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EVALUASI\AppData\Local\Temp\"/>
    </mc:Choice>
  </mc:AlternateContent>
  <bookViews>
    <workbookView xWindow="-120" yWindow="-120" windowWidth="29040" windowHeight="15720" tabRatio="816" activeTab="4"/>
  </bookViews>
  <sheets>
    <sheet name="oid" sheetId="35" r:id="rId1"/>
    <sheet name="集計表" sheetId="34" r:id="rId2"/>
    <sheet name="Public MIB" sheetId="4" r:id="rId3"/>
    <sheet name="dump" sheetId="33" r:id="rId4"/>
    <sheet name="EPSON Private MIB" sheetId="22" r:id="rId5"/>
  </sheets>
  <functionGroups builtInGroupCount="18"/>
  <externalReferences>
    <externalReference r:id="rId6"/>
    <externalReference r:id="rId7"/>
  </externalReferences>
  <definedNames>
    <definedName name="_xlnm._FilterDatabase" localSheetId="4" hidden="1">'EPSON Private MIB'!$A$12:$P$6400</definedName>
    <definedName name="_xlnm._FilterDatabase" localSheetId="0" hidden="1">oid!$A$3:$C$3</definedName>
    <definedName name="_xlnm._FilterDatabase" localSheetId="2" hidden="1">'Public MIB'!$A$12:$P$1418</definedName>
    <definedName name="_Hlk143703563" localSheetId="4">'EPSON Private MIB'!$E$3598</definedName>
    <definedName name="aaa" localSheetId="4" hidden="1">{"'目次'!$A$1:$F$13"}</definedName>
    <definedName name="aaa" localSheetId="0" hidden="1">{"'目次'!$A$1:$F$13"}</definedName>
    <definedName name="aaa" localSheetId="1" hidden="1">{"'目次'!$A$1:$F$13"}</definedName>
    <definedName name="aaa" hidden="1">{"'目次'!$A$1:$F$13"}</definedName>
    <definedName name="aaaa" localSheetId="0" hidden="1">{"'目次'!$A$1:$F$13"}</definedName>
    <definedName name="aaaa" localSheetId="1" hidden="1">{"'目次'!$A$1:$F$13"}</definedName>
    <definedName name="aaaa" hidden="1">{"'目次'!$A$1:$F$13"}</definedName>
    <definedName name="bbb" localSheetId="0" hidden="1">{"'目次'!$A$1:$F$13"}</definedName>
    <definedName name="bbb" hidden="1">{"'目次'!$A$1:$F$13"}</definedName>
    <definedName name="Code" localSheetId="0">[2]Code!$B$5:$B$99</definedName>
    <definedName name="Code" localSheetId="1">[2]Code!$B$5:$B$99</definedName>
    <definedName name="Code">[1]Code!$B$5:$B$99</definedName>
    <definedName name="Group" localSheetId="0">[2]Group!$B$5:$B$21</definedName>
    <definedName name="Group" localSheetId="1">[2]Group!$B$5:$B$21</definedName>
    <definedName name="Group">[1]Group!$B$5:$B$21</definedName>
    <definedName name="HTML_Cntrol1" localSheetId="4" hidden="1">{"'目次'!$A$1:$F$13"}</definedName>
    <definedName name="HTML_Cntrol1" localSheetId="0" hidden="1">{"'目次'!$A$1:$F$13"}</definedName>
    <definedName name="HTML_Cntrol1" localSheetId="1" hidden="1">{"'目次'!$A$1:$F$13"}</definedName>
    <definedName name="HTML_Cntrol1" hidden="1">{"'目次'!$A$1:$F$13"}</definedName>
    <definedName name="HTML_CodePage" hidden="1">932</definedName>
    <definedName name="HTML_Control" localSheetId="4" hidden="1">{"'目次'!$A$1:$F$13"}</definedName>
    <definedName name="HTML_Control" localSheetId="0" hidden="1">{"'目次'!$A$1:$F$13"}</definedName>
    <definedName name="HTML_Control" localSheetId="1" hidden="1">{"'目次'!$A$1:$F$13"}</definedName>
    <definedName name="HTML_Control" hidden="1">{"'目次'!$A$1:$F$13"}</definedName>
    <definedName name="HTML_Control2" localSheetId="0" hidden="1">{"'目次'!$A$1:$F$13"}</definedName>
    <definedName name="HTML_Control2" hidden="1">{"'目次'!$A$1:$F$13"}</definedName>
    <definedName name="HTML_Description" hidden="1">""</definedName>
    <definedName name="HTML_Email" hidden="1">""</definedName>
    <definedName name="HTML_Header" hidden="1">"目次"</definedName>
    <definedName name="HTML_LastUpdate" hidden="1">"01/04/18"</definedName>
    <definedName name="HTML_LineAfter" hidden="1">FALSE</definedName>
    <definedName name="HTML_LineBefore" hidden="1">FALSE</definedName>
    <definedName name="HTML_Name" hidden="1">"Nobutani.com"</definedName>
    <definedName name="HTML_OBDlg2" hidden="1">TRUE</definedName>
    <definedName name="HTML_OBDlg4" hidden="1">TRUE</definedName>
    <definedName name="HTML_OS" hidden="1">0</definedName>
    <definedName name="HTML_PathFile" hidden="1">"C:\My Documents\MyHTML.htm"</definedName>
    <definedName name="HTML_Title" hidden="1">"2001延谷G体制"</definedName>
    <definedName name="_xlnm.Print_Titles" localSheetId="4">'EPSON Private MIB'!$B:$I,'EPSON Private MIB'!$9:$12</definedName>
    <definedName name="_xlnm.Print_Titles" localSheetId="2">'Public MIB'!$B:$I,'Public MIB'!$9:$12</definedName>
    <definedName name="prtAlert2" localSheetId="4" hidden="1">{"'目次'!$A$1:$F$13"}</definedName>
    <definedName name="prtAlert2" localSheetId="0" hidden="1">{"'目次'!$A$1:$F$13"}</definedName>
    <definedName name="prtAlert2" localSheetId="1" hidden="1">{"'目次'!$A$1:$F$13"}</definedName>
    <definedName name="prtAlert2" hidden="1">{"'目次'!$A$1:$F$13"}</definedName>
    <definedName name="SeverityLevel" localSheetId="0">[2]SeverityLevel!$B$5:$B$8</definedName>
    <definedName name="SeverityLevel" localSheetId="1">[2]SeverityLevel!$B$5:$B$8</definedName>
    <definedName name="SeverityLevel">[1]SeverityLevel!$B$5:$B$8</definedName>
    <definedName name="TrainingLevel" localSheetId="0">[2]TrainingLevel!$B$5:$B$11</definedName>
    <definedName name="TrainingLevel" localSheetId="1">[2]TrainingLevel!$B$5:$B$11</definedName>
    <definedName name="TrainingLevel">[1]TrainingLevel!$B$5:$B$11</definedName>
    <definedName name="Z_177F89BF_221A_4A81_93FC_C7BB337A84BC_.wvu.FilterData" localSheetId="2" hidden="1">'Public MIB'!#REF!</definedName>
    <definedName name="Z_177F89BF_221A_4A81_93FC_C7BB337A84BC_.wvu.PrintArea" localSheetId="4" hidden="1">'EPSON Private MIB'!$A$1:$K$6261</definedName>
    <definedName name="Z_177F89BF_221A_4A81_93FC_C7BB337A84BC_.wvu.PrintArea" localSheetId="2" hidden="1">'Public MIB'!$B$1:$K$1418</definedName>
    <definedName name="Z_177F89BF_221A_4A81_93FC_C7BB337A84BC_.wvu.PrintTitles" localSheetId="4" hidden="1">'EPSON Private MIB'!$B:$I,'EPSON Private MIB'!$9:$12</definedName>
    <definedName name="Z_177F89BF_221A_4A81_93FC_C7BB337A84BC_.wvu.PrintTitles" localSheetId="2" hidden="1">'Public MIB'!$B:$I,'Public MIB'!$9:$12</definedName>
    <definedName name="Z_177F89BF_221A_4A81_93FC_C7BB337A84BC_.wvu.Rows" localSheetId="4" hidden="1">'EPSON Private MIB'!$14:$842</definedName>
    <definedName name="Z_55BFD490_E394_4C32_ADE1_E46AB3BE3376_.wvu.Cols" localSheetId="4" hidden="1">'EPSON Private MIB'!$F:$I,'EPSON Private MIB'!#REF!,'EPSON Private MIB'!#REF!,'EPSON Private MIB'!#REF!</definedName>
    <definedName name="Z_55BFD490_E394_4C32_ADE1_E46AB3BE3376_.wvu.Cols" localSheetId="2" hidden="1">'Public MIB'!$F:$I,'Public MIB'!#REF!,'Public MIB'!#REF!,'Public MIB'!#REF!,'Public MIB'!#REF!,'Public MIB'!#REF!,'Public MIB'!#REF!,'Public MIB'!#REF!,'Public MIB'!#REF!</definedName>
    <definedName name="Z_55BFD490_E394_4C32_ADE1_E46AB3BE3376_.wvu.FilterData" localSheetId="2" hidden="1">'Public MIB'!$A$12:$J$1417</definedName>
    <definedName name="Z_55BFD490_E394_4C32_ADE1_E46AB3BE3376_.wvu.PrintArea" localSheetId="4" hidden="1">'EPSON Private MIB'!$A$1:$K$6261</definedName>
    <definedName name="Z_55BFD490_E394_4C32_ADE1_E46AB3BE3376_.wvu.PrintArea" localSheetId="2" hidden="1">'Public MIB'!$B$1:$K$1418</definedName>
    <definedName name="Z_55BFD490_E394_4C32_ADE1_E46AB3BE3376_.wvu.PrintTitles" localSheetId="4" hidden="1">'EPSON Private MIB'!$B:$I,'EPSON Private MIB'!$9:$12</definedName>
    <definedName name="Z_55BFD490_E394_4C32_ADE1_E46AB3BE3376_.wvu.PrintTitles" localSheetId="2" hidden="1">'Public MIB'!$B:$I,'Public MIB'!$9:$12</definedName>
    <definedName name="Z_55BFD490_E394_4C32_ADE1_E46AB3BE3376_.wvu.Rows" localSheetId="4" hidden="1">'EPSON Private MIB'!$14:$842,'EPSON Private MIB'!$3833:$3959,'EPSON Private MIB'!$4949:$5538</definedName>
    <definedName name="Z_55BFD490_E394_4C32_ADE1_E46AB3BE3376_.wvu.Rows" localSheetId="2" hidden="1">'Public MIB'!$4:$8,'Public MIB'!$11:$11,'Public MIB'!$14:$296,'Public MIB'!$1323:$1342,'Public MIB'!$1344:$1418</definedName>
    <definedName name="Z_7651F68C_A32A_430C_9DDF_5856B633BEE8_.wvu.Cols" localSheetId="2" hidden="1">'Public MIB'!$F:$I</definedName>
    <definedName name="Z_7651F68C_A32A_430C_9DDF_5856B633BEE8_.wvu.FilterData" localSheetId="2" hidden="1">'Public MIB'!#REF!</definedName>
    <definedName name="Z_7651F68C_A32A_430C_9DDF_5856B633BEE8_.wvu.PrintArea" localSheetId="4" hidden="1">'EPSON Private MIB'!$A$1:$K$6269</definedName>
    <definedName name="Z_7651F68C_A32A_430C_9DDF_5856B633BEE8_.wvu.PrintArea" localSheetId="2" hidden="1">'Public MIB'!$B$1:$K$1418</definedName>
    <definedName name="Z_7651F68C_A32A_430C_9DDF_5856B633BEE8_.wvu.PrintTitles" localSheetId="4" hidden="1">'EPSON Private MIB'!$B:$I,'EPSON Private MIB'!$9:$12</definedName>
    <definedName name="Z_7651F68C_A32A_430C_9DDF_5856B633BEE8_.wvu.PrintTitles" localSheetId="2" hidden="1">'Public MIB'!$B:$I,'Public MIB'!$9:$12</definedName>
    <definedName name="Z_7651F68C_A32A_430C_9DDF_5856B633BEE8_.wvu.Rows" localSheetId="4" hidden="1">'EPSON Private MIB'!$4:$8,'EPSON Private MIB'!$14:$847,'EPSON Private MIB'!$3833:$3959,'EPSON Private MIB'!$3961:$4947,'EPSON Private MIB'!$4949:$5538</definedName>
    <definedName name="Z_7651F68C_A32A_430C_9DDF_5856B633BEE8_.wvu.Rows" localSheetId="2" hidden="1">'Public MIB'!$4:$8,'Public MIB'!$14:$296,'Public MIB'!$1159:$1321,'Public MIB'!$1323:$1342,'Public MIB'!$1344:$1418</definedName>
    <definedName name="Z_99D4CEE7_5859_4FD1_BCCC_72C601F755F5_.wvu.Cols" localSheetId="4" hidden="1">'EPSON Private MIB'!$F:$I,'EPSON Private MIB'!#REF!</definedName>
    <definedName name="Z_99D4CEE7_5859_4FD1_BCCC_72C601F755F5_.wvu.Cols" localSheetId="2" hidden="1">'Public MIB'!$F:$I</definedName>
    <definedName name="Z_99D4CEE7_5859_4FD1_BCCC_72C601F755F5_.wvu.FilterData" localSheetId="2" hidden="1">'Public MIB'!#REF!</definedName>
    <definedName name="Z_99D4CEE7_5859_4FD1_BCCC_72C601F755F5_.wvu.PrintArea" localSheetId="4" hidden="1">'EPSON Private MIB'!$A$1:$K$6269</definedName>
    <definedName name="Z_99D4CEE7_5859_4FD1_BCCC_72C601F755F5_.wvu.PrintArea" localSheetId="2" hidden="1">'Public MIB'!$B$1:$K$1418</definedName>
    <definedName name="Z_99D4CEE7_5859_4FD1_BCCC_72C601F755F5_.wvu.PrintTitles" localSheetId="4" hidden="1">'EPSON Private MIB'!$B:$I,'EPSON Private MIB'!$9:$12</definedName>
    <definedName name="Z_99D4CEE7_5859_4FD1_BCCC_72C601F755F5_.wvu.PrintTitles" localSheetId="2" hidden="1">'Public MIB'!$B:$I,'Public MIB'!$9:$12</definedName>
    <definedName name="Z_99D4CEE7_5859_4FD1_BCCC_72C601F755F5_.wvu.Rows" localSheetId="4" hidden="1">'EPSON Private MIB'!$4:$8,'EPSON Private MIB'!$14:$847,'EPSON Private MIB'!$3833:$3959,'EPSON Private MIB'!$3961:$4947,'EPSON Private MIB'!$4949:$5538</definedName>
    <definedName name="Z_99D4CEE7_5859_4FD1_BCCC_72C601F755F5_.wvu.Rows" localSheetId="2" hidden="1">'Public MIB'!$4:$8,'Public MIB'!$14:$296,'Public MIB'!$1159:$1321,'Public MIB'!$1323:$1342,'Public MIB'!$1344:$1418</definedName>
  </definedNames>
  <calcPr calcId="162913"/>
  <customWorkbookViews>
    <customWorkbookView name="Shiraishi Kazuya - 個人用ビュー" guid="{177F89BF-221A-4A81-93FC-C7BB337A84BC}" mergeInterval="0" personalView="1" maximized="1" windowWidth="1902" windowHeight="706" tabRatio="872" activeSheetId="4"/>
    <customWorkbookView name="Fujimaki Atsushi - 個人用ビュー" guid="{55BFD490-E394-4C32-ADE1-E46AB3BE3376}" mergeInterval="0" personalView="1" maximized="1" windowWidth="1680" windowHeight="769" tabRatio="872" activeSheetId="5"/>
    <customWorkbookView name="Yamazaki Mitsuji - 個人用ビュー" guid="{7651F68C-A32A-430C-9DDF-5856B633BEE8}" mergeInterval="0" personalView="1" xWindow="124" yWindow="14" windowWidth="1940" windowHeight="994" tabRatio="889" activeSheetId="5"/>
    <customWorkbookView name="Kobayashi Yu - 個人用ビュー" guid="{99D4CEE7-5859-4FD1-BCCC-72C601F755F5}" mergeInterval="0" personalView="1" maximized="1" windowWidth="1920" windowHeight="798" tabRatio="889" activeSheetId="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3" i="22" l="1"/>
  <c r="Y14" i="22"/>
  <c r="Y15" i="22"/>
  <c r="Y16" i="22"/>
  <c r="Y17" i="22"/>
  <c r="Y18" i="22"/>
  <c r="Y19" i="22"/>
  <c r="Y20" i="22"/>
  <c r="Y21" i="22"/>
  <c r="Y22" i="22"/>
  <c r="Y23" i="22"/>
  <c r="Y24" i="22"/>
  <c r="Y25" i="22"/>
  <c r="Y26" i="22"/>
  <c r="Y27" i="22"/>
  <c r="Y28" i="22"/>
  <c r="Y29" i="22"/>
  <c r="Y30" i="22"/>
  <c r="Y31" i="22"/>
  <c r="Y32" i="22"/>
  <c r="Y33" i="22"/>
  <c r="Y34" i="22"/>
  <c r="Y35" i="22"/>
  <c r="Y36" i="22"/>
  <c r="Y37" i="22"/>
  <c r="Y38" i="22"/>
  <c r="Y39" i="22"/>
  <c r="Y40" i="22"/>
  <c r="Y41" i="22"/>
  <c r="Y42" i="22"/>
  <c r="Y43" i="22"/>
  <c r="Y44" i="22"/>
  <c r="Y45" i="22"/>
  <c r="Y46" i="22"/>
  <c r="Y47" i="22"/>
  <c r="Y48" i="22"/>
  <c r="Y49" i="22"/>
  <c r="Y50" i="22"/>
  <c r="Y51" i="22"/>
  <c r="Y52" i="22"/>
  <c r="Y53" i="22"/>
  <c r="Y54" i="22"/>
  <c r="Y55" i="22"/>
  <c r="Y56" i="22"/>
  <c r="Y57" i="22"/>
  <c r="Y58" i="22"/>
  <c r="Y59" i="22"/>
  <c r="Y60" i="22"/>
  <c r="Y61" i="22"/>
  <c r="Y62" i="22"/>
  <c r="Y63" i="22"/>
  <c r="Y64" i="22"/>
  <c r="Y65" i="22"/>
  <c r="Y66" i="22"/>
  <c r="Y67" i="22"/>
  <c r="Y68" i="22"/>
  <c r="Y69" i="22"/>
  <c r="Y70" i="22"/>
  <c r="Y71" i="22"/>
  <c r="Y72" i="22"/>
  <c r="Y73" i="22"/>
  <c r="Y74" i="22"/>
  <c r="Y75" i="22"/>
  <c r="Y76" i="22"/>
  <c r="Y77" i="22"/>
  <c r="Y78" i="22"/>
  <c r="Y79" i="22"/>
  <c r="Y80" i="22"/>
  <c r="Y81" i="22"/>
  <c r="Y82" i="22"/>
  <c r="Y83" i="22"/>
  <c r="Y84" i="22"/>
  <c r="Y85" i="22"/>
  <c r="Y86" i="22"/>
  <c r="Y87" i="22"/>
  <c r="Y88" i="22"/>
  <c r="Y89" i="22"/>
  <c r="Y90" i="22"/>
  <c r="Y91" i="22"/>
  <c r="Y92" i="22"/>
  <c r="Y93" i="22"/>
  <c r="Y94" i="22"/>
  <c r="Y95" i="22"/>
  <c r="Y96" i="22"/>
  <c r="Y97" i="22"/>
  <c r="Y98" i="22"/>
  <c r="Y99" i="22"/>
  <c r="Y100" i="22"/>
  <c r="Y101" i="22"/>
  <c r="Y102" i="22"/>
  <c r="Y103" i="22"/>
  <c r="Y104" i="22"/>
  <c r="Y105" i="22"/>
  <c r="Y106" i="22"/>
  <c r="Y107" i="22"/>
  <c r="Y108" i="22"/>
  <c r="Y109" i="22"/>
  <c r="Y110" i="22"/>
  <c r="Y111" i="22"/>
  <c r="Y112" i="22"/>
  <c r="Y113" i="22"/>
  <c r="Y114" i="22"/>
  <c r="Y115" i="22"/>
  <c r="Y116" i="22"/>
  <c r="Y117" i="22"/>
  <c r="Y118" i="22"/>
  <c r="Y119" i="22"/>
  <c r="Y120" i="22"/>
  <c r="Y121" i="22"/>
  <c r="Y122" i="22"/>
  <c r="Y123" i="22"/>
  <c r="Y124" i="22"/>
  <c r="Y125" i="22"/>
  <c r="Y126" i="22"/>
  <c r="Y127" i="22"/>
  <c r="Y128" i="22"/>
  <c r="Y129" i="22"/>
  <c r="Y130" i="22"/>
  <c r="Y131" i="22"/>
  <c r="Y132" i="22"/>
  <c r="Y133" i="22"/>
  <c r="Y134" i="22"/>
  <c r="Y135" i="22"/>
  <c r="Y136" i="22"/>
  <c r="Y137" i="22"/>
  <c r="Y138" i="22"/>
  <c r="Y139" i="22"/>
  <c r="Y140" i="22"/>
  <c r="Y141" i="22"/>
  <c r="Y142" i="22"/>
  <c r="Y143" i="22"/>
  <c r="Y144" i="22"/>
  <c r="Y145" i="22"/>
  <c r="Y146" i="22"/>
  <c r="Y147" i="22"/>
  <c r="Y148" i="22"/>
  <c r="Y149" i="22"/>
  <c r="Y150" i="22"/>
  <c r="Y151" i="22"/>
  <c r="Y152" i="22"/>
  <c r="Y153" i="22"/>
  <c r="Y154" i="22"/>
  <c r="Y155" i="22"/>
  <c r="Y156" i="22"/>
  <c r="Y157" i="22"/>
  <c r="Y158" i="22"/>
  <c r="Y159" i="22"/>
  <c r="Y160" i="22"/>
  <c r="Y161" i="22"/>
  <c r="Y162" i="22"/>
  <c r="Y163" i="22"/>
  <c r="Y164" i="22"/>
  <c r="Y165" i="22"/>
  <c r="Y166" i="22"/>
  <c r="Y167" i="22"/>
  <c r="Y168" i="22"/>
  <c r="Y169" i="22"/>
  <c r="Y170" i="22"/>
  <c r="Y171" i="22"/>
  <c r="Y172" i="22"/>
  <c r="Y173" i="22"/>
  <c r="Y174" i="22"/>
  <c r="Y175" i="22"/>
  <c r="Y176" i="22"/>
  <c r="Y177" i="22"/>
  <c r="Y178" i="22"/>
  <c r="Y179" i="22"/>
  <c r="Y180" i="22"/>
  <c r="Y181" i="22"/>
  <c r="Y182" i="22"/>
  <c r="Y183" i="22"/>
  <c r="Y184" i="22"/>
  <c r="Y185" i="22"/>
  <c r="Y186" i="22"/>
  <c r="Y187" i="22"/>
  <c r="Y188" i="22"/>
  <c r="Y189" i="22"/>
  <c r="Y190" i="22"/>
  <c r="Y191" i="22"/>
  <c r="Y192" i="22"/>
  <c r="Y193" i="22"/>
  <c r="Y194" i="22"/>
  <c r="Y195" i="22"/>
  <c r="Y196" i="22"/>
  <c r="Y197" i="22"/>
  <c r="Y198" i="22"/>
  <c r="Y199" i="22"/>
  <c r="Y200" i="22"/>
  <c r="Y201" i="22"/>
  <c r="Y202" i="22"/>
  <c r="Y203" i="22"/>
  <c r="Y204" i="22"/>
  <c r="Y205" i="22"/>
  <c r="Y206" i="22"/>
  <c r="Y207" i="22"/>
  <c r="Y208" i="22"/>
  <c r="Y209" i="22"/>
  <c r="Y210" i="22"/>
  <c r="Y211" i="22"/>
  <c r="Y212" i="22"/>
  <c r="Y213" i="22"/>
  <c r="Y214" i="22"/>
  <c r="Y215" i="22"/>
  <c r="Y216" i="22"/>
  <c r="Y217" i="22"/>
  <c r="Y218" i="22"/>
  <c r="Y219" i="22"/>
  <c r="Y220" i="22"/>
  <c r="Y221" i="22"/>
  <c r="Y222" i="22"/>
  <c r="Y223" i="22"/>
  <c r="Y224" i="22"/>
  <c r="Y225" i="22"/>
  <c r="Y226" i="22"/>
  <c r="Y227" i="22"/>
  <c r="Y228" i="22"/>
  <c r="Y229" i="22"/>
  <c r="Y230" i="22"/>
  <c r="Y231" i="22"/>
  <c r="Y232" i="22"/>
  <c r="Y233" i="22"/>
  <c r="Y234" i="22"/>
  <c r="Y235" i="22"/>
  <c r="Y236" i="22"/>
  <c r="Y237" i="22"/>
  <c r="Y238" i="22"/>
  <c r="Y239" i="22"/>
  <c r="Y240" i="22"/>
  <c r="Y241" i="22"/>
  <c r="Y242" i="22"/>
  <c r="Y243" i="22"/>
  <c r="Y244" i="22"/>
  <c r="Y245" i="22"/>
  <c r="Y246" i="22"/>
  <c r="Y247" i="22"/>
  <c r="Y248" i="22"/>
  <c r="Y249" i="22"/>
  <c r="Y250" i="22"/>
  <c r="Y251" i="22"/>
  <c r="Y252" i="22"/>
  <c r="Y253" i="22"/>
  <c r="Y254" i="22"/>
  <c r="Y255" i="22"/>
  <c r="Y256" i="22"/>
  <c r="Y257" i="22"/>
  <c r="Y258" i="22"/>
  <c r="Y259" i="22"/>
  <c r="Y260" i="22"/>
  <c r="Y261" i="22"/>
  <c r="Y262" i="22"/>
  <c r="Y263" i="22"/>
  <c r="Y264" i="22"/>
  <c r="Y265" i="22"/>
  <c r="Y266" i="22"/>
  <c r="Y267" i="22"/>
  <c r="Y268" i="22"/>
  <c r="Y269" i="22"/>
  <c r="Y270" i="22"/>
  <c r="Y271" i="22"/>
  <c r="Y272" i="22"/>
  <c r="Y273" i="22"/>
  <c r="Y274" i="22"/>
  <c r="Y275" i="22"/>
  <c r="Y276" i="22"/>
  <c r="Y277" i="22"/>
  <c r="Y278" i="22"/>
  <c r="Y279" i="22"/>
  <c r="Y280" i="22"/>
  <c r="Y281" i="22"/>
  <c r="Y282" i="22"/>
  <c r="Y283" i="22"/>
  <c r="Y284" i="22"/>
  <c r="Y285" i="22"/>
  <c r="Y286" i="22"/>
  <c r="Y287" i="22"/>
  <c r="Y288" i="22"/>
  <c r="Y289" i="22"/>
  <c r="Y290" i="22"/>
  <c r="Y291" i="22"/>
  <c r="Y292" i="22"/>
  <c r="Y293" i="22"/>
  <c r="Y294" i="22"/>
  <c r="Y295" i="22"/>
  <c r="Y296" i="22"/>
  <c r="Y297" i="22"/>
  <c r="Y298" i="22"/>
  <c r="Y299" i="22"/>
  <c r="Y300" i="22"/>
  <c r="Y301" i="22"/>
  <c r="Y302" i="22"/>
  <c r="Y303" i="22"/>
  <c r="Y304" i="22"/>
  <c r="Y305" i="22"/>
  <c r="Y306" i="22"/>
  <c r="Y307" i="22"/>
  <c r="Y308" i="22"/>
  <c r="Y309" i="22"/>
  <c r="Y310" i="22"/>
  <c r="Y311" i="22"/>
  <c r="Y312" i="22"/>
  <c r="Y313" i="22"/>
  <c r="Y314" i="22"/>
  <c r="Y315" i="22"/>
  <c r="Y316" i="22"/>
  <c r="Y317" i="22"/>
  <c r="Y318" i="22"/>
  <c r="Y319" i="22"/>
  <c r="Y320" i="22"/>
  <c r="Y321" i="22"/>
  <c r="Y322" i="22"/>
  <c r="Y323" i="22"/>
  <c r="Y324" i="22"/>
  <c r="Y325" i="22"/>
  <c r="Y326" i="22"/>
  <c r="Y327" i="22"/>
  <c r="Y328" i="22"/>
  <c r="Y329" i="22"/>
  <c r="Y330" i="22"/>
  <c r="Y331" i="22"/>
  <c r="Y332" i="22"/>
  <c r="Y333" i="22"/>
  <c r="Y334" i="22"/>
  <c r="Y335" i="22"/>
  <c r="Y336" i="22"/>
  <c r="Y337" i="22"/>
  <c r="Y338" i="22"/>
  <c r="Y339" i="22"/>
  <c r="Y340" i="22"/>
  <c r="Y341" i="22"/>
  <c r="Y342" i="22"/>
  <c r="Y343" i="22"/>
  <c r="Y344" i="22"/>
  <c r="Y345" i="22"/>
  <c r="Y346" i="22"/>
  <c r="Y347" i="22"/>
  <c r="Y348" i="22"/>
  <c r="Y349" i="22"/>
  <c r="Y350" i="22"/>
  <c r="Y351" i="22"/>
  <c r="Y352" i="22"/>
  <c r="Y353" i="22"/>
  <c r="Y354" i="22"/>
  <c r="Y355" i="22"/>
  <c r="Y356" i="22"/>
  <c r="Y357" i="22"/>
  <c r="Y358" i="22"/>
  <c r="Y359" i="22"/>
  <c r="Y360" i="22"/>
  <c r="Y361" i="22"/>
  <c r="Y362" i="22"/>
  <c r="Y363" i="22"/>
  <c r="Y364" i="22"/>
  <c r="Y365" i="22"/>
  <c r="Y366" i="22"/>
  <c r="Y367" i="22"/>
  <c r="Y368" i="22"/>
  <c r="Y369" i="22"/>
  <c r="Y370" i="22"/>
  <c r="Y371" i="22"/>
  <c r="Y372" i="22"/>
  <c r="Y373" i="22"/>
  <c r="Y374" i="22"/>
  <c r="Y375" i="22"/>
  <c r="Y376" i="22"/>
  <c r="Y377" i="22"/>
  <c r="Y378" i="22"/>
  <c r="Y379" i="22"/>
  <c r="Y380" i="22"/>
  <c r="Y381" i="22"/>
  <c r="Y382" i="22"/>
  <c r="Y383" i="22"/>
  <c r="Y384" i="22"/>
  <c r="Y385" i="22"/>
  <c r="Y386" i="22"/>
  <c r="Y387" i="22"/>
  <c r="Y388" i="22"/>
  <c r="Y389" i="22"/>
  <c r="Y390" i="22"/>
  <c r="Y391" i="22"/>
  <c r="Y392" i="22"/>
  <c r="Y393" i="22"/>
  <c r="Y394" i="22"/>
  <c r="Y395" i="22"/>
  <c r="Y396" i="22"/>
  <c r="Y397" i="22"/>
  <c r="Y398" i="22"/>
  <c r="Y399" i="22"/>
  <c r="Y400" i="22"/>
  <c r="Y401" i="22"/>
  <c r="Y402" i="22"/>
  <c r="Y403" i="22"/>
  <c r="Y404" i="22"/>
  <c r="Y405" i="22"/>
  <c r="Y406" i="22"/>
  <c r="Y407" i="22"/>
  <c r="Y408" i="22"/>
  <c r="Y409" i="22"/>
  <c r="Y410" i="22"/>
  <c r="Y411" i="22"/>
  <c r="Y412" i="22"/>
  <c r="Y413" i="22"/>
  <c r="Y414" i="22"/>
  <c r="Y415" i="22"/>
  <c r="Y416" i="22"/>
  <c r="Y417" i="22"/>
  <c r="Y418" i="22"/>
  <c r="Y419" i="22"/>
  <c r="Y420" i="22"/>
  <c r="Y421" i="22"/>
  <c r="Y422" i="22"/>
  <c r="Y423" i="22"/>
  <c r="Y424" i="22"/>
  <c r="Y425" i="22"/>
  <c r="Y426" i="22"/>
  <c r="Y427" i="22"/>
  <c r="Y428" i="22"/>
  <c r="Y429" i="22"/>
  <c r="Y430" i="22"/>
  <c r="Y431" i="22"/>
  <c r="Y432" i="22"/>
  <c r="Y433" i="22"/>
  <c r="Y434" i="22"/>
  <c r="Y435" i="22"/>
  <c r="Y436" i="22"/>
  <c r="Y437" i="22"/>
  <c r="Y438" i="22"/>
  <c r="Y439" i="22"/>
  <c r="Y440" i="22"/>
  <c r="Y441" i="22"/>
  <c r="Y442" i="22"/>
  <c r="Y443" i="22"/>
  <c r="Y444" i="22"/>
  <c r="Y445" i="22"/>
  <c r="Y446" i="22"/>
  <c r="Y447" i="22"/>
  <c r="Y448" i="22"/>
  <c r="Y449" i="22"/>
  <c r="Y450" i="22"/>
  <c r="Y451" i="22"/>
  <c r="Y452" i="22"/>
  <c r="Y453" i="22"/>
  <c r="Y454" i="22"/>
  <c r="Y455" i="22"/>
  <c r="Y456" i="22"/>
  <c r="Y457" i="22"/>
  <c r="Y458" i="22"/>
  <c r="Y459" i="22"/>
  <c r="Y460" i="22"/>
  <c r="Y461" i="22"/>
  <c r="Y462" i="22"/>
  <c r="Y463" i="22"/>
  <c r="Y464" i="22"/>
  <c r="Y465" i="22"/>
  <c r="Y466" i="22"/>
  <c r="Y467" i="22"/>
  <c r="Y468" i="22"/>
  <c r="Y469" i="22"/>
  <c r="Y470" i="22"/>
  <c r="Y471" i="22"/>
  <c r="Y472" i="22"/>
  <c r="Y473" i="22"/>
  <c r="Y474" i="22"/>
  <c r="Y475" i="22"/>
  <c r="Y476" i="22"/>
  <c r="Y477" i="22"/>
  <c r="Y478" i="22"/>
  <c r="Y479" i="22"/>
  <c r="Y480" i="22"/>
  <c r="Y481" i="22"/>
  <c r="Y482" i="22"/>
  <c r="Y483" i="22"/>
  <c r="Y484" i="22"/>
  <c r="Y485" i="22"/>
  <c r="Y486" i="22"/>
  <c r="Y487" i="22"/>
  <c r="Y488" i="22"/>
  <c r="Y489" i="22"/>
  <c r="Y490" i="22"/>
  <c r="Y491" i="22"/>
  <c r="Y492" i="22"/>
  <c r="Y493" i="22"/>
  <c r="Y494" i="22"/>
  <c r="Y495" i="22"/>
  <c r="Y496" i="22"/>
  <c r="Y497" i="22"/>
  <c r="Y498" i="22"/>
  <c r="Y499" i="22"/>
  <c r="Y500" i="22"/>
  <c r="Y501" i="22"/>
  <c r="Y502" i="22"/>
  <c r="Y503" i="22"/>
  <c r="Y504" i="22"/>
  <c r="Y505" i="22"/>
  <c r="Y506" i="22"/>
  <c r="Y507" i="22"/>
  <c r="Y508" i="22"/>
  <c r="Y509" i="22"/>
  <c r="Y510" i="22"/>
  <c r="Y511" i="22"/>
  <c r="Y512" i="22"/>
  <c r="Y513" i="22"/>
  <c r="Y514" i="22"/>
  <c r="Y515" i="22"/>
  <c r="Y516" i="22"/>
  <c r="Y517" i="22"/>
  <c r="Y518" i="22"/>
  <c r="Y519" i="22"/>
  <c r="Y520" i="22"/>
  <c r="Y521" i="22"/>
  <c r="Y522" i="22"/>
  <c r="Y523" i="22"/>
  <c r="Y524" i="22"/>
  <c r="Y525" i="22"/>
  <c r="Y526" i="22"/>
  <c r="Y527" i="22"/>
  <c r="Y528" i="22"/>
  <c r="Y529" i="22"/>
  <c r="Y530" i="22"/>
  <c r="Y531" i="22"/>
  <c r="Y532" i="22"/>
  <c r="Y533" i="22"/>
  <c r="Y534" i="22"/>
  <c r="Y535" i="22"/>
  <c r="Y536" i="22"/>
  <c r="Y537" i="22"/>
  <c r="Y538" i="22"/>
  <c r="Y539" i="22"/>
  <c r="Y540" i="22"/>
  <c r="Y541" i="22"/>
  <c r="Y542" i="22"/>
  <c r="Y543" i="22"/>
  <c r="Y544" i="22"/>
  <c r="Y545" i="22"/>
  <c r="Y546" i="22"/>
  <c r="Y547" i="22"/>
  <c r="Y548" i="22"/>
  <c r="Y549" i="22"/>
  <c r="Y550" i="22"/>
  <c r="Y551" i="22"/>
  <c r="Y552" i="22"/>
  <c r="Y553" i="22"/>
  <c r="Y554" i="22"/>
  <c r="Y555" i="22"/>
  <c r="Y556" i="22"/>
  <c r="Y557" i="22"/>
  <c r="Y558" i="22"/>
  <c r="Y559" i="22"/>
  <c r="Y560" i="22"/>
  <c r="Y561" i="22"/>
  <c r="Y562" i="22"/>
  <c r="Y563" i="22"/>
  <c r="Y564" i="22"/>
  <c r="Y565" i="22"/>
  <c r="Y566" i="22"/>
  <c r="Y567" i="22"/>
  <c r="Y568" i="22"/>
  <c r="Y569" i="22"/>
  <c r="Y570" i="22"/>
  <c r="Y571" i="22"/>
  <c r="Y572" i="22"/>
  <c r="Y573" i="22"/>
  <c r="Y574" i="22"/>
  <c r="Y575" i="22"/>
  <c r="Y576" i="22"/>
  <c r="Y577" i="22"/>
  <c r="Y578" i="22"/>
  <c r="Y579" i="22"/>
  <c r="Y580" i="22"/>
  <c r="Y581" i="22"/>
  <c r="Y582" i="22"/>
  <c r="Y583" i="22"/>
  <c r="Y584" i="22"/>
  <c r="Y585" i="22"/>
  <c r="Y586" i="22"/>
  <c r="Y587" i="22"/>
  <c r="Y588" i="22"/>
  <c r="Y589" i="22"/>
  <c r="Y590" i="22"/>
  <c r="Y591" i="22"/>
  <c r="Y592" i="22"/>
  <c r="Y593" i="22"/>
  <c r="Y594" i="22"/>
  <c r="Y595" i="22"/>
  <c r="Y596" i="22"/>
  <c r="Y597" i="22"/>
  <c r="Y598" i="22"/>
  <c r="Y599" i="22"/>
  <c r="Y600" i="22"/>
  <c r="Y601" i="22"/>
  <c r="Y602" i="22"/>
  <c r="Y603" i="22"/>
  <c r="Y604" i="22"/>
  <c r="Y605" i="22"/>
  <c r="Y606" i="22"/>
  <c r="Y607" i="22"/>
  <c r="Y608" i="22"/>
  <c r="Y609" i="22"/>
  <c r="Y610" i="22"/>
  <c r="Y611" i="22"/>
  <c r="Y612" i="22"/>
  <c r="Y613" i="22"/>
  <c r="Y614" i="22"/>
  <c r="Y615" i="22"/>
  <c r="Y616" i="22"/>
  <c r="Y617" i="22"/>
  <c r="Y618" i="22"/>
  <c r="Y619" i="22"/>
  <c r="Y620" i="22"/>
  <c r="Y621" i="22"/>
  <c r="Y622" i="22"/>
  <c r="Y623" i="22"/>
  <c r="Y624" i="22"/>
  <c r="Y625" i="22"/>
  <c r="Y626" i="22"/>
  <c r="Y627" i="22"/>
  <c r="Y628" i="22"/>
  <c r="Y629" i="22"/>
  <c r="Y630" i="22"/>
  <c r="Y631" i="22"/>
  <c r="Y632" i="22"/>
  <c r="Y633" i="22"/>
  <c r="Y634" i="22"/>
  <c r="Y635" i="22"/>
  <c r="Y636" i="22"/>
  <c r="Y637" i="22"/>
  <c r="Y638" i="22"/>
  <c r="Y639" i="22"/>
  <c r="Y640" i="22"/>
  <c r="Y641" i="22"/>
  <c r="Y642" i="22"/>
  <c r="Y643" i="22"/>
  <c r="Y644" i="22"/>
  <c r="Y645" i="22"/>
  <c r="Y646" i="22"/>
  <c r="Y647" i="22"/>
  <c r="Y648" i="22"/>
  <c r="Y649" i="22"/>
  <c r="Y650" i="22"/>
  <c r="Y651" i="22"/>
  <c r="Y652" i="22"/>
  <c r="Y653" i="22"/>
  <c r="Y654" i="22"/>
  <c r="Y655" i="22"/>
  <c r="Y656" i="22"/>
  <c r="Y657" i="22"/>
  <c r="Y658" i="22"/>
  <c r="Y659" i="22"/>
  <c r="Y660" i="22"/>
  <c r="Y661" i="22"/>
  <c r="Y662" i="22"/>
  <c r="Y663" i="22"/>
  <c r="Y664" i="22"/>
  <c r="Y665" i="22"/>
  <c r="Y666" i="22"/>
  <c r="Y667" i="22"/>
  <c r="Y668" i="22"/>
  <c r="Y669" i="22"/>
  <c r="Y670" i="22"/>
  <c r="Y671" i="22"/>
  <c r="Y672" i="22"/>
  <c r="Y673" i="22"/>
  <c r="Y674" i="22"/>
  <c r="Y675" i="22"/>
  <c r="Y676" i="22"/>
  <c r="Y677" i="22"/>
  <c r="Y678" i="22"/>
  <c r="Y679" i="22"/>
  <c r="Y680" i="22"/>
  <c r="Y681" i="22"/>
  <c r="Y682" i="22"/>
  <c r="Y683" i="22"/>
  <c r="Y684" i="22"/>
  <c r="Y685" i="22"/>
  <c r="Y686" i="22"/>
  <c r="Y687" i="22"/>
  <c r="Y688" i="22"/>
  <c r="Y689" i="22"/>
  <c r="Y690" i="22"/>
  <c r="Y691" i="22"/>
  <c r="Y692" i="22"/>
  <c r="Y693" i="22"/>
  <c r="Y694" i="22"/>
  <c r="Y695" i="22"/>
  <c r="Y696" i="22"/>
  <c r="Y697" i="22"/>
  <c r="Y698" i="22"/>
  <c r="Y699" i="22"/>
  <c r="Y700" i="22"/>
  <c r="Y701" i="22"/>
  <c r="Y702" i="22"/>
  <c r="Y703" i="22"/>
  <c r="Y704" i="22"/>
  <c r="Y705" i="22"/>
  <c r="Y706" i="22"/>
  <c r="Y707" i="22"/>
  <c r="Y708" i="22"/>
  <c r="Y709" i="22"/>
  <c r="Y710" i="22"/>
  <c r="Y711" i="22"/>
  <c r="Y712" i="22"/>
  <c r="Y713" i="22"/>
  <c r="Y714" i="22"/>
  <c r="Y715" i="22"/>
  <c r="Y716" i="22"/>
  <c r="Y717" i="22"/>
  <c r="Y718" i="22"/>
  <c r="Y719" i="22"/>
  <c r="Y720" i="22"/>
  <c r="Y721" i="22"/>
  <c r="Y722" i="22"/>
  <c r="Y723" i="22"/>
  <c r="Y724" i="22"/>
  <c r="Y725" i="22"/>
  <c r="Y726" i="22"/>
  <c r="Y727" i="22"/>
  <c r="Y728" i="22"/>
  <c r="Y729" i="22"/>
  <c r="Y730" i="22"/>
  <c r="Y731" i="22"/>
  <c r="Y732" i="22"/>
  <c r="Y733" i="22"/>
  <c r="Y734" i="22"/>
  <c r="Y735" i="22"/>
  <c r="Y736" i="22"/>
  <c r="Y737" i="22"/>
  <c r="Y738" i="22"/>
  <c r="Y739" i="22"/>
  <c r="Y740" i="22"/>
  <c r="Y741" i="22"/>
  <c r="Y742" i="22"/>
  <c r="Y743" i="22"/>
  <c r="Y744" i="22"/>
  <c r="Y745" i="22"/>
  <c r="Y746" i="22"/>
  <c r="Y747" i="22"/>
  <c r="Y748" i="22"/>
  <c r="Y749" i="22"/>
  <c r="Y750" i="22"/>
  <c r="Y751" i="22"/>
  <c r="Y752" i="22"/>
  <c r="Y753" i="22"/>
  <c r="Y754" i="22"/>
  <c r="Y755" i="22"/>
  <c r="Y756" i="22"/>
  <c r="Y757" i="22"/>
  <c r="Y758" i="22"/>
  <c r="Y759" i="22"/>
  <c r="Y760" i="22"/>
  <c r="Y761" i="22"/>
  <c r="Y762" i="22"/>
  <c r="Y763" i="22"/>
  <c r="Y764" i="22"/>
  <c r="Y765" i="22"/>
  <c r="Y766" i="22"/>
  <c r="Y767" i="22"/>
  <c r="Y768" i="22"/>
  <c r="Y769" i="22"/>
  <c r="Y770" i="22"/>
  <c r="Y771" i="22"/>
  <c r="Y772" i="22"/>
  <c r="Y773" i="22"/>
  <c r="Y774" i="22"/>
  <c r="Y775" i="22"/>
  <c r="Y776" i="22"/>
  <c r="Y777" i="22"/>
  <c r="Y778" i="22"/>
  <c r="Y779" i="22"/>
  <c r="Y780" i="22"/>
  <c r="Y781" i="22"/>
  <c r="Y782" i="22"/>
  <c r="Y783" i="22"/>
  <c r="Y784" i="22"/>
  <c r="Y785" i="22"/>
  <c r="Y786" i="22"/>
  <c r="Y787" i="22"/>
  <c r="Y788" i="22"/>
  <c r="Y789" i="22"/>
  <c r="Y790" i="22"/>
  <c r="Y791" i="22"/>
  <c r="Y792" i="22"/>
  <c r="Y793" i="22"/>
  <c r="Y794" i="22"/>
  <c r="Y795" i="22"/>
  <c r="Y796" i="22"/>
  <c r="Y797" i="22"/>
  <c r="Y798" i="22"/>
  <c r="Y799" i="22"/>
  <c r="Y800" i="22"/>
  <c r="Y801" i="22"/>
  <c r="Y802" i="22"/>
  <c r="Y803" i="22"/>
  <c r="Y804" i="22"/>
  <c r="Y805" i="22"/>
  <c r="Y806" i="22"/>
  <c r="Y807" i="22"/>
  <c r="Y808" i="22"/>
  <c r="Y809" i="22"/>
  <c r="Y810" i="22"/>
  <c r="Y811" i="22"/>
  <c r="Y812" i="22"/>
  <c r="Y813" i="22"/>
  <c r="Y814" i="22"/>
  <c r="Y815" i="22"/>
  <c r="Y816" i="22"/>
  <c r="Y817" i="22"/>
  <c r="Y818" i="22"/>
  <c r="Y819" i="22"/>
  <c r="Y820" i="22"/>
  <c r="Y821" i="22"/>
  <c r="Y822" i="22"/>
  <c r="Y823" i="22"/>
  <c r="Y824" i="22"/>
  <c r="Y825" i="22"/>
  <c r="Y826" i="22"/>
  <c r="Y827" i="22"/>
  <c r="Y828" i="22"/>
  <c r="Y829" i="22"/>
  <c r="Y830" i="22"/>
  <c r="Y831" i="22"/>
  <c r="Y832" i="22"/>
  <c r="Y833" i="22"/>
  <c r="Y834" i="22"/>
  <c r="Y835" i="22"/>
  <c r="Y836" i="22"/>
  <c r="Y837" i="22"/>
  <c r="Y838" i="22"/>
  <c r="Y839" i="22"/>
  <c r="Y840" i="22"/>
  <c r="Y841" i="22"/>
  <c r="Y842" i="22"/>
  <c r="Y843" i="22"/>
  <c r="Y844" i="22"/>
  <c r="Y845" i="22"/>
  <c r="Y846" i="22"/>
  <c r="Y847" i="22"/>
  <c r="Y848" i="22"/>
  <c r="Y849" i="22"/>
  <c r="Y850" i="22"/>
  <c r="Y851" i="22"/>
  <c r="Y852" i="22"/>
  <c r="Y853" i="22"/>
  <c r="Y854" i="22"/>
  <c r="Y855" i="22"/>
  <c r="Y856" i="22"/>
  <c r="Y857" i="22"/>
  <c r="Y858" i="22"/>
  <c r="Y859" i="22"/>
  <c r="Y860" i="22"/>
  <c r="Y861" i="22"/>
  <c r="Y862" i="22"/>
  <c r="Y863" i="22"/>
  <c r="Y864" i="22"/>
  <c r="Y865" i="22"/>
  <c r="Y866" i="22"/>
  <c r="Y867" i="22"/>
  <c r="Y868" i="22"/>
  <c r="Y869" i="22"/>
  <c r="Y870" i="22"/>
  <c r="Y871" i="22"/>
  <c r="Y872" i="22"/>
  <c r="Y873" i="22"/>
  <c r="Y874" i="22"/>
  <c r="Y875" i="22"/>
  <c r="Y876" i="22"/>
  <c r="Y877" i="22"/>
  <c r="Y878" i="22"/>
  <c r="Y879" i="22"/>
  <c r="Y880" i="22"/>
  <c r="Y881" i="22"/>
  <c r="Y882" i="22"/>
  <c r="Y883" i="22"/>
  <c r="Y884" i="22"/>
  <c r="Y885" i="22"/>
  <c r="Y886" i="22"/>
  <c r="Y887" i="22"/>
  <c r="Y888" i="22"/>
  <c r="Y889" i="22"/>
  <c r="Y890" i="22"/>
  <c r="Y891" i="22"/>
  <c r="Y892" i="22"/>
  <c r="Y893" i="22"/>
  <c r="Y894" i="22"/>
  <c r="Y895" i="22"/>
  <c r="Y896" i="22"/>
  <c r="Y897" i="22"/>
  <c r="Y898" i="22"/>
  <c r="Y899" i="22"/>
  <c r="Y900" i="22"/>
  <c r="Y901" i="22"/>
  <c r="Y902" i="22"/>
  <c r="Y903" i="22"/>
  <c r="Y904" i="22"/>
  <c r="Y905" i="22"/>
  <c r="Y906" i="22"/>
  <c r="Y907" i="22"/>
  <c r="Y908" i="22"/>
  <c r="Y909" i="22"/>
  <c r="Y910" i="22"/>
  <c r="Y911" i="22"/>
  <c r="Y912" i="22"/>
  <c r="Y913" i="22"/>
  <c r="Y914" i="22"/>
  <c r="Y915" i="22"/>
  <c r="Y916" i="22"/>
  <c r="Y917" i="22"/>
  <c r="Y918" i="22"/>
  <c r="Y919" i="22"/>
  <c r="Y920" i="22"/>
  <c r="Y921" i="22"/>
  <c r="Y922" i="22"/>
  <c r="Y923" i="22"/>
  <c r="Y924" i="22"/>
  <c r="Y925" i="22"/>
  <c r="Y926" i="22"/>
  <c r="Y927" i="22"/>
  <c r="Y928" i="22"/>
  <c r="Y929" i="22"/>
  <c r="Y930" i="22"/>
  <c r="Y931" i="22"/>
  <c r="Y932" i="22"/>
  <c r="Y933" i="22"/>
  <c r="Y934" i="22"/>
  <c r="Y935" i="22"/>
  <c r="Y936" i="22"/>
  <c r="Y937" i="22"/>
  <c r="Y938" i="22"/>
  <c r="Y939" i="22"/>
  <c r="Y940" i="22"/>
  <c r="Y941" i="22"/>
  <c r="Y942" i="22"/>
  <c r="Y943" i="22"/>
  <c r="Y944" i="22"/>
  <c r="Y945" i="22"/>
  <c r="Y946" i="22"/>
  <c r="Y947" i="22"/>
  <c r="Y948" i="22"/>
  <c r="Y949" i="22"/>
  <c r="Y950" i="22"/>
  <c r="Y951" i="22"/>
  <c r="Y952" i="22"/>
  <c r="Y953" i="22"/>
  <c r="Y954" i="22"/>
  <c r="Y955" i="22"/>
  <c r="Y956" i="22"/>
  <c r="Y957" i="22"/>
  <c r="Y958" i="22"/>
  <c r="Y959" i="22"/>
  <c r="Y960" i="22"/>
  <c r="Y961" i="22"/>
  <c r="Y962" i="22"/>
  <c r="Y963" i="22"/>
  <c r="Y964" i="22"/>
  <c r="Y965" i="22"/>
  <c r="Y966" i="22"/>
  <c r="Y967" i="22"/>
  <c r="Y968" i="22"/>
  <c r="Y969" i="22"/>
  <c r="Y970" i="22"/>
  <c r="Y971" i="22"/>
  <c r="Y972" i="22"/>
  <c r="Y973" i="22"/>
  <c r="Y974" i="22"/>
  <c r="Y975" i="22"/>
  <c r="Y976" i="22"/>
  <c r="Y977" i="22"/>
  <c r="Y978" i="22"/>
  <c r="Y979" i="22"/>
  <c r="Y980" i="22"/>
  <c r="Y981" i="22"/>
  <c r="Y982" i="22"/>
  <c r="Y983" i="22"/>
  <c r="Y984" i="22"/>
  <c r="Y985" i="22"/>
  <c r="Y986" i="22"/>
  <c r="Y987" i="22"/>
  <c r="Y988" i="22"/>
  <c r="Y989" i="22"/>
  <c r="Y990" i="22"/>
  <c r="Y991" i="22"/>
  <c r="Y992" i="22"/>
  <c r="Y993" i="22"/>
  <c r="Y994" i="22"/>
  <c r="Y995" i="22"/>
  <c r="Y996" i="22"/>
  <c r="Y997" i="22"/>
  <c r="Y998" i="22"/>
  <c r="Y999" i="22"/>
  <c r="Y1000" i="22"/>
  <c r="Y1001" i="22"/>
  <c r="Y1002" i="22"/>
  <c r="Y1003" i="22"/>
  <c r="Y1004" i="22"/>
  <c r="Y1005" i="22"/>
  <c r="Y1006" i="22"/>
  <c r="Y1007" i="22"/>
  <c r="Y1008" i="22"/>
  <c r="Y1009" i="22"/>
  <c r="Y1010" i="22"/>
  <c r="Y1011" i="22"/>
  <c r="Y1012" i="22"/>
  <c r="Y1013" i="22"/>
  <c r="Y1014" i="22"/>
  <c r="Y1015" i="22"/>
  <c r="Y1016" i="22"/>
  <c r="Y1017" i="22"/>
  <c r="Y1018" i="22"/>
  <c r="Y1019" i="22"/>
  <c r="Y1020" i="22"/>
  <c r="Y1021" i="22"/>
  <c r="Y1022" i="22"/>
  <c r="Y1023" i="22"/>
  <c r="Y1024" i="22"/>
  <c r="Y1025" i="22"/>
  <c r="Y1026" i="22"/>
  <c r="Y1027" i="22"/>
  <c r="Y1028" i="22"/>
  <c r="Y1029" i="22"/>
  <c r="Y1030" i="22"/>
  <c r="Y1031" i="22"/>
  <c r="Y1032" i="22"/>
  <c r="Y1033" i="22"/>
  <c r="Y1034" i="22"/>
  <c r="Y1035" i="22"/>
  <c r="Y1036" i="22"/>
  <c r="Y1037" i="22"/>
  <c r="Y1038" i="22"/>
  <c r="Y1039" i="22"/>
  <c r="Y1040" i="22"/>
  <c r="Y1041" i="22"/>
  <c r="Y1042" i="22"/>
  <c r="Y1043" i="22"/>
  <c r="Y1044" i="22"/>
  <c r="Y1045" i="22"/>
  <c r="Y1046" i="22"/>
  <c r="Y1047" i="22"/>
  <c r="Y1048" i="22"/>
  <c r="Y1049" i="22"/>
  <c r="Y1050" i="22"/>
  <c r="Y1051" i="22"/>
  <c r="Y1052" i="22"/>
  <c r="Y1053" i="22"/>
  <c r="Y1054" i="22"/>
  <c r="Y1055" i="22"/>
  <c r="Y1056" i="22"/>
  <c r="Y1057" i="22"/>
  <c r="Y1058" i="22"/>
  <c r="Y1059" i="22"/>
  <c r="Y1060" i="22"/>
  <c r="Y1061" i="22"/>
  <c r="Y1062" i="22"/>
  <c r="Y1063" i="22"/>
  <c r="Y1064" i="22"/>
  <c r="Y1065" i="22"/>
  <c r="Y1066" i="22"/>
  <c r="Y1067" i="22"/>
  <c r="Y1068" i="22"/>
  <c r="Y1069" i="22"/>
  <c r="Y1070" i="22"/>
  <c r="Y1071" i="22"/>
  <c r="Y1072" i="22"/>
  <c r="Y1073" i="22"/>
  <c r="Y1074" i="22"/>
  <c r="Y1075" i="22"/>
  <c r="Y1076" i="22"/>
  <c r="Y1077" i="22"/>
  <c r="Y1078" i="22"/>
  <c r="Y1079" i="22"/>
  <c r="Y1080" i="22"/>
  <c r="Y1081" i="22"/>
  <c r="Y1082" i="22"/>
  <c r="Y1083" i="22"/>
  <c r="Y1084" i="22"/>
  <c r="Y1085" i="22"/>
  <c r="Y1086" i="22"/>
  <c r="Y1087" i="22"/>
  <c r="Y1088" i="22"/>
  <c r="Y1089" i="22"/>
  <c r="Y1090" i="22"/>
  <c r="Y1091" i="22"/>
  <c r="Y1092" i="22"/>
  <c r="Y1093" i="22"/>
  <c r="Y1094" i="22"/>
  <c r="Y1095" i="22"/>
  <c r="Y1096" i="22"/>
  <c r="Y1097" i="22"/>
  <c r="Y1098" i="22"/>
  <c r="Y1099" i="22"/>
  <c r="Y1100" i="22"/>
  <c r="Y1101" i="22"/>
  <c r="Y1102" i="22"/>
  <c r="Y1103" i="22"/>
  <c r="Y1104" i="22"/>
  <c r="Y1105" i="22"/>
  <c r="Y1106" i="22"/>
  <c r="Y1107" i="22"/>
  <c r="Y1108" i="22"/>
  <c r="Y1109" i="22"/>
  <c r="Y1110" i="22"/>
  <c r="Y1111" i="22"/>
  <c r="Y1112" i="22"/>
  <c r="Y1113" i="22"/>
  <c r="Y1114" i="22"/>
  <c r="Y1115" i="22"/>
  <c r="Y1116" i="22"/>
  <c r="Y1117" i="22"/>
  <c r="Y1118" i="22"/>
  <c r="Y1119" i="22"/>
  <c r="Y1120" i="22"/>
  <c r="Y1121" i="22"/>
  <c r="Y1122" i="22"/>
  <c r="Y1123" i="22"/>
  <c r="Y1124" i="22"/>
  <c r="Y1125" i="22"/>
  <c r="Y1126" i="22"/>
  <c r="Y1127" i="22"/>
  <c r="Y1128" i="22"/>
  <c r="Y1129" i="22"/>
  <c r="Y1130" i="22"/>
  <c r="Y1131" i="22"/>
  <c r="Y1132" i="22"/>
  <c r="Y1133" i="22"/>
  <c r="Y1134" i="22"/>
  <c r="Y1135" i="22"/>
  <c r="Y1136" i="22"/>
  <c r="Y1137" i="22"/>
  <c r="Y1138" i="22"/>
  <c r="Y1139" i="22"/>
  <c r="Y1140" i="22"/>
  <c r="Y1141" i="22"/>
  <c r="Y1142" i="22"/>
  <c r="Y1143" i="22"/>
  <c r="Y1144" i="22"/>
  <c r="Y1145" i="22"/>
  <c r="Y1146" i="22"/>
  <c r="Y1147" i="22"/>
  <c r="Y1148" i="22"/>
  <c r="Y1149" i="22"/>
  <c r="Y1150" i="22"/>
  <c r="Y1151" i="22"/>
  <c r="Y1152" i="22"/>
  <c r="Y1153" i="22"/>
  <c r="Y1154" i="22"/>
  <c r="Y1155" i="22"/>
  <c r="Y1156" i="22"/>
  <c r="Y1157" i="22"/>
  <c r="Y1158" i="22"/>
  <c r="Y1159" i="22"/>
  <c r="Y1160" i="22"/>
  <c r="Y1161" i="22"/>
  <c r="Y1162" i="22"/>
  <c r="Y1163" i="22"/>
  <c r="Y1164" i="22"/>
  <c r="Y1165" i="22"/>
  <c r="Y1166" i="22"/>
  <c r="Y1167" i="22"/>
  <c r="Y1168" i="22"/>
  <c r="Y1169" i="22"/>
  <c r="Y1170" i="22"/>
  <c r="Y1171" i="22"/>
  <c r="Y1172" i="22"/>
  <c r="Y1173" i="22"/>
  <c r="Y1174" i="22"/>
  <c r="Y1175" i="22"/>
  <c r="Y1176" i="22"/>
  <c r="Y1177" i="22"/>
  <c r="Y1178" i="22"/>
  <c r="Y1179" i="22"/>
  <c r="Y1180" i="22"/>
  <c r="Y1181" i="22"/>
  <c r="Y1182" i="22"/>
  <c r="Y1183" i="22"/>
  <c r="Y1184" i="22"/>
  <c r="Y1185" i="22"/>
  <c r="Y1186" i="22"/>
  <c r="Y1187" i="22"/>
  <c r="Y1188" i="22"/>
  <c r="Y1189" i="22"/>
  <c r="Y1190" i="22"/>
  <c r="Y1191" i="22"/>
  <c r="Y1192" i="22"/>
  <c r="Y1193" i="22"/>
  <c r="Y1194" i="22"/>
  <c r="Y1195" i="22"/>
  <c r="Y1196" i="22"/>
  <c r="Y1197" i="22"/>
  <c r="Y1198" i="22"/>
  <c r="Y1199" i="22"/>
  <c r="Y1200" i="22"/>
  <c r="Y1201" i="22"/>
  <c r="Y1202" i="22"/>
  <c r="Y1203" i="22"/>
  <c r="Y1204" i="22"/>
  <c r="Y1205" i="22"/>
  <c r="Y1206" i="22"/>
  <c r="Y1207" i="22"/>
  <c r="Y1208" i="22"/>
  <c r="Y1209" i="22"/>
  <c r="Y1210" i="22"/>
  <c r="Y1211" i="22"/>
  <c r="Y1212" i="22"/>
  <c r="Y1213" i="22"/>
  <c r="Y1214" i="22"/>
  <c r="Y1215" i="22"/>
  <c r="Y1216" i="22"/>
  <c r="Y1217" i="22"/>
  <c r="Y1218" i="22"/>
  <c r="Y1219" i="22"/>
  <c r="Y1220" i="22"/>
  <c r="Y1221" i="22"/>
  <c r="Y1222" i="22"/>
  <c r="Y1223" i="22"/>
  <c r="Y1224" i="22"/>
  <c r="Y1225" i="22"/>
  <c r="Y1226" i="22"/>
  <c r="Y1227" i="22"/>
  <c r="Y1228" i="22"/>
  <c r="Y1229" i="22"/>
  <c r="Y1230" i="22"/>
  <c r="Y1231" i="22"/>
  <c r="Y1232" i="22"/>
  <c r="Y1233" i="22"/>
  <c r="Y1234" i="22"/>
  <c r="Y1235" i="22"/>
  <c r="Y1236" i="22"/>
  <c r="Y1237" i="22"/>
  <c r="Y1238" i="22"/>
  <c r="Y1239" i="22"/>
  <c r="Y1240" i="22"/>
  <c r="Y1241" i="22"/>
  <c r="Y1242" i="22"/>
  <c r="Y1243" i="22"/>
  <c r="Y1244" i="22"/>
  <c r="Y1245" i="22"/>
  <c r="Y1246" i="22"/>
  <c r="Y1247" i="22"/>
  <c r="Y1248" i="22"/>
  <c r="Y1249" i="22"/>
  <c r="Y1250" i="22"/>
  <c r="Y1251" i="22"/>
  <c r="Y1252" i="22"/>
  <c r="Y1253" i="22"/>
  <c r="Y1254" i="22"/>
  <c r="Y1255" i="22"/>
  <c r="Y1256" i="22"/>
  <c r="Y1257" i="22"/>
  <c r="Y1258" i="22"/>
  <c r="Y1259" i="22"/>
  <c r="Y1260" i="22"/>
  <c r="Y1261" i="22"/>
  <c r="Y1262" i="22"/>
  <c r="Y1263" i="22"/>
  <c r="Y1264" i="22"/>
  <c r="Y1265" i="22"/>
  <c r="Y1266" i="22"/>
  <c r="Y1267" i="22"/>
  <c r="Y1268" i="22"/>
  <c r="Y1269" i="22"/>
  <c r="Y1270" i="22"/>
  <c r="Y1271" i="22"/>
  <c r="Y1272" i="22"/>
  <c r="Y1273" i="22"/>
  <c r="Y1274" i="22"/>
  <c r="Y1275" i="22"/>
  <c r="Y1276" i="22"/>
  <c r="Y1277" i="22"/>
  <c r="Y1278" i="22"/>
  <c r="Y1279" i="22"/>
  <c r="Y1280" i="22"/>
  <c r="Y1281" i="22"/>
  <c r="Y1282" i="22"/>
  <c r="Y1283" i="22"/>
  <c r="Y1284" i="22"/>
  <c r="Y1285" i="22"/>
  <c r="Y1286" i="22"/>
  <c r="Y1287" i="22"/>
  <c r="Y1288" i="22"/>
  <c r="Y1289" i="22"/>
  <c r="Y1290" i="22"/>
  <c r="Y1291" i="22"/>
  <c r="Y1292" i="22"/>
  <c r="Y1293" i="22"/>
  <c r="Y1294" i="22"/>
  <c r="Y1295" i="22"/>
  <c r="Y1296" i="22"/>
  <c r="Y1297" i="22"/>
  <c r="Y1298" i="22"/>
  <c r="Y1299" i="22"/>
  <c r="Y1300" i="22"/>
  <c r="Y1301" i="22"/>
  <c r="Y1302" i="22"/>
  <c r="Y1303" i="22"/>
  <c r="Y1304" i="22"/>
  <c r="Y1305" i="22"/>
  <c r="Y1306" i="22"/>
  <c r="Y1307" i="22"/>
  <c r="Y1308" i="22"/>
  <c r="Y1309" i="22"/>
  <c r="Y1310" i="22"/>
  <c r="Y1311" i="22"/>
  <c r="Y1312" i="22"/>
  <c r="Y1313" i="22"/>
  <c r="Y1314" i="22"/>
  <c r="Y1315" i="22"/>
  <c r="Y1316" i="22"/>
  <c r="Y1317" i="22"/>
  <c r="Y1318" i="22"/>
  <c r="Y1319" i="22"/>
  <c r="Y1320" i="22"/>
  <c r="Y1321" i="22"/>
  <c r="Y1322" i="22"/>
  <c r="Y1323" i="22"/>
  <c r="Y1324" i="22"/>
  <c r="Y1325" i="22"/>
  <c r="Y1326" i="22"/>
  <c r="Y1327" i="22"/>
  <c r="Y1328" i="22"/>
  <c r="Y1329" i="22"/>
  <c r="Y1330" i="22"/>
  <c r="Y1331" i="22"/>
  <c r="Y1332" i="22"/>
  <c r="Y1333" i="22"/>
  <c r="Y1334" i="22"/>
  <c r="Y1335" i="22"/>
  <c r="Y1336" i="22"/>
  <c r="Y1337" i="22"/>
  <c r="Y1338" i="22"/>
  <c r="Y1339" i="22"/>
  <c r="Y1340" i="22"/>
  <c r="Y1341" i="22"/>
  <c r="Y1342" i="22"/>
  <c r="Y1343" i="22"/>
  <c r="Y1344" i="22"/>
  <c r="Y1345" i="22"/>
  <c r="Y1346" i="22"/>
  <c r="Y1347" i="22"/>
  <c r="Y1348" i="22"/>
  <c r="Y1349" i="22"/>
  <c r="Y1350" i="22"/>
  <c r="Y1351" i="22"/>
  <c r="Y1352" i="22"/>
  <c r="Y1353" i="22"/>
  <c r="Y1354" i="22"/>
  <c r="Y1355" i="22"/>
  <c r="Y1356" i="22"/>
  <c r="Y1357" i="22"/>
  <c r="Y1358" i="22"/>
  <c r="Y1359" i="22"/>
  <c r="Y1360" i="22"/>
  <c r="Y1361" i="22"/>
  <c r="Y1362" i="22"/>
  <c r="Y1363" i="22"/>
  <c r="Y1364" i="22"/>
  <c r="Y1365" i="22"/>
  <c r="Y1366" i="22"/>
  <c r="Y1367" i="22"/>
  <c r="Y1368" i="22"/>
  <c r="Y1369" i="22"/>
  <c r="Y1370" i="22"/>
  <c r="Y1371" i="22"/>
  <c r="Y1372" i="22"/>
  <c r="Y1373" i="22"/>
  <c r="Y1374" i="22"/>
  <c r="Y1375" i="22"/>
  <c r="Y1376" i="22"/>
  <c r="Y1377" i="22"/>
  <c r="Y1378" i="22"/>
  <c r="Y1379" i="22"/>
  <c r="Y1380" i="22"/>
  <c r="Y1381" i="22"/>
  <c r="Y1382" i="22"/>
  <c r="Y1383" i="22"/>
  <c r="Y1384" i="22"/>
  <c r="Y1385" i="22"/>
  <c r="Y1386" i="22"/>
  <c r="Y1387" i="22"/>
  <c r="Y1388" i="22"/>
  <c r="Y1389" i="22"/>
  <c r="Y1390" i="22"/>
  <c r="Y1391" i="22"/>
  <c r="Y1392" i="22"/>
  <c r="Y1393" i="22"/>
  <c r="Y1394" i="22"/>
  <c r="Y1395" i="22"/>
  <c r="Y1396" i="22"/>
  <c r="Y1397" i="22"/>
  <c r="Y1398" i="22"/>
  <c r="Y1399" i="22"/>
  <c r="Y1400" i="22"/>
  <c r="Y1401" i="22"/>
  <c r="Y1402" i="22"/>
  <c r="Y1403" i="22"/>
  <c r="Y1404" i="22"/>
  <c r="Y1405" i="22"/>
  <c r="Y1406" i="22"/>
  <c r="Y1407" i="22"/>
  <c r="Y1408" i="22"/>
  <c r="Y1409" i="22"/>
  <c r="Y1410" i="22"/>
  <c r="Y1411" i="22"/>
  <c r="Y1412" i="22"/>
  <c r="Y1413" i="22"/>
  <c r="Y1414" i="22"/>
  <c r="Y1415" i="22"/>
  <c r="Y1416" i="22"/>
  <c r="Y1417" i="22"/>
  <c r="Y1418" i="22"/>
  <c r="Y1419" i="22"/>
  <c r="Y1420" i="22"/>
  <c r="Y1421" i="22"/>
  <c r="Y1422" i="22"/>
  <c r="Y1423" i="22"/>
  <c r="Y1424" i="22"/>
  <c r="Y1425" i="22"/>
  <c r="Y1426" i="22"/>
  <c r="Y1427" i="22"/>
  <c r="Y1428" i="22"/>
  <c r="Y1429" i="22"/>
  <c r="Y1430" i="22"/>
  <c r="Y1431" i="22"/>
  <c r="Y1432" i="22"/>
  <c r="Y1433" i="22"/>
  <c r="Y1434" i="22"/>
  <c r="Y1435" i="22"/>
  <c r="Y1436" i="22"/>
  <c r="Y1437" i="22"/>
  <c r="Y1438" i="22"/>
  <c r="Y1439" i="22"/>
  <c r="Y1440" i="22"/>
  <c r="Y1441" i="22"/>
  <c r="Y1442" i="22"/>
  <c r="Y1443" i="22"/>
  <c r="Y1444" i="22"/>
  <c r="Y1445" i="22"/>
  <c r="Y1446" i="22"/>
  <c r="Y1447" i="22"/>
  <c r="Y1448" i="22"/>
  <c r="Y1449" i="22"/>
  <c r="Y1450" i="22"/>
  <c r="Y1451" i="22"/>
  <c r="Y1452" i="22"/>
  <c r="Y1453" i="22"/>
  <c r="Y1454" i="22"/>
  <c r="Y1455" i="22"/>
  <c r="Y1456" i="22"/>
  <c r="Y1457" i="22"/>
  <c r="Y1458" i="22"/>
  <c r="Y1459" i="22"/>
  <c r="Y1460" i="22"/>
  <c r="Y1461" i="22"/>
  <c r="Y1462" i="22"/>
  <c r="Y1463" i="22"/>
  <c r="Y1464" i="22"/>
  <c r="Y1465" i="22"/>
  <c r="Y1466" i="22"/>
  <c r="Y1467" i="22"/>
  <c r="Y1468" i="22"/>
  <c r="Y1469" i="22"/>
  <c r="Y1470" i="22"/>
  <c r="Y1471" i="22"/>
  <c r="Y1472" i="22"/>
  <c r="Y1473" i="22"/>
  <c r="Y1474" i="22"/>
  <c r="Y1475" i="22"/>
  <c r="Y1476" i="22"/>
  <c r="Y1477" i="22"/>
  <c r="Y1478" i="22"/>
  <c r="Y1479" i="22"/>
  <c r="Y1480" i="22"/>
  <c r="Y1481" i="22"/>
  <c r="Y1482" i="22"/>
  <c r="Y1483" i="22"/>
  <c r="Y1484" i="22"/>
  <c r="Y1485" i="22"/>
  <c r="Y1486" i="22"/>
  <c r="Y1487" i="22"/>
  <c r="Y1488" i="22"/>
  <c r="Y1489" i="22"/>
  <c r="Y1490" i="22"/>
  <c r="Y1491" i="22"/>
  <c r="Y1492" i="22"/>
  <c r="Y1493" i="22"/>
  <c r="Y1494" i="22"/>
  <c r="Y1495" i="22"/>
  <c r="Y1496" i="22"/>
  <c r="Y1497" i="22"/>
  <c r="Y1498" i="22"/>
  <c r="Y1499" i="22"/>
  <c r="Y1500" i="22"/>
  <c r="Y1501" i="22"/>
  <c r="Y1502" i="22"/>
  <c r="Y1503" i="22"/>
  <c r="Y1504" i="22"/>
  <c r="Y1505" i="22"/>
  <c r="Y1506" i="22"/>
  <c r="Y1507" i="22"/>
  <c r="Y1508" i="22"/>
  <c r="Y1509" i="22"/>
  <c r="Y1510" i="22"/>
  <c r="Y1511" i="22"/>
  <c r="Y1512" i="22"/>
  <c r="Y1513" i="22"/>
  <c r="Y1514" i="22"/>
  <c r="Y1515" i="22"/>
  <c r="Y1516" i="22"/>
  <c r="Y1517" i="22"/>
  <c r="Y1518" i="22"/>
  <c r="Y1519" i="22"/>
  <c r="Y1520" i="22"/>
  <c r="Y1521" i="22"/>
  <c r="Y1522" i="22"/>
  <c r="Y1523" i="22"/>
  <c r="Y1524" i="22"/>
  <c r="Y1525" i="22"/>
  <c r="Y1526" i="22"/>
  <c r="Y1527" i="22"/>
  <c r="Y1528" i="22"/>
  <c r="Y1529" i="22"/>
  <c r="Y1530" i="22"/>
  <c r="Y1531" i="22"/>
  <c r="Y1532" i="22"/>
  <c r="Y1533" i="22"/>
  <c r="Y1534" i="22"/>
  <c r="Y1535" i="22"/>
  <c r="Y1536" i="22"/>
  <c r="Y1537" i="22"/>
  <c r="Y1538" i="22"/>
  <c r="Y1539" i="22"/>
  <c r="Y1540" i="22"/>
  <c r="Y1541" i="22"/>
  <c r="Y1542" i="22"/>
  <c r="Y1543" i="22"/>
  <c r="Y1544" i="22"/>
  <c r="Y1545" i="22"/>
  <c r="Y1546" i="22"/>
  <c r="Y1547" i="22"/>
  <c r="Y1548" i="22"/>
  <c r="Y1549" i="22"/>
  <c r="Y1550" i="22"/>
  <c r="Y1551" i="22"/>
  <c r="Y1552" i="22"/>
  <c r="Y1553" i="22"/>
  <c r="Y1554" i="22"/>
  <c r="Y1555" i="22"/>
  <c r="Y1556" i="22"/>
  <c r="Y1557" i="22"/>
  <c r="Y1558" i="22"/>
  <c r="Y1559" i="22"/>
  <c r="Y1560" i="22"/>
  <c r="Y1561" i="22"/>
  <c r="Y1562" i="22"/>
  <c r="Y1563" i="22"/>
  <c r="Y1564" i="22"/>
  <c r="Y1565" i="22"/>
  <c r="Y1566" i="22"/>
  <c r="Y1567" i="22"/>
  <c r="Y1568" i="22"/>
  <c r="Y1569" i="22"/>
  <c r="Y1570" i="22"/>
  <c r="Y1571" i="22"/>
  <c r="Y1572" i="22"/>
  <c r="Y1573" i="22"/>
  <c r="Y1574" i="22"/>
  <c r="Y1575" i="22"/>
  <c r="Y1576" i="22"/>
  <c r="Y1577" i="22"/>
  <c r="Y1578" i="22"/>
  <c r="Y1579" i="22"/>
  <c r="Y1580" i="22"/>
  <c r="Y1581" i="22"/>
  <c r="Y1582" i="22"/>
  <c r="Y1583" i="22"/>
  <c r="Y1584" i="22"/>
  <c r="Y1585" i="22"/>
  <c r="Y1586" i="22"/>
  <c r="Y1587" i="22"/>
  <c r="Y1588" i="22"/>
  <c r="Y1589" i="22"/>
  <c r="Y1590" i="22"/>
  <c r="Y1591" i="22"/>
  <c r="Y1592" i="22"/>
  <c r="Y1593" i="22"/>
  <c r="Y1594" i="22"/>
  <c r="Y1595" i="22"/>
  <c r="Y1596" i="22"/>
  <c r="Y1597" i="22"/>
  <c r="Y1598" i="22"/>
  <c r="Y1599" i="22"/>
  <c r="Y1600" i="22"/>
  <c r="Y1601" i="22"/>
  <c r="Y1602" i="22"/>
  <c r="Y1603" i="22"/>
  <c r="Y1604" i="22"/>
  <c r="Y1605" i="22"/>
  <c r="Y1606" i="22"/>
  <c r="Y1607" i="22"/>
  <c r="Y1608" i="22"/>
  <c r="Y1609" i="22"/>
  <c r="Y1610" i="22"/>
  <c r="Y1611" i="22"/>
  <c r="Y1612" i="22"/>
  <c r="Y1613" i="22"/>
  <c r="Y1614" i="22"/>
  <c r="Y1615" i="22"/>
  <c r="Y1616" i="22"/>
  <c r="Y1617" i="22"/>
  <c r="Y1618" i="22"/>
  <c r="Y1619" i="22"/>
  <c r="Y1620" i="22"/>
  <c r="Y1621" i="22"/>
  <c r="Y1622" i="22"/>
  <c r="Y1623" i="22"/>
  <c r="Y1624" i="22"/>
  <c r="Y1625" i="22"/>
  <c r="Y1626" i="22"/>
  <c r="Y1627" i="22"/>
  <c r="Y1628" i="22"/>
  <c r="Y1629" i="22"/>
  <c r="Y1630" i="22"/>
  <c r="Y1631" i="22"/>
  <c r="Y1632" i="22"/>
  <c r="Y1633" i="22"/>
  <c r="Y1634" i="22"/>
  <c r="Y1635" i="22"/>
  <c r="Y1636" i="22"/>
  <c r="Y1637" i="22"/>
  <c r="Y1638" i="22"/>
  <c r="Y1639" i="22"/>
  <c r="Y1640" i="22"/>
  <c r="Y1641" i="22"/>
  <c r="Y1642" i="22"/>
  <c r="Y1643" i="22"/>
  <c r="Y1644" i="22"/>
  <c r="Y1645" i="22"/>
  <c r="Y1646" i="22"/>
  <c r="Y1647" i="22"/>
  <c r="Y1648" i="22"/>
  <c r="Y1649" i="22"/>
  <c r="Y1650" i="22"/>
  <c r="Y1651" i="22"/>
  <c r="Y1652" i="22"/>
  <c r="Y1653" i="22"/>
  <c r="Y1654" i="22"/>
  <c r="Y1655" i="22"/>
  <c r="Y1656" i="22"/>
  <c r="Y1657" i="22"/>
  <c r="Y1658" i="22"/>
  <c r="Y1659" i="22"/>
  <c r="Y1660" i="22"/>
  <c r="Y1661" i="22"/>
  <c r="Y1662" i="22"/>
  <c r="Y1663" i="22"/>
  <c r="Y1664" i="22"/>
  <c r="Y1665" i="22"/>
  <c r="Y1666" i="22"/>
  <c r="Y1667" i="22"/>
  <c r="Y1668" i="22"/>
  <c r="Y1669" i="22"/>
  <c r="Y1670" i="22"/>
  <c r="Y1671" i="22"/>
  <c r="Y1672" i="22"/>
  <c r="Y1673" i="22"/>
  <c r="Y1674" i="22"/>
  <c r="Y1675" i="22"/>
  <c r="Y1676" i="22"/>
  <c r="Y1677" i="22"/>
  <c r="Y1678" i="22"/>
  <c r="Y1679" i="22"/>
  <c r="Y1680" i="22"/>
  <c r="Y1681" i="22"/>
  <c r="Y1682" i="22"/>
  <c r="Y1683" i="22"/>
  <c r="Y1684" i="22"/>
  <c r="Y1685" i="22"/>
  <c r="Y1686" i="22"/>
  <c r="Y1687" i="22"/>
  <c r="Y1688" i="22"/>
  <c r="Y1689" i="22"/>
  <c r="Y1690" i="22"/>
  <c r="Y1691" i="22"/>
  <c r="Y1692" i="22"/>
  <c r="Y1693" i="22"/>
  <c r="Y1694" i="22"/>
  <c r="Y1695" i="22"/>
  <c r="Y1696" i="22"/>
  <c r="Y1697" i="22"/>
  <c r="Y1698" i="22"/>
  <c r="Y1699" i="22"/>
  <c r="Y1700" i="22"/>
  <c r="Y1701" i="22"/>
  <c r="Y1702" i="22"/>
  <c r="Y1703" i="22"/>
  <c r="Y1704" i="22"/>
  <c r="Y1705" i="22"/>
  <c r="Y1706" i="22"/>
  <c r="Y1707" i="22"/>
  <c r="Y1708" i="22"/>
  <c r="Y1709" i="22"/>
  <c r="Y1710" i="22"/>
  <c r="Y1711" i="22"/>
  <c r="Y1712" i="22"/>
  <c r="Y1713" i="22"/>
  <c r="Y1714" i="22"/>
  <c r="Y1715" i="22"/>
  <c r="Y1716" i="22"/>
  <c r="Y1717" i="22"/>
  <c r="Y1718" i="22"/>
  <c r="Y1719" i="22"/>
  <c r="Y1720" i="22"/>
  <c r="Y1721" i="22"/>
  <c r="Y1722" i="22"/>
  <c r="Y1723" i="22"/>
  <c r="Y1724" i="22"/>
  <c r="Y1725" i="22"/>
  <c r="Y1726" i="22"/>
  <c r="Y1727" i="22"/>
  <c r="Y1728" i="22"/>
  <c r="Y1729" i="22"/>
  <c r="Y1730" i="22"/>
  <c r="Y1731" i="22"/>
  <c r="Y1732" i="22"/>
  <c r="Y1733" i="22"/>
  <c r="Y1734" i="22"/>
  <c r="Y1735" i="22"/>
  <c r="Y1736" i="22"/>
  <c r="Y1737" i="22"/>
  <c r="Y1738" i="22"/>
  <c r="Y1739" i="22"/>
  <c r="Y1740" i="22"/>
  <c r="Y1741" i="22"/>
  <c r="Y1742" i="22"/>
  <c r="Y1743" i="22"/>
  <c r="Y1744" i="22"/>
  <c r="Y1745" i="22"/>
  <c r="Y1746" i="22"/>
  <c r="Y1747" i="22"/>
  <c r="Y1748" i="22"/>
  <c r="Y1749" i="22"/>
  <c r="Y1750" i="22"/>
  <c r="Y1751" i="22"/>
  <c r="Y1752" i="22"/>
  <c r="Y1753" i="22"/>
  <c r="Y1754" i="22"/>
  <c r="Y1755" i="22"/>
  <c r="Y1756" i="22"/>
  <c r="Y1757" i="22"/>
  <c r="Y1758" i="22"/>
  <c r="Y1759" i="22"/>
  <c r="Y1760" i="22"/>
  <c r="Y1761" i="22"/>
  <c r="Y1762" i="22"/>
  <c r="Y1763" i="22"/>
  <c r="Y1764" i="22"/>
  <c r="Y1765" i="22"/>
  <c r="Y1766" i="22"/>
  <c r="Y1767" i="22"/>
  <c r="Y1768" i="22"/>
  <c r="Y1769" i="22"/>
  <c r="Y1770" i="22"/>
  <c r="Y1771" i="22"/>
  <c r="Y1772" i="22"/>
  <c r="Y1773" i="22"/>
  <c r="Y1774" i="22"/>
  <c r="Y1775" i="22"/>
  <c r="Y1776" i="22"/>
  <c r="Y1777" i="22"/>
  <c r="Y1778" i="22"/>
  <c r="Y1779" i="22"/>
  <c r="Y1780" i="22"/>
  <c r="Y1781" i="22"/>
  <c r="Y1782" i="22"/>
  <c r="Y1783" i="22"/>
  <c r="Y1784" i="22"/>
  <c r="Y1785" i="22"/>
  <c r="Y1786" i="22"/>
  <c r="Y1787" i="22"/>
  <c r="Y1788" i="22"/>
  <c r="Y1789" i="22"/>
  <c r="Y1790" i="22"/>
  <c r="Y1791" i="22"/>
  <c r="Y1792" i="22"/>
  <c r="Y1793" i="22"/>
  <c r="Y1794" i="22"/>
  <c r="Y1795" i="22"/>
  <c r="Y1796" i="22"/>
  <c r="Y1797" i="22"/>
  <c r="Y1798" i="22"/>
  <c r="Y1799" i="22"/>
  <c r="Y1800" i="22"/>
  <c r="Y1801" i="22"/>
  <c r="Y1802" i="22"/>
  <c r="Y1803" i="22"/>
  <c r="Y1804" i="22"/>
  <c r="Y1805" i="22"/>
  <c r="Y1806" i="22"/>
  <c r="Y1807" i="22"/>
  <c r="Y1808" i="22"/>
  <c r="Y1809" i="22"/>
  <c r="Y1810" i="22"/>
  <c r="Y1811" i="22"/>
  <c r="Y1812" i="22"/>
  <c r="Y1813" i="22"/>
  <c r="Y1814" i="22"/>
  <c r="Y1815" i="22"/>
  <c r="Y1816" i="22"/>
  <c r="Y1817" i="22"/>
  <c r="Y1818" i="22"/>
  <c r="Y1819" i="22"/>
  <c r="Y1820" i="22"/>
  <c r="Y1821" i="22"/>
  <c r="Y1822" i="22"/>
  <c r="Y1823" i="22"/>
  <c r="Y1824" i="22"/>
  <c r="Y1825" i="22"/>
  <c r="Y1826" i="22"/>
  <c r="Y1827" i="22"/>
  <c r="Y1828" i="22"/>
  <c r="Y1829" i="22"/>
  <c r="Y1830" i="22"/>
  <c r="Y1831" i="22"/>
  <c r="Y1832" i="22"/>
  <c r="Y1833" i="22"/>
  <c r="Y1834" i="22"/>
  <c r="Y1835" i="22"/>
  <c r="Y1836" i="22"/>
  <c r="Y1837" i="22"/>
  <c r="Y1838" i="22"/>
  <c r="Y1839" i="22"/>
  <c r="Y1840" i="22"/>
  <c r="Y1841" i="22"/>
  <c r="Y1842" i="22"/>
  <c r="Y1843" i="22"/>
  <c r="Y1844" i="22"/>
  <c r="Y1845" i="22"/>
  <c r="Y1846" i="22"/>
  <c r="Y1847" i="22"/>
  <c r="Y1848" i="22"/>
  <c r="Y1849" i="22"/>
  <c r="Y1850" i="22"/>
  <c r="Y1851" i="22"/>
  <c r="Y1852" i="22"/>
  <c r="Y1853" i="22"/>
  <c r="Y1854" i="22"/>
  <c r="Y1855" i="22"/>
  <c r="Y1856" i="22"/>
  <c r="Y1857" i="22"/>
  <c r="Y1858" i="22"/>
  <c r="Y1859" i="22"/>
  <c r="Y1860" i="22"/>
  <c r="Y1861" i="22"/>
  <c r="Y1862" i="22"/>
  <c r="Y1863" i="22"/>
  <c r="Y1864" i="22"/>
  <c r="Y1865" i="22"/>
  <c r="Y1866" i="22"/>
  <c r="Y1867" i="22"/>
  <c r="Y1868" i="22"/>
  <c r="Y1869" i="22"/>
  <c r="Y1870" i="22"/>
  <c r="Y1871" i="22"/>
  <c r="Y1872" i="22"/>
  <c r="Y1873" i="22"/>
  <c r="Y1874" i="22"/>
  <c r="Y1875" i="22"/>
  <c r="Y1876" i="22"/>
  <c r="Y1877" i="22"/>
  <c r="Y1878" i="22"/>
  <c r="Y1879" i="22"/>
  <c r="Y1880" i="22"/>
  <c r="Y1881" i="22"/>
  <c r="Y1882" i="22"/>
  <c r="Y1883" i="22"/>
  <c r="Y1884" i="22"/>
  <c r="Y1885" i="22"/>
  <c r="Y1886" i="22"/>
  <c r="Y1887" i="22"/>
  <c r="Y1888" i="22"/>
  <c r="Y1889" i="22"/>
  <c r="Y1890" i="22"/>
  <c r="Y1891" i="22"/>
  <c r="Y1892" i="22"/>
  <c r="Y1893" i="22"/>
  <c r="Y1894" i="22"/>
  <c r="Y1895" i="22"/>
  <c r="Y1896" i="22"/>
  <c r="Y1897" i="22"/>
  <c r="Y1898" i="22"/>
  <c r="Y1899" i="22"/>
  <c r="Y1900" i="22"/>
  <c r="Y1901" i="22"/>
  <c r="Y1902" i="22"/>
  <c r="Y1903" i="22"/>
  <c r="Y1904" i="22"/>
  <c r="Y1905" i="22"/>
  <c r="Y1906" i="22"/>
  <c r="Y1907" i="22"/>
  <c r="Y1908" i="22"/>
  <c r="Y1909" i="22"/>
  <c r="Y1910" i="22"/>
  <c r="Y1911" i="22"/>
  <c r="Y1912" i="22"/>
  <c r="Y1913" i="22"/>
  <c r="Y1914" i="22"/>
  <c r="Y1915" i="22"/>
  <c r="Y1916" i="22"/>
  <c r="Y1917" i="22"/>
  <c r="Y1918" i="22"/>
  <c r="Y1919" i="22"/>
  <c r="Y1920" i="22"/>
  <c r="Y1921" i="22"/>
  <c r="Y1922" i="22"/>
  <c r="Y1923" i="22"/>
  <c r="Y1924" i="22"/>
  <c r="Y1925" i="22"/>
  <c r="Y1926" i="22"/>
  <c r="Y1927" i="22"/>
  <c r="Y1928" i="22"/>
  <c r="Y1929" i="22"/>
  <c r="Y1930" i="22"/>
  <c r="Y1931" i="22"/>
  <c r="Y1932" i="22"/>
  <c r="Y1933" i="22"/>
  <c r="Y1934" i="22"/>
  <c r="Y1935" i="22"/>
  <c r="Y1936" i="22"/>
  <c r="Y1937" i="22"/>
  <c r="Y1938" i="22"/>
  <c r="Y1939" i="22"/>
  <c r="Y1940" i="22"/>
  <c r="Y1941" i="22"/>
  <c r="Y1942" i="22"/>
  <c r="Y1943" i="22"/>
  <c r="Y1944" i="22"/>
  <c r="Y1945" i="22"/>
  <c r="Y1946" i="22"/>
  <c r="Y1947" i="22"/>
  <c r="Y1948" i="22"/>
  <c r="Y1949" i="22"/>
  <c r="Y1950" i="22"/>
  <c r="Y1951" i="22"/>
  <c r="Y1952" i="22"/>
  <c r="Y1953" i="22"/>
  <c r="Y1954" i="22"/>
  <c r="Y1955" i="22"/>
  <c r="Y1956" i="22"/>
  <c r="Y1957" i="22"/>
  <c r="Y1958" i="22"/>
  <c r="Y1959" i="22"/>
  <c r="Y1960" i="22"/>
  <c r="Y1961" i="22"/>
  <c r="Y1962" i="22"/>
  <c r="Y1963" i="22"/>
  <c r="Y1964" i="22"/>
  <c r="Y1965" i="22"/>
  <c r="Y1966" i="22"/>
  <c r="Y1967" i="22"/>
  <c r="Y1968" i="22"/>
  <c r="Y1969" i="22"/>
  <c r="Y1970" i="22"/>
  <c r="Y1971" i="22"/>
  <c r="Y1972" i="22"/>
  <c r="Y1973" i="22"/>
  <c r="Y1974" i="22"/>
  <c r="Y1975" i="22"/>
  <c r="Y1976" i="22"/>
  <c r="Y1977" i="22"/>
  <c r="Y1978" i="22"/>
  <c r="Y1979" i="22"/>
  <c r="Y1980" i="22"/>
  <c r="Y1981" i="22"/>
  <c r="Y1982" i="22"/>
  <c r="Y1983" i="22"/>
  <c r="Y1984" i="22"/>
  <c r="Y1985" i="22"/>
  <c r="Y1986" i="22"/>
  <c r="Y1987" i="22"/>
  <c r="Y1988" i="22"/>
  <c r="Y1989" i="22"/>
  <c r="Y1990" i="22"/>
  <c r="Y1991" i="22"/>
  <c r="Y1992" i="22"/>
  <c r="Y1993" i="22"/>
  <c r="Y1994" i="22"/>
  <c r="Y1995" i="22"/>
  <c r="Y1996" i="22"/>
  <c r="Y1997" i="22"/>
  <c r="Y1998" i="22"/>
  <c r="Y1999" i="22"/>
  <c r="Y2000" i="22"/>
  <c r="Y2001" i="22"/>
  <c r="Y2002" i="22"/>
  <c r="Y2003" i="22"/>
  <c r="Y2004" i="22"/>
  <c r="Y2005" i="22"/>
  <c r="Y2006" i="22"/>
  <c r="Y2007" i="22"/>
  <c r="Y2008" i="22"/>
  <c r="Y2009" i="22"/>
  <c r="Y2010" i="22"/>
  <c r="Y2011" i="22"/>
  <c r="Y2012" i="22"/>
  <c r="Y2013" i="22"/>
  <c r="Y2014" i="22"/>
  <c r="Y2015" i="22"/>
  <c r="Y2016" i="22"/>
  <c r="Y2017" i="22"/>
  <c r="Y2018" i="22"/>
  <c r="Y2019" i="22"/>
  <c r="Y2020" i="22"/>
  <c r="Y2021" i="22"/>
  <c r="Y2022" i="22"/>
  <c r="Y2023" i="22"/>
  <c r="Y2024" i="22"/>
  <c r="Y2025" i="22"/>
  <c r="Y2026" i="22"/>
  <c r="Y2027" i="22"/>
  <c r="Y2028" i="22"/>
  <c r="Y2029" i="22"/>
  <c r="Y2030" i="22"/>
  <c r="Y2031" i="22"/>
  <c r="Y2032" i="22"/>
  <c r="Y2033" i="22"/>
  <c r="Y2034" i="22"/>
  <c r="Y2035" i="22"/>
  <c r="Y2036" i="22"/>
  <c r="Y2037" i="22"/>
  <c r="Y2038" i="22"/>
  <c r="Y2039" i="22"/>
  <c r="Y2040" i="22"/>
  <c r="Y2041" i="22"/>
  <c r="Y2042" i="22"/>
  <c r="Y2043" i="22"/>
  <c r="Y2044" i="22"/>
  <c r="Y2045" i="22"/>
  <c r="Y2046" i="22"/>
  <c r="Y2047" i="22"/>
  <c r="Y2048" i="22"/>
  <c r="Y2049" i="22"/>
  <c r="Y2050" i="22"/>
  <c r="Y2051" i="22"/>
  <c r="Y2052" i="22"/>
  <c r="Y2053" i="22"/>
  <c r="Y2054" i="22"/>
  <c r="Y2055" i="22"/>
  <c r="Y2056" i="22"/>
  <c r="Y2057" i="22"/>
  <c r="Y2058" i="22"/>
  <c r="Y2059" i="22"/>
  <c r="Y2060" i="22"/>
  <c r="Y2061" i="22"/>
  <c r="Y2062" i="22"/>
  <c r="Y2063" i="22"/>
  <c r="Y2064" i="22"/>
  <c r="Y2065" i="22"/>
  <c r="Y2066" i="22"/>
  <c r="Y2067" i="22"/>
  <c r="Y2068" i="22"/>
  <c r="Y2069" i="22"/>
  <c r="Y2070" i="22"/>
  <c r="Y2071" i="22"/>
  <c r="Y2072" i="22"/>
  <c r="Y2073" i="22"/>
  <c r="Y2074" i="22"/>
  <c r="Y2075" i="22"/>
  <c r="Y2076" i="22"/>
  <c r="Y2077" i="22"/>
  <c r="Y2078" i="22"/>
  <c r="Y2079" i="22"/>
  <c r="Y2080" i="22"/>
  <c r="Y2081" i="22"/>
  <c r="Y2082" i="22"/>
  <c r="Y2083" i="22"/>
  <c r="Y2084" i="22"/>
  <c r="Y2085" i="22"/>
  <c r="Y2086" i="22"/>
  <c r="Y2087" i="22"/>
  <c r="Y2088" i="22"/>
  <c r="Y2089" i="22"/>
  <c r="Y2090" i="22"/>
  <c r="Y2091" i="22"/>
  <c r="Y2092" i="22"/>
  <c r="Y2093" i="22"/>
  <c r="Y2094" i="22"/>
  <c r="Y2095" i="22"/>
  <c r="Y2096" i="22"/>
  <c r="Y2097" i="22"/>
  <c r="Y2098" i="22"/>
  <c r="Y2099" i="22"/>
  <c r="Y2100" i="22"/>
  <c r="Y2101" i="22"/>
  <c r="Y2102" i="22"/>
  <c r="Y2103" i="22"/>
  <c r="Y2104" i="22"/>
  <c r="Y2105" i="22"/>
  <c r="Y2106" i="22"/>
  <c r="Y2107" i="22"/>
  <c r="Y2108" i="22"/>
  <c r="Y2109" i="22"/>
  <c r="Y2110" i="22"/>
  <c r="Y2111" i="22"/>
  <c r="Y2112" i="22"/>
  <c r="Y2113" i="22"/>
  <c r="Y2114" i="22"/>
  <c r="Y2115" i="22"/>
  <c r="Y2116" i="22"/>
  <c r="Y2117" i="22"/>
  <c r="Y2118" i="22"/>
  <c r="Y2119" i="22"/>
  <c r="Y2120" i="22"/>
  <c r="Y2121" i="22"/>
  <c r="Y2122" i="22"/>
  <c r="Y2123" i="22"/>
  <c r="Y2124" i="22"/>
  <c r="Y2125" i="22"/>
  <c r="Y2126" i="22"/>
  <c r="Y2127" i="22"/>
  <c r="Y2128" i="22"/>
  <c r="Y2129" i="22"/>
  <c r="Y2130" i="22"/>
  <c r="Y2131" i="22"/>
  <c r="Y2132" i="22"/>
  <c r="Y2133" i="22"/>
  <c r="Y2134" i="22"/>
  <c r="Y2135" i="22"/>
  <c r="Y2136" i="22"/>
  <c r="Y2137" i="22"/>
  <c r="Y2138" i="22"/>
  <c r="Y2139" i="22"/>
  <c r="Y2140" i="22"/>
  <c r="Y2141" i="22"/>
  <c r="Y2142" i="22"/>
  <c r="Y2143" i="22"/>
  <c r="Y2144" i="22"/>
  <c r="Y2145" i="22"/>
  <c r="Y2146" i="22"/>
  <c r="Y2147" i="22"/>
  <c r="Y2148" i="22"/>
  <c r="Y2149" i="22"/>
  <c r="Y2150" i="22"/>
  <c r="Y2151" i="22"/>
  <c r="Y2152" i="22"/>
  <c r="Y2153" i="22"/>
  <c r="Y2154" i="22"/>
  <c r="Y2155" i="22"/>
  <c r="Y2156" i="22"/>
  <c r="Y2157" i="22"/>
  <c r="Y2158" i="22"/>
  <c r="Y2159" i="22"/>
  <c r="Y2160" i="22"/>
  <c r="Y2161" i="22"/>
  <c r="Y2162" i="22"/>
  <c r="Y2163" i="22"/>
  <c r="Y2164" i="22"/>
  <c r="Y2165" i="22"/>
  <c r="Y2166" i="22"/>
  <c r="Y2167" i="22"/>
  <c r="Y2168" i="22"/>
  <c r="Y2169" i="22"/>
  <c r="Y2170" i="22"/>
  <c r="Y2171" i="22"/>
  <c r="Y2172" i="22"/>
  <c r="Y2173" i="22"/>
  <c r="Y2174" i="22"/>
  <c r="Y2175" i="22"/>
  <c r="Y2176" i="22"/>
  <c r="Y2177" i="22"/>
  <c r="Y2178" i="22"/>
  <c r="Y2179" i="22"/>
  <c r="Y2180" i="22"/>
  <c r="Y2181" i="22"/>
  <c r="Y2182" i="22"/>
  <c r="Y2183" i="22"/>
  <c r="Y2184" i="22"/>
  <c r="Y2185" i="22"/>
  <c r="Y2186" i="22"/>
  <c r="Y2187" i="22"/>
  <c r="Y2188" i="22"/>
  <c r="Y2189" i="22"/>
  <c r="Y2190" i="22"/>
  <c r="Y2191" i="22"/>
  <c r="Y2192" i="22"/>
  <c r="Y2193" i="22"/>
  <c r="Y2194" i="22"/>
  <c r="Y2195" i="22"/>
  <c r="Y2196" i="22"/>
  <c r="Y2197" i="22"/>
  <c r="Y2198" i="22"/>
  <c r="Y2199" i="22"/>
  <c r="Y2200" i="22"/>
  <c r="Y2201" i="22"/>
  <c r="Y2202" i="22"/>
  <c r="Y2203" i="22"/>
  <c r="Y2204" i="22"/>
  <c r="Y2205" i="22"/>
  <c r="Y2206" i="22"/>
  <c r="Y2207" i="22"/>
  <c r="Y2208" i="22"/>
  <c r="Y2209" i="22"/>
  <c r="Y2210" i="22"/>
  <c r="Y2211" i="22"/>
  <c r="Y2212" i="22"/>
  <c r="Y2213" i="22"/>
  <c r="Y2214" i="22"/>
  <c r="Y2215" i="22"/>
  <c r="Y2216" i="22"/>
  <c r="Y2217" i="22"/>
  <c r="Y2218" i="22"/>
  <c r="Y2219" i="22"/>
  <c r="Y2220" i="22"/>
  <c r="Y2221" i="22"/>
  <c r="Y2222" i="22"/>
  <c r="Y2223" i="22"/>
  <c r="Y2224" i="22"/>
  <c r="Y2225" i="22"/>
  <c r="Y2226" i="22"/>
  <c r="Y2227" i="22"/>
  <c r="Y2228" i="22"/>
  <c r="Y2229" i="22"/>
  <c r="Y2230" i="22"/>
  <c r="Y2231" i="22"/>
  <c r="Y2232" i="22"/>
  <c r="Y2233" i="22"/>
  <c r="Y2234" i="22"/>
  <c r="Y2235" i="22"/>
  <c r="Y2236" i="22"/>
  <c r="Y2237" i="22"/>
  <c r="Y2238" i="22"/>
  <c r="Y2239" i="22"/>
  <c r="Y2240" i="22"/>
  <c r="Y2241" i="22"/>
  <c r="Y2242" i="22"/>
  <c r="Y2243" i="22"/>
  <c r="Y2244" i="22"/>
  <c r="Y2245" i="22"/>
  <c r="Y2246" i="22"/>
  <c r="Y2247" i="22"/>
  <c r="Y2248" i="22"/>
  <c r="Y2249" i="22"/>
  <c r="Y2250" i="22"/>
  <c r="Y2251" i="22"/>
  <c r="Y2252" i="22"/>
  <c r="Y2253" i="22"/>
  <c r="Y2254" i="22"/>
  <c r="Y2255" i="22"/>
  <c r="Y2256" i="22"/>
  <c r="Y2257" i="22"/>
  <c r="Y2258" i="22"/>
  <c r="Y2259" i="22"/>
  <c r="Y2260" i="22"/>
  <c r="Y2261" i="22"/>
  <c r="Y2262" i="22"/>
  <c r="Y2263" i="22"/>
  <c r="Y2264" i="22"/>
  <c r="Y2265" i="22"/>
  <c r="Y2266" i="22"/>
  <c r="Y2267" i="22"/>
  <c r="Y2268" i="22"/>
  <c r="Y2269" i="22"/>
  <c r="Y2270" i="22"/>
  <c r="Y2271" i="22"/>
  <c r="Y2272" i="22"/>
  <c r="Y2273" i="22"/>
  <c r="Y2274" i="22"/>
  <c r="Y2275" i="22"/>
  <c r="Y2276" i="22"/>
  <c r="Y2277" i="22"/>
  <c r="Y2278" i="22"/>
  <c r="Y2279" i="22"/>
  <c r="Y2280" i="22"/>
  <c r="Y2281" i="22"/>
  <c r="Y2282" i="22"/>
  <c r="Y2283" i="22"/>
  <c r="Y2284" i="22"/>
  <c r="Y2285" i="22"/>
  <c r="Y2286" i="22"/>
  <c r="Y2287" i="22"/>
  <c r="Y2288" i="22"/>
  <c r="Y2289" i="22"/>
  <c r="Y2290" i="22"/>
  <c r="Y2291" i="22"/>
  <c r="Y2292" i="22"/>
  <c r="Y2293" i="22"/>
  <c r="Y2294" i="22"/>
  <c r="Y2295" i="22"/>
  <c r="Y2296" i="22"/>
  <c r="Y2297" i="22"/>
  <c r="Y2298" i="22"/>
  <c r="Y2299" i="22"/>
  <c r="Y2300" i="22"/>
  <c r="Y2301" i="22"/>
  <c r="Y2302" i="22"/>
  <c r="Y2303" i="22"/>
  <c r="Y2304" i="22"/>
  <c r="Y2305" i="22"/>
  <c r="Y2306" i="22"/>
  <c r="Y2307" i="22"/>
  <c r="Y2308" i="22"/>
  <c r="Y2309" i="22"/>
  <c r="Y2310" i="22"/>
  <c r="Y2311" i="22"/>
  <c r="Y2312" i="22"/>
  <c r="Y2313" i="22"/>
  <c r="Y2314" i="22"/>
  <c r="Y2315" i="22"/>
  <c r="Y2316" i="22"/>
  <c r="Y2317" i="22"/>
  <c r="Y2318" i="22"/>
  <c r="Y2319" i="22"/>
  <c r="Y2320" i="22"/>
  <c r="Y2321" i="22"/>
  <c r="Y2322" i="22"/>
  <c r="Y2323" i="22"/>
  <c r="Y2324" i="22"/>
  <c r="Y2325" i="22"/>
  <c r="Y2326" i="22"/>
  <c r="Y2327" i="22"/>
  <c r="Y2328" i="22"/>
  <c r="Y2329" i="22"/>
  <c r="Y2330" i="22"/>
  <c r="Y2331" i="22"/>
  <c r="Y2332" i="22"/>
  <c r="Y2333" i="22"/>
  <c r="Y2334" i="22"/>
  <c r="Y2335" i="22"/>
  <c r="Y2336" i="22"/>
  <c r="Y2337" i="22"/>
  <c r="Y2338" i="22"/>
  <c r="Y2339" i="22"/>
  <c r="Y2340" i="22"/>
  <c r="Y2341" i="22"/>
  <c r="Y2342" i="22"/>
  <c r="Y2343" i="22"/>
  <c r="Y2344" i="22"/>
  <c r="Y2345" i="22"/>
  <c r="Y2346" i="22"/>
  <c r="Y2347" i="22"/>
  <c r="Y2348" i="22"/>
  <c r="Y2349" i="22"/>
  <c r="Y2350" i="22"/>
  <c r="Y2351" i="22"/>
  <c r="Y2352" i="22"/>
  <c r="Y2353" i="22"/>
  <c r="Y2354" i="22"/>
  <c r="Y2355" i="22"/>
  <c r="Y2356" i="22"/>
  <c r="Y2357" i="22"/>
  <c r="Y2358" i="22"/>
  <c r="Y2359" i="22"/>
  <c r="Y2360" i="22"/>
  <c r="Y2361" i="22"/>
  <c r="Y2362" i="22"/>
  <c r="Y2363" i="22"/>
  <c r="Y2364" i="22"/>
  <c r="Y2365" i="22"/>
  <c r="Y2366" i="22"/>
  <c r="Y2367" i="22"/>
  <c r="Y2368" i="22"/>
  <c r="Y2369" i="22"/>
  <c r="Y2370" i="22"/>
  <c r="Y2371" i="22"/>
  <c r="Y2372" i="22"/>
  <c r="Y2373" i="22"/>
  <c r="Y2374" i="22"/>
  <c r="Y2375" i="22"/>
  <c r="Y2376" i="22"/>
  <c r="Y2377" i="22"/>
  <c r="Y2378" i="22"/>
  <c r="Y2379" i="22"/>
  <c r="Y2380" i="22"/>
  <c r="Y2381" i="22"/>
  <c r="Y2382" i="22"/>
  <c r="Y2383" i="22"/>
  <c r="Y2384" i="22"/>
  <c r="Y2385" i="22"/>
  <c r="Y2386" i="22"/>
  <c r="Y2387" i="22"/>
  <c r="Y2388" i="22"/>
  <c r="Y2389" i="22"/>
  <c r="Y2390" i="22"/>
  <c r="Y2391" i="22"/>
  <c r="Y2392" i="22"/>
  <c r="Y2393" i="22"/>
  <c r="Y2394" i="22"/>
  <c r="Y2395" i="22"/>
  <c r="Y2396" i="22"/>
  <c r="Y2397" i="22"/>
  <c r="Y2398" i="22"/>
  <c r="Y2399" i="22"/>
  <c r="Y2400" i="22"/>
  <c r="Y2401" i="22"/>
  <c r="Y2402" i="22"/>
  <c r="Y2403" i="22"/>
  <c r="Y2404" i="22"/>
  <c r="Y2405" i="22"/>
  <c r="Y2406" i="22"/>
  <c r="Y2407" i="22"/>
  <c r="Y2408" i="22"/>
  <c r="Y2409" i="22"/>
  <c r="Y2410" i="22"/>
  <c r="Y2411" i="22"/>
  <c r="Y2412" i="22"/>
  <c r="Y2413" i="22"/>
  <c r="Y2414" i="22"/>
  <c r="Y2415" i="22"/>
  <c r="Y2416" i="22"/>
  <c r="Y2417" i="22"/>
  <c r="Y2418" i="22"/>
  <c r="Y2419" i="22"/>
  <c r="Y2420" i="22"/>
  <c r="Y2421" i="22"/>
  <c r="Y2422" i="22"/>
  <c r="Y2423" i="22"/>
  <c r="Y2424" i="22"/>
  <c r="Y2425" i="22"/>
  <c r="Y2426" i="22"/>
  <c r="Y2427" i="22"/>
  <c r="Y2428" i="22"/>
  <c r="Y2429" i="22"/>
  <c r="Y2430" i="22"/>
  <c r="Y2431" i="22"/>
  <c r="Y2432" i="22"/>
  <c r="Y2433" i="22"/>
  <c r="Y2434" i="22"/>
  <c r="Y2435" i="22"/>
  <c r="Y2436" i="22"/>
  <c r="Y2437" i="22"/>
  <c r="Y2438" i="22"/>
  <c r="Y2439" i="22"/>
  <c r="Y2440" i="22"/>
  <c r="Y2441" i="22"/>
  <c r="Y2442" i="22"/>
  <c r="Y2443" i="22"/>
  <c r="Y2444" i="22"/>
  <c r="Y2445" i="22"/>
  <c r="Y2446" i="22"/>
  <c r="Y2447" i="22"/>
  <c r="Y2448" i="22"/>
  <c r="Y2449" i="22"/>
  <c r="Y2450" i="22"/>
  <c r="Y2451" i="22"/>
  <c r="Y2452" i="22"/>
  <c r="Y2453" i="22"/>
  <c r="Y2454" i="22"/>
  <c r="Y2455" i="22"/>
  <c r="Y2456" i="22"/>
  <c r="Y2457" i="22"/>
  <c r="Y2458" i="22"/>
  <c r="Y2459" i="22"/>
  <c r="Y2460" i="22"/>
  <c r="Y2461" i="22"/>
  <c r="Y2462" i="22"/>
  <c r="Y2463" i="22"/>
  <c r="Y2464" i="22"/>
  <c r="Y2465" i="22"/>
  <c r="Y2466" i="22"/>
  <c r="Y2467" i="22"/>
  <c r="Y2468" i="22"/>
  <c r="Y2469" i="22"/>
  <c r="Y2470" i="22"/>
  <c r="Y2471" i="22"/>
  <c r="Y2472" i="22"/>
  <c r="Y2473" i="22"/>
  <c r="Y2474" i="22"/>
  <c r="Y2475" i="22"/>
  <c r="Y2476" i="22"/>
  <c r="Y2477" i="22"/>
  <c r="Y2478" i="22"/>
  <c r="Y2479" i="22"/>
  <c r="Y2480" i="22"/>
  <c r="Y2481" i="22"/>
  <c r="Y2482" i="22"/>
  <c r="Y2483" i="22"/>
  <c r="Y2484" i="22"/>
  <c r="Y2485" i="22"/>
  <c r="Y2486" i="22"/>
  <c r="Y2487" i="22"/>
  <c r="Y2488" i="22"/>
  <c r="Y2489" i="22"/>
  <c r="Y2490" i="22"/>
  <c r="Y2491" i="22"/>
  <c r="Y2492" i="22"/>
  <c r="Y2493" i="22"/>
  <c r="Y2494" i="22"/>
  <c r="Y2495" i="22"/>
  <c r="Y2496" i="22"/>
  <c r="Y2497" i="22"/>
  <c r="Y2498" i="22"/>
  <c r="Y2499" i="22"/>
  <c r="Y2500" i="22"/>
  <c r="Y2501" i="22"/>
  <c r="Y2502" i="22"/>
  <c r="Y2503" i="22"/>
  <c r="Y2504" i="22"/>
  <c r="Y2505" i="22"/>
  <c r="Y2506" i="22"/>
  <c r="Y2507" i="22"/>
  <c r="Y2508" i="22"/>
  <c r="Y2509" i="22"/>
  <c r="Y2510" i="22"/>
  <c r="Y2511" i="22"/>
  <c r="Y2512" i="22"/>
  <c r="Y2513" i="22"/>
  <c r="Y2514" i="22"/>
  <c r="Y2515" i="22"/>
  <c r="Y2516" i="22"/>
  <c r="Y2517" i="22"/>
  <c r="Y2518" i="22"/>
  <c r="Y2519" i="22"/>
  <c r="Y2520" i="22"/>
  <c r="Y2521" i="22"/>
  <c r="Y2522" i="22"/>
  <c r="Y2523" i="22"/>
  <c r="Y2524" i="22"/>
  <c r="Y2525" i="22"/>
  <c r="Y2526" i="22"/>
  <c r="Y2527" i="22"/>
  <c r="Y2528" i="22"/>
  <c r="Y2529" i="22"/>
  <c r="Y2530" i="22"/>
  <c r="Y2531" i="22"/>
  <c r="Y2532" i="22"/>
  <c r="Y2533" i="22"/>
  <c r="Y2534" i="22"/>
  <c r="Y2535" i="22"/>
  <c r="Y2536" i="22"/>
  <c r="Y2537" i="22"/>
  <c r="Y2538" i="22"/>
  <c r="Y2539" i="22"/>
  <c r="Y2540" i="22"/>
  <c r="Y2541" i="22"/>
  <c r="Y2542" i="22"/>
  <c r="Y2543" i="22"/>
  <c r="Y2544" i="22"/>
  <c r="Y2545" i="22"/>
  <c r="Y2546" i="22"/>
  <c r="Y2547" i="22"/>
  <c r="Y2548" i="22"/>
  <c r="Y2549" i="22"/>
  <c r="Y2550" i="22"/>
  <c r="Y2551" i="22"/>
  <c r="Y2552" i="22"/>
  <c r="Y2553" i="22"/>
  <c r="Y2554" i="22"/>
  <c r="Y2555" i="22"/>
  <c r="Y2556" i="22"/>
  <c r="Y2557" i="22"/>
  <c r="Y2558" i="22"/>
  <c r="Y2559" i="22"/>
  <c r="Y2560" i="22"/>
  <c r="Y2561" i="22"/>
  <c r="Y2562" i="22"/>
  <c r="Y2563" i="22"/>
  <c r="Y2564" i="22"/>
  <c r="Y2565" i="22"/>
  <c r="Y2566" i="22"/>
  <c r="Y2567" i="22"/>
  <c r="Y2568" i="22"/>
  <c r="Y2569" i="22"/>
  <c r="Y2570" i="22"/>
  <c r="Y2571" i="22"/>
  <c r="Y2572" i="22"/>
  <c r="Y2573" i="22"/>
  <c r="Y2574" i="22"/>
  <c r="Y2575" i="22"/>
  <c r="Y2576" i="22"/>
  <c r="Y2577" i="22"/>
  <c r="Y2578" i="22"/>
  <c r="Y2579" i="22"/>
  <c r="Y2580" i="22"/>
  <c r="Y2581" i="22"/>
  <c r="Y2582" i="22"/>
  <c r="Y2583" i="22"/>
  <c r="Y2584" i="22"/>
  <c r="Y2585" i="22"/>
  <c r="Y2586" i="22"/>
  <c r="Y2587" i="22"/>
  <c r="Y2588" i="22"/>
  <c r="Y2589" i="22"/>
  <c r="Y2590" i="22"/>
  <c r="Y2591" i="22"/>
  <c r="Y2592" i="22"/>
  <c r="Y2593" i="22"/>
  <c r="Y2594" i="22"/>
  <c r="Y2595" i="22"/>
  <c r="Y2596" i="22"/>
  <c r="Y2597" i="22"/>
  <c r="Y2598" i="22"/>
  <c r="Y2599" i="22"/>
  <c r="Y2600" i="22"/>
  <c r="Y2601" i="22"/>
  <c r="Y2602" i="22"/>
  <c r="Y2603" i="22"/>
  <c r="Y2604" i="22"/>
  <c r="Y2605" i="22"/>
  <c r="Y2606" i="22"/>
  <c r="Y2607" i="22"/>
  <c r="Y2608" i="22"/>
  <c r="Y2609" i="22"/>
  <c r="Y2610" i="22"/>
  <c r="Y2611" i="22"/>
  <c r="Y2612" i="22"/>
  <c r="Y2613" i="22"/>
  <c r="Y2614" i="22"/>
  <c r="Y2615" i="22"/>
  <c r="Y2616" i="22"/>
  <c r="Y2617" i="22"/>
  <c r="Y2618" i="22"/>
  <c r="Y2619" i="22"/>
  <c r="Y2620" i="22"/>
  <c r="Y2621" i="22"/>
  <c r="Y2622" i="22"/>
  <c r="Y2623" i="22"/>
  <c r="Y2624" i="22"/>
  <c r="Y2625" i="22"/>
  <c r="Y2626" i="22"/>
  <c r="Y2627" i="22"/>
  <c r="Y2628" i="22"/>
  <c r="Y2629" i="22"/>
  <c r="Y2630" i="22"/>
  <c r="Y2631" i="22"/>
  <c r="Y2632" i="22"/>
  <c r="Y2633" i="22"/>
  <c r="Y2634" i="22"/>
  <c r="Y2635" i="22"/>
  <c r="Y2636" i="22"/>
  <c r="Y2637" i="22"/>
  <c r="Y2638" i="22"/>
  <c r="Y2639" i="22"/>
  <c r="Y2640" i="22"/>
  <c r="Y2641" i="22"/>
  <c r="Y2642" i="22"/>
  <c r="Y2643" i="22"/>
  <c r="Y2644" i="22"/>
  <c r="Y2645" i="22"/>
  <c r="Y2646" i="22"/>
  <c r="Y2647" i="22"/>
  <c r="Y2648" i="22"/>
  <c r="Y2649" i="22"/>
  <c r="Y2650" i="22"/>
  <c r="Y2651" i="22"/>
  <c r="Y2652" i="22"/>
  <c r="Y2653" i="22"/>
  <c r="Y2654" i="22"/>
  <c r="Y2655" i="22"/>
  <c r="Y2656" i="22"/>
  <c r="Y2657" i="22"/>
  <c r="Y2658" i="22"/>
  <c r="Y2659" i="22"/>
  <c r="Y2660" i="22"/>
  <c r="Y2661" i="22"/>
  <c r="Y2662" i="22"/>
  <c r="Y2663" i="22"/>
  <c r="Y2664" i="22"/>
  <c r="Y2665" i="22"/>
  <c r="Y2666" i="22"/>
  <c r="Y2667" i="22"/>
  <c r="Y2668" i="22"/>
  <c r="Y2669" i="22"/>
  <c r="Y2670" i="22"/>
  <c r="Y2671" i="22"/>
  <c r="Y2672" i="22"/>
  <c r="Y2673" i="22"/>
  <c r="Y2674" i="22"/>
  <c r="Y2675" i="22"/>
  <c r="Y2676" i="22"/>
  <c r="Y2677" i="22"/>
  <c r="Y2678" i="22"/>
  <c r="Y2679" i="22"/>
  <c r="Y2680" i="22"/>
  <c r="Y2681" i="22"/>
  <c r="Y2682" i="22"/>
  <c r="Y2683" i="22"/>
  <c r="Y2684" i="22"/>
  <c r="Y2685" i="22"/>
  <c r="Y2686" i="22"/>
  <c r="Y2687" i="22"/>
  <c r="Y2688" i="22"/>
  <c r="Y2689" i="22"/>
  <c r="Y2690" i="22"/>
  <c r="Y2691" i="22"/>
  <c r="Y2692" i="22"/>
  <c r="Y2693" i="22"/>
  <c r="Y2694" i="22"/>
  <c r="Y2695" i="22"/>
  <c r="Y2696" i="22"/>
  <c r="Y2697" i="22"/>
  <c r="Y2698" i="22"/>
  <c r="Y2699" i="22"/>
  <c r="Y2700" i="22"/>
  <c r="Y2701" i="22"/>
  <c r="Y2702" i="22"/>
  <c r="Y2703" i="22"/>
  <c r="Y2704" i="22"/>
  <c r="Y2705" i="22"/>
  <c r="Y2706" i="22"/>
  <c r="Y2707" i="22"/>
  <c r="Y2708" i="22"/>
  <c r="Y2709" i="22"/>
  <c r="Y2710" i="22"/>
  <c r="Y2711" i="22"/>
  <c r="Y2712" i="22"/>
  <c r="Y2713" i="22"/>
  <c r="Y2714" i="22"/>
  <c r="Y2715" i="22"/>
  <c r="Y2716" i="22"/>
  <c r="Y2717" i="22"/>
  <c r="Y2718" i="22"/>
  <c r="Y2719" i="22"/>
  <c r="Y2720" i="22"/>
  <c r="Y2721" i="22"/>
  <c r="Y2722" i="22"/>
  <c r="Y2723" i="22"/>
  <c r="Y2724" i="22"/>
  <c r="Y2725" i="22"/>
  <c r="Y2726" i="22"/>
  <c r="Y2727" i="22"/>
  <c r="Y2728" i="22"/>
  <c r="Y2729" i="22"/>
  <c r="Y2730" i="22"/>
  <c r="Y2731" i="22"/>
  <c r="Y2732" i="22"/>
  <c r="Y2733" i="22"/>
  <c r="Y2734" i="22"/>
  <c r="Y2735" i="22"/>
  <c r="Y2736" i="22"/>
  <c r="Y2737" i="22"/>
  <c r="Y2738" i="22"/>
  <c r="Y2739" i="22"/>
  <c r="Y2740" i="22"/>
  <c r="Y2741" i="22"/>
  <c r="Y2742" i="22"/>
  <c r="Y2743" i="22"/>
  <c r="Y2744" i="22"/>
  <c r="Y2745" i="22"/>
  <c r="Y2746" i="22"/>
  <c r="Y2747" i="22"/>
  <c r="Y2748" i="22"/>
  <c r="Y2749" i="22"/>
  <c r="Y2750" i="22"/>
  <c r="Y2751" i="22"/>
  <c r="Y2752" i="22"/>
  <c r="Y2753" i="22"/>
  <c r="Y2754" i="22"/>
  <c r="Y2755" i="22"/>
  <c r="Y2756" i="22"/>
  <c r="Y2757" i="22"/>
  <c r="Y2758" i="22"/>
  <c r="Y2759" i="22"/>
  <c r="Y2760" i="22"/>
  <c r="Y2761" i="22"/>
  <c r="Y2762" i="22"/>
  <c r="Y2763" i="22"/>
  <c r="Y2764" i="22"/>
  <c r="Y2765" i="22"/>
  <c r="Y2766" i="22"/>
  <c r="Y2767" i="22"/>
  <c r="Y2768" i="22"/>
  <c r="Y2769" i="22"/>
  <c r="Y2770" i="22"/>
  <c r="Y2771" i="22"/>
  <c r="Y2772" i="22"/>
  <c r="Y2773" i="22"/>
  <c r="Y2774" i="22"/>
  <c r="Y2775" i="22"/>
  <c r="Y2776" i="22"/>
  <c r="Y2777" i="22"/>
  <c r="Y2778" i="22"/>
  <c r="Y2779" i="22"/>
  <c r="Y2780" i="22"/>
  <c r="Y2781" i="22"/>
  <c r="Y2782" i="22"/>
  <c r="Y2783" i="22"/>
  <c r="Y2784" i="22"/>
  <c r="Y2785" i="22"/>
  <c r="Y2786" i="22"/>
  <c r="Y2787" i="22"/>
  <c r="Y2788" i="22"/>
  <c r="Y2789" i="22"/>
  <c r="Y2790" i="22"/>
  <c r="Y2791" i="22"/>
  <c r="Y2792" i="22"/>
  <c r="Y2793" i="22"/>
  <c r="Y2794" i="22"/>
  <c r="Y2795" i="22"/>
  <c r="Y2796" i="22"/>
  <c r="Y2797" i="22"/>
  <c r="Y2798" i="22"/>
  <c r="Y2799" i="22"/>
  <c r="Y2800" i="22"/>
  <c r="Y2801" i="22"/>
  <c r="Y2802" i="22"/>
  <c r="Y2803" i="22"/>
  <c r="Y2804" i="22"/>
  <c r="Y2805" i="22"/>
  <c r="Y2806" i="22"/>
  <c r="Y2807" i="22"/>
  <c r="Y2808" i="22"/>
  <c r="Y2809" i="22"/>
  <c r="Y2810" i="22"/>
  <c r="Y2811" i="22"/>
  <c r="Y2812" i="22"/>
  <c r="Y2813" i="22"/>
  <c r="Y2814" i="22"/>
  <c r="Y2815" i="22"/>
  <c r="Y2816" i="22"/>
  <c r="Y2817" i="22"/>
  <c r="Y2818" i="22"/>
  <c r="Y2819" i="22"/>
  <c r="Y2820" i="22"/>
  <c r="Y2821" i="22"/>
  <c r="Y2822" i="22"/>
  <c r="Y2823" i="22"/>
  <c r="Y2824" i="22"/>
  <c r="Y2825" i="22"/>
  <c r="Y2826" i="22"/>
  <c r="Y2827" i="22"/>
  <c r="Y2828" i="22"/>
  <c r="Y2829" i="22"/>
  <c r="Y2830" i="22"/>
  <c r="Y2831" i="22"/>
  <c r="Y2832" i="22"/>
  <c r="Y2833" i="22"/>
  <c r="Y2834" i="22"/>
  <c r="Y2835" i="22"/>
  <c r="Y2836" i="22"/>
  <c r="Y2837" i="22"/>
  <c r="Y2838" i="22"/>
  <c r="Y2839" i="22"/>
  <c r="Y2840" i="22"/>
  <c r="Y2841" i="22"/>
  <c r="Y2842" i="22"/>
  <c r="Y2843" i="22"/>
  <c r="Y2844" i="22"/>
  <c r="Y2845" i="22"/>
  <c r="Y2846" i="22"/>
  <c r="Y2847" i="22"/>
  <c r="Y2848" i="22"/>
  <c r="Y2849" i="22"/>
  <c r="Y2850" i="22"/>
  <c r="Y2851" i="22"/>
  <c r="Y2852" i="22"/>
  <c r="Y2853" i="22"/>
  <c r="Y2854" i="22"/>
  <c r="Y2855" i="22"/>
  <c r="Y2856" i="22"/>
  <c r="Y2857" i="22"/>
  <c r="Y2858" i="22"/>
  <c r="Y2859" i="22"/>
  <c r="Y2860" i="22"/>
  <c r="Y2861" i="22"/>
  <c r="Y2862" i="22"/>
  <c r="Y2863" i="22"/>
  <c r="Y2864" i="22"/>
  <c r="Y2865" i="22"/>
  <c r="Y2866" i="22"/>
  <c r="Y2867" i="22"/>
  <c r="Y2868" i="22"/>
  <c r="Y2869" i="22"/>
  <c r="Y2870" i="22"/>
  <c r="Y2871" i="22"/>
  <c r="Y2872" i="22"/>
  <c r="Y2873" i="22"/>
  <c r="Y2874" i="22"/>
  <c r="Y2875" i="22"/>
  <c r="Y2876" i="22"/>
  <c r="Y2877" i="22"/>
  <c r="Y2878" i="22"/>
  <c r="Y2879" i="22"/>
  <c r="Y2880" i="22"/>
  <c r="Y2881" i="22"/>
  <c r="Y2882" i="22"/>
  <c r="Y2883" i="22"/>
  <c r="Y2884" i="22"/>
  <c r="Y2885" i="22"/>
  <c r="Y2886" i="22"/>
  <c r="Y2887" i="22"/>
  <c r="Y2888" i="22"/>
  <c r="Y2889" i="22"/>
  <c r="Y2890" i="22"/>
  <c r="Y2891" i="22"/>
  <c r="Y2892" i="22"/>
  <c r="Y2893" i="22"/>
  <c r="Y2894" i="22"/>
  <c r="Y2895" i="22"/>
  <c r="Y2896" i="22"/>
  <c r="Y2897" i="22"/>
  <c r="Y2898" i="22"/>
  <c r="Y2899" i="22"/>
  <c r="Y2900" i="22"/>
  <c r="Y2901" i="22"/>
  <c r="Y2902" i="22"/>
  <c r="Y2903" i="22"/>
  <c r="Y2904" i="22"/>
  <c r="Y2905" i="22"/>
  <c r="Y2906" i="22"/>
  <c r="Y2907" i="22"/>
  <c r="Y2908" i="22"/>
  <c r="Y2909" i="22"/>
  <c r="Y2910" i="22"/>
  <c r="Y2911" i="22"/>
  <c r="Y2912" i="22"/>
  <c r="Y2913" i="22"/>
  <c r="Y2914" i="22"/>
  <c r="Y2915" i="22"/>
  <c r="Y2916" i="22"/>
  <c r="Y2917" i="22"/>
  <c r="Y2918" i="22"/>
  <c r="Y2919" i="22"/>
  <c r="Y2920" i="22"/>
  <c r="Y2921" i="22"/>
  <c r="Y2922" i="22"/>
  <c r="Y2923" i="22"/>
  <c r="Y2924" i="22"/>
  <c r="Y2925" i="22"/>
  <c r="Y2926" i="22"/>
  <c r="Y2927" i="22"/>
  <c r="Y2928" i="22"/>
  <c r="Y2929" i="22"/>
  <c r="Y2930" i="22"/>
  <c r="Y2931" i="22"/>
  <c r="Y2932" i="22"/>
  <c r="Y2933" i="22"/>
  <c r="Y2934" i="22"/>
  <c r="Y2935" i="22"/>
  <c r="Y2936" i="22"/>
  <c r="Y2937" i="22"/>
  <c r="Y2938" i="22"/>
  <c r="Y2939" i="22"/>
  <c r="Y2940" i="22"/>
  <c r="Y2941" i="22"/>
  <c r="Y2942" i="22"/>
  <c r="Y2943" i="22"/>
  <c r="Y2944" i="22"/>
  <c r="Y2945" i="22"/>
  <c r="Y2946" i="22"/>
  <c r="Y2947" i="22"/>
  <c r="Y2948" i="22"/>
  <c r="Y2949" i="22"/>
  <c r="Y2950" i="22"/>
  <c r="Y2951" i="22"/>
  <c r="Y2952" i="22"/>
  <c r="Y2953" i="22"/>
  <c r="Y2954" i="22"/>
  <c r="Y2955" i="22"/>
  <c r="Y2956" i="22"/>
  <c r="Y2957" i="22"/>
  <c r="Y2958" i="22"/>
  <c r="Y2959" i="22"/>
  <c r="Y2960" i="22"/>
  <c r="Y2961" i="22"/>
  <c r="Y2962" i="22"/>
  <c r="Y2963" i="22"/>
  <c r="Y2964" i="22"/>
  <c r="Y2965" i="22"/>
  <c r="Y2966" i="22"/>
  <c r="Y2967" i="22"/>
  <c r="Y2968" i="22"/>
  <c r="Y2969" i="22"/>
  <c r="Y2970" i="22"/>
  <c r="Y2971" i="22"/>
  <c r="Y2972" i="22"/>
  <c r="Y2973" i="22"/>
  <c r="Y2974" i="22"/>
  <c r="Y2975" i="22"/>
  <c r="Y2976" i="22"/>
  <c r="Y2977" i="22"/>
  <c r="Y2978" i="22"/>
  <c r="Y2979" i="22"/>
  <c r="Y2980" i="22"/>
  <c r="Y2981" i="22"/>
  <c r="Y2982" i="22"/>
  <c r="Y2983" i="22"/>
  <c r="Y2984" i="22"/>
  <c r="Y2985" i="22"/>
  <c r="Y2986" i="22"/>
  <c r="Y2987" i="22"/>
  <c r="Y2988" i="22"/>
  <c r="Y2989" i="22"/>
  <c r="Y2990" i="22"/>
  <c r="Y2991" i="22"/>
  <c r="Y2992" i="22"/>
  <c r="Y2993" i="22"/>
  <c r="Y2994" i="22"/>
  <c r="Y2995" i="22"/>
  <c r="Y2996" i="22"/>
  <c r="Y2997" i="22"/>
  <c r="Y2998" i="22"/>
  <c r="Y2999" i="22"/>
  <c r="Y3000" i="22"/>
  <c r="Y3001" i="22"/>
  <c r="Y3002" i="22"/>
  <c r="Y3003" i="22"/>
  <c r="Y3004" i="22"/>
  <c r="Y3005" i="22"/>
  <c r="Y3006" i="22"/>
  <c r="Y3007" i="22"/>
  <c r="Y3008" i="22"/>
  <c r="Y3009" i="22"/>
  <c r="Y3010" i="22"/>
  <c r="Y3011" i="22"/>
  <c r="Y3012" i="22"/>
  <c r="Y3013" i="22"/>
  <c r="Y3014" i="22"/>
  <c r="Y3015" i="22"/>
  <c r="Y3016" i="22"/>
  <c r="Y3017" i="22"/>
  <c r="Y3018" i="22"/>
  <c r="Y3019" i="22"/>
  <c r="Y3020" i="22"/>
  <c r="Y3021" i="22"/>
  <c r="Y3022" i="22"/>
  <c r="Y3023" i="22"/>
  <c r="Y3024" i="22"/>
  <c r="Y3025" i="22"/>
  <c r="Y3026" i="22"/>
  <c r="Y3027" i="22"/>
  <c r="Y3028" i="22"/>
  <c r="Y3029" i="22"/>
  <c r="Y3030" i="22"/>
  <c r="Y3031" i="22"/>
  <c r="Y3032" i="22"/>
  <c r="Y3033" i="22"/>
  <c r="Y3034" i="22"/>
  <c r="Y3035" i="22"/>
  <c r="Y3036" i="22"/>
  <c r="Y3037" i="22"/>
  <c r="Y3038" i="22"/>
  <c r="Y3039" i="22"/>
  <c r="Y3040" i="22"/>
  <c r="Y3041" i="22"/>
  <c r="Y3042" i="22"/>
  <c r="Y3043" i="22"/>
  <c r="Y3044" i="22"/>
  <c r="Y3045" i="22"/>
  <c r="Y3046" i="22"/>
  <c r="Y3047" i="22"/>
  <c r="Y3048" i="22"/>
  <c r="Y3049" i="22"/>
  <c r="Y3050" i="22"/>
  <c r="Y3051" i="22"/>
  <c r="Y3052" i="22"/>
  <c r="Y3053" i="22"/>
  <c r="Y3054" i="22"/>
  <c r="Y3055" i="22"/>
  <c r="Y3056" i="22"/>
  <c r="Y3057" i="22"/>
  <c r="Y3058" i="22"/>
  <c r="Y3059" i="22"/>
  <c r="Y3060" i="22"/>
  <c r="Y3061" i="22"/>
  <c r="Y3062" i="22"/>
  <c r="Y3063" i="22"/>
  <c r="Y3064" i="22"/>
  <c r="Y3065" i="22"/>
  <c r="Y3066" i="22"/>
  <c r="Y3067" i="22"/>
  <c r="Y3068" i="22"/>
  <c r="Y3069" i="22"/>
  <c r="Y3070" i="22"/>
  <c r="Y3071" i="22"/>
  <c r="Y3072" i="22"/>
  <c r="Y3073" i="22"/>
  <c r="Y3074" i="22"/>
  <c r="Y3075" i="22"/>
  <c r="Y3076" i="22"/>
  <c r="Y3077" i="22"/>
  <c r="Y3078" i="22"/>
  <c r="Y3079" i="22"/>
  <c r="Y3080" i="22"/>
  <c r="Y3081" i="22"/>
  <c r="Y3082" i="22"/>
  <c r="Y3083" i="22"/>
  <c r="Y3084" i="22"/>
  <c r="Y3085" i="22"/>
  <c r="Y3086" i="22"/>
  <c r="Y3087" i="22"/>
  <c r="Y3088" i="22"/>
  <c r="Y3089" i="22"/>
  <c r="Y3090" i="22"/>
  <c r="Y3091" i="22"/>
  <c r="Y3092" i="22"/>
  <c r="Y3093" i="22"/>
  <c r="Y3094" i="22"/>
  <c r="Y3095" i="22"/>
  <c r="Y3096" i="22"/>
  <c r="Y3097" i="22"/>
  <c r="Y3098" i="22"/>
  <c r="Y3099" i="22"/>
  <c r="Y3100" i="22"/>
  <c r="Y3101" i="22"/>
  <c r="Y3102" i="22"/>
  <c r="Y3103" i="22"/>
  <c r="Y3104" i="22"/>
  <c r="Y3105" i="22"/>
  <c r="Y3106" i="22"/>
  <c r="Y3107" i="22"/>
  <c r="Y3108" i="22"/>
  <c r="Y3109" i="22"/>
  <c r="Y3110" i="22"/>
  <c r="Y3111" i="22"/>
  <c r="Y3112" i="22"/>
  <c r="Y3113" i="22"/>
  <c r="Y3114" i="22"/>
  <c r="Y3115" i="22"/>
  <c r="Y3116" i="22"/>
  <c r="Y3117" i="22"/>
  <c r="Y3118" i="22"/>
  <c r="Y3119" i="22"/>
  <c r="Y3120" i="22"/>
  <c r="Y3121" i="22"/>
  <c r="Y3122" i="22"/>
  <c r="Y3123" i="22"/>
  <c r="Y3124" i="22"/>
  <c r="Y3125" i="22"/>
  <c r="Y3126" i="22"/>
  <c r="Y3127" i="22"/>
  <c r="Y3128" i="22"/>
  <c r="Y3129" i="22"/>
  <c r="Y3130" i="22"/>
  <c r="Y3131" i="22"/>
  <c r="Y3132" i="22"/>
  <c r="Y3133" i="22"/>
  <c r="Y3134" i="22"/>
  <c r="Y3135" i="22"/>
  <c r="Y3136" i="22"/>
  <c r="Y3137" i="22"/>
  <c r="Y3138" i="22"/>
  <c r="Y3139" i="22"/>
  <c r="Y3140" i="22"/>
  <c r="Y3141" i="22"/>
  <c r="Y3142" i="22"/>
  <c r="Y3143" i="22"/>
  <c r="Y3144" i="22"/>
  <c r="Y3145" i="22"/>
  <c r="Y3146" i="22"/>
  <c r="Y3147" i="22"/>
  <c r="Y3148" i="22"/>
  <c r="Y3149" i="22"/>
  <c r="Y3150" i="22"/>
  <c r="Y3151" i="22"/>
  <c r="Y3152" i="22"/>
  <c r="Y3153" i="22"/>
  <c r="Y3154" i="22"/>
  <c r="Y3155" i="22"/>
  <c r="Y3156" i="22"/>
  <c r="Y3157" i="22"/>
  <c r="Y3158" i="22"/>
  <c r="Y3159" i="22"/>
  <c r="Y3160" i="22"/>
  <c r="Y3161" i="22"/>
  <c r="Y3162" i="22"/>
  <c r="Y3163" i="22"/>
  <c r="Y3164" i="22"/>
  <c r="Y3165" i="22"/>
  <c r="Y3166" i="22"/>
  <c r="Y3167" i="22"/>
  <c r="Y3168" i="22"/>
  <c r="Y3169" i="22"/>
  <c r="Y3170" i="22"/>
  <c r="Y3171" i="22"/>
  <c r="Y3172" i="22"/>
  <c r="Y3173" i="22"/>
  <c r="Y3174" i="22"/>
  <c r="Y3175" i="22"/>
  <c r="Y3176" i="22"/>
  <c r="Y3177" i="22"/>
  <c r="Y3178" i="22"/>
  <c r="Y3179" i="22"/>
  <c r="Y3180" i="22"/>
  <c r="Y3181" i="22"/>
  <c r="Y3182" i="22"/>
  <c r="Y3183" i="22"/>
  <c r="Y3184" i="22"/>
  <c r="Y3185" i="22"/>
  <c r="Y3186" i="22"/>
  <c r="Y3187" i="22"/>
  <c r="Y3188" i="22"/>
  <c r="Y3189" i="22"/>
  <c r="Y3190" i="22"/>
  <c r="Y3191" i="22"/>
  <c r="Y3192" i="22"/>
  <c r="Y3193" i="22"/>
  <c r="Y3194" i="22"/>
  <c r="Y3195" i="22"/>
  <c r="Y3196" i="22"/>
  <c r="Y3197" i="22"/>
  <c r="Y3198" i="22"/>
  <c r="Y3199" i="22"/>
  <c r="Y3200" i="22"/>
  <c r="Y3201" i="22"/>
  <c r="Y3202" i="22"/>
  <c r="Y3203" i="22"/>
  <c r="Y3204" i="22"/>
  <c r="Y3205" i="22"/>
  <c r="Y3206" i="22"/>
  <c r="Y3207" i="22"/>
  <c r="Y3208" i="22"/>
  <c r="Y3209" i="22"/>
  <c r="Y3210" i="22"/>
  <c r="Y3211" i="22"/>
  <c r="Y3212" i="22"/>
  <c r="Y3213" i="22"/>
  <c r="Y3214" i="22"/>
  <c r="Y3215" i="22"/>
  <c r="Y3216" i="22"/>
  <c r="Y3217" i="22"/>
  <c r="Y3218" i="22"/>
  <c r="Y3219" i="22"/>
  <c r="Y3220" i="22"/>
  <c r="Y3221" i="22"/>
  <c r="Y3222" i="22"/>
  <c r="Y3223" i="22"/>
  <c r="Y3224" i="22"/>
  <c r="Y3225" i="22"/>
  <c r="Y3226" i="22"/>
  <c r="Y3227" i="22"/>
  <c r="Y3228" i="22"/>
  <c r="Y3229" i="22"/>
  <c r="Y3230" i="22"/>
  <c r="Y3231" i="22"/>
  <c r="Y3232" i="22"/>
  <c r="Y3233" i="22"/>
  <c r="Y3234" i="22"/>
  <c r="Y3235" i="22"/>
  <c r="Y3236" i="22"/>
  <c r="Y3237" i="22"/>
  <c r="Y3238" i="22"/>
  <c r="Y3239" i="22"/>
  <c r="Y3240" i="22"/>
  <c r="Y3241" i="22"/>
  <c r="Y3242" i="22"/>
  <c r="Y3243" i="22"/>
  <c r="Y3244" i="22"/>
  <c r="Y3245" i="22"/>
  <c r="Y3246" i="22"/>
  <c r="Y3247" i="22"/>
  <c r="Y3248" i="22"/>
  <c r="Y3249" i="22"/>
  <c r="Y3250" i="22"/>
  <c r="Y3251" i="22"/>
  <c r="Y3252" i="22"/>
  <c r="Y3253" i="22"/>
  <c r="Y3254" i="22"/>
  <c r="Y3255" i="22"/>
  <c r="Y3256" i="22"/>
  <c r="Y3257" i="22"/>
  <c r="Y3258" i="22"/>
  <c r="Y3259" i="22"/>
  <c r="Y3260" i="22"/>
  <c r="Y3261" i="22"/>
  <c r="Y3262" i="22"/>
  <c r="Y3263" i="22"/>
  <c r="Y3264" i="22"/>
  <c r="Y3265" i="22"/>
  <c r="Y3266" i="22"/>
  <c r="Y3267" i="22"/>
  <c r="Y3268" i="22"/>
  <c r="Y3269" i="22"/>
  <c r="Y3270" i="22"/>
  <c r="Y3271" i="22"/>
  <c r="Y3272" i="22"/>
  <c r="Y3273" i="22"/>
  <c r="Y3274" i="22"/>
  <c r="Y3275" i="22"/>
  <c r="Y3276" i="22"/>
  <c r="Y3277" i="22"/>
  <c r="Y3278" i="22"/>
  <c r="Y3279" i="22"/>
  <c r="Y3280" i="22"/>
  <c r="Y3281" i="22"/>
  <c r="Y3282" i="22"/>
  <c r="Y3283" i="22"/>
  <c r="Y3284" i="22"/>
  <c r="Y3285" i="22"/>
  <c r="Y3286" i="22"/>
  <c r="Y3287" i="22"/>
  <c r="Y3288" i="22"/>
  <c r="Y3289" i="22"/>
  <c r="Y3290" i="22"/>
  <c r="Y3291" i="22"/>
  <c r="Y3292" i="22"/>
  <c r="Y3293" i="22"/>
  <c r="Y3294" i="22"/>
  <c r="Y3295" i="22"/>
  <c r="Y3296" i="22"/>
  <c r="Y3297" i="22"/>
  <c r="Y3298" i="22"/>
  <c r="Y3299" i="22"/>
  <c r="Y3300" i="22"/>
  <c r="Y3301" i="22"/>
  <c r="Y3302" i="22"/>
  <c r="Y3303" i="22"/>
  <c r="Y3304" i="22"/>
  <c r="Y3305" i="22"/>
  <c r="Y3306" i="22"/>
  <c r="Y3307" i="22"/>
  <c r="Y3308" i="22"/>
  <c r="Y3309" i="22"/>
  <c r="Y3310" i="22"/>
  <c r="Y3311" i="22"/>
  <c r="Y3312" i="22"/>
  <c r="Y3313" i="22"/>
  <c r="Y3314" i="22"/>
  <c r="Y3315" i="22"/>
  <c r="Y3316" i="22"/>
  <c r="Y3317" i="22"/>
  <c r="Y3318" i="22"/>
  <c r="Y3319" i="22"/>
  <c r="Y3320" i="22"/>
  <c r="Y3321" i="22"/>
  <c r="Y3322" i="22"/>
  <c r="Y3323" i="22"/>
  <c r="Y3324" i="22"/>
  <c r="Y3325" i="22"/>
  <c r="Y3326" i="22"/>
  <c r="Y3327" i="22"/>
  <c r="Y3328" i="22"/>
  <c r="Y3329" i="22"/>
  <c r="Y3330" i="22"/>
  <c r="Y3331" i="22"/>
  <c r="Y3332" i="22"/>
  <c r="Y3333" i="22"/>
  <c r="Y3334" i="22"/>
  <c r="Y3335" i="22"/>
  <c r="Y3336" i="22"/>
  <c r="Y3337" i="22"/>
  <c r="Y3338" i="22"/>
  <c r="Y3339" i="22"/>
  <c r="Y3340" i="22"/>
  <c r="Y3341" i="22"/>
  <c r="Y3342" i="22"/>
  <c r="Y3343" i="22"/>
  <c r="Y3344" i="22"/>
  <c r="Y3345" i="22"/>
  <c r="Y3346" i="22"/>
  <c r="Y3347" i="22"/>
  <c r="Y3348" i="22"/>
  <c r="Y3349" i="22"/>
  <c r="Y3350" i="22"/>
  <c r="Y3351" i="22"/>
  <c r="Y3352" i="22"/>
  <c r="Y3353" i="22"/>
  <c r="Y3354" i="22"/>
  <c r="Y3355" i="22"/>
  <c r="Y3356" i="22"/>
  <c r="Y3357" i="22"/>
  <c r="Y3358" i="22"/>
  <c r="Y3359" i="22"/>
  <c r="Y3360" i="22"/>
  <c r="Y3361" i="22"/>
  <c r="Y3362" i="22"/>
  <c r="Y3363" i="22"/>
  <c r="Y3364" i="22"/>
  <c r="Y3365" i="22"/>
  <c r="Y3366" i="22"/>
  <c r="Y3367" i="22"/>
  <c r="Y3368" i="22"/>
  <c r="Y3369" i="22"/>
  <c r="Y3370" i="22"/>
  <c r="Y3371" i="22"/>
  <c r="Y3372" i="22"/>
  <c r="Y3373" i="22"/>
  <c r="Y3374" i="22"/>
  <c r="Y3375" i="22"/>
  <c r="Y3376" i="22"/>
  <c r="Y3377" i="22"/>
  <c r="Y3378" i="22"/>
  <c r="Y3379" i="22"/>
  <c r="Y3380" i="22"/>
  <c r="Y3381" i="22"/>
  <c r="Y3382" i="22"/>
  <c r="Y3383" i="22"/>
  <c r="Y3384" i="22"/>
  <c r="Y3385" i="22"/>
  <c r="Y3386" i="22"/>
  <c r="Y3387" i="22"/>
  <c r="Y3388" i="22"/>
  <c r="Y3389" i="22"/>
  <c r="Y3390" i="22"/>
  <c r="Y3391" i="22"/>
  <c r="Y3392" i="22"/>
  <c r="Y3393" i="22"/>
  <c r="Y3394" i="22"/>
  <c r="Y3395" i="22"/>
  <c r="Y3396" i="22"/>
  <c r="Y3397" i="22"/>
  <c r="Y3398" i="22"/>
  <c r="Y3399" i="22"/>
  <c r="Y3400" i="22"/>
  <c r="Y3401" i="22"/>
  <c r="Y3402" i="22"/>
  <c r="Y3403" i="22"/>
  <c r="Y3404" i="22"/>
  <c r="Y3405" i="22"/>
  <c r="Y3406" i="22"/>
  <c r="Y3407" i="22"/>
  <c r="Y3408" i="22"/>
  <c r="Y3409" i="22"/>
  <c r="Y3410" i="22"/>
  <c r="Y3411" i="22"/>
  <c r="Y3412" i="22"/>
  <c r="Y3413" i="22"/>
  <c r="Y3414" i="22"/>
  <c r="Y3415" i="22"/>
  <c r="Y3416" i="22"/>
  <c r="Y3417" i="22"/>
  <c r="Y3418" i="22"/>
  <c r="Y3419" i="22"/>
  <c r="Y3420" i="22"/>
  <c r="Y3421" i="22"/>
  <c r="Y3422" i="22"/>
  <c r="Y3423" i="22"/>
  <c r="Y3424" i="22"/>
  <c r="Y3425" i="22"/>
  <c r="Y3426" i="22"/>
  <c r="Y3427" i="22"/>
  <c r="Y3428" i="22"/>
  <c r="Y3429" i="22"/>
  <c r="Y3430" i="22"/>
  <c r="Y3431" i="22"/>
  <c r="Y3432" i="22"/>
  <c r="Y3433" i="22"/>
  <c r="Y3434" i="22"/>
  <c r="Y3435" i="22"/>
  <c r="Y3436" i="22"/>
  <c r="Y3437" i="22"/>
  <c r="Y3438" i="22"/>
  <c r="Y3439" i="22"/>
  <c r="Y3440" i="22"/>
  <c r="Y3441" i="22"/>
  <c r="Y3442" i="22"/>
  <c r="Y3443" i="22"/>
  <c r="Y3444" i="22"/>
  <c r="Y3445" i="22"/>
  <c r="Y3446" i="22"/>
  <c r="Y3447" i="22"/>
  <c r="Y3448" i="22"/>
  <c r="Y3449" i="22"/>
  <c r="Y3450" i="22"/>
  <c r="Y3451" i="22"/>
  <c r="Y3452" i="22"/>
  <c r="Y3453" i="22"/>
  <c r="Y3454" i="22"/>
  <c r="Y3455" i="22"/>
  <c r="Y3456" i="22"/>
  <c r="Y3457" i="22"/>
  <c r="Y3458" i="22"/>
  <c r="Y3459" i="22"/>
  <c r="Y3460" i="22"/>
  <c r="Y3461" i="22"/>
  <c r="Y3462" i="22"/>
  <c r="Y3463" i="22"/>
  <c r="Y3464" i="22"/>
  <c r="Y3465" i="22"/>
  <c r="Y3466" i="22"/>
  <c r="Y3467" i="22"/>
  <c r="Y3468" i="22"/>
  <c r="Y3469" i="22"/>
  <c r="Y3470" i="22"/>
  <c r="Y3471" i="22"/>
  <c r="Y3472" i="22"/>
  <c r="Y3473" i="22"/>
  <c r="Y3474" i="22"/>
  <c r="Y3475" i="22"/>
  <c r="Y3476" i="22"/>
  <c r="Y3477" i="22"/>
  <c r="Y3478" i="22"/>
  <c r="Y3479" i="22"/>
  <c r="Y3480" i="22"/>
  <c r="Y3481" i="22"/>
  <c r="Y3482" i="22"/>
  <c r="Y3483" i="22"/>
  <c r="Y3484" i="22"/>
  <c r="Y3485" i="22"/>
  <c r="Y3486" i="22"/>
  <c r="Y3487" i="22"/>
  <c r="Y3488" i="22"/>
  <c r="Y3489" i="22"/>
  <c r="Y3490" i="22"/>
  <c r="Y3491" i="22"/>
  <c r="Y3492" i="22"/>
  <c r="Y3493" i="22"/>
  <c r="Y3494" i="22"/>
  <c r="Y3495" i="22"/>
  <c r="Y3496" i="22"/>
  <c r="Y3497" i="22"/>
  <c r="Y3498" i="22"/>
  <c r="Y3499" i="22"/>
  <c r="Y3500" i="22"/>
  <c r="Y3501" i="22"/>
  <c r="Y3502" i="22"/>
  <c r="Y3503" i="22"/>
  <c r="Y3504" i="22"/>
  <c r="Y3505" i="22"/>
  <c r="Y3506" i="22"/>
  <c r="Y3507" i="22"/>
  <c r="Y3508" i="22"/>
  <c r="Y3509" i="22"/>
  <c r="Y3510" i="22"/>
  <c r="Y3511" i="22"/>
  <c r="Y3512" i="22"/>
  <c r="Y3513" i="22"/>
  <c r="Y3514" i="22"/>
  <c r="Y3515" i="22"/>
  <c r="Y3516" i="22"/>
  <c r="Y3517" i="22"/>
  <c r="Y3518" i="22"/>
  <c r="Y3519" i="22"/>
  <c r="Y3520" i="22"/>
  <c r="Y3521" i="22"/>
  <c r="Y3522" i="22"/>
  <c r="Y3523" i="22"/>
  <c r="Y3524" i="22"/>
  <c r="Y3525" i="22"/>
  <c r="Y3526" i="22"/>
  <c r="Y3527" i="22"/>
  <c r="Y3528" i="22"/>
  <c r="Y3529" i="22"/>
  <c r="Y3530" i="22"/>
  <c r="Y3531" i="22"/>
  <c r="Y3532" i="22"/>
  <c r="Y3533" i="22"/>
  <c r="Y3534" i="22"/>
  <c r="Y3535" i="22"/>
  <c r="Y3536" i="22"/>
  <c r="Y3537" i="22"/>
  <c r="Y3538" i="22"/>
  <c r="Y3539" i="22"/>
  <c r="Y3540" i="22"/>
  <c r="Y3541" i="22"/>
  <c r="Y3542" i="22"/>
  <c r="Y3543" i="22"/>
  <c r="Y3544" i="22"/>
  <c r="Y3545" i="22"/>
  <c r="Y3546" i="22"/>
  <c r="Y3547" i="22"/>
  <c r="Y3548" i="22"/>
  <c r="Y3549" i="22"/>
  <c r="Y3550" i="22"/>
  <c r="Y3551" i="22"/>
  <c r="Y3552" i="22"/>
  <c r="Y3553" i="22"/>
  <c r="Y3554" i="22"/>
  <c r="Y3555" i="22"/>
  <c r="Y3556" i="22"/>
  <c r="Y3557" i="22"/>
  <c r="Y3558" i="22"/>
  <c r="Y3559" i="22"/>
  <c r="Y3560" i="22"/>
  <c r="Y3561" i="22"/>
  <c r="Y3562" i="22"/>
  <c r="Y3563" i="22"/>
  <c r="Y3564" i="22"/>
  <c r="Y3565" i="22"/>
  <c r="Y3566" i="22"/>
  <c r="Y3567" i="22"/>
  <c r="Y3568" i="22"/>
  <c r="Y3569" i="22"/>
  <c r="Y3570" i="22"/>
  <c r="Y3571" i="22"/>
  <c r="Y3572" i="22"/>
  <c r="Y3573" i="22"/>
  <c r="Y3574" i="22"/>
  <c r="Y3575" i="22"/>
  <c r="Y3576" i="22"/>
  <c r="Y3577" i="22"/>
  <c r="Y3578" i="22"/>
  <c r="Y3579" i="22"/>
  <c r="Y3580" i="22"/>
  <c r="Y3581" i="22"/>
  <c r="Y3582" i="22"/>
  <c r="Y3583" i="22"/>
  <c r="Y3584" i="22"/>
  <c r="Y3585" i="22"/>
  <c r="Y3586" i="22"/>
  <c r="Y3587" i="22"/>
  <c r="Y3588" i="22"/>
  <c r="Y3589" i="22"/>
  <c r="Y3590" i="22"/>
  <c r="Y3591" i="22"/>
  <c r="Y3592" i="22"/>
  <c r="Y3593" i="22"/>
  <c r="Y3594" i="22"/>
  <c r="Y3595" i="22"/>
  <c r="Y3596" i="22"/>
  <c r="Y3597" i="22"/>
  <c r="Y3598" i="22"/>
  <c r="Y3599" i="22"/>
  <c r="Y3600" i="22"/>
  <c r="Y3601" i="22"/>
  <c r="Y3602" i="22"/>
  <c r="Y3603" i="22"/>
  <c r="Y3604" i="22"/>
  <c r="Y3605" i="22"/>
  <c r="Y3606" i="22"/>
  <c r="Y3607" i="22"/>
  <c r="Y3608" i="22"/>
  <c r="Y3609" i="22"/>
  <c r="Y3610" i="22"/>
  <c r="Y3611" i="22"/>
  <c r="Y3612" i="22"/>
  <c r="Y3613" i="22"/>
  <c r="Y3614" i="22"/>
  <c r="Y3615" i="22"/>
  <c r="Y3616" i="22"/>
  <c r="Y3617" i="22"/>
  <c r="Y3618" i="22"/>
  <c r="Y3619" i="22"/>
  <c r="Y3620" i="22"/>
  <c r="Y3621" i="22"/>
  <c r="Y3622" i="22"/>
  <c r="Y3623" i="22"/>
  <c r="Y3624" i="22"/>
  <c r="Y3625" i="22"/>
  <c r="Y3626" i="22"/>
  <c r="Y3627" i="22"/>
  <c r="Y3628" i="22"/>
  <c r="Y3629" i="22"/>
  <c r="Y3630" i="22"/>
  <c r="Y3631" i="22"/>
  <c r="Y3632" i="22"/>
  <c r="Y3633" i="22"/>
  <c r="Y3634" i="22"/>
  <c r="Y3635" i="22"/>
  <c r="Y3636" i="22"/>
  <c r="Y3637" i="22"/>
  <c r="Y3638" i="22"/>
  <c r="Y3639" i="22"/>
  <c r="Y3640" i="22"/>
  <c r="Y3641" i="22"/>
  <c r="Y3642" i="22"/>
  <c r="Y3643" i="22"/>
  <c r="Y3644" i="22"/>
  <c r="Y3645" i="22"/>
  <c r="Y3646" i="22"/>
  <c r="Y3647" i="22"/>
  <c r="Y3648" i="22"/>
  <c r="Y3649" i="22"/>
  <c r="Y3650" i="22"/>
  <c r="Y3651" i="22"/>
  <c r="Y3652" i="22"/>
  <c r="Y3653" i="22"/>
  <c r="Y3654" i="22"/>
  <c r="Y3655" i="22"/>
  <c r="Y3656" i="22"/>
  <c r="Y3657" i="22"/>
  <c r="Y3658" i="22"/>
  <c r="Y3659" i="22"/>
  <c r="Y3660" i="22"/>
  <c r="Y3661" i="22"/>
  <c r="Y3662" i="22"/>
  <c r="Y3663" i="22"/>
  <c r="Y3664" i="22"/>
  <c r="Y3665" i="22"/>
  <c r="Y3666" i="22"/>
  <c r="Y3667" i="22"/>
  <c r="Y3668" i="22"/>
  <c r="Y3669" i="22"/>
  <c r="Y3670" i="22"/>
  <c r="Y3671" i="22"/>
  <c r="Y3672" i="22"/>
  <c r="Y3673" i="22"/>
  <c r="Y3674" i="22"/>
  <c r="Y3675" i="22"/>
  <c r="Y3676" i="22"/>
  <c r="Y3677" i="22"/>
  <c r="Y3678" i="22"/>
  <c r="Y3679" i="22"/>
  <c r="Y3680" i="22"/>
  <c r="Y3681" i="22"/>
  <c r="Y3682" i="22"/>
  <c r="Y3683" i="22"/>
  <c r="Y3684" i="22"/>
  <c r="Y3685" i="22"/>
  <c r="Y3686" i="22"/>
  <c r="Y3687" i="22"/>
  <c r="Y3688" i="22"/>
  <c r="Y3689" i="22"/>
  <c r="Y3690" i="22"/>
  <c r="Y3691" i="22"/>
  <c r="Y3692" i="22"/>
  <c r="Y3693" i="22"/>
  <c r="Y3694" i="22"/>
  <c r="Y3695" i="22"/>
  <c r="Y3696" i="22"/>
  <c r="Y3697" i="22"/>
  <c r="Y3698" i="22"/>
  <c r="Y3699" i="22"/>
  <c r="Y3700" i="22"/>
  <c r="Y3701" i="22"/>
  <c r="Y3702" i="22"/>
  <c r="Y3703" i="22"/>
  <c r="Y3704" i="22"/>
  <c r="Y3705" i="22"/>
  <c r="Y3706" i="22"/>
  <c r="Y3707" i="22"/>
  <c r="Y3708" i="22"/>
  <c r="Y3709" i="22"/>
  <c r="Y3710" i="22"/>
  <c r="Y3711" i="22"/>
  <c r="Y3712" i="22"/>
  <c r="Y3713" i="22"/>
  <c r="Y3714" i="22"/>
  <c r="Y3715" i="22"/>
  <c r="Y3716" i="22"/>
  <c r="Y3717" i="22"/>
  <c r="Y3718" i="22"/>
  <c r="Y3719" i="22"/>
  <c r="Y3720" i="22"/>
  <c r="Y3721" i="22"/>
  <c r="Y3722" i="22"/>
  <c r="Y3723" i="22"/>
  <c r="Y3724" i="22"/>
  <c r="Y3725" i="22"/>
  <c r="Y3726" i="22"/>
  <c r="Y3727" i="22"/>
  <c r="Y3728" i="22"/>
  <c r="Y3729" i="22"/>
  <c r="Y3730" i="22"/>
  <c r="Y3731" i="22"/>
  <c r="Y3732" i="22"/>
  <c r="Y3733" i="22"/>
  <c r="Y3734" i="22"/>
  <c r="Y3735" i="22"/>
  <c r="Y3736" i="22"/>
  <c r="Y3737" i="22"/>
  <c r="Y3738" i="22"/>
  <c r="Y3739" i="22"/>
  <c r="Y3740" i="22"/>
  <c r="Y3741" i="22"/>
  <c r="Y3742" i="22"/>
  <c r="Y3743" i="22"/>
  <c r="Y3744" i="22"/>
  <c r="Y3745" i="22"/>
  <c r="Y3746" i="22"/>
  <c r="Y3747" i="22"/>
  <c r="Y3748" i="22"/>
  <c r="Y3749" i="22"/>
  <c r="Y3750" i="22"/>
  <c r="Y3751" i="22"/>
  <c r="Y3752" i="22"/>
  <c r="Y3753" i="22"/>
  <c r="Y3754" i="22"/>
  <c r="Y3755" i="22"/>
  <c r="Y3756" i="22"/>
  <c r="Y3757" i="22"/>
  <c r="Y3758" i="22"/>
  <c r="Y3759" i="22"/>
  <c r="Y3760" i="22"/>
  <c r="Y3761" i="22"/>
  <c r="Y3762" i="22"/>
  <c r="Y3763" i="22"/>
  <c r="Y3764" i="22"/>
  <c r="Y3765" i="22"/>
  <c r="Y3766" i="22"/>
  <c r="Y3767" i="22"/>
  <c r="Y3768" i="22"/>
  <c r="Y3769" i="22"/>
  <c r="Y3770" i="22"/>
  <c r="Y3771" i="22"/>
  <c r="Y3772" i="22"/>
  <c r="Y3773" i="22"/>
  <c r="Y3774" i="22"/>
  <c r="Y3775" i="22"/>
  <c r="Y3776" i="22"/>
  <c r="Y3777" i="22"/>
  <c r="Y3778" i="22"/>
  <c r="Y3779" i="22"/>
  <c r="Y3780" i="22"/>
  <c r="Y3781" i="22"/>
  <c r="Y3782" i="22"/>
  <c r="Y3783" i="22"/>
  <c r="Y3784" i="22"/>
  <c r="Y3785" i="22"/>
  <c r="Y3786" i="22"/>
  <c r="Y3787" i="22"/>
  <c r="Y3788" i="22"/>
  <c r="Y3789" i="22"/>
  <c r="Y3790" i="22"/>
  <c r="Y3791" i="22"/>
  <c r="Y3792" i="22"/>
  <c r="Y3793" i="22"/>
  <c r="Y3794" i="22"/>
  <c r="Y3795" i="22"/>
  <c r="Y3796" i="22"/>
  <c r="Y3797" i="22"/>
  <c r="Y3798" i="22"/>
  <c r="Y3799" i="22"/>
  <c r="Y3800" i="22"/>
  <c r="Y3801" i="22"/>
  <c r="Y3802" i="22"/>
  <c r="Y3803" i="22"/>
  <c r="Y3804" i="22"/>
  <c r="Y3805" i="22"/>
  <c r="Y3806" i="22"/>
  <c r="Y3807" i="22"/>
  <c r="Y3808" i="22"/>
  <c r="Y3809" i="22"/>
  <c r="Y3810" i="22"/>
  <c r="Y3811" i="22"/>
  <c r="Y3812" i="22"/>
  <c r="Y3813" i="22"/>
  <c r="Y3814" i="22"/>
  <c r="Y3815" i="22"/>
  <c r="Y3816" i="22"/>
  <c r="Y3817" i="22"/>
  <c r="Y3818" i="22"/>
  <c r="Y3819" i="22"/>
  <c r="Y3820" i="22"/>
  <c r="Y3821" i="22"/>
  <c r="Y3822" i="22"/>
  <c r="Y3823" i="22"/>
  <c r="Y3824" i="22"/>
  <c r="Y3825" i="22"/>
  <c r="Y3826" i="22"/>
  <c r="Y3827" i="22"/>
  <c r="Y3828" i="22"/>
  <c r="Y3829" i="22"/>
  <c r="Y3830" i="22"/>
  <c r="Y3831" i="22"/>
  <c r="Y3832" i="22"/>
  <c r="Y3833" i="22"/>
  <c r="Y3834" i="22"/>
  <c r="Y3835" i="22"/>
  <c r="Y3836" i="22"/>
  <c r="Y3837" i="22"/>
  <c r="Y3838" i="22"/>
  <c r="Y3839" i="22"/>
  <c r="Y3840" i="22"/>
  <c r="Y3841" i="22"/>
  <c r="Y3842" i="22"/>
  <c r="Y3843" i="22"/>
  <c r="Y3844" i="22"/>
  <c r="Y3845" i="22"/>
  <c r="Y3846" i="22"/>
  <c r="Y3847" i="22"/>
  <c r="Y3848" i="22"/>
  <c r="Y3849" i="22"/>
  <c r="Y3850" i="22"/>
  <c r="Y3851" i="22"/>
  <c r="Y3852" i="22"/>
  <c r="Y3853" i="22"/>
  <c r="Y3854" i="22"/>
  <c r="Y3855" i="22"/>
  <c r="Y3856" i="22"/>
  <c r="Y3857" i="22"/>
  <c r="Y3858" i="22"/>
  <c r="Y3859" i="22"/>
  <c r="Y3860" i="22"/>
  <c r="Y3861" i="22"/>
  <c r="Y3862" i="22"/>
  <c r="Y3863" i="22"/>
  <c r="Y3864" i="22"/>
  <c r="Y3865" i="22"/>
  <c r="Y3866" i="22"/>
  <c r="Y3867" i="22"/>
  <c r="Y3868" i="22"/>
  <c r="Y3869" i="22"/>
  <c r="Y3870" i="22"/>
  <c r="Y3871" i="22"/>
  <c r="Y3872" i="22"/>
  <c r="Y3873" i="22"/>
  <c r="Y3874" i="22"/>
  <c r="Y3875" i="22"/>
  <c r="Y3876" i="22"/>
  <c r="Y3877" i="22"/>
  <c r="Y3878" i="22"/>
  <c r="Y3879" i="22"/>
  <c r="Y3880" i="22"/>
  <c r="Y3881" i="22"/>
  <c r="Y3882" i="22"/>
  <c r="Y3883" i="22"/>
  <c r="Y3884" i="22"/>
  <c r="Y3885" i="22"/>
  <c r="Y3886" i="22"/>
  <c r="Y3887" i="22"/>
  <c r="Y3888" i="22"/>
  <c r="Y3889" i="22"/>
  <c r="Y3890" i="22"/>
  <c r="Y3891" i="22"/>
  <c r="Y3892" i="22"/>
  <c r="Y3893" i="22"/>
  <c r="Y3894" i="22"/>
  <c r="Y3895" i="22"/>
  <c r="Y3896" i="22"/>
  <c r="Y3897" i="22"/>
  <c r="Y3898" i="22"/>
  <c r="Y3899" i="22"/>
  <c r="Y3900" i="22"/>
  <c r="Y3901" i="22"/>
  <c r="Y3902" i="22"/>
  <c r="Y3903" i="22"/>
  <c r="Y3904" i="22"/>
  <c r="Y3905" i="22"/>
  <c r="Y3906" i="22"/>
  <c r="Y3907" i="22"/>
  <c r="Y3908" i="22"/>
  <c r="Y3909" i="22"/>
  <c r="Y3910" i="22"/>
  <c r="Y3911" i="22"/>
  <c r="Y3912" i="22"/>
  <c r="Y3913" i="22"/>
  <c r="Y3914" i="22"/>
  <c r="Y3915" i="22"/>
  <c r="Y3916" i="22"/>
  <c r="Y3917" i="22"/>
  <c r="Y3918" i="22"/>
  <c r="Y3919" i="22"/>
  <c r="Y3920" i="22"/>
  <c r="Y3921" i="22"/>
  <c r="Y3922" i="22"/>
  <c r="Y3923" i="22"/>
  <c r="Y3924" i="22"/>
  <c r="Y3925" i="22"/>
  <c r="Y3926" i="22"/>
  <c r="Y3927" i="22"/>
  <c r="Y3928" i="22"/>
  <c r="Y3929" i="22"/>
  <c r="Y3930" i="22"/>
  <c r="Y3931" i="22"/>
  <c r="Y3932" i="22"/>
  <c r="Y3933" i="22"/>
  <c r="Y3934" i="22"/>
  <c r="Y3935" i="22"/>
  <c r="Y3936" i="22"/>
  <c r="Y3937" i="22"/>
  <c r="Y3938" i="22"/>
  <c r="Y3939" i="22"/>
  <c r="Y3940" i="22"/>
  <c r="Y3941" i="22"/>
  <c r="Y3942" i="22"/>
  <c r="Y3943" i="22"/>
  <c r="Y3944" i="22"/>
  <c r="Y3945" i="22"/>
  <c r="Y3946" i="22"/>
  <c r="Y3947" i="22"/>
  <c r="Y3948" i="22"/>
  <c r="Y3949" i="22"/>
  <c r="Y3950" i="22"/>
  <c r="Y3951" i="22"/>
  <c r="Y3952" i="22"/>
  <c r="Y3953" i="22"/>
  <c r="Y3954" i="22"/>
  <c r="Y3955" i="22"/>
  <c r="Y3956" i="22"/>
  <c r="Y3957" i="22"/>
  <c r="Y3958" i="22"/>
  <c r="Y3959" i="22"/>
  <c r="Y3960" i="22"/>
  <c r="Y3961" i="22"/>
  <c r="Y3962" i="22"/>
  <c r="Y3963" i="22"/>
  <c r="Y3964" i="22"/>
  <c r="Y3965" i="22"/>
  <c r="Y3966" i="22"/>
  <c r="Y3967" i="22"/>
  <c r="Y3968" i="22"/>
  <c r="Y3969" i="22"/>
  <c r="Y3970" i="22"/>
  <c r="Y3971" i="22"/>
  <c r="Y3972" i="22"/>
  <c r="Y3973" i="22"/>
  <c r="Y3974" i="22"/>
  <c r="Y3975" i="22"/>
  <c r="Y3976" i="22"/>
  <c r="Y3977" i="22"/>
  <c r="Y3978" i="22"/>
  <c r="Y3979" i="22"/>
  <c r="Y3980" i="22"/>
  <c r="Y3981" i="22"/>
  <c r="Y3982" i="22"/>
  <c r="Y3983" i="22"/>
  <c r="Y3984" i="22"/>
  <c r="Y3985" i="22"/>
  <c r="Y3986" i="22"/>
  <c r="Y3987" i="22"/>
  <c r="Y3988" i="22"/>
  <c r="Y3989" i="22"/>
  <c r="Y3990" i="22"/>
  <c r="Y3991" i="22"/>
  <c r="Y3992" i="22"/>
  <c r="Y3993" i="22"/>
  <c r="Y3994" i="22"/>
  <c r="Y3995" i="22"/>
  <c r="Y3996" i="22"/>
  <c r="Y3997" i="22"/>
  <c r="Y3998" i="22"/>
  <c r="Y3999" i="22"/>
  <c r="Y4000" i="22"/>
  <c r="Y4001" i="22"/>
  <c r="Y4002" i="22"/>
  <c r="Y4003" i="22"/>
  <c r="Y4004" i="22"/>
  <c r="Y4005" i="22"/>
  <c r="Y4006" i="22"/>
  <c r="Y4007" i="22"/>
  <c r="Y4008" i="22"/>
  <c r="Y4009" i="22"/>
  <c r="Y4010" i="22"/>
  <c r="Y4011" i="22"/>
  <c r="Y4012" i="22"/>
  <c r="Y4013" i="22"/>
  <c r="Y4014" i="22"/>
  <c r="Y4015" i="22"/>
  <c r="Y4016" i="22"/>
  <c r="Y4017" i="22"/>
  <c r="Y4018" i="22"/>
  <c r="Y4019" i="22"/>
  <c r="Y4020" i="22"/>
  <c r="Y4021" i="22"/>
  <c r="Y4022" i="22"/>
  <c r="Y4023" i="22"/>
  <c r="Y4024" i="22"/>
  <c r="Y4025" i="22"/>
  <c r="Y4026" i="22"/>
  <c r="Y4027" i="22"/>
  <c r="Y4028" i="22"/>
  <c r="Y4029" i="22"/>
  <c r="Y4030" i="22"/>
  <c r="Y4031" i="22"/>
  <c r="Y4032" i="22"/>
  <c r="Y4033" i="22"/>
  <c r="Y4034" i="22"/>
  <c r="Y4035" i="22"/>
  <c r="Y4036" i="22"/>
  <c r="Y4037" i="22"/>
  <c r="Y4038" i="22"/>
  <c r="Y4039" i="22"/>
  <c r="Y4040" i="22"/>
  <c r="Y4041" i="22"/>
  <c r="Y4042" i="22"/>
  <c r="Y4043" i="22"/>
  <c r="Y4044" i="22"/>
  <c r="Y4045" i="22"/>
  <c r="Y4046" i="22"/>
  <c r="Y4047" i="22"/>
  <c r="Y4048" i="22"/>
  <c r="Y4049" i="22"/>
  <c r="Y4050" i="22"/>
  <c r="Y4051" i="22"/>
  <c r="Y4052" i="22"/>
  <c r="Y4053" i="22"/>
  <c r="Y4054" i="22"/>
  <c r="Y4055" i="22"/>
  <c r="Y4056" i="22"/>
  <c r="Y4057" i="22"/>
  <c r="Y4058" i="22"/>
  <c r="Y4059" i="22"/>
  <c r="Y4060" i="22"/>
  <c r="Y4061" i="22"/>
  <c r="Y4062" i="22"/>
  <c r="Y4063" i="22"/>
  <c r="Y4064" i="22"/>
  <c r="Y4065" i="22"/>
  <c r="Y4066" i="22"/>
  <c r="Y4067" i="22"/>
  <c r="Y4068" i="22"/>
  <c r="Y4069" i="22"/>
  <c r="Y4070" i="22"/>
  <c r="Y4071" i="22"/>
  <c r="Y4072" i="22"/>
  <c r="Y4073" i="22"/>
  <c r="Y4074" i="22"/>
  <c r="Y4075" i="22"/>
  <c r="Y4076" i="22"/>
  <c r="Y4077" i="22"/>
  <c r="Y4078" i="22"/>
  <c r="Y4079" i="22"/>
  <c r="Y4080" i="22"/>
  <c r="Y4081" i="22"/>
  <c r="Y4082" i="22"/>
  <c r="Y4083" i="22"/>
  <c r="Y4084" i="22"/>
  <c r="Y4085" i="22"/>
  <c r="Y4086" i="22"/>
  <c r="Y4087" i="22"/>
  <c r="Y4088" i="22"/>
  <c r="Y4089" i="22"/>
  <c r="Y4090" i="22"/>
  <c r="Y4091" i="22"/>
  <c r="Y4092" i="22"/>
  <c r="Y4093" i="22"/>
  <c r="Y4094" i="22"/>
  <c r="Y4095" i="22"/>
  <c r="Y4096" i="22"/>
  <c r="Y4097" i="22"/>
  <c r="Y4098" i="22"/>
  <c r="Y4099" i="22"/>
  <c r="Y4100" i="22"/>
  <c r="Y4101" i="22"/>
  <c r="Y4102" i="22"/>
  <c r="Y4103" i="22"/>
  <c r="Y4104" i="22"/>
  <c r="Y4105" i="22"/>
  <c r="Y4106" i="22"/>
  <c r="Y4107" i="22"/>
  <c r="Y4108" i="22"/>
  <c r="Y4109" i="22"/>
  <c r="Y4110" i="22"/>
  <c r="Y4111" i="22"/>
  <c r="Y4112" i="22"/>
  <c r="Y4113" i="22"/>
  <c r="Y4114" i="22"/>
  <c r="Y4115" i="22"/>
  <c r="Y4116" i="22"/>
  <c r="Y4117" i="22"/>
  <c r="Y4118" i="22"/>
  <c r="Y4119" i="22"/>
  <c r="Y4120" i="22"/>
  <c r="Y4121" i="22"/>
  <c r="Y4122" i="22"/>
  <c r="Y4123" i="22"/>
  <c r="Y4124" i="22"/>
  <c r="Y4125" i="22"/>
  <c r="Y4126" i="22"/>
  <c r="Y4127" i="22"/>
  <c r="Y4128" i="22"/>
  <c r="Y4129" i="22"/>
  <c r="Y4130" i="22"/>
  <c r="Y4131" i="22"/>
  <c r="Y4132" i="22"/>
  <c r="Y4133" i="22"/>
  <c r="Y4134" i="22"/>
  <c r="Y4135" i="22"/>
  <c r="Y4136" i="22"/>
  <c r="Y4137" i="22"/>
  <c r="Y4138" i="22"/>
  <c r="Y4139" i="22"/>
  <c r="Y4140" i="22"/>
  <c r="Y4141" i="22"/>
  <c r="Y4142" i="22"/>
  <c r="Y4143" i="22"/>
  <c r="Y4144" i="22"/>
  <c r="Y4145" i="22"/>
  <c r="Y4146" i="22"/>
  <c r="Y4147" i="22"/>
  <c r="Y4148" i="22"/>
  <c r="Y4149" i="22"/>
  <c r="Y4150" i="22"/>
  <c r="Y4151" i="22"/>
  <c r="Y4152" i="22"/>
  <c r="Y4153" i="22"/>
  <c r="Y4154" i="22"/>
  <c r="Y4155" i="22"/>
  <c r="Y4156" i="22"/>
  <c r="Y4157" i="22"/>
  <c r="Y4158" i="22"/>
  <c r="Y4159" i="22"/>
  <c r="Y4160" i="22"/>
  <c r="Y4161" i="22"/>
  <c r="Y4162" i="22"/>
  <c r="Y4163" i="22"/>
  <c r="Y4164" i="22"/>
  <c r="Y4165" i="22"/>
  <c r="Y4166" i="22"/>
  <c r="Y4167" i="22"/>
  <c r="Y4168" i="22"/>
  <c r="Y4169" i="22"/>
  <c r="Y4170" i="22"/>
  <c r="Y4171" i="22"/>
  <c r="Y4172" i="22"/>
  <c r="Y4173" i="22"/>
  <c r="Y4174" i="22"/>
  <c r="Y4175" i="22"/>
  <c r="Y4176" i="22"/>
  <c r="Y4177" i="22"/>
  <c r="Y4178" i="22"/>
  <c r="Y4179" i="22"/>
  <c r="Y4180" i="22"/>
  <c r="Y4181" i="22"/>
  <c r="Y4182" i="22"/>
  <c r="Y4183" i="22"/>
  <c r="Y4184" i="22"/>
  <c r="Y4185" i="22"/>
  <c r="Y4186" i="22"/>
  <c r="Y4187" i="22"/>
  <c r="Y4188" i="22"/>
  <c r="Y4189" i="22"/>
  <c r="Y4190" i="22"/>
  <c r="Y4191" i="22"/>
  <c r="Y4192" i="22"/>
  <c r="Y4193" i="22"/>
  <c r="Y4194" i="22"/>
  <c r="Y4195" i="22"/>
  <c r="Y4196" i="22"/>
  <c r="Y4197" i="22"/>
  <c r="Y4198" i="22"/>
  <c r="Y4199" i="22"/>
  <c r="Y4200" i="22"/>
  <c r="Y4201" i="22"/>
  <c r="Y4202" i="22"/>
  <c r="Y4203" i="22"/>
  <c r="Y4204" i="22"/>
  <c r="Y4205" i="22"/>
  <c r="Y4206" i="22"/>
  <c r="Y4207" i="22"/>
  <c r="Y4208" i="22"/>
  <c r="Y4209" i="22"/>
  <c r="Y4210" i="22"/>
  <c r="Y4211" i="22"/>
  <c r="Y4212" i="22"/>
  <c r="Y4213" i="22"/>
  <c r="Y4214" i="22"/>
  <c r="Y4215" i="22"/>
  <c r="Y4216" i="22"/>
  <c r="Y4217" i="22"/>
  <c r="Y4218" i="22"/>
  <c r="Y4219" i="22"/>
  <c r="Y4220" i="22"/>
  <c r="Y4221" i="22"/>
  <c r="Y4222" i="22"/>
  <c r="Y4223" i="22"/>
  <c r="Y4224" i="22"/>
  <c r="Y4225" i="22"/>
  <c r="Y4226" i="22"/>
  <c r="Y4227" i="22"/>
  <c r="Y4228" i="22"/>
  <c r="Y4229" i="22"/>
  <c r="Y4230" i="22"/>
  <c r="Y4231" i="22"/>
  <c r="Y4232" i="22"/>
  <c r="Y4233" i="22"/>
  <c r="Y4234" i="22"/>
  <c r="Y4235" i="22"/>
  <c r="Y4236" i="22"/>
  <c r="Y4237" i="22"/>
  <c r="Y4238" i="22"/>
  <c r="Y4239" i="22"/>
  <c r="Y4240" i="22"/>
  <c r="Y4241" i="22"/>
  <c r="Y4242" i="22"/>
  <c r="Y4243" i="22"/>
  <c r="Y4244" i="22"/>
  <c r="Y4245" i="22"/>
  <c r="Y4246" i="22"/>
  <c r="Y4247" i="22"/>
  <c r="Y4248" i="22"/>
  <c r="Y4249" i="22"/>
  <c r="Y4250" i="22"/>
  <c r="Y4251" i="22"/>
  <c r="Y4252" i="22"/>
  <c r="Y4253" i="22"/>
  <c r="Y4254" i="22"/>
  <c r="Y4255" i="22"/>
  <c r="Y4256" i="22"/>
  <c r="Y4257" i="22"/>
  <c r="Y4258" i="22"/>
  <c r="Y4259" i="22"/>
  <c r="Y4260" i="22"/>
  <c r="Y4261" i="22"/>
  <c r="Y4262" i="22"/>
  <c r="Y4263" i="22"/>
  <c r="Y4264" i="22"/>
  <c r="Y4265" i="22"/>
  <c r="Y4266" i="22"/>
  <c r="Y4267" i="22"/>
  <c r="Y4268" i="22"/>
  <c r="Y4269" i="22"/>
  <c r="Y4270" i="22"/>
  <c r="Y4271" i="22"/>
  <c r="Y4272" i="22"/>
  <c r="Y4273" i="22"/>
  <c r="Y4274" i="22"/>
  <c r="Y4275" i="22"/>
  <c r="Y4276" i="22"/>
  <c r="Y4277" i="22"/>
  <c r="Y4278" i="22"/>
  <c r="Y4279" i="22"/>
  <c r="Y4280" i="22"/>
  <c r="Y4281" i="22"/>
  <c r="Y4282" i="22"/>
  <c r="Y4283" i="22"/>
  <c r="Y4284" i="22"/>
  <c r="Y4285" i="22"/>
  <c r="Y4286" i="22"/>
  <c r="Y4287" i="22"/>
  <c r="Y4288" i="22"/>
  <c r="Y4289" i="22"/>
  <c r="Y4290" i="22"/>
  <c r="Y4291" i="22"/>
  <c r="Y4292" i="22"/>
  <c r="Y4293" i="22"/>
  <c r="Y4294" i="22"/>
  <c r="Y4295" i="22"/>
  <c r="Y4296" i="22"/>
  <c r="Y4297" i="22"/>
  <c r="Y4298" i="22"/>
  <c r="Y4299" i="22"/>
  <c r="Y4300" i="22"/>
  <c r="Y4301" i="22"/>
  <c r="Y4302" i="22"/>
  <c r="Y4303" i="22"/>
  <c r="Y4304" i="22"/>
  <c r="Y4305" i="22"/>
  <c r="Y4306" i="22"/>
  <c r="Y4307" i="22"/>
  <c r="Y4308" i="22"/>
  <c r="Y4309" i="22"/>
  <c r="Y4310" i="22"/>
  <c r="Y4311" i="22"/>
  <c r="Y4312" i="22"/>
  <c r="Y4313" i="22"/>
  <c r="Y4314" i="22"/>
  <c r="Y4315" i="22"/>
  <c r="Y4316" i="22"/>
  <c r="Y4317" i="22"/>
  <c r="Y4318" i="22"/>
  <c r="Y4319" i="22"/>
  <c r="Y4320" i="22"/>
  <c r="Y4321" i="22"/>
  <c r="Y4322" i="22"/>
  <c r="Y4323" i="22"/>
  <c r="Y4324" i="22"/>
  <c r="Y4325" i="22"/>
  <c r="Y4326" i="22"/>
  <c r="Y4327" i="22"/>
  <c r="Y4328" i="22"/>
  <c r="Y4329" i="22"/>
  <c r="Y4330" i="22"/>
  <c r="Y4331" i="22"/>
  <c r="Y4332" i="22"/>
  <c r="Y4333" i="22"/>
  <c r="Y4334" i="22"/>
  <c r="Y4335" i="22"/>
  <c r="Y4336" i="22"/>
  <c r="Y4337" i="22"/>
  <c r="Y4338" i="22"/>
  <c r="Y4339" i="22"/>
  <c r="Y4340" i="22"/>
  <c r="Y4341" i="22"/>
  <c r="Y4342" i="22"/>
  <c r="Y4343" i="22"/>
  <c r="Y4344" i="22"/>
  <c r="Y4345" i="22"/>
  <c r="Y4346" i="22"/>
  <c r="Y4347" i="22"/>
  <c r="Y4348" i="22"/>
  <c r="Y4349" i="22"/>
  <c r="Y4350" i="22"/>
  <c r="Y4351" i="22"/>
  <c r="Y4352" i="22"/>
  <c r="Y4353" i="22"/>
  <c r="Y4354" i="22"/>
  <c r="Y4355" i="22"/>
  <c r="Y4356" i="22"/>
  <c r="Y4357" i="22"/>
  <c r="Y4358" i="22"/>
  <c r="Y4359" i="22"/>
  <c r="Y4360" i="22"/>
  <c r="Y4361" i="22"/>
  <c r="Y4362" i="22"/>
  <c r="Y4363" i="22"/>
  <c r="Y4364" i="22"/>
  <c r="Y4365" i="22"/>
  <c r="Y4366" i="22"/>
  <c r="Y4367" i="22"/>
  <c r="Y4368" i="22"/>
  <c r="Y4369" i="22"/>
  <c r="Y4370" i="22"/>
  <c r="Y4371" i="22"/>
  <c r="Y4372" i="22"/>
  <c r="Y4373" i="22"/>
  <c r="Y4374" i="22"/>
  <c r="Y4375" i="22"/>
  <c r="Y4376" i="22"/>
  <c r="Y4377" i="22"/>
  <c r="Y4378" i="22"/>
  <c r="Y4379" i="22"/>
  <c r="Y4380" i="22"/>
  <c r="Y4381" i="22"/>
  <c r="Y4382" i="22"/>
  <c r="Y4383" i="22"/>
  <c r="Y4384" i="22"/>
  <c r="Y4385" i="22"/>
  <c r="Y4386" i="22"/>
  <c r="Y4387" i="22"/>
  <c r="Y4388" i="22"/>
  <c r="Y4389" i="22"/>
  <c r="Y4390" i="22"/>
  <c r="Y4391" i="22"/>
  <c r="Y4392" i="22"/>
  <c r="Y4393" i="22"/>
  <c r="Y4394" i="22"/>
  <c r="Y4395" i="22"/>
  <c r="Y4396" i="22"/>
  <c r="Y4397" i="22"/>
  <c r="Y4398" i="22"/>
  <c r="Y4399" i="22"/>
  <c r="Y4400" i="22"/>
  <c r="Y4401" i="22"/>
  <c r="Y4402" i="22"/>
  <c r="Y4403" i="22"/>
  <c r="Y4404" i="22"/>
  <c r="Y4405" i="22"/>
  <c r="Y4406" i="22"/>
  <c r="Y4407" i="22"/>
  <c r="Y4408" i="22"/>
  <c r="Y4409" i="22"/>
  <c r="Y4410" i="22"/>
  <c r="Y4411" i="22"/>
  <c r="Y4412" i="22"/>
  <c r="Y4413" i="22"/>
  <c r="Y4414" i="22"/>
  <c r="Y4415" i="22"/>
  <c r="Y4416" i="22"/>
  <c r="Y4417" i="22"/>
  <c r="Y4418" i="22"/>
  <c r="Y4419" i="22"/>
  <c r="Y4420" i="22"/>
  <c r="Y4421" i="22"/>
  <c r="Y4422" i="22"/>
  <c r="Y4423" i="22"/>
  <c r="Y4424" i="22"/>
  <c r="Y4425" i="22"/>
  <c r="Y4426" i="22"/>
  <c r="Y4427" i="22"/>
  <c r="Y4428" i="22"/>
  <c r="Y4429" i="22"/>
  <c r="Y4430" i="22"/>
  <c r="Y4431" i="22"/>
  <c r="Y4432" i="22"/>
  <c r="Y4433" i="22"/>
  <c r="Y4434" i="22"/>
  <c r="Y4435" i="22"/>
  <c r="Y4436" i="22"/>
  <c r="Y4437" i="22"/>
  <c r="Y4438" i="22"/>
  <c r="Y4439" i="22"/>
  <c r="Y4440" i="22"/>
  <c r="Y4441" i="22"/>
  <c r="Y4442" i="22"/>
  <c r="Y4443" i="22"/>
  <c r="Y4444" i="22"/>
  <c r="Y4445" i="22"/>
  <c r="Y4446" i="22"/>
  <c r="Y4447" i="22"/>
  <c r="Y4448" i="22"/>
  <c r="Y4449" i="22"/>
  <c r="Y4450" i="22"/>
  <c r="Y4451" i="22"/>
  <c r="Y4452" i="22"/>
  <c r="Y4453" i="22"/>
  <c r="Y4454" i="22"/>
  <c r="Y4455" i="22"/>
  <c r="Y4456" i="22"/>
  <c r="Y4457" i="22"/>
  <c r="Y4458" i="22"/>
  <c r="Y4459" i="22"/>
  <c r="Y4460" i="22"/>
  <c r="Y4461" i="22"/>
  <c r="Y4462" i="22"/>
  <c r="Y4463" i="22"/>
  <c r="Y4464" i="22"/>
  <c r="Y4465" i="22"/>
  <c r="Y4466" i="22"/>
  <c r="Y4467" i="22"/>
  <c r="Y4468" i="22"/>
  <c r="Y4469" i="22"/>
  <c r="Y4470" i="22"/>
  <c r="Y4471" i="22"/>
  <c r="Y4472" i="22"/>
  <c r="Y4473" i="22"/>
  <c r="Y4474" i="22"/>
  <c r="Y4475" i="22"/>
  <c r="Y4476" i="22"/>
  <c r="Y4477" i="22"/>
  <c r="Y4478" i="22"/>
  <c r="Y4479" i="22"/>
  <c r="Y4480" i="22"/>
  <c r="Y4481" i="22"/>
  <c r="Y4482" i="22"/>
  <c r="Y4483" i="22"/>
  <c r="Y4484" i="22"/>
  <c r="Y4485" i="22"/>
  <c r="Y4486" i="22"/>
  <c r="Y4487" i="22"/>
  <c r="Y4488" i="22"/>
  <c r="Y4489" i="22"/>
  <c r="Y4490" i="22"/>
  <c r="Y4491" i="22"/>
  <c r="Y4492" i="22"/>
  <c r="Y4493" i="22"/>
  <c r="Y4494" i="22"/>
  <c r="Y4495" i="22"/>
  <c r="Y4496" i="22"/>
  <c r="Y4497" i="22"/>
  <c r="Y4498" i="22"/>
  <c r="Y4499" i="22"/>
  <c r="Y4500" i="22"/>
  <c r="Y4501" i="22"/>
  <c r="Y4502" i="22"/>
  <c r="Y4503" i="22"/>
  <c r="Y4504" i="22"/>
  <c r="Y4505" i="22"/>
  <c r="Y4506" i="22"/>
  <c r="Y4507" i="22"/>
  <c r="Y4508" i="22"/>
  <c r="Y4509" i="22"/>
  <c r="Y4510" i="22"/>
  <c r="Y4511" i="22"/>
  <c r="Y4512" i="22"/>
  <c r="Y4513" i="22"/>
  <c r="Y4514" i="22"/>
  <c r="Y4515" i="22"/>
  <c r="Y4516" i="22"/>
  <c r="Y4517" i="22"/>
  <c r="Y4518" i="22"/>
  <c r="Y4519" i="22"/>
  <c r="Y4520" i="22"/>
  <c r="Y4521" i="22"/>
  <c r="Y4522" i="22"/>
  <c r="Y4523" i="22"/>
  <c r="Y4524" i="22"/>
  <c r="Y4525" i="22"/>
  <c r="Y4526" i="22"/>
  <c r="Y4527" i="22"/>
  <c r="Y4528" i="22"/>
  <c r="Y4529" i="22"/>
  <c r="Y4530" i="22"/>
  <c r="Y4531" i="22"/>
  <c r="Y4532" i="22"/>
  <c r="Y4533" i="22"/>
  <c r="Y4534" i="22"/>
  <c r="Y4535" i="22"/>
  <c r="Y4536" i="22"/>
  <c r="Y4537" i="22"/>
  <c r="Y4538" i="22"/>
  <c r="Y4539" i="22"/>
  <c r="Y4540" i="22"/>
  <c r="Y4541" i="22"/>
  <c r="Y4542" i="22"/>
  <c r="Y4543" i="22"/>
  <c r="Y4544" i="22"/>
  <c r="Y4545" i="22"/>
  <c r="Y4546" i="22"/>
  <c r="Y4547" i="22"/>
  <c r="Y4548" i="22"/>
  <c r="Y4549" i="22"/>
  <c r="Y4550" i="22"/>
  <c r="Y4551" i="22"/>
  <c r="Y4552" i="22"/>
  <c r="Y4553" i="22"/>
  <c r="Y4554" i="22"/>
  <c r="Y4555" i="22"/>
  <c r="Y4556" i="22"/>
  <c r="Y4557" i="22"/>
  <c r="Y4558" i="22"/>
  <c r="Y4559" i="22"/>
  <c r="Y4560" i="22"/>
  <c r="Y4561" i="22"/>
  <c r="Y4562" i="22"/>
  <c r="Y4563" i="22"/>
  <c r="Y4564" i="22"/>
  <c r="Y4565" i="22"/>
  <c r="Y4566" i="22"/>
  <c r="Y4567" i="22"/>
  <c r="Y4568" i="22"/>
  <c r="Y4569" i="22"/>
  <c r="Y4570" i="22"/>
  <c r="Y4571" i="22"/>
  <c r="Y4572" i="22"/>
  <c r="Y4573" i="22"/>
  <c r="Y4574" i="22"/>
  <c r="Y4575" i="22"/>
  <c r="Y4576" i="22"/>
  <c r="Y4577" i="22"/>
  <c r="Y4578" i="22"/>
  <c r="Y4579" i="22"/>
  <c r="Y4580" i="22"/>
  <c r="Y4581" i="22"/>
  <c r="Y4582" i="22"/>
  <c r="Y4583" i="22"/>
  <c r="Y4584" i="22"/>
  <c r="Y4585" i="22"/>
  <c r="Y4586" i="22"/>
  <c r="Y4587" i="22"/>
  <c r="Y4588" i="22"/>
  <c r="Y4589" i="22"/>
  <c r="Y4590" i="22"/>
  <c r="Y4591" i="22"/>
  <c r="Y4592" i="22"/>
  <c r="Y4593" i="22"/>
  <c r="Y4594" i="22"/>
  <c r="Y4595" i="22"/>
  <c r="Y4596" i="22"/>
  <c r="Y4597" i="22"/>
  <c r="Y4598" i="22"/>
  <c r="Y4599" i="22"/>
  <c r="Y4600" i="22"/>
  <c r="Y4601" i="22"/>
  <c r="Y4602" i="22"/>
  <c r="Y4603" i="22"/>
  <c r="Y4604" i="22"/>
  <c r="Y4605" i="22"/>
  <c r="Y4606" i="22"/>
  <c r="Y4607" i="22"/>
  <c r="Y4608" i="22"/>
  <c r="Y4609" i="22"/>
  <c r="Y4610" i="22"/>
  <c r="Y4611" i="22"/>
  <c r="Y4612" i="22"/>
  <c r="Y4613" i="22"/>
  <c r="Y4614" i="22"/>
  <c r="Y4615" i="22"/>
  <c r="Y4616" i="22"/>
  <c r="Y4617" i="22"/>
  <c r="Y4618" i="22"/>
  <c r="Y4619" i="22"/>
  <c r="Y4620" i="22"/>
  <c r="Y4621" i="22"/>
  <c r="Y4622" i="22"/>
  <c r="Y4623" i="22"/>
  <c r="Y4624" i="22"/>
  <c r="Y4625" i="22"/>
  <c r="Y4626" i="22"/>
  <c r="Y4627" i="22"/>
  <c r="Y4628" i="22"/>
  <c r="Y4629" i="22"/>
  <c r="Y4630" i="22"/>
  <c r="Y4631" i="22"/>
  <c r="Y4632" i="22"/>
  <c r="Y4633" i="22"/>
  <c r="Y4634" i="22"/>
  <c r="Y4635" i="22"/>
  <c r="Y4636" i="22"/>
  <c r="Y4637" i="22"/>
  <c r="Y4638" i="22"/>
  <c r="Y4639" i="22"/>
  <c r="Y4640" i="22"/>
  <c r="Y4641" i="22"/>
  <c r="Y4642" i="22"/>
  <c r="Y4643" i="22"/>
  <c r="Y4644" i="22"/>
  <c r="Y4645" i="22"/>
  <c r="Y4646" i="22"/>
  <c r="Y4647" i="22"/>
  <c r="Y4648" i="22"/>
  <c r="Y4649" i="22"/>
  <c r="Y4650" i="22"/>
  <c r="Y4651" i="22"/>
  <c r="Y4652" i="22"/>
  <c r="Y4653" i="22"/>
  <c r="Y4654" i="22"/>
  <c r="Y4655" i="22"/>
  <c r="Y4656" i="22"/>
  <c r="Y4657" i="22"/>
  <c r="Y4658" i="22"/>
  <c r="Y4659" i="22"/>
  <c r="Y4660" i="22"/>
  <c r="Y4661" i="22"/>
  <c r="Y4662" i="22"/>
  <c r="Y4663" i="22"/>
  <c r="Y4664" i="22"/>
  <c r="Y4665" i="22"/>
  <c r="Y4666" i="22"/>
  <c r="Y4667" i="22"/>
  <c r="Y4668" i="22"/>
  <c r="Y4669" i="22"/>
  <c r="Y4670" i="22"/>
  <c r="Y4671" i="22"/>
  <c r="Y4672" i="22"/>
  <c r="Y4673" i="22"/>
  <c r="Y4674" i="22"/>
  <c r="Y4675" i="22"/>
  <c r="Y4676" i="22"/>
  <c r="Y4677" i="22"/>
  <c r="Y4678" i="22"/>
  <c r="Y4679" i="22"/>
  <c r="Y4680" i="22"/>
  <c r="Y4681" i="22"/>
  <c r="Y4682" i="22"/>
  <c r="Y4683" i="22"/>
  <c r="Y4684" i="22"/>
  <c r="Y4685" i="22"/>
  <c r="Y4686" i="22"/>
  <c r="Y4687" i="22"/>
  <c r="Y4688" i="22"/>
  <c r="Y4689" i="22"/>
  <c r="Y4690" i="22"/>
  <c r="Y4691" i="22"/>
  <c r="Y4692" i="22"/>
  <c r="Y4693" i="22"/>
  <c r="Y4694" i="22"/>
  <c r="Y4695" i="22"/>
  <c r="Y4696" i="22"/>
  <c r="Y4697" i="22"/>
  <c r="Y4698" i="22"/>
  <c r="Y4699" i="22"/>
  <c r="Y4700" i="22"/>
  <c r="Y4701" i="22"/>
  <c r="Y4702" i="22"/>
  <c r="Y4703" i="22"/>
  <c r="Y4704" i="22"/>
  <c r="Y4705" i="22"/>
  <c r="Y4706" i="22"/>
  <c r="Y4707" i="22"/>
  <c r="Y4708" i="22"/>
  <c r="Y4709" i="22"/>
  <c r="Y4710" i="22"/>
  <c r="Y4711" i="22"/>
  <c r="Y4712" i="22"/>
  <c r="Y4713" i="22"/>
  <c r="Y4714" i="22"/>
  <c r="Y4715" i="22"/>
  <c r="Y4716" i="22"/>
  <c r="Y4717" i="22"/>
  <c r="Y4718" i="22"/>
  <c r="Y4719" i="22"/>
  <c r="Y4720" i="22"/>
  <c r="Y4721" i="22"/>
  <c r="Y4722" i="22"/>
  <c r="Y4723" i="22"/>
  <c r="Y4724" i="22"/>
  <c r="Y4725" i="22"/>
  <c r="Y4726" i="22"/>
  <c r="Y4727" i="22"/>
  <c r="Y4728" i="22"/>
  <c r="Y4729" i="22"/>
  <c r="Y4730" i="22"/>
  <c r="Y4731" i="22"/>
  <c r="Y4732" i="22"/>
  <c r="Y4733" i="22"/>
  <c r="Y4734" i="22"/>
  <c r="Y4735" i="22"/>
  <c r="Y4736" i="22"/>
  <c r="Y4737" i="22"/>
  <c r="Y4738" i="22"/>
  <c r="Y4739" i="22"/>
  <c r="Y4740" i="22"/>
  <c r="Y4741" i="22"/>
  <c r="Y4742" i="22"/>
  <c r="Y4743" i="22"/>
  <c r="Y4744" i="22"/>
  <c r="Y4745" i="22"/>
  <c r="Y4746" i="22"/>
  <c r="Y4747" i="22"/>
  <c r="Y4748" i="22"/>
  <c r="Y4749" i="22"/>
  <c r="Y4750" i="22"/>
  <c r="Y4751" i="22"/>
  <c r="Y4752" i="22"/>
  <c r="Y4753" i="22"/>
  <c r="Y4754" i="22"/>
  <c r="Y4755" i="22"/>
  <c r="Y4756" i="22"/>
  <c r="Y4757" i="22"/>
  <c r="Y4758" i="22"/>
  <c r="Y4759" i="22"/>
  <c r="Y4760" i="22"/>
  <c r="Y4761" i="22"/>
  <c r="Y4762" i="22"/>
  <c r="Y4763" i="22"/>
  <c r="Y4764" i="22"/>
  <c r="Y4765" i="22"/>
  <c r="Y4766" i="22"/>
  <c r="Y4767" i="22"/>
  <c r="Y4768" i="22"/>
  <c r="Y4769" i="22"/>
  <c r="Y4770" i="22"/>
  <c r="Y4771" i="22"/>
  <c r="Y4772" i="22"/>
  <c r="Y4773" i="22"/>
  <c r="Y4774" i="22"/>
  <c r="Y4775" i="22"/>
  <c r="Y4776" i="22"/>
  <c r="Y4777" i="22"/>
  <c r="Y4778" i="22"/>
  <c r="Y4779" i="22"/>
  <c r="Y4780" i="22"/>
  <c r="Y4781" i="22"/>
  <c r="Y4782" i="22"/>
  <c r="Y4783" i="22"/>
  <c r="Y4784" i="22"/>
  <c r="Y4785" i="22"/>
  <c r="Y4786" i="22"/>
  <c r="Y4787" i="22"/>
  <c r="Y4788" i="22"/>
  <c r="Y4789" i="22"/>
  <c r="Y4790" i="22"/>
  <c r="Y4791" i="22"/>
  <c r="Y4792" i="22"/>
  <c r="Y4793" i="22"/>
  <c r="Y4794" i="22"/>
  <c r="Y4795" i="22"/>
  <c r="Y4796" i="22"/>
  <c r="Y4797" i="22"/>
  <c r="Y4798" i="22"/>
  <c r="Y4799" i="22"/>
  <c r="Y4800" i="22"/>
  <c r="Y4801" i="22"/>
  <c r="Y4802" i="22"/>
  <c r="Y4803" i="22"/>
  <c r="Y4804" i="22"/>
  <c r="Y4805" i="22"/>
  <c r="Y4806" i="22"/>
  <c r="Y4807" i="22"/>
  <c r="Y4808" i="22"/>
  <c r="Y4809" i="22"/>
  <c r="Y4810" i="22"/>
  <c r="Y4811" i="22"/>
  <c r="Y4812" i="22"/>
  <c r="Y4813" i="22"/>
  <c r="Y4814" i="22"/>
  <c r="Y4815" i="22"/>
  <c r="Y4816" i="22"/>
  <c r="Y4817" i="22"/>
  <c r="Y4818" i="22"/>
  <c r="Y4819" i="22"/>
  <c r="Y4820" i="22"/>
  <c r="Y4821" i="22"/>
  <c r="Y4822" i="22"/>
  <c r="Y4823" i="22"/>
  <c r="Y4824" i="22"/>
  <c r="Y4825" i="22"/>
  <c r="Y4826" i="22"/>
  <c r="Y4827" i="22"/>
  <c r="Y4828" i="22"/>
  <c r="Y4829" i="22"/>
  <c r="Y4830" i="22"/>
  <c r="Y4831" i="22"/>
  <c r="Y4832" i="22"/>
  <c r="Y4833" i="22"/>
  <c r="Y4834" i="22"/>
  <c r="Y4835" i="22"/>
  <c r="Y4836" i="22"/>
  <c r="Y4837" i="22"/>
  <c r="Y4838" i="22"/>
  <c r="Y4839" i="22"/>
  <c r="Y4840" i="22"/>
  <c r="Y4841" i="22"/>
  <c r="Y4842" i="22"/>
  <c r="Y4843" i="22"/>
  <c r="Y4844" i="22"/>
  <c r="Y4845" i="22"/>
  <c r="Y4846" i="22"/>
  <c r="Y4847" i="22"/>
  <c r="Y4848" i="22"/>
  <c r="Y4849" i="22"/>
  <c r="Y4850" i="22"/>
  <c r="Y4851" i="22"/>
  <c r="Y4852" i="22"/>
  <c r="Y4853" i="22"/>
  <c r="Y4854" i="22"/>
  <c r="Y4855" i="22"/>
  <c r="Y4856" i="22"/>
  <c r="Y4857" i="22"/>
  <c r="Y4858" i="22"/>
  <c r="Y4859" i="22"/>
  <c r="Y4860" i="22"/>
  <c r="Y4861" i="22"/>
  <c r="Y4862" i="22"/>
  <c r="Y4863" i="22"/>
  <c r="Y4864" i="22"/>
  <c r="Y4865" i="22"/>
  <c r="Y4866" i="22"/>
  <c r="Y4867" i="22"/>
  <c r="Y4868" i="22"/>
  <c r="Y4869" i="22"/>
  <c r="Y4870" i="22"/>
  <c r="Y4871" i="22"/>
  <c r="Y4872" i="22"/>
  <c r="Y4873" i="22"/>
  <c r="Y4874" i="22"/>
  <c r="Y4875" i="22"/>
  <c r="Y4876" i="22"/>
  <c r="Y4877" i="22"/>
  <c r="Y4878" i="22"/>
  <c r="Y4879" i="22"/>
  <c r="Y4880" i="22"/>
  <c r="Y4881" i="22"/>
  <c r="Y4882" i="22"/>
  <c r="Y4883" i="22"/>
  <c r="Y4884" i="22"/>
  <c r="Y4885" i="22"/>
  <c r="Y4886" i="22"/>
  <c r="Y4887" i="22"/>
  <c r="Y4888" i="22"/>
  <c r="Y4889" i="22"/>
  <c r="Y4890" i="22"/>
  <c r="Y4891" i="22"/>
  <c r="Y4892" i="22"/>
  <c r="Y4893" i="22"/>
  <c r="Y4894" i="22"/>
  <c r="Y4895" i="22"/>
  <c r="Y4896" i="22"/>
  <c r="Y4897" i="22"/>
  <c r="Y4898" i="22"/>
  <c r="Y4899" i="22"/>
  <c r="Y4900" i="22"/>
  <c r="Y4901" i="22"/>
  <c r="Y4902" i="22"/>
  <c r="Y4903" i="22"/>
  <c r="Y4904" i="22"/>
  <c r="Y4905" i="22"/>
  <c r="Y4906" i="22"/>
  <c r="Y4907" i="22"/>
  <c r="Y4908" i="22"/>
  <c r="Y4909" i="22"/>
  <c r="Y4910" i="22"/>
  <c r="Y4911" i="22"/>
  <c r="Y4912" i="22"/>
  <c r="Y4913" i="22"/>
  <c r="Y4914" i="22"/>
  <c r="Y4915" i="22"/>
  <c r="Y4916" i="22"/>
  <c r="Y4917" i="22"/>
  <c r="Y4918" i="22"/>
  <c r="Y4919" i="22"/>
  <c r="Y4920" i="22"/>
  <c r="Y4921" i="22"/>
  <c r="Y4922" i="22"/>
  <c r="Y4923" i="22"/>
  <c r="Y4924" i="22"/>
  <c r="Y4925" i="22"/>
  <c r="Y4926" i="22"/>
  <c r="Y4927" i="22"/>
  <c r="Y4928" i="22"/>
  <c r="Y4929" i="22"/>
  <c r="Y4930" i="22"/>
  <c r="Y4931" i="22"/>
  <c r="Y4932" i="22"/>
  <c r="Y4933" i="22"/>
  <c r="Y4934" i="22"/>
  <c r="Y4935" i="22"/>
  <c r="Y4936" i="22"/>
  <c r="Y4937" i="22"/>
  <c r="Y4938" i="22"/>
  <c r="Y4939" i="22"/>
  <c r="Y4940" i="22"/>
  <c r="Y4941" i="22"/>
  <c r="Y4942" i="22"/>
  <c r="Y4943" i="22"/>
  <c r="Y4944" i="22"/>
  <c r="Y4945" i="22"/>
  <c r="Y4946" i="22"/>
  <c r="Y4947" i="22"/>
  <c r="Y4948" i="22"/>
  <c r="Y4949" i="22"/>
  <c r="Y4950" i="22"/>
  <c r="Y4951" i="22"/>
  <c r="Y4952" i="22"/>
  <c r="Y4953" i="22"/>
  <c r="Y4954" i="22"/>
  <c r="Y4955" i="22"/>
  <c r="Y4956" i="22"/>
  <c r="Y4957" i="22"/>
  <c r="Y4958" i="22"/>
  <c r="Y4959" i="22"/>
  <c r="Y4960" i="22"/>
  <c r="Y4961" i="22"/>
  <c r="Y4962" i="22"/>
  <c r="Y4963" i="22"/>
  <c r="Y4964" i="22"/>
  <c r="Y4965" i="22"/>
  <c r="Y4966" i="22"/>
  <c r="Y4967" i="22"/>
  <c r="Y4968" i="22"/>
  <c r="Y4969" i="22"/>
  <c r="Y4970" i="22"/>
  <c r="Y4971" i="22"/>
  <c r="Y4972" i="22"/>
  <c r="Y4973" i="22"/>
  <c r="Y4974" i="22"/>
  <c r="Y4975" i="22"/>
  <c r="Y4976" i="22"/>
  <c r="Y4977" i="22"/>
  <c r="Y4978" i="22"/>
  <c r="Y4979" i="22"/>
  <c r="Y4980" i="22"/>
  <c r="Y4981" i="22"/>
  <c r="Y4982" i="22"/>
  <c r="Y4983" i="22"/>
  <c r="Y4984" i="22"/>
  <c r="Y4985" i="22"/>
  <c r="Y4986" i="22"/>
  <c r="Y4987" i="22"/>
  <c r="Y4988" i="22"/>
  <c r="Y4989" i="22"/>
  <c r="Y4990" i="22"/>
  <c r="Y4991" i="22"/>
  <c r="Y4992" i="22"/>
  <c r="Y4993" i="22"/>
  <c r="Y4994" i="22"/>
  <c r="Y4995" i="22"/>
  <c r="Y4996" i="22"/>
  <c r="Y4997" i="22"/>
  <c r="Y4998" i="22"/>
  <c r="Y4999" i="22"/>
  <c r="Y5000" i="22"/>
  <c r="Y5001" i="22"/>
  <c r="Y5002" i="22"/>
  <c r="Y5003" i="22"/>
  <c r="Y5004" i="22"/>
  <c r="Y5005" i="22"/>
  <c r="Y5006" i="22"/>
  <c r="Y5007" i="22"/>
  <c r="Y5008" i="22"/>
  <c r="Y5009" i="22"/>
  <c r="Y5010" i="22"/>
  <c r="Y5011" i="22"/>
  <c r="Y5012" i="22"/>
  <c r="Y5013" i="22"/>
  <c r="Y5014" i="22"/>
  <c r="Y5015" i="22"/>
  <c r="Y5016" i="22"/>
  <c r="Y5017" i="22"/>
  <c r="Y5018" i="22"/>
  <c r="Y5019" i="22"/>
  <c r="Y5020" i="22"/>
  <c r="Y5021" i="22"/>
  <c r="Y5022" i="22"/>
  <c r="Y5023" i="22"/>
  <c r="Y5024" i="22"/>
  <c r="Y5025" i="22"/>
  <c r="Y5026" i="22"/>
  <c r="Y5027" i="22"/>
  <c r="Y5028" i="22"/>
  <c r="Y5029" i="22"/>
  <c r="Y5030" i="22"/>
  <c r="Y5031" i="22"/>
  <c r="Y5032" i="22"/>
  <c r="Y5033" i="22"/>
  <c r="Y5034" i="22"/>
  <c r="Y5035" i="22"/>
  <c r="Y5036" i="22"/>
  <c r="Y5037" i="22"/>
  <c r="Y5038" i="22"/>
  <c r="Y5039" i="22"/>
  <c r="Y5040" i="22"/>
  <c r="Y5041" i="22"/>
  <c r="Y5042" i="22"/>
  <c r="Y5043" i="22"/>
  <c r="Y5044" i="22"/>
  <c r="Y5045" i="22"/>
  <c r="Y5046" i="22"/>
  <c r="Y5047" i="22"/>
  <c r="Y5048" i="22"/>
  <c r="Y5049" i="22"/>
  <c r="Y5050" i="22"/>
  <c r="Y5051" i="22"/>
  <c r="Y5052" i="22"/>
  <c r="Y5053" i="22"/>
  <c r="Y5054" i="22"/>
  <c r="Y5055" i="22"/>
  <c r="Y5056" i="22"/>
  <c r="Y5057" i="22"/>
  <c r="Y5058" i="22"/>
  <c r="Y5059" i="22"/>
  <c r="Y5060" i="22"/>
  <c r="Y5061" i="22"/>
  <c r="Y5062" i="22"/>
  <c r="Y5063" i="22"/>
  <c r="Y5064" i="22"/>
  <c r="Y5065" i="22"/>
  <c r="Y5066" i="22"/>
  <c r="Y5067" i="22"/>
  <c r="Y5068" i="22"/>
  <c r="Y5069" i="22"/>
  <c r="Y5070" i="22"/>
  <c r="Y5071" i="22"/>
  <c r="Y5072" i="22"/>
  <c r="Y5073" i="22"/>
  <c r="Y5074" i="22"/>
  <c r="Y5075" i="22"/>
  <c r="Y5076" i="22"/>
  <c r="Y5077" i="22"/>
  <c r="Y5078" i="22"/>
  <c r="Y5079" i="22"/>
  <c r="Y5080" i="22"/>
  <c r="Y5081" i="22"/>
  <c r="Y5082" i="22"/>
  <c r="Y5083" i="22"/>
  <c r="Y5084" i="22"/>
  <c r="Y5085" i="22"/>
  <c r="Y5086" i="22"/>
  <c r="Y5087" i="22"/>
  <c r="Y5088" i="22"/>
  <c r="Y5089" i="22"/>
  <c r="Y5090" i="22"/>
  <c r="Y5091" i="22"/>
  <c r="Y5092" i="22"/>
  <c r="Y5093" i="22"/>
  <c r="Y5094" i="22"/>
  <c r="Y5095" i="22"/>
  <c r="Y5096" i="22"/>
  <c r="Y5097" i="22"/>
  <c r="Y5098" i="22"/>
  <c r="Y5099" i="22"/>
  <c r="Y5100" i="22"/>
  <c r="Y5101" i="22"/>
  <c r="Y5102" i="22"/>
  <c r="Y5103" i="22"/>
  <c r="Y5104" i="22"/>
  <c r="Y5105" i="22"/>
  <c r="Y5106" i="22"/>
  <c r="Y5107" i="22"/>
  <c r="Y5108" i="22"/>
  <c r="Y5109" i="22"/>
  <c r="Y5110" i="22"/>
  <c r="Y5111" i="22"/>
  <c r="Y5112" i="22"/>
  <c r="Y5113" i="22"/>
  <c r="Y5114" i="22"/>
  <c r="Y5115" i="22"/>
  <c r="Y5116" i="22"/>
  <c r="Y5117" i="22"/>
  <c r="Y5118" i="22"/>
  <c r="Y5119" i="22"/>
  <c r="Y5120" i="22"/>
  <c r="Y5121" i="22"/>
  <c r="Y5122" i="22"/>
  <c r="Y5123" i="22"/>
  <c r="Y5124" i="22"/>
  <c r="Y5125" i="22"/>
  <c r="Y5126" i="22"/>
  <c r="Y5127" i="22"/>
  <c r="Y5128" i="22"/>
  <c r="Y5129" i="22"/>
  <c r="Y5130" i="22"/>
  <c r="Y5131" i="22"/>
  <c r="Y5132" i="22"/>
  <c r="Y5133" i="22"/>
  <c r="Y5134" i="22"/>
  <c r="Y5135" i="22"/>
  <c r="Y5136" i="22"/>
  <c r="Y5137" i="22"/>
  <c r="Y5138" i="22"/>
  <c r="Y5139" i="22"/>
  <c r="Y5140" i="22"/>
  <c r="Y5141" i="22"/>
  <c r="Y5142" i="22"/>
  <c r="Y5143" i="22"/>
  <c r="Y5144" i="22"/>
  <c r="Y5145" i="22"/>
  <c r="Y5146" i="22"/>
  <c r="Y5147" i="22"/>
  <c r="Y5148" i="22"/>
  <c r="Y5149" i="22"/>
  <c r="Y5150" i="22"/>
  <c r="Y5151" i="22"/>
  <c r="Y5152" i="22"/>
  <c r="Y5153" i="22"/>
  <c r="Y5154" i="22"/>
  <c r="Y5155" i="22"/>
  <c r="Y5156" i="22"/>
  <c r="Y5157" i="22"/>
  <c r="Y5158" i="22"/>
  <c r="Y5159" i="22"/>
  <c r="Y5160" i="22"/>
  <c r="Y5161" i="22"/>
  <c r="Y5162" i="22"/>
  <c r="Y5163" i="22"/>
  <c r="Y5164" i="22"/>
  <c r="Y5165" i="22"/>
  <c r="Y5166" i="22"/>
  <c r="Y5167" i="22"/>
  <c r="Y5168" i="22"/>
  <c r="Y5169" i="22"/>
  <c r="Y5170" i="22"/>
  <c r="Y5171" i="22"/>
  <c r="Y5172" i="22"/>
  <c r="Y5173" i="22"/>
  <c r="Y5174" i="22"/>
  <c r="Y5175" i="22"/>
  <c r="Y5176" i="22"/>
  <c r="Y5177" i="22"/>
  <c r="Y5178" i="22"/>
  <c r="Y5179" i="22"/>
  <c r="Y5180" i="22"/>
  <c r="Y5181" i="22"/>
  <c r="Y5182" i="22"/>
  <c r="Y5183" i="22"/>
  <c r="Y5184" i="22"/>
  <c r="Y5185" i="22"/>
  <c r="Y5186" i="22"/>
  <c r="Y5187" i="22"/>
  <c r="Y5188" i="22"/>
  <c r="Y5189" i="22"/>
  <c r="Y5190" i="22"/>
  <c r="Y5191" i="22"/>
  <c r="Y5192" i="22"/>
  <c r="Y5193" i="22"/>
  <c r="Y5194" i="22"/>
  <c r="Y5195" i="22"/>
  <c r="Y5196" i="22"/>
  <c r="Y5197" i="22"/>
  <c r="Y5198" i="22"/>
  <c r="Y5199" i="22"/>
  <c r="Y5200" i="22"/>
  <c r="Y5201" i="22"/>
  <c r="Y5202" i="22"/>
  <c r="Y5203" i="22"/>
  <c r="Y5204" i="22"/>
  <c r="Y5205" i="22"/>
  <c r="Y5206" i="22"/>
  <c r="Y5207" i="22"/>
  <c r="Y5208" i="22"/>
  <c r="Y5209" i="22"/>
  <c r="Y5210" i="22"/>
  <c r="Y5211" i="22"/>
  <c r="Y5212" i="22"/>
  <c r="Y5213" i="22"/>
  <c r="Y5214" i="22"/>
  <c r="Y5215" i="22"/>
  <c r="Y5216" i="22"/>
  <c r="Y5217" i="22"/>
  <c r="Y5218" i="22"/>
  <c r="Y5219" i="22"/>
  <c r="Y5220" i="22"/>
  <c r="Y5221" i="22"/>
  <c r="Y5222" i="22"/>
  <c r="Y5223" i="22"/>
  <c r="Y5224" i="22"/>
  <c r="Y5225" i="22"/>
  <c r="Y5226" i="22"/>
  <c r="Y5227" i="22"/>
  <c r="Y5228" i="22"/>
  <c r="Y5229" i="22"/>
  <c r="Y5230" i="22"/>
  <c r="Y5231" i="22"/>
  <c r="Y5232" i="22"/>
  <c r="Y5233" i="22"/>
  <c r="Y5234" i="22"/>
  <c r="Y5235" i="22"/>
  <c r="Y5236" i="22"/>
  <c r="Y5237" i="22"/>
  <c r="Y5238" i="22"/>
  <c r="Y5239" i="22"/>
  <c r="Y5240" i="22"/>
  <c r="Y5241" i="22"/>
  <c r="Y5242" i="22"/>
  <c r="Y5243" i="22"/>
  <c r="Y5244" i="22"/>
  <c r="Y5245" i="22"/>
  <c r="Y5246" i="22"/>
  <c r="Y5247" i="22"/>
  <c r="Y5248" i="22"/>
  <c r="Y5249" i="22"/>
  <c r="Y5250" i="22"/>
  <c r="Y5251" i="22"/>
  <c r="Y5252" i="22"/>
  <c r="Y5253" i="22"/>
  <c r="Y5254" i="22"/>
  <c r="Y5255" i="22"/>
  <c r="Y5256" i="22"/>
  <c r="Y5257" i="22"/>
  <c r="Y5258" i="22"/>
  <c r="Y5259" i="22"/>
  <c r="Y5260" i="22"/>
  <c r="Y5261" i="22"/>
  <c r="Y5262" i="22"/>
  <c r="Y5263" i="22"/>
  <c r="Y5264" i="22"/>
  <c r="Y5265" i="22"/>
  <c r="Y5266" i="22"/>
  <c r="Y5267" i="22"/>
  <c r="Y5268" i="22"/>
  <c r="Y5269" i="22"/>
  <c r="Y5270" i="22"/>
  <c r="Y5271" i="22"/>
  <c r="Y5272" i="22"/>
  <c r="Y5273" i="22"/>
  <c r="Y5274" i="22"/>
  <c r="Y5275" i="22"/>
  <c r="Y5276" i="22"/>
  <c r="Y5277" i="22"/>
  <c r="Y5278" i="22"/>
  <c r="Y5279" i="22"/>
  <c r="Y5280" i="22"/>
  <c r="Y5281" i="22"/>
  <c r="Y5282" i="22"/>
  <c r="Y5283" i="22"/>
  <c r="Y5284" i="22"/>
  <c r="Y5285" i="22"/>
  <c r="Y5286" i="22"/>
  <c r="Y5287" i="22"/>
  <c r="Y5288" i="22"/>
  <c r="Y5289" i="22"/>
  <c r="Y5290" i="22"/>
  <c r="Y5291" i="22"/>
  <c r="Y5292" i="22"/>
  <c r="Y5293" i="22"/>
  <c r="Y5294" i="22"/>
  <c r="Y5295" i="22"/>
  <c r="Y5296" i="22"/>
  <c r="Y5297" i="22"/>
  <c r="Y5298" i="22"/>
  <c r="Y5299" i="22"/>
  <c r="Y5300" i="22"/>
  <c r="Y5301" i="22"/>
  <c r="Y5302" i="22"/>
  <c r="Y5303" i="22"/>
  <c r="Y5304" i="22"/>
  <c r="Y5305" i="22"/>
  <c r="Y5306" i="22"/>
  <c r="Y5307" i="22"/>
  <c r="Y5308" i="22"/>
  <c r="Y5309" i="22"/>
  <c r="Y5310" i="22"/>
  <c r="Y5311" i="22"/>
  <c r="Y5312" i="22"/>
  <c r="Y5313" i="22"/>
  <c r="Y5314" i="22"/>
  <c r="Y5315" i="22"/>
  <c r="Y5316" i="22"/>
  <c r="Y5317" i="22"/>
  <c r="Y5318" i="22"/>
  <c r="Y5319" i="22"/>
  <c r="Y5320" i="22"/>
  <c r="Y5321" i="22"/>
  <c r="Y5322" i="22"/>
  <c r="Y5323" i="22"/>
  <c r="Y5324" i="22"/>
  <c r="Y5325" i="22"/>
  <c r="Y5326" i="22"/>
  <c r="Y5327" i="22"/>
  <c r="Y5328" i="22"/>
  <c r="Y5329" i="22"/>
  <c r="Y5330" i="22"/>
  <c r="Y5331" i="22"/>
  <c r="Y5332" i="22"/>
  <c r="Y5333" i="22"/>
  <c r="Y5334" i="22"/>
  <c r="Y5335" i="22"/>
  <c r="Y5336" i="22"/>
  <c r="Y5337" i="22"/>
  <c r="Y5338" i="22"/>
  <c r="Y5339" i="22"/>
  <c r="Y5340" i="22"/>
  <c r="Y5341" i="22"/>
  <c r="Y5342" i="22"/>
  <c r="Y5343" i="22"/>
  <c r="Y5344" i="22"/>
  <c r="Y5345" i="22"/>
  <c r="Y5346" i="22"/>
  <c r="Y5347" i="22"/>
  <c r="Y5348" i="22"/>
  <c r="Y5349" i="22"/>
  <c r="Y5350" i="22"/>
  <c r="Y5351" i="22"/>
  <c r="Y5352" i="22"/>
  <c r="Y5353" i="22"/>
  <c r="Y5354" i="22"/>
  <c r="Y5355" i="22"/>
  <c r="Y5356" i="22"/>
  <c r="Y5357" i="22"/>
  <c r="Y5358" i="22"/>
  <c r="Y5359" i="22"/>
  <c r="Y5360" i="22"/>
  <c r="Y5361" i="22"/>
  <c r="Y5362" i="22"/>
  <c r="Y5363" i="22"/>
  <c r="Y5364" i="22"/>
  <c r="Y5365" i="22"/>
  <c r="Y5366" i="22"/>
  <c r="Y5367" i="22"/>
  <c r="Y5368" i="22"/>
  <c r="Y5369" i="22"/>
  <c r="Y5370" i="22"/>
  <c r="Y5371" i="22"/>
  <c r="Y5372" i="22"/>
  <c r="Y5373" i="22"/>
  <c r="Y5374" i="22"/>
  <c r="Y5375" i="22"/>
  <c r="Y5376" i="22"/>
  <c r="Y5377" i="22"/>
  <c r="Y5378" i="22"/>
  <c r="Y5379" i="22"/>
  <c r="Y5380" i="22"/>
  <c r="Y5381" i="22"/>
  <c r="Y5382" i="22"/>
  <c r="Y5383" i="22"/>
  <c r="Y5384" i="22"/>
  <c r="Y5385" i="22"/>
  <c r="Y5386" i="22"/>
  <c r="Y5387" i="22"/>
  <c r="Y5388" i="22"/>
  <c r="Y5389" i="22"/>
  <c r="Y5390" i="22"/>
  <c r="Y5391" i="22"/>
  <c r="Y5392" i="22"/>
  <c r="Y5393" i="22"/>
  <c r="Y5394" i="22"/>
  <c r="Y5395" i="22"/>
  <c r="Y5396" i="22"/>
  <c r="Y5397" i="22"/>
  <c r="Y5398" i="22"/>
  <c r="Y5399" i="22"/>
  <c r="Y5400" i="22"/>
  <c r="Y5401" i="22"/>
  <c r="Y5402" i="22"/>
  <c r="Y5403" i="22"/>
  <c r="Y5404" i="22"/>
  <c r="Y5405" i="22"/>
  <c r="Y5406" i="22"/>
  <c r="Y5407" i="22"/>
  <c r="Y5408" i="22"/>
  <c r="Y5409" i="22"/>
  <c r="Y5410" i="22"/>
  <c r="Y5411" i="22"/>
  <c r="Y5412" i="22"/>
  <c r="Y5413" i="22"/>
  <c r="Y5414" i="22"/>
  <c r="Y5415" i="22"/>
  <c r="Y5416" i="22"/>
  <c r="Y5417" i="22"/>
  <c r="Y5418" i="22"/>
  <c r="Y5419" i="22"/>
  <c r="Y5420" i="22"/>
  <c r="Y5421" i="22"/>
  <c r="Y5422" i="22"/>
  <c r="Y5423" i="22"/>
  <c r="Y5424" i="22"/>
  <c r="Y5425" i="22"/>
  <c r="Y5426" i="22"/>
  <c r="Y5427" i="22"/>
  <c r="Y5428" i="22"/>
  <c r="Y5429" i="22"/>
  <c r="Y5430" i="22"/>
  <c r="Y5431" i="22"/>
  <c r="Y5432" i="22"/>
  <c r="Y5433" i="22"/>
  <c r="Y5434" i="22"/>
  <c r="Y5435" i="22"/>
  <c r="Y5436" i="22"/>
  <c r="Y5437" i="22"/>
  <c r="Y5438" i="22"/>
  <c r="Y5439" i="22"/>
  <c r="Y5440" i="22"/>
  <c r="Y5441" i="22"/>
  <c r="Y5442" i="22"/>
  <c r="Y5443" i="22"/>
  <c r="Y5444" i="22"/>
  <c r="Y5445" i="22"/>
  <c r="Y5446" i="22"/>
  <c r="Y5447" i="22"/>
  <c r="Y5448" i="22"/>
  <c r="Y5449" i="22"/>
  <c r="Y5450" i="22"/>
  <c r="Y5451" i="22"/>
  <c r="Y5452" i="22"/>
  <c r="Y5453" i="22"/>
  <c r="Y5454" i="22"/>
  <c r="Y5455" i="22"/>
  <c r="Y5456" i="22"/>
  <c r="Y5457" i="22"/>
  <c r="Y5458" i="22"/>
  <c r="Y5459" i="22"/>
  <c r="Y5460" i="22"/>
  <c r="Y5461" i="22"/>
  <c r="Y5462" i="22"/>
  <c r="Y5463" i="22"/>
  <c r="Y5464" i="22"/>
  <c r="Y5465" i="22"/>
  <c r="Y5466" i="22"/>
  <c r="Y5467" i="22"/>
  <c r="Y5468" i="22"/>
  <c r="Y5469" i="22"/>
  <c r="Y5470" i="22"/>
  <c r="Y5471" i="22"/>
  <c r="Y5472" i="22"/>
  <c r="Y5473" i="22"/>
  <c r="Y5474" i="22"/>
  <c r="Y5475" i="22"/>
  <c r="Y5476" i="22"/>
  <c r="Y5477" i="22"/>
  <c r="Y5478" i="22"/>
  <c r="Y5479" i="22"/>
  <c r="Y5480" i="22"/>
  <c r="Y5481" i="22"/>
  <c r="Y5482" i="22"/>
  <c r="Y5483" i="22"/>
  <c r="Y5484" i="22"/>
  <c r="Y5485" i="22"/>
  <c r="Y5486" i="22"/>
  <c r="Y5487" i="22"/>
  <c r="Y5488" i="22"/>
  <c r="Y5489" i="22"/>
  <c r="Y5490" i="22"/>
  <c r="Y5491" i="22"/>
  <c r="Y5492" i="22"/>
  <c r="Y5493" i="22"/>
  <c r="Y5494" i="22"/>
  <c r="Y5495" i="22"/>
  <c r="Y5496" i="22"/>
  <c r="Y5497" i="22"/>
  <c r="Y5498" i="22"/>
  <c r="Y5499" i="22"/>
  <c r="Y5500" i="22"/>
  <c r="Y5501" i="22"/>
  <c r="Y5502" i="22"/>
  <c r="Y5503" i="22"/>
  <c r="Y5504" i="22"/>
  <c r="Y5505" i="22"/>
  <c r="Y5506" i="22"/>
  <c r="Y5507" i="22"/>
  <c r="Y5508" i="22"/>
  <c r="Y5509" i="22"/>
  <c r="Y5510" i="22"/>
  <c r="Y5511" i="22"/>
  <c r="Y5512" i="22"/>
  <c r="Y5513" i="22"/>
  <c r="Y5514" i="22"/>
  <c r="Y5515" i="22"/>
  <c r="Y5516" i="22"/>
  <c r="Y5517" i="22"/>
  <c r="Y5518" i="22"/>
  <c r="Y5519" i="22"/>
  <c r="Y5520" i="22"/>
  <c r="Y5521" i="22"/>
  <c r="Y5522" i="22"/>
  <c r="Y5523" i="22"/>
  <c r="Y5524" i="22"/>
  <c r="Y5525" i="22"/>
  <c r="Y5526" i="22"/>
  <c r="Y5527" i="22"/>
  <c r="Y5528" i="22"/>
  <c r="Y5529" i="22"/>
  <c r="Y5530" i="22"/>
  <c r="Y5531" i="22"/>
  <c r="Y5532" i="22"/>
  <c r="Y5533" i="22"/>
  <c r="Y5534" i="22"/>
  <c r="Y5535" i="22"/>
  <c r="Y5536" i="22"/>
  <c r="Y5537" i="22"/>
  <c r="Y5538" i="22"/>
  <c r="Y5539" i="22"/>
  <c r="Y5540" i="22"/>
  <c r="Y5541" i="22"/>
  <c r="Y5542" i="22"/>
  <c r="Y5543" i="22"/>
  <c r="Y5544" i="22"/>
  <c r="Y5545" i="22"/>
  <c r="Y5546" i="22"/>
  <c r="Y5547" i="22"/>
  <c r="Y5548" i="22"/>
  <c r="Y5549" i="22"/>
  <c r="Y5550" i="22"/>
  <c r="Y5551" i="22"/>
  <c r="Y5552" i="22"/>
  <c r="Y5553" i="22"/>
  <c r="Y5554" i="22"/>
  <c r="Y5555" i="22"/>
  <c r="Y5556" i="22"/>
  <c r="Y5557" i="22"/>
  <c r="Y5558" i="22"/>
  <c r="Y5559" i="22"/>
  <c r="Y5560" i="22"/>
  <c r="Y5561" i="22"/>
  <c r="Y5562" i="22"/>
  <c r="Y5563" i="22"/>
  <c r="Y5564" i="22"/>
  <c r="Y5565" i="22"/>
  <c r="Y5566" i="22"/>
  <c r="Y5567" i="22"/>
  <c r="Y5568" i="22"/>
  <c r="Y5569" i="22"/>
  <c r="Y5570" i="22"/>
  <c r="Y5571" i="22"/>
  <c r="Y5572" i="22"/>
  <c r="Y5573" i="22"/>
  <c r="Y5574" i="22"/>
  <c r="Y5575" i="22"/>
  <c r="Y5576" i="22"/>
  <c r="Y5577" i="22"/>
  <c r="Y5578" i="22"/>
  <c r="Y5579" i="22"/>
  <c r="Y5580" i="22"/>
  <c r="Y5581" i="22"/>
  <c r="Y5582" i="22"/>
  <c r="Y5583" i="22"/>
  <c r="Y5584" i="22"/>
  <c r="Y5585" i="22"/>
  <c r="Y5586" i="22"/>
  <c r="Y5587" i="22"/>
  <c r="Y5588" i="22"/>
  <c r="Y5589" i="22"/>
  <c r="Y5590" i="22"/>
  <c r="Y5591" i="22"/>
  <c r="Y5592" i="22"/>
  <c r="Y5593" i="22"/>
  <c r="Y5594" i="22"/>
  <c r="Y5595" i="22"/>
  <c r="Y5596" i="22"/>
  <c r="Y5597" i="22"/>
  <c r="Y5598" i="22"/>
  <c r="Y5599" i="22"/>
  <c r="Y5600" i="22"/>
  <c r="Y5601" i="22"/>
  <c r="Y5602" i="22"/>
  <c r="Y5603" i="22"/>
  <c r="Y5604" i="22"/>
  <c r="Y5605" i="22"/>
  <c r="Y5606" i="22"/>
  <c r="Y5607" i="22"/>
  <c r="Y5608" i="22"/>
  <c r="Y5609" i="22"/>
  <c r="Y5610" i="22"/>
  <c r="Y5611" i="22"/>
  <c r="Y5612" i="22"/>
  <c r="Y5613" i="22"/>
  <c r="Y5614" i="22"/>
  <c r="Y5615" i="22"/>
  <c r="Y5616" i="22"/>
  <c r="Y5617" i="22"/>
  <c r="Y5618" i="22"/>
  <c r="Y5619" i="22"/>
  <c r="Y5620" i="22"/>
  <c r="Y5621" i="22"/>
  <c r="Y5622" i="22"/>
  <c r="Y5623" i="22"/>
  <c r="Y5624" i="22"/>
  <c r="Y5625" i="22"/>
  <c r="Y5626" i="22"/>
  <c r="Y5627" i="22"/>
  <c r="Y5628" i="22"/>
  <c r="Y5629" i="22"/>
  <c r="Y5630" i="22"/>
  <c r="Y5631" i="22"/>
  <c r="Y5632" i="22"/>
  <c r="Y5633" i="22"/>
  <c r="Y5634" i="22"/>
  <c r="Y5635" i="22"/>
  <c r="Y5636" i="22"/>
  <c r="Y5637" i="22"/>
  <c r="Y5638" i="22"/>
  <c r="Y5639" i="22"/>
  <c r="Y5640" i="22"/>
  <c r="Y5641" i="22"/>
  <c r="Y5642" i="22"/>
  <c r="Y5643" i="22"/>
  <c r="Y5644" i="22"/>
  <c r="Y5645" i="22"/>
  <c r="Y5646" i="22"/>
  <c r="Y5647" i="22"/>
  <c r="Y5648" i="22"/>
  <c r="Y5649" i="22"/>
  <c r="Y5650" i="22"/>
  <c r="Y5651" i="22"/>
  <c r="Y5652" i="22"/>
  <c r="Y5653" i="22"/>
  <c r="Y5654" i="22"/>
  <c r="Y5655" i="22"/>
  <c r="Y5656" i="22"/>
  <c r="Y5657" i="22"/>
  <c r="Y5658" i="22"/>
  <c r="Y5659" i="22"/>
  <c r="Y5660" i="22"/>
  <c r="Y5661" i="22"/>
  <c r="Y5662" i="22"/>
  <c r="Y5663" i="22"/>
  <c r="Y5664" i="22"/>
  <c r="Y5665" i="22"/>
  <c r="Y5666" i="22"/>
  <c r="Y5667" i="22"/>
  <c r="Y5668" i="22"/>
  <c r="Y5669" i="22"/>
  <c r="Y5670" i="22"/>
  <c r="Y5671" i="22"/>
  <c r="Y5672" i="22"/>
  <c r="Y5673" i="22"/>
  <c r="Y5674" i="22"/>
  <c r="Y5675" i="22"/>
  <c r="Y5676" i="22"/>
  <c r="Y5677" i="22"/>
  <c r="Y5678" i="22"/>
  <c r="Y5679" i="22"/>
  <c r="Y5680" i="22"/>
  <c r="Y5681" i="22"/>
  <c r="Y5682" i="22"/>
  <c r="Y5683" i="22"/>
  <c r="Y5684" i="22"/>
  <c r="Y5685" i="22"/>
  <c r="Y5686" i="22"/>
  <c r="Y5687" i="22"/>
  <c r="Y5688" i="22"/>
  <c r="Y5689" i="22"/>
  <c r="Y5690" i="22"/>
  <c r="Y5691" i="22"/>
  <c r="Y5692" i="22"/>
  <c r="Y5693" i="22"/>
  <c r="Y5694" i="22"/>
  <c r="Y5695" i="22"/>
  <c r="Y5696" i="22"/>
  <c r="Y5697" i="22"/>
  <c r="Y5698" i="22"/>
  <c r="Y5699" i="22"/>
  <c r="Y5700" i="22"/>
  <c r="Y5701" i="22"/>
  <c r="Y5702" i="22"/>
  <c r="Y5703" i="22"/>
  <c r="Y5704" i="22"/>
  <c r="Y5705" i="22"/>
  <c r="Y5706" i="22"/>
  <c r="Y5707" i="22"/>
  <c r="Y5708" i="22"/>
  <c r="Y5709" i="22"/>
  <c r="Y5710" i="22"/>
  <c r="Y5711" i="22"/>
  <c r="Y5712" i="22"/>
  <c r="Y5713" i="22"/>
  <c r="Y5714" i="22"/>
  <c r="Y5715" i="22"/>
  <c r="Y5716" i="22"/>
  <c r="Y5717" i="22"/>
  <c r="Y5718" i="22"/>
  <c r="Y5719" i="22"/>
  <c r="Y5720" i="22"/>
  <c r="Y5721" i="22"/>
  <c r="Y5722" i="22"/>
  <c r="Y5723" i="22"/>
  <c r="Y5724" i="22"/>
  <c r="Y5725" i="22"/>
  <c r="Y5726" i="22"/>
  <c r="Y5727" i="22"/>
  <c r="Y5728" i="22"/>
  <c r="Y5729" i="22"/>
  <c r="Y5730" i="22"/>
  <c r="Y5731" i="22"/>
  <c r="Y5732" i="22"/>
  <c r="Y5733" i="22"/>
  <c r="Y5734" i="22"/>
  <c r="Y5735" i="22"/>
  <c r="Y5736" i="22"/>
  <c r="Y5737" i="22"/>
  <c r="Y5738" i="22"/>
  <c r="Y5739" i="22"/>
  <c r="Y5740" i="22"/>
  <c r="Y5741" i="22"/>
  <c r="Y5742" i="22"/>
  <c r="Y5743" i="22"/>
  <c r="Y5744" i="22"/>
  <c r="Y5745" i="22"/>
  <c r="Y5746" i="22"/>
  <c r="Y5747" i="22"/>
  <c r="Y5748" i="22"/>
  <c r="Y5749" i="22"/>
  <c r="Y5750" i="22"/>
  <c r="Y5751" i="22"/>
  <c r="Y5752" i="22"/>
  <c r="Y5753" i="22"/>
  <c r="Y5754" i="22"/>
  <c r="Y5755" i="22"/>
  <c r="Y5756" i="22"/>
  <c r="Y5757" i="22"/>
  <c r="Y5758" i="22"/>
  <c r="Y5759" i="22"/>
  <c r="Y5760" i="22"/>
  <c r="Y5761" i="22"/>
  <c r="Y5762" i="22"/>
  <c r="Y5763" i="22"/>
  <c r="Y5764" i="22"/>
  <c r="Y5765" i="22"/>
  <c r="Y5766" i="22"/>
  <c r="Y5767" i="22"/>
  <c r="Y5768" i="22"/>
  <c r="Y5769" i="22"/>
  <c r="Y5770" i="22"/>
  <c r="Y5771" i="22"/>
  <c r="Y5772" i="22"/>
  <c r="Y5773" i="22"/>
  <c r="Y5774" i="22"/>
  <c r="Y5775" i="22"/>
  <c r="Y5776" i="22"/>
  <c r="Y5777" i="22"/>
  <c r="Y5778" i="22"/>
  <c r="Y5779" i="22"/>
  <c r="Y5780" i="22"/>
  <c r="Y5781" i="22"/>
  <c r="Y5782" i="22"/>
  <c r="Y5783" i="22"/>
  <c r="Y5784" i="22"/>
  <c r="Y5785" i="22"/>
  <c r="Y5786" i="22"/>
  <c r="Y5787" i="22"/>
  <c r="Y5788" i="22"/>
  <c r="Y5789" i="22"/>
  <c r="Y5790" i="22"/>
  <c r="Y5791" i="22"/>
  <c r="Y5792" i="22"/>
  <c r="Y5793" i="22"/>
  <c r="Y5794" i="22"/>
  <c r="Y5795" i="22"/>
  <c r="Y5796" i="22"/>
  <c r="Y5797" i="22"/>
  <c r="Y5798" i="22"/>
  <c r="Y5799" i="22"/>
  <c r="Y5800" i="22"/>
  <c r="Y5801" i="22"/>
  <c r="Y5802" i="22"/>
  <c r="Y5803" i="22"/>
  <c r="Y5804" i="22"/>
  <c r="Y5805" i="22"/>
  <c r="Y5806" i="22"/>
  <c r="Y5807" i="22"/>
  <c r="Y5808" i="22"/>
  <c r="Y5809" i="22"/>
  <c r="Y5810" i="22"/>
  <c r="Y5811" i="22"/>
  <c r="Y5812" i="22"/>
  <c r="Y5813" i="22"/>
  <c r="Y5814" i="22"/>
  <c r="Y5815" i="22"/>
  <c r="Y5816" i="22"/>
  <c r="Y5817" i="22"/>
  <c r="Y5818" i="22"/>
  <c r="Y5819" i="22"/>
  <c r="Y5820" i="22"/>
  <c r="Y5821" i="22"/>
  <c r="Y5822" i="22"/>
  <c r="Y5823" i="22"/>
  <c r="Y5824" i="22"/>
  <c r="Y5825" i="22"/>
  <c r="Y5826" i="22"/>
  <c r="Y5827" i="22"/>
  <c r="Y5828" i="22"/>
  <c r="Y5829" i="22"/>
  <c r="Y5830" i="22"/>
  <c r="Y5831" i="22"/>
  <c r="Y5832" i="22"/>
  <c r="Y5833" i="22"/>
  <c r="Y5834" i="22"/>
  <c r="Y5835" i="22"/>
  <c r="Y5836" i="22"/>
  <c r="Y5837" i="22"/>
  <c r="Y5838" i="22"/>
  <c r="Y5839" i="22"/>
  <c r="Y5840" i="22"/>
  <c r="Y5841" i="22"/>
  <c r="Y5842" i="22"/>
  <c r="Y5843" i="22"/>
  <c r="Y5844" i="22"/>
  <c r="Y5845" i="22"/>
  <c r="Y5846" i="22"/>
  <c r="Y5847" i="22"/>
  <c r="Y5848" i="22"/>
  <c r="Y5849" i="22"/>
  <c r="Y5850" i="22"/>
  <c r="Y5851" i="22"/>
  <c r="Y5852" i="22"/>
  <c r="Y5853" i="22"/>
  <c r="Y5854" i="22"/>
  <c r="Y5855" i="22"/>
  <c r="Y5856" i="22"/>
  <c r="Y5857" i="22"/>
  <c r="Y5858" i="22"/>
  <c r="Y5859" i="22"/>
  <c r="Y5860" i="22"/>
  <c r="Y5861" i="22"/>
  <c r="Y5862" i="22"/>
  <c r="Y5863" i="22"/>
  <c r="Y5864" i="22"/>
  <c r="Y5865" i="22"/>
  <c r="Y5866" i="22"/>
  <c r="Y5867" i="22"/>
  <c r="Y5868" i="22"/>
  <c r="Y5869" i="22"/>
  <c r="Y5870" i="22"/>
  <c r="Y5871" i="22"/>
  <c r="Y5872" i="22"/>
  <c r="Y5873" i="22"/>
  <c r="Y5874" i="22"/>
  <c r="Y5875" i="22"/>
  <c r="Y5876" i="22"/>
  <c r="Y5877" i="22"/>
  <c r="Y5878" i="22"/>
  <c r="Y5879" i="22"/>
  <c r="Y5880" i="22"/>
  <c r="Y5881" i="22"/>
  <c r="Y5882" i="22"/>
  <c r="Y5883" i="22"/>
  <c r="Y5884" i="22"/>
  <c r="Y5885" i="22"/>
  <c r="Y5886" i="22"/>
  <c r="Y5887" i="22"/>
  <c r="Y5888" i="22"/>
  <c r="Y5889" i="22"/>
  <c r="Y5890" i="22"/>
  <c r="Y5891" i="22"/>
  <c r="Y5892" i="22"/>
  <c r="Y5893" i="22"/>
  <c r="Y5894" i="22"/>
  <c r="Y5895" i="22"/>
  <c r="Y5896" i="22"/>
  <c r="Y5897" i="22"/>
  <c r="Y5898" i="22"/>
  <c r="Y5899" i="22"/>
  <c r="Y5900" i="22"/>
  <c r="Y5901" i="22"/>
  <c r="Y5902" i="22"/>
  <c r="Y5903" i="22"/>
  <c r="Y5904" i="22"/>
  <c r="Y5905" i="22"/>
  <c r="Y5906" i="22"/>
  <c r="Y5907" i="22"/>
  <c r="Y5908" i="22"/>
  <c r="Y5909" i="22"/>
  <c r="Y5910" i="22"/>
  <c r="Y5911" i="22"/>
  <c r="Y5912" i="22"/>
  <c r="Y5913" i="22"/>
  <c r="Y5914" i="22"/>
  <c r="Y5915" i="22"/>
  <c r="Y5916" i="22"/>
  <c r="Y5917" i="22"/>
  <c r="Y5918" i="22"/>
  <c r="Y5919" i="22"/>
  <c r="Y5920" i="22"/>
  <c r="Y5921" i="22"/>
  <c r="Y5922" i="22"/>
  <c r="Y5923" i="22"/>
  <c r="Y5924" i="22"/>
  <c r="Y5925" i="22"/>
  <c r="Y5926" i="22"/>
  <c r="Y5927" i="22"/>
  <c r="Y5928" i="22"/>
  <c r="Y5929" i="22"/>
  <c r="Y5930" i="22"/>
  <c r="Y5931" i="22"/>
  <c r="Y5932" i="22"/>
  <c r="Y5933" i="22"/>
  <c r="Y5934" i="22"/>
  <c r="Y5935" i="22"/>
  <c r="Y5936" i="22"/>
  <c r="Y5937" i="22"/>
  <c r="Y5938" i="22"/>
  <c r="Y5939" i="22"/>
  <c r="Y5940" i="22"/>
  <c r="Y5941" i="22"/>
  <c r="Y5942" i="22"/>
  <c r="Y5943" i="22"/>
  <c r="Y5944" i="22"/>
  <c r="Y5945" i="22"/>
  <c r="Y5946" i="22"/>
  <c r="Y5947" i="22"/>
  <c r="Y5948" i="22"/>
  <c r="Y5949" i="22"/>
  <c r="Y5950" i="22"/>
  <c r="Y5951" i="22"/>
  <c r="Y5952" i="22"/>
  <c r="Y5953" i="22"/>
  <c r="Y5954" i="22"/>
  <c r="Y5955" i="22"/>
  <c r="Y5956" i="22"/>
  <c r="Y5957" i="22"/>
  <c r="Y5958" i="22"/>
  <c r="Y5959" i="22"/>
  <c r="Y5960" i="22"/>
  <c r="Y5961" i="22"/>
  <c r="Y5962" i="22"/>
  <c r="Y5963" i="22"/>
  <c r="Y5964" i="22"/>
  <c r="Y5965" i="22"/>
  <c r="Y5966" i="22"/>
  <c r="Y5967" i="22"/>
  <c r="Y5968" i="22"/>
  <c r="Y5969" i="22"/>
  <c r="Y5970" i="22"/>
  <c r="Y5971" i="22"/>
  <c r="Y5972" i="22"/>
  <c r="Y5973" i="22"/>
  <c r="Y5974" i="22"/>
  <c r="Y5975" i="22"/>
  <c r="Y5976" i="22"/>
  <c r="Y5977" i="22"/>
  <c r="Y5978" i="22"/>
  <c r="Y5979" i="22"/>
  <c r="Y5980" i="22"/>
  <c r="Y5981" i="22"/>
  <c r="Y5982" i="22"/>
  <c r="Y5983" i="22"/>
  <c r="Y5984" i="22"/>
  <c r="Y5985" i="22"/>
  <c r="Y5986" i="22"/>
  <c r="Y5987" i="22"/>
  <c r="Y5988" i="22"/>
  <c r="Y5989" i="22"/>
  <c r="Y5990" i="22"/>
  <c r="Y5991" i="22"/>
  <c r="Y5992" i="22"/>
  <c r="Y5993" i="22"/>
  <c r="Y5994" i="22"/>
  <c r="Y5995" i="22"/>
  <c r="Y5996" i="22"/>
  <c r="Y5997" i="22"/>
  <c r="Y5998" i="22"/>
  <c r="Y5999" i="22"/>
  <c r="Y6000" i="22"/>
  <c r="Y6001" i="22"/>
  <c r="Y6002" i="22"/>
  <c r="Y6003" i="22"/>
  <c r="Y6004" i="22"/>
  <c r="Y6005" i="22"/>
  <c r="Y6006" i="22"/>
  <c r="Y6007" i="22"/>
  <c r="Y6008" i="22"/>
  <c r="Y6009" i="22"/>
  <c r="Y6010" i="22"/>
  <c r="Y6011" i="22"/>
  <c r="Y6012" i="22"/>
  <c r="Y6013" i="22"/>
  <c r="Y6014" i="22"/>
  <c r="Y6015" i="22"/>
  <c r="Y6016" i="22"/>
  <c r="Y6017" i="22"/>
  <c r="Y6018" i="22"/>
  <c r="Y6019" i="22"/>
  <c r="Y6020" i="22"/>
  <c r="Y6021" i="22"/>
  <c r="Y6022" i="22"/>
  <c r="Y6023" i="22"/>
  <c r="Y6024" i="22"/>
  <c r="Y6025" i="22"/>
  <c r="Y6026" i="22"/>
  <c r="Y6027" i="22"/>
  <c r="Y6028" i="22"/>
  <c r="Y6029" i="22"/>
  <c r="Y6030" i="22"/>
  <c r="Y6031" i="22"/>
  <c r="Y6032" i="22"/>
  <c r="Y6033" i="22"/>
  <c r="Y6034" i="22"/>
  <c r="Y6035" i="22"/>
  <c r="Y6036" i="22"/>
  <c r="Y6037" i="22"/>
  <c r="Y6038" i="22"/>
  <c r="Y6039" i="22"/>
  <c r="Y6040" i="22"/>
  <c r="Y6041" i="22"/>
  <c r="Y6042" i="22"/>
  <c r="Y6043" i="22"/>
  <c r="Y6044" i="22"/>
  <c r="Y6045" i="22"/>
  <c r="Y6046" i="22"/>
  <c r="Y6047" i="22"/>
  <c r="Y6048" i="22"/>
  <c r="Y6049" i="22"/>
  <c r="Y6050" i="22"/>
  <c r="Y6051" i="22"/>
  <c r="Y6052" i="22"/>
  <c r="Y6053" i="22"/>
  <c r="Y6054" i="22"/>
  <c r="Y6055" i="22"/>
  <c r="Y6056" i="22"/>
  <c r="Y6057" i="22"/>
  <c r="Y6058" i="22"/>
  <c r="Y6059" i="22"/>
  <c r="Y6060" i="22"/>
  <c r="Y6061" i="22"/>
  <c r="Y6062" i="22"/>
  <c r="Y6063" i="22"/>
  <c r="Y6064" i="22"/>
  <c r="Y6065" i="22"/>
  <c r="Y6066" i="22"/>
  <c r="Y6067" i="22"/>
  <c r="Y6068" i="22"/>
  <c r="Y6069" i="22"/>
  <c r="Y6070" i="22"/>
  <c r="Y6071" i="22"/>
  <c r="Y6072" i="22"/>
  <c r="Y6073" i="22"/>
  <c r="Y6074" i="22"/>
  <c r="Y6075" i="22"/>
  <c r="Y6076" i="22"/>
  <c r="Y6077" i="22"/>
  <c r="Y6078" i="22"/>
  <c r="Y6079" i="22"/>
  <c r="Y6080" i="22"/>
  <c r="Y6081" i="22"/>
  <c r="Y6082" i="22"/>
  <c r="Y6083" i="22"/>
  <c r="Y6084" i="22"/>
  <c r="Y6085" i="22"/>
  <c r="Y6086" i="22"/>
  <c r="Y6087" i="22"/>
  <c r="Y6088" i="22"/>
  <c r="Y6089" i="22"/>
  <c r="Y6090" i="22"/>
  <c r="Y6091" i="22"/>
  <c r="Y6092" i="22"/>
  <c r="Y6093" i="22"/>
  <c r="Y6094" i="22"/>
  <c r="Y6095" i="22"/>
  <c r="Y6096" i="22"/>
  <c r="Y6097" i="22"/>
  <c r="Y6098" i="22"/>
  <c r="Y6099" i="22"/>
  <c r="Y6100" i="22"/>
  <c r="Y6101" i="22"/>
  <c r="Y6102" i="22"/>
  <c r="Y6103" i="22"/>
  <c r="Y6104" i="22"/>
  <c r="Y6105" i="22"/>
  <c r="Y6106" i="22"/>
  <c r="Y6107" i="22"/>
  <c r="Y6108" i="22"/>
  <c r="Y6109" i="22"/>
  <c r="Y6110" i="22"/>
  <c r="Y6111" i="22"/>
  <c r="Y6112" i="22"/>
  <c r="Y6113" i="22"/>
  <c r="Y6114" i="22"/>
  <c r="Y6115" i="22"/>
  <c r="Y6116" i="22"/>
  <c r="Y6117" i="22"/>
  <c r="Y6118" i="22"/>
  <c r="Y6119" i="22"/>
  <c r="Y6120" i="22"/>
  <c r="Y6121" i="22"/>
  <c r="Y6122" i="22"/>
  <c r="Y6123" i="22"/>
  <c r="Y6124" i="22"/>
  <c r="Y6125" i="22"/>
  <c r="Y6126" i="22"/>
  <c r="Y6127" i="22"/>
  <c r="Y6128" i="22"/>
  <c r="Y6129" i="22"/>
  <c r="Y6130" i="22"/>
  <c r="Y6131" i="22"/>
  <c r="Y6132" i="22"/>
  <c r="Y6133" i="22"/>
  <c r="Y6134" i="22"/>
  <c r="Y6135" i="22"/>
  <c r="Y6136" i="22"/>
  <c r="Y6137" i="22"/>
  <c r="Y6138" i="22"/>
  <c r="Y6139" i="22"/>
  <c r="Y6140" i="22"/>
  <c r="Y6141" i="22"/>
  <c r="Y6142" i="22"/>
  <c r="Y6143" i="22"/>
  <c r="Y6144" i="22"/>
  <c r="Y6145" i="22"/>
  <c r="Y6146" i="22"/>
  <c r="Y6147" i="22"/>
  <c r="Y6148" i="22"/>
  <c r="Y6149" i="22"/>
  <c r="Y6150" i="22"/>
  <c r="Y6151" i="22"/>
  <c r="Y6152" i="22"/>
  <c r="Y6153" i="22"/>
  <c r="Y6154" i="22"/>
  <c r="Y6155" i="22"/>
  <c r="Y6156" i="22"/>
  <c r="Y6157" i="22"/>
  <c r="Y6158" i="22"/>
  <c r="Y6159" i="22"/>
  <c r="Y6160" i="22"/>
  <c r="Y6161" i="22"/>
  <c r="Y6162" i="22"/>
  <c r="Y6163" i="22"/>
  <c r="Y6164" i="22"/>
  <c r="Y6165" i="22"/>
  <c r="Y6166" i="22"/>
  <c r="Y6167" i="22"/>
  <c r="Y6168" i="22"/>
  <c r="Y6169" i="22"/>
  <c r="Y6170" i="22"/>
  <c r="Y6171" i="22"/>
  <c r="Y6172" i="22"/>
  <c r="Y6173" i="22"/>
  <c r="Y6174" i="22"/>
  <c r="Y6175" i="22"/>
  <c r="Y6176" i="22"/>
  <c r="Y6177" i="22"/>
  <c r="Y6178" i="22"/>
  <c r="Y6179" i="22"/>
  <c r="Y6180" i="22"/>
  <c r="Y6181" i="22"/>
  <c r="Y6182" i="22"/>
  <c r="Y6183" i="22"/>
  <c r="Y6184" i="22"/>
  <c r="Y6185" i="22"/>
  <c r="Y6186" i="22"/>
  <c r="Y6187" i="22"/>
  <c r="Y6188" i="22"/>
  <c r="Y6189" i="22"/>
  <c r="Y6190" i="22"/>
  <c r="Y6191" i="22"/>
  <c r="Y6192" i="22"/>
  <c r="Y6193" i="22"/>
  <c r="Y6194" i="22"/>
  <c r="Y6195" i="22"/>
  <c r="Y6196" i="22"/>
  <c r="Y6197" i="22"/>
  <c r="Y6198" i="22"/>
  <c r="Y6199" i="22"/>
  <c r="Y6200" i="22"/>
  <c r="Y6201" i="22"/>
  <c r="Y6202" i="22"/>
  <c r="Y6203" i="22"/>
  <c r="Y6204" i="22"/>
  <c r="Y6205" i="22"/>
  <c r="Y6206" i="22"/>
  <c r="Y6207" i="22"/>
  <c r="Y6208" i="22"/>
  <c r="Y6209" i="22"/>
  <c r="Y6210" i="22"/>
  <c r="Y6211" i="22"/>
  <c r="Y6212" i="22"/>
  <c r="Y6213" i="22"/>
  <c r="Y6214" i="22"/>
  <c r="Y6215" i="22"/>
  <c r="Y6216" i="22"/>
  <c r="Y6217" i="22"/>
  <c r="Y6218" i="22"/>
  <c r="Y6219" i="22"/>
  <c r="Y6220" i="22"/>
  <c r="Y6221" i="22"/>
  <c r="Y6222" i="22"/>
  <c r="Y6223" i="22"/>
  <c r="Y6224" i="22"/>
  <c r="Y6225" i="22"/>
  <c r="Y6226" i="22"/>
  <c r="Y6227" i="22"/>
  <c r="Y6228" i="22"/>
  <c r="Y6229" i="22"/>
  <c r="Y6230" i="22"/>
  <c r="Y6231" i="22"/>
  <c r="Y6232" i="22"/>
  <c r="Y6233" i="22"/>
  <c r="Y6234" i="22"/>
  <c r="Y6235" i="22"/>
  <c r="Y6236" i="22"/>
  <c r="Y6237" i="22"/>
  <c r="Y6238" i="22"/>
  <c r="Y6239" i="22"/>
  <c r="Y6240" i="22"/>
  <c r="Y6241" i="22"/>
  <c r="Y6242" i="22"/>
  <c r="Y6243" i="22"/>
  <c r="Y6244" i="22"/>
  <c r="Y6245" i="22"/>
  <c r="Y6246" i="22"/>
  <c r="Y6247" i="22"/>
  <c r="Y6248" i="22"/>
  <c r="Y6249" i="22"/>
  <c r="Y6250" i="22"/>
  <c r="Y6251" i="22"/>
  <c r="Y6252" i="22"/>
  <c r="Y6253" i="22"/>
  <c r="Y6254" i="22"/>
  <c r="Y6255" i="22"/>
  <c r="Y6256" i="22"/>
  <c r="Y6257" i="22"/>
  <c r="Y6258" i="22"/>
  <c r="Y6259" i="22"/>
  <c r="Y6260" i="22"/>
  <c r="Y6261" i="22"/>
  <c r="Y6262" i="22"/>
  <c r="Y6263" i="22"/>
  <c r="Y6264" i="22"/>
  <c r="Y6265" i="22"/>
  <c r="Y6266" i="22"/>
  <c r="Y6267" i="22"/>
  <c r="Y6268" i="22"/>
  <c r="Y6269" i="22"/>
  <c r="Y6270" i="22"/>
  <c r="Y6271" i="22"/>
  <c r="Y6272" i="22"/>
  <c r="Y6273" i="22"/>
  <c r="Y6274" i="22"/>
  <c r="Y6275" i="22"/>
  <c r="Y6276" i="22"/>
  <c r="Y6277" i="22"/>
  <c r="Y6278" i="22"/>
  <c r="Y6279" i="22"/>
  <c r="Y6280" i="22"/>
  <c r="Y6281" i="22"/>
  <c r="Y6282" i="22"/>
  <c r="Y6283" i="22"/>
  <c r="Y6284" i="22"/>
  <c r="Y6285" i="22"/>
  <c r="Y6286" i="22"/>
  <c r="Y6287" i="22"/>
  <c r="Y6288" i="22"/>
  <c r="Y6289" i="22"/>
  <c r="Y6290" i="22"/>
  <c r="Y6291" i="22"/>
  <c r="Y6292" i="22"/>
  <c r="Y6293" i="22"/>
  <c r="Y6294" i="22"/>
  <c r="Y6295" i="22"/>
  <c r="Y6296" i="22"/>
  <c r="Y6297" i="22"/>
  <c r="Y6298" i="22"/>
  <c r="Y6299" i="22"/>
  <c r="Y6300" i="22"/>
  <c r="Y6301" i="22"/>
  <c r="Y6302" i="22"/>
  <c r="Y6303" i="22"/>
  <c r="Y6304" i="22"/>
  <c r="Y6305" i="22"/>
  <c r="Y6306" i="22"/>
  <c r="Y6307" i="22"/>
  <c r="Y6308" i="22"/>
  <c r="Y6309" i="22"/>
  <c r="Y6310" i="22"/>
  <c r="Y6311" i="22"/>
  <c r="Y6312" i="22"/>
  <c r="Y6313" i="22"/>
  <c r="Y6314" i="22"/>
  <c r="Y6315" i="22"/>
  <c r="Y6316" i="22"/>
  <c r="Y6317" i="22"/>
  <c r="Y6318" i="22"/>
  <c r="Y6319" i="22"/>
  <c r="Y6320" i="22"/>
  <c r="Y6321" i="22"/>
  <c r="Y6322" i="22"/>
  <c r="Y6323" i="22"/>
  <c r="Y6324" i="22"/>
  <c r="Y6325" i="22"/>
  <c r="Y6326" i="22"/>
  <c r="Y6327" i="22"/>
  <c r="Y6328" i="22"/>
  <c r="Y6329" i="22"/>
  <c r="Y6330" i="22"/>
  <c r="Y6331" i="22"/>
  <c r="Y6332" i="22"/>
  <c r="Y6333" i="22"/>
  <c r="Y6334" i="22"/>
  <c r="Y6335" i="22"/>
  <c r="Y6336" i="22"/>
  <c r="Y6337" i="22"/>
  <c r="Y6338" i="22"/>
  <c r="Y6339" i="22"/>
  <c r="Y6340" i="22"/>
  <c r="Y6341" i="22"/>
  <c r="Y6342" i="22"/>
  <c r="Y6343" i="22"/>
  <c r="Y6344" i="22"/>
  <c r="Y6345" i="22"/>
  <c r="Y6346" i="22"/>
  <c r="Y6347" i="22"/>
  <c r="Y6348" i="22"/>
  <c r="Y6349" i="22"/>
  <c r="Y6350" i="22"/>
  <c r="Y6351" i="22"/>
  <c r="Y6352" i="22"/>
  <c r="Y6353" i="22"/>
  <c r="Y6354" i="22"/>
  <c r="Y6355" i="22"/>
  <c r="Y6356" i="22"/>
  <c r="Y6357" i="22"/>
  <c r="Y6358" i="22"/>
  <c r="Y6359" i="22"/>
  <c r="Y6360" i="22"/>
  <c r="Y6361" i="22"/>
  <c r="Y6362" i="22"/>
  <c r="Y6363" i="22"/>
  <c r="Y6364" i="22"/>
  <c r="Y6365" i="22"/>
  <c r="Y6366" i="22"/>
  <c r="Y6367" i="22"/>
  <c r="Y6368" i="22"/>
  <c r="Y6369" i="22"/>
  <c r="Y6370" i="22"/>
  <c r="Y6371" i="22"/>
  <c r="Y6372" i="22"/>
  <c r="Y6373" i="22"/>
  <c r="Y6374" i="22"/>
  <c r="Y6375" i="22"/>
  <c r="Y6376" i="22"/>
  <c r="Y6377" i="22"/>
  <c r="Y6378" i="22"/>
  <c r="Y6379" i="22"/>
  <c r="Y6380" i="22"/>
  <c r="Y6381" i="22"/>
  <c r="Y6382" i="22"/>
  <c r="Y6383" i="22"/>
  <c r="Y6384" i="22"/>
  <c r="Y6385" i="22"/>
  <c r="Y6386" i="22"/>
  <c r="Y6387" i="22"/>
  <c r="Y6388" i="22"/>
  <c r="Y6389" i="22"/>
  <c r="Y6390" i="22"/>
  <c r="Y6391" i="22"/>
  <c r="Y6392" i="22"/>
  <c r="Y6393" i="22"/>
  <c r="Y6394" i="22"/>
  <c r="Y6395" i="22"/>
  <c r="Y6396" i="22"/>
  <c r="Y6397" i="22"/>
  <c r="Y6398" i="22"/>
  <c r="Y6399" i="22"/>
  <c r="Y6400" i="22"/>
  <c r="Y6401" i="22"/>
  <c r="Y6402" i="22"/>
  <c r="Y6403" i="22"/>
  <c r="Y6404" i="22"/>
  <c r="Y6405" i="22"/>
  <c r="Y6406" i="22"/>
  <c r="Y6407" i="22"/>
  <c r="Y6408" i="22"/>
  <c r="Y6409" i="22"/>
  <c r="Y6410" i="22"/>
  <c r="Y6411" i="22"/>
  <c r="Y6412" i="22"/>
  <c r="Y6413" i="22"/>
  <c r="Y6414" i="22"/>
  <c r="Y6415" i="22"/>
  <c r="Y6416" i="22"/>
  <c r="Y6417" i="22"/>
  <c r="Y6418" i="22"/>
  <c r="Y6419" i="22"/>
  <c r="Y6420" i="22"/>
  <c r="Y6421" i="22"/>
  <c r="Y6422" i="22"/>
  <c r="Y6423" i="22"/>
  <c r="Y6424" i="22"/>
  <c r="Y6425" i="22"/>
  <c r="Y6426" i="22"/>
  <c r="Y6427" i="22"/>
  <c r="Y6428" i="22"/>
  <c r="Y6429" i="22"/>
  <c r="Y6430" i="22"/>
  <c r="Y6431" i="22"/>
  <c r="Y6432" i="22"/>
  <c r="Y6433" i="22"/>
  <c r="Y6434" i="22"/>
  <c r="Y6435" i="22"/>
  <c r="Y6436" i="22"/>
  <c r="Y6437" i="22"/>
  <c r="Y6438" i="22"/>
  <c r="Y6439" i="22"/>
  <c r="Y6440" i="22"/>
  <c r="Y6441" i="22"/>
  <c r="Y6442" i="22"/>
  <c r="Y6443" i="22"/>
  <c r="Y6444" i="22"/>
  <c r="Y6445" i="22"/>
  <c r="Y6446" i="22"/>
  <c r="Y6447" i="22"/>
  <c r="Y6448" i="22"/>
  <c r="Y6449" i="22"/>
  <c r="Y6450" i="22"/>
  <c r="Y6451" i="22"/>
  <c r="Y6452" i="22"/>
  <c r="Y6453" i="22"/>
  <c r="Y6454" i="22"/>
  <c r="Y6455" i="22"/>
  <c r="Y6456" i="22"/>
  <c r="Y6457" i="22"/>
  <c r="Y6458" i="22"/>
  <c r="Y6459" i="22"/>
  <c r="Y6460" i="22"/>
  <c r="Y6461" i="22"/>
  <c r="Y6462" i="22"/>
  <c r="Y6463" i="22"/>
  <c r="S891" i="22"/>
  <c r="S892" i="22"/>
  <c r="S893" i="22"/>
  <c r="S894" i="22"/>
  <c r="S895" i="22"/>
  <c r="S896" i="22"/>
  <c r="S897" i="22"/>
  <c r="S898" i="22"/>
  <c r="S899" i="22"/>
  <c r="S900" i="22"/>
  <c r="S901" i="22"/>
  <c r="S902" i="22"/>
  <c r="S903" i="22"/>
  <c r="S904" i="22"/>
  <c r="S905" i="22"/>
  <c r="S906" i="22"/>
  <c r="S907" i="22"/>
  <c r="S908" i="22"/>
  <c r="S909" i="22"/>
  <c r="S910" i="22"/>
  <c r="S911" i="22"/>
  <c r="S912" i="22"/>
  <c r="S913" i="22"/>
  <c r="S914" i="22"/>
  <c r="S915" i="22"/>
  <c r="S916" i="22"/>
  <c r="S917" i="22"/>
  <c r="S918" i="22"/>
  <c r="S919" i="22"/>
  <c r="S920" i="22"/>
  <c r="S921" i="22"/>
  <c r="S922" i="22"/>
  <c r="S923" i="22"/>
  <c r="S924" i="22"/>
  <c r="S925" i="22"/>
  <c r="S926" i="22"/>
  <c r="S927" i="22"/>
  <c r="S928" i="22"/>
  <c r="S929" i="22"/>
  <c r="S930" i="22"/>
  <c r="S931" i="22"/>
  <c r="S932" i="22"/>
  <c r="S933" i="22"/>
  <c r="S934" i="22"/>
  <c r="S935" i="22"/>
  <c r="S936" i="22"/>
  <c r="S937" i="22"/>
  <c r="S938" i="22"/>
  <c r="S939" i="22"/>
  <c r="S940" i="22"/>
  <c r="S941" i="22"/>
  <c r="S942" i="22"/>
  <c r="S943" i="22"/>
  <c r="S944" i="22"/>
  <c r="S945" i="22"/>
  <c r="S946" i="22"/>
  <c r="S947" i="22"/>
  <c r="S948" i="22"/>
  <c r="S949" i="22"/>
  <c r="S950" i="22"/>
  <c r="S951" i="22"/>
  <c r="S952" i="22"/>
  <c r="S953" i="22"/>
  <c r="S954" i="22"/>
  <c r="S955" i="22"/>
  <c r="S956" i="22"/>
  <c r="S957" i="22"/>
  <c r="S958" i="22"/>
  <c r="S959" i="22"/>
  <c r="S960" i="22"/>
  <c r="S961" i="22"/>
  <c r="S962" i="22"/>
  <c r="S963" i="22"/>
  <c r="S964" i="22"/>
  <c r="S965" i="22"/>
  <c r="S966" i="22"/>
  <c r="S967" i="22"/>
  <c r="S968" i="22"/>
  <c r="S969" i="22"/>
  <c r="S970" i="22"/>
  <c r="S971" i="22"/>
  <c r="S972" i="22"/>
  <c r="S973" i="22"/>
  <c r="S974" i="22"/>
  <c r="S975" i="22"/>
  <c r="S976" i="22"/>
  <c r="S977" i="22"/>
  <c r="S978" i="22"/>
  <c r="S979" i="22"/>
  <c r="S980" i="22"/>
  <c r="S981" i="22"/>
  <c r="S982" i="22"/>
  <c r="S983" i="22"/>
  <c r="S984" i="22"/>
  <c r="S985" i="22"/>
  <c r="S986" i="22"/>
  <c r="S987" i="22"/>
  <c r="S988" i="22"/>
  <c r="S989" i="22"/>
  <c r="S990" i="22"/>
  <c r="S991" i="22"/>
  <c r="S992" i="22"/>
  <c r="S993" i="22"/>
  <c r="S994" i="22"/>
  <c r="S995" i="22"/>
  <c r="S996" i="22"/>
  <c r="S997" i="22"/>
  <c r="S998" i="22"/>
  <c r="S999" i="22"/>
  <c r="S1000" i="22"/>
  <c r="S1001" i="22"/>
  <c r="S1002" i="22"/>
  <c r="S1003" i="22"/>
  <c r="S1004" i="22"/>
  <c r="S1005" i="22"/>
  <c r="S1006" i="22"/>
  <c r="S1007" i="22"/>
  <c r="S1008" i="22"/>
  <c r="S1009" i="22"/>
  <c r="S1010" i="22"/>
  <c r="S1011" i="22"/>
  <c r="S1012" i="22"/>
  <c r="S1013" i="22"/>
  <c r="S1014" i="22"/>
  <c r="S1015" i="22"/>
  <c r="S1016" i="22"/>
  <c r="S1017" i="22"/>
  <c r="S1018" i="22"/>
  <c r="S1019" i="22"/>
  <c r="S1020" i="22"/>
  <c r="S1021" i="22"/>
  <c r="S1022" i="22"/>
  <c r="S1023" i="22"/>
  <c r="S1024" i="22"/>
  <c r="S1025" i="22"/>
  <c r="S1026" i="22"/>
  <c r="S1027" i="22"/>
  <c r="S1028" i="22"/>
  <c r="S1029" i="22"/>
  <c r="S1030" i="22"/>
  <c r="S1031" i="22"/>
  <c r="S1032" i="22"/>
  <c r="S1033" i="22"/>
  <c r="S1034" i="22"/>
  <c r="S1035" i="22"/>
  <c r="S1036" i="22"/>
  <c r="S1037" i="22"/>
  <c r="S1038" i="22"/>
  <c r="S1039" i="22"/>
  <c r="S1040" i="22"/>
  <c r="S1041" i="22"/>
  <c r="S1042" i="22"/>
  <c r="S1043" i="22"/>
  <c r="S1044" i="22"/>
  <c r="S1045" i="22"/>
  <c r="S1046" i="22"/>
  <c r="S1047" i="22"/>
  <c r="S1048" i="22"/>
  <c r="S1049" i="22"/>
  <c r="S1050" i="22"/>
  <c r="S1051" i="22"/>
  <c r="S1052" i="22"/>
  <c r="S1053" i="22"/>
  <c r="S1054" i="22"/>
  <c r="S1055" i="22"/>
  <c r="S1056" i="22"/>
  <c r="S1057" i="22"/>
  <c r="S1058" i="22"/>
  <c r="S1059" i="22"/>
  <c r="S1060" i="22"/>
  <c r="S1061" i="22"/>
  <c r="S1062" i="22"/>
  <c r="S1063" i="22"/>
  <c r="S1064" i="22"/>
  <c r="S1065" i="22"/>
  <c r="S1066" i="22"/>
  <c r="S1067" i="22"/>
  <c r="S1068" i="22"/>
  <c r="S1069" i="22"/>
  <c r="S1070" i="22"/>
  <c r="S1071" i="22"/>
  <c r="S1072" i="22"/>
  <c r="S1073" i="22"/>
  <c r="S1074" i="22"/>
  <c r="S1075" i="22"/>
  <c r="S1076" i="22"/>
  <c r="S1077" i="22"/>
  <c r="S1078" i="22"/>
  <c r="S1079" i="22"/>
  <c r="S1080" i="22"/>
  <c r="S1081" i="22"/>
  <c r="S1082" i="22"/>
  <c r="S1083" i="22"/>
  <c r="S1084" i="22"/>
  <c r="S1085" i="22"/>
  <c r="S1086" i="22"/>
  <c r="S1087" i="22"/>
  <c r="S1088" i="22"/>
  <c r="S1089" i="22"/>
  <c r="S1090" i="22"/>
  <c r="S1091" i="22"/>
  <c r="S1092" i="22"/>
  <c r="S1093" i="22"/>
  <c r="S1094" i="22"/>
  <c r="S1095" i="22"/>
  <c r="S1096" i="22"/>
  <c r="S1097" i="22"/>
  <c r="S1098" i="22"/>
  <c r="S1099" i="22"/>
  <c r="S1100" i="22"/>
  <c r="S1101" i="22"/>
  <c r="S1102" i="22"/>
  <c r="S1103" i="22"/>
  <c r="S1104" i="22"/>
  <c r="S1105" i="22"/>
  <c r="S1106" i="22"/>
  <c r="S1107" i="22"/>
  <c r="S1108" i="22"/>
  <c r="S1109" i="22"/>
  <c r="S1110" i="22"/>
  <c r="S1111" i="22"/>
  <c r="S1112" i="22"/>
  <c r="S1113" i="22"/>
  <c r="S1114" i="22"/>
  <c r="S1115" i="22"/>
  <c r="S1116" i="22"/>
  <c r="S1117" i="22"/>
  <c r="S1118" i="22"/>
  <c r="S1119" i="22"/>
  <c r="S1120" i="22"/>
  <c r="S1121" i="22"/>
  <c r="S1122" i="22"/>
  <c r="S1123" i="22"/>
  <c r="S1124" i="22"/>
  <c r="S1125" i="22"/>
  <c r="S1126" i="22"/>
  <c r="S1127" i="22"/>
  <c r="S1128" i="22"/>
  <c r="S1129" i="22"/>
  <c r="S1130" i="22"/>
  <c r="S1131" i="22"/>
  <c r="S1132" i="22"/>
  <c r="S1133" i="22"/>
  <c r="S1134" i="22"/>
  <c r="S1135" i="22"/>
  <c r="S1136" i="22"/>
  <c r="S1137" i="22"/>
  <c r="S1138" i="22"/>
  <c r="S1139" i="22"/>
  <c r="S1140" i="22"/>
  <c r="S1141" i="22"/>
  <c r="S1142" i="22"/>
  <c r="S1143" i="22"/>
  <c r="S1144" i="22"/>
  <c r="S1145" i="22"/>
  <c r="S1146" i="22"/>
  <c r="S1147" i="22"/>
  <c r="S1148" i="22"/>
  <c r="S1149" i="22"/>
  <c r="S1150" i="22"/>
  <c r="S1151" i="22"/>
  <c r="S1152" i="22"/>
  <c r="S1153" i="22"/>
  <c r="S1154" i="22"/>
  <c r="S1155" i="22"/>
  <c r="S1156" i="22"/>
  <c r="S1157" i="22"/>
  <c r="S1158" i="22"/>
  <c r="S1159" i="22"/>
  <c r="S1160" i="22"/>
  <c r="S1161" i="22"/>
  <c r="S1162" i="22"/>
  <c r="S1163" i="22"/>
  <c r="S1164" i="22"/>
  <c r="S1165" i="22"/>
  <c r="S1166" i="22"/>
  <c r="S1167" i="22"/>
  <c r="S1168" i="22"/>
  <c r="S1169" i="22"/>
  <c r="S1170" i="22"/>
  <c r="S1171" i="22"/>
  <c r="S1172" i="22"/>
  <c r="S1173" i="22"/>
  <c r="S1174" i="22"/>
  <c r="S1175" i="22"/>
  <c r="S1176" i="22"/>
  <c r="S1177" i="22"/>
  <c r="S1178" i="22"/>
  <c r="S1179" i="22"/>
  <c r="S1180" i="22"/>
  <c r="S1181" i="22"/>
  <c r="S1182" i="22"/>
  <c r="S1183" i="22"/>
  <c r="S1184" i="22"/>
  <c r="S1185" i="22"/>
  <c r="S1186" i="22"/>
  <c r="S1187" i="22"/>
  <c r="S1188" i="22"/>
  <c r="S1189" i="22"/>
  <c r="S1190" i="22"/>
  <c r="S1191" i="22"/>
  <c r="S1192" i="22"/>
  <c r="S1193" i="22"/>
  <c r="S1194" i="22"/>
  <c r="S1195" i="22"/>
  <c r="S1196" i="22"/>
  <c r="S1197" i="22"/>
  <c r="S1198" i="22"/>
  <c r="S1199" i="22"/>
  <c r="S1200" i="22"/>
  <c r="S1201" i="22"/>
  <c r="S1202" i="22"/>
  <c r="S1203" i="22"/>
  <c r="S1204" i="22"/>
  <c r="S1205" i="22"/>
  <c r="S1206" i="22"/>
  <c r="S1207" i="22"/>
  <c r="S1208" i="22"/>
  <c r="S1209" i="22"/>
  <c r="S1210" i="22"/>
  <c r="S1211" i="22"/>
  <c r="S1212" i="22"/>
  <c r="S1213" i="22"/>
  <c r="S1214" i="22"/>
  <c r="S1215" i="22"/>
  <c r="S1216" i="22"/>
  <c r="S1217" i="22"/>
  <c r="S1218" i="22"/>
  <c r="S1219" i="22"/>
  <c r="S1220" i="22"/>
  <c r="S1221" i="22"/>
  <c r="S1222" i="22"/>
  <c r="S1223" i="22"/>
  <c r="S1224" i="22"/>
  <c r="S1225" i="22"/>
  <c r="S1226" i="22"/>
  <c r="S1227" i="22"/>
  <c r="S1228" i="22"/>
  <c r="S1229" i="22"/>
  <c r="S1230" i="22"/>
  <c r="S1231" i="22"/>
  <c r="S1232" i="22"/>
  <c r="S1233" i="22"/>
  <c r="S1234" i="22"/>
  <c r="S1235" i="22"/>
  <c r="S1236" i="22"/>
  <c r="S1237" i="22"/>
  <c r="S1238" i="22"/>
  <c r="S1239" i="22"/>
  <c r="S1240" i="22"/>
  <c r="S1241" i="22"/>
  <c r="S1242" i="22"/>
  <c r="S1243" i="22"/>
  <c r="S1244" i="22"/>
  <c r="S1245" i="22"/>
  <c r="S1246" i="22"/>
  <c r="S1247" i="22"/>
  <c r="S1248" i="22"/>
  <c r="S1249" i="22"/>
  <c r="S1250" i="22"/>
  <c r="S1251" i="22"/>
  <c r="S1252" i="22"/>
  <c r="S1253" i="22"/>
  <c r="S1254" i="22"/>
  <c r="S1255" i="22"/>
  <c r="S1256" i="22"/>
  <c r="S1257" i="22"/>
  <c r="S1258" i="22"/>
  <c r="S1259" i="22"/>
  <c r="S1260" i="22"/>
  <c r="S1261" i="22"/>
  <c r="S1262" i="22"/>
  <c r="S1263" i="22"/>
  <c r="S1264" i="22"/>
  <c r="S1265" i="22"/>
  <c r="S1266" i="22"/>
  <c r="S1267" i="22"/>
  <c r="S1268" i="22"/>
  <c r="S1269" i="22"/>
  <c r="S1270" i="22"/>
  <c r="S1271" i="22"/>
  <c r="S1272" i="22"/>
  <c r="S1273" i="22"/>
  <c r="S1274" i="22"/>
  <c r="S1275" i="22"/>
  <c r="S1276" i="22"/>
  <c r="S1277" i="22"/>
  <c r="S1278" i="22"/>
  <c r="S1279" i="22"/>
  <c r="S1280" i="22"/>
  <c r="S1281" i="22"/>
  <c r="S1282" i="22"/>
  <c r="S1283" i="22"/>
  <c r="S1284" i="22"/>
  <c r="S1285" i="22"/>
  <c r="S1286" i="22"/>
  <c r="S1287" i="22"/>
  <c r="S1288" i="22"/>
  <c r="S1289" i="22"/>
  <c r="S1290" i="22"/>
  <c r="S1291" i="22"/>
  <c r="S1292" i="22"/>
  <c r="S1293" i="22"/>
  <c r="S1294" i="22"/>
  <c r="S1295" i="22"/>
  <c r="S1296" i="22"/>
  <c r="S1297" i="22"/>
  <c r="S1298" i="22"/>
  <c r="S1299" i="22"/>
  <c r="S1300" i="22"/>
  <c r="S1301" i="22"/>
  <c r="S1302" i="22"/>
  <c r="S1303" i="22"/>
  <c r="S1304" i="22"/>
  <c r="S1305" i="22"/>
  <c r="S1306" i="22"/>
  <c r="S1307" i="22"/>
  <c r="S1308" i="22"/>
  <c r="S1309" i="22"/>
  <c r="S1310" i="22"/>
  <c r="S1311" i="22"/>
  <c r="S1312" i="22"/>
  <c r="S1313" i="22"/>
  <c r="S1314" i="22"/>
  <c r="S1315" i="22"/>
  <c r="S1316" i="22"/>
  <c r="S1317" i="22"/>
  <c r="S1318" i="22"/>
  <c r="S1319" i="22"/>
  <c r="S1320" i="22"/>
  <c r="S1321" i="22"/>
  <c r="S1322" i="22"/>
  <c r="S1323" i="22"/>
  <c r="S1324" i="22"/>
  <c r="S1325" i="22"/>
  <c r="S1326" i="22"/>
  <c r="S1327" i="22"/>
  <c r="S1328" i="22"/>
  <c r="S1329" i="22"/>
  <c r="S1330" i="22"/>
  <c r="S1331" i="22"/>
  <c r="S1332" i="22"/>
  <c r="S1333" i="22"/>
  <c r="S1334" i="22"/>
  <c r="S1335" i="22"/>
  <c r="S1336" i="22"/>
  <c r="S1337" i="22"/>
  <c r="S1338" i="22"/>
  <c r="S1339" i="22"/>
  <c r="S1340" i="22"/>
  <c r="S1341" i="22"/>
  <c r="S1342" i="22"/>
  <c r="S1343" i="22"/>
  <c r="S1344" i="22"/>
  <c r="S1345" i="22"/>
  <c r="S1346" i="22"/>
  <c r="S1347" i="22"/>
  <c r="S1348" i="22"/>
  <c r="S1349" i="22"/>
  <c r="S1350" i="22"/>
  <c r="S1351" i="22"/>
  <c r="S1352" i="22"/>
  <c r="S1353" i="22"/>
  <c r="S1354" i="22"/>
  <c r="S1355" i="22"/>
  <c r="S1356" i="22"/>
  <c r="S1357" i="22"/>
  <c r="S1358" i="22"/>
  <c r="S1359" i="22"/>
  <c r="S1360" i="22"/>
  <c r="S1361" i="22"/>
  <c r="S1362" i="22"/>
  <c r="S1363" i="22"/>
  <c r="S1364" i="22"/>
  <c r="S1365" i="22"/>
  <c r="S1366" i="22"/>
  <c r="S1367" i="22"/>
  <c r="S1368" i="22"/>
  <c r="S1369" i="22"/>
  <c r="S1370" i="22"/>
  <c r="S1371" i="22"/>
  <c r="S1372" i="22"/>
  <c r="S1373" i="22"/>
  <c r="S1374" i="22"/>
  <c r="S1375" i="22"/>
  <c r="S1376" i="22"/>
  <c r="S1377" i="22"/>
  <c r="S1378" i="22"/>
  <c r="S1379" i="22"/>
  <c r="S1380" i="22"/>
  <c r="S1381" i="22"/>
  <c r="S1382" i="22"/>
  <c r="S1383" i="22"/>
  <c r="S1384" i="22"/>
  <c r="S1385" i="22"/>
  <c r="S1386" i="22"/>
  <c r="S1387" i="22"/>
  <c r="S1388" i="22"/>
  <c r="S1389" i="22"/>
  <c r="S1390" i="22"/>
  <c r="S1391" i="22"/>
  <c r="S1392" i="22"/>
  <c r="S1393" i="22"/>
  <c r="S1394" i="22"/>
  <c r="S1395" i="22"/>
  <c r="S1396" i="22"/>
  <c r="S1397" i="22"/>
  <c r="S1398" i="22"/>
  <c r="S1399" i="22"/>
  <c r="S1400" i="22"/>
  <c r="S1401" i="22"/>
  <c r="S1402" i="22"/>
  <c r="S1403" i="22"/>
  <c r="S1404" i="22"/>
  <c r="S1405" i="22"/>
  <c r="S1406" i="22"/>
  <c r="S1407" i="22"/>
  <c r="S1408" i="22"/>
  <c r="S1409" i="22"/>
  <c r="S1410" i="22"/>
  <c r="S1411" i="22"/>
  <c r="S1412" i="22"/>
  <c r="S1413" i="22"/>
  <c r="S1414" i="22"/>
  <c r="S1415" i="22"/>
  <c r="S1416" i="22"/>
  <c r="S1417" i="22"/>
  <c r="S1418" i="22"/>
  <c r="S1419" i="22"/>
  <c r="S1420" i="22"/>
  <c r="S1421" i="22"/>
  <c r="S1422" i="22"/>
  <c r="S1423" i="22"/>
  <c r="S1424" i="22"/>
  <c r="S1425" i="22"/>
  <c r="S1426" i="22"/>
  <c r="S1427" i="22"/>
  <c r="S1428" i="22"/>
  <c r="S1429" i="22"/>
  <c r="S1430" i="22"/>
  <c r="S1431" i="22"/>
  <c r="S1432" i="22"/>
  <c r="S1433" i="22"/>
  <c r="S1434" i="22"/>
  <c r="S1435" i="22"/>
  <c r="S1436" i="22"/>
  <c r="S1437" i="22"/>
  <c r="S1438" i="22"/>
  <c r="S1439" i="22"/>
  <c r="S1440" i="22"/>
  <c r="S1441" i="22"/>
  <c r="S1442" i="22"/>
  <c r="S1443" i="22"/>
  <c r="S1444" i="22"/>
  <c r="S1445" i="22"/>
  <c r="S1446" i="22"/>
  <c r="S1447" i="22"/>
  <c r="S1448" i="22"/>
  <c r="S1449" i="22"/>
  <c r="S1450" i="22"/>
  <c r="S1451" i="22"/>
  <c r="S1452" i="22"/>
  <c r="S1453" i="22"/>
  <c r="S1454" i="22"/>
  <c r="S1455" i="22"/>
  <c r="S1456" i="22"/>
  <c r="S1457" i="22"/>
  <c r="S1458" i="22"/>
  <c r="S1459" i="22"/>
  <c r="S1460" i="22"/>
  <c r="S1461" i="22"/>
  <c r="S1462" i="22"/>
  <c r="S1463" i="22"/>
  <c r="S1464" i="22"/>
  <c r="S1465" i="22"/>
  <c r="S1466" i="22"/>
  <c r="S1467" i="22"/>
  <c r="S1468" i="22"/>
  <c r="S1469" i="22"/>
  <c r="S1470" i="22"/>
  <c r="S1471" i="22"/>
  <c r="S1472" i="22"/>
  <c r="S1473" i="22"/>
  <c r="S1474" i="22"/>
  <c r="S1475" i="22"/>
  <c r="S1476" i="22"/>
  <c r="S1477" i="22"/>
  <c r="S1478" i="22"/>
  <c r="S1479" i="22"/>
  <c r="S1480" i="22"/>
  <c r="S1481" i="22"/>
  <c r="S1482" i="22"/>
  <c r="S1483" i="22"/>
  <c r="S1484" i="22"/>
  <c r="S1485" i="22"/>
  <c r="S1486" i="22"/>
  <c r="S1487" i="22"/>
  <c r="S1488" i="22"/>
  <c r="S1489" i="22"/>
  <c r="S1490" i="22"/>
  <c r="S1491" i="22"/>
  <c r="S1492" i="22"/>
  <c r="S1493" i="22"/>
  <c r="S1494" i="22"/>
  <c r="S1495" i="22"/>
  <c r="S1496" i="22"/>
  <c r="S1497" i="22"/>
  <c r="S1498" i="22"/>
  <c r="S1499" i="22"/>
  <c r="S1500" i="22"/>
  <c r="S1501" i="22"/>
  <c r="S1502" i="22"/>
  <c r="S1503" i="22"/>
  <c r="S1504" i="22"/>
  <c r="S1505" i="22"/>
  <c r="S1506" i="22"/>
  <c r="S1507" i="22"/>
  <c r="S1508" i="22"/>
  <c r="S1509" i="22"/>
  <c r="S1510" i="22"/>
  <c r="S1511" i="22"/>
  <c r="S1512" i="22"/>
  <c r="S1513" i="22"/>
  <c r="S1514" i="22"/>
  <c r="S1515" i="22"/>
  <c r="S1516" i="22"/>
  <c r="S1517" i="22"/>
  <c r="S1518" i="22"/>
  <c r="S1519" i="22"/>
  <c r="S1520" i="22"/>
  <c r="S1521" i="22"/>
  <c r="S1522" i="22"/>
  <c r="S1523" i="22"/>
  <c r="S1524" i="22"/>
  <c r="S1525" i="22"/>
  <c r="S1526" i="22"/>
  <c r="S1527" i="22"/>
  <c r="S1528" i="22"/>
  <c r="S1529" i="22"/>
  <c r="S1530" i="22"/>
  <c r="S1531" i="22"/>
  <c r="S1532" i="22"/>
  <c r="S1533" i="22"/>
  <c r="S1534" i="22"/>
  <c r="S1535" i="22"/>
  <c r="S1536" i="22"/>
  <c r="S1537" i="22"/>
  <c r="S1538" i="22"/>
  <c r="S1539" i="22"/>
  <c r="S1540" i="22"/>
  <c r="S1541" i="22"/>
  <c r="S1542" i="22"/>
  <c r="S1543" i="22"/>
  <c r="S1544" i="22"/>
  <c r="S1545" i="22"/>
  <c r="S1546" i="22"/>
  <c r="S1547" i="22"/>
  <c r="S1548" i="22"/>
  <c r="S1549" i="22"/>
  <c r="S1550" i="22"/>
  <c r="S1551" i="22"/>
  <c r="S1552" i="22"/>
  <c r="S1553" i="22"/>
  <c r="S1554" i="22"/>
  <c r="S1555" i="22"/>
  <c r="S1556" i="22"/>
  <c r="S1557" i="22"/>
  <c r="S1558" i="22"/>
  <c r="S1559" i="22"/>
  <c r="S1560" i="22"/>
  <c r="S1561" i="22"/>
  <c r="S1562" i="22"/>
  <c r="S1563" i="22"/>
  <c r="S1564" i="22"/>
  <c r="S1565" i="22"/>
  <c r="S1566" i="22"/>
  <c r="S1567" i="22"/>
  <c r="S1568" i="22"/>
  <c r="S1569" i="22"/>
  <c r="S1570" i="22"/>
  <c r="S1571" i="22"/>
  <c r="S1572" i="22"/>
  <c r="S1573" i="22"/>
  <c r="S1574" i="22"/>
  <c r="S1575" i="22"/>
  <c r="S1576" i="22"/>
  <c r="S1577" i="22"/>
  <c r="S1578" i="22"/>
  <c r="S1579" i="22"/>
  <c r="S1580" i="22"/>
  <c r="S1581" i="22"/>
  <c r="S1582" i="22"/>
  <c r="S1583" i="22"/>
  <c r="S1584" i="22"/>
  <c r="S1585" i="22"/>
  <c r="S1586" i="22"/>
  <c r="S1587" i="22"/>
  <c r="S1588" i="22"/>
  <c r="S1589" i="22"/>
  <c r="S1590" i="22"/>
  <c r="S1591" i="22"/>
  <c r="S1592" i="22"/>
  <c r="S1593" i="22"/>
  <c r="S1594" i="22"/>
  <c r="S1595" i="22"/>
  <c r="S1596" i="22"/>
  <c r="S1597" i="22"/>
  <c r="S1598" i="22"/>
  <c r="S1599" i="22"/>
  <c r="S1600" i="22"/>
  <c r="S1601" i="22"/>
  <c r="S1602" i="22"/>
  <c r="S1603" i="22"/>
  <c r="S1604" i="22"/>
  <c r="S1605" i="22"/>
  <c r="S1606" i="22"/>
  <c r="S1607" i="22"/>
  <c r="S1608" i="22"/>
  <c r="S1609" i="22"/>
  <c r="S1610" i="22"/>
  <c r="S1611" i="22"/>
  <c r="S1612" i="22"/>
  <c r="S1613" i="22"/>
  <c r="S1614" i="22"/>
  <c r="S1615" i="22"/>
  <c r="S1616" i="22"/>
  <c r="S1617" i="22"/>
  <c r="S1618" i="22"/>
  <c r="S1619" i="22"/>
  <c r="S1620" i="22"/>
  <c r="S1621" i="22"/>
  <c r="S1622" i="22"/>
  <c r="S1623" i="22"/>
  <c r="S1624" i="22"/>
  <c r="S1625" i="22"/>
  <c r="S1626" i="22"/>
  <c r="S1627" i="22"/>
  <c r="S1628" i="22"/>
  <c r="S1629" i="22"/>
  <c r="S1630" i="22"/>
  <c r="S1631" i="22"/>
  <c r="S1632" i="22"/>
  <c r="S1633" i="22"/>
  <c r="S1634" i="22"/>
  <c r="S1635" i="22"/>
  <c r="S1636" i="22"/>
  <c r="S1637" i="22"/>
  <c r="S1638" i="22"/>
  <c r="S1639" i="22"/>
  <c r="S1640" i="22"/>
  <c r="S1641" i="22"/>
  <c r="S1642" i="22"/>
  <c r="S1643" i="22"/>
  <c r="S1644" i="22"/>
  <c r="S1645" i="22"/>
  <c r="S1646" i="22"/>
  <c r="S1647" i="22"/>
  <c r="S1648" i="22"/>
  <c r="S1649" i="22"/>
  <c r="S1650" i="22"/>
  <c r="S1651" i="22"/>
  <c r="S1652" i="22"/>
  <c r="S1653" i="22"/>
  <c r="S1654" i="22"/>
  <c r="S1655" i="22"/>
  <c r="S1656" i="22"/>
  <c r="S1657" i="22"/>
  <c r="S1658" i="22"/>
  <c r="S1659" i="22"/>
  <c r="S1660" i="22"/>
  <c r="S1661" i="22"/>
  <c r="S1662" i="22"/>
  <c r="S1663" i="22"/>
  <c r="S1664" i="22"/>
  <c r="S1665" i="22"/>
  <c r="S1666" i="22"/>
  <c r="S1667" i="22"/>
  <c r="S1668" i="22"/>
  <c r="S1669" i="22"/>
  <c r="S1670" i="22"/>
  <c r="S1671" i="22"/>
  <c r="S1672" i="22"/>
  <c r="S1673" i="22"/>
  <c r="S1674" i="22"/>
  <c r="S1675" i="22"/>
  <c r="S1676" i="22"/>
  <c r="S1677" i="22"/>
  <c r="S1678" i="22"/>
  <c r="S1679" i="22"/>
  <c r="S1680" i="22"/>
  <c r="S1681" i="22"/>
  <c r="S1682" i="22"/>
  <c r="S1683" i="22"/>
  <c r="S1684" i="22"/>
  <c r="S1685" i="22"/>
  <c r="S1686" i="22"/>
  <c r="S1687" i="22"/>
  <c r="S1688" i="22"/>
  <c r="S1689" i="22"/>
  <c r="S1690" i="22"/>
  <c r="S1691" i="22"/>
  <c r="S1692" i="22"/>
  <c r="S1693" i="22"/>
  <c r="S1694" i="22"/>
  <c r="S1695" i="22"/>
  <c r="S1696" i="22"/>
  <c r="S1697" i="22"/>
  <c r="S1698" i="22"/>
  <c r="S1699" i="22"/>
  <c r="S1700" i="22"/>
  <c r="S1701" i="22"/>
  <c r="S1702" i="22"/>
  <c r="S1703" i="22"/>
  <c r="S1704" i="22"/>
  <c r="S1705" i="22"/>
  <c r="S1706" i="22"/>
  <c r="S1707" i="22"/>
  <c r="S1708" i="22"/>
  <c r="S1709" i="22"/>
  <c r="S1710" i="22"/>
  <c r="S1711" i="22"/>
  <c r="S1712" i="22"/>
  <c r="S1713" i="22"/>
  <c r="S1714" i="22"/>
  <c r="S1715" i="22"/>
  <c r="S1716" i="22"/>
  <c r="S1717" i="22"/>
  <c r="S1718" i="22"/>
  <c r="S1719" i="22"/>
  <c r="S1720" i="22"/>
  <c r="S1721" i="22"/>
  <c r="S1722" i="22"/>
  <c r="S1723" i="22"/>
  <c r="S1724" i="22"/>
  <c r="S1725" i="22"/>
  <c r="S1726" i="22"/>
  <c r="S1727" i="22"/>
  <c r="S1728" i="22"/>
  <c r="S1729" i="22"/>
  <c r="S1730" i="22"/>
  <c r="S1731" i="22"/>
  <c r="S1732" i="22"/>
  <c r="S1733" i="22"/>
  <c r="S1734" i="22"/>
  <c r="S1735" i="22"/>
  <c r="S1736" i="22"/>
  <c r="S1737" i="22"/>
  <c r="S1738" i="22"/>
  <c r="S1739" i="22"/>
  <c r="S1740" i="22"/>
  <c r="S1741" i="22"/>
  <c r="S1742" i="22"/>
  <c r="S1743" i="22"/>
  <c r="S1744" i="22"/>
  <c r="S1745" i="22"/>
  <c r="S1746" i="22"/>
  <c r="S1747" i="22"/>
  <c r="S1748" i="22"/>
  <c r="S1749" i="22"/>
  <c r="S1750" i="22"/>
  <c r="S1751" i="22"/>
  <c r="S1752" i="22"/>
  <c r="S1753" i="22"/>
  <c r="S1754" i="22"/>
  <c r="S1755" i="22"/>
  <c r="S1756" i="22"/>
  <c r="S1757" i="22"/>
  <c r="S1758" i="22"/>
  <c r="S1759" i="22"/>
  <c r="S1760" i="22"/>
  <c r="S1761" i="22"/>
  <c r="S1762" i="22"/>
  <c r="S1763" i="22"/>
  <c r="S1764" i="22"/>
  <c r="S1765" i="22"/>
  <c r="S1766" i="22"/>
  <c r="S1767" i="22"/>
  <c r="S1768" i="22"/>
  <c r="S1769" i="22"/>
  <c r="S1770" i="22"/>
  <c r="S1771" i="22"/>
  <c r="S1772" i="22"/>
  <c r="S1773" i="22"/>
  <c r="S1774" i="22"/>
  <c r="S1775" i="22"/>
  <c r="S1776" i="22"/>
  <c r="S1777" i="22"/>
  <c r="S1778" i="22"/>
  <c r="S1779" i="22"/>
  <c r="S1780" i="22"/>
  <c r="S1781" i="22"/>
  <c r="S1782" i="22"/>
  <c r="S1783" i="22"/>
  <c r="S1784" i="22"/>
  <c r="S1785" i="22"/>
  <c r="S1786" i="22"/>
  <c r="S1787" i="22"/>
  <c r="S1788" i="22"/>
  <c r="S1789" i="22"/>
  <c r="S1790" i="22"/>
  <c r="S1791" i="22"/>
  <c r="S1792" i="22"/>
  <c r="S1793" i="22"/>
  <c r="S1794" i="22"/>
  <c r="S1795" i="22"/>
  <c r="S1796" i="22"/>
  <c r="S1797" i="22"/>
  <c r="S1798" i="22"/>
  <c r="S1799" i="22"/>
  <c r="S1800" i="22"/>
  <c r="S1801" i="22"/>
  <c r="S1802" i="22"/>
  <c r="S1803" i="22"/>
  <c r="S1804" i="22"/>
  <c r="S1805" i="22"/>
  <c r="S1806" i="22"/>
  <c r="S1807" i="22"/>
  <c r="S1808" i="22"/>
  <c r="S1809" i="22"/>
  <c r="S1810" i="22"/>
  <c r="S1811" i="22"/>
  <c r="S1812" i="22"/>
  <c r="S1813" i="22"/>
  <c r="S1814" i="22"/>
  <c r="S1815" i="22"/>
  <c r="S1816" i="22"/>
  <c r="S1817" i="22"/>
  <c r="S1818" i="22"/>
  <c r="S1819" i="22"/>
  <c r="S1820" i="22"/>
  <c r="S1821" i="22"/>
  <c r="S1822" i="22"/>
  <c r="S1823" i="22"/>
  <c r="S1824" i="22"/>
  <c r="S1825" i="22"/>
  <c r="S1826" i="22"/>
  <c r="S1827" i="22"/>
  <c r="S1828" i="22"/>
  <c r="S1829" i="22"/>
  <c r="S1830" i="22"/>
  <c r="S1831" i="22"/>
  <c r="S1832" i="22"/>
  <c r="S1833" i="22"/>
  <c r="S1834" i="22"/>
  <c r="S1835" i="22"/>
  <c r="S1836" i="22"/>
  <c r="S1837" i="22"/>
  <c r="S1838" i="22"/>
  <c r="S1839" i="22"/>
  <c r="S1840" i="22"/>
  <c r="S1841" i="22"/>
  <c r="S1842" i="22"/>
  <c r="S1843" i="22"/>
  <c r="S1844" i="22"/>
  <c r="S1845" i="22"/>
  <c r="S1846" i="22"/>
  <c r="S1847" i="22"/>
  <c r="S1848" i="22"/>
  <c r="S1849" i="22"/>
  <c r="S1850" i="22"/>
  <c r="S1851" i="22"/>
  <c r="S1852" i="22"/>
  <c r="S1853" i="22"/>
  <c r="S1854" i="22"/>
  <c r="S1855" i="22"/>
  <c r="S1856" i="22"/>
  <c r="S1857" i="22"/>
  <c r="S1858" i="22"/>
  <c r="S1859" i="22"/>
  <c r="S1860" i="22"/>
  <c r="S1861" i="22"/>
  <c r="S1862" i="22"/>
  <c r="S1863" i="22"/>
  <c r="S1864" i="22"/>
  <c r="S1865" i="22"/>
  <c r="S1866" i="22"/>
  <c r="S1867" i="22"/>
  <c r="S1868" i="22"/>
  <c r="S1869" i="22"/>
  <c r="S1870" i="22"/>
  <c r="S1871" i="22"/>
  <c r="S1872" i="22"/>
  <c r="S1873" i="22"/>
  <c r="S1874" i="22"/>
  <c r="S1875" i="22"/>
  <c r="S1876" i="22"/>
  <c r="S1877" i="22"/>
  <c r="S1878" i="22"/>
  <c r="S1879" i="22"/>
  <c r="S1880" i="22"/>
  <c r="S1881" i="22"/>
  <c r="S1882" i="22"/>
  <c r="S1883" i="22"/>
  <c r="S1884" i="22"/>
  <c r="S1885" i="22"/>
  <c r="S1886" i="22"/>
  <c r="S1887" i="22"/>
  <c r="S1888" i="22"/>
  <c r="S1889" i="22"/>
  <c r="S1890" i="22"/>
  <c r="S1891" i="22"/>
  <c r="S1892" i="22"/>
  <c r="S1893" i="22"/>
  <c r="S1894" i="22"/>
  <c r="S1895" i="22"/>
  <c r="S1896" i="22"/>
  <c r="S1897" i="22"/>
  <c r="S1898" i="22"/>
  <c r="S1899" i="22"/>
  <c r="S1900" i="22"/>
  <c r="S1901" i="22"/>
  <c r="S1902" i="22"/>
  <c r="S1903" i="22"/>
  <c r="S1904" i="22"/>
  <c r="S1905" i="22"/>
  <c r="S1906" i="22"/>
  <c r="S1907" i="22"/>
  <c r="S1908" i="22"/>
  <c r="S1909" i="22"/>
  <c r="S1910" i="22"/>
  <c r="S1911" i="22"/>
  <c r="S1912" i="22"/>
  <c r="S1913" i="22"/>
  <c r="S1914" i="22"/>
  <c r="S1915" i="22"/>
  <c r="S1916" i="22"/>
  <c r="S1917" i="22"/>
  <c r="S1918" i="22"/>
  <c r="S1919" i="22"/>
  <c r="S1920" i="22"/>
  <c r="S1921" i="22"/>
  <c r="S1922" i="22"/>
  <c r="S1923" i="22"/>
  <c r="S1924" i="22"/>
  <c r="S1925" i="22"/>
  <c r="S1926" i="22"/>
  <c r="S1927" i="22"/>
  <c r="S1928" i="22"/>
  <c r="S1929" i="22"/>
  <c r="S1930" i="22"/>
  <c r="S1931" i="22"/>
  <c r="S1932" i="22"/>
  <c r="S1933" i="22"/>
  <c r="S1934" i="22"/>
  <c r="S1935" i="22"/>
  <c r="S1936" i="22"/>
  <c r="S1937" i="22"/>
  <c r="S1938" i="22"/>
  <c r="S1939" i="22"/>
  <c r="S1940" i="22"/>
  <c r="S1941" i="22"/>
  <c r="S1942" i="22"/>
  <c r="S1943" i="22"/>
  <c r="S1944" i="22"/>
  <c r="S1945" i="22"/>
  <c r="S1946" i="22"/>
  <c r="S1947" i="22"/>
  <c r="S1948" i="22"/>
  <c r="S1949" i="22"/>
  <c r="S1950" i="22"/>
  <c r="S1951" i="22"/>
  <c r="S1952" i="22"/>
  <c r="S1953" i="22"/>
  <c r="S1954" i="22"/>
  <c r="S1955" i="22"/>
  <c r="S1956" i="22"/>
  <c r="S1957" i="22"/>
  <c r="S1958" i="22"/>
  <c r="S1959" i="22"/>
  <c r="S1960" i="22"/>
  <c r="S1961" i="22"/>
  <c r="S1962" i="22"/>
  <c r="S1963" i="22"/>
  <c r="S1964" i="22"/>
  <c r="S1965" i="22"/>
  <c r="S1966" i="22"/>
  <c r="S1967" i="22"/>
  <c r="S1968" i="22"/>
  <c r="S1969" i="22"/>
  <c r="S1970" i="22"/>
  <c r="S1971" i="22"/>
  <c r="S1972" i="22"/>
  <c r="S1973" i="22"/>
  <c r="S1974" i="22"/>
  <c r="S1975" i="22"/>
  <c r="S1976" i="22"/>
  <c r="S1977" i="22"/>
  <c r="S1978" i="22"/>
  <c r="S1979" i="22"/>
  <c r="S1980" i="22"/>
  <c r="S1981" i="22"/>
  <c r="S1982" i="22"/>
  <c r="S1983" i="22"/>
  <c r="S1984" i="22"/>
  <c r="S1985" i="22"/>
  <c r="S1986" i="22"/>
  <c r="S1987" i="22"/>
  <c r="S1988" i="22"/>
  <c r="S1989" i="22"/>
  <c r="S1990" i="22"/>
  <c r="S1991" i="22"/>
  <c r="S1992" i="22"/>
  <c r="S1993" i="22"/>
  <c r="S1994" i="22"/>
  <c r="S1995" i="22"/>
  <c r="S1996" i="22"/>
  <c r="S1997" i="22"/>
  <c r="S1998" i="22"/>
  <c r="S1999" i="22"/>
  <c r="S2000" i="22"/>
  <c r="S2001" i="22"/>
  <c r="S2002" i="22"/>
  <c r="S2003" i="22"/>
  <c r="S2004" i="22"/>
  <c r="S2005" i="22"/>
  <c r="S2006" i="22"/>
  <c r="S2007" i="22"/>
  <c r="S2008" i="22"/>
  <c r="S2009" i="22"/>
  <c r="S2010" i="22"/>
  <c r="S2011" i="22"/>
  <c r="S2012" i="22"/>
  <c r="S2013" i="22"/>
  <c r="S2014" i="22"/>
  <c r="S2015" i="22"/>
  <c r="S2016" i="22"/>
  <c r="S2017" i="22"/>
  <c r="S2018" i="22"/>
  <c r="S2019" i="22"/>
  <c r="S2020" i="22"/>
  <c r="S2021" i="22"/>
  <c r="S2022" i="22"/>
  <c r="S2023" i="22"/>
  <c r="S2024" i="22"/>
  <c r="S2025" i="22"/>
  <c r="S2026" i="22"/>
  <c r="S2027" i="22"/>
  <c r="S2028" i="22"/>
  <c r="S2029" i="22"/>
  <c r="S2030" i="22"/>
  <c r="S2031" i="22"/>
  <c r="S2032" i="22"/>
  <c r="S2033" i="22"/>
  <c r="S2034" i="22"/>
  <c r="S2035" i="22"/>
  <c r="S2036" i="22"/>
  <c r="S2037" i="22"/>
  <c r="S2038" i="22"/>
  <c r="S2039" i="22"/>
  <c r="S2040" i="22"/>
  <c r="S2041" i="22"/>
  <c r="S2042" i="22"/>
  <c r="S2043" i="22"/>
  <c r="S2044" i="22"/>
  <c r="S2045" i="22"/>
  <c r="S2046" i="22"/>
  <c r="S2047" i="22"/>
  <c r="S2048" i="22"/>
  <c r="S2049" i="22"/>
  <c r="S2050" i="22"/>
  <c r="S2051" i="22"/>
  <c r="S2052" i="22"/>
  <c r="S2053" i="22"/>
  <c r="S2054" i="22"/>
  <c r="S2055" i="22"/>
  <c r="S2056" i="22"/>
  <c r="S2057" i="22"/>
  <c r="S2058" i="22"/>
  <c r="S2059" i="22"/>
  <c r="S2060" i="22"/>
  <c r="S2061" i="22"/>
  <c r="S2062" i="22"/>
  <c r="S2063" i="22"/>
  <c r="S2064" i="22"/>
  <c r="S2065" i="22"/>
  <c r="S2066" i="22"/>
  <c r="S2067" i="22"/>
  <c r="S2068" i="22"/>
  <c r="S2069" i="22"/>
  <c r="S2070" i="22"/>
  <c r="S2071" i="22"/>
  <c r="S2072" i="22"/>
  <c r="S2073" i="22"/>
  <c r="S2074" i="22"/>
  <c r="S2075" i="22"/>
  <c r="S2076" i="22"/>
  <c r="S2077" i="22"/>
  <c r="S2078" i="22"/>
  <c r="S2079" i="22"/>
  <c r="S2080" i="22"/>
  <c r="S2081" i="22"/>
  <c r="S2082" i="22"/>
  <c r="S2083" i="22"/>
  <c r="S2084" i="22"/>
  <c r="S2085" i="22"/>
  <c r="S2086" i="22"/>
  <c r="S2087" i="22"/>
  <c r="S2088" i="22"/>
  <c r="S2089" i="22"/>
  <c r="S2090" i="22"/>
  <c r="S2091" i="22"/>
  <c r="S2092" i="22"/>
  <c r="S2093" i="22"/>
  <c r="S2094" i="22"/>
  <c r="S2095" i="22"/>
  <c r="S2096" i="22"/>
  <c r="S2097" i="22"/>
  <c r="S2098" i="22"/>
  <c r="S2099" i="22"/>
  <c r="S2100" i="22"/>
  <c r="S2101" i="22"/>
  <c r="S2102" i="22"/>
  <c r="S2103" i="22"/>
  <c r="S2104" i="22"/>
  <c r="S2105" i="22"/>
  <c r="S2106" i="22"/>
  <c r="S2107" i="22"/>
  <c r="S2108" i="22"/>
  <c r="S2109" i="22"/>
  <c r="S2110" i="22"/>
  <c r="S2111" i="22"/>
  <c r="S2112" i="22"/>
  <c r="S2113" i="22"/>
  <c r="S2114" i="22"/>
  <c r="S2115" i="22"/>
  <c r="S2116" i="22"/>
  <c r="S2117" i="22"/>
  <c r="S2118" i="22"/>
  <c r="S2119" i="22"/>
  <c r="S2120" i="22"/>
  <c r="S2121" i="22"/>
  <c r="S2122" i="22"/>
  <c r="S2123" i="22"/>
  <c r="S2124" i="22"/>
  <c r="S2125" i="22"/>
  <c r="S2126" i="22"/>
  <c r="S2127" i="22"/>
  <c r="S2128" i="22"/>
  <c r="S2129" i="22"/>
  <c r="S2130" i="22"/>
  <c r="S2131" i="22"/>
  <c r="S2132" i="22"/>
  <c r="S2133" i="22"/>
  <c r="S2134" i="22"/>
  <c r="S2135" i="22"/>
  <c r="S2136" i="22"/>
  <c r="S2137" i="22"/>
  <c r="S2138" i="22"/>
  <c r="S2139" i="22"/>
  <c r="S2140" i="22"/>
  <c r="S2141" i="22"/>
  <c r="S2142" i="22"/>
  <c r="S2143" i="22"/>
  <c r="S2144" i="22"/>
  <c r="S2145" i="22"/>
  <c r="S2146" i="22"/>
  <c r="S2147" i="22"/>
  <c r="S2148" i="22"/>
  <c r="S2149" i="22"/>
  <c r="S2150" i="22"/>
  <c r="S2151" i="22"/>
  <c r="S2152" i="22"/>
  <c r="S2153" i="22"/>
  <c r="S2154" i="22"/>
  <c r="S2155" i="22"/>
  <c r="S2156" i="22"/>
  <c r="S2157" i="22"/>
  <c r="S2158" i="22"/>
  <c r="S2159" i="22"/>
  <c r="S2160" i="22"/>
  <c r="S2161" i="22"/>
  <c r="S2162" i="22"/>
  <c r="S2163" i="22"/>
  <c r="S2164" i="22"/>
  <c r="S2165" i="22"/>
  <c r="S2166" i="22"/>
  <c r="S2167" i="22"/>
  <c r="S2168" i="22"/>
  <c r="S2169" i="22"/>
  <c r="S2170" i="22"/>
  <c r="S2171" i="22"/>
  <c r="S2172" i="22"/>
  <c r="S2173" i="22"/>
  <c r="S2174" i="22"/>
  <c r="S2175" i="22"/>
  <c r="S2176" i="22"/>
  <c r="S2177" i="22"/>
  <c r="S2178" i="22"/>
  <c r="S2179" i="22"/>
  <c r="S2180" i="22"/>
  <c r="S2181" i="22"/>
  <c r="S2182" i="22"/>
  <c r="S2183" i="22"/>
  <c r="S2184" i="22"/>
  <c r="S2185" i="22"/>
  <c r="S2186" i="22"/>
  <c r="S2187" i="22"/>
  <c r="S2188" i="22"/>
  <c r="S2189" i="22"/>
  <c r="S2190" i="22"/>
  <c r="S2191" i="22"/>
  <c r="S2192" i="22"/>
  <c r="S2193" i="22"/>
  <c r="S2194" i="22"/>
  <c r="S2195" i="22"/>
  <c r="S2196" i="22"/>
  <c r="S2197" i="22"/>
  <c r="S2198" i="22"/>
  <c r="S2199" i="22"/>
  <c r="S2200" i="22"/>
  <c r="S2201" i="22"/>
  <c r="S2202" i="22"/>
  <c r="S2203" i="22"/>
  <c r="S2204" i="22"/>
  <c r="S2205" i="22"/>
  <c r="S2206" i="22"/>
  <c r="S2207" i="22"/>
  <c r="S2208" i="22"/>
  <c r="S2209" i="22"/>
  <c r="S2210" i="22"/>
  <c r="S2211" i="22"/>
  <c r="S2212" i="22"/>
  <c r="S2213" i="22"/>
  <c r="S2214" i="22"/>
  <c r="S2215" i="22"/>
  <c r="S2216" i="22"/>
  <c r="S2217" i="22"/>
  <c r="S2218" i="22"/>
  <c r="S2219" i="22"/>
  <c r="S2220" i="22"/>
  <c r="S2221" i="22"/>
  <c r="S2222" i="22"/>
  <c r="S2223" i="22"/>
  <c r="S2224" i="22"/>
  <c r="S2225" i="22"/>
  <c r="S2226" i="22"/>
  <c r="S2227" i="22"/>
  <c r="S2228" i="22"/>
  <c r="S2229" i="22"/>
  <c r="S2230" i="22"/>
  <c r="S2231" i="22"/>
  <c r="S2232" i="22"/>
  <c r="S2233" i="22"/>
  <c r="S2234" i="22"/>
  <c r="S2235" i="22"/>
  <c r="S2236" i="22"/>
  <c r="S2237" i="22"/>
  <c r="S2238" i="22"/>
  <c r="S2239" i="22"/>
  <c r="S2240" i="22"/>
  <c r="S2241" i="22"/>
  <c r="S2242" i="22"/>
  <c r="S2243" i="22"/>
  <c r="S2244" i="22"/>
  <c r="S2245" i="22"/>
  <c r="S2246" i="22"/>
  <c r="S2247" i="22"/>
  <c r="S2248" i="22"/>
  <c r="S2249" i="22"/>
  <c r="S2250" i="22"/>
  <c r="S2251" i="22"/>
  <c r="S2252" i="22"/>
  <c r="S2253" i="22"/>
  <c r="S2254" i="22"/>
  <c r="S2255" i="22"/>
  <c r="S2256" i="22"/>
  <c r="S2257" i="22"/>
  <c r="S2258" i="22"/>
  <c r="S2259" i="22"/>
  <c r="S2260" i="22"/>
  <c r="S2261" i="22"/>
  <c r="S2262" i="22"/>
  <c r="S2263" i="22"/>
  <c r="S2264" i="22"/>
  <c r="S2265" i="22"/>
  <c r="S2266" i="22"/>
  <c r="S2267" i="22"/>
  <c r="S2268" i="22"/>
  <c r="S2269" i="22"/>
  <c r="S2270" i="22"/>
  <c r="S2271" i="22"/>
  <c r="S2272" i="22"/>
  <c r="S2273" i="22"/>
  <c r="S2274" i="22"/>
  <c r="S2275" i="22"/>
  <c r="S2276" i="22"/>
  <c r="S2277" i="22"/>
  <c r="S2278" i="22"/>
  <c r="S2279" i="22"/>
  <c r="S2280" i="22"/>
  <c r="S2281" i="22"/>
  <c r="S2282" i="22"/>
  <c r="S2283" i="22"/>
  <c r="S2284" i="22"/>
  <c r="S2285" i="22"/>
  <c r="S2286" i="22"/>
  <c r="S2287" i="22"/>
  <c r="S2288" i="22"/>
  <c r="S2289" i="22"/>
  <c r="S2290" i="22"/>
  <c r="S2291" i="22"/>
  <c r="S2292" i="22"/>
  <c r="S2293" i="22"/>
  <c r="S2294" i="22"/>
  <c r="S2295" i="22"/>
  <c r="S2296" i="22"/>
  <c r="S2297" i="22"/>
  <c r="S2298" i="22"/>
  <c r="S2299" i="22"/>
  <c r="S2300" i="22"/>
  <c r="S2301" i="22"/>
  <c r="S2302" i="22"/>
  <c r="S2303" i="22"/>
  <c r="S2304" i="22"/>
  <c r="S2305" i="22"/>
  <c r="S2306" i="22"/>
  <c r="S2307" i="22"/>
  <c r="S2308" i="22"/>
  <c r="S2309" i="22"/>
  <c r="S2310" i="22"/>
  <c r="S2311" i="22"/>
  <c r="S2312" i="22"/>
  <c r="S2313" i="22"/>
  <c r="S2314" i="22"/>
  <c r="S2315" i="22"/>
  <c r="S2316" i="22"/>
  <c r="S2317" i="22"/>
  <c r="S2318" i="22"/>
  <c r="S2319" i="22"/>
  <c r="S2320" i="22"/>
  <c r="S2321" i="22"/>
  <c r="S2322" i="22"/>
  <c r="S2323" i="22"/>
  <c r="S2324" i="22"/>
  <c r="S2325" i="22"/>
  <c r="S2326" i="22"/>
  <c r="S2327" i="22"/>
  <c r="S2328" i="22"/>
  <c r="S2329" i="22"/>
  <c r="S2330" i="22"/>
  <c r="S2331" i="22"/>
  <c r="S2332" i="22"/>
  <c r="S2333" i="22"/>
  <c r="S2334" i="22"/>
  <c r="S2335" i="22"/>
  <c r="S2336" i="22"/>
  <c r="S2337" i="22"/>
  <c r="S2338" i="22"/>
  <c r="S2339" i="22"/>
  <c r="S2340" i="22"/>
  <c r="S2341" i="22"/>
  <c r="S2342" i="22"/>
  <c r="S2343" i="22"/>
  <c r="S2344" i="22"/>
  <c r="S2345" i="22"/>
  <c r="S2346" i="22"/>
  <c r="S2347" i="22"/>
  <c r="S2348" i="22"/>
  <c r="S2349" i="22"/>
  <c r="S2350" i="22"/>
  <c r="S2351" i="22"/>
  <c r="S2352" i="22"/>
  <c r="S2353" i="22"/>
  <c r="S2354" i="22"/>
  <c r="S2355" i="22"/>
  <c r="S2356" i="22"/>
  <c r="S2357" i="22"/>
  <c r="S2358" i="22"/>
  <c r="S2359" i="22"/>
  <c r="S2360" i="22"/>
  <c r="S2361" i="22"/>
  <c r="S2362" i="22"/>
  <c r="S2363" i="22"/>
  <c r="S2364" i="22"/>
  <c r="S2365" i="22"/>
  <c r="S2366" i="22"/>
  <c r="S2367" i="22"/>
  <c r="S2368" i="22"/>
  <c r="S2369" i="22"/>
  <c r="S2370" i="22"/>
  <c r="S2371" i="22"/>
  <c r="S2372" i="22"/>
  <c r="S2373" i="22"/>
  <c r="S2374" i="22"/>
  <c r="S2375" i="22"/>
  <c r="S2376" i="22"/>
  <c r="S2377" i="22"/>
  <c r="S2378" i="22"/>
  <c r="S2379" i="22"/>
  <c r="S2380" i="22"/>
  <c r="S2381" i="22"/>
  <c r="S2382" i="22"/>
  <c r="S2383" i="22"/>
  <c r="S2384" i="22"/>
  <c r="S2385" i="22"/>
  <c r="S2386" i="22"/>
  <c r="S2387" i="22"/>
  <c r="S2388" i="22"/>
  <c r="S2389" i="22"/>
  <c r="S2390" i="22"/>
  <c r="S2391" i="22"/>
  <c r="S2392" i="22"/>
  <c r="S2393" i="22"/>
  <c r="S2394" i="22"/>
  <c r="S2395" i="22"/>
  <c r="S2396" i="22"/>
  <c r="S2397" i="22"/>
  <c r="S2398" i="22"/>
  <c r="S2399" i="22"/>
  <c r="S2400" i="22"/>
  <c r="S2401" i="22"/>
  <c r="S2402" i="22"/>
  <c r="S2403" i="22"/>
  <c r="S2404" i="22"/>
  <c r="S2405" i="22"/>
  <c r="S2406" i="22"/>
  <c r="S2407" i="22"/>
  <c r="S2408" i="22"/>
  <c r="S2409" i="22"/>
  <c r="S2410" i="22"/>
  <c r="S2411" i="22"/>
  <c r="S2412" i="22"/>
  <c r="S2413" i="22"/>
  <c r="S2414" i="22"/>
  <c r="S2415" i="22"/>
  <c r="S2416" i="22"/>
  <c r="S2417" i="22"/>
  <c r="S2418" i="22"/>
  <c r="S2419" i="22"/>
  <c r="S2420" i="22"/>
  <c r="S2421" i="22"/>
  <c r="S2422" i="22"/>
  <c r="S2423" i="22"/>
  <c r="S2424" i="22"/>
  <c r="S2425" i="22"/>
  <c r="S2426" i="22"/>
  <c r="S2427" i="22"/>
  <c r="S2428" i="22"/>
  <c r="S2429" i="22"/>
  <c r="S2430" i="22"/>
  <c r="S2431" i="22"/>
  <c r="S2432" i="22"/>
  <c r="S2433" i="22"/>
  <c r="S2434" i="22"/>
  <c r="S2435" i="22"/>
  <c r="S2436" i="22"/>
  <c r="S2437" i="22"/>
  <c r="S2438" i="22"/>
  <c r="S2439" i="22"/>
  <c r="S2440" i="22"/>
  <c r="S2441" i="22"/>
  <c r="S2442" i="22"/>
  <c r="S2443" i="22"/>
  <c r="S2444" i="22"/>
  <c r="S2445" i="22"/>
  <c r="S2446" i="22"/>
  <c r="S2447" i="22"/>
  <c r="S2448" i="22"/>
  <c r="S2449" i="22"/>
  <c r="S2450" i="22"/>
  <c r="S2451" i="22"/>
  <c r="S2452" i="22"/>
  <c r="S2453" i="22"/>
  <c r="S2454" i="22"/>
  <c r="S2455" i="22"/>
  <c r="S2456" i="22"/>
  <c r="S2457" i="22"/>
  <c r="S2458" i="22"/>
  <c r="S2459" i="22"/>
  <c r="S2460" i="22"/>
  <c r="S2461" i="22"/>
  <c r="S2462" i="22"/>
  <c r="S2463" i="22"/>
  <c r="S2464" i="22"/>
  <c r="S2465" i="22"/>
  <c r="S2466" i="22"/>
  <c r="S2467" i="22"/>
  <c r="S2468" i="22"/>
  <c r="S2469" i="22"/>
  <c r="S2470" i="22"/>
  <c r="S2471" i="22"/>
  <c r="S2472" i="22"/>
  <c r="S2473" i="22"/>
  <c r="S2474" i="22"/>
  <c r="S2475" i="22"/>
  <c r="S2476" i="22"/>
  <c r="S2477" i="22"/>
  <c r="S2478" i="22"/>
  <c r="S2479" i="22"/>
  <c r="S2480" i="22"/>
  <c r="S2481" i="22"/>
  <c r="S2482" i="22"/>
  <c r="S2483" i="22"/>
  <c r="S2484" i="22"/>
  <c r="S2485" i="22"/>
  <c r="S2486" i="22"/>
  <c r="S2487" i="22"/>
  <c r="S2488" i="22"/>
  <c r="S2489" i="22"/>
  <c r="S2490" i="22"/>
  <c r="S2491" i="22"/>
  <c r="S2492" i="22"/>
  <c r="S2493" i="22"/>
  <c r="S2494" i="22"/>
  <c r="S2495" i="22"/>
  <c r="S2496" i="22"/>
  <c r="S2497" i="22"/>
  <c r="S2498" i="22"/>
  <c r="S2499" i="22"/>
  <c r="S2500" i="22"/>
  <c r="S2501" i="22"/>
  <c r="S2502" i="22"/>
  <c r="S2503" i="22"/>
  <c r="S2504" i="22"/>
  <c r="S2505" i="22"/>
  <c r="S2506" i="22"/>
  <c r="S2507" i="22"/>
  <c r="S2508" i="22"/>
  <c r="S2509" i="22"/>
  <c r="S2510" i="22"/>
  <c r="S2511" i="22"/>
  <c r="S2512" i="22"/>
  <c r="S2513" i="22"/>
  <c r="S2514" i="22"/>
  <c r="S2515" i="22"/>
  <c r="S2516" i="22"/>
  <c r="S2517" i="22"/>
  <c r="S2518" i="22"/>
  <c r="S2519" i="22"/>
  <c r="S2520" i="22"/>
  <c r="S2521" i="22"/>
  <c r="S2522" i="22"/>
  <c r="S2523" i="22"/>
  <c r="S2524" i="22"/>
  <c r="S2525" i="22"/>
  <c r="S2526" i="22"/>
  <c r="S2527" i="22"/>
  <c r="S2528" i="22"/>
  <c r="S2529" i="22"/>
  <c r="S2530" i="22"/>
  <c r="S2531" i="22"/>
  <c r="S2532" i="22"/>
  <c r="S2533" i="22"/>
  <c r="S2534" i="22"/>
  <c r="S2535" i="22"/>
  <c r="S2536" i="22"/>
  <c r="S2537" i="22"/>
  <c r="S2538" i="22"/>
  <c r="S2539" i="22"/>
  <c r="S2540" i="22"/>
  <c r="S2541" i="22"/>
  <c r="S2542" i="22"/>
  <c r="S2543" i="22"/>
  <c r="S2544" i="22"/>
  <c r="S2545" i="22"/>
  <c r="S2546" i="22"/>
  <c r="S2547" i="22"/>
  <c r="S2548" i="22"/>
  <c r="S2549" i="22"/>
  <c r="S2550" i="22"/>
  <c r="S2551" i="22"/>
  <c r="S2552" i="22"/>
  <c r="S2553" i="22"/>
  <c r="S2554" i="22"/>
  <c r="S2555" i="22"/>
  <c r="S2556" i="22"/>
  <c r="S2557" i="22"/>
  <c r="S2558" i="22"/>
  <c r="S2559" i="22"/>
  <c r="S2560" i="22"/>
  <c r="S2561" i="22"/>
  <c r="S2562" i="22"/>
  <c r="S2563" i="22"/>
  <c r="S2564" i="22"/>
  <c r="S2565" i="22"/>
  <c r="S2566" i="22"/>
  <c r="S2567" i="22"/>
  <c r="S2568" i="22"/>
  <c r="S2569" i="22"/>
  <c r="S2570" i="22"/>
  <c r="S2571" i="22"/>
  <c r="S2572" i="22"/>
  <c r="S2573" i="22"/>
  <c r="S2574" i="22"/>
  <c r="S2575" i="22"/>
  <c r="S2576" i="22"/>
  <c r="S2577" i="22"/>
  <c r="S2578" i="22"/>
  <c r="S2579" i="22"/>
  <c r="S2580" i="22"/>
  <c r="S2581" i="22"/>
  <c r="S2582" i="22"/>
  <c r="S2583" i="22"/>
  <c r="S2584" i="22"/>
  <c r="S2585" i="22"/>
  <c r="S2586" i="22"/>
  <c r="S2587" i="22"/>
  <c r="S2588" i="22"/>
  <c r="S2589" i="22"/>
  <c r="S2590" i="22"/>
  <c r="S2591" i="22"/>
  <c r="S2592" i="22"/>
  <c r="S2593" i="22"/>
  <c r="S2594" i="22"/>
  <c r="S2595" i="22"/>
  <c r="S2596" i="22"/>
  <c r="S2597" i="22"/>
  <c r="S2598" i="22"/>
  <c r="S2599" i="22"/>
  <c r="S2600" i="22"/>
  <c r="S2601" i="22"/>
  <c r="S2602" i="22"/>
  <c r="S2603" i="22"/>
  <c r="S2604" i="22"/>
  <c r="S2605" i="22"/>
  <c r="S2606" i="22"/>
  <c r="S2607" i="22"/>
  <c r="S2608" i="22"/>
  <c r="S2609" i="22"/>
  <c r="S2610" i="22"/>
  <c r="S2611" i="22"/>
  <c r="S2612" i="22"/>
  <c r="S2613" i="22"/>
  <c r="S2614" i="22"/>
  <c r="S2615" i="22"/>
  <c r="S2616" i="22"/>
  <c r="S2617" i="22"/>
  <c r="S2618" i="22"/>
  <c r="S2619" i="22"/>
  <c r="S2620" i="22"/>
  <c r="S2621" i="22"/>
  <c r="S2622" i="22"/>
  <c r="S2623" i="22"/>
  <c r="S2624" i="22"/>
  <c r="S2625" i="22"/>
  <c r="S2626" i="22"/>
  <c r="S2627" i="22"/>
  <c r="S2628" i="22"/>
  <c r="S2629" i="22"/>
  <c r="S2630" i="22"/>
  <c r="S2631" i="22"/>
  <c r="S2632" i="22"/>
  <c r="S2633" i="22"/>
  <c r="S2634" i="22"/>
  <c r="S2635" i="22"/>
  <c r="S2636" i="22"/>
  <c r="S2637" i="22"/>
  <c r="S2638" i="22"/>
  <c r="S2639" i="22"/>
  <c r="S2640" i="22"/>
  <c r="S2641" i="22"/>
  <c r="S2642" i="22"/>
  <c r="S2643" i="22"/>
  <c r="S2644" i="22"/>
  <c r="S2645" i="22"/>
  <c r="S2646" i="22"/>
  <c r="S2647" i="22"/>
  <c r="S2648" i="22"/>
  <c r="S2649" i="22"/>
  <c r="S2650" i="22"/>
  <c r="S2651" i="22"/>
  <c r="S2652" i="22"/>
  <c r="S2653" i="22"/>
  <c r="S2654" i="22"/>
  <c r="S2655" i="22"/>
  <c r="S2656" i="22"/>
  <c r="S2657" i="22"/>
  <c r="S2658" i="22"/>
  <c r="S2659" i="22"/>
  <c r="S2660" i="22"/>
  <c r="S2661" i="22"/>
  <c r="S2662" i="22"/>
  <c r="S2663" i="22"/>
  <c r="S2664" i="22"/>
  <c r="S2665" i="22"/>
  <c r="S2666" i="22"/>
  <c r="S2667" i="22"/>
  <c r="S2668" i="22"/>
  <c r="S2669" i="22"/>
  <c r="S2670" i="22"/>
  <c r="S2671" i="22"/>
  <c r="S2672" i="22"/>
  <c r="S2673" i="22"/>
  <c r="S2674" i="22"/>
  <c r="S2675" i="22"/>
  <c r="S2676" i="22"/>
  <c r="S2677" i="22"/>
  <c r="S2678" i="22"/>
  <c r="S2679" i="22"/>
  <c r="S2680" i="22"/>
  <c r="S2681" i="22"/>
  <c r="S2682" i="22"/>
  <c r="S2683" i="22"/>
  <c r="S2684" i="22"/>
  <c r="S2685" i="22"/>
  <c r="S2686" i="22"/>
  <c r="S2687" i="22"/>
  <c r="S2688" i="22"/>
  <c r="S2689" i="22"/>
  <c r="S2690" i="22"/>
  <c r="S2691" i="22"/>
  <c r="S2692" i="22"/>
  <c r="S2693" i="22"/>
  <c r="S2694" i="22"/>
  <c r="S2695" i="22"/>
  <c r="S2696" i="22"/>
  <c r="S2697" i="22"/>
  <c r="S2698" i="22"/>
  <c r="S2699" i="22"/>
  <c r="S2700" i="22"/>
  <c r="S2701" i="22"/>
  <c r="S2702" i="22"/>
  <c r="S2703" i="22"/>
  <c r="S2704" i="22"/>
  <c r="S2705" i="22"/>
  <c r="S2706" i="22"/>
  <c r="S2707" i="22"/>
  <c r="S2708" i="22"/>
  <c r="S2709" i="22"/>
  <c r="S2710" i="22"/>
  <c r="S2711" i="22"/>
  <c r="S2712" i="22"/>
  <c r="S2713" i="22"/>
  <c r="S2714" i="22"/>
  <c r="S2715" i="22"/>
  <c r="S2716" i="22"/>
  <c r="S2717" i="22"/>
  <c r="S2718" i="22"/>
  <c r="S2719" i="22"/>
  <c r="S2720" i="22"/>
  <c r="S2721" i="22"/>
  <c r="S2722" i="22"/>
  <c r="S2723" i="22"/>
  <c r="S2724" i="22"/>
  <c r="S2725" i="22"/>
  <c r="S2726" i="22"/>
  <c r="S2727" i="22"/>
  <c r="S2728" i="22"/>
  <c r="S2729" i="22"/>
  <c r="S2730" i="22"/>
  <c r="S2731" i="22"/>
  <c r="S2732" i="22"/>
  <c r="S2733" i="22"/>
  <c r="S2734" i="22"/>
  <c r="S2735" i="22"/>
  <c r="S2736" i="22"/>
  <c r="S2737" i="22"/>
  <c r="S2738" i="22"/>
  <c r="S2739" i="22"/>
  <c r="S2740" i="22"/>
  <c r="S2741" i="22"/>
  <c r="S2742" i="22"/>
  <c r="S2743" i="22"/>
  <c r="S2744" i="22"/>
  <c r="S2745" i="22"/>
  <c r="S2746" i="22"/>
  <c r="S2747" i="22"/>
  <c r="S2748" i="22"/>
  <c r="S2749" i="22"/>
  <c r="S2750" i="22"/>
  <c r="S2751" i="22"/>
  <c r="S2752" i="22"/>
  <c r="S2753" i="22"/>
  <c r="S2754" i="22"/>
  <c r="S2755" i="22"/>
  <c r="S2756" i="22"/>
  <c r="S2757" i="22"/>
  <c r="S2758" i="22"/>
  <c r="S2759" i="22"/>
  <c r="S2760" i="22"/>
  <c r="S2761" i="22"/>
  <c r="S2762" i="22"/>
  <c r="S2763" i="22"/>
  <c r="S2764" i="22"/>
  <c r="S2765" i="22"/>
  <c r="S2766" i="22"/>
  <c r="S2767" i="22"/>
  <c r="S2768" i="22"/>
  <c r="S2769" i="22"/>
  <c r="S2770" i="22"/>
  <c r="S2771" i="22"/>
  <c r="S2772" i="22"/>
  <c r="S2773" i="22"/>
  <c r="S2774" i="22"/>
  <c r="S2775" i="22"/>
  <c r="S2776" i="22"/>
  <c r="S2777" i="22"/>
  <c r="S2778" i="22"/>
  <c r="S2779" i="22"/>
  <c r="S2780" i="22"/>
  <c r="S2781" i="22"/>
  <c r="S2782" i="22"/>
  <c r="S2783" i="22"/>
  <c r="S2784" i="22"/>
  <c r="S2785" i="22"/>
  <c r="S2786" i="22"/>
  <c r="S2787" i="22"/>
  <c r="S2788" i="22"/>
  <c r="S2789" i="22"/>
  <c r="S2790" i="22"/>
  <c r="S2791" i="22"/>
  <c r="S2792" i="22"/>
  <c r="S2793" i="22"/>
  <c r="S2794" i="22"/>
  <c r="S2795" i="22"/>
  <c r="S2796" i="22"/>
  <c r="S2797" i="22"/>
  <c r="S2798" i="22"/>
  <c r="S2799" i="22"/>
  <c r="S2800" i="22"/>
  <c r="S2801" i="22"/>
  <c r="S2802" i="22"/>
  <c r="S2803" i="22"/>
  <c r="S2804" i="22"/>
  <c r="S2805" i="22"/>
  <c r="S2806" i="22"/>
  <c r="S2807" i="22"/>
  <c r="S2808" i="22"/>
  <c r="S2809" i="22"/>
  <c r="S2810" i="22"/>
  <c r="S2811" i="22"/>
  <c r="S2812" i="22"/>
  <c r="S2813" i="22"/>
  <c r="S2814" i="22"/>
  <c r="S2815" i="22"/>
  <c r="S2816" i="22"/>
  <c r="S2817" i="22"/>
  <c r="S2818" i="22"/>
  <c r="S2819" i="22"/>
  <c r="S2820" i="22"/>
  <c r="S2821" i="22"/>
  <c r="S2822" i="22"/>
  <c r="S2823" i="22"/>
  <c r="S2824" i="22"/>
  <c r="S2825" i="22"/>
  <c r="S2826" i="22"/>
  <c r="S2827" i="22"/>
  <c r="S2828" i="22"/>
  <c r="S2829" i="22"/>
  <c r="S2830" i="22"/>
  <c r="S2831" i="22"/>
  <c r="S2832" i="22"/>
  <c r="S2833" i="22"/>
  <c r="S2834" i="22"/>
  <c r="S2835" i="22"/>
  <c r="S2836" i="22"/>
  <c r="S2837" i="22"/>
  <c r="S2838" i="22"/>
  <c r="S2839" i="22"/>
  <c r="S2840" i="22"/>
  <c r="S2841" i="22"/>
  <c r="S2842" i="22"/>
  <c r="S2843" i="22"/>
  <c r="S2844" i="22"/>
  <c r="S2845" i="22"/>
  <c r="S2846" i="22"/>
  <c r="S2847" i="22"/>
  <c r="S2848" i="22"/>
  <c r="S2849" i="22"/>
  <c r="S2850" i="22"/>
  <c r="S2851" i="22"/>
  <c r="S2852" i="22"/>
  <c r="S2853" i="22"/>
  <c r="S2854" i="22"/>
  <c r="S2855" i="22"/>
  <c r="S2856" i="22"/>
  <c r="S2857" i="22"/>
  <c r="S2858" i="22"/>
  <c r="S2859" i="22"/>
  <c r="S2860" i="22"/>
  <c r="S2861" i="22"/>
  <c r="S2862" i="22"/>
  <c r="S2863" i="22"/>
  <c r="S2864" i="22"/>
  <c r="S2865" i="22"/>
  <c r="S2866" i="22"/>
  <c r="S2867" i="22"/>
  <c r="S2868" i="22"/>
  <c r="S2869" i="22"/>
  <c r="S2870" i="22"/>
  <c r="S2871" i="22"/>
  <c r="S2872" i="22"/>
  <c r="S2873" i="22"/>
  <c r="S2874" i="22"/>
  <c r="S2875" i="22"/>
  <c r="S2876" i="22"/>
  <c r="S2877" i="22"/>
  <c r="S2878" i="22"/>
  <c r="S2879" i="22"/>
  <c r="S2880" i="22"/>
  <c r="S2881" i="22"/>
  <c r="S2882" i="22"/>
  <c r="S2883" i="22"/>
  <c r="S2884" i="22"/>
  <c r="S2885" i="22"/>
  <c r="S2886" i="22"/>
  <c r="S2887" i="22"/>
  <c r="S2888" i="22"/>
  <c r="S2889" i="22"/>
  <c r="S2890" i="22"/>
  <c r="S2891" i="22"/>
  <c r="S2892" i="22"/>
  <c r="S2893" i="22"/>
  <c r="S2894" i="22"/>
  <c r="S2895" i="22"/>
  <c r="S2896" i="22"/>
  <c r="S2897" i="22"/>
  <c r="S2898" i="22"/>
  <c r="S2899" i="22"/>
  <c r="S2900" i="22"/>
  <c r="S2901" i="22"/>
  <c r="S2902" i="22"/>
  <c r="S2903" i="22"/>
  <c r="S2904" i="22"/>
  <c r="S2905" i="22"/>
  <c r="S2906" i="22"/>
  <c r="S2907" i="22"/>
  <c r="S2908" i="22"/>
  <c r="S2909" i="22"/>
  <c r="S2910" i="22"/>
  <c r="S2911" i="22"/>
  <c r="S2912" i="22"/>
  <c r="S2913" i="22"/>
  <c r="S2914" i="22"/>
  <c r="S2915" i="22"/>
  <c r="S2916" i="22"/>
  <c r="S2917" i="22"/>
  <c r="S2918" i="22"/>
  <c r="S2919" i="22"/>
  <c r="S2920" i="22"/>
  <c r="S2921" i="22"/>
  <c r="S2922" i="22"/>
  <c r="S2923" i="22"/>
  <c r="S2924" i="22"/>
  <c r="S2925" i="22"/>
  <c r="S2926" i="22"/>
  <c r="S2927" i="22"/>
  <c r="S2928" i="22"/>
  <c r="S2929" i="22"/>
  <c r="S2930" i="22"/>
  <c r="S2931" i="22"/>
  <c r="S2932" i="22"/>
  <c r="S2933" i="22"/>
  <c r="S2934" i="22"/>
  <c r="S2935" i="22"/>
  <c r="S2936" i="22"/>
  <c r="S2937" i="22"/>
  <c r="S2938" i="22"/>
  <c r="S2939" i="22"/>
  <c r="S2940" i="22"/>
  <c r="S2941" i="22"/>
  <c r="S2942" i="22"/>
  <c r="S2943" i="22"/>
  <c r="S2944" i="22"/>
  <c r="S2945" i="22"/>
  <c r="S2946" i="22"/>
  <c r="S2947" i="22"/>
  <c r="S2948" i="22"/>
  <c r="S2949" i="22"/>
  <c r="S2950" i="22"/>
  <c r="S2951" i="22"/>
  <c r="S2952" i="22"/>
  <c r="S2953" i="22"/>
  <c r="S2954" i="22"/>
  <c r="S2955" i="22"/>
  <c r="S2956" i="22"/>
  <c r="S2957" i="22"/>
  <c r="S2958" i="22"/>
  <c r="S2959" i="22"/>
  <c r="S2960" i="22"/>
  <c r="S2961" i="22"/>
  <c r="S2962" i="22"/>
  <c r="S2963" i="22"/>
  <c r="S2964" i="22"/>
  <c r="S2965" i="22"/>
  <c r="S2966" i="22"/>
  <c r="S2967" i="22"/>
  <c r="S2968" i="22"/>
  <c r="S2969" i="22"/>
  <c r="S2970" i="22"/>
  <c r="S2971" i="22"/>
  <c r="S2972" i="22"/>
  <c r="S2973" i="22"/>
  <c r="S2974" i="22"/>
  <c r="S2975" i="22"/>
  <c r="S2976" i="22"/>
  <c r="S2977" i="22"/>
  <c r="S2978" i="22"/>
  <c r="S2979" i="22"/>
  <c r="S2980" i="22"/>
  <c r="S2981" i="22"/>
  <c r="S2982" i="22"/>
  <c r="S2983" i="22"/>
  <c r="S2984" i="22"/>
  <c r="S2985" i="22"/>
  <c r="S2986" i="22"/>
  <c r="S2987" i="22"/>
  <c r="S2988" i="22"/>
  <c r="S2989" i="22"/>
  <c r="S2990" i="22"/>
  <c r="S2991" i="22"/>
  <c r="S2992" i="22"/>
  <c r="S2993" i="22"/>
  <c r="S2994" i="22"/>
  <c r="S2995" i="22"/>
  <c r="S2996" i="22"/>
  <c r="S2997" i="22"/>
  <c r="S2998" i="22"/>
  <c r="S2999" i="22"/>
  <c r="S3000" i="22"/>
  <c r="S3001" i="22"/>
  <c r="S3002" i="22"/>
  <c r="S3003" i="22"/>
  <c r="S3004" i="22"/>
  <c r="S3005" i="22"/>
  <c r="S3006" i="22"/>
  <c r="S3007" i="22"/>
  <c r="S3008" i="22"/>
  <c r="S3009" i="22"/>
  <c r="S3010" i="22"/>
  <c r="S3011" i="22"/>
  <c r="S3012" i="22"/>
  <c r="S3013" i="22"/>
  <c r="S3014" i="22"/>
  <c r="S3015" i="22"/>
  <c r="S3016" i="22"/>
  <c r="S3017" i="22"/>
  <c r="S3018" i="22"/>
  <c r="S3019" i="22"/>
  <c r="S3020" i="22"/>
  <c r="S3021" i="22"/>
  <c r="S3022" i="22"/>
  <c r="S3023" i="22"/>
  <c r="S3024" i="22"/>
  <c r="S3025" i="22"/>
  <c r="S3026" i="22"/>
  <c r="S3027" i="22"/>
  <c r="S3028" i="22"/>
  <c r="S3029" i="22"/>
  <c r="S3030" i="22"/>
  <c r="S3031" i="22"/>
  <c r="S3032" i="22"/>
  <c r="S3033" i="22"/>
  <c r="S3034" i="22"/>
  <c r="S3035" i="22"/>
  <c r="S3036" i="22"/>
  <c r="S3037" i="22"/>
  <c r="S3038" i="22"/>
  <c r="S3039" i="22"/>
  <c r="S3040" i="22"/>
  <c r="S3041" i="22"/>
  <c r="S3042" i="22"/>
  <c r="S3043" i="22"/>
  <c r="S3044" i="22"/>
  <c r="S3045" i="22"/>
  <c r="S3046" i="22"/>
  <c r="S3047" i="22"/>
  <c r="S3048" i="22"/>
  <c r="S3049" i="22"/>
  <c r="S3050" i="22"/>
  <c r="S3051" i="22"/>
  <c r="S3052" i="22"/>
  <c r="S3053" i="22"/>
  <c r="S3054" i="22"/>
  <c r="S3055" i="22"/>
  <c r="S3056" i="22"/>
  <c r="S3057" i="22"/>
  <c r="S3058" i="22"/>
  <c r="S3059" i="22"/>
  <c r="S3060" i="22"/>
  <c r="S3061" i="22"/>
  <c r="S3062" i="22"/>
  <c r="S3063" i="22"/>
  <c r="S3064" i="22"/>
  <c r="S3065" i="22"/>
  <c r="S3066" i="22"/>
  <c r="S3067" i="22"/>
  <c r="S3068" i="22"/>
  <c r="S3069" i="22"/>
  <c r="S3070" i="22"/>
  <c r="S3071" i="22"/>
  <c r="S3072" i="22"/>
  <c r="S3073" i="22"/>
  <c r="S3074" i="22"/>
  <c r="S3075" i="22"/>
  <c r="S3076" i="22"/>
  <c r="S3077" i="22"/>
  <c r="S3078" i="22"/>
  <c r="S3079" i="22"/>
  <c r="S3080" i="22"/>
  <c r="S3081" i="22"/>
  <c r="S3082" i="22"/>
  <c r="S3083" i="22"/>
  <c r="S3084" i="22"/>
  <c r="S3085" i="22"/>
  <c r="S3086" i="22"/>
  <c r="S3087" i="22"/>
  <c r="S3088" i="22"/>
  <c r="S3089" i="22"/>
  <c r="S3090" i="22"/>
  <c r="S3091" i="22"/>
  <c r="S3092" i="22"/>
  <c r="S3093" i="22"/>
  <c r="S3094" i="22"/>
  <c r="S3095" i="22"/>
  <c r="S3096" i="22"/>
  <c r="S3097" i="22"/>
  <c r="S3098" i="22"/>
  <c r="S3099" i="22"/>
  <c r="S3100" i="22"/>
  <c r="S3101" i="22"/>
  <c r="S3102" i="22"/>
  <c r="S3103" i="22"/>
  <c r="S3104" i="22"/>
  <c r="S3105" i="22"/>
  <c r="S3106" i="22"/>
  <c r="S3107" i="22"/>
  <c r="S3108" i="22"/>
  <c r="S3109" i="22"/>
  <c r="S3110" i="22"/>
  <c r="S3111" i="22"/>
  <c r="S3112" i="22"/>
  <c r="S3113" i="22"/>
  <c r="S3114" i="22"/>
  <c r="S3115" i="22"/>
  <c r="S3116" i="22"/>
  <c r="S3117" i="22"/>
  <c r="S3118" i="22"/>
  <c r="S3119" i="22"/>
  <c r="S3120" i="22"/>
  <c r="S3121" i="22"/>
  <c r="S3122" i="22"/>
  <c r="S3123" i="22"/>
  <c r="S3124" i="22"/>
  <c r="S3125" i="22"/>
  <c r="S3126" i="22"/>
  <c r="S3127" i="22"/>
  <c r="S3128" i="22"/>
  <c r="S3129" i="22"/>
  <c r="S3130" i="22"/>
  <c r="S3131" i="22"/>
  <c r="S3132" i="22"/>
  <c r="S3133" i="22"/>
  <c r="S3134" i="22"/>
  <c r="S3135" i="22"/>
  <c r="S3136" i="22"/>
  <c r="S3137" i="22"/>
  <c r="S3138" i="22"/>
  <c r="S3139" i="22"/>
  <c r="S3140" i="22"/>
  <c r="S3141" i="22"/>
  <c r="S3142" i="22"/>
  <c r="S3143" i="22"/>
  <c r="S3144" i="22"/>
  <c r="S3145" i="22"/>
  <c r="S3146" i="22"/>
  <c r="S3147" i="22"/>
  <c r="S3148" i="22"/>
  <c r="S3149" i="22"/>
  <c r="S3150" i="22"/>
  <c r="S3151" i="22"/>
  <c r="S3152" i="22"/>
  <c r="S3153" i="22"/>
  <c r="S3154" i="22"/>
  <c r="S3155" i="22"/>
  <c r="S3156" i="22"/>
  <c r="S3157" i="22"/>
  <c r="S3158" i="22"/>
  <c r="S3159" i="22"/>
  <c r="S3160" i="22"/>
  <c r="S3161" i="22"/>
  <c r="S3162" i="22"/>
  <c r="S3163" i="22"/>
  <c r="S3164" i="22"/>
  <c r="S3165" i="22"/>
  <c r="S3166" i="22"/>
  <c r="S3167" i="22"/>
  <c r="S3168" i="22"/>
  <c r="S3169" i="22"/>
  <c r="S3170" i="22"/>
  <c r="S3171" i="22"/>
  <c r="S3172" i="22"/>
  <c r="S3173" i="22"/>
  <c r="S3174" i="22"/>
  <c r="S3175" i="22"/>
  <c r="S3176" i="22"/>
  <c r="S3177" i="22"/>
  <c r="S3178" i="22"/>
  <c r="S3179" i="22"/>
  <c r="S3180" i="22"/>
  <c r="S3181" i="22"/>
  <c r="S3182" i="22"/>
  <c r="S3183" i="22"/>
  <c r="S3184" i="22"/>
  <c r="S3185" i="22"/>
  <c r="S3186" i="22"/>
  <c r="S3187" i="22"/>
  <c r="S3188" i="22"/>
  <c r="S3189" i="22"/>
  <c r="S3190" i="22"/>
  <c r="S3191" i="22"/>
  <c r="S3192" i="22"/>
  <c r="S3193" i="22"/>
  <c r="S3194" i="22"/>
  <c r="S3195" i="22"/>
  <c r="S3196" i="22"/>
  <c r="S3197" i="22"/>
  <c r="S3198" i="22"/>
  <c r="S3199" i="22"/>
  <c r="S3200" i="22"/>
  <c r="S3201" i="22"/>
  <c r="S3202" i="22"/>
  <c r="S3203" i="22"/>
  <c r="S3204" i="22"/>
  <c r="S3205" i="22"/>
  <c r="S3206" i="22"/>
  <c r="S3207" i="22"/>
  <c r="S3208" i="22"/>
  <c r="S3209" i="22"/>
  <c r="S3210" i="22"/>
  <c r="S3211" i="22"/>
  <c r="S3212" i="22"/>
  <c r="S3213" i="22"/>
  <c r="S3214" i="22"/>
  <c r="S3215" i="22"/>
  <c r="S3216" i="22"/>
  <c r="S3217" i="22"/>
  <c r="S3218" i="22"/>
  <c r="S3219" i="22"/>
  <c r="S3220" i="22"/>
  <c r="S3221" i="22"/>
  <c r="S3222" i="22"/>
  <c r="S3223" i="22"/>
  <c r="S3224" i="22"/>
  <c r="S3225" i="22"/>
  <c r="S3226" i="22"/>
  <c r="S3227" i="22"/>
  <c r="S3228" i="22"/>
  <c r="S3229" i="22"/>
  <c r="S3230" i="22"/>
  <c r="S3231" i="22"/>
  <c r="S3232" i="22"/>
  <c r="S3233" i="22"/>
  <c r="S3234" i="22"/>
  <c r="S3235" i="22"/>
  <c r="S3236" i="22"/>
  <c r="S3237" i="22"/>
  <c r="S3238" i="22"/>
  <c r="S3239" i="22"/>
  <c r="S3240" i="22"/>
  <c r="S3241" i="22"/>
  <c r="S3242" i="22"/>
  <c r="S3243" i="22"/>
  <c r="S3244" i="22"/>
  <c r="S3245" i="22"/>
  <c r="S3246" i="22"/>
  <c r="S3247" i="22"/>
  <c r="S3248" i="22"/>
  <c r="S3249" i="22"/>
  <c r="S3250" i="22"/>
  <c r="S3251" i="22"/>
  <c r="S3252" i="22"/>
  <c r="S3253" i="22"/>
  <c r="S3254" i="22"/>
  <c r="S3255" i="22"/>
  <c r="S3256" i="22"/>
  <c r="S3257" i="22"/>
  <c r="S3258" i="22"/>
  <c r="S3259" i="22"/>
  <c r="S3260" i="22"/>
  <c r="S3261" i="22"/>
  <c r="S3262" i="22"/>
  <c r="S3263" i="22"/>
  <c r="S3264" i="22"/>
  <c r="S3265" i="22"/>
  <c r="S3266" i="22"/>
  <c r="S3267" i="22"/>
  <c r="S3268" i="22"/>
  <c r="S3269" i="22"/>
  <c r="S3270" i="22"/>
  <c r="S3271" i="22"/>
  <c r="S3272" i="22"/>
  <c r="S3273" i="22"/>
  <c r="S3274" i="22"/>
  <c r="S3275" i="22"/>
  <c r="S3276" i="22"/>
  <c r="S3277" i="22"/>
  <c r="S3278" i="22"/>
  <c r="S3279" i="22"/>
  <c r="S3280" i="22"/>
  <c r="S3281" i="22"/>
  <c r="S3282" i="22"/>
  <c r="S3283" i="22"/>
  <c r="S3284" i="22"/>
  <c r="S3285" i="22"/>
  <c r="S3286" i="22"/>
  <c r="S3287" i="22"/>
  <c r="S3288" i="22"/>
  <c r="S3289" i="22"/>
  <c r="S3290" i="22"/>
  <c r="S3291" i="22"/>
  <c r="S3292" i="22"/>
  <c r="S3293" i="22"/>
  <c r="S3294" i="22"/>
  <c r="S3295" i="22"/>
  <c r="S3296" i="22"/>
  <c r="S3297" i="22"/>
  <c r="S3298" i="22"/>
  <c r="S3299" i="22"/>
  <c r="S3300" i="22"/>
  <c r="S3301" i="22"/>
  <c r="S3302" i="22"/>
  <c r="S3303" i="22"/>
  <c r="S3304" i="22"/>
  <c r="S3305" i="22"/>
  <c r="S3306" i="22"/>
  <c r="S3307" i="22"/>
  <c r="S3308" i="22"/>
  <c r="S3309" i="22"/>
  <c r="S3310" i="22"/>
  <c r="S3311" i="22"/>
  <c r="S3312" i="22"/>
  <c r="S3313" i="22"/>
  <c r="S3314" i="22"/>
  <c r="S3315" i="22"/>
  <c r="S3316" i="22"/>
  <c r="S3317" i="22"/>
  <c r="S3318" i="22"/>
  <c r="S3319" i="22"/>
  <c r="S3320" i="22"/>
  <c r="S3321" i="22"/>
  <c r="S3322" i="22"/>
  <c r="S3323" i="22"/>
  <c r="S3324" i="22"/>
  <c r="S3325" i="22"/>
  <c r="S3326" i="22"/>
  <c r="S3327" i="22"/>
  <c r="S3328" i="22"/>
  <c r="S3329" i="22"/>
  <c r="S3330" i="22"/>
  <c r="S3331" i="22"/>
  <c r="S3332" i="22"/>
  <c r="S3333" i="22"/>
  <c r="S3334" i="22"/>
  <c r="S3335" i="22"/>
  <c r="S3336" i="22"/>
  <c r="S3337" i="22"/>
  <c r="S3338" i="22"/>
  <c r="S3339" i="22"/>
  <c r="S3340" i="22"/>
  <c r="S3341" i="22"/>
  <c r="S3342" i="22"/>
  <c r="S3343" i="22"/>
  <c r="S3344" i="22"/>
  <c r="S3345" i="22"/>
  <c r="S3346" i="22"/>
  <c r="S3347" i="22"/>
  <c r="S3348" i="22"/>
  <c r="S3349" i="22"/>
  <c r="S3350" i="22"/>
  <c r="S3351" i="22"/>
  <c r="S3352" i="22"/>
  <c r="S3353" i="22"/>
  <c r="S3354" i="22"/>
  <c r="S3355" i="22"/>
  <c r="S3356" i="22"/>
  <c r="S3357" i="22"/>
  <c r="S3358" i="22"/>
  <c r="S3359" i="22"/>
  <c r="S3360" i="22"/>
  <c r="S3361" i="22"/>
  <c r="S3362" i="22"/>
  <c r="S3363" i="22"/>
  <c r="S3364" i="22"/>
  <c r="S3365" i="22"/>
  <c r="S3366" i="22"/>
  <c r="S3367" i="22"/>
  <c r="S3368" i="22"/>
  <c r="S3369" i="22"/>
  <c r="S3370" i="22"/>
  <c r="S3371" i="22"/>
  <c r="S3372" i="22"/>
  <c r="S3373" i="22"/>
  <c r="S3374" i="22"/>
  <c r="S3375" i="22"/>
  <c r="S3376" i="22"/>
  <c r="S3377" i="22"/>
  <c r="S3378" i="22"/>
  <c r="S3379" i="22"/>
  <c r="S3380" i="22"/>
  <c r="S3381" i="22"/>
  <c r="S3382" i="22"/>
  <c r="S3383" i="22"/>
  <c r="S3384" i="22"/>
  <c r="S3385" i="22"/>
  <c r="S3386" i="22"/>
  <c r="S3387" i="22"/>
  <c r="S3388" i="22"/>
  <c r="S3389" i="22"/>
  <c r="S3390" i="22"/>
  <c r="S3391" i="22"/>
  <c r="S3392" i="22"/>
  <c r="S3393" i="22"/>
  <c r="S3394" i="22"/>
  <c r="S3395" i="22"/>
  <c r="S3396" i="22"/>
  <c r="S3397" i="22"/>
  <c r="S3398" i="22"/>
  <c r="S3399" i="22"/>
  <c r="S3400" i="22"/>
  <c r="S3401" i="22"/>
  <c r="S3402" i="22"/>
  <c r="S3403" i="22"/>
  <c r="S3404" i="22"/>
  <c r="S3405" i="22"/>
  <c r="S3406" i="22"/>
  <c r="S3407" i="22"/>
  <c r="S3408" i="22"/>
  <c r="S3409" i="22"/>
  <c r="S3410" i="22"/>
  <c r="S3411" i="22"/>
  <c r="S3412" i="22"/>
  <c r="S3413" i="22"/>
  <c r="S3414" i="22"/>
  <c r="S3415" i="22"/>
  <c r="S3416" i="22"/>
  <c r="S3417" i="22"/>
  <c r="S3418" i="22"/>
  <c r="S3419" i="22"/>
  <c r="S3420" i="22"/>
  <c r="S3421" i="22"/>
  <c r="S3422" i="22"/>
  <c r="S3423" i="22"/>
  <c r="S3424" i="22"/>
  <c r="S3425" i="22"/>
  <c r="S3426" i="22"/>
  <c r="S3427" i="22"/>
  <c r="S3428" i="22"/>
  <c r="S3429" i="22"/>
  <c r="S3430" i="22"/>
  <c r="S3431" i="22"/>
  <c r="S3432" i="22"/>
  <c r="S3433" i="22"/>
  <c r="S3434" i="22"/>
  <c r="S3435" i="22"/>
  <c r="S3436" i="22"/>
  <c r="S3437" i="22"/>
  <c r="S3438" i="22"/>
  <c r="S3439" i="22"/>
  <c r="S3440" i="22"/>
  <c r="S3441" i="22"/>
  <c r="S3442" i="22"/>
  <c r="S3443" i="22"/>
  <c r="S3444" i="22"/>
  <c r="S3445" i="22"/>
  <c r="S3446" i="22"/>
  <c r="S3447" i="22"/>
  <c r="S3448" i="22"/>
  <c r="S3449" i="22"/>
  <c r="S3450" i="22"/>
  <c r="S3451" i="22"/>
  <c r="S3452" i="22"/>
  <c r="S3453" i="22"/>
  <c r="S3454" i="22"/>
  <c r="S3455" i="22"/>
  <c r="S3456" i="22"/>
  <c r="S3457" i="22"/>
  <c r="S3458" i="22"/>
  <c r="S3459" i="22"/>
  <c r="S3460" i="22"/>
  <c r="S3461" i="22"/>
  <c r="S3462" i="22"/>
  <c r="S3463" i="22"/>
  <c r="S3464" i="22"/>
  <c r="S3465" i="22"/>
  <c r="S3466" i="22"/>
  <c r="S3467" i="22"/>
  <c r="S3468" i="22"/>
  <c r="S3469" i="22"/>
  <c r="S3470" i="22"/>
  <c r="S3471" i="22"/>
  <c r="S3472" i="22"/>
  <c r="S3473" i="22"/>
  <c r="S3474" i="22"/>
  <c r="S3475" i="22"/>
  <c r="S3476" i="22"/>
  <c r="S3477" i="22"/>
  <c r="S3478" i="22"/>
  <c r="S3479" i="22"/>
  <c r="S3480" i="22"/>
  <c r="S3481" i="22"/>
  <c r="S3482" i="22"/>
  <c r="S3483" i="22"/>
  <c r="S3484" i="22"/>
  <c r="S3485" i="22"/>
  <c r="S3486" i="22"/>
  <c r="S3487" i="22"/>
  <c r="S3488" i="22"/>
  <c r="S3489" i="22"/>
  <c r="S3490" i="22"/>
  <c r="S3491" i="22"/>
  <c r="S3492" i="22"/>
  <c r="S3493" i="22"/>
  <c r="S3494" i="22"/>
  <c r="S3495" i="22"/>
  <c r="S3496" i="22"/>
  <c r="S3497" i="22"/>
  <c r="S3498" i="22"/>
  <c r="S3499" i="22"/>
  <c r="S3500" i="22"/>
  <c r="S3501" i="22"/>
  <c r="S3502" i="22"/>
  <c r="S3503" i="22"/>
  <c r="S3504" i="22"/>
  <c r="S3505" i="22"/>
  <c r="S3506" i="22"/>
  <c r="S3507" i="22"/>
  <c r="S3508" i="22"/>
  <c r="S3509" i="22"/>
  <c r="S3510" i="22"/>
  <c r="S3511" i="22"/>
  <c r="S3512" i="22"/>
  <c r="S3513" i="22"/>
  <c r="S3514" i="22"/>
  <c r="S3515" i="22"/>
  <c r="S3516" i="22"/>
  <c r="S3517" i="22"/>
  <c r="S3518" i="22"/>
  <c r="S3519" i="22"/>
  <c r="S3520" i="22"/>
  <c r="S3521" i="22"/>
  <c r="S3522" i="22"/>
  <c r="S3523" i="22"/>
  <c r="S3524" i="22"/>
  <c r="S3525" i="22"/>
  <c r="S3526" i="22"/>
  <c r="S3527" i="22"/>
  <c r="S3528" i="22"/>
  <c r="S3529" i="22"/>
  <c r="S3530" i="22"/>
  <c r="S3531" i="22"/>
  <c r="S3532" i="22"/>
  <c r="S3533" i="22"/>
  <c r="S3534" i="22"/>
  <c r="S3535" i="22"/>
  <c r="S3536" i="22"/>
  <c r="S3537" i="22"/>
  <c r="S3538" i="22"/>
  <c r="S3539" i="22"/>
  <c r="S3540" i="22"/>
  <c r="S3541" i="22"/>
  <c r="S3542" i="22"/>
  <c r="S3543" i="22"/>
  <c r="S3544" i="22"/>
  <c r="S3545" i="22"/>
  <c r="S3546" i="22"/>
  <c r="S3547" i="22"/>
  <c r="S3548" i="22"/>
  <c r="S3549" i="22"/>
  <c r="S3550" i="22"/>
  <c r="S3551" i="22"/>
  <c r="S3552" i="22"/>
  <c r="S3553" i="22"/>
  <c r="S3554" i="22"/>
  <c r="S3555" i="22"/>
  <c r="S3556" i="22"/>
  <c r="S3557" i="22"/>
  <c r="S3558" i="22"/>
  <c r="S3559" i="22"/>
  <c r="S3560" i="22"/>
  <c r="S3561" i="22"/>
  <c r="S3562" i="22"/>
  <c r="S3563" i="22"/>
  <c r="S3564" i="22"/>
  <c r="S3565" i="22"/>
  <c r="S3566" i="22"/>
  <c r="S3567" i="22"/>
  <c r="S3568" i="22"/>
  <c r="S3569" i="22"/>
  <c r="S3570" i="22"/>
  <c r="S3571" i="22"/>
  <c r="S3572" i="22"/>
  <c r="S3573" i="22"/>
  <c r="S3574" i="22"/>
  <c r="S3575" i="22"/>
  <c r="S3576" i="22"/>
  <c r="S3577" i="22"/>
  <c r="S3578" i="22"/>
  <c r="S3579" i="22"/>
  <c r="S3580" i="22"/>
  <c r="S3581" i="22"/>
  <c r="S3582" i="22"/>
  <c r="S3583" i="22"/>
  <c r="S3584" i="22"/>
  <c r="S3585" i="22"/>
  <c r="S3586" i="22"/>
  <c r="S3587" i="22"/>
  <c r="S3588" i="22"/>
  <c r="S3589" i="22"/>
  <c r="S3590" i="22"/>
  <c r="S3591" i="22"/>
  <c r="S3592" i="22"/>
  <c r="S3593" i="22"/>
  <c r="S3594" i="22"/>
  <c r="S3595" i="22"/>
  <c r="S3596" i="22"/>
  <c r="S3597" i="22"/>
  <c r="S3598" i="22"/>
  <c r="S3599" i="22"/>
  <c r="S3600" i="22"/>
  <c r="S3601" i="22"/>
  <c r="S3602" i="22"/>
  <c r="S3603" i="22"/>
  <c r="S3604" i="22"/>
  <c r="S3605" i="22"/>
  <c r="S3606" i="22"/>
  <c r="S3607" i="22"/>
  <c r="S3608" i="22"/>
  <c r="S3609" i="22"/>
  <c r="S3610" i="22"/>
  <c r="S3611" i="22"/>
  <c r="S3612" i="22"/>
  <c r="S3613" i="22"/>
  <c r="S3614" i="22"/>
  <c r="S3615" i="22"/>
  <c r="S3616" i="22"/>
  <c r="S3617" i="22"/>
  <c r="S3618" i="22"/>
  <c r="S3619" i="22"/>
  <c r="S3620" i="22"/>
  <c r="S3621" i="22"/>
  <c r="S3622" i="22"/>
  <c r="S3623" i="22"/>
  <c r="S3624" i="22"/>
  <c r="S3625" i="22"/>
  <c r="S3626" i="22"/>
  <c r="S3627" i="22"/>
  <c r="S3628" i="22"/>
  <c r="S3629" i="22"/>
  <c r="S3630" i="22"/>
  <c r="S3631" i="22"/>
  <c r="S3632" i="22"/>
  <c r="S3633" i="22"/>
  <c r="S3634" i="22"/>
  <c r="S3635" i="22"/>
  <c r="S3636" i="22"/>
  <c r="S3637" i="22"/>
  <c r="S3638" i="22"/>
  <c r="S3639" i="22"/>
  <c r="S3640" i="22"/>
  <c r="S3641" i="22"/>
  <c r="S3642" i="22"/>
  <c r="S3643" i="22"/>
  <c r="S3644" i="22"/>
  <c r="S3645" i="22"/>
  <c r="S3646" i="22"/>
  <c r="S3647" i="22"/>
  <c r="S3648" i="22"/>
  <c r="S3649" i="22"/>
  <c r="S3650" i="22"/>
  <c r="S3651" i="22"/>
  <c r="S3652" i="22"/>
  <c r="S3653" i="22"/>
  <c r="S3654" i="22"/>
  <c r="S3655" i="22"/>
  <c r="S3656" i="22"/>
  <c r="S3657" i="22"/>
  <c r="S3658" i="22"/>
  <c r="S3659" i="22"/>
  <c r="S3660" i="22"/>
  <c r="S3661" i="22"/>
  <c r="S3662" i="22"/>
  <c r="S3663" i="22"/>
  <c r="S3664" i="22"/>
  <c r="S3665" i="22"/>
  <c r="S3666" i="22"/>
  <c r="S3667" i="22"/>
  <c r="S3668" i="22"/>
  <c r="S3669" i="22"/>
  <c r="S3670" i="22"/>
  <c r="S3671" i="22"/>
  <c r="S3672" i="22"/>
  <c r="S3673" i="22"/>
  <c r="S3674" i="22"/>
  <c r="S3675" i="22"/>
  <c r="S3676" i="22"/>
  <c r="S3677" i="22"/>
  <c r="S3678" i="22"/>
  <c r="S3679" i="22"/>
  <c r="S3680" i="22"/>
  <c r="S3681" i="22"/>
  <c r="S3682" i="22"/>
  <c r="S3683" i="22"/>
  <c r="S3684" i="22"/>
  <c r="S3685" i="22"/>
  <c r="S3686" i="22"/>
  <c r="S3687" i="22"/>
  <c r="S3688" i="22"/>
  <c r="S3689" i="22"/>
  <c r="S3690" i="22"/>
  <c r="S3691" i="22"/>
  <c r="S3692" i="22"/>
  <c r="S3693" i="22"/>
  <c r="S3694" i="22"/>
  <c r="S3695" i="22"/>
  <c r="S3696" i="22"/>
  <c r="S3697" i="22"/>
  <c r="S3698" i="22"/>
  <c r="S3699" i="22"/>
  <c r="S3700" i="22"/>
  <c r="S3701" i="22"/>
  <c r="S3702" i="22"/>
  <c r="S3703" i="22"/>
  <c r="S3704" i="22"/>
  <c r="S3705" i="22"/>
  <c r="S3706" i="22"/>
  <c r="S3707" i="22"/>
  <c r="S3708" i="22"/>
  <c r="S3709" i="22"/>
  <c r="S3710" i="22"/>
  <c r="S3711" i="22"/>
  <c r="S3712" i="22"/>
  <c r="S3713" i="22"/>
  <c r="S3714" i="22"/>
  <c r="S3715" i="22"/>
  <c r="S3716" i="22"/>
  <c r="S3717" i="22"/>
  <c r="S3718" i="22"/>
  <c r="S3719" i="22"/>
  <c r="S3720" i="22"/>
  <c r="S3721" i="22"/>
  <c r="S3722" i="22"/>
  <c r="S3723" i="22"/>
  <c r="S3724" i="22"/>
  <c r="S3725" i="22"/>
  <c r="S3726" i="22"/>
  <c r="S3727" i="22"/>
  <c r="S3728" i="22"/>
  <c r="S3729" i="22"/>
  <c r="S3730" i="22"/>
  <c r="S3731" i="22"/>
  <c r="S3732" i="22"/>
  <c r="S3733" i="22"/>
  <c r="S3734" i="22"/>
  <c r="S3735" i="22"/>
  <c r="S3736" i="22"/>
  <c r="S3737" i="22"/>
  <c r="S3738" i="22"/>
  <c r="S3739" i="22"/>
  <c r="S3740" i="22"/>
  <c r="S3741" i="22"/>
  <c r="S3742" i="22"/>
  <c r="S3743" i="22"/>
  <c r="S3744" i="22"/>
  <c r="S3745" i="22"/>
  <c r="S3746" i="22"/>
  <c r="S3747" i="22"/>
  <c r="S3748" i="22"/>
  <c r="S3749" i="22"/>
  <c r="S3750" i="22"/>
  <c r="S3751" i="22"/>
  <c r="S3752" i="22"/>
  <c r="S3753" i="22"/>
  <c r="S3754" i="22"/>
  <c r="S3755" i="22"/>
  <c r="S3756" i="22"/>
  <c r="S3757" i="22"/>
  <c r="S3758" i="22"/>
  <c r="S3759" i="22"/>
  <c r="S3760" i="22"/>
  <c r="S3761" i="22"/>
  <c r="S3762" i="22"/>
  <c r="S3763" i="22"/>
  <c r="S3764" i="22"/>
  <c r="S3765" i="22"/>
  <c r="S3766" i="22"/>
  <c r="S3767" i="22"/>
  <c r="S3768" i="22"/>
  <c r="S3769" i="22"/>
  <c r="S3770" i="22"/>
  <c r="S3771" i="22"/>
  <c r="S3772" i="22"/>
  <c r="S3773" i="22"/>
  <c r="S3774" i="22"/>
  <c r="S3775" i="22"/>
  <c r="S3776" i="22"/>
  <c r="S3777" i="22"/>
  <c r="S3778" i="22"/>
  <c r="S3779" i="22"/>
  <c r="S3780" i="22"/>
  <c r="S3781" i="22"/>
  <c r="S3782" i="22"/>
  <c r="S3783" i="22"/>
  <c r="S3784" i="22"/>
  <c r="S3785" i="22"/>
  <c r="S3786" i="22"/>
  <c r="S3787" i="22"/>
  <c r="S3788" i="22"/>
  <c r="S3789" i="22"/>
  <c r="S3790" i="22"/>
  <c r="S3791" i="22"/>
  <c r="S3792" i="22"/>
  <c r="S3793" i="22"/>
  <c r="S3794" i="22"/>
  <c r="S3795" i="22"/>
  <c r="S3796" i="22"/>
  <c r="S3797" i="22"/>
  <c r="S3798" i="22"/>
  <c r="S3799" i="22"/>
  <c r="S3800" i="22"/>
  <c r="S3801" i="22"/>
  <c r="S3802" i="22"/>
  <c r="S3803" i="22"/>
  <c r="S3804" i="22"/>
  <c r="S3805" i="22"/>
  <c r="S3806" i="22"/>
  <c r="S3807" i="22"/>
  <c r="S3808" i="22"/>
  <c r="S3809" i="22"/>
  <c r="S3810" i="22"/>
  <c r="S3811" i="22"/>
  <c r="S3812" i="22"/>
  <c r="S3813" i="22"/>
  <c r="S3814" i="22"/>
  <c r="S3815" i="22"/>
  <c r="S3816" i="22"/>
  <c r="S3817" i="22"/>
  <c r="S3818" i="22"/>
  <c r="S3819" i="22"/>
  <c r="S3820" i="22"/>
  <c r="S3821" i="22"/>
  <c r="S3822" i="22"/>
  <c r="S3823" i="22"/>
  <c r="S3824" i="22"/>
  <c r="S3825" i="22"/>
  <c r="S3826" i="22"/>
  <c r="S3827" i="22"/>
  <c r="S3828" i="22"/>
  <c r="S3829" i="22"/>
  <c r="S3830" i="22"/>
  <c r="S3831" i="22"/>
  <c r="S3832" i="22"/>
  <c r="S3833" i="22"/>
  <c r="S3834" i="22"/>
  <c r="S3835" i="22"/>
  <c r="S3836" i="22"/>
  <c r="S3837" i="22"/>
  <c r="S3838" i="22"/>
  <c r="S3839" i="22"/>
  <c r="S3840" i="22"/>
  <c r="S3841" i="22"/>
  <c r="S3842" i="22"/>
  <c r="S3843" i="22"/>
  <c r="S3844" i="22"/>
  <c r="S3845" i="22"/>
  <c r="S3846" i="22"/>
  <c r="S3847" i="22"/>
  <c r="S3848" i="22"/>
  <c r="S3849" i="22"/>
  <c r="S3850" i="22"/>
  <c r="S3851" i="22"/>
  <c r="S3852" i="22"/>
  <c r="S3853" i="22"/>
  <c r="S3854" i="22"/>
  <c r="S3855" i="22"/>
  <c r="S3856" i="22"/>
  <c r="S3857" i="22"/>
  <c r="S3858" i="22"/>
  <c r="S3859" i="22"/>
  <c r="S3860" i="22"/>
  <c r="S3861" i="22"/>
  <c r="S3862" i="22"/>
  <c r="S3863" i="22"/>
  <c r="S3864" i="22"/>
  <c r="S3865" i="22"/>
  <c r="S3866" i="22"/>
  <c r="S3867" i="22"/>
  <c r="S3868" i="22"/>
  <c r="S3869" i="22"/>
  <c r="S3870" i="22"/>
  <c r="S3871" i="22"/>
  <c r="S3872" i="22"/>
  <c r="S3873" i="22"/>
  <c r="S3874" i="22"/>
  <c r="S3875" i="22"/>
  <c r="S3876" i="22"/>
  <c r="S3877" i="22"/>
  <c r="S3878" i="22"/>
  <c r="S3879" i="22"/>
  <c r="S3880" i="22"/>
  <c r="S3881" i="22"/>
  <c r="S3882" i="22"/>
  <c r="S3883" i="22"/>
  <c r="S3884" i="22"/>
  <c r="S3885" i="22"/>
  <c r="S3886" i="22"/>
  <c r="S3887" i="22"/>
  <c r="S3888" i="22"/>
  <c r="S3889" i="22"/>
  <c r="S3890" i="22"/>
  <c r="S3891" i="22"/>
  <c r="S3892" i="22"/>
  <c r="S3893" i="22"/>
  <c r="S3894" i="22"/>
  <c r="S3895" i="22"/>
  <c r="S3896" i="22"/>
  <c r="S3897" i="22"/>
  <c r="S3898" i="22"/>
  <c r="S3899" i="22"/>
  <c r="S3900" i="22"/>
  <c r="S3901" i="22"/>
  <c r="S3902" i="22"/>
  <c r="S3903" i="22"/>
  <c r="S3904" i="22"/>
  <c r="S3905" i="22"/>
  <c r="S3906" i="22"/>
  <c r="S3907" i="22"/>
  <c r="S3908" i="22"/>
  <c r="S3909" i="22"/>
  <c r="S3910" i="22"/>
  <c r="S3911" i="22"/>
  <c r="S3912" i="22"/>
  <c r="S3913" i="22"/>
  <c r="S3914" i="22"/>
  <c r="S3915" i="22"/>
  <c r="S3916" i="22"/>
  <c r="S3917" i="22"/>
  <c r="S3918" i="22"/>
  <c r="S3919" i="22"/>
  <c r="S3920" i="22"/>
  <c r="S3921" i="22"/>
  <c r="S3922" i="22"/>
  <c r="S3923" i="22"/>
  <c r="S3924" i="22"/>
  <c r="S3925" i="22"/>
  <c r="S3926" i="22"/>
  <c r="S3927" i="22"/>
  <c r="S3928" i="22"/>
  <c r="S3929" i="22"/>
  <c r="S3930" i="22"/>
  <c r="S3931" i="22"/>
  <c r="S3932" i="22"/>
  <c r="S3933" i="22"/>
  <c r="S3934" i="22"/>
  <c r="S3935" i="22"/>
  <c r="S3936" i="22"/>
  <c r="S3937" i="22"/>
  <c r="S3938" i="22"/>
  <c r="S3939" i="22"/>
  <c r="S3940" i="22"/>
  <c r="S3941" i="22"/>
  <c r="S3942" i="22"/>
  <c r="S3943" i="22"/>
  <c r="S3944" i="22"/>
  <c r="S3945" i="22"/>
  <c r="S3946" i="22"/>
  <c r="S3947" i="22"/>
  <c r="S3948" i="22"/>
  <c r="S3949" i="22"/>
  <c r="S3950" i="22"/>
  <c r="S3951" i="22"/>
  <c r="S3952" i="22"/>
  <c r="S3953" i="22"/>
  <c r="S3954" i="22"/>
  <c r="S3955" i="22"/>
  <c r="S3956" i="22"/>
  <c r="S3957" i="22"/>
  <c r="S3958" i="22"/>
  <c r="S3959" i="22"/>
  <c r="S3960" i="22"/>
  <c r="S3961" i="22"/>
  <c r="S3962" i="22"/>
  <c r="S3963" i="22"/>
  <c r="S3964" i="22"/>
  <c r="S3965" i="22"/>
  <c r="S3966" i="22"/>
  <c r="S3967" i="22"/>
  <c r="S3968" i="22"/>
  <c r="S3969" i="22"/>
  <c r="S3970" i="22"/>
  <c r="S3971" i="22"/>
  <c r="S3972" i="22"/>
  <c r="S3973" i="22"/>
  <c r="S3974" i="22"/>
  <c r="S3975" i="22"/>
  <c r="S3976" i="22"/>
  <c r="S3977" i="22"/>
  <c r="S3978" i="22"/>
  <c r="S3979" i="22"/>
  <c r="S3980" i="22"/>
  <c r="S3981" i="22"/>
  <c r="S3982" i="22"/>
  <c r="S3983" i="22"/>
  <c r="S3984" i="22"/>
  <c r="S3985" i="22"/>
  <c r="S3986" i="22"/>
  <c r="S3987" i="22"/>
  <c r="S3988" i="22"/>
  <c r="S3989" i="22"/>
  <c r="S3990" i="22"/>
  <c r="S3991" i="22"/>
  <c r="S3992" i="22"/>
  <c r="S3993" i="22"/>
  <c r="S3994" i="22"/>
  <c r="S3995" i="22"/>
  <c r="S3996" i="22"/>
  <c r="S3997" i="22"/>
  <c r="S3998" i="22"/>
  <c r="S3999" i="22"/>
  <c r="S4000" i="22"/>
  <c r="S4001" i="22"/>
  <c r="S4002" i="22"/>
  <c r="S4003" i="22"/>
  <c r="S4004" i="22"/>
  <c r="S4005" i="22"/>
  <c r="S4006" i="22"/>
  <c r="S4007" i="22"/>
  <c r="S4008" i="22"/>
  <c r="S4009" i="22"/>
  <c r="S4010" i="22"/>
  <c r="S4011" i="22"/>
  <c r="S4012" i="22"/>
  <c r="S4013" i="22"/>
  <c r="S4014" i="22"/>
  <c r="S4015" i="22"/>
  <c r="S4016" i="22"/>
  <c r="S4017" i="22"/>
  <c r="S4018" i="22"/>
  <c r="S4019" i="22"/>
  <c r="S4020" i="22"/>
  <c r="S4021" i="22"/>
  <c r="S4022" i="22"/>
  <c r="S4023" i="22"/>
  <c r="S4024" i="22"/>
  <c r="S4025" i="22"/>
  <c r="S4026" i="22"/>
  <c r="S4027" i="22"/>
  <c r="S4028" i="22"/>
  <c r="S4029" i="22"/>
  <c r="S4030" i="22"/>
  <c r="S4031" i="22"/>
  <c r="S4032" i="22"/>
  <c r="S4033" i="22"/>
  <c r="S4034" i="22"/>
  <c r="S4035" i="22"/>
  <c r="S4036" i="22"/>
  <c r="S4037" i="22"/>
  <c r="S4038" i="22"/>
  <c r="S4039" i="22"/>
  <c r="S4040" i="22"/>
  <c r="S4041" i="22"/>
  <c r="S4042" i="22"/>
  <c r="S4043" i="22"/>
  <c r="S4044" i="22"/>
  <c r="S4045" i="22"/>
  <c r="S4046" i="22"/>
  <c r="S4047" i="22"/>
  <c r="S4048" i="22"/>
  <c r="S4049" i="22"/>
  <c r="S4050" i="22"/>
  <c r="S4051" i="22"/>
  <c r="S4052" i="22"/>
  <c r="S4053" i="22"/>
  <c r="S4054" i="22"/>
  <c r="S4055" i="22"/>
  <c r="S4056" i="22"/>
  <c r="S4057" i="22"/>
  <c r="S4058" i="22"/>
  <c r="S4059" i="22"/>
  <c r="S4060" i="22"/>
  <c r="S4061" i="22"/>
  <c r="S4062" i="22"/>
  <c r="S4063" i="22"/>
  <c r="S4064" i="22"/>
  <c r="S4065" i="22"/>
  <c r="S4066" i="22"/>
  <c r="S4067" i="22"/>
  <c r="S4068" i="22"/>
  <c r="S4069" i="22"/>
  <c r="S4070" i="22"/>
  <c r="S4071" i="22"/>
  <c r="S4072" i="22"/>
  <c r="S4073" i="22"/>
  <c r="S4074" i="22"/>
  <c r="S4075" i="22"/>
  <c r="S4076" i="22"/>
  <c r="S4077" i="22"/>
  <c r="S4078" i="22"/>
  <c r="S4079" i="22"/>
  <c r="S4080" i="22"/>
  <c r="S4081" i="22"/>
  <c r="S4082" i="22"/>
  <c r="S4083" i="22"/>
  <c r="S4084" i="22"/>
  <c r="S4085" i="22"/>
  <c r="S4086" i="22"/>
  <c r="S4087" i="22"/>
  <c r="S4088" i="22"/>
  <c r="S4089" i="22"/>
  <c r="S4090" i="22"/>
  <c r="S4091" i="22"/>
  <c r="S4092" i="22"/>
  <c r="S4093" i="22"/>
  <c r="S4094" i="22"/>
  <c r="S4095" i="22"/>
  <c r="S4096" i="22"/>
  <c r="S4097" i="22"/>
  <c r="S4098" i="22"/>
  <c r="S4099" i="22"/>
  <c r="S4100" i="22"/>
  <c r="S4101" i="22"/>
  <c r="S4102" i="22"/>
  <c r="S4103" i="22"/>
  <c r="S4104" i="22"/>
  <c r="S4105" i="22"/>
  <c r="S4106" i="22"/>
  <c r="S4107" i="22"/>
  <c r="S4108" i="22"/>
  <c r="S4109" i="22"/>
  <c r="S4110" i="22"/>
  <c r="S4111" i="22"/>
  <c r="S4112" i="22"/>
  <c r="S4113" i="22"/>
  <c r="S4114" i="22"/>
  <c r="S4115" i="22"/>
  <c r="S4116" i="22"/>
  <c r="S4117" i="22"/>
  <c r="S4118" i="22"/>
  <c r="S4119" i="22"/>
  <c r="S4120" i="22"/>
  <c r="S4121" i="22"/>
  <c r="S4122" i="22"/>
  <c r="S4123" i="22"/>
  <c r="S4124" i="22"/>
  <c r="S4125" i="22"/>
  <c r="S4126" i="22"/>
  <c r="S4127" i="22"/>
  <c r="S4128" i="22"/>
  <c r="S4129" i="22"/>
  <c r="S4130" i="22"/>
  <c r="S4131" i="22"/>
  <c r="S4132" i="22"/>
  <c r="S4133" i="22"/>
  <c r="S4134" i="22"/>
  <c r="S4135" i="22"/>
  <c r="S4136" i="22"/>
  <c r="S4137" i="22"/>
  <c r="S4138" i="22"/>
  <c r="S4139" i="22"/>
  <c r="S4140" i="22"/>
  <c r="S4141" i="22"/>
  <c r="S4142" i="22"/>
  <c r="S4143" i="22"/>
  <c r="S4144" i="22"/>
  <c r="S4145" i="22"/>
  <c r="S4146" i="22"/>
  <c r="S4147" i="22"/>
  <c r="S4148" i="22"/>
  <c r="S4149" i="22"/>
  <c r="S4150" i="22"/>
  <c r="S4151" i="22"/>
  <c r="S4152" i="22"/>
  <c r="S4153" i="22"/>
  <c r="S4154" i="22"/>
  <c r="S4155" i="22"/>
  <c r="S4156" i="22"/>
  <c r="S4157" i="22"/>
  <c r="S4158" i="22"/>
  <c r="S4159" i="22"/>
  <c r="S4160" i="22"/>
  <c r="S4161" i="22"/>
  <c r="S4162" i="22"/>
  <c r="S4163" i="22"/>
  <c r="S4164" i="22"/>
  <c r="S4165" i="22"/>
  <c r="S4166" i="22"/>
  <c r="S4167" i="22"/>
  <c r="S4168" i="22"/>
  <c r="S4169" i="22"/>
  <c r="S4170" i="22"/>
  <c r="S4171" i="22"/>
  <c r="S4172" i="22"/>
  <c r="S4173" i="22"/>
  <c r="S4174" i="22"/>
  <c r="S4175" i="22"/>
  <c r="S4176" i="22"/>
  <c r="S4177" i="22"/>
  <c r="S4178" i="22"/>
  <c r="S4179" i="22"/>
  <c r="S4180" i="22"/>
  <c r="S4181" i="22"/>
  <c r="S4182" i="22"/>
  <c r="S4183" i="22"/>
  <c r="S4184" i="22"/>
  <c r="S4185" i="22"/>
  <c r="S4186" i="22"/>
  <c r="S4187" i="22"/>
  <c r="S4188" i="22"/>
  <c r="S4189" i="22"/>
  <c r="S4190" i="22"/>
  <c r="S4191" i="22"/>
  <c r="S4192" i="22"/>
  <c r="S4193" i="22"/>
  <c r="S4194" i="22"/>
  <c r="S4195" i="22"/>
  <c r="S4196" i="22"/>
  <c r="S4197" i="22"/>
  <c r="S4198" i="22"/>
  <c r="S4199" i="22"/>
  <c r="S4200" i="22"/>
  <c r="S4201" i="22"/>
  <c r="S4202" i="22"/>
  <c r="S4203" i="22"/>
  <c r="S4204" i="22"/>
  <c r="S4205" i="22"/>
  <c r="S4206" i="22"/>
  <c r="S4207" i="22"/>
  <c r="S4208" i="22"/>
  <c r="S4209" i="22"/>
  <c r="S4210" i="22"/>
  <c r="S4211" i="22"/>
  <c r="S4212" i="22"/>
  <c r="S4213" i="22"/>
  <c r="S4214" i="22"/>
  <c r="S4215" i="22"/>
  <c r="S4216" i="22"/>
  <c r="S4217" i="22"/>
  <c r="S4218" i="22"/>
  <c r="S4219" i="22"/>
  <c r="S4220" i="22"/>
  <c r="S4221" i="22"/>
  <c r="S4222" i="22"/>
  <c r="S4223" i="22"/>
  <c r="S4224" i="22"/>
  <c r="S4225" i="22"/>
  <c r="S4226" i="22"/>
  <c r="S4227" i="22"/>
  <c r="S4228" i="22"/>
  <c r="S4229" i="22"/>
  <c r="S4230" i="22"/>
  <c r="S4231" i="22"/>
  <c r="S4232" i="22"/>
  <c r="S4233" i="22"/>
  <c r="S4234" i="22"/>
  <c r="S4235" i="22"/>
  <c r="S4236" i="22"/>
  <c r="S4237" i="22"/>
  <c r="S4238" i="22"/>
  <c r="S4239" i="22"/>
  <c r="S4240" i="22"/>
  <c r="S4241" i="22"/>
  <c r="S4242" i="22"/>
  <c r="S4243" i="22"/>
  <c r="S4244" i="22"/>
  <c r="S4245" i="22"/>
  <c r="S4246" i="22"/>
  <c r="S4247" i="22"/>
  <c r="S4248" i="22"/>
  <c r="S4249" i="22"/>
  <c r="S4250" i="22"/>
  <c r="S4251" i="22"/>
  <c r="S4252" i="22"/>
  <c r="S4253" i="22"/>
  <c r="S4254" i="22"/>
  <c r="S4255" i="22"/>
  <c r="S4256" i="22"/>
  <c r="S4257" i="22"/>
  <c r="S4258" i="22"/>
  <c r="S4259" i="22"/>
  <c r="S4260" i="22"/>
  <c r="S4261" i="22"/>
  <c r="S4262" i="22"/>
  <c r="S4263" i="22"/>
  <c r="S4264" i="22"/>
  <c r="S4265" i="22"/>
  <c r="S4266" i="22"/>
  <c r="S4267" i="22"/>
  <c r="S4268" i="22"/>
  <c r="S4269" i="22"/>
  <c r="S4270" i="22"/>
  <c r="S4271" i="22"/>
  <c r="S4272" i="22"/>
  <c r="S4273" i="22"/>
  <c r="S4274" i="22"/>
  <c r="S4275" i="22"/>
  <c r="S4276" i="22"/>
  <c r="S4277" i="22"/>
  <c r="S4278" i="22"/>
  <c r="S4279" i="22"/>
  <c r="S4280" i="22"/>
  <c r="S4281" i="22"/>
  <c r="S4282" i="22"/>
  <c r="S4283" i="22"/>
  <c r="S4284" i="22"/>
  <c r="S4285" i="22"/>
  <c r="S4286" i="22"/>
  <c r="S4287" i="22"/>
  <c r="S4288" i="22"/>
  <c r="S4289" i="22"/>
  <c r="S4290" i="22"/>
  <c r="S4291" i="22"/>
  <c r="S4292" i="22"/>
  <c r="S4293" i="22"/>
  <c r="S4294" i="22"/>
  <c r="S4295" i="22"/>
  <c r="S4296" i="22"/>
  <c r="S4297" i="22"/>
  <c r="S4298" i="22"/>
  <c r="S4299" i="22"/>
  <c r="S4300" i="22"/>
  <c r="S4301" i="22"/>
  <c r="S4302" i="22"/>
  <c r="S4303" i="22"/>
  <c r="S4304" i="22"/>
  <c r="S4305" i="22"/>
  <c r="S4306" i="22"/>
  <c r="S4307" i="22"/>
  <c r="S4308" i="22"/>
  <c r="S4309" i="22"/>
  <c r="S4310" i="22"/>
  <c r="S4311" i="22"/>
  <c r="S4312" i="22"/>
  <c r="S4313" i="22"/>
  <c r="S4314" i="22"/>
  <c r="S4315" i="22"/>
  <c r="S4316" i="22"/>
  <c r="S4317" i="22"/>
  <c r="S4318" i="22"/>
  <c r="S4319" i="22"/>
  <c r="S4320" i="22"/>
  <c r="S4321" i="22"/>
  <c r="S4322" i="22"/>
  <c r="S4323" i="22"/>
  <c r="S4324" i="22"/>
  <c r="S4325" i="22"/>
  <c r="S4326" i="22"/>
  <c r="S4327" i="22"/>
  <c r="S4328" i="22"/>
  <c r="S4329" i="22"/>
  <c r="S4330" i="22"/>
  <c r="S4331" i="22"/>
  <c r="S4332" i="22"/>
  <c r="S4333" i="22"/>
  <c r="S4334" i="22"/>
  <c r="S4335" i="22"/>
  <c r="S4336" i="22"/>
  <c r="S4337" i="22"/>
  <c r="S4338" i="22"/>
  <c r="S4339" i="22"/>
  <c r="S4340" i="22"/>
  <c r="S4341" i="22"/>
  <c r="S4342" i="22"/>
  <c r="S4343" i="22"/>
  <c r="S4344" i="22"/>
  <c r="S4345" i="22"/>
  <c r="S4346" i="22"/>
  <c r="S4347" i="22"/>
  <c r="S4348" i="22"/>
  <c r="S4349" i="22"/>
  <c r="S4350" i="22"/>
  <c r="S4351" i="22"/>
  <c r="S4352" i="22"/>
  <c r="S4353" i="22"/>
  <c r="S4354" i="22"/>
  <c r="S4355" i="22"/>
  <c r="S4356" i="22"/>
  <c r="S4357" i="22"/>
  <c r="S4358" i="22"/>
  <c r="S4359" i="22"/>
  <c r="S4360" i="22"/>
  <c r="S4361" i="22"/>
  <c r="S4362" i="22"/>
  <c r="S4363" i="22"/>
  <c r="S4364" i="22"/>
  <c r="S4365" i="22"/>
  <c r="S4366" i="22"/>
  <c r="S4367" i="22"/>
  <c r="S4368" i="22"/>
  <c r="S4369" i="22"/>
  <c r="S4370" i="22"/>
  <c r="S4371" i="22"/>
  <c r="S4372" i="22"/>
  <c r="S4373" i="22"/>
  <c r="S4374" i="22"/>
  <c r="S4375" i="22"/>
  <c r="S4376" i="22"/>
  <c r="S4377" i="22"/>
  <c r="S4378" i="22"/>
  <c r="S4379" i="22"/>
  <c r="S4380" i="22"/>
  <c r="S4381" i="22"/>
  <c r="S4382" i="22"/>
  <c r="S4383" i="22"/>
  <c r="S4384" i="22"/>
  <c r="S4385" i="22"/>
  <c r="S4386" i="22"/>
  <c r="S4387" i="22"/>
  <c r="S4388" i="22"/>
  <c r="S4389" i="22"/>
  <c r="S4390" i="22"/>
  <c r="S4391" i="22"/>
  <c r="S4392" i="22"/>
  <c r="S4393" i="22"/>
  <c r="S4394" i="22"/>
  <c r="S4395" i="22"/>
  <c r="S4396" i="22"/>
  <c r="S4397" i="22"/>
  <c r="S4398" i="22"/>
  <c r="S4399" i="22"/>
  <c r="S4400" i="22"/>
  <c r="S4401" i="22"/>
  <c r="S4402" i="22"/>
  <c r="S4403" i="22"/>
  <c r="S4404" i="22"/>
  <c r="S4405" i="22"/>
  <c r="S4406" i="22"/>
  <c r="S4407" i="22"/>
  <c r="S4408" i="22"/>
  <c r="S4409" i="22"/>
  <c r="S4410" i="22"/>
  <c r="S4411" i="22"/>
  <c r="S4412" i="22"/>
  <c r="S4413" i="22"/>
  <c r="S4414" i="22"/>
  <c r="S4415" i="22"/>
  <c r="S4416" i="22"/>
  <c r="S4417" i="22"/>
  <c r="S4418" i="22"/>
  <c r="S4419" i="22"/>
  <c r="S4420" i="22"/>
  <c r="S4421" i="22"/>
  <c r="S4422" i="22"/>
  <c r="S4423" i="22"/>
  <c r="S4424" i="22"/>
  <c r="S4425" i="22"/>
  <c r="S4426" i="22"/>
  <c r="S4427" i="22"/>
  <c r="S4428" i="22"/>
  <c r="S4429" i="22"/>
  <c r="S4430" i="22"/>
  <c r="S4431" i="22"/>
  <c r="S4432" i="22"/>
  <c r="S4433" i="22"/>
  <c r="S4434" i="22"/>
  <c r="S4435" i="22"/>
  <c r="S4436" i="22"/>
  <c r="S4437" i="22"/>
  <c r="S4438" i="22"/>
  <c r="S4439" i="22"/>
  <c r="S4440" i="22"/>
  <c r="S4441" i="22"/>
  <c r="S4442" i="22"/>
  <c r="S4443" i="22"/>
  <c r="S4444" i="22"/>
  <c r="S4445" i="22"/>
  <c r="S4446" i="22"/>
  <c r="S4447" i="22"/>
  <c r="S4448" i="22"/>
  <c r="S4449" i="22"/>
  <c r="S4450" i="22"/>
  <c r="S4451" i="22"/>
  <c r="S4452" i="22"/>
  <c r="S4453" i="22"/>
  <c r="S4454" i="22"/>
  <c r="S4455" i="22"/>
  <c r="S4456" i="22"/>
  <c r="S4457" i="22"/>
  <c r="S4458" i="22"/>
  <c r="S4459" i="22"/>
  <c r="S4460" i="22"/>
  <c r="S4461" i="22"/>
  <c r="S4462" i="22"/>
  <c r="S4463" i="22"/>
  <c r="S4464" i="22"/>
  <c r="S4465" i="22"/>
  <c r="S4466" i="22"/>
  <c r="S4467" i="22"/>
  <c r="S4468" i="22"/>
  <c r="S4469" i="22"/>
  <c r="S4470" i="22"/>
  <c r="S4471" i="22"/>
  <c r="S4472" i="22"/>
  <c r="S4473" i="22"/>
  <c r="S4474" i="22"/>
  <c r="S4475" i="22"/>
  <c r="S4476" i="22"/>
  <c r="S4477" i="22"/>
  <c r="S4478" i="22"/>
  <c r="S4479" i="22"/>
  <c r="S4480" i="22"/>
  <c r="S4481" i="22"/>
  <c r="S4482" i="22"/>
  <c r="S4483" i="22"/>
  <c r="S4484" i="22"/>
  <c r="S4485" i="22"/>
  <c r="S4486" i="22"/>
  <c r="S4487" i="22"/>
  <c r="S4488" i="22"/>
  <c r="S4489" i="22"/>
  <c r="S4490" i="22"/>
  <c r="S4491" i="22"/>
  <c r="S4492" i="22"/>
  <c r="S4493" i="22"/>
  <c r="S4494" i="22"/>
  <c r="S4495" i="22"/>
  <c r="S4496" i="22"/>
  <c r="S4497" i="22"/>
  <c r="S4498" i="22"/>
  <c r="S4499" i="22"/>
  <c r="S4500" i="22"/>
  <c r="S4501" i="22"/>
  <c r="S4502" i="22"/>
  <c r="S4503" i="22"/>
  <c r="S4504" i="22"/>
  <c r="S4505" i="22"/>
  <c r="S4506" i="22"/>
  <c r="S4507" i="22"/>
  <c r="S4508" i="22"/>
  <c r="S4509" i="22"/>
  <c r="S4510" i="22"/>
  <c r="S4511" i="22"/>
  <c r="S4512" i="22"/>
  <c r="S4513" i="22"/>
  <c r="S4514" i="22"/>
  <c r="S4515" i="22"/>
  <c r="S4516" i="22"/>
  <c r="S4517" i="22"/>
  <c r="S4518" i="22"/>
  <c r="S4519" i="22"/>
  <c r="S4520" i="22"/>
  <c r="S4521" i="22"/>
  <c r="S4522" i="22"/>
  <c r="S4523" i="22"/>
  <c r="S4524" i="22"/>
  <c r="S4525" i="22"/>
  <c r="S4526" i="22"/>
  <c r="S4527" i="22"/>
  <c r="S4528" i="22"/>
  <c r="S4529" i="22"/>
  <c r="S4530" i="22"/>
  <c r="S4531" i="22"/>
  <c r="S4532" i="22"/>
  <c r="S4533" i="22"/>
  <c r="S4534" i="22"/>
  <c r="S4535" i="22"/>
  <c r="S4536" i="22"/>
  <c r="S4537" i="22"/>
  <c r="S4538" i="22"/>
  <c r="S4539" i="22"/>
  <c r="S4540" i="22"/>
  <c r="S4541" i="22"/>
  <c r="S4542" i="22"/>
  <c r="S4543" i="22"/>
  <c r="S4544" i="22"/>
  <c r="S4545" i="22"/>
  <c r="S4546" i="22"/>
  <c r="S4547" i="22"/>
  <c r="S4548" i="22"/>
  <c r="S4549" i="22"/>
  <c r="S4550" i="22"/>
  <c r="S4551" i="22"/>
  <c r="S4552" i="22"/>
  <c r="S4553" i="22"/>
  <c r="S4554" i="22"/>
  <c r="S4555" i="22"/>
  <c r="S4556" i="22"/>
  <c r="S4557" i="22"/>
  <c r="S4558" i="22"/>
  <c r="S4559" i="22"/>
  <c r="S4560" i="22"/>
  <c r="S4561" i="22"/>
  <c r="S4562" i="22"/>
  <c r="S4563" i="22"/>
  <c r="S4564" i="22"/>
  <c r="S4565" i="22"/>
  <c r="S4566" i="22"/>
  <c r="S4567" i="22"/>
  <c r="S4568" i="22"/>
  <c r="S4569" i="22"/>
  <c r="S4570" i="22"/>
  <c r="S4571" i="22"/>
  <c r="S4572" i="22"/>
  <c r="S4573" i="22"/>
  <c r="S4574" i="22"/>
  <c r="S4575" i="22"/>
  <c r="S4576" i="22"/>
  <c r="S4577" i="22"/>
  <c r="S4578" i="22"/>
  <c r="S4579" i="22"/>
  <c r="S4580" i="22"/>
  <c r="S4581" i="22"/>
  <c r="S4582" i="22"/>
  <c r="S4583" i="22"/>
  <c r="S4584" i="22"/>
  <c r="S4585" i="22"/>
  <c r="S4586" i="22"/>
  <c r="S4587" i="22"/>
  <c r="S4588" i="22"/>
  <c r="S4589" i="22"/>
  <c r="S4590" i="22"/>
  <c r="S4591" i="22"/>
  <c r="S4592" i="22"/>
  <c r="S4593" i="22"/>
  <c r="S4594" i="22"/>
  <c r="S4595" i="22"/>
  <c r="S4596" i="22"/>
  <c r="S4597" i="22"/>
  <c r="S4598" i="22"/>
  <c r="S4599" i="22"/>
  <c r="S4600" i="22"/>
  <c r="S4601" i="22"/>
  <c r="S4602" i="22"/>
  <c r="S4603" i="22"/>
  <c r="S4604" i="22"/>
  <c r="S4605" i="22"/>
  <c r="S4606" i="22"/>
  <c r="S4607" i="22"/>
  <c r="S4608" i="22"/>
  <c r="S4609" i="22"/>
  <c r="S4610" i="22"/>
  <c r="S4611" i="22"/>
  <c r="S4612" i="22"/>
  <c r="S4613" i="22"/>
  <c r="S4614" i="22"/>
  <c r="S4615" i="22"/>
  <c r="S4616" i="22"/>
  <c r="S4617" i="22"/>
  <c r="S4618" i="22"/>
  <c r="S4619" i="22"/>
  <c r="S4620" i="22"/>
  <c r="S4621" i="22"/>
  <c r="S4622" i="22"/>
  <c r="S4623" i="22"/>
  <c r="S4624" i="22"/>
  <c r="S4625" i="22"/>
  <c r="S4626" i="22"/>
  <c r="S4627" i="22"/>
  <c r="S4628" i="22"/>
  <c r="S4629" i="22"/>
  <c r="S4630" i="22"/>
  <c r="S4631" i="22"/>
  <c r="S4632" i="22"/>
  <c r="S4633" i="22"/>
  <c r="S4634" i="22"/>
  <c r="S4635" i="22"/>
  <c r="S4636" i="22"/>
  <c r="S4637" i="22"/>
  <c r="S4638" i="22"/>
  <c r="S4639" i="22"/>
  <c r="S4640" i="22"/>
  <c r="S4641" i="22"/>
  <c r="S4642" i="22"/>
  <c r="S4643" i="22"/>
  <c r="S4644" i="22"/>
  <c r="S4645" i="22"/>
  <c r="S4646" i="22"/>
  <c r="S4647" i="22"/>
  <c r="S4648" i="22"/>
  <c r="S4649" i="22"/>
  <c r="S4650" i="22"/>
  <c r="S4651" i="22"/>
  <c r="S4652" i="22"/>
  <c r="S4653" i="22"/>
  <c r="S4654" i="22"/>
  <c r="S4655" i="22"/>
  <c r="S4656" i="22"/>
  <c r="S4657" i="22"/>
  <c r="S4658" i="22"/>
  <c r="S4659" i="22"/>
  <c r="S4660" i="22"/>
  <c r="S4661" i="22"/>
  <c r="S4662" i="22"/>
  <c r="S4663" i="22"/>
  <c r="S4664" i="22"/>
  <c r="S4665" i="22"/>
  <c r="S4666" i="22"/>
  <c r="S4667" i="22"/>
  <c r="S4668" i="22"/>
  <c r="S4669" i="22"/>
  <c r="S4670" i="22"/>
  <c r="S4671" i="22"/>
  <c r="S4672" i="22"/>
  <c r="S4673" i="22"/>
  <c r="S4674" i="22"/>
  <c r="S4675" i="22"/>
  <c r="S4676" i="22"/>
  <c r="S4677" i="22"/>
  <c r="S4678" i="22"/>
  <c r="S4679" i="22"/>
  <c r="S4680" i="22"/>
  <c r="S4681" i="22"/>
  <c r="S4682" i="22"/>
  <c r="S4683" i="22"/>
  <c r="S4684" i="22"/>
  <c r="S4685" i="22"/>
  <c r="S4686" i="22"/>
  <c r="S4687" i="22"/>
  <c r="S4688" i="22"/>
  <c r="S4689" i="22"/>
  <c r="S4690" i="22"/>
  <c r="S4691" i="22"/>
  <c r="S4692" i="22"/>
  <c r="S4693" i="22"/>
  <c r="S4694" i="22"/>
  <c r="S4695" i="22"/>
  <c r="S4696" i="22"/>
  <c r="S4697" i="22"/>
  <c r="S4698" i="22"/>
  <c r="S4699" i="22"/>
  <c r="S4700" i="22"/>
  <c r="S4701" i="22"/>
  <c r="S4702" i="22"/>
  <c r="S4703" i="22"/>
  <c r="S4704" i="22"/>
  <c r="S4705" i="22"/>
  <c r="S4706" i="22"/>
  <c r="S4707" i="22"/>
  <c r="S4708" i="22"/>
  <c r="S4709" i="22"/>
  <c r="S4710" i="22"/>
  <c r="S4711" i="22"/>
  <c r="S4712" i="22"/>
  <c r="S4713" i="22"/>
  <c r="S4714" i="22"/>
  <c r="S4715" i="22"/>
  <c r="S4716" i="22"/>
  <c r="S4717" i="22"/>
  <c r="S4718" i="22"/>
  <c r="S4719" i="22"/>
  <c r="S4720" i="22"/>
  <c r="S4721" i="22"/>
  <c r="S4722" i="22"/>
  <c r="S4723" i="22"/>
  <c r="S4724" i="22"/>
  <c r="S4725" i="22"/>
  <c r="S4726" i="22"/>
  <c r="S4727" i="22"/>
  <c r="S4728" i="22"/>
  <c r="S4729" i="22"/>
  <c r="S4730" i="22"/>
  <c r="S4731" i="22"/>
  <c r="S4732" i="22"/>
  <c r="S4733" i="22"/>
  <c r="S4734" i="22"/>
  <c r="S4735" i="22"/>
  <c r="S4736" i="22"/>
  <c r="S4737" i="22"/>
  <c r="S4738" i="22"/>
  <c r="S4739" i="22"/>
  <c r="S4740" i="22"/>
  <c r="S4741" i="22"/>
  <c r="S4742" i="22"/>
  <c r="S4743" i="22"/>
  <c r="S4744" i="22"/>
  <c r="S4745" i="22"/>
  <c r="S4746" i="22"/>
  <c r="S4747" i="22"/>
  <c r="S4748" i="22"/>
  <c r="S4749" i="22"/>
  <c r="S4750" i="22"/>
  <c r="S4751" i="22"/>
  <c r="S4752" i="22"/>
  <c r="S4753" i="22"/>
  <c r="S4754" i="22"/>
  <c r="S4755" i="22"/>
  <c r="S4756" i="22"/>
  <c r="S4757" i="22"/>
  <c r="S4758" i="22"/>
  <c r="S4759" i="22"/>
  <c r="S4760" i="22"/>
  <c r="S4761" i="22"/>
  <c r="S4762" i="22"/>
  <c r="S4763" i="22"/>
  <c r="S4764" i="22"/>
  <c r="S4765" i="22"/>
  <c r="S4766" i="22"/>
  <c r="S4767" i="22"/>
  <c r="S4768" i="22"/>
  <c r="S4769" i="22"/>
  <c r="S4770" i="22"/>
  <c r="S4771" i="22"/>
  <c r="S4772" i="22"/>
  <c r="S4773" i="22"/>
  <c r="S4774" i="22"/>
  <c r="S4775" i="22"/>
  <c r="S4776" i="22"/>
  <c r="S4777" i="22"/>
  <c r="S4778" i="22"/>
  <c r="S4779" i="22"/>
  <c r="S4780" i="22"/>
  <c r="S4781" i="22"/>
  <c r="S4782" i="22"/>
  <c r="S4783" i="22"/>
  <c r="S4784" i="22"/>
  <c r="S4785" i="22"/>
  <c r="S4786" i="22"/>
  <c r="S4787" i="22"/>
  <c r="S4788" i="22"/>
  <c r="S4789" i="22"/>
  <c r="S4790" i="22"/>
  <c r="S4791" i="22"/>
  <c r="S4792" i="22"/>
  <c r="S4793" i="22"/>
  <c r="S4794" i="22"/>
  <c r="S4795" i="22"/>
  <c r="S4796" i="22"/>
  <c r="S4797" i="22"/>
  <c r="S4798" i="22"/>
  <c r="S4799" i="22"/>
  <c r="S4800" i="22"/>
  <c r="S4801" i="22"/>
  <c r="S4802" i="22"/>
  <c r="S4803" i="22"/>
  <c r="S4804" i="22"/>
  <c r="S4805" i="22"/>
  <c r="S4806" i="22"/>
  <c r="S4807" i="22"/>
  <c r="S4808" i="22"/>
  <c r="S4809" i="22"/>
  <c r="S4810" i="22"/>
  <c r="S4811" i="22"/>
  <c r="S4812" i="22"/>
  <c r="S4813" i="22"/>
  <c r="S4814" i="22"/>
  <c r="S4815" i="22"/>
  <c r="S4816" i="22"/>
  <c r="S4817" i="22"/>
  <c r="S4818" i="22"/>
  <c r="S4819" i="22"/>
  <c r="S4820" i="22"/>
  <c r="S4821" i="22"/>
  <c r="S4822" i="22"/>
  <c r="S4823" i="22"/>
  <c r="S4824" i="22"/>
  <c r="S4825" i="22"/>
  <c r="S4826" i="22"/>
  <c r="S4827" i="22"/>
  <c r="S4828" i="22"/>
  <c r="S4829" i="22"/>
  <c r="S4830" i="22"/>
  <c r="S4831" i="22"/>
  <c r="S4832" i="22"/>
  <c r="S4833" i="22"/>
  <c r="S4834" i="22"/>
  <c r="S4835" i="22"/>
  <c r="S4836" i="22"/>
  <c r="S4837" i="22"/>
  <c r="S4838" i="22"/>
  <c r="S4839" i="22"/>
  <c r="S4840" i="22"/>
  <c r="S4841" i="22"/>
  <c r="S4842" i="22"/>
  <c r="S4843" i="22"/>
  <c r="S4844" i="22"/>
  <c r="S4845" i="22"/>
  <c r="S4846" i="22"/>
  <c r="S4847" i="22"/>
  <c r="S4848" i="22"/>
  <c r="S4849" i="22"/>
  <c r="S4850" i="22"/>
  <c r="S4851" i="22"/>
  <c r="S4852" i="22"/>
  <c r="S4853" i="22"/>
  <c r="S4854" i="22"/>
  <c r="S4855" i="22"/>
  <c r="S4856" i="22"/>
  <c r="S4857" i="22"/>
  <c r="S4858" i="22"/>
  <c r="S4859" i="22"/>
  <c r="S4860" i="22"/>
  <c r="S4861" i="22"/>
  <c r="S4862" i="22"/>
  <c r="S4863" i="22"/>
  <c r="S4864" i="22"/>
  <c r="S4865" i="22"/>
  <c r="S4866" i="22"/>
  <c r="S4867" i="22"/>
  <c r="S4868" i="22"/>
  <c r="S4869" i="22"/>
  <c r="S4870" i="22"/>
  <c r="S4871" i="22"/>
  <c r="S4872" i="22"/>
  <c r="S4873" i="22"/>
  <c r="S4874" i="22"/>
  <c r="S4875" i="22"/>
  <c r="S4876" i="22"/>
  <c r="S4877" i="22"/>
  <c r="S4878" i="22"/>
  <c r="S4879" i="22"/>
  <c r="S4880" i="22"/>
  <c r="S4881" i="22"/>
  <c r="S4882" i="22"/>
  <c r="S4883" i="22"/>
  <c r="S4884" i="22"/>
  <c r="S4885" i="22"/>
  <c r="S4886" i="22"/>
  <c r="S4887" i="22"/>
  <c r="S4888" i="22"/>
  <c r="S4889" i="22"/>
  <c r="S4890" i="22"/>
  <c r="S4891" i="22"/>
  <c r="S4892" i="22"/>
  <c r="S4893" i="22"/>
  <c r="S4894" i="22"/>
  <c r="S4895" i="22"/>
  <c r="S4896" i="22"/>
  <c r="S4897" i="22"/>
  <c r="S4898" i="22"/>
  <c r="S4899" i="22"/>
  <c r="S4900" i="22"/>
  <c r="S4901" i="22"/>
  <c r="S4902" i="22"/>
  <c r="S4903" i="22"/>
  <c r="S4904" i="22"/>
  <c r="S4905" i="22"/>
  <c r="S4906" i="22"/>
  <c r="S4907" i="22"/>
  <c r="S4908" i="22"/>
  <c r="S4909" i="22"/>
  <c r="S4910" i="22"/>
  <c r="S4911" i="22"/>
  <c r="S4912" i="22"/>
  <c r="S4913" i="22"/>
  <c r="S4914" i="22"/>
  <c r="S4915" i="22"/>
  <c r="S4916" i="22"/>
  <c r="S4917" i="22"/>
  <c r="S4918" i="22"/>
  <c r="S4919" i="22"/>
  <c r="S4920" i="22"/>
  <c r="S4921" i="22"/>
  <c r="S4922" i="22"/>
  <c r="S4923" i="22"/>
  <c r="S4924" i="22"/>
  <c r="S4925" i="22"/>
  <c r="S4926" i="22"/>
  <c r="S4927" i="22"/>
  <c r="S4928" i="22"/>
  <c r="S4929" i="22"/>
  <c r="S4930" i="22"/>
  <c r="S4931" i="22"/>
  <c r="S4932" i="22"/>
  <c r="S4933" i="22"/>
  <c r="S4934" i="22"/>
  <c r="S4935" i="22"/>
  <c r="S4936" i="22"/>
  <c r="S4937" i="22"/>
  <c r="S4938" i="22"/>
  <c r="S4939" i="22"/>
  <c r="S4940" i="22"/>
  <c r="S4941" i="22"/>
  <c r="S4942" i="22"/>
  <c r="S4943" i="22"/>
  <c r="S4944" i="22"/>
  <c r="S4945" i="22"/>
  <c r="S4946" i="22"/>
  <c r="S4947" i="22"/>
  <c r="S4948" i="22"/>
  <c r="S4949" i="22"/>
  <c r="S4950" i="22"/>
  <c r="S4951" i="22"/>
  <c r="S4952" i="22"/>
  <c r="S4953" i="22"/>
  <c r="S4954" i="22"/>
  <c r="S4955" i="22"/>
  <c r="S4956" i="22"/>
  <c r="S4957" i="22"/>
  <c r="S4958" i="22"/>
  <c r="S4959" i="22"/>
  <c r="S4960" i="22"/>
  <c r="S4961" i="22"/>
  <c r="S4962" i="22"/>
  <c r="S4963" i="22"/>
  <c r="S4964" i="22"/>
  <c r="S4965" i="22"/>
  <c r="S4966" i="22"/>
  <c r="S4967" i="22"/>
  <c r="S4968" i="22"/>
  <c r="S4969" i="22"/>
  <c r="S4970" i="22"/>
  <c r="S4971" i="22"/>
  <c r="S4972" i="22"/>
  <c r="S4973" i="22"/>
  <c r="S4974" i="22"/>
  <c r="S4975" i="22"/>
  <c r="S4976" i="22"/>
  <c r="S4977" i="22"/>
  <c r="S4978" i="22"/>
  <c r="S4979" i="22"/>
  <c r="S4980" i="22"/>
  <c r="S4981" i="22"/>
  <c r="S4982" i="22"/>
  <c r="S4983" i="22"/>
  <c r="S4984" i="22"/>
  <c r="S4985" i="22"/>
  <c r="S4986" i="22"/>
  <c r="S4987" i="22"/>
  <c r="S4988" i="22"/>
  <c r="S4989" i="22"/>
  <c r="S4990" i="22"/>
  <c r="S4991" i="22"/>
  <c r="S4992" i="22"/>
  <c r="S4993" i="22"/>
  <c r="S4994" i="22"/>
  <c r="S4995" i="22"/>
  <c r="S4996" i="22"/>
  <c r="S4997" i="22"/>
  <c r="S4998" i="22"/>
  <c r="S4999" i="22"/>
  <c r="S5000" i="22"/>
  <c r="S5001" i="22"/>
  <c r="S5002" i="22"/>
  <c r="S5003" i="22"/>
  <c r="S5004" i="22"/>
  <c r="S5005" i="22"/>
  <c r="S5006" i="22"/>
  <c r="S5007" i="22"/>
  <c r="S5008" i="22"/>
  <c r="S5009" i="22"/>
  <c r="S5010" i="22"/>
  <c r="S5011" i="22"/>
  <c r="S5012" i="22"/>
  <c r="S5013" i="22"/>
  <c r="S5014" i="22"/>
  <c r="S5015" i="22"/>
  <c r="S5016" i="22"/>
  <c r="S5017" i="22"/>
  <c r="S5018" i="22"/>
  <c r="S5019" i="22"/>
  <c r="S5020" i="22"/>
  <c r="S5021" i="22"/>
  <c r="S5022" i="22"/>
  <c r="S5023" i="22"/>
  <c r="S5024" i="22"/>
  <c r="S5025" i="22"/>
  <c r="S5026" i="22"/>
  <c r="S5027" i="22"/>
  <c r="S5028" i="22"/>
  <c r="S5029" i="22"/>
  <c r="S5030" i="22"/>
  <c r="S5031" i="22"/>
  <c r="S5032" i="22"/>
  <c r="S5033" i="22"/>
  <c r="S5034" i="22"/>
  <c r="S5035" i="22"/>
  <c r="S5036" i="22"/>
  <c r="S5037" i="22"/>
  <c r="S5038" i="22"/>
  <c r="S5039" i="22"/>
  <c r="S5040" i="22"/>
  <c r="S5041" i="22"/>
  <c r="S5042" i="22"/>
  <c r="S5043" i="22"/>
  <c r="S5044" i="22"/>
  <c r="S5045" i="22"/>
  <c r="S5046" i="22"/>
  <c r="S5047" i="22"/>
  <c r="S5048" i="22"/>
  <c r="S5049" i="22"/>
  <c r="S5050" i="22"/>
  <c r="S5051" i="22"/>
  <c r="S5052" i="22"/>
  <c r="S5053" i="22"/>
  <c r="S5054" i="22"/>
  <c r="S5055" i="22"/>
  <c r="S5056" i="22"/>
  <c r="S5057" i="22"/>
  <c r="S5058" i="22"/>
  <c r="S5059" i="22"/>
  <c r="S5060" i="22"/>
  <c r="S5061" i="22"/>
  <c r="S5062" i="22"/>
  <c r="S5063" i="22"/>
  <c r="S5064" i="22"/>
  <c r="S5065" i="22"/>
  <c r="S5066" i="22"/>
  <c r="S5067" i="22"/>
  <c r="S5068" i="22"/>
  <c r="S5069" i="22"/>
  <c r="S5070" i="22"/>
  <c r="S5071" i="22"/>
  <c r="S5072" i="22"/>
  <c r="S5073" i="22"/>
  <c r="S5074" i="22"/>
  <c r="S5075" i="22"/>
  <c r="S5076" i="22"/>
  <c r="S5077" i="22"/>
  <c r="S5078" i="22"/>
  <c r="S5079" i="22"/>
  <c r="S5080" i="22"/>
  <c r="S5081" i="22"/>
  <c r="S5082" i="22"/>
  <c r="S5083" i="22"/>
  <c r="S5084" i="22"/>
  <c r="S5085" i="22"/>
  <c r="S5086" i="22"/>
  <c r="S5087" i="22"/>
  <c r="S5088" i="22"/>
  <c r="S5089" i="22"/>
  <c r="S5090" i="22"/>
  <c r="S5091" i="22"/>
  <c r="S5092" i="22"/>
  <c r="S5093" i="22"/>
  <c r="S5094" i="22"/>
  <c r="S5095" i="22"/>
  <c r="S5096" i="22"/>
  <c r="S5097" i="22"/>
  <c r="S5098" i="22"/>
  <c r="S5099" i="22"/>
  <c r="S5100" i="22"/>
  <c r="S5101" i="22"/>
  <c r="S5102" i="22"/>
  <c r="S5103" i="22"/>
  <c r="S5104" i="22"/>
  <c r="S5105" i="22"/>
  <c r="S5106" i="22"/>
  <c r="S5107" i="22"/>
  <c r="S5108" i="22"/>
  <c r="S5109" i="22"/>
  <c r="S5110" i="22"/>
  <c r="S5111" i="22"/>
  <c r="S5112" i="22"/>
  <c r="S5113" i="22"/>
  <c r="S5114" i="22"/>
  <c r="S5115" i="22"/>
  <c r="S5116" i="22"/>
  <c r="S5117" i="22"/>
  <c r="S5118" i="22"/>
  <c r="S5119" i="22"/>
  <c r="S5120" i="22"/>
  <c r="S5121" i="22"/>
  <c r="S5122" i="22"/>
  <c r="S5123" i="22"/>
  <c r="S5124" i="22"/>
  <c r="S5125" i="22"/>
  <c r="S5126" i="22"/>
  <c r="S5127" i="22"/>
  <c r="S5128" i="22"/>
  <c r="S5129" i="22"/>
  <c r="S5130" i="22"/>
  <c r="S5131" i="22"/>
  <c r="S5132" i="22"/>
  <c r="S5133" i="22"/>
  <c r="S5134" i="22"/>
  <c r="S5135" i="22"/>
  <c r="S5136" i="22"/>
  <c r="S5137" i="22"/>
  <c r="S5138" i="22"/>
  <c r="S5139" i="22"/>
  <c r="S5140" i="22"/>
  <c r="S5141" i="22"/>
  <c r="S5142" i="22"/>
  <c r="S5143" i="22"/>
  <c r="S5144" i="22"/>
  <c r="S5145" i="22"/>
  <c r="S5146" i="22"/>
  <c r="S5147" i="22"/>
  <c r="S5148" i="22"/>
  <c r="S5149" i="22"/>
  <c r="S5150" i="22"/>
  <c r="S5151" i="22"/>
  <c r="S5152" i="22"/>
  <c r="S5153" i="22"/>
  <c r="S5154" i="22"/>
  <c r="S5155" i="22"/>
  <c r="S5156" i="22"/>
  <c r="S5157" i="22"/>
  <c r="S5158" i="22"/>
  <c r="S5159" i="22"/>
  <c r="S5160" i="22"/>
  <c r="S5161" i="22"/>
  <c r="S5162" i="22"/>
  <c r="S5163" i="22"/>
  <c r="S5164" i="22"/>
  <c r="S5165" i="22"/>
  <c r="S5166" i="22"/>
  <c r="S5167" i="22"/>
  <c r="S5168" i="22"/>
  <c r="S5169" i="22"/>
  <c r="S5170" i="22"/>
  <c r="S5171" i="22"/>
  <c r="S5172" i="22"/>
  <c r="S5173" i="22"/>
  <c r="S5174" i="22"/>
  <c r="S5175" i="22"/>
  <c r="S5176" i="22"/>
  <c r="S5177" i="22"/>
  <c r="S5178" i="22"/>
  <c r="S5179" i="22"/>
  <c r="S5180" i="22"/>
  <c r="S5181" i="22"/>
  <c r="S5182" i="22"/>
  <c r="S5183" i="22"/>
  <c r="S5184" i="22"/>
  <c r="S5185" i="22"/>
  <c r="S5186" i="22"/>
  <c r="S5187" i="22"/>
  <c r="S5188" i="22"/>
  <c r="S5189" i="22"/>
  <c r="S5190" i="22"/>
  <c r="S5191" i="22"/>
  <c r="S5192" i="22"/>
  <c r="S5193" i="22"/>
  <c r="S5194" i="22"/>
  <c r="S5195" i="22"/>
  <c r="S5196" i="22"/>
  <c r="S5197" i="22"/>
  <c r="S5198" i="22"/>
  <c r="S5199" i="22"/>
  <c r="S5200" i="22"/>
  <c r="S5201" i="22"/>
  <c r="S5202" i="22"/>
  <c r="S5203" i="22"/>
  <c r="S5204" i="22"/>
  <c r="S5205" i="22"/>
  <c r="S5206" i="22"/>
  <c r="S5207" i="22"/>
  <c r="S5208" i="22"/>
  <c r="S5209" i="22"/>
  <c r="S5210" i="22"/>
  <c r="S5211" i="22"/>
  <c r="S5212" i="22"/>
  <c r="S5213" i="22"/>
  <c r="S5214" i="22"/>
  <c r="S5215" i="22"/>
  <c r="S5216" i="22"/>
  <c r="S5217" i="22"/>
  <c r="S5218" i="22"/>
  <c r="S5219" i="22"/>
  <c r="S5220" i="22"/>
  <c r="S5221" i="22"/>
  <c r="S5222" i="22"/>
  <c r="S5223" i="22"/>
  <c r="S5224" i="22"/>
  <c r="S5225" i="22"/>
  <c r="S5226" i="22"/>
  <c r="S5227" i="22"/>
  <c r="S5228" i="22"/>
  <c r="S5229" i="22"/>
  <c r="S5230" i="22"/>
  <c r="S5231" i="22"/>
  <c r="S5232" i="22"/>
  <c r="S5233" i="22"/>
  <c r="S5234" i="22"/>
  <c r="S5235" i="22"/>
  <c r="S5236" i="22"/>
  <c r="S5237" i="22"/>
  <c r="S5238" i="22"/>
  <c r="S5239" i="22"/>
  <c r="S5240" i="22"/>
  <c r="S5241" i="22"/>
  <c r="S5242" i="22"/>
  <c r="S5243" i="22"/>
  <c r="S5244" i="22"/>
  <c r="S5245" i="22"/>
  <c r="S5246" i="22"/>
  <c r="S5247" i="22"/>
  <c r="S5248" i="22"/>
  <c r="S5249" i="22"/>
  <c r="S5250" i="22"/>
  <c r="S5251" i="22"/>
  <c r="S5252" i="22"/>
  <c r="S5253" i="22"/>
  <c r="S5254" i="22"/>
  <c r="S5255" i="22"/>
  <c r="S5256" i="22"/>
  <c r="S5257" i="22"/>
  <c r="S5258" i="22"/>
  <c r="S5259" i="22"/>
  <c r="S5260" i="22"/>
  <c r="S5261" i="22"/>
  <c r="S5262" i="22"/>
  <c r="S5263" i="22"/>
  <c r="S5264" i="22"/>
  <c r="S5265" i="22"/>
  <c r="S5266" i="22"/>
  <c r="S5267" i="22"/>
  <c r="S5268" i="22"/>
  <c r="S5269" i="22"/>
  <c r="S5270" i="22"/>
  <c r="S5271" i="22"/>
  <c r="S5272" i="22"/>
  <c r="S5273" i="22"/>
  <c r="S5274" i="22"/>
  <c r="S5275" i="22"/>
  <c r="S5276" i="22"/>
  <c r="S5277" i="22"/>
  <c r="S5278" i="22"/>
  <c r="S5279" i="22"/>
  <c r="S5280" i="22"/>
  <c r="S5281" i="22"/>
  <c r="S5282" i="22"/>
  <c r="S5283" i="22"/>
  <c r="S5284" i="22"/>
  <c r="S5285" i="22"/>
  <c r="S5286" i="22"/>
  <c r="S5287" i="22"/>
  <c r="S5288" i="22"/>
  <c r="S5289" i="22"/>
  <c r="S5290" i="22"/>
  <c r="S5291" i="22"/>
  <c r="S5292" i="22"/>
  <c r="S5293" i="22"/>
  <c r="S5294" i="22"/>
  <c r="S5295" i="22"/>
  <c r="S5296" i="22"/>
  <c r="S5297" i="22"/>
  <c r="S5298" i="22"/>
  <c r="S5299" i="22"/>
  <c r="S5300" i="22"/>
  <c r="S5301" i="22"/>
  <c r="S5302" i="22"/>
  <c r="S5303" i="22"/>
  <c r="S5304" i="22"/>
  <c r="S5305" i="22"/>
  <c r="S5306" i="22"/>
  <c r="S5307" i="22"/>
  <c r="S5308" i="22"/>
  <c r="S5309" i="22"/>
  <c r="S5310" i="22"/>
  <c r="S5311" i="22"/>
  <c r="S5312" i="22"/>
  <c r="S5313" i="22"/>
  <c r="S5314" i="22"/>
  <c r="S5315" i="22"/>
  <c r="S5316" i="22"/>
  <c r="S5317" i="22"/>
  <c r="S5318" i="22"/>
  <c r="S5319" i="22"/>
  <c r="S5320" i="22"/>
  <c r="S5321" i="22"/>
  <c r="S5322" i="22"/>
  <c r="S5323" i="22"/>
  <c r="S5324" i="22"/>
  <c r="S5325" i="22"/>
  <c r="S5326" i="22"/>
  <c r="S5327" i="22"/>
  <c r="S5328" i="22"/>
  <c r="S5329" i="22"/>
  <c r="S5330" i="22"/>
  <c r="S5331" i="22"/>
  <c r="S5332" i="22"/>
  <c r="S5333" i="22"/>
  <c r="S5334" i="22"/>
  <c r="S5335" i="22"/>
  <c r="S5336" i="22"/>
  <c r="S5337" i="22"/>
  <c r="S5338" i="22"/>
  <c r="S5339" i="22"/>
  <c r="S5340" i="22"/>
  <c r="S5341" i="22"/>
  <c r="S5342" i="22"/>
  <c r="S5343" i="22"/>
  <c r="S5344" i="22"/>
  <c r="S5345" i="22"/>
  <c r="S5346" i="22"/>
  <c r="S5347" i="22"/>
  <c r="S5348" i="22"/>
  <c r="S5349" i="22"/>
  <c r="S5350" i="22"/>
  <c r="S5351" i="22"/>
  <c r="S5352" i="22"/>
  <c r="S5353" i="22"/>
  <c r="S5354" i="22"/>
  <c r="S5355" i="22"/>
  <c r="S5356" i="22"/>
  <c r="S5357" i="22"/>
  <c r="S5358" i="22"/>
  <c r="S5359" i="22"/>
  <c r="S5360" i="22"/>
  <c r="S5361" i="22"/>
  <c r="S5362" i="22"/>
  <c r="S5363" i="22"/>
  <c r="S5364" i="22"/>
  <c r="S5365" i="22"/>
  <c r="S5366" i="22"/>
  <c r="S5367" i="22"/>
  <c r="S5368" i="22"/>
  <c r="S5369" i="22"/>
  <c r="S5370" i="22"/>
  <c r="S5371" i="22"/>
  <c r="S5372" i="22"/>
  <c r="S5373" i="22"/>
  <c r="S5374" i="22"/>
  <c r="S5375" i="22"/>
  <c r="S5376" i="22"/>
  <c r="S5377" i="22"/>
  <c r="S5378" i="22"/>
  <c r="S5379" i="22"/>
  <c r="S5380" i="22"/>
  <c r="S5381" i="22"/>
  <c r="S5382" i="22"/>
  <c r="S5383" i="22"/>
  <c r="S5384" i="22"/>
  <c r="S5385" i="22"/>
  <c r="S5386" i="22"/>
  <c r="S5387" i="22"/>
  <c r="S5388" i="22"/>
  <c r="S5389" i="22"/>
  <c r="S5390" i="22"/>
  <c r="S5391" i="22"/>
  <c r="S5392" i="22"/>
  <c r="S5393" i="22"/>
  <c r="S5394" i="22"/>
  <c r="S5395" i="22"/>
  <c r="S5396" i="22"/>
  <c r="S5397" i="22"/>
  <c r="S5398" i="22"/>
  <c r="S5399" i="22"/>
  <c r="S5400" i="22"/>
  <c r="S5401" i="22"/>
  <c r="S5402" i="22"/>
  <c r="S5403" i="22"/>
  <c r="S5404" i="22"/>
  <c r="S5405" i="22"/>
  <c r="S5406" i="22"/>
  <c r="S5407" i="22"/>
  <c r="S5408" i="22"/>
  <c r="S5409" i="22"/>
  <c r="S5410" i="22"/>
  <c r="S5411" i="22"/>
  <c r="S5412" i="22"/>
  <c r="S5413" i="22"/>
  <c r="S5414" i="22"/>
  <c r="S5415" i="22"/>
  <c r="S5416" i="22"/>
  <c r="S5417" i="22"/>
  <c r="S5418" i="22"/>
  <c r="S5419" i="22"/>
  <c r="S5420" i="22"/>
  <c r="S5421" i="22"/>
  <c r="S5422" i="22"/>
  <c r="S5423" i="22"/>
  <c r="S5424" i="22"/>
  <c r="S5425" i="22"/>
  <c r="S5426" i="22"/>
  <c r="S5427" i="22"/>
  <c r="S5428" i="22"/>
  <c r="S5429" i="22"/>
  <c r="S5430" i="22"/>
  <c r="S5431" i="22"/>
  <c r="S5432" i="22"/>
  <c r="S5433" i="22"/>
  <c r="S5434" i="22"/>
  <c r="S5435" i="22"/>
  <c r="S5436" i="22"/>
  <c r="S5437" i="22"/>
  <c r="S5438" i="22"/>
  <c r="S5439" i="22"/>
  <c r="S5440" i="22"/>
  <c r="S5441" i="22"/>
  <c r="S5442" i="22"/>
  <c r="S5443" i="22"/>
  <c r="S5444" i="22"/>
  <c r="S5445" i="22"/>
  <c r="S5446" i="22"/>
  <c r="S5447" i="22"/>
  <c r="S5448" i="22"/>
  <c r="S5449" i="22"/>
  <c r="S5450" i="22"/>
  <c r="S5451" i="22"/>
  <c r="S5452" i="22"/>
  <c r="S5453" i="22"/>
  <c r="S5454" i="22"/>
  <c r="S5455" i="22"/>
  <c r="S5456" i="22"/>
  <c r="S5457" i="22"/>
  <c r="S5458" i="22"/>
  <c r="S5459" i="22"/>
  <c r="S5460" i="22"/>
  <c r="S5461" i="22"/>
  <c r="S5462" i="22"/>
  <c r="S5463" i="22"/>
  <c r="S5464" i="22"/>
  <c r="S5465" i="22"/>
  <c r="S5466" i="22"/>
  <c r="S5467" i="22"/>
  <c r="S5468" i="22"/>
  <c r="S5469" i="22"/>
  <c r="S5470" i="22"/>
  <c r="S5471" i="22"/>
  <c r="S5472" i="22"/>
  <c r="S5473" i="22"/>
  <c r="S5474" i="22"/>
  <c r="S5475" i="22"/>
  <c r="S5476" i="22"/>
  <c r="S5477" i="22"/>
  <c r="S5478" i="22"/>
  <c r="S5479" i="22"/>
  <c r="S5480" i="22"/>
  <c r="S5481" i="22"/>
  <c r="S5482" i="22"/>
  <c r="S5483" i="22"/>
  <c r="S5484" i="22"/>
  <c r="S5485" i="22"/>
  <c r="S5486" i="22"/>
  <c r="S5487" i="22"/>
  <c r="S5488" i="22"/>
  <c r="S5489" i="22"/>
  <c r="S5490" i="22"/>
  <c r="S5491" i="22"/>
  <c r="S5492" i="22"/>
  <c r="S5493" i="22"/>
  <c r="S5494" i="22"/>
  <c r="S5495" i="22"/>
  <c r="S5496" i="22"/>
  <c r="S5497" i="22"/>
  <c r="S5498" i="22"/>
  <c r="S5499" i="22"/>
  <c r="S5500" i="22"/>
  <c r="S5501" i="22"/>
  <c r="S5502" i="22"/>
  <c r="S5503" i="22"/>
  <c r="S5504" i="22"/>
  <c r="S5505" i="22"/>
  <c r="S5506" i="22"/>
  <c r="S5507" i="22"/>
  <c r="S5508" i="22"/>
  <c r="S5509" i="22"/>
  <c r="S5510" i="22"/>
  <c r="S5511" i="22"/>
  <c r="S5512" i="22"/>
  <c r="S5513" i="22"/>
  <c r="S5514" i="22"/>
  <c r="S5515" i="22"/>
  <c r="S5516" i="22"/>
  <c r="S5517" i="22"/>
  <c r="S5518" i="22"/>
  <c r="S5519" i="22"/>
  <c r="S5520" i="22"/>
  <c r="S5521" i="22"/>
  <c r="S5522" i="22"/>
  <c r="S5523" i="22"/>
  <c r="S5524" i="22"/>
  <c r="S5525" i="22"/>
  <c r="S5526" i="22"/>
  <c r="S5527" i="22"/>
  <c r="S5528" i="22"/>
  <c r="S5529" i="22"/>
  <c r="S5530" i="22"/>
  <c r="S5531" i="22"/>
  <c r="S5532" i="22"/>
  <c r="S5533" i="22"/>
  <c r="S5534" i="22"/>
  <c r="S5535" i="22"/>
  <c r="S5536" i="22"/>
  <c r="S5537" i="22"/>
  <c r="S5538" i="22"/>
  <c r="S5539" i="22"/>
  <c r="S5540" i="22"/>
  <c r="S5541" i="22"/>
  <c r="S5542" i="22"/>
  <c r="S5543" i="22"/>
  <c r="S5544" i="22"/>
  <c r="S5545" i="22"/>
  <c r="S5546" i="22"/>
  <c r="S5547" i="22"/>
  <c r="S5548" i="22"/>
  <c r="S5549" i="22"/>
  <c r="S5550" i="22"/>
  <c r="S5551" i="22"/>
  <c r="S5552" i="22"/>
  <c r="S5553" i="22"/>
  <c r="S5554" i="22"/>
  <c r="S5555" i="22"/>
  <c r="S5556" i="22"/>
  <c r="S5557" i="22"/>
  <c r="S5558" i="22"/>
  <c r="S5559" i="22"/>
  <c r="S5560" i="22"/>
  <c r="S5561" i="22"/>
  <c r="S5562" i="22"/>
  <c r="S5563" i="22"/>
  <c r="S5564" i="22"/>
  <c r="S5565" i="22"/>
  <c r="S5566" i="22"/>
  <c r="S5567" i="22"/>
  <c r="S5568" i="22"/>
  <c r="S5569" i="22"/>
  <c r="S5570" i="22"/>
  <c r="S5571" i="22"/>
  <c r="S5572" i="22"/>
  <c r="S5573" i="22"/>
  <c r="S5574" i="22"/>
  <c r="S5575" i="22"/>
  <c r="S5576" i="22"/>
  <c r="S5577" i="22"/>
  <c r="S5578" i="22"/>
  <c r="S5579" i="22"/>
  <c r="S5580" i="22"/>
  <c r="S5581" i="22"/>
  <c r="S5582" i="22"/>
  <c r="S5583" i="22"/>
  <c r="S5584" i="22"/>
  <c r="S5585" i="22"/>
  <c r="S5586" i="22"/>
  <c r="S5587" i="22"/>
  <c r="S5588" i="22"/>
  <c r="S5589" i="22"/>
  <c r="S5590" i="22"/>
  <c r="S5591" i="22"/>
  <c r="S5592" i="22"/>
  <c r="S5593" i="22"/>
  <c r="S5594" i="22"/>
  <c r="S5595" i="22"/>
  <c r="S5596" i="22"/>
  <c r="S5597" i="22"/>
  <c r="S5598" i="22"/>
  <c r="S5599" i="22"/>
  <c r="S5600" i="22"/>
  <c r="S5601" i="22"/>
  <c r="S5602" i="22"/>
  <c r="S5603" i="22"/>
  <c r="S5604" i="22"/>
  <c r="S5605" i="22"/>
  <c r="S5606" i="22"/>
  <c r="S5607" i="22"/>
  <c r="S5608" i="22"/>
  <c r="S5609" i="22"/>
  <c r="S5610" i="22"/>
  <c r="S5611" i="22"/>
  <c r="S5612" i="22"/>
  <c r="S5613" i="22"/>
  <c r="S5614" i="22"/>
  <c r="S5615" i="22"/>
  <c r="S5616" i="22"/>
  <c r="S5617" i="22"/>
  <c r="S5618" i="22"/>
  <c r="S5619" i="22"/>
  <c r="S5620" i="22"/>
  <c r="S5621" i="22"/>
  <c r="S5622" i="22"/>
  <c r="S5623" i="22"/>
  <c r="S5624" i="22"/>
  <c r="S5625" i="22"/>
  <c r="S5626" i="22"/>
  <c r="S5627" i="22"/>
  <c r="S5628" i="22"/>
  <c r="S5629" i="22"/>
  <c r="S5630" i="22"/>
  <c r="S5631" i="22"/>
  <c r="S5632" i="22"/>
  <c r="S5633" i="22"/>
  <c r="S5634" i="22"/>
  <c r="S5635" i="22"/>
  <c r="S5636" i="22"/>
  <c r="S5637" i="22"/>
  <c r="S5638" i="22"/>
  <c r="S5639" i="22"/>
  <c r="S5640" i="22"/>
  <c r="S5641" i="22"/>
  <c r="S5642" i="22"/>
  <c r="S5643" i="22"/>
  <c r="S5644" i="22"/>
  <c r="S5645" i="22"/>
  <c r="S5646" i="22"/>
  <c r="S5647" i="22"/>
  <c r="S5648" i="22"/>
  <c r="S5649" i="22"/>
  <c r="S5650" i="22"/>
  <c r="S5651" i="22"/>
  <c r="S5652" i="22"/>
  <c r="S5653" i="22"/>
  <c r="S5654" i="22"/>
  <c r="S5655" i="22"/>
  <c r="S5656" i="22"/>
  <c r="S5657" i="22"/>
  <c r="S5658" i="22"/>
  <c r="S5659" i="22"/>
  <c r="S5660" i="22"/>
  <c r="S5661" i="22"/>
  <c r="S5662" i="22"/>
  <c r="S5663" i="22"/>
  <c r="S5664" i="22"/>
  <c r="S5665" i="22"/>
  <c r="S5666" i="22"/>
  <c r="S5667" i="22"/>
  <c r="S5668" i="22"/>
  <c r="S5669" i="22"/>
  <c r="S5670" i="22"/>
  <c r="S5671" i="22"/>
  <c r="S5672" i="22"/>
  <c r="S5673" i="22"/>
  <c r="S5674" i="22"/>
  <c r="S5675" i="22"/>
  <c r="S5676" i="22"/>
  <c r="S5677" i="22"/>
  <c r="S5678" i="22"/>
  <c r="S5679" i="22"/>
  <c r="S5680" i="22"/>
  <c r="S5681" i="22"/>
  <c r="S5682" i="22"/>
  <c r="S5683" i="22"/>
  <c r="S5684" i="22"/>
  <c r="S5685" i="22"/>
  <c r="S5686" i="22"/>
  <c r="S5687" i="22"/>
  <c r="S5688" i="22"/>
  <c r="S5689" i="22"/>
  <c r="S5690" i="22"/>
  <c r="S5691" i="22"/>
  <c r="S5692" i="22"/>
  <c r="S5693" i="22"/>
  <c r="S5694" i="22"/>
  <c r="S5695" i="22"/>
  <c r="S5696" i="22"/>
  <c r="S5697" i="22"/>
  <c r="S5698" i="22"/>
  <c r="S5699" i="22"/>
  <c r="S5700" i="22"/>
  <c r="S5701" i="22"/>
  <c r="S5702" i="22"/>
  <c r="S5703" i="22"/>
  <c r="S5704" i="22"/>
  <c r="S5705" i="22"/>
  <c r="S5706" i="22"/>
  <c r="S5707" i="22"/>
  <c r="S5708" i="22"/>
  <c r="S5709" i="22"/>
  <c r="S5710" i="22"/>
  <c r="S5711" i="22"/>
  <c r="S5712" i="22"/>
  <c r="S5713" i="22"/>
  <c r="S5714" i="22"/>
  <c r="S5715" i="22"/>
  <c r="S5716" i="22"/>
  <c r="S5717" i="22"/>
  <c r="S5718" i="22"/>
  <c r="S5719" i="22"/>
  <c r="S5720" i="22"/>
  <c r="S5721" i="22"/>
  <c r="S5722" i="22"/>
  <c r="S5723" i="22"/>
  <c r="S5724" i="22"/>
  <c r="S5725" i="22"/>
  <c r="S5726" i="22"/>
  <c r="S5727" i="22"/>
  <c r="S5728" i="22"/>
  <c r="S5729" i="22"/>
  <c r="S5730" i="22"/>
  <c r="S5731" i="22"/>
  <c r="S5732" i="22"/>
  <c r="S5733" i="22"/>
  <c r="S5734" i="22"/>
  <c r="S5735" i="22"/>
  <c r="S5736" i="22"/>
  <c r="S5737" i="22"/>
  <c r="S5738" i="22"/>
  <c r="S5739" i="22"/>
  <c r="S5740" i="22"/>
  <c r="S5741" i="22"/>
  <c r="S5742" i="22"/>
  <c r="S5743" i="22"/>
  <c r="S5744" i="22"/>
  <c r="S5745" i="22"/>
  <c r="S5746" i="22"/>
  <c r="S5747" i="22"/>
  <c r="S5748" i="22"/>
  <c r="S5749" i="22"/>
  <c r="S5750" i="22"/>
  <c r="S5751" i="22"/>
  <c r="S5752" i="22"/>
  <c r="S5753" i="22"/>
  <c r="S5754" i="22"/>
  <c r="S5755" i="22"/>
  <c r="S5756" i="22"/>
  <c r="S5757" i="22"/>
  <c r="S5758" i="22"/>
  <c r="S5759" i="22"/>
  <c r="S5760" i="22"/>
  <c r="S5761" i="22"/>
  <c r="S5762" i="22"/>
  <c r="S5763" i="22"/>
  <c r="S5764" i="22"/>
  <c r="S5765" i="22"/>
  <c r="S5766" i="22"/>
  <c r="S5767" i="22"/>
  <c r="S5768" i="22"/>
  <c r="S5769" i="22"/>
  <c r="S5770" i="22"/>
  <c r="S5771" i="22"/>
  <c r="S5772" i="22"/>
  <c r="S5773" i="22"/>
  <c r="S5774" i="22"/>
  <c r="S5775" i="22"/>
  <c r="S5776" i="22"/>
  <c r="S5777" i="22"/>
  <c r="S5778" i="22"/>
  <c r="S5779" i="22"/>
  <c r="S5780" i="22"/>
  <c r="S5781" i="22"/>
  <c r="S5782" i="22"/>
  <c r="S5783" i="22"/>
  <c r="S5784" i="22"/>
  <c r="S5785" i="22"/>
  <c r="S5786" i="22"/>
  <c r="S5787" i="22"/>
  <c r="S5788" i="22"/>
  <c r="S5789" i="22"/>
  <c r="S5790" i="22"/>
  <c r="S5791" i="22"/>
  <c r="S5792" i="22"/>
  <c r="S5793" i="22"/>
  <c r="S5794" i="22"/>
  <c r="S5795" i="22"/>
  <c r="S5796" i="22"/>
  <c r="S5797" i="22"/>
  <c r="S5798" i="22"/>
  <c r="S5799" i="22"/>
  <c r="S5800" i="22"/>
  <c r="S5801" i="22"/>
  <c r="S5802" i="22"/>
  <c r="S5803" i="22"/>
  <c r="S5804" i="22"/>
  <c r="S5805" i="22"/>
  <c r="S5806" i="22"/>
  <c r="S5807" i="22"/>
  <c r="S5808" i="22"/>
  <c r="S5809" i="22"/>
  <c r="S5810" i="22"/>
  <c r="S5811" i="22"/>
  <c r="S5812" i="22"/>
  <c r="S5813" i="22"/>
  <c r="S5814" i="22"/>
  <c r="S5815" i="22"/>
  <c r="S5816" i="22"/>
  <c r="S5817" i="22"/>
  <c r="S5818" i="22"/>
  <c r="S5819" i="22"/>
  <c r="S5820" i="22"/>
  <c r="S5821" i="22"/>
  <c r="S5822" i="22"/>
  <c r="S5823" i="22"/>
  <c r="S5824" i="22"/>
  <c r="S5825" i="22"/>
  <c r="S5826" i="22"/>
  <c r="S5827" i="22"/>
  <c r="S5828" i="22"/>
  <c r="S5829" i="22"/>
  <c r="S5830" i="22"/>
  <c r="S5831" i="22"/>
  <c r="S5832" i="22"/>
  <c r="S5833" i="22"/>
  <c r="S5834" i="22"/>
  <c r="S5835" i="22"/>
  <c r="S5836" i="22"/>
  <c r="S5837" i="22"/>
  <c r="S5838" i="22"/>
  <c r="S5839" i="22"/>
  <c r="S5840" i="22"/>
  <c r="S5841" i="22"/>
  <c r="S5842" i="22"/>
  <c r="S5843" i="22"/>
  <c r="S5844" i="22"/>
  <c r="S5845" i="22"/>
  <c r="S5846" i="22"/>
  <c r="S5847" i="22"/>
  <c r="S5848" i="22"/>
  <c r="S5849" i="22"/>
  <c r="S5850" i="22"/>
  <c r="S5851" i="22"/>
  <c r="S5852" i="22"/>
  <c r="S5853" i="22"/>
  <c r="S5854" i="22"/>
  <c r="S5855" i="22"/>
  <c r="S5856" i="22"/>
  <c r="S5857" i="22"/>
  <c r="S5858" i="22"/>
  <c r="S5859" i="22"/>
  <c r="S5860" i="22"/>
  <c r="S5861" i="22"/>
  <c r="S5862" i="22"/>
  <c r="S5863" i="22"/>
  <c r="S5864" i="22"/>
  <c r="S5865" i="22"/>
  <c r="S5866" i="22"/>
  <c r="S5867" i="22"/>
  <c r="S5868" i="22"/>
  <c r="S5869" i="22"/>
  <c r="S5870" i="22"/>
  <c r="S5871" i="22"/>
  <c r="S5874" i="22"/>
  <c r="S5875" i="22"/>
  <c r="S5878" i="22"/>
  <c r="S5879" i="22"/>
  <c r="S5882" i="22"/>
  <c r="S5883" i="22"/>
  <c r="S5885" i="22"/>
  <c r="S5886" i="22"/>
  <c r="S5887" i="22"/>
  <c r="S5888" i="22"/>
  <c r="S5889" i="22"/>
  <c r="S5890" i="22"/>
  <c r="S5891" i="22"/>
  <c r="S5892" i="22"/>
  <c r="S5893" i="22"/>
  <c r="S5894" i="22"/>
  <c r="S5895" i="22"/>
  <c r="S5896" i="22"/>
  <c r="S5914" i="22"/>
  <c r="S5915" i="22"/>
  <c r="S5916" i="22"/>
  <c r="S5917" i="22"/>
  <c r="S5918" i="22"/>
  <c r="S5919" i="22"/>
  <c r="S5920" i="22"/>
  <c r="S5921" i="22"/>
  <c r="S5922" i="22"/>
  <c r="S5923" i="22"/>
  <c r="S5924" i="22"/>
  <c r="S5925" i="22"/>
  <c r="S5926" i="22"/>
  <c r="S5927" i="22"/>
  <c r="S5928" i="22"/>
  <c r="S5929" i="22"/>
  <c r="S5930" i="22"/>
  <c r="S5931" i="22"/>
  <c r="S5932" i="22"/>
  <c r="S5933" i="22"/>
  <c r="S5934" i="22"/>
  <c r="S5935" i="22"/>
  <c r="S5936" i="22"/>
  <c r="S5937" i="22"/>
  <c r="S5938" i="22"/>
  <c r="S5939" i="22"/>
  <c r="S5940" i="22"/>
  <c r="S5941" i="22"/>
  <c r="S5942" i="22"/>
  <c r="S5943" i="22"/>
  <c r="S5944" i="22"/>
  <c r="S5945" i="22"/>
  <c r="S5946" i="22"/>
  <c r="S5947" i="22"/>
  <c r="S5948" i="22"/>
  <c r="S5949" i="22"/>
  <c r="S5950" i="22"/>
  <c r="S5951" i="22"/>
  <c r="S5952" i="22"/>
  <c r="S5953" i="22"/>
  <c r="S5954" i="22"/>
  <c r="S5955" i="22"/>
  <c r="S5956" i="22"/>
  <c r="S5957" i="22"/>
  <c r="S5958" i="22"/>
  <c r="S5959" i="22"/>
  <c r="S5960" i="22"/>
  <c r="S5961" i="22"/>
  <c r="S5962" i="22"/>
  <c r="S5963" i="22"/>
  <c r="S5964" i="22"/>
  <c r="S5965" i="22"/>
  <c r="S5966" i="22"/>
  <c r="S5967" i="22"/>
  <c r="S5968" i="22"/>
  <c r="S5969" i="22"/>
  <c r="S5970" i="22"/>
  <c r="S5971" i="22"/>
  <c r="S5972" i="22"/>
  <c r="S5973" i="22"/>
  <c r="S5974" i="22"/>
  <c r="S5975" i="22"/>
  <c r="S5976" i="22"/>
  <c r="S5977" i="22"/>
  <c r="S5978" i="22"/>
  <c r="S5979" i="22"/>
  <c r="S5980" i="22"/>
  <c r="S5981" i="22"/>
  <c r="S5982" i="22"/>
  <c r="S5983" i="22"/>
  <c r="S5984" i="22"/>
  <c r="S5985" i="22"/>
  <c r="S5986" i="22"/>
  <c r="S5987" i="22"/>
  <c r="S5988" i="22"/>
  <c r="S5989" i="22"/>
  <c r="S5990" i="22"/>
  <c r="S5991" i="22"/>
  <c r="S5992" i="22"/>
  <c r="S5993" i="22"/>
  <c r="S5994" i="22"/>
  <c r="S5995" i="22"/>
  <c r="S5996" i="22"/>
  <c r="S5997" i="22"/>
  <c r="S5998" i="22"/>
  <c r="S5999" i="22"/>
  <c r="S6000" i="22"/>
  <c r="S6001" i="22"/>
  <c r="S6002" i="22"/>
  <c r="S6003" i="22"/>
  <c r="S6004" i="22"/>
  <c r="S6005" i="22"/>
  <c r="S6006" i="22"/>
  <c r="S6007" i="22"/>
  <c r="S6008" i="22"/>
  <c r="S6009" i="22"/>
  <c r="S6010" i="22"/>
  <c r="S6011" i="22"/>
  <c r="S6012" i="22"/>
  <c r="S6013" i="22"/>
  <c r="S6014" i="22"/>
  <c r="S6015" i="22"/>
  <c r="S6016" i="22"/>
  <c r="S6017" i="22"/>
  <c r="S6018" i="22"/>
  <c r="S6019" i="22"/>
  <c r="S6020" i="22"/>
  <c r="S6021" i="22"/>
  <c r="S6022" i="22"/>
  <c r="S6023" i="22"/>
  <c r="S6024" i="22"/>
  <c r="S6025" i="22"/>
  <c r="S6026" i="22"/>
  <c r="S6027" i="22"/>
  <c r="S6028" i="22"/>
  <c r="S6029" i="22"/>
  <c r="S6030" i="22"/>
  <c r="S6031" i="22"/>
  <c r="S6032" i="22"/>
  <c r="S6033" i="22"/>
  <c r="S6034" i="22"/>
  <c r="S6035" i="22"/>
  <c r="S6036" i="22"/>
  <c r="S6037" i="22"/>
  <c r="S6038" i="22"/>
  <c r="S6039" i="22"/>
  <c r="S6040" i="22"/>
  <c r="S6041" i="22"/>
  <c r="S6042" i="22"/>
  <c r="S6043" i="22"/>
  <c r="S6044" i="22"/>
  <c r="S6045" i="22"/>
  <c r="S6046" i="22"/>
  <c r="S6047" i="22"/>
  <c r="S6048" i="22"/>
  <c r="S6049" i="22"/>
  <c r="S6050" i="22"/>
  <c r="S6051" i="22"/>
  <c r="S6052" i="22"/>
  <c r="S6053" i="22"/>
  <c r="S6054" i="22"/>
  <c r="S6055" i="22"/>
  <c r="S6056" i="22"/>
  <c r="S6057" i="22"/>
  <c r="S6058" i="22"/>
  <c r="S6059" i="22"/>
  <c r="S6060" i="22"/>
  <c r="S6061" i="22"/>
  <c r="S6062" i="22"/>
  <c r="S6063" i="22"/>
  <c r="S6064" i="22"/>
  <c r="S6065" i="22"/>
  <c r="S6066" i="22"/>
  <c r="S6067" i="22"/>
  <c r="S6068" i="22"/>
  <c r="S6069" i="22"/>
  <c r="S6070" i="22"/>
  <c r="S6071" i="22"/>
  <c r="S6072" i="22"/>
  <c r="S6073" i="22"/>
  <c r="S6074" i="22"/>
  <c r="S6075" i="22"/>
  <c r="S6076" i="22"/>
  <c r="S6077" i="22"/>
  <c r="S6078" i="22"/>
  <c r="S6079" i="22"/>
  <c r="S6080" i="22"/>
  <c r="S6081" i="22"/>
  <c r="S6082" i="22"/>
  <c r="S6083" i="22"/>
  <c r="S6084" i="22"/>
  <c r="S6085" i="22"/>
  <c r="S6086" i="22"/>
  <c r="S6087" i="22"/>
  <c r="S6088" i="22"/>
  <c r="S6089" i="22"/>
  <c r="S6090" i="22"/>
  <c r="S6091" i="22"/>
  <c r="S6092" i="22"/>
  <c r="S6093" i="22"/>
  <c r="S6094" i="22"/>
  <c r="S6095" i="22"/>
  <c r="S6096" i="22"/>
  <c r="S6097" i="22"/>
  <c r="S6098" i="22"/>
  <c r="S6099" i="22"/>
  <c r="S6100" i="22"/>
  <c r="S6101" i="22"/>
  <c r="S6102" i="22"/>
  <c r="S6103" i="22"/>
  <c r="S6104" i="22"/>
  <c r="S6105" i="22"/>
  <c r="S6106" i="22"/>
  <c r="S6107" i="22"/>
  <c r="S6108" i="22"/>
  <c r="S6109" i="22"/>
  <c r="S6110" i="22"/>
  <c r="S6111" i="22"/>
  <c r="S6112" i="22"/>
  <c r="S6113" i="22"/>
  <c r="S6114" i="22"/>
  <c r="S6115" i="22"/>
  <c r="S6116" i="22"/>
  <c r="S6117" i="22"/>
  <c r="S6118" i="22"/>
  <c r="S6119" i="22"/>
  <c r="S6120" i="22"/>
  <c r="S6121" i="22"/>
  <c r="S6122" i="22"/>
  <c r="S6123" i="22"/>
  <c r="S6124" i="22"/>
  <c r="S6125" i="22"/>
  <c r="S6126" i="22"/>
  <c r="S6127" i="22"/>
  <c r="S6128" i="22"/>
  <c r="S6129" i="22"/>
  <c r="S6130" i="22"/>
  <c r="S6131" i="22"/>
  <c r="S6132" i="22"/>
  <c r="S6133" i="22"/>
  <c r="S6134" i="22"/>
  <c r="S6135" i="22"/>
  <c r="S6136" i="22"/>
  <c r="S6137" i="22"/>
  <c r="S6138" i="22"/>
  <c r="S6139" i="22"/>
  <c r="S6140" i="22"/>
  <c r="S6141" i="22"/>
  <c r="S6142" i="22"/>
  <c r="S6143" i="22"/>
  <c r="S6144" i="22"/>
  <c r="S6145" i="22"/>
  <c r="S6146" i="22"/>
  <c r="S6147" i="22"/>
  <c r="S6148" i="22"/>
  <c r="S6149" i="22"/>
  <c r="S6150" i="22"/>
  <c r="S6151" i="22"/>
  <c r="S6152" i="22"/>
  <c r="S6153" i="22"/>
  <c r="S6154" i="22"/>
  <c r="S6155" i="22"/>
  <c r="S6156" i="22"/>
  <c r="S6157" i="22"/>
  <c r="S6158" i="22"/>
  <c r="S6159" i="22"/>
  <c r="S6160" i="22"/>
  <c r="S6161" i="22"/>
  <c r="S6162" i="22"/>
  <c r="S6163" i="22"/>
  <c r="S6164" i="22"/>
  <c r="S6165" i="22"/>
  <c r="S6166" i="22"/>
  <c r="S6167" i="22"/>
  <c r="S6168" i="22"/>
  <c r="S6169" i="22"/>
  <c r="S6170" i="22"/>
  <c r="S6171" i="22"/>
  <c r="S6172" i="22"/>
  <c r="S6173" i="22"/>
  <c r="S6174" i="22"/>
  <c r="S6175" i="22"/>
  <c r="S6176" i="22"/>
  <c r="S6177" i="22"/>
  <c r="S6178" i="22"/>
  <c r="S6179" i="22"/>
  <c r="S6180" i="22"/>
  <c r="S6181" i="22"/>
  <c r="S6182" i="22"/>
  <c r="S6183" i="22"/>
  <c r="S6184" i="22"/>
  <c r="S6185" i="22"/>
  <c r="S6186" i="22"/>
  <c r="S6187" i="22"/>
  <c r="S6188" i="22"/>
  <c r="S6189" i="22"/>
  <c r="S6190" i="22"/>
  <c r="S6191" i="22"/>
  <c r="S6192" i="22"/>
  <c r="S6193" i="22"/>
  <c r="S6194" i="22"/>
  <c r="S6195" i="22"/>
  <c r="S6196" i="22"/>
  <c r="S6197" i="22"/>
  <c r="S6198" i="22"/>
  <c r="S6199" i="22"/>
  <c r="S6200" i="22"/>
  <c r="S6201" i="22"/>
  <c r="S6202" i="22"/>
  <c r="S6203" i="22"/>
  <c r="S6204" i="22"/>
  <c r="S6205" i="22"/>
  <c r="S6206" i="22"/>
  <c r="S6207" i="22"/>
  <c r="S6208" i="22"/>
  <c r="S6209" i="22"/>
  <c r="S6210" i="22"/>
  <c r="S6211" i="22"/>
  <c r="S6212" i="22"/>
  <c r="S6213" i="22"/>
  <c r="S6214" i="22"/>
  <c r="S6215" i="22"/>
  <c r="S6216" i="22"/>
  <c r="S6217" i="22"/>
  <c r="S6218" i="22"/>
  <c r="S6219" i="22"/>
  <c r="S6220" i="22"/>
  <c r="S6221" i="22"/>
  <c r="S6222" i="22"/>
  <c r="S6223" i="22"/>
  <c r="S6224" i="22"/>
  <c r="S6225" i="22"/>
  <c r="S6226" i="22"/>
  <c r="S6227" i="22"/>
  <c r="S6228" i="22"/>
  <c r="S6229" i="22"/>
  <c r="S6230" i="22"/>
  <c r="S6231" i="22"/>
  <c r="S6232" i="22"/>
  <c r="S6233" i="22"/>
  <c r="S6234" i="22"/>
  <c r="S6235" i="22"/>
  <c r="S6236" i="22"/>
  <c r="S6237" i="22"/>
  <c r="S6238" i="22"/>
  <c r="S6239" i="22"/>
  <c r="S6240" i="22"/>
  <c r="S6241" i="22"/>
  <c r="S6242" i="22"/>
  <c r="S6243" i="22"/>
  <c r="S6244" i="22"/>
  <c r="S6245" i="22"/>
  <c r="S6246" i="22"/>
  <c r="S6247" i="22"/>
  <c r="S6248" i="22"/>
  <c r="S6249" i="22"/>
  <c r="S6250" i="22"/>
  <c r="S6251" i="22"/>
  <c r="S6252" i="22"/>
  <c r="S6253" i="22"/>
  <c r="S6254" i="22"/>
  <c r="S6255" i="22"/>
  <c r="S6256" i="22"/>
  <c r="S6257" i="22"/>
  <c r="S6258" i="22"/>
  <c r="S6259" i="22"/>
  <c r="S6260" i="22"/>
  <c r="S6261" i="22"/>
  <c r="S6262" i="22"/>
  <c r="S6263" i="22"/>
  <c r="S6264" i="22"/>
  <c r="S6265" i="22"/>
  <c r="S6266" i="22"/>
  <c r="S6267" i="22"/>
  <c r="S6268" i="22"/>
  <c r="S6269" i="22"/>
  <c r="S6270" i="22"/>
  <c r="S6271" i="22"/>
  <c r="S6272" i="22"/>
  <c r="S6273" i="22"/>
  <c r="S6274" i="22"/>
  <c r="S6275" i="22"/>
  <c r="S6276" i="22"/>
  <c r="S6277" i="22"/>
  <c r="S6278" i="22"/>
  <c r="S6279" i="22"/>
  <c r="S6280" i="22"/>
  <c r="S6281" i="22"/>
  <c r="S6282" i="22"/>
  <c r="S6283" i="22"/>
  <c r="S6284" i="22"/>
  <c r="S6285" i="22"/>
  <c r="S6286" i="22"/>
  <c r="S6287" i="22"/>
  <c r="S6288" i="22"/>
  <c r="S6289" i="22"/>
  <c r="S6290" i="22"/>
  <c r="S6291" i="22"/>
  <c r="S6292" i="22"/>
  <c r="S6293" i="22"/>
  <c r="S6294" i="22"/>
  <c r="S6295" i="22"/>
  <c r="S6296" i="22"/>
  <c r="S6297" i="22"/>
  <c r="S6298" i="22"/>
  <c r="S6299" i="22"/>
  <c r="S6300" i="22"/>
  <c r="S6301" i="22"/>
  <c r="S6302" i="22"/>
  <c r="S6303" i="22"/>
  <c r="S6304" i="22"/>
  <c r="S6305" i="22"/>
  <c r="S6306" i="22"/>
  <c r="S6307" i="22"/>
  <c r="S6308" i="22"/>
  <c r="S6309" i="22"/>
  <c r="S6310" i="22"/>
  <c r="S6311" i="22"/>
  <c r="S6312" i="22"/>
  <c r="S6313" i="22"/>
  <c r="S6314" i="22"/>
  <c r="S6315" i="22"/>
  <c r="S6316" i="22"/>
  <c r="S6317" i="22"/>
  <c r="S6318" i="22"/>
  <c r="S6319" i="22"/>
  <c r="S6320" i="22"/>
  <c r="S6321" i="22"/>
  <c r="S6322" i="22"/>
  <c r="S6323" i="22"/>
  <c r="S6324" i="22"/>
  <c r="S6325" i="22"/>
  <c r="S6326" i="22"/>
  <c r="S6327" i="22"/>
  <c r="S6328" i="22"/>
  <c r="S6329" i="22"/>
  <c r="S6330" i="22"/>
  <c r="S6331" i="22"/>
  <c r="S6332" i="22"/>
  <c r="S6333" i="22"/>
  <c r="S6334" i="22"/>
  <c r="S6335" i="22"/>
  <c r="S6336" i="22"/>
  <c r="S6337" i="22"/>
  <c r="S6338" i="22"/>
  <c r="S6339" i="22"/>
  <c r="S6340" i="22"/>
  <c r="S6341" i="22"/>
  <c r="S6342" i="22"/>
  <c r="S6343" i="22"/>
  <c r="S6344" i="22"/>
  <c r="S6345" i="22"/>
  <c r="S6346" i="22"/>
  <c r="S6347" i="22"/>
  <c r="S6348" i="22"/>
  <c r="S6349" i="22"/>
  <c r="S6350" i="22"/>
  <c r="S6351" i="22"/>
  <c r="S6352" i="22"/>
  <c r="S6353" i="22"/>
  <c r="S6354" i="22"/>
  <c r="S6355" i="22"/>
  <c r="S6356" i="22"/>
  <c r="S6357" i="22"/>
  <c r="S6358" i="22"/>
  <c r="S6359" i="22"/>
  <c r="S6360" i="22"/>
  <c r="S6361" i="22"/>
  <c r="S6362" i="22"/>
  <c r="S6363" i="22"/>
  <c r="S6364" i="22"/>
  <c r="S6365" i="22"/>
  <c r="S6366" i="22"/>
  <c r="S6367" i="22"/>
  <c r="S6368" i="22"/>
  <c r="S6369" i="22"/>
  <c r="S6370" i="22"/>
  <c r="S6371" i="22"/>
  <c r="S6372" i="22"/>
  <c r="S6373" i="22"/>
  <c r="S6374" i="22"/>
  <c r="S6375" i="22"/>
  <c r="S6376" i="22"/>
  <c r="S6377" i="22"/>
  <c r="S6378" i="22"/>
  <c r="S6379" i="22"/>
  <c r="S6380" i="22"/>
  <c r="S6381" i="22"/>
  <c r="S6382" i="22"/>
  <c r="S6383" i="22"/>
  <c r="S6384" i="22"/>
  <c r="S6385" i="22"/>
  <c r="S6386" i="22"/>
  <c r="S6387" i="22"/>
  <c r="S6388" i="22"/>
  <c r="S6389" i="22"/>
  <c r="S6390" i="22"/>
  <c r="S6391" i="22"/>
  <c r="S6392" i="22"/>
  <c r="S6393" i="22"/>
  <c r="S6394" i="22"/>
  <c r="S6395" i="22"/>
  <c r="S6396" i="22"/>
  <c r="S6397" i="22"/>
  <c r="S6398" i="22"/>
  <c r="S6399" i="22"/>
  <c r="S6400" i="22"/>
  <c r="S6401" i="22"/>
  <c r="S6402" i="22"/>
  <c r="S6403" i="22"/>
  <c r="S6404" i="22"/>
  <c r="S6405" i="22"/>
  <c r="S6406" i="22"/>
  <c r="S6407" i="22"/>
  <c r="S6408" i="22"/>
  <c r="S6409" i="22"/>
  <c r="S6410" i="22"/>
  <c r="S6411" i="22"/>
  <c r="S6412" i="22"/>
  <c r="S6413" i="22"/>
  <c r="S6414" i="22"/>
  <c r="S6415" i="22"/>
  <c r="S6416" i="22"/>
  <c r="S6417" i="22"/>
  <c r="S6418" i="22"/>
  <c r="S6419" i="22"/>
  <c r="S6420" i="22"/>
  <c r="S6421" i="22"/>
  <c r="S6422" i="22"/>
  <c r="S6423" i="22"/>
  <c r="S6424" i="22"/>
  <c r="S6425" i="22"/>
  <c r="S6426" i="22"/>
  <c r="S6427" i="22"/>
  <c r="S6428" i="22"/>
  <c r="S6429" i="22"/>
  <c r="S6430" i="22"/>
  <c r="S6431" i="22"/>
  <c r="S6432" i="22"/>
  <c r="S6433" i="22"/>
  <c r="S6434" i="22"/>
  <c r="S6435" i="22"/>
  <c r="S6436" i="22"/>
  <c r="S6437" i="22"/>
  <c r="S6438" i="22"/>
  <c r="S6439" i="22"/>
  <c r="S6440" i="22"/>
  <c r="S6441" i="22"/>
  <c r="S6442" i="22"/>
  <c r="S6443" i="22"/>
  <c r="S6444" i="22"/>
  <c r="S6445" i="22"/>
  <c r="S6446" i="22"/>
  <c r="S6447" i="22"/>
  <c r="S6448" i="22"/>
  <c r="S6449" i="22"/>
  <c r="S6450" i="22"/>
  <c r="S6451" i="22"/>
  <c r="S6452" i="22"/>
  <c r="S6453" i="22"/>
  <c r="S6454" i="22"/>
  <c r="S6455" i="22"/>
  <c r="S6456" i="22"/>
  <c r="S6457" i="22"/>
  <c r="S6458" i="22"/>
  <c r="S6459" i="22"/>
  <c r="S6460" i="22"/>
  <c r="S6461" i="22"/>
  <c r="S6462" i="22"/>
  <c r="S6463" i="22"/>
  <c r="R1447" i="22"/>
  <c r="R1675" i="22"/>
  <c r="Q891" i="22"/>
  <c r="R891" i="22" s="1"/>
  <c r="Q892" i="22"/>
  <c r="R892" i="22" s="1"/>
  <c r="Q893" i="22"/>
  <c r="R893" i="22" s="1"/>
  <c r="Q894" i="22"/>
  <c r="R894" i="22" s="1"/>
  <c r="Q895" i="22"/>
  <c r="R895" i="22" s="1"/>
  <c r="Q896" i="22"/>
  <c r="R896" i="22" s="1"/>
  <c r="Q897" i="22"/>
  <c r="R897" i="22" s="1"/>
  <c r="Q898" i="22"/>
  <c r="R898" i="22" s="1"/>
  <c r="Q899" i="22"/>
  <c r="R899" i="22" s="1"/>
  <c r="Q900" i="22"/>
  <c r="R900" i="22" s="1"/>
  <c r="Q901" i="22"/>
  <c r="R901" i="22" s="1"/>
  <c r="Q902" i="22"/>
  <c r="R902" i="22" s="1"/>
  <c r="Q903" i="22"/>
  <c r="R903" i="22" s="1"/>
  <c r="Q904" i="22"/>
  <c r="R904" i="22" s="1"/>
  <c r="Q905" i="22"/>
  <c r="R905" i="22" s="1"/>
  <c r="Q906" i="22"/>
  <c r="R906" i="22" s="1"/>
  <c r="Q907" i="22"/>
  <c r="R907" i="22" s="1"/>
  <c r="Q908" i="22"/>
  <c r="R908" i="22" s="1"/>
  <c r="Q909" i="22"/>
  <c r="R909" i="22" s="1"/>
  <c r="Q910" i="22"/>
  <c r="R910" i="22" s="1"/>
  <c r="Q911" i="22"/>
  <c r="R911" i="22" s="1"/>
  <c r="Q912" i="22"/>
  <c r="R912" i="22" s="1"/>
  <c r="Q913" i="22"/>
  <c r="R913" i="22" s="1"/>
  <c r="Q914" i="22"/>
  <c r="R914" i="22" s="1"/>
  <c r="Q915" i="22"/>
  <c r="R915" i="22" s="1"/>
  <c r="Q916" i="22"/>
  <c r="R916" i="22" s="1"/>
  <c r="Q917" i="22"/>
  <c r="R917" i="22" s="1"/>
  <c r="Q918" i="22"/>
  <c r="R918" i="22" s="1"/>
  <c r="Q919" i="22"/>
  <c r="R919" i="22" s="1"/>
  <c r="Q920" i="22"/>
  <c r="R920" i="22" s="1"/>
  <c r="Q921" i="22"/>
  <c r="R921" i="22" s="1"/>
  <c r="Q922" i="22"/>
  <c r="R922" i="22" s="1"/>
  <c r="Q923" i="22"/>
  <c r="R923" i="22" s="1"/>
  <c r="Q924" i="22"/>
  <c r="R924" i="22" s="1"/>
  <c r="Q925" i="22"/>
  <c r="R925" i="22" s="1"/>
  <c r="Q926" i="22"/>
  <c r="R926" i="22" s="1"/>
  <c r="Q927" i="22"/>
  <c r="R927" i="22" s="1"/>
  <c r="Q928" i="22"/>
  <c r="R928" i="22" s="1"/>
  <c r="Q929" i="22"/>
  <c r="R929" i="22" s="1"/>
  <c r="Q930" i="22"/>
  <c r="R930" i="22" s="1"/>
  <c r="Q931" i="22"/>
  <c r="R931" i="22" s="1"/>
  <c r="Q932" i="22"/>
  <c r="R932" i="22" s="1"/>
  <c r="Q933" i="22"/>
  <c r="R933" i="22" s="1"/>
  <c r="Q934" i="22"/>
  <c r="R934" i="22" s="1"/>
  <c r="Q935" i="22"/>
  <c r="R935" i="22" s="1"/>
  <c r="Q936" i="22"/>
  <c r="R936" i="22" s="1"/>
  <c r="Q937" i="22"/>
  <c r="R937" i="22" s="1"/>
  <c r="Q938" i="22"/>
  <c r="R938" i="22" s="1"/>
  <c r="Q939" i="22"/>
  <c r="R939" i="22" s="1"/>
  <c r="Q940" i="22"/>
  <c r="R940" i="22" s="1"/>
  <c r="Q941" i="22"/>
  <c r="R941" i="22" s="1"/>
  <c r="Q942" i="22"/>
  <c r="R942" i="22" s="1"/>
  <c r="Q943" i="22"/>
  <c r="R943" i="22" s="1"/>
  <c r="Q944" i="22"/>
  <c r="R944" i="22" s="1"/>
  <c r="Q945" i="22"/>
  <c r="R945" i="22" s="1"/>
  <c r="Q946" i="22"/>
  <c r="R946" i="22" s="1"/>
  <c r="Q947" i="22"/>
  <c r="R947" i="22" s="1"/>
  <c r="Q948" i="22"/>
  <c r="R948" i="22" s="1"/>
  <c r="Q949" i="22"/>
  <c r="R949" i="22" s="1"/>
  <c r="Q950" i="22"/>
  <c r="R950" i="22" s="1"/>
  <c r="Q951" i="22"/>
  <c r="R951" i="22" s="1"/>
  <c r="Q952" i="22"/>
  <c r="R952" i="22" s="1"/>
  <c r="Q953" i="22"/>
  <c r="R953" i="22" s="1"/>
  <c r="Q954" i="22"/>
  <c r="R954" i="22" s="1"/>
  <c r="Q955" i="22"/>
  <c r="R955" i="22" s="1"/>
  <c r="Q956" i="22"/>
  <c r="R956" i="22" s="1"/>
  <c r="Q957" i="22"/>
  <c r="R957" i="22" s="1"/>
  <c r="Q958" i="22"/>
  <c r="R958" i="22" s="1"/>
  <c r="Q959" i="22"/>
  <c r="R959" i="22" s="1"/>
  <c r="Q960" i="22"/>
  <c r="R960" i="22" s="1"/>
  <c r="Q961" i="22"/>
  <c r="R961" i="22" s="1"/>
  <c r="Q962" i="22"/>
  <c r="R962" i="22" s="1"/>
  <c r="Q963" i="22"/>
  <c r="R963" i="22" s="1"/>
  <c r="Q964" i="22"/>
  <c r="R964" i="22" s="1"/>
  <c r="Q965" i="22"/>
  <c r="R965" i="22" s="1"/>
  <c r="Q966" i="22"/>
  <c r="R966" i="22" s="1"/>
  <c r="Q967" i="22"/>
  <c r="R967" i="22" s="1"/>
  <c r="Q968" i="22"/>
  <c r="R968" i="22" s="1"/>
  <c r="Q969" i="22"/>
  <c r="R969" i="22" s="1"/>
  <c r="Q970" i="22"/>
  <c r="R970" i="22" s="1"/>
  <c r="Q971" i="22"/>
  <c r="R971" i="22" s="1"/>
  <c r="Q972" i="22"/>
  <c r="R972" i="22" s="1"/>
  <c r="Q973" i="22"/>
  <c r="R973" i="22" s="1"/>
  <c r="Q974" i="22"/>
  <c r="R974" i="22" s="1"/>
  <c r="Q975" i="22"/>
  <c r="R975" i="22" s="1"/>
  <c r="Q976" i="22"/>
  <c r="R976" i="22" s="1"/>
  <c r="Q977" i="22"/>
  <c r="R977" i="22" s="1"/>
  <c r="Q978" i="22"/>
  <c r="R978" i="22" s="1"/>
  <c r="Q979" i="22"/>
  <c r="R979" i="22" s="1"/>
  <c r="Q980" i="22"/>
  <c r="R980" i="22" s="1"/>
  <c r="Q981" i="22"/>
  <c r="R981" i="22" s="1"/>
  <c r="Q982" i="22"/>
  <c r="R982" i="22" s="1"/>
  <c r="Q983" i="22"/>
  <c r="R983" i="22" s="1"/>
  <c r="Q984" i="22"/>
  <c r="R984" i="22" s="1"/>
  <c r="Q985" i="22"/>
  <c r="R985" i="22" s="1"/>
  <c r="Q986" i="22"/>
  <c r="R986" i="22" s="1"/>
  <c r="Q987" i="22"/>
  <c r="R987" i="22" s="1"/>
  <c r="Q988" i="22"/>
  <c r="R988" i="22" s="1"/>
  <c r="Q989" i="22"/>
  <c r="R989" i="22" s="1"/>
  <c r="Q990" i="22"/>
  <c r="R990" i="22" s="1"/>
  <c r="Q991" i="22"/>
  <c r="R991" i="22" s="1"/>
  <c r="Q992" i="22"/>
  <c r="R992" i="22" s="1"/>
  <c r="Q993" i="22"/>
  <c r="R993" i="22" s="1"/>
  <c r="Q994" i="22"/>
  <c r="R994" i="22" s="1"/>
  <c r="Q995" i="22"/>
  <c r="R995" i="22" s="1"/>
  <c r="Q996" i="22"/>
  <c r="R996" i="22" s="1"/>
  <c r="Q997" i="22"/>
  <c r="R997" i="22" s="1"/>
  <c r="Q998" i="22"/>
  <c r="R998" i="22" s="1"/>
  <c r="Q999" i="22"/>
  <c r="R999" i="22" s="1"/>
  <c r="Q1000" i="22"/>
  <c r="R1000" i="22" s="1"/>
  <c r="Q1001" i="22"/>
  <c r="R1001" i="22" s="1"/>
  <c r="Q1002" i="22"/>
  <c r="R1002" i="22" s="1"/>
  <c r="Q1003" i="22"/>
  <c r="R1003" i="22" s="1"/>
  <c r="Q1004" i="22"/>
  <c r="R1004" i="22" s="1"/>
  <c r="Q1005" i="22"/>
  <c r="R1005" i="22" s="1"/>
  <c r="Q1006" i="22"/>
  <c r="R1006" i="22" s="1"/>
  <c r="Q1007" i="22"/>
  <c r="R1007" i="22" s="1"/>
  <c r="Q1008" i="22"/>
  <c r="R1008" i="22" s="1"/>
  <c r="Q1009" i="22"/>
  <c r="R1009" i="22" s="1"/>
  <c r="Q1010" i="22"/>
  <c r="R1010" i="22" s="1"/>
  <c r="Q1011" i="22"/>
  <c r="R1011" i="22" s="1"/>
  <c r="Q1012" i="22"/>
  <c r="R1012" i="22" s="1"/>
  <c r="Q1013" i="22"/>
  <c r="R1013" i="22" s="1"/>
  <c r="Q1014" i="22"/>
  <c r="R1014" i="22" s="1"/>
  <c r="Q1015" i="22"/>
  <c r="R1015" i="22" s="1"/>
  <c r="Q1016" i="22"/>
  <c r="R1016" i="22" s="1"/>
  <c r="Q1017" i="22"/>
  <c r="R1017" i="22" s="1"/>
  <c r="Q1018" i="22"/>
  <c r="R1018" i="22" s="1"/>
  <c r="Q1019" i="22"/>
  <c r="R1019" i="22" s="1"/>
  <c r="Q1020" i="22"/>
  <c r="R1020" i="22" s="1"/>
  <c r="Q1021" i="22"/>
  <c r="R1021" i="22" s="1"/>
  <c r="Q1022" i="22"/>
  <c r="R1022" i="22" s="1"/>
  <c r="Q1023" i="22"/>
  <c r="R1023" i="22" s="1"/>
  <c r="Q1024" i="22"/>
  <c r="R1024" i="22" s="1"/>
  <c r="Q1025" i="22"/>
  <c r="R1025" i="22" s="1"/>
  <c r="Q1026" i="22"/>
  <c r="R1026" i="22" s="1"/>
  <c r="Q1027" i="22"/>
  <c r="R1027" i="22" s="1"/>
  <c r="Q1028" i="22"/>
  <c r="R1028" i="22" s="1"/>
  <c r="Q1029" i="22"/>
  <c r="R1029" i="22" s="1"/>
  <c r="Q1030" i="22"/>
  <c r="R1030" i="22" s="1"/>
  <c r="Q1031" i="22"/>
  <c r="R1031" i="22" s="1"/>
  <c r="Q1032" i="22"/>
  <c r="R1032" i="22" s="1"/>
  <c r="Q1033" i="22"/>
  <c r="R1033" i="22" s="1"/>
  <c r="Q1034" i="22"/>
  <c r="R1034" i="22" s="1"/>
  <c r="Q1035" i="22"/>
  <c r="R1035" i="22" s="1"/>
  <c r="Q1036" i="22"/>
  <c r="R1036" i="22" s="1"/>
  <c r="Q1037" i="22"/>
  <c r="R1037" i="22" s="1"/>
  <c r="Q1038" i="22"/>
  <c r="R1038" i="22" s="1"/>
  <c r="Q1039" i="22"/>
  <c r="R1039" i="22" s="1"/>
  <c r="Q1040" i="22"/>
  <c r="R1040" i="22" s="1"/>
  <c r="Q1041" i="22"/>
  <c r="R1041" i="22" s="1"/>
  <c r="Q1042" i="22"/>
  <c r="R1042" i="22" s="1"/>
  <c r="Q1043" i="22"/>
  <c r="R1043" i="22" s="1"/>
  <c r="Q1044" i="22"/>
  <c r="R1044" i="22" s="1"/>
  <c r="Q1045" i="22"/>
  <c r="R1045" i="22" s="1"/>
  <c r="Q1046" i="22"/>
  <c r="R1046" i="22" s="1"/>
  <c r="Q1047" i="22"/>
  <c r="R1047" i="22" s="1"/>
  <c r="Q1048" i="22"/>
  <c r="R1048" i="22" s="1"/>
  <c r="Q1049" i="22"/>
  <c r="R1049" i="22" s="1"/>
  <c r="Q1050" i="22"/>
  <c r="R1050" i="22" s="1"/>
  <c r="Q1051" i="22"/>
  <c r="R1051" i="22" s="1"/>
  <c r="Q1052" i="22"/>
  <c r="R1052" i="22" s="1"/>
  <c r="Q1053" i="22"/>
  <c r="R1053" i="22" s="1"/>
  <c r="Q1054" i="22"/>
  <c r="R1054" i="22" s="1"/>
  <c r="Q1055" i="22"/>
  <c r="R1055" i="22" s="1"/>
  <c r="Q1056" i="22"/>
  <c r="R1056" i="22" s="1"/>
  <c r="Q1057" i="22"/>
  <c r="R1057" i="22" s="1"/>
  <c r="Q1058" i="22"/>
  <c r="R1058" i="22" s="1"/>
  <c r="Q1059" i="22"/>
  <c r="R1059" i="22" s="1"/>
  <c r="Q1060" i="22"/>
  <c r="R1060" i="22" s="1"/>
  <c r="Q1061" i="22"/>
  <c r="R1061" i="22" s="1"/>
  <c r="Q1062" i="22"/>
  <c r="R1062" i="22" s="1"/>
  <c r="Q1063" i="22"/>
  <c r="R1063" i="22" s="1"/>
  <c r="Q1064" i="22"/>
  <c r="R1064" i="22" s="1"/>
  <c r="Q1065" i="22"/>
  <c r="R1065" i="22" s="1"/>
  <c r="Q1066" i="22"/>
  <c r="R1066" i="22" s="1"/>
  <c r="Q1067" i="22"/>
  <c r="R1067" i="22" s="1"/>
  <c r="Q1068" i="22"/>
  <c r="R1068" i="22" s="1"/>
  <c r="Q1069" i="22"/>
  <c r="R1069" i="22" s="1"/>
  <c r="Q1070" i="22"/>
  <c r="R1070" i="22" s="1"/>
  <c r="Q1071" i="22"/>
  <c r="R1071" i="22" s="1"/>
  <c r="Q1072" i="22"/>
  <c r="R1072" i="22" s="1"/>
  <c r="Q1073" i="22"/>
  <c r="R1073" i="22" s="1"/>
  <c r="Q1074" i="22"/>
  <c r="R1074" i="22" s="1"/>
  <c r="Q1075" i="22"/>
  <c r="R1075" i="22" s="1"/>
  <c r="Q1076" i="22"/>
  <c r="R1076" i="22" s="1"/>
  <c r="Q1077" i="22"/>
  <c r="R1077" i="22" s="1"/>
  <c r="Q1078" i="22"/>
  <c r="R1078" i="22" s="1"/>
  <c r="Q1079" i="22"/>
  <c r="R1079" i="22" s="1"/>
  <c r="Q1080" i="22"/>
  <c r="R1080" i="22" s="1"/>
  <c r="Q1081" i="22"/>
  <c r="R1081" i="22" s="1"/>
  <c r="Q1082" i="22"/>
  <c r="R1082" i="22" s="1"/>
  <c r="Q1083" i="22"/>
  <c r="R1083" i="22" s="1"/>
  <c r="Q1084" i="22"/>
  <c r="R1084" i="22" s="1"/>
  <c r="Q1085" i="22"/>
  <c r="R1085" i="22" s="1"/>
  <c r="Q1086" i="22"/>
  <c r="R1086" i="22" s="1"/>
  <c r="Q1087" i="22"/>
  <c r="R1087" i="22" s="1"/>
  <c r="Q1088" i="22"/>
  <c r="R1088" i="22" s="1"/>
  <c r="Q1089" i="22"/>
  <c r="R1089" i="22" s="1"/>
  <c r="Q1090" i="22"/>
  <c r="R1090" i="22" s="1"/>
  <c r="Q1091" i="22"/>
  <c r="R1091" i="22" s="1"/>
  <c r="Q1092" i="22"/>
  <c r="R1092" i="22" s="1"/>
  <c r="Q1093" i="22"/>
  <c r="R1093" i="22" s="1"/>
  <c r="Q1094" i="22"/>
  <c r="R1094" i="22" s="1"/>
  <c r="Q1095" i="22"/>
  <c r="R1095" i="22" s="1"/>
  <c r="Q1096" i="22"/>
  <c r="R1096" i="22" s="1"/>
  <c r="Q1097" i="22"/>
  <c r="R1097" i="22" s="1"/>
  <c r="Q1098" i="22"/>
  <c r="R1098" i="22" s="1"/>
  <c r="Q1099" i="22"/>
  <c r="R1099" i="22" s="1"/>
  <c r="Q1100" i="22"/>
  <c r="R1100" i="22" s="1"/>
  <c r="Q1101" i="22"/>
  <c r="R1101" i="22" s="1"/>
  <c r="Q1102" i="22"/>
  <c r="R1102" i="22" s="1"/>
  <c r="Q1103" i="22"/>
  <c r="R1103" i="22" s="1"/>
  <c r="Q1104" i="22"/>
  <c r="R1104" i="22" s="1"/>
  <c r="Q1105" i="22"/>
  <c r="R1105" i="22" s="1"/>
  <c r="Q1106" i="22"/>
  <c r="R1106" i="22" s="1"/>
  <c r="Q1107" i="22"/>
  <c r="R1107" i="22" s="1"/>
  <c r="Q1108" i="22"/>
  <c r="R1108" i="22" s="1"/>
  <c r="Q1109" i="22"/>
  <c r="R1109" i="22" s="1"/>
  <c r="Q1110" i="22"/>
  <c r="R1110" i="22" s="1"/>
  <c r="Q1111" i="22"/>
  <c r="R1111" i="22" s="1"/>
  <c r="Q1112" i="22"/>
  <c r="R1112" i="22" s="1"/>
  <c r="Q1113" i="22"/>
  <c r="R1113" i="22" s="1"/>
  <c r="Q1114" i="22"/>
  <c r="R1114" i="22" s="1"/>
  <c r="Q1115" i="22"/>
  <c r="R1115" i="22" s="1"/>
  <c r="Q1116" i="22"/>
  <c r="R1116" i="22" s="1"/>
  <c r="Q1117" i="22"/>
  <c r="R1117" i="22" s="1"/>
  <c r="Q1118" i="22"/>
  <c r="R1118" i="22" s="1"/>
  <c r="Q1119" i="22"/>
  <c r="R1119" i="22" s="1"/>
  <c r="Q1120" i="22"/>
  <c r="R1120" i="22" s="1"/>
  <c r="Q1121" i="22"/>
  <c r="R1121" i="22" s="1"/>
  <c r="Q1122" i="22"/>
  <c r="R1122" i="22" s="1"/>
  <c r="Q1123" i="22"/>
  <c r="R1123" i="22" s="1"/>
  <c r="Q1124" i="22"/>
  <c r="R1124" i="22" s="1"/>
  <c r="Q1125" i="22"/>
  <c r="R1125" i="22" s="1"/>
  <c r="Q1126" i="22"/>
  <c r="R1126" i="22" s="1"/>
  <c r="Q1127" i="22"/>
  <c r="R1127" i="22" s="1"/>
  <c r="Q1128" i="22"/>
  <c r="R1128" i="22" s="1"/>
  <c r="Q1129" i="22"/>
  <c r="R1129" i="22" s="1"/>
  <c r="Q1130" i="22"/>
  <c r="R1130" i="22" s="1"/>
  <c r="Q1131" i="22"/>
  <c r="R1131" i="22" s="1"/>
  <c r="Q1132" i="22"/>
  <c r="R1132" i="22" s="1"/>
  <c r="Q1133" i="22"/>
  <c r="R1133" i="22" s="1"/>
  <c r="Q1134" i="22"/>
  <c r="R1134" i="22" s="1"/>
  <c r="Q1135" i="22"/>
  <c r="R1135" i="22" s="1"/>
  <c r="Q1136" i="22"/>
  <c r="R1136" i="22" s="1"/>
  <c r="Q1137" i="22"/>
  <c r="R1137" i="22" s="1"/>
  <c r="Q1138" i="22"/>
  <c r="R1138" i="22" s="1"/>
  <c r="Q1139" i="22"/>
  <c r="R1139" i="22" s="1"/>
  <c r="Q1140" i="22"/>
  <c r="R1140" i="22" s="1"/>
  <c r="Q1141" i="22"/>
  <c r="R1141" i="22" s="1"/>
  <c r="Q1142" i="22"/>
  <c r="R1142" i="22" s="1"/>
  <c r="Q1143" i="22"/>
  <c r="R1143" i="22" s="1"/>
  <c r="Q1144" i="22"/>
  <c r="R1144" i="22" s="1"/>
  <c r="Q1145" i="22"/>
  <c r="R1145" i="22" s="1"/>
  <c r="Q1146" i="22"/>
  <c r="R1146" i="22" s="1"/>
  <c r="Q1147" i="22"/>
  <c r="R1147" i="22" s="1"/>
  <c r="Q1148" i="22"/>
  <c r="R1148" i="22" s="1"/>
  <c r="Q1149" i="22"/>
  <c r="R1149" i="22" s="1"/>
  <c r="Q1150" i="22"/>
  <c r="R1150" i="22" s="1"/>
  <c r="Q1151" i="22"/>
  <c r="R1151" i="22" s="1"/>
  <c r="Q1152" i="22"/>
  <c r="R1152" i="22" s="1"/>
  <c r="Q1153" i="22"/>
  <c r="R1153" i="22" s="1"/>
  <c r="Q1154" i="22"/>
  <c r="R1154" i="22" s="1"/>
  <c r="Q1155" i="22"/>
  <c r="R1155" i="22" s="1"/>
  <c r="Q1156" i="22"/>
  <c r="R1156" i="22" s="1"/>
  <c r="Q1157" i="22"/>
  <c r="R1157" i="22" s="1"/>
  <c r="Q1158" i="22"/>
  <c r="R1158" i="22" s="1"/>
  <c r="Q1159" i="22"/>
  <c r="R1159" i="22" s="1"/>
  <c r="Q1160" i="22"/>
  <c r="R1160" i="22" s="1"/>
  <c r="Q1161" i="22"/>
  <c r="R1161" i="22" s="1"/>
  <c r="Q1162" i="22"/>
  <c r="R1162" i="22" s="1"/>
  <c r="Q1163" i="22"/>
  <c r="R1163" i="22" s="1"/>
  <c r="Q1164" i="22"/>
  <c r="R1164" i="22" s="1"/>
  <c r="Q1165" i="22"/>
  <c r="R1165" i="22" s="1"/>
  <c r="Q1166" i="22"/>
  <c r="R1166" i="22" s="1"/>
  <c r="Q1167" i="22"/>
  <c r="R1167" i="22" s="1"/>
  <c r="Q1168" i="22"/>
  <c r="R1168" i="22" s="1"/>
  <c r="Q1169" i="22"/>
  <c r="R1169" i="22" s="1"/>
  <c r="Q1170" i="22"/>
  <c r="R1170" i="22" s="1"/>
  <c r="Q1171" i="22"/>
  <c r="R1171" i="22" s="1"/>
  <c r="Q1172" i="22"/>
  <c r="R1172" i="22" s="1"/>
  <c r="Q1173" i="22"/>
  <c r="R1173" i="22" s="1"/>
  <c r="Q1174" i="22"/>
  <c r="R1174" i="22" s="1"/>
  <c r="Q1175" i="22"/>
  <c r="R1175" i="22" s="1"/>
  <c r="Q1176" i="22"/>
  <c r="R1176" i="22" s="1"/>
  <c r="Q1177" i="22"/>
  <c r="R1177" i="22" s="1"/>
  <c r="Q1178" i="22"/>
  <c r="R1178" i="22" s="1"/>
  <c r="Q1179" i="22"/>
  <c r="R1179" i="22" s="1"/>
  <c r="Q1180" i="22"/>
  <c r="R1180" i="22" s="1"/>
  <c r="Q1181" i="22"/>
  <c r="R1181" i="22" s="1"/>
  <c r="Q1182" i="22"/>
  <c r="R1182" i="22" s="1"/>
  <c r="Q1183" i="22"/>
  <c r="R1183" i="22" s="1"/>
  <c r="Q1184" i="22"/>
  <c r="R1184" i="22" s="1"/>
  <c r="Q1185" i="22"/>
  <c r="R1185" i="22" s="1"/>
  <c r="Q1186" i="22"/>
  <c r="R1186" i="22" s="1"/>
  <c r="Q1187" i="22"/>
  <c r="R1187" i="22" s="1"/>
  <c r="Q1188" i="22"/>
  <c r="R1188" i="22" s="1"/>
  <c r="Q1189" i="22"/>
  <c r="R1189" i="22" s="1"/>
  <c r="Q1190" i="22"/>
  <c r="R1190" i="22" s="1"/>
  <c r="Q1191" i="22"/>
  <c r="R1191" i="22" s="1"/>
  <c r="Q1192" i="22"/>
  <c r="R1192" i="22" s="1"/>
  <c r="Q1193" i="22"/>
  <c r="R1193" i="22" s="1"/>
  <c r="Q1194" i="22"/>
  <c r="R1194" i="22" s="1"/>
  <c r="Q1195" i="22"/>
  <c r="R1195" i="22" s="1"/>
  <c r="Q1196" i="22"/>
  <c r="R1196" i="22" s="1"/>
  <c r="Q1197" i="22"/>
  <c r="R1197" i="22" s="1"/>
  <c r="Q1198" i="22"/>
  <c r="R1198" i="22" s="1"/>
  <c r="Q1199" i="22"/>
  <c r="R1199" i="22" s="1"/>
  <c r="Q1200" i="22"/>
  <c r="R1200" i="22" s="1"/>
  <c r="Q1201" i="22"/>
  <c r="R1201" i="22" s="1"/>
  <c r="Q1202" i="22"/>
  <c r="R1202" i="22" s="1"/>
  <c r="Q1203" i="22"/>
  <c r="R1203" i="22" s="1"/>
  <c r="Q1204" i="22"/>
  <c r="R1204" i="22" s="1"/>
  <c r="Q1205" i="22"/>
  <c r="R1205" i="22" s="1"/>
  <c r="Q1206" i="22"/>
  <c r="R1206" i="22" s="1"/>
  <c r="Q1207" i="22"/>
  <c r="R1207" i="22" s="1"/>
  <c r="Q1208" i="22"/>
  <c r="R1208" i="22" s="1"/>
  <c r="Q1209" i="22"/>
  <c r="R1209" i="22" s="1"/>
  <c r="Q1210" i="22"/>
  <c r="R1210" i="22" s="1"/>
  <c r="Q1211" i="22"/>
  <c r="R1211" i="22" s="1"/>
  <c r="Q1212" i="22"/>
  <c r="R1212" i="22" s="1"/>
  <c r="Q1213" i="22"/>
  <c r="R1213" i="22" s="1"/>
  <c r="Q1214" i="22"/>
  <c r="R1214" i="22" s="1"/>
  <c r="Q1215" i="22"/>
  <c r="R1215" i="22" s="1"/>
  <c r="Q1216" i="22"/>
  <c r="R1216" i="22" s="1"/>
  <c r="Q1217" i="22"/>
  <c r="R1217" i="22" s="1"/>
  <c r="Q1218" i="22"/>
  <c r="R1218" i="22" s="1"/>
  <c r="Q1219" i="22"/>
  <c r="R1219" i="22" s="1"/>
  <c r="Q1220" i="22"/>
  <c r="R1220" i="22" s="1"/>
  <c r="Q1221" i="22"/>
  <c r="R1221" i="22" s="1"/>
  <c r="Q1222" i="22"/>
  <c r="R1222" i="22" s="1"/>
  <c r="Q1223" i="22"/>
  <c r="R1223" i="22" s="1"/>
  <c r="Q1224" i="22"/>
  <c r="R1224" i="22" s="1"/>
  <c r="Q1225" i="22"/>
  <c r="R1225" i="22" s="1"/>
  <c r="Q1226" i="22"/>
  <c r="R1226" i="22" s="1"/>
  <c r="Q1227" i="22"/>
  <c r="R1227" i="22" s="1"/>
  <c r="Q1228" i="22"/>
  <c r="R1228" i="22" s="1"/>
  <c r="Q1229" i="22"/>
  <c r="R1229" i="22" s="1"/>
  <c r="Q1230" i="22"/>
  <c r="R1230" i="22" s="1"/>
  <c r="Q1231" i="22"/>
  <c r="R1231" i="22" s="1"/>
  <c r="Q1232" i="22"/>
  <c r="R1232" i="22" s="1"/>
  <c r="Q1233" i="22"/>
  <c r="R1233" i="22" s="1"/>
  <c r="Q1234" i="22"/>
  <c r="R1234" i="22" s="1"/>
  <c r="Q1235" i="22"/>
  <c r="R1235" i="22" s="1"/>
  <c r="Q1236" i="22"/>
  <c r="R1236" i="22" s="1"/>
  <c r="Q1237" i="22"/>
  <c r="R1237" i="22" s="1"/>
  <c r="Q1238" i="22"/>
  <c r="R1238" i="22" s="1"/>
  <c r="Q1239" i="22"/>
  <c r="R1239" i="22" s="1"/>
  <c r="Q1240" i="22"/>
  <c r="R1240" i="22" s="1"/>
  <c r="Q1241" i="22"/>
  <c r="R1241" i="22" s="1"/>
  <c r="Q1242" i="22"/>
  <c r="R1242" i="22" s="1"/>
  <c r="Q1243" i="22"/>
  <c r="R1243" i="22" s="1"/>
  <c r="Q1244" i="22"/>
  <c r="R1244" i="22" s="1"/>
  <c r="Q1245" i="22"/>
  <c r="R1245" i="22" s="1"/>
  <c r="Q1246" i="22"/>
  <c r="R1246" i="22" s="1"/>
  <c r="Q1247" i="22"/>
  <c r="R1247" i="22" s="1"/>
  <c r="Q1248" i="22"/>
  <c r="R1248" i="22" s="1"/>
  <c r="Q1249" i="22"/>
  <c r="R1249" i="22" s="1"/>
  <c r="Q1250" i="22"/>
  <c r="R1250" i="22" s="1"/>
  <c r="Q1251" i="22"/>
  <c r="R1251" i="22" s="1"/>
  <c r="Q1252" i="22"/>
  <c r="R1252" i="22" s="1"/>
  <c r="Q1253" i="22"/>
  <c r="R1253" i="22" s="1"/>
  <c r="Q1254" i="22"/>
  <c r="R1254" i="22" s="1"/>
  <c r="Q1255" i="22"/>
  <c r="R1255" i="22" s="1"/>
  <c r="Q1256" i="22"/>
  <c r="R1256" i="22" s="1"/>
  <c r="Q1257" i="22"/>
  <c r="R1257" i="22" s="1"/>
  <c r="Q1258" i="22"/>
  <c r="R1258" i="22" s="1"/>
  <c r="Q1259" i="22"/>
  <c r="R1259" i="22" s="1"/>
  <c r="Q1260" i="22"/>
  <c r="R1260" i="22" s="1"/>
  <c r="Q1261" i="22"/>
  <c r="R1261" i="22" s="1"/>
  <c r="Q1262" i="22"/>
  <c r="R1262" i="22" s="1"/>
  <c r="Q1263" i="22"/>
  <c r="R1263" i="22" s="1"/>
  <c r="Q1264" i="22"/>
  <c r="R1264" i="22" s="1"/>
  <c r="Q1265" i="22"/>
  <c r="R1265" i="22" s="1"/>
  <c r="Q1266" i="22"/>
  <c r="R1266" i="22" s="1"/>
  <c r="Q1267" i="22"/>
  <c r="R1267" i="22" s="1"/>
  <c r="Q1268" i="22"/>
  <c r="R1268" i="22" s="1"/>
  <c r="Q1269" i="22"/>
  <c r="R1269" i="22" s="1"/>
  <c r="Q1270" i="22"/>
  <c r="R1270" i="22" s="1"/>
  <c r="Q1271" i="22"/>
  <c r="R1271" i="22" s="1"/>
  <c r="Q1272" i="22"/>
  <c r="R1272" i="22" s="1"/>
  <c r="Q1273" i="22"/>
  <c r="R1273" i="22" s="1"/>
  <c r="Q1274" i="22"/>
  <c r="R1274" i="22" s="1"/>
  <c r="Q1275" i="22"/>
  <c r="R1275" i="22" s="1"/>
  <c r="Q1276" i="22"/>
  <c r="R1276" i="22" s="1"/>
  <c r="Q1277" i="22"/>
  <c r="R1277" i="22" s="1"/>
  <c r="Q1278" i="22"/>
  <c r="R1278" i="22" s="1"/>
  <c r="Q1279" i="22"/>
  <c r="R1279" i="22" s="1"/>
  <c r="Q1280" i="22"/>
  <c r="R1280" i="22" s="1"/>
  <c r="Q1281" i="22"/>
  <c r="R1281" i="22" s="1"/>
  <c r="Q1282" i="22"/>
  <c r="R1282" i="22" s="1"/>
  <c r="Q1283" i="22"/>
  <c r="R1283" i="22" s="1"/>
  <c r="Q1284" i="22"/>
  <c r="R1284" i="22" s="1"/>
  <c r="Q1285" i="22"/>
  <c r="R1285" i="22" s="1"/>
  <c r="Q1286" i="22"/>
  <c r="R1286" i="22" s="1"/>
  <c r="Q1287" i="22"/>
  <c r="R1287" i="22" s="1"/>
  <c r="Q1288" i="22"/>
  <c r="R1288" i="22" s="1"/>
  <c r="Q1289" i="22"/>
  <c r="R1289" i="22" s="1"/>
  <c r="Q1290" i="22"/>
  <c r="R1290" i="22" s="1"/>
  <c r="Q1291" i="22"/>
  <c r="R1291" i="22" s="1"/>
  <c r="Q1292" i="22"/>
  <c r="R1292" i="22" s="1"/>
  <c r="Q1293" i="22"/>
  <c r="R1293" i="22" s="1"/>
  <c r="Q1294" i="22"/>
  <c r="R1294" i="22" s="1"/>
  <c r="Q1295" i="22"/>
  <c r="R1295" i="22" s="1"/>
  <c r="Q1296" i="22"/>
  <c r="R1296" i="22" s="1"/>
  <c r="Q1297" i="22"/>
  <c r="R1297" i="22" s="1"/>
  <c r="Q1298" i="22"/>
  <c r="R1298" i="22" s="1"/>
  <c r="Q1299" i="22"/>
  <c r="R1299" i="22" s="1"/>
  <c r="Q1300" i="22"/>
  <c r="R1300" i="22" s="1"/>
  <c r="Q1301" i="22"/>
  <c r="R1301" i="22" s="1"/>
  <c r="Q1302" i="22"/>
  <c r="R1302" i="22" s="1"/>
  <c r="Q1303" i="22"/>
  <c r="R1303" i="22" s="1"/>
  <c r="Q1304" i="22"/>
  <c r="R1304" i="22" s="1"/>
  <c r="Q1305" i="22"/>
  <c r="R1305" i="22" s="1"/>
  <c r="Q1306" i="22"/>
  <c r="R1306" i="22" s="1"/>
  <c r="Q1307" i="22"/>
  <c r="R1307" i="22" s="1"/>
  <c r="Q1308" i="22"/>
  <c r="R1308" i="22" s="1"/>
  <c r="Q1309" i="22"/>
  <c r="R1309" i="22" s="1"/>
  <c r="Q1310" i="22"/>
  <c r="R1310" i="22" s="1"/>
  <c r="Q1311" i="22"/>
  <c r="R1311" i="22" s="1"/>
  <c r="Q1312" i="22"/>
  <c r="R1312" i="22" s="1"/>
  <c r="Q1313" i="22"/>
  <c r="R1313" i="22" s="1"/>
  <c r="Q1314" i="22"/>
  <c r="R1314" i="22" s="1"/>
  <c r="Q1315" i="22"/>
  <c r="R1315" i="22" s="1"/>
  <c r="Q1316" i="22"/>
  <c r="R1316" i="22" s="1"/>
  <c r="Q1317" i="22"/>
  <c r="R1317" i="22" s="1"/>
  <c r="Q1318" i="22"/>
  <c r="R1318" i="22" s="1"/>
  <c r="Q1319" i="22"/>
  <c r="R1319" i="22" s="1"/>
  <c r="Q1320" i="22"/>
  <c r="R1320" i="22" s="1"/>
  <c r="Q1321" i="22"/>
  <c r="R1321" i="22" s="1"/>
  <c r="Q1322" i="22"/>
  <c r="R1322" i="22" s="1"/>
  <c r="Q1323" i="22"/>
  <c r="R1323" i="22" s="1"/>
  <c r="Q1324" i="22"/>
  <c r="R1324" i="22" s="1"/>
  <c r="Q1325" i="22"/>
  <c r="R1325" i="22" s="1"/>
  <c r="Q1326" i="22"/>
  <c r="R1326" i="22" s="1"/>
  <c r="Q1327" i="22"/>
  <c r="R1327" i="22" s="1"/>
  <c r="Q1328" i="22"/>
  <c r="R1328" i="22" s="1"/>
  <c r="Q1329" i="22"/>
  <c r="R1329" i="22" s="1"/>
  <c r="Q1330" i="22"/>
  <c r="R1330" i="22" s="1"/>
  <c r="Q1331" i="22"/>
  <c r="R1331" i="22" s="1"/>
  <c r="Q1332" i="22"/>
  <c r="R1332" i="22" s="1"/>
  <c r="Q1333" i="22"/>
  <c r="R1333" i="22" s="1"/>
  <c r="Q1334" i="22"/>
  <c r="R1334" i="22" s="1"/>
  <c r="Q1335" i="22"/>
  <c r="R1335" i="22" s="1"/>
  <c r="Q1336" i="22"/>
  <c r="R1336" i="22" s="1"/>
  <c r="Q1337" i="22"/>
  <c r="R1337" i="22" s="1"/>
  <c r="Q1338" i="22"/>
  <c r="R1338" i="22" s="1"/>
  <c r="Q1339" i="22"/>
  <c r="R1339" i="22" s="1"/>
  <c r="Q1340" i="22"/>
  <c r="R1340" i="22" s="1"/>
  <c r="Q1341" i="22"/>
  <c r="R1341" i="22" s="1"/>
  <c r="Q1342" i="22"/>
  <c r="R1342" i="22" s="1"/>
  <c r="Q1343" i="22"/>
  <c r="R1343" i="22" s="1"/>
  <c r="Q1344" i="22"/>
  <c r="R1344" i="22" s="1"/>
  <c r="Q1345" i="22"/>
  <c r="R1345" i="22" s="1"/>
  <c r="Q1346" i="22"/>
  <c r="R1346" i="22" s="1"/>
  <c r="Q1347" i="22"/>
  <c r="R1347" i="22" s="1"/>
  <c r="Q1348" i="22"/>
  <c r="R1348" i="22" s="1"/>
  <c r="Q1349" i="22"/>
  <c r="R1349" i="22" s="1"/>
  <c r="Q1350" i="22"/>
  <c r="R1350" i="22" s="1"/>
  <c r="Q1351" i="22"/>
  <c r="R1351" i="22" s="1"/>
  <c r="Q1352" i="22"/>
  <c r="R1352" i="22" s="1"/>
  <c r="Q1353" i="22"/>
  <c r="R1353" i="22" s="1"/>
  <c r="Q1354" i="22"/>
  <c r="R1354" i="22" s="1"/>
  <c r="Q1355" i="22"/>
  <c r="R1355" i="22" s="1"/>
  <c r="Q1356" i="22"/>
  <c r="R1356" i="22" s="1"/>
  <c r="Q1357" i="22"/>
  <c r="R1357" i="22" s="1"/>
  <c r="Q1358" i="22"/>
  <c r="R1358" i="22" s="1"/>
  <c r="Q1359" i="22"/>
  <c r="R1359" i="22" s="1"/>
  <c r="Q1360" i="22"/>
  <c r="R1360" i="22" s="1"/>
  <c r="Q1361" i="22"/>
  <c r="R1361" i="22" s="1"/>
  <c r="Q1362" i="22"/>
  <c r="R1362" i="22" s="1"/>
  <c r="Q1363" i="22"/>
  <c r="R1363" i="22" s="1"/>
  <c r="Q1364" i="22"/>
  <c r="R1364" i="22" s="1"/>
  <c r="Q1365" i="22"/>
  <c r="R1365" i="22" s="1"/>
  <c r="Q1366" i="22"/>
  <c r="R1366" i="22" s="1"/>
  <c r="Q1367" i="22"/>
  <c r="R1367" i="22" s="1"/>
  <c r="Q1368" i="22"/>
  <c r="R1368" i="22" s="1"/>
  <c r="Q1369" i="22"/>
  <c r="R1369" i="22" s="1"/>
  <c r="Q1370" i="22"/>
  <c r="R1370" i="22" s="1"/>
  <c r="Q1371" i="22"/>
  <c r="R1371" i="22" s="1"/>
  <c r="Q1372" i="22"/>
  <c r="R1372" i="22" s="1"/>
  <c r="Q1373" i="22"/>
  <c r="R1373" i="22" s="1"/>
  <c r="Q1374" i="22"/>
  <c r="R1374" i="22" s="1"/>
  <c r="Q1375" i="22"/>
  <c r="R1375" i="22" s="1"/>
  <c r="Q1376" i="22"/>
  <c r="R1376" i="22" s="1"/>
  <c r="Q1377" i="22"/>
  <c r="R1377" i="22" s="1"/>
  <c r="Q1378" i="22"/>
  <c r="R1378" i="22" s="1"/>
  <c r="Q1379" i="22"/>
  <c r="R1379" i="22" s="1"/>
  <c r="Q1380" i="22"/>
  <c r="R1380" i="22" s="1"/>
  <c r="Q1381" i="22"/>
  <c r="R1381" i="22" s="1"/>
  <c r="Q1382" i="22"/>
  <c r="R1382" i="22" s="1"/>
  <c r="Q1383" i="22"/>
  <c r="R1383" i="22" s="1"/>
  <c r="Q1384" i="22"/>
  <c r="R1384" i="22" s="1"/>
  <c r="Q1385" i="22"/>
  <c r="R1385" i="22" s="1"/>
  <c r="Q1386" i="22"/>
  <c r="R1386" i="22" s="1"/>
  <c r="Q1387" i="22"/>
  <c r="R1387" i="22" s="1"/>
  <c r="Q1388" i="22"/>
  <c r="R1388" i="22" s="1"/>
  <c r="Q1389" i="22"/>
  <c r="R1389" i="22" s="1"/>
  <c r="Q1390" i="22"/>
  <c r="R1390" i="22" s="1"/>
  <c r="Q1391" i="22"/>
  <c r="R1391" i="22" s="1"/>
  <c r="Q1392" i="22"/>
  <c r="R1392" i="22" s="1"/>
  <c r="Q1393" i="22"/>
  <c r="R1393" i="22" s="1"/>
  <c r="Q1394" i="22"/>
  <c r="R1394" i="22" s="1"/>
  <c r="Q1395" i="22"/>
  <c r="R1395" i="22" s="1"/>
  <c r="Q1396" i="22"/>
  <c r="R1396" i="22" s="1"/>
  <c r="Q1397" i="22"/>
  <c r="R1397" i="22" s="1"/>
  <c r="Q1398" i="22"/>
  <c r="R1398" i="22" s="1"/>
  <c r="Q1399" i="22"/>
  <c r="R1399" i="22" s="1"/>
  <c r="Q1400" i="22"/>
  <c r="R1400" i="22" s="1"/>
  <c r="Q1401" i="22"/>
  <c r="R1401" i="22" s="1"/>
  <c r="Q1402" i="22"/>
  <c r="R1402" i="22" s="1"/>
  <c r="Q1403" i="22"/>
  <c r="R1403" i="22" s="1"/>
  <c r="Q1404" i="22"/>
  <c r="R1404" i="22" s="1"/>
  <c r="Q1405" i="22"/>
  <c r="R1405" i="22" s="1"/>
  <c r="Q1406" i="22"/>
  <c r="R1406" i="22" s="1"/>
  <c r="Q1407" i="22"/>
  <c r="R1407" i="22" s="1"/>
  <c r="Q1408" i="22"/>
  <c r="R1408" i="22" s="1"/>
  <c r="Q1409" i="22"/>
  <c r="R1409" i="22" s="1"/>
  <c r="Q1410" i="22"/>
  <c r="R1410" i="22" s="1"/>
  <c r="Q1411" i="22"/>
  <c r="R1411" i="22" s="1"/>
  <c r="Q1412" i="22"/>
  <c r="R1412" i="22" s="1"/>
  <c r="Q1413" i="22"/>
  <c r="R1413" i="22" s="1"/>
  <c r="Q1414" i="22"/>
  <c r="R1414" i="22" s="1"/>
  <c r="Q1415" i="22"/>
  <c r="R1415" i="22" s="1"/>
  <c r="Q1416" i="22"/>
  <c r="R1416" i="22" s="1"/>
  <c r="Q1417" i="22"/>
  <c r="R1417" i="22" s="1"/>
  <c r="Q1418" i="22"/>
  <c r="R1418" i="22" s="1"/>
  <c r="Q1419" i="22"/>
  <c r="R1419" i="22" s="1"/>
  <c r="Q1420" i="22"/>
  <c r="R1420" i="22" s="1"/>
  <c r="Q1421" i="22"/>
  <c r="R1421" i="22" s="1"/>
  <c r="Q1422" i="22"/>
  <c r="R1422" i="22" s="1"/>
  <c r="Q1423" i="22"/>
  <c r="R1423" i="22" s="1"/>
  <c r="Q1424" i="22"/>
  <c r="R1424" i="22" s="1"/>
  <c r="Q1425" i="22"/>
  <c r="R1425" i="22" s="1"/>
  <c r="Q1426" i="22"/>
  <c r="R1426" i="22" s="1"/>
  <c r="Q1427" i="22"/>
  <c r="R1427" i="22" s="1"/>
  <c r="Q1428" i="22"/>
  <c r="R1428" i="22" s="1"/>
  <c r="Q1429" i="22"/>
  <c r="R1429" i="22" s="1"/>
  <c r="Q1430" i="22"/>
  <c r="R1430" i="22" s="1"/>
  <c r="Q1431" i="22"/>
  <c r="R1431" i="22" s="1"/>
  <c r="Q1432" i="22"/>
  <c r="R1432" i="22" s="1"/>
  <c r="Q1433" i="22"/>
  <c r="R1433" i="22" s="1"/>
  <c r="Q1434" i="22"/>
  <c r="R1434" i="22" s="1"/>
  <c r="Q1435" i="22"/>
  <c r="R1435" i="22" s="1"/>
  <c r="Q1436" i="22"/>
  <c r="R1436" i="22" s="1"/>
  <c r="Q1437" i="22"/>
  <c r="R1437" i="22" s="1"/>
  <c r="Q1438" i="22"/>
  <c r="R1438" i="22" s="1"/>
  <c r="Q1439" i="22"/>
  <c r="R1439" i="22" s="1"/>
  <c r="Q1440" i="22"/>
  <c r="R1440" i="22" s="1"/>
  <c r="Q1441" i="22"/>
  <c r="R1441" i="22" s="1"/>
  <c r="Q1442" i="22"/>
  <c r="R1442" i="22" s="1"/>
  <c r="Q1443" i="22"/>
  <c r="R1443" i="22" s="1"/>
  <c r="Q1444" i="22"/>
  <c r="R1444" i="22" s="1"/>
  <c r="Q1445" i="22"/>
  <c r="R1445" i="22" s="1"/>
  <c r="Q1446" i="22"/>
  <c r="R1446" i="22" s="1"/>
  <c r="Q1447" i="22"/>
  <c r="Q1448" i="22"/>
  <c r="R1448" i="22" s="1"/>
  <c r="Q1449" i="22"/>
  <c r="R1449" i="22" s="1"/>
  <c r="Q1450" i="22"/>
  <c r="R1450" i="22" s="1"/>
  <c r="Q1451" i="22"/>
  <c r="R1451" i="22" s="1"/>
  <c r="Q1452" i="22"/>
  <c r="R1452" i="22" s="1"/>
  <c r="Q1453" i="22"/>
  <c r="R1453" i="22" s="1"/>
  <c r="Q1454" i="22"/>
  <c r="R1454" i="22" s="1"/>
  <c r="Q1455" i="22"/>
  <c r="R1455" i="22" s="1"/>
  <c r="Q1456" i="22"/>
  <c r="R1456" i="22" s="1"/>
  <c r="Q1457" i="22"/>
  <c r="R1457" i="22" s="1"/>
  <c r="Q1458" i="22"/>
  <c r="R1458" i="22" s="1"/>
  <c r="Q1459" i="22"/>
  <c r="R1459" i="22" s="1"/>
  <c r="Q1460" i="22"/>
  <c r="R1460" i="22" s="1"/>
  <c r="Q1461" i="22"/>
  <c r="R1461" i="22" s="1"/>
  <c r="Q1462" i="22"/>
  <c r="R1462" i="22" s="1"/>
  <c r="Q1463" i="22"/>
  <c r="R1463" i="22" s="1"/>
  <c r="Q1464" i="22"/>
  <c r="R1464" i="22" s="1"/>
  <c r="Q1465" i="22"/>
  <c r="R1465" i="22" s="1"/>
  <c r="Q1466" i="22"/>
  <c r="R1466" i="22" s="1"/>
  <c r="Q1467" i="22"/>
  <c r="R1467" i="22" s="1"/>
  <c r="Q1468" i="22"/>
  <c r="R1468" i="22" s="1"/>
  <c r="Q1469" i="22"/>
  <c r="R1469" i="22" s="1"/>
  <c r="Q1470" i="22"/>
  <c r="R1470" i="22" s="1"/>
  <c r="Q1471" i="22"/>
  <c r="R1471" i="22" s="1"/>
  <c r="Q1472" i="22"/>
  <c r="R1472" i="22" s="1"/>
  <c r="Q1473" i="22"/>
  <c r="R1473" i="22" s="1"/>
  <c r="Q1474" i="22"/>
  <c r="R1474" i="22" s="1"/>
  <c r="Q1475" i="22"/>
  <c r="R1475" i="22" s="1"/>
  <c r="Q1476" i="22"/>
  <c r="R1476" i="22" s="1"/>
  <c r="Q1477" i="22"/>
  <c r="R1477" i="22" s="1"/>
  <c r="Q1478" i="22"/>
  <c r="R1478" i="22" s="1"/>
  <c r="Q1479" i="22"/>
  <c r="R1479" i="22" s="1"/>
  <c r="Q1480" i="22"/>
  <c r="R1480" i="22" s="1"/>
  <c r="Q1481" i="22"/>
  <c r="R1481" i="22" s="1"/>
  <c r="Q1482" i="22"/>
  <c r="R1482" i="22" s="1"/>
  <c r="Q1483" i="22"/>
  <c r="R1483" i="22" s="1"/>
  <c r="Q1484" i="22"/>
  <c r="R1484" i="22" s="1"/>
  <c r="Q1485" i="22"/>
  <c r="R1485" i="22" s="1"/>
  <c r="Q1486" i="22"/>
  <c r="R1486" i="22" s="1"/>
  <c r="Q1487" i="22"/>
  <c r="R1487" i="22" s="1"/>
  <c r="Q1488" i="22"/>
  <c r="R1488" i="22" s="1"/>
  <c r="Q1489" i="22"/>
  <c r="R1489" i="22" s="1"/>
  <c r="Q1490" i="22"/>
  <c r="R1490" i="22" s="1"/>
  <c r="Q1491" i="22"/>
  <c r="R1491" i="22" s="1"/>
  <c r="Q1492" i="22"/>
  <c r="R1492" i="22" s="1"/>
  <c r="Q1493" i="22"/>
  <c r="R1493" i="22" s="1"/>
  <c r="Q1494" i="22"/>
  <c r="R1494" i="22" s="1"/>
  <c r="Q1495" i="22"/>
  <c r="R1495" i="22" s="1"/>
  <c r="Q1496" i="22"/>
  <c r="R1496" i="22" s="1"/>
  <c r="Q1497" i="22"/>
  <c r="R1497" i="22" s="1"/>
  <c r="Q1498" i="22"/>
  <c r="R1498" i="22" s="1"/>
  <c r="Q1499" i="22"/>
  <c r="R1499" i="22" s="1"/>
  <c r="Q1500" i="22"/>
  <c r="R1500" i="22" s="1"/>
  <c r="Q1501" i="22"/>
  <c r="R1501" i="22" s="1"/>
  <c r="Q1502" i="22"/>
  <c r="R1502" i="22" s="1"/>
  <c r="Q1503" i="22"/>
  <c r="R1503" i="22" s="1"/>
  <c r="Q1504" i="22"/>
  <c r="R1504" i="22" s="1"/>
  <c r="Q1505" i="22"/>
  <c r="R1505" i="22" s="1"/>
  <c r="Q1506" i="22"/>
  <c r="R1506" i="22" s="1"/>
  <c r="Q1507" i="22"/>
  <c r="R1507" i="22" s="1"/>
  <c r="Q1508" i="22"/>
  <c r="R1508" i="22" s="1"/>
  <c r="Q1509" i="22"/>
  <c r="R1509" i="22" s="1"/>
  <c r="Q1510" i="22"/>
  <c r="R1510" i="22" s="1"/>
  <c r="Q1511" i="22"/>
  <c r="R1511" i="22" s="1"/>
  <c r="Q1512" i="22"/>
  <c r="R1512" i="22" s="1"/>
  <c r="Q1513" i="22"/>
  <c r="R1513" i="22" s="1"/>
  <c r="Q1514" i="22"/>
  <c r="R1514" i="22" s="1"/>
  <c r="Q1515" i="22"/>
  <c r="R1515" i="22" s="1"/>
  <c r="Q1516" i="22"/>
  <c r="R1516" i="22" s="1"/>
  <c r="Q1517" i="22"/>
  <c r="R1517" i="22" s="1"/>
  <c r="Q1518" i="22"/>
  <c r="R1518" i="22" s="1"/>
  <c r="Q1519" i="22"/>
  <c r="R1519" i="22" s="1"/>
  <c r="Q1520" i="22"/>
  <c r="R1520" i="22" s="1"/>
  <c r="Q1521" i="22"/>
  <c r="R1521" i="22" s="1"/>
  <c r="Q1522" i="22"/>
  <c r="R1522" i="22" s="1"/>
  <c r="Q1523" i="22"/>
  <c r="R1523" i="22" s="1"/>
  <c r="Q1524" i="22"/>
  <c r="R1524" i="22" s="1"/>
  <c r="Q1525" i="22"/>
  <c r="R1525" i="22" s="1"/>
  <c r="Q1526" i="22"/>
  <c r="R1526" i="22" s="1"/>
  <c r="Q1527" i="22"/>
  <c r="R1527" i="22" s="1"/>
  <c r="Q1528" i="22"/>
  <c r="R1528" i="22" s="1"/>
  <c r="Q1529" i="22"/>
  <c r="R1529" i="22" s="1"/>
  <c r="Q1530" i="22"/>
  <c r="R1530" i="22" s="1"/>
  <c r="Q1531" i="22"/>
  <c r="R1531" i="22" s="1"/>
  <c r="Q1532" i="22"/>
  <c r="R1532" i="22" s="1"/>
  <c r="Q1533" i="22"/>
  <c r="R1533" i="22" s="1"/>
  <c r="Q1534" i="22"/>
  <c r="R1534" i="22" s="1"/>
  <c r="Q1535" i="22"/>
  <c r="R1535" i="22" s="1"/>
  <c r="Q1536" i="22"/>
  <c r="R1536" i="22" s="1"/>
  <c r="Q1537" i="22"/>
  <c r="R1537" i="22" s="1"/>
  <c r="Q1538" i="22"/>
  <c r="R1538" i="22" s="1"/>
  <c r="Q1539" i="22"/>
  <c r="R1539" i="22" s="1"/>
  <c r="Q1540" i="22"/>
  <c r="R1540" i="22" s="1"/>
  <c r="Q1541" i="22"/>
  <c r="R1541" i="22" s="1"/>
  <c r="Q1542" i="22"/>
  <c r="R1542" i="22" s="1"/>
  <c r="Q1543" i="22"/>
  <c r="R1543" i="22" s="1"/>
  <c r="Q1544" i="22"/>
  <c r="R1544" i="22" s="1"/>
  <c r="Q1545" i="22"/>
  <c r="R1545" i="22" s="1"/>
  <c r="Q1546" i="22"/>
  <c r="R1546" i="22" s="1"/>
  <c r="Q1547" i="22"/>
  <c r="R1547" i="22" s="1"/>
  <c r="Q1548" i="22"/>
  <c r="R1548" i="22" s="1"/>
  <c r="Q1549" i="22"/>
  <c r="R1549" i="22" s="1"/>
  <c r="Q1550" i="22"/>
  <c r="R1550" i="22" s="1"/>
  <c r="Q1551" i="22"/>
  <c r="R1551" i="22" s="1"/>
  <c r="Q1552" i="22"/>
  <c r="R1552" i="22" s="1"/>
  <c r="Q1553" i="22"/>
  <c r="R1553" i="22" s="1"/>
  <c r="Q1554" i="22"/>
  <c r="R1554" i="22" s="1"/>
  <c r="Q1555" i="22"/>
  <c r="R1555" i="22" s="1"/>
  <c r="Q1556" i="22"/>
  <c r="R1556" i="22" s="1"/>
  <c r="Q1557" i="22"/>
  <c r="R1557" i="22" s="1"/>
  <c r="Q1558" i="22"/>
  <c r="R1558" i="22" s="1"/>
  <c r="Q1559" i="22"/>
  <c r="R1559" i="22" s="1"/>
  <c r="Q1560" i="22"/>
  <c r="R1560" i="22" s="1"/>
  <c r="Q1561" i="22"/>
  <c r="R1561" i="22" s="1"/>
  <c r="Q1562" i="22"/>
  <c r="R1562" i="22" s="1"/>
  <c r="Q1563" i="22"/>
  <c r="R1563" i="22" s="1"/>
  <c r="Q1564" i="22"/>
  <c r="R1564" i="22" s="1"/>
  <c r="Q1565" i="22"/>
  <c r="R1565" i="22" s="1"/>
  <c r="Q1566" i="22"/>
  <c r="R1566" i="22" s="1"/>
  <c r="Q1567" i="22"/>
  <c r="R1567" i="22" s="1"/>
  <c r="Q1568" i="22"/>
  <c r="R1568" i="22" s="1"/>
  <c r="Q1569" i="22"/>
  <c r="R1569" i="22" s="1"/>
  <c r="Q1570" i="22"/>
  <c r="R1570" i="22" s="1"/>
  <c r="Q1571" i="22"/>
  <c r="R1571" i="22" s="1"/>
  <c r="Q1572" i="22"/>
  <c r="R1572" i="22" s="1"/>
  <c r="Q1573" i="22"/>
  <c r="R1573" i="22" s="1"/>
  <c r="Q1574" i="22"/>
  <c r="R1574" i="22" s="1"/>
  <c r="Q1575" i="22"/>
  <c r="R1575" i="22" s="1"/>
  <c r="Q1576" i="22"/>
  <c r="R1576" i="22" s="1"/>
  <c r="Q1577" i="22"/>
  <c r="R1577" i="22" s="1"/>
  <c r="Q1578" i="22"/>
  <c r="R1578" i="22" s="1"/>
  <c r="Q1579" i="22"/>
  <c r="R1579" i="22" s="1"/>
  <c r="Q1580" i="22"/>
  <c r="R1580" i="22" s="1"/>
  <c r="Q1581" i="22"/>
  <c r="R1581" i="22" s="1"/>
  <c r="Q1582" i="22"/>
  <c r="R1582" i="22" s="1"/>
  <c r="Q1583" i="22"/>
  <c r="R1583" i="22" s="1"/>
  <c r="Q1584" i="22"/>
  <c r="R1584" i="22" s="1"/>
  <c r="Q1585" i="22"/>
  <c r="R1585" i="22" s="1"/>
  <c r="Q1586" i="22"/>
  <c r="R1586" i="22" s="1"/>
  <c r="Q1587" i="22"/>
  <c r="R1587" i="22" s="1"/>
  <c r="Q1588" i="22"/>
  <c r="R1588" i="22" s="1"/>
  <c r="Q1589" i="22"/>
  <c r="R1589" i="22" s="1"/>
  <c r="Q1590" i="22"/>
  <c r="R1590" i="22" s="1"/>
  <c r="Q1591" i="22"/>
  <c r="R1591" i="22" s="1"/>
  <c r="Q1592" i="22"/>
  <c r="R1592" i="22" s="1"/>
  <c r="Q1593" i="22"/>
  <c r="R1593" i="22" s="1"/>
  <c r="Q1594" i="22"/>
  <c r="R1594" i="22" s="1"/>
  <c r="Q1595" i="22"/>
  <c r="R1595" i="22" s="1"/>
  <c r="Q1596" i="22"/>
  <c r="R1596" i="22" s="1"/>
  <c r="Q1597" i="22"/>
  <c r="R1597" i="22" s="1"/>
  <c r="Q1598" i="22"/>
  <c r="R1598" i="22" s="1"/>
  <c r="Q1599" i="22"/>
  <c r="R1599" i="22" s="1"/>
  <c r="Q1600" i="22"/>
  <c r="R1600" i="22" s="1"/>
  <c r="Q1601" i="22"/>
  <c r="R1601" i="22" s="1"/>
  <c r="Q1602" i="22"/>
  <c r="R1602" i="22" s="1"/>
  <c r="Q1603" i="22"/>
  <c r="R1603" i="22" s="1"/>
  <c r="Q1604" i="22"/>
  <c r="R1604" i="22" s="1"/>
  <c r="Q1605" i="22"/>
  <c r="R1605" i="22" s="1"/>
  <c r="Q1606" i="22"/>
  <c r="R1606" i="22" s="1"/>
  <c r="Q1607" i="22"/>
  <c r="R1607" i="22" s="1"/>
  <c r="Q1608" i="22"/>
  <c r="R1608" i="22" s="1"/>
  <c r="Q1609" i="22"/>
  <c r="R1609" i="22" s="1"/>
  <c r="Q1610" i="22"/>
  <c r="R1610" i="22" s="1"/>
  <c r="Q1611" i="22"/>
  <c r="R1611" i="22" s="1"/>
  <c r="Q1612" i="22"/>
  <c r="R1612" i="22" s="1"/>
  <c r="Q1613" i="22"/>
  <c r="R1613" i="22" s="1"/>
  <c r="Q1614" i="22"/>
  <c r="R1614" i="22" s="1"/>
  <c r="Q1615" i="22"/>
  <c r="R1615" i="22" s="1"/>
  <c r="Q1616" i="22"/>
  <c r="R1616" i="22" s="1"/>
  <c r="Q1617" i="22"/>
  <c r="R1617" i="22" s="1"/>
  <c r="Q1618" i="22"/>
  <c r="R1618" i="22" s="1"/>
  <c r="Q1619" i="22"/>
  <c r="R1619" i="22" s="1"/>
  <c r="Q1620" i="22"/>
  <c r="R1620" i="22" s="1"/>
  <c r="Q1621" i="22"/>
  <c r="R1621" i="22" s="1"/>
  <c r="Q1622" i="22"/>
  <c r="R1622" i="22" s="1"/>
  <c r="Q1623" i="22"/>
  <c r="R1623" i="22" s="1"/>
  <c r="Q1624" i="22"/>
  <c r="R1624" i="22" s="1"/>
  <c r="Q1625" i="22"/>
  <c r="R1625" i="22" s="1"/>
  <c r="Q1626" i="22"/>
  <c r="R1626" i="22" s="1"/>
  <c r="Q1627" i="22"/>
  <c r="R1627" i="22" s="1"/>
  <c r="Q1628" i="22"/>
  <c r="R1628" i="22" s="1"/>
  <c r="Q1629" i="22"/>
  <c r="R1629" i="22" s="1"/>
  <c r="Q1630" i="22"/>
  <c r="R1630" i="22" s="1"/>
  <c r="Q1631" i="22"/>
  <c r="R1631" i="22" s="1"/>
  <c r="Q1632" i="22"/>
  <c r="R1632" i="22" s="1"/>
  <c r="Q1633" i="22"/>
  <c r="R1633" i="22" s="1"/>
  <c r="Q1634" i="22"/>
  <c r="R1634" i="22" s="1"/>
  <c r="Q1635" i="22"/>
  <c r="R1635" i="22" s="1"/>
  <c r="Q1636" i="22"/>
  <c r="R1636" i="22" s="1"/>
  <c r="Q1637" i="22"/>
  <c r="R1637" i="22" s="1"/>
  <c r="Q1638" i="22"/>
  <c r="R1638" i="22" s="1"/>
  <c r="Q1639" i="22"/>
  <c r="R1639" i="22" s="1"/>
  <c r="Q1640" i="22"/>
  <c r="R1640" i="22" s="1"/>
  <c r="Q1641" i="22"/>
  <c r="R1641" i="22" s="1"/>
  <c r="Q1642" i="22"/>
  <c r="R1642" i="22" s="1"/>
  <c r="Q1643" i="22"/>
  <c r="R1643" i="22" s="1"/>
  <c r="Q1644" i="22"/>
  <c r="R1644" i="22" s="1"/>
  <c r="Q1645" i="22"/>
  <c r="R1645" i="22" s="1"/>
  <c r="Q1646" i="22"/>
  <c r="R1646" i="22" s="1"/>
  <c r="Q1647" i="22"/>
  <c r="R1647" i="22" s="1"/>
  <c r="Q1648" i="22"/>
  <c r="R1648" i="22" s="1"/>
  <c r="Q1649" i="22"/>
  <c r="R1649" i="22" s="1"/>
  <c r="Q1650" i="22"/>
  <c r="R1650" i="22" s="1"/>
  <c r="Q1651" i="22"/>
  <c r="R1651" i="22" s="1"/>
  <c r="Q1652" i="22"/>
  <c r="R1652" i="22" s="1"/>
  <c r="Q1653" i="22"/>
  <c r="R1653" i="22" s="1"/>
  <c r="Q1654" i="22"/>
  <c r="R1654" i="22" s="1"/>
  <c r="Q1655" i="22"/>
  <c r="R1655" i="22" s="1"/>
  <c r="Q1656" i="22"/>
  <c r="R1656" i="22" s="1"/>
  <c r="Q1657" i="22"/>
  <c r="R1657" i="22" s="1"/>
  <c r="Q1658" i="22"/>
  <c r="R1658" i="22" s="1"/>
  <c r="Q1659" i="22"/>
  <c r="R1659" i="22" s="1"/>
  <c r="Q1660" i="22"/>
  <c r="R1660" i="22" s="1"/>
  <c r="Q1661" i="22"/>
  <c r="R1661" i="22" s="1"/>
  <c r="Q1662" i="22"/>
  <c r="R1662" i="22" s="1"/>
  <c r="Q1663" i="22"/>
  <c r="R1663" i="22" s="1"/>
  <c r="Q1664" i="22"/>
  <c r="R1664" i="22" s="1"/>
  <c r="Q1665" i="22"/>
  <c r="R1665" i="22" s="1"/>
  <c r="Q1666" i="22"/>
  <c r="R1666" i="22" s="1"/>
  <c r="Q1667" i="22"/>
  <c r="R1667" i="22" s="1"/>
  <c r="Q1668" i="22"/>
  <c r="R1668" i="22" s="1"/>
  <c r="Q1669" i="22"/>
  <c r="R1669" i="22" s="1"/>
  <c r="Q1670" i="22"/>
  <c r="R1670" i="22" s="1"/>
  <c r="Q1671" i="22"/>
  <c r="R1671" i="22" s="1"/>
  <c r="Q1672" i="22"/>
  <c r="R1672" i="22" s="1"/>
  <c r="Q1673" i="22"/>
  <c r="R1673" i="22" s="1"/>
  <c r="Q1674" i="22"/>
  <c r="R1674" i="22" s="1"/>
  <c r="Q1675" i="22"/>
  <c r="Q1676" i="22"/>
  <c r="R1676" i="22" s="1"/>
  <c r="Q1677" i="22"/>
  <c r="R1677" i="22" s="1"/>
  <c r="Q1678" i="22"/>
  <c r="R1678" i="22" s="1"/>
  <c r="Q1679" i="22"/>
  <c r="R1679" i="22" s="1"/>
  <c r="Q1680" i="22"/>
  <c r="R1680" i="22" s="1"/>
  <c r="Q1681" i="22"/>
  <c r="R1681" i="22" s="1"/>
  <c r="Q1682" i="22"/>
  <c r="R1682" i="22" s="1"/>
  <c r="Q1683" i="22"/>
  <c r="R1683" i="22" s="1"/>
  <c r="Q1684" i="22"/>
  <c r="R1684" i="22" s="1"/>
  <c r="Q1685" i="22"/>
  <c r="R1685" i="22" s="1"/>
  <c r="Q1686" i="22"/>
  <c r="R1686" i="22" s="1"/>
  <c r="Q1687" i="22"/>
  <c r="R1687" i="22" s="1"/>
  <c r="Q1688" i="22"/>
  <c r="R1688" i="22" s="1"/>
  <c r="Q1689" i="22"/>
  <c r="R1689" i="22" s="1"/>
  <c r="Q1690" i="22"/>
  <c r="R1690" i="22" s="1"/>
  <c r="Q1691" i="22"/>
  <c r="R1691" i="22" s="1"/>
  <c r="Q1692" i="22"/>
  <c r="R1692" i="22" s="1"/>
  <c r="Q1693" i="22"/>
  <c r="R1693" i="22" s="1"/>
  <c r="Q1694" i="22"/>
  <c r="R1694" i="22" s="1"/>
  <c r="Q1695" i="22"/>
  <c r="R1695" i="22" s="1"/>
  <c r="Q1696" i="22"/>
  <c r="R1696" i="22" s="1"/>
  <c r="Q1697" i="22"/>
  <c r="R1697" i="22" s="1"/>
  <c r="Q1698" i="22"/>
  <c r="R1698" i="22" s="1"/>
  <c r="Q1699" i="22"/>
  <c r="R1699" i="22" s="1"/>
  <c r="Q1700" i="22"/>
  <c r="R1700" i="22" s="1"/>
  <c r="Q1701" i="22"/>
  <c r="R1701" i="22" s="1"/>
  <c r="Q1702" i="22"/>
  <c r="R1702" i="22" s="1"/>
  <c r="Q1703" i="22"/>
  <c r="R1703" i="22" s="1"/>
  <c r="Q1704" i="22"/>
  <c r="R1704" i="22" s="1"/>
  <c r="Q1705" i="22"/>
  <c r="R1705" i="22" s="1"/>
  <c r="Q1706" i="22"/>
  <c r="R1706" i="22" s="1"/>
  <c r="Q1707" i="22"/>
  <c r="R1707" i="22" s="1"/>
  <c r="Q1708" i="22"/>
  <c r="R1708" i="22" s="1"/>
  <c r="Q1709" i="22"/>
  <c r="R1709" i="22" s="1"/>
  <c r="Q1710" i="22"/>
  <c r="R1710" i="22" s="1"/>
  <c r="Q1711" i="22"/>
  <c r="R1711" i="22" s="1"/>
  <c r="Q1712" i="22"/>
  <c r="R1712" i="22" s="1"/>
  <c r="Q1713" i="22"/>
  <c r="R1713" i="22" s="1"/>
  <c r="Q1714" i="22"/>
  <c r="R1714" i="22" s="1"/>
  <c r="Q1715" i="22"/>
  <c r="R1715" i="22" s="1"/>
  <c r="Q1716" i="22"/>
  <c r="R1716" i="22" s="1"/>
  <c r="Q1717" i="22"/>
  <c r="R1717" i="22" s="1"/>
  <c r="Q1718" i="22"/>
  <c r="R1718" i="22" s="1"/>
  <c r="Q1719" i="22"/>
  <c r="R1719" i="22" s="1"/>
  <c r="Q1720" i="22"/>
  <c r="R1720" i="22" s="1"/>
  <c r="Q1721" i="22"/>
  <c r="R1721" i="22" s="1"/>
  <c r="Q1722" i="22"/>
  <c r="R1722" i="22" s="1"/>
  <c r="Q1723" i="22"/>
  <c r="R1723" i="22" s="1"/>
  <c r="Q1724" i="22"/>
  <c r="R1724" i="22" s="1"/>
  <c r="Q1725" i="22"/>
  <c r="R1725" i="22" s="1"/>
  <c r="Q1726" i="22"/>
  <c r="R1726" i="22" s="1"/>
  <c r="Q1727" i="22"/>
  <c r="R1727" i="22" s="1"/>
  <c r="Q1728" i="22"/>
  <c r="R1728" i="22" s="1"/>
  <c r="Q1729" i="22"/>
  <c r="R1729" i="22" s="1"/>
  <c r="Q1730" i="22"/>
  <c r="R1730" i="22" s="1"/>
  <c r="Q1731" i="22"/>
  <c r="R1731" i="22" s="1"/>
  <c r="Q1732" i="22"/>
  <c r="R1732" i="22" s="1"/>
  <c r="Q1733" i="22"/>
  <c r="R1733" i="22" s="1"/>
  <c r="Q1734" i="22"/>
  <c r="R1734" i="22" s="1"/>
  <c r="Q1735" i="22"/>
  <c r="R1735" i="22" s="1"/>
  <c r="Q1736" i="22"/>
  <c r="R1736" i="22" s="1"/>
  <c r="Q1737" i="22"/>
  <c r="R1737" i="22" s="1"/>
  <c r="Q1738" i="22"/>
  <c r="R1738" i="22" s="1"/>
  <c r="Q1739" i="22"/>
  <c r="R1739" i="22" s="1"/>
  <c r="Q1740" i="22"/>
  <c r="R1740" i="22" s="1"/>
  <c r="Q1741" i="22"/>
  <c r="R1741" i="22" s="1"/>
  <c r="Q1742" i="22"/>
  <c r="R1742" i="22" s="1"/>
  <c r="Q1743" i="22"/>
  <c r="R1743" i="22" s="1"/>
  <c r="Q1744" i="22"/>
  <c r="R1744" i="22" s="1"/>
  <c r="Q1745" i="22"/>
  <c r="R1745" i="22" s="1"/>
  <c r="Q1746" i="22"/>
  <c r="R1746" i="22" s="1"/>
  <c r="Q1747" i="22"/>
  <c r="R1747" i="22" s="1"/>
  <c r="Q1748" i="22"/>
  <c r="R1748" i="22" s="1"/>
  <c r="Q1749" i="22"/>
  <c r="R1749" i="22" s="1"/>
  <c r="Q1750" i="22"/>
  <c r="R1750" i="22" s="1"/>
  <c r="Q1751" i="22"/>
  <c r="R1751" i="22" s="1"/>
  <c r="Q1752" i="22"/>
  <c r="R1752" i="22" s="1"/>
  <c r="Q1753" i="22"/>
  <c r="R1753" i="22" s="1"/>
  <c r="Q1754" i="22"/>
  <c r="R1754" i="22" s="1"/>
  <c r="Q1755" i="22"/>
  <c r="R1755" i="22" s="1"/>
  <c r="Q1756" i="22"/>
  <c r="R1756" i="22" s="1"/>
  <c r="Q1757" i="22"/>
  <c r="R1757" i="22" s="1"/>
  <c r="Q1758" i="22"/>
  <c r="R1758" i="22" s="1"/>
  <c r="Q1759" i="22"/>
  <c r="R1759" i="22" s="1"/>
  <c r="Q1760" i="22"/>
  <c r="R1760" i="22" s="1"/>
  <c r="Q1761" i="22"/>
  <c r="R1761" i="22" s="1"/>
  <c r="Q1762" i="22"/>
  <c r="R1762" i="22" s="1"/>
  <c r="Q1763" i="22"/>
  <c r="R1763" i="22" s="1"/>
  <c r="Q1764" i="22"/>
  <c r="R1764" i="22" s="1"/>
  <c r="Q1765" i="22"/>
  <c r="R1765" i="22" s="1"/>
  <c r="Q1766" i="22"/>
  <c r="R1766" i="22" s="1"/>
  <c r="Q1767" i="22"/>
  <c r="R1767" i="22" s="1"/>
  <c r="Q1768" i="22"/>
  <c r="R1768" i="22" s="1"/>
  <c r="Q1769" i="22"/>
  <c r="R1769" i="22" s="1"/>
  <c r="Q1770" i="22"/>
  <c r="R1770" i="22" s="1"/>
  <c r="Q1771" i="22"/>
  <c r="R1771" i="22" s="1"/>
  <c r="Q1772" i="22"/>
  <c r="R1772" i="22" s="1"/>
  <c r="Q1773" i="22"/>
  <c r="R1773" i="22" s="1"/>
  <c r="Q1774" i="22"/>
  <c r="R1774" i="22" s="1"/>
  <c r="Q1775" i="22"/>
  <c r="R1775" i="22" s="1"/>
  <c r="Q1776" i="22"/>
  <c r="R1776" i="22" s="1"/>
  <c r="Q1777" i="22"/>
  <c r="R1777" i="22" s="1"/>
  <c r="Q1778" i="22"/>
  <c r="R1778" i="22" s="1"/>
  <c r="Q1779" i="22"/>
  <c r="R1779" i="22" s="1"/>
  <c r="Q1780" i="22"/>
  <c r="R1780" i="22" s="1"/>
  <c r="Q1781" i="22"/>
  <c r="R1781" i="22" s="1"/>
  <c r="Q1782" i="22"/>
  <c r="R1782" i="22" s="1"/>
  <c r="Q1783" i="22"/>
  <c r="R1783" i="22" s="1"/>
  <c r="Q1784" i="22"/>
  <c r="R1784" i="22" s="1"/>
  <c r="Q1785" i="22"/>
  <c r="R1785" i="22" s="1"/>
  <c r="Q1786" i="22"/>
  <c r="R1786" i="22" s="1"/>
  <c r="Q1787" i="22"/>
  <c r="R1787" i="22" s="1"/>
  <c r="Q1788" i="22"/>
  <c r="R1788" i="22" s="1"/>
  <c r="Q1789" i="22"/>
  <c r="R1789" i="22" s="1"/>
  <c r="Q1790" i="22"/>
  <c r="R1790" i="22" s="1"/>
  <c r="Q1791" i="22"/>
  <c r="R1791" i="22" s="1"/>
  <c r="Q1792" i="22"/>
  <c r="R1792" i="22" s="1"/>
  <c r="Q1793" i="22"/>
  <c r="R1793" i="22" s="1"/>
  <c r="Q1794" i="22"/>
  <c r="R1794" i="22" s="1"/>
  <c r="Q1795" i="22"/>
  <c r="R1795" i="22" s="1"/>
  <c r="Q1796" i="22"/>
  <c r="R1796" i="22" s="1"/>
  <c r="Q1797" i="22"/>
  <c r="R1797" i="22" s="1"/>
  <c r="Q1798" i="22"/>
  <c r="R1798" i="22" s="1"/>
  <c r="Q1799" i="22"/>
  <c r="R1799" i="22" s="1"/>
  <c r="Q1800" i="22"/>
  <c r="R1800" i="22" s="1"/>
  <c r="Q1801" i="22"/>
  <c r="R1801" i="22" s="1"/>
  <c r="Q1802" i="22"/>
  <c r="R1802" i="22" s="1"/>
  <c r="Q1803" i="22"/>
  <c r="R1803" i="22" s="1"/>
  <c r="Q1804" i="22"/>
  <c r="R1804" i="22" s="1"/>
  <c r="Q1805" i="22"/>
  <c r="R1805" i="22" s="1"/>
  <c r="Q1806" i="22"/>
  <c r="R1806" i="22" s="1"/>
  <c r="Q1807" i="22"/>
  <c r="R1807" i="22" s="1"/>
  <c r="Q1808" i="22"/>
  <c r="R1808" i="22" s="1"/>
  <c r="Q1809" i="22"/>
  <c r="R1809" i="22" s="1"/>
  <c r="Q1810" i="22"/>
  <c r="R1810" i="22" s="1"/>
  <c r="Q1811" i="22"/>
  <c r="R1811" i="22" s="1"/>
  <c r="Q1812" i="22"/>
  <c r="R1812" i="22" s="1"/>
  <c r="Q1813" i="22"/>
  <c r="R1813" i="22" s="1"/>
  <c r="Q1814" i="22"/>
  <c r="R1814" i="22" s="1"/>
  <c r="Q1815" i="22"/>
  <c r="R1815" i="22" s="1"/>
  <c r="Q1816" i="22"/>
  <c r="R1816" i="22" s="1"/>
  <c r="Q1817" i="22"/>
  <c r="R1817" i="22" s="1"/>
  <c r="Q1818" i="22"/>
  <c r="R1818" i="22" s="1"/>
  <c r="Q1819" i="22"/>
  <c r="R1819" i="22" s="1"/>
  <c r="Q1820" i="22"/>
  <c r="R1820" i="22" s="1"/>
  <c r="Q1821" i="22"/>
  <c r="R1821" i="22" s="1"/>
  <c r="Q1822" i="22"/>
  <c r="R1822" i="22" s="1"/>
  <c r="Q1823" i="22"/>
  <c r="R1823" i="22" s="1"/>
  <c r="Q1824" i="22"/>
  <c r="R1824" i="22" s="1"/>
  <c r="Q1825" i="22"/>
  <c r="R1825" i="22" s="1"/>
  <c r="Q1826" i="22"/>
  <c r="R1826" i="22" s="1"/>
  <c r="Q1827" i="22"/>
  <c r="R1827" i="22" s="1"/>
  <c r="Q1828" i="22"/>
  <c r="R1828" i="22" s="1"/>
  <c r="Q1829" i="22"/>
  <c r="R1829" i="22" s="1"/>
  <c r="Q1830" i="22"/>
  <c r="R1830" i="22" s="1"/>
  <c r="Q1831" i="22"/>
  <c r="R1831" i="22" s="1"/>
  <c r="Q1832" i="22"/>
  <c r="R1832" i="22" s="1"/>
  <c r="Q1833" i="22"/>
  <c r="R1833" i="22" s="1"/>
  <c r="Q1834" i="22"/>
  <c r="R1834" i="22" s="1"/>
  <c r="Q1835" i="22"/>
  <c r="R1835" i="22" s="1"/>
  <c r="Q1836" i="22"/>
  <c r="R1836" i="22" s="1"/>
  <c r="Q1837" i="22"/>
  <c r="R1837" i="22" s="1"/>
  <c r="Q1839" i="22"/>
  <c r="R1839" i="22" s="1"/>
  <c r="Q1840" i="22"/>
  <c r="R1840" i="22" s="1"/>
  <c r="Q1841" i="22"/>
  <c r="R1841" i="22" s="1"/>
  <c r="Q1842" i="22"/>
  <c r="R1842" i="22" s="1"/>
  <c r="Q1843" i="22"/>
  <c r="R1843" i="22" s="1"/>
  <c r="Q1844" i="22"/>
  <c r="R1844" i="22" s="1"/>
  <c r="Q1845" i="22"/>
  <c r="R1845" i="22" s="1"/>
  <c r="Q1846" i="22"/>
  <c r="R1846" i="22" s="1"/>
  <c r="Q1847" i="22"/>
  <c r="R1847" i="22" s="1"/>
  <c r="Q1848" i="22"/>
  <c r="R1848" i="22" s="1"/>
  <c r="Q1849" i="22"/>
  <c r="R1849" i="22" s="1"/>
  <c r="Q1850" i="22"/>
  <c r="R1850" i="22" s="1"/>
  <c r="Q1851" i="22"/>
  <c r="R1851" i="22" s="1"/>
  <c r="Q1852" i="22"/>
  <c r="R1852" i="22" s="1"/>
  <c r="Q1853" i="22"/>
  <c r="R1853" i="22" s="1"/>
  <c r="Q1854" i="22"/>
  <c r="R1854" i="22" s="1"/>
  <c r="Q1855" i="22"/>
  <c r="R1855" i="22" s="1"/>
  <c r="Q1856" i="22"/>
  <c r="R1856" i="22" s="1"/>
  <c r="Q1857" i="22"/>
  <c r="R1857" i="22" s="1"/>
  <c r="Q1858" i="22"/>
  <c r="R1858" i="22" s="1"/>
  <c r="Q1859" i="22"/>
  <c r="R1859" i="22" s="1"/>
  <c r="Q1860" i="22"/>
  <c r="R1860" i="22" s="1"/>
  <c r="Q1861" i="22"/>
  <c r="R1861" i="22" s="1"/>
  <c r="Q1862" i="22"/>
  <c r="R1862" i="22" s="1"/>
  <c r="Q1863" i="22"/>
  <c r="R1863" i="22" s="1"/>
  <c r="Q1864" i="22"/>
  <c r="R1864" i="22" s="1"/>
  <c r="Q1865" i="22"/>
  <c r="R1865" i="22" s="1"/>
  <c r="Q1866" i="22"/>
  <c r="R1866" i="22" s="1"/>
  <c r="Q1867" i="22"/>
  <c r="R1867" i="22" s="1"/>
  <c r="Q1868" i="22"/>
  <c r="R1868" i="22" s="1"/>
  <c r="Q1869" i="22"/>
  <c r="R1869" i="22" s="1"/>
  <c r="Q1870" i="22"/>
  <c r="R1870" i="22" s="1"/>
  <c r="Q1871" i="22"/>
  <c r="R1871" i="22" s="1"/>
  <c r="Q1872" i="22"/>
  <c r="R1872" i="22" s="1"/>
  <c r="Q1873" i="22"/>
  <c r="R1873" i="22" s="1"/>
  <c r="Q1874" i="22"/>
  <c r="R1874" i="22" s="1"/>
  <c r="Q1875" i="22"/>
  <c r="R1875" i="22" s="1"/>
  <c r="Q1876" i="22"/>
  <c r="R1876" i="22" s="1"/>
  <c r="Q1878" i="22"/>
  <c r="R1878" i="22" s="1"/>
  <c r="Q1879" i="22"/>
  <c r="R1879" i="22" s="1"/>
  <c r="Q1880" i="22"/>
  <c r="R1880" i="22" s="1"/>
  <c r="Q1881" i="22"/>
  <c r="R1881" i="22" s="1"/>
  <c r="Q1882" i="22"/>
  <c r="R1882" i="22" s="1"/>
  <c r="Q1883" i="22"/>
  <c r="R1883" i="22" s="1"/>
  <c r="Q1884" i="22"/>
  <c r="R1884" i="22" s="1"/>
  <c r="Q1885" i="22"/>
  <c r="R1885" i="22" s="1"/>
  <c r="Q1886" i="22"/>
  <c r="R1886" i="22" s="1"/>
  <c r="Q1887" i="22"/>
  <c r="R1887" i="22" s="1"/>
  <c r="Q1888" i="22"/>
  <c r="R1888" i="22" s="1"/>
  <c r="Q1889" i="22"/>
  <c r="R1889" i="22" s="1"/>
  <c r="Q1890" i="22"/>
  <c r="R1890" i="22" s="1"/>
  <c r="Q1891" i="22"/>
  <c r="R1891" i="22" s="1"/>
  <c r="Q1892" i="22"/>
  <c r="R1892" i="22" s="1"/>
  <c r="Q1893" i="22"/>
  <c r="R1893" i="22" s="1"/>
  <c r="Q1894" i="22"/>
  <c r="R1894" i="22" s="1"/>
  <c r="Q1895" i="22"/>
  <c r="R1895" i="22" s="1"/>
  <c r="Q1896" i="22"/>
  <c r="R1896" i="22" s="1"/>
  <c r="Q1897" i="22"/>
  <c r="R1897" i="22" s="1"/>
  <c r="Q1898" i="22"/>
  <c r="R1898" i="22" s="1"/>
  <c r="Q1899" i="22"/>
  <c r="R1899" i="22" s="1"/>
  <c r="Q1900" i="22"/>
  <c r="R1900" i="22" s="1"/>
  <c r="Q1901" i="22"/>
  <c r="R1901" i="22" s="1"/>
  <c r="Q1902" i="22"/>
  <c r="R1902" i="22" s="1"/>
  <c r="Q1903" i="22"/>
  <c r="R1903" i="22" s="1"/>
  <c r="Q1904" i="22"/>
  <c r="R1904" i="22" s="1"/>
  <c r="Q1905" i="22"/>
  <c r="R1905" i="22" s="1"/>
  <c r="Q1906" i="22"/>
  <c r="R1906" i="22" s="1"/>
  <c r="Q1907" i="22"/>
  <c r="R1907" i="22" s="1"/>
  <c r="Q1908" i="22"/>
  <c r="R1908" i="22" s="1"/>
  <c r="Q1909" i="22"/>
  <c r="R1909" i="22" s="1"/>
  <c r="Q1910" i="22"/>
  <c r="R1910" i="22" s="1"/>
  <c r="Q1911" i="22"/>
  <c r="R1911" i="22" s="1"/>
  <c r="Q1912" i="22"/>
  <c r="R1912" i="22" s="1"/>
  <c r="Q1913" i="22"/>
  <c r="R1913" i="22" s="1"/>
  <c r="Q1914" i="22"/>
  <c r="R1914" i="22" s="1"/>
  <c r="Q1915" i="22"/>
  <c r="R1915" i="22" s="1"/>
  <c r="Q1916" i="22"/>
  <c r="R1916" i="22" s="1"/>
  <c r="Q1917" i="22"/>
  <c r="R1917" i="22" s="1"/>
  <c r="Q1918" i="22"/>
  <c r="R1918" i="22" s="1"/>
  <c r="Q1919" i="22"/>
  <c r="R1919" i="22" s="1"/>
  <c r="Q1920" i="22"/>
  <c r="R1920" i="22" s="1"/>
  <c r="Q1921" i="22"/>
  <c r="R1921" i="22" s="1"/>
  <c r="Q1922" i="22"/>
  <c r="R1922" i="22" s="1"/>
  <c r="Q1923" i="22"/>
  <c r="R1923" i="22" s="1"/>
  <c r="Q1924" i="22"/>
  <c r="R1924" i="22" s="1"/>
  <c r="Q1925" i="22"/>
  <c r="R1925" i="22" s="1"/>
  <c r="Q1926" i="22"/>
  <c r="R1926" i="22" s="1"/>
  <c r="Q1927" i="22"/>
  <c r="R1927" i="22" s="1"/>
  <c r="Q1928" i="22"/>
  <c r="R1928" i="22" s="1"/>
  <c r="Q1929" i="22"/>
  <c r="R1929" i="22" s="1"/>
  <c r="Q1930" i="22"/>
  <c r="R1930" i="22" s="1"/>
  <c r="Q1931" i="22"/>
  <c r="R1931" i="22" s="1"/>
  <c r="Q1932" i="22"/>
  <c r="R1932" i="22" s="1"/>
  <c r="Q1933" i="22"/>
  <c r="R1933" i="22" s="1"/>
  <c r="Q1934" i="22"/>
  <c r="R1934" i="22" s="1"/>
  <c r="Q1935" i="22"/>
  <c r="R1935" i="22" s="1"/>
  <c r="Q1936" i="22"/>
  <c r="R1936" i="22" s="1"/>
  <c r="Q1937" i="22"/>
  <c r="R1937" i="22" s="1"/>
  <c r="Q1938" i="22"/>
  <c r="R1938" i="22" s="1"/>
  <c r="Q1939" i="22"/>
  <c r="R1939" i="22" s="1"/>
  <c r="Q1940" i="22"/>
  <c r="R1940" i="22" s="1"/>
  <c r="Q1941" i="22"/>
  <c r="R1941" i="22" s="1"/>
  <c r="Q1942" i="22"/>
  <c r="R1942" i="22" s="1"/>
  <c r="Q1943" i="22"/>
  <c r="R1943" i="22" s="1"/>
  <c r="Q1944" i="22"/>
  <c r="R1944" i="22" s="1"/>
  <c r="Q1945" i="22"/>
  <c r="R1945" i="22" s="1"/>
  <c r="Q1946" i="22"/>
  <c r="R1946" i="22" s="1"/>
  <c r="Q1947" i="22"/>
  <c r="R1947" i="22" s="1"/>
  <c r="Q1948" i="22"/>
  <c r="R1948" i="22" s="1"/>
  <c r="Q1949" i="22"/>
  <c r="R1949" i="22" s="1"/>
  <c r="Q1950" i="22"/>
  <c r="R1950" i="22" s="1"/>
  <c r="Q1951" i="22"/>
  <c r="R1951" i="22" s="1"/>
  <c r="Q1952" i="22"/>
  <c r="R1952" i="22" s="1"/>
  <c r="Q1953" i="22"/>
  <c r="R1953" i="22" s="1"/>
  <c r="Q1954" i="22"/>
  <c r="R1954" i="22" s="1"/>
  <c r="Q1955" i="22"/>
  <c r="R1955" i="22" s="1"/>
  <c r="Q1956" i="22"/>
  <c r="R1956" i="22" s="1"/>
  <c r="Q1957" i="22"/>
  <c r="R1957" i="22" s="1"/>
  <c r="Q1958" i="22"/>
  <c r="R1958" i="22" s="1"/>
  <c r="Q1959" i="22"/>
  <c r="R1959" i="22" s="1"/>
  <c r="Q1960" i="22"/>
  <c r="R1960" i="22" s="1"/>
  <c r="Q1961" i="22"/>
  <c r="R1961" i="22" s="1"/>
  <c r="Q1962" i="22"/>
  <c r="R1962" i="22" s="1"/>
  <c r="Q1963" i="22"/>
  <c r="R1963" i="22" s="1"/>
  <c r="Q1964" i="22"/>
  <c r="R1964" i="22" s="1"/>
  <c r="Q1965" i="22"/>
  <c r="R1965" i="22" s="1"/>
  <c r="Q1966" i="22"/>
  <c r="R1966" i="22" s="1"/>
  <c r="Q1967" i="22"/>
  <c r="R1967" i="22" s="1"/>
  <c r="Q1968" i="22"/>
  <c r="R1968" i="22" s="1"/>
  <c r="Q1969" i="22"/>
  <c r="R1969" i="22" s="1"/>
  <c r="Q1970" i="22"/>
  <c r="R1970" i="22" s="1"/>
  <c r="Q1971" i="22"/>
  <c r="R1971" i="22" s="1"/>
  <c r="Q1972" i="22"/>
  <c r="R1972" i="22" s="1"/>
  <c r="Q1973" i="22"/>
  <c r="R1973" i="22" s="1"/>
  <c r="Q1974" i="22"/>
  <c r="R1974" i="22" s="1"/>
  <c r="Q1975" i="22"/>
  <c r="R1975" i="22" s="1"/>
  <c r="Q1976" i="22"/>
  <c r="R1976" i="22" s="1"/>
  <c r="Q1977" i="22"/>
  <c r="R1977" i="22" s="1"/>
  <c r="Q1978" i="22"/>
  <c r="R1978" i="22" s="1"/>
  <c r="Q1979" i="22"/>
  <c r="R1979" i="22" s="1"/>
  <c r="Q1980" i="22"/>
  <c r="R1980" i="22" s="1"/>
  <c r="Q1981" i="22"/>
  <c r="R1981" i="22" s="1"/>
  <c r="Q1982" i="22"/>
  <c r="R1982" i="22" s="1"/>
  <c r="Q1983" i="22"/>
  <c r="R1983" i="22" s="1"/>
  <c r="Q1984" i="22"/>
  <c r="R1984" i="22" s="1"/>
  <c r="Q1985" i="22"/>
  <c r="R1985" i="22" s="1"/>
  <c r="Q1986" i="22"/>
  <c r="R1986" i="22" s="1"/>
  <c r="Q1987" i="22"/>
  <c r="R1987" i="22" s="1"/>
  <c r="Q1988" i="22"/>
  <c r="R1988" i="22" s="1"/>
  <c r="Q1989" i="22"/>
  <c r="R1989" i="22" s="1"/>
  <c r="Q1990" i="22"/>
  <c r="R1990" i="22" s="1"/>
  <c r="Q1991" i="22"/>
  <c r="R1991" i="22" s="1"/>
  <c r="Q1992" i="22"/>
  <c r="R1992" i="22" s="1"/>
  <c r="Q1993" i="22"/>
  <c r="R1993" i="22" s="1"/>
  <c r="Q1994" i="22"/>
  <c r="R1994" i="22" s="1"/>
  <c r="Q1995" i="22"/>
  <c r="R1995" i="22" s="1"/>
  <c r="Q1996" i="22"/>
  <c r="R1996" i="22" s="1"/>
  <c r="Q1997" i="22"/>
  <c r="R1997" i="22" s="1"/>
  <c r="Q1998" i="22"/>
  <c r="R1998" i="22" s="1"/>
  <c r="Q1999" i="22"/>
  <c r="R1999" i="22" s="1"/>
  <c r="Q2000" i="22"/>
  <c r="R2000" i="22" s="1"/>
  <c r="Q2001" i="22"/>
  <c r="R2001" i="22" s="1"/>
  <c r="Q2002" i="22"/>
  <c r="R2002" i="22" s="1"/>
  <c r="Q2003" i="22"/>
  <c r="R2003" i="22" s="1"/>
  <c r="Q2004" i="22"/>
  <c r="R2004" i="22" s="1"/>
  <c r="Q2005" i="22"/>
  <c r="R2005" i="22" s="1"/>
  <c r="Q2006" i="22"/>
  <c r="R2006" i="22" s="1"/>
  <c r="Q2007" i="22"/>
  <c r="R2007" i="22" s="1"/>
  <c r="Q2008" i="22"/>
  <c r="R2008" i="22" s="1"/>
  <c r="Q2009" i="22"/>
  <c r="R2009" i="22" s="1"/>
  <c r="Q2010" i="22"/>
  <c r="R2010" i="22" s="1"/>
  <c r="Q2011" i="22"/>
  <c r="R2011" i="22" s="1"/>
  <c r="Q2012" i="22"/>
  <c r="R2012" i="22" s="1"/>
  <c r="Q2013" i="22"/>
  <c r="R2013" i="22" s="1"/>
  <c r="Q2014" i="22"/>
  <c r="R2014" i="22" s="1"/>
  <c r="Q2015" i="22"/>
  <c r="R2015" i="22" s="1"/>
  <c r="Q2016" i="22"/>
  <c r="R2016" i="22" s="1"/>
  <c r="Q2017" i="22"/>
  <c r="R2017" i="22" s="1"/>
  <c r="Q2018" i="22"/>
  <c r="R2018" i="22" s="1"/>
  <c r="Q2019" i="22"/>
  <c r="R2019" i="22" s="1"/>
  <c r="Q2020" i="22"/>
  <c r="R2020" i="22" s="1"/>
  <c r="Q2021" i="22"/>
  <c r="R2021" i="22" s="1"/>
  <c r="Q2022" i="22"/>
  <c r="R2022" i="22" s="1"/>
  <c r="Q2023" i="22"/>
  <c r="R2023" i="22" s="1"/>
  <c r="Q2024" i="22"/>
  <c r="R2024" i="22" s="1"/>
  <c r="Q2025" i="22"/>
  <c r="R2025" i="22" s="1"/>
  <c r="Q2026" i="22"/>
  <c r="R2026" i="22" s="1"/>
  <c r="Q2027" i="22"/>
  <c r="R2027" i="22" s="1"/>
  <c r="Q2028" i="22"/>
  <c r="R2028" i="22" s="1"/>
  <c r="Q2029" i="22"/>
  <c r="R2029" i="22" s="1"/>
  <c r="Q2030" i="22"/>
  <c r="R2030" i="22" s="1"/>
  <c r="Q2031" i="22"/>
  <c r="R2031" i="22" s="1"/>
  <c r="Q2032" i="22"/>
  <c r="R2032" i="22" s="1"/>
  <c r="Q2033" i="22"/>
  <c r="R2033" i="22" s="1"/>
  <c r="Q2034" i="22"/>
  <c r="R2034" i="22" s="1"/>
  <c r="Q2035" i="22"/>
  <c r="R2035" i="22" s="1"/>
  <c r="Q2036" i="22"/>
  <c r="R2036" i="22" s="1"/>
  <c r="Q2037" i="22"/>
  <c r="R2037" i="22" s="1"/>
  <c r="Q2038" i="22"/>
  <c r="R2038" i="22" s="1"/>
  <c r="Q2039" i="22"/>
  <c r="R2039" i="22" s="1"/>
  <c r="Q2040" i="22"/>
  <c r="R2040" i="22" s="1"/>
  <c r="Q2041" i="22"/>
  <c r="R2041" i="22" s="1"/>
  <c r="Q2042" i="22"/>
  <c r="R2042" i="22" s="1"/>
  <c r="Q2043" i="22"/>
  <c r="R2043" i="22" s="1"/>
  <c r="Q2044" i="22"/>
  <c r="R2044" i="22" s="1"/>
  <c r="Q2045" i="22"/>
  <c r="R2045" i="22" s="1"/>
  <c r="Q2046" i="22"/>
  <c r="R2046" i="22" s="1"/>
  <c r="Q2047" i="22"/>
  <c r="R2047" i="22" s="1"/>
  <c r="Q2048" i="22"/>
  <c r="R2048" i="22" s="1"/>
  <c r="Q2049" i="22"/>
  <c r="R2049" i="22" s="1"/>
  <c r="Q2050" i="22"/>
  <c r="R2050" i="22" s="1"/>
  <c r="Q2051" i="22"/>
  <c r="R2051" i="22" s="1"/>
  <c r="Q2052" i="22"/>
  <c r="R2052" i="22" s="1"/>
  <c r="Q2053" i="22"/>
  <c r="R2053" i="22" s="1"/>
  <c r="Q2054" i="22"/>
  <c r="R2054" i="22" s="1"/>
  <c r="Q2055" i="22"/>
  <c r="R2055" i="22" s="1"/>
  <c r="Q2056" i="22"/>
  <c r="R2056" i="22" s="1"/>
  <c r="Q2057" i="22"/>
  <c r="R2057" i="22" s="1"/>
  <c r="Q2058" i="22"/>
  <c r="R2058" i="22" s="1"/>
  <c r="Q2059" i="22"/>
  <c r="R2059" i="22" s="1"/>
  <c r="Q2060" i="22"/>
  <c r="R2060" i="22" s="1"/>
  <c r="Q2061" i="22"/>
  <c r="R2061" i="22" s="1"/>
  <c r="Q2062" i="22"/>
  <c r="R2062" i="22" s="1"/>
  <c r="Q2063" i="22"/>
  <c r="R2063" i="22" s="1"/>
  <c r="Q2064" i="22"/>
  <c r="R2064" i="22" s="1"/>
  <c r="Q2065" i="22"/>
  <c r="R2065" i="22" s="1"/>
  <c r="Q2066" i="22"/>
  <c r="R2066" i="22" s="1"/>
  <c r="Q2067" i="22"/>
  <c r="R2067" i="22" s="1"/>
  <c r="Q2068" i="22"/>
  <c r="R2068" i="22" s="1"/>
  <c r="Q2069" i="22"/>
  <c r="R2069" i="22" s="1"/>
  <c r="Q2070" i="22"/>
  <c r="R2070" i="22" s="1"/>
  <c r="Q2071" i="22"/>
  <c r="R2071" i="22" s="1"/>
  <c r="Q2072" i="22"/>
  <c r="R2072" i="22" s="1"/>
  <c r="Q2073" i="22"/>
  <c r="R2073" i="22" s="1"/>
  <c r="Q2074" i="22"/>
  <c r="R2074" i="22" s="1"/>
  <c r="Q2075" i="22"/>
  <c r="R2075" i="22" s="1"/>
  <c r="Q2076" i="22"/>
  <c r="R2076" i="22" s="1"/>
  <c r="Q2077" i="22"/>
  <c r="R2077" i="22" s="1"/>
  <c r="Q2078" i="22"/>
  <c r="R2078" i="22" s="1"/>
  <c r="Q2079" i="22"/>
  <c r="R2079" i="22" s="1"/>
  <c r="Q2080" i="22"/>
  <c r="R2080" i="22" s="1"/>
  <c r="Q2081" i="22"/>
  <c r="R2081" i="22" s="1"/>
  <c r="Q2082" i="22"/>
  <c r="R2082" i="22" s="1"/>
  <c r="Q2083" i="22"/>
  <c r="R2083" i="22" s="1"/>
  <c r="Q2084" i="22"/>
  <c r="R2084" i="22" s="1"/>
  <c r="Q2085" i="22"/>
  <c r="R2085" i="22" s="1"/>
  <c r="Q2086" i="22"/>
  <c r="R2086" i="22" s="1"/>
  <c r="Q2087" i="22"/>
  <c r="R2087" i="22" s="1"/>
  <c r="Q2088" i="22"/>
  <c r="R2088" i="22" s="1"/>
  <c r="Q2089" i="22"/>
  <c r="R2089" i="22" s="1"/>
  <c r="Q2090" i="22"/>
  <c r="R2090" i="22" s="1"/>
  <c r="Q2091" i="22"/>
  <c r="R2091" i="22" s="1"/>
  <c r="Q2092" i="22"/>
  <c r="R2092" i="22" s="1"/>
  <c r="Q2093" i="22"/>
  <c r="R2093" i="22" s="1"/>
  <c r="Q2094" i="22"/>
  <c r="R2094" i="22" s="1"/>
  <c r="Q2095" i="22"/>
  <c r="R2095" i="22" s="1"/>
  <c r="Q2096" i="22"/>
  <c r="R2096" i="22" s="1"/>
  <c r="Q2097" i="22"/>
  <c r="R2097" i="22" s="1"/>
  <c r="Q2098" i="22"/>
  <c r="R2098" i="22" s="1"/>
  <c r="Q2099" i="22"/>
  <c r="R2099" i="22" s="1"/>
  <c r="Q2100" i="22"/>
  <c r="R2100" i="22" s="1"/>
  <c r="Q2101" i="22"/>
  <c r="R2101" i="22" s="1"/>
  <c r="Q2102" i="22"/>
  <c r="R2102" i="22" s="1"/>
  <c r="Q2103" i="22"/>
  <c r="R2103" i="22" s="1"/>
  <c r="Q2104" i="22"/>
  <c r="R2104" i="22" s="1"/>
  <c r="Q2105" i="22"/>
  <c r="R2105" i="22" s="1"/>
  <c r="Q2106" i="22"/>
  <c r="R2106" i="22" s="1"/>
  <c r="Q2107" i="22"/>
  <c r="R2107" i="22" s="1"/>
  <c r="Q2108" i="22"/>
  <c r="R2108" i="22" s="1"/>
  <c r="Q2109" i="22"/>
  <c r="R2109" i="22" s="1"/>
  <c r="Q2110" i="22"/>
  <c r="R2110" i="22" s="1"/>
  <c r="Q2111" i="22"/>
  <c r="R2111" i="22" s="1"/>
  <c r="Q2112" i="22"/>
  <c r="R2112" i="22" s="1"/>
  <c r="Q2113" i="22"/>
  <c r="R2113" i="22" s="1"/>
  <c r="Q2114" i="22"/>
  <c r="R2114" i="22" s="1"/>
  <c r="Q2115" i="22"/>
  <c r="R2115" i="22" s="1"/>
  <c r="Q2116" i="22"/>
  <c r="R2116" i="22" s="1"/>
  <c r="Q2117" i="22"/>
  <c r="R2117" i="22" s="1"/>
  <c r="Q2118" i="22"/>
  <c r="R2118" i="22" s="1"/>
  <c r="Q2119" i="22"/>
  <c r="R2119" i="22" s="1"/>
  <c r="Q2120" i="22"/>
  <c r="R2120" i="22" s="1"/>
  <c r="Q2121" i="22"/>
  <c r="R2121" i="22" s="1"/>
  <c r="Q2122" i="22"/>
  <c r="R2122" i="22" s="1"/>
  <c r="Q2123" i="22"/>
  <c r="R2123" i="22" s="1"/>
  <c r="Q2124" i="22"/>
  <c r="R2124" i="22" s="1"/>
  <c r="Q2125" i="22"/>
  <c r="R2125" i="22" s="1"/>
  <c r="Q2126" i="22"/>
  <c r="R2126" i="22" s="1"/>
  <c r="Q2127" i="22"/>
  <c r="R2127" i="22" s="1"/>
  <c r="Q2128" i="22"/>
  <c r="R2128" i="22" s="1"/>
  <c r="Q2129" i="22"/>
  <c r="R2129" i="22" s="1"/>
  <c r="Q2130" i="22"/>
  <c r="R2130" i="22" s="1"/>
  <c r="Q2131" i="22"/>
  <c r="R2131" i="22" s="1"/>
  <c r="Q2132" i="22"/>
  <c r="R2132" i="22" s="1"/>
  <c r="Q2133" i="22"/>
  <c r="R2133" i="22" s="1"/>
  <c r="Q2134" i="22"/>
  <c r="R2134" i="22" s="1"/>
  <c r="Q2135" i="22"/>
  <c r="R2135" i="22" s="1"/>
  <c r="Q2136" i="22"/>
  <c r="R2136" i="22" s="1"/>
  <c r="Q2137" i="22"/>
  <c r="R2137" i="22" s="1"/>
  <c r="Q2138" i="22"/>
  <c r="R2138" i="22" s="1"/>
  <c r="Q2139" i="22"/>
  <c r="R2139" i="22" s="1"/>
  <c r="Q2140" i="22"/>
  <c r="R2140" i="22" s="1"/>
  <c r="Q2141" i="22"/>
  <c r="R2141" i="22" s="1"/>
  <c r="Q2142" i="22"/>
  <c r="R2142" i="22" s="1"/>
  <c r="Q2143" i="22"/>
  <c r="R2143" i="22" s="1"/>
  <c r="Q2144" i="22"/>
  <c r="R2144" i="22" s="1"/>
  <c r="Q2145" i="22"/>
  <c r="R2145" i="22" s="1"/>
  <c r="Q2146" i="22"/>
  <c r="R2146" i="22" s="1"/>
  <c r="Q2147" i="22"/>
  <c r="R2147" i="22" s="1"/>
  <c r="Q2148" i="22"/>
  <c r="R2148" i="22" s="1"/>
  <c r="Q2149" i="22"/>
  <c r="R2149" i="22" s="1"/>
  <c r="Q2150" i="22"/>
  <c r="R2150" i="22" s="1"/>
  <c r="Q2151" i="22"/>
  <c r="R2151" i="22" s="1"/>
  <c r="Q2152" i="22"/>
  <c r="R2152" i="22" s="1"/>
  <c r="Q2153" i="22"/>
  <c r="R2153" i="22" s="1"/>
  <c r="Q2154" i="22"/>
  <c r="R2154" i="22" s="1"/>
  <c r="Q2155" i="22"/>
  <c r="R2155" i="22" s="1"/>
  <c r="Q2156" i="22"/>
  <c r="R2156" i="22" s="1"/>
  <c r="Q2157" i="22"/>
  <c r="R2157" i="22" s="1"/>
  <c r="Q2158" i="22"/>
  <c r="R2158" i="22" s="1"/>
  <c r="Q2159" i="22"/>
  <c r="R2159" i="22" s="1"/>
  <c r="Q2160" i="22"/>
  <c r="R2160" i="22" s="1"/>
  <c r="Q2161" i="22"/>
  <c r="R2161" i="22" s="1"/>
  <c r="Q2162" i="22"/>
  <c r="R2162" i="22" s="1"/>
  <c r="Q2163" i="22"/>
  <c r="R2163" i="22" s="1"/>
  <c r="Q2164" i="22"/>
  <c r="R2164" i="22" s="1"/>
  <c r="Q2165" i="22"/>
  <c r="R2165" i="22" s="1"/>
  <c r="Q2166" i="22"/>
  <c r="R2166" i="22" s="1"/>
  <c r="Q2167" i="22"/>
  <c r="R2167" i="22" s="1"/>
  <c r="Q2168" i="22"/>
  <c r="R2168" i="22" s="1"/>
  <c r="Q2169" i="22"/>
  <c r="R2169" i="22" s="1"/>
  <c r="Q2170" i="22"/>
  <c r="R2170" i="22" s="1"/>
  <c r="Q2171" i="22"/>
  <c r="R2171" i="22" s="1"/>
  <c r="Q2172" i="22"/>
  <c r="R2172" i="22" s="1"/>
  <c r="Q2173" i="22"/>
  <c r="R2173" i="22" s="1"/>
  <c r="Q2174" i="22"/>
  <c r="R2174" i="22" s="1"/>
  <c r="Q2175" i="22"/>
  <c r="R2175" i="22" s="1"/>
  <c r="Q2176" i="22"/>
  <c r="R2176" i="22" s="1"/>
  <c r="Q2177" i="22"/>
  <c r="R2177" i="22" s="1"/>
  <c r="Q2178" i="22"/>
  <c r="R2178" i="22" s="1"/>
  <c r="Q2179" i="22"/>
  <c r="R2179" i="22" s="1"/>
  <c r="Q2180" i="22"/>
  <c r="R2180" i="22" s="1"/>
  <c r="Q2181" i="22"/>
  <c r="R2181" i="22" s="1"/>
  <c r="Q2182" i="22"/>
  <c r="R2182" i="22" s="1"/>
  <c r="Q2183" i="22"/>
  <c r="R2183" i="22" s="1"/>
  <c r="Q2184" i="22"/>
  <c r="R2184" i="22" s="1"/>
  <c r="Q2185" i="22"/>
  <c r="R2185" i="22" s="1"/>
  <c r="Q2186" i="22"/>
  <c r="R2186" i="22" s="1"/>
  <c r="Q2187" i="22"/>
  <c r="R2187" i="22" s="1"/>
  <c r="Q2188" i="22"/>
  <c r="R2188" i="22" s="1"/>
  <c r="Q2189" i="22"/>
  <c r="R2189" i="22" s="1"/>
  <c r="Q2190" i="22"/>
  <c r="R2190" i="22" s="1"/>
  <c r="Q2191" i="22"/>
  <c r="R2191" i="22" s="1"/>
  <c r="Q2192" i="22"/>
  <c r="R2192" i="22" s="1"/>
  <c r="Q2193" i="22"/>
  <c r="R2193" i="22" s="1"/>
  <c r="Q2194" i="22"/>
  <c r="R2194" i="22" s="1"/>
  <c r="Q2195" i="22"/>
  <c r="R2195" i="22" s="1"/>
  <c r="Q2196" i="22"/>
  <c r="R2196" i="22" s="1"/>
  <c r="Q2197" i="22"/>
  <c r="R2197" i="22" s="1"/>
  <c r="Q2198" i="22"/>
  <c r="R2198" i="22" s="1"/>
  <c r="Q2199" i="22"/>
  <c r="R2199" i="22" s="1"/>
  <c r="Q2200" i="22"/>
  <c r="R2200" i="22" s="1"/>
  <c r="Q2201" i="22"/>
  <c r="R2201" i="22" s="1"/>
  <c r="Q2202" i="22"/>
  <c r="R2202" i="22" s="1"/>
  <c r="Q2203" i="22"/>
  <c r="R2203" i="22" s="1"/>
  <c r="Q2204" i="22"/>
  <c r="R2204" i="22" s="1"/>
  <c r="Q2205" i="22"/>
  <c r="R2205" i="22" s="1"/>
  <c r="Q2206" i="22"/>
  <c r="R2206" i="22" s="1"/>
  <c r="Q2207" i="22"/>
  <c r="R2207" i="22" s="1"/>
  <c r="Q2208" i="22"/>
  <c r="R2208" i="22" s="1"/>
  <c r="Q2209" i="22"/>
  <c r="R2209" i="22" s="1"/>
  <c r="Q2210" i="22"/>
  <c r="R2210" i="22" s="1"/>
  <c r="Q2211" i="22"/>
  <c r="R2211" i="22" s="1"/>
  <c r="Q2212" i="22"/>
  <c r="R2212" i="22" s="1"/>
  <c r="Q2213" i="22"/>
  <c r="R2213" i="22" s="1"/>
  <c r="Q2214" i="22"/>
  <c r="R2214" i="22" s="1"/>
  <c r="Q2215" i="22"/>
  <c r="R2215" i="22" s="1"/>
  <c r="Q2216" i="22"/>
  <c r="R2216" i="22" s="1"/>
  <c r="Q2217" i="22"/>
  <c r="R2217" i="22" s="1"/>
  <c r="Q2218" i="22"/>
  <c r="R2218" i="22" s="1"/>
  <c r="Q2219" i="22"/>
  <c r="R2219" i="22" s="1"/>
  <c r="Q2220" i="22"/>
  <c r="R2220" i="22" s="1"/>
  <c r="Q2221" i="22"/>
  <c r="R2221" i="22" s="1"/>
  <c r="Q2222" i="22"/>
  <c r="R2222" i="22" s="1"/>
  <c r="Q2223" i="22"/>
  <c r="R2223" i="22" s="1"/>
  <c r="Q2224" i="22"/>
  <c r="R2224" i="22" s="1"/>
  <c r="Q2225" i="22"/>
  <c r="R2225" i="22" s="1"/>
  <c r="Q2226" i="22"/>
  <c r="R2226" i="22" s="1"/>
  <c r="Q2227" i="22"/>
  <c r="R2227" i="22" s="1"/>
  <c r="Q2228" i="22"/>
  <c r="R2228" i="22" s="1"/>
  <c r="Q2229" i="22"/>
  <c r="R2229" i="22" s="1"/>
  <c r="Q2230" i="22"/>
  <c r="R2230" i="22" s="1"/>
  <c r="Q2231" i="22"/>
  <c r="R2231" i="22" s="1"/>
  <c r="Q2232" i="22"/>
  <c r="R2232" i="22" s="1"/>
  <c r="Q2233" i="22"/>
  <c r="R2233" i="22" s="1"/>
  <c r="Q2234" i="22"/>
  <c r="R2234" i="22" s="1"/>
  <c r="Q2235" i="22"/>
  <c r="R2235" i="22" s="1"/>
  <c r="Q2236" i="22"/>
  <c r="R2236" i="22" s="1"/>
  <c r="Q2237" i="22"/>
  <c r="R2237" i="22" s="1"/>
  <c r="Q2238" i="22"/>
  <c r="R2238" i="22" s="1"/>
  <c r="Q2239" i="22"/>
  <c r="R2239" i="22" s="1"/>
  <c r="Q2240" i="22"/>
  <c r="R2240" i="22" s="1"/>
  <c r="Q2241" i="22"/>
  <c r="R2241" i="22" s="1"/>
  <c r="Q2242" i="22"/>
  <c r="R2242" i="22" s="1"/>
  <c r="Q2243" i="22"/>
  <c r="R2243" i="22" s="1"/>
  <c r="Q2244" i="22"/>
  <c r="R2244" i="22" s="1"/>
  <c r="Q2245" i="22"/>
  <c r="R2245" i="22" s="1"/>
  <c r="Q2246" i="22"/>
  <c r="R2246" i="22" s="1"/>
  <c r="Q2247" i="22"/>
  <c r="R2247" i="22" s="1"/>
  <c r="Q2248" i="22"/>
  <c r="R2248" i="22" s="1"/>
  <c r="Q2249" i="22"/>
  <c r="R2249" i="22" s="1"/>
  <c r="Q2250" i="22"/>
  <c r="R2250" i="22" s="1"/>
  <c r="Q2251" i="22"/>
  <c r="R2251" i="22" s="1"/>
  <c r="Q2252" i="22"/>
  <c r="R2252" i="22" s="1"/>
  <c r="Q2253" i="22"/>
  <c r="R2253" i="22" s="1"/>
  <c r="Q2254" i="22"/>
  <c r="R2254" i="22" s="1"/>
  <c r="Q2255" i="22"/>
  <c r="R2255" i="22" s="1"/>
  <c r="Q2256" i="22"/>
  <c r="R2256" i="22" s="1"/>
  <c r="Q2257" i="22"/>
  <c r="R2257" i="22" s="1"/>
  <c r="Q2258" i="22"/>
  <c r="R2258" i="22" s="1"/>
  <c r="Q2259" i="22"/>
  <c r="R2259" i="22" s="1"/>
  <c r="Q2260" i="22"/>
  <c r="R2260" i="22" s="1"/>
  <c r="Q2261" i="22"/>
  <c r="R2261" i="22" s="1"/>
  <c r="Q2262" i="22"/>
  <c r="R2262" i="22" s="1"/>
  <c r="Q2263" i="22"/>
  <c r="R2263" i="22" s="1"/>
  <c r="Q2264" i="22"/>
  <c r="R2264" i="22" s="1"/>
  <c r="Q2265" i="22"/>
  <c r="R2265" i="22" s="1"/>
  <c r="Q2266" i="22"/>
  <c r="R2266" i="22" s="1"/>
  <c r="Q2267" i="22"/>
  <c r="R2267" i="22" s="1"/>
  <c r="Q2268" i="22"/>
  <c r="R2268" i="22" s="1"/>
  <c r="Q2269" i="22"/>
  <c r="R2269" i="22" s="1"/>
  <c r="Q2270" i="22"/>
  <c r="R2270" i="22" s="1"/>
  <c r="Q2271" i="22"/>
  <c r="R2271" i="22" s="1"/>
  <c r="Q2272" i="22"/>
  <c r="R2272" i="22" s="1"/>
  <c r="Q2273" i="22"/>
  <c r="R2273" i="22" s="1"/>
  <c r="Q2274" i="22"/>
  <c r="R2274" i="22" s="1"/>
  <c r="Q2275" i="22"/>
  <c r="R2275" i="22" s="1"/>
  <c r="Q2276" i="22"/>
  <c r="R2276" i="22" s="1"/>
  <c r="Q2277" i="22"/>
  <c r="R2277" i="22" s="1"/>
  <c r="Q2278" i="22"/>
  <c r="R2278" i="22" s="1"/>
  <c r="Q2279" i="22"/>
  <c r="R2279" i="22" s="1"/>
  <c r="Q2280" i="22"/>
  <c r="R2280" i="22" s="1"/>
  <c r="Q2281" i="22"/>
  <c r="R2281" i="22" s="1"/>
  <c r="Q2282" i="22"/>
  <c r="R2282" i="22" s="1"/>
  <c r="Q2283" i="22"/>
  <c r="R2283" i="22" s="1"/>
  <c r="Q2284" i="22"/>
  <c r="R2284" i="22" s="1"/>
  <c r="Q2285" i="22"/>
  <c r="R2285" i="22" s="1"/>
  <c r="Q2286" i="22"/>
  <c r="R2286" i="22" s="1"/>
  <c r="Q2287" i="22"/>
  <c r="R2287" i="22" s="1"/>
  <c r="Q2288" i="22"/>
  <c r="R2288" i="22" s="1"/>
  <c r="Q2289" i="22"/>
  <c r="R2289" i="22" s="1"/>
  <c r="Q2290" i="22"/>
  <c r="R2290" i="22" s="1"/>
  <c r="Q2291" i="22"/>
  <c r="R2291" i="22" s="1"/>
  <c r="Q2292" i="22"/>
  <c r="R2292" i="22" s="1"/>
  <c r="Q2293" i="22"/>
  <c r="R2293" i="22" s="1"/>
  <c r="Q2294" i="22"/>
  <c r="R2294" i="22" s="1"/>
  <c r="Q2295" i="22"/>
  <c r="R2295" i="22" s="1"/>
  <c r="Q2296" i="22"/>
  <c r="R2296" i="22" s="1"/>
  <c r="Q2297" i="22"/>
  <c r="R2297" i="22" s="1"/>
  <c r="Q2298" i="22"/>
  <c r="R2298" i="22" s="1"/>
  <c r="Q2299" i="22"/>
  <c r="R2299" i="22" s="1"/>
  <c r="Q2300" i="22"/>
  <c r="R2300" i="22" s="1"/>
  <c r="Q2301" i="22"/>
  <c r="R2301" i="22" s="1"/>
  <c r="Q2302" i="22"/>
  <c r="R2302" i="22" s="1"/>
  <c r="Q2303" i="22"/>
  <c r="R2303" i="22" s="1"/>
  <c r="Q2304" i="22"/>
  <c r="R2304" i="22" s="1"/>
  <c r="Q2305" i="22"/>
  <c r="R2305" i="22" s="1"/>
  <c r="Q2306" i="22"/>
  <c r="R2306" i="22" s="1"/>
  <c r="Q2307" i="22"/>
  <c r="R2307" i="22" s="1"/>
  <c r="Q2308" i="22"/>
  <c r="R2308" i="22" s="1"/>
  <c r="Q2309" i="22"/>
  <c r="R2309" i="22" s="1"/>
  <c r="Q2310" i="22"/>
  <c r="R2310" i="22" s="1"/>
  <c r="Q2311" i="22"/>
  <c r="R2311" i="22" s="1"/>
  <c r="Q2312" i="22"/>
  <c r="R2312" i="22" s="1"/>
  <c r="Q2313" i="22"/>
  <c r="R2313" i="22" s="1"/>
  <c r="Q2314" i="22"/>
  <c r="R2314" i="22" s="1"/>
  <c r="Q2315" i="22"/>
  <c r="R2315" i="22" s="1"/>
  <c r="Q2316" i="22"/>
  <c r="R2316" i="22" s="1"/>
  <c r="Q2317" i="22"/>
  <c r="R2317" i="22" s="1"/>
  <c r="Q2318" i="22"/>
  <c r="R2318" i="22" s="1"/>
  <c r="Q2319" i="22"/>
  <c r="R2319" i="22" s="1"/>
  <c r="Q2320" i="22"/>
  <c r="R2320" i="22" s="1"/>
  <c r="Q2321" i="22"/>
  <c r="R2321" i="22" s="1"/>
  <c r="Q2322" i="22"/>
  <c r="R2322" i="22" s="1"/>
  <c r="Q2323" i="22"/>
  <c r="R2323" i="22" s="1"/>
  <c r="Q2324" i="22"/>
  <c r="R2324" i="22" s="1"/>
  <c r="Q2325" i="22"/>
  <c r="R2325" i="22" s="1"/>
  <c r="Q2326" i="22"/>
  <c r="R2326" i="22" s="1"/>
  <c r="Q2327" i="22"/>
  <c r="R2327" i="22" s="1"/>
  <c r="Q2328" i="22"/>
  <c r="R2328" i="22" s="1"/>
  <c r="Q2329" i="22"/>
  <c r="R2329" i="22" s="1"/>
  <c r="Q2330" i="22"/>
  <c r="R2330" i="22" s="1"/>
  <c r="Q2331" i="22"/>
  <c r="R2331" i="22" s="1"/>
  <c r="Q2332" i="22"/>
  <c r="R2332" i="22" s="1"/>
  <c r="Q2333" i="22"/>
  <c r="R2333" i="22" s="1"/>
  <c r="Q2334" i="22"/>
  <c r="R2334" i="22" s="1"/>
  <c r="Q2335" i="22"/>
  <c r="R2335" i="22" s="1"/>
  <c r="Q2336" i="22"/>
  <c r="R2336" i="22" s="1"/>
  <c r="Q2337" i="22"/>
  <c r="R2337" i="22" s="1"/>
  <c r="Q2338" i="22"/>
  <c r="R2338" i="22" s="1"/>
  <c r="Q2339" i="22"/>
  <c r="R2339" i="22" s="1"/>
  <c r="Q2340" i="22"/>
  <c r="R2340" i="22" s="1"/>
  <c r="Q2341" i="22"/>
  <c r="R2341" i="22" s="1"/>
  <c r="Q2342" i="22"/>
  <c r="R2342" i="22" s="1"/>
  <c r="Q2343" i="22"/>
  <c r="R2343" i="22" s="1"/>
  <c r="Q2344" i="22"/>
  <c r="R2344" i="22" s="1"/>
  <c r="Q2345" i="22"/>
  <c r="R2345" i="22" s="1"/>
  <c r="Q2346" i="22"/>
  <c r="R2346" i="22" s="1"/>
  <c r="Q2347" i="22"/>
  <c r="R2347" i="22" s="1"/>
  <c r="Q2348" i="22"/>
  <c r="R2348" i="22" s="1"/>
  <c r="Q2349" i="22"/>
  <c r="R2349" i="22" s="1"/>
  <c r="Q2350" i="22"/>
  <c r="R2350" i="22" s="1"/>
  <c r="Q2351" i="22"/>
  <c r="R2351" i="22" s="1"/>
  <c r="Q2352" i="22"/>
  <c r="R2352" i="22" s="1"/>
  <c r="Q2353" i="22"/>
  <c r="R2353" i="22" s="1"/>
  <c r="Q2354" i="22"/>
  <c r="R2354" i="22" s="1"/>
  <c r="Q2355" i="22"/>
  <c r="R2355" i="22" s="1"/>
  <c r="Q2356" i="22"/>
  <c r="R2356" i="22" s="1"/>
  <c r="Q2357" i="22"/>
  <c r="R2357" i="22" s="1"/>
  <c r="Q2358" i="22"/>
  <c r="R2358" i="22" s="1"/>
  <c r="Q2359" i="22"/>
  <c r="R2359" i="22" s="1"/>
  <c r="Q2360" i="22"/>
  <c r="R2360" i="22" s="1"/>
  <c r="Q2361" i="22"/>
  <c r="R2361" i="22" s="1"/>
  <c r="Q2362" i="22"/>
  <c r="R2362" i="22" s="1"/>
  <c r="Q2363" i="22"/>
  <c r="R2363" i="22" s="1"/>
  <c r="Q2364" i="22"/>
  <c r="R2364" i="22" s="1"/>
  <c r="Q2365" i="22"/>
  <c r="R2365" i="22" s="1"/>
  <c r="Q2366" i="22"/>
  <c r="R2366" i="22" s="1"/>
  <c r="Q2367" i="22"/>
  <c r="R2367" i="22" s="1"/>
  <c r="Q2368" i="22"/>
  <c r="R2368" i="22" s="1"/>
  <c r="Q2369" i="22"/>
  <c r="R2369" i="22" s="1"/>
  <c r="Q2370" i="22"/>
  <c r="R2370" i="22" s="1"/>
  <c r="Q2371" i="22"/>
  <c r="R2371" i="22" s="1"/>
  <c r="Q2372" i="22"/>
  <c r="R2372" i="22" s="1"/>
  <c r="Q2373" i="22"/>
  <c r="R2373" i="22" s="1"/>
  <c r="Q2374" i="22"/>
  <c r="R2374" i="22" s="1"/>
  <c r="Q2375" i="22"/>
  <c r="R2375" i="22" s="1"/>
  <c r="Q2376" i="22"/>
  <c r="R2376" i="22" s="1"/>
  <c r="Q2377" i="22"/>
  <c r="R2377" i="22" s="1"/>
  <c r="Q2378" i="22"/>
  <c r="R2378" i="22" s="1"/>
  <c r="Q2379" i="22"/>
  <c r="R2379" i="22" s="1"/>
  <c r="Q2380" i="22"/>
  <c r="R2380" i="22" s="1"/>
  <c r="Q2381" i="22"/>
  <c r="R2381" i="22" s="1"/>
  <c r="Q2382" i="22"/>
  <c r="R2382" i="22" s="1"/>
  <c r="Q2383" i="22"/>
  <c r="R2383" i="22" s="1"/>
  <c r="Q2384" i="22"/>
  <c r="R2384" i="22" s="1"/>
  <c r="Q2385" i="22"/>
  <c r="R2385" i="22" s="1"/>
  <c r="Q2386" i="22"/>
  <c r="R2386" i="22" s="1"/>
  <c r="Q2387" i="22"/>
  <c r="R2387" i="22" s="1"/>
  <c r="Q2388" i="22"/>
  <c r="R2388" i="22" s="1"/>
  <c r="Q2389" i="22"/>
  <c r="R2389" i="22" s="1"/>
  <c r="Q2390" i="22"/>
  <c r="R2390" i="22" s="1"/>
  <c r="Q2391" i="22"/>
  <c r="R2391" i="22" s="1"/>
  <c r="Q2392" i="22"/>
  <c r="R2392" i="22" s="1"/>
  <c r="Q2393" i="22"/>
  <c r="R2393" i="22" s="1"/>
  <c r="Q2394" i="22"/>
  <c r="R2394" i="22" s="1"/>
  <c r="Q2395" i="22"/>
  <c r="R2395" i="22" s="1"/>
  <c r="Q2396" i="22"/>
  <c r="R2396" i="22" s="1"/>
  <c r="Q2397" i="22"/>
  <c r="R2397" i="22" s="1"/>
  <c r="Q2398" i="22"/>
  <c r="R2398" i="22" s="1"/>
  <c r="Q2399" i="22"/>
  <c r="R2399" i="22" s="1"/>
  <c r="Q2400" i="22"/>
  <c r="R2400" i="22" s="1"/>
  <c r="Q2401" i="22"/>
  <c r="R2401" i="22" s="1"/>
  <c r="Q2402" i="22"/>
  <c r="R2402" i="22" s="1"/>
  <c r="Q2403" i="22"/>
  <c r="R2403" i="22" s="1"/>
  <c r="Q2404" i="22"/>
  <c r="R2404" i="22" s="1"/>
  <c r="Q2405" i="22"/>
  <c r="R2405" i="22" s="1"/>
  <c r="Q2406" i="22"/>
  <c r="R2406" i="22" s="1"/>
  <c r="Q2407" i="22"/>
  <c r="R2407" i="22" s="1"/>
  <c r="Q2408" i="22"/>
  <c r="R2408" i="22" s="1"/>
  <c r="Q2409" i="22"/>
  <c r="R2409" i="22" s="1"/>
  <c r="Q2410" i="22"/>
  <c r="R2410" i="22" s="1"/>
  <c r="Q2411" i="22"/>
  <c r="R2411" i="22" s="1"/>
  <c r="Q2412" i="22"/>
  <c r="R2412" i="22" s="1"/>
  <c r="Q2413" i="22"/>
  <c r="R2413" i="22" s="1"/>
  <c r="Q2414" i="22"/>
  <c r="R2414" i="22" s="1"/>
  <c r="Q2415" i="22"/>
  <c r="R2415" i="22" s="1"/>
  <c r="Q2416" i="22"/>
  <c r="R2416" i="22" s="1"/>
  <c r="Q2417" i="22"/>
  <c r="R2417" i="22" s="1"/>
  <c r="Q2418" i="22"/>
  <c r="R2418" i="22" s="1"/>
  <c r="Q2419" i="22"/>
  <c r="R2419" i="22" s="1"/>
  <c r="Q2420" i="22"/>
  <c r="R2420" i="22" s="1"/>
  <c r="Q2421" i="22"/>
  <c r="R2421" i="22" s="1"/>
  <c r="Q2422" i="22"/>
  <c r="R2422" i="22" s="1"/>
  <c r="Q2423" i="22"/>
  <c r="R2423" i="22" s="1"/>
  <c r="Q2424" i="22"/>
  <c r="R2424" i="22" s="1"/>
  <c r="Q2425" i="22"/>
  <c r="R2425" i="22" s="1"/>
  <c r="Q2426" i="22"/>
  <c r="R2426" i="22" s="1"/>
  <c r="Q2427" i="22"/>
  <c r="R2427" i="22" s="1"/>
  <c r="Q2428" i="22"/>
  <c r="R2428" i="22" s="1"/>
  <c r="Q2429" i="22"/>
  <c r="R2429" i="22" s="1"/>
  <c r="Q2430" i="22"/>
  <c r="R2430" i="22" s="1"/>
  <c r="Q2431" i="22"/>
  <c r="R2431" i="22" s="1"/>
  <c r="Q2432" i="22"/>
  <c r="R2432" i="22" s="1"/>
  <c r="Q2433" i="22"/>
  <c r="R2433" i="22" s="1"/>
  <c r="Q2434" i="22"/>
  <c r="R2434" i="22" s="1"/>
  <c r="Q2435" i="22"/>
  <c r="R2435" i="22" s="1"/>
  <c r="Q2436" i="22"/>
  <c r="R2436" i="22" s="1"/>
  <c r="Q2437" i="22"/>
  <c r="R2437" i="22" s="1"/>
  <c r="Q2438" i="22"/>
  <c r="R2438" i="22" s="1"/>
  <c r="Q2439" i="22"/>
  <c r="R2439" i="22" s="1"/>
  <c r="Q2440" i="22"/>
  <c r="R2440" i="22" s="1"/>
  <c r="Q2441" i="22"/>
  <c r="R2441" i="22" s="1"/>
  <c r="Q2442" i="22"/>
  <c r="R2442" i="22" s="1"/>
  <c r="Q2443" i="22"/>
  <c r="R2443" i="22" s="1"/>
  <c r="Q2444" i="22"/>
  <c r="R2444" i="22" s="1"/>
  <c r="Q2445" i="22"/>
  <c r="R2445" i="22" s="1"/>
  <c r="Q2446" i="22"/>
  <c r="R2446" i="22" s="1"/>
  <c r="Q2447" i="22"/>
  <c r="R2447" i="22" s="1"/>
  <c r="Q2448" i="22"/>
  <c r="R2448" i="22" s="1"/>
  <c r="Q2449" i="22"/>
  <c r="R2449" i="22" s="1"/>
  <c r="Q2450" i="22"/>
  <c r="R2450" i="22" s="1"/>
  <c r="Q2451" i="22"/>
  <c r="R2451" i="22" s="1"/>
  <c r="Q2452" i="22"/>
  <c r="R2452" i="22" s="1"/>
  <c r="Q2453" i="22"/>
  <c r="R2453" i="22" s="1"/>
  <c r="Q2454" i="22"/>
  <c r="R2454" i="22" s="1"/>
  <c r="Q2455" i="22"/>
  <c r="R2455" i="22" s="1"/>
  <c r="Q2456" i="22"/>
  <c r="R2456" i="22" s="1"/>
  <c r="Q2457" i="22"/>
  <c r="R2457" i="22" s="1"/>
  <c r="Q2458" i="22"/>
  <c r="R2458" i="22" s="1"/>
  <c r="Q2459" i="22"/>
  <c r="R2459" i="22" s="1"/>
  <c r="Q2460" i="22"/>
  <c r="R2460" i="22" s="1"/>
  <c r="Q2461" i="22"/>
  <c r="R2461" i="22" s="1"/>
  <c r="Q2462" i="22"/>
  <c r="R2462" i="22" s="1"/>
  <c r="Q2463" i="22"/>
  <c r="R2463" i="22" s="1"/>
  <c r="Q2464" i="22"/>
  <c r="R2464" i="22" s="1"/>
  <c r="Q2465" i="22"/>
  <c r="R2465" i="22" s="1"/>
  <c r="Q2466" i="22"/>
  <c r="R2466" i="22" s="1"/>
  <c r="Q2467" i="22"/>
  <c r="R2467" i="22" s="1"/>
  <c r="Q2468" i="22"/>
  <c r="R2468" i="22" s="1"/>
  <c r="Q2469" i="22"/>
  <c r="R2469" i="22" s="1"/>
  <c r="Q2470" i="22"/>
  <c r="R2470" i="22" s="1"/>
  <c r="Q2471" i="22"/>
  <c r="R2471" i="22" s="1"/>
  <c r="Q2472" i="22"/>
  <c r="R2472" i="22" s="1"/>
  <c r="Q2473" i="22"/>
  <c r="R2473" i="22" s="1"/>
  <c r="Q2474" i="22"/>
  <c r="R2474" i="22" s="1"/>
  <c r="Q2475" i="22"/>
  <c r="R2475" i="22" s="1"/>
  <c r="Q2476" i="22"/>
  <c r="R2476" i="22" s="1"/>
  <c r="Q2477" i="22"/>
  <c r="R2477" i="22" s="1"/>
  <c r="Q2478" i="22"/>
  <c r="R2478" i="22" s="1"/>
  <c r="Q2479" i="22"/>
  <c r="R2479" i="22" s="1"/>
  <c r="Q2480" i="22"/>
  <c r="R2480" i="22" s="1"/>
  <c r="Q2481" i="22"/>
  <c r="R2481" i="22" s="1"/>
  <c r="Q2482" i="22"/>
  <c r="R2482" i="22" s="1"/>
  <c r="Q2483" i="22"/>
  <c r="R2483" i="22" s="1"/>
  <c r="Q2484" i="22"/>
  <c r="R2484" i="22" s="1"/>
  <c r="Q2485" i="22"/>
  <c r="R2485" i="22" s="1"/>
  <c r="Q2486" i="22"/>
  <c r="R2486" i="22" s="1"/>
  <c r="Q2487" i="22"/>
  <c r="R2487" i="22" s="1"/>
  <c r="Q2488" i="22"/>
  <c r="R2488" i="22" s="1"/>
  <c r="Q2489" i="22"/>
  <c r="R2489" i="22" s="1"/>
  <c r="Q2490" i="22"/>
  <c r="R2490" i="22" s="1"/>
  <c r="Q2491" i="22"/>
  <c r="R2491" i="22" s="1"/>
  <c r="Q2492" i="22"/>
  <c r="R2492" i="22" s="1"/>
  <c r="Q2493" i="22"/>
  <c r="R2493" i="22" s="1"/>
  <c r="Q2494" i="22"/>
  <c r="R2494" i="22" s="1"/>
  <c r="Q2495" i="22"/>
  <c r="R2495" i="22" s="1"/>
  <c r="Q2496" i="22"/>
  <c r="R2496" i="22" s="1"/>
  <c r="Q2497" i="22"/>
  <c r="R2497" i="22" s="1"/>
  <c r="Q2498" i="22"/>
  <c r="R2498" i="22" s="1"/>
  <c r="Q2499" i="22"/>
  <c r="R2499" i="22" s="1"/>
  <c r="Q2500" i="22"/>
  <c r="R2500" i="22" s="1"/>
  <c r="Q2501" i="22"/>
  <c r="R2501" i="22" s="1"/>
  <c r="Q2502" i="22"/>
  <c r="R2502" i="22" s="1"/>
  <c r="Q2503" i="22"/>
  <c r="R2503" i="22" s="1"/>
  <c r="Q2504" i="22"/>
  <c r="R2504" i="22" s="1"/>
  <c r="Q2505" i="22"/>
  <c r="R2505" i="22" s="1"/>
  <c r="Q2506" i="22"/>
  <c r="R2506" i="22" s="1"/>
  <c r="Q2507" i="22"/>
  <c r="R2507" i="22" s="1"/>
  <c r="Q2508" i="22"/>
  <c r="R2508" i="22" s="1"/>
  <c r="Q2509" i="22"/>
  <c r="R2509" i="22" s="1"/>
  <c r="Q2510" i="22"/>
  <c r="R2510" i="22" s="1"/>
  <c r="Q2511" i="22"/>
  <c r="R2511" i="22" s="1"/>
  <c r="Q2512" i="22"/>
  <c r="R2512" i="22" s="1"/>
  <c r="Q2513" i="22"/>
  <c r="R2513" i="22" s="1"/>
  <c r="Q2514" i="22"/>
  <c r="R2514" i="22" s="1"/>
  <c r="Q2515" i="22"/>
  <c r="R2515" i="22" s="1"/>
  <c r="Q2516" i="22"/>
  <c r="R2516" i="22" s="1"/>
  <c r="Q2517" i="22"/>
  <c r="R2517" i="22" s="1"/>
  <c r="Q2518" i="22"/>
  <c r="R2518" i="22" s="1"/>
  <c r="Q2519" i="22"/>
  <c r="R2519" i="22" s="1"/>
  <c r="Q2520" i="22"/>
  <c r="R2520" i="22" s="1"/>
  <c r="Q2521" i="22"/>
  <c r="R2521" i="22" s="1"/>
  <c r="Q2522" i="22"/>
  <c r="R2522" i="22" s="1"/>
  <c r="Q2523" i="22"/>
  <c r="R2523" i="22" s="1"/>
  <c r="Q2524" i="22"/>
  <c r="R2524" i="22" s="1"/>
  <c r="Q2525" i="22"/>
  <c r="R2525" i="22" s="1"/>
  <c r="Q2526" i="22"/>
  <c r="R2526" i="22" s="1"/>
  <c r="Q2527" i="22"/>
  <c r="R2527" i="22" s="1"/>
  <c r="Q2528" i="22"/>
  <c r="R2528" i="22" s="1"/>
  <c r="Q2529" i="22"/>
  <c r="R2529" i="22" s="1"/>
  <c r="Q2530" i="22"/>
  <c r="R2530" i="22" s="1"/>
  <c r="Q2531" i="22"/>
  <c r="R2531" i="22" s="1"/>
  <c r="Q2532" i="22"/>
  <c r="R2532" i="22" s="1"/>
  <c r="Q2533" i="22"/>
  <c r="R2533" i="22" s="1"/>
  <c r="Q2534" i="22"/>
  <c r="R2534" i="22" s="1"/>
  <c r="Q2535" i="22"/>
  <c r="R2535" i="22" s="1"/>
  <c r="Q2536" i="22"/>
  <c r="R2536" i="22" s="1"/>
  <c r="Q2537" i="22"/>
  <c r="R2537" i="22" s="1"/>
  <c r="Q2538" i="22"/>
  <c r="R2538" i="22" s="1"/>
  <c r="Q2539" i="22"/>
  <c r="R2539" i="22" s="1"/>
  <c r="Q2540" i="22"/>
  <c r="R2540" i="22" s="1"/>
  <c r="Q2541" i="22"/>
  <c r="R2541" i="22" s="1"/>
  <c r="Q2542" i="22"/>
  <c r="R2542" i="22" s="1"/>
  <c r="Q2543" i="22"/>
  <c r="R2543" i="22" s="1"/>
  <c r="Q2544" i="22"/>
  <c r="R2544" i="22" s="1"/>
  <c r="Q2545" i="22"/>
  <c r="R2545" i="22" s="1"/>
  <c r="Q2546" i="22"/>
  <c r="R2546" i="22" s="1"/>
  <c r="Q2547" i="22"/>
  <c r="R2547" i="22" s="1"/>
  <c r="Q2548" i="22"/>
  <c r="R2548" i="22" s="1"/>
  <c r="Q2549" i="22"/>
  <c r="R2549" i="22" s="1"/>
  <c r="Q2550" i="22"/>
  <c r="R2550" i="22" s="1"/>
  <c r="Q2551" i="22"/>
  <c r="R2551" i="22" s="1"/>
  <c r="Q2552" i="22"/>
  <c r="R2552" i="22" s="1"/>
  <c r="Q2553" i="22"/>
  <c r="R2553" i="22" s="1"/>
  <c r="Q2554" i="22"/>
  <c r="R2554" i="22" s="1"/>
  <c r="Q2555" i="22"/>
  <c r="R2555" i="22" s="1"/>
  <c r="Q2556" i="22"/>
  <c r="R2556" i="22" s="1"/>
  <c r="Q2557" i="22"/>
  <c r="R2557" i="22" s="1"/>
  <c r="Q2558" i="22"/>
  <c r="R2558" i="22" s="1"/>
  <c r="Q2559" i="22"/>
  <c r="R2559" i="22" s="1"/>
  <c r="Q2560" i="22"/>
  <c r="R2560" i="22" s="1"/>
  <c r="Q2561" i="22"/>
  <c r="R2561" i="22" s="1"/>
  <c r="Q2562" i="22"/>
  <c r="R2562" i="22" s="1"/>
  <c r="Q2563" i="22"/>
  <c r="R2563" i="22" s="1"/>
  <c r="Q2564" i="22"/>
  <c r="R2564" i="22" s="1"/>
  <c r="Q2565" i="22"/>
  <c r="R2565" i="22" s="1"/>
  <c r="Q2566" i="22"/>
  <c r="R2566" i="22" s="1"/>
  <c r="Q2567" i="22"/>
  <c r="R2567" i="22" s="1"/>
  <c r="Q2568" i="22"/>
  <c r="R2568" i="22" s="1"/>
  <c r="Q2569" i="22"/>
  <c r="R2569" i="22" s="1"/>
  <c r="Q2570" i="22"/>
  <c r="R2570" i="22" s="1"/>
  <c r="Q2571" i="22"/>
  <c r="R2571" i="22" s="1"/>
  <c r="Q2572" i="22"/>
  <c r="R2572" i="22" s="1"/>
  <c r="Q2573" i="22"/>
  <c r="R2573" i="22" s="1"/>
  <c r="Q2574" i="22"/>
  <c r="R2574" i="22" s="1"/>
  <c r="Q2575" i="22"/>
  <c r="R2575" i="22" s="1"/>
  <c r="Q2576" i="22"/>
  <c r="R2576" i="22" s="1"/>
  <c r="Q2577" i="22"/>
  <c r="R2577" i="22" s="1"/>
  <c r="Q2578" i="22"/>
  <c r="R2578" i="22" s="1"/>
  <c r="Q2579" i="22"/>
  <c r="R2579" i="22" s="1"/>
  <c r="Q2580" i="22"/>
  <c r="R2580" i="22" s="1"/>
  <c r="Q2581" i="22"/>
  <c r="R2581" i="22" s="1"/>
  <c r="Q2582" i="22"/>
  <c r="R2582" i="22" s="1"/>
  <c r="Q2583" i="22"/>
  <c r="R2583" i="22" s="1"/>
  <c r="Q2584" i="22"/>
  <c r="R2584" i="22" s="1"/>
  <c r="Q2585" i="22"/>
  <c r="R2585" i="22" s="1"/>
  <c r="Q2586" i="22"/>
  <c r="R2586" i="22" s="1"/>
  <c r="Q2587" i="22"/>
  <c r="R2587" i="22" s="1"/>
  <c r="Q2588" i="22"/>
  <c r="R2588" i="22" s="1"/>
  <c r="Q2589" i="22"/>
  <c r="R2589" i="22" s="1"/>
  <c r="Q2590" i="22"/>
  <c r="R2590" i="22" s="1"/>
  <c r="Q2591" i="22"/>
  <c r="R2591" i="22" s="1"/>
  <c r="Q2592" i="22"/>
  <c r="R2592" i="22" s="1"/>
  <c r="Q2593" i="22"/>
  <c r="R2593" i="22" s="1"/>
  <c r="Q2594" i="22"/>
  <c r="R2594" i="22" s="1"/>
  <c r="Q2595" i="22"/>
  <c r="R2595" i="22" s="1"/>
  <c r="Q2596" i="22"/>
  <c r="R2596" i="22" s="1"/>
  <c r="Q2597" i="22"/>
  <c r="R2597" i="22" s="1"/>
  <c r="Q2598" i="22"/>
  <c r="R2598" i="22" s="1"/>
  <c r="Q2599" i="22"/>
  <c r="R2599" i="22" s="1"/>
  <c r="Q2600" i="22"/>
  <c r="R2600" i="22" s="1"/>
  <c r="Q2601" i="22"/>
  <c r="R2601" i="22" s="1"/>
  <c r="Q2602" i="22"/>
  <c r="R2602" i="22" s="1"/>
  <c r="Q2603" i="22"/>
  <c r="R2603" i="22" s="1"/>
  <c r="Q2604" i="22"/>
  <c r="R2604" i="22" s="1"/>
  <c r="Q2605" i="22"/>
  <c r="R2605" i="22" s="1"/>
  <c r="Q2606" i="22"/>
  <c r="R2606" i="22" s="1"/>
  <c r="Q2607" i="22"/>
  <c r="R2607" i="22" s="1"/>
  <c r="Q2608" i="22"/>
  <c r="R2608" i="22" s="1"/>
  <c r="Q2609" i="22"/>
  <c r="R2609" i="22" s="1"/>
  <c r="Q2610" i="22"/>
  <c r="R2610" i="22" s="1"/>
  <c r="Q2611" i="22"/>
  <c r="R2611" i="22" s="1"/>
  <c r="Q2612" i="22"/>
  <c r="R2612" i="22" s="1"/>
  <c r="Q2613" i="22"/>
  <c r="R2613" i="22" s="1"/>
  <c r="Q2614" i="22"/>
  <c r="R2614" i="22" s="1"/>
  <c r="Q2615" i="22"/>
  <c r="R2615" i="22" s="1"/>
  <c r="Q2616" i="22"/>
  <c r="R2616" i="22" s="1"/>
  <c r="Q2617" i="22"/>
  <c r="R2617" i="22" s="1"/>
  <c r="Q2618" i="22"/>
  <c r="R2618" i="22" s="1"/>
  <c r="Q2619" i="22"/>
  <c r="R2619" i="22" s="1"/>
  <c r="Q2620" i="22"/>
  <c r="R2620" i="22" s="1"/>
  <c r="Q2621" i="22"/>
  <c r="R2621" i="22" s="1"/>
  <c r="Q2622" i="22"/>
  <c r="R2622" i="22" s="1"/>
  <c r="Q2623" i="22"/>
  <c r="R2623" i="22" s="1"/>
  <c r="Q2624" i="22"/>
  <c r="R2624" i="22" s="1"/>
  <c r="Q2625" i="22"/>
  <c r="R2625" i="22" s="1"/>
  <c r="Q2626" i="22"/>
  <c r="R2626" i="22" s="1"/>
  <c r="Q2627" i="22"/>
  <c r="R2627" i="22" s="1"/>
  <c r="Q2628" i="22"/>
  <c r="R2628" i="22" s="1"/>
  <c r="Q2629" i="22"/>
  <c r="R2629" i="22" s="1"/>
  <c r="Q2630" i="22"/>
  <c r="R2630" i="22" s="1"/>
  <c r="Q2631" i="22"/>
  <c r="R2631" i="22" s="1"/>
  <c r="Q2632" i="22"/>
  <c r="R2632" i="22" s="1"/>
  <c r="Q2633" i="22"/>
  <c r="R2633" i="22" s="1"/>
  <c r="Q2634" i="22"/>
  <c r="R2634" i="22" s="1"/>
  <c r="Q2635" i="22"/>
  <c r="R2635" i="22" s="1"/>
  <c r="Q2636" i="22"/>
  <c r="R2636" i="22" s="1"/>
  <c r="Q2637" i="22"/>
  <c r="R2637" i="22" s="1"/>
  <c r="Q2638" i="22"/>
  <c r="R2638" i="22" s="1"/>
  <c r="Q2639" i="22"/>
  <c r="R2639" i="22" s="1"/>
  <c r="Q2640" i="22"/>
  <c r="R2640" i="22" s="1"/>
  <c r="Q2641" i="22"/>
  <c r="R2641" i="22" s="1"/>
  <c r="Q2642" i="22"/>
  <c r="R2642" i="22" s="1"/>
  <c r="Q2643" i="22"/>
  <c r="R2643" i="22" s="1"/>
  <c r="Q2644" i="22"/>
  <c r="R2644" i="22" s="1"/>
  <c r="Q2645" i="22"/>
  <c r="R2645" i="22" s="1"/>
  <c r="Q2646" i="22"/>
  <c r="R2646" i="22" s="1"/>
  <c r="Q2647" i="22"/>
  <c r="R2647" i="22" s="1"/>
  <c r="Q2648" i="22"/>
  <c r="R2648" i="22" s="1"/>
  <c r="Q2649" i="22"/>
  <c r="R2649" i="22" s="1"/>
  <c r="Q2650" i="22"/>
  <c r="R2650" i="22" s="1"/>
  <c r="Q2651" i="22"/>
  <c r="R2651" i="22" s="1"/>
  <c r="Q2652" i="22"/>
  <c r="R2652" i="22" s="1"/>
  <c r="Q2653" i="22"/>
  <c r="R2653" i="22" s="1"/>
  <c r="Q2654" i="22"/>
  <c r="R2654" i="22" s="1"/>
  <c r="Q2655" i="22"/>
  <c r="R2655" i="22" s="1"/>
  <c r="Q2656" i="22"/>
  <c r="R2656" i="22" s="1"/>
  <c r="Q2657" i="22"/>
  <c r="R2657" i="22" s="1"/>
  <c r="Q2658" i="22"/>
  <c r="R2658" i="22" s="1"/>
  <c r="Q2659" i="22"/>
  <c r="R2659" i="22" s="1"/>
  <c r="Q2660" i="22"/>
  <c r="R2660" i="22" s="1"/>
  <c r="Q2661" i="22"/>
  <c r="R2661" i="22" s="1"/>
  <c r="Q2662" i="22"/>
  <c r="R2662" i="22" s="1"/>
  <c r="Q2663" i="22"/>
  <c r="R2663" i="22" s="1"/>
  <c r="Q2664" i="22"/>
  <c r="R2664" i="22" s="1"/>
  <c r="Q2665" i="22"/>
  <c r="R2665" i="22" s="1"/>
  <c r="Q2666" i="22"/>
  <c r="R2666" i="22" s="1"/>
  <c r="Q2667" i="22"/>
  <c r="R2667" i="22" s="1"/>
  <c r="Q2668" i="22"/>
  <c r="R2668" i="22" s="1"/>
  <c r="Q2669" i="22"/>
  <c r="R2669" i="22" s="1"/>
  <c r="Q2670" i="22"/>
  <c r="R2670" i="22" s="1"/>
  <c r="Q2671" i="22"/>
  <c r="R2671" i="22" s="1"/>
  <c r="Q2672" i="22"/>
  <c r="R2672" i="22" s="1"/>
  <c r="Q2673" i="22"/>
  <c r="R2673" i="22" s="1"/>
  <c r="Q2674" i="22"/>
  <c r="R2674" i="22" s="1"/>
  <c r="Q2675" i="22"/>
  <c r="R2675" i="22" s="1"/>
  <c r="Q2676" i="22"/>
  <c r="R2676" i="22" s="1"/>
  <c r="Q2677" i="22"/>
  <c r="R2677" i="22" s="1"/>
  <c r="Q2678" i="22"/>
  <c r="R2678" i="22" s="1"/>
  <c r="Q2679" i="22"/>
  <c r="R2679" i="22" s="1"/>
  <c r="Q2680" i="22"/>
  <c r="R2680" i="22" s="1"/>
  <c r="Q2681" i="22"/>
  <c r="R2681" i="22" s="1"/>
  <c r="Q2682" i="22"/>
  <c r="R2682" i="22" s="1"/>
  <c r="Q2683" i="22"/>
  <c r="R2683" i="22" s="1"/>
  <c r="Q2684" i="22"/>
  <c r="R2684" i="22" s="1"/>
  <c r="Q2685" i="22"/>
  <c r="R2685" i="22" s="1"/>
  <c r="Q2686" i="22"/>
  <c r="R2686" i="22" s="1"/>
  <c r="Q2687" i="22"/>
  <c r="R2687" i="22" s="1"/>
  <c r="Q2688" i="22"/>
  <c r="R2688" i="22" s="1"/>
  <c r="Q2689" i="22"/>
  <c r="R2689" i="22" s="1"/>
  <c r="Q2690" i="22"/>
  <c r="R2690" i="22" s="1"/>
  <c r="Q2691" i="22"/>
  <c r="R2691" i="22" s="1"/>
  <c r="Q2692" i="22"/>
  <c r="R2692" i="22" s="1"/>
  <c r="Q2693" i="22"/>
  <c r="R2693" i="22" s="1"/>
  <c r="Q2694" i="22"/>
  <c r="R2694" i="22" s="1"/>
  <c r="Q2695" i="22"/>
  <c r="R2695" i="22" s="1"/>
  <c r="Q2696" i="22"/>
  <c r="R2696" i="22" s="1"/>
  <c r="Q2697" i="22"/>
  <c r="R2697" i="22" s="1"/>
  <c r="Q2698" i="22"/>
  <c r="R2698" i="22" s="1"/>
  <c r="Q2699" i="22"/>
  <c r="R2699" i="22" s="1"/>
  <c r="Q2700" i="22"/>
  <c r="R2700" i="22" s="1"/>
  <c r="Q2701" i="22"/>
  <c r="R2701" i="22" s="1"/>
  <c r="Q2702" i="22"/>
  <c r="R2702" i="22" s="1"/>
  <c r="Q2703" i="22"/>
  <c r="R2703" i="22" s="1"/>
  <c r="Q2704" i="22"/>
  <c r="R2704" i="22" s="1"/>
  <c r="Q2705" i="22"/>
  <c r="R2705" i="22" s="1"/>
  <c r="Q2706" i="22"/>
  <c r="R2706" i="22" s="1"/>
  <c r="Q2707" i="22"/>
  <c r="R2707" i="22" s="1"/>
  <c r="Q2708" i="22"/>
  <c r="R2708" i="22" s="1"/>
  <c r="Q2709" i="22"/>
  <c r="R2709" i="22" s="1"/>
  <c r="Q2710" i="22"/>
  <c r="R2710" i="22" s="1"/>
  <c r="Q2711" i="22"/>
  <c r="R2711" i="22" s="1"/>
  <c r="Q2712" i="22"/>
  <c r="R2712" i="22" s="1"/>
  <c r="Q2713" i="22"/>
  <c r="R2713" i="22" s="1"/>
  <c r="Q2714" i="22"/>
  <c r="R2714" i="22" s="1"/>
  <c r="Q2715" i="22"/>
  <c r="R2715" i="22" s="1"/>
  <c r="Q2716" i="22"/>
  <c r="R2716" i="22" s="1"/>
  <c r="Q2717" i="22"/>
  <c r="R2717" i="22" s="1"/>
  <c r="Q2718" i="22"/>
  <c r="R2718" i="22" s="1"/>
  <c r="Q2719" i="22"/>
  <c r="R2719" i="22" s="1"/>
  <c r="Q2720" i="22"/>
  <c r="R2720" i="22" s="1"/>
  <c r="Q2721" i="22"/>
  <c r="R2721" i="22" s="1"/>
  <c r="Q2722" i="22"/>
  <c r="R2722" i="22" s="1"/>
  <c r="Q2723" i="22"/>
  <c r="R2723" i="22" s="1"/>
  <c r="Q2724" i="22"/>
  <c r="R2724" i="22" s="1"/>
  <c r="Q2725" i="22"/>
  <c r="R2725" i="22" s="1"/>
  <c r="Q2726" i="22"/>
  <c r="R2726" i="22" s="1"/>
  <c r="Q2727" i="22"/>
  <c r="R2727" i="22" s="1"/>
  <c r="Q2728" i="22"/>
  <c r="R2728" i="22" s="1"/>
  <c r="Q2729" i="22"/>
  <c r="R2729" i="22" s="1"/>
  <c r="Q2730" i="22"/>
  <c r="R2730" i="22" s="1"/>
  <c r="Q2731" i="22"/>
  <c r="R2731" i="22" s="1"/>
  <c r="Q2732" i="22"/>
  <c r="R2732" i="22" s="1"/>
  <c r="Q2733" i="22"/>
  <c r="R2733" i="22" s="1"/>
  <c r="Q2734" i="22"/>
  <c r="R2734" i="22" s="1"/>
  <c r="Q2735" i="22"/>
  <c r="R2735" i="22" s="1"/>
  <c r="Q2736" i="22"/>
  <c r="R2736" i="22" s="1"/>
  <c r="Q2737" i="22"/>
  <c r="R2737" i="22" s="1"/>
  <c r="Q2738" i="22"/>
  <c r="R2738" i="22" s="1"/>
  <c r="Q2739" i="22"/>
  <c r="R2739" i="22" s="1"/>
  <c r="Q2740" i="22"/>
  <c r="R2740" i="22" s="1"/>
  <c r="Q2741" i="22"/>
  <c r="R2741" i="22" s="1"/>
  <c r="Q2742" i="22"/>
  <c r="R2742" i="22" s="1"/>
  <c r="Q2743" i="22"/>
  <c r="R2743" i="22" s="1"/>
  <c r="Q2744" i="22"/>
  <c r="R2744" i="22" s="1"/>
  <c r="Q2745" i="22"/>
  <c r="R2745" i="22" s="1"/>
  <c r="Q2746" i="22"/>
  <c r="R2746" i="22" s="1"/>
  <c r="Q2747" i="22"/>
  <c r="R2747" i="22" s="1"/>
  <c r="Q2748" i="22"/>
  <c r="R2748" i="22" s="1"/>
  <c r="Q2749" i="22"/>
  <c r="R2749" i="22" s="1"/>
  <c r="Q2750" i="22"/>
  <c r="R2750" i="22" s="1"/>
  <c r="Q2751" i="22"/>
  <c r="R2751" i="22" s="1"/>
  <c r="Q2752" i="22"/>
  <c r="R2752" i="22" s="1"/>
  <c r="Q2753" i="22"/>
  <c r="R2753" i="22" s="1"/>
  <c r="Q2754" i="22"/>
  <c r="R2754" i="22" s="1"/>
  <c r="Q2755" i="22"/>
  <c r="R2755" i="22" s="1"/>
  <c r="Q2756" i="22"/>
  <c r="R2756" i="22" s="1"/>
  <c r="Q2757" i="22"/>
  <c r="R2757" i="22" s="1"/>
  <c r="Q2758" i="22"/>
  <c r="R2758" i="22" s="1"/>
  <c r="Q2759" i="22"/>
  <c r="R2759" i="22" s="1"/>
  <c r="Q2760" i="22"/>
  <c r="R2760" i="22" s="1"/>
  <c r="Q2761" i="22"/>
  <c r="R2761" i="22" s="1"/>
  <c r="Q2762" i="22"/>
  <c r="R2762" i="22" s="1"/>
  <c r="Q2763" i="22"/>
  <c r="R2763" i="22" s="1"/>
  <c r="Q2764" i="22"/>
  <c r="R2764" i="22" s="1"/>
  <c r="Q2765" i="22"/>
  <c r="R2765" i="22" s="1"/>
  <c r="Q2766" i="22"/>
  <c r="R2766" i="22" s="1"/>
  <c r="Q2767" i="22"/>
  <c r="R2767" i="22" s="1"/>
  <c r="Q2768" i="22"/>
  <c r="R2768" i="22" s="1"/>
  <c r="Q2769" i="22"/>
  <c r="R2769" i="22" s="1"/>
  <c r="Q2770" i="22"/>
  <c r="R2770" i="22" s="1"/>
  <c r="Q2771" i="22"/>
  <c r="R2771" i="22" s="1"/>
  <c r="Q2772" i="22"/>
  <c r="R2772" i="22" s="1"/>
  <c r="Q2773" i="22"/>
  <c r="R2773" i="22" s="1"/>
  <c r="Q2774" i="22"/>
  <c r="R2774" i="22" s="1"/>
  <c r="Q2775" i="22"/>
  <c r="R2775" i="22" s="1"/>
  <c r="Q2776" i="22"/>
  <c r="R2776" i="22" s="1"/>
  <c r="Q2777" i="22"/>
  <c r="R2777" i="22" s="1"/>
  <c r="Q2778" i="22"/>
  <c r="R2778" i="22" s="1"/>
  <c r="Q2779" i="22"/>
  <c r="R2779" i="22" s="1"/>
  <c r="Q2780" i="22"/>
  <c r="R2780" i="22" s="1"/>
  <c r="Q2781" i="22"/>
  <c r="R2781" i="22" s="1"/>
  <c r="Q2782" i="22"/>
  <c r="R2782" i="22" s="1"/>
  <c r="Q2783" i="22"/>
  <c r="R2783" i="22" s="1"/>
  <c r="Q2784" i="22"/>
  <c r="R2784" i="22" s="1"/>
  <c r="Q2785" i="22"/>
  <c r="R2785" i="22" s="1"/>
  <c r="Q2786" i="22"/>
  <c r="R2786" i="22" s="1"/>
  <c r="Q2787" i="22"/>
  <c r="R2787" i="22" s="1"/>
  <c r="Q2788" i="22"/>
  <c r="R2788" i="22" s="1"/>
  <c r="Q2789" i="22"/>
  <c r="R2789" i="22" s="1"/>
  <c r="Q2790" i="22"/>
  <c r="R2790" i="22" s="1"/>
  <c r="Q2791" i="22"/>
  <c r="R2791" i="22" s="1"/>
  <c r="Q2792" i="22"/>
  <c r="R2792" i="22" s="1"/>
  <c r="Q2793" i="22"/>
  <c r="R2793" i="22" s="1"/>
  <c r="Q2794" i="22"/>
  <c r="R2794" i="22" s="1"/>
  <c r="Q2795" i="22"/>
  <c r="R2795" i="22" s="1"/>
  <c r="Q2796" i="22"/>
  <c r="R2796" i="22" s="1"/>
  <c r="Q2797" i="22"/>
  <c r="R2797" i="22" s="1"/>
  <c r="Q2798" i="22"/>
  <c r="R2798" i="22" s="1"/>
  <c r="Q2799" i="22"/>
  <c r="R2799" i="22" s="1"/>
  <c r="Q2800" i="22"/>
  <c r="R2800" i="22" s="1"/>
  <c r="Q2801" i="22"/>
  <c r="R2801" i="22" s="1"/>
  <c r="Q2802" i="22"/>
  <c r="R2802" i="22" s="1"/>
  <c r="Q2803" i="22"/>
  <c r="R2803" i="22" s="1"/>
  <c r="Q2804" i="22"/>
  <c r="R2804" i="22" s="1"/>
  <c r="Q2805" i="22"/>
  <c r="R2805" i="22" s="1"/>
  <c r="Q2806" i="22"/>
  <c r="R2806" i="22" s="1"/>
  <c r="Q2807" i="22"/>
  <c r="R2807" i="22" s="1"/>
  <c r="Q2808" i="22"/>
  <c r="R2808" i="22" s="1"/>
  <c r="Q2809" i="22"/>
  <c r="R2809" i="22" s="1"/>
  <c r="Q2810" i="22"/>
  <c r="R2810" i="22" s="1"/>
  <c r="Q2811" i="22"/>
  <c r="R2811" i="22" s="1"/>
  <c r="Q2812" i="22"/>
  <c r="R2812" i="22" s="1"/>
  <c r="Q2813" i="22"/>
  <c r="R2813" i="22" s="1"/>
  <c r="Q2814" i="22"/>
  <c r="R2814" i="22" s="1"/>
  <c r="Q2815" i="22"/>
  <c r="R2815" i="22" s="1"/>
  <c r="Q2816" i="22"/>
  <c r="R2816" i="22" s="1"/>
  <c r="Q2817" i="22"/>
  <c r="R2817" i="22" s="1"/>
  <c r="Q2818" i="22"/>
  <c r="R2818" i="22" s="1"/>
  <c r="Q2819" i="22"/>
  <c r="R2819" i="22" s="1"/>
  <c r="Q2820" i="22"/>
  <c r="R2820" i="22" s="1"/>
  <c r="Q2821" i="22"/>
  <c r="R2821" i="22" s="1"/>
  <c r="Q2822" i="22"/>
  <c r="R2822" i="22" s="1"/>
  <c r="Q2823" i="22"/>
  <c r="R2823" i="22" s="1"/>
  <c r="Q2824" i="22"/>
  <c r="R2824" i="22" s="1"/>
  <c r="Q2825" i="22"/>
  <c r="R2825" i="22" s="1"/>
  <c r="Q2826" i="22"/>
  <c r="R2826" i="22" s="1"/>
  <c r="Q2827" i="22"/>
  <c r="R2827" i="22" s="1"/>
  <c r="Q2828" i="22"/>
  <c r="R2828" i="22" s="1"/>
  <c r="Q2829" i="22"/>
  <c r="R2829" i="22" s="1"/>
  <c r="Q2830" i="22"/>
  <c r="R2830" i="22" s="1"/>
  <c r="Q2831" i="22"/>
  <c r="R2831" i="22" s="1"/>
  <c r="Q2832" i="22"/>
  <c r="R2832" i="22" s="1"/>
  <c r="Q2833" i="22"/>
  <c r="R2833" i="22" s="1"/>
  <c r="Q2834" i="22"/>
  <c r="R2834" i="22" s="1"/>
  <c r="Q2835" i="22"/>
  <c r="R2835" i="22" s="1"/>
  <c r="Q2836" i="22"/>
  <c r="R2836" i="22" s="1"/>
  <c r="Q2837" i="22"/>
  <c r="R2837" i="22" s="1"/>
  <c r="Q2838" i="22"/>
  <c r="R2838" i="22" s="1"/>
  <c r="Q2839" i="22"/>
  <c r="R2839" i="22" s="1"/>
  <c r="Q2840" i="22"/>
  <c r="R2840" i="22" s="1"/>
  <c r="Q2841" i="22"/>
  <c r="R2841" i="22" s="1"/>
  <c r="Q2842" i="22"/>
  <c r="R2842" i="22" s="1"/>
  <c r="Q2843" i="22"/>
  <c r="R2843" i="22" s="1"/>
  <c r="Q2844" i="22"/>
  <c r="R2844" i="22" s="1"/>
  <c r="Q2845" i="22"/>
  <c r="R2845" i="22" s="1"/>
  <c r="Q2846" i="22"/>
  <c r="R2846" i="22" s="1"/>
  <c r="Q2847" i="22"/>
  <c r="R2847" i="22" s="1"/>
  <c r="Q2848" i="22"/>
  <c r="R2848" i="22" s="1"/>
  <c r="Q2849" i="22"/>
  <c r="R2849" i="22" s="1"/>
  <c r="Q2850" i="22"/>
  <c r="R2850" i="22" s="1"/>
  <c r="Q2851" i="22"/>
  <c r="R2851" i="22" s="1"/>
  <c r="Q2852" i="22"/>
  <c r="R2852" i="22" s="1"/>
  <c r="Q2853" i="22"/>
  <c r="R2853" i="22" s="1"/>
  <c r="Q2854" i="22"/>
  <c r="R2854" i="22" s="1"/>
  <c r="Q2855" i="22"/>
  <c r="R2855" i="22" s="1"/>
  <c r="Q2856" i="22"/>
  <c r="R2856" i="22" s="1"/>
  <c r="Q2857" i="22"/>
  <c r="R2857" i="22" s="1"/>
  <c r="Q2858" i="22"/>
  <c r="R2858" i="22" s="1"/>
  <c r="Q2859" i="22"/>
  <c r="R2859" i="22" s="1"/>
  <c r="Q2860" i="22"/>
  <c r="R2860" i="22" s="1"/>
  <c r="Q2861" i="22"/>
  <c r="R2861" i="22" s="1"/>
  <c r="Q2862" i="22"/>
  <c r="R2862" i="22" s="1"/>
  <c r="Q2863" i="22"/>
  <c r="R2863" i="22" s="1"/>
  <c r="Q2864" i="22"/>
  <c r="R2864" i="22" s="1"/>
  <c r="Q2865" i="22"/>
  <c r="R2865" i="22" s="1"/>
  <c r="Q2866" i="22"/>
  <c r="R2866" i="22" s="1"/>
  <c r="Q2867" i="22"/>
  <c r="R2867" i="22" s="1"/>
  <c r="Q2868" i="22"/>
  <c r="R2868" i="22" s="1"/>
  <c r="Q2869" i="22"/>
  <c r="R2869" i="22" s="1"/>
  <c r="Q2870" i="22"/>
  <c r="R2870" i="22" s="1"/>
  <c r="Q2871" i="22"/>
  <c r="R2871" i="22" s="1"/>
  <c r="Q2872" i="22"/>
  <c r="R2872" i="22" s="1"/>
  <c r="Q2873" i="22"/>
  <c r="R2873" i="22" s="1"/>
  <c r="Q2874" i="22"/>
  <c r="R2874" i="22" s="1"/>
  <c r="Q2875" i="22"/>
  <c r="R2875" i="22" s="1"/>
  <c r="Q2876" i="22"/>
  <c r="R2876" i="22" s="1"/>
  <c r="Q2877" i="22"/>
  <c r="R2877" i="22" s="1"/>
  <c r="Q2878" i="22"/>
  <c r="R2878" i="22" s="1"/>
  <c r="Q2879" i="22"/>
  <c r="R2879" i="22" s="1"/>
  <c r="Q2880" i="22"/>
  <c r="R2880" i="22" s="1"/>
  <c r="Q2881" i="22"/>
  <c r="R2881" i="22" s="1"/>
  <c r="Q2882" i="22"/>
  <c r="R2882" i="22" s="1"/>
  <c r="Q2883" i="22"/>
  <c r="R2883" i="22" s="1"/>
  <c r="Q2884" i="22"/>
  <c r="R2884" i="22" s="1"/>
  <c r="Q2885" i="22"/>
  <c r="R2885" i="22" s="1"/>
  <c r="Q2886" i="22"/>
  <c r="R2886" i="22" s="1"/>
  <c r="Q2887" i="22"/>
  <c r="R2887" i="22" s="1"/>
  <c r="Q2888" i="22"/>
  <c r="R2888" i="22" s="1"/>
  <c r="Q2889" i="22"/>
  <c r="R2889" i="22" s="1"/>
  <c r="Q2890" i="22"/>
  <c r="R2890" i="22" s="1"/>
  <c r="Q2891" i="22"/>
  <c r="R2891" i="22" s="1"/>
  <c r="Q2892" i="22"/>
  <c r="R2892" i="22" s="1"/>
  <c r="Q2893" i="22"/>
  <c r="R2893" i="22" s="1"/>
  <c r="Q2894" i="22"/>
  <c r="R2894" i="22" s="1"/>
  <c r="Q2895" i="22"/>
  <c r="R2895" i="22" s="1"/>
  <c r="Q2896" i="22"/>
  <c r="R2896" i="22" s="1"/>
  <c r="Q2897" i="22"/>
  <c r="R2897" i="22" s="1"/>
  <c r="Q2898" i="22"/>
  <c r="R2898" i="22" s="1"/>
  <c r="Q2899" i="22"/>
  <c r="R2899" i="22" s="1"/>
  <c r="Q2900" i="22"/>
  <c r="R2900" i="22" s="1"/>
  <c r="Q2901" i="22"/>
  <c r="R2901" i="22" s="1"/>
  <c r="Q2902" i="22"/>
  <c r="R2902" i="22" s="1"/>
  <c r="Q2903" i="22"/>
  <c r="R2903" i="22" s="1"/>
  <c r="Q2904" i="22"/>
  <c r="R2904" i="22" s="1"/>
  <c r="Q2905" i="22"/>
  <c r="R2905" i="22" s="1"/>
  <c r="Q2906" i="22"/>
  <c r="R2906" i="22" s="1"/>
  <c r="Q2907" i="22"/>
  <c r="R2907" i="22" s="1"/>
  <c r="Q2908" i="22"/>
  <c r="R2908" i="22" s="1"/>
  <c r="Q2909" i="22"/>
  <c r="R2909" i="22" s="1"/>
  <c r="Q2910" i="22"/>
  <c r="R2910" i="22" s="1"/>
  <c r="Q2911" i="22"/>
  <c r="R2911" i="22" s="1"/>
  <c r="Q2912" i="22"/>
  <c r="R2912" i="22" s="1"/>
  <c r="Q2913" i="22"/>
  <c r="R2913" i="22" s="1"/>
  <c r="Q2914" i="22"/>
  <c r="R2914" i="22" s="1"/>
  <c r="Q2915" i="22"/>
  <c r="R2915" i="22" s="1"/>
  <c r="Q2916" i="22"/>
  <c r="R2916" i="22" s="1"/>
  <c r="Q2917" i="22"/>
  <c r="R2917" i="22" s="1"/>
  <c r="Q2918" i="22"/>
  <c r="R2918" i="22" s="1"/>
  <c r="Q2919" i="22"/>
  <c r="R2919" i="22" s="1"/>
  <c r="Q2920" i="22"/>
  <c r="R2920" i="22" s="1"/>
  <c r="Q2921" i="22"/>
  <c r="R2921" i="22" s="1"/>
  <c r="Q2922" i="22"/>
  <c r="R2922" i="22" s="1"/>
  <c r="Q2923" i="22"/>
  <c r="R2923" i="22" s="1"/>
  <c r="Q2924" i="22"/>
  <c r="R2924" i="22" s="1"/>
  <c r="Q2925" i="22"/>
  <c r="R2925" i="22" s="1"/>
  <c r="Q2926" i="22"/>
  <c r="R2926" i="22" s="1"/>
  <c r="Q2927" i="22"/>
  <c r="R2927" i="22" s="1"/>
  <c r="Q2928" i="22"/>
  <c r="R2928" i="22" s="1"/>
  <c r="Q2929" i="22"/>
  <c r="R2929" i="22" s="1"/>
  <c r="Q2930" i="22"/>
  <c r="R2930" i="22" s="1"/>
  <c r="Q2931" i="22"/>
  <c r="R2931" i="22" s="1"/>
  <c r="Q2932" i="22"/>
  <c r="R2932" i="22" s="1"/>
  <c r="Q2933" i="22"/>
  <c r="R2933" i="22" s="1"/>
  <c r="Q2934" i="22"/>
  <c r="R2934" i="22" s="1"/>
  <c r="Q2935" i="22"/>
  <c r="R2935" i="22" s="1"/>
  <c r="Q2936" i="22"/>
  <c r="R2936" i="22" s="1"/>
  <c r="Q2937" i="22"/>
  <c r="R2937" i="22" s="1"/>
  <c r="Q2938" i="22"/>
  <c r="R2938" i="22" s="1"/>
  <c r="Q2939" i="22"/>
  <c r="R2939" i="22" s="1"/>
  <c r="Q2940" i="22"/>
  <c r="R2940" i="22" s="1"/>
  <c r="Q2941" i="22"/>
  <c r="R2941" i="22" s="1"/>
  <c r="Q2942" i="22"/>
  <c r="R2942" i="22" s="1"/>
  <c r="Q2943" i="22"/>
  <c r="R2943" i="22" s="1"/>
  <c r="Q2944" i="22"/>
  <c r="R2944" i="22" s="1"/>
  <c r="Q2945" i="22"/>
  <c r="R2945" i="22" s="1"/>
  <c r="Q2946" i="22"/>
  <c r="R2946" i="22" s="1"/>
  <c r="Q2947" i="22"/>
  <c r="R2947" i="22" s="1"/>
  <c r="Q2948" i="22"/>
  <c r="R2948" i="22" s="1"/>
  <c r="Q2949" i="22"/>
  <c r="R2949" i="22" s="1"/>
  <c r="Q2950" i="22"/>
  <c r="R2950" i="22" s="1"/>
  <c r="Q2951" i="22"/>
  <c r="R2951" i="22" s="1"/>
  <c r="Q2952" i="22"/>
  <c r="R2952" i="22" s="1"/>
  <c r="Q2953" i="22"/>
  <c r="R2953" i="22" s="1"/>
  <c r="Q2954" i="22"/>
  <c r="R2954" i="22" s="1"/>
  <c r="Q2955" i="22"/>
  <c r="R2955" i="22" s="1"/>
  <c r="Q2956" i="22"/>
  <c r="R2956" i="22" s="1"/>
  <c r="Q2957" i="22"/>
  <c r="R2957" i="22" s="1"/>
  <c r="Q2958" i="22"/>
  <c r="R2958" i="22" s="1"/>
  <c r="Q2959" i="22"/>
  <c r="R2959" i="22" s="1"/>
  <c r="Q2960" i="22"/>
  <c r="R2960" i="22" s="1"/>
  <c r="Q2961" i="22"/>
  <c r="R2961" i="22" s="1"/>
  <c r="Q2962" i="22"/>
  <c r="R2962" i="22" s="1"/>
  <c r="Q2963" i="22"/>
  <c r="R2963" i="22" s="1"/>
  <c r="Q2964" i="22"/>
  <c r="R2964" i="22" s="1"/>
  <c r="Q2965" i="22"/>
  <c r="R2965" i="22" s="1"/>
  <c r="Q2966" i="22"/>
  <c r="R2966" i="22" s="1"/>
  <c r="Q2967" i="22"/>
  <c r="R2967" i="22" s="1"/>
  <c r="Q2968" i="22"/>
  <c r="R2968" i="22" s="1"/>
  <c r="Q2969" i="22"/>
  <c r="R2969" i="22" s="1"/>
  <c r="Q2970" i="22"/>
  <c r="R2970" i="22" s="1"/>
  <c r="Q2971" i="22"/>
  <c r="R2971" i="22" s="1"/>
  <c r="Q2972" i="22"/>
  <c r="R2972" i="22" s="1"/>
  <c r="Q2973" i="22"/>
  <c r="R2973" i="22" s="1"/>
  <c r="Q2974" i="22"/>
  <c r="R2974" i="22" s="1"/>
  <c r="Q2975" i="22"/>
  <c r="R2975" i="22" s="1"/>
  <c r="Q2976" i="22"/>
  <c r="R2976" i="22" s="1"/>
  <c r="Q2977" i="22"/>
  <c r="R2977" i="22" s="1"/>
  <c r="Q2978" i="22"/>
  <c r="R2978" i="22" s="1"/>
  <c r="Q2979" i="22"/>
  <c r="R2979" i="22" s="1"/>
  <c r="Q2980" i="22"/>
  <c r="R2980" i="22" s="1"/>
  <c r="Q2981" i="22"/>
  <c r="R2981" i="22" s="1"/>
  <c r="Q2982" i="22"/>
  <c r="R2982" i="22" s="1"/>
  <c r="Q2983" i="22"/>
  <c r="R2983" i="22" s="1"/>
  <c r="Q2984" i="22"/>
  <c r="R2984" i="22" s="1"/>
  <c r="Q2985" i="22"/>
  <c r="R2985" i="22" s="1"/>
  <c r="Q2986" i="22"/>
  <c r="R2986" i="22" s="1"/>
  <c r="Q2987" i="22"/>
  <c r="R2987" i="22" s="1"/>
  <c r="Q2988" i="22"/>
  <c r="R2988" i="22" s="1"/>
  <c r="Q2989" i="22"/>
  <c r="R2989" i="22" s="1"/>
  <c r="Q2990" i="22"/>
  <c r="R2990" i="22" s="1"/>
  <c r="Q2991" i="22"/>
  <c r="R2991" i="22" s="1"/>
  <c r="Q2992" i="22"/>
  <c r="R2992" i="22" s="1"/>
  <c r="Q2993" i="22"/>
  <c r="R2993" i="22" s="1"/>
  <c r="Q2994" i="22"/>
  <c r="R2994" i="22" s="1"/>
  <c r="Q2995" i="22"/>
  <c r="R2995" i="22" s="1"/>
  <c r="Q2996" i="22"/>
  <c r="R2996" i="22" s="1"/>
  <c r="Q2997" i="22"/>
  <c r="R2997" i="22" s="1"/>
  <c r="Q2998" i="22"/>
  <c r="R2998" i="22" s="1"/>
  <c r="Q2999" i="22"/>
  <c r="R2999" i="22" s="1"/>
  <c r="Q3000" i="22"/>
  <c r="R3000" i="22" s="1"/>
  <c r="Q3001" i="22"/>
  <c r="R3001" i="22" s="1"/>
  <c r="Q3002" i="22"/>
  <c r="R3002" i="22" s="1"/>
  <c r="Q3003" i="22"/>
  <c r="R3003" i="22" s="1"/>
  <c r="Q3004" i="22"/>
  <c r="R3004" i="22" s="1"/>
  <c r="Q3005" i="22"/>
  <c r="R3005" i="22" s="1"/>
  <c r="Q3006" i="22"/>
  <c r="R3006" i="22" s="1"/>
  <c r="Q3007" i="22"/>
  <c r="R3007" i="22" s="1"/>
  <c r="Q3008" i="22"/>
  <c r="R3008" i="22" s="1"/>
  <c r="Q3009" i="22"/>
  <c r="R3009" i="22" s="1"/>
  <c r="Q3010" i="22"/>
  <c r="R3010" i="22" s="1"/>
  <c r="Q3011" i="22"/>
  <c r="R3011" i="22" s="1"/>
  <c r="Q3012" i="22"/>
  <c r="R3012" i="22" s="1"/>
  <c r="Q3013" i="22"/>
  <c r="R3013" i="22" s="1"/>
  <c r="Q3014" i="22"/>
  <c r="R3014" i="22" s="1"/>
  <c r="Q3015" i="22"/>
  <c r="R3015" i="22" s="1"/>
  <c r="Q3016" i="22"/>
  <c r="R3016" i="22" s="1"/>
  <c r="Q3017" i="22"/>
  <c r="R3017" i="22" s="1"/>
  <c r="Q3018" i="22"/>
  <c r="R3018" i="22" s="1"/>
  <c r="Q3019" i="22"/>
  <c r="R3019" i="22" s="1"/>
  <c r="Q3020" i="22"/>
  <c r="R3020" i="22" s="1"/>
  <c r="Q3021" i="22"/>
  <c r="R3021" i="22" s="1"/>
  <c r="Q3022" i="22"/>
  <c r="R3022" i="22" s="1"/>
  <c r="Q3023" i="22"/>
  <c r="R3023" i="22" s="1"/>
  <c r="Q3024" i="22"/>
  <c r="R3024" i="22" s="1"/>
  <c r="Q3025" i="22"/>
  <c r="R3025" i="22" s="1"/>
  <c r="Q3026" i="22"/>
  <c r="R3026" i="22" s="1"/>
  <c r="Q3027" i="22"/>
  <c r="R3027" i="22" s="1"/>
  <c r="Q3028" i="22"/>
  <c r="R3028" i="22" s="1"/>
  <c r="Q3029" i="22"/>
  <c r="R3029" i="22" s="1"/>
  <c r="Q3030" i="22"/>
  <c r="R3030" i="22" s="1"/>
  <c r="Q3031" i="22"/>
  <c r="R3031" i="22" s="1"/>
  <c r="Q3032" i="22"/>
  <c r="R3032" i="22" s="1"/>
  <c r="Q3033" i="22"/>
  <c r="R3033" i="22" s="1"/>
  <c r="Q3034" i="22"/>
  <c r="R3034" i="22" s="1"/>
  <c r="Q3035" i="22"/>
  <c r="R3035" i="22" s="1"/>
  <c r="Q3036" i="22"/>
  <c r="R3036" i="22" s="1"/>
  <c r="Q3037" i="22"/>
  <c r="R3037" i="22" s="1"/>
  <c r="Q3038" i="22"/>
  <c r="R3038" i="22" s="1"/>
  <c r="Q3039" i="22"/>
  <c r="R3039" i="22" s="1"/>
  <c r="Q3040" i="22"/>
  <c r="R3040" i="22" s="1"/>
  <c r="Q3041" i="22"/>
  <c r="R3041" i="22" s="1"/>
  <c r="Q3042" i="22"/>
  <c r="R3042" i="22" s="1"/>
  <c r="Q3043" i="22"/>
  <c r="R3043" i="22" s="1"/>
  <c r="Q3044" i="22"/>
  <c r="R3044" i="22" s="1"/>
  <c r="Q3045" i="22"/>
  <c r="R3045" i="22" s="1"/>
  <c r="Q3046" i="22"/>
  <c r="R3046" i="22" s="1"/>
  <c r="Q3047" i="22"/>
  <c r="R3047" i="22" s="1"/>
  <c r="Q3048" i="22"/>
  <c r="R3048" i="22" s="1"/>
  <c r="Q3049" i="22"/>
  <c r="R3049" i="22" s="1"/>
  <c r="Q3050" i="22"/>
  <c r="R3050" i="22" s="1"/>
  <c r="Q3051" i="22"/>
  <c r="R3051" i="22" s="1"/>
  <c r="Q3052" i="22"/>
  <c r="R3052" i="22" s="1"/>
  <c r="Q3053" i="22"/>
  <c r="R3053" i="22" s="1"/>
  <c r="Q3054" i="22"/>
  <c r="R3054" i="22" s="1"/>
  <c r="Q3055" i="22"/>
  <c r="R3055" i="22" s="1"/>
  <c r="Q3056" i="22"/>
  <c r="R3056" i="22" s="1"/>
  <c r="Q3057" i="22"/>
  <c r="R3057" i="22" s="1"/>
  <c r="Q3058" i="22"/>
  <c r="R3058" i="22" s="1"/>
  <c r="Q3059" i="22"/>
  <c r="R3059" i="22" s="1"/>
  <c r="Q3060" i="22"/>
  <c r="R3060" i="22" s="1"/>
  <c r="Q3061" i="22"/>
  <c r="R3061" i="22" s="1"/>
  <c r="Q3062" i="22"/>
  <c r="R3062" i="22" s="1"/>
  <c r="Q3063" i="22"/>
  <c r="R3063" i="22" s="1"/>
  <c r="Q3064" i="22"/>
  <c r="R3064" i="22" s="1"/>
  <c r="Q3065" i="22"/>
  <c r="R3065" i="22" s="1"/>
  <c r="Q3066" i="22"/>
  <c r="R3066" i="22" s="1"/>
  <c r="Q3067" i="22"/>
  <c r="R3067" i="22" s="1"/>
  <c r="Q3068" i="22"/>
  <c r="R3068" i="22" s="1"/>
  <c r="Q3069" i="22"/>
  <c r="R3069" i="22" s="1"/>
  <c r="Q3070" i="22"/>
  <c r="R3070" i="22" s="1"/>
  <c r="Q3071" i="22"/>
  <c r="R3071" i="22" s="1"/>
  <c r="Q3072" i="22"/>
  <c r="R3072" i="22" s="1"/>
  <c r="Q3073" i="22"/>
  <c r="R3073" i="22" s="1"/>
  <c r="Q3074" i="22"/>
  <c r="R3074" i="22" s="1"/>
  <c r="Q3075" i="22"/>
  <c r="R3075" i="22" s="1"/>
  <c r="Q3076" i="22"/>
  <c r="R3076" i="22" s="1"/>
  <c r="Q3077" i="22"/>
  <c r="R3077" i="22" s="1"/>
  <c r="Q3078" i="22"/>
  <c r="R3078" i="22" s="1"/>
  <c r="Q3079" i="22"/>
  <c r="R3079" i="22" s="1"/>
  <c r="Q3080" i="22"/>
  <c r="R3080" i="22" s="1"/>
  <c r="Q3081" i="22"/>
  <c r="R3081" i="22" s="1"/>
  <c r="Q3082" i="22"/>
  <c r="R3082" i="22" s="1"/>
  <c r="Q3083" i="22"/>
  <c r="R3083" i="22" s="1"/>
  <c r="Q3084" i="22"/>
  <c r="R3084" i="22" s="1"/>
  <c r="Q3085" i="22"/>
  <c r="R3085" i="22" s="1"/>
  <c r="Q3086" i="22"/>
  <c r="R3086" i="22" s="1"/>
  <c r="Q3087" i="22"/>
  <c r="R3087" i="22" s="1"/>
  <c r="Q3088" i="22"/>
  <c r="R3088" i="22" s="1"/>
  <c r="Q3089" i="22"/>
  <c r="R3089" i="22" s="1"/>
  <c r="Q3090" i="22"/>
  <c r="R3090" i="22" s="1"/>
  <c r="Q3091" i="22"/>
  <c r="R3091" i="22" s="1"/>
  <c r="Q3092" i="22"/>
  <c r="R3092" i="22" s="1"/>
  <c r="Q3093" i="22"/>
  <c r="R3093" i="22" s="1"/>
  <c r="Q3094" i="22"/>
  <c r="R3094" i="22" s="1"/>
  <c r="Q3095" i="22"/>
  <c r="R3095" i="22" s="1"/>
  <c r="Q3096" i="22"/>
  <c r="R3096" i="22" s="1"/>
  <c r="Q3097" i="22"/>
  <c r="R3097" i="22" s="1"/>
  <c r="Q3098" i="22"/>
  <c r="R3098" i="22" s="1"/>
  <c r="Q3099" i="22"/>
  <c r="R3099" i="22" s="1"/>
  <c r="Q3100" i="22"/>
  <c r="R3100" i="22" s="1"/>
  <c r="Q3101" i="22"/>
  <c r="R3101" i="22" s="1"/>
  <c r="Q3102" i="22"/>
  <c r="R3102" i="22" s="1"/>
  <c r="Q3103" i="22"/>
  <c r="R3103" i="22" s="1"/>
  <c r="Q3104" i="22"/>
  <c r="R3104" i="22" s="1"/>
  <c r="Q3105" i="22"/>
  <c r="R3105" i="22" s="1"/>
  <c r="Q3106" i="22"/>
  <c r="R3106" i="22" s="1"/>
  <c r="Q3107" i="22"/>
  <c r="R3107" i="22" s="1"/>
  <c r="Q3108" i="22"/>
  <c r="R3108" i="22" s="1"/>
  <c r="Q3109" i="22"/>
  <c r="R3109" i="22" s="1"/>
  <c r="Q3110" i="22"/>
  <c r="R3110" i="22" s="1"/>
  <c r="Q3111" i="22"/>
  <c r="R3111" i="22" s="1"/>
  <c r="Q3112" i="22"/>
  <c r="R3112" i="22" s="1"/>
  <c r="Q3113" i="22"/>
  <c r="R3113" i="22" s="1"/>
  <c r="Q3114" i="22"/>
  <c r="R3114" i="22" s="1"/>
  <c r="Q3115" i="22"/>
  <c r="R3115" i="22" s="1"/>
  <c r="Q3116" i="22"/>
  <c r="R3116" i="22" s="1"/>
  <c r="Q3117" i="22"/>
  <c r="R3117" i="22" s="1"/>
  <c r="Q3118" i="22"/>
  <c r="R3118" i="22" s="1"/>
  <c r="Q3119" i="22"/>
  <c r="R3119" i="22" s="1"/>
  <c r="Q3120" i="22"/>
  <c r="R3120" i="22" s="1"/>
  <c r="Q3121" i="22"/>
  <c r="R3121" i="22" s="1"/>
  <c r="Q3122" i="22"/>
  <c r="R3122" i="22" s="1"/>
  <c r="Q3123" i="22"/>
  <c r="R3123" i="22" s="1"/>
  <c r="Q3124" i="22"/>
  <c r="R3124" i="22" s="1"/>
  <c r="Q3125" i="22"/>
  <c r="R3125" i="22" s="1"/>
  <c r="Q3126" i="22"/>
  <c r="R3126" i="22" s="1"/>
  <c r="Q3127" i="22"/>
  <c r="R3127" i="22" s="1"/>
  <c r="Q3128" i="22"/>
  <c r="R3128" i="22" s="1"/>
  <c r="Q3129" i="22"/>
  <c r="R3129" i="22" s="1"/>
  <c r="Q3130" i="22"/>
  <c r="R3130" i="22" s="1"/>
  <c r="Q3131" i="22"/>
  <c r="R3131" i="22" s="1"/>
  <c r="Q3132" i="22"/>
  <c r="R3132" i="22" s="1"/>
  <c r="Q3133" i="22"/>
  <c r="R3133" i="22" s="1"/>
  <c r="Q3134" i="22"/>
  <c r="R3134" i="22" s="1"/>
  <c r="Q3135" i="22"/>
  <c r="R3135" i="22" s="1"/>
  <c r="Q3136" i="22"/>
  <c r="R3136" i="22" s="1"/>
  <c r="Q3137" i="22"/>
  <c r="R3137" i="22" s="1"/>
  <c r="Q3138" i="22"/>
  <c r="R3138" i="22" s="1"/>
  <c r="Q3139" i="22"/>
  <c r="R3139" i="22" s="1"/>
  <c r="Q3140" i="22"/>
  <c r="R3140" i="22" s="1"/>
  <c r="Q3141" i="22"/>
  <c r="R3141" i="22" s="1"/>
  <c r="Q3142" i="22"/>
  <c r="R3142" i="22" s="1"/>
  <c r="Q3143" i="22"/>
  <c r="R3143" i="22" s="1"/>
  <c r="Q3144" i="22"/>
  <c r="R3144" i="22" s="1"/>
  <c r="Q3145" i="22"/>
  <c r="R3145" i="22" s="1"/>
  <c r="Q3146" i="22"/>
  <c r="R3146" i="22" s="1"/>
  <c r="Q3147" i="22"/>
  <c r="R3147" i="22" s="1"/>
  <c r="Q3148" i="22"/>
  <c r="R3148" i="22" s="1"/>
  <c r="Q3149" i="22"/>
  <c r="R3149" i="22" s="1"/>
  <c r="Q3150" i="22"/>
  <c r="R3150" i="22" s="1"/>
  <c r="Q3151" i="22"/>
  <c r="R3151" i="22" s="1"/>
  <c r="Q3152" i="22"/>
  <c r="R3152" i="22" s="1"/>
  <c r="Q3153" i="22"/>
  <c r="R3153" i="22" s="1"/>
  <c r="Q3154" i="22"/>
  <c r="R3154" i="22" s="1"/>
  <c r="Q3155" i="22"/>
  <c r="R3155" i="22" s="1"/>
  <c r="Q3156" i="22"/>
  <c r="R3156" i="22" s="1"/>
  <c r="Q3157" i="22"/>
  <c r="R3157" i="22" s="1"/>
  <c r="Q3158" i="22"/>
  <c r="R3158" i="22" s="1"/>
  <c r="Q3159" i="22"/>
  <c r="R3159" i="22" s="1"/>
  <c r="Q3160" i="22"/>
  <c r="R3160" i="22" s="1"/>
  <c r="Q3161" i="22"/>
  <c r="R3161" i="22" s="1"/>
  <c r="Q3162" i="22"/>
  <c r="R3162" i="22" s="1"/>
  <c r="Q3163" i="22"/>
  <c r="R3163" i="22" s="1"/>
  <c r="Q3164" i="22"/>
  <c r="R3164" i="22" s="1"/>
  <c r="Q3165" i="22"/>
  <c r="R3165" i="22" s="1"/>
  <c r="Q3166" i="22"/>
  <c r="R3166" i="22" s="1"/>
  <c r="Q3167" i="22"/>
  <c r="R3167" i="22" s="1"/>
  <c r="Q3168" i="22"/>
  <c r="R3168" i="22" s="1"/>
  <c r="Q3169" i="22"/>
  <c r="R3169" i="22" s="1"/>
  <c r="Q3170" i="22"/>
  <c r="R3170" i="22" s="1"/>
  <c r="Q3171" i="22"/>
  <c r="R3171" i="22" s="1"/>
  <c r="Q3172" i="22"/>
  <c r="R3172" i="22" s="1"/>
  <c r="Q3173" i="22"/>
  <c r="R3173" i="22" s="1"/>
  <c r="Q3174" i="22"/>
  <c r="R3174" i="22" s="1"/>
  <c r="Q3175" i="22"/>
  <c r="R3175" i="22" s="1"/>
  <c r="Q3176" i="22"/>
  <c r="R3176" i="22" s="1"/>
  <c r="Q3177" i="22"/>
  <c r="R3177" i="22" s="1"/>
  <c r="Q3178" i="22"/>
  <c r="R3178" i="22" s="1"/>
  <c r="Q3179" i="22"/>
  <c r="R3179" i="22" s="1"/>
  <c r="Q3180" i="22"/>
  <c r="R3180" i="22" s="1"/>
  <c r="Q3181" i="22"/>
  <c r="R3181" i="22" s="1"/>
  <c r="Q3182" i="22"/>
  <c r="R3182" i="22" s="1"/>
  <c r="Q3183" i="22"/>
  <c r="R3183" i="22" s="1"/>
  <c r="Q3184" i="22"/>
  <c r="R3184" i="22" s="1"/>
  <c r="Q3185" i="22"/>
  <c r="R3185" i="22" s="1"/>
  <c r="Q3186" i="22"/>
  <c r="R3186" i="22" s="1"/>
  <c r="Q3187" i="22"/>
  <c r="R3187" i="22" s="1"/>
  <c r="Q3188" i="22"/>
  <c r="R3188" i="22" s="1"/>
  <c r="Q3189" i="22"/>
  <c r="R3189" i="22" s="1"/>
  <c r="Q3190" i="22"/>
  <c r="R3190" i="22" s="1"/>
  <c r="Q3191" i="22"/>
  <c r="R3191" i="22" s="1"/>
  <c r="Q3192" i="22"/>
  <c r="R3192" i="22" s="1"/>
  <c r="Q3193" i="22"/>
  <c r="R3193" i="22" s="1"/>
  <c r="Q3194" i="22"/>
  <c r="R3194" i="22" s="1"/>
  <c r="Q3195" i="22"/>
  <c r="R3195" i="22" s="1"/>
  <c r="Q3196" i="22"/>
  <c r="R3196" i="22" s="1"/>
  <c r="Q3197" i="22"/>
  <c r="R3197" i="22" s="1"/>
  <c r="Q3198" i="22"/>
  <c r="R3198" i="22" s="1"/>
  <c r="Q3199" i="22"/>
  <c r="R3199" i="22" s="1"/>
  <c r="Q3200" i="22"/>
  <c r="R3200" i="22" s="1"/>
  <c r="Q3201" i="22"/>
  <c r="R3201" i="22" s="1"/>
  <c r="Q3202" i="22"/>
  <c r="R3202" i="22" s="1"/>
  <c r="Q3203" i="22"/>
  <c r="R3203" i="22" s="1"/>
  <c r="Q3204" i="22"/>
  <c r="R3204" i="22" s="1"/>
  <c r="Q3205" i="22"/>
  <c r="R3205" i="22" s="1"/>
  <c r="Q3206" i="22"/>
  <c r="R3206" i="22" s="1"/>
  <c r="Q3207" i="22"/>
  <c r="R3207" i="22" s="1"/>
  <c r="Q3208" i="22"/>
  <c r="R3208" i="22" s="1"/>
  <c r="Q3209" i="22"/>
  <c r="R3209" i="22" s="1"/>
  <c r="Q3210" i="22"/>
  <c r="R3210" i="22" s="1"/>
  <c r="Q3211" i="22"/>
  <c r="R3211" i="22" s="1"/>
  <c r="Q3212" i="22"/>
  <c r="R3212" i="22" s="1"/>
  <c r="Q3213" i="22"/>
  <c r="R3213" i="22" s="1"/>
  <c r="Q3214" i="22"/>
  <c r="R3214" i="22" s="1"/>
  <c r="Q3215" i="22"/>
  <c r="R3215" i="22" s="1"/>
  <c r="Q3216" i="22"/>
  <c r="R3216" i="22" s="1"/>
  <c r="Q3217" i="22"/>
  <c r="R3217" i="22" s="1"/>
  <c r="Q3218" i="22"/>
  <c r="R3218" i="22" s="1"/>
  <c r="Q3219" i="22"/>
  <c r="R3219" i="22" s="1"/>
  <c r="Q3220" i="22"/>
  <c r="R3220" i="22" s="1"/>
  <c r="Q3221" i="22"/>
  <c r="R3221" i="22" s="1"/>
  <c r="Q3222" i="22"/>
  <c r="R3222" i="22" s="1"/>
  <c r="Q3223" i="22"/>
  <c r="R3223" i="22" s="1"/>
  <c r="Q3224" i="22"/>
  <c r="R3224" i="22" s="1"/>
  <c r="Q3225" i="22"/>
  <c r="R3225" i="22" s="1"/>
  <c r="Q3226" i="22"/>
  <c r="R3226" i="22" s="1"/>
  <c r="Q3227" i="22"/>
  <c r="R3227" i="22" s="1"/>
  <c r="Q3228" i="22"/>
  <c r="R3228" i="22" s="1"/>
  <c r="Q3229" i="22"/>
  <c r="R3229" i="22" s="1"/>
  <c r="Q3230" i="22"/>
  <c r="R3230" i="22" s="1"/>
  <c r="Q3231" i="22"/>
  <c r="R3231" i="22" s="1"/>
  <c r="Q3232" i="22"/>
  <c r="R3232" i="22" s="1"/>
  <c r="Q3233" i="22"/>
  <c r="R3233" i="22" s="1"/>
  <c r="Q3234" i="22"/>
  <c r="R3234" i="22" s="1"/>
  <c r="Q3235" i="22"/>
  <c r="R3235" i="22" s="1"/>
  <c r="Q3236" i="22"/>
  <c r="R3236" i="22" s="1"/>
  <c r="Q3237" i="22"/>
  <c r="R3237" i="22" s="1"/>
  <c r="Q3238" i="22"/>
  <c r="R3238" i="22" s="1"/>
  <c r="Q3239" i="22"/>
  <c r="R3239" i="22" s="1"/>
  <c r="Q3240" i="22"/>
  <c r="R3240" i="22" s="1"/>
  <c r="Q3241" i="22"/>
  <c r="R3241" i="22" s="1"/>
  <c r="Q3242" i="22"/>
  <c r="R3242" i="22" s="1"/>
  <c r="Q3243" i="22"/>
  <c r="R3243" i="22" s="1"/>
  <c r="Q3244" i="22"/>
  <c r="R3244" i="22" s="1"/>
  <c r="Q3245" i="22"/>
  <c r="R3245" i="22" s="1"/>
  <c r="Q3246" i="22"/>
  <c r="R3246" i="22" s="1"/>
  <c r="Q3247" i="22"/>
  <c r="R3247" i="22" s="1"/>
  <c r="Q3248" i="22"/>
  <c r="R3248" i="22" s="1"/>
  <c r="Q3249" i="22"/>
  <c r="R3249" i="22" s="1"/>
  <c r="Q3250" i="22"/>
  <c r="R3250" i="22" s="1"/>
  <c r="Q3251" i="22"/>
  <c r="R3251" i="22" s="1"/>
  <c r="Q3252" i="22"/>
  <c r="R3252" i="22" s="1"/>
  <c r="Q3253" i="22"/>
  <c r="R3253" i="22" s="1"/>
  <c r="Q3254" i="22"/>
  <c r="R3254" i="22" s="1"/>
  <c r="Q3255" i="22"/>
  <c r="R3255" i="22" s="1"/>
  <c r="Q3256" i="22"/>
  <c r="R3256" i="22" s="1"/>
  <c r="Q3257" i="22"/>
  <c r="R3257" i="22" s="1"/>
  <c r="Q3258" i="22"/>
  <c r="R3258" i="22" s="1"/>
  <c r="Q3259" i="22"/>
  <c r="R3259" i="22" s="1"/>
  <c r="Q3260" i="22"/>
  <c r="R3260" i="22" s="1"/>
  <c r="Q3261" i="22"/>
  <c r="R3261" i="22" s="1"/>
  <c r="Q3262" i="22"/>
  <c r="R3262" i="22" s="1"/>
  <c r="Q3263" i="22"/>
  <c r="R3263" i="22" s="1"/>
  <c r="Q3264" i="22"/>
  <c r="R3264" i="22" s="1"/>
  <c r="Q3265" i="22"/>
  <c r="R3265" i="22" s="1"/>
  <c r="Q3266" i="22"/>
  <c r="R3266" i="22" s="1"/>
  <c r="Q3267" i="22"/>
  <c r="R3267" i="22" s="1"/>
  <c r="Q3268" i="22"/>
  <c r="R3268" i="22" s="1"/>
  <c r="Q3269" i="22"/>
  <c r="R3269" i="22" s="1"/>
  <c r="Q3270" i="22"/>
  <c r="R3270" i="22" s="1"/>
  <c r="Q3271" i="22"/>
  <c r="R3271" i="22" s="1"/>
  <c r="Q3272" i="22"/>
  <c r="R3272" i="22" s="1"/>
  <c r="Q3273" i="22"/>
  <c r="R3273" i="22" s="1"/>
  <c r="Q3274" i="22"/>
  <c r="R3274" i="22" s="1"/>
  <c r="Q3275" i="22"/>
  <c r="R3275" i="22" s="1"/>
  <c r="Q3276" i="22"/>
  <c r="R3276" i="22" s="1"/>
  <c r="Q3277" i="22"/>
  <c r="R3277" i="22" s="1"/>
  <c r="Q3278" i="22"/>
  <c r="R3278" i="22" s="1"/>
  <c r="Q3279" i="22"/>
  <c r="R3279" i="22" s="1"/>
  <c r="Q3280" i="22"/>
  <c r="R3280" i="22" s="1"/>
  <c r="Q3281" i="22"/>
  <c r="R3281" i="22" s="1"/>
  <c r="Q3282" i="22"/>
  <c r="R3282" i="22" s="1"/>
  <c r="Q3283" i="22"/>
  <c r="R3283" i="22" s="1"/>
  <c r="Q3284" i="22"/>
  <c r="R3284" i="22" s="1"/>
  <c r="Q3285" i="22"/>
  <c r="R3285" i="22" s="1"/>
  <c r="Q3286" i="22"/>
  <c r="R3286" i="22" s="1"/>
  <c r="Q3287" i="22"/>
  <c r="R3287" i="22" s="1"/>
  <c r="Q3288" i="22"/>
  <c r="R3288" i="22" s="1"/>
  <c r="Q3289" i="22"/>
  <c r="R3289" i="22" s="1"/>
  <c r="Q3290" i="22"/>
  <c r="R3290" i="22" s="1"/>
  <c r="Q3291" i="22"/>
  <c r="R3291" i="22" s="1"/>
  <c r="Q3292" i="22"/>
  <c r="R3292" i="22" s="1"/>
  <c r="Q3293" i="22"/>
  <c r="R3293" i="22" s="1"/>
  <c r="Q3294" i="22"/>
  <c r="R3294" i="22" s="1"/>
  <c r="Q3295" i="22"/>
  <c r="R3295" i="22" s="1"/>
  <c r="Q3296" i="22"/>
  <c r="R3296" i="22" s="1"/>
  <c r="Q3297" i="22"/>
  <c r="R3297" i="22" s="1"/>
  <c r="Q3298" i="22"/>
  <c r="R3298" i="22" s="1"/>
  <c r="Q3299" i="22"/>
  <c r="R3299" i="22" s="1"/>
  <c r="Q3300" i="22"/>
  <c r="R3300" i="22" s="1"/>
  <c r="Q3301" i="22"/>
  <c r="R3301" i="22" s="1"/>
  <c r="Q3302" i="22"/>
  <c r="R3302" i="22" s="1"/>
  <c r="Q3303" i="22"/>
  <c r="R3303" i="22" s="1"/>
  <c r="Q3304" i="22"/>
  <c r="R3304" i="22" s="1"/>
  <c r="Q3305" i="22"/>
  <c r="R3305" i="22" s="1"/>
  <c r="Q3306" i="22"/>
  <c r="R3306" i="22" s="1"/>
  <c r="Q3307" i="22"/>
  <c r="R3307" i="22" s="1"/>
  <c r="Q3308" i="22"/>
  <c r="R3308" i="22" s="1"/>
  <c r="Q3309" i="22"/>
  <c r="R3309" i="22" s="1"/>
  <c r="Q3310" i="22"/>
  <c r="R3310" i="22" s="1"/>
  <c r="Q3311" i="22"/>
  <c r="R3311" i="22" s="1"/>
  <c r="Q3312" i="22"/>
  <c r="R3312" i="22" s="1"/>
  <c r="Q3313" i="22"/>
  <c r="R3313" i="22" s="1"/>
  <c r="Q3314" i="22"/>
  <c r="R3314" i="22" s="1"/>
  <c r="Q3315" i="22"/>
  <c r="R3315" i="22" s="1"/>
  <c r="Q3316" i="22"/>
  <c r="R3316" i="22" s="1"/>
  <c r="Q3317" i="22"/>
  <c r="R3317" i="22" s="1"/>
  <c r="Q3318" i="22"/>
  <c r="R3318" i="22" s="1"/>
  <c r="Q3319" i="22"/>
  <c r="R3319" i="22" s="1"/>
  <c r="Q3320" i="22"/>
  <c r="R3320" i="22" s="1"/>
  <c r="Q3321" i="22"/>
  <c r="R3321" i="22" s="1"/>
  <c r="Q3322" i="22"/>
  <c r="R3322" i="22" s="1"/>
  <c r="Q3323" i="22"/>
  <c r="R3323" i="22" s="1"/>
  <c r="Q3324" i="22"/>
  <c r="R3324" i="22" s="1"/>
  <c r="Q3325" i="22"/>
  <c r="R3325" i="22" s="1"/>
  <c r="Q3326" i="22"/>
  <c r="R3326" i="22" s="1"/>
  <c r="Q3327" i="22"/>
  <c r="R3327" i="22" s="1"/>
  <c r="Q3328" i="22"/>
  <c r="R3328" i="22" s="1"/>
  <c r="Q3329" i="22"/>
  <c r="R3329" i="22" s="1"/>
  <c r="Q3330" i="22"/>
  <c r="R3330" i="22" s="1"/>
  <c r="Q3331" i="22"/>
  <c r="R3331" i="22" s="1"/>
  <c r="Q3332" i="22"/>
  <c r="R3332" i="22" s="1"/>
  <c r="Q3333" i="22"/>
  <c r="R3333" i="22" s="1"/>
  <c r="Q3334" i="22"/>
  <c r="R3334" i="22" s="1"/>
  <c r="Q3335" i="22"/>
  <c r="R3335" i="22" s="1"/>
  <c r="Q3336" i="22"/>
  <c r="R3336" i="22" s="1"/>
  <c r="Q3337" i="22"/>
  <c r="R3337" i="22" s="1"/>
  <c r="Q3338" i="22"/>
  <c r="R3338" i="22" s="1"/>
  <c r="Q3339" i="22"/>
  <c r="R3339" i="22" s="1"/>
  <c r="Q3340" i="22"/>
  <c r="R3340" i="22" s="1"/>
  <c r="Q3341" i="22"/>
  <c r="R3341" i="22" s="1"/>
  <c r="Q3342" i="22"/>
  <c r="R3342" i="22" s="1"/>
  <c r="Q3343" i="22"/>
  <c r="R3343" i="22" s="1"/>
  <c r="Q3344" i="22"/>
  <c r="R3344" i="22" s="1"/>
  <c r="Q3345" i="22"/>
  <c r="R3345" i="22" s="1"/>
  <c r="Q3346" i="22"/>
  <c r="R3346" i="22" s="1"/>
  <c r="Q3347" i="22"/>
  <c r="R3347" i="22" s="1"/>
  <c r="Q3348" i="22"/>
  <c r="R3348" i="22" s="1"/>
  <c r="Q3349" i="22"/>
  <c r="R3349" i="22" s="1"/>
  <c r="Q3350" i="22"/>
  <c r="R3350" i="22" s="1"/>
  <c r="Q3351" i="22"/>
  <c r="R3351" i="22" s="1"/>
  <c r="Q3352" i="22"/>
  <c r="R3352" i="22" s="1"/>
  <c r="Q3353" i="22"/>
  <c r="R3353" i="22" s="1"/>
  <c r="Q3354" i="22"/>
  <c r="R3354" i="22" s="1"/>
  <c r="Q3355" i="22"/>
  <c r="R3355" i="22" s="1"/>
  <c r="Q3356" i="22"/>
  <c r="R3356" i="22" s="1"/>
  <c r="Q3357" i="22"/>
  <c r="R3357" i="22" s="1"/>
  <c r="Q3358" i="22"/>
  <c r="R3358" i="22" s="1"/>
  <c r="Q3359" i="22"/>
  <c r="R3359" i="22" s="1"/>
  <c r="Q3360" i="22"/>
  <c r="R3360" i="22" s="1"/>
  <c r="Q3361" i="22"/>
  <c r="R3361" i="22" s="1"/>
  <c r="Q3362" i="22"/>
  <c r="R3362" i="22" s="1"/>
  <c r="Q3363" i="22"/>
  <c r="R3363" i="22" s="1"/>
  <c r="Q3364" i="22"/>
  <c r="R3364" i="22" s="1"/>
  <c r="Q3365" i="22"/>
  <c r="R3365" i="22" s="1"/>
  <c r="Q3366" i="22"/>
  <c r="R3366" i="22" s="1"/>
  <c r="Q3367" i="22"/>
  <c r="R3367" i="22" s="1"/>
  <c r="Q3368" i="22"/>
  <c r="R3368" i="22" s="1"/>
  <c r="Q3369" i="22"/>
  <c r="R3369" i="22" s="1"/>
  <c r="Q3370" i="22"/>
  <c r="R3370" i="22" s="1"/>
  <c r="Q3371" i="22"/>
  <c r="R3371" i="22" s="1"/>
  <c r="Q3372" i="22"/>
  <c r="R3372" i="22" s="1"/>
  <c r="Q3373" i="22"/>
  <c r="R3373" i="22" s="1"/>
  <c r="Q3374" i="22"/>
  <c r="R3374" i="22" s="1"/>
  <c r="Q3375" i="22"/>
  <c r="R3375" i="22" s="1"/>
  <c r="Q3376" i="22"/>
  <c r="R3376" i="22" s="1"/>
  <c r="Q3377" i="22"/>
  <c r="R3377" i="22" s="1"/>
  <c r="Q3378" i="22"/>
  <c r="R3378" i="22" s="1"/>
  <c r="Q3379" i="22"/>
  <c r="R3379" i="22" s="1"/>
  <c r="Q3380" i="22"/>
  <c r="R3380" i="22" s="1"/>
  <c r="Q3381" i="22"/>
  <c r="R3381" i="22" s="1"/>
  <c r="Q3382" i="22"/>
  <c r="R3382" i="22" s="1"/>
  <c r="Q3383" i="22"/>
  <c r="R3383" i="22" s="1"/>
  <c r="Q3384" i="22"/>
  <c r="R3384" i="22" s="1"/>
  <c r="Q3385" i="22"/>
  <c r="R3385" i="22" s="1"/>
  <c r="Q3386" i="22"/>
  <c r="R3386" i="22" s="1"/>
  <c r="Q3387" i="22"/>
  <c r="R3387" i="22" s="1"/>
  <c r="Q3388" i="22"/>
  <c r="R3388" i="22" s="1"/>
  <c r="Q3389" i="22"/>
  <c r="R3389" i="22" s="1"/>
  <c r="Q3390" i="22"/>
  <c r="R3390" i="22" s="1"/>
  <c r="Q3391" i="22"/>
  <c r="R3391" i="22" s="1"/>
  <c r="Q3392" i="22"/>
  <c r="R3392" i="22" s="1"/>
  <c r="Q3393" i="22"/>
  <c r="R3393" i="22" s="1"/>
  <c r="Q3394" i="22"/>
  <c r="R3394" i="22" s="1"/>
  <c r="Q3395" i="22"/>
  <c r="R3395" i="22" s="1"/>
  <c r="Q3396" i="22"/>
  <c r="R3396" i="22" s="1"/>
  <c r="Q3397" i="22"/>
  <c r="R3397" i="22" s="1"/>
  <c r="Q3398" i="22"/>
  <c r="R3398" i="22" s="1"/>
  <c r="Q3399" i="22"/>
  <c r="R3399" i="22" s="1"/>
  <c r="Q3400" i="22"/>
  <c r="R3400" i="22" s="1"/>
  <c r="Q3401" i="22"/>
  <c r="R3401" i="22" s="1"/>
  <c r="Q3402" i="22"/>
  <c r="R3402" i="22" s="1"/>
  <c r="Q3403" i="22"/>
  <c r="R3403" i="22" s="1"/>
  <c r="Q3404" i="22"/>
  <c r="R3404" i="22" s="1"/>
  <c r="Q3405" i="22"/>
  <c r="R3405" i="22" s="1"/>
  <c r="Q3406" i="22"/>
  <c r="R3406" i="22" s="1"/>
  <c r="Q3407" i="22"/>
  <c r="R3407" i="22" s="1"/>
  <c r="Q3408" i="22"/>
  <c r="R3408" i="22" s="1"/>
  <c r="Q3409" i="22"/>
  <c r="R3409" i="22" s="1"/>
  <c r="Q3410" i="22"/>
  <c r="R3410" i="22" s="1"/>
  <c r="Q3411" i="22"/>
  <c r="R3411" i="22" s="1"/>
  <c r="Q3412" i="22"/>
  <c r="R3412" i="22" s="1"/>
  <c r="Q3413" i="22"/>
  <c r="R3413" i="22" s="1"/>
  <c r="Q3414" i="22"/>
  <c r="R3414" i="22" s="1"/>
  <c r="Q3415" i="22"/>
  <c r="R3415" i="22" s="1"/>
  <c r="Q3416" i="22"/>
  <c r="R3416" i="22" s="1"/>
  <c r="Q3417" i="22"/>
  <c r="R3417" i="22" s="1"/>
  <c r="Q3418" i="22"/>
  <c r="R3418" i="22" s="1"/>
  <c r="Q3419" i="22"/>
  <c r="R3419" i="22" s="1"/>
  <c r="Q3420" i="22"/>
  <c r="R3420" i="22" s="1"/>
  <c r="Q3421" i="22"/>
  <c r="R3421" i="22" s="1"/>
  <c r="Q3422" i="22"/>
  <c r="R3422" i="22" s="1"/>
  <c r="Q3423" i="22"/>
  <c r="R3423" i="22" s="1"/>
  <c r="Q3424" i="22"/>
  <c r="R3424" i="22" s="1"/>
  <c r="Q3425" i="22"/>
  <c r="R3425" i="22" s="1"/>
  <c r="Q3426" i="22"/>
  <c r="R3426" i="22" s="1"/>
  <c r="Q3427" i="22"/>
  <c r="R3427" i="22" s="1"/>
  <c r="Q3428" i="22"/>
  <c r="R3428" i="22" s="1"/>
  <c r="Q3429" i="22"/>
  <c r="R3429" i="22" s="1"/>
  <c r="Q3430" i="22"/>
  <c r="R3430" i="22" s="1"/>
  <c r="Q3431" i="22"/>
  <c r="R3431" i="22" s="1"/>
  <c r="Q3432" i="22"/>
  <c r="R3432" i="22" s="1"/>
  <c r="Q3433" i="22"/>
  <c r="R3433" i="22" s="1"/>
  <c r="Q3434" i="22"/>
  <c r="R3434" i="22" s="1"/>
  <c r="Q3435" i="22"/>
  <c r="R3435" i="22" s="1"/>
  <c r="Q3436" i="22"/>
  <c r="R3436" i="22" s="1"/>
  <c r="Q3437" i="22"/>
  <c r="R3437" i="22" s="1"/>
  <c r="Q3438" i="22"/>
  <c r="R3438" i="22" s="1"/>
  <c r="Q3439" i="22"/>
  <c r="R3439" i="22" s="1"/>
  <c r="Q3440" i="22"/>
  <c r="R3440" i="22" s="1"/>
  <c r="Q3441" i="22"/>
  <c r="R3441" i="22" s="1"/>
  <c r="Q3442" i="22"/>
  <c r="R3442" i="22" s="1"/>
  <c r="Q3443" i="22"/>
  <c r="R3443" i="22" s="1"/>
  <c r="Q3444" i="22"/>
  <c r="R3444" i="22" s="1"/>
  <c r="Q3445" i="22"/>
  <c r="R3445" i="22" s="1"/>
  <c r="Q3446" i="22"/>
  <c r="R3446" i="22" s="1"/>
  <c r="Q3447" i="22"/>
  <c r="R3447" i="22" s="1"/>
  <c r="Q3448" i="22"/>
  <c r="R3448" i="22" s="1"/>
  <c r="Q3449" i="22"/>
  <c r="R3449" i="22" s="1"/>
  <c r="Q3450" i="22"/>
  <c r="R3450" i="22" s="1"/>
  <c r="Q3451" i="22"/>
  <c r="R3451" i="22" s="1"/>
  <c r="Q3452" i="22"/>
  <c r="R3452" i="22" s="1"/>
  <c r="Q3453" i="22"/>
  <c r="R3453" i="22" s="1"/>
  <c r="Q3454" i="22"/>
  <c r="R3454" i="22" s="1"/>
  <c r="Q3455" i="22"/>
  <c r="R3455" i="22" s="1"/>
  <c r="Q3456" i="22"/>
  <c r="R3456" i="22" s="1"/>
  <c r="Q3457" i="22"/>
  <c r="R3457" i="22" s="1"/>
  <c r="Q3458" i="22"/>
  <c r="R3458" i="22" s="1"/>
  <c r="Q3459" i="22"/>
  <c r="R3459" i="22" s="1"/>
  <c r="Q3460" i="22"/>
  <c r="R3460" i="22" s="1"/>
  <c r="Q3461" i="22"/>
  <c r="R3461" i="22" s="1"/>
  <c r="Q3462" i="22"/>
  <c r="R3462" i="22" s="1"/>
  <c r="Q3463" i="22"/>
  <c r="R3463" i="22" s="1"/>
  <c r="Q3464" i="22"/>
  <c r="R3464" i="22" s="1"/>
  <c r="Q3465" i="22"/>
  <c r="R3465" i="22" s="1"/>
  <c r="Q3466" i="22"/>
  <c r="R3466" i="22" s="1"/>
  <c r="Q3467" i="22"/>
  <c r="R3467" i="22" s="1"/>
  <c r="Q3468" i="22"/>
  <c r="R3468" i="22" s="1"/>
  <c r="Q3469" i="22"/>
  <c r="R3469" i="22" s="1"/>
  <c r="Q3470" i="22"/>
  <c r="R3470" i="22" s="1"/>
  <c r="Q3471" i="22"/>
  <c r="R3471" i="22" s="1"/>
  <c r="Q3472" i="22"/>
  <c r="R3472" i="22" s="1"/>
  <c r="Q3473" i="22"/>
  <c r="R3473" i="22" s="1"/>
  <c r="Q3474" i="22"/>
  <c r="R3474" i="22" s="1"/>
  <c r="Q3475" i="22"/>
  <c r="R3475" i="22" s="1"/>
  <c r="Q3476" i="22"/>
  <c r="R3476" i="22" s="1"/>
  <c r="Q3477" i="22"/>
  <c r="R3477" i="22" s="1"/>
  <c r="Q3478" i="22"/>
  <c r="R3478" i="22" s="1"/>
  <c r="Q3479" i="22"/>
  <c r="R3479" i="22" s="1"/>
  <c r="Q3480" i="22"/>
  <c r="R3480" i="22" s="1"/>
  <c r="Q3481" i="22"/>
  <c r="R3481" i="22" s="1"/>
  <c r="Q3482" i="22"/>
  <c r="R3482" i="22" s="1"/>
  <c r="Q3483" i="22"/>
  <c r="R3483" i="22" s="1"/>
  <c r="Q3484" i="22"/>
  <c r="R3484" i="22" s="1"/>
  <c r="Q3485" i="22"/>
  <c r="R3485" i="22" s="1"/>
  <c r="Q3486" i="22"/>
  <c r="R3486" i="22" s="1"/>
  <c r="Q3487" i="22"/>
  <c r="R3487" i="22" s="1"/>
  <c r="Q3488" i="22"/>
  <c r="R3488" i="22" s="1"/>
  <c r="Q3489" i="22"/>
  <c r="R3489" i="22" s="1"/>
  <c r="Q3490" i="22"/>
  <c r="R3490" i="22" s="1"/>
  <c r="Q3491" i="22"/>
  <c r="R3491" i="22" s="1"/>
  <c r="Q3492" i="22"/>
  <c r="R3492" i="22" s="1"/>
  <c r="Q3493" i="22"/>
  <c r="R3493" i="22" s="1"/>
  <c r="Q3494" i="22"/>
  <c r="R3494" i="22" s="1"/>
  <c r="Q3495" i="22"/>
  <c r="R3495" i="22" s="1"/>
  <c r="Q3496" i="22"/>
  <c r="R3496" i="22" s="1"/>
  <c r="Q3497" i="22"/>
  <c r="R3497" i="22" s="1"/>
  <c r="Q3498" i="22"/>
  <c r="R3498" i="22" s="1"/>
  <c r="Q3499" i="22"/>
  <c r="R3499" i="22" s="1"/>
  <c r="Q3500" i="22"/>
  <c r="R3500" i="22" s="1"/>
  <c r="Q3501" i="22"/>
  <c r="R3501" i="22" s="1"/>
  <c r="Q3502" i="22"/>
  <c r="R3502" i="22" s="1"/>
  <c r="Q3503" i="22"/>
  <c r="R3503" i="22" s="1"/>
  <c r="Q3504" i="22"/>
  <c r="R3504" i="22" s="1"/>
  <c r="Q3505" i="22"/>
  <c r="R3505" i="22" s="1"/>
  <c r="Q3506" i="22"/>
  <c r="R3506" i="22" s="1"/>
  <c r="Q3507" i="22"/>
  <c r="R3507" i="22" s="1"/>
  <c r="Q3508" i="22"/>
  <c r="R3508" i="22" s="1"/>
  <c r="Q3509" i="22"/>
  <c r="R3509" i="22" s="1"/>
  <c r="Q3510" i="22"/>
  <c r="R3510" i="22" s="1"/>
  <c r="Q3511" i="22"/>
  <c r="R3511" i="22" s="1"/>
  <c r="Q3512" i="22"/>
  <c r="R3512" i="22" s="1"/>
  <c r="Q3513" i="22"/>
  <c r="R3513" i="22" s="1"/>
  <c r="Q3514" i="22"/>
  <c r="R3514" i="22" s="1"/>
  <c r="Q3515" i="22"/>
  <c r="R3515" i="22" s="1"/>
  <c r="Q3516" i="22"/>
  <c r="R3516" i="22" s="1"/>
  <c r="Q3517" i="22"/>
  <c r="R3517" i="22" s="1"/>
  <c r="Q3518" i="22"/>
  <c r="R3518" i="22" s="1"/>
  <c r="Q3519" i="22"/>
  <c r="R3519" i="22" s="1"/>
  <c r="Q3520" i="22"/>
  <c r="R3520" i="22" s="1"/>
  <c r="Q3521" i="22"/>
  <c r="R3521" i="22" s="1"/>
  <c r="Q3522" i="22"/>
  <c r="R3522" i="22" s="1"/>
  <c r="Q3523" i="22"/>
  <c r="R3523" i="22" s="1"/>
  <c r="Q3524" i="22"/>
  <c r="R3524" i="22" s="1"/>
  <c r="Q3525" i="22"/>
  <c r="R3525" i="22" s="1"/>
  <c r="Q3526" i="22"/>
  <c r="R3526" i="22" s="1"/>
  <c r="Q3527" i="22"/>
  <c r="R3527" i="22" s="1"/>
  <c r="Q3528" i="22"/>
  <c r="R3528" i="22" s="1"/>
  <c r="Q3529" i="22"/>
  <c r="R3529" i="22" s="1"/>
  <c r="Q3530" i="22"/>
  <c r="R3530" i="22" s="1"/>
  <c r="Q3531" i="22"/>
  <c r="R3531" i="22" s="1"/>
  <c r="Q3532" i="22"/>
  <c r="R3532" i="22" s="1"/>
  <c r="Q3533" i="22"/>
  <c r="R3533" i="22" s="1"/>
  <c r="Q3534" i="22"/>
  <c r="R3534" i="22" s="1"/>
  <c r="Q3535" i="22"/>
  <c r="R3535" i="22" s="1"/>
  <c r="Q3536" i="22"/>
  <c r="R3536" i="22" s="1"/>
  <c r="Q3537" i="22"/>
  <c r="R3537" i="22" s="1"/>
  <c r="Q3538" i="22"/>
  <c r="R3538" i="22" s="1"/>
  <c r="Q3539" i="22"/>
  <c r="R3539" i="22" s="1"/>
  <c r="Q3540" i="22"/>
  <c r="R3540" i="22" s="1"/>
  <c r="Q3541" i="22"/>
  <c r="R3541" i="22" s="1"/>
  <c r="Q3542" i="22"/>
  <c r="R3542" i="22" s="1"/>
  <c r="Q3543" i="22"/>
  <c r="R3543" i="22" s="1"/>
  <c r="Q3544" i="22"/>
  <c r="R3544" i="22" s="1"/>
  <c r="Q3545" i="22"/>
  <c r="R3545" i="22" s="1"/>
  <c r="Q3546" i="22"/>
  <c r="R3546" i="22" s="1"/>
  <c r="Q3547" i="22"/>
  <c r="R3547" i="22" s="1"/>
  <c r="Q3548" i="22"/>
  <c r="R3548" i="22" s="1"/>
  <c r="Q3549" i="22"/>
  <c r="R3549" i="22" s="1"/>
  <c r="Q3550" i="22"/>
  <c r="R3550" i="22" s="1"/>
  <c r="Q3551" i="22"/>
  <c r="R3551" i="22" s="1"/>
  <c r="Q3552" i="22"/>
  <c r="R3552" i="22" s="1"/>
  <c r="Q3553" i="22"/>
  <c r="R3553" i="22" s="1"/>
  <c r="Q3554" i="22"/>
  <c r="R3554" i="22" s="1"/>
  <c r="Q3555" i="22"/>
  <c r="R3555" i="22" s="1"/>
  <c r="Q3556" i="22"/>
  <c r="R3556" i="22" s="1"/>
  <c r="Q3557" i="22"/>
  <c r="R3557" i="22" s="1"/>
  <c r="Q3558" i="22"/>
  <c r="R3558" i="22" s="1"/>
  <c r="Q3559" i="22"/>
  <c r="R3559" i="22" s="1"/>
  <c r="Q3560" i="22"/>
  <c r="R3560" i="22" s="1"/>
  <c r="Q3561" i="22"/>
  <c r="R3561" i="22" s="1"/>
  <c r="Q3562" i="22"/>
  <c r="R3562" i="22" s="1"/>
  <c r="Q3563" i="22"/>
  <c r="R3563" i="22" s="1"/>
  <c r="Q3564" i="22"/>
  <c r="R3564" i="22" s="1"/>
  <c r="Q3565" i="22"/>
  <c r="R3565" i="22" s="1"/>
  <c r="Q3566" i="22"/>
  <c r="R3566" i="22" s="1"/>
  <c r="Q3567" i="22"/>
  <c r="R3567" i="22" s="1"/>
  <c r="Q3568" i="22"/>
  <c r="R3568" i="22" s="1"/>
  <c r="Q3569" i="22"/>
  <c r="R3569" i="22" s="1"/>
  <c r="Q3570" i="22"/>
  <c r="R3570" i="22" s="1"/>
  <c r="Q3571" i="22"/>
  <c r="R3571" i="22" s="1"/>
  <c r="Q3572" i="22"/>
  <c r="R3572" i="22" s="1"/>
  <c r="Q3573" i="22"/>
  <c r="R3573" i="22" s="1"/>
  <c r="Q3574" i="22"/>
  <c r="R3574" i="22" s="1"/>
  <c r="Q3575" i="22"/>
  <c r="R3575" i="22" s="1"/>
  <c r="Q3576" i="22"/>
  <c r="R3576" i="22" s="1"/>
  <c r="Q3577" i="22"/>
  <c r="R3577" i="22" s="1"/>
  <c r="Q3578" i="22"/>
  <c r="R3578" i="22" s="1"/>
  <c r="Q3579" i="22"/>
  <c r="R3579" i="22" s="1"/>
  <c r="Q3580" i="22"/>
  <c r="R3580" i="22" s="1"/>
  <c r="Q3581" i="22"/>
  <c r="R3581" i="22" s="1"/>
  <c r="Q3582" i="22"/>
  <c r="R3582" i="22" s="1"/>
  <c r="Q3583" i="22"/>
  <c r="R3583" i="22" s="1"/>
  <c r="Q3584" i="22"/>
  <c r="R3584" i="22" s="1"/>
  <c r="Q3585" i="22"/>
  <c r="R3585" i="22" s="1"/>
  <c r="Q3586" i="22"/>
  <c r="R3586" i="22" s="1"/>
  <c r="Q3587" i="22"/>
  <c r="R3587" i="22" s="1"/>
  <c r="Q3588" i="22"/>
  <c r="R3588" i="22" s="1"/>
  <c r="Q3589" i="22"/>
  <c r="R3589" i="22" s="1"/>
  <c r="Q3590" i="22"/>
  <c r="R3590" i="22" s="1"/>
  <c r="Q3591" i="22"/>
  <c r="R3591" i="22" s="1"/>
  <c r="Q3592" i="22"/>
  <c r="R3592" i="22" s="1"/>
  <c r="Q3593" i="22"/>
  <c r="R3593" i="22" s="1"/>
  <c r="Q3594" i="22"/>
  <c r="R3594" i="22" s="1"/>
  <c r="Q3595" i="22"/>
  <c r="R3595" i="22" s="1"/>
  <c r="Q3596" i="22"/>
  <c r="R3596" i="22" s="1"/>
  <c r="Q3597" i="22"/>
  <c r="R3597" i="22" s="1"/>
  <c r="Q3598" i="22"/>
  <c r="R3598" i="22" s="1"/>
  <c r="Q3599" i="22"/>
  <c r="R3599" i="22" s="1"/>
  <c r="Q3600" i="22"/>
  <c r="R3600" i="22" s="1"/>
  <c r="Q3601" i="22"/>
  <c r="R3601" i="22" s="1"/>
  <c r="Q3602" i="22"/>
  <c r="R3602" i="22" s="1"/>
  <c r="Q3603" i="22"/>
  <c r="R3603" i="22" s="1"/>
  <c r="Q3604" i="22"/>
  <c r="R3604" i="22" s="1"/>
  <c r="Q3605" i="22"/>
  <c r="R3605" i="22" s="1"/>
  <c r="Q3606" i="22"/>
  <c r="R3606" i="22" s="1"/>
  <c r="Q3607" i="22"/>
  <c r="R3607" i="22" s="1"/>
  <c r="Q3608" i="22"/>
  <c r="R3608" i="22" s="1"/>
  <c r="Q3609" i="22"/>
  <c r="R3609" i="22" s="1"/>
  <c r="Q3610" i="22"/>
  <c r="R3610" i="22" s="1"/>
  <c r="Q3611" i="22"/>
  <c r="R3611" i="22" s="1"/>
  <c r="Q3612" i="22"/>
  <c r="R3612" i="22" s="1"/>
  <c r="Q3613" i="22"/>
  <c r="R3613" i="22" s="1"/>
  <c r="Q3614" i="22"/>
  <c r="R3614" i="22" s="1"/>
  <c r="Q3615" i="22"/>
  <c r="R3615" i="22" s="1"/>
  <c r="Q3616" i="22"/>
  <c r="R3616" i="22" s="1"/>
  <c r="Q3617" i="22"/>
  <c r="R3617" i="22" s="1"/>
  <c r="Q3618" i="22"/>
  <c r="R3618" i="22" s="1"/>
  <c r="Q3619" i="22"/>
  <c r="R3619" i="22" s="1"/>
  <c r="Q3620" i="22"/>
  <c r="R3620" i="22" s="1"/>
  <c r="Q3621" i="22"/>
  <c r="R3621" i="22" s="1"/>
  <c r="Q3622" i="22"/>
  <c r="R3622" i="22" s="1"/>
  <c r="Q3623" i="22"/>
  <c r="R3623" i="22" s="1"/>
  <c r="Q3624" i="22"/>
  <c r="R3624" i="22" s="1"/>
  <c r="Q3625" i="22"/>
  <c r="R3625" i="22" s="1"/>
  <c r="Q3626" i="22"/>
  <c r="R3626" i="22" s="1"/>
  <c r="Q3627" i="22"/>
  <c r="R3627" i="22" s="1"/>
  <c r="Q3628" i="22"/>
  <c r="R3628" i="22" s="1"/>
  <c r="Q3629" i="22"/>
  <c r="R3629" i="22" s="1"/>
  <c r="Q3630" i="22"/>
  <c r="R3630" i="22" s="1"/>
  <c r="Q3631" i="22"/>
  <c r="R3631" i="22" s="1"/>
  <c r="Q3632" i="22"/>
  <c r="R3632" i="22" s="1"/>
  <c r="Q3633" i="22"/>
  <c r="R3633" i="22" s="1"/>
  <c r="Q3634" i="22"/>
  <c r="R3634" i="22" s="1"/>
  <c r="Q3635" i="22"/>
  <c r="R3635" i="22" s="1"/>
  <c r="Q3636" i="22"/>
  <c r="R3636" i="22" s="1"/>
  <c r="Q3637" i="22"/>
  <c r="R3637" i="22" s="1"/>
  <c r="Q3638" i="22"/>
  <c r="R3638" i="22" s="1"/>
  <c r="Q3639" i="22"/>
  <c r="R3639" i="22" s="1"/>
  <c r="Q3640" i="22"/>
  <c r="R3640" i="22" s="1"/>
  <c r="Q3641" i="22"/>
  <c r="R3641" i="22" s="1"/>
  <c r="Q3642" i="22"/>
  <c r="R3642" i="22" s="1"/>
  <c r="Q3643" i="22"/>
  <c r="R3643" i="22" s="1"/>
  <c r="Q3644" i="22"/>
  <c r="R3644" i="22" s="1"/>
  <c r="Q3645" i="22"/>
  <c r="R3645" i="22" s="1"/>
  <c r="Q3646" i="22"/>
  <c r="R3646" i="22" s="1"/>
  <c r="Q3647" i="22"/>
  <c r="R3647" i="22" s="1"/>
  <c r="Q3648" i="22"/>
  <c r="R3648" i="22" s="1"/>
  <c r="Q3649" i="22"/>
  <c r="R3649" i="22" s="1"/>
  <c r="Q3650" i="22"/>
  <c r="R3650" i="22" s="1"/>
  <c r="Q3651" i="22"/>
  <c r="R3651" i="22" s="1"/>
  <c r="Q3652" i="22"/>
  <c r="R3652" i="22" s="1"/>
  <c r="Q3653" i="22"/>
  <c r="R3653" i="22" s="1"/>
  <c r="Q3654" i="22"/>
  <c r="R3654" i="22" s="1"/>
  <c r="Q3655" i="22"/>
  <c r="R3655" i="22" s="1"/>
  <c r="Q3656" i="22"/>
  <c r="R3656" i="22" s="1"/>
  <c r="Q3657" i="22"/>
  <c r="R3657" i="22" s="1"/>
  <c r="Q3658" i="22"/>
  <c r="R3658" i="22" s="1"/>
  <c r="Q3659" i="22"/>
  <c r="R3659" i="22" s="1"/>
  <c r="Q3660" i="22"/>
  <c r="R3660" i="22" s="1"/>
  <c r="Q3661" i="22"/>
  <c r="R3661" i="22" s="1"/>
  <c r="Q3662" i="22"/>
  <c r="R3662" i="22" s="1"/>
  <c r="Q3663" i="22"/>
  <c r="R3663" i="22" s="1"/>
  <c r="Q3664" i="22"/>
  <c r="R3664" i="22" s="1"/>
  <c r="Q3665" i="22"/>
  <c r="R3665" i="22" s="1"/>
  <c r="Q3666" i="22"/>
  <c r="R3666" i="22" s="1"/>
  <c r="Q3667" i="22"/>
  <c r="R3667" i="22" s="1"/>
  <c r="Q3668" i="22"/>
  <c r="R3668" i="22" s="1"/>
  <c r="Q3669" i="22"/>
  <c r="R3669" i="22" s="1"/>
  <c r="Q3670" i="22"/>
  <c r="R3670" i="22" s="1"/>
  <c r="Q3671" i="22"/>
  <c r="R3671" i="22" s="1"/>
  <c r="Q3672" i="22"/>
  <c r="R3672" i="22" s="1"/>
  <c r="Q3673" i="22"/>
  <c r="R3673" i="22" s="1"/>
  <c r="Q3674" i="22"/>
  <c r="R3674" i="22" s="1"/>
  <c r="Q3675" i="22"/>
  <c r="R3675" i="22" s="1"/>
  <c r="Q3676" i="22"/>
  <c r="R3676" i="22" s="1"/>
  <c r="Q3677" i="22"/>
  <c r="R3677" i="22" s="1"/>
  <c r="Q3678" i="22"/>
  <c r="R3678" i="22" s="1"/>
  <c r="Q3679" i="22"/>
  <c r="R3679" i="22" s="1"/>
  <c r="Q3680" i="22"/>
  <c r="R3680" i="22" s="1"/>
  <c r="Q3681" i="22"/>
  <c r="R3681" i="22" s="1"/>
  <c r="Q3682" i="22"/>
  <c r="R3682" i="22" s="1"/>
  <c r="Q3683" i="22"/>
  <c r="R3683" i="22" s="1"/>
  <c r="Q3684" i="22"/>
  <c r="R3684" i="22" s="1"/>
  <c r="Q3685" i="22"/>
  <c r="R3685" i="22" s="1"/>
  <c r="Q3686" i="22"/>
  <c r="R3686" i="22" s="1"/>
  <c r="Q3687" i="22"/>
  <c r="R3687" i="22" s="1"/>
  <c r="Q3688" i="22"/>
  <c r="R3688" i="22" s="1"/>
  <c r="Q3689" i="22"/>
  <c r="R3689" i="22" s="1"/>
  <c r="Q3690" i="22"/>
  <c r="R3690" i="22" s="1"/>
  <c r="Q3691" i="22"/>
  <c r="R3691" i="22" s="1"/>
  <c r="Q3692" i="22"/>
  <c r="R3692" i="22" s="1"/>
  <c r="Q3693" i="22"/>
  <c r="R3693" i="22" s="1"/>
  <c r="Q3694" i="22"/>
  <c r="R3694" i="22" s="1"/>
  <c r="Q3695" i="22"/>
  <c r="R3695" i="22" s="1"/>
  <c r="Q3696" i="22"/>
  <c r="R3696" i="22" s="1"/>
  <c r="Q3697" i="22"/>
  <c r="R3697" i="22" s="1"/>
  <c r="Q3698" i="22"/>
  <c r="R3698" i="22" s="1"/>
  <c r="Q3699" i="22"/>
  <c r="R3699" i="22" s="1"/>
  <c r="Q3700" i="22"/>
  <c r="R3700" i="22" s="1"/>
  <c r="Q3701" i="22"/>
  <c r="R3701" i="22" s="1"/>
  <c r="Q3702" i="22"/>
  <c r="R3702" i="22" s="1"/>
  <c r="Q3703" i="22"/>
  <c r="R3703" i="22" s="1"/>
  <c r="Q3704" i="22"/>
  <c r="R3704" i="22" s="1"/>
  <c r="Q3705" i="22"/>
  <c r="R3705" i="22" s="1"/>
  <c r="Q3706" i="22"/>
  <c r="R3706" i="22" s="1"/>
  <c r="Q3707" i="22"/>
  <c r="R3707" i="22" s="1"/>
  <c r="Q3708" i="22"/>
  <c r="R3708" i="22" s="1"/>
  <c r="Q3709" i="22"/>
  <c r="R3709" i="22" s="1"/>
  <c r="Q3710" i="22"/>
  <c r="R3710" i="22" s="1"/>
  <c r="Q3711" i="22"/>
  <c r="R3711" i="22" s="1"/>
  <c r="Q3712" i="22"/>
  <c r="R3712" i="22" s="1"/>
  <c r="Q3713" i="22"/>
  <c r="R3713" i="22" s="1"/>
  <c r="Q3714" i="22"/>
  <c r="R3714" i="22" s="1"/>
  <c r="Q3715" i="22"/>
  <c r="R3715" i="22" s="1"/>
  <c r="Q3716" i="22"/>
  <c r="R3716" i="22" s="1"/>
  <c r="Q3717" i="22"/>
  <c r="R3717" i="22" s="1"/>
  <c r="Q3718" i="22"/>
  <c r="R3718" i="22" s="1"/>
  <c r="Q3719" i="22"/>
  <c r="R3719" i="22" s="1"/>
  <c r="Q3720" i="22"/>
  <c r="R3720" i="22" s="1"/>
  <c r="Q3721" i="22"/>
  <c r="R3721" i="22" s="1"/>
  <c r="Q3722" i="22"/>
  <c r="R3722" i="22" s="1"/>
  <c r="Q3723" i="22"/>
  <c r="R3723" i="22" s="1"/>
  <c r="Q3724" i="22"/>
  <c r="R3724" i="22" s="1"/>
  <c r="Q3725" i="22"/>
  <c r="R3725" i="22" s="1"/>
  <c r="Q3726" i="22"/>
  <c r="R3726" i="22" s="1"/>
  <c r="Q3727" i="22"/>
  <c r="R3727" i="22" s="1"/>
  <c r="Q3728" i="22"/>
  <c r="R3728" i="22" s="1"/>
  <c r="Q3729" i="22"/>
  <c r="R3729" i="22" s="1"/>
  <c r="Q3730" i="22"/>
  <c r="R3730" i="22" s="1"/>
  <c r="Q3731" i="22"/>
  <c r="R3731" i="22" s="1"/>
  <c r="Q3732" i="22"/>
  <c r="R3732" i="22" s="1"/>
  <c r="Q3733" i="22"/>
  <c r="R3733" i="22" s="1"/>
  <c r="Q3734" i="22"/>
  <c r="R3734" i="22" s="1"/>
  <c r="Q3735" i="22"/>
  <c r="R3735" i="22" s="1"/>
  <c r="Q3736" i="22"/>
  <c r="R3736" i="22" s="1"/>
  <c r="Q3737" i="22"/>
  <c r="R3737" i="22" s="1"/>
  <c r="Q3738" i="22"/>
  <c r="R3738" i="22" s="1"/>
  <c r="Q3739" i="22"/>
  <c r="R3739" i="22" s="1"/>
  <c r="Q3740" i="22"/>
  <c r="R3740" i="22" s="1"/>
  <c r="Q3741" i="22"/>
  <c r="R3741" i="22" s="1"/>
  <c r="Q3742" i="22"/>
  <c r="R3742" i="22" s="1"/>
  <c r="Q3743" i="22"/>
  <c r="R3743" i="22" s="1"/>
  <c r="Q3744" i="22"/>
  <c r="R3744" i="22" s="1"/>
  <c r="Q3745" i="22"/>
  <c r="R3745" i="22" s="1"/>
  <c r="Q3746" i="22"/>
  <c r="R3746" i="22" s="1"/>
  <c r="Q3747" i="22"/>
  <c r="R3747" i="22" s="1"/>
  <c r="Q3748" i="22"/>
  <c r="R3748" i="22" s="1"/>
  <c r="Q3749" i="22"/>
  <c r="R3749" i="22" s="1"/>
  <c r="Q3750" i="22"/>
  <c r="R3750" i="22" s="1"/>
  <c r="Q3751" i="22"/>
  <c r="R3751" i="22" s="1"/>
  <c r="Q3752" i="22"/>
  <c r="R3752" i="22" s="1"/>
  <c r="Q3753" i="22"/>
  <c r="R3753" i="22" s="1"/>
  <c r="Q3754" i="22"/>
  <c r="R3754" i="22" s="1"/>
  <c r="Q3755" i="22"/>
  <c r="R3755" i="22" s="1"/>
  <c r="Q3756" i="22"/>
  <c r="R3756" i="22" s="1"/>
  <c r="Q3757" i="22"/>
  <c r="R3757" i="22" s="1"/>
  <c r="Q3758" i="22"/>
  <c r="R3758" i="22" s="1"/>
  <c r="Q3759" i="22"/>
  <c r="R3759" i="22" s="1"/>
  <c r="Q3760" i="22"/>
  <c r="R3760" i="22" s="1"/>
  <c r="Q3761" i="22"/>
  <c r="R3761" i="22" s="1"/>
  <c r="Q3762" i="22"/>
  <c r="R3762" i="22" s="1"/>
  <c r="Q3763" i="22"/>
  <c r="R3763" i="22" s="1"/>
  <c r="Q3764" i="22"/>
  <c r="R3764" i="22" s="1"/>
  <c r="Q3765" i="22"/>
  <c r="R3765" i="22" s="1"/>
  <c r="Q3766" i="22"/>
  <c r="R3766" i="22" s="1"/>
  <c r="Q3767" i="22"/>
  <c r="R3767" i="22" s="1"/>
  <c r="Q3768" i="22"/>
  <c r="R3768" i="22" s="1"/>
  <c r="Q3769" i="22"/>
  <c r="R3769" i="22" s="1"/>
  <c r="Q3770" i="22"/>
  <c r="R3770" i="22" s="1"/>
  <c r="Q3771" i="22"/>
  <c r="R3771" i="22" s="1"/>
  <c r="Q3772" i="22"/>
  <c r="R3772" i="22" s="1"/>
  <c r="Q3773" i="22"/>
  <c r="R3773" i="22" s="1"/>
  <c r="Q3774" i="22"/>
  <c r="R3774" i="22" s="1"/>
  <c r="Q3775" i="22"/>
  <c r="R3775" i="22" s="1"/>
  <c r="Q3776" i="22"/>
  <c r="R3776" i="22" s="1"/>
  <c r="Q3777" i="22"/>
  <c r="R3777" i="22" s="1"/>
  <c r="Q3778" i="22"/>
  <c r="R3778" i="22" s="1"/>
  <c r="Q3779" i="22"/>
  <c r="R3779" i="22" s="1"/>
  <c r="Q3780" i="22"/>
  <c r="R3780" i="22" s="1"/>
  <c r="Q3781" i="22"/>
  <c r="R3781" i="22" s="1"/>
  <c r="Q3782" i="22"/>
  <c r="R3782" i="22" s="1"/>
  <c r="Q3783" i="22"/>
  <c r="R3783" i="22" s="1"/>
  <c r="Q3784" i="22"/>
  <c r="R3784" i="22" s="1"/>
  <c r="Q3785" i="22"/>
  <c r="R3785" i="22" s="1"/>
  <c r="Q3786" i="22"/>
  <c r="R3786" i="22" s="1"/>
  <c r="Q3787" i="22"/>
  <c r="R3787" i="22" s="1"/>
  <c r="Q3788" i="22"/>
  <c r="R3788" i="22" s="1"/>
  <c r="Q3789" i="22"/>
  <c r="R3789" i="22" s="1"/>
  <c r="Q3790" i="22"/>
  <c r="R3790" i="22" s="1"/>
  <c r="Q3791" i="22"/>
  <c r="R3791" i="22" s="1"/>
  <c r="Q3792" i="22"/>
  <c r="R3792" i="22" s="1"/>
  <c r="Q3793" i="22"/>
  <c r="R3793" i="22" s="1"/>
  <c r="Q3794" i="22"/>
  <c r="R3794" i="22" s="1"/>
  <c r="Q3795" i="22"/>
  <c r="R3795" i="22" s="1"/>
  <c r="Q3796" i="22"/>
  <c r="R3796" i="22" s="1"/>
  <c r="Q3797" i="22"/>
  <c r="R3797" i="22" s="1"/>
  <c r="Q3798" i="22"/>
  <c r="R3798" i="22" s="1"/>
  <c r="Q3799" i="22"/>
  <c r="R3799" i="22" s="1"/>
  <c r="Q3800" i="22"/>
  <c r="R3800" i="22" s="1"/>
  <c r="Q3801" i="22"/>
  <c r="R3801" i="22" s="1"/>
  <c r="Q3802" i="22"/>
  <c r="R3802" i="22" s="1"/>
  <c r="Q3803" i="22"/>
  <c r="R3803" i="22" s="1"/>
  <c r="Q3804" i="22"/>
  <c r="R3804" i="22" s="1"/>
  <c r="Q3805" i="22"/>
  <c r="R3805" i="22" s="1"/>
  <c r="Q3806" i="22"/>
  <c r="R3806" i="22" s="1"/>
  <c r="Q3807" i="22"/>
  <c r="R3807" i="22" s="1"/>
  <c r="Q3808" i="22"/>
  <c r="R3808" i="22" s="1"/>
  <c r="Q3809" i="22"/>
  <c r="R3809" i="22" s="1"/>
  <c r="Q3810" i="22"/>
  <c r="R3810" i="22" s="1"/>
  <c r="Q3811" i="22"/>
  <c r="R3811" i="22" s="1"/>
  <c r="Q3812" i="22"/>
  <c r="R3812" i="22" s="1"/>
  <c r="Q3813" i="22"/>
  <c r="R3813" i="22" s="1"/>
  <c r="Q3814" i="22"/>
  <c r="R3814" i="22" s="1"/>
  <c r="Q3815" i="22"/>
  <c r="R3815" i="22" s="1"/>
  <c r="Q3816" i="22"/>
  <c r="R3816" i="22" s="1"/>
  <c r="Q3817" i="22"/>
  <c r="R3817" i="22" s="1"/>
  <c r="Q3818" i="22"/>
  <c r="R3818" i="22" s="1"/>
  <c r="Q3819" i="22"/>
  <c r="R3819" i="22" s="1"/>
  <c r="Q3820" i="22"/>
  <c r="R3820" i="22" s="1"/>
  <c r="Q3821" i="22"/>
  <c r="R3821" i="22" s="1"/>
  <c r="Q3822" i="22"/>
  <c r="R3822" i="22" s="1"/>
  <c r="Q3823" i="22"/>
  <c r="R3823" i="22" s="1"/>
  <c r="Q3824" i="22"/>
  <c r="R3824" i="22" s="1"/>
  <c r="Q3825" i="22"/>
  <c r="R3825" i="22" s="1"/>
  <c r="Q3826" i="22"/>
  <c r="R3826" i="22" s="1"/>
  <c r="Q3827" i="22"/>
  <c r="R3827" i="22" s="1"/>
  <c r="Q3828" i="22"/>
  <c r="R3828" i="22" s="1"/>
  <c r="Q3829" i="22"/>
  <c r="R3829" i="22" s="1"/>
  <c r="Q3830" i="22"/>
  <c r="R3830" i="22" s="1"/>
  <c r="Q3831" i="22"/>
  <c r="R3831" i="22" s="1"/>
  <c r="Q3832" i="22"/>
  <c r="R3832" i="22" s="1"/>
  <c r="Q3833" i="22"/>
  <c r="R3833" i="22" s="1"/>
  <c r="Q3834" i="22"/>
  <c r="R3834" i="22" s="1"/>
  <c r="Q3835" i="22"/>
  <c r="R3835" i="22" s="1"/>
  <c r="Q3836" i="22"/>
  <c r="R3836" i="22" s="1"/>
  <c r="Q3837" i="22"/>
  <c r="R3837" i="22" s="1"/>
  <c r="Q3838" i="22"/>
  <c r="R3838" i="22" s="1"/>
  <c r="Q3839" i="22"/>
  <c r="R3839" i="22" s="1"/>
  <c r="Q3840" i="22"/>
  <c r="R3840" i="22" s="1"/>
  <c r="Q3841" i="22"/>
  <c r="R3841" i="22" s="1"/>
  <c r="Q3842" i="22"/>
  <c r="R3842" i="22" s="1"/>
  <c r="Q3843" i="22"/>
  <c r="R3843" i="22" s="1"/>
  <c r="Q3844" i="22"/>
  <c r="R3844" i="22" s="1"/>
  <c r="Q3845" i="22"/>
  <c r="R3845" i="22" s="1"/>
  <c r="Q3846" i="22"/>
  <c r="R3846" i="22" s="1"/>
  <c r="Q3847" i="22"/>
  <c r="R3847" i="22" s="1"/>
  <c r="Q3848" i="22"/>
  <c r="R3848" i="22" s="1"/>
  <c r="Q3849" i="22"/>
  <c r="R3849" i="22" s="1"/>
  <c r="Q3850" i="22"/>
  <c r="R3850" i="22" s="1"/>
  <c r="Q3851" i="22"/>
  <c r="R3851" i="22" s="1"/>
  <c r="Q3852" i="22"/>
  <c r="R3852" i="22" s="1"/>
  <c r="Q3853" i="22"/>
  <c r="R3853" i="22" s="1"/>
  <c r="Q3854" i="22"/>
  <c r="R3854" i="22" s="1"/>
  <c r="Q3855" i="22"/>
  <c r="R3855" i="22" s="1"/>
  <c r="Q3856" i="22"/>
  <c r="R3856" i="22" s="1"/>
  <c r="Q3857" i="22"/>
  <c r="R3857" i="22" s="1"/>
  <c r="Q3858" i="22"/>
  <c r="R3858" i="22" s="1"/>
  <c r="Q3859" i="22"/>
  <c r="R3859" i="22" s="1"/>
  <c r="Q3860" i="22"/>
  <c r="R3860" i="22" s="1"/>
  <c r="Q3861" i="22"/>
  <c r="R3861" i="22" s="1"/>
  <c r="Q3862" i="22"/>
  <c r="R3862" i="22" s="1"/>
  <c r="Q3863" i="22"/>
  <c r="R3863" i="22" s="1"/>
  <c r="Q3864" i="22"/>
  <c r="R3864" i="22" s="1"/>
  <c r="Q3865" i="22"/>
  <c r="R3865" i="22" s="1"/>
  <c r="Q3866" i="22"/>
  <c r="R3866" i="22" s="1"/>
  <c r="Q3867" i="22"/>
  <c r="R3867" i="22" s="1"/>
  <c r="Q3868" i="22"/>
  <c r="R3868" i="22" s="1"/>
  <c r="Q3869" i="22"/>
  <c r="R3869" i="22" s="1"/>
  <c r="Q3870" i="22"/>
  <c r="R3870" i="22" s="1"/>
  <c r="Q3871" i="22"/>
  <c r="R3871" i="22" s="1"/>
  <c r="Q3872" i="22"/>
  <c r="R3872" i="22" s="1"/>
  <c r="Q3873" i="22"/>
  <c r="R3873" i="22" s="1"/>
  <c r="Q3874" i="22"/>
  <c r="R3874" i="22" s="1"/>
  <c r="Q3875" i="22"/>
  <c r="R3875" i="22" s="1"/>
  <c r="Q3876" i="22"/>
  <c r="R3876" i="22" s="1"/>
  <c r="Q3877" i="22"/>
  <c r="R3877" i="22" s="1"/>
  <c r="Q3878" i="22"/>
  <c r="R3878" i="22" s="1"/>
  <c r="Q3879" i="22"/>
  <c r="R3879" i="22" s="1"/>
  <c r="Q3880" i="22"/>
  <c r="R3880" i="22" s="1"/>
  <c r="Q3881" i="22"/>
  <c r="R3881" i="22" s="1"/>
  <c r="Q3882" i="22"/>
  <c r="R3882" i="22" s="1"/>
  <c r="Q3883" i="22"/>
  <c r="R3883" i="22" s="1"/>
  <c r="Q3884" i="22"/>
  <c r="R3884" i="22" s="1"/>
  <c r="Q3885" i="22"/>
  <c r="R3885" i="22" s="1"/>
  <c r="Q3886" i="22"/>
  <c r="R3886" i="22" s="1"/>
  <c r="Q3887" i="22"/>
  <c r="R3887" i="22" s="1"/>
  <c r="Q3888" i="22"/>
  <c r="R3888" i="22" s="1"/>
  <c r="Q3889" i="22"/>
  <c r="R3889" i="22" s="1"/>
  <c r="Q3890" i="22"/>
  <c r="R3890" i="22" s="1"/>
  <c r="Q3891" i="22"/>
  <c r="R3891" i="22" s="1"/>
  <c r="Q3892" i="22"/>
  <c r="R3892" i="22" s="1"/>
  <c r="Q3893" i="22"/>
  <c r="R3893" i="22" s="1"/>
  <c r="Q3894" i="22"/>
  <c r="R3894" i="22" s="1"/>
  <c r="Q3895" i="22"/>
  <c r="R3895" i="22" s="1"/>
  <c r="Q3896" i="22"/>
  <c r="R3896" i="22" s="1"/>
  <c r="Q3897" i="22"/>
  <c r="R3897" i="22" s="1"/>
  <c r="Q3898" i="22"/>
  <c r="R3898" i="22" s="1"/>
  <c r="Q3899" i="22"/>
  <c r="R3899" i="22" s="1"/>
  <c r="Q3900" i="22"/>
  <c r="R3900" i="22" s="1"/>
  <c r="Q3901" i="22"/>
  <c r="R3901" i="22" s="1"/>
  <c r="Q3902" i="22"/>
  <c r="R3902" i="22" s="1"/>
  <c r="Q3903" i="22"/>
  <c r="R3903" i="22" s="1"/>
  <c r="Q3904" i="22"/>
  <c r="R3904" i="22" s="1"/>
  <c r="Q3905" i="22"/>
  <c r="R3905" i="22" s="1"/>
  <c r="Q3906" i="22"/>
  <c r="R3906" i="22" s="1"/>
  <c r="Q3907" i="22"/>
  <c r="R3907" i="22" s="1"/>
  <c r="Q3908" i="22"/>
  <c r="R3908" i="22" s="1"/>
  <c r="Q3909" i="22"/>
  <c r="R3909" i="22" s="1"/>
  <c r="Q3910" i="22"/>
  <c r="R3910" i="22" s="1"/>
  <c r="Q3911" i="22"/>
  <c r="R3911" i="22" s="1"/>
  <c r="Q3912" i="22"/>
  <c r="R3912" i="22" s="1"/>
  <c r="Q3913" i="22"/>
  <c r="R3913" i="22" s="1"/>
  <c r="Q3914" i="22"/>
  <c r="R3914" i="22" s="1"/>
  <c r="Q3915" i="22"/>
  <c r="R3915" i="22" s="1"/>
  <c r="Q3916" i="22"/>
  <c r="R3916" i="22" s="1"/>
  <c r="Q3917" i="22"/>
  <c r="R3917" i="22" s="1"/>
  <c r="Q3918" i="22"/>
  <c r="R3918" i="22" s="1"/>
  <c r="Q3919" i="22"/>
  <c r="R3919" i="22" s="1"/>
  <c r="Q3920" i="22"/>
  <c r="R3920" i="22" s="1"/>
  <c r="Q3921" i="22"/>
  <c r="R3921" i="22" s="1"/>
  <c r="Q3922" i="22"/>
  <c r="R3922" i="22" s="1"/>
  <c r="Q3923" i="22"/>
  <c r="R3923" i="22" s="1"/>
  <c r="Q3924" i="22"/>
  <c r="R3924" i="22" s="1"/>
  <c r="Q3925" i="22"/>
  <c r="R3925" i="22" s="1"/>
  <c r="Q3926" i="22"/>
  <c r="R3926" i="22" s="1"/>
  <c r="Q3927" i="22"/>
  <c r="R3927" i="22" s="1"/>
  <c r="Q3928" i="22"/>
  <c r="R3928" i="22" s="1"/>
  <c r="Q3929" i="22"/>
  <c r="R3929" i="22" s="1"/>
  <c r="Q3930" i="22"/>
  <c r="R3930" i="22" s="1"/>
  <c r="Q3931" i="22"/>
  <c r="R3931" i="22" s="1"/>
  <c r="Q3932" i="22"/>
  <c r="R3932" i="22" s="1"/>
  <c r="Q3933" i="22"/>
  <c r="R3933" i="22" s="1"/>
  <c r="Q3934" i="22"/>
  <c r="R3934" i="22" s="1"/>
  <c r="Q3935" i="22"/>
  <c r="R3935" i="22" s="1"/>
  <c r="Q3936" i="22"/>
  <c r="R3936" i="22" s="1"/>
  <c r="Q3937" i="22"/>
  <c r="R3937" i="22" s="1"/>
  <c r="Q3938" i="22"/>
  <c r="R3938" i="22" s="1"/>
  <c r="Q3939" i="22"/>
  <c r="R3939" i="22" s="1"/>
  <c r="Q3940" i="22"/>
  <c r="R3940" i="22" s="1"/>
  <c r="Q3941" i="22"/>
  <c r="R3941" i="22" s="1"/>
  <c r="Q3942" i="22"/>
  <c r="R3942" i="22" s="1"/>
  <c r="Q3943" i="22"/>
  <c r="R3943" i="22" s="1"/>
  <c r="Q3944" i="22"/>
  <c r="R3944" i="22" s="1"/>
  <c r="Q3945" i="22"/>
  <c r="R3945" i="22" s="1"/>
  <c r="Q3946" i="22"/>
  <c r="R3946" i="22" s="1"/>
  <c r="Q3947" i="22"/>
  <c r="R3947" i="22" s="1"/>
  <c r="Q3948" i="22"/>
  <c r="R3948" i="22" s="1"/>
  <c r="Q3949" i="22"/>
  <c r="R3949" i="22" s="1"/>
  <c r="Q3950" i="22"/>
  <c r="R3950" i="22" s="1"/>
  <c r="Q3951" i="22"/>
  <c r="R3951" i="22" s="1"/>
  <c r="Q3952" i="22"/>
  <c r="R3952" i="22" s="1"/>
  <c r="Q3953" i="22"/>
  <c r="R3953" i="22" s="1"/>
  <c r="Q3954" i="22"/>
  <c r="R3954" i="22" s="1"/>
  <c r="Q3955" i="22"/>
  <c r="R3955" i="22" s="1"/>
  <c r="Q3956" i="22"/>
  <c r="R3956" i="22" s="1"/>
  <c r="Q3957" i="22"/>
  <c r="R3957" i="22" s="1"/>
  <c r="Q3958" i="22"/>
  <c r="R3958" i="22" s="1"/>
  <c r="Q3959" i="22"/>
  <c r="R3959" i="22" s="1"/>
  <c r="Q3960" i="22"/>
  <c r="R3960" i="22" s="1"/>
  <c r="Q3961" i="22"/>
  <c r="R3961" i="22" s="1"/>
  <c r="Q3962" i="22"/>
  <c r="R3962" i="22" s="1"/>
  <c r="Q3963" i="22"/>
  <c r="R3963" i="22" s="1"/>
  <c r="Q3964" i="22"/>
  <c r="R3964" i="22" s="1"/>
  <c r="Q3965" i="22"/>
  <c r="R3965" i="22" s="1"/>
  <c r="Q3966" i="22"/>
  <c r="R3966" i="22" s="1"/>
  <c r="Q3967" i="22"/>
  <c r="R3967" i="22" s="1"/>
  <c r="Q3968" i="22"/>
  <c r="R3968" i="22" s="1"/>
  <c r="Q3969" i="22"/>
  <c r="R3969" i="22" s="1"/>
  <c r="Q3970" i="22"/>
  <c r="R3970" i="22" s="1"/>
  <c r="Q3971" i="22"/>
  <c r="R3971" i="22" s="1"/>
  <c r="Q3972" i="22"/>
  <c r="R3972" i="22" s="1"/>
  <c r="Q3973" i="22"/>
  <c r="R3973" i="22" s="1"/>
  <c r="Q3974" i="22"/>
  <c r="R3974" i="22" s="1"/>
  <c r="Q3975" i="22"/>
  <c r="R3975" i="22" s="1"/>
  <c r="Q3976" i="22"/>
  <c r="R3976" i="22" s="1"/>
  <c r="Q3977" i="22"/>
  <c r="R3977" i="22" s="1"/>
  <c r="Q3978" i="22"/>
  <c r="R3978" i="22" s="1"/>
  <c r="Q3979" i="22"/>
  <c r="R3979" i="22" s="1"/>
  <c r="Q3980" i="22"/>
  <c r="R3980" i="22" s="1"/>
  <c r="Q3981" i="22"/>
  <c r="R3981" i="22" s="1"/>
  <c r="Q3982" i="22"/>
  <c r="R3982" i="22" s="1"/>
  <c r="Q3983" i="22"/>
  <c r="R3983" i="22" s="1"/>
  <c r="Q3984" i="22"/>
  <c r="R3984" i="22" s="1"/>
  <c r="Q3985" i="22"/>
  <c r="R3985" i="22" s="1"/>
  <c r="Q3986" i="22"/>
  <c r="R3986" i="22" s="1"/>
  <c r="Q3987" i="22"/>
  <c r="R3987" i="22" s="1"/>
  <c r="Q3988" i="22"/>
  <c r="R3988" i="22" s="1"/>
  <c r="Q3989" i="22"/>
  <c r="R3989" i="22" s="1"/>
  <c r="Q3990" i="22"/>
  <c r="R3990" i="22" s="1"/>
  <c r="Q3991" i="22"/>
  <c r="R3991" i="22" s="1"/>
  <c r="Q3992" i="22"/>
  <c r="R3992" i="22" s="1"/>
  <c r="Q3993" i="22"/>
  <c r="R3993" i="22" s="1"/>
  <c r="Q3994" i="22"/>
  <c r="R3994" i="22" s="1"/>
  <c r="Q3995" i="22"/>
  <c r="R3995" i="22" s="1"/>
  <c r="Q3996" i="22"/>
  <c r="R3996" i="22" s="1"/>
  <c r="Q3997" i="22"/>
  <c r="R3997" i="22" s="1"/>
  <c r="Q3998" i="22"/>
  <c r="R3998" i="22" s="1"/>
  <c r="Q3999" i="22"/>
  <c r="R3999" i="22" s="1"/>
  <c r="Q4000" i="22"/>
  <c r="R4000" i="22" s="1"/>
  <c r="Q4001" i="22"/>
  <c r="R4001" i="22" s="1"/>
  <c r="Q4002" i="22"/>
  <c r="R4002" i="22" s="1"/>
  <c r="Q4003" i="22"/>
  <c r="R4003" i="22" s="1"/>
  <c r="Q4004" i="22"/>
  <c r="R4004" i="22" s="1"/>
  <c r="Q4005" i="22"/>
  <c r="R4005" i="22" s="1"/>
  <c r="Q4006" i="22"/>
  <c r="R4006" i="22" s="1"/>
  <c r="Q4007" i="22"/>
  <c r="R4007" i="22" s="1"/>
  <c r="Q4008" i="22"/>
  <c r="R4008" i="22" s="1"/>
  <c r="Q4009" i="22"/>
  <c r="R4009" i="22" s="1"/>
  <c r="Q4010" i="22"/>
  <c r="R4010" i="22" s="1"/>
  <c r="Q4011" i="22"/>
  <c r="R4011" i="22" s="1"/>
  <c r="Q4012" i="22"/>
  <c r="R4012" i="22" s="1"/>
  <c r="Q4013" i="22"/>
  <c r="R4013" i="22" s="1"/>
  <c r="Q4014" i="22"/>
  <c r="R4014" i="22" s="1"/>
  <c r="Q4015" i="22"/>
  <c r="R4015" i="22" s="1"/>
  <c r="Q4016" i="22"/>
  <c r="R4016" i="22" s="1"/>
  <c r="Q4017" i="22"/>
  <c r="R4017" i="22" s="1"/>
  <c r="Q4018" i="22"/>
  <c r="R4018" i="22" s="1"/>
  <c r="Q4019" i="22"/>
  <c r="R4019" i="22" s="1"/>
  <c r="Q4020" i="22"/>
  <c r="R4020" i="22" s="1"/>
  <c r="Q4021" i="22"/>
  <c r="R4021" i="22" s="1"/>
  <c r="Q4022" i="22"/>
  <c r="R4022" i="22" s="1"/>
  <c r="Q4023" i="22"/>
  <c r="R4023" i="22" s="1"/>
  <c r="Q4024" i="22"/>
  <c r="R4024" i="22" s="1"/>
  <c r="Q4025" i="22"/>
  <c r="R4025" i="22" s="1"/>
  <c r="Q4026" i="22"/>
  <c r="R4026" i="22" s="1"/>
  <c r="Q4027" i="22"/>
  <c r="R4027" i="22" s="1"/>
  <c r="Q4028" i="22"/>
  <c r="R4028" i="22" s="1"/>
  <c r="Q4029" i="22"/>
  <c r="R4029" i="22" s="1"/>
  <c r="Q4030" i="22"/>
  <c r="R4030" i="22" s="1"/>
  <c r="Q4031" i="22"/>
  <c r="R4031" i="22" s="1"/>
  <c r="Q4032" i="22"/>
  <c r="R4032" i="22" s="1"/>
  <c r="Q4033" i="22"/>
  <c r="R4033" i="22" s="1"/>
  <c r="Q4034" i="22"/>
  <c r="R4034" i="22" s="1"/>
  <c r="Q4035" i="22"/>
  <c r="R4035" i="22" s="1"/>
  <c r="Q4036" i="22"/>
  <c r="R4036" i="22" s="1"/>
  <c r="Q4037" i="22"/>
  <c r="R4037" i="22" s="1"/>
  <c r="Q4038" i="22"/>
  <c r="R4038" i="22" s="1"/>
  <c r="Q4039" i="22"/>
  <c r="R4039" i="22" s="1"/>
  <c r="Q4040" i="22"/>
  <c r="R4040" i="22" s="1"/>
  <c r="Q4041" i="22"/>
  <c r="R4041" i="22" s="1"/>
  <c r="Q4042" i="22"/>
  <c r="R4042" i="22" s="1"/>
  <c r="Q4043" i="22"/>
  <c r="R4043" i="22" s="1"/>
  <c r="Q4044" i="22"/>
  <c r="R4044" i="22" s="1"/>
  <c r="Q4045" i="22"/>
  <c r="R4045" i="22" s="1"/>
  <c r="Q4046" i="22"/>
  <c r="R4046" i="22" s="1"/>
  <c r="Q4047" i="22"/>
  <c r="R4047" i="22" s="1"/>
  <c r="Q4048" i="22"/>
  <c r="R4048" i="22" s="1"/>
  <c r="Q4049" i="22"/>
  <c r="R4049" i="22" s="1"/>
  <c r="Q4050" i="22"/>
  <c r="R4050" i="22" s="1"/>
  <c r="Q4051" i="22"/>
  <c r="R4051" i="22" s="1"/>
  <c r="Q4052" i="22"/>
  <c r="R4052" i="22" s="1"/>
  <c r="Q4053" i="22"/>
  <c r="R4053" i="22" s="1"/>
  <c r="Q4054" i="22"/>
  <c r="R4054" i="22" s="1"/>
  <c r="Q4055" i="22"/>
  <c r="R4055" i="22" s="1"/>
  <c r="Q4056" i="22"/>
  <c r="R4056" i="22" s="1"/>
  <c r="Q4057" i="22"/>
  <c r="R4057" i="22" s="1"/>
  <c r="Q4058" i="22"/>
  <c r="R4058" i="22" s="1"/>
  <c r="Q4059" i="22"/>
  <c r="R4059" i="22" s="1"/>
  <c r="Q4060" i="22"/>
  <c r="R4060" i="22" s="1"/>
  <c r="Q4061" i="22"/>
  <c r="R4061" i="22" s="1"/>
  <c r="Q4062" i="22"/>
  <c r="R4062" i="22" s="1"/>
  <c r="Q4063" i="22"/>
  <c r="R4063" i="22" s="1"/>
  <c r="Q4064" i="22"/>
  <c r="R4064" i="22" s="1"/>
  <c r="Q4065" i="22"/>
  <c r="R4065" i="22" s="1"/>
  <c r="Q4066" i="22"/>
  <c r="R4066" i="22" s="1"/>
  <c r="Q4067" i="22"/>
  <c r="R4067" i="22" s="1"/>
  <c r="Q4068" i="22"/>
  <c r="R4068" i="22" s="1"/>
  <c r="Q4069" i="22"/>
  <c r="R4069" i="22" s="1"/>
  <c r="Q4070" i="22"/>
  <c r="R4070" i="22" s="1"/>
  <c r="Q4071" i="22"/>
  <c r="R4071" i="22" s="1"/>
  <c r="Q4072" i="22"/>
  <c r="R4072" i="22" s="1"/>
  <c r="Q4073" i="22"/>
  <c r="R4073" i="22" s="1"/>
  <c r="Q4074" i="22"/>
  <c r="R4074" i="22" s="1"/>
  <c r="Q4075" i="22"/>
  <c r="R4075" i="22" s="1"/>
  <c r="Q4076" i="22"/>
  <c r="R4076" i="22" s="1"/>
  <c r="Q4077" i="22"/>
  <c r="R4077" i="22" s="1"/>
  <c r="Q4078" i="22"/>
  <c r="R4078" i="22" s="1"/>
  <c r="Q4079" i="22"/>
  <c r="R4079" i="22" s="1"/>
  <c r="Q4080" i="22"/>
  <c r="R4080" i="22" s="1"/>
  <c r="Q4081" i="22"/>
  <c r="R4081" i="22" s="1"/>
  <c r="Q4082" i="22"/>
  <c r="R4082" i="22" s="1"/>
  <c r="Q4083" i="22"/>
  <c r="R4083" i="22" s="1"/>
  <c r="Q4084" i="22"/>
  <c r="R4084" i="22" s="1"/>
  <c r="Q4085" i="22"/>
  <c r="R4085" i="22" s="1"/>
  <c r="Q4086" i="22"/>
  <c r="R4086" i="22" s="1"/>
  <c r="Q4087" i="22"/>
  <c r="R4087" i="22" s="1"/>
  <c r="Q4088" i="22"/>
  <c r="R4088" i="22" s="1"/>
  <c r="Q4089" i="22"/>
  <c r="R4089" i="22" s="1"/>
  <c r="Q4090" i="22"/>
  <c r="R4090" i="22" s="1"/>
  <c r="Q4091" i="22"/>
  <c r="R4091" i="22" s="1"/>
  <c r="Q4092" i="22"/>
  <c r="R4092" i="22" s="1"/>
  <c r="Q4093" i="22"/>
  <c r="R4093" i="22" s="1"/>
  <c r="Q4094" i="22"/>
  <c r="R4094" i="22" s="1"/>
  <c r="Q4095" i="22"/>
  <c r="R4095" i="22" s="1"/>
  <c r="Q4096" i="22"/>
  <c r="R4096" i="22" s="1"/>
  <c r="Q4097" i="22"/>
  <c r="R4097" i="22" s="1"/>
  <c r="Q4098" i="22"/>
  <c r="R4098" i="22" s="1"/>
  <c r="Q4099" i="22"/>
  <c r="R4099" i="22" s="1"/>
  <c r="Q4100" i="22"/>
  <c r="R4100" i="22" s="1"/>
  <c r="Q4101" i="22"/>
  <c r="R4101" i="22" s="1"/>
  <c r="Q4102" i="22"/>
  <c r="R4102" i="22" s="1"/>
  <c r="Q4103" i="22"/>
  <c r="R4103" i="22" s="1"/>
  <c r="Q4104" i="22"/>
  <c r="R4104" i="22" s="1"/>
  <c r="Q4105" i="22"/>
  <c r="R4105" i="22" s="1"/>
  <c r="Q4106" i="22"/>
  <c r="R4106" i="22" s="1"/>
  <c r="Q4107" i="22"/>
  <c r="R4107" i="22" s="1"/>
  <c r="Q4108" i="22"/>
  <c r="R4108" i="22" s="1"/>
  <c r="Q4109" i="22"/>
  <c r="R4109" i="22" s="1"/>
  <c r="Q4110" i="22"/>
  <c r="R4110" i="22" s="1"/>
  <c r="Q4111" i="22"/>
  <c r="R4111" i="22" s="1"/>
  <c r="Q4112" i="22"/>
  <c r="R4112" i="22" s="1"/>
  <c r="Q4113" i="22"/>
  <c r="R4113" i="22" s="1"/>
  <c r="Q4114" i="22"/>
  <c r="R4114" i="22" s="1"/>
  <c r="Q4115" i="22"/>
  <c r="R4115" i="22" s="1"/>
  <c r="Q4116" i="22"/>
  <c r="R4116" i="22" s="1"/>
  <c r="Q4117" i="22"/>
  <c r="R4117" i="22" s="1"/>
  <c r="Q4118" i="22"/>
  <c r="R4118" i="22" s="1"/>
  <c r="Q4119" i="22"/>
  <c r="R4119" i="22" s="1"/>
  <c r="Q4120" i="22"/>
  <c r="R4120" i="22" s="1"/>
  <c r="Q4121" i="22"/>
  <c r="R4121" i="22" s="1"/>
  <c r="Q4122" i="22"/>
  <c r="R4122" i="22" s="1"/>
  <c r="Q4123" i="22"/>
  <c r="R4123" i="22" s="1"/>
  <c r="Q4124" i="22"/>
  <c r="R4124" i="22" s="1"/>
  <c r="Q4125" i="22"/>
  <c r="R4125" i="22" s="1"/>
  <c r="Q4126" i="22"/>
  <c r="R4126" i="22" s="1"/>
  <c r="Q4127" i="22"/>
  <c r="R4127" i="22" s="1"/>
  <c r="Q4128" i="22"/>
  <c r="R4128" i="22" s="1"/>
  <c r="Q4129" i="22"/>
  <c r="R4129" i="22" s="1"/>
  <c r="Q4130" i="22"/>
  <c r="R4130" i="22" s="1"/>
  <c r="Q4131" i="22"/>
  <c r="R4131" i="22" s="1"/>
  <c r="Q4132" i="22"/>
  <c r="R4132" i="22" s="1"/>
  <c r="Q4133" i="22"/>
  <c r="R4133" i="22" s="1"/>
  <c r="Q4134" i="22"/>
  <c r="R4134" i="22" s="1"/>
  <c r="Q4135" i="22"/>
  <c r="R4135" i="22" s="1"/>
  <c r="Q4136" i="22"/>
  <c r="R4136" i="22" s="1"/>
  <c r="Q4137" i="22"/>
  <c r="R4137" i="22" s="1"/>
  <c r="Q4138" i="22"/>
  <c r="R4138" i="22" s="1"/>
  <c r="Q4139" i="22"/>
  <c r="R4139" i="22" s="1"/>
  <c r="Q4140" i="22"/>
  <c r="R4140" i="22" s="1"/>
  <c r="Q4141" i="22"/>
  <c r="R4141" i="22" s="1"/>
  <c r="Q4142" i="22"/>
  <c r="R4142" i="22" s="1"/>
  <c r="Q4143" i="22"/>
  <c r="R4143" i="22" s="1"/>
  <c r="Q4144" i="22"/>
  <c r="R4144" i="22" s="1"/>
  <c r="Q4145" i="22"/>
  <c r="R4145" i="22" s="1"/>
  <c r="Q4146" i="22"/>
  <c r="R4146" i="22" s="1"/>
  <c r="Q4147" i="22"/>
  <c r="R4147" i="22" s="1"/>
  <c r="Q4148" i="22"/>
  <c r="R4148" i="22" s="1"/>
  <c r="Q4149" i="22"/>
  <c r="R4149" i="22" s="1"/>
  <c r="Q4150" i="22"/>
  <c r="R4150" i="22" s="1"/>
  <c r="Q4151" i="22"/>
  <c r="R4151" i="22" s="1"/>
  <c r="Q4152" i="22"/>
  <c r="R4152" i="22" s="1"/>
  <c r="Q4153" i="22"/>
  <c r="R4153" i="22" s="1"/>
  <c r="Q4154" i="22"/>
  <c r="R4154" i="22" s="1"/>
  <c r="Q4155" i="22"/>
  <c r="R4155" i="22" s="1"/>
  <c r="Q4156" i="22"/>
  <c r="R4156" i="22" s="1"/>
  <c r="Q4157" i="22"/>
  <c r="R4157" i="22" s="1"/>
  <c r="Q4158" i="22"/>
  <c r="R4158" i="22" s="1"/>
  <c r="Q4159" i="22"/>
  <c r="R4159" i="22" s="1"/>
  <c r="Q4160" i="22"/>
  <c r="R4160" i="22" s="1"/>
  <c r="Q4161" i="22"/>
  <c r="R4161" i="22" s="1"/>
  <c r="Q4162" i="22"/>
  <c r="R4162" i="22" s="1"/>
  <c r="Q4163" i="22"/>
  <c r="R4163" i="22" s="1"/>
  <c r="Q4164" i="22"/>
  <c r="R4164" i="22" s="1"/>
  <c r="Q4165" i="22"/>
  <c r="R4165" i="22" s="1"/>
  <c r="Q4166" i="22"/>
  <c r="R4166" i="22" s="1"/>
  <c r="Q4167" i="22"/>
  <c r="R4167" i="22" s="1"/>
  <c r="Q4168" i="22"/>
  <c r="R4168" i="22" s="1"/>
  <c r="Q4169" i="22"/>
  <c r="R4169" i="22" s="1"/>
  <c r="Q4170" i="22"/>
  <c r="R4170" i="22" s="1"/>
  <c r="Q4171" i="22"/>
  <c r="R4171" i="22" s="1"/>
  <c r="Q4172" i="22"/>
  <c r="R4172" i="22" s="1"/>
  <c r="Q4173" i="22"/>
  <c r="R4173" i="22" s="1"/>
  <c r="Q4174" i="22"/>
  <c r="R4174" i="22" s="1"/>
  <c r="Q4175" i="22"/>
  <c r="R4175" i="22" s="1"/>
  <c r="Q4176" i="22"/>
  <c r="R4176" i="22" s="1"/>
  <c r="Q4177" i="22"/>
  <c r="R4177" i="22" s="1"/>
  <c r="Q4178" i="22"/>
  <c r="R4178" i="22" s="1"/>
  <c r="Q4179" i="22"/>
  <c r="R4179" i="22" s="1"/>
  <c r="Q4180" i="22"/>
  <c r="R4180" i="22" s="1"/>
  <c r="Q4181" i="22"/>
  <c r="R4181" i="22" s="1"/>
  <c r="Q4182" i="22"/>
  <c r="R4182" i="22" s="1"/>
  <c r="Q4183" i="22"/>
  <c r="R4183" i="22" s="1"/>
  <c r="Q4184" i="22"/>
  <c r="R4184" i="22" s="1"/>
  <c r="Q4185" i="22"/>
  <c r="R4185" i="22" s="1"/>
  <c r="Q4186" i="22"/>
  <c r="R4186" i="22" s="1"/>
  <c r="Q4187" i="22"/>
  <c r="R4187" i="22" s="1"/>
  <c r="Q4188" i="22"/>
  <c r="R4188" i="22" s="1"/>
  <c r="Q4189" i="22"/>
  <c r="R4189" i="22" s="1"/>
  <c r="Q4190" i="22"/>
  <c r="R4190" i="22" s="1"/>
  <c r="Q4191" i="22"/>
  <c r="R4191" i="22" s="1"/>
  <c r="Q4192" i="22"/>
  <c r="R4192" i="22" s="1"/>
  <c r="Q4193" i="22"/>
  <c r="R4193" i="22" s="1"/>
  <c r="Q4194" i="22"/>
  <c r="R4194" i="22" s="1"/>
  <c r="Q4195" i="22"/>
  <c r="R4195" i="22" s="1"/>
  <c r="Q4196" i="22"/>
  <c r="R4196" i="22" s="1"/>
  <c r="Q4197" i="22"/>
  <c r="R4197" i="22" s="1"/>
  <c r="Q4198" i="22"/>
  <c r="R4198" i="22" s="1"/>
  <c r="Q4199" i="22"/>
  <c r="R4199" i="22" s="1"/>
  <c r="Q4200" i="22"/>
  <c r="R4200" i="22" s="1"/>
  <c r="Q4201" i="22"/>
  <c r="R4201" i="22" s="1"/>
  <c r="Q4202" i="22"/>
  <c r="R4202" i="22" s="1"/>
  <c r="Q4203" i="22"/>
  <c r="R4203" i="22" s="1"/>
  <c r="Q4204" i="22"/>
  <c r="R4204" i="22" s="1"/>
  <c r="Q4205" i="22"/>
  <c r="R4205" i="22" s="1"/>
  <c r="Q4206" i="22"/>
  <c r="R4206" i="22" s="1"/>
  <c r="Q4207" i="22"/>
  <c r="R4207" i="22" s="1"/>
  <c r="Q4208" i="22"/>
  <c r="R4208" i="22" s="1"/>
  <c r="Q4209" i="22"/>
  <c r="R4209" i="22" s="1"/>
  <c r="Q4210" i="22"/>
  <c r="R4210" i="22" s="1"/>
  <c r="Q4211" i="22"/>
  <c r="R4211" i="22" s="1"/>
  <c r="Q4212" i="22"/>
  <c r="R4212" i="22" s="1"/>
  <c r="Q4213" i="22"/>
  <c r="R4213" i="22" s="1"/>
  <c r="Q4214" i="22"/>
  <c r="R4214" i="22" s="1"/>
  <c r="Q4215" i="22"/>
  <c r="R4215" i="22" s="1"/>
  <c r="Q4216" i="22"/>
  <c r="R4216" i="22" s="1"/>
  <c r="Q4217" i="22"/>
  <c r="R4217" i="22" s="1"/>
  <c r="Q4218" i="22"/>
  <c r="R4218" i="22" s="1"/>
  <c r="Q4219" i="22"/>
  <c r="R4219" i="22" s="1"/>
  <c r="Q4220" i="22"/>
  <c r="R4220" i="22" s="1"/>
  <c r="Q4221" i="22"/>
  <c r="R4221" i="22" s="1"/>
  <c r="Q4222" i="22"/>
  <c r="R4222" i="22" s="1"/>
  <c r="Q4223" i="22"/>
  <c r="R4223" i="22" s="1"/>
  <c r="Q4224" i="22"/>
  <c r="R4224" i="22" s="1"/>
  <c r="Q4225" i="22"/>
  <c r="R4225" i="22" s="1"/>
  <c r="Q4226" i="22"/>
  <c r="R4226" i="22" s="1"/>
  <c r="Q4227" i="22"/>
  <c r="R4227" i="22" s="1"/>
  <c r="Q4228" i="22"/>
  <c r="R4228" i="22" s="1"/>
  <c r="Q4229" i="22"/>
  <c r="R4229" i="22" s="1"/>
  <c r="Q4230" i="22"/>
  <c r="R4230" i="22" s="1"/>
  <c r="Q4231" i="22"/>
  <c r="R4231" i="22" s="1"/>
  <c r="Q4232" i="22"/>
  <c r="R4232" i="22" s="1"/>
  <c r="Q4233" i="22"/>
  <c r="R4233" i="22" s="1"/>
  <c r="Q4234" i="22"/>
  <c r="R4234" i="22" s="1"/>
  <c r="Q4235" i="22"/>
  <c r="R4235" i="22" s="1"/>
  <c r="Q4236" i="22"/>
  <c r="R4236" i="22" s="1"/>
  <c r="Q4237" i="22"/>
  <c r="R4237" i="22" s="1"/>
  <c r="Q4238" i="22"/>
  <c r="R4238" i="22" s="1"/>
  <c r="Q4239" i="22"/>
  <c r="R4239" i="22" s="1"/>
  <c r="Q4240" i="22"/>
  <c r="R4240" i="22" s="1"/>
  <c r="Q4241" i="22"/>
  <c r="R4241" i="22" s="1"/>
  <c r="Q4242" i="22"/>
  <c r="R4242" i="22" s="1"/>
  <c r="Q4243" i="22"/>
  <c r="R4243" i="22" s="1"/>
  <c r="Q4244" i="22"/>
  <c r="R4244" i="22" s="1"/>
  <c r="Q4245" i="22"/>
  <c r="R4245" i="22" s="1"/>
  <c r="Q4246" i="22"/>
  <c r="R4246" i="22" s="1"/>
  <c r="Q4247" i="22"/>
  <c r="R4247" i="22" s="1"/>
  <c r="Q4248" i="22"/>
  <c r="R4248" i="22" s="1"/>
  <c r="Q4249" i="22"/>
  <c r="R4249" i="22" s="1"/>
  <c r="Q4250" i="22"/>
  <c r="R4250" i="22" s="1"/>
  <c r="Q4251" i="22"/>
  <c r="R4251" i="22" s="1"/>
  <c r="Q4252" i="22"/>
  <c r="R4252" i="22" s="1"/>
  <c r="Q4253" i="22"/>
  <c r="R4253" i="22" s="1"/>
  <c r="Q4254" i="22"/>
  <c r="R4254" i="22" s="1"/>
  <c r="Q4255" i="22"/>
  <c r="R4255" i="22" s="1"/>
  <c r="Q4256" i="22"/>
  <c r="R4256" i="22" s="1"/>
  <c r="Q4257" i="22"/>
  <c r="R4257" i="22" s="1"/>
  <c r="Q4258" i="22"/>
  <c r="R4258" i="22" s="1"/>
  <c r="Q4259" i="22"/>
  <c r="R4259" i="22" s="1"/>
  <c r="Q4260" i="22"/>
  <c r="R4260" i="22" s="1"/>
  <c r="Q4261" i="22"/>
  <c r="R4261" i="22" s="1"/>
  <c r="Q4262" i="22"/>
  <c r="R4262" i="22" s="1"/>
  <c r="Q4263" i="22"/>
  <c r="R4263" i="22" s="1"/>
  <c r="Q4264" i="22"/>
  <c r="R4264" i="22" s="1"/>
  <c r="Q4265" i="22"/>
  <c r="R4265" i="22" s="1"/>
  <c r="Q4266" i="22"/>
  <c r="R4266" i="22" s="1"/>
  <c r="Q4267" i="22"/>
  <c r="R4267" i="22" s="1"/>
  <c r="Q4268" i="22"/>
  <c r="R4268" i="22" s="1"/>
  <c r="Q4269" i="22"/>
  <c r="R4269" i="22" s="1"/>
  <c r="Q4270" i="22"/>
  <c r="R4270" i="22" s="1"/>
  <c r="Q4271" i="22"/>
  <c r="R4271" i="22" s="1"/>
  <c r="Q4272" i="22"/>
  <c r="R4272" i="22" s="1"/>
  <c r="Q4273" i="22"/>
  <c r="R4273" i="22" s="1"/>
  <c r="Q4274" i="22"/>
  <c r="R4274" i="22" s="1"/>
  <c r="Q4275" i="22"/>
  <c r="R4275" i="22" s="1"/>
  <c r="Q4276" i="22"/>
  <c r="R4276" i="22" s="1"/>
  <c r="Q4277" i="22"/>
  <c r="R4277" i="22" s="1"/>
  <c r="Q4278" i="22"/>
  <c r="R4278" i="22" s="1"/>
  <c r="Q4279" i="22"/>
  <c r="R4279" i="22" s="1"/>
  <c r="Q4280" i="22"/>
  <c r="R4280" i="22" s="1"/>
  <c r="Q4281" i="22"/>
  <c r="R4281" i="22" s="1"/>
  <c r="Q4282" i="22"/>
  <c r="R4282" i="22" s="1"/>
  <c r="Q4283" i="22"/>
  <c r="R4283" i="22" s="1"/>
  <c r="Q4284" i="22"/>
  <c r="R4284" i="22" s="1"/>
  <c r="Q4285" i="22"/>
  <c r="R4285" i="22" s="1"/>
  <c r="Q4286" i="22"/>
  <c r="R4286" i="22" s="1"/>
  <c r="Q4287" i="22"/>
  <c r="R4287" i="22" s="1"/>
  <c r="Q4288" i="22"/>
  <c r="R4288" i="22" s="1"/>
  <c r="Q4289" i="22"/>
  <c r="R4289" i="22" s="1"/>
  <c r="Q4290" i="22"/>
  <c r="R4290" i="22" s="1"/>
  <c r="Q4291" i="22"/>
  <c r="R4291" i="22" s="1"/>
  <c r="Q4292" i="22"/>
  <c r="R4292" i="22" s="1"/>
  <c r="Q4293" i="22"/>
  <c r="R4293" i="22" s="1"/>
  <c r="Q4294" i="22"/>
  <c r="R4294" i="22" s="1"/>
  <c r="Q4295" i="22"/>
  <c r="R4295" i="22" s="1"/>
  <c r="Q4296" i="22"/>
  <c r="R4296" i="22" s="1"/>
  <c r="Q4297" i="22"/>
  <c r="R4297" i="22" s="1"/>
  <c r="Q4298" i="22"/>
  <c r="R4298" i="22" s="1"/>
  <c r="Q4299" i="22"/>
  <c r="R4299" i="22" s="1"/>
  <c r="Q4300" i="22"/>
  <c r="R4300" i="22" s="1"/>
  <c r="Q4301" i="22"/>
  <c r="R4301" i="22" s="1"/>
  <c r="Q4302" i="22"/>
  <c r="R4302" i="22" s="1"/>
  <c r="Q4303" i="22"/>
  <c r="R4303" i="22" s="1"/>
  <c r="Q4304" i="22"/>
  <c r="R4304" i="22" s="1"/>
  <c r="Q4305" i="22"/>
  <c r="R4305" i="22" s="1"/>
  <c r="Q4306" i="22"/>
  <c r="R4306" i="22" s="1"/>
  <c r="Q4307" i="22"/>
  <c r="R4307" i="22" s="1"/>
  <c r="Q4308" i="22"/>
  <c r="R4308" i="22" s="1"/>
  <c r="Q4309" i="22"/>
  <c r="R4309" i="22" s="1"/>
  <c r="Q4310" i="22"/>
  <c r="R4310" i="22" s="1"/>
  <c r="Q4311" i="22"/>
  <c r="R4311" i="22" s="1"/>
  <c r="Q4312" i="22"/>
  <c r="R4312" i="22" s="1"/>
  <c r="Q4313" i="22"/>
  <c r="R4313" i="22" s="1"/>
  <c r="Q4314" i="22"/>
  <c r="R4314" i="22" s="1"/>
  <c r="Q4315" i="22"/>
  <c r="R4315" i="22" s="1"/>
  <c r="Q4316" i="22"/>
  <c r="R4316" i="22" s="1"/>
  <c r="Q4317" i="22"/>
  <c r="R4317" i="22" s="1"/>
  <c r="Q4318" i="22"/>
  <c r="R4318" i="22" s="1"/>
  <c r="Q4319" i="22"/>
  <c r="R4319" i="22" s="1"/>
  <c r="Q4320" i="22"/>
  <c r="R4320" i="22" s="1"/>
  <c r="Q4321" i="22"/>
  <c r="R4321" i="22" s="1"/>
  <c r="Q4322" i="22"/>
  <c r="R4322" i="22" s="1"/>
  <c r="Q4323" i="22"/>
  <c r="R4323" i="22" s="1"/>
  <c r="Q4324" i="22"/>
  <c r="R4324" i="22" s="1"/>
  <c r="Q4325" i="22"/>
  <c r="R4325" i="22" s="1"/>
  <c r="Q4326" i="22"/>
  <c r="R4326" i="22" s="1"/>
  <c r="Q4327" i="22"/>
  <c r="R4327" i="22" s="1"/>
  <c r="Q4328" i="22"/>
  <c r="R4328" i="22" s="1"/>
  <c r="Q4329" i="22"/>
  <c r="R4329" i="22" s="1"/>
  <c r="Q4330" i="22"/>
  <c r="R4330" i="22" s="1"/>
  <c r="Q4331" i="22"/>
  <c r="R4331" i="22" s="1"/>
  <c r="Q4332" i="22"/>
  <c r="R4332" i="22" s="1"/>
  <c r="Q4333" i="22"/>
  <c r="R4333" i="22" s="1"/>
  <c r="Q4334" i="22"/>
  <c r="R4334" i="22" s="1"/>
  <c r="Q4335" i="22"/>
  <c r="R4335" i="22" s="1"/>
  <c r="Q4336" i="22"/>
  <c r="R4336" i="22" s="1"/>
  <c r="Q4337" i="22"/>
  <c r="R4337" i="22" s="1"/>
  <c r="Q4338" i="22"/>
  <c r="R4338" i="22" s="1"/>
  <c r="Q4339" i="22"/>
  <c r="R4339" i="22" s="1"/>
  <c r="Q4340" i="22"/>
  <c r="R4340" i="22" s="1"/>
  <c r="Q4341" i="22"/>
  <c r="R4341" i="22" s="1"/>
  <c r="Q4342" i="22"/>
  <c r="R4342" i="22" s="1"/>
  <c r="Q4343" i="22"/>
  <c r="R4343" i="22" s="1"/>
  <c r="Q4344" i="22"/>
  <c r="R4344" i="22" s="1"/>
  <c r="Q4345" i="22"/>
  <c r="R4345" i="22" s="1"/>
  <c r="Q4346" i="22"/>
  <c r="R4346" i="22" s="1"/>
  <c r="Q4347" i="22"/>
  <c r="R4347" i="22" s="1"/>
  <c r="Q4348" i="22"/>
  <c r="R4348" i="22" s="1"/>
  <c r="Q4349" i="22"/>
  <c r="R4349" i="22" s="1"/>
  <c r="Q4350" i="22"/>
  <c r="R4350" i="22" s="1"/>
  <c r="Q4351" i="22"/>
  <c r="R4351" i="22" s="1"/>
  <c r="Q4352" i="22"/>
  <c r="R4352" i="22" s="1"/>
  <c r="Q4353" i="22"/>
  <c r="R4353" i="22" s="1"/>
  <c r="Q4354" i="22"/>
  <c r="R4354" i="22" s="1"/>
  <c r="Q4355" i="22"/>
  <c r="R4355" i="22" s="1"/>
  <c r="Q4356" i="22"/>
  <c r="R4356" i="22" s="1"/>
  <c r="Q4357" i="22"/>
  <c r="R4357" i="22" s="1"/>
  <c r="Q4358" i="22"/>
  <c r="R4358" i="22" s="1"/>
  <c r="Q4359" i="22"/>
  <c r="R4359" i="22" s="1"/>
  <c r="Q4360" i="22"/>
  <c r="R4360" i="22" s="1"/>
  <c r="Q4361" i="22"/>
  <c r="R4361" i="22" s="1"/>
  <c r="Q4362" i="22"/>
  <c r="R4362" i="22" s="1"/>
  <c r="Q4363" i="22"/>
  <c r="R4363" i="22" s="1"/>
  <c r="Q4364" i="22"/>
  <c r="R4364" i="22" s="1"/>
  <c r="Q4365" i="22"/>
  <c r="R4365" i="22" s="1"/>
  <c r="Q4366" i="22"/>
  <c r="R4366" i="22" s="1"/>
  <c r="Q4367" i="22"/>
  <c r="R4367" i="22" s="1"/>
  <c r="Q4368" i="22"/>
  <c r="R4368" i="22" s="1"/>
  <c r="Q4369" i="22"/>
  <c r="R4369" i="22" s="1"/>
  <c r="Q4370" i="22"/>
  <c r="R4370" i="22" s="1"/>
  <c r="Q4371" i="22"/>
  <c r="R4371" i="22" s="1"/>
  <c r="Q4372" i="22"/>
  <c r="R4372" i="22" s="1"/>
  <c r="Q4373" i="22"/>
  <c r="R4373" i="22" s="1"/>
  <c r="Q4374" i="22"/>
  <c r="R4374" i="22" s="1"/>
  <c r="Q4375" i="22"/>
  <c r="R4375" i="22" s="1"/>
  <c r="Q4376" i="22"/>
  <c r="R4376" i="22" s="1"/>
  <c r="Q4377" i="22"/>
  <c r="R4377" i="22" s="1"/>
  <c r="Q4378" i="22"/>
  <c r="R4378" i="22" s="1"/>
  <c r="Q4379" i="22"/>
  <c r="R4379" i="22" s="1"/>
  <c r="Q4380" i="22"/>
  <c r="R4380" i="22" s="1"/>
  <c r="Q4381" i="22"/>
  <c r="R4381" i="22" s="1"/>
  <c r="Q4382" i="22"/>
  <c r="R4382" i="22" s="1"/>
  <c r="Q4383" i="22"/>
  <c r="R4383" i="22" s="1"/>
  <c r="Q4384" i="22"/>
  <c r="R4384" i="22" s="1"/>
  <c r="Q4385" i="22"/>
  <c r="R4385" i="22" s="1"/>
  <c r="Q4386" i="22"/>
  <c r="R4386" i="22" s="1"/>
  <c r="Q4387" i="22"/>
  <c r="R4387" i="22" s="1"/>
  <c r="Q4388" i="22"/>
  <c r="R4388" i="22" s="1"/>
  <c r="Q4389" i="22"/>
  <c r="R4389" i="22" s="1"/>
  <c r="Q4390" i="22"/>
  <c r="R4390" i="22" s="1"/>
  <c r="Q4391" i="22"/>
  <c r="R4391" i="22" s="1"/>
  <c r="Q4392" i="22"/>
  <c r="R4392" i="22" s="1"/>
  <c r="Q4393" i="22"/>
  <c r="R4393" i="22" s="1"/>
  <c r="Q4394" i="22"/>
  <c r="R4394" i="22" s="1"/>
  <c r="Q4395" i="22"/>
  <c r="R4395" i="22" s="1"/>
  <c r="Q4396" i="22"/>
  <c r="R4396" i="22" s="1"/>
  <c r="Q4397" i="22"/>
  <c r="R4397" i="22" s="1"/>
  <c r="Q4398" i="22"/>
  <c r="R4398" i="22" s="1"/>
  <c r="Q4399" i="22"/>
  <c r="R4399" i="22" s="1"/>
  <c r="Q4400" i="22"/>
  <c r="R4400" i="22" s="1"/>
  <c r="Q4401" i="22"/>
  <c r="R4401" i="22" s="1"/>
  <c r="Q4402" i="22"/>
  <c r="R4402" i="22" s="1"/>
  <c r="Q4403" i="22"/>
  <c r="R4403" i="22" s="1"/>
  <c r="Q4404" i="22"/>
  <c r="R4404" i="22" s="1"/>
  <c r="Q4405" i="22"/>
  <c r="R4405" i="22" s="1"/>
  <c r="Q4406" i="22"/>
  <c r="R4406" i="22" s="1"/>
  <c r="Q4407" i="22"/>
  <c r="R4407" i="22" s="1"/>
  <c r="Q4408" i="22"/>
  <c r="R4408" i="22" s="1"/>
  <c r="Q4409" i="22"/>
  <c r="R4409" i="22" s="1"/>
  <c r="Q4410" i="22"/>
  <c r="R4410" i="22" s="1"/>
  <c r="Q4411" i="22"/>
  <c r="R4411" i="22" s="1"/>
  <c r="Q4412" i="22"/>
  <c r="R4412" i="22" s="1"/>
  <c r="Q4413" i="22"/>
  <c r="R4413" i="22" s="1"/>
  <c r="Q4414" i="22"/>
  <c r="R4414" i="22" s="1"/>
  <c r="Q4415" i="22"/>
  <c r="R4415" i="22" s="1"/>
  <c r="Q4416" i="22"/>
  <c r="R4416" i="22" s="1"/>
  <c r="Q4417" i="22"/>
  <c r="R4417" i="22" s="1"/>
  <c r="Q4418" i="22"/>
  <c r="R4418" i="22" s="1"/>
  <c r="Q4419" i="22"/>
  <c r="R4419" i="22" s="1"/>
  <c r="Q4420" i="22"/>
  <c r="R4420" i="22" s="1"/>
  <c r="Q4421" i="22"/>
  <c r="R4421" i="22" s="1"/>
  <c r="Q4422" i="22"/>
  <c r="R4422" i="22" s="1"/>
  <c r="Q4423" i="22"/>
  <c r="R4423" i="22" s="1"/>
  <c r="Q4424" i="22"/>
  <c r="R4424" i="22" s="1"/>
  <c r="Q4425" i="22"/>
  <c r="R4425" i="22" s="1"/>
  <c r="Q4426" i="22"/>
  <c r="R4426" i="22" s="1"/>
  <c r="Q4427" i="22"/>
  <c r="R4427" i="22" s="1"/>
  <c r="Q4428" i="22"/>
  <c r="R4428" i="22" s="1"/>
  <c r="Q4429" i="22"/>
  <c r="R4429" i="22" s="1"/>
  <c r="Q4430" i="22"/>
  <c r="R4430" i="22" s="1"/>
  <c r="Q4431" i="22"/>
  <c r="R4431" i="22" s="1"/>
  <c r="Q4432" i="22"/>
  <c r="R4432" i="22" s="1"/>
  <c r="Q4433" i="22"/>
  <c r="R4433" i="22" s="1"/>
  <c r="Q4434" i="22"/>
  <c r="R4434" i="22" s="1"/>
  <c r="Q4435" i="22"/>
  <c r="R4435" i="22" s="1"/>
  <c r="Q4436" i="22"/>
  <c r="R4436" i="22" s="1"/>
  <c r="Q4437" i="22"/>
  <c r="R4437" i="22" s="1"/>
  <c r="Q4438" i="22"/>
  <c r="R4438" i="22" s="1"/>
  <c r="Q4439" i="22"/>
  <c r="R4439" i="22" s="1"/>
  <c r="Q4440" i="22"/>
  <c r="R4440" i="22" s="1"/>
  <c r="Q4441" i="22"/>
  <c r="R4441" i="22" s="1"/>
  <c r="Q4442" i="22"/>
  <c r="R4442" i="22" s="1"/>
  <c r="Q4443" i="22"/>
  <c r="R4443" i="22" s="1"/>
  <c r="Q4444" i="22"/>
  <c r="R4444" i="22" s="1"/>
  <c r="Q4445" i="22"/>
  <c r="R4445" i="22" s="1"/>
  <c r="Q4446" i="22"/>
  <c r="R4446" i="22" s="1"/>
  <c r="Q4447" i="22"/>
  <c r="R4447" i="22" s="1"/>
  <c r="Q4448" i="22"/>
  <c r="R4448" i="22" s="1"/>
  <c r="Q4449" i="22"/>
  <c r="R4449" i="22" s="1"/>
  <c r="Q4450" i="22"/>
  <c r="R4450" i="22" s="1"/>
  <c r="Q4451" i="22"/>
  <c r="R4451" i="22" s="1"/>
  <c r="Q4452" i="22"/>
  <c r="R4452" i="22" s="1"/>
  <c r="Q4453" i="22"/>
  <c r="R4453" i="22" s="1"/>
  <c r="Q4454" i="22"/>
  <c r="R4454" i="22" s="1"/>
  <c r="Q4455" i="22"/>
  <c r="R4455" i="22" s="1"/>
  <c r="Q4456" i="22"/>
  <c r="R4456" i="22" s="1"/>
  <c r="Q4457" i="22"/>
  <c r="R4457" i="22" s="1"/>
  <c r="Q4458" i="22"/>
  <c r="R4458" i="22" s="1"/>
  <c r="Q4459" i="22"/>
  <c r="R4459" i="22" s="1"/>
  <c r="Q4460" i="22"/>
  <c r="R4460" i="22" s="1"/>
  <c r="Q4461" i="22"/>
  <c r="R4461" i="22" s="1"/>
  <c r="Q4462" i="22"/>
  <c r="R4462" i="22" s="1"/>
  <c r="Q4463" i="22"/>
  <c r="R4463" i="22" s="1"/>
  <c r="Q4464" i="22"/>
  <c r="R4464" i="22" s="1"/>
  <c r="Q4465" i="22"/>
  <c r="R4465" i="22" s="1"/>
  <c r="Q4466" i="22"/>
  <c r="R4466" i="22" s="1"/>
  <c r="Q4467" i="22"/>
  <c r="R4467" i="22" s="1"/>
  <c r="Q4468" i="22"/>
  <c r="R4468" i="22" s="1"/>
  <c r="Q4469" i="22"/>
  <c r="R4469" i="22" s="1"/>
  <c r="Q4470" i="22"/>
  <c r="R4470" i="22" s="1"/>
  <c r="Q4471" i="22"/>
  <c r="R4471" i="22" s="1"/>
  <c r="Q4472" i="22"/>
  <c r="R4472" i="22" s="1"/>
  <c r="Q4473" i="22"/>
  <c r="R4473" i="22" s="1"/>
  <c r="Q4474" i="22"/>
  <c r="R4474" i="22" s="1"/>
  <c r="Q4475" i="22"/>
  <c r="R4475" i="22" s="1"/>
  <c r="Q4476" i="22"/>
  <c r="R4476" i="22" s="1"/>
  <c r="Q4477" i="22"/>
  <c r="R4477" i="22" s="1"/>
  <c r="Q4478" i="22"/>
  <c r="R4478" i="22" s="1"/>
  <c r="Q4479" i="22"/>
  <c r="R4479" i="22" s="1"/>
  <c r="Q4480" i="22"/>
  <c r="R4480" i="22" s="1"/>
  <c r="Q4481" i="22"/>
  <c r="R4481" i="22" s="1"/>
  <c r="Q4482" i="22"/>
  <c r="R4482" i="22" s="1"/>
  <c r="Q4483" i="22"/>
  <c r="R4483" i="22" s="1"/>
  <c r="Q4484" i="22"/>
  <c r="R4484" i="22" s="1"/>
  <c r="Q4485" i="22"/>
  <c r="R4485" i="22" s="1"/>
  <c r="Q4486" i="22"/>
  <c r="R4486" i="22" s="1"/>
  <c r="Q4487" i="22"/>
  <c r="R4487" i="22" s="1"/>
  <c r="Q4488" i="22"/>
  <c r="R4488" i="22" s="1"/>
  <c r="Q4489" i="22"/>
  <c r="R4489" i="22" s="1"/>
  <c r="Q4490" i="22"/>
  <c r="R4490" i="22" s="1"/>
  <c r="Q4491" i="22"/>
  <c r="R4491" i="22" s="1"/>
  <c r="Q4492" i="22"/>
  <c r="R4492" i="22" s="1"/>
  <c r="Q4493" i="22"/>
  <c r="R4493" i="22" s="1"/>
  <c r="Q4494" i="22"/>
  <c r="R4494" i="22" s="1"/>
  <c r="Q4495" i="22"/>
  <c r="R4495" i="22" s="1"/>
  <c r="Q4496" i="22"/>
  <c r="R4496" i="22" s="1"/>
  <c r="Q4497" i="22"/>
  <c r="R4497" i="22" s="1"/>
  <c r="Q4498" i="22"/>
  <c r="R4498" i="22" s="1"/>
  <c r="Q4499" i="22"/>
  <c r="R4499" i="22" s="1"/>
  <c r="Q4500" i="22"/>
  <c r="R4500" i="22" s="1"/>
  <c r="Q4501" i="22"/>
  <c r="R4501" i="22" s="1"/>
  <c r="Q4502" i="22"/>
  <c r="R4502" i="22" s="1"/>
  <c r="Q4503" i="22"/>
  <c r="R4503" i="22" s="1"/>
  <c r="Q4504" i="22"/>
  <c r="R4504" i="22" s="1"/>
  <c r="Q4505" i="22"/>
  <c r="R4505" i="22" s="1"/>
  <c r="Q4506" i="22"/>
  <c r="R4506" i="22" s="1"/>
  <c r="Q4507" i="22"/>
  <c r="R4507" i="22" s="1"/>
  <c r="Q4508" i="22"/>
  <c r="R4508" i="22" s="1"/>
  <c r="Q4509" i="22"/>
  <c r="R4509" i="22" s="1"/>
  <c r="Q4510" i="22"/>
  <c r="R4510" i="22" s="1"/>
  <c r="Q4511" i="22"/>
  <c r="R4511" i="22" s="1"/>
  <c r="Q4512" i="22"/>
  <c r="R4512" i="22" s="1"/>
  <c r="Q4513" i="22"/>
  <c r="R4513" i="22" s="1"/>
  <c r="Q4514" i="22"/>
  <c r="R4514" i="22" s="1"/>
  <c r="Q4515" i="22"/>
  <c r="R4515" i="22" s="1"/>
  <c r="Q4516" i="22"/>
  <c r="R4516" i="22" s="1"/>
  <c r="Q4517" i="22"/>
  <c r="R4517" i="22" s="1"/>
  <c r="Q4518" i="22"/>
  <c r="R4518" i="22" s="1"/>
  <c r="Q4519" i="22"/>
  <c r="R4519" i="22" s="1"/>
  <c r="Q4520" i="22"/>
  <c r="R4520" i="22" s="1"/>
  <c r="Q4521" i="22"/>
  <c r="R4521" i="22" s="1"/>
  <c r="Q4522" i="22"/>
  <c r="R4522" i="22" s="1"/>
  <c r="Q4523" i="22"/>
  <c r="R4523" i="22" s="1"/>
  <c r="Q4524" i="22"/>
  <c r="R4524" i="22" s="1"/>
  <c r="Q4525" i="22"/>
  <c r="R4525" i="22" s="1"/>
  <c r="Q4526" i="22"/>
  <c r="R4526" i="22" s="1"/>
  <c r="Q4527" i="22"/>
  <c r="R4527" i="22" s="1"/>
  <c r="Q4528" i="22"/>
  <c r="R4528" i="22" s="1"/>
  <c r="Q4529" i="22"/>
  <c r="R4529" i="22" s="1"/>
  <c r="Q4530" i="22"/>
  <c r="R4530" i="22" s="1"/>
  <c r="Q4531" i="22"/>
  <c r="R4531" i="22" s="1"/>
  <c r="Q4532" i="22"/>
  <c r="R4532" i="22" s="1"/>
  <c r="Q4533" i="22"/>
  <c r="R4533" i="22" s="1"/>
  <c r="Q4534" i="22"/>
  <c r="R4534" i="22" s="1"/>
  <c r="Q4535" i="22"/>
  <c r="R4535" i="22" s="1"/>
  <c r="Q4536" i="22"/>
  <c r="R4536" i="22" s="1"/>
  <c r="Q4537" i="22"/>
  <c r="R4537" i="22" s="1"/>
  <c r="Q4538" i="22"/>
  <c r="R4538" i="22" s="1"/>
  <c r="Q4539" i="22"/>
  <c r="R4539" i="22" s="1"/>
  <c r="Q4540" i="22"/>
  <c r="R4540" i="22" s="1"/>
  <c r="Q4541" i="22"/>
  <c r="R4541" i="22" s="1"/>
  <c r="Q4542" i="22"/>
  <c r="R4542" i="22" s="1"/>
  <c r="Q4543" i="22"/>
  <c r="R4543" i="22" s="1"/>
  <c r="Q4544" i="22"/>
  <c r="R4544" i="22" s="1"/>
  <c r="Q4545" i="22"/>
  <c r="R4545" i="22" s="1"/>
  <c r="Q4546" i="22"/>
  <c r="R4546" i="22" s="1"/>
  <c r="Q4547" i="22"/>
  <c r="R4547" i="22" s="1"/>
  <c r="Q4548" i="22"/>
  <c r="R4548" i="22" s="1"/>
  <c r="Q4549" i="22"/>
  <c r="R4549" i="22" s="1"/>
  <c r="Q4550" i="22"/>
  <c r="R4550" i="22" s="1"/>
  <c r="Q4551" i="22"/>
  <c r="R4551" i="22" s="1"/>
  <c r="Q4552" i="22"/>
  <c r="R4552" i="22" s="1"/>
  <c r="Q4553" i="22"/>
  <c r="R4553" i="22" s="1"/>
  <c r="Q4554" i="22"/>
  <c r="R4554" i="22" s="1"/>
  <c r="Q4555" i="22"/>
  <c r="R4555" i="22" s="1"/>
  <c r="Q4556" i="22"/>
  <c r="R4556" i="22" s="1"/>
  <c r="Q4557" i="22"/>
  <c r="R4557" i="22" s="1"/>
  <c r="Q4558" i="22"/>
  <c r="R4558" i="22" s="1"/>
  <c r="Q4559" i="22"/>
  <c r="R4559" i="22" s="1"/>
  <c r="Q4560" i="22"/>
  <c r="R4560" i="22" s="1"/>
  <c r="Q4561" i="22"/>
  <c r="R4561" i="22" s="1"/>
  <c r="Q4562" i="22"/>
  <c r="R4562" i="22" s="1"/>
  <c r="Q4563" i="22"/>
  <c r="R4563" i="22" s="1"/>
  <c r="Q4564" i="22"/>
  <c r="R4564" i="22" s="1"/>
  <c r="Q4565" i="22"/>
  <c r="R4565" i="22" s="1"/>
  <c r="Q4566" i="22"/>
  <c r="R4566" i="22" s="1"/>
  <c r="Q4567" i="22"/>
  <c r="R4567" i="22" s="1"/>
  <c r="Q4568" i="22"/>
  <c r="R4568" i="22" s="1"/>
  <c r="Q4569" i="22"/>
  <c r="R4569" i="22" s="1"/>
  <c r="Q4570" i="22"/>
  <c r="R4570" i="22" s="1"/>
  <c r="Q4571" i="22"/>
  <c r="R4571" i="22" s="1"/>
  <c r="Q4572" i="22"/>
  <c r="R4572" i="22" s="1"/>
  <c r="Q4573" i="22"/>
  <c r="R4573" i="22" s="1"/>
  <c r="Q4574" i="22"/>
  <c r="R4574" i="22" s="1"/>
  <c r="Q4575" i="22"/>
  <c r="R4575" i="22" s="1"/>
  <c r="Q4576" i="22"/>
  <c r="R4576" i="22" s="1"/>
  <c r="Q4577" i="22"/>
  <c r="R4577" i="22" s="1"/>
  <c r="Q4578" i="22"/>
  <c r="R4578" i="22" s="1"/>
  <c r="Q4579" i="22"/>
  <c r="R4579" i="22" s="1"/>
  <c r="Q4580" i="22"/>
  <c r="R4580" i="22" s="1"/>
  <c r="Q4581" i="22"/>
  <c r="R4581" i="22" s="1"/>
  <c r="Q4582" i="22"/>
  <c r="R4582" i="22" s="1"/>
  <c r="Q4583" i="22"/>
  <c r="R4583" i="22" s="1"/>
  <c r="Q4584" i="22"/>
  <c r="R4584" i="22" s="1"/>
  <c r="Q4585" i="22"/>
  <c r="R4585" i="22" s="1"/>
  <c r="Q4586" i="22"/>
  <c r="R4586" i="22" s="1"/>
  <c r="Q4587" i="22"/>
  <c r="R4587" i="22" s="1"/>
  <c r="Q4588" i="22"/>
  <c r="R4588" i="22" s="1"/>
  <c r="Q4589" i="22"/>
  <c r="R4589" i="22" s="1"/>
  <c r="Q4590" i="22"/>
  <c r="R4590" i="22" s="1"/>
  <c r="Q4591" i="22"/>
  <c r="R4591" i="22" s="1"/>
  <c r="Q4592" i="22"/>
  <c r="R4592" i="22" s="1"/>
  <c r="Q4593" i="22"/>
  <c r="R4593" i="22" s="1"/>
  <c r="Q4594" i="22"/>
  <c r="R4594" i="22" s="1"/>
  <c r="Q4595" i="22"/>
  <c r="R4595" i="22" s="1"/>
  <c r="Q4596" i="22"/>
  <c r="R4596" i="22" s="1"/>
  <c r="Q4597" i="22"/>
  <c r="R4597" i="22" s="1"/>
  <c r="Q4598" i="22"/>
  <c r="R4598" i="22" s="1"/>
  <c r="Q4599" i="22"/>
  <c r="R4599" i="22" s="1"/>
  <c r="Q4600" i="22"/>
  <c r="R4600" i="22" s="1"/>
  <c r="Q4601" i="22"/>
  <c r="R4601" i="22" s="1"/>
  <c r="Q4602" i="22"/>
  <c r="R4602" i="22" s="1"/>
  <c r="Q4603" i="22"/>
  <c r="R4603" i="22" s="1"/>
  <c r="Q4604" i="22"/>
  <c r="R4604" i="22" s="1"/>
  <c r="Q4605" i="22"/>
  <c r="R4605" i="22" s="1"/>
  <c r="Q4606" i="22"/>
  <c r="R4606" i="22" s="1"/>
  <c r="Q4607" i="22"/>
  <c r="R4607" i="22" s="1"/>
  <c r="Q4608" i="22"/>
  <c r="R4608" i="22" s="1"/>
  <c r="Q4609" i="22"/>
  <c r="R4609" i="22" s="1"/>
  <c r="Q4610" i="22"/>
  <c r="R4610" i="22" s="1"/>
  <c r="Q4611" i="22"/>
  <c r="R4611" i="22" s="1"/>
  <c r="Q4612" i="22"/>
  <c r="R4612" i="22" s="1"/>
  <c r="Q4613" i="22"/>
  <c r="R4613" i="22" s="1"/>
  <c r="Q4614" i="22"/>
  <c r="R4614" i="22" s="1"/>
  <c r="Q4615" i="22"/>
  <c r="R4615" i="22" s="1"/>
  <c r="Q4616" i="22"/>
  <c r="R4616" i="22" s="1"/>
  <c r="Q4617" i="22"/>
  <c r="R4617" i="22" s="1"/>
  <c r="Q4618" i="22"/>
  <c r="R4618" i="22" s="1"/>
  <c r="Q4619" i="22"/>
  <c r="R4619" i="22" s="1"/>
  <c r="Q4620" i="22"/>
  <c r="R4620" i="22" s="1"/>
  <c r="Q4621" i="22"/>
  <c r="R4621" i="22" s="1"/>
  <c r="Q4622" i="22"/>
  <c r="R4622" i="22" s="1"/>
  <c r="Q4623" i="22"/>
  <c r="R4623" i="22" s="1"/>
  <c r="Q4624" i="22"/>
  <c r="R4624" i="22" s="1"/>
  <c r="Q4625" i="22"/>
  <c r="R4625" i="22" s="1"/>
  <c r="Q4626" i="22"/>
  <c r="R4626" i="22" s="1"/>
  <c r="Q4627" i="22"/>
  <c r="R4627" i="22" s="1"/>
  <c r="Q4628" i="22"/>
  <c r="R4628" i="22" s="1"/>
  <c r="Q4629" i="22"/>
  <c r="R4629" i="22" s="1"/>
  <c r="Q4630" i="22"/>
  <c r="R4630" i="22" s="1"/>
  <c r="Q4631" i="22"/>
  <c r="R4631" i="22" s="1"/>
  <c r="Q4632" i="22"/>
  <c r="R4632" i="22" s="1"/>
  <c r="Q4633" i="22"/>
  <c r="R4633" i="22" s="1"/>
  <c r="Q4634" i="22"/>
  <c r="R4634" i="22" s="1"/>
  <c r="Q4635" i="22"/>
  <c r="R4635" i="22" s="1"/>
  <c r="Q4636" i="22"/>
  <c r="R4636" i="22" s="1"/>
  <c r="Q4637" i="22"/>
  <c r="R4637" i="22" s="1"/>
  <c r="Q4638" i="22"/>
  <c r="R4638" i="22" s="1"/>
  <c r="Q4639" i="22"/>
  <c r="R4639" i="22" s="1"/>
  <c r="Q4640" i="22"/>
  <c r="R4640" i="22" s="1"/>
  <c r="Q4641" i="22"/>
  <c r="R4641" i="22" s="1"/>
  <c r="Q4642" i="22"/>
  <c r="R4642" i="22" s="1"/>
  <c r="Q4643" i="22"/>
  <c r="R4643" i="22" s="1"/>
  <c r="Q4644" i="22"/>
  <c r="R4644" i="22" s="1"/>
  <c r="Q4645" i="22"/>
  <c r="R4645" i="22" s="1"/>
  <c r="Q4646" i="22"/>
  <c r="R4646" i="22" s="1"/>
  <c r="Q4647" i="22"/>
  <c r="R4647" i="22" s="1"/>
  <c r="Q4648" i="22"/>
  <c r="R4648" i="22" s="1"/>
  <c r="Q4649" i="22"/>
  <c r="R4649" i="22" s="1"/>
  <c r="Q4650" i="22"/>
  <c r="R4650" i="22" s="1"/>
  <c r="Q4651" i="22"/>
  <c r="R4651" i="22" s="1"/>
  <c r="Q4652" i="22"/>
  <c r="R4652" i="22" s="1"/>
  <c r="Q4653" i="22"/>
  <c r="R4653" i="22" s="1"/>
  <c r="Q4654" i="22"/>
  <c r="R4654" i="22" s="1"/>
  <c r="Q4655" i="22"/>
  <c r="R4655" i="22" s="1"/>
  <c r="Q4656" i="22"/>
  <c r="R4656" i="22" s="1"/>
  <c r="Q4657" i="22"/>
  <c r="R4657" i="22" s="1"/>
  <c r="Q4658" i="22"/>
  <c r="R4658" i="22" s="1"/>
  <c r="Q4659" i="22"/>
  <c r="R4659" i="22" s="1"/>
  <c r="Q4660" i="22"/>
  <c r="R4660" i="22" s="1"/>
  <c r="Q4661" i="22"/>
  <c r="R4661" i="22" s="1"/>
  <c r="Q4662" i="22"/>
  <c r="R4662" i="22" s="1"/>
  <c r="Q4663" i="22"/>
  <c r="R4663" i="22" s="1"/>
  <c r="Q4664" i="22"/>
  <c r="R4664" i="22" s="1"/>
  <c r="Q4665" i="22"/>
  <c r="R4665" i="22" s="1"/>
  <c r="Q4666" i="22"/>
  <c r="R4666" i="22" s="1"/>
  <c r="Q4667" i="22"/>
  <c r="R4667" i="22" s="1"/>
  <c r="Q4668" i="22"/>
  <c r="R4668" i="22" s="1"/>
  <c r="Q4669" i="22"/>
  <c r="R4669" i="22" s="1"/>
  <c r="Q4670" i="22"/>
  <c r="R4670" i="22" s="1"/>
  <c r="Q4671" i="22"/>
  <c r="R4671" i="22" s="1"/>
  <c r="Q4672" i="22"/>
  <c r="R4672" i="22" s="1"/>
  <c r="Q4673" i="22"/>
  <c r="R4673" i="22" s="1"/>
  <c r="Q4674" i="22"/>
  <c r="R4674" i="22" s="1"/>
  <c r="Q4675" i="22"/>
  <c r="R4675" i="22" s="1"/>
  <c r="Q4676" i="22"/>
  <c r="R4676" i="22" s="1"/>
  <c r="Q4677" i="22"/>
  <c r="R4677" i="22" s="1"/>
  <c r="Q4678" i="22"/>
  <c r="R4678" i="22" s="1"/>
  <c r="Q4679" i="22"/>
  <c r="R4679" i="22" s="1"/>
  <c r="Q4680" i="22"/>
  <c r="R4680" i="22" s="1"/>
  <c r="Q4681" i="22"/>
  <c r="R4681" i="22" s="1"/>
  <c r="Q4682" i="22"/>
  <c r="R4682" i="22" s="1"/>
  <c r="Q4683" i="22"/>
  <c r="R4683" i="22" s="1"/>
  <c r="Q4684" i="22"/>
  <c r="R4684" i="22" s="1"/>
  <c r="Q4685" i="22"/>
  <c r="R4685" i="22" s="1"/>
  <c r="Q4686" i="22"/>
  <c r="R4686" i="22" s="1"/>
  <c r="Q4687" i="22"/>
  <c r="R4687" i="22" s="1"/>
  <c r="Q4688" i="22"/>
  <c r="R4688" i="22" s="1"/>
  <c r="Q4689" i="22"/>
  <c r="R4689" i="22" s="1"/>
  <c r="Q4690" i="22"/>
  <c r="R4690" i="22" s="1"/>
  <c r="Q4691" i="22"/>
  <c r="R4691" i="22" s="1"/>
  <c r="Q4692" i="22"/>
  <c r="R4692" i="22" s="1"/>
  <c r="Q4693" i="22"/>
  <c r="R4693" i="22" s="1"/>
  <c r="Q4694" i="22"/>
  <c r="R4694" i="22" s="1"/>
  <c r="Q4695" i="22"/>
  <c r="R4695" i="22" s="1"/>
  <c r="Q4696" i="22"/>
  <c r="R4696" i="22" s="1"/>
  <c r="Q4697" i="22"/>
  <c r="R4697" i="22" s="1"/>
  <c r="Q4698" i="22"/>
  <c r="R4698" i="22" s="1"/>
  <c r="Q4699" i="22"/>
  <c r="R4699" i="22" s="1"/>
  <c r="Q4700" i="22"/>
  <c r="R4700" i="22" s="1"/>
  <c r="Q4701" i="22"/>
  <c r="R4701" i="22" s="1"/>
  <c r="Q4702" i="22"/>
  <c r="R4702" i="22" s="1"/>
  <c r="Q4703" i="22"/>
  <c r="R4703" i="22" s="1"/>
  <c r="Q4704" i="22"/>
  <c r="R4704" i="22" s="1"/>
  <c r="Q4705" i="22"/>
  <c r="R4705" i="22" s="1"/>
  <c r="Q4706" i="22"/>
  <c r="R4706" i="22" s="1"/>
  <c r="Q4707" i="22"/>
  <c r="R4707" i="22" s="1"/>
  <c r="Q4708" i="22"/>
  <c r="R4708" i="22" s="1"/>
  <c r="Q4709" i="22"/>
  <c r="R4709" i="22" s="1"/>
  <c r="Q4710" i="22"/>
  <c r="R4710" i="22" s="1"/>
  <c r="Q4711" i="22"/>
  <c r="R4711" i="22" s="1"/>
  <c r="Q4712" i="22"/>
  <c r="R4712" i="22" s="1"/>
  <c r="Q4713" i="22"/>
  <c r="R4713" i="22" s="1"/>
  <c r="Q4714" i="22"/>
  <c r="R4714" i="22" s="1"/>
  <c r="Q4715" i="22"/>
  <c r="R4715" i="22" s="1"/>
  <c r="Q4716" i="22"/>
  <c r="R4716" i="22" s="1"/>
  <c r="Q4717" i="22"/>
  <c r="R4717" i="22" s="1"/>
  <c r="Q4718" i="22"/>
  <c r="R4718" i="22" s="1"/>
  <c r="Q4719" i="22"/>
  <c r="R4719" i="22" s="1"/>
  <c r="Q4720" i="22"/>
  <c r="R4720" i="22" s="1"/>
  <c r="Q4721" i="22"/>
  <c r="R4721" i="22" s="1"/>
  <c r="Q4722" i="22"/>
  <c r="R4722" i="22" s="1"/>
  <c r="Q4723" i="22"/>
  <c r="R4723" i="22" s="1"/>
  <c r="Q4724" i="22"/>
  <c r="R4724" i="22" s="1"/>
  <c r="Q4725" i="22"/>
  <c r="R4725" i="22" s="1"/>
  <c r="Q4726" i="22"/>
  <c r="R4726" i="22" s="1"/>
  <c r="Q4727" i="22"/>
  <c r="R4727" i="22" s="1"/>
  <c r="Q4728" i="22"/>
  <c r="R4728" i="22" s="1"/>
  <c r="Q4729" i="22"/>
  <c r="R4729" i="22" s="1"/>
  <c r="Q4730" i="22"/>
  <c r="R4730" i="22" s="1"/>
  <c r="Q4731" i="22"/>
  <c r="R4731" i="22" s="1"/>
  <c r="Q4732" i="22"/>
  <c r="R4732" i="22" s="1"/>
  <c r="Q4733" i="22"/>
  <c r="R4733" i="22" s="1"/>
  <c r="Q4734" i="22"/>
  <c r="R4734" i="22" s="1"/>
  <c r="Q4735" i="22"/>
  <c r="R4735" i="22" s="1"/>
  <c r="Q4736" i="22"/>
  <c r="R4736" i="22" s="1"/>
  <c r="Q4737" i="22"/>
  <c r="R4737" i="22" s="1"/>
  <c r="Q4738" i="22"/>
  <c r="R4738" i="22" s="1"/>
  <c r="Q4739" i="22"/>
  <c r="R4739" i="22" s="1"/>
  <c r="Q4740" i="22"/>
  <c r="R4740" i="22" s="1"/>
  <c r="Q4741" i="22"/>
  <c r="R4741" i="22" s="1"/>
  <c r="Q4742" i="22"/>
  <c r="R4742" i="22" s="1"/>
  <c r="Q4743" i="22"/>
  <c r="R4743" i="22" s="1"/>
  <c r="Q4744" i="22"/>
  <c r="R4744" i="22" s="1"/>
  <c r="Q4745" i="22"/>
  <c r="R4745" i="22" s="1"/>
  <c r="Q4746" i="22"/>
  <c r="R4746" i="22" s="1"/>
  <c r="Q4747" i="22"/>
  <c r="R4747" i="22" s="1"/>
  <c r="Q4748" i="22"/>
  <c r="R4748" i="22" s="1"/>
  <c r="Q4749" i="22"/>
  <c r="R4749" i="22" s="1"/>
  <c r="Q4750" i="22"/>
  <c r="R4750" i="22" s="1"/>
  <c r="Q4751" i="22"/>
  <c r="R4751" i="22" s="1"/>
  <c r="Q4752" i="22"/>
  <c r="R4752" i="22" s="1"/>
  <c r="Q4753" i="22"/>
  <c r="R4753" i="22" s="1"/>
  <c r="Q4754" i="22"/>
  <c r="R4754" i="22" s="1"/>
  <c r="Q4755" i="22"/>
  <c r="R4755" i="22" s="1"/>
  <c r="Q4756" i="22"/>
  <c r="R4756" i="22" s="1"/>
  <c r="Q4757" i="22"/>
  <c r="R4757" i="22" s="1"/>
  <c r="Q4758" i="22"/>
  <c r="R4758" i="22" s="1"/>
  <c r="Q4759" i="22"/>
  <c r="R4759" i="22" s="1"/>
  <c r="Q4760" i="22"/>
  <c r="R4760" i="22" s="1"/>
  <c r="Q4761" i="22"/>
  <c r="R4761" i="22" s="1"/>
  <c r="Q4762" i="22"/>
  <c r="R4762" i="22" s="1"/>
  <c r="Q4763" i="22"/>
  <c r="R4763" i="22" s="1"/>
  <c r="Q4764" i="22"/>
  <c r="R4764" i="22" s="1"/>
  <c r="Q4765" i="22"/>
  <c r="R4765" i="22" s="1"/>
  <c r="Q4766" i="22"/>
  <c r="R4766" i="22" s="1"/>
  <c r="Q4767" i="22"/>
  <c r="R4767" i="22" s="1"/>
  <c r="Q4768" i="22"/>
  <c r="R4768" i="22" s="1"/>
  <c r="Q4769" i="22"/>
  <c r="R4769" i="22" s="1"/>
  <c r="Q4770" i="22"/>
  <c r="R4770" i="22" s="1"/>
  <c r="Q4771" i="22"/>
  <c r="R4771" i="22" s="1"/>
  <c r="Q4772" i="22"/>
  <c r="R4772" i="22" s="1"/>
  <c r="Q4773" i="22"/>
  <c r="R4773" i="22" s="1"/>
  <c r="Q4774" i="22"/>
  <c r="R4774" i="22" s="1"/>
  <c r="Q4775" i="22"/>
  <c r="R4775" i="22" s="1"/>
  <c r="Q4776" i="22"/>
  <c r="R4776" i="22" s="1"/>
  <c r="Q4777" i="22"/>
  <c r="R4777" i="22" s="1"/>
  <c r="Q4778" i="22"/>
  <c r="R4778" i="22" s="1"/>
  <c r="Q4779" i="22"/>
  <c r="R4779" i="22" s="1"/>
  <c r="Q4780" i="22"/>
  <c r="R4780" i="22" s="1"/>
  <c r="Q4781" i="22"/>
  <c r="R4781" i="22" s="1"/>
  <c r="Q4782" i="22"/>
  <c r="R4782" i="22" s="1"/>
  <c r="Q4783" i="22"/>
  <c r="R4783" i="22" s="1"/>
  <c r="Q4784" i="22"/>
  <c r="R4784" i="22" s="1"/>
  <c r="Q4785" i="22"/>
  <c r="R4785" i="22" s="1"/>
  <c r="Q4786" i="22"/>
  <c r="R4786" i="22" s="1"/>
  <c r="Q4787" i="22"/>
  <c r="R4787" i="22" s="1"/>
  <c r="Q4788" i="22"/>
  <c r="R4788" i="22" s="1"/>
  <c r="Q4789" i="22"/>
  <c r="R4789" i="22" s="1"/>
  <c r="Q4790" i="22"/>
  <c r="R4790" i="22" s="1"/>
  <c r="Q4791" i="22"/>
  <c r="R4791" i="22" s="1"/>
  <c r="Q4792" i="22"/>
  <c r="R4792" i="22" s="1"/>
  <c r="Q4793" i="22"/>
  <c r="R4793" i="22" s="1"/>
  <c r="Q4794" i="22"/>
  <c r="R4794" i="22" s="1"/>
  <c r="Q4795" i="22"/>
  <c r="R4795" i="22" s="1"/>
  <c r="Q4796" i="22"/>
  <c r="R4796" i="22" s="1"/>
  <c r="Q4797" i="22"/>
  <c r="R4797" i="22" s="1"/>
  <c r="Q4798" i="22"/>
  <c r="R4798" i="22" s="1"/>
  <c r="Q4799" i="22"/>
  <c r="R4799" i="22" s="1"/>
  <c r="Q4800" i="22"/>
  <c r="R4800" i="22" s="1"/>
  <c r="Q4801" i="22"/>
  <c r="R4801" i="22" s="1"/>
  <c r="Q4802" i="22"/>
  <c r="R4802" i="22" s="1"/>
  <c r="Q4803" i="22"/>
  <c r="R4803" i="22" s="1"/>
  <c r="Q4804" i="22"/>
  <c r="R4804" i="22" s="1"/>
  <c r="Q4805" i="22"/>
  <c r="R4805" i="22" s="1"/>
  <c r="Q4806" i="22"/>
  <c r="R4806" i="22" s="1"/>
  <c r="Q4807" i="22"/>
  <c r="R4807" i="22" s="1"/>
  <c r="Q4808" i="22"/>
  <c r="R4808" i="22" s="1"/>
  <c r="Q4809" i="22"/>
  <c r="R4809" i="22" s="1"/>
  <c r="Q4810" i="22"/>
  <c r="R4810" i="22" s="1"/>
  <c r="Q4811" i="22"/>
  <c r="R4811" i="22" s="1"/>
  <c r="Q4812" i="22"/>
  <c r="R4812" i="22" s="1"/>
  <c r="Q4813" i="22"/>
  <c r="R4813" i="22" s="1"/>
  <c r="Q4814" i="22"/>
  <c r="R4814" i="22" s="1"/>
  <c r="Q4815" i="22"/>
  <c r="R4815" i="22" s="1"/>
  <c r="Q4816" i="22"/>
  <c r="R4816" i="22" s="1"/>
  <c r="Q4817" i="22"/>
  <c r="R4817" i="22" s="1"/>
  <c r="Q4818" i="22"/>
  <c r="R4818" i="22" s="1"/>
  <c r="Q4819" i="22"/>
  <c r="R4819" i="22" s="1"/>
  <c r="Q4820" i="22"/>
  <c r="R4820" i="22" s="1"/>
  <c r="Q4821" i="22"/>
  <c r="R4821" i="22" s="1"/>
  <c r="Q4822" i="22"/>
  <c r="R4822" i="22" s="1"/>
  <c r="Q4823" i="22"/>
  <c r="R4823" i="22" s="1"/>
  <c r="Q4824" i="22"/>
  <c r="R4824" i="22" s="1"/>
  <c r="Q4825" i="22"/>
  <c r="R4825" i="22" s="1"/>
  <c r="Q4826" i="22"/>
  <c r="R4826" i="22" s="1"/>
  <c r="Q4827" i="22"/>
  <c r="R4827" i="22" s="1"/>
  <c r="Q4828" i="22"/>
  <c r="R4828" i="22" s="1"/>
  <c r="Q4829" i="22"/>
  <c r="R4829" i="22" s="1"/>
  <c r="Q4830" i="22"/>
  <c r="R4830" i="22" s="1"/>
  <c r="Q4831" i="22"/>
  <c r="R4831" i="22" s="1"/>
  <c r="Q4832" i="22"/>
  <c r="R4832" i="22" s="1"/>
  <c r="Q4833" i="22"/>
  <c r="R4833" i="22" s="1"/>
  <c r="Q4834" i="22"/>
  <c r="R4834" i="22" s="1"/>
  <c r="Q4835" i="22"/>
  <c r="R4835" i="22" s="1"/>
  <c r="Q4836" i="22"/>
  <c r="R4836" i="22" s="1"/>
  <c r="Q4837" i="22"/>
  <c r="R4837" i="22" s="1"/>
  <c r="Q4838" i="22"/>
  <c r="R4838" i="22" s="1"/>
  <c r="Q4839" i="22"/>
  <c r="R4839" i="22" s="1"/>
  <c r="Q4840" i="22"/>
  <c r="R4840" i="22" s="1"/>
  <c r="Q4841" i="22"/>
  <c r="R4841" i="22" s="1"/>
  <c r="Q4842" i="22"/>
  <c r="R4842" i="22" s="1"/>
  <c r="Q4843" i="22"/>
  <c r="R4843" i="22" s="1"/>
  <c r="Q4844" i="22"/>
  <c r="R4844" i="22" s="1"/>
  <c r="Q4845" i="22"/>
  <c r="R4845" i="22" s="1"/>
  <c r="Q4846" i="22"/>
  <c r="R4846" i="22" s="1"/>
  <c r="Q4847" i="22"/>
  <c r="R4847" i="22" s="1"/>
  <c r="Q4848" i="22"/>
  <c r="R4848" i="22" s="1"/>
  <c r="Q4849" i="22"/>
  <c r="R4849" i="22" s="1"/>
  <c r="Q4850" i="22"/>
  <c r="R4850" i="22" s="1"/>
  <c r="Q4851" i="22"/>
  <c r="R4851" i="22" s="1"/>
  <c r="Q4852" i="22"/>
  <c r="R4852" i="22" s="1"/>
  <c r="Q4853" i="22"/>
  <c r="R4853" i="22" s="1"/>
  <c r="Q4854" i="22"/>
  <c r="R4854" i="22" s="1"/>
  <c r="Q4855" i="22"/>
  <c r="R4855" i="22" s="1"/>
  <c r="Q4856" i="22"/>
  <c r="R4856" i="22" s="1"/>
  <c r="Q4857" i="22"/>
  <c r="R4857" i="22" s="1"/>
  <c r="Q4858" i="22"/>
  <c r="R4858" i="22" s="1"/>
  <c r="Q4859" i="22"/>
  <c r="R4859" i="22" s="1"/>
  <c r="Q4860" i="22"/>
  <c r="R4860" i="22" s="1"/>
  <c r="Q4861" i="22"/>
  <c r="R4861" i="22" s="1"/>
  <c r="Q4862" i="22"/>
  <c r="R4862" i="22" s="1"/>
  <c r="Q4863" i="22"/>
  <c r="R4863" i="22" s="1"/>
  <c r="Q4864" i="22"/>
  <c r="R4864" i="22" s="1"/>
  <c r="Q4865" i="22"/>
  <c r="R4865" i="22" s="1"/>
  <c r="Q4866" i="22"/>
  <c r="R4866" i="22" s="1"/>
  <c r="Q4867" i="22"/>
  <c r="R4867" i="22" s="1"/>
  <c r="Q4868" i="22"/>
  <c r="R4868" i="22" s="1"/>
  <c r="Q4869" i="22"/>
  <c r="R4869" i="22" s="1"/>
  <c r="Q4870" i="22"/>
  <c r="R4870" i="22" s="1"/>
  <c r="Q4871" i="22"/>
  <c r="R4871" i="22" s="1"/>
  <c r="Q4872" i="22"/>
  <c r="R4872" i="22" s="1"/>
  <c r="Q4873" i="22"/>
  <c r="R4873" i="22" s="1"/>
  <c r="Q4874" i="22"/>
  <c r="R4874" i="22" s="1"/>
  <c r="Q4875" i="22"/>
  <c r="R4875" i="22" s="1"/>
  <c r="Q4876" i="22"/>
  <c r="R4876" i="22" s="1"/>
  <c r="Q4877" i="22"/>
  <c r="R4877" i="22" s="1"/>
  <c r="Q4878" i="22"/>
  <c r="R4878" i="22" s="1"/>
  <c r="Q4879" i="22"/>
  <c r="R4879" i="22" s="1"/>
  <c r="Q4880" i="22"/>
  <c r="R4880" i="22" s="1"/>
  <c r="Q4881" i="22"/>
  <c r="R4881" i="22" s="1"/>
  <c r="Q4882" i="22"/>
  <c r="R4882" i="22" s="1"/>
  <c r="Q4883" i="22"/>
  <c r="R4883" i="22" s="1"/>
  <c r="Q4884" i="22"/>
  <c r="R4884" i="22" s="1"/>
  <c r="Q4885" i="22"/>
  <c r="R4885" i="22" s="1"/>
  <c r="Q4886" i="22"/>
  <c r="R4886" i="22" s="1"/>
  <c r="Q4887" i="22"/>
  <c r="R4887" i="22" s="1"/>
  <c r="Q4888" i="22"/>
  <c r="R4888" i="22" s="1"/>
  <c r="Q4889" i="22"/>
  <c r="R4889" i="22" s="1"/>
  <c r="Q4890" i="22"/>
  <c r="R4890" i="22" s="1"/>
  <c r="Q4891" i="22"/>
  <c r="R4891" i="22" s="1"/>
  <c r="Q4892" i="22"/>
  <c r="R4892" i="22" s="1"/>
  <c r="Q4893" i="22"/>
  <c r="R4893" i="22" s="1"/>
  <c r="Q4894" i="22"/>
  <c r="R4894" i="22" s="1"/>
  <c r="Q4895" i="22"/>
  <c r="R4895" i="22" s="1"/>
  <c r="Q4896" i="22"/>
  <c r="R4896" i="22" s="1"/>
  <c r="Q4897" i="22"/>
  <c r="R4897" i="22" s="1"/>
  <c r="Q4898" i="22"/>
  <c r="R4898" i="22" s="1"/>
  <c r="Q4899" i="22"/>
  <c r="R4899" i="22" s="1"/>
  <c r="Q4900" i="22"/>
  <c r="R4900" i="22" s="1"/>
  <c r="Q4901" i="22"/>
  <c r="R4901" i="22" s="1"/>
  <c r="Q4902" i="22"/>
  <c r="R4902" i="22" s="1"/>
  <c r="Q4903" i="22"/>
  <c r="R4903" i="22" s="1"/>
  <c r="Q4904" i="22"/>
  <c r="R4904" i="22" s="1"/>
  <c r="Q4905" i="22"/>
  <c r="R4905" i="22" s="1"/>
  <c r="Q4906" i="22"/>
  <c r="R4906" i="22" s="1"/>
  <c r="Q4907" i="22"/>
  <c r="R4907" i="22" s="1"/>
  <c r="Q4908" i="22"/>
  <c r="R4908" i="22" s="1"/>
  <c r="Q4909" i="22"/>
  <c r="R4909" i="22" s="1"/>
  <c r="Q4910" i="22"/>
  <c r="R4910" i="22" s="1"/>
  <c r="Q4911" i="22"/>
  <c r="R4911" i="22" s="1"/>
  <c r="Q4912" i="22"/>
  <c r="R4912" i="22" s="1"/>
  <c r="Q4913" i="22"/>
  <c r="R4913" i="22" s="1"/>
  <c r="Q4914" i="22"/>
  <c r="R4914" i="22" s="1"/>
  <c r="Q4915" i="22"/>
  <c r="R4915" i="22" s="1"/>
  <c r="Q4916" i="22"/>
  <c r="R4916" i="22" s="1"/>
  <c r="Q4917" i="22"/>
  <c r="R4917" i="22" s="1"/>
  <c r="Q4918" i="22"/>
  <c r="R4918" i="22" s="1"/>
  <c r="Q4919" i="22"/>
  <c r="R4919" i="22" s="1"/>
  <c r="Q4920" i="22"/>
  <c r="R4920" i="22" s="1"/>
  <c r="Q4921" i="22"/>
  <c r="R4921" i="22" s="1"/>
  <c r="Q4922" i="22"/>
  <c r="R4922" i="22" s="1"/>
  <c r="Q4923" i="22"/>
  <c r="R4923" i="22" s="1"/>
  <c r="Q4924" i="22"/>
  <c r="R4924" i="22" s="1"/>
  <c r="Q4925" i="22"/>
  <c r="R4925" i="22" s="1"/>
  <c r="Q4926" i="22"/>
  <c r="R4926" i="22" s="1"/>
  <c r="Q4927" i="22"/>
  <c r="R4927" i="22" s="1"/>
  <c r="Q4928" i="22"/>
  <c r="R4928" i="22" s="1"/>
  <c r="Q4929" i="22"/>
  <c r="R4929" i="22" s="1"/>
  <c r="Q4930" i="22"/>
  <c r="R4930" i="22" s="1"/>
  <c r="Q4931" i="22"/>
  <c r="R4931" i="22" s="1"/>
  <c r="Q4932" i="22"/>
  <c r="R4932" i="22" s="1"/>
  <c r="Q4933" i="22"/>
  <c r="R4933" i="22" s="1"/>
  <c r="Q4934" i="22"/>
  <c r="R4934" i="22" s="1"/>
  <c r="Q4935" i="22"/>
  <c r="R4935" i="22" s="1"/>
  <c r="Q4936" i="22"/>
  <c r="R4936" i="22" s="1"/>
  <c r="Q4937" i="22"/>
  <c r="R4937" i="22" s="1"/>
  <c r="Q4938" i="22"/>
  <c r="R4938" i="22" s="1"/>
  <c r="Q4939" i="22"/>
  <c r="R4939" i="22" s="1"/>
  <c r="Q4940" i="22"/>
  <c r="R4940" i="22" s="1"/>
  <c r="Q4941" i="22"/>
  <c r="R4941" i="22" s="1"/>
  <c r="Q4942" i="22"/>
  <c r="R4942" i="22" s="1"/>
  <c r="Q4943" i="22"/>
  <c r="R4943" i="22" s="1"/>
  <c r="Q4944" i="22"/>
  <c r="R4944" i="22" s="1"/>
  <c r="Q4945" i="22"/>
  <c r="R4945" i="22" s="1"/>
  <c r="Q4946" i="22"/>
  <c r="R4946" i="22" s="1"/>
  <c r="Q4947" i="22"/>
  <c r="R4947" i="22" s="1"/>
  <c r="Q4948" i="22"/>
  <c r="R4948" i="22" s="1"/>
  <c r="Q4949" i="22"/>
  <c r="R4949" i="22" s="1"/>
  <c r="Q4950" i="22"/>
  <c r="R4950" i="22" s="1"/>
  <c r="Q4951" i="22"/>
  <c r="R4951" i="22" s="1"/>
  <c r="Q4952" i="22"/>
  <c r="R4952" i="22" s="1"/>
  <c r="Q4953" i="22"/>
  <c r="R4953" i="22" s="1"/>
  <c r="Q4954" i="22"/>
  <c r="R4954" i="22" s="1"/>
  <c r="Q4955" i="22"/>
  <c r="R4955" i="22" s="1"/>
  <c r="Q4956" i="22"/>
  <c r="R4956" i="22" s="1"/>
  <c r="Q4957" i="22"/>
  <c r="R4957" i="22" s="1"/>
  <c r="Q4958" i="22"/>
  <c r="R4958" i="22" s="1"/>
  <c r="Q4959" i="22"/>
  <c r="R4959" i="22" s="1"/>
  <c r="Q4960" i="22"/>
  <c r="R4960" i="22" s="1"/>
  <c r="Q4961" i="22"/>
  <c r="R4961" i="22" s="1"/>
  <c r="Q4962" i="22"/>
  <c r="R4962" i="22" s="1"/>
  <c r="Q4963" i="22"/>
  <c r="R4963" i="22" s="1"/>
  <c r="Q4964" i="22"/>
  <c r="R4964" i="22" s="1"/>
  <c r="Q4965" i="22"/>
  <c r="R4965" i="22" s="1"/>
  <c r="Q4966" i="22"/>
  <c r="R4966" i="22" s="1"/>
  <c r="Q4967" i="22"/>
  <c r="R4967" i="22" s="1"/>
  <c r="Q4968" i="22"/>
  <c r="R4968" i="22" s="1"/>
  <c r="Q4969" i="22"/>
  <c r="R4969" i="22" s="1"/>
  <c r="Q4970" i="22"/>
  <c r="R4970" i="22" s="1"/>
  <c r="Q4971" i="22"/>
  <c r="R4971" i="22" s="1"/>
  <c r="Q4972" i="22"/>
  <c r="R4972" i="22" s="1"/>
  <c r="Q4973" i="22"/>
  <c r="R4973" i="22" s="1"/>
  <c r="Q4974" i="22"/>
  <c r="R4974" i="22" s="1"/>
  <c r="Q4975" i="22"/>
  <c r="R4975" i="22" s="1"/>
  <c r="Q4976" i="22"/>
  <c r="R4976" i="22" s="1"/>
  <c r="Q4977" i="22"/>
  <c r="R4977" i="22" s="1"/>
  <c r="Q4978" i="22"/>
  <c r="R4978" i="22" s="1"/>
  <c r="Q4979" i="22"/>
  <c r="R4979" i="22" s="1"/>
  <c r="Q4980" i="22"/>
  <c r="R4980" i="22" s="1"/>
  <c r="Q4981" i="22"/>
  <c r="R4981" i="22" s="1"/>
  <c r="Q4982" i="22"/>
  <c r="R4982" i="22" s="1"/>
  <c r="Q4983" i="22"/>
  <c r="R4983" i="22" s="1"/>
  <c r="Q4984" i="22"/>
  <c r="R4984" i="22" s="1"/>
  <c r="Q4985" i="22"/>
  <c r="R4985" i="22" s="1"/>
  <c r="Q4986" i="22"/>
  <c r="R4986" i="22" s="1"/>
  <c r="Q4987" i="22"/>
  <c r="R4987" i="22" s="1"/>
  <c r="Q4988" i="22"/>
  <c r="R4988" i="22" s="1"/>
  <c r="Q4989" i="22"/>
  <c r="R4989" i="22" s="1"/>
  <c r="Q4990" i="22"/>
  <c r="R4990" i="22" s="1"/>
  <c r="Q4991" i="22"/>
  <c r="R4991" i="22" s="1"/>
  <c r="Q4992" i="22"/>
  <c r="R4992" i="22" s="1"/>
  <c r="Q4993" i="22"/>
  <c r="R4993" i="22" s="1"/>
  <c r="Q4994" i="22"/>
  <c r="R4994" i="22" s="1"/>
  <c r="Q4995" i="22"/>
  <c r="R4995" i="22" s="1"/>
  <c r="Q4996" i="22"/>
  <c r="R4996" i="22" s="1"/>
  <c r="Q4997" i="22"/>
  <c r="R4997" i="22" s="1"/>
  <c r="Q4998" i="22"/>
  <c r="R4998" i="22" s="1"/>
  <c r="Q4999" i="22"/>
  <c r="R4999" i="22" s="1"/>
  <c r="Q5000" i="22"/>
  <c r="R5000" i="22" s="1"/>
  <c r="Q5001" i="22"/>
  <c r="R5001" i="22" s="1"/>
  <c r="Q5002" i="22"/>
  <c r="R5002" i="22" s="1"/>
  <c r="Q5003" i="22"/>
  <c r="R5003" i="22" s="1"/>
  <c r="Q5004" i="22"/>
  <c r="R5004" i="22" s="1"/>
  <c r="Q5005" i="22"/>
  <c r="R5005" i="22" s="1"/>
  <c r="Q5006" i="22"/>
  <c r="R5006" i="22" s="1"/>
  <c r="Q5007" i="22"/>
  <c r="R5007" i="22" s="1"/>
  <c r="Q5008" i="22"/>
  <c r="R5008" i="22" s="1"/>
  <c r="Q5009" i="22"/>
  <c r="R5009" i="22" s="1"/>
  <c r="Q5010" i="22"/>
  <c r="R5010" i="22" s="1"/>
  <c r="Q5011" i="22"/>
  <c r="R5011" i="22" s="1"/>
  <c r="Q5012" i="22"/>
  <c r="R5012" i="22" s="1"/>
  <c r="Q5013" i="22"/>
  <c r="R5013" i="22" s="1"/>
  <c r="Q5014" i="22"/>
  <c r="R5014" i="22" s="1"/>
  <c r="Q5015" i="22"/>
  <c r="R5015" i="22" s="1"/>
  <c r="Q5016" i="22"/>
  <c r="R5016" i="22" s="1"/>
  <c r="Q5017" i="22"/>
  <c r="R5017" i="22" s="1"/>
  <c r="Q5018" i="22"/>
  <c r="R5018" i="22" s="1"/>
  <c r="Q5019" i="22"/>
  <c r="R5019" i="22" s="1"/>
  <c r="Q5020" i="22"/>
  <c r="R5020" i="22" s="1"/>
  <c r="Q5021" i="22"/>
  <c r="R5021" i="22" s="1"/>
  <c r="Q5022" i="22"/>
  <c r="R5022" i="22" s="1"/>
  <c r="Q5023" i="22"/>
  <c r="R5023" i="22" s="1"/>
  <c r="Q5024" i="22"/>
  <c r="R5024" i="22" s="1"/>
  <c r="Q5025" i="22"/>
  <c r="R5025" i="22" s="1"/>
  <c r="Q5026" i="22"/>
  <c r="R5026" i="22" s="1"/>
  <c r="Q5027" i="22"/>
  <c r="R5027" i="22" s="1"/>
  <c r="Q5028" i="22"/>
  <c r="R5028" i="22" s="1"/>
  <c r="Q5029" i="22"/>
  <c r="R5029" i="22" s="1"/>
  <c r="Q5030" i="22"/>
  <c r="R5030" i="22" s="1"/>
  <c r="Q5031" i="22"/>
  <c r="R5031" i="22" s="1"/>
  <c r="Q5032" i="22"/>
  <c r="R5032" i="22" s="1"/>
  <c r="Q5033" i="22"/>
  <c r="R5033" i="22" s="1"/>
  <c r="Q5034" i="22"/>
  <c r="R5034" i="22" s="1"/>
  <c r="Q5035" i="22"/>
  <c r="R5035" i="22" s="1"/>
  <c r="Q5036" i="22"/>
  <c r="R5036" i="22" s="1"/>
  <c r="Q5037" i="22"/>
  <c r="R5037" i="22" s="1"/>
  <c r="Q5038" i="22"/>
  <c r="R5038" i="22" s="1"/>
  <c r="Q5039" i="22"/>
  <c r="R5039" i="22" s="1"/>
  <c r="Q5040" i="22"/>
  <c r="R5040" i="22" s="1"/>
  <c r="Q5041" i="22"/>
  <c r="R5041" i="22" s="1"/>
  <c r="Q5042" i="22"/>
  <c r="R5042" i="22" s="1"/>
  <c r="Q5043" i="22"/>
  <c r="R5043" i="22" s="1"/>
  <c r="Q5044" i="22"/>
  <c r="R5044" i="22" s="1"/>
  <c r="Q5045" i="22"/>
  <c r="R5045" i="22" s="1"/>
  <c r="Q5046" i="22"/>
  <c r="R5046" i="22" s="1"/>
  <c r="Q5047" i="22"/>
  <c r="R5047" i="22" s="1"/>
  <c r="Q5048" i="22"/>
  <c r="R5048" i="22" s="1"/>
  <c r="Q5049" i="22"/>
  <c r="R5049" i="22" s="1"/>
  <c r="Q5050" i="22"/>
  <c r="R5050" i="22" s="1"/>
  <c r="Q5051" i="22"/>
  <c r="R5051" i="22" s="1"/>
  <c r="Q5052" i="22"/>
  <c r="R5052" i="22" s="1"/>
  <c r="Q5053" i="22"/>
  <c r="R5053" i="22" s="1"/>
  <c r="Q5054" i="22"/>
  <c r="R5054" i="22" s="1"/>
  <c r="Q5055" i="22"/>
  <c r="R5055" i="22" s="1"/>
  <c r="Q5056" i="22"/>
  <c r="R5056" i="22" s="1"/>
  <c r="Q5057" i="22"/>
  <c r="R5057" i="22" s="1"/>
  <c r="Q5058" i="22"/>
  <c r="R5058" i="22" s="1"/>
  <c r="Q5059" i="22"/>
  <c r="R5059" i="22" s="1"/>
  <c r="Q5060" i="22"/>
  <c r="R5060" i="22" s="1"/>
  <c r="Q5061" i="22"/>
  <c r="R5061" i="22" s="1"/>
  <c r="Q5062" i="22"/>
  <c r="R5062" i="22" s="1"/>
  <c r="Q5063" i="22"/>
  <c r="R5063" i="22" s="1"/>
  <c r="Q5064" i="22"/>
  <c r="R5064" i="22" s="1"/>
  <c r="Q5065" i="22"/>
  <c r="R5065" i="22" s="1"/>
  <c r="Q5066" i="22"/>
  <c r="R5066" i="22" s="1"/>
  <c r="Q5067" i="22"/>
  <c r="R5067" i="22" s="1"/>
  <c r="Q5068" i="22"/>
  <c r="R5068" i="22" s="1"/>
  <c r="Q5069" i="22"/>
  <c r="R5069" i="22" s="1"/>
  <c r="Q5070" i="22"/>
  <c r="R5070" i="22" s="1"/>
  <c r="Q5071" i="22"/>
  <c r="R5071" i="22" s="1"/>
  <c r="Q5072" i="22"/>
  <c r="R5072" i="22" s="1"/>
  <c r="Q5073" i="22"/>
  <c r="R5073" i="22" s="1"/>
  <c r="Q5074" i="22"/>
  <c r="R5074" i="22" s="1"/>
  <c r="Q5075" i="22"/>
  <c r="R5075" i="22" s="1"/>
  <c r="Q5076" i="22"/>
  <c r="R5076" i="22" s="1"/>
  <c r="Q5077" i="22"/>
  <c r="R5077" i="22" s="1"/>
  <c r="Q5078" i="22"/>
  <c r="R5078" i="22" s="1"/>
  <c r="Q5079" i="22"/>
  <c r="R5079" i="22" s="1"/>
  <c r="Q5080" i="22"/>
  <c r="R5080" i="22" s="1"/>
  <c r="Q5081" i="22"/>
  <c r="R5081" i="22" s="1"/>
  <c r="Q5082" i="22"/>
  <c r="R5082" i="22" s="1"/>
  <c r="Q5083" i="22"/>
  <c r="R5083" i="22" s="1"/>
  <c r="Q5084" i="22"/>
  <c r="R5084" i="22" s="1"/>
  <c r="Q5085" i="22"/>
  <c r="R5085" i="22" s="1"/>
  <c r="Q5086" i="22"/>
  <c r="R5086" i="22" s="1"/>
  <c r="Q5087" i="22"/>
  <c r="R5087" i="22" s="1"/>
  <c r="Q5088" i="22"/>
  <c r="R5088" i="22" s="1"/>
  <c r="Q5089" i="22"/>
  <c r="R5089" i="22" s="1"/>
  <c r="Q5090" i="22"/>
  <c r="R5090" i="22" s="1"/>
  <c r="Q5091" i="22"/>
  <c r="R5091" i="22" s="1"/>
  <c r="Q5092" i="22"/>
  <c r="R5092" i="22" s="1"/>
  <c r="Q5093" i="22"/>
  <c r="R5093" i="22" s="1"/>
  <c r="Q5094" i="22"/>
  <c r="R5094" i="22" s="1"/>
  <c r="Q5095" i="22"/>
  <c r="R5095" i="22" s="1"/>
  <c r="Q5096" i="22"/>
  <c r="R5096" i="22" s="1"/>
  <c r="Q5097" i="22"/>
  <c r="R5097" i="22" s="1"/>
  <c r="Q5098" i="22"/>
  <c r="R5098" i="22" s="1"/>
  <c r="Q5099" i="22"/>
  <c r="R5099" i="22" s="1"/>
  <c r="Q5100" i="22"/>
  <c r="R5100" i="22" s="1"/>
  <c r="Q5101" i="22"/>
  <c r="R5101" i="22" s="1"/>
  <c r="Q5102" i="22"/>
  <c r="R5102" i="22" s="1"/>
  <c r="Q5103" i="22"/>
  <c r="R5103" i="22" s="1"/>
  <c r="Q5104" i="22"/>
  <c r="R5104" i="22" s="1"/>
  <c r="Q5105" i="22"/>
  <c r="R5105" i="22" s="1"/>
  <c r="Q5106" i="22"/>
  <c r="R5106" i="22" s="1"/>
  <c r="Q5107" i="22"/>
  <c r="R5107" i="22" s="1"/>
  <c r="Q5108" i="22"/>
  <c r="R5108" i="22" s="1"/>
  <c r="Q5109" i="22"/>
  <c r="R5109" i="22" s="1"/>
  <c r="Q5110" i="22"/>
  <c r="R5110" i="22" s="1"/>
  <c r="Q5111" i="22"/>
  <c r="R5111" i="22" s="1"/>
  <c r="Q5112" i="22"/>
  <c r="R5112" i="22" s="1"/>
  <c r="Q5113" i="22"/>
  <c r="R5113" i="22" s="1"/>
  <c r="Q5114" i="22"/>
  <c r="R5114" i="22" s="1"/>
  <c r="Q5115" i="22"/>
  <c r="R5115" i="22" s="1"/>
  <c r="Q5116" i="22"/>
  <c r="R5116" i="22" s="1"/>
  <c r="Q5117" i="22"/>
  <c r="R5117" i="22" s="1"/>
  <c r="Q5118" i="22"/>
  <c r="R5118" i="22" s="1"/>
  <c r="Q5119" i="22"/>
  <c r="R5119" i="22" s="1"/>
  <c r="Q5120" i="22"/>
  <c r="R5120" i="22" s="1"/>
  <c r="Q5121" i="22"/>
  <c r="R5121" i="22" s="1"/>
  <c r="Q5122" i="22"/>
  <c r="R5122" i="22" s="1"/>
  <c r="Q5123" i="22"/>
  <c r="R5123" i="22" s="1"/>
  <c r="Q5124" i="22"/>
  <c r="R5124" i="22" s="1"/>
  <c r="Q5125" i="22"/>
  <c r="R5125" i="22" s="1"/>
  <c r="Q5126" i="22"/>
  <c r="R5126" i="22" s="1"/>
  <c r="Q5127" i="22"/>
  <c r="R5127" i="22" s="1"/>
  <c r="Q5128" i="22"/>
  <c r="R5128" i="22" s="1"/>
  <c r="Q5129" i="22"/>
  <c r="R5129" i="22" s="1"/>
  <c r="Q5130" i="22"/>
  <c r="R5130" i="22" s="1"/>
  <c r="Q5131" i="22"/>
  <c r="R5131" i="22" s="1"/>
  <c r="Q5132" i="22"/>
  <c r="R5132" i="22" s="1"/>
  <c r="Q5133" i="22"/>
  <c r="R5133" i="22" s="1"/>
  <c r="Q5134" i="22"/>
  <c r="R5134" i="22" s="1"/>
  <c r="Q5135" i="22"/>
  <c r="R5135" i="22" s="1"/>
  <c r="Q5136" i="22"/>
  <c r="R5136" i="22" s="1"/>
  <c r="Q5137" i="22"/>
  <c r="R5137" i="22" s="1"/>
  <c r="Q5138" i="22"/>
  <c r="R5138" i="22" s="1"/>
  <c r="Q5139" i="22"/>
  <c r="R5139" i="22" s="1"/>
  <c r="Q5140" i="22"/>
  <c r="R5140" i="22" s="1"/>
  <c r="Q5141" i="22"/>
  <c r="R5141" i="22" s="1"/>
  <c r="Q5142" i="22"/>
  <c r="R5142" i="22" s="1"/>
  <c r="Q5143" i="22"/>
  <c r="R5143" i="22" s="1"/>
  <c r="Q5144" i="22"/>
  <c r="R5144" i="22" s="1"/>
  <c r="Q5145" i="22"/>
  <c r="R5145" i="22" s="1"/>
  <c r="Q5146" i="22"/>
  <c r="R5146" i="22" s="1"/>
  <c r="Q5147" i="22"/>
  <c r="R5147" i="22" s="1"/>
  <c r="Q5148" i="22"/>
  <c r="R5148" i="22" s="1"/>
  <c r="Q5149" i="22"/>
  <c r="R5149" i="22" s="1"/>
  <c r="Q5150" i="22"/>
  <c r="R5150" i="22" s="1"/>
  <c r="Q5151" i="22"/>
  <c r="R5151" i="22" s="1"/>
  <c r="Q5152" i="22"/>
  <c r="R5152" i="22" s="1"/>
  <c r="Q5153" i="22"/>
  <c r="R5153" i="22" s="1"/>
  <c r="Q5154" i="22"/>
  <c r="R5154" i="22" s="1"/>
  <c r="Q5155" i="22"/>
  <c r="R5155" i="22" s="1"/>
  <c r="Q5156" i="22"/>
  <c r="R5156" i="22" s="1"/>
  <c r="Q5157" i="22"/>
  <c r="R5157" i="22" s="1"/>
  <c r="Q5158" i="22"/>
  <c r="R5158" i="22" s="1"/>
  <c r="Q5159" i="22"/>
  <c r="R5159" i="22" s="1"/>
  <c r="Q5160" i="22"/>
  <c r="R5160" i="22" s="1"/>
  <c r="Q5161" i="22"/>
  <c r="R5161" i="22" s="1"/>
  <c r="Q5162" i="22"/>
  <c r="R5162" i="22" s="1"/>
  <c r="Q5163" i="22"/>
  <c r="R5163" i="22" s="1"/>
  <c r="Q5164" i="22"/>
  <c r="R5164" i="22" s="1"/>
  <c r="Q5165" i="22"/>
  <c r="R5165" i="22" s="1"/>
  <c r="Q5166" i="22"/>
  <c r="R5166" i="22" s="1"/>
  <c r="Q5167" i="22"/>
  <c r="R5167" i="22" s="1"/>
  <c r="Q5168" i="22"/>
  <c r="R5168" i="22" s="1"/>
  <c r="Q5169" i="22"/>
  <c r="R5169" i="22" s="1"/>
  <c r="Q5170" i="22"/>
  <c r="R5170" i="22" s="1"/>
  <c r="Q5171" i="22"/>
  <c r="R5171" i="22" s="1"/>
  <c r="Q5172" i="22"/>
  <c r="R5172" i="22" s="1"/>
  <c r="Q5173" i="22"/>
  <c r="R5173" i="22" s="1"/>
  <c r="Q5174" i="22"/>
  <c r="R5174" i="22" s="1"/>
  <c r="Q5175" i="22"/>
  <c r="R5175" i="22" s="1"/>
  <c r="Q5176" i="22"/>
  <c r="R5176" i="22" s="1"/>
  <c r="Q5177" i="22"/>
  <c r="R5177" i="22" s="1"/>
  <c r="Q5178" i="22"/>
  <c r="R5178" i="22" s="1"/>
  <c r="Q5179" i="22"/>
  <c r="R5179" i="22" s="1"/>
  <c r="Q5180" i="22"/>
  <c r="R5180" i="22" s="1"/>
  <c r="Q5181" i="22"/>
  <c r="R5181" i="22" s="1"/>
  <c r="Q5182" i="22"/>
  <c r="R5182" i="22" s="1"/>
  <c r="Q5183" i="22"/>
  <c r="R5183" i="22" s="1"/>
  <c r="Q5184" i="22"/>
  <c r="R5184" i="22" s="1"/>
  <c r="Q5185" i="22"/>
  <c r="R5185" i="22" s="1"/>
  <c r="Q5186" i="22"/>
  <c r="R5186" i="22" s="1"/>
  <c r="Q5187" i="22"/>
  <c r="R5187" i="22" s="1"/>
  <c r="Q5188" i="22"/>
  <c r="R5188" i="22" s="1"/>
  <c r="Q5189" i="22"/>
  <c r="R5189" i="22" s="1"/>
  <c r="Q5190" i="22"/>
  <c r="R5190" i="22" s="1"/>
  <c r="Q5191" i="22"/>
  <c r="R5191" i="22" s="1"/>
  <c r="Q5192" i="22"/>
  <c r="R5192" i="22" s="1"/>
  <c r="Q5193" i="22"/>
  <c r="R5193" i="22" s="1"/>
  <c r="Q5194" i="22"/>
  <c r="R5194" i="22" s="1"/>
  <c r="Q5195" i="22"/>
  <c r="R5195" i="22" s="1"/>
  <c r="Q5196" i="22"/>
  <c r="R5196" i="22" s="1"/>
  <c r="Q5197" i="22"/>
  <c r="R5197" i="22" s="1"/>
  <c r="Q5198" i="22"/>
  <c r="R5198" i="22" s="1"/>
  <c r="Q5199" i="22"/>
  <c r="R5199" i="22" s="1"/>
  <c r="Q5200" i="22"/>
  <c r="R5200" i="22" s="1"/>
  <c r="Q5201" i="22"/>
  <c r="R5201" i="22" s="1"/>
  <c r="Q5202" i="22"/>
  <c r="R5202" i="22" s="1"/>
  <c r="Q5203" i="22"/>
  <c r="R5203" i="22" s="1"/>
  <c r="Q5204" i="22"/>
  <c r="R5204" i="22" s="1"/>
  <c r="Q5205" i="22"/>
  <c r="R5205" i="22" s="1"/>
  <c r="Q5206" i="22"/>
  <c r="R5206" i="22" s="1"/>
  <c r="Q5207" i="22"/>
  <c r="R5207" i="22" s="1"/>
  <c r="Q5208" i="22"/>
  <c r="R5208" i="22" s="1"/>
  <c r="Q5209" i="22"/>
  <c r="R5209" i="22" s="1"/>
  <c r="Q5210" i="22"/>
  <c r="R5210" i="22" s="1"/>
  <c r="Q5211" i="22"/>
  <c r="R5211" i="22" s="1"/>
  <c r="Q5212" i="22"/>
  <c r="R5212" i="22" s="1"/>
  <c r="Q5213" i="22"/>
  <c r="R5213" i="22" s="1"/>
  <c r="Q5214" i="22"/>
  <c r="R5214" i="22" s="1"/>
  <c r="Q5215" i="22"/>
  <c r="R5215" i="22" s="1"/>
  <c r="Q5216" i="22"/>
  <c r="R5216" i="22" s="1"/>
  <c r="Q5217" i="22"/>
  <c r="R5217" i="22" s="1"/>
  <c r="Q5218" i="22"/>
  <c r="R5218" i="22" s="1"/>
  <c r="Q5219" i="22"/>
  <c r="R5219" i="22" s="1"/>
  <c r="Q5220" i="22"/>
  <c r="R5220" i="22" s="1"/>
  <c r="Q5221" i="22"/>
  <c r="R5221" i="22" s="1"/>
  <c r="Q5222" i="22"/>
  <c r="R5222" i="22" s="1"/>
  <c r="Q5223" i="22"/>
  <c r="R5223" i="22" s="1"/>
  <c r="Q5224" i="22"/>
  <c r="R5224" i="22" s="1"/>
  <c r="Q5225" i="22"/>
  <c r="R5225" i="22" s="1"/>
  <c r="Q5226" i="22"/>
  <c r="R5226" i="22" s="1"/>
  <c r="Q5227" i="22"/>
  <c r="R5227" i="22" s="1"/>
  <c r="Q5228" i="22"/>
  <c r="R5228" i="22" s="1"/>
  <c r="Q5229" i="22"/>
  <c r="R5229" i="22" s="1"/>
  <c r="Q5230" i="22"/>
  <c r="R5230" i="22" s="1"/>
  <c r="Q5231" i="22"/>
  <c r="R5231" i="22" s="1"/>
  <c r="Q5232" i="22"/>
  <c r="R5232" i="22" s="1"/>
  <c r="Q5233" i="22"/>
  <c r="R5233" i="22" s="1"/>
  <c r="Q5234" i="22"/>
  <c r="R5234" i="22" s="1"/>
  <c r="Q5235" i="22"/>
  <c r="R5235" i="22" s="1"/>
  <c r="Q5236" i="22"/>
  <c r="R5236" i="22" s="1"/>
  <c r="Q5237" i="22"/>
  <c r="R5237" i="22" s="1"/>
  <c r="Q5238" i="22"/>
  <c r="R5238" i="22" s="1"/>
  <c r="Q5239" i="22"/>
  <c r="R5239" i="22" s="1"/>
  <c r="Q5240" i="22"/>
  <c r="R5240" i="22" s="1"/>
  <c r="Q5241" i="22"/>
  <c r="R5241" i="22" s="1"/>
  <c r="Q5242" i="22"/>
  <c r="R5242" i="22" s="1"/>
  <c r="Q5243" i="22"/>
  <c r="R5243" i="22" s="1"/>
  <c r="Q5244" i="22"/>
  <c r="R5244" i="22" s="1"/>
  <c r="Q5245" i="22"/>
  <c r="R5245" i="22" s="1"/>
  <c r="Q5246" i="22"/>
  <c r="R5246" i="22" s="1"/>
  <c r="Q5247" i="22"/>
  <c r="R5247" i="22" s="1"/>
  <c r="Q5248" i="22"/>
  <c r="R5248" i="22" s="1"/>
  <c r="Q5249" i="22"/>
  <c r="R5249" i="22" s="1"/>
  <c r="Q5250" i="22"/>
  <c r="R5250" i="22" s="1"/>
  <c r="Q5251" i="22"/>
  <c r="R5251" i="22" s="1"/>
  <c r="Q5252" i="22"/>
  <c r="R5252" i="22" s="1"/>
  <c r="Q5253" i="22"/>
  <c r="R5253" i="22" s="1"/>
  <c r="Q5254" i="22"/>
  <c r="R5254" i="22" s="1"/>
  <c r="Q5255" i="22"/>
  <c r="R5255" i="22" s="1"/>
  <c r="Q5256" i="22"/>
  <c r="R5256" i="22" s="1"/>
  <c r="Q5257" i="22"/>
  <c r="R5257" i="22" s="1"/>
  <c r="Q5258" i="22"/>
  <c r="R5258" i="22" s="1"/>
  <c r="Q5259" i="22"/>
  <c r="R5259" i="22" s="1"/>
  <c r="Q5260" i="22"/>
  <c r="R5260" i="22" s="1"/>
  <c r="Q5261" i="22"/>
  <c r="R5261" i="22" s="1"/>
  <c r="Q5262" i="22"/>
  <c r="R5262" i="22" s="1"/>
  <c r="Q5263" i="22"/>
  <c r="R5263" i="22" s="1"/>
  <c r="Q5264" i="22"/>
  <c r="R5264" i="22" s="1"/>
  <c r="Q5265" i="22"/>
  <c r="R5265" i="22" s="1"/>
  <c r="Q5266" i="22"/>
  <c r="R5266" i="22" s="1"/>
  <c r="Q5267" i="22"/>
  <c r="R5267" i="22" s="1"/>
  <c r="Q5268" i="22"/>
  <c r="R5268" i="22" s="1"/>
  <c r="Q5269" i="22"/>
  <c r="R5269" i="22" s="1"/>
  <c r="Q5270" i="22"/>
  <c r="R5270" i="22" s="1"/>
  <c r="Q5271" i="22"/>
  <c r="R5271" i="22" s="1"/>
  <c r="Q5272" i="22"/>
  <c r="R5272" i="22" s="1"/>
  <c r="Q5273" i="22"/>
  <c r="R5273" i="22" s="1"/>
  <c r="Q5274" i="22"/>
  <c r="R5274" i="22" s="1"/>
  <c r="Q5275" i="22"/>
  <c r="R5275" i="22" s="1"/>
  <c r="Q5276" i="22"/>
  <c r="R5276" i="22" s="1"/>
  <c r="Q5277" i="22"/>
  <c r="R5277" i="22" s="1"/>
  <c r="Q5278" i="22"/>
  <c r="R5278" i="22" s="1"/>
  <c r="Q5279" i="22"/>
  <c r="R5279" i="22" s="1"/>
  <c r="Q5280" i="22"/>
  <c r="R5280" i="22" s="1"/>
  <c r="Q5281" i="22"/>
  <c r="R5281" i="22" s="1"/>
  <c r="Q5282" i="22"/>
  <c r="R5282" i="22" s="1"/>
  <c r="Q5283" i="22"/>
  <c r="R5283" i="22" s="1"/>
  <c r="Q5284" i="22"/>
  <c r="R5284" i="22" s="1"/>
  <c r="Q5285" i="22"/>
  <c r="R5285" i="22" s="1"/>
  <c r="Q5286" i="22"/>
  <c r="R5286" i="22" s="1"/>
  <c r="Q5287" i="22"/>
  <c r="R5287" i="22" s="1"/>
  <c r="Q5288" i="22"/>
  <c r="R5288" i="22" s="1"/>
  <c r="Q5289" i="22"/>
  <c r="R5289" i="22" s="1"/>
  <c r="Q5290" i="22"/>
  <c r="R5290" i="22" s="1"/>
  <c r="Q5291" i="22"/>
  <c r="R5291" i="22" s="1"/>
  <c r="Q5292" i="22"/>
  <c r="R5292" i="22" s="1"/>
  <c r="Q5293" i="22"/>
  <c r="R5293" i="22" s="1"/>
  <c r="Q5294" i="22"/>
  <c r="R5294" i="22" s="1"/>
  <c r="Q5295" i="22"/>
  <c r="R5295" i="22" s="1"/>
  <c r="Q5296" i="22"/>
  <c r="R5296" i="22" s="1"/>
  <c r="Q5297" i="22"/>
  <c r="R5297" i="22" s="1"/>
  <c r="Q5298" i="22"/>
  <c r="R5298" i="22" s="1"/>
  <c r="Q5299" i="22"/>
  <c r="R5299" i="22" s="1"/>
  <c r="Q5300" i="22"/>
  <c r="R5300" i="22" s="1"/>
  <c r="Q5301" i="22"/>
  <c r="R5301" i="22" s="1"/>
  <c r="Q5302" i="22"/>
  <c r="R5302" i="22" s="1"/>
  <c r="Q5303" i="22"/>
  <c r="R5303" i="22" s="1"/>
  <c r="Q5304" i="22"/>
  <c r="R5304" i="22" s="1"/>
  <c r="Q5305" i="22"/>
  <c r="R5305" i="22" s="1"/>
  <c r="Q5306" i="22"/>
  <c r="R5306" i="22" s="1"/>
  <c r="Q5307" i="22"/>
  <c r="R5307" i="22" s="1"/>
  <c r="Q5308" i="22"/>
  <c r="R5308" i="22" s="1"/>
  <c r="Q5309" i="22"/>
  <c r="R5309" i="22" s="1"/>
  <c r="Q5310" i="22"/>
  <c r="R5310" i="22" s="1"/>
  <c r="Q5311" i="22"/>
  <c r="R5311" i="22" s="1"/>
  <c r="Q5312" i="22"/>
  <c r="R5312" i="22" s="1"/>
  <c r="Q5313" i="22"/>
  <c r="R5313" i="22" s="1"/>
  <c r="Q5314" i="22"/>
  <c r="R5314" i="22" s="1"/>
  <c r="Q5315" i="22"/>
  <c r="R5315" i="22" s="1"/>
  <c r="Q5316" i="22"/>
  <c r="R5316" i="22" s="1"/>
  <c r="Q5317" i="22"/>
  <c r="R5317" i="22" s="1"/>
  <c r="Q5318" i="22"/>
  <c r="R5318" i="22" s="1"/>
  <c r="Q5319" i="22"/>
  <c r="R5319" i="22" s="1"/>
  <c r="Q5320" i="22"/>
  <c r="R5320" i="22" s="1"/>
  <c r="Q5321" i="22"/>
  <c r="R5321" i="22" s="1"/>
  <c r="Q5322" i="22"/>
  <c r="R5322" i="22" s="1"/>
  <c r="Q5323" i="22"/>
  <c r="R5323" i="22" s="1"/>
  <c r="Q5324" i="22"/>
  <c r="R5324" i="22" s="1"/>
  <c r="Q5325" i="22"/>
  <c r="R5325" i="22" s="1"/>
  <c r="Q5326" i="22"/>
  <c r="R5326" i="22" s="1"/>
  <c r="Q5327" i="22"/>
  <c r="R5327" i="22" s="1"/>
  <c r="Q5328" i="22"/>
  <c r="R5328" i="22" s="1"/>
  <c r="Q5329" i="22"/>
  <c r="R5329" i="22" s="1"/>
  <c r="Q5330" i="22"/>
  <c r="R5330" i="22" s="1"/>
  <c r="Q5331" i="22"/>
  <c r="R5331" i="22" s="1"/>
  <c r="Q5332" i="22"/>
  <c r="R5332" i="22" s="1"/>
  <c r="Q5333" i="22"/>
  <c r="R5333" i="22" s="1"/>
  <c r="Q5334" i="22"/>
  <c r="R5334" i="22" s="1"/>
  <c r="Q5335" i="22"/>
  <c r="R5335" i="22" s="1"/>
  <c r="Q5336" i="22"/>
  <c r="R5336" i="22" s="1"/>
  <c r="Q5337" i="22"/>
  <c r="R5337" i="22" s="1"/>
  <c r="Q5338" i="22"/>
  <c r="R5338" i="22" s="1"/>
  <c r="Q5339" i="22"/>
  <c r="R5339" i="22" s="1"/>
  <c r="Q5340" i="22"/>
  <c r="R5340" i="22" s="1"/>
  <c r="Q5341" i="22"/>
  <c r="R5341" i="22" s="1"/>
  <c r="Q5342" i="22"/>
  <c r="R5342" i="22" s="1"/>
  <c r="Q5343" i="22"/>
  <c r="R5343" i="22" s="1"/>
  <c r="Q5344" i="22"/>
  <c r="R5344" i="22" s="1"/>
  <c r="Q5345" i="22"/>
  <c r="R5345" i="22" s="1"/>
  <c r="Q5346" i="22"/>
  <c r="R5346" i="22" s="1"/>
  <c r="Q5347" i="22"/>
  <c r="R5347" i="22" s="1"/>
  <c r="Q5348" i="22"/>
  <c r="R5348" i="22" s="1"/>
  <c r="Q5349" i="22"/>
  <c r="R5349" i="22" s="1"/>
  <c r="Q5350" i="22"/>
  <c r="R5350" i="22" s="1"/>
  <c r="Q5351" i="22"/>
  <c r="R5351" i="22" s="1"/>
  <c r="Q5352" i="22"/>
  <c r="R5352" i="22" s="1"/>
  <c r="Q5353" i="22"/>
  <c r="R5353" i="22" s="1"/>
  <c r="Q5354" i="22"/>
  <c r="R5354" i="22" s="1"/>
  <c r="Q5355" i="22"/>
  <c r="R5355" i="22" s="1"/>
  <c r="Q5356" i="22"/>
  <c r="R5356" i="22" s="1"/>
  <c r="Q5357" i="22"/>
  <c r="R5357" i="22" s="1"/>
  <c r="Q5358" i="22"/>
  <c r="R5358" i="22" s="1"/>
  <c r="Q5359" i="22"/>
  <c r="R5359" i="22" s="1"/>
  <c r="Q5360" i="22"/>
  <c r="R5360" i="22" s="1"/>
  <c r="Q5361" i="22"/>
  <c r="R5361" i="22" s="1"/>
  <c r="Q5362" i="22"/>
  <c r="R5362" i="22" s="1"/>
  <c r="Q5363" i="22"/>
  <c r="R5363" i="22" s="1"/>
  <c r="Q5364" i="22"/>
  <c r="R5364" i="22" s="1"/>
  <c r="Q5365" i="22"/>
  <c r="R5365" i="22" s="1"/>
  <c r="Q5366" i="22"/>
  <c r="R5366" i="22" s="1"/>
  <c r="Q5367" i="22"/>
  <c r="R5367" i="22" s="1"/>
  <c r="Q5368" i="22"/>
  <c r="R5368" i="22" s="1"/>
  <c r="Q5369" i="22"/>
  <c r="R5369" i="22" s="1"/>
  <c r="Q5370" i="22"/>
  <c r="R5370" i="22" s="1"/>
  <c r="Q5371" i="22"/>
  <c r="R5371" i="22" s="1"/>
  <c r="Q5372" i="22"/>
  <c r="R5372" i="22" s="1"/>
  <c r="Q5373" i="22"/>
  <c r="R5373" i="22" s="1"/>
  <c r="Q5374" i="22"/>
  <c r="R5374" i="22" s="1"/>
  <c r="Q5375" i="22"/>
  <c r="R5375" i="22" s="1"/>
  <c r="Q5376" i="22"/>
  <c r="R5376" i="22" s="1"/>
  <c r="Q5377" i="22"/>
  <c r="R5377" i="22" s="1"/>
  <c r="Q5378" i="22"/>
  <c r="R5378" i="22" s="1"/>
  <c r="Q5379" i="22"/>
  <c r="R5379" i="22" s="1"/>
  <c r="Q5380" i="22"/>
  <c r="R5380" i="22" s="1"/>
  <c r="Q5381" i="22"/>
  <c r="R5381" i="22" s="1"/>
  <c r="Q5382" i="22"/>
  <c r="R5382" i="22" s="1"/>
  <c r="Q5383" i="22"/>
  <c r="R5383" i="22" s="1"/>
  <c r="Q5384" i="22"/>
  <c r="R5384" i="22" s="1"/>
  <c r="Q5385" i="22"/>
  <c r="R5385" i="22" s="1"/>
  <c r="Q5386" i="22"/>
  <c r="R5386" i="22" s="1"/>
  <c r="Q5387" i="22"/>
  <c r="R5387" i="22" s="1"/>
  <c r="Q5388" i="22"/>
  <c r="R5388" i="22" s="1"/>
  <c r="Q5389" i="22"/>
  <c r="R5389" i="22" s="1"/>
  <c r="Q5390" i="22"/>
  <c r="R5390" i="22" s="1"/>
  <c r="Q5391" i="22"/>
  <c r="R5391" i="22" s="1"/>
  <c r="Q5392" i="22"/>
  <c r="R5392" i="22" s="1"/>
  <c r="Q5393" i="22"/>
  <c r="R5393" i="22" s="1"/>
  <c r="Q5394" i="22"/>
  <c r="R5394" i="22" s="1"/>
  <c r="Q5395" i="22"/>
  <c r="R5395" i="22" s="1"/>
  <c r="Q5396" i="22"/>
  <c r="R5396" i="22" s="1"/>
  <c r="Q5397" i="22"/>
  <c r="R5397" i="22" s="1"/>
  <c r="Q5398" i="22"/>
  <c r="R5398" i="22" s="1"/>
  <c r="Q5399" i="22"/>
  <c r="R5399" i="22" s="1"/>
  <c r="Q5400" i="22"/>
  <c r="R5400" i="22" s="1"/>
  <c r="Q5401" i="22"/>
  <c r="R5401" i="22" s="1"/>
  <c r="Q5402" i="22"/>
  <c r="R5402" i="22" s="1"/>
  <c r="Q5403" i="22"/>
  <c r="R5403" i="22" s="1"/>
  <c r="Q5404" i="22"/>
  <c r="R5404" i="22" s="1"/>
  <c r="Q5405" i="22"/>
  <c r="R5405" i="22" s="1"/>
  <c r="Q5406" i="22"/>
  <c r="R5406" i="22" s="1"/>
  <c r="Q5407" i="22"/>
  <c r="R5407" i="22" s="1"/>
  <c r="Q5408" i="22"/>
  <c r="R5408" i="22" s="1"/>
  <c r="Q5409" i="22"/>
  <c r="R5409" i="22" s="1"/>
  <c r="Q5410" i="22"/>
  <c r="R5410" i="22" s="1"/>
  <c r="Q5411" i="22"/>
  <c r="R5411" i="22" s="1"/>
  <c r="Q5412" i="22"/>
  <c r="R5412" i="22" s="1"/>
  <c r="Q5413" i="22"/>
  <c r="R5413" i="22" s="1"/>
  <c r="Q5414" i="22"/>
  <c r="R5414" i="22" s="1"/>
  <c r="Q5415" i="22"/>
  <c r="R5415" i="22" s="1"/>
  <c r="Q5416" i="22"/>
  <c r="R5416" i="22" s="1"/>
  <c r="Q5417" i="22"/>
  <c r="R5417" i="22" s="1"/>
  <c r="Q5418" i="22"/>
  <c r="R5418" i="22" s="1"/>
  <c r="Q5419" i="22"/>
  <c r="R5419" i="22" s="1"/>
  <c r="Q5420" i="22"/>
  <c r="R5420" i="22" s="1"/>
  <c r="Q5421" i="22"/>
  <c r="R5421" i="22" s="1"/>
  <c r="Q5422" i="22"/>
  <c r="R5422" i="22" s="1"/>
  <c r="Q5423" i="22"/>
  <c r="R5423" i="22" s="1"/>
  <c r="Q5424" i="22"/>
  <c r="R5424" i="22" s="1"/>
  <c r="Q5425" i="22"/>
  <c r="R5425" i="22" s="1"/>
  <c r="Q5426" i="22"/>
  <c r="R5426" i="22" s="1"/>
  <c r="Q5427" i="22"/>
  <c r="R5427" i="22" s="1"/>
  <c r="Q5428" i="22"/>
  <c r="R5428" i="22" s="1"/>
  <c r="Q5429" i="22"/>
  <c r="R5429" i="22" s="1"/>
  <c r="Q5430" i="22"/>
  <c r="R5430" i="22" s="1"/>
  <c r="Q5431" i="22"/>
  <c r="R5431" i="22" s="1"/>
  <c r="Q5432" i="22"/>
  <c r="R5432" i="22" s="1"/>
  <c r="Q5433" i="22"/>
  <c r="R5433" i="22" s="1"/>
  <c r="Q5434" i="22"/>
  <c r="R5434" i="22" s="1"/>
  <c r="Q5435" i="22"/>
  <c r="R5435" i="22" s="1"/>
  <c r="Q5436" i="22"/>
  <c r="R5436" i="22" s="1"/>
  <c r="Q5437" i="22"/>
  <c r="R5437" i="22" s="1"/>
  <c r="Q5438" i="22"/>
  <c r="R5438" i="22" s="1"/>
  <c r="Q5439" i="22"/>
  <c r="R5439" i="22" s="1"/>
  <c r="Q5440" i="22"/>
  <c r="R5440" i="22" s="1"/>
  <c r="Q5441" i="22"/>
  <c r="R5441" i="22" s="1"/>
  <c r="Q5442" i="22"/>
  <c r="R5442" i="22" s="1"/>
  <c r="Q5443" i="22"/>
  <c r="R5443" i="22" s="1"/>
  <c r="Q5444" i="22"/>
  <c r="R5444" i="22" s="1"/>
  <c r="Q5445" i="22"/>
  <c r="R5445" i="22" s="1"/>
  <c r="Q5446" i="22"/>
  <c r="R5446" i="22" s="1"/>
  <c r="Q5447" i="22"/>
  <c r="R5447" i="22" s="1"/>
  <c r="Q5448" i="22"/>
  <c r="R5448" i="22" s="1"/>
  <c r="Q5449" i="22"/>
  <c r="R5449" i="22" s="1"/>
  <c r="Q5450" i="22"/>
  <c r="R5450" i="22" s="1"/>
  <c r="Q5451" i="22"/>
  <c r="R5451" i="22" s="1"/>
  <c r="Q5452" i="22"/>
  <c r="R5452" i="22" s="1"/>
  <c r="Q5453" i="22"/>
  <c r="R5453" i="22" s="1"/>
  <c r="Q5454" i="22"/>
  <c r="R5454" i="22" s="1"/>
  <c r="Q5455" i="22"/>
  <c r="R5455" i="22" s="1"/>
  <c r="Q5456" i="22"/>
  <c r="R5456" i="22" s="1"/>
  <c r="Q5457" i="22"/>
  <c r="R5457" i="22" s="1"/>
  <c r="Q5458" i="22"/>
  <c r="R5458" i="22" s="1"/>
  <c r="Q5459" i="22"/>
  <c r="R5459" i="22" s="1"/>
  <c r="Q5460" i="22"/>
  <c r="R5460" i="22" s="1"/>
  <c r="Q5461" i="22"/>
  <c r="R5461" i="22" s="1"/>
  <c r="Q5462" i="22"/>
  <c r="R5462" i="22" s="1"/>
  <c r="Q5463" i="22"/>
  <c r="R5463" i="22" s="1"/>
  <c r="Q5464" i="22"/>
  <c r="R5464" i="22" s="1"/>
  <c r="Q5465" i="22"/>
  <c r="R5465" i="22" s="1"/>
  <c r="Q5466" i="22"/>
  <c r="R5466" i="22" s="1"/>
  <c r="Q5467" i="22"/>
  <c r="R5467" i="22" s="1"/>
  <c r="Q5468" i="22"/>
  <c r="R5468" i="22" s="1"/>
  <c r="Q5469" i="22"/>
  <c r="R5469" i="22" s="1"/>
  <c r="Q5470" i="22"/>
  <c r="R5470" i="22" s="1"/>
  <c r="Q5471" i="22"/>
  <c r="R5471" i="22" s="1"/>
  <c r="Q5472" i="22"/>
  <c r="R5472" i="22" s="1"/>
  <c r="Q5473" i="22"/>
  <c r="R5473" i="22" s="1"/>
  <c r="Q5474" i="22"/>
  <c r="R5474" i="22" s="1"/>
  <c r="Q5475" i="22"/>
  <c r="R5475" i="22" s="1"/>
  <c r="Q5476" i="22"/>
  <c r="R5476" i="22" s="1"/>
  <c r="Q5477" i="22"/>
  <c r="R5477" i="22" s="1"/>
  <c r="Q5478" i="22"/>
  <c r="R5478" i="22" s="1"/>
  <c r="Q5479" i="22"/>
  <c r="R5479" i="22" s="1"/>
  <c r="Q5480" i="22"/>
  <c r="R5480" i="22" s="1"/>
  <c r="Q5481" i="22"/>
  <c r="R5481" i="22" s="1"/>
  <c r="Q5482" i="22"/>
  <c r="R5482" i="22" s="1"/>
  <c r="Q5483" i="22"/>
  <c r="R5483" i="22" s="1"/>
  <c r="Q5484" i="22"/>
  <c r="R5484" i="22" s="1"/>
  <c r="Q5485" i="22"/>
  <c r="R5485" i="22" s="1"/>
  <c r="Q5486" i="22"/>
  <c r="R5486" i="22" s="1"/>
  <c r="Q5487" i="22"/>
  <c r="R5487" i="22" s="1"/>
  <c r="Q5488" i="22"/>
  <c r="R5488" i="22" s="1"/>
  <c r="Q5489" i="22"/>
  <c r="R5489" i="22" s="1"/>
  <c r="Q5490" i="22"/>
  <c r="R5490" i="22" s="1"/>
  <c r="Q5491" i="22"/>
  <c r="R5491" i="22" s="1"/>
  <c r="Q5492" i="22"/>
  <c r="R5492" i="22" s="1"/>
  <c r="Q5493" i="22"/>
  <c r="R5493" i="22" s="1"/>
  <c r="Q5494" i="22"/>
  <c r="R5494" i="22" s="1"/>
  <c r="Q5495" i="22"/>
  <c r="R5495" i="22" s="1"/>
  <c r="Q5496" i="22"/>
  <c r="R5496" i="22" s="1"/>
  <c r="Q5497" i="22"/>
  <c r="R5497" i="22" s="1"/>
  <c r="Q5498" i="22"/>
  <c r="R5498" i="22" s="1"/>
  <c r="Q5499" i="22"/>
  <c r="R5499" i="22" s="1"/>
  <c r="Q5500" i="22"/>
  <c r="R5500" i="22" s="1"/>
  <c r="Q5501" i="22"/>
  <c r="R5501" i="22" s="1"/>
  <c r="Q5502" i="22"/>
  <c r="R5502" i="22" s="1"/>
  <c r="Q5503" i="22"/>
  <c r="R5503" i="22" s="1"/>
  <c r="Q5504" i="22"/>
  <c r="R5504" i="22" s="1"/>
  <c r="Q5505" i="22"/>
  <c r="R5505" i="22" s="1"/>
  <c r="Q5506" i="22"/>
  <c r="R5506" i="22" s="1"/>
  <c r="Q5507" i="22"/>
  <c r="R5507" i="22" s="1"/>
  <c r="Q5508" i="22"/>
  <c r="R5508" i="22" s="1"/>
  <c r="Q5509" i="22"/>
  <c r="R5509" i="22" s="1"/>
  <c r="Q5510" i="22"/>
  <c r="R5510" i="22" s="1"/>
  <c r="Q5511" i="22"/>
  <c r="R5511" i="22" s="1"/>
  <c r="Q5512" i="22"/>
  <c r="R5512" i="22" s="1"/>
  <c r="Q5513" i="22"/>
  <c r="R5513" i="22" s="1"/>
  <c r="Q5514" i="22"/>
  <c r="R5514" i="22" s="1"/>
  <c r="Q5515" i="22"/>
  <c r="R5515" i="22" s="1"/>
  <c r="Q5516" i="22"/>
  <c r="R5516" i="22" s="1"/>
  <c r="Q5517" i="22"/>
  <c r="R5517" i="22" s="1"/>
  <c r="Q5518" i="22"/>
  <c r="R5518" i="22" s="1"/>
  <c r="Q5519" i="22"/>
  <c r="R5519" i="22" s="1"/>
  <c r="Q5520" i="22"/>
  <c r="R5520" i="22" s="1"/>
  <c r="Q5521" i="22"/>
  <c r="R5521" i="22" s="1"/>
  <c r="Q5522" i="22"/>
  <c r="R5522" i="22" s="1"/>
  <c r="Q5523" i="22"/>
  <c r="R5523" i="22" s="1"/>
  <c r="Q5524" i="22"/>
  <c r="R5524" i="22" s="1"/>
  <c r="Q5525" i="22"/>
  <c r="R5525" i="22" s="1"/>
  <c r="Q5526" i="22"/>
  <c r="R5526" i="22" s="1"/>
  <c r="Q5527" i="22"/>
  <c r="R5527" i="22" s="1"/>
  <c r="Q5528" i="22"/>
  <c r="R5528" i="22" s="1"/>
  <c r="Q5529" i="22"/>
  <c r="R5529" i="22" s="1"/>
  <c r="Q5530" i="22"/>
  <c r="R5530" i="22" s="1"/>
  <c r="Q5531" i="22"/>
  <c r="R5531" i="22" s="1"/>
  <c r="Q5532" i="22"/>
  <c r="R5532" i="22" s="1"/>
  <c r="Q5533" i="22"/>
  <c r="R5533" i="22" s="1"/>
  <c r="Q5534" i="22"/>
  <c r="R5534" i="22" s="1"/>
  <c r="Q5535" i="22"/>
  <c r="R5535" i="22" s="1"/>
  <c r="Q5536" i="22"/>
  <c r="R5536" i="22" s="1"/>
  <c r="Q5537" i="22"/>
  <c r="R5537" i="22" s="1"/>
  <c r="Q5538" i="22"/>
  <c r="R5538" i="22" s="1"/>
  <c r="Q5539" i="22"/>
  <c r="R5539" i="22" s="1"/>
  <c r="Q5540" i="22"/>
  <c r="R5540" i="22" s="1"/>
  <c r="Q5541" i="22"/>
  <c r="R5541" i="22" s="1"/>
  <c r="Q5542" i="22"/>
  <c r="R5542" i="22" s="1"/>
  <c r="Q5543" i="22"/>
  <c r="R5543" i="22" s="1"/>
  <c r="Q5544" i="22"/>
  <c r="R5544" i="22" s="1"/>
  <c r="Q5545" i="22"/>
  <c r="R5545" i="22" s="1"/>
  <c r="Q5546" i="22"/>
  <c r="R5546" i="22" s="1"/>
  <c r="Q5547" i="22"/>
  <c r="R5547" i="22" s="1"/>
  <c r="Q5548" i="22"/>
  <c r="R5548" i="22" s="1"/>
  <c r="Q5549" i="22"/>
  <c r="R5549" i="22" s="1"/>
  <c r="Q5550" i="22"/>
  <c r="R5550" i="22" s="1"/>
  <c r="Q5551" i="22"/>
  <c r="R5551" i="22" s="1"/>
  <c r="Q5552" i="22"/>
  <c r="R5552" i="22" s="1"/>
  <c r="Q5553" i="22"/>
  <c r="R5553" i="22" s="1"/>
  <c r="Q5554" i="22"/>
  <c r="R5554" i="22" s="1"/>
  <c r="Q5555" i="22"/>
  <c r="R5555" i="22" s="1"/>
  <c r="Q5556" i="22"/>
  <c r="R5556" i="22" s="1"/>
  <c r="Q5557" i="22"/>
  <c r="R5557" i="22" s="1"/>
  <c r="Q5558" i="22"/>
  <c r="R5558" i="22" s="1"/>
  <c r="Q5559" i="22"/>
  <c r="R5559" i="22" s="1"/>
  <c r="Q5560" i="22"/>
  <c r="R5560" i="22" s="1"/>
  <c r="Q5561" i="22"/>
  <c r="R5561" i="22" s="1"/>
  <c r="Q5562" i="22"/>
  <c r="R5562" i="22" s="1"/>
  <c r="Q5563" i="22"/>
  <c r="R5563" i="22" s="1"/>
  <c r="Q5564" i="22"/>
  <c r="R5564" i="22" s="1"/>
  <c r="Q5565" i="22"/>
  <c r="R5565" i="22" s="1"/>
  <c r="Q5566" i="22"/>
  <c r="R5566" i="22" s="1"/>
  <c r="Q5567" i="22"/>
  <c r="R5567" i="22" s="1"/>
  <c r="Q5568" i="22"/>
  <c r="R5568" i="22" s="1"/>
  <c r="Q5569" i="22"/>
  <c r="R5569" i="22" s="1"/>
  <c r="Q5570" i="22"/>
  <c r="R5570" i="22" s="1"/>
  <c r="Q5571" i="22"/>
  <c r="R5571" i="22" s="1"/>
  <c r="Q5572" i="22"/>
  <c r="R5572" i="22" s="1"/>
  <c r="Q5573" i="22"/>
  <c r="R5573" i="22" s="1"/>
  <c r="Q5574" i="22"/>
  <c r="R5574" i="22" s="1"/>
  <c r="Q5575" i="22"/>
  <c r="R5575" i="22" s="1"/>
  <c r="Q5576" i="22"/>
  <c r="R5576" i="22" s="1"/>
  <c r="Q5577" i="22"/>
  <c r="R5577" i="22" s="1"/>
  <c r="Q5578" i="22"/>
  <c r="R5578" i="22" s="1"/>
  <c r="Q5579" i="22"/>
  <c r="R5579" i="22" s="1"/>
  <c r="Q5580" i="22"/>
  <c r="R5580" i="22" s="1"/>
  <c r="Q5581" i="22"/>
  <c r="R5581" i="22" s="1"/>
  <c r="Q5582" i="22"/>
  <c r="R5582" i="22" s="1"/>
  <c r="Q5583" i="22"/>
  <c r="R5583" i="22" s="1"/>
  <c r="Q5584" i="22"/>
  <c r="R5584" i="22" s="1"/>
  <c r="Q5585" i="22"/>
  <c r="R5585" i="22" s="1"/>
  <c r="Q5586" i="22"/>
  <c r="R5586" i="22" s="1"/>
  <c r="Q5587" i="22"/>
  <c r="R5587" i="22" s="1"/>
  <c r="Q5588" i="22"/>
  <c r="R5588" i="22" s="1"/>
  <c r="Q5589" i="22"/>
  <c r="R5589" i="22" s="1"/>
  <c r="Q5590" i="22"/>
  <c r="R5590" i="22" s="1"/>
  <c r="Q5591" i="22"/>
  <c r="R5591" i="22" s="1"/>
  <c r="Q5592" i="22"/>
  <c r="R5592" i="22" s="1"/>
  <c r="Q5593" i="22"/>
  <c r="R5593" i="22" s="1"/>
  <c r="Q5594" i="22"/>
  <c r="R5594" i="22" s="1"/>
  <c r="Q5595" i="22"/>
  <c r="R5595" i="22" s="1"/>
  <c r="Q5596" i="22"/>
  <c r="R5596" i="22" s="1"/>
  <c r="Q5597" i="22"/>
  <c r="R5597" i="22" s="1"/>
  <c r="Q5598" i="22"/>
  <c r="R5598" i="22" s="1"/>
  <c r="Q5599" i="22"/>
  <c r="R5599" i="22" s="1"/>
  <c r="Q5600" i="22"/>
  <c r="R5600" i="22" s="1"/>
  <c r="Q5601" i="22"/>
  <c r="R5601" i="22" s="1"/>
  <c r="Q5602" i="22"/>
  <c r="R5602" i="22" s="1"/>
  <c r="Q5603" i="22"/>
  <c r="R5603" i="22" s="1"/>
  <c r="Q5604" i="22"/>
  <c r="R5604" i="22" s="1"/>
  <c r="Q5605" i="22"/>
  <c r="R5605" i="22" s="1"/>
  <c r="Q5606" i="22"/>
  <c r="R5606" i="22" s="1"/>
  <c r="Q5607" i="22"/>
  <c r="R5607" i="22" s="1"/>
  <c r="Q5608" i="22"/>
  <c r="R5608" i="22" s="1"/>
  <c r="Q5609" i="22"/>
  <c r="R5609" i="22" s="1"/>
  <c r="Q5610" i="22"/>
  <c r="R5610" i="22" s="1"/>
  <c r="Q5611" i="22"/>
  <c r="R5611" i="22" s="1"/>
  <c r="Q5612" i="22"/>
  <c r="R5612" i="22" s="1"/>
  <c r="Q5613" i="22"/>
  <c r="R5613" i="22" s="1"/>
  <c r="Q5614" i="22"/>
  <c r="R5614" i="22" s="1"/>
  <c r="Q5615" i="22"/>
  <c r="R5615" i="22" s="1"/>
  <c r="Q5616" i="22"/>
  <c r="R5616" i="22" s="1"/>
  <c r="Q5617" i="22"/>
  <c r="R5617" i="22" s="1"/>
  <c r="Q5618" i="22"/>
  <c r="R5618" i="22" s="1"/>
  <c r="Q5619" i="22"/>
  <c r="R5619" i="22" s="1"/>
  <c r="Q5620" i="22"/>
  <c r="R5620" i="22" s="1"/>
  <c r="Q5621" i="22"/>
  <c r="R5621" i="22" s="1"/>
  <c r="Q5622" i="22"/>
  <c r="R5622" i="22" s="1"/>
  <c r="Q5623" i="22"/>
  <c r="R5623" i="22" s="1"/>
  <c r="Q5624" i="22"/>
  <c r="R5624" i="22" s="1"/>
  <c r="Q5625" i="22"/>
  <c r="R5625" i="22" s="1"/>
  <c r="Q5626" i="22"/>
  <c r="R5626" i="22" s="1"/>
  <c r="Q5627" i="22"/>
  <c r="R5627" i="22" s="1"/>
  <c r="Q5628" i="22"/>
  <c r="R5628" i="22" s="1"/>
  <c r="Q5629" i="22"/>
  <c r="R5629" i="22" s="1"/>
  <c r="Q5630" i="22"/>
  <c r="R5630" i="22" s="1"/>
  <c r="Q5631" i="22"/>
  <c r="R5631" i="22" s="1"/>
  <c r="Q5632" i="22"/>
  <c r="R5632" i="22" s="1"/>
  <c r="Q5633" i="22"/>
  <c r="R5633" i="22" s="1"/>
  <c r="Q5634" i="22"/>
  <c r="R5634" i="22" s="1"/>
  <c r="Q5635" i="22"/>
  <c r="R5635" i="22" s="1"/>
  <c r="Q5636" i="22"/>
  <c r="R5636" i="22" s="1"/>
  <c r="Q5637" i="22"/>
  <c r="R5637" i="22" s="1"/>
  <c r="Q5638" i="22"/>
  <c r="R5638" i="22" s="1"/>
  <c r="Q5639" i="22"/>
  <c r="R5639" i="22" s="1"/>
  <c r="Q5640" i="22"/>
  <c r="R5640" i="22" s="1"/>
  <c r="Q5641" i="22"/>
  <c r="R5641" i="22" s="1"/>
  <c r="Q5642" i="22"/>
  <c r="R5642" i="22" s="1"/>
  <c r="Q5643" i="22"/>
  <c r="R5643" i="22" s="1"/>
  <c r="Q5644" i="22"/>
  <c r="R5644" i="22" s="1"/>
  <c r="Q5645" i="22"/>
  <c r="R5645" i="22" s="1"/>
  <c r="Q5646" i="22"/>
  <c r="R5646" i="22" s="1"/>
  <c r="Q5647" i="22"/>
  <c r="R5647" i="22" s="1"/>
  <c r="Q5648" i="22"/>
  <c r="R5648" i="22" s="1"/>
  <c r="Q5649" i="22"/>
  <c r="R5649" i="22" s="1"/>
  <c r="Q5650" i="22"/>
  <c r="R5650" i="22" s="1"/>
  <c r="Q5651" i="22"/>
  <c r="R5651" i="22" s="1"/>
  <c r="Q5652" i="22"/>
  <c r="R5652" i="22" s="1"/>
  <c r="Q5653" i="22"/>
  <c r="R5653" i="22" s="1"/>
  <c r="Q5654" i="22"/>
  <c r="R5654" i="22" s="1"/>
  <c r="Q5655" i="22"/>
  <c r="R5655" i="22" s="1"/>
  <c r="Q5656" i="22"/>
  <c r="R5656" i="22" s="1"/>
  <c r="Q5657" i="22"/>
  <c r="R5657" i="22" s="1"/>
  <c r="Q5658" i="22"/>
  <c r="R5658" i="22" s="1"/>
  <c r="Q5659" i="22"/>
  <c r="R5659" i="22" s="1"/>
  <c r="Q5660" i="22"/>
  <c r="R5660" i="22" s="1"/>
  <c r="Q5661" i="22"/>
  <c r="R5661" i="22" s="1"/>
  <c r="Q5662" i="22"/>
  <c r="R5662" i="22" s="1"/>
  <c r="Q5663" i="22"/>
  <c r="R5663" i="22" s="1"/>
  <c r="Q5664" i="22"/>
  <c r="R5664" i="22" s="1"/>
  <c r="Q5665" i="22"/>
  <c r="R5665" i="22" s="1"/>
  <c r="Q5666" i="22"/>
  <c r="R5666" i="22" s="1"/>
  <c r="Q5667" i="22"/>
  <c r="R5667" i="22" s="1"/>
  <c r="Q5668" i="22"/>
  <c r="R5668" i="22" s="1"/>
  <c r="Q5669" i="22"/>
  <c r="R5669" i="22" s="1"/>
  <c r="Q5670" i="22"/>
  <c r="R5670" i="22" s="1"/>
  <c r="Q5671" i="22"/>
  <c r="R5671" i="22" s="1"/>
  <c r="Q5672" i="22"/>
  <c r="R5672" i="22" s="1"/>
  <c r="Q5673" i="22"/>
  <c r="R5673" i="22" s="1"/>
  <c r="Q5674" i="22"/>
  <c r="R5674" i="22" s="1"/>
  <c r="Q5675" i="22"/>
  <c r="R5675" i="22" s="1"/>
  <c r="Q5676" i="22"/>
  <c r="R5676" i="22" s="1"/>
  <c r="Q5677" i="22"/>
  <c r="R5677" i="22" s="1"/>
  <c r="Q5678" i="22"/>
  <c r="R5678" i="22" s="1"/>
  <c r="Q5679" i="22"/>
  <c r="R5679" i="22" s="1"/>
  <c r="Q5680" i="22"/>
  <c r="R5680" i="22" s="1"/>
  <c r="Q5681" i="22"/>
  <c r="R5681" i="22" s="1"/>
  <c r="Q5682" i="22"/>
  <c r="R5682" i="22" s="1"/>
  <c r="Q5683" i="22"/>
  <c r="R5683" i="22" s="1"/>
  <c r="Q5684" i="22"/>
  <c r="R5684" i="22" s="1"/>
  <c r="Q5685" i="22"/>
  <c r="R5685" i="22" s="1"/>
  <c r="Q5686" i="22"/>
  <c r="R5686" i="22" s="1"/>
  <c r="Q5687" i="22"/>
  <c r="R5687" i="22" s="1"/>
  <c r="Q5688" i="22"/>
  <c r="R5688" i="22" s="1"/>
  <c r="Q5689" i="22"/>
  <c r="R5689" i="22" s="1"/>
  <c r="Q5690" i="22"/>
  <c r="R5690" i="22" s="1"/>
  <c r="Q5691" i="22"/>
  <c r="R5691" i="22" s="1"/>
  <c r="Q5692" i="22"/>
  <c r="R5692" i="22" s="1"/>
  <c r="Q5693" i="22"/>
  <c r="R5693" i="22" s="1"/>
  <c r="Q5694" i="22"/>
  <c r="R5694" i="22" s="1"/>
  <c r="Q5695" i="22"/>
  <c r="R5695" i="22" s="1"/>
  <c r="Q5696" i="22"/>
  <c r="R5696" i="22" s="1"/>
  <c r="Q5697" i="22"/>
  <c r="R5697" i="22" s="1"/>
  <c r="Q5698" i="22"/>
  <c r="R5698" i="22" s="1"/>
  <c r="Q5699" i="22"/>
  <c r="R5699" i="22" s="1"/>
  <c r="Q5700" i="22"/>
  <c r="R5700" i="22" s="1"/>
  <c r="Q5701" i="22"/>
  <c r="R5701" i="22" s="1"/>
  <c r="Q5702" i="22"/>
  <c r="R5702" i="22" s="1"/>
  <c r="Q5703" i="22"/>
  <c r="R5703" i="22" s="1"/>
  <c r="Q5704" i="22"/>
  <c r="R5704" i="22" s="1"/>
  <c r="Q5705" i="22"/>
  <c r="R5705" i="22" s="1"/>
  <c r="Q5706" i="22"/>
  <c r="R5706" i="22" s="1"/>
  <c r="Q5707" i="22"/>
  <c r="R5707" i="22" s="1"/>
  <c r="Q5708" i="22"/>
  <c r="R5708" i="22" s="1"/>
  <c r="Q5709" i="22"/>
  <c r="R5709" i="22" s="1"/>
  <c r="Q5710" i="22"/>
  <c r="R5710" i="22" s="1"/>
  <c r="Q5711" i="22"/>
  <c r="R5711" i="22" s="1"/>
  <c r="Q5712" i="22"/>
  <c r="R5712" i="22" s="1"/>
  <c r="Q5713" i="22"/>
  <c r="R5713" i="22" s="1"/>
  <c r="Q5714" i="22"/>
  <c r="R5714" i="22" s="1"/>
  <c r="Q5715" i="22"/>
  <c r="R5715" i="22" s="1"/>
  <c r="Q5716" i="22"/>
  <c r="R5716" i="22" s="1"/>
  <c r="Q5717" i="22"/>
  <c r="R5717" i="22" s="1"/>
  <c r="Q5718" i="22"/>
  <c r="R5718" i="22" s="1"/>
  <c r="Q5719" i="22"/>
  <c r="R5719" i="22" s="1"/>
  <c r="Q5720" i="22"/>
  <c r="R5720" i="22" s="1"/>
  <c r="Q5721" i="22"/>
  <c r="R5721" i="22" s="1"/>
  <c r="Q5722" i="22"/>
  <c r="R5722" i="22" s="1"/>
  <c r="Q5723" i="22"/>
  <c r="R5723" i="22" s="1"/>
  <c r="Q5724" i="22"/>
  <c r="R5724" i="22" s="1"/>
  <c r="Q5725" i="22"/>
  <c r="R5725" i="22" s="1"/>
  <c r="Q5726" i="22"/>
  <c r="R5726" i="22" s="1"/>
  <c r="Q5727" i="22"/>
  <c r="R5727" i="22" s="1"/>
  <c r="Q5728" i="22"/>
  <c r="R5728" i="22" s="1"/>
  <c r="Q5729" i="22"/>
  <c r="R5729" i="22" s="1"/>
  <c r="Q5730" i="22"/>
  <c r="R5730" i="22" s="1"/>
  <c r="Q5731" i="22"/>
  <c r="R5731" i="22" s="1"/>
  <c r="Q5732" i="22"/>
  <c r="R5732" i="22" s="1"/>
  <c r="Q5733" i="22"/>
  <c r="R5733" i="22" s="1"/>
  <c r="Q5734" i="22"/>
  <c r="R5734" i="22" s="1"/>
  <c r="Q5735" i="22"/>
  <c r="R5735" i="22" s="1"/>
  <c r="Q5736" i="22"/>
  <c r="R5736" i="22" s="1"/>
  <c r="Q5737" i="22"/>
  <c r="R5737" i="22" s="1"/>
  <c r="Q5738" i="22"/>
  <c r="R5738" i="22" s="1"/>
  <c r="Q5739" i="22"/>
  <c r="R5739" i="22" s="1"/>
  <c r="Q5740" i="22"/>
  <c r="R5740" i="22" s="1"/>
  <c r="Q5741" i="22"/>
  <c r="R5741" i="22" s="1"/>
  <c r="Q5742" i="22"/>
  <c r="R5742" i="22" s="1"/>
  <c r="Q5743" i="22"/>
  <c r="R5743" i="22" s="1"/>
  <c r="Q5744" i="22"/>
  <c r="R5744" i="22" s="1"/>
  <c r="Q5745" i="22"/>
  <c r="R5745" i="22" s="1"/>
  <c r="Q5746" i="22"/>
  <c r="R5746" i="22" s="1"/>
  <c r="Q5747" i="22"/>
  <c r="R5747" i="22" s="1"/>
  <c r="Q5748" i="22"/>
  <c r="R5748" i="22" s="1"/>
  <c r="Q5749" i="22"/>
  <c r="R5749" i="22" s="1"/>
  <c r="Q5750" i="22"/>
  <c r="R5750" i="22" s="1"/>
  <c r="Q5751" i="22"/>
  <c r="R5751" i="22" s="1"/>
  <c r="Q5752" i="22"/>
  <c r="R5752" i="22" s="1"/>
  <c r="Q5753" i="22"/>
  <c r="R5753" i="22" s="1"/>
  <c r="Q5754" i="22"/>
  <c r="R5754" i="22" s="1"/>
  <c r="Q5755" i="22"/>
  <c r="R5755" i="22" s="1"/>
  <c r="Q5756" i="22"/>
  <c r="R5756" i="22" s="1"/>
  <c r="Q5757" i="22"/>
  <c r="R5757" i="22" s="1"/>
  <c r="Q5758" i="22"/>
  <c r="R5758" i="22" s="1"/>
  <c r="Q5759" i="22"/>
  <c r="R5759" i="22" s="1"/>
  <c r="Q5760" i="22"/>
  <c r="R5760" i="22" s="1"/>
  <c r="Q5761" i="22"/>
  <c r="R5761" i="22" s="1"/>
  <c r="Q5762" i="22"/>
  <c r="R5762" i="22" s="1"/>
  <c r="Q5763" i="22"/>
  <c r="R5763" i="22" s="1"/>
  <c r="Q5764" i="22"/>
  <c r="R5764" i="22" s="1"/>
  <c r="Q5765" i="22"/>
  <c r="R5765" i="22" s="1"/>
  <c r="Q5766" i="22"/>
  <c r="R5766" i="22" s="1"/>
  <c r="Q5767" i="22"/>
  <c r="R5767" i="22" s="1"/>
  <c r="Q5768" i="22"/>
  <c r="R5768" i="22" s="1"/>
  <c r="Q5769" i="22"/>
  <c r="R5769" i="22" s="1"/>
  <c r="Q5770" i="22"/>
  <c r="R5770" i="22" s="1"/>
  <c r="Q5771" i="22"/>
  <c r="R5771" i="22" s="1"/>
  <c r="Q5772" i="22"/>
  <c r="R5772" i="22" s="1"/>
  <c r="Q5773" i="22"/>
  <c r="R5773" i="22" s="1"/>
  <c r="Q5774" i="22"/>
  <c r="R5774" i="22" s="1"/>
  <c r="Q5775" i="22"/>
  <c r="R5775" i="22" s="1"/>
  <c r="Q5776" i="22"/>
  <c r="R5776" i="22" s="1"/>
  <c r="Q5777" i="22"/>
  <c r="R5777" i="22" s="1"/>
  <c r="Q5778" i="22"/>
  <c r="R5778" i="22" s="1"/>
  <c r="Q5779" i="22"/>
  <c r="R5779" i="22" s="1"/>
  <c r="Q5780" i="22"/>
  <c r="R5780" i="22" s="1"/>
  <c r="Q5781" i="22"/>
  <c r="R5781" i="22" s="1"/>
  <c r="Q5782" i="22"/>
  <c r="R5782" i="22" s="1"/>
  <c r="Q5783" i="22"/>
  <c r="R5783" i="22" s="1"/>
  <c r="Q5784" i="22"/>
  <c r="R5784" i="22" s="1"/>
  <c r="Q5785" i="22"/>
  <c r="R5785" i="22" s="1"/>
  <c r="Q5786" i="22"/>
  <c r="R5786" i="22" s="1"/>
  <c r="Q5787" i="22"/>
  <c r="R5787" i="22" s="1"/>
  <c r="Q5788" i="22"/>
  <c r="R5788" i="22" s="1"/>
  <c r="Q5789" i="22"/>
  <c r="R5789" i="22" s="1"/>
  <c r="Q5790" i="22"/>
  <c r="R5790" i="22" s="1"/>
  <c r="Q5791" i="22"/>
  <c r="R5791" i="22" s="1"/>
  <c r="Q5792" i="22"/>
  <c r="R5792" i="22" s="1"/>
  <c r="Q5793" i="22"/>
  <c r="R5793" i="22" s="1"/>
  <c r="Q5794" i="22"/>
  <c r="R5794" i="22" s="1"/>
  <c r="Q5795" i="22"/>
  <c r="R5795" i="22" s="1"/>
  <c r="Q5796" i="22"/>
  <c r="R5796" i="22" s="1"/>
  <c r="Q5797" i="22"/>
  <c r="R5797" i="22" s="1"/>
  <c r="Q5798" i="22"/>
  <c r="R5798" i="22" s="1"/>
  <c r="Q5799" i="22"/>
  <c r="R5799" i="22" s="1"/>
  <c r="Q5800" i="22"/>
  <c r="R5800" i="22" s="1"/>
  <c r="Q5801" i="22"/>
  <c r="R5801" i="22" s="1"/>
  <c r="Q5802" i="22"/>
  <c r="R5802" i="22" s="1"/>
  <c r="Q5803" i="22"/>
  <c r="R5803" i="22" s="1"/>
  <c r="Q5804" i="22"/>
  <c r="R5804" i="22" s="1"/>
  <c r="Q5805" i="22"/>
  <c r="R5805" i="22" s="1"/>
  <c r="Q5806" i="22"/>
  <c r="R5806" i="22" s="1"/>
  <c r="Q5807" i="22"/>
  <c r="R5807" i="22" s="1"/>
  <c r="Q5808" i="22"/>
  <c r="R5808" i="22" s="1"/>
  <c r="Q5809" i="22"/>
  <c r="R5809" i="22" s="1"/>
  <c r="Q5810" i="22"/>
  <c r="R5810" i="22" s="1"/>
  <c r="Q5811" i="22"/>
  <c r="R5811" i="22" s="1"/>
  <c r="Q5812" i="22"/>
  <c r="R5812" i="22" s="1"/>
  <c r="Q5813" i="22"/>
  <c r="R5813" i="22" s="1"/>
  <c r="Q5814" i="22"/>
  <c r="R5814" i="22" s="1"/>
  <c r="Q5815" i="22"/>
  <c r="R5815" i="22" s="1"/>
  <c r="Q5816" i="22"/>
  <c r="R5816" i="22" s="1"/>
  <c r="Q5817" i="22"/>
  <c r="R5817" i="22" s="1"/>
  <c r="Q5818" i="22"/>
  <c r="R5818" i="22" s="1"/>
  <c r="Q5819" i="22"/>
  <c r="R5819" i="22" s="1"/>
  <c r="Q5820" i="22"/>
  <c r="R5820" i="22" s="1"/>
  <c r="Q5821" i="22"/>
  <c r="R5821" i="22" s="1"/>
  <c r="Q5822" i="22"/>
  <c r="R5822" i="22" s="1"/>
  <c r="Q5823" i="22"/>
  <c r="R5823" i="22" s="1"/>
  <c r="Q5824" i="22"/>
  <c r="R5824" i="22" s="1"/>
  <c r="Q5825" i="22"/>
  <c r="R5825" i="22" s="1"/>
  <c r="Q5826" i="22"/>
  <c r="R5826" i="22" s="1"/>
  <c r="Q5827" i="22"/>
  <c r="R5827" i="22" s="1"/>
  <c r="Q5828" i="22"/>
  <c r="R5828" i="22" s="1"/>
  <c r="Q5829" i="22"/>
  <c r="R5829" i="22" s="1"/>
  <c r="Q5830" i="22"/>
  <c r="R5830" i="22" s="1"/>
  <c r="Q5831" i="22"/>
  <c r="R5831" i="22" s="1"/>
  <c r="Q5832" i="22"/>
  <c r="R5832" i="22" s="1"/>
  <c r="Q5833" i="22"/>
  <c r="R5833" i="22" s="1"/>
  <c r="Q5834" i="22"/>
  <c r="R5834" i="22" s="1"/>
  <c r="Q5835" i="22"/>
  <c r="R5835" i="22" s="1"/>
  <c r="Q5836" i="22"/>
  <c r="R5836" i="22" s="1"/>
  <c r="Q5837" i="22"/>
  <c r="R5837" i="22" s="1"/>
  <c r="Q5838" i="22"/>
  <c r="R5838" i="22" s="1"/>
  <c r="Q5839" i="22"/>
  <c r="R5839" i="22" s="1"/>
  <c r="Q5840" i="22"/>
  <c r="R5840" i="22" s="1"/>
  <c r="Q5841" i="22"/>
  <c r="R5841" i="22" s="1"/>
  <c r="Q5842" i="22"/>
  <c r="R5842" i="22" s="1"/>
  <c r="Q5843" i="22"/>
  <c r="R5843" i="22" s="1"/>
  <c r="Q5844" i="22"/>
  <c r="R5844" i="22" s="1"/>
  <c r="Q5845" i="22"/>
  <c r="R5845" i="22" s="1"/>
  <c r="Q5846" i="22"/>
  <c r="R5846" i="22" s="1"/>
  <c r="Q5847" i="22"/>
  <c r="R5847" i="22" s="1"/>
  <c r="Q5848" i="22"/>
  <c r="R5848" i="22" s="1"/>
  <c r="Q5849" i="22"/>
  <c r="R5849" i="22" s="1"/>
  <c r="Q5850" i="22"/>
  <c r="R5850" i="22" s="1"/>
  <c r="Q5851" i="22"/>
  <c r="R5851" i="22" s="1"/>
  <c r="Q5852" i="22"/>
  <c r="R5852" i="22" s="1"/>
  <c r="Q5853" i="22"/>
  <c r="R5853" i="22" s="1"/>
  <c r="Q5854" i="22"/>
  <c r="R5854" i="22" s="1"/>
  <c r="Q5855" i="22"/>
  <c r="R5855" i="22" s="1"/>
  <c r="Q5856" i="22"/>
  <c r="R5856" i="22" s="1"/>
  <c r="Q5857" i="22"/>
  <c r="R5857" i="22" s="1"/>
  <c r="Q5858" i="22"/>
  <c r="R5858" i="22" s="1"/>
  <c r="Q5859" i="22"/>
  <c r="R5859" i="22" s="1"/>
  <c r="Q5860" i="22"/>
  <c r="R5860" i="22" s="1"/>
  <c r="Q5861" i="22"/>
  <c r="R5861" i="22" s="1"/>
  <c r="Q5862" i="22"/>
  <c r="R5862" i="22" s="1"/>
  <c r="Q5863" i="22"/>
  <c r="R5863" i="22" s="1"/>
  <c r="Q5864" i="22"/>
  <c r="R5864" i="22" s="1"/>
  <c r="Q5865" i="22"/>
  <c r="R5865" i="22" s="1"/>
  <c r="Q5866" i="22"/>
  <c r="R5866" i="22" s="1"/>
  <c r="Q5867" i="22"/>
  <c r="R5867" i="22" s="1"/>
  <c r="Q5868" i="22"/>
  <c r="R5868" i="22" s="1"/>
  <c r="Q5869" i="22"/>
  <c r="R5869" i="22" s="1"/>
  <c r="Q5870" i="22"/>
  <c r="R5870" i="22" s="1"/>
  <c r="Q5871" i="22"/>
  <c r="R5871" i="22" s="1"/>
  <c r="Q5874" i="22"/>
  <c r="R5874" i="22" s="1"/>
  <c r="Q5875" i="22"/>
  <c r="R5875" i="22" s="1"/>
  <c r="Q5878" i="22"/>
  <c r="R5878" i="22" s="1"/>
  <c r="Q5879" i="22"/>
  <c r="R5879" i="22" s="1"/>
  <c r="Q5882" i="22"/>
  <c r="R5882" i="22" s="1"/>
  <c r="Q5883" i="22"/>
  <c r="R5883" i="22" s="1"/>
  <c r="Q5885" i="22"/>
  <c r="R5885" i="22" s="1"/>
  <c r="Q5886" i="22"/>
  <c r="R5886" i="22" s="1"/>
  <c r="Q5887" i="22"/>
  <c r="R5887" i="22" s="1"/>
  <c r="Q5888" i="22"/>
  <c r="R5888" i="22" s="1"/>
  <c r="Q5889" i="22"/>
  <c r="R5889" i="22" s="1"/>
  <c r="Q5890" i="22"/>
  <c r="R5890" i="22" s="1"/>
  <c r="Q5891" i="22"/>
  <c r="R5891" i="22" s="1"/>
  <c r="Q5892" i="22"/>
  <c r="R5892" i="22" s="1"/>
  <c r="Q5893" i="22"/>
  <c r="R5893" i="22" s="1"/>
  <c r="Q5894" i="22"/>
  <c r="R5894" i="22" s="1"/>
  <c r="Q5895" i="22"/>
  <c r="R5895" i="22" s="1"/>
  <c r="Q5896" i="22"/>
  <c r="R5896" i="22" s="1"/>
  <c r="Q5914" i="22"/>
  <c r="R5914" i="22" s="1"/>
  <c r="Q5915" i="22"/>
  <c r="R5915" i="22" s="1"/>
  <c r="Q5916" i="22"/>
  <c r="R5916" i="22" s="1"/>
  <c r="Q5917" i="22"/>
  <c r="R5917" i="22" s="1"/>
  <c r="Q5918" i="22"/>
  <c r="R5918" i="22" s="1"/>
  <c r="Q5919" i="22"/>
  <c r="R5919" i="22" s="1"/>
  <c r="Q5920" i="22"/>
  <c r="R5920" i="22" s="1"/>
  <c r="Q5921" i="22"/>
  <c r="R5921" i="22" s="1"/>
  <c r="Q5922" i="22"/>
  <c r="R5922" i="22" s="1"/>
  <c r="Q5923" i="22"/>
  <c r="R5923" i="22" s="1"/>
  <c r="Q5924" i="22"/>
  <c r="R5924" i="22" s="1"/>
  <c r="Q5925" i="22"/>
  <c r="R5925" i="22" s="1"/>
  <c r="Q5926" i="22"/>
  <c r="R5926" i="22" s="1"/>
  <c r="Q5927" i="22"/>
  <c r="R5927" i="22" s="1"/>
  <c r="Q5928" i="22"/>
  <c r="R5928" i="22" s="1"/>
  <c r="Q5929" i="22"/>
  <c r="R5929" i="22" s="1"/>
  <c r="Q5930" i="22"/>
  <c r="R5930" i="22" s="1"/>
  <c r="Q5931" i="22"/>
  <c r="R5931" i="22" s="1"/>
  <c r="Q5932" i="22"/>
  <c r="R5932" i="22" s="1"/>
  <c r="Q5933" i="22"/>
  <c r="R5933" i="22" s="1"/>
  <c r="Q5934" i="22"/>
  <c r="R5934" i="22" s="1"/>
  <c r="Q5935" i="22"/>
  <c r="R5935" i="22" s="1"/>
  <c r="Q5936" i="22"/>
  <c r="R5936" i="22" s="1"/>
  <c r="Q5937" i="22"/>
  <c r="R5937" i="22" s="1"/>
  <c r="Q5938" i="22"/>
  <c r="R5938" i="22" s="1"/>
  <c r="Q5939" i="22"/>
  <c r="R5939" i="22" s="1"/>
  <c r="Q5940" i="22"/>
  <c r="R5940" i="22" s="1"/>
  <c r="Q5941" i="22"/>
  <c r="R5941" i="22" s="1"/>
  <c r="Q5942" i="22"/>
  <c r="R5942" i="22" s="1"/>
  <c r="Q5943" i="22"/>
  <c r="R5943" i="22" s="1"/>
  <c r="Q5944" i="22"/>
  <c r="R5944" i="22" s="1"/>
  <c r="Q5945" i="22"/>
  <c r="R5945" i="22" s="1"/>
  <c r="Q5946" i="22"/>
  <c r="R5946" i="22" s="1"/>
  <c r="Q5947" i="22"/>
  <c r="R5947" i="22" s="1"/>
  <c r="Q5948" i="22"/>
  <c r="R5948" i="22" s="1"/>
  <c r="Q5949" i="22"/>
  <c r="R5949" i="22" s="1"/>
  <c r="Q5950" i="22"/>
  <c r="R5950" i="22" s="1"/>
  <c r="Q5951" i="22"/>
  <c r="R5951" i="22" s="1"/>
  <c r="Q5952" i="22"/>
  <c r="R5952" i="22" s="1"/>
  <c r="Q5953" i="22"/>
  <c r="R5953" i="22" s="1"/>
  <c r="Q5954" i="22"/>
  <c r="R5954" i="22" s="1"/>
  <c r="Q5955" i="22"/>
  <c r="R5955" i="22" s="1"/>
  <c r="Q5956" i="22"/>
  <c r="R5956" i="22" s="1"/>
  <c r="Q5957" i="22"/>
  <c r="R5957" i="22" s="1"/>
  <c r="Q5958" i="22"/>
  <c r="R5958" i="22" s="1"/>
  <c r="Q5959" i="22"/>
  <c r="R5959" i="22" s="1"/>
  <c r="Q5960" i="22"/>
  <c r="R5960" i="22" s="1"/>
  <c r="Q5961" i="22"/>
  <c r="R5961" i="22" s="1"/>
  <c r="Q5962" i="22"/>
  <c r="R5962" i="22" s="1"/>
  <c r="Q5963" i="22"/>
  <c r="R5963" i="22" s="1"/>
  <c r="Q5964" i="22"/>
  <c r="R5964" i="22" s="1"/>
  <c r="Q5965" i="22"/>
  <c r="R5965" i="22" s="1"/>
  <c r="Q5966" i="22"/>
  <c r="R5966" i="22" s="1"/>
  <c r="Q5967" i="22"/>
  <c r="R5967" i="22" s="1"/>
  <c r="Q5968" i="22"/>
  <c r="R5968" i="22" s="1"/>
  <c r="Q5969" i="22"/>
  <c r="R5969" i="22" s="1"/>
  <c r="Q5970" i="22"/>
  <c r="R5970" i="22" s="1"/>
  <c r="Q5971" i="22"/>
  <c r="R5971" i="22" s="1"/>
  <c r="Q5972" i="22"/>
  <c r="R5972" i="22" s="1"/>
  <c r="Q5973" i="22"/>
  <c r="R5973" i="22" s="1"/>
  <c r="Q5974" i="22"/>
  <c r="R5974" i="22" s="1"/>
  <c r="Q5975" i="22"/>
  <c r="R5975" i="22" s="1"/>
  <c r="Q5976" i="22"/>
  <c r="R5976" i="22" s="1"/>
  <c r="Q5977" i="22"/>
  <c r="R5977" i="22" s="1"/>
  <c r="Q5978" i="22"/>
  <c r="R5978" i="22" s="1"/>
  <c r="Q5979" i="22"/>
  <c r="R5979" i="22" s="1"/>
  <c r="Q5980" i="22"/>
  <c r="R5980" i="22" s="1"/>
  <c r="Q5981" i="22"/>
  <c r="R5981" i="22" s="1"/>
  <c r="Q5982" i="22"/>
  <c r="R5982" i="22" s="1"/>
  <c r="Q5983" i="22"/>
  <c r="R5983" i="22" s="1"/>
  <c r="Q5984" i="22"/>
  <c r="R5984" i="22" s="1"/>
  <c r="Q5985" i="22"/>
  <c r="R5985" i="22" s="1"/>
  <c r="Q5986" i="22"/>
  <c r="R5986" i="22" s="1"/>
  <c r="Q5987" i="22"/>
  <c r="R5987" i="22" s="1"/>
  <c r="Q5988" i="22"/>
  <c r="R5988" i="22" s="1"/>
  <c r="Q5989" i="22"/>
  <c r="R5989" i="22" s="1"/>
  <c r="Q5990" i="22"/>
  <c r="R5990" i="22" s="1"/>
  <c r="Q5991" i="22"/>
  <c r="R5991" i="22" s="1"/>
  <c r="Q5992" i="22"/>
  <c r="R5992" i="22" s="1"/>
  <c r="Q5993" i="22"/>
  <c r="R5993" i="22" s="1"/>
  <c r="Q5994" i="22"/>
  <c r="R5994" i="22" s="1"/>
  <c r="Q5995" i="22"/>
  <c r="R5995" i="22" s="1"/>
  <c r="Q5996" i="22"/>
  <c r="R5996" i="22" s="1"/>
  <c r="Q5997" i="22"/>
  <c r="R5997" i="22" s="1"/>
  <c r="Q5998" i="22"/>
  <c r="R5998" i="22" s="1"/>
  <c r="Q5999" i="22"/>
  <c r="R5999" i="22" s="1"/>
  <c r="Q6000" i="22"/>
  <c r="R6000" i="22" s="1"/>
  <c r="Q6001" i="22"/>
  <c r="R6001" i="22" s="1"/>
  <c r="Q6002" i="22"/>
  <c r="R6002" i="22" s="1"/>
  <c r="Q6003" i="22"/>
  <c r="R6003" i="22" s="1"/>
  <c r="Q6004" i="22"/>
  <c r="R6004" i="22" s="1"/>
  <c r="Q6005" i="22"/>
  <c r="R6005" i="22" s="1"/>
  <c r="Q6006" i="22"/>
  <c r="R6006" i="22" s="1"/>
  <c r="Q6007" i="22"/>
  <c r="R6007" i="22" s="1"/>
  <c r="Q6008" i="22"/>
  <c r="R6008" i="22" s="1"/>
  <c r="Q6009" i="22"/>
  <c r="R6009" i="22" s="1"/>
  <c r="Q6010" i="22"/>
  <c r="R6010" i="22" s="1"/>
  <c r="Q6011" i="22"/>
  <c r="R6011" i="22" s="1"/>
  <c r="Q6012" i="22"/>
  <c r="R6012" i="22" s="1"/>
  <c r="Q6013" i="22"/>
  <c r="R6013" i="22" s="1"/>
  <c r="Q6014" i="22"/>
  <c r="R6014" i="22" s="1"/>
  <c r="Q6015" i="22"/>
  <c r="R6015" i="22" s="1"/>
  <c r="Q6016" i="22"/>
  <c r="R6016" i="22" s="1"/>
  <c r="Q6017" i="22"/>
  <c r="R6017" i="22" s="1"/>
  <c r="Q6018" i="22"/>
  <c r="R6018" i="22" s="1"/>
  <c r="Q6019" i="22"/>
  <c r="R6019" i="22" s="1"/>
  <c r="Q6020" i="22"/>
  <c r="R6020" i="22" s="1"/>
  <c r="Q6021" i="22"/>
  <c r="R6021" i="22" s="1"/>
  <c r="Q6022" i="22"/>
  <c r="R6022" i="22" s="1"/>
  <c r="Q6023" i="22"/>
  <c r="R6023" i="22" s="1"/>
  <c r="Q6024" i="22"/>
  <c r="R6024" i="22" s="1"/>
  <c r="Q6025" i="22"/>
  <c r="R6025" i="22" s="1"/>
  <c r="Q6026" i="22"/>
  <c r="R6026" i="22" s="1"/>
  <c r="Q6027" i="22"/>
  <c r="R6027" i="22" s="1"/>
  <c r="Q6028" i="22"/>
  <c r="R6028" i="22" s="1"/>
  <c r="Q6029" i="22"/>
  <c r="R6029" i="22" s="1"/>
  <c r="Q6030" i="22"/>
  <c r="R6030" i="22" s="1"/>
  <c r="Q6031" i="22"/>
  <c r="R6031" i="22" s="1"/>
  <c r="Q6032" i="22"/>
  <c r="R6032" i="22" s="1"/>
  <c r="Q6033" i="22"/>
  <c r="R6033" i="22" s="1"/>
  <c r="Q6034" i="22"/>
  <c r="R6034" i="22" s="1"/>
  <c r="Q6035" i="22"/>
  <c r="R6035" i="22" s="1"/>
  <c r="Q6036" i="22"/>
  <c r="R6036" i="22" s="1"/>
  <c r="Q6037" i="22"/>
  <c r="R6037" i="22" s="1"/>
  <c r="Q6038" i="22"/>
  <c r="R6038" i="22" s="1"/>
  <c r="Q6039" i="22"/>
  <c r="R6039" i="22" s="1"/>
  <c r="Q6040" i="22"/>
  <c r="R6040" i="22" s="1"/>
  <c r="Q6041" i="22"/>
  <c r="R6041" i="22" s="1"/>
  <c r="Q6042" i="22"/>
  <c r="R6042" i="22" s="1"/>
  <c r="Q6043" i="22"/>
  <c r="R6043" i="22" s="1"/>
  <c r="Q6044" i="22"/>
  <c r="R6044" i="22" s="1"/>
  <c r="Q6045" i="22"/>
  <c r="R6045" i="22" s="1"/>
  <c r="Q6046" i="22"/>
  <c r="R6046" i="22" s="1"/>
  <c r="Q6047" i="22"/>
  <c r="R6047" i="22" s="1"/>
  <c r="Q6048" i="22"/>
  <c r="R6048" i="22" s="1"/>
  <c r="Q6049" i="22"/>
  <c r="R6049" i="22" s="1"/>
  <c r="Q6050" i="22"/>
  <c r="R6050" i="22" s="1"/>
  <c r="Q6051" i="22"/>
  <c r="R6051" i="22" s="1"/>
  <c r="Q6052" i="22"/>
  <c r="R6052" i="22" s="1"/>
  <c r="Q6053" i="22"/>
  <c r="R6053" i="22" s="1"/>
  <c r="Q6054" i="22"/>
  <c r="R6054" i="22" s="1"/>
  <c r="Q6055" i="22"/>
  <c r="R6055" i="22" s="1"/>
  <c r="Q6056" i="22"/>
  <c r="R6056" i="22" s="1"/>
  <c r="Q6057" i="22"/>
  <c r="R6057" i="22" s="1"/>
  <c r="Q6058" i="22"/>
  <c r="R6058" i="22" s="1"/>
  <c r="Q6059" i="22"/>
  <c r="R6059" i="22" s="1"/>
  <c r="Q6060" i="22"/>
  <c r="R6060" i="22" s="1"/>
  <c r="Q6061" i="22"/>
  <c r="R6061" i="22" s="1"/>
  <c r="Q6062" i="22"/>
  <c r="R6062" i="22" s="1"/>
  <c r="Q6063" i="22"/>
  <c r="R6063" i="22" s="1"/>
  <c r="Q6064" i="22"/>
  <c r="R6064" i="22" s="1"/>
  <c r="Q6065" i="22"/>
  <c r="R6065" i="22" s="1"/>
  <c r="Q6066" i="22"/>
  <c r="R6066" i="22" s="1"/>
  <c r="Q6067" i="22"/>
  <c r="R6067" i="22" s="1"/>
  <c r="Q6068" i="22"/>
  <c r="R6068" i="22" s="1"/>
  <c r="Q6069" i="22"/>
  <c r="R6069" i="22" s="1"/>
  <c r="Q6070" i="22"/>
  <c r="R6070" i="22" s="1"/>
  <c r="Q6071" i="22"/>
  <c r="R6071" i="22" s="1"/>
  <c r="Q6072" i="22"/>
  <c r="R6072" i="22" s="1"/>
  <c r="Q6073" i="22"/>
  <c r="R6073" i="22" s="1"/>
  <c r="Q6074" i="22"/>
  <c r="R6074" i="22" s="1"/>
  <c r="Q6075" i="22"/>
  <c r="R6075" i="22" s="1"/>
  <c r="Q6076" i="22"/>
  <c r="R6076" i="22" s="1"/>
  <c r="Q6077" i="22"/>
  <c r="R6077" i="22" s="1"/>
  <c r="Q6078" i="22"/>
  <c r="R6078" i="22" s="1"/>
  <c r="Q6079" i="22"/>
  <c r="R6079" i="22" s="1"/>
  <c r="Q6080" i="22"/>
  <c r="R6080" i="22" s="1"/>
  <c r="Q6081" i="22"/>
  <c r="R6081" i="22" s="1"/>
  <c r="Q6082" i="22"/>
  <c r="R6082" i="22" s="1"/>
  <c r="Q6083" i="22"/>
  <c r="R6083" i="22" s="1"/>
  <c r="Q6084" i="22"/>
  <c r="R6084" i="22" s="1"/>
  <c r="Q6085" i="22"/>
  <c r="R6085" i="22" s="1"/>
  <c r="Q6086" i="22"/>
  <c r="R6086" i="22" s="1"/>
  <c r="Q6087" i="22"/>
  <c r="R6087" i="22" s="1"/>
  <c r="Q6088" i="22"/>
  <c r="R6088" i="22" s="1"/>
  <c r="Q6089" i="22"/>
  <c r="R6089" i="22" s="1"/>
  <c r="Q6090" i="22"/>
  <c r="R6090" i="22" s="1"/>
  <c r="Q6091" i="22"/>
  <c r="R6091" i="22" s="1"/>
  <c r="Q6092" i="22"/>
  <c r="R6092" i="22" s="1"/>
  <c r="Q6093" i="22"/>
  <c r="R6093" i="22" s="1"/>
  <c r="Q6094" i="22"/>
  <c r="R6094" i="22" s="1"/>
  <c r="Q6095" i="22"/>
  <c r="R6095" i="22" s="1"/>
  <c r="Q6096" i="22"/>
  <c r="R6096" i="22" s="1"/>
  <c r="Q6097" i="22"/>
  <c r="R6097" i="22" s="1"/>
  <c r="Q6098" i="22"/>
  <c r="R6098" i="22" s="1"/>
  <c r="Q6099" i="22"/>
  <c r="R6099" i="22" s="1"/>
  <c r="Q6100" i="22"/>
  <c r="R6100" i="22" s="1"/>
  <c r="Q6101" i="22"/>
  <c r="R6101" i="22" s="1"/>
  <c r="Q6102" i="22"/>
  <c r="R6102" i="22" s="1"/>
  <c r="Q6103" i="22"/>
  <c r="R6103" i="22" s="1"/>
  <c r="Q6104" i="22"/>
  <c r="R6104" i="22" s="1"/>
  <c r="Q6105" i="22"/>
  <c r="R6105" i="22" s="1"/>
  <c r="Q6106" i="22"/>
  <c r="R6106" i="22" s="1"/>
  <c r="Q6107" i="22"/>
  <c r="R6107" i="22" s="1"/>
  <c r="Q6108" i="22"/>
  <c r="R6108" i="22" s="1"/>
  <c r="Q6109" i="22"/>
  <c r="R6109" i="22" s="1"/>
  <c r="Q6110" i="22"/>
  <c r="R6110" i="22" s="1"/>
  <c r="Q6111" i="22"/>
  <c r="R6111" i="22" s="1"/>
  <c r="Q6112" i="22"/>
  <c r="R6112" i="22" s="1"/>
  <c r="Q6113" i="22"/>
  <c r="R6113" i="22" s="1"/>
  <c r="Q6114" i="22"/>
  <c r="R6114" i="22" s="1"/>
  <c r="Q6115" i="22"/>
  <c r="R6115" i="22" s="1"/>
  <c r="Q6116" i="22"/>
  <c r="R6116" i="22" s="1"/>
  <c r="Q6117" i="22"/>
  <c r="R6117" i="22" s="1"/>
  <c r="Q6118" i="22"/>
  <c r="R6118" i="22" s="1"/>
  <c r="Q6119" i="22"/>
  <c r="R6119" i="22" s="1"/>
  <c r="Q6120" i="22"/>
  <c r="R6120" i="22" s="1"/>
  <c r="Q6121" i="22"/>
  <c r="R6121" i="22" s="1"/>
  <c r="Q6122" i="22"/>
  <c r="R6122" i="22" s="1"/>
  <c r="Q6123" i="22"/>
  <c r="R6123" i="22" s="1"/>
  <c r="Q6124" i="22"/>
  <c r="R6124" i="22" s="1"/>
  <c r="Q6125" i="22"/>
  <c r="R6125" i="22" s="1"/>
  <c r="Q6126" i="22"/>
  <c r="R6126" i="22" s="1"/>
  <c r="Q6127" i="22"/>
  <c r="R6127" i="22" s="1"/>
  <c r="Q6128" i="22"/>
  <c r="R6128" i="22" s="1"/>
  <c r="Q6129" i="22"/>
  <c r="R6129" i="22" s="1"/>
  <c r="Q6130" i="22"/>
  <c r="R6130" i="22" s="1"/>
  <c r="Q6131" i="22"/>
  <c r="R6131" i="22" s="1"/>
  <c r="Q6132" i="22"/>
  <c r="R6132" i="22" s="1"/>
  <c r="Q6133" i="22"/>
  <c r="R6133" i="22" s="1"/>
  <c r="Q6134" i="22"/>
  <c r="R6134" i="22" s="1"/>
  <c r="Q6135" i="22"/>
  <c r="R6135" i="22" s="1"/>
  <c r="Q6136" i="22"/>
  <c r="R6136" i="22" s="1"/>
  <c r="Q6137" i="22"/>
  <c r="R6137" i="22" s="1"/>
  <c r="Q6138" i="22"/>
  <c r="R6138" i="22" s="1"/>
  <c r="Q6139" i="22"/>
  <c r="R6139" i="22" s="1"/>
  <c r="Q6140" i="22"/>
  <c r="R6140" i="22" s="1"/>
  <c r="Q6141" i="22"/>
  <c r="R6141" i="22" s="1"/>
  <c r="Q6142" i="22"/>
  <c r="R6142" i="22" s="1"/>
  <c r="Q6143" i="22"/>
  <c r="R6143" i="22" s="1"/>
  <c r="Q6144" i="22"/>
  <c r="R6144" i="22" s="1"/>
  <c r="Q6145" i="22"/>
  <c r="R6145" i="22" s="1"/>
  <c r="Q6146" i="22"/>
  <c r="R6146" i="22" s="1"/>
  <c r="Q6147" i="22"/>
  <c r="R6147" i="22" s="1"/>
  <c r="Q6148" i="22"/>
  <c r="R6148" i="22" s="1"/>
  <c r="Q6149" i="22"/>
  <c r="R6149" i="22" s="1"/>
  <c r="Q6150" i="22"/>
  <c r="R6150" i="22" s="1"/>
  <c r="Q6151" i="22"/>
  <c r="R6151" i="22" s="1"/>
  <c r="Q6152" i="22"/>
  <c r="R6152" i="22" s="1"/>
  <c r="Q6153" i="22"/>
  <c r="R6153" i="22" s="1"/>
  <c r="Q6154" i="22"/>
  <c r="R6154" i="22" s="1"/>
  <c r="Q6155" i="22"/>
  <c r="R6155" i="22" s="1"/>
  <c r="Q6156" i="22"/>
  <c r="R6156" i="22" s="1"/>
  <c r="Q6157" i="22"/>
  <c r="R6157" i="22" s="1"/>
  <c r="Q6158" i="22"/>
  <c r="R6158" i="22" s="1"/>
  <c r="Q6159" i="22"/>
  <c r="R6159" i="22" s="1"/>
  <c r="Q6160" i="22"/>
  <c r="R6160" i="22" s="1"/>
  <c r="Q6161" i="22"/>
  <c r="R6161" i="22" s="1"/>
  <c r="Q6162" i="22"/>
  <c r="R6162" i="22" s="1"/>
  <c r="Q6163" i="22"/>
  <c r="R6163" i="22" s="1"/>
  <c r="Q6164" i="22"/>
  <c r="R6164" i="22" s="1"/>
  <c r="Q6165" i="22"/>
  <c r="R6165" i="22" s="1"/>
  <c r="Q6166" i="22"/>
  <c r="R6166" i="22" s="1"/>
  <c r="Q6167" i="22"/>
  <c r="R6167" i="22" s="1"/>
  <c r="Q6168" i="22"/>
  <c r="R6168" i="22" s="1"/>
  <c r="Q6169" i="22"/>
  <c r="R6169" i="22" s="1"/>
  <c r="Q6170" i="22"/>
  <c r="R6170" i="22" s="1"/>
  <c r="Q6171" i="22"/>
  <c r="R6171" i="22" s="1"/>
  <c r="Q6172" i="22"/>
  <c r="R6172" i="22" s="1"/>
  <c r="Q6173" i="22"/>
  <c r="R6173" i="22" s="1"/>
  <c r="Q6174" i="22"/>
  <c r="R6174" i="22" s="1"/>
  <c r="Q6175" i="22"/>
  <c r="R6175" i="22" s="1"/>
  <c r="Q6176" i="22"/>
  <c r="R6176" i="22" s="1"/>
  <c r="Q6177" i="22"/>
  <c r="R6177" i="22" s="1"/>
  <c r="Q6178" i="22"/>
  <c r="R6178" i="22" s="1"/>
  <c r="Q6179" i="22"/>
  <c r="R6179" i="22" s="1"/>
  <c r="Q6180" i="22"/>
  <c r="R6180" i="22" s="1"/>
  <c r="Q6181" i="22"/>
  <c r="R6181" i="22" s="1"/>
  <c r="Q6182" i="22"/>
  <c r="R6182" i="22" s="1"/>
  <c r="Q6183" i="22"/>
  <c r="R6183" i="22" s="1"/>
  <c r="Q6184" i="22"/>
  <c r="R6184" i="22" s="1"/>
  <c r="Q6185" i="22"/>
  <c r="R6185" i="22" s="1"/>
  <c r="Q6186" i="22"/>
  <c r="R6186" i="22" s="1"/>
  <c r="Q6187" i="22"/>
  <c r="R6187" i="22" s="1"/>
  <c r="Q6188" i="22"/>
  <c r="R6188" i="22" s="1"/>
  <c r="Q6189" i="22"/>
  <c r="R6189" i="22" s="1"/>
  <c r="Q6190" i="22"/>
  <c r="R6190" i="22" s="1"/>
  <c r="Q6191" i="22"/>
  <c r="R6191" i="22" s="1"/>
  <c r="Q6192" i="22"/>
  <c r="R6192" i="22" s="1"/>
  <c r="Q6193" i="22"/>
  <c r="R6193" i="22" s="1"/>
  <c r="Q6194" i="22"/>
  <c r="R6194" i="22" s="1"/>
  <c r="Q6195" i="22"/>
  <c r="R6195" i="22" s="1"/>
  <c r="Q6196" i="22"/>
  <c r="R6196" i="22" s="1"/>
  <c r="Q6197" i="22"/>
  <c r="R6197" i="22" s="1"/>
  <c r="Q6198" i="22"/>
  <c r="R6198" i="22" s="1"/>
  <c r="Q6199" i="22"/>
  <c r="R6199" i="22" s="1"/>
  <c r="Q6200" i="22"/>
  <c r="R6200" i="22" s="1"/>
  <c r="Q6201" i="22"/>
  <c r="R6201" i="22" s="1"/>
  <c r="Q6202" i="22"/>
  <c r="R6202" i="22" s="1"/>
  <c r="Q6203" i="22"/>
  <c r="R6203" i="22" s="1"/>
  <c r="Q6204" i="22"/>
  <c r="R6204" i="22" s="1"/>
  <c r="Q6205" i="22"/>
  <c r="R6205" i="22" s="1"/>
  <c r="Q6206" i="22"/>
  <c r="R6206" i="22" s="1"/>
  <c r="Q6207" i="22"/>
  <c r="R6207" i="22" s="1"/>
  <c r="Q6208" i="22"/>
  <c r="R6208" i="22" s="1"/>
  <c r="Q6209" i="22"/>
  <c r="R6209" i="22" s="1"/>
  <c r="Q6210" i="22"/>
  <c r="R6210" i="22" s="1"/>
  <c r="Q6211" i="22"/>
  <c r="R6211" i="22" s="1"/>
  <c r="Q6212" i="22"/>
  <c r="R6212" i="22" s="1"/>
  <c r="Q6213" i="22"/>
  <c r="R6213" i="22" s="1"/>
  <c r="Q6214" i="22"/>
  <c r="R6214" i="22" s="1"/>
  <c r="Q6215" i="22"/>
  <c r="R6215" i="22" s="1"/>
  <c r="Q6216" i="22"/>
  <c r="R6216" i="22" s="1"/>
  <c r="Q6217" i="22"/>
  <c r="R6217" i="22" s="1"/>
  <c r="Q6218" i="22"/>
  <c r="R6218" i="22" s="1"/>
  <c r="Q6219" i="22"/>
  <c r="R6219" i="22" s="1"/>
  <c r="Q6220" i="22"/>
  <c r="R6220" i="22" s="1"/>
  <c r="Q6221" i="22"/>
  <c r="R6221" i="22" s="1"/>
  <c r="Q6222" i="22"/>
  <c r="R6222" i="22" s="1"/>
  <c r="Q6223" i="22"/>
  <c r="R6223" i="22" s="1"/>
  <c r="Q6224" i="22"/>
  <c r="R6224" i="22" s="1"/>
  <c r="Q6225" i="22"/>
  <c r="R6225" i="22" s="1"/>
  <c r="Q6226" i="22"/>
  <c r="R6226" i="22" s="1"/>
  <c r="Q6227" i="22"/>
  <c r="R6227" i="22" s="1"/>
  <c r="Q6228" i="22"/>
  <c r="R6228" i="22" s="1"/>
  <c r="Q6229" i="22"/>
  <c r="R6229" i="22" s="1"/>
  <c r="Q6230" i="22"/>
  <c r="R6230" i="22" s="1"/>
  <c r="Q6231" i="22"/>
  <c r="R6231" i="22" s="1"/>
  <c r="Q6232" i="22"/>
  <c r="R6232" i="22" s="1"/>
  <c r="Q6233" i="22"/>
  <c r="R6233" i="22" s="1"/>
  <c r="Q6234" i="22"/>
  <c r="R6234" i="22" s="1"/>
  <c r="Q6235" i="22"/>
  <c r="R6235" i="22" s="1"/>
  <c r="Q6236" i="22"/>
  <c r="R6236" i="22" s="1"/>
  <c r="Q6237" i="22"/>
  <c r="R6237" i="22" s="1"/>
  <c r="Q6238" i="22"/>
  <c r="R6238" i="22" s="1"/>
  <c r="Q6239" i="22"/>
  <c r="R6239" i="22" s="1"/>
  <c r="Q6240" i="22"/>
  <c r="R6240" i="22" s="1"/>
  <c r="Q6241" i="22"/>
  <c r="R6241" i="22" s="1"/>
  <c r="Q6242" i="22"/>
  <c r="R6242" i="22" s="1"/>
  <c r="Q6243" i="22"/>
  <c r="R6243" i="22" s="1"/>
  <c r="Q6244" i="22"/>
  <c r="R6244" i="22" s="1"/>
  <c r="Q6245" i="22"/>
  <c r="R6245" i="22" s="1"/>
  <c r="Q6246" i="22"/>
  <c r="R6246" i="22" s="1"/>
  <c r="Q6247" i="22"/>
  <c r="R6247" i="22" s="1"/>
  <c r="Q6248" i="22"/>
  <c r="R6248" i="22" s="1"/>
  <c r="Q6249" i="22"/>
  <c r="R6249" i="22" s="1"/>
  <c r="Q6250" i="22"/>
  <c r="R6250" i="22" s="1"/>
  <c r="Q6251" i="22"/>
  <c r="R6251" i="22" s="1"/>
  <c r="Q6252" i="22"/>
  <c r="R6252" i="22" s="1"/>
  <c r="Q6253" i="22"/>
  <c r="R6253" i="22" s="1"/>
  <c r="Q6254" i="22"/>
  <c r="R6254" i="22" s="1"/>
  <c r="Q6255" i="22"/>
  <c r="R6255" i="22" s="1"/>
  <c r="Q6256" i="22"/>
  <c r="R6256" i="22" s="1"/>
  <c r="Q6257" i="22"/>
  <c r="R6257" i="22" s="1"/>
  <c r="Q6258" i="22"/>
  <c r="R6258" i="22" s="1"/>
  <c r="Q6259" i="22"/>
  <c r="R6259" i="22" s="1"/>
  <c r="Q6260" i="22"/>
  <c r="R6260" i="22" s="1"/>
  <c r="Q6261" i="22"/>
  <c r="R6261" i="22" s="1"/>
  <c r="Q6262" i="22"/>
  <c r="R6262" i="22" s="1"/>
  <c r="Q6263" i="22"/>
  <c r="R6263" i="22" s="1"/>
  <c r="Q6264" i="22"/>
  <c r="R6264" i="22" s="1"/>
  <c r="Q6265" i="22"/>
  <c r="R6265" i="22" s="1"/>
  <c r="Q6266" i="22"/>
  <c r="R6266" i="22" s="1"/>
  <c r="Q6267" i="22"/>
  <c r="R6267" i="22" s="1"/>
  <c r="Q6268" i="22"/>
  <c r="R6268" i="22" s="1"/>
  <c r="Q6269" i="22"/>
  <c r="R6269" i="22" s="1"/>
  <c r="Q6270" i="22"/>
  <c r="R6270" i="22" s="1"/>
  <c r="Q6271" i="22"/>
  <c r="R6271" i="22" s="1"/>
  <c r="Q6272" i="22"/>
  <c r="R6272" i="22" s="1"/>
  <c r="Q6273" i="22"/>
  <c r="R6273" i="22" s="1"/>
  <c r="Q6274" i="22"/>
  <c r="R6274" i="22" s="1"/>
  <c r="Q6275" i="22"/>
  <c r="R6275" i="22" s="1"/>
  <c r="Q6276" i="22"/>
  <c r="R6276" i="22" s="1"/>
  <c r="Q6277" i="22"/>
  <c r="R6277" i="22" s="1"/>
  <c r="Q6278" i="22"/>
  <c r="R6278" i="22" s="1"/>
  <c r="Q6279" i="22"/>
  <c r="R6279" i="22" s="1"/>
  <c r="Q6280" i="22"/>
  <c r="R6280" i="22" s="1"/>
  <c r="Q6281" i="22"/>
  <c r="R6281" i="22" s="1"/>
  <c r="Q6282" i="22"/>
  <c r="R6282" i="22" s="1"/>
  <c r="Q6283" i="22"/>
  <c r="R6283" i="22" s="1"/>
  <c r="Q6284" i="22"/>
  <c r="R6284" i="22" s="1"/>
  <c r="Q6285" i="22"/>
  <c r="R6285" i="22" s="1"/>
  <c r="Q6286" i="22"/>
  <c r="R6286" i="22" s="1"/>
  <c r="Q6287" i="22"/>
  <c r="R6287" i="22" s="1"/>
  <c r="Q6288" i="22"/>
  <c r="R6288" i="22" s="1"/>
  <c r="Q6289" i="22"/>
  <c r="R6289" i="22" s="1"/>
  <c r="Q6290" i="22"/>
  <c r="R6290" i="22" s="1"/>
  <c r="Q6291" i="22"/>
  <c r="R6291" i="22" s="1"/>
  <c r="Q6292" i="22"/>
  <c r="R6292" i="22" s="1"/>
  <c r="Q6293" i="22"/>
  <c r="R6293" i="22" s="1"/>
  <c r="Q6294" i="22"/>
  <c r="R6294" i="22" s="1"/>
  <c r="Q6295" i="22"/>
  <c r="R6295" i="22" s="1"/>
  <c r="Q6296" i="22"/>
  <c r="R6296" i="22" s="1"/>
  <c r="Q6297" i="22"/>
  <c r="R6297" i="22" s="1"/>
  <c r="Q6298" i="22"/>
  <c r="R6298" i="22" s="1"/>
  <c r="Q6299" i="22"/>
  <c r="R6299" i="22" s="1"/>
  <c r="Q6300" i="22"/>
  <c r="R6300" i="22" s="1"/>
  <c r="Q6301" i="22"/>
  <c r="R6301" i="22" s="1"/>
  <c r="Q6302" i="22"/>
  <c r="R6302" i="22" s="1"/>
  <c r="Q6303" i="22"/>
  <c r="R6303" i="22" s="1"/>
  <c r="Q6304" i="22"/>
  <c r="R6304" i="22" s="1"/>
  <c r="Q6305" i="22"/>
  <c r="R6305" i="22" s="1"/>
  <c r="Q6306" i="22"/>
  <c r="R6306" i="22" s="1"/>
  <c r="Q6307" i="22"/>
  <c r="R6307" i="22" s="1"/>
  <c r="Q6308" i="22"/>
  <c r="R6308" i="22" s="1"/>
  <c r="Q6309" i="22"/>
  <c r="R6309" i="22" s="1"/>
  <c r="Q6310" i="22"/>
  <c r="R6310" i="22" s="1"/>
  <c r="Q6311" i="22"/>
  <c r="R6311" i="22" s="1"/>
  <c r="Q6312" i="22"/>
  <c r="R6312" i="22" s="1"/>
  <c r="Q6313" i="22"/>
  <c r="R6313" i="22" s="1"/>
  <c r="Q6314" i="22"/>
  <c r="R6314" i="22" s="1"/>
  <c r="Q6315" i="22"/>
  <c r="R6315" i="22" s="1"/>
  <c r="Q6316" i="22"/>
  <c r="R6316" i="22" s="1"/>
  <c r="Q6317" i="22"/>
  <c r="R6317" i="22" s="1"/>
  <c r="Q6318" i="22"/>
  <c r="R6318" i="22" s="1"/>
  <c r="Q6319" i="22"/>
  <c r="R6319" i="22" s="1"/>
  <c r="Q6320" i="22"/>
  <c r="R6320" i="22" s="1"/>
  <c r="Q6321" i="22"/>
  <c r="R6321" i="22" s="1"/>
  <c r="Q6322" i="22"/>
  <c r="R6322" i="22" s="1"/>
  <c r="Q6323" i="22"/>
  <c r="R6323" i="22" s="1"/>
  <c r="Q6324" i="22"/>
  <c r="R6324" i="22" s="1"/>
  <c r="Q6325" i="22"/>
  <c r="R6325" i="22" s="1"/>
  <c r="Q6326" i="22"/>
  <c r="R6326" i="22" s="1"/>
  <c r="Q6327" i="22"/>
  <c r="R6327" i="22" s="1"/>
  <c r="Q6328" i="22"/>
  <c r="R6328" i="22" s="1"/>
  <c r="Q6329" i="22"/>
  <c r="R6329" i="22" s="1"/>
  <c r="Q6330" i="22"/>
  <c r="R6330" i="22" s="1"/>
  <c r="Q6331" i="22"/>
  <c r="R6331" i="22" s="1"/>
  <c r="Q6332" i="22"/>
  <c r="R6332" i="22" s="1"/>
  <c r="Q6333" i="22"/>
  <c r="R6333" i="22" s="1"/>
  <c r="Q6334" i="22"/>
  <c r="R6334" i="22" s="1"/>
  <c r="Q6335" i="22"/>
  <c r="R6335" i="22" s="1"/>
  <c r="Q6336" i="22"/>
  <c r="R6336" i="22" s="1"/>
  <c r="Q6337" i="22"/>
  <c r="R6337" i="22" s="1"/>
  <c r="Q6338" i="22"/>
  <c r="R6338" i="22" s="1"/>
  <c r="Q6339" i="22"/>
  <c r="R6339" i="22" s="1"/>
  <c r="Q6340" i="22"/>
  <c r="R6340" i="22" s="1"/>
  <c r="Q6341" i="22"/>
  <c r="R6341" i="22" s="1"/>
  <c r="Q6342" i="22"/>
  <c r="R6342" i="22" s="1"/>
  <c r="Q6343" i="22"/>
  <c r="R6343" i="22" s="1"/>
  <c r="Q6344" i="22"/>
  <c r="R6344" i="22" s="1"/>
  <c r="Q6345" i="22"/>
  <c r="R6345" i="22" s="1"/>
  <c r="Q6346" i="22"/>
  <c r="R6346" i="22" s="1"/>
  <c r="Q6347" i="22"/>
  <c r="R6347" i="22" s="1"/>
  <c r="Q6348" i="22"/>
  <c r="R6348" i="22" s="1"/>
  <c r="Q6349" i="22"/>
  <c r="R6349" i="22" s="1"/>
  <c r="Q6350" i="22"/>
  <c r="R6350" i="22" s="1"/>
  <c r="Q6351" i="22"/>
  <c r="R6351" i="22" s="1"/>
  <c r="Q6352" i="22"/>
  <c r="R6352" i="22" s="1"/>
  <c r="Q6353" i="22"/>
  <c r="R6353" i="22" s="1"/>
  <c r="Q6354" i="22"/>
  <c r="R6354" i="22" s="1"/>
  <c r="Q6355" i="22"/>
  <c r="R6355" i="22" s="1"/>
  <c r="Q6356" i="22"/>
  <c r="R6356" i="22" s="1"/>
  <c r="Q6357" i="22"/>
  <c r="R6357" i="22" s="1"/>
  <c r="Q6358" i="22"/>
  <c r="R6358" i="22" s="1"/>
  <c r="Q6359" i="22"/>
  <c r="R6359" i="22" s="1"/>
  <c r="Q6360" i="22"/>
  <c r="R6360" i="22" s="1"/>
  <c r="Q6361" i="22"/>
  <c r="R6361" i="22" s="1"/>
  <c r="Q6362" i="22"/>
  <c r="R6362" i="22" s="1"/>
  <c r="Q6363" i="22"/>
  <c r="R6363" i="22" s="1"/>
  <c r="Q6364" i="22"/>
  <c r="R6364" i="22" s="1"/>
  <c r="Q6365" i="22"/>
  <c r="R6365" i="22" s="1"/>
  <c r="Q6366" i="22"/>
  <c r="R6366" i="22" s="1"/>
  <c r="Q6367" i="22"/>
  <c r="R6367" i="22" s="1"/>
  <c r="Q6368" i="22"/>
  <c r="R6368" i="22" s="1"/>
  <c r="Q6369" i="22"/>
  <c r="R6369" i="22" s="1"/>
  <c r="Q6370" i="22"/>
  <c r="R6370" i="22" s="1"/>
  <c r="Q6371" i="22"/>
  <c r="R6371" i="22" s="1"/>
  <c r="Q6372" i="22"/>
  <c r="R6372" i="22" s="1"/>
  <c r="Q6373" i="22"/>
  <c r="R6373" i="22" s="1"/>
  <c r="Q6374" i="22"/>
  <c r="R6374" i="22" s="1"/>
  <c r="Q6375" i="22"/>
  <c r="R6375" i="22" s="1"/>
  <c r="Q6376" i="22"/>
  <c r="R6376" i="22" s="1"/>
  <c r="Q6377" i="22"/>
  <c r="R6377" i="22" s="1"/>
  <c r="Q6378" i="22"/>
  <c r="R6378" i="22" s="1"/>
  <c r="Q6379" i="22"/>
  <c r="R6379" i="22" s="1"/>
  <c r="Q6380" i="22"/>
  <c r="R6380" i="22" s="1"/>
  <c r="Q6381" i="22"/>
  <c r="R6381" i="22" s="1"/>
  <c r="Q6382" i="22"/>
  <c r="R6382" i="22" s="1"/>
  <c r="Q6383" i="22"/>
  <c r="R6383" i="22" s="1"/>
  <c r="Q6384" i="22"/>
  <c r="R6384" i="22" s="1"/>
  <c r="Q6385" i="22"/>
  <c r="R6385" i="22" s="1"/>
  <c r="Q6386" i="22"/>
  <c r="R6386" i="22" s="1"/>
  <c r="Q6387" i="22"/>
  <c r="R6387" i="22" s="1"/>
  <c r="Q6388" i="22"/>
  <c r="R6388" i="22" s="1"/>
  <c r="Q6389" i="22"/>
  <c r="R6389" i="22" s="1"/>
  <c r="Q6390" i="22"/>
  <c r="R6390" i="22" s="1"/>
  <c r="Q6391" i="22"/>
  <c r="R6391" i="22" s="1"/>
  <c r="Q6392" i="22"/>
  <c r="R6392" i="22" s="1"/>
  <c r="Q6393" i="22"/>
  <c r="R6393" i="22" s="1"/>
  <c r="Q6394" i="22"/>
  <c r="R6394" i="22" s="1"/>
  <c r="Q6395" i="22"/>
  <c r="R6395" i="22" s="1"/>
  <c r="Q6396" i="22"/>
  <c r="R6396" i="22" s="1"/>
  <c r="Q6397" i="22"/>
  <c r="R6397" i="22" s="1"/>
  <c r="Q6398" i="22"/>
  <c r="R6398" i="22" s="1"/>
  <c r="Q6399" i="22"/>
  <c r="R6399" i="22" s="1"/>
  <c r="Q6400" i="22"/>
  <c r="R6400" i="22" s="1"/>
  <c r="Q6401" i="22"/>
  <c r="R6401" i="22" s="1"/>
  <c r="Q6402" i="22"/>
  <c r="R6402" i="22" s="1"/>
  <c r="Q6403" i="22"/>
  <c r="R6403" i="22" s="1"/>
  <c r="Q6404" i="22"/>
  <c r="R6404" i="22" s="1"/>
  <c r="Q6405" i="22"/>
  <c r="R6405" i="22" s="1"/>
  <c r="Q6406" i="22"/>
  <c r="R6406" i="22" s="1"/>
  <c r="Q6407" i="22"/>
  <c r="R6407" i="22" s="1"/>
  <c r="Q6408" i="22"/>
  <c r="R6408" i="22" s="1"/>
  <c r="Q6409" i="22"/>
  <c r="R6409" i="22" s="1"/>
  <c r="Q6410" i="22"/>
  <c r="R6410" i="22" s="1"/>
  <c r="Q6411" i="22"/>
  <c r="R6411" i="22" s="1"/>
  <c r="Q6412" i="22"/>
  <c r="R6412" i="22" s="1"/>
  <c r="Q6413" i="22"/>
  <c r="R6413" i="22" s="1"/>
  <c r="Q6414" i="22"/>
  <c r="R6414" i="22" s="1"/>
  <c r="Q6415" i="22"/>
  <c r="R6415" i="22" s="1"/>
  <c r="Q6416" i="22"/>
  <c r="R6416" i="22" s="1"/>
  <c r="Q6417" i="22"/>
  <c r="R6417" i="22" s="1"/>
  <c r="Q6418" i="22"/>
  <c r="R6418" i="22" s="1"/>
  <c r="Q6419" i="22"/>
  <c r="R6419" i="22" s="1"/>
  <c r="Q6420" i="22"/>
  <c r="R6420" i="22" s="1"/>
  <c r="Q6421" i="22"/>
  <c r="R6421" i="22" s="1"/>
  <c r="Q6422" i="22"/>
  <c r="R6422" i="22" s="1"/>
  <c r="Q6423" i="22"/>
  <c r="R6423" i="22" s="1"/>
  <c r="Q6424" i="22"/>
  <c r="R6424" i="22" s="1"/>
  <c r="Q6425" i="22"/>
  <c r="R6425" i="22" s="1"/>
  <c r="Q6426" i="22"/>
  <c r="R6426" i="22" s="1"/>
  <c r="Q6427" i="22"/>
  <c r="R6427" i="22" s="1"/>
  <c r="Q6428" i="22"/>
  <c r="R6428" i="22" s="1"/>
  <c r="Q6429" i="22"/>
  <c r="R6429" i="22" s="1"/>
  <c r="Q6430" i="22"/>
  <c r="R6430" i="22" s="1"/>
  <c r="Q6431" i="22"/>
  <c r="R6431" i="22" s="1"/>
  <c r="Q6432" i="22"/>
  <c r="R6432" i="22" s="1"/>
  <c r="Q6433" i="22"/>
  <c r="R6433" i="22" s="1"/>
  <c r="Q6434" i="22"/>
  <c r="R6434" i="22" s="1"/>
  <c r="Q6435" i="22"/>
  <c r="R6435" i="22" s="1"/>
  <c r="Q6436" i="22"/>
  <c r="R6436" i="22" s="1"/>
  <c r="Q6437" i="22"/>
  <c r="R6437" i="22" s="1"/>
  <c r="Q6438" i="22"/>
  <c r="R6438" i="22" s="1"/>
  <c r="Q6439" i="22"/>
  <c r="R6439" i="22" s="1"/>
  <c r="Q6440" i="22"/>
  <c r="R6440" i="22" s="1"/>
  <c r="Q6441" i="22"/>
  <c r="R6441" i="22" s="1"/>
  <c r="Q6442" i="22"/>
  <c r="R6442" i="22" s="1"/>
  <c r="Q6443" i="22"/>
  <c r="R6443" i="22" s="1"/>
  <c r="Q6444" i="22"/>
  <c r="R6444" i="22" s="1"/>
  <c r="Q6445" i="22"/>
  <c r="R6445" i="22" s="1"/>
  <c r="Q6446" i="22"/>
  <c r="R6446" i="22" s="1"/>
  <c r="Q6447" i="22"/>
  <c r="R6447" i="22" s="1"/>
  <c r="Q6448" i="22"/>
  <c r="R6448" i="22" s="1"/>
  <c r="Q6449" i="22"/>
  <c r="R6449" i="22" s="1"/>
  <c r="Q6450" i="22"/>
  <c r="R6450" i="22" s="1"/>
  <c r="Q6451" i="22"/>
  <c r="R6451" i="22" s="1"/>
  <c r="Q6452" i="22"/>
  <c r="R6452" i="22" s="1"/>
  <c r="Q6453" i="22"/>
  <c r="R6453" i="22" s="1"/>
  <c r="Q6454" i="22"/>
  <c r="R6454" i="22" s="1"/>
  <c r="Q6455" i="22"/>
  <c r="R6455" i="22" s="1"/>
  <c r="Q6456" i="22"/>
  <c r="R6456" i="22" s="1"/>
  <c r="Q6457" i="22"/>
  <c r="R6457" i="22" s="1"/>
  <c r="Q6458" i="22"/>
  <c r="R6458" i="22" s="1"/>
  <c r="Q6459" i="22"/>
  <c r="R6459" i="22" s="1"/>
  <c r="Q6460" i="22"/>
  <c r="R6460" i="22" s="1"/>
  <c r="Q6461" i="22"/>
  <c r="R6461" i="22" s="1"/>
  <c r="Q6462" i="22"/>
  <c r="R6462" i="22" s="1"/>
  <c r="Q6463" i="22"/>
  <c r="R6463" i="22" s="1"/>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3"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3" i="22"/>
  <c r="K354" i="22"/>
  <c r="K355" i="22"/>
  <c r="K356" i="22"/>
  <c r="K357" i="22"/>
  <c r="K358" i="22"/>
  <c r="K359" i="22"/>
  <c r="K360" i="22"/>
  <c r="K361" i="22"/>
  <c r="K362"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2"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K423" i="22"/>
  <c r="K424" i="22"/>
  <c r="K425" i="22"/>
  <c r="K426" i="22"/>
  <c r="K427" i="22"/>
  <c r="K428" i="22"/>
  <c r="K429" i="22"/>
  <c r="K430" i="22"/>
  <c r="K431" i="22"/>
  <c r="K432" i="22"/>
  <c r="K433" i="22"/>
  <c r="K434" i="22"/>
  <c r="K435" i="22"/>
  <c r="K436" i="22"/>
  <c r="K437" i="22"/>
  <c r="K438" i="22"/>
  <c r="K439" i="22"/>
  <c r="K440" i="22"/>
  <c r="K441" i="22"/>
  <c r="K442" i="22"/>
  <c r="K443" i="22"/>
  <c r="K444" i="22"/>
  <c r="K445" i="22"/>
  <c r="K446" i="22"/>
  <c r="K447" i="22"/>
  <c r="K448" i="22"/>
  <c r="K449" i="22"/>
  <c r="K450" i="22"/>
  <c r="K451" i="22"/>
  <c r="K452" i="22"/>
  <c r="K453" i="22"/>
  <c r="K454" i="22"/>
  <c r="K455" i="22"/>
  <c r="K456" i="22"/>
  <c r="K457" i="22"/>
  <c r="K458" i="22"/>
  <c r="K459" i="22"/>
  <c r="K460" i="22"/>
  <c r="K461" i="22"/>
  <c r="K462" i="22"/>
  <c r="K463" i="22"/>
  <c r="K464" i="22"/>
  <c r="K465" i="22"/>
  <c r="K466" i="22"/>
  <c r="K467" i="22"/>
  <c r="K468" i="22"/>
  <c r="K469" i="22"/>
  <c r="K470" i="22"/>
  <c r="K471" i="22"/>
  <c r="K472" i="22"/>
  <c r="K473" i="22"/>
  <c r="K474" i="22"/>
  <c r="K475" i="22"/>
  <c r="K476" i="22"/>
  <c r="K477" i="22"/>
  <c r="K478" i="22"/>
  <c r="K479" i="22"/>
  <c r="K480" i="22"/>
  <c r="K481" i="22"/>
  <c r="K482" i="22"/>
  <c r="K483" i="22"/>
  <c r="K484" i="22"/>
  <c r="K485" i="22"/>
  <c r="K486" i="22"/>
  <c r="K487" i="22"/>
  <c r="K488" i="22"/>
  <c r="K489" i="22"/>
  <c r="K490" i="22"/>
  <c r="K491" i="22"/>
  <c r="K492" i="22"/>
  <c r="K493" i="22"/>
  <c r="K494" i="22"/>
  <c r="K495" i="22"/>
  <c r="K496" i="22"/>
  <c r="K497" i="22"/>
  <c r="K498" i="22"/>
  <c r="K499" i="22"/>
  <c r="K500" i="22"/>
  <c r="K501" i="22"/>
  <c r="K502" i="22"/>
  <c r="K503" i="22"/>
  <c r="K504" i="22"/>
  <c r="K505" i="22"/>
  <c r="K506" i="22"/>
  <c r="K507" i="22"/>
  <c r="K508" i="22"/>
  <c r="K509" i="22"/>
  <c r="K510" i="22"/>
  <c r="K511" i="22"/>
  <c r="K512" i="22"/>
  <c r="K513" i="22"/>
  <c r="K514" i="22"/>
  <c r="K515" i="22"/>
  <c r="K516" i="22"/>
  <c r="K517" i="22"/>
  <c r="K518" i="22"/>
  <c r="K519" i="22"/>
  <c r="K520" i="22"/>
  <c r="K521" i="22"/>
  <c r="K522" i="22"/>
  <c r="K523" i="22"/>
  <c r="K524" i="22"/>
  <c r="K525" i="22"/>
  <c r="K526" i="22"/>
  <c r="K527" i="22"/>
  <c r="K528" i="22"/>
  <c r="K529" i="22"/>
  <c r="K530" i="22"/>
  <c r="K531" i="22"/>
  <c r="K532" i="22"/>
  <c r="K533" i="22"/>
  <c r="K534" i="22"/>
  <c r="K535" i="22"/>
  <c r="K536" i="22"/>
  <c r="K537" i="22"/>
  <c r="K538" i="22"/>
  <c r="K539" i="22"/>
  <c r="K540" i="22"/>
  <c r="K541" i="22"/>
  <c r="K542" i="22"/>
  <c r="K543" i="22"/>
  <c r="K544" i="22"/>
  <c r="K545" i="22"/>
  <c r="K546" i="22"/>
  <c r="K547" i="22"/>
  <c r="K548" i="22"/>
  <c r="K549" i="22"/>
  <c r="K550" i="22"/>
  <c r="K551" i="22"/>
  <c r="K552" i="22"/>
  <c r="K553" i="22"/>
  <c r="K554" i="22"/>
  <c r="K555" i="22"/>
  <c r="K556" i="22"/>
  <c r="K557" i="22"/>
  <c r="K558" i="22"/>
  <c r="K559" i="22"/>
  <c r="K560" i="22"/>
  <c r="K561" i="22"/>
  <c r="K562" i="22"/>
  <c r="K563" i="22"/>
  <c r="K564" i="22"/>
  <c r="K565" i="22"/>
  <c r="K566" i="22"/>
  <c r="K567" i="22"/>
  <c r="K568" i="22"/>
  <c r="K569" i="22"/>
  <c r="K570" i="22"/>
  <c r="K571" i="22"/>
  <c r="K572" i="22"/>
  <c r="K573" i="22"/>
  <c r="K574" i="22"/>
  <c r="K575" i="22"/>
  <c r="K576" i="22"/>
  <c r="K577" i="22"/>
  <c r="K578" i="22"/>
  <c r="K579" i="22"/>
  <c r="K580" i="22"/>
  <c r="K581" i="22"/>
  <c r="K582" i="22"/>
  <c r="K583" i="22"/>
  <c r="K584" i="22"/>
  <c r="K585" i="22"/>
  <c r="K586" i="22"/>
  <c r="K587" i="22"/>
  <c r="K588" i="22"/>
  <c r="K589" i="22"/>
  <c r="K590" i="22"/>
  <c r="K591" i="22"/>
  <c r="K592" i="22"/>
  <c r="K593" i="22"/>
  <c r="K594" i="22"/>
  <c r="K595" i="22"/>
  <c r="K596" i="22"/>
  <c r="K597" i="22"/>
  <c r="K598" i="22"/>
  <c r="K599" i="22"/>
  <c r="K600" i="22"/>
  <c r="K601" i="22"/>
  <c r="K602" i="22"/>
  <c r="K603" i="22"/>
  <c r="K604" i="22"/>
  <c r="K605" i="22"/>
  <c r="K606" i="22"/>
  <c r="K607" i="22"/>
  <c r="K608" i="22"/>
  <c r="K609" i="22"/>
  <c r="K610" i="22"/>
  <c r="K611" i="22"/>
  <c r="K612" i="22"/>
  <c r="K613" i="22"/>
  <c r="K614" i="22"/>
  <c r="K615" i="22"/>
  <c r="K616" i="22"/>
  <c r="K617" i="22"/>
  <c r="K618" i="22"/>
  <c r="K619" i="22"/>
  <c r="K620" i="22"/>
  <c r="K621" i="22"/>
  <c r="K622" i="22"/>
  <c r="K623" i="22"/>
  <c r="K624" i="22"/>
  <c r="K625" i="22"/>
  <c r="K626" i="22"/>
  <c r="K627" i="22"/>
  <c r="K628" i="22"/>
  <c r="K629" i="22"/>
  <c r="K630" i="22"/>
  <c r="K631" i="22"/>
  <c r="K632" i="22"/>
  <c r="K633" i="22"/>
  <c r="K634" i="22"/>
  <c r="K635" i="22"/>
  <c r="K636" i="22"/>
  <c r="K637" i="22"/>
  <c r="K638" i="22"/>
  <c r="K639" i="22"/>
  <c r="K640" i="22"/>
  <c r="K641" i="22"/>
  <c r="K642" i="22"/>
  <c r="K643" i="22"/>
  <c r="K644" i="22"/>
  <c r="K645" i="22"/>
  <c r="K646" i="22"/>
  <c r="K647" i="22"/>
  <c r="K648" i="22"/>
  <c r="K649" i="22"/>
  <c r="K650" i="22"/>
  <c r="K651" i="22"/>
  <c r="K652" i="22"/>
  <c r="K653" i="22"/>
  <c r="K654" i="22"/>
  <c r="K655" i="22"/>
  <c r="K656" i="22"/>
  <c r="K657" i="22"/>
  <c r="K658" i="22"/>
  <c r="K659" i="22"/>
  <c r="K660" i="22"/>
  <c r="K661" i="22"/>
  <c r="K662" i="22"/>
  <c r="K663" i="22"/>
  <c r="K664" i="22"/>
  <c r="K665" i="22"/>
  <c r="K666" i="22"/>
  <c r="K667" i="22"/>
  <c r="K668" i="22"/>
  <c r="K669" i="22"/>
  <c r="K670" i="22"/>
  <c r="K671" i="22"/>
  <c r="K672" i="22"/>
  <c r="K673" i="22"/>
  <c r="K674" i="22"/>
  <c r="K675" i="22"/>
  <c r="K676" i="22"/>
  <c r="K677" i="22"/>
  <c r="K678" i="22"/>
  <c r="K679" i="22"/>
  <c r="K680" i="22"/>
  <c r="K681" i="22"/>
  <c r="K682" i="22"/>
  <c r="K683" i="22"/>
  <c r="K684" i="22"/>
  <c r="K685" i="22"/>
  <c r="K686" i="22"/>
  <c r="K687" i="22"/>
  <c r="K688" i="22"/>
  <c r="K689" i="22"/>
  <c r="K690" i="22"/>
  <c r="K691" i="22"/>
  <c r="K692" i="22"/>
  <c r="K693" i="22"/>
  <c r="K694" i="22"/>
  <c r="K695" i="22"/>
  <c r="K696" i="22"/>
  <c r="K697" i="22"/>
  <c r="K698" i="22"/>
  <c r="K699" i="22"/>
  <c r="K700" i="22"/>
  <c r="K701" i="22"/>
  <c r="K702" i="22"/>
  <c r="K703" i="22"/>
  <c r="K704" i="22"/>
  <c r="K705" i="22"/>
  <c r="K706" i="22"/>
  <c r="K707" i="22"/>
  <c r="K708" i="22"/>
  <c r="K709" i="22"/>
  <c r="K710" i="22"/>
  <c r="K711" i="22"/>
  <c r="K712" i="22"/>
  <c r="K713" i="22"/>
  <c r="K714" i="22"/>
  <c r="K715" i="22"/>
  <c r="K716" i="22"/>
  <c r="K717" i="22"/>
  <c r="K718" i="22"/>
  <c r="K719" i="22"/>
  <c r="K720" i="22"/>
  <c r="K721" i="22"/>
  <c r="K722" i="22"/>
  <c r="K723" i="22"/>
  <c r="K724" i="22"/>
  <c r="K725" i="22"/>
  <c r="K726" i="22"/>
  <c r="K727" i="22"/>
  <c r="K728" i="22"/>
  <c r="K729" i="22"/>
  <c r="K730" i="22"/>
  <c r="K731" i="22"/>
  <c r="K732" i="22"/>
  <c r="K733" i="22"/>
  <c r="K734" i="22"/>
  <c r="K735" i="22"/>
  <c r="K736" i="22"/>
  <c r="K737" i="22"/>
  <c r="K738" i="22"/>
  <c r="K739" i="22"/>
  <c r="K740" i="22"/>
  <c r="K741" i="22"/>
  <c r="K742" i="22"/>
  <c r="K743" i="22"/>
  <c r="K744" i="22"/>
  <c r="K745" i="22"/>
  <c r="K746" i="22"/>
  <c r="K747" i="22"/>
  <c r="K748" i="22"/>
  <c r="K749" i="22"/>
  <c r="K750" i="22"/>
  <c r="K751" i="22"/>
  <c r="K752" i="22"/>
  <c r="K753" i="22"/>
  <c r="K754" i="22"/>
  <c r="K755" i="22"/>
  <c r="K756" i="22"/>
  <c r="K757" i="22"/>
  <c r="K758" i="22"/>
  <c r="K759" i="22"/>
  <c r="K760" i="22"/>
  <c r="K761" i="22"/>
  <c r="K762" i="22"/>
  <c r="K763" i="22"/>
  <c r="K764" i="22"/>
  <c r="K765" i="22"/>
  <c r="K766" i="22"/>
  <c r="K767" i="22"/>
  <c r="K768" i="22"/>
  <c r="K769" i="22"/>
  <c r="K770" i="22"/>
  <c r="K771" i="22"/>
  <c r="K772" i="22"/>
  <c r="K773" i="22"/>
  <c r="K774" i="22"/>
  <c r="K775" i="22"/>
  <c r="K776" i="22"/>
  <c r="K777" i="22"/>
  <c r="K778" i="22"/>
  <c r="K779" i="22"/>
  <c r="K780" i="22"/>
  <c r="K781" i="22"/>
  <c r="K782" i="22"/>
  <c r="K783" i="22"/>
  <c r="K784" i="22"/>
  <c r="K785" i="22"/>
  <c r="K786" i="22"/>
  <c r="K787" i="22"/>
  <c r="K788" i="22"/>
  <c r="K789" i="22"/>
  <c r="K790" i="22"/>
  <c r="K791" i="22"/>
  <c r="K792" i="22"/>
  <c r="K793" i="22"/>
  <c r="K794" i="22"/>
  <c r="K795" i="22"/>
  <c r="K796" i="22"/>
  <c r="K797" i="22"/>
  <c r="K798" i="22"/>
  <c r="K799" i="22"/>
  <c r="K800" i="22"/>
  <c r="K801" i="22"/>
  <c r="K802" i="22"/>
  <c r="K803" i="22"/>
  <c r="K804" i="22"/>
  <c r="K805" i="22"/>
  <c r="K806" i="22"/>
  <c r="K807" i="22"/>
  <c r="K808" i="22"/>
  <c r="K809" i="22"/>
  <c r="K810" i="22"/>
  <c r="K811" i="22"/>
  <c r="K812" i="22"/>
  <c r="K813" i="22"/>
  <c r="K814" i="22"/>
  <c r="K815" i="22"/>
  <c r="K816" i="22"/>
  <c r="K817" i="22"/>
  <c r="K818" i="22"/>
  <c r="K819" i="22"/>
  <c r="K820" i="22"/>
  <c r="K821" i="22"/>
  <c r="K822" i="22"/>
  <c r="K823" i="22"/>
  <c r="K824" i="22"/>
  <c r="K825" i="22"/>
  <c r="K826" i="22"/>
  <c r="K827" i="22"/>
  <c r="K828" i="22"/>
  <c r="K829" i="22"/>
  <c r="K830" i="22"/>
  <c r="K831" i="22"/>
  <c r="K832" i="22"/>
  <c r="K833" i="22"/>
  <c r="K834" i="22"/>
  <c r="K835" i="22"/>
  <c r="K836" i="22"/>
  <c r="K837" i="22"/>
  <c r="K838" i="22"/>
  <c r="K839" i="22"/>
  <c r="K840" i="22"/>
  <c r="K841" i="22"/>
  <c r="K842" i="22"/>
  <c r="K843" i="22"/>
  <c r="K844" i="22"/>
  <c r="K845" i="22"/>
  <c r="K846" i="22"/>
  <c r="K847" i="22"/>
  <c r="K848" i="22"/>
  <c r="K849" i="22"/>
  <c r="K850" i="22"/>
  <c r="K851" i="22"/>
  <c r="K852" i="22"/>
  <c r="K853" i="22"/>
  <c r="K854" i="22"/>
  <c r="K855" i="22"/>
  <c r="K856" i="22"/>
  <c r="K857" i="22"/>
  <c r="K858" i="22"/>
  <c r="K859" i="22"/>
  <c r="K860" i="22"/>
  <c r="K861" i="22"/>
  <c r="K862" i="22"/>
  <c r="K863" i="22"/>
  <c r="K864" i="22"/>
  <c r="K865" i="22"/>
  <c r="K866" i="22"/>
  <c r="K867" i="22"/>
  <c r="K868" i="22"/>
  <c r="K869" i="22"/>
  <c r="K870" i="22"/>
  <c r="K871" i="22"/>
  <c r="K872" i="22"/>
  <c r="K873" i="22"/>
  <c r="K874" i="22"/>
  <c r="K875" i="22"/>
  <c r="K876" i="22"/>
  <c r="K877" i="22"/>
  <c r="K878" i="22"/>
  <c r="K879" i="22"/>
  <c r="K880" i="22"/>
  <c r="K881" i="22"/>
  <c r="K882" i="22"/>
  <c r="K883" i="22"/>
  <c r="K884" i="22"/>
  <c r="K885" i="22"/>
  <c r="K886" i="22"/>
  <c r="K887" i="22"/>
  <c r="K888" i="22"/>
  <c r="K889" i="22"/>
  <c r="K890" i="22"/>
  <c r="K891" i="22"/>
  <c r="T891" i="22" s="1"/>
  <c r="K892" i="22"/>
  <c r="T892" i="22" s="1"/>
  <c r="K893" i="22"/>
  <c r="T893" i="22" s="1"/>
  <c r="K894" i="22"/>
  <c r="T894" i="22" s="1"/>
  <c r="K895" i="22"/>
  <c r="T895" i="22" s="1"/>
  <c r="K896" i="22"/>
  <c r="T896" i="22" s="1"/>
  <c r="K897" i="22"/>
  <c r="T897" i="22" s="1"/>
  <c r="K898" i="22"/>
  <c r="T898" i="22" s="1"/>
  <c r="K899" i="22"/>
  <c r="T899" i="22" s="1"/>
  <c r="K900" i="22"/>
  <c r="T900" i="22" s="1"/>
  <c r="K901" i="22"/>
  <c r="T901" i="22" s="1"/>
  <c r="K902" i="22"/>
  <c r="T902" i="22" s="1"/>
  <c r="K903" i="22"/>
  <c r="T903" i="22" s="1"/>
  <c r="K904" i="22"/>
  <c r="T904" i="22" s="1"/>
  <c r="K905" i="22"/>
  <c r="T905" i="22" s="1"/>
  <c r="K906" i="22"/>
  <c r="T906" i="22" s="1"/>
  <c r="K907" i="22"/>
  <c r="T907" i="22" s="1"/>
  <c r="K908" i="22"/>
  <c r="T908" i="22" s="1"/>
  <c r="K909" i="22"/>
  <c r="T909" i="22" s="1"/>
  <c r="K910" i="22"/>
  <c r="T910" i="22" s="1"/>
  <c r="K911" i="22"/>
  <c r="T911" i="22" s="1"/>
  <c r="K912" i="22"/>
  <c r="T912" i="22" s="1"/>
  <c r="K913" i="22"/>
  <c r="T913" i="22" s="1"/>
  <c r="K914" i="22"/>
  <c r="T914" i="22" s="1"/>
  <c r="K915" i="22"/>
  <c r="T915" i="22" s="1"/>
  <c r="K916" i="22"/>
  <c r="T916" i="22" s="1"/>
  <c r="K917" i="22"/>
  <c r="T917" i="22" s="1"/>
  <c r="K918" i="22"/>
  <c r="T918" i="22" s="1"/>
  <c r="K919" i="22"/>
  <c r="T919" i="22" s="1"/>
  <c r="K920" i="22"/>
  <c r="T920" i="22" s="1"/>
  <c r="K921" i="22"/>
  <c r="T921" i="22" s="1"/>
  <c r="K922" i="22"/>
  <c r="T922" i="22" s="1"/>
  <c r="K923" i="22"/>
  <c r="T923" i="22" s="1"/>
  <c r="K924" i="22"/>
  <c r="T924" i="22" s="1"/>
  <c r="K925" i="22"/>
  <c r="T925" i="22" s="1"/>
  <c r="K926" i="22"/>
  <c r="T926" i="22" s="1"/>
  <c r="K927" i="22"/>
  <c r="T927" i="22" s="1"/>
  <c r="K928" i="22"/>
  <c r="T928" i="22" s="1"/>
  <c r="K929" i="22"/>
  <c r="T929" i="22" s="1"/>
  <c r="K930" i="22"/>
  <c r="T930" i="22" s="1"/>
  <c r="K931" i="22"/>
  <c r="T931" i="22" s="1"/>
  <c r="K932" i="22"/>
  <c r="T932" i="22" s="1"/>
  <c r="K933" i="22"/>
  <c r="T933" i="22" s="1"/>
  <c r="K934" i="22"/>
  <c r="T934" i="22" s="1"/>
  <c r="K935" i="22"/>
  <c r="T935" i="22" s="1"/>
  <c r="K936" i="22"/>
  <c r="T936" i="22" s="1"/>
  <c r="K937" i="22"/>
  <c r="T937" i="22" s="1"/>
  <c r="K938" i="22"/>
  <c r="T938" i="22" s="1"/>
  <c r="K939" i="22"/>
  <c r="T939" i="22" s="1"/>
  <c r="K940" i="22"/>
  <c r="T940" i="22" s="1"/>
  <c r="K941" i="22"/>
  <c r="T941" i="22" s="1"/>
  <c r="K942" i="22"/>
  <c r="T942" i="22" s="1"/>
  <c r="K943" i="22"/>
  <c r="T943" i="22" s="1"/>
  <c r="K944" i="22"/>
  <c r="T944" i="22" s="1"/>
  <c r="K945" i="22"/>
  <c r="T945" i="22" s="1"/>
  <c r="K946" i="22"/>
  <c r="T946" i="22" s="1"/>
  <c r="K947" i="22"/>
  <c r="T947" i="22" s="1"/>
  <c r="K948" i="22"/>
  <c r="T948" i="22" s="1"/>
  <c r="K949" i="22"/>
  <c r="T949" i="22" s="1"/>
  <c r="K950" i="22"/>
  <c r="T950" i="22" s="1"/>
  <c r="K951" i="22"/>
  <c r="T951" i="22" s="1"/>
  <c r="K952" i="22"/>
  <c r="T952" i="22" s="1"/>
  <c r="K953" i="22"/>
  <c r="T953" i="22" s="1"/>
  <c r="K954" i="22"/>
  <c r="T954" i="22" s="1"/>
  <c r="K955" i="22"/>
  <c r="T955" i="22" s="1"/>
  <c r="K956" i="22"/>
  <c r="T956" i="22" s="1"/>
  <c r="K957" i="22"/>
  <c r="T957" i="22" s="1"/>
  <c r="K958" i="22"/>
  <c r="T958" i="22" s="1"/>
  <c r="K959" i="22"/>
  <c r="T959" i="22" s="1"/>
  <c r="K960" i="22"/>
  <c r="T960" i="22" s="1"/>
  <c r="K961" i="22"/>
  <c r="T961" i="22" s="1"/>
  <c r="K962" i="22"/>
  <c r="T962" i="22" s="1"/>
  <c r="K963" i="22"/>
  <c r="T963" i="22" s="1"/>
  <c r="K964" i="22"/>
  <c r="T964" i="22" s="1"/>
  <c r="K965" i="22"/>
  <c r="T965" i="22" s="1"/>
  <c r="K966" i="22"/>
  <c r="T966" i="22" s="1"/>
  <c r="K967" i="22"/>
  <c r="T967" i="22" s="1"/>
  <c r="K968" i="22"/>
  <c r="T968" i="22" s="1"/>
  <c r="K969" i="22"/>
  <c r="T969" i="22" s="1"/>
  <c r="K970" i="22"/>
  <c r="T970" i="22" s="1"/>
  <c r="K971" i="22"/>
  <c r="T971" i="22" s="1"/>
  <c r="K972" i="22"/>
  <c r="T972" i="22" s="1"/>
  <c r="K973" i="22"/>
  <c r="T973" i="22" s="1"/>
  <c r="K974" i="22"/>
  <c r="T974" i="22" s="1"/>
  <c r="K975" i="22"/>
  <c r="T975" i="22" s="1"/>
  <c r="K976" i="22"/>
  <c r="T976" i="22" s="1"/>
  <c r="K977" i="22"/>
  <c r="T977" i="22" s="1"/>
  <c r="K978" i="22"/>
  <c r="T978" i="22" s="1"/>
  <c r="K979" i="22"/>
  <c r="T979" i="22" s="1"/>
  <c r="K980" i="22"/>
  <c r="T980" i="22" s="1"/>
  <c r="K981" i="22"/>
  <c r="T981" i="22" s="1"/>
  <c r="K982" i="22"/>
  <c r="T982" i="22" s="1"/>
  <c r="K983" i="22"/>
  <c r="T983" i="22" s="1"/>
  <c r="K984" i="22"/>
  <c r="T984" i="22" s="1"/>
  <c r="K985" i="22"/>
  <c r="T985" i="22" s="1"/>
  <c r="K986" i="22"/>
  <c r="T986" i="22" s="1"/>
  <c r="K987" i="22"/>
  <c r="T987" i="22" s="1"/>
  <c r="K988" i="22"/>
  <c r="T988" i="22" s="1"/>
  <c r="K989" i="22"/>
  <c r="T989" i="22" s="1"/>
  <c r="K990" i="22"/>
  <c r="T990" i="22" s="1"/>
  <c r="K991" i="22"/>
  <c r="T991" i="22" s="1"/>
  <c r="K992" i="22"/>
  <c r="T992" i="22" s="1"/>
  <c r="K993" i="22"/>
  <c r="T993" i="22" s="1"/>
  <c r="K994" i="22"/>
  <c r="T994" i="22" s="1"/>
  <c r="K995" i="22"/>
  <c r="T995" i="22" s="1"/>
  <c r="K996" i="22"/>
  <c r="T996" i="22" s="1"/>
  <c r="K997" i="22"/>
  <c r="T997" i="22" s="1"/>
  <c r="K998" i="22"/>
  <c r="T998" i="22" s="1"/>
  <c r="K999" i="22"/>
  <c r="T999" i="22" s="1"/>
  <c r="K1000" i="22"/>
  <c r="T1000" i="22" s="1"/>
  <c r="K1001" i="22"/>
  <c r="T1001" i="22" s="1"/>
  <c r="K1002" i="22"/>
  <c r="T1002" i="22" s="1"/>
  <c r="K1003" i="22"/>
  <c r="T1003" i="22" s="1"/>
  <c r="K1004" i="22"/>
  <c r="T1004" i="22" s="1"/>
  <c r="K1005" i="22"/>
  <c r="T1005" i="22" s="1"/>
  <c r="K1006" i="22"/>
  <c r="T1006" i="22" s="1"/>
  <c r="K1007" i="22"/>
  <c r="T1007" i="22" s="1"/>
  <c r="K1008" i="22"/>
  <c r="T1008" i="22" s="1"/>
  <c r="K1009" i="22"/>
  <c r="T1009" i="22" s="1"/>
  <c r="K1010" i="22"/>
  <c r="T1010" i="22" s="1"/>
  <c r="K1011" i="22"/>
  <c r="T1011" i="22" s="1"/>
  <c r="K1012" i="22"/>
  <c r="T1012" i="22" s="1"/>
  <c r="K1013" i="22"/>
  <c r="T1013" i="22" s="1"/>
  <c r="K1014" i="22"/>
  <c r="T1014" i="22" s="1"/>
  <c r="K1015" i="22"/>
  <c r="T1015" i="22" s="1"/>
  <c r="K1016" i="22"/>
  <c r="T1016" i="22" s="1"/>
  <c r="K1017" i="22"/>
  <c r="T1017" i="22" s="1"/>
  <c r="K1018" i="22"/>
  <c r="T1018" i="22" s="1"/>
  <c r="K1019" i="22"/>
  <c r="T1019" i="22" s="1"/>
  <c r="K1020" i="22"/>
  <c r="T1020" i="22" s="1"/>
  <c r="K1021" i="22"/>
  <c r="T1021" i="22" s="1"/>
  <c r="K1022" i="22"/>
  <c r="T1022" i="22" s="1"/>
  <c r="K1023" i="22"/>
  <c r="T1023" i="22" s="1"/>
  <c r="K1024" i="22"/>
  <c r="T1024" i="22" s="1"/>
  <c r="K1025" i="22"/>
  <c r="T1025" i="22" s="1"/>
  <c r="K1026" i="22"/>
  <c r="T1026" i="22" s="1"/>
  <c r="K1027" i="22"/>
  <c r="T1027" i="22" s="1"/>
  <c r="K1028" i="22"/>
  <c r="T1028" i="22" s="1"/>
  <c r="K1029" i="22"/>
  <c r="T1029" i="22" s="1"/>
  <c r="K1030" i="22"/>
  <c r="T1030" i="22" s="1"/>
  <c r="K1031" i="22"/>
  <c r="T1031" i="22" s="1"/>
  <c r="K1032" i="22"/>
  <c r="T1032" i="22" s="1"/>
  <c r="K1033" i="22"/>
  <c r="T1033" i="22" s="1"/>
  <c r="K1034" i="22"/>
  <c r="T1034" i="22" s="1"/>
  <c r="K1035" i="22"/>
  <c r="T1035" i="22" s="1"/>
  <c r="K1036" i="22"/>
  <c r="T1036" i="22" s="1"/>
  <c r="K1037" i="22"/>
  <c r="T1037" i="22" s="1"/>
  <c r="K1038" i="22"/>
  <c r="T1038" i="22" s="1"/>
  <c r="K1039" i="22"/>
  <c r="T1039" i="22" s="1"/>
  <c r="K1040" i="22"/>
  <c r="T1040" i="22" s="1"/>
  <c r="K1041" i="22"/>
  <c r="T1041" i="22" s="1"/>
  <c r="K1042" i="22"/>
  <c r="T1042" i="22" s="1"/>
  <c r="K1043" i="22"/>
  <c r="T1043" i="22" s="1"/>
  <c r="K1044" i="22"/>
  <c r="T1044" i="22" s="1"/>
  <c r="K1045" i="22"/>
  <c r="T1045" i="22" s="1"/>
  <c r="K1046" i="22"/>
  <c r="T1046" i="22" s="1"/>
  <c r="K1047" i="22"/>
  <c r="T1047" i="22" s="1"/>
  <c r="K1048" i="22"/>
  <c r="T1048" i="22" s="1"/>
  <c r="K1049" i="22"/>
  <c r="T1049" i="22" s="1"/>
  <c r="K1050" i="22"/>
  <c r="T1050" i="22" s="1"/>
  <c r="K1051" i="22"/>
  <c r="T1051" i="22" s="1"/>
  <c r="K1052" i="22"/>
  <c r="T1052" i="22" s="1"/>
  <c r="K1053" i="22"/>
  <c r="T1053" i="22" s="1"/>
  <c r="K1054" i="22"/>
  <c r="T1054" i="22" s="1"/>
  <c r="K1055" i="22"/>
  <c r="T1055" i="22" s="1"/>
  <c r="K1056" i="22"/>
  <c r="T1056" i="22" s="1"/>
  <c r="K1057" i="22"/>
  <c r="T1057" i="22" s="1"/>
  <c r="K1058" i="22"/>
  <c r="T1058" i="22" s="1"/>
  <c r="K1059" i="22"/>
  <c r="T1059" i="22" s="1"/>
  <c r="K1060" i="22"/>
  <c r="T1060" i="22" s="1"/>
  <c r="K1061" i="22"/>
  <c r="T1061" i="22" s="1"/>
  <c r="K1062" i="22"/>
  <c r="T1062" i="22" s="1"/>
  <c r="K1063" i="22"/>
  <c r="T1063" i="22" s="1"/>
  <c r="K1064" i="22"/>
  <c r="T1064" i="22" s="1"/>
  <c r="K1065" i="22"/>
  <c r="T1065" i="22" s="1"/>
  <c r="K1066" i="22"/>
  <c r="T1066" i="22" s="1"/>
  <c r="K1067" i="22"/>
  <c r="T1067" i="22" s="1"/>
  <c r="K1068" i="22"/>
  <c r="T1068" i="22" s="1"/>
  <c r="K1069" i="22"/>
  <c r="T1069" i="22" s="1"/>
  <c r="K1070" i="22"/>
  <c r="T1070" i="22" s="1"/>
  <c r="K1071" i="22"/>
  <c r="T1071" i="22" s="1"/>
  <c r="K1072" i="22"/>
  <c r="T1072" i="22" s="1"/>
  <c r="K1073" i="22"/>
  <c r="T1073" i="22" s="1"/>
  <c r="K1074" i="22"/>
  <c r="T1074" i="22" s="1"/>
  <c r="K1075" i="22"/>
  <c r="T1075" i="22" s="1"/>
  <c r="K1076" i="22"/>
  <c r="T1076" i="22" s="1"/>
  <c r="K1077" i="22"/>
  <c r="T1077" i="22" s="1"/>
  <c r="K1078" i="22"/>
  <c r="T1078" i="22" s="1"/>
  <c r="K1079" i="22"/>
  <c r="T1079" i="22" s="1"/>
  <c r="K1080" i="22"/>
  <c r="T1080" i="22" s="1"/>
  <c r="K1081" i="22"/>
  <c r="T1081" i="22" s="1"/>
  <c r="K1082" i="22"/>
  <c r="T1082" i="22" s="1"/>
  <c r="K1083" i="22"/>
  <c r="T1083" i="22" s="1"/>
  <c r="K1084" i="22"/>
  <c r="T1084" i="22" s="1"/>
  <c r="K1085" i="22"/>
  <c r="T1085" i="22" s="1"/>
  <c r="K1086" i="22"/>
  <c r="T1086" i="22" s="1"/>
  <c r="K1087" i="22"/>
  <c r="T1087" i="22" s="1"/>
  <c r="K1088" i="22"/>
  <c r="T1088" i="22" s="1"/>
  <c r="K1089" i="22"/>
  <c r="T1089" i="22" s="1"/>
  <c r="K1090" i="22"/>
  <c r="T1090" i="22" s="1"/>
  <c r="K1091" i="22"/>
  <c r="T1091" i="22" s="1"/>
  <c r="K1092" i="22"/>
  <c r="T1092" i="22" s="1"/>
  <c r="K1093" i="22"/>
  <c r="T1093" i="22" s="1"/>
  <c r="K1094" i="22"/>
  <c r="T1094" i="22" s="1"/>
  <c r="K1095" i="22"/>
  <c r="T1095" i="22" s="1"/>
  <c r="K1096" i="22"/>
  <c r="T1096" i="22" s="1"/>
  <c r="K1097" i="22"/>
  <c r="T1097" i="22" s="1"/>
  <c r="K1098" i="22"/>
  <c r="T1098" i="22" s="1"/>
  <c r="K1099" i="22"/>
  <c r="T1099" i="22" s="1"/>
  <c r="K1100" i="22"/>
  <c r="T1100" i="22" s="1"/>
  <c r="K1101" i="22"/>
  <c r="T1101" i="22" s="1"/>
  <c r="K1102" i="22"/>
  <c r="T1102" i="22" s="1"/>
  <c r="K1103" i="22"/>
  <c r="T1103" i="22" s="1"/>
  <c r="K1104" i="22"/>
  <c r="T1104" i="22" s="1"/>
  <c r="K1105" i="22"/>
  <c r="T1105" i="22" s="1"/>
  <c r="K1106" i="22"/>
  <c r="T1106" i="22" s="1"/>
  <c r="K1107" i="22"/>
  <c r="T1107" i="22" s="1"/>
  <c r="K1108" i="22"/>
  <c r="T1108" i="22" s="1"/>
  <c r="K1109" i="22"/>
  <c r="T1109" i="22" s="1"/>
  <c r="K1110" i="22"/>
  <c r="T1110" i="22" s="1"/>
  <c r="K1111" i="22"/>
  <c r="T1111" i="22" s="1"/>
  <c r="K1112" i="22"/>
  <c r="T1112" i="22" s="1"/>
  <c r="K1113" i="22"/>
  <c r="T1113" i="22" s="1"/>
  <c r="K1114" i="22"/>
  <c r="T1114" i="22" s="1"/>
  <c r="K1115" i="22"/>
  <c r="T1115" i="22" s="1"/>
  <c r="K1116" i="22"/>
  <c r="T1116" i="22" s="1"/>
  <c r="K1117" i="22"/>
  <c r="T1117" i="22" s="1"/>
  <c r="K1118" i="22"/>
  <c r="T1118" i="22" s="1"/>
  <c r="K1119" i="22"/>
  <c r="T1119" i="22" s="1"/>
  <c r="K1120" i="22"/>
  <c r="T1120" i="22" s="1"/>
  <c r="K1121" i="22"/>
  <c r="T1121" i="22" s="1"/>
  <c r="K1122" i="22"/>
  <c r="T1122" i="22" s="1"/>
  <c r="K1123" i="22"/>
  <c r="T1123" i="22" s="1"/>
  <c r="K1124" i="22"/>
  <c r="T1124" i="22" s="1"/>
  <c r="K1125" i="22"/>
  <c r="T1125" i="22" s="1"/>
  <c r="K1126" i="22"/>
  <c r="T1126" i="22" s="1"/>
  <c r="K1127" i="22"/>
  <c r="T1127" i="22" s="1"/>
  <c r="K1128" i="22"/>
  <c r="T1128" i="22" s="1"/>
  <c r="K1129" i="22"/>
  <c r="T1129" i="22" s="1"/>
  <c r="K1130" i="22"/>
  <c r="T1130" i="22" s="1"/>
  <c r="K1131" i="22"/>
  <c r="T1131" i="22" s="1"/>
  <c r="K1132" i="22"/>
  <c r="T1132" i="22" s="1"/>
  <c r="K1133" i="22"/>
  <c r="T1133" i="22" s="1"/>
  <c r="K1134" i="22"/>
  <c r="T1134" i="22" s="1"/>
  <c r="K1135" i="22"/>
  <c r="T1135" i="22" s="1"/>
  <c r="K1136" i="22"/>
  <c r="T1136" i="22" s="1"/>
  <c r="K1137" i="22"/>
  <c r="T1137" i="22" s="1"/>
  <c r="K1138" i="22"/>
  <c r="T1138" i="22" s="1"/>
  <c r="K1139" i="22"/>
  <c r="T1139" i="22" s="1"/>
  <c r="K1140" i="22"/>
  <c r="T1140" i="22" s="1"/>
  <c r="K1141" i="22"/>
  <c r="T1141" i="22" s="1"/>
  <c r="K1142" i="22"/>
  <c r="T1142" i="22" s="1"/>
  <c r="K1143" i="22"/>
  <c r="T1143" i="22" s="1"/>
  <c r="K1144" i="22"/>
  <c r="T1144" i="22" s="1"/>
  <c r="K1145" i="22"/>
  <c r="T1145" i="22" s="1"/>
  <c r="K1146" i="22"/>
  <c r="T1146" i="22" s="1"/>
  <c r="K1147" i="22"/>
  <c r="T1147" i="22" s="1"/>
  <c r="K1148" i="22"/>
  <c r="T1148" i="22" s="1"/>
  <c r="K1149" i="22"/>
  <c r="T1149" i="22" s="1"/>
  <c r="K1150" i="22"/>
  <c r="T1150" i="22" s="1"/>
  <c r="K1151" i="22"/>
  <c r="T1151" i="22" s="1"/>
  <c r="K1152" i="22"/>
  <c r="T1152" i="22" s="1"/>
  <c r="K1153" i="22"/>
  <c r="T1153" i="22" s="1"/>
  <c r="K1154" i="22"/>
  <c r="T1154" i="22" s="1"/>
  <c r="K1155" i="22"/>
  <c r="T1155" i="22" s="1"/>
  <c r="K1156" i="22"/>
  <c r="T1156" i="22" s="1"/>
  <c r="K1157" i="22"/>
  <c r="T1157" i="22" s="1"/>
  <c r="K1158" i="22"/>
  <c r="T1158" i="22" s="1"/>
  <c r="K1159" i="22"/>
  <c r="T1159" i="22" s="1"/>
  <c r="K1160" i="22"/>
  <c r="T1160" i="22" s="1"/>
  <c r="K1161" i="22"/>
  <c r="T1161" i="22" s="1"/>
  <c r="K1162" i="22"/>
  <c r="T1162" i="22" s="1"/>
  <c r="K1163" i="22"/>
  <c r="T1163" i="22" s="1"/>
  <c r="K1164" i="22"/>
  <c r="T1164" i="22" s="1"/>
  <c r="K1165" i="22"/>
  <c r="T1165" i="22" s="1"/>
  <c r="K1166" i="22"/>
  <c r="T1166" i="22" s="1"/>
  <c r="K1167" i="22"/>
  <c r="T1167" i="22" s="1"/>
  <c r="K1168" i="22"/>
  <c r="T1168" i="22" s="1"/>
  <c r="K1169" i="22"/>
  <c r="T1169" i="22" s="1"/>
  <c r="K1170" i="22"/>
  <c r="T1170" i="22" s="1"/>
  <c r="K1171" i="22"/>
  <c r="T1171" i="22" s="1"/>
  <c r="K1172" i="22"/>
  <c r="T1172" i="22" s="1"/>
  <c r="K1173" i="22"/>
  <c r="T1173" i="22" s="1"/>
  <c r="K1174" i="22"/>
  <c r="T1174" i="22" s="1"/>
  <c r="K1175" i="22"/>
  <c r="T1175" i="22" s="1"/>
  <c r="K1176" i="22"/>
  <c r="T1176" i="22" s="1"/>
  <c r="K1177" i="22"/>
  <c r="T1177" i="22" s="1"/>
  <c r="K1178" i="22"/>
  <c r="T1178" i="22" s="1"/>
  <c r="K1179" i="22"/>
  <c r="T1179" i="22" s="1"/>
  <c r="K1180" i="22"/>
  <c r="T1180" i="22" s="1"/>
  <c r="K1181" i="22"/>
  <c r="T1181" i="22" s="1"/>
  <c r="K1182" i="22"/>
  <c r="T1182" i="22" s="1"/>
  <c r="K1183" i="22"/>
  <c r="T1183" i="22" s="1"/>
  <c r="K1184" i="22"/>
  <c r="T1184" i="22" s="1"/>
  <c r="K1185" i="22"/>
  <c r="T1185" i="22" s="1"/>
  <c r="K1186" i="22"/>
  <c r="T1186" i="22" s="1"/>
  <c r="K1187" i="22"/>
  <c r="T1187" i="22" s="1"/>
  <c r="K1188" i="22"/>
  <c r="T1188" i="22" s="1"/>
  <c r="K1189" i="22"/>
  <c r="T1189" i="22" s="1"/>
  <c r="K1190" i="22"/>
  <c r="T1190" i="22" s="1"/>
  <c r="K1191" i="22"/>
  <c r="T1191" i="22" s="1"/>
  <c r="K1192" i="22"/>
  <c r="T1192" i="22" s="1"/>
  <c r="K1193" i="22"/>
  <c r="T1193" i="22" s="1"/>
  <c r="K1194" i="22"/>
  <c r="T1194" i="22" s="1"/>
  <c r="K1195" i="22"/>
  <c r="T1195" i="22" s="1"/>
  <c r="K1196" i="22"/>
  <c r="T1196" i="22" s="1"/>
  <c r="K1197" i="22"/>
  <c r="T1197" i="22" s="1"/>
  <c r="K1198" i="22"/>
  <c r="T1198" i="22" s="1"/>
  <c r="K1199" i="22"/>
  <c r="T1199" i="22" s="1"/>
  <c r="K1200" i="22"/>
  <c r="T1200" i="22" s="1"/>
  <c r="K1201" i="22"/>
  <c r="T1201" i="22" s="1"/>
  <c r="K1202" i="22"/>
  <c r="T1202" i="22" s="1"/>
  <c r="K1203" i="22"/>
  <c r="T1203" i="22" s="1"/>
  <c r="K1204" i="22"/>
  <c r="T1204" i="22" s="1"/>
  <c r="K1205" i="22"/>
  <c r="T1205" i="22" s="1"/>
  <c r="K1206" i="22"/>
  <c r="T1206" i="22" s="1"/>
  <c r="K1207" i="22"/>
  <c r="T1207" i="22" s="1"/>
  <c r="K1208" i="22"/>
  <c r="T1208" i="22" s="1"/>
  <c r="K1209" i="22"/>
  <c r="T1209" i="22" s="1"/>
  <c r="K1210" i="22"/>
  <c r="T1210" i="22" s="1"/>
  <c r="K1211" i="22"/>
  <c r="T1211" i="22" s="1"/>
  <c r="K1212" i="22"/>
  <c r="T1212" i="22" s="1"/>
  <c r="K1213" i="22"/>
  <c r="T1213" i="22" s="1"/>
  <c r="K1214" i="22"/>
  <c r="T1214" i="22" s="1"/>
  <c r="K1215" i="22"/>
  <c r="T1215" i="22" s="1"/>
  <c r="K1216" i="22"/>
  <c r="T1216" i="22" s="1"/>
  <c r="K1217" i="22"/>
  <c r="T1217" i="22" s="1"/>
  <c r="K1218" i="22"/>
  <c r="T1218" i="22" s="1"/>
  <c r="K1219" i="22"/>
  <c r="T1219" i="22" s="1"/>
  <c r="K1220" i="22"/>
  <c r="T1220" i="22" s="1"/>
  <c r="K1221" i="22"/>
  <c r="T1221" i="22" s="1"/>
  <c r="K1222" i="22"/>
  <c r="T1222" i="22" s="1"/>
  <c r="K1223" i="22"/>
  <c r="T1223" i="22" s="1"/>
  <c r="K1224" i="22"/>
  <c r="T1224" i="22" s="1"/>
  <c r="K1225" i="22"/>
  <c r="T1225" i="22" s="1"/>
  <c r="K1226" i="22"/>
  <c r="T1226" i="22" s="1"/>
  <c r="K1227" i="22"/>
  <c r="T1227" i="22" s="1"/>
  <c r="K1228" i="22"/>
  <c r="T1228" i="22" s="1"/>
  <c r="K1229" i="22"/>
  <c r="T1229" i="22" s="1"/>
  <c r="K1230" i="22"/>
  <c r="T1230" i="22" s="1"/>
  <c r="K1231" i="22"/>
  <c r="T1231" i="22" s="1"/>
  <c r="K1232" i="22"/>
  <c r="T1232" i="22" s="1"/>
  <c r="K1233" i="22"/>
  <c r="T1233" i="22" s="1"/>
  <c r="K1234" i="22"/>
  <c r="T1234" i="22" s="1"/>
  <c r="K1235" i="22"/>
  <c r="T1235" i="22" s="1"/>
  <c r="K1236" i="22"/>
  <c r="T1236" i="22" s="1"/>
  <c r="K1237" i="22"/>
  <c r="T1237" i="22" s="1"/>
  <c r="K1238" i="22"/>
  <c r="T1238" i="22" s="1"/>
  <c r="K1239" i="22"/>
  <c r="T1239" i="22" s="1"/>
  <c r="K1240" i="22"/>
  <c r="T1240" i="22" s="1"/>
  <c r="K1241" i="22"/>
  <c r="T1241" i="22" s="1"/>
  <c r="K1242" i="22"/>
  <c r="T1242" i="22" s="1"/>
  <c r="K1243" i="22"/>
  <c r="T1243" i="22" s="1"/>
  <c r="K1244" i="22"/>
  <c r="T1244" i="22" s="1"/>
  <c r="K1245" i="22"/>
  <c r="T1245" i="22" s="1"/>
  <c r="K1246" i="22"/>
  <c r="T1246" i="22" s="1"/>
  <c r="K1247" i="22"/>
  <c r="T1247" i="22" s="1"/>
  <c r="K1248" i="22"/>
  <c r="T1248" i="22" s="1"/>
  <c r="K1249" i="22"/>
  <c r="T1249" i="22" s="1"/>
  <c r="K1250" i="22"/>
  <c r="T1250" i="22" s="1"/>
  <c r="K1251" i="22"/>
  <c r="T1251" i="22" s="1"/>
  <c r="K1252" i="22"/>
  <c r="T1252" i="22" s="1"/>
  <c r="K1253" i="22"/>
  <c r="T1253" i="22" s="1"/>
  <c r="K1254" i="22"/>
  <c r="T1254" i="22" s="1"/>
  <c r="K1255" i="22"/>
  <c r="T1255" i="22" s="1"/>
  <c r="K1256" i="22"/>
  <c r="T1256" i="22" s="1"/>
  <c r="K1257" i="22"/>
  <c r="T1257" i="22" s="1"/>
  <c r="K1258" i="22"/>
  <c r="T1258" i="22" s="1"/>
  <c r="K1259" i="22"/>
  <c r="T1259" i="22" s="1"/>
  <c r="K1260" i="22"/>
  <c r="T1260" i="22" s="1"/>
  <c r="K1261" i="22"/>
  <c r="T1261" i="22" s="1"/>
  <c r="K1262" i="22"/>
  <c r="T1262" i="22" s="1"/>
  <c r="K1263" i="22"/>
  <c r="T1263" i="22" s="1"/>
  <c r="K1264" i="22"/>
  <c r="T1264" i="22" s="1"/>
  <c r="K1265" i="22"/>
  <c r="T1265" i="22" s="1"/>
  <c r="K1266" i="22"/>
  <c r="T1266" i="22" s="1"/>
  <c r="K1267" i="22"/>
  <c r="T1267" i="22" s="1"/>
  <c r="K1268" i="22"/>
  <c r="T1268" i="22" s="1"/>
  <c r="K1269" i="22"/>
  <c r="T1269" i="22" s="1"/>
  <c r="K1270" i="22"/>
  <c r="T1270" i="22" s="1"/>
  <c r="K1271" i="22"/>
  <c r="T1271" i="22" s="1"/>
  <c r="K1272" i="22"/>
  <c r="T1272" i="22" s="1"/>
  <c r="K1273" i="22"/>
  <c r="T1273" i="22" s="1"/>
  <c r="K1274" i="22"/>
  <c r="T1274" i="22" s="1"/>
  <c r="K1275" i="22"/>
  <c r="T1275" i="22" s="1"/>
  <c r="K1276" i="22"/>
  <c r="T1276" i="22" s="1"/>
  <c r="K1277" i="22"/>
  <c r="T1277" i="22" s="1"/>
  <c r="K1278" i="22"/>
  <c r="T1278" i="22" s="1"/>
  <c r="K1279" i="22"/>
  <c r="T1279" i="22" s="1"/>
  <c r="K1280" i="22"/>
  <c r="T1280" i="22" s="1"/>
  <c r="K1281" i="22"/>
  <c r="T1281" i="22" s="1"/>
  <c r="K1282" i="22"/>
  <c r="T1282" i="22" s="1"/>
  <c r="K1283" i="22"/>
  <c r="T1283" i="22" s="1"/>
  <c r="K1284" i="22"/>
  <c r="T1284" i="22" s="1"/>
  <c r="K1285" i="22"/>
  <c r="T1285" i="22" s="1"/>
  <c r="K1286" i="22"/>
  <c r="T1286" i="22" s="1"/>
  <c r="K1287" i="22"/>
  <c r="T1287" i="22" s="1"/>
  <c r="K1288" i="22"/>
  <c r="T1288" i="22" s="1"/>
  <c r="K1289" i="22"/>
  <c r="T1289" i="22" s="1"/>
  <c r="K1290" i="22"/>
  <c r="T1290" i="22" s="1"/>
  <c r="K1291" i="22"/>
  <c r="T1291" i="22" s="1"/>
  <c r="K1292" i="22"/>
  <c r="T1292" i="22" s="1"/>
  <c r="K1293" i="22"/>
  <c r="T1293" i="22" s="1"/>
  <c r="K1294" i="22"/>
  <c r="T1294" i="22" s="1"/>
  <c r="K1295" i="22"/>
  <c r="T1295" i="22" s="1"/>
  <c r="K1296" i="22"/>
  <c r="T1296" i="22" s="1"/>
  <c r="K1297" i="22"/>
  <c r="T1297" i="22" s="1"/>
  <c r="K1298" i="22"/>
  <c r="T1298" i="22" s="1"/>
  <c r="K1299" i="22"/>
  <c r="T1299" i="22" s="1"/>
  <c r="K1300" i="22"/>
  <c r="T1300" i="22" s="1"/>
  <c r="K1301" i="22"/>
  <c r="T1301" i="22" s="1"/>
  <c r="K1302" i="22"/>
  <c r="T1302" i="22" s="1"/>
  <c r="K1303" i="22"/>
  <c r="T1303" i="22" s="1"/>
  <c r="K1304" i="22"/>
  <c r="T1304" i="22" s="1"/>
  <c r="K1305" i="22"/>
  <c r="T1305" i="22" s="1"/>
  <c r="K1306" i="22"/>
  <c r="T1306" i="22" s="1"/>
  <c r="K1307" i="22"/>
  <c r="T1307" i="22" s="1"/>
  <c r="K1308" i="22"/>
  <c r="T1308" i="22" s="1"/>
  <c r="K1309" i="22"/>
  <c r="T1309" i="22" s="1"/>
  <c r="K1310" i="22"/>
  <c r="T1310" i="22" s="1"/>
  <c r="K1311" i="22"/>
  <c r="T1311" i="22" s="1"/>
  <c r="K1312" i="22"/>
  <c r="T1312" i="22" s="1"/>
  <c r="K1313" i="22"/>
  <c r="T1313" i="22" s="1"/>
  <c r="K1314" i="22"/>
  <c r="T1314" i="22" s="1"/>
  <c r="K1315" i="22"/>
  <c r="T1315" i="22" s="1"/>
  <c r="K1316" i="22"/>
  <c r="T1316" i="22" s="1"/>
  <c r="K1317" i="22"/>
  <c r="T1317" i="22" s="1"/>
  <c r="K1318" i="22"/>
  <c r="T1318" i="22" s="1"/>
  <c r="K1319" i="22"/>
  <c r="T1319" i="22" s="1"/>
  <c r="K1320" i="22"/>
  <c r="T1320" i="22" s="1"/>
  <c r="K1321" i="22"/>
  <c r="T1321" i="22" s="1"/>
  <c r="K1322" i="22"/>
  <c r="T1322" i="22" s="1"/>
  <c r="K1323" i="22"/>
  <c r="T1323" i="22" s="1"/>
  <c r="K1324" i="22"/>
  <c r="T1324" i="22" s="1"/>
  <c r="K1325" i="22"/>
  <c r="T1325" i="22" s="1"/>
  <c r="K1326" i="22"/>
  <c r="T1326" i="22" s="1"/>
  <c r="K1327" i="22"/>
  <c r="T1327" i="22" s="1"/>
  <c r="K1328" i="22"/>
  <c r="T1328" i="22" s="1"/>
  <c r="K1329" i="22"/>
  <c r="T1329" i="22" s="1"/>
  <c r="K1330" i="22"/>
  <c r="T1330" i="22" s="1"/>
  <c r="K1331" i="22"/>
  <c r="T1331" i="22" s="1"/>
  <c r="K1332" i="22"/>
  <c r="T1332" i="22" s="1"/>
  <c r="K1333" i="22"/>
  <c r="T1333" i="22" s="1"/>
  <c r="K1334" i="22"/>
  <c r="T1334" i="22" s="1"/>
  <c r="K1335" i="22"/>
  <c r="T1335" i="22" s="1"/>
  <c r="K1336" i="22"/>
  <c r="T1336" i="22" s="1"/>
  <c r="K1337" i="22"/>
  <c r="T1337" i="22" s="1"/>
  <c r="K1338" i="22"/>
  <c r="T1338" i="22" s="1"/>
  <c r="K1339" i="22"/>
  <c r="T1339" i="22" s="1"/>
  <c r="K1340" i="22"/>
  <c r="T1340" i="22" s="1"/>
  <c r="K1341" i="22"/>
  <c r="T1341" i="22" s="1"/>
  <c r="K1342" i="22"/>
  <c r="T1342" i="22" s="1"/>
  <c r="K1343" i="22"/>
  <c r="T1343" i="22" s="1"/>
  <c r="K1344" i="22"/>
  <c r="T1344" i="22" s="1"/>
  <c r="K1345" i="22"/>
  <c r="T1345" i="22" s="1"/>
  <c r="K1346" i="22"/>
  <c r="T1346" i="22" s="1"/>
  <c r="K1347" i="22"/>
  <c r="T1347" i="22" s="1"/>
  <c r="K1348" i="22"/>
  <c r="T1348" i="22" s="1"/>
  <c r="K1349" i="22"/>
  <c r="T1349" i="22" s="1"/>
  <c r="K1350" i="22"/>
  <c r="T1350" i="22" s="1"/>
  <c r="K1351" i="22"/>
  <c r="T1351" i="22" s="1"/>
  <c r="K1352" i="22"/>
  <c r="T1352" i="22" s="1"/>
  <c r="K1353" i="22"/>
  <c r="T1353" i="22" s="1"/>
  <c r="K1354" i="22"/>
  <c r="T1354" i="22" s="1"/>
  <c r="K1355" i="22"/>
  <c r="T1355" i="22" s="1"/>
  <c r="K1356" i="22"/>
  <c r="T1356" i="22" s="1"/>
  <c r="K1357" i="22"/>
  <c r="T1357" i="22" s="1"/>
  <c r="K1358" i="22"/>
  <c r="T1358" i="22" s="1"/>
  <c r="K1359" i="22"/>
  <c r="T1359" i="22" s="1"/>
  <c r="K1360" i="22"/>
  <c r="T1360" i="22" s="1"/>
  <c r="K1361" i="22"/>
  <c r="T1361" i="22" s="1"/>
  <c r="K1362" i="22"/>
  <c r="T1362" i="22" s="1"/>
  <c r="K1363" i="22"/>
  <c r="T1363" i="22" s="1"/>
  <c r="K1364" i="22"/>
  <c r="T1364" i="22" s="1"/>
  <c r="K1365" i="22"/>
  <c r="T1365" i="22" s="1"/>
  <c r="K1366" i="22"/>
  <c r="T1366" i="22" s="1"/>
  <c r="K1367" i="22"/>
  <c r="T1367" i="22" s="1"/>
  <c r="K1368" i="22"/>
  <c r="T1368" i="22" s="1"/>
  <c r="K1369" i="22"/>
  <c r="T1369" i="22" s="1"/>
  <c r="K1370" i="22"/>
  <c r="T1370" i="22" s="1"/>
  <c r="K1371" i="22"/>
  <c r="T1371" i="22" s="1"/>
  <c r="K1372" i="22"/>
  <c r="T1372" i="22" s="1"/>
  <c r="K1373" i="22"/>
  <c r="T1373" i="22" s="1"/>
  <c r="K1374" i="22"/>
  <c r="T1374" i="22" s="1"/>
  <c r="K1375" i="22"/>
  <c r="T1375" i="22" s="1"/>
  <c r="K1376" i="22"/>
  <c r="T1376" i="22" s="1"/>
  <c r="K1377" i="22"/>
  <c r="T1377" i="22" s="1"/>
  <c r="K1378" i="22"/>
  <c r="T1378" i="22" s="1"/>
  <c r="K1379" i="22"/>
  <c r="T1379" i="22" s="1"/>
  <c r="K1380" i="22"/>
  <c r="T1380" i="22" s="1"/>
  <c r="K1381" i="22"/>
  <c r="T1381" i="22" s="1"/>
  <c r="K1382" i="22"/>
  <c r="T1382" i="22" s="1"/>
  <c r="K1383" i="22"/>
  <c r="T1383" i="22" s="1"/>
  <c r="K1384" i="22"/>
  <c r="T1384" i="22" s="1"/>
  <c r="K1385" i="22"/>
  <c r="T1385" i="22" s="1"/>
  <c r="K1386" i="22"/>
  <c r="T1386" i="22" s="1"/>
  <c r="K1387" i="22"/>
  <c r="T1387" i="22" s="1"/>
  <c r="K1388" i="22"/>
  <c r="T1388" i="22" s="1"/>
  <c r="K1389" i="22"/>
  <c r="T1389" i="22" s="1"/>
  <c r="K1390" i="22"/>
  <c r="T1390" i="22" s="1"/>
  <c r="K1391" i="22"/>
  <c r="T1391" i="22" s="1"/>
  <c r="K1392" i="22"/>
  <c r="T1392" i="22" s="1"/>
  <c r="K1393" i="22"/>
  <c r="T1393" i="22" s="1"/>
  <c r="K1394" i="22"/>
  <c r="T1394" i="22" s="1"/>
  <c r="K1395" i="22"/>
  <c r="T1395" i="22" s="1"/>
  <c r="K1396" i="22"/>
  <c r="T1396" i="22" s="1"/>
  <c r="K1397" i="22"/>
  <c r="T1397" i="22" s="1"/>
  <c r="K1398" i="22"/>
  <c r="T1398" i="22" s="1"/>
  <c r="K1399" i="22"/>
  <c r="T1399" i="22" s="1"/>
  <c r="K1400" i="22"/>
  <c r="T1400" i="22" s="1"/>
  <c r="K1401" i="22"/>
  <c r="T1401" i="22" s="1"/>
  <c r="K1402" i="22"/>
  <c r="T1402" i="22" s="1"/>
  <c r="K1403" i="22"/>
  <c r="T1403" i="22" s="1"/>
  <c r="K1404" i="22"/>
  <c r="T1404" i="22" s="1"/>
  <c r="K1405" i="22"/>
  <c r="T1405" i="22" s="1"/>
  <c r="K1406" i="22"/>
  <c r="T1406" i="22" s="1"/>
  <c r="K1407" i="22"/>
  <c r="T1407" i="22" s="1"/>
  <c r="K1408" i="22"/>
  <c r="T1408" i="22" s="1"/>
  <c r="K1409" i="22"/>
  <c r="T1409" i="22" s="1"/>
  <c r="K1410" i="22"/>
  <c r="T1410" i="22" s="1"/>
  <c r="K1411" i="22"/>
  <c r="T1411" i="22" s="1"/>
  <c r="K1412" i="22"/>
  <c r="T1412" i="22" s="1"/>
  <c r="K1413" i="22"/>
  <c r="T1413" i="22" s="1"/>
  <c r="K1414" i="22"/>
  <c r="T1414" i="22" s="1"/>
  <c r="K1415" i="22"/>
  <c r="T1415" i="22" s="1"/>
  <c r="K1416" i="22"/>
  <c r="T1416" i="22" s="1"/>
  <c r="K1417" i="22"/>
  <c r="T1417" i="22" s="1"/>
  <c r="K1418" i="22"/>
  <c r="T1418" i="22" s="1"/>
  <c r="K1419" i="22"/>
  <c r="T1419" i="22" s="1"/>
  <c r="K1420" i="22"/>
  <c r="T1420" i="22" s="1"/>
  <c r="K1421" i="22"/>
  <c r="T1421" i="22" s="1"/>
  <c r="K1422" i="22"/>
  <c r="T1422" i="22" s="1"/>
  <c r="K1423" i="22"/>
  <c r="T1423" i="22" s="1"/>
  <c r="K1424" i="22"/>
  <c r="T1424" i="22" s="1"/>
  <c r="K1425" i="22"/>
  <c r="T1425" i="22" s="1"/>
  <c r="K1426" i="22"/>
  <c r="T1426" i="22" s="1"/>
  <c r="K1427" i="22"/>
  <c r="T1427" i="22" s="1"/>
  <c r="K1428" i="22"/>
  <c r="T1428" i="22" s="1"/>
  <c r="K1429" i="22"/>
  <c r="T1429" i="22" s="1"/>
  <c r="K1430" i="22"/>
  <c r="T1430" i="22" s="1"/>
  <c r="K1431" i="22"/>
  <c r="T1431" i="22" s="1"/>
  <c r="K1432" i="22"/>
  <c r="T1432" i="22" s="1"/>
  <c r="K1433" i="22"/>
  <c r="T1433" i="22" s="1"/>
  <c r="K1434" i="22"/>
  <c r="T1434" i="22" s="1"/>
  <c r="K1435" i="22"/>
  <c r="T1435" i="22" s="1"/>
  <c r="K1436" i="22"/>
  <c r="T1436" i="22" s="1"/>
  <c r="K1437" i="22"/>
  <c r="T1437" i="22" s="1"/>
  <c r="K1438" i="22"/>
  <c r="T1438" i="22" s="1"/>
  <c r="K1439" i="22"/>
  <c r="T1439" i="22" s="1"/>
  <c r="K1440" i="22"/>
  <c r="T1440" i="22" s="1"/>
  <c r="K1441" i="22"/>
  <c r="T1441" i="22" s="1"/>
  <c r="K1442" i="22"/>
  <c r="T1442" i="22" s="1"/>
  <c r="K1443" i="22"/>
  <c r="T1443" i="22" s="1"/>
  <c r="K1444" i="22"/>
  <c r="T1444" i="22" s="1"/>
  <c r="K1445" i="22"/>
  <c r="T1445" i="22" s="1"/>
  <c r="K1446" i="22"/>
  <c r="T1446" i="22" s="1"/>
  <c r="K1447" i="22"/>
  <c r="T1447" i="22" s="1"/>
  <c r="K1448" i="22"/>
  <c r="T1448" i="22" s="1"/>
  <c r="K1449" i="22"/>
  <c r="T1449" i="22" s="1"/>
  <c r="K1450" i="22"/>
  <c r="T1450" i="22" s="1"/>
  <c r="K1451" i="22"/>
  <c r="T1451" i="22" s="1"/>
  <c r="K1452" i="22"/>
  <c r="T1452" i="22" s="1"/>
  <c r="K1453" i="22"/>
  <c r="T1453" i="22" s="1"/>
  <c r="K1454" i="22"/>
  <c r="T1454" i="22" s="1"/>
  <c r="K1455" i="22"/>
  <c r="T1455" i="22" s="1"/>
  <c r="K1456" i="22"/>
  <c r="T1456" i="22" s="1"/>
  <c r="K1457" i="22"/>
  <c r="T1457" i="22" s="1"/>
  <c r="K1458" i="22"/>
  <c r="T1458" i="22" s="1"/>
  <c r="K1459" i="22"/>
  <c r="T1459" i="22" s="1"/>
  <c r="K1460" i="22"/>
  <c r="T1460" i="22" s="1"/>
  <c r="K1461" i="22"/>
  <c r="T1461" i="22" s="1"/>
  <c r="K1462" i="22"/>
  <c r="T1462" i="22" s="1"/>
  <c r="K1463" i="22"/>
  <c r="T1463" i="22" s="1"/>
  <c r="K1464" i="22"/>
  <c r="T1464" i="22" s="1"/>
  <c r="K1465" i="22"/>
  <c r="T1465" i="22" s="1"/>
  <c r="K1466" i="22"/>
  <c r="T1466" i="22" s="1"/>
  <c r="K1467" i="22"/>
  <c r="T1467" i="22" s="1"/>
  <c r="K1468" i="22"/>
  <c r="T1468" i="22" s="1"/>
  <c r="K1469" i="22"/>
  <c r="T1469" i="22" s="1"/>
  <c r="K1470" i="22"/>
  <c r="T1470" i="22" s="1"/>
  <c r="K1471" i="22"/>
  <c r="T1471" i="22" s="1"/>
  <c r="K1472" i="22"/>
  <c r="T1472" i="22" s="1"/>
  <c r="K1473" i="22"/>
  <c r="T1473" i="22" s="1"/>
  <c r="K1474" i="22"/>
  <c r="T1474" i="22" s="1"/>
  <c r="K1475" i="22"/>
  <c r="T1475" i="22" s="1"/>
  <c r="K1476" i="22"/>
  <c r="T1476" i="22" s="1"/>
  <c r="K1477" i="22"/>
  <c r="T1477" i="22" s="1"/>
  <c r="K1478" i="22"/>
  <c r="T1478" i="22" s="1"/>
  <c r="K1479" i="22"/>
  <c r="T1479" i="22" s="1"/>
  <c r="K1480" i="22"/>
  <c r="T1480" i="22" s="1"/>
  <c r="K1481" i="22"/>
  <c r="T1481" i="22" s="1"/>
  <c r="K1482" i="22"/>
  <c r="T1482" i="22" s="1"/>
  <c r="K1483" i="22"/>
  <c r="T1483" i="22" s="1"/>
  <c r="K1484" i="22"/>
  <c r="T1484" i="22" s="1"/>
  <c r="K1485" i="22"/>
  <c r="T1485" i="22" s="1"/>
  <c r="K1486" i="22"/>
  <c r="T1486" i="22" s="1"/>
  <c r="K1487" i="22"/>
  <c r="T1487" i="22" s="1"/>
  <c r="K1488" i="22"/>
  <c r="T1488" i="22" s="1"/>
  <c r="K1489" i="22"/>
  <c r="T1489" i="22" s="1"/>
  <c r="K1490" i="22"/>
  <c r="T1490" i="22" s="1"/>
  <c r="K1491" i="22"/>
  <c r="T1491" i="22" s="1"/>
  <c r="K1492" i="22"/>
  <c r="T1492" i="22" s="1"/>
  <c r="K1493" i="22"/>
  <c r="T1493" i="22" s="1"/>
  <c r="K1494" i="22"/>
  <c r="T1494" i="22" s="1"/>
  <c r="K1495" i="22"/>
  <c r="T1495" i="22" s="1"/>
  <c r="K1496" i="22"/>
  <c r="T1496" i="22" s="1"/>
  <c r="K1497" i="22"/>
  <c r="T1497" i="22" s="1"/>
  <c r="K1498" i="22"/>
  <c r="T1498" i="22" s="1"/>
  <c r="K1499" i="22"/>
  <c r="T1499" i="22" s="1"/>
  <c r="K1500" i="22"/>
  <c r="T1500" i="22" s="1"/>
  <c r="K1501" i="22"/>
  <c r="T1501" i="22" s="1"/>
  <c r="K1502" i="22"/>
  <c r="T1502" i="22" s="1"/>
  <c r="K1503" i="22"/>
  <c r="T1503" i="22" s="1"/>
  <c r="K1504" i="22"/>
  <c r="T1504" i="22" s="1"/>
  <c r="K1505" i="22"/>
  <c r="T1505" i="22" s="1"/>
  <c r="K1506" i="22"/>
  <c r="T1506" i="22" s="1"/>
  <c r="K1507" i="22"/>
  <c r="T1507" i="22" s="1"/>
  <c r="K1508" i="22"/>
  <c r="T1508" i="22" s="1"/>
  <c r="K1509" i="22"/>
  <c r="T1509" i="22" s="1"/>
  <c r="K1510" i="22"/>
  <c r="T1510" i="22" s="1"/>
  <c r="K1511" i="22"/>
  <c r="T1511" i="22" s="1"/>
  <c r="K1512" i="22"/>
  <c r="T1512" i="22" s="1"/>
  <c r="K1513" i="22"/>
  <c r="T1513" i="22" s="1"/>
  <c r="K1514" i="22"/>
  <c r="T1514" i="22" s="1"/>
  <c r="K1515" i="22"/>
  <c r="T1515" i="22" s="1"/>
  <c r="K1516" i="22"/>
  <c r="T1516" i="22" s="1"/>
  <c r="K1517" i="22"/>
  <c r="T1517" i="22" s="1"/>
  <c r="K1518" i="22"/>
  <c r="T1518" i="22" s="1"/>
  <c r="K1519" i="22"/>
  <c r="T1519" i="22" s="1"/>
  <c r="K1520" i="22"/>
  <c r="T1520" i="22" s="1"/>
  <c r="K1521" i="22"/>
  <c r="T1521" i="22" s="1"/>
  <c r="K1522" i="22"/>
  <c r="T1522" i="22" s="1"/>
  <c r="K1523" i="22"/>
  <c r="T1523" i="22" s="1"/>
  <c r="K1524" i="22"/>
  <c r="T1524" i="22" s="1"/>
  <c r="K1525" i="22"/>
  <c r="T1525" i="22" s="1"/>
  <c r="K1526" i="22"/>
  <c r="T1526" i="22" s="1"/>
  <c r="K1527" i="22"/>
  <c r="T1527" i="22" s="1"/>
  <c r="K1528" i="22"/>
  <c r="T1528" i="22" s="1"/>
  <c r="K1529" i="22"/>
  <c r="T1529" i="22" s="1"/>
  <c r="K1530" i="22"/>
  <c r="T1530" i="22" s="1"/>
  <c r="K1531" i="22"/>
  <c r="T1531" i="22" s="1"/>
  <c r="K1532" i="22"/>
  <c r="T1532" i="22" s="1"/>
  <c r="K1533" i="22"/>
  <c r="T1533" i="22" s="1"/>
  <c r="K1534" i="22"/>
  <c r="T1534" i="22" s="1"/>
  <c r="K1535" i="22"/>
  <c r="T1535" i="22" s="1"/>
  <c r="K1536" i="22"/>
  <c r="T1536" i="22" s="1"/>
  <c r="K1537" i="22"/>
  <c r="T1537" i="22" s="1"/>
  <c r="K1538" i="22"/>
  <c r="T1538" i="22" s="1"/>
  <c r="K1539" i="22"/>
  <c r="T1539" i="22" s="1"/>
  <c r="K1540" i="22"/>
  <c r="T1540" i="22" s="1"/>
  <c r="K1541" i="22"/>
  <c r="T1541" i="22" s="1"/>
  <c r="K1542" i="22"/>
  <c r="T1542" i="22" s="1"/>
  <c r="K1543" i="22"/>
  <c r="T1543" i="22" s="1"/>
  <c r="K1544" i="22"/>
  <c r="T1544" i="22" s="1"/>
  <c r="K1545" i="22"/>
  <c r="T1545" i="22" s="1"/>
  <c r="K1546" i="22"/>
  <c r="T1546" i="22" s="1"/>
  <c r="K1547" i="22"/>
  <c r="T1547" i="22" s="1"/>
  <c r="K1548" i="22"/>
  <c r="T1548" i="22" s="1"/>
  <c r="K1549" i="22"/>
  <c r="T1549" i="22" s="1"/>
  <c r="K1550" i="22"/>
  <c r="T1550" i="22" s="1"/>
  <c r="K1551" i="22"/>
  <c r="T1551" i="22" s="1"/>
  <c r="K1552" i="22"/>
  <c r="T1552" i="22" s="1"/>
  <c r="K1553" i="22"/>
  <c r="T1553" i="22" s="1"/>
  <c r="K1554" i="22"/>
  <c r="T1554" i="22" s="1"/>
  <c r="K1555" i="22"/>
  <c r="T1555" i="22" s="1"/>
  <c r="K1556" i="22"/>
  <c r="T1556" i="22" s="1"/>
  <c r="K1557" i="22"/>
  <c r="T1557" i="22" s="1"/>
  <c r="K1558" i="22"/>
  <c r="T1558" i="22" s="1"/>
  <c r="K1559" i="22"/>
  <c r="T1559" i="22" s="1"/>
  <c r="K1560" i="22"/>
  <c r="T1560" i="22" s="1"/>
  <c r="K1561" i="22"/>
  <c r="T1561" i="22" s="1"/>
  <c r="K1562" i="22"/>
  <c r="T1562" i="22" s="1"/>
  <c r="K1563" i="22"/>
  <c r="T1563" i="22" s="1"/>
  <c r="K1564" i="22"/>
  <c r="T1564" i="22" s="1"/>
  <c r="K1565" i="22"/>
  <c r="T1565" i="22" s="1"/>
  <c r="K1566" i="22"/>
  <c r="T1566" i="22" s="1"/>
  <c r="K1567" i="22"/>
  <c r="T1567" i="22" s="1"/>
  <c r="K1568" i="22"/>
  <c r="T1568" i="22" s="1"/>
  <c r="K1569" i="22"/>
  <c r="T1569" i="22" s="1"/>
  <c r="K1570" i="22"/>
  <c r="T1570" i="22" s="1"/>
  <c r="K1571" i="22"/>
  <c r="T1571" i="22" s="1"/>
  <c r="K1572" i="22"/>
  <c r="T1572" i="22" s="1"/>
  <c r="K1573" i="22"/>
  <c r="T1573" i="22" s="1"/>
  <c r="K1574" i="22"/>
  <c r="T1574" i="22" s="1"/>
  <c r="K1575" i="22"/>
  <c r="T1575" i="22" s="1"/>
  <c r="K1576" i="22"/>
  <c r="T1576" i="22" s="1"/>
  <c r="K1577" i="22"/>
  <c r="T1577" i="22" s="1"/>
  <c r="K1578" i="22"/>
  <c r="T1578" i="22" s="1"/>
  <c r="K1579" i="22"/>
  <c r="T1579" i="22" s="1"/>
  <c r="K1580" i="22"/>
  <c r="T1580" i="22" s="1"/>
  <c r="K1581" i="22"/>
  <c r="T1581" i="22" s="1"/>
  <c r="K1582" i="22"/>
  <c r="T1582" i="22" s="1"/>
  <c r="K1583" i="22"/>
  <c r="T1583" i="22" s="1"/>
  <c r="K1584" i="22"/>
  <c r="T1584" i="22" s="1"/>
  <c r="K1585" i="22"/>
  <c r="T1585" i="22" s="1"/>
  <c r="K1586" i="22"/>
  <c r="T1586" i="22" s="1"/>
  <c r="K1587" i="22"/>
  <c r="T1587" i="22" s="1"/>
  <c r="K1588" i="22"/>
  <c r="T1588" i="22" s="1"/>
  <c r="K1589" i="22"/>
  <c r="T1589" i="22" s="1"/>
  <c r="K1590" i="22"/>
  <c r="T1590" i="22" s="1"/>
  <c r="K1591" i="22"/>
  <c r="T1591" i="22" s="1"/>
  <c r="K1592" i="22"/>
  <c r="T1592" i="22" s="1"/>
  <c r="K1593" i="22"/>
  <c r="T1593" i="22" s="1"/>
  <c r="K1594" i="22"/>
  <c r="T1594" i="22" s="1"/>
  <c r="K1595" i="22"/>
  <c r="T1595" i="22" s="1"/>
  <c r="K1596" i="22"/>
  <c r="T1596" i="22" s="1"/>
  <c r="K1597" i="22"/>
  <c r="T1597" i="22" s="1"/>
  <c r="K1598" i="22"/>
  <c r="T1598" i="22" s="1"/>
  <c r="K1599" i="22"/>
  <c r="T1599" i="22" s="1"/>
  <c r="K1600" i="22"/>
  <c r="T1600" i="22" s="1"/>
  <c r="K1601" i="22"/>
  <c r="T1601" i="22" s="1"/>
  <c r="K1602" i="22"/>
  <c r="T1602" i="22" s="1"/>
  <c r="K1603" i="22"/>
  <c r="T1603" i="22" s="1"/>
  <c r="K1604" i="22"/>
  <c r="T1604" i="22" s="1"/>
  <c r="K1605" i="22"/>
  <c r="T1605" i="22" s="1"/>
  <c r="K1606" i="22"/>
  <c r="T1606" i="22" s="1"/>
  <c r="K1607" i="22"/>
  <c r="T1607" i="22" s="1"/>
  <c r="K1608" i="22"/>
  <c r="T1608" i="22" s="1"/>
  <c r="K1609" i="22"/>
  <c r="T1609" i="22" s="1"/>
  <c r="K1610" i="22"/>
  <c r="T1610" i="22" s="1"/>
  <c r="K1611" i="22"/>
  <c r="T1611" i="22" s="1"/>
  <c r="K1612" i="22"/>
  <c r="T1612" i="22" s="1"/>
  <c r="K1613" i="22"/>
  <c r="T1613" i="22" s="1"/>
  <c r="K1614" i="22"/>
  <c r="T1614" i="22" s="1"/>
  <c r="K1615" i="22"/>
  <c r="T1615" i="22" s="1"/>
  <c r="K1616" i="22"/>
  <c r="T1616" i="22" s="1"/>
  <c r="K1617" i="22"/>
  <c r="T1617" i="22" s="1"/>
  <c r="K1618" i="22"/>
  <c r="T1618" i="22" s="1"/>
  <c r="K1619" i="22"/>
  <c r="T1619" i="22" s="1"/>
  <c r="K1620" i="22"/>
  <c r="T1620" i="22" s="1"/>
  <c r="K1621" i="22"/>
  <c r="T1621" i="22" s="1"/>
  <c r="K1622" i="22"/>
  <c r="T1622" i="22" s="1"/>
  <c r="K1623" i="22"/>
  <c r="T1623" i="22" s="1"/>
  <c r="K1624" i="22"/>
  <c r="T1624" i="22" s="1"/>
  <c r="K1625" i="22"/>
  <c r="T1625" i="22" s="1"/>
  <c r="K1626" i="22"/>
  <c r="T1626" i="22" s="1"/>
  <c r="K1627" i="22"/>
  <c r="T1627" i="22" s="1"/>
  <c r="K1628" i="22"/>
  <c r="T1628" i="22" s="1"/>
  <c r="K1629" i="22"/>
  <c r="T1629" i="22" s="1"/>
  <c r="K1630" i="22"/>
  <c r="T1630" i="22" s="1"/>
  <c r="K1631" i="22"/>
  <c r="T1631" i="22" s="1"/>
  <c r="K1632" i="22"/>
  <c r="T1632" i="22" s="1"/>
  <c r="K1633" i="22"/>
  <c r="T1633" i="22" s="1"/>
  <c r="K1634" i="22"/>
  <c r="T1634" i="22" s="1"/>
  <c r="K1635" i="22"/>
  <c r="T1635" i="22" s="1"/>
  <c r="K1636" i="22"/>
  <c r="T1636" i="22" s="1"/>
  <c r="K1637" i="22"/>
  <c r="T1637" i="22" s="1"/>
  <c r="K1638" i="22"/>
  <c r="T1638" i="22" s="1"/>
  <c r="K1639" i="22"/>
  <c r="T1639" i="22" s="1"/>
  <c r="K1640" i="22"/>
  <c r="T1640" i="22" s="1"/>
  <c r="K1641" i="22"/>
  <c r="T1641" i="22" s="1"/>
  <c r="K1642" i="22"/>
  <c r="T1642" i="22" s="1"/>
  <c r="K1643" i="22"/>
  <c r="T1643" i="22" s="1"/>
  <c r="K1644" i="22"/>
  <c r="T1644" i="22" s="1"/>
  <c r="K1645" i="22"/>
  <c r="T1645" i="22" s="1"/>
  <c r="K1646" i="22"/>
  <c r="T1646" i="22" s="1"/>
  <c r="K1647" i="22"/>
  <c r="T1647" i="22" s="1"/>
  <c r="K1648" i="22"/>
  <c r="T1648" i="22" s="1"/>
  <c r="K1649" i="22"/>
  <c r="T1649" i="22" s="1"/>
  <c r="K1650" i="22"/>
  <c r="T1650" i="22" s="1"/>
  <c r="K1651" i="22"/>
  <c r="T1651" i="22" s="1"/>
  <c r="K1652" i="22"/>
  <c r="T1652" i="22" s="1"/>
  <c r="K1653" i="22"/>
  <c r="T1653" i="22" s="1"/>
  <c r="K1654" i="22"/>
  <c r="T1654" i="22" s="1"/>
  <c r="K1655" i="22"/>
  <c r="T1655" i="22" s="1"/>
  <c r="K1656" i="22"/>
  <c r="T1656" i="22" s="1"/>
  <c r="K1657" i="22"/>
  <c r="T1657" i="22" s="1"/>
  <c r="K1658" i="22"/>
  <c r="T1658" i="22" s="1"/>
  <c r="K1659" i="22"/>
  <c r="T1659" i="22" s="1"/>
  <c r="K1660" i="22"/>
  <c r="T1660" i="22" s="1"/>
  <c r="K1661" i="22"/>
  <c r="T1661" i="22" s="1"/>
  <c r="K1662" i="22"/>
  <c r="T1662" i="22" s="1"/>
  <c r="K1663" i="22"/>
  <c r="T1663" i="22" s="1"/>
  <c r="K1664" i="22"/>
  <c r="T1664" i="22" s="1"/>
  <c r="K1665" i="22"/>
  <c r="T1665" i="22" s="1"/>
  <c r="K1666" i="22"/>
  <c r="T1666" i="22" s="1"/>
  <c r="K1667" i="22"/>
  <c r="T1667" i="22" s="1"/>
  <c r="K1668" i="22"/>
  <c r="T1668" i="22" s="1"/>
  <c r="K1669" i="22"/>
  <c r="T1669" i="22" s="1"/>
  <c r="K1670" i="22"/>
  <c r="T1670" i="22" s="1"/>
  <c r="K1671" i="22"/>
  <c r="T1671" i="22" s="1"/>
  <c r="K1672" i="22"/>
  <c r="T1672" i="22" s="1"/>
  <c r="K1673" i="22"/>
  <c r="T1673" i="22" s="1"/>
  <c r="K1674" i="22"/>
  <c r="T1674" i="22" s="1"/>
  <c r="K1675" i="22"/>
  <c r="T1675" i="22" s="1"/>
  <c r="K1676" i="22"/>
  <c r="T1676" i="22" s="1"/>
  <c r="K1677" i="22"/>
  <c r="K1678" i="22"/>
  <c r="T1678" i="22" s="1"/>
  <c r="K1679" i="22"/>
  <c r="T1679" i="22" s="1"/>
  <c r="K1680" i="22"/>
  <c r="T1680" i="22" s="1"/>
  <c r="K1681" i="22"/>
  <c r="T1681" i="22" s="1"/>
  <c r="K1682" i="22"/>
  <c r="T1682" i="22" s="1"/>
  <c r="K1683" i="22"/>
  <c r="T1683" i="22" s="1"/>
  <c r="K1684" i="22"/>
  <c r="T1684" i="22" s="1"/>
  <c r="K1685" i="22"/>
  <c r="T1685" i="22" s="1"/>
  <c r="K1686" i="22"/>
  <c r="T1686" i="22" s="1"/>
  <c r="K1687" i="22"/>
  <c r="T1687" i="22" s="1"/>
  <c r="K1688" i="22"/>
  <c r="T1688" i="22" s="1"/>
  <c r="K1689" i="22"/>
  <c r="T1689" i="22" s="1"/>
  <c r="K1690" i="22"/>
  <c r="T1690" i="22" s="1"/>
  <c r="K1691" i="22"/>
  <c r="T1691" i="22" s="1"/>
  <c r="K1692" i="22"/>
  <c r="T1692" i="22" s="1"/>
  <c r="K1693" i="22"/>
  <c r="T1693" i="22" s="1"/>
  <c r="K1694" i="22"/>
  <c r="T1694" i="22" s="1"/>
  <c r="K1695" i="22"/>
  <c r="T1695" i="22" s="1"/>
  <c r="K1696" i="22"/>
  <c r="T1696" i="22" s="1"/>
  <c r="K1697" i="22"/>
  <c r="T1697" i="22" s="1"/>
  <c r="K1698" i="22"/>
  <c r="T1698" i="22" s="1"/>
  <c r="K1699" i="22"/>
  <c r="T1699" i="22" s="1"/>
  <c r="K1700" i="22"/>
  <c r="T1700" i="22" s="1"/>
  <c r="K1701" i="22"/>
  <c r="T1701" i="22" s="1"/>
  <c r="K1702" i="22"/>
  <c r="T1702" i="22" s="1"/>
  <c r="K1703" i="22"/>
  <c r="T1703" i="22" s="1"/>
  <c r="K1704" i="22"/>
  <c r="T1704" i="22" s="1"/>
  <c r="K1705" i="22"/>
  <c r="T1705" i="22" s="1"/>
  <c r="K1706" i="22"/>
  <c r="T1706" i="22" s="1"/>
  <c r="K1707" i="22"/>
  <c r="T1707" i="22" s="1"/>
  <c r="K1708" i="22"/>
  <c r="T1708" i="22" s="1"/>
  <c r="K1709" i="22"/>
  <c r="T1709" i="22" s="1"/>
  <c r="K1710" i="22"/>
  <c r="T1710" i="22" s="1"/>
  <c r="K1711" i="22"/>
  <c r="T1711" i="22" s="1"/>
  <c r="K1712" i="22"/>
  <c r="T1712" i="22" s="1"/>
  <c r="K1713" i="22"/>
  <c r="T1713" i="22" s="1"/>
  <c r="K1714" i="22"/>
  <c r="T1714" i="22" s="1"/>
  <c r="K1715" i="22"/>
  <c r="T1715" i="22" s="1"/>
  <c r="K1716" i="22"/>
  <c r="T1716" i="22" s="1"/>
  <c r="K1717" i="22"/>
  <c r="T1717" i="22" s="1"/>
  <c r="K1718" i="22"/>
  <c r="T1718" i="22" s="1"/>
  <c r="K1719" i="22"/>
  <c r="T1719" i="22" s="1"/>
  <c r="K1720" i="22"/>
  <c r="T1720" i="22" s="1"/>
  <c r="K1721" i="22"/>
  <c r="T1721" i="22" s="1"/>
  <c r="K1722" i="22"/>
  <c r="T1722" i="22" s="1"/>
  <c r="K1723" i="22"/>
  <c r="T1723" i="22" s="1"/>
  <c r="K1724" i="22"/>
  <c r="T1724" i="22" s="1"/>
  <c r="K1725" i="22"/>
  <c r="T1725" i="22" s="1"/>
  <c r="K1726" i="22"/>
  <c r="T1726" i="22" s="1"/>
  <c r="K1727" i="22"/>
  <c r="T1727" i="22" s="1"/>
  <c r="K1728" i="22"/>
  <c r="T1728" i="22" s="1"/>
  <c r="K1729" i="22"/>
  <c r="T1729" i="22" s="1"/>
  <c r="K1730" i="22"/>
  <c r="T1730" i="22" s="1"/>
  <c r="K1731" i="22"/>
  <c r="T1731" i="22" s="1"/>
  <c r="K1732" i="22"/>
  <c r="T1732" i="22" s="1"/>
  <c r="K1733" i="22"/>
  <c r="T1733" i="22" s="1"/>
  <c r="K1734" i="22"/>
  <c r="T1734" i="22" s="1"/>
  <c r="K1735" i="22"/>
  <c r="T1735" i="22" s="1"/>
  <c r="K1736" i="22"/>
  <c r="T1736" i="22" s="1"/>
  <c r="K1737" i="22"/>
  <c r="T1737" i="22" s="1"/>
  <c r="K1738" i="22"/>
  <c r="T1738" i="22" s="1"/>
  <c r="K1739" i="22"/>
  <c r="T1739" i="22" s="1"/>
  <c r="K1740" i="22"/>
  <c r="T1740" i="22" s="1"/>
  <c r="K1741" i="22"/>
  <c r="T1741" i="22" s="1"/>
  <c r="K1742" i="22"/>
  <c r="T1742" i="22" s="1"/>
  <c r="K1743" i="22"/>
  <c r="T1743" i="22" s="1"/>
  <c r="K1744" i="22"/>
  <c r="T1744" i="22" s="1"/>
  <c r="K1745" i="22"/>
  <c r="T1745" i="22" s="1"/>
  <c r="K1746" i="22"/>
  <c r="T1746" i="22" s="1"/>
  <c r="K1747" i="22"/>
  <c r="T1747" i="22" s="1"/>
  <c r="K1748" i="22"/>
  <c r="T1748" i="22" s="1"/>
  <c r="K1749" i="22"/>
  <c r="T1749" i="22" s="1"/>
  <c r="K1750" i="22"/>
  <c r="T1750" i="22" s="1"/>
  <c r="K1751" i="22"/>
  <c r="T1751" i="22" s="1"/>
  <c r="K1752" i="22"/>
  <c r="T1752" i="22" s="1"/>
  <c r="K1753" i="22"/>
  <c r="T1753" i="22" s="1"/>
  <c r="K1754" i="22"/>
  <c r="T1754" i="22" s="1"/>
  <c r="K1755" i="22"/>
  <c r="T1755" i="22" s="1"/>
  <c r="K1756" i="22"/>
  <c r="T1756" i="22" s="1"/>
  <c r="K1757" i="22"/>
  <c r="T1757" i="22" s="1"/>
  <c r="K1758" i="22"/>
  <c r="T1758" i="22" s="1"/>
  <c r="K1759" i="22"/>
  <c r="T1759" i="22" s="1"/>
  <c r="K1760" i="22"/>
  <c r="T1760" i="22" s="1"/>
  <c r="K1761" i="22"/>
  <c r="T1761" i="22" s="1"/>
  <c r="K1762" i="22"/>
  <c r="T1762" i="22" s="1"/>
  <c r="K1763" i="22"/>
  <c r="T1763" i="22" s="1"/>
  <c r="K1764" i="22"/>
  <c r="T1764" i="22" s="1"/>
  <c r="K1765" i="22"/>
  <c r="T1765" i="22" s="1"/>
  <c r="K1766" i="22"/>
  <c r="T1766" i="22" s="1"/>
  <c r="K1767" i="22"/>
  <c r="T1767" i="22" s="1"/>
  <c r="K1768" i="22"/>
  <c r="T1768" i="22" s="1"/>
  <c r="K1769" i="22"/>
  <c r="T1769" i="22" s="1"/>
  <c r="K1770" i="22"/>
  <c r="T1770" i="22" s="1"/>
  <c r="K1771" i="22"/>
  <c r="T1771" i="22" s="1"/>
  <c r="K1772" i="22"/>
  <c r="T1772" i="22" s="1"/>
  <c r="K1773" i="22"/>
  <c r="T1773" i="22" s="1"/>
  <c r="K1774" i="22"/>
  <c r="T1774" i="22" s="1"/>
  <c r="K1775" i="22"/>
  <c r="T1775" i="22" s="1"/>
  <c r="K1776" i="22"/>
  <c r="T1776" i="22" s="1"/>
  <c r="K1777" i="22"/>
  <c r="T1777" i="22" s="1"/>
  <c r="K1778" i="22"/>
  <c r="T1778" i="22" s="1"/>
  <c r="K1779" i="22"/>
  <c r="T1779" i="22" s="1"/>
  <c r="K1780" i="22"/>
  <c r="T1780" i="22" s="1"/>
  <c r="K1781" i="22"/>
  <c r="T1781" i="22" s="1"/>
  <c r="K1782" i="22"/>
  <c r="T1782" i="22" s="1"/>
  <c r="K1783" i="22"/>
  <c r="T1783" i="22" s="1"/>
  <c r="K1784" i="22"/>
  <c r="T1784" i="22" s="1"/>
  <c r="K1785" i="22"/>
  <c r="T1785" i="22" s="1"/>
  <c r="K1786" i="22"/>
  <c r="T1786" i="22" s="1"/>
  <c r="K1787" i="22"/>
  <c r="T1787" i="22" s="1"/>
  <c r="K1788" i="22"/>
  <c r="T1788" i="22" s="1"/>
  <c r="K1789" i="22"/>
  <c r="T1789" i="22" s="1"/>
  <c r="K1790" i="22"/>
  <c r="T1790" i="22" s="1"/>
  <c r="K1791" i="22"/>
  <c r="T1791" i="22" s="1"/>
  <c r="K1792" i="22"/>
  <c r="T1792" i="22" s="1"/>
  <c r="K1793" i="22"/>
  <c r="T1793" i="22" s="1"/>
  <c r="K1794" i="22"/>
  <c r="T1794" i="22" s="1"/>
  <c r="K1795" i="22"/>
  <c r="T1795" i="22" s="1"/>
  <c r="K1796" i="22"/>
  <c r="T1796" i="22" s="1"/>
  <c r="K1797" i="22"/>
  <c r="T1797" i="22" s="1"/>
  <c r="K1798" i="22"/>
  <c r="T1798" i="22" s="1"/>
  <c r="K1799" i="22"/>
  <c r="T1799" i="22" s="1"/>
  <c r="K1800" i="22"/>
  <c r="T1800" i="22" s="1"/>
  <c r="K1801" i="22"/>
  <c r="T1801" i="22" s="1"/>
  <c r="K1802" i="22"/>
  <c r="T1802" i="22" s="1"/>
  <c r="K1803" i="22"/>
  <c r="T1803" i="22" s="1"/>
  <c r="K1804" i="22"/>
  <c r="T1804" i="22" s="1"/>
  <c r="K1805" i="22"/>
  <c r="T1805" i="22" s="1"/>
  <c r="K1806" i="22"/>
  <c r="T1806" i="22" s="1"/>
  <c r="K1807" i="22"/>
  <c r="T1807" i="22" s="1"/>
  <c r="K1808" i="22"/>
  <c r="T1808" i="22" s="1"/>
  <c r="K1809" i="22"/>
  <c r="T1809" i="22" s="1"/>
  <c r="K1810" i="22"/>
  <c r="T1810" i="22" s="1"/>
  <c r="K1811" i="22"/>
  <c r="T1811" i="22" s="1"/>
  <c r="K1812" i="22"/>
  <c r="T1812" i="22" s="1"/>
  <c r="K1813" i="22"/>
  <c r="T1813" i="22" s="1"/>
  <c r="K1814" i="22"/>
  <c r="T1814" i="22" s="1"/>
  <c r="K1815" i="22"/>
  <c r="T1815" i="22" s="1"/>
  <c r="K1816" i="22"/>
  <c r="T1816" i="22" s="1"/>
  <c r="K1817" i="22"/>
  <c r="T1817" i="22" s="1"/>
  <c r="K1818" i="22"/>
  <c r="T1818" i="22" s="1"/>
  <c r="K1819" i="22"/>
  <c r="T1819" i="22" s="1"/>
  <c r="K1820" i="22"/>
  <c r="T1820" i="22" s="1"/>
  <c r="K1821" i="22"/>
  <c r="T1821" i="22" s="1"/>
  <c r="K1822" i="22"/>
  <c r="T1822" i="22" s="1"/>
  <c r="K1823" i="22"/>
  <c r="T1823" i="22" s="1"/>
  <c r="K1824" i="22"/>
  <c r="T1824" i="22" s="1"/>
  <c r="K1825" i="22"/>
  <c r="T1825" i="22" s="1"/>
  <c r="K1826" i="22"/>
  <c r="T1826" i="22" s="1"/>
  <c r="K1827" i="22"/>
  <c r="T1827" i="22" s="1"/>
  <c r="K1828" i="22"/>
  <c r="T1828" i="22" s="1"/>
  <c r="K1829" i="22"/>
  <c r="T1829" i="22" s="1"/>
  <c r="K1830" i="22"/>
  <c r="T1830" i="22" s="1"/>
  <c r="K1831" i="22"/>
  <c r="T1831" i="22" s="1"/>
  <c r="K1832" i="22"/>
  <c r="T1832" i="22" s="1"/>
  <c r="K1833" i="22"/>
  <c r="T1833" i="22" s="1"/>
  <c r="K1834" i="22"/>
  <c r="T1834" i="22" s="1"/>
  <c r="K1835" i="22"/>
  <c r="T1835" i="22" s="1"/>
  <c r="K1836" i="22"/>
  <c r="T1836" i="22" s="1"/>
  <c r="K1837" i="22"/>
  <c r="T1837" i="22" s="1"/>
  <c r="K1838" i="22"/>
  <c r="K1839" i="22"/>
  <c r="T1839" i="22" s="1"/>
  <c r="K1840" i="22"/>
  <c r="T1840" i="22" s="1"/>
  <c r="K1841" i="22"/>
  <c r="T1841" i="22" s="1"/>
  <c r="K1842" i="22"/>
  <c r="T1842" i="22" s="1"/>
  <c r="K1843" i="22"/>
  <c r="T1843" i="22" s="1"/>
  <c r="K1844" i="22"/>
  <c r="T1844" i="22" s="1"/>
  <c r="K1845" i="22"/>
  <c r="T1845" i="22" s="1"/>
  <c r="K1846" i="22"/>
  <c r="T1846" i="22" s="1"/>
  <c r="K1847" i="22"/>
  <c r="T1847" i="22" s="1"/>
  <c r="K1848" i="22"/>
  <c r="T1848" i="22" s="1"/>
  <c r="K1849" i="22"/>
  <c r="T1849" i="22" s="1"/>
  <c r="K1850" i="22"/>
  <c r="T1850" i="22" s="1"/>
  <c r="K1851" i="22"/>
  <c r="T1851" i="22" s="1"/>
  <c r="K1852" i="22"/>
  <c r="T1852" i="22" s="1"/>
  <c r="K1853" i="22"/>
  <c r="T1853" i="22" s="1"/>
  <c r="K1854" i="22"/>
  <c r="T1854" i="22" s="1"/>
  <c r="K1855" i="22"/>
  <c r="T1855" i="22" s="1"/>
  <c r="K1856" i="22"/>
  <c r="T1856" i="22" s="1"/>
  <c r="K1857" i="22"/>
  <c r="T1857" i="22" s="1"/>
  <c r="K1858" i="22"/>
  <c r="T1858" i="22" s="1"/>
  <c r="K1859" i="22"/>
  <c r="T1859" i="22" s="1"/>
  <c r="K1860" i="22"/>
  <c r="T1860" i="22" s="1"/>
  <c r="K1861" i="22"/>
  <c r="T1861" i="22" s="1"/>
  <c r="K1862" i="22"/>
  <c r="T1862" i="22" s="1"/>
  <c r="K1863" i="22"/>
  <c r="T1863" i="22" s="1"/>
  <c r="K1864" i="22"/>
  <c r="T1864" i="22" s="1"/>
  <c r="K1865" i="22"/>
  <c r="T1865" i="22" s="1"/>
  <c r="K1866" i="22"/>
  <c r="T1866" i="22" s="1"/>
  <c r="K1867" i="22"/>
  <c r="T1867" i="22" s="1"/>
  <c r="K1868" i="22"/>
  <c r="T1868" i="22" s="1"/>
  <c r="K1869" i="22"/>
  <c r="T1869" i="22" s="1"/>
  <c r="K1870" i="22"/>
  <c r="T1870" i="22" s="1"/>
  <c r="K1871" i="22"/>
  <c r="T1871" i="22" s="1"/>
  <c r="K1872" i="22"/>
  <c r="T1872" i="22" s="1"/>
  <c r="K1873" i="22"/>
  <c r="T1873" i="22" s="1"/>
  <c r="K1874" i="22"/>
  <c r="T1874" i="22" s="1"/>
  <c r="K1875" i="22"/>
  <c r="T1875" i="22" s="1"/>
  <c r="K1876" i="22"/>
  <c r="T1876" i="22" s="1"/>
  <c r="K1877" i="22"/>
  <c r="K1878" i="22"/>
  <c r="T1878" i="22" s="1"/>
  <c r="K1879" i="22"/>
  <c r="T1879" i="22" s="1"/>
  <c r="K1880" i="22"/>
  <c r="T1880" i="22" s="1"/>
  <c r="K1881" i="22"/>
  <c r="T1881" i="22" s="1"/>
  <c r="K1882" i="22"/>
  <c r="T1882" i="22" s="1"/>
  <c r="K1883" i="22"/>
  <c r="T1883" i="22" s="1"/>
  <c r="K1884" i="22"/>
  <c r="T1884" i="22" s="1"/>
  <c r="K1885" i="22"/>
  <c r="T1885" i="22" s="1"/>
  <c r="K1886" i="22"/>
  <c r="T1886" i="22" s="1"/>
  <c r="K1887" i="22"/>
  <c r="T1887" i="22" s="1"/>
  <c r="K1888" i="22"/>
  <c r="T1888" i="22" s="1"/>
  <c r="K1889" i="22"/>
  <c r="T1889" i="22" s="1"/>
  <c r="K1890" i="22"/>
  <c r="T1890" i="22" s="1"/>
  <c r="K1891" i="22"/>
  <c r="T1891" i="22" s="1"/>
  <c r="K1892" i="22"/>
  <c r="T1892" i="22" s="1"/>
  <c r="K1893" i="22"/>
  <c r="T1893" i="22" s="1"/>
  <c r="K1894" i="22"/>
  <c r="T1894" i="22" s="1"/>
  <c r="K1895" i="22"/>
  <c r="T1895" i="22" s="1"/>
  <c r="K1896" i="22"/>
  <c r="T1896" i="22" s="1"/>
  <c r="K1897" i="22"/>
  <c r="T1897" i="22" s="1"/>
  <c r="K1898" i="22"/>
  <c r="T1898" i="22" s="1"/>
  <c r="K1899" i="22"/>
  <c r="T1899" i="22" s="1"/>
  <c r="K1900" i="22"/>
  <c r="T1900" i="22" s="1"/>
  <c r="K1901" i="22"/>
  <c r="T1901" i="22" s="1"/>
  <c r="K1902" i="22"/>
  <c r="T1902" i="22" s="1"/>
  <c r="K1903" i="22"/>
  <c r="T1903" i="22" s="1"/>
  <c r="K1904" i="22"/>
  <c r="T1904" i="22" s="1"/>
  <c r="K1905" i="22"/>
  <c r="T1905" i="22" s="1"/>
  <c r="K1906" i="22"/>
  <c r="T1906" i="22" s="1"/>
  <c r="K1907" i="22"/>
  <c r="T1907" i="22" s="1"/>
  <c r="K1908" i="22"/>
  <c r="T1908" i="22" s="1"/>
  <c r="K1909" i="22"/>
  <c r="T1909" i="22" s="1"/>
  <c r="K1910" i="22"/>
  <c r="T1910" i="22" s="1"/>
  <c r="K1911" i="22"/>
  <c r="T1911" i="22" s="1"/>
  <c r="K1912" i="22"/>
  <c r="T1912" i="22" s="1"/>
  <c r="K1913" i="22"/>
  <c r="T1913" i="22" s="1"/>
  <c r="K1914" i="22"/>
  <c r="T1914" i="22" s="1"/>
  <c r="K1915" i="22"/>
  <c r="T1915" i="22" s="1"/>
  <c r="K1916" i="22"/>
  <c r="T1916" i="22" s="1"/>
  <c r="K1917" i="22"/>
  <c r="T1917" i="22" s="1"/>
  <c r="K1918" i="22"/>
  <c r="T1918" i="22" s="1"/>
  <c r="K1919" i="22"/>
  <c r="T1919" i="22" s="1"/>
  <c r="K1920" i="22"/>
  <c r="T1920" i="22" s="1"/>
  <c r="K1921" i="22"/>
  <c r="T1921" i="22" s="1"/>
  <c r="K1922" i="22"/>
  <c r="T1922" i="22" s="1"/>
  <c r="K1923" i="22"/>
  <c r="T1923" i="22" s="1"/>
  <c r="K1924" i="22"/>
  <c r="T1924" i="22" s="1"/>
  <c r="K1925" i="22"/>
  <c r="T1925" i="22" s="1"/>
  <c r="K1926" i="22"/>
  <c r="T1926" i="22" s="1"/>
  <c r="K1927" i="22"/>
  <c r="T1927" i="22" s="1"/>
  <c r="K1928" i="22"/>
  <c r="T1928" i="22" s="1"/>
  <c r="K1929" i="22"/>
  <c r="T1929" i="22" s="1"/>
  <c r="K1930" i="22"/>
  <c r="T1930" i="22" s="1"/>
  <c r="K1931" i="22"/>
  <c r="T1931" i="22" s="1"/>
  <c r="K1932" i="22"/>
  <c r="T1932" i="22" s="1"/>
  <c r="K1933" i="22"/>
  <c r="T1933" i="22" s="1"/>
  <c r="K1934" i="22"/>
  <c r="T1934" i="22" s="1"/>
  <c r="K1935" i="22"/>
  <c r="T1935" i="22" s="1"/>
  <c r="K1936" i="22"/>
  <c r="T1936" i="22" s="1"/>
  <c r="K1937" i="22"/>
  <c r="T1937" i="22" s="1"/>
  <c r="K1938" i="22"/>
  <c r="T1938" i="22" s="1"/>
  <c r="K1939" i="22"/>
  <c r="T1939" i="22" s="1"/>
  <c r="K1940" i="22"/>
  <c r="T1940" i="22" s="1"/>
  <c r="K1941" i="22"/>
  <c r="T1941" i="22" s="1"/>
  <c r="K1942" i="22"/>
  <c r="T1942" i="22" s="1"/>
  <c r="K1943" i="22"/>
  <c r="T1943" i="22" s="1"/>
  <c r="K1944" i="22"/>
  <c r="T1944" i="22" s="1"/>
  <c r="K1945" i="22"/>
  <c r="T1945" i="22" s="1"/>
  <c r="K1946" i="22"/>
  <c r="T1946" i="22" s="1"/>
  <c r="K1947" i="22"/>
  <c r="T1947" i="22" s="1"/>
  <c r="K1948" i="22"/>
  <c r="T1948" i="22" s="1"/>
  <c r="K1949" i="22"/>
  <c r="T1949" i="22" s="1"/>
  <c r="K1950" i="22"/>
  <c r="T1950" i="22" s="1"/>
  <c r="K1951" i="22"/>
  <c r="T1951" i="22" s="1"/>
  <c r="K1952" i="22"/>
  <c r="T1952" i="22" s="1"/>
  <c r="K1953" i="22"/>
  <c r="T1953" i="22" s="1"/>
  <c r="K1954" i="22"/>
  <c r="T1954" i="22" s="1"/>
  <c r="K1955" i="22"/>
  <c r="T1955" i="22" s="1"/>
  <c r="K1956" i="22"/>
  <c r="T1956" i="22" s="1"/>
  <c r="K1957" i="22"/>
  <c r="T1957" i="22" s="1"/>
  <c r="K1958" i="22"/>
  <c r="T1958" i="22" s="1"/>
  <c r="K1959" i="22"/>
  <c r="T1959" i="22" s="1"/>
  <c r="K1960" i="22"/>
  <c r="T1960" i="22" s="1"/>
  <c r="K1961" i="22"/>
  <c r="T1961" i="22" s="1"/>
  <c r="K1962" i="22"/>
  <c r="T1962" i="22" s="1"/>
  <c r="K1963" i="22"/>
  <c r="T1963" i="22" s="1"/>
  <c r="K1964" i="22"/>
  <c r="T1964" i="22" s="1"/>
  <c r="K1965" i="22"/>
  <c r="T1965" i="22" s="1"/>
  <c r="K1966" i="22"/>
  <c r="T1966" i="22" s="1"/>
  <c r="K1967" i="22"/>
  <c r="T1967" i="22" s="1"/>
  <c r="K1968" i="22"/>
  <c r="T1968" i="22" s="1"/>
  <c r="K1969" i="22"/>
  <c r="T1969" i="22" s="1"/>
  <c r="K1970" i="22"/>
  <c r="T1970" i="22" s="1"/>
  <c r="K1971" i="22"/>
  <c r="T1971" i="22" s="1"/>
  <c r="K1972" i="22"/>
  <c r="T1972" i="22" s="1"/>
  <c r="K1973" i="22"/>
  <c r="T1973" i="22" s="1"/>
  <c r="K1974" i="22"/>
  <c r="T1974" i="22" s="1"/>
  <c r="K1975" i="22"/>
  <c r="T1975" i="22" s="1"/>
  <c r="K1976" i="22"/>
  <c r="T1976" i="22" s="1"/>
  <c r="K1977" i="22"/>
  <c r="T1977" i="22" s="1"/>
  <c r="K1978" i="22"/>
  <c r="T1978" i="22" s="1"/>
  <c r="K1979" i="22"/>
  <c r="T1979" i="22" s="1"/>
  <c r="K1980" i="22"/>
  <c r="T1980" i="22" s="1"/>
  <c r="K1981" i="22"/>
  <c r="T1981" i="22" s="1"/>
  <c r="K1982" i="22"/>
  <c r="T1982" i="22" s="1"/>
  <c r="K1983" i="22"/>
  <c r="T1983" i="22" s="1"/>
  <c r="K1984" i="22"/>
  <c r="T1984" i="22" s="1"/>
  <c r="K1985" i="22"/>
  <c r="T1985" i="22" s="1"/>
  <c r="K1986" i="22"/>
  <c r="T1986" i="22" s="1"/>
  <c r="K1987" i="22"/>
  <c r="T1987" i="22" s="1"/>
  <c r="K1988" i="22"/>
  <c r="T1988" i="22" s="1"/>
  <c r="K1989" i="22"/>
  <c r="T1989" i="22" s="1"/>
  <c r="K1990" i="22"/>
  <c r="T1990" i="22" s="1"/>
  <c r="K1991" i="22"/>
  <c r="T1991" i="22" s="1"/>
  <c r="K1992" i="22"/>
  <c r="T1992" i="22" s="1"/>
  <c r="K1993" i="22"/>
  <c r="T1993" i="22" s="1"/>
  <c r="K1994" i="22"/>
  <c r="T1994" i="22" s="1"/>
  <c r="K1995" i="22"/>
  <c r="T1995" i="22" s="1"/>
  <c r="K1996" i="22"/>
  <c r="T1996" i="22" s="1"/>
  <c r="K1997" i="22"/>
  <c r="T1997" i="22" s="1"/>
  <c r="K1998" i="22"/>
  <c r="T1998" i="22" s="1"/>
  <c r="K1999" i="22"/>
  <c r="T1999" i="22" s="1"/>
  <c r="K2000" i="22"/>
  <c r="T2000" i="22" s="1"/>
  <c r="K2001" i="22"/>
  <c r="T2001" i="22" s="1"/>
  <c r="K2002" i="22"/>
  <c r="T2002" i="22" s="1"/>
  <c r="K2003" i="22"/>
  <c r="T2003" i="22" s="1"/>
  <c r="K2004" i="22"/>
  <c r="T2004" i="22" s="1"/>
  <c r="K2005" i="22"/>
  <c r="T2005" i="22" s="1"/>
  <c r="K2006" i="22"/>
  <c r="T2006" i="22" s="1"/>
  <c r="K2007" i="22"/>
  <c r="T2007" i="22" s="1"/>
  <c r="K2008" i="22"/>
  <c r="T2008" i="22" s="1"/>
  <c r="K2009" i="22"/>
  <c r="T2009" i="22" s="1"/>
  <c r="K2010" i="22"/>
  <c r="T2010" i="22" s="1"/>
  <c r="K2011" i="22"/>
  <c r="T2011" i="22" s="1"/>
  <c r="K2012" i="22"/>
  <c r="T2012" i="22" s="1"/>
  <c r="K2013" i="22"/>
  <c r="T2013" i="22" s="1"/>
  <c r="K2014" i="22"/>
  <c r="T2014" i="22" s="1"/>
  <c r="K2015" i="22"/>
  <c r="T2015" i="22" s="1"/>
  <c r="K2016" i="22"/>
  <c r="T2016" i="22" s="1"/>
  <c r="K2017" i="22"/>
  <c r="T2017" i="22" s="1"/>
  <c r="K2018" i="22"/>
  <c r="T2018" i="22" s="1"/>
  <c r="K2019" i="22"/>
  <c r="T2019" i="22" s="1"/>
  <c r="K2020" i="22"/>
  <c r="T2020" i="22" s="1"/>
  <c r="K2021" i="22"/>
  <c r="T2021" i="22" s="1"/>
  <c r="K2022" i="22"/>
  <c r="T2022" i="22" s="1"/>
  <c r="K2023" i="22"/>
  <c r="T2023" i="22" s="1"/>
  <c r="K2024" i="22"/>
  <c r="T2024" i="22" s="1"/>
  <c r="K2025" i="22"/>
  <c r="T2025" i="22" s="1"/>
  <c r="K2026" i="22"/>
  <c r="T2026" i="22" s="1"/>
  <c r="K2027" i="22"/>
  <c r="T2027" i="22" s="1"/>
  <c r="K2028" i="22"/>
  <c r="T2028" i="22" s="1"/>
  <c r="K2029" i="22"/>
  <c r="T2029" i="22" s="1"/>
  <c r="K2030" i="22"/>
  <c r="T2030" i="22" s="1"/>
  <c r="K2031" i="22"/>
  <c r="T2031" i="22" s="1"/>
  <c r="K2032" i="22"/>
  <c r="T2032" i="22" s="1"/>
  <c r="K2033" i="22"/>
  <c r="T2033" i="22" s="1"/>
  <c r="K2034" i="22"/>
  <c r="T2034" i="22" s="1"/>
  <c r="K2035" i="22"/>
  <c r="T2035" i="22" s="1"/>
  <c r="K2036" i="22"/>
  <c r="T2036" i="22" s="1"/>
  <c r="K2037" i="22"/>
  <c r="T2037" i="22" s="1"/>
  <c r="K2038" i="22"/>
  <c r="T2038" i="22" s="1"/>
  <c r="K2039" i="22"/>
  <c r="T2039" i="22" s="1"/>
  <c r="K2040" i="22"/>
  <c r="T2040" i="22" s="1"/>
  <c r="K2041" i="22"/>
  <c r="T2041" i="22" s="1"/>
  <c r="K2042" i="22"/>
  <c r="T2042" i="22" s="1"/>
  <c r="K2043" i="22"/>
  <c r="T2043" i="22" s="1"/>
  <c r="K2044" i="22"/>
  <c r="T2044" i="22" s="1"/>
  <c r="K2045" i="22"/>
  <c r="T2045" i="22" s="1"/>
  <c r="K2046" i="22"/>
  <c r="T2046" i="22" s="1"/>
  <c r="K2047" i="22"/>
  <c r="T2047" i="22" s="1"/>
  <c r="K2048" i="22"/>
  <c r="T2048" i="22" s="1"/>
  <c r="K2049" i="22"/>
  <c r="T2049" i="22" s="1"/>
  <c r="K2050" i="22"/>
  <c r="T2050" i="22" s="1"/>
  <c r="K2051" i="22"/>
  <c r="T2051" i="22" s="1"/>
  <c r="K2052" i="22"/>
  <c r="T2052" i="22" s="1"/>
  <c r="K2053" i="22"/>
  <c r="T2053" i="22" s="1"/>
  <c r="K2054" i="22"/>
  <c r="T2054" i="22" s="1"/>
  <c r="K2055" i="22"/>
  <c r="T2055" i="22" s="1"/>
  <c r="K2056" i="22"/>
  <c r="T2056" i="22" s="1"/>
  <c r="K2057" i="22"/>
  <c r="T2057" i="22" s="1"/>
  <c r="K2058" i="22"/>
  <c r="T2058" i="22" s="1"/>
  <c r="K2059" i="22"/>
  <c r="T2059" i="22" s="1"/>
  <c r="K2060" i="22"/>
  <c r="T2060" i="22" s="1"/>
  <c r="K2061" i="22"/>
  <c r="T2061" i="22" s="1"/>
  <c r="K2062" i="22"/>
  <c r="T2062" i="22" s="1"/>
  <c r="K2063" i="22"/>
  <c r="T2063" i="22" s="1"/>
  <c r="K2064" i="22"/>
  <c r="T2064" i="22" s="1"/>
  <c r="K2065" i="22"/>
  <c r="T2065" i="22" s="1"/>
  <c r="K2066" i="22"/>
  <c r="T2066" i="22" s="1"/>
  <c r="K2067" i="22"/>
  <c r="T2067" i="22" s="1"/>
  <c r="K2068" i="22"/>
  <c r="T2068" i="22" s="1"/>
  <c r="K2069" i="22"/>
  <c r="T2069" i="22" s="1"/>
  <c r="K2070" i="22"/>
  <c r="T2070" i="22" s="1"/>
  <c r="K2071" i="22"/>
  <c r="T2071" i="22" s="1"/>
  <c r="K2072" i="22"/>
  <c r="T2072" i="22" s="1"/>
  <c r="K2073" i="22"/>
  <c r="T2073" i="22" s="1"/>
  <c r="K2074" i="22"/>
  <c r="T2074" i="22" s="1"/>
  <c r="K2075" i="22"/>
  <c r="T2075" i="22" s="1"/>
  <c r="K2076" i="22"/>
  <c r="T2076" i="22" s="1"/>
  <c r="K2077" i="22"/>
  <c r="T2077" i="22" s="1"/>
  <c r="K2078" i="22"/>
  <c r="T2078" i="22" s="1"/>
  <c r="K2079" i="22"/>
  <c r="T2079" i="22" s="1"/>
  <c r="K2080" i="22"/>
  <c r="T2080" i="22" s="1"/>
  <c r="K2081" i="22"/>
  <c r="T2081" i="22" s="1"/>
  <c r="K2082" i="22"/>
  <c r="T2082" i="22" s="1"/>
  <c r="K2083" i="22"/>
  <c r="T2083" i="22" s="1"/>
  <c r="K2084" i="22"/>
  <c r="T2084" i="22" s="1"/>
  <c r="K2085" i="22"/>
  <c r="T2085" i="22" s="1"/>
  <c r="K2086" i="22"/>
  <c r="T2086" i="22" s="1"/>
  <c r="K2087" i="22"/>
  <c r="T2087" i="22" s="1"/>
  <c r="K2088" i="22"/>
  <c r="T2088" i="22" s="1"/>
  <c r="K2089" i="22"/>
  <c r="T2089" i="22" s="1"/>
  <c r="K2090" i="22"/>
  <c r="T2090" i="22" s="1"/>
  <c r="K2091" i="22"/>
  <c r="T2091" i="22" s="1"/>
  <c r="K2092" i="22"/>
  <c r="T2092" i="22" s="1"/>
  <c r="K2093" i="22"/>
  <c r="T2093" i="22" s="1"/>
  <c r="K2094" i="22"/>
  <c r="T2094" i="22" s="1"/>
  <c r="K2095" i="22"/>
  <c r="T2095" i="22" s="1"/>
  <c r="K2096" i="22"/>
  <c r="T2096" i="22" s="1"/>
  <c r="K2097" i="22"/>
  <c r="T2097" i="22" s="1"/>
  <c r="K2098" i="22"/>
  <c r="T2098" i="22" s="1"/>
  <c r="K2099" i="22"/>
  <c r="T2099" i="22" s="1"/>
  <c r="K2100" i="22"/>
  <c r="T2100" i="22" s="1"/>
  <c r="K2101" i="22"/>
  <c r="T2101" i="22" s="1"/>
  <c r="K2102" i="22"/>
  <c r="T2102" i="22" s="1"/>
  <c r="K2103" i="22"/>
  <c r="T2103" i="22" s="1"/>
  <c r="K2104" i="22"/>
  <c r="T2104" i="22" s="1"/>
  <c r="K2105" i="22"/>
  <c r="T2105" i="22" s="1"/>
  <c r="K2106" i="22"/>
  <c r="T2106" i="22" s="1"/>
  <c r="K2107" i="22"/>
  <c r="T2107" i="22" s="1"/>
  <c r="K2108" i="22"/>
  <c r="T2108" i="22" s="1"/>
  <c r="K2109" i="22"/>
  <c r="T2109" i="22" s="1"/>
  <c r="K2110" i="22"/>
  <c r="T2110" i="22" s="1"/>
  <c r="K2111" i="22"/>
  <c r="T2111" i="22" s="1"/>
  <c r="K2112" i="22"/>
  <c r="T2112" i="22" s="1"/>
  <c r="K2113" i="22"/>
  <c r="T2113" i="22" s="1"/>
  <c r="K2114" i="22"/>
  <c r="T2114" i="22" s="1"/>
  <c r="K2115" i="22"/>
  <c r="T2115" i="22" s="1"/>
  <c r="K2116" i="22"/>
  <c r="T2116" i="22" s="1"/>
  <c r="K2117" i="22"/>
  <c r="T2117" i="22" s="1"/>
  <c r="K2118" i="22"/>
  <c r="T2118" i="22" s="1"/>
  <c r="K2119" i="22"/>
  <c r="T2119" i="22" s="1"/>
  <c r="K2120" i="22"/>
  <c r="T2120" i="22" s="1"/>
  <c r="K2121" i="22"/>
  <c r="T2121" i="22" s="1"/>
  <c r="K2122" i="22"/>
  <c r="T2122" i="22" s="1"/>
  <c r="K2123" i="22"/>
  <c r="T2123" i="22" s="1"/>
  <c r="K2124" i="22"/>
  <c r="T2124" i="22" s="1"/>
  <c r="K2125" i="22"/>
  <c r="T2125" i="22" s="1"/>
  <c r="K2126" i="22"/>
  <c r="T2126" i="22" s="1"/>
  <c r="K2127" i="22"/>
  <c r="T2127" i="22" s="1"/>
  <c r="K2128" i="22"/>
  <c r="T2128" i="22" s="1"/>
  <c r="K2129" i="22"/>
  <c r="T2129" i="22" s="1"/>
  <c r="K2130" i="22"/>
  <c r="T2130" i="22" s="1"/>
  <c r="K2131" i="22"/>
  <c r="T2131" i="22" s="1"/>
  <c r="K2132" i="22"/>
  <c r="T2132" i="22" s="1"/>
  <c r="K2133" i="22"/>
  <c r="K2134" i="22"/>
  <c r="T2134" i="22" s="1"/>
  <c r="K2135" i="22"/>
  <c r="T2135" i="22" s="1"/>
  <c r="K2136" i="22"/>
  <c r="T2136" i="22" s="1"/>
  <c r="K2137" i="22"/>
  <c r="T2137" i="22" s="1"/>
  <c r="K2138" i="22"/>
  <c r="T2138" i="22" s="1"/>
  <c r="K2139" i="22"/>
  <c r="T2139" i="22" s="1"/>
  <c r="K2140" i="22"/>
  <c r="T2140" i="22" s="1"/>
  <c r="K2141" i="22"/>
  <c r="T2141" i="22" s="1"/>
  <c r="K2142" i="22"/>
  <c r="T2142" i="22" s="1"/>
  <c r="K2143" i="22"/>
  <c r="T2143" i="22" s="1"/>
  <c r="K2144" i="22"/>
  <c r="T2144" i="22" s="1"/>
  <c r="K2145" i="22"/>
  <c r="T2145" i="22" s="1"/>
  <c r="K2146" i="22"/>
  <c r="T2146" i="22" s="1"/>
  <c r="K2147" i="22"/>
  <c r="T2147" i="22" s="1"/>
  <c r="K2148" i="22"/>
  <c r="T2148" i="22" s="1"/>
  <c r="K2149" i="22"/>
  <c r="T2149" i="22" s="1"/>
  <c r="K2150" i="22"/>
  <c r="T2150" i="22" s="1"/>
  <c r="K2151" i="22"/>
  <c r="T2151" i="22" s="1"/>
  <c r="K2152" i="22"/>
  <c r="T2152" i="22" s="1"/>
  <c r="K2153" i="22"/>
  <c r="T2153" i="22" s="1"/>
  <c r="K2154" i="22"/>
  <c r="T2154" i="22" s="1"/>
  <c r="K2155" i="22"/>
  <c r="T2155" i="22" s="1"/>
  <c r="K2156" i="22"/>
  <c r="T2156" i="22" s="1"/>
  <c r="K2157" i="22"/>
  <c r="K2158" i="22"/>
  <c r="T2158" i="22" s="1"/>
  <c r="K2159" i="22"/>
  <c r="T2159" i="22" s="1"/>
  <c r="K2160" i="22"/>
  <c r="T2160" i="22" s="1"/>
  <c r="K2161" i="22"/>
  <c r="T2161" i="22" s="1"/>
  <c r="K2162" i="22"/>
  <c r="T2162" i="22" s="1"/>
  <c r="K2163" i="22"/>
  <c r="T2163" i="22" s="1"/>
  <c r="K2164" i="22"/>
  <c r="T2164" i="22" s="1"/>
  <c r="K2165" i="22"/>
  <c r="T2165" i="22" s="1"/>
  <c r="K2166" i="22"/>
  <c r="T2166" i="22" s="1"/>
  <c r="K2167" i="22"/>
  <c r="T2167" i="22" s="1"/>
  <c r="K2168" i="22"/>
  <c r="T2168" i="22" s="1"/>
  <c r="K2169" i="22"/>
  <c r="T2169" i="22" s="1"/>
  <c r="K2170" i="22"/>
  <c r="T2170" i="22" s="1"/>
  <c r="K2171" i="22"/>
  <c r="T2171" i="22" s="1"/>
  <c r="K2172" i="22"/>
  <c r="T2172" i="22" s="1"/>
  <c r="K2173" i="22"/>
  <c r="T2173" i="22" s="1"/>
  <c r="K2174" i="22"/>
  <c r="T2174" i="22" s="1"/>
  <c r="K2175" i="22"/>
  <c r="T2175" i="22" s="1"/>
  <c r="K2176" i="22"/>
  <c r="T2176" i="22" s="1"/>
  <c r="K2177" i="22"/>
  <c r="T2177" i="22" s="1"/>
  <c r="K2178" i="22"/>
  <c r="T2178" i="22" s="1"/>
  <c r="K2179" i="22"/>
  <c r="T2179" i="22" s="1"/>
  <c r="K2180" i="22"/>
  <c r="T2180" i="22" s="1"/>
  <c r="K2181" i="22"/>
  <c r="T2181" i="22" s="1"/>
  <c r="K2182" i="22"/>
  <c r="T2182" i="22" s="1"/>
  <c r="K2183" i="22"/>
  <c r="T2183" i="22" s="1"/>
  <c r="K2184" i="22"/>
  <c r="T2184" i="22" s="1"/>
  <c r="K2185" i="22"/>
  <c r="T2185" i="22" s="1"/>
  <c r="K2186" i="22"/>
  <c r="T2186" i="22" s="1"/>
  <c r="K2187" i="22"/>
  <c r="T2187" i="22" s="1"/>
  <c r="K2188" i="22"/>
  <c r="T2188" i="22" s="1"/>
  <c r="K2189" i="22"/>
  <c r="T2189" i="22" s="1"/>
  <c r="K2190" i="22"/>
  <c r="T2190" i="22" s="1"/>
  <c r="K2191" i="22"/>
  <c r="T2191" i="22" s="1"/>
  <c r="K2192" i="22"/>
  <c r="T2192" i="22" s="1"/>
  <c r="K2193" i="22"/>
  <c r="T2193" i="22" s="1"/>
  <c r="K2194" i="22"/>
  <c r="T2194" i="22" s="1"/>
  <c r="K2195" i="22"/>
  <c r="T2195" i="22" s="1"/>
  <c r="K2196" i="22"/>
  <c r="T2196" i="22" s="1"/>
  <c r="K2197" i="22"/>
  <c r="T2197" i="22" s="1"/>
  <c r="K2198" i="22"/>
  <c r="T2198" i="22" s="1"/>
  <c r="K2199" i="22"/>
  <c r="T2199" i="22" s="1"/>
  <c r="K2200" i="22"/>
  <c r="T2200" i="22" s="1"/>
  <c r="K2201" i="22"/>
  <c r="T2201" i="22" s="1"/>
  <c r="K2202" i="22"/>
  <c r="T2202" i="22" s="1"/>
  <c r="K2203" i="22"/>
  <c r="T2203" i="22" s="1"/>
  <c r="K2204" i="22"/>
  <c r="T2204" i="22" s="1"/>
  <c r="K2205" i="22"/>
  <c r="T2205" i="22" s="1"/>
  <c r="K2206" i="22"/>
  <c r="T2206" i="22" s="1"/>
  <c r="K2207" i="22"/>
  <c r="T2207" i="22" s="1"/>
  <c r="K2208" i="22"/>
  <c r="T2208" i="22" s="1"/>
  <c r="K2209" i="22"/>
  <c r="T2209" i="22" s="1"/>
  <c r="K2210" i="22"/>
  <c r="T2210" i="22" s="1"/>
  <c r="K2211" i="22"/>
  <c r="T2211" i="22" s="1"/>
  <c r="K2212" i="22"/>
  <c r="T2212" i="22" s="1"/>
  <c r="K2213" i="22"/>
  <c r="T2213" i="22" s="1"/>
  <c r="K2214" i="22"/>
  <c r="T2214" i="22" s="1"/>
  <c r="K2215" i="22"/>
  <c r="T2215" i="22" s="1"/>
  <c r="K2216" i="22"/>
  <c r="T2216" i="22" s="1"/>
  <c r="K2217" i="22"/>
  <c r="T2217" i="22" s="1"/>
  <c r="K2218" i="22"/>
  <c r="T2218" i="22" s="1"/>
  <c r="K2219" i="22"/>
  <c r="T2219" i="22" s="1"/>
  <c r="K2220" i="22"/>
  <c r="T2220" i="22" s="1"/>
  <c r="K2221" i="22"/>
  <c r="T2221" i="22" s="1"/>
  <c r="K2222" i="22"/>
  <c r="T2222" i="22" s="1"/>
  <c r="K2223" i="22"/>
  <c r="T2223" i="22" s="1"/>
  <c r="K2224" i="22"/>
  <c r="T2224" i="22" s="1"/>
  <c r="K2225" i="22"/>
  <c r="T2225" i="22" s="1"/>
  <c r="K2226" i="22"/>
  <c r="T2226" i="22" s="1"/>
  <c r="K2227" i="22"/>
  <c r="T2227" i="22" s="1"/>
  <c r="K2228" i="22"/>
  <c r="T2228" i="22" s="1"/>
  <c r="K2229" i="22"/>
  <c r="T2229" i="22" s="1"/>
  <c r="K2230" i="22"/>
  <c r="T2230" i="22" s="1"/>
  <c r="K2231" i="22"/>
  <c r="T2231" i="22" s="1"/>
  <c r="K2232" i="22"/>
  <c r="T2232" i="22" s="1"/>
  <c r="K2233" i="22"/>
  <c r="T2233" i="22" s="1"/>
  <c r="K2234" i="22"/>
  <c r="T2234" i="22" s="1"/>
  <c r="K2235" i="22"/>
  <c r="T2235" i="22" s="1"/>
  <c r="K2236" i="22"/>
  <c r="T2236" i="22" s="1"/>
  <c r="K2237" i="22"/>
  <c r="T2237" i="22" s="1"/>
  <c r="K2238" i="22"/>
  <c r="T2238" i="22" s="1"/>
  <c r="K2239" i="22"/>
  <c r="T2239" i="22" s="1"/>
  <c r="K2240" i="22"/>
  <c r="T2240" i="22" s="1"/>
  <c r="K2241" i="22"/>
  <c r="T2241" i="22" s="1"/>
  <c r="K2242" i="22"/>
  <c r="T2242" i="22" s="1"/>
  <c r="K2243" i="22"/>
  <c r="T2243" i="22" s="1"/>
  <c r="K2244" i="22"/>
  <c r="T2244" i="22" s="1"/>
  <c r="K2245" i="22"/>
  <c r="T2245" i="22" s="1"/>
  <c r="K2246" i="22"/>
  <c r="T2246" i="22" s="1"/>
  <c r="K2247" i="22"/>
  <c r="T2247" i="22" s="1"/>
  <c r="K2248" i="22"/>
  <c r="T2248" i="22" s="1"/>
  <c r="K2249" i="22"/>
  <c r="T2249" i="22" s="1"/>
  <c r="K2250" i="22"/>
  <c r="T2250" i="22" s="1"/>
  <c r="K2251" i="22"/>
  <c r="T2251" i="22" s="1"/>
  <c r="K2252" i="22"/>
  <c r="T2252" i="22" s="1"/>
  <c r="K2253" i="22"/>
  <c r="T2253" i="22" s="1"/>
  <c r="K2254" i="22"/>
  <c r="T2254" i="22" s="1"/>
  <c r="K2255" i="22"/>
  <c r="T2255" i="22" s="1"/>
  <c r="K2256" i="22"/>
  <c r="T2256" i="22" s="1"/>
  <c r="K2257" i="22"/>
  <c r="T2257" i="22" s="1"/>
  <c r="K2258" i="22"/>
  <c r="T2258" i="22" s="1"/>
  <c r="K2259" i="22"/>
  <c r="T2259" i="22" s="1"/>
  <c r="K2260" i="22"/>
  <c r="T2260" i="22" s="1"/>
  <c r="K2261" i="22"/>
  <c r="T2261" i="22" s="1"/>
  <c r="K2262" i="22"/>
  <c r="T2262" i="22" s="1"/>
  <c r="K2263" i="22"/>
  <c r="T2263" i="22" s="1"/>
  <c r="K2264" i="22"/>
  <c r="T2264" i="22" s="1"/>
  <c r="K2265" i="22"/>
  <c r="T2265" i="22" s="1"/>
  <c r="K2266" i="22"/>
  <c r="T2266" i="22" s="1"/>
  <c r="K2267" i="22"/>
  <c r="T2267" i="22" s="1"/>
  <c r="K2268" i="22"/>
  <c r="T2268" i="22" s="1"/>
  <c r="K2269" i="22"/>
  <c r="T2269" i="22" s="1"/>
  <c r="K2270" i="22"/>
  <c r="T2270" i="22" s="1"/>
  <c r="K2271" i="22"/>
  <c r="T2271" i="22" s="1"/>
  <c r="K2272" i="22"/>
  <c r="T2272" i="22" s="1"/>
  <c r="K2273" i="22"/>
  <c r="T2273" i="22" s="1"/>
  <c r="K2274" i="22"/>
  <c r="T2274" i="22" s="1"/>
  <c r="K2275" i="22"/>
  <c r="T2275" i="22" s="1"/>
  <c r="K2276" i="22"/>
  <c r="T2276" i="22" s="1"/>
  <c r="K2277" i="22"/>
  <c r="T2277" i="22" s="1"/>
  <c r="K2278" i="22"/>
  <c r="T2278" i="22" s="1"/>
  <c r="K2279" i="22"/>
  <c r="T2279" i="22" s="1"/>
  <c r="K2280" i="22"/>
  <c r="T2280" i="22" s="1"/>
  <c r="K2281" i="22"/>
  <c r="T2281" i="22" s="1"/>
  <c r="K2282" i="22"/>
  <c r="T2282" i="22" s="1"/>
  <c r="K2283" i="22"/>
  <c r="T2283" i="22" s="1"/>
  <c r="K2284" i="22"/>
  <c r="T2284" i="22" s="1"/>
  <c r="K2285" i="22"/>
  <c r="T2285" i="22" s="1"/>
  <c r="K2286" i="22"/>
  <c r="T2286" i="22" s="1"/>
  <c r="K2287" i="22"/>
  <c r="T2287" i="22" s="1"/>
  <c r="K2288" i="22"/>
  <c r="T2288" i="22" s="1"/>
  <c r="K2289" i="22"/>
  <c r="T2289" i="22" s="1"/>
  <c r="K2290" i="22"/>
  <c r="T2290" i="22" s="1"/>
  <c r="K2291" i="22"/>
  <c r="T2291" i="22" s="1"/>
  <c r="K2292" i="22"/>
  <c r="T2292" i="22" s="1"/>
  <c r="K2293" i="22"/>
  <c r="T2293" i="22" s="1"/>
  <c r="K2294" i="22"/>
  <c r="T2294" i="22" s="1"/>
  <c r="K2295" i="22"/>
  <c r="T2295" i="22" s="1"/>
  <c r="K2296" i="22"/>
  <c r="T2296" i="22" s="1"/>
  <c r="K2297" i="22"/>
  <c r="T2297" i="22" s="1"/>
  <c r="K2298" i="22"/>
  <c r="T2298" i="22" s="1"/>
  <c r="K2299" i="22"/>
  <c r="T2299" i="22" s="1"/>
  <c r="K2300" i="22"/>
  <c r="T2300" i="22" s="1"/>
  <c r="K2301" i="22"/>
  <c r="T2301" i="22" s="1"/>
  <c r="K2302" i="22"/>
  <c r="T2302" i="22" s="1"/>
  <c r="K2303" i="22"/>
  <c r="T2303" i="22" s="1"/>
  <c r="K2304" i="22"/>
  <c r="T2304" i="22" s="1"/>
  <c r="K2305" i="22"/>
  <c r="T2305" i="22" s="1"/>
  <c r="K2306" i="22"/>
  <c r="T2306" i="22" s="1"/>
  <c r="K2307" i="22"/>
  <c r="T2307" i="22" s="1"/>
  <c r="K2308" i="22"/>
  <c r="T2308" i="22" s="1"/>
  <c r="K2309" i="22"/>
  <c r="T2309" i="22" s="1"/>
  <c r="K2310" i="22"/>
  <c r="T2310" i="22" s="1"/>
  <c r="K2311" i="22"/>
  <c r="T2311" i="22" s="1"/>
  <c r="K2312" i="22"/>
  <c r="T2312" i="22" s="1"/>
  <c r="K2313" i="22"/>
  <c r="T2313" i="22" s="1"/>
  <c r="K2314" i="22"/>
  <c r="T2314" i="22" s="1"/>
  <c r="K2315" i="22"/>
  <c r="T2315" i="22" s="1"/>
  <c r="K2316" i="22"/>
  <c r="T2316" i="22" s="1"/>
  <c r="K2317" i="22"/>
  <c r="T2317" i="22" s="1"/>
  <c r="K2318" i="22"/>
  <c r="T2318" i="22" s="1"/>
  <c r="K2319" i="22"/>
  <c r="T2319" i="22" s="1"/>
  <c r="K2320" i="22"/>
  <c r="T2320" i="22" s="1"/>
  <c r="K2321" i="22"/>
  <c r="T2321" i="22" s="1"/>
  <c r="K2322" i="22"/>
  <c r="T2322" i="22" s="1"/>
  <c r="K2323" i="22"/>
  <c r="T2323" i="22" s="1"/>
  <c r="K2324" i="22"/>
  <c r="T2324" i="22" s="1"/>
  <c r="K2325" i="22"/>
  <c r="T2325" i="22" s="1"/>
  <c r="K2326" i="22"/>
  <c r="T2326" i="22" s="1"/>
  <c r="K2327" i="22"/>
  <c r="T2327" i="22" s="1"/>
  <c r="K2328" i="22"/>
  <c r="T2328" i="22" s="1"/>
  <c r="K2329" i="22"/>
  <c r="T2329" i="22" s="1"/>
  <c r="K2330" i="22"/>
  <c r="T2330" i="22" s="1"/>
  <c r="K2331" i="22"/>
  <c r="T2331" i="22" s="1"/>
  <c r="K2332" i="22"/>
  <c r="T2332" i="22" s="1"/>
  <c r="K2333" i="22"/>
  <c r="T2333" i="22" s="1"/>
  <c r="K2334" i="22"/>
  <c r="T2334" i="22" s="1"/>
  <c r="K2335" i="22"/>
  <c r="T2335" i="22" s="1"/>
  <c r="K2336" i="22"/>
  <c r="T2336" i="22" s="1"/>
  <c r="K2337" i="22"/>
  <c r="T2337" i="22" s="1"/>
  <c r="K2338" i="22"/>
  <c r="T2338" i="22" s="1"/>
  <c r="K2339" i="22"/>
  <c r="T2339" i="22" s="1"/>
  <c r="K2340" i="22"/>
  <c r="T2340" i="22" s="1"/>
  <c r="K2341" i="22"/>
  <c r="T2341" i="22" s="1"/>
  <c r="K2342" i="22"/>
  <c r="T2342" i="22" s="1"/>
  <c r="K2343" i="22"/>
  <c r="T2343" i="22" s="1"/>
  <c r="K2344" i="22"/>
  <c r="T2344" i="22" s="1"/>
  <c r="K2345" i="22"/>
  <c r="T2345" i="22" s="1"/>
  <c r="K2346" i="22"/>
  <c r="T2346" i="22" s="1"/>
  <c r="K2347" i="22"/>
  <c r="T2347" i="22" s="1"/>
  <c r="K2348" i="22"/>
  <c r="T2348" i="22" s="1"/>
  <c r="K2349" i="22"/>
  <c r="T2349" i="22" s="1"/>
  <c r="K2350" i="22"/>
  <c r="T2350" i="22" s="1"/>
  <c r="K2351" i="22"/>
  <c r="T2351" i="22" s="1"/>
  <c r="K2352" i="22"/>
  <c r="T2352" i="22" s="1"/>
  <c r="K2353" i="22"/>
  <c r="T2353" i="22" s="1"/>
  <c r="K2354" i="22"/>
  <c r="T2354" i="22" s="1"/>
  <c r="K2355" i="22"/>
  <c r="T2355" i="22" s="1"/>
  <c r="K2356" i="22"/>
  <c r="T2356" i="22" s="1"/>
  <c r="K2357" i="22"/>
  <c r="T2357" i="22" s="1"/>
  <c r="K2358" i="22"/>
  <c r="T2358" i="22" s="1"/>
  <c r="K2359" i="22"/>
  <c r="T2359" i="22" s="1"/>
  <c r="K2360" i="22"/>
  <c r="T2360" i="22" s="1"/>
  <c r="K2361" i="22"/>
  <c r="T2361" i="22" s="1"/>
  <c r="K2362" i="22"/>
  <c r="T2362" i="22" s="1"/>
  <c r="K2363" i="22"/>
  <c r="T2363" i="22" s="1"/>
  <c r="K2364" i="22"/>
  <c r="T2364" i="22" s="1"/>
  <c r="K2365" i="22"/>
  <c r="T2365" i="22" s="1"/>
  <c r="K2366" i="22"/>
  <c r="T2366" i="22" s="1"/>
  <c r="K2367" i="22"/>
  <c r="T2367" i="22" s="1"/>
  <c r="K2368" i="22"/>
  <c r="T2368" i="22" s="1"/>
  <c r="K2369" i="22"/>
  <c r="T2369" i="22" s="1"/>
  <c r="K2370" i="22"/>
  <c r="T2370" i="22" s="1"/>
  <c r="K2371" i="22"/>
  <c r="T2371" i="22" s="1"/>
  <c r="K2372" i="22"/>
  <c r="T2372" i="22" s="1"/>
  <c r="K2373" i="22"/>
  <c r="T2373" i="22" s="1"/>
  <c r="K2374" i="22"/>
  <c r="T2374" i="22" s="1"/>
  <c r="K2375" i="22"/>
  <c r="T2375" i="22" s="1"/>
  <c r="K2376" i="22"/>
  <c r="T2376" i="22" s="1"/>
  <c r="K2377" i="22"/>
  <c r="T2377" i="22" s="1"/>
  <c r="K2378" i="22"/>
  <c r="T2378" i="22" s="1"/>
  <c r="K2379" i="22"/>
  <c r="T2379" i="22" s="1"/>
  <c r="K2380" i="22"/>
  <c r="T2380" i="22" s="1"/>
  <c r="K2381" i="22"/>
  <c r="T2381" i="22" s="1"/>
  <c r="K2382" i="22"/>
  <c r="T2382" i="22" s="1"/>
  <c r="K2383" i="22"/>
  <c r="T2383" i="22" s="1"/>
  <c r="K2384" i="22"/>
  <c r="T2384" i="22" s="1"/>
  <c r="K2385" i="22"/>
  <c r="T2385" i="22" s="1"/>
  <c r="K2386" i="22"/>
  <c r="T2386" i="22" s="1"/>
  <c r="K2387" i="22"/>
  <c r="T2387" i="22" s="1"/>
  <c r="K2388" i="22"/>
  <c r="T2388" i="22" s="1"/>
  <c r="K2389" i="22"/>
  <c r="T2389" i="22" s="1"/>
  <c r="K2390" i="22"/>
  <c r="T2390" i="22" s="1"/>
  <c r="K2391" i="22"/>
  <c r="T2391" i="22" s="1"/>
  <c r="K2392" i="22"/>
  <c r="K2393" i="22"/>
  <c r="T2393" i="22" s="1"/>
  <c r="K2394" i="22"/>
  <c r="T2394" i="22" s="1"/>
  <c r="K2395" i="22"/>
  <c r="T2395" i="22" s="1"/>
  <c r="K2396" i="22"/>
  <c r="T2396" i="22" s="1"/>
  <c r="K2397" i="22"/>
  <c r="T2397" i="22" s="1"/>
  <c r="K2398" i="22"/>
  <c r="T2398" i="22" s="1"/>
  <c r="K2399" i="22"/>
  <c r="T2399" i="22" s="1"/>
  <c r="K2400" i="22"/>
  <c r="T2400" i="22" s="1"/>
  <c r="K2401" i="22"/>
  <c r="T2401" i="22" s="1"/>
  <c r="K2402" i="22"/>
  <c r="T2402" i="22" s="1"/>
  <c r="K2403" i="22"/>
  <c r="T2403" i="22" s="1"/>
  <c r="K2404" i="22"/>
  <c r="T2404" i="22" s="1"/>
  <c r="K2405" i="22"/>
  <c r="T2405" i="22" s="1"/>
  <c r="K2406" i="22"/>
  <c r="T2406" i="22" s="1"/>
  <c r="K2407" i="22"/>
  <c r="T2407" i="22" s="1"/>
  <c r="K2408" i="22"/>
  <c r="T2408" i="22" s="1"/>
  <c r="K2409" i="22"/>
  <c r="T2409" i="22" s="1"/>
  <c r="K2410" i="22"/>
  <c r="K2411" i="22"/>
  <c r="T2411" i="22" s="1"/>
  <c r="K2412" i="22"/>
  <c r="T2412" i="22" s="1"/>
  <c r="K2413" i="22"/>
  <c r="T2413" i="22" s="1"/>
  <c r="K2414" i="22"/>
  <c r="T2414" i="22" s="1"/>
  <c r="K2415" i="22"/>
  <c r="T2415" i="22" s="1"/>
  <c r="K2416" i="22"/>
  <c r="T2416" i="22" s="1"/>
  <c r="K2417" i="22"/>
  <c r="T2417" i="22" s="1"/>
  <c r="K2418" i="22"/>
  <c r="T2418" i="22" s="1"/>
  <c r="K2419" i="22"/>
  <c r="T2419" i="22" s="1"/>
  <c r="K2420" i="22"/>
  <c r="T2420" i="22" s="1"/>
  <c r="K2421" i="22"/>
  <c r="K2422" i="22"/>
  <c r="T2422" i="22" s="1"/>
  <c r="K2423" i="22"/>
  <c r="T2423" i="22" s="1"/>
  <c r="K2424" i="22"/>
  <c r="T2424" i="22" s="1"/>
  <c r="K2425" i="22"/>
  <c r="T2425" i="22" s="1"/>
  <c r="K2426" i="22"/>
  <c r="T2426" i="22" s="1"/>
  <c r="K2427" i="22"/>
  <c r="T2427" i="22" s="1"/>
  <c r="K2428" i="22"/>
  <c r="T2428" i="22" s="1"/>
  <c r="K2429" i="22"/>
  <c r="T2429" i="22" s="1"/>
  <c r="K2430" i="22"/>
  <c r="T2430" i="22" s="1"/>
  <c r="K2431" i="22"/>
  <c r="T2431" i="22" s="1"/>
  <c r="K2432" i="22"/>
  <c r="T2432" i="22" s="1"/>
  <c r="K2433" i="22"/>
  <c r="T2433" i="22" s="1"/>
  <c r="K2434" i="22"/>
  <c r="T2434" i="22" s="1"/>
  <c r="K2435" i="22"/>
  <c r="T2435" i="22" s="1"/>
  <c r="K2436" i="22"/>
  <c r="T2436" i="22" s="1"/>
  <c r="K2437" i="22"/>
  <c r="T2437" i="22" s="1"/>
  <c r="K2438" i="22"/>
  <c r="T2438" i="22" s="1"/>
  <c r="K2439" i="22"/>
  <c r="T2439" i="22" s="1"/>
  <c r="K2440" i="22"/>
  <c r="T2440" i="22" s="1"/>
  <c r="K2441" i="22"/>
  <c r="T2441" i="22" s="1"/>
  <c r="K2442" i="22"/>
  <c r="T2442" i="22" s="1"/>
  <c r="K2443" i="22"/>
  <c r="T2443" i="22" s="1"/>
  <c r="K2444" i="22"/>
  <c r="T2444" i="22" s="1"/>
  <c r="K2445" i="22"/>
  <c r="T2445" i="22" s="1"/>
  <c r="K2446" i="22"/>
  <c r="T2446" i="22" s="1"/>
  <c r="K2447" i="22"/>
  <c r="T2447" i="22" s="1"/>
  <c r="K2448" i="22"/>
  <c r="T2448" i="22" s="1"/>
  <c r="K2449" i="22"/>
  <c r="T2449" i="22" s="1"/>
  <c r="K2450" i="22"/>
  <c r="T2450" i="22" s="1"/>
  <c r="K2451" i="22"/>
  <c r="T2451" i="22" s="1"/>
  <c r="K2452" i="22"/>
  <c r="T2452" i="22" s="1"/>
  <c r="K2453" i="22"/>
  <c r="T2453" i="22" s="1"/>
  <c r="K2454" i="22"/>
  <c r="T2454" i="22" s="1"/>
  <c r="K2455" i="22"/>
  <c r="T2455" i="22" s="1"/>
  <c r="K2456" i="22"/>
  <c r="T2456" i="22" s="1"/>
  <c r="K2457" i="22"/>
  <c r="T2457" i="22" s="1"/>
  <c r="K2458" i="22"/>
  <c r="T2458" i="22" s="1"/>
  <c r="K2459" i="22"/>
  <c r="T2459" i="22" s="1"/>
  <c r="K2460" i="22"/>
  <c r="T2460" i="22" s="1"/>
  <c r="K2461" i="22"/>
  <c r="T2461" i="22" s="1"/>
  <c r="K2462" i="22"/>
  <c r="T2462" i="22" s="1"/>
  <c r="K2463" i="22"/>
  <c r="T2463" i="22" s="1"/>
  <c r="K2464" i="22"/>
  <c r="T2464" i="22" s="1"/>
  <c r="K2465" i="22"/>
  <c r="T2465" i="22" s="1"/>
  <c r="K2466" i="22"/>
  <c r="T2466" i="22" s="1"/>
  <c r="K2467" i="22"/>
  <c r="T2467" i="22" s="1"/>
  <c r="K2468" i="22"/>
  <c r="T2468" i="22" s="1"/>
  <c r="K2469" i="22"/>
  <c r="T2469" i="22" s="1"/>
  <c r="K2470" i="22"/>
  <c r="T2470" i="22" s="1"/>
  <c r="K2471" i="22"/>
  <c r="T2471" i="22" s="1"/>
  <c r="K2472" i="22"/>
  <c r="T2472" i="22" s="1"/>
  <c r="K2473" i="22"/>
  <c r="T2473" i="22" s="1"/>
  <c r="K2474" i="22"/>
  <c r="T2474" i="22" s="1"/>
  <c r="K2475" i="22"/>
  <c r="T2475" i="22" s="1"/>
  <c r="K2476" i="22"/>
  <c r="T2476" i="22" s="1"/>
  <c r="K2477" i="22"/>
  <c r="T2477" i="22" s="1"/>
  <c r="K2478" i="22"/>
  <c r="T2478" i="22" s="1"/>
  <c r="K2479" i="22"/>
  <c r="T2479" i="22" s="1"/>
  <c r="K2480" i="22"/>
  <c r="T2480" i="22" s="1"/>
  <c r="K2481" i="22"/>
  <c r="T2481" i="22" s="1"/>
  <c r="K2482" i="22"/>
  <c r="T2482" i="22" s="1"/>
  <c r="K2483" i="22"/>
  <c r="T2483" i="22" s="1"/>
  <c r="K2484" i="22"/>
  <c r="T2484" i="22" s="1"/>
  <c r="K2485" i="22"/>
  <c r="T2485" i="22" s="1"/>
  <c r="K2486" i="22"/>
  <c r="T2486" i="22" s="1"/>
  <c r="K2487" i="22"/>
  <c r="T2487" i="22" s="1"/>
  <c r="K2488" i="22"/>
  <c r="T2488" i="22" s="1"/>
  <c r="K2489" i="22"/>
  <c r="T2489" i="22" s="1"/>
  <c r="K2490" i="22"/>
  <c r="T2490" i="22" s="1"/>
  <c r="K2491" i="22"/>
  <c r="T2491" i="22" s="1"/>
  <c r="K2492" i="22"/>
  <c r="T2492" i="22" s="1"/>
  <c r="K2493" i="22"/>
  <c r="T2493" i="22" s="1"/>
  <c r="K2494" i="22"/>
  <c r="T2494" i="22" s="1"/>
  <c r="K2495" i="22"/>
  <c r="T2495" i="22" s="1"/>
  <c r="K2496" i="22"/>
  <c r="T2496" i="22" s="1"/>
  <c r="K2497" i="22"/>
  <c r="T2497" i="22" s="1"/>
  <c r="K2498" i="22"/>
  <c r="T2498" i="22" s="1"/>
  <c r="K2499" i="22"/>
  <c r="T2499" i="22" s="1"/>
  <c r="K2500" i="22"/>
  <c r="T2500" i="22" s="1"/>
  <c r="K2501" i="22"/>
  <c r="T2501" i="22" s="1"/>
  <c r="K2502" i="22"/>
  <c r="T2502" i="22" s="1"/>
  <c r="K2503" i="22"/>
  <c r="T2503" i="22" s="1"/>
  <c r="K2504" i="22"/>
  <c r="T2504" i="22" s="1"/>
  <c r="K2505" i="22"/>
  <c r="T2505" i="22" s="1"/>
  <c r="K2506" i="22"/>
  <c r="T2506" i="22" s="1"/>
  <c r="K2507" i="22"/>
  <c r="T2507" i="22" s="1"/>
  <c r="K2508" i="22"/>
  <c r="T2508" i="22" s="1"/>
  <c r="K2509" i="22"/>
  <c r="T2509" i="22" s="1"/>
  <c r="K2510" i="22"/>
  <c r="T2510" i="22" s="1"/>
  <c r="K2511" i="22"/>
  <c r="T2511" i="22" s="1"/>
  <c r="K2512" i="22"/>
  <c r="T2512" i="22" s="1"/>
  <c r="K2513" i="22"/>
  <c r="T2513" i="22" s="1"/>
  <c r="K2514" i="22"/>
  <c r="T2514" i="22" s="1"/>
  <c r="K2515" i="22"/>
  <c r="T2515" i="22" s="1"/>
  <c r="K2516" i="22"/>
  <c r="T2516" i="22" s="1"/>
  <c r="K2517" i="22"/>
  <c r="T2517" i="22" s="1"/>
  <c r="K2518" i="22"/>
  <c r="T2518" i="22" s="1"/>
  <c r="K2519" i="22"/>
  <c r="T2519" i="22" s="1"/>
  <c r="K2520" i="22"/>
  <c r="T2520" i="22" s="1"/>
  <c r="K2521" i="22"/>
  <c r="T2521" i="22" s="1"/>
  <c r="K2522" i="22"/>
  <c r="T2522" i="22" s="1"/>
  <c r="K2523" i="22"/>
  <c r="T2523" i="22" s="1"/>
  <c r="K2524" i="22"/>
  <c r="T2524" i="22" s="1"/>
  <c r="K2525" i="22"/>
  <c r="T2525" i="22" s="1"/>
  <c r="K2526" i="22"/>
  <c r="T2526" i="22" s="1"/>
  <c r="K2527" i="22"/>
  <c r="T2527" i="22" s="1"/>
  <c r="K2528" i="22"/>
  <c r="T2528" i="22" s="1"/>
  <c r="K2529" i="22"/>
  <c r="T2529" i="22" s="1"/>
  <c r="K2530" i="22"/>
  <c r="T2530" i="22" s="1"/>
  <c r="K2531" i="22"/>
  <c r="T2531" i="22" s="1"/>
  <c r="K2532" i="22"/>
  <c r="T2532" i="22" s="1"/>
  <c r="K2533" i="22"/>
  <c r="T2533" i="22" s="1"/>
  <c r="K2534" i="22"/>
  <c r="T2534" i="22" s="1"/>
  <c r="K2535" i="22"/>
  <c r="T2535" i="22" s="1"/>
  <c r="K2536" i="22"/>
  <c r="T2536" i="22" s="1"/>
  <c r="K2537" i="22"/>
  <c r="T2537" i="22" s="1"/>
  <c r="K2538" i="22"/>
  <c r="T2538" i="22" s="1"/>
  <c r="K2539" i="22"/>
  <c r="T2539" i="22" s="1"/>
  <c r="K2540" i="22"/>
  <c r="T2540" i="22" s="1"/>
  <c r="K2541" i="22"/>
  <c r="T2541" i="22" s="1"/>
  <c r="K2542" i="22"/>
  <c r="T2542" i="22" s="1"/>
  <c r="K2543" i="22"/>
  <c r="T2543" i="22" s="1"/>
  <c r="K2544" i="22"/>
  <c r="T2544" i="22" s="1"/>
  <c r="K2545" i="22"/>
  <c r="T2545" i="22" s="1"/>
  <c r="K2546" i="22"/>
  <c r="T2546" i="22" s="1"/>
  <c r="K2547" i="22"/>
  <c r="T2547" i="22" s="1"/>
  <c r="K2548" i="22"/>
  <c r="T2548" i="22" s="1"/>
  <c r="K2549" i="22"/>
  <c r="T2549" i="22" s="1"/>
  <c r="K2550" i="22"/>
  <c r="T2550" i="22" s="1"/>
  <c r="K2551" i="22"/>
  <c r="T2551" i="22" s="1"/>
  <c r="K2552" i="22"/>
  <c r="T2552" i="22" s="1"/>
  <c r="K2553" i="22"/>
  <c r="T2553" i="22" s="1"/>
  <c r="K2554" i="22"/>
  <c r="T2554" i="22" s="1"/>
  <c r="K2555" i="22"/>
  <c r="T2555" i="22" s="1"/>
  <c r="K2556" i="22"/>
  <c r="T2556" i="22" s="1"/>
  <c r="K2557" i="22"/>
  <c r="T2557" i="22" s="1"/>
  <c r="K2558" i="22"/>
  <c r="T2558" i="22" s="1"/>
  <c r="K2559" i="22"/>
  <c r="T2559" i="22" s="1"/>
  <c r="K2560" i="22"/>
  <c r="T2560" i="22" s="1"/>
  <c r="K2561" i="22"/>
  <c r="T2561" i="22" s="1"/>
  <c r="K2562" i="22"/>
  <c r="T2562" i="22" s="1"/>
  <c r="K2563" i="22"/>
  <c r="T2563" i="22" s="1"/>
  <c r="K2564" i="22"/>
  <c r="T2564" i="22" s="1"/>
  <c r="K2565" i="22"/>
  <c r="T2565" i="22" s="1"/>
  <c r="K2566" i="22"/>
  <c r="T2566" i="22" s="1"/>
  <c r="K2567" i="22"/>
  <c r="T2567" i="22" s="1"/>
  <c r="K2568" i="22"/>
  <c r="T2568" i="22" s="1"/>
  <c r="K2569" i="22"/>
  <c r="T2569" i="22" s="1"/>
  <c r="K2570" i="22"/>
  <c r="T2570" i="22" s="1"/>
  <c r="K2571" i="22"/>
  <c r="T2571" i="22" s="1"/>
  <c r="K2572" i="22"/>
  <c r="T2572" i="22" s="1"/>
  <c r="K2573" i="22"/>
  <c r="T2573" i="22" s="1"/>
  <c r="K2574" i="22"/>
  <c r="T2574" i="22" s="1"/>
  <c r="K2575" i="22"/>
  <c r="T2575" i="22" s="1"/>
  <c r="K2576" i="22"/>
  <c r="T2576" i="22" s="1"/>
  <c r="K2577" i="22"/>
  <c r="T2577" i="22" s="1"/>
  <c r="K2578" i="22"/>
  <c r="T2578" i="22" s="1"/>
  <c r="K2579" i="22"/>
  <c r="T2579" i="22" s="1"/>
  <c r="K2580" i="22"/>
  <c r="T2580" i="22" s="1"/>
  <c r="K2581" i="22"/>
  <c r="T2581" i="22" s="1"/>
  <c r="K2582" i="22"/>
  <c r="T2582" i="22" s="1"/>
  <c r="K2583" i="22"/>
  <c r="T2583" i="22" s="1"/>
  <c r="K2584" i="22"/>
  <c r="T2584" i="22" s="1"/>
  <c r="K2585" i="22"/>
  <c r="T2585" i="22" s="1"/>
  <c r="K2586" i="22"/>
  <c r="T2586" i="22" s="1"/>
  <c r="K2587" i="22"/>
  <c r="T2587" i="22" s="1"/>
  <c r="K2588" i="22"/>
  <c r="T2588" i="22" s="1"/>
  <c r="K2589" i="22"/>
  <c r="T2589" i="22" s="1"/>
  <c r="K2590" i="22"/>
  <c r="T2590" i="22" s="1"/>
  <c r="K2591" i="22"/>
  <c r="T2591" i="22" s="1"/>
  <c r="K2592" i="22"/>
  <c r="T2592" i="22" s="1"/>
  <c r="K2593" i="22"/>
  <c r="T2593" i="22" s="1"/>
  <c r="K2594" i="22"/>
  <c r="T2594" i="22" s="1"/>
  <c r="K2595" i="22"/>
  <c r="T2595" i="22" s="1"/>
  <c r="K2596" i="22"/>
  <c r="T2596" i="22" s="1"/>
  <c r="K2597" i="22"/>
  <c r="T2597" i="22" s="1"/>
  <c r="K2598" i="22"/>
  <c r="T2598" i="22" s="1"/>
  <c r="K2599" i="22"/>
  <c r="T2599" i="22" s="1"/>
  <c r="K2600" i="22"/>
  <c r="T2600" i="22" s="1"/>
  <c r="K2601" i="22"/>
  <c r="T2601" i="22" s="1"/>
  <c r="K2602" i="22"/>
  <c r="T2602" i="22" s="1"/>
  <c r="K2603" i="22"/>
  <c r="T2603" i="22" s="1"/>
  <c r="K2604" i="22"/>
  <c r="T2604" i="22" s="1"/>
  <c r="K2605" i="22"/>
  <c r="T2605" i="22" s="1"/>
  <c r="K2606" i="22"/>
  <c r="T2606" i="22" s="1"/>
  <c r="K2607" i="22"/>
  <c r="T2607" i="22" s="1"/>
  <c r="K2608" i="22"/>
  <c r="T2608" i="22" s="1"/>
  <c r="K2609" i="22"/>
  <c r="T2609" i="22" s="1"/>
  <c r="K2610" i="22"/>
  <c r="T2610" i="22" s="1"/>
  <c r="K2611" i="22"/>
  <c r="T2611" i="22" s="1"/>
  <c r="K2612" i="22"/>
  <c r="T2612" i="22" s="1"/>
  <c r="K2613" i="22"/>
  <c r="T2613" i="22" s="1"/>
  <c r="K2614" i="22"/>
  <c r="T2614" i="22" s="1"/>
  <c r="K2615" i="22"/>
  <c r="T2615" i="22" s="1"/>
  <c r="K2616" i="22"/>
  <c r="T2616" i="22" s="1"/>
  <c r="K2617" i="22"/>
  <c r="T2617" i="22" s="1"/>
  <c r="K2618" i="22"/>
  <c r="T2618" i="22" s="1"/>
  <c r="K2619" i="22"/>
  <c r="T2619" i="22" s="1"/>
  <c r="K2620" i="22"/>
  <c r="T2620" i="22" s="1"/>
  <c r="K2621" i="22"/>
  <c r="T2621" i="22" s="1"/>
  <c r="K2622" i="22"/>
  <c r="T2622" i="22" s="1"/>
  <c r="K2623" i="22"/>
  <c r="T2623" i="22" s="1"/>
  <c r="K2624" i="22"/>
  <c r="T2624" i="22" s="1"/>
  <c r="K2625" i="22"/>
  <c r="T2625" i="22" s="1"/>
  <c r="K2626" i="22"/>
  <c r="T2626" i="22" s="1"/>
  <c r="K2627" i="22"/>
  <c r="K2628" i="22"/>
  <c r="T2628" i="22" s="1"/>
  <c r="K2629" i="22"/>
  <c r="T2629" i="22" s="1"/>
  <c r="K2630" i="22"/>
  <c r="T2630" i="22" s="1"/>
  <c r="K2631" i="22"/>
  <c r="T2631" i="22" s="1"/>
  <c r="K2632" i="22"/>
  <c r="T2632" i="22" s="1"/>
  <c r="K2633" i="22"/>
  <c r="T2633" i="22" s="1"/>
  <c r="K2634" i="22"/>
  <c r="T2634" i="22" s="1"/>
  <c r="K2635" i="22"/>
  <c r="T2635" i="22" s="1"/>
  <c r="K2636" i="22"/>
  <c r="T2636" i="22" s="1"/>
  <c r="K2637" i="22"/>
  <c r="T2637" i="22" s="1"/>
  <c r="K2638" i="22"/>
  <c r="T2638" i="22" s="1"/>
  <c r="K2639" i="22"/>
  <c r="T2639" i="22" s="1"/>
  <c r="K2640" i="22"/>
  <c r="T2640" i="22" s="1"/>
  <c r="K2641" i="22"/>
  <c r="T2641" i="22" s="1"/>
  <c r="K2642" i="22"/>
  <c r="T2642" i="22" s="1"/>
  <c r="K2643" i="22"/>
  <c r="T2643" i="22" s="1"/>
  <c r="K2644" i="22"/>
  <c r="T2644" i="22" s="1"/>
  <c r="K2645" i="22"/>
  <c r="T2645" i="22" s="1"/>
  <c r="K2646" i="22"/>
  <c r="T2646" i="22" s="1"/>
  <c r="K2647" i="22"/>
  <c r="T2647" i="22" s="1"/>
  <c r="K2648" i="22"/>
  <c r="T2648" i="22" s="1"/>
  <c r="K2649" i="22"/>
  <c r="T2649" i="22" s="1"/>
  <c r="K2650" i="22"/>
  <c r="T2650" i="22" s="1"/>
  <c r="K2651" i="22"/>
  <c r="T2651" i="22" s="1"/>
  <c r="K2652" i="22"/>
  <c r="T2652" i="22" s="1"/>
  <c r="K2653" i="22"/>
  <c r="T2653" i="22" s="1"/>
  <c r="K2654" i="22"/>
  <c r="T2654" i="22" s="1"/>
  <c r="K2655" i="22"/>
  <c r="T2655" i="22" s="1"/>
  <c r="K2656" i="22"/>
  <c r="T2656" i="22" s="1"/>
  <c r="K2657" i="22"/>
  <c r="T2657" i="22" s="1"/>
  <c r="K2658" i="22"/>
  <c r="T2658" i="22" s="1"/>
  <c r="K2659" i="22"/>
  <c r="T2659" i="22" s="1"/>
  <c r="K2660" i="22"/>
  <c r="T2660" i="22" s="1"/>
  <c r="K2661" i="22"/>
  <c r="T2661" i="22" s="1"/>
  <c r="K2662" i="22"/>
  <c r="T2662" i="22" s="1"/>
  <c r="K2663" i="22"/>
  <c r="T2663" i="22" s="1"/>
  <c r="K2664" i="22"/>
  <c r="T2664" i="22" s="1"/>
  <c r="K2665" i="22"/>
  <c r="T2665" i="22" s="1"/>
  <c r="K2666" i="22"/>
  <c r="T2666" i="22" s="1"/>
  <c r="K2667" i="22"/>
  <c r="T2667" i="22" s="1"/>
  <c r="K2668" i="22"/>
  <c r="T2668" i="22" s="1"/>
  <c r="K2669" i="22"/>
  <c r="T2669" i="22" s="1"/>
  <c r="K2670" i="22"/>
  <c r="T2670" i="22" s="1"/>
  <c r="K2671" i="22"/>
  <c r="T2671" i="22" s="1"/>
  <c r="K2672" i="22"/>
  <c r="T2672" i="22" s="1"/>
  <c r="K2673" i="22"/>
  <c r="T2673" i="22" s="1"/>
  <c r="K2674" i="22"/>
  <c r="T2674" i="22" s="1"/>
  <c r="K2675" i="22"/>
  <c r="T2675" i="22" s="1"/>
  <c r="K2676" i="22"/>
  <c r="T2676" i="22" s="1"/>
  <c r="K2677" i="22"/>
  <c r="T2677" i="22" s="1"/>
  <c r="K2678" i="22"/>
  <c r="T2678" i="22" s="1"/>
  <c r="K2679" i="22"/>
  <c r="T2679" i="22" s="1"/>
  <c r="K2680" i="22"/>
  <c r="T2680" i="22" s="1"/>
  <c r="K2681" i="22"/>
  <c r="T2681" i="22" s="1"/>
  <c r="K2682" i="22"/>
  <c r="T2682" i="22" s="1"/>
  <c r="K2683" i="22"/>
  <c r="T2683" i="22" s="1"/>
  <c r="K2684" i="22"/>
  <c r="T2684" i="22" s="1"/>
  <c r="K2685" i="22"/>
  <c r="T2685" i="22" s="1"/>
  <c r="K2686" i="22"/>
  <c r="T2686" i="22" s="1"/>
  <c r="K2687" i="22"/>
  <c r="T2687" i="22" s="1"/>
  <c r="K2688" i="22"/>
  <c r="T2688" i="22" s="1"/>
  <c r="K2689" i="22"/>
  <c r="T2689" i="22" s="1"/>
  <c r="K2690" i="22"/>
  <c r="T2690" i="22" s="1"/>
  <c r="K2691" i="22"/>
  <c r="T2691" i="22" s="1"/>
  <c r="K2692" i="22"/>
  <c r="T2692" i="22" s="1"/>
  <c r="K2693" i="22"/>
  <c r="T2693" i="22" s="1"/>
  <c r="K2694" i="22"/>
  <c r="T2694" i="22" s="1"/>
  <c r="K2695" i="22"/>
  <c r="T2695" i="22" s="1"/>
  <c r="K2696" i="22"/>
  <c r="T2696" i="22" s="1"/>
  <c r="K2697" i="22"/>
  <c r="T2697" i="22" s="1"/>
  <c r="K2698" i="22"/>
  <c r="T2698" i="22" s="1"/>
  <c r="K2699" i="22"/>
  <c r="K2700" i="22"/>
  <c r="T2700" i="22" s="1"/>
  <c r="K2701" i="22"/>
  <c r="T2701" i="22" s="1"/>
  <c r="K2702" i="22"/>
  <c r="T2702" i="22" s="1"/>
  <c r="K2703" i="22"/>
  <c r="T2703" i="22" s="1"/>
  <c r="K2704" i="22"/>
  <c r="T2704" i="22" s="1"/>
  <c r="K2705" i="22"/>
  <c r="T2705" i="22" s="1"/>
  <c r="K2706" i="22"/>
  <c r="T2706" i="22" s="1"/>
  <c r="K2707" i="22"/>
  <c r="T2707" i="22" s="1"/>
  <c r="K2708" i="22"/>
  <c r="T2708" i="22" s="1"/>
  <c r="K2709" i="22"/>
  <c r="T2709" i="22" s="1"/>
  <c r="K2710" i="22"/>
  <c r="T2710" i="22" s="1"/>
  <c r="K2711" i="22"/>
  <c r="T2711" i="22" s="1"/>
  <c r="K2712" i="22"/>
  <c r="T2712" i="22" s="1"/>
  <c r="K2713" i="22"/>
  <c r="T2713" i="22" s="1"/>
  <c r="K2714" i="22"/>
  <c r="T2714" i="22" s="1"/>
  <c r="K2715" i="22"/>
  <c r="T2715" i="22" s="1"/>
  <c r="K2716" i="22"/>
  <c r="T2716" i="22" s="1"/>
  <c r="K2717" i="22"/>
  <c r="T2717" i="22" s="1"/>
  <c r="K2718" i="22"/>
  <c r="T2718" i="22" s="1"/>
  <c r="K2719" i="22"/>
  <c r="T2719" i="22" s="1"/>
  <c r="K2720" i="22"/>
  <c r="T2720" i="22" s="1"/>
  <c r="K2721" i="22"/>
  <c r="T2721" i="22" s="1"/>
  <c r="K2722" i="22"/>
  <c r="T2722" i="22" s="1"/>
  <c r="K2723" i="22"/>
  <c r="T2723" i="22" s="1"/>
  <c r="K2724" i="22"/>
  <c r="T2724" i="22" s="1"/>
  <c r="K2725" i="22"/>
  <c r="T2725" i="22" s="1"/>
  <c r="K2726" i="22"/>
  <c r="T2726" i="22" s="1"/>
  <c r="K2727" i="22"/>
  <c r="T2727" i="22" s="1"/>
  <c r="K2728" i="22"/>
  <c r="T2728" i="22" s="1"/>
  <c r="K2729" i="22"/>
  <c r="T2729" i="22" s="1"/>
  <c r="K2730" i="22"/>
  <c r="T2730" i="22" s="1"/>
  <c r="K2731" i="22"/>
  <c r="T2731" i="22" s="1"/>
  <c r="K2732" i="22"/>
  <c r="T2732" i="22" s="1"/>
  <c r="K2733" i="22"/>
  <c r="T2733" i="22" s="1"/>
  <c r="K2734" i="22"/>
  <c r="T2734" i="22" s="1"/>
  <c r="K2735" i="22"/>
  <c r="T2735" i="22" s="1"/>
  <c r="K2736" i="22"/>
  <c r="T2736" i="22" s="1"/>
  <c r="K2737" i="22"/>
  <c r="T2737" i="22" s="1"/>
  <c r="K2738" i="22"/>
  <c r="T2738" i="22" s="1"/>
  <c r="K2739" i="22"/>
  <c r="T2739" i="22" s="1"/>
  <c r="K2740" i="22"/>
  <c r="T2740" i="22" s="1"/>
  <c r="K2741" i="22"/>
  <c r="T2741" i="22" s="1"/>
  <c r="K2742" i="22"/>
  <c r="T2742" i="22" s="1"/>
  <c r="K2743" i="22"/>
  <c r="T2743" i="22" s="1"/>
  <c r="K2744" i="22"/>
  <c r="T2744" i="22" s="1"/>
  <c r="K2745" i="22"/>
  <c r="T2745" i="22" s="1"/>
  <c r="K2746" i="22"/>
  <c r="T2746" i="22" s="1"/>
  <c r="K2747" i="22"/>
  <c r="T2747" i="22" s="1"/>
  <c r="K2748" i="22"/>
  <c r="T2748" i="22" s="1"/>
  <c r="K2749" i="22"/>
  <c r="T2749" i="22" s="1"/>
  <c r="K2750" i="22"/>
  <c r="T2750" i="22" s="1"/>
  <c r="K2751" i="22"/>
  <c r="T2751" i="22" s="1"/>
  <c r="K2752" i="22"/>
  <c r="T2752" i="22" s="1"/>
  <c r="K2753" i="22"/>
  <c r="T2753" i="22" s="1"/>
  <c r="K2754" i="22"/>
  <c r="T2754" i="22" s="1"/>
  <c r="K2755" i="22"/>
  <c r="T2755" i="22" s="1"/>
  <c r="K2756" i="22"/>
  <c r="T2756" i="22" s="1"/>
  <c r="K2757" i="22"/>
  <c r="T2757" i="22" s="1"/>
  <c r="K2758" i="22"/>
  <c r="T2758" i="22" s="1"/>
  <c r="K2759" i="22"/>
  <c r="T2759" i="22" s="1"/>
  <c r="K2760" i="22"/>
  <c r="T2760" i="22" s="1"/>
  <c r="K2761" i="22"/>
  <c r="T2761" i="22" s="1"/>
  <c r="K2762" i="22"/>
  <c r="T2762" i="22" s="1"/>
  <c r="K2763" i="22"/>
  <c r="T2763" i="22" s="1"/>
  <c r="K2764" i="22"/>
  <c r="T2764" i="22" s="1"/>
  <c r="K2765" i="22"/>
  <c r="T2765" i="22" s="1"/>
  <c r="K2766" i="22"/>
  <c r="T2766" i="22" s="1"/>
  <c r="K2767" i="22"/>
  <c r="T2767" i="22" s="1"/>
  <c r="K2768" i="22"/>
  <c r="T2768" i="22" s="1"/>
  <c r="K2769" i="22"/>
  <c r="T2769" i="22" s="1"/>
  <c r="K2770" i="22"/>
  <c r="T2770" i="22" s="1"/>
  <c r="K2771" i="22"/>
  <c r="T2771" i="22" s="1"/>
  <c r="K2772" i="22"/>
  <c r="T2772" i="22" s="1"/>
  <c r="K2773" i="22"/>
  <c r="T2773" i="22" s="1"/>
  <c r="K2774" i="22"/>
  <c r="T2774" i="22" s="1"/>
  <c r="K2775" i="22"/>
  <c r="T2775" i="22" s="1"/>
  <c r="K2776" i="22"/>
  <c r="T2776" i="22" s="1"/>
  <c r="K2777" i="22"/>
  <c r="T2777" i="22" s="1"/>
  <c r="K2778" i="22"/>
  <c r="T2778" i="22" s="1"/>
  <c r="K2779" i="22"/>
  <c r="T2779" i="22" s="1"/>
  <c r="K2780" i="22"/>
  <c r="T2780" i="22" s="1"/>
  <c r="K2781" i="22"/>
  <c r="T2781" i="22" s="1"/>
  <c r="K2782" i="22"/>
  <c r="T2782" i="22" s="1"/>
  <c r="K2783" i="22"/>
  <c r="T2783" i="22" s="1"/>
  <c r="K2784" i="22"/>
  <c r="T2784" i="22" s="1"/>
  <c r="K2785" i="22"/>
  <c r="T2785" i="22" s="1"/>
  <c r="K2786" i="22"/>
  <c r="T2786" i="22" s="1"/>
  <c r="K2787" i="22"/>
  <c r="T2787" i="22" s="1"/>
  <c r="K2788" i="22"/>
  <c r="T2788" i="22" s="1"/>
  <c r="K2789" i="22"/>
  <c r="T2789" i="22" s="1"/>
  <c r="K2790" i="22"/>
  <c r="T2790" i="22" s="1"/>
  <c r="K2791" i="22"/>
  <c r="T2791" i="22" s="1"/>
  <c r="K2792" i="22"/>
  <c r="T2792" i="22" s="1"/>
  <c r="K2793" i="22"/>
  <c r="T2793" i="22" s="1"/>
  <c r="K2794" i="22"/>
  <c r="T2794" i="22" s="1"/>
  <c r="K2795" i="22"/>
  <c r="T2795" i="22" s="1"/>
  <c r="K2796" i="22"/>
  <c r="T2796" i="22" s="1"/>
  <c r="K2797" i="22"/>
  <c r="T2797" i="22" s="1"/>
  <c r="K2798" i="22"/>
  <c r="T2798" i="22" s="1"/>
  <c r="K2799" i="22"/>
  <c r="T2799" i="22" s="1"/>
  <c r="K2800" i="22"/>
  <c r="T2800" i="22" s="1"/>
  <c r="K2801" i="22"/>
  <c r="T2801" i="22" s="1"/>
  <c r="K2802" i="22"/>
  <c r="T2802" i="22" s="1"/>
  <c r="K2803" i="22"/>
  <c r="T2803" i="22" s="1"/>
  <c r="K2804" i="22"/>
  <c r="T2804" i="22" s="1"/>
  <c r="K2805" i="22"/>
  <c r="T2805" i="22" s="1"/>
  <c r="K2806" i="22"/>
  <c r="T2806" i="22" s="1"/>
  <c r="K2807" i="22"/>
  <c r="T2807" i="22" s="1"/>
  <c r="K2808" i="22"/>
  <c r="T2808" i="22" s="1"/>
  <c r="K2809" i="22"/>
  <c r="T2809" i="22" s="1"/>
  <c r="K2810" i="22"/>
  <c r="T2810" i="22" s="1"/>
  <c r="K2811" i="22"/>
  <c r="T2811" i="22" s="1"/>
  <c r="K2812" i="22"/>
  <c r="T2812" i="22" s="1"/>
  <c r="K2813" i="22"/>
  <c r="T2813" i="22" s="1"/>
  <c r="K2814" i="22"/>
  <c r="T2814" i="22" s="1"/>
  <c r="K2815" i="22"/>
  <c r="T2815" i="22" s="1"/>
  <c r="K2816" i="22"/>
  <c r="T2816" i="22" s="1"/>
  <c r="K2817" i="22"/>
  <c r="T2817" i="22" s="1"/>
  <c r="K2818" i="22"/>
  <c r="T2818" i="22" s="1"/>
  <c r="K2819" i="22"/>
  <c r="T2819" i="22" s="1"/>
  <c r="K2820" i="22"/>
  <c r="T2820" i="22" s="1"/>
  <c r="K2821" i="22"/>
  <c r="T2821" i="22" s="1"/>
  <c r="K2822" i="22"/>
  <c r="T2822" i="22" s="1"/>
  <c r="K2823" i="22"/>
  <c r="T2823" i="22" s="1"/>
  <c r="K2824" i="22"/>
  <c r="T2824" i="22" s="1"/>
  <c r="K2825" i="22"/>
  <c r="T2825" i="22" s="1"/>
  <c r="K2826" i="22"/>
  <c r="T2826" i="22" s="1"/>
  <c r="K2827" i="22"/>
  <c r="T2827" i="22" s="1"/>
  <c r="K2828" i="22"/>
  <c r="T2828" i="22" s="1"/>
  <c r="K2829" i="22"/>
  <c r="T2829" i="22" s="1"/>
  <c r="K2830" i="22"/>
  <c r="T2830" i="22" s="1"/>
  <c r="K2831" i="22"/>
  <c r="T2831" i="22" s="1"/>
  <c r="K2832" i="22"/>
  <c r="T2832" i="22" s="1"/>
  <c r="K2833" i="22"/>
  <c r="T2833" i="22" s="1"/>
  <c r="K2834" i="22"/>
  <c r="T2834" i="22" s="1"/>
  <c r="K2835" i="22"/>
  <c r="T2835" i="22" s="1"/>
  <c r="K2836" i="22"/>
  <c r="T2836" i="22" s="1"/>
  <c r="K2837" i="22"/>
  <c r="T2837" i="22" s="1"/>
  <c r="K2838" i="22"/>
  <c r="T2838" i="22" s="1"/>
  <c r="K2839" i="22"/>
  <c r="T2839" i="22" s="1"/>
  <c r="K2840" i="22"/>
  <c r="T2840" i="22" s="1"/>
  <c r="K2841" i="22"/>
  <c r="T2841" i="22" s="1"/>
  <c r="K2842" i="22"/>
  <c r="T2842" i="22" s="1"/>
  <c r="K2843" i="22"/>
  <c r="T2843" i="22" s="1"/>
  <c r="K2844" i="22"/>
  <c r="T2844" i="22" s="1"/>
  <c r="K2845" i="22"/>
  <c r="T2845" i="22" s="1"/>
  <c r="K2846" i="22"/>
  <c r="T2846" i="22" s="1"/>
  <c r="K2847" i="22"/>
  <c r="T2847" i="22" s="1"/>
  <c r="K2848" i="22"/>
  <c r="T2848" i="22" s="1"/>
  <c r="K2849" i="22"/>
  <c r="T2849" i="22" s="1"/>
  <c r="K2850" i="22"/>
  <c r="T2850" i="22" s="1"/>
  <c r="K2851" i="22"/>
  <c r="T2851" i="22" s="1"/>
  <c r="K2852" i="22"/>
  <c r="T2852" i="22" s="1"/>
  <c r="K2853" i="22"/>
  <c r="T2853" i="22" s="1"/>
  <c r="K2854" i="22"/>
  <c r="T2854" i="22" s="1"/>
  <c r="K2855" i="22"/>
  <c r="T2855" i="22" s="1"/>
  <c r="K2856" i="22"/>
  <c r="T2856" i="22" s="1"/>
  <c r="K2857" i="22"/>
  <c r="T2857" i="22" s="1"/>
  <c r="K2858" i="22"/>
  <c r="T2858" i="22" s="1"/>
  <c r="K2859" i="22"/>
  <c r="T2859" i="22" s="1"/>
  <c r="K2860" i="22"/>
  <c r="T2860" i="22" s="1"/>
  <c r="K2861" i="22"/>
  <c r="T2861" i="22" s="1"/>
  <c r="K2862" i="22"/>
  <c r="T2862" i="22" s="1"/>
  <c r="K2863" i="22"/>
  <c r="T2863" i="22" s="1"/>
  <c r="K2864" i="22"/>
  <c r="T2864" i="22" s="1"/>
  <c r="K2865" i="22"/>
  <c r="T2865" i="22" s="1"/>
  <c r="K2866" i="22"/>
  <c r="T2866" i="22" s="1"/>
  <c r="K2867" i="22"/>
  <c r="T2867" i="22" s="1"/>
  <c r="K2868" i="22"/>
  <c r="T2868" i="22" s="1"/>
  <c r="K2869" i="22"/>
  <c r="T2869" i="22" s="1"/>
  <c r="K2870" i="22"/>
  <c r="T2870" i="22" s="1"/>
  <c r="K2871" i="22"/>
  <c r="T2871" i="22" s="1"/>
  <c r="K2872" i="22"/>
  <c r="T2872" i="22" s="1"/>
  <c r="K2873" i="22"/>
  <c r="T2873" i="22" s="1"/>
  <c r="K2874" i="22"/>
  <c r="T2874" i="22" s="1"/>
  <c r="K2875" i="22"/>
  <c r="T2875" i="22" s="1"/>
  <c r="K2876" i="22"/>
  <c r="T2876" i="22" s="1"/>
  <c r="K2877" i="22"/>
  <c r="T2877" i="22" s="1"/>
  <c r="K2878" i="22"/>
  <c r="T2878" i="22" s="1"/>
  <c r="K2879" i="22"/>
  <c r="T2879" i="22" s="1"/>
  <c r="K2880" i="22"/>
  <c r="T2880" i="22" s="1"/>
  <c r="K2881" i="22"/>
  <c r="T2881" i="22" s="1"/>
  <c r="K2882" i="22"/>
  <c r="T2882" i="22" s="1"/>
  <c r="K2883" i="22"/>
  <c r="T2883" i="22" s="1"/>
  <c r="K2884" i="22"/>
  <c r="T2884" i="22" s="1"/>
  <c r="K2885" i="22"/>
  <c r="T2885" i="22" s="1"/>
  <c r="K2886" i="22"/>
  <c r="T2886" i="22" s="1"/>
  <c r="K2887" i="22"/>
  <c r="T2887" i="22" s="1"/>
  <c r="K2888" i="22"/>
  <c r="T2888" i="22" s="1"/>
  <c r="K2889" i="22"/>
  <c r="T2889" i="22" s="1"/>
  <c r="K2890" i="22"/>
  <c r="T2890" i="22" s="1"/>
  <c r="K2891" i="22"/>
  <c r="T2891" i="22" s="1"/>
  <c r="K2892" i="22"/>
  <c r="T2892" i="22" s="1"/>
  <c r="K2893" i="22"/>
  <c r="T2893" i="22" s="1"/>
  <c r="K2894" i="22"/>
  <c r="T2894" i="22" s="1"/>
  <c r="K2895" i="22"/>
  <c r="T2895" i="22" s="1"/>
  <c r="K2896" i="22"/>
  <c r="T2896" i="22" s="1"/>
  <c r="K2897" i="22"/>
  <c r="T2897" i="22" s="1"/>
  <c r="K2898" i="22"/>
  <c r="T2898" i="22" s="1"/>
  <c r="K2899" i="22"/>
  <c r="T2899" i="22" s="1"/>
  <c r="K2900" i="22"/>
  <c r="T2900" i="22" s="1"/>
  <c r="K2901" i="22"/>
  <c r="T2901" i="22" s="1"/>
  <c r="K2902" i="22"/>
  <c r="T2902" i="22" s="1"/>
  <c r="K2903" i="22"/>
  <c r="T2903" i="22" s="1"/>
  <c r="K2904" i="22"/>
  <c r="T2904" i="22" s="1"/>
  <c r="K2905" i="22"/>
  <c r="T2905" i="22" s="1"/>
  <c r="K2906" i="22"/>
  <c r="T2906" i="22" s="1"/>
  <c r="K2907" i="22"/>
  <c r="T2907" i="22" s="1"/>
  <c r="K2908" i="22"/>
  <c r="T2908" i="22" s="1"/>
  <c r="K2909" i="22"/>
  <c r="T2909" i="22" s="1"/>
  <c r="K2910" i="22"/>
  <c r="T2910" i="22" s="1"/>
  <c r="K2911" i="22"/>
  <c r="T2911" i="22" s="1"/>
  <c r="K2912" i="22"/>
  <c r="T2912" i="22" s="1"/>
  <c r="K2913" i="22"/>
  <c r="T2913" i="22" s="1"/>
  <c r="K2914" i="22"/>
  <c r="T2914" i="22" s="1"/>
  <c r="K2915" i="22"/>
  <c r="T2915" i="22" s="1"/>
  <c r="K2916" i="22"/>
  <c r="T2916" i="22" s="1"/>
  <c r="K2917" i="22"/>
  <c r="T2917" i="22" s="1"/>
  <c r="K2918" i="22"/>
  <c r="T2918" i="22" s="1"/>
  <c r="K2919" i="22"/>
  <c r="T2919" i="22" s="1"/>
  <c r="K2920" i="22"/>
  <c r="T2920" i="22" s="1"/>
  <c r="K2921" i="22"/>
  <c r="T2921" i="22" s="1"/>
  <c r="K2922" i="22"/>
  <c r="T2922" i="22" s="1"/>
  <c r="K2923" i="22"/>
  <c r="T2923" i="22" s="1"/>
  <c r="K2924" i="22"/>
  <c r="T2924" i="22" s="1"/>
  <c r="K2925" i="22"/>
  <c r="T2925" i="22" s="1"/>
  <c r="K2926" i="22"/>
  <c r="T2926" i="22" s="1"/>
  <c r="K2927" i="22"/>
  <c r="K2928" i="22"/>
  <c r="T2928" i="22" s="1"/>
  <c r="K2929" i="22"/>
  <c r="T2929" i="22" s="1"/>
  <c r="K2930" i="22"/>
  <c r="T2930" i="22" s="1"/>
  <c r="K2931" i="22"/>
  <c r="T2931" i="22" s="1"/>
  <c r="K2932" i="22"/>
  <c r="T2932" i="22" s="1"/>
  <c r="K2933" i="22"/>
  <c r="T2933" i="22" s="1"/>
  <c r="K2934" i="22"/>
  <c r="T2934" i="22" s="1"/>
  <c r="K2935" i="22"/>
  <c r="T2935" i="22" s="1"/>
  <c r="K2936" i="22"/>
  <c r="T2936" i="22" s="1"/>
  <c r="K2937" i="22"/>
  <c r="T2937" i="22" s="1"/>
  <c r="K2938" i="22"/>
  <c r="T2938" i="22" s="1"/>
  <c r="K2939" i="22"/>
  <c r="T2939" i="22" s="1"/>
  <c r="K2940" i="22"/>
  <c r="T2940" i="22" s="1"/>
  <c r="K2941" i="22"/>
  <c r="T2941" i="22" s="1"/>
  <c r="K2942" i="22"/>
  <c r="T2942" i="22" s="1"/>
  <c r="K2943" i="22"/>
  <c r="T2943" i="22" s="1"/>
  <c r="K2944" i="22"/>
  <c r="T2944" i="22" s="1"/>
  <c r="K2945" i="22"/>
  <c r="T2945" i="22" s="1"/>
  <c r="K2946" i="22"/>
  <c r="T2946" i="22" s="1"/>
  <c r="K2947" i="22"/>
  <c r="T2947" i="22" s="1"/>
  <c r="K2948" i="22"/>
  <c r="T2948" i="22" s="1"/>
  <c r="K2949" i="22"/>
  <c r="T2949" i="22" s="1"/>
  <c r="K2950" i="22"/>
  <c r="T2950" i="22" s="1"/>
  <c r="K2951" i="22"/>
  <c r="T2951" i="22" s="1"/>
  <c r="K2952" i="22"/>
  <c r="T2952" i="22" s="1"/>
  <c r="K2953" i="22"/>
  <c r="T2953" i="22" s="1"/>
  <c r="K2954" i="22"/>
  <c r="T2954" i="22" s="1"/>
  <c r="K2955" i="22"/>
  <c r="T2955" i="22" s="1"/>
  <c r="K2956" i="22"/>
  <c r="T2956" i="22" s="1"/>
  <c r="K2957" i="22"/>
  <c r="T2957" i="22" s="1"/>
  <c r="K2958" i="22"/>
  <c r="T2958" i="22" s="1"/>
  <c r="K2959" i="22"/>
  <c r="T2959" i="22" s="1"/>
  <c r="K2960" i="22"/>
  <c r="T2960" i="22" s="1"/>
  <c r="K2961" i="22"/>
  <c r="T2961" i="22" s="1"/>
  <c r="K2962" i="22"/>
  <c r="T2962" i="22" s="1"/>
  <c r="K2963" i="22"/>
  <c r="T2963" i="22" s="1"/>
  <c r="K2964" i="22"/>
  <c r="T2964" i="22" s="1"/>
  <c r="K2965" i="22"/>
  <c r="T2965" i="22" s="1"/>
  <c r="K2966" i="22"/>
  <c r="T2966" i="22" s="1"/>
  <c r="K2967" i="22"/>
  <c r="T2967" i="22" s="1"/>
  <c r="K2968" i="22"/>
  <c r="T2968" i="22" s="1"/>
  <c r="K2969" i="22"/>
  <c r="T2969" i="22" s="1"/>
  <c r="K2970" i="22"/>
  <c r="T2970" i="22" s="1"/>
  <c r="K2971" i="22"/>
  <c r="T2971" i="22" s="1"/>
  <c r="K2972" i="22"/>
  <c r="T2972" i="22" s="1"/>
  <c r="K2973" i="22"/>
  <c r="T2973" i="22" s="1"/>
  <c r="K2974" i="22"/>
  <c r="T2974" i="22" s="1"/>
  <c r="K2975" i="22"/>
  <c r="T2975" i="22" s="1"/>
  <c r="K2976" i="22"/>
  <c r="T2976" i="22" s="1"/>
  <c r="K2977" i="22"/>
  <c r="T2977" i="22" s="1"/>
  <c r="K2978" i="22"/>
  <c r="T2978" i="22" s="1"/>
  <c r="K2979" i="22"/>
  <c r="T2979" i="22" s="1"/>
  <c r="K2980" i="22"/>
  <c r="T2980" i="22" s="1"/>
  <c r="K2981" i="22"/>
  <c r="T2981" i="22" s="1"/>
  <c r="K2982" i="22"/>
  <c r="T2982" i="22" s="1"/>
  <c r="K2983" i="22"/>
  <c r="T2983" i="22" s="1"/>
  <c r="K2984" i="22"/>
  <c r="T2984" i="22" s="1"/>
  <c r="K2985" i="22"/>
  <c r="T2985" i="22" s="1"/>
  <c r="K2986" i="22"/>
  <c r="T2986" i="22" s="1"/>
  <c r="K2987" i="22"/>
  <c r="T2987" i="22" s="1"/>
  <c r="K2988" i="22"/>
  <c r="T2988" i="22" s="1"/>
  <c r="K2989" i="22"/>
  <c r="T2989" i="22" s="1"/>
  <c r="K2990" i="22"/>
  <c r="T2990" i="22" s="1"/>
  <c r="K2991" i="22"/>
  <c r="T2991" i="22" s="1"/>
  <c r="K2992" i="22"/>
  <c r="T2992" i="22" s="1"/>
  <c r="K2993" i="22"/>
  <c r="T2993" i="22" s="1"/>
  <c r="K2994" i="22"/>
  <c r="T2994" i="22" s="1"/>
  <c r="K2995" i="22"/>
  <c r="T2995" i="22" s="1"/>
  <c r="K2996" i="22"/>
  <c r="T2996" i="22" s="1"/>
  <c r="K2997" i="22"/>
  <c r="T2997" i="22" s="1"/>
  <c r="K2998" i="22"/>
  <c r="T2998" i="22" s="1"/>
  <c r="K2999" i="22"/>
  <c r="T2999" i="22" s="1"/>
  <c r="K3000" i="22"/>
  <c r="T3000" i="22" s="1"/>
  <c r="K3001" i="22"/>
  <c r="T3001" i="22" s="1"/>
  <c r="K3002" i="22"/>
  <c r="T3002" i="22" s="1"/>
  <c r="K3003" i="22"/>
  <c r="T3003" i="22" s="1"/>
  <c r="K3004" i="22"/>
  <c r="T3004" i="22" s="1"/>
  <c r="K3005" i="22"/>
  <c r="T3005" i="22" s="1"/>
  <c r="K3006" i="22"/>
  <c r="T3006" i="22" s="1"/>
  <c r="K3007" i="22"/>
  <c r="T3007" i="22" s="1"/>
  <c r="K3008" i="22"/>
  <c r="T3008" i="22" s="1"/>
  <c r="K3009" i="22"/>
  <c r="T3009" i="22" s="1"/>
  <c r="K3010" i="22"/>
  <c r="T3010" i="22" s="1"/>
  <c r="K3011" i="22"/>
  <c r="T3011" i="22" s="1"/>
  <c r="K3012" i="22"/>
  <c r="T3012" i="22" s="1"/>
  <c r="K3013" i="22"/>
  <c r="T3013" i="22" s="1"/>
  <c r="K3014" i="22"/>
  <c r="T3014" i="22" s="1"/>
  <c r="K3015" i="22"/>
  <c r="T3015" i="22" s="1"/>
  <c r="K3016" i="22"/>
  <c r="T3016" i="22" s="1"/>
  <c r="K3017" i="22"/>
  <c r="T3017" i="22" s="1"/>
  <c r="K3018" i="22"/>
  <c r="T3018" i="22" s="1"/>
  <c r="K3019" i="22"/>
  <c r="T3019" i="22" s="1"/>
  <c r="K3020" i="22"/>
  <c r="T3020" i="22" s="1"/>
  <c r="K3021" i="22"/>
  <c r="T3021" i="22" s="1"/>
  <c r="K3022" i="22"/>
  <c r="T3022" i="22" s="1"/>
  <c r="K3023" i="22"/>
  <c r="T3023" i="22" s="1"/>
  <c r="K3024" i="22"/>
  <c r="T3024" i="22" s="1"/>
  <c r="K3025" i="22"/>
  <c r="T3025" i="22" s="1"/>
  <c r="K3026" i="22"/>
  <c r="T3026" i="22" s="1"/>
  <c r="K3027" i="22"/>
  <c r="T3027" i="22" s="1"/>
  <c r="K3028" i="22"/>
  <c r="T3028" i="22" s="1"/>
  <c r="K3029" i="22"/>
  <c r="T3029" i="22" s="1"/>
  <c r="K3030" i="22"/>
  <c r="T3030" i="22" s="1"/>
  <c r="K3031" i="22"/>
  <c r="T3031" i="22" s="1"/>
  <c r="K3032" i="22"/>
  <c r="T3032" i="22" s="1"/>
  <c r="K3033" i="22"/>
  <c r="T3033" i="22" s="1"/>
  <c r="K3034" i="22"/>
  <c r="T3034" i="22" s="1"/>
  <c r="K3035" i="22"/>
  <c r="T3035" i="22" s="1"/>
  <c r="K3036" i="22"/>
  <c r="T3036" i="22" s="1"/>
  <c r="K3037" i="22"/>
  <c r="T3037" i="22" s="1"/>
  <c r="K3038" i="22"/>
  <c r="T3038" i="22" s="1"/>
  <c r="K3039" i="22"/>
  <c r="T3039" i="22" s="1"/>
  <c r="K3040" i="22"/>
  <c r="T3040" i="22" s="1"/>
  <c r="K3041" i="22"/>
  <c r="T3041" i="22" s="1"/>
  <c r="K3042" i="22"/>
  <c r="T3042" i="22" s="1"/>
  <c r="K3043" i="22"/>
  <c r="T3043" i="22" s="1"/>
  <c r="K3044" i="22"/>
  <c r="T3044" i="22" s="1"/>
  <c r="K3045" i="22"/>
  <c r="T3045" i="22" s="1"/>
  <c r="K3046" i="22"/>
  <c r="T3046" i="22" s="1"/>
  <c r="K3047" i="22"/>
  <c r="T3047" i="22" s="1"/>
  <c r="K3048" i="22"/>
  <c r="T3048" i="22" s="1"/>
  <c r="K3049" i="22"/>
  <c r="T3049" i="22" s="1"/>
  <c r="K3050" i="22"/>
  <c r="T3050" i="22" s="1"/>
  <c r="K3051" i="22"/>
  <c r="T3051" i="22" s="1"/>
  <c r="K3052" i="22"/>
  <c r="T3052" i="22" s="1"/>
  <c r="K3053" i="22"/>
  <c r="T3053" i="22" s="1"/>
  <c r="K3054" i="22"/>
  <c r="T3054" i="22" s="1"/>
  <c r="K3055" i="22"/>
  <c r="T3055" i="22" s="1"/>
  <c r="K3056" i="22"/>
  <c r="T3056" i="22" s="1"/>
  <c r="K3057" i="22"/>
  <c r="T3057" i="22" s="1"/>
  <c r="K3058" i="22"/>
  <c r="T3058" i="22" s="1"/>
  <c r="K3059" i="22"/>
  <c r="T3059" i="22" s="1"/>
  <c r="K3060" i="22"/>
  <c r="T3060" i="22" s="1"/>
  <c r="K3061" i="22"/>
  <c r="T3061" i="22" s="1"/>
  <c r="K3062" i="22"/>
  <c r="T3062" i="22" s="1"/>
  <c r="K3063" i="22"/>
  <c r="T3063" i="22" s="1"/>
  <c r="K3064" i="22"/>
  <c r="T3064" i="22" s="1"/>
  <c r="K3065" i="22"/>
  <c r="T3065" i="22" s="1"/>
  <c r="K3066" i="22"/>
  <c r="T3066" i="22" s="1"/>
  <c r="K3067" i="22"/>
  <c r="T3067" i="22" s="1"/>
  <c r="K3068" i="22"/>
  <c r="T3068" i="22" s="1"/>
  <c r="K3069" i="22"/>
  <c r="T3069" i="22" s="1"/>
  <c r="K3070" i="22"/>
  <c r="T3070" i="22" s="1"/>
  <c r="K3071" i="22"/>
  <c r="T3071" i="22" s="1"/>
  <c r="K3072" i="22"/>
  <c r="T3072" i="22" s="1"/>
  <c r="K3073" i="22"/>
  <c r="T3073" i="22" s="1"/>
  <c r="K3074" i="22"/>
  <c r="T3074" i="22" s="1"/>
  <c r="K3075" i="22"/>
  <c r="T3075" i="22" s="1"/>
  <c r="K3076" i="22"/>
  <c r="T3076" i="22" s="1"/>
  <c r="K3077" i="22"/>
  <c r="T3077" i="22" s="1"/>
  <c r="K3078" i="22"/>
  <c r="T3078" i="22" s="1"/>
  <c r="K3079" i="22"/>
  <c r="T3079" i="22" s="1"/>
  <c r="K3080" i="22"/>
  <c r="T3080" i="22" s="1"/>
  <c r="K3081" i="22"/>
  <c r="T3081" i="22" s="1"/>
  <c r="K3082" i="22"/>
  <c r="T3082" i="22" s="1"/>
  <c r="K3083" i="22"/>
  <c r="T3083" i="22" s="1"/>
  <c r="K3084" i="22"/>
  <c r="T3084" i="22" s="1"/>
  <c r="K3085" i="22"/>
  <c r="T3085" i="22" s="1"/>
  <c r="K3086" i="22"/>
  <c r="T3086" i="22" s="1"/>
  <c r="K3087" i="22"/>
  <c r="T3087" i="22" s="1"/>
  <c r="K3088" i="22"/>
  <c r="T3088" i="22" s="1"/>
  <c r="K3089" i="22"/>
  <c r="T3089" i="22" s="1"/>
  <c r="K3090" i="22"/>
  <c r="T3090" i="22" s="1"/>
  <c r="K3091" i="22"/>
  <c r="T3091" i="22" s="1"/>
  <c r="K3092" i="22"/>
  <c r="T3092" i="22" s="1"/>
  <c r="K3093" i="22"/>
  <c r="T3093" i="22" s="1"/>
  <c r="K3094" i="22"/>
  <c r="T3094" i="22" s="1"/>
  <c r="K3095" i="22"/>
  <c r="T3095" i="22" s="1"/>
  <c r="K3096" i="22"/>
  <c r="T3096" i="22" s="1"/>
  <c r="K3097" i="22"/>
  <c r="T3097" i="22" s="1"/>
  <c r="K3098" i="22"/>
  <c r="T3098" i="22" s="1"/>
  <c r="K3099" i="22"/>
  <c r="T3099" i="22" s="1"/>
  <c r="K3100" i="22"/>
  <c r="T3100" i="22" s="1"/>
  <c r="K3101" i="22"/>
  <c r="T3101" i="22" s="1"/>
  <c r="K3102" i="22"/>
  <c r="T3102" i="22" s="1"/>
  <c r="K3103" i="22"/>
  <c r="T3103" i="22" s="1"/>
  <c r="K3104" i="22"/>
  <c r="T3104" i="22" s="1"/>
  <c r="K3105" i="22"/>
  <c r="T3105" i="22" s="1"/>
  <c r="K3106" i="22"/>
  <c r="T3106" i="22" s="1"/>
  <c r="K3107" i="22"/>
  <c r="T3107" i="22" s="1"/>
  <c r="K3108" i="22"/>
  <c r="T3108" i="22" s="1"/>
  <c r="K3109" i="22"/>
  <c r="T3109" i="22" s="1"/>
  <c r="K3110" i="22"/>
  <c r="T3110" i="22" s="1"/>
  <c r="K3111" i="22"/>
  <c r="T3111" i="22" s="1"/>
  <c r="K3112" i="22"/>
  <c r="T3112" i="22" s="1"/>
  <c r="K3113" i="22"/>
  <c r="T3113" i="22" s="1"/>
  <c r="K3114" i="22"/>
  <c r="T3114" i="22" s="1"/>
  <c r="K3115" i="22"/>
  <c r="T3115" i="22" s="1"/>
  <c r="K3116" i="22"/>
  <c r="T3116" i="22" s="1"/>
  <c r="K3117" i="22"/>
  <c r="T3117" i="22" s="1"/>
  <c r="K3118" i="22"/>
  <c r="T3118" i="22" s="1"/>
  <c r="K3119" i="22"/>
  <c r="T3119" i="22" s="1"/>
  <c r="K3120" i="22"/>
  <c r="T3120" i="22" s="1"/>
  <c r="K3121" i="22"/>
  <c r="T3121" i="22" s="1"/>
  <c r="K3122" i="22"/>
  <c r="T3122" i="22" s="1"/>
  <c r="K3123" i="22"/>
  <c r="T3123" i="22" s="1"/>
  <c r="K3124" i="22"/>
  <c r="T3124" i="22" s="1"/>
  <c r="K3125" i="22"/>
  <c r="T3125" i="22" s="1"/>
  <c r="K3126" i="22"/>
  <c r="T3126" i="22" s="1"/>
  <c r="K3127" i="22"/>
  <c r="T3127" i="22" s="1"/>
  <c r="K3128" i="22"/>
  <c r="T3128" i="22" s="1"/>
  <c r="K3129" i="22"/>
  <c r="T3129" i="22" s="1"/>
  <c r="K3130" i="22"/>
  <c r="T3130" i="22" s="1"/>
  <c r="K3131" i="22"/>
  <c r="T3131" i="22" s="1"/>
  <c r="K3132" i="22"/>
  <c r="T3132" i="22" s="1"/>
  <c r="K3133" i="22"/>
  <c r="T3133" i="22" s="1"/>
  <c r="K3134" i="22"/>
  <c r="T3134" i="22" s="1"/>
  <c r="K3135" i="22"/>
  <c r="T3135" i="22" s="1"/>
  <c r="K3136" i="22"/>
  <c r="T3136" i="22" s="1"/>
  <c r="K3137" i="22"/>
  <c r="T3137" i="22" s="1"/>
  <c r="K3138" i="22"/>
  <c r="T3138" i="22" s="1"/>
  <c r="K3139" i="22"/>
  <c r="T3139" i="22" s="1"/>
  <c r="K3140" i="22"/>
  <c r="T3140" i="22" s="1"/>
  <c r="K3141" i="22"/>
  <c r="T3141" i="22" s="1"/>
  <c r="K3142" i="22"/>
  <c r="T3142" i="22" s="1"/>
  <c r="K3143" i="22"/>
  <c r="T3143" i="22" s="1"/>
  <c r="K3144" i="22"/>
  <c r="T3144" i="22" s="1"/>
  <c r="K3145" i="22"/>
  <c r="T3145" i="22" s="1"/>
  <c r="K3146" i="22"/>
  <c r="T3146" i="22" s="1"/>
  <c r="K3147" i="22"/>
  <c r="T3147" i="22" s="1"/>
  <c r="K3148" i="22"/>
  <c r="T3148" i="22" s="1"/>
  <c r="K3149" i="22"/>
  <c r="T3149" i="22" s="1"/>
  <c r="K3150" i="22"/>
  <c r="T3150" i="22" s="1"/>
  <c r="K3151" i="22"/>
  <c r="T3151" i="22" s="1"/>
  <c r="K3152" i="22"/>
  <c r="T3152" i="22" s="1"/>
  <c r="K3153" i="22"/>
  <c r="T3153" i="22" s="1"/>
  <c r="K3154" i="22"/>
  <c r="T3154" i="22" s="1"/>
  <c r="K3155" i="22"/>
  <c r="T3155" i="22" s="1"/>
  <c r="K3156" i="22"/>
  <c r="T3156" i="22" s="1"/>
  <c r="K3157" i="22"/>
  <c r="T3157" i="22" s="1"/>
  <c r="K3158" i="22"/>
  <c r="T3158" i="22" s="1"/>
  <c r="K3159" i="22"/>
  <c r="T3159" i="22" s="1"/>
  <c r="K3160" i="22"/>
  <c r="T3160" i="22" s="1"/>
  <c r="K3161" i="22"/>
  <c r="T3161" i="22" s="1"/>
  <c r="K3162" i="22"/>
  <c r="T3162" i="22" s="1"/>
  <c r="K3163" i="22"/>
  <c r="T3163" i="22" s="1"/>
  <c r="K3164" i="22"/>
  <c r="T3164" i="22" s="1"/>
  <c r="K3165" i="22"/>
  <c r="T3165" i="22" s="1"/>
  <c r="K3166" i="22"/>
  <c r="T3166" i="22" s="1"/>
  <c r="K3167" i="22"/>
  <c r="T3167" i="22" s="1"/>
  <c r="K3168" i="22"/>
  <c r="T3168" i="22" s="1"/>
  <c r="K3169" i="22"/>
  <c r="T3169" i="22" s="1"/>
  <c r="K3170" i="22"/>
  <c r="T3170" i="22" s="1"/>
  <c r="K3171" i="22"/>
  <c r="T3171" i="22" s="1"/>
  <c r="K3172" i="22"/>
  <c r="T3172" i="22" s="1"/>
  <c r="K3173" i="22"/>
  <c r="T3173" i="22" s="1"/>
  <c r="K3174" i="22"/>
  <c r="T3174" i="22" s="1"/>
  <c r="K3175" i="22"/>
  <c r="T3175" i="22" s="1"/>
  <c r="K3176" i="22"/>
  <c r="T3176" i="22" s="1"/>
  <c r="K3177" i="22"/>
  <c r="T3177" i="22" s="1"/>
  <c r="K3178" i="22"/>
  <c r="T3178" i="22" s="1"/>
  <c r="K3179" i="22"/>
  <c r="T3179" i="22" s="1"/>
  <c r="K3180" i="22"/>
  <c r="T3180" i="22" s="1"/>
  <c r="K3181" i="22"/>
  <c r="T3181" i="22" s="1"/>
  <c r="K3182" i="22"/>
  <c r="T3182" i="22" s="1"/>
  <c r="K3183" i="22"/>
  <c r="T3183" i="22" s="1"/>
  <c r="K3184" i="22"/>
  <c r="T3184" i="22" s="1"/>
  <c r="K3185" i="22"/>
  <c r="T3185" i="22" s="1"/>
  <c r="K3186" i="22"/>
  <c r="T3186" i="22" s="1"/>
  <c r="K3187" i="22"/>
  <c r="T3187" i="22" s="1"/>
  <c r="K3188" i="22"/>
  <c r="T3188" i="22" s="1"/>
  <c r="K3189" i="22"/>
  <c r="T3189" i="22" s="1"/>
  <c r="K3190" i="22"/>
  <c r="T3190" i="22" s="1"/>
  <c r="K3191" i="22"/>
  <c r="T3191" i="22" s="1"/>
  <c r="K3192" i="22"/>
  <c r="T3192" i="22" s="1"/>
  <c r="K3193" i="22"/>
  <c r="T3193" i="22" s="1"/>
  <c r="K3194" i="22"/>
  <c r="T3194" i="22" s="1"/>
  <c r="K3195" i="22"/>
  <c r="T3195" i="22" s="1"/>
  <c r="K3196" i="22"/>
  <c r="T3196" i="22" s="1"/>
  <c r="K3197" i="22"/>
  <c r="T3197" i="22" s="1"/>
  <c r="K3198" i="22"/>
  <c r="T3198" i="22" s="1"/>
  <c r="K3199" i="22"/>
  <c r="T3199" i="22" s="1"/>
  <c r="K3200" i="22"/>
  <c r="T3200" i="22" s="1"/>
  <c r="K3201" i="22"/>
  <c r="T3201" i="22" s="1"/>
  <c r="K3202" i="22"/>
  <c r="T3202" i="22" s="1"/>
  <c r="K3203" i="22"/>
  <c r="T3203" i="22" s="1"/>
  <c r="K3204" i="22"/>
  <c r="T3204" i="22" s="1"/>
  <c r="K3205" i="22"/>
  <c r="T3205" i="22" s="1"/>
  <c r="K3206" i="22"/>
  <c r="T3206" i="22" s="1"/>
  <c r="K3207" i="22"/>
  <c r="T3207" i="22" s="1"/>
  <c r="K3208" i="22"/>
  <c r="T3208" i="22" s="1"/>
  <c r="K3209" i="22"/>
  <c r="T3209" i="22" s="1"/>
  <c r="K3210" i="22"/>
  <c r="T3210" i="22" s="1"/>
  <c r="K3211" i="22"/>
  <c r="T3211" i="22" s="1"/>
  <c r="K3212" i="22"/>
  <c r="T3212" i="22" s="1"/>
  <c r="K3213" i="22"/>
  <c r="T3213" i="22" s="1"/>
  <c r="K3214" i="22"/>
  <c r="T3214" i="22" s="1"/>
  <c r="K3215" i="22"/>
  <c r="T3215" i="22" s="1"/>
  <c r="K3216" i="22"/>
  <c r="T3216" i="22" s="1"/>
  <c r="K3217" i="22"/>
  <c r="T3217" i="22" s="1"/>
  <c r="K3218" i="22"/>
  <c r="T3218" i="22" s="1"/>
  <c r="K3219" i="22"/>
  <c r="T3219" i="22" s="1"/>
  <c r="K3220" i="22"/>
  <c r="T3220" i="22" s="1"/>
  <c r="K3221" i="22"/>
  <c r="T3221" i="22" s="1"/>
  <c r="K3222" i="22"/>
  <c r="T3222" i="22" s="1"/>
  <c r="K3223" i="22"/>
  <c r="T3223" i="22" s="1"/>
  <c r="K3224" i="22"/>
  <c r="T3224" i="22" s="1"/>
  <c r="K3225" i="22"/>
  <c r="T3225" i="22" s="1"/>
  <c r="K3226" i="22"/>
  <c r="T3226" i="22" s="1"/>
  <c r="K3227" i="22"/>
  <c r="T3227" i="22" s="1"/>
  <c r="K3228" i="22"/>
  <c r="T3228" i="22" s="1"/>
  <c r="K3229" i="22"/>
  <c r="T3229" i="22" s="1"/>
  <c r="K3230" i="22"/>
  <c r="T3230" i="22" s="1"/>
  <c r="K3231" i="22"/>
  <c r="T3231" i="22" s="1"/>
  <c r="K3232" i="22"/>
  <c r="T3232" i="22" s="1"/>
  <c r="K3233" i="22"/>
  <c r="T3233" i="22" s="1"/>
  <c r="K3234" i="22"/>
  <c r="T3234" i="22" s="1"/>
  <c r="K3235" i="22"/>
  <c r="T3235" i="22" s="1"/>
  <c r="K3236" i="22"/>
  <c r="T3236" i="22" s="1"/>
  <c r="K3237" i="22"/>
  <c r="T3237" i="22" s="1"/>
  <c r="K3238" i="22"/>
  <c r="T3238" i="22" s="1"/>
  <c r="K3239" i="22"/>
  <c r="T3239" i="22" s="1"/>
  <c r="K3240" i="22"/>
  <c r="T3240" i="22" s="1"/>
  <c r="K3241" i="22"/>
  <c r="T3241" i="22" s="1"/>
  <c r="K3242" i="22"/>
  <c r="T3242" i="22" s="1"/>
  <c r="K3243" i="22"/>
  <c r="T3243" i="22" s="1"/>
  <c r="K3244" i="22"/>
  <c r="T3244" i="22" s="1"/>
  <c r="K3245" i="22"/>
  <c r="T3245" i="22" s="1"/>
  <c r="K3246" i="22"/>
  <c r="T3246" i="22" s="1"/>
  <c r="K3247" i="22"/>
  <c r="T3247" i="22" s="1"/>
  <c r="K3248" i="22"/>
  <c r="T3248" i="22" s="1"/>
  <c r="K3249" i="22"/>
  <c r="T3249" i="22" s="1"/>
  <c r="K3250" i="22"/>
  <c r="T3250" i="22" s="1"/>
  <c r="K3251" i="22"/>
  <c r="T3251" i="22" s="1"/>
  <c r="K3252" i="22"/>
  <c r="T3252" i="22" s="1"/>
  <c r="K3253" i="22"/>
  <c r="T3253" i="22" s="1"/>
  <c r="K3254" i="22"/>
  <c r="T3254" i="22" s="1"/>
  <c r="K3255" i="22"/>
  <c r="T3255" i="22" s="1"/>
  <c r="K3256" i="22"/>
  <c r="T3256" i="22" s="1"/>
  <c r="K3257" i="22"/>
  <c r="T3257" i="22" s="1"/>
  <c r="K3258" i="22"/>
  <c r="T3258" i="22" s="1"/>
  <c r="K3259" i="22"/>
  <c r="T3259" i="22" s="1"/>
  <c r="K3260" i="22"/>
  <c r="T3260" i="22" s="1"/>
  <c r="K3261" i="22"/>
  <c r="T3261" i="22" s="1"/>
  <c r="K3262" i="22"/>
  <c r="T3262" i="22" s="1"/>
  <c r="K3263" i="22"/>
  <c r="T3263" i="22" s="1"/>
  <c r="K3264" i="22"/>
  <c r="T3264" i="22" s="1"/>
  <c r="K3265" i="22"/>
  <c r="T3265" i="22" s="1"/>
  <c r="K3266" i="22"/>
  <c r="T3266" i="22" s="1"/>
  <c r="K3267" i="22"/>
  <c r="T3267" i="22" s="1"/>
  <c r="K3268" i="22"/>
  <c r="T3268" i="22" s="1"/>
  <c r="K3269" i="22"/>
  <c r="T3269" i="22" s="1"/>
  <c r="K3270" i="22"/>
  <c r="T3270" i="22" s="1"/>
  <c r="K3271" i="22"/>
  <c r="T3271" i="22" s="1"/>
  <c r="K3272" i="22"/>
  <c r="T3272" i="22" s="1"/>
  <c r="K3273" i="22"/>
  <c r="T3273" i="22" s="1"/>
  <c r="K3274" i="22"/>
  <c r="T3274" i="22" s="1"/>
  <c r="K3275" i="22"/>
  <c r="T3275" i="22" s="1"/>
  <c r="K3276" i="22"/>
  <c r="T3276" i="22" s="1"/>
  <c r="K3277" i="22"/>
  <c r="T3277" i="22" s="1"/>
  <c r="K3278" i="22"/>
  <c r="T3278" i="22" s="1"/>
  <c r="K3279" i="22"/>
  <c r="T3279" i="22" s="1"/>
  <c r="K3280" i="22"/>
  <c r="T3280" i="22" s="1"/>
  <c r="K3281" i="22"/>
  <c r="T3281" i="22" s="1"/>
  <c r="K3282" i="22"/>
  <c r="T3282" i="22" s="1"/>
  <c r="K3283" i="22"/>
  <c r="T3283" i="22" s="1"/>
  <c r="K3284" i="22"/>
  <c r="T3284" i="22" s="1"/>
  <c r="K3285" i="22"/>
  <c r="T3285" i="22" s="1"/>
  <c r="K3286" i="22"/>
  <c r="T3286" i="22" s="1"/>
  <c r="K3287" i="22"/>
  <c r="T3287" i="22" s="1"/>
  <c r="K3288" i="22"/>
  <c r="T3288" i="22" s="1"/>
  <c r="K3289" i="22"/>
  <c r="T3289" i="22" s="1"/>
  <c r="K3290" i="22"/>
  <c r="T3290" i="22" s="1"/>
  <c r="K3291" i="22"/>
  <c r="T3291" i="22" s="1"/>
  <c r="K3292" i="22"/>
  <c r="T3292" i="22" s="1"/>
  <c r="K3293" i="22"/>
  <c r="T3293" i="22" s="1"/>
  <c r="K3294" i="22"/>
  <c r="T3294" i="22" s="1"/>
  <c r="K3295" i="22"/>
  <c r="T3295" i="22" s="1"/>
  <c r="K3296" i="22"/>
  <c r="T3296" i="22" s="1"/>
  <c r="K3297" i="22"/>
  <c r="T3297" i="22" s="1"/>
  <c r="K3298" i="22"/>
  <c r="T3298" i="22" s="1"/>
  <c r="K3299" i="22"/>
  <c r="T3299" i="22" s="1"/>
  <c r="K3300" i="22"/>
  <c r="T3300" i="22" s="1"/>
  <c r="K3301" i="22"/>
  <c r="T3301" i="22" s="1"/>
  <c r="K3302" i="22"/>
  <c r="T3302" i="22" s="1"/>
  <c r="K3303" i="22"/>
  <c r="T3303" i="22" s="1"/>
  <c r="K3304" i="22"/>
  <c r="T3304" i="22" s="1"/>
  <c r="K3305" i="22"/>
  <c r="T3305" i="22" s="1"/>
  <c r="K3306" i="22"/>
  <c r="T3306" i="22" s="1"/>
  <c r="K3307" i="22"/>
  <c r="T3307" i="22" s="1"/>
  <c r="K3308" i="22"/>
  <c r="T3308" i="22" s="1"/>
  <c r="K3309" i="22"/>
  <c r="T3309" i="22" s="1"/>
  <c r="K3310" i="22"/>
  <c r="T3310" i="22" s="1"/>
  <c r="K3311" i="22"/>
  <c r="T3311" i="22" s="1"/>
  <c r="K3312" i="22"/>
  <c r="T3312" i="22" s="1"/>
  <c r="K3313" i="22"/>
  <c r="T3313" i="22" s="1"/>
  <c r="K3314" i="22"/>
  <c r="T3314" i="22" s="1"/>
  <c r="K3315" i="22"/>
  <c r="T3315" i="22" s="1"/>
  <c r="K3316" i="22"/>
  <c r="T3316" i="22" s="1"/>
  <c r="K3317" i="22"/>
  <c r="T3317" i="22" s="1"/>
  <c r="K3318" i="22"/>
  <c r="T3318" i="22" s="1"/>
  <c r="K3319" i="22"/>
  <c r="T3319" i="22" s="1"/>
  <c r="K3320" i="22"/>
  <c r="T3320" i="22" s="1"/>
  <c r="K3321" i="22"/>
  <c r="T3321" i="22" s="1"/>
  <c r="K3322" i="22"/>
  <c r="T3322" i="22" s="1"/>
  <c r="K3323" i="22"/>
  <c r="T3323" i="22" s="1"/>
  <c r="K3324" i="22"/>
  <c r="T3324" i="22" s="1"/>
  <c r="K3325" i="22"/>
  <c r="T3325" i="22" s="1"/>
  <c r="K3326" i="22"/>
  <c r="T3326" i="22" s="1"/>
  <c r="K3327" i="22"/>
  <c r="T3327" i="22" s="1"/>
  <c r="K3328" i="22"/>
  <c r="T3328" i="22" s="1"/>
  <c r="K3329" i="22"/>
  <c r="T3329" i="22" s="1"/>
  <c r="K3330" i="22"/>
  <c r="T3330" i="22" s="1"/>
  <c r="K3331" i="22"/>
  <c r="T3331" i="22" s="1"/>
  <c r="K3332" i="22"/>
  <c r="T3332" i="22" s="1"/>
  <c r="K3333" i="22"/>
  <c r="T3333" i="22" s="1"/>
  <c r="K3334" i="22"/>
  <c r="T3334" i="22" s="1"/>
  <c r="K3335" i="22"/>
  <c r="T3335" i="22" s="1"/>
  <c r="K3336" i="22"/>
  <c r="T3336" i="22" s="1"/>
  <c r="K3337" i="22"/>
  <c r="T3337" i="22" s="1"/>
  <c r="K3338" i="22"/>
  <c r="T3338" i="22" s="1"/>
  <c r="K3339" i="22"/>
  <c r="T3339" i="22" s="1"/>
  <c r="K3340" i="22"/>
  <c r="T3340" i="22" s="1"/>
  <c r="K3341" i="22"/>
  <c r="T3341" i="22" s="1"/>
  <c r="K3342" i="22"/>
  <c r="T3342" i="22" s="1"/>
  <c r="K3343" i="22"/>
  <c r="T3343" i="22" s="1"/>
  <c r="K3344" i="22"/>
  <c r="T3344" i="22" s="1"/>
  <c r="K3345" i="22"/>
  <c r="T3345" i="22" s="1"/>
  <c r="K3346" i="22"/>
  <c r="T3346" i="22" s="1"/>
  <c r="K3347" i="22"/>
  <c r="T3347" i="22" s="1"/>
  <c r="K3348" i="22"/>
  <c r="T3348" i="22" s="1"/>
  <c r="K3349" i="22"/>
  <c r="T3349" i="22" s="1"/>
  <c r="K3350" i="22"/>
  <c r="T3350" i="22" s="1"/>
  <c r="K3351" i="22"/>
  <c r="T3351" i="22" s="1"/>
  <c r="K3352" i="22"/>
  <c r="T3352" i="22" s="1"/>
  <c r="K3353" i="22"/>
  <c r="T3353" i="22" s="1"/>
  <c r="K3354" i="22"/>
  <c r="T3354" i="22" s="1"/>
  <c r="K3355" i="22"/>
  <c r="T3355" i="22" s="1"/>
  <c r="K3356" i="22"/>
  <c r="T3356" i="22" s="1"/>
  <c r="K3357" i="22"/>
  <c r="T3357" i="22" s="1"/>
  <c r="K3358" i="22"/>
  <c r="T3358" i="22" s="1"/>
  <c r="K3359" i="22"/>
  <c r="T3359" i="22" s="1"/>
  <c r="K3360" i="22"/>
  <c r="T3360" i="22" s="1"/>
  <c r="K3361" i="22"/>
  <c r="T3361" i="22" s="1"/>
  <c r="K3362" i="22"/>
  <c r="T3362" i="22" s="1"/>
  <c r="K3363" i="22"/>
  <c r="T3363" i="22" s="1"/>
  <c r="K3364" i="22"/>
  <c r="T3364" i="22" s="1"/>
  <c r="K3365" i="22"/>
  <c r="T3365" i="22" s="1"/>
  <c r="K3366" i="22"/>
  <c r="T3366" i="22" s="1"/>
  <c r="K3367" i="22"/>
  <c r="T3367" i="22" s="1"/>
  <c r="K3368" i="22"/>
  <c r="T3368" i="22" s="1"/>
  <c r="K3369" i="22"/>
  <c r="T3369" i="22" s="1"/>
  <c r="K3370" i="22"/>
  <c r="T3370" i="22" s="1"/>
  <c r="K3371" i="22"/>
  <c r="T3371" i="22" s="1"/>
  <c r="K3372" i="22"/>
  <c r="T3372" i="22" s="1"/>
  <c r="K3373" i="22"/>
  <c r="T3373" i="22" s="1"/>
  <c r="K3374" i="22"/>
  <c r="T3374" i="22" s="1"/>
  <c r="K3375" i="22"/>
  <c r="T3375" i="22" s="1"/>
  <c r="K3376" i="22"/>
  <c r="T3376" i="22" s="1"/>
  <c r="K3377" i="22"/>
  <c r="T3377" i="22" s="1"/>
  <c r="K3378" i="22"/>
  <c r="T3378" i="22" s="1"/>
  <c r="K3379" i="22"/>
  <c r="T3379" i="22" s="1"/>
  <c r="K3380" i="22"/>
  <c r="T3380" i="22" s="1"/>
  <c r="K3381" i="22"/>
  <c r="T3381" i="22" s="1"/>
  <c r="K3382" i="22"/>
  <c r="T3382" i="22" s="1"/>
  <c r="K3383" i="22"/>
  <c r="T3383" i="22" s="1"/>
  <c r="K3384" i="22"/>
  <c r="T3384" i="22" s="1"/>
  <c r="K3385" i="22"/>
  <c r="T3385" i="22" s="1"/>
  <c r="K3386" i="22"/>
  <c r="T3386" i="22" s="1"/>
  <c r="K3387" i="22"/>
  <c r="T3387" i="22" s="1"/>
  <c r="K3388" i="22"/>
  <c r="T3388" i="22" s="1"/>
  <c r="K3389" i="22"/>
  <c r="T3389" i="22" s="1"/>
  <c r="K3390" i="22"/>
  <c r="T3390" i="22" s="1"/>
  <c r="K3391" i="22"/>
  <c r="T3391" i="22" s="1"/>
  <c r="K3392" i="22"/>
  <c r="T3392" i="22" s="1"/>
  <c r="K3393" i="22"/>
  <c r="T3393" i="22" s="1"/>
  <c r="K3394" i="22"/>
  <c r="T3394" i="22" s="1"/>
  <c r="K3395" i="22"/>
  <c r="T3395" i="22" s="1"/>
  <c r="K3396" i="22"/>
  <c r="T3396" i="22" s="1"/>
  <c r="K3397" i="22"/>
  <c r="T3397" i="22" s="1"/>
  <c r="K3398" i="22"/>
  <c r="T3398" i="22" s="1"/>
  <c r="K3399" i="22"/>
  <c r="T3399" i="22" s="1"/>
  <c r="K3400" i="22"/>
  <c r="T3400" i="22" s="1"/>
  <c r="K3401" i="22"/>
  <c r="T3401" i="22" s="1"/>
  <c r="K3402" i="22"/>
  <c r="T3402" i="22" s="1"/>
  <c r="K3403" i="22"/>
  <c r="T3403" i="22" s="1"/>
  <c r="K3404" i="22"/>
  <c r="T3404" i="22" s="1"/>
  <c r="K3405" i="22"/>
  <c r="T3405" i="22" s="1"/>
  <c r="K3406" i="22"/>
  <c r="T3406" i="22" s="1"/>
  <c r="K3407" i="22"/>
  <c r="T3407" i="22" s="1"/>
  <c r="K3408" i="22"/>
  <c r="T3408" i="22" s="1"/>
  <c r="K3409" i="22"/>
  <c r="T3409" i="22" s="1"/>
  <c r="K3410" i="22"/>
  <c r="T3410" i="22" s="1"/>
  <c r="K3411" i="22"/>
  <c r="T3411" i="22" s="1"/>
  <c r="K3412" i="22"/>
  <c r="T3412" i="22" s="1"/>
  <c r="K3413" i="22"/>
  <c r="T3413" i="22" s="1"/>
  <c r="K3414" i="22"/>
  <c r="T3414" i="22" s="1"/>
  <c r="K3415" i="22"/>
  <c r="T3415" i="22" s="1"/>
  <c r="K3416" i="22"/>
  <c r="T3416" i="22" s="1"/>
  <c r="K3417" i="22"/>
  <c r="T3417" i="22" s="1"/>
  <c r="K3418" i="22"/>
  <c r="T3418" i="22" s="1"/>
  <c r="K3419" i="22"/>
  <c r="T3419" i="22" s="1"/>
  <c r="K3420" i="22"/>
  <c r="T3420" i="22" s="1"/>
  <c r="K3421" i="22"/>
  <c r="T3421" i="22" s="1"/>
  <c r="K3422" i="22"/>
  <c r="T3422" i="22" s="1"/>
  <c r="K3423" i="22"/>
  <c r="T3423" i="22" s="1"/>
  <c r="K3424" i="22"/>
  <c r="T3424" i="22" s="1"/>
  <c r="K3425" i="22"/>
  <c r="T3425" i="22" s="1"/>
  <c r="K3426" i="22"/>
  <c r="T3426" i="22" s="1"/>
  <c r="K3427" i="22"/>
  <c r="T3427" i="22" s="1"/>
  <c r="K3428" i="22"/>
  <c r="T3428" i="22" s="1"/>
  <c r="K3429" i="22"/>
  <c r="T3429" i="22" s="1"/>
  <c r="K3430" i="22"/>
  <c r="T3430" i="22" s="1"/>
  <c r="K3431" i="22"/>
  <c r="T3431" i="22" s="1"/>
  <c r="K3432" i="22"/>
  <c r="T3432" i="22" s="1"/>
  <c r="K3433" i="22"/>
  <c r="T3433" i="22" s="1"/>
  <c r="K3434" i="22"/>
  <c r="T3434" i="22" s="1"/>
  <c r="K3435" i="22"/>
  <c r="T3435" i="22" s="1"/>
  <c r="K3436" i="22"/>
  <c r="T3436" i="22" s="1"/>
  <c r="K3437" i="22"/>
  <c r="T3437" i="22" s="1"/>
  <c r="K3438" i="22"/>
  <c r="T3438" i="22" s="1"/>
  <c r="K3439" i="22"/>
  <c r="T3439" i="22" s="1"/>
  <c r="K3440" i="22"/>
  <c r="T3440" i="22" s="1"/>
  <c r="K3441" i="22"/>
  <c r="T3441" i="22" s="1"/>
  <c r="K3442" i="22"/>
  <c r="T3442" i="22" s="1"/>
  <c r="K3443" i="22"/>
  <c r="T3443" i="22" s="1"/>
  <c r="K3444" i="22"/>
  <c r="T3444" i="22" s="1"/>
  <c r="K3445" i="22"/>
  <c r="T3445" i="22" s="1"/>
  <c r="K3446" i="22"/>
  <c r="T3446" i="22" s="1"/>
  <c r="K3447" i="22"/>
  <c r="T3447" i="22" s="1"/>
  <c r="K3448" i="22"/>
  <c r="T3448" i="22" s="1"/>
  <c r="K3449" i="22"/>
  <c r="T3449" i="22" s="1"/>
  <c r="K3450" i="22"/>
  <c r="T3450" i="22" s="1"/>
  <c r="K3451" i="22"/>
  <c r="T3451" i="22" s="1"/>
  <c r="K3452" i="22"/>
  <c r="T3452" i="22" s="1"/>
  <c r="K3453" i="22"/>
  <c r="T3453" i="22" s="1"/>
  <c r="K3454" i="22"/>
  <c r="T3454" i="22" s="1"/>
  <c r="K3455" i="22"/>
  <c r="T3455" i="22" s="1"/>
  <c r="K3456" i="22"/>
  <c r="T3456" i="22" s="1"/>
  <c r="K3457" i="22"/>
  <c r="T3457" i="22" s="1"/>
  <c r="K3458" i="22"/>
  <c r="T3458" i="22" s="1"/>
  <c r="K3459" i="22"/>
  <c r="T3459" i="22" s="1"/>
  <c r="K3460" i="22"/>
  <c r="T3460" i="22" s="1"/>
  <c r="K3461" i="22"/>
  <c r="T3461" i="22" s="1"/>
  <c r="K3462" i="22"/>
  <c r="T3462" i="22" s="1"/>
  <c r="K3463" i="22"/>
  <c r="T3463" i="22" s="1"/>
  <c r="K3464" i="22"/>
  <c r="T3464" i="22" s="1"/>
  <c r="K3465" i="22"/>
  <c r="T3465" i="22" s="1"/>
  <c r="K3466" i="22"/>
  <c r="T3466" i="22" s="1"/>
  <c r="K3467" i="22"/>
  <c r="T3467" i="22" s="1"/>
  <c r="K3468" i="22"/>
  <c r="T3468" i="22" s="1"/>
  <c r="K3469" i="22"/>
  <c r="T3469" i="22" s="1"/>
  <c r="K3470" i="22"/>
  <c r="T3470" i="22" s="1"/>
  <c r="K3471" i="22"/>
  <c r="T3471" i="22" s="1"/>
  <c r="K3472" i="22"/>
  <c r="T3472" i="22" s="1"/>
  <c r="K3473" i="22"/>
  <c r="T3473" i="22" s="1"/>
  <c r="K3474" i="22"/>
  <c r="T3474" i="22" s="1"/>
  <c r="K3475" i="22"/>
  <c r="T3475" i="22" s="1"/>
  <c r="K3476" i="22"/>
  <c r="T3476" i="22" s="1"/>
  <c r="K3477" i="22"/>
  <c r="T3477" i="22" s="1"/>
  <c r="K3478" i="22"/>
  <c r="T3478" i="22" s="1"/>
  <c r="K3479" i="22"/>
  <c r="T3479" i="22" s="1"/>
  <c r="K3480" i="22"/>
  <c r="T3480" i="22" s="1"/>
  <c r="K3481" i="22"/>
  <c r="T3481" i="22" s="1"/>
  <c r="K3482" i="22"/>
  <c r="T3482" i="22" s="1"/>
  <c r="K3483" i="22"/>
  <c r="T3483" i="22" s="1"/>
  <c r="K3484" i="22"/>
  <c r="T3484" i="22" s="1"/>
  <c r="K3485" i="22"/>
  <c r="T3485" i="22" s="1"/>
  <c r="K3486" i="22"/>
  <c r="T3486" i="22" s="1"/>
  <c r="K3487" i="22"/>
  <c r="T3487" i="22" s="1"/>
  <c r="K3488" i="22"/>
  <c r="T3488" i="22" s="1"/>
  <c r="K3489" i="22"/>
  <c r="T3489" i="22" s="1"/>
  <c r="K3490" i="22"/>
  <c r="T3490" i="22" s="1"/>
  <c r="K3491" i="22"/>
  <c r="T3491" i="22" s="1"/>
  <c r="K3492" i="22"/>
  <c r="T3492" i="22" s="1"/>
  <c r="K3493" i="22"/>
  <c r="T3493" i="22" s="1"/>
  <c r="K3494" i="22"/>
  <c r="T3494" i="22" s="1"/>
  <c r="K3495" i="22"/>
  <c r="T3495" i="22" s="1"/>
  <c r="K3496" i="22"/>
  <c r="T3496" i="22" s="1"/>
  <c r="K3497" i="22"/>
  <c r="T3497" i="22" s="1"/>
  <c r="K3498" i="22"/>
  <c r="T3498" i="22" s="1"/>
  <c r="K3499" i="22"/>
  <c r="T3499" i="22" s="1"/>
  <c r="K3500" i="22"/>
  <c r="T3500" i="22" s="1"/>
  <c r="K3501" i="22"/>
  <c r="T3501" i="22" s="1"/>
  <c r="K3502" i="22"/>
  <c r="T3502" i="22" s="1"/>
  <c r="K3503" i="22"/>
  <c r="T3503" i="22" s="1"/>
  <c r="K3504" i="22"/>
  <c r="T3504" i="22" s="1"/>
  <c r="K3505" i="22"/>
  <c r="T3505" i="22" s="1"/>
  <c r="K3506" i="22"/>
  <c r="T3506" i="22" s="1"/>
  <c r="K3507" i="22"/>
  <c r="T3507" i="22" s="1"/>
  <c r="K3508" i="22"/>
  <c r="T3508" i="22" s="1"/>
  <c r="K3509" i="22"/>
  <c r="T3509" i="22" s="1"/>
  <c r="K3510" i="22"/>
  <c r="T3510" i="22" s="1"/>
  <c r="K3511" i="22"/>
  <c r="T3511" i="22" s="1"/>
  <c r="K3512" i="22"/>
  <c r="T3512" i="22" s="1"/>
  <c r="K3513" i="22"/>
  <c r="T3513" i="22" s="1"/>
  <c r="K3514" i="22"/>
  <c r="T3514" i="22" s="1"/>
  <c r="K3515" i="22"/>
  <c r="T3515" i="22" s="1"/>
  <c r="K3516" i="22"/>
  <c r="T3516" i="22" s="1"/>
  <c r="K3517" i="22"/>
  <c r="T3517" i="22" s="1"/>
  <c r="K3518" i="22"/>
  <c r="T3518" i="22" s="1"/>
  <c r="K3519" i="22"/>
  <c r="T3519" i="22" s="1"/>
  <c r="K3520" i="22"/>
  <c r="T3520" i="22" s="1"/>
  <c r="K3521" i="22"/>
  <c r="T3521" i="22" s="1"/>
  <c r="K3522" i="22"/>
  <c r="T3522" i="22" s="1"/>
  <c r="K3523" i="22"/>
  <c r="T3523" i="22" s="1"/>
  <c r="K3524" i="22"/>
  <c r="T3524" i="22" s="1"/>
  <c r="K3525" i="22"/>
  <c r="T3525" i="22" s="1"/>
  <c r="K3526" i="22"/>
  <c r="T3526" i="22" s="1"/>
  <c r="K3527" i="22"/>
  <c r="T3527" i="22" s="1"/>
  <c r="K3528" i="22"/>
  <c r="T3528" i="22" s="1"/>
  <c r="K3529" i="22"/>
  <c r="T3529" i="22" s="1"/>
  <c r="K3530" i="22"/>
  <c r="T3530" i="22" s="1"/>
  <c r="K3531" i="22"/>
  <c r="T3531" i="22" s="1"/>
  <c r="K3532" i="22"/>
  <c r="T3532" i="22" s="1"/>
  <c r="K3533" i="22"/>
  <c r="T3533" i="22" s="1"/>
  <c r="K3534" i="22"/>
  <c r="T3534" i="22" s="1"/>
  <c r="K3535" i="22"/>
  <c r="T3535" i="22" s="1"/>
  <c r="K3536" i="22"/>
  <c r="T3536" i="22" s="1"/>
  <c r="K3537" i="22"/>
  <c r="T3537" i="22" s="1"/>
  <c r="K3538" i="22"/>
  <c r="T3538" i="22" s="1"/>
  <c r="K3539" i="22"/>
  <c r="T3539" i="22" s="1"/>
  <c r="K3540" i="22"/>
  <c r="T3540" i="22" s="1"/>
  <c r="K3541" i="22"/>
  <c r="T3541" i="22" s="1"/>
  <c r="K3542" i="22"/>
  <c r="T3542" i="22" s="1"/>
  <c r="K3543" i="22"/>
  <c r="T3543" i="22" s="1"/>
  <c r="K3544" i="22"/>
  <c r="T3544" i="22" s="1"/>
  <c r="K3545" i="22"/>
  <c r="T3545" i="22" s="1"/>
  <c r="K3546" i="22"/>
  <c r="T3546" i="22" s="1"/>
  <c r="K3547" i="22"/>
  <c r="T3547" i="22" s="1"/>
  <c r="K3548" i="22"/>
  <c r="T3548" i="22" s="1"/>
  <c r="K3549" i="22"/>
  <c r="T3549" i="22" s="1"/>
  <c r="K3550" i="22"/>
  <c r="T3550" i="22" s="1"/>
  <c r="K3551" i="22"/>
  <c r="T3551" i="22" s="1"/>
  <c r="K3552" i="22"/>
  <c r="T3552" i="22" s="1"/>
  <c r="K3553" i="22"/>
  <c r="T3553" i="22" s="1"/>
  <c r="K3554" i="22"/>
  <c r="T3554" i="22" s="1"/>
  <c r="K3555" i="22"/>
  <c r="T3555" i="22" s="1"/>
  <c r="K3556" i="22"/>
  <c r="T3556" i="22" s="1"/>
  <c r="K3557" i="22"/>
  <c r="T3557" i="22" s="1"/>
  <c r="K3558" i="22"/>
  <c r="T3558" i="22" s="1"/>
  <c r="K3559" i="22"/>
  <c r="T3559" i="22" s="1"/>
  <c r="K3560" i="22"/>
  <c r="T3560" i="22" s="1"/>
  <c r="K3561" i="22"/>
  <c r="T3561" i="22" s="1"/>
  <c r="K3562" i="22"/>
  <c r="T3562" i="22" s="1"/>
  <c r="K3563" i="22"/>
  <c r="T3563" i="22" s="1"/>
  <c r="K3564" i="22"/>
  <c r="T3564" i="22" s="1"/>
  <c r="K3565" i="22"/>
  <c r="T3565" i="22" s="1"/>
  <c r="K3566" i="22"/>
  <c r="T3566" i="22" s="1"/>
  <c r="K3567" i="22"/>
  <c r="T3567" i="22" s="1"/>
  <c r="K3568" i="22"/>
  <c r="T3568" i="22" s="1"/>
  <c r="K3569" i="22"/>
  <c r="T3569" i="22" s="1"/>
  <c r="K3570" i="22"/>
  <c r="T3570" i="22" s="1"/>
  <c r="K3571" i="22"/>
  <c r="T3571" i="22" s="1"/>
  <c r="K3572" i="22"/>
  <c r="T3572" i="22" s="1"/>
  <c r="K3573" i="22"/>
  <c r="T3573" i="22" s="1"/>
  <c r="K3574" i="22"/>
  <c r="T3574" i="22" s="1"/>
  <c r="K3575" i="22"/>
  <c r="T3575" i="22" s="1"/>
  <c r="K3576" i="22"/>
  <c r="T3576" i="22" s="1"/>
  <c r="K3577" i="22"/>
  <c r="T3577" i="22" s="1"/>
  <c r="K3578" i="22"/>
  <c r="T3578" i="22" s="1"/>
  <c r="K3579" i="22"/>
  <c r="T3579" i="22" s="1"/>
  <c r="K3580" i="22"/>
  <c r="T3580" i="22" s="1"/>
  <c r="K3581" i="22"/>
  <c r="T3581" i="22" s="1"/>
  <c r="K3582" i="22"/>
  <c r="T3582" i="22" s="1"/>
  <c r="K3583" i="22"/>
  <c r="T3583" i="22" s="1"/>
  <c r="K3584" i="22"/>
  <c r="T3584" i="22" s="1"/>
  <c r="K3585" i="22"/>
  <c r="T3585" i="22" s="1"/>
  <c r="K3586" i="22"/>
  <c r="T3586" i="22" s="1"/>
  <c r="K3587" i="22"/>
  <c r="T3587" i="22" s="1"/>
  <c r="K3588" i="22"/>
  <c r="T3588" i="22" s="1"/>
  <c r="K3589" i="22"/>
  <c r="T3589" i="22" s="1"/>
  <c r="K3590" i="22"/>
  <c r="T3590" i="22" s="1"/>
  <c r="K3591" i="22"/>
  <c r="T3591" i="22" s="1"/>
  <c r="K3592" i="22"/>
  <c r="T3592" i="22" s="1"/>
  <c r="K3593" i="22"/>
  <c r="T3593" i="22" s="1"/>
  <c r="K3594" i="22"/>
  <c r="T3594" i="22" s="1"/>
  <c r="K3595" i="22"/>
  <c r="T3595" i="22" s="1"/>
  <c r="K3596" i="22"/>
  <c r="T3596" i="22" s="1"/>
  <c r="K3597" i="22"/>
  <c r="T3597" i="22" s="1"/>
  <c r="K3598" i="22"/>
  <c r="T3598" i="22" s="1"/>
  <c r="K3599" i="22"/>
  <c r="T3599" i="22" s="1"/>
  <c r="K3600" i="22"/>
  <c r="T3600" i="22" s="1"/>
  <c r="K3601" i="22"/>
  <c r="T3601" i="22" s="1"/>
  <c r="K3602" i="22"/>
  <c r="T3602" i="22" s="1"/>
  <c r="K3603" i="22"/>
  <c r="T3603" i="22" s="1"/>
  <c r="K3604" i="22"/>
  <c r="T3604" i="22" s="1"/>
  <c r="K3605" i="22"/>
  <c r="T3605" i="22" s="1"/>
  <c r="K3606" i="22"/>
  <c r="T3606" i="22" s="1"/>
  <c r="K3607" i="22"/>
  <c r="T3607" i="22" s="1"/>
  <c r="K3608" i="22"/>
  <c r="T3608" i="22" s="1"/>
  <c r="K3609" i="22"/>
  <c r="T3609" i="22" s="1"/>
  <c r="K3610" i="22"/>
  <c r="T3610" i="22" s="1"/>
  <c r="K3611" i="22"/>
  <c r="T3611" i="22" s="1"/>
  <c r="K3612" i="22"/>
  <c r="T3612" i="22" s="1"/>
  <c r="K3613" i="22"/>
  <c r="T3613" i="22" s="1"/>
  <c r="K3614" i="22"/>
  <c r="T3614" i="22" s="1"/>
  <c r="K3615" i="22"/>
  <c r="T3615" i="22" s="1"/>
  <c r="K3616" i="22"/>
  <c r="T3616" i="22" s="1"/>
  <c r="K3617" i="22"/>
  <c r="T3617" i="22" s="1"/>
  <c r="K3618" i="22"/>
  <c r="T3618" i="22" s="1"/>
  <c r="K3619" i="22"/>
  <c r="T3619" i="22" s="1"/>
  <c r="K3620" i="22"/>
  <c r="T3620" i="22" s="1"/>
  <c r="K3621" i="22"/>
  <c r="T3621" i="22" s="1"/>
  <c r="K3622" i="22"/>
  <c r="T3622" i="22" s="1"/>
  <c r="K3623" i="22"/>
  <c r="T3623" i="22" s="1"/>
  <c r="K3624" i="22"/>
  <c r="T3624" i="22" s="1"/>
  <c r="K3625" i="22"/>
  <c r="T3625" i="22" s="1"/>
  <c r="K3626" i="22"/>
  <c r="T3626" i="22" s="1"/>
  <c r="K3627" i="22"/>
  <c r="T3627" i="22" s="1"/>
  <c r="K3628" i="22"/>
  <c r="T3628" i="22" s="1"/>
  <c r="K3629" i="22"/>
  <c r="T3629" i="22" s="1"/>
  <c r="K3630" i="22"/>
  <c r="T3630" i="22" s="1"/>
  <c r="K3631" i="22"/>
  <c r="T3631" i="22" s="1"/>
  <c r="K3632" i="22"/>
  <c r="T3632" i="22" s="1"/>
  <c r="K3633" i="22"/>
  <c r="T3633" i="22" s="1"/>
  <c r="K3634" i="22"/>
  <c r="T3634" i="22" s="1"/>
  <c r="K3635" i="22"/>
  <c r="T3635" i="22" s="1"/>
  <c r="K3636" i="22"/>
  <c r="T3636" i="22" s="1"/>
  <c r="K3637" i="22"/>
  <c r="T3637" i="22" s="1"/>
  <c r="K3638" i="22"/>
  <c r="T3638" i="22" s="1"/>
  <c r="K3639" i="22"/>
  <c r="T3639" i="22" s="1"/>
  <c r="K3640" i="22"/>
  <c r="T3640" i="22" s="1"/>
  <c r="K3641" i="22"/>
  <c r="T3641" i="22" s="1"/>
  <c r="K3642" i="22"/>
  <c r="T3642" i="22" s="1"/>
  <c r="K3643" i="22"/>
  <c r="T3643" i="22" s="1"/>
  <c r="K3644" i="22"/>
  <c r="T3644" i="22" s="1"/>
  <c r="K3645" i="22"/>
  <c r="T3645" i="22" s="1"/>
  <c r="K3646" i="22"/>
  <c r="T3646" i="22" s="1"/>
  <c r="K3647" i="22"/>
  <c r="T3647" i="22" s="1"/>
  <c r="K3648" i="22"/>
  <c r="T3648" i="22" s="1"/>
  <c r="K3649" i="22"/>
  <c r="T3649" i="22" s="1"/>
  <c r="K3650" i="22"/>
  <c r="T3650" i="22" s="1"/>
  <c r="K3651" i="22"/>
  <c r="T3651" i="22" s="1"/>
  <c r="K3652" i="22"/>
  <c r="T3652" i="22" s="1"/>
  <c r="K3653" i="22"/>
  <c r="T3653" i="22" s="1"/>
  <c r="K3654" i="22"/>
  <c r="T3654" i="22" s="1"/>
  <c r="K3655" i="22"/>
  <c r="T3655" i="22" s="1"/>
  <c r="K3656" i="22"/>
  <c r="T3656" i="22" s="1"/>
  <c r="K3657" i="22"/>
  <c r="T3657" i="22" s="1"/>
  <c r="K3658" i="22"/>
  <c r="T3658" i="22" s="1"/>
  <c r="K3659" i="22"/>
  <c r="T3659" i="22" s="1"/>
  <c r="K3660" i="22"/>
  <c r="T3660" i="22" s="1"/>
  <c r="K3661" i="22"/>
  <c r="T3661" i="22" s="1"/>
  <c r="K3662" i="22"/>
  <c r="T3662" i="22" s="1"/>
  <c r="K3663" i="22"/>
  <c r="T3663" i="22" s="1"/>
  <c r="K3664" i="22"/>
  <c r="T3664" i="22" s="1"/>
  <c r="K3665" i="22"/>
  <c r="T3665" i="22" s="1"/>
  <c r="K3666" i="22"/>
  <c r="T3666" i="22" s="1"/>
  <c r="K3667" i="22"/>
  <c r="T3667" i="22" s="1"/>
  <c r="K3668" i="22"/>
  <c r="T3668" i="22" s="1"/>
  <c r="K3669" i="22"/>
  <c r="T3669" i="22" s="1"/>
  <c r="K3670" i="22"/>
  <c r="T3670" i="22" s="1"/>
  <c r="K3671" i="22"/>
  <c r="T3671" i="22" s="1"/>
  <c r="K3672" i="22"/>
  <c r="T3672" i="22" s="1"/>
  <c r="K3673" i="22"/>
  <c r="T3673" i="22" s="1"/>
  <c r="K3674" i="22"/>
  <c r="T3674" i="22" s="1"/>
  <c r="K3675" i="22"/>
  <c r="T3675" i="22" s="1"/>
  <c r="K3676" i="22"/>
  <c r="T3676" i="22" s="1"/>
  <c r="K3677" i="22"/>
  <c r="T3677" i="22" s="1"/>
  <c r="K3678" i="22"/>
  <c r="T3678" i="22" s="1"/>
  <c r="K3679" i="22"/>
  <c r="T3679" i="22" s="1"/>
  <c r="K3680" i="22"/>
  <c r="T3680" i="22" s="1"/>
  <c r="K3681" i="22"/>
  <c r="T3681" i="22" s="1"/>
  <c r="K3682" i="22"/>
  <c r="T3682" i="22" s="1"/>
  <c r="K3683" i="22"/>
  <c r="T3683" i="22" s="1"/>
  <c r="K3684" i="22"/>
  <c r="T3684" i="22" s="1"/>
  <c r="K3685" i="22"/>
  <c r="T3685" i="22" s="1"/>
  <c r="K3686" i="22"/>
  <c r="T3686" i="22" s="1"/>
  <c r="K3687" i="22"/>
  <c r="T3687" i="22" s="1"/>
  <c r="K3688" i="22"/>
  <c r="T3688" i="22" s="1"/>
  <c r="K3689" i="22"/>
  <c r="T3689" i="22" s="1"/>
  <c r="K3690" i="22"/>
  <c r="T3690" i="22" s="1"/>
  <c r="K3691" i="22"/>
  <c r="T3691" i="22" s="1"/>
  <c r="K3692" i="22"/>
  <c r="T3692" i="22" s="1"/>
  <c r="K3693" i="22"/>
  <c r="T3693" i="22" s="1"/>
  <c r="K3694" i="22"/>
  <c r="T3694" i="22" s="1"/>
  <c r="K3695" i="22"/>
  <c r="T3695" i="22" s="1"/>
  <c r="K3696" i="22"/>
  <c r="T3696" i="22" s="1"/>
  <c r="K3697" i="22"/>
  <c r="T3697" i="22" s="1"/>
  <c r="K3698" i="22"/>
  <c r="T3698" i="22" s="1"/>
  <c r="K3699" i="22"/>
  <c r="T3699" i="22" s="1"/>
  <c r="K3700" i="22"/>
  <c r="T3700" i="22" s="1"/>
  <c r="K3701" i="22"/>
  <c r="T3701" i="22" s="1"/>
  <c r="K3702" i="22"/>
  <c r="T3702" i="22" s="1"/>
  <c r="K3703" i="22"/>
  <c r="T3703" i="22" s="1"/>
  <c r="K3704" i="22"/>
  <c r="T3704" i="22" s="1"/>
  <c r="K3705" i="22"/>
  <c r="T3705" i="22" s="1"/>
  <c r="K3706" i="22"/>
  <c r="T3706" i="22" s="1"/>
  <c r="K3707" i="22"/>
  <c r="T3707" i="22" s="1"/>
  <c r="K3708" i="22"/>
  <c r="T3708" i="22" s="1"/>
  <c r="K3709" i="22"/>
  <c r="T3709" i="22" s="1"/>
  <c r="K3710" i="22"/>
  <c r="T3710" i="22" s="1"/>
  <c r="K3711" i="22"/>
  <c r="T3711" i="22" s="1"/>
  <c r="K3712" i="22"/>
  <c r="T3712" i="22" s="1"/>
  <c r="K3713" i="22"/>
  <c r="T3713" i="22" s="1"/>
  <c r="K3714" i="22"/>
  <c r="T3714" i="22" s="1"/>
  <c r="K3715" i="22"/>
  <c r="T3715" i="22" s="1"/>
  <c r="K3716" i="22"/>
  <c r="T3716" i="22" s="1"/>
  <c r="K3717" i="22"/>
  <c r="T3717" i="22" s="1"/>
  <c r="K3718" i="22"/>
  <c r="T3718" i="22" s="1"/>
  <c r="K3719" i="22"/>
  <c r="T3719" i="22" s="1"/>
  <c r="K3720" i="22"/>
  <c r="T3720" i="22" s="1"/>
  <c r="K3721" i="22"/>
  <c r="T3721" i="22" s="1"/>
  <c r="K3722" i="22"/>
  <c r="T3722" i="22" s="1"/>
  <c r="K3723" i="22"/>
  <c r="T3723" i="22" s="1"/>
  <c r="K3724" i="22"/>
  <c r="T3724" i="22" s="1"/>
  <c r="K3725" i="22"/>
  <c r="T3725" i="22" s="1"/>
  <c r="K3726" i="22"/>
  <c r="T3726" i="22" s="1"/>
  <c r="K3727" i="22"/>
  <c r="T3727" i="22" s="1"/>
  <c r="K3728" i="22"/>
  <c r="T3728" i="22" s="1"/>
  <c r="K3729" i="22"/>
  <c r="T3729" i="22" s="1"/>
  <c r="K3730" i="22"/>
  <c r="T3730" i="22" s="1"/>
  <c r="K3731" i="22"/>
  <c r="T3731" i="22" s="1"/>
  <c r="K3732" i="22"/>
  <c r="T3732" i="22" s="1"/>
  <c r="K3733" i="22"/>
  <c r="T3733" i="22" s="1"/>
  <c r="K3734" i="22"/>
  <c r="T3734" i="22" s="1"/>
  <c r="K3735" i="22"/>
  <c r="T3735" i="22" s="1"/>
  <c r="K3736" i="22"/>
  <c r="T3736" i="22" s="1"/>
  <c r="K3737" i="22"/>
  <c r="T3737" i="22" s="1"/>
  <c r="K3738" i="22"/>
  <c r="T3738" i="22" s="1"/>
  <c r="K3739" i="22"/>
  <c r="T3739" i="22" s="1"/>
  <c r="K3740" i="22"/>
  <c r="T3740" i="22" s="1"/>
  <c r="K3741" i="22"/>
  <c r="T3741" i="22" s="1"/>
  <c r="K3742" i="22"/>
  <c r="T3742" i="22" s="1"/>
  <c r="K3743" i="22"/>
  <c r="T3743" i="22" s="1"/>
  <c r="K3744" i="22"/>
  <c r="T3744" i="22" s="1"/>
  <c r="K3745" i="22"/>
  <c r="T3745" i="22" s="1"/>
  <c r="K3746" i="22"/>
  <c r="T3746" i="22" s="1"/>
  <c r="K3747" i="22"/>
  <c r="T3747" i="22" s="1"/>
  <c r="K3748" i="22"/>
  <c r="T3748" i="22" s="1"/>
  <c r="K3749" i="22"/>
  <c r="T3749" i="22" s="1"/>
  <c r="K3750" i="22"/>
  <c r="T3750" i="22" s="1"/>
  <c r="K3751" i="22"/>
  <c r="T3751" i="22" s="1"/>
  <c r="K3752" i="22"/>
  <c r="T3752" i="22" s="1"/>
  <c r="K3753" i="22"/>
  <c r="T3753" i="22" s="1"/>
  <c r="K3754" i="22"/>
  <c r="T3754" i="22" s="1"/>
  <c r="K3755" i="22"/>
  <c r="T3755" i="22" s="1"/>
  <c r="K3756" i="22"/>
  <c r="T3756" i="22" s="1"/>
  <c r="K3757" i="22"/>
  <c r="T3757" i="22" s="1"/>
  <c r="K3758" i="22"/>
  <c r="T3758" i="22" s="1"/>
  <c r="K3759" i="22"/>
  <c r="T3759" i="22" s="1"/>
  <c r="K3760" i="22"/>
  <c r="T3760" i="22" s="1"/>
  <c r="K3761" i="22"/>
  <c r="T3761" i="22" s="1"/>
  <c r="K3762" i="22"/>
  <c r="T3762" i="22" s="1"/>
  <c r="K3763" i="22"/>
  <c r="T3763" i="22" s="1"/>
  <c r="K3764" i="22"/>
  <c r="T3764" i="22" s="1"/>
  <c r="K3765" i="22"/>
  <c r="T3765" i="22" s="1"/>
  <c r="K3766" i="22"/>
  <c r="T3766" i="22" s="1"/>
  <c r="K3767" i="22"/>
  <c r="T3767" i="22" s="1"/>
  <c r="K3768" i="22"/>
  <c r="T3768" i="22" s="1"/>
  <c r="K3769" i="22"/>
  <c r="T3769" i="22" s="1"/>
  <c r="K3770" i="22"/>
  <c r="T3770" i="22" s="1"/>
  <c r="K3771" i="22"/>
  <c r="T3771" i="22" s="1"/>
  <c r="K3772" i="22"/>
  <c r="T3772" i="22" s="1"/>
  <c r="K3773" i="22"/>
  <c r="T3773" i="22" s="1"/>
  <c r="K3774" i="22"/>
  <c r="T3774" i="22" s="1"/>
  <c r="K3775" i="22"/>
  <c r="T3775" i="22" s="1"/>
  <c r="K3776" i="22"/>
  <c r="T3776" i="22" s="1"/>
  <c r="K3777" i="22"/>
  <c r="T3777" i="22" s="1"/>
  <c r="K3778" i="22"/>
  <c r="T3778" i="22" s="1"/>
  <c r="K3779" i="22"/>
  <c r="T3779" i="22" s="1"/>
  <c r="K3780" i="22"/>
  <c r="T3780" i="22" s="1"/>
  <c r="K3781" i="22"/>
  <c r="T3781" i="22" s="1"/>
  <c r="K3782" i="22"/>
  <c r="T3782" i="22" s="1"/>
  <c r="K3783" i="22"/>
  <c r="T3783" i="22" s="1"/>
  <c r="K3784" i="22"/>
  <c r="T3784" i="22" s="1"/>
  <c r="K3785" i="22"/>
  <c r="T3785" i="22" s="1"/>
  <c r="K3786" i="22"/>
  <c r="T3786" i="22" s="1"/>
  <c r="K3787" i="22"/>
  <c r="T3787" i="22" s="1"/>
  <c r="K3788" i="22"/>
  <c r="T3788" i="22" s="1"/>
  <c r="K3789" i="22"/>
  <c r="T3789" i="22" s="1"/>
  <c r="K3790" i="22"/>
  <c r="T3790" i="22" s="1"/>
  <c r="K3791" i="22"/>
  <c r="T3791" i="22" s="1"/>
  <c r="K3792" i="22"/>
  <c r="T3792" i="22" s="1"/>
  <c r="K3793" i="22"/>
  <c r="T3793" i="22" s="1"/>
  <c r="K3794" i="22"/>
  <c r="T3794" i="22" s="1"/>
  <c r="K3795" i="22"/>
  <c r="T3795" i="22" s="1"/>
  <c r="K3796" i="22"/>
  <c r="T3796" i="22" s="1"/>
  <c r="K3797" i="22"/>
  <c r="T3797" i="22" s="1"/>
  <c r="K3798" i="22"/>
  <c r="T3798" i="22" s="1"/>
  <c r="K3799" i="22"/>
  <c r="T3799" i="22" s="1"/>
  <c r="K3800" i="22"/>
  <c r="T3800" i="22" s="1"/>
  <c r="K3801" i="22"/>
  <c r="T3801" i="22" s="1"/>
  <c r="K3802" i="22"/>
  <c r="T3802" i="22" s="1"/>
  <c r="K3803" i="22"/>
  <c r="T3803" i="22" s="1"/>
  <c r="K3804" i="22"/>
  <c r="T3804" i="22" s="1"/>
  <c r="K3805" i="22"/>
  <c r="T3805" i="22" s="1"/>
  <c r="K3806" i="22"/>
  <c r="T3806" i="22" s="1"/>
  <c r="K3807" i="22"/>
  <c r="T3807" i="22" s="1"/>
  <c r="K3808" i="22"/>
  <c r="T3808" i="22" s="1"/>
  <c r="K3809" i="22"/>
  <c r="T3809" i="22" s="1"/>
  <c r="K3810" i="22"/>
  <c r="T3810" i="22" s="1"/>
  <c r="K3811" i="22"/>
  <c r="T3811" i="22" s="1"/>
  <c r="K3812" i="22"/>
  <c r="T3812" i="22" s="1"/>
  <c r="K3813" i="22"/>
  <c r="T3813" i="22" s="1"/>
  <c r="K3814" i="22"/>
  <c r="T3814" i="22" s="1"/>
  <c r="K3815" i="22"/>
  <c r="T3815" i="22" s="1"/>
  <c r="K3816" i="22"/>
  <c r="T3816" i="22" s="1"/>
  <c r="K3817" i="22"/>
  <c r="T3817" i="22" s="1"/>
  <c r="K3818" i="22"/>
  <c r="T3818" i="22" s="1"/>
  <c r="K3819" i="22"/>
  <c r="T3819" i="22" s="1"/>
  <c r="K3820" i="22"/>
  <c r="T3820" i="22" s="1"/>
  <c r="K3821" i="22"/>
  <c r="T3821" i="22" s="1"/>
  <c r="K3822" i="22"/>
  <c r="T3822" i="22" s="1"/>
  <c r="K3823" i="22"/>
  <c r="T3823" i="22" s="1"/>
  <c r="K3824" i="22"/>
  <c r="T3824" i="22" s="1"/>
  <c r="K3825" i="22"/>
  <c r="T3825" i="22" s="1"/>
  <c r="K3826" i="22"/>
  <c r="T3826" i="22" s="1"/>
  <c r="K3827" i="22"/>
  <c r="T3827" i="22" s="1"/>
  <c r="K3828" i="22"/>
  <c r="T3828" i="22" s="1"/>
  <c r="K3829" i="22"/>
  <c r="T3829" i="22" s="1"/>
  <c r="K3830" i="22"/>
  <c r="T3830" i="22" s="1"/>
  <c r="K3831" i="22"/>
  <c r="T3831" i="22" s="1"/>
  <c r="K3832" i="22"/>
  <c r="T3832" i="22" s="1"/>
  <c r="K3833" i="22"/>
  <c r="T3833" i="22" s="1"/>
  <c r="K3834" i="22"/>
  <c r="T3834" i="22" s="1"/>
  <c r="K3835" i="22"/>
  <c r="T3835" i="22" s="1"/>
  <c r="K3836" i="22"/>
  <c r="T3836" i="22" s="1"/>
  <c r="K3837" i="22"/>
  <c r="T3837" i="22" s="1"/>
  <c r="K3838" i="22"/>
  <c r="T3838" i="22" s="1"/>
  <c r="K3839" i="22"/>
  <c r="T3839" i="22" s="1"/>
  <c r="K3840" i="22"/>
  <c r="T3840" i="22" s="1"/>
  <c r="K3841" i="22"/>
  <c r="T3841" i="22" s="1"/>
  <c r="K3842" i="22"/>
  <c r="T3842" i="22" s="1"/>
  <c r="K3843" i="22"/>
  <c r="T3843" i="22" s="1"/>
  <c r="K3844" i="22"/>
  <c r="T3844" i="22" s="1"/>
  <c r="K3845" i="22"/>
  <c r="T3845" i="22" s="1"/>
  <c r="K3846" i="22"/>
  <c r="T3846" i="22" s="1"/>
  <c r="K3847" i="22"/>
  <c r="T3847" i="22" s="1"/>
  <c r="K3848" i="22"/>
  <c r="T3848" i="22" s="1"/>
  <c r="K3849" i="22"/>
  <c r="T3849" i="22" s="1"/>
  <c r="K3850" i="22"/>
  <c r="T3850" i="22" s="1"/>
  <c r="K3851" i="22"/>
  <c r="T3851" i="22" s="1"/>
  <c r="K3852" i="22"/>
  <c r="T3852" i="22" s="1"/>
  <c r="K3853" i="22"/>
  <c r="T3853" i="22" s="1"/>
  <c r="K3854" i="22"/>
  <c r="T3854" i="22" s="1"/>
  <c r="K3855" i="22"/>
  <c r="T3855" i="22" s="1"/>
  <c r="K3856" i="22"/>
  <c r="T3856" i="22" s="1"/>
  <c r="K3857" i="22"/>
  <c r="T3857" i="22" s="1"/>
  <c r="K3858" i="22"/>
  <c r="T3858" i="22" s="1"/>
  <c r="K3859" i="22"/>
  <c r="T3859" i="22" s="1"/>
  <c r="K3860" i="22"/>
  <c r="T3860" i="22" s="1"/>
  <c r="K3861" i="22"/>
  <c r="T3861" i="22" s="1"/>
  <c r="K3862" i="22"/>
  <c r="T3862" i="22" s="1"/>
  <c r="K3863" i="22"/>
  <c r="T3863" i="22" s="1"/>
  <c r="K3864" i="22"/>
  <c r="T3864" i="22" s="1"/>
  <c r="K3865" i="22"/>
  <c r="T3865" i="22" s="1"/>
  <c r="K3866" i="22"/>
  <c r="T3866" i="22" s="1"/>
  <c r="K3867" i="22"/>
  <c r="T3867" i="22" s="1"/>
  <c r="K3868" i="22"/>
  <c r="T3868" i="22" s="1"/>
  <c r="K3869" i="22"/>
  <c r="T3869" i="22" s="1"/>
  <c r="K3870" i="22"/>
  <c r="T3870" i="22" s="1"/>
  <c r="K3871" i="22"/>
  <c r="T3871" i="22" s="1"/>
  <c r="K3872" i="22"/>
  <c r="T3872" i="22" s="1"/>
  <c r="K3873" i="22"/>
  <c r="T3873" i="22" s="1"/>
  <c r="K3874" i="22"/>
  <c r="T3874" i="22" s="1"/>
  <c r="K3875" i="22"/>
  <c r="T3875" i="22" s="1"/>
  <c r="K3876" i="22"/>
  <c r="T3876" i="22" s="1"/>
  <c r="K3877" i="22"/>
  <c r="T3877" i="22" s="1"/>
  <c r="K3878" i="22"/>
  <c r="T3878" i="22" s="1"/>
  <c r="K3879" i="22"/>
  <c r="T3879" i="22" s="1"/>
  <c r="K3880" i="22"/>
  <c r="T3880" i="22" s="1"/>
  <c r="K3881" i="22"/>
  <c r="T3881" i="22" s="1"/>
  <c r="K3882" i="22"/>
  <c r="T3882" i="22" s="1"/>
  <c r="K3883" i="22"/>
  <c r="T3883" i="22" s="1"/>
  <c r="K3884" i="22"/>
  <c r="T3884" i="22" s="1"/>
  <c r="K3885" i="22"/>
  <c r="T3885" i="22" s="1"/>
  <c r="K3886" i="22"/>
  <c r="T3886" i="22" s="1"/>
  <c r="K3887" i="22"/>
  <c r="T3887" i="22" s="1"/>
  <c r="K3888" i="22"/>
  <c r="T3888" i="22" s="1"/>
  <c r="K3889" i="22"/>
  <c r="T3889" i="22" s="1"/>
  <c r="K3890" i="22"/>
  <c r="T3890" i="22" s="1"/>
  <c r="K3891" i="22"/>
  <c r="T3891" i="22" s="1"/>
  <c r="K3892" i="22"/>
  <c r="T3892" i="22" s="1"/>
  <c r="K3893" i="22"/>
  <c r="T3893" i="22" s="1"/>
  <c r="K3894" i="22"/>
  <c r="T3894" i="22" s="1"/>
  <c r="K3895" i="22"/>
  <c r="T3895" i="22" s="1"/>
  <c r="K3896" i="22"/>
  <c r="T3896" i="22" s="1"/>
  <c r="K3897" i="22"/>
  <c r="T3897" i="22" s="1"/>
  <c r="K3898" i="22"/>
  <c r="T3898" i="22" s="1"/>
  <c r="K3899" i="22"/>
  <c r="T3899" i="22" s="1"/>
  <c r="K3900" i="22"/>
  <c r="T3900" i="22" s="1"/>
  <c r="K3901" i="22"/>
  <c r="T3901" i="22" s="1"/>
  <c r="K3902" i="22"/>
  <c r="T3902" i="22" s="1"/>
  <c r="K3903" i="22"/>
  <c r="T3903" i="22" s="1"/>
  <c r="K3904" i="22"/>
  <c r="T3904" i="22" s="1"/>
  <c r="K3905" i="22"/>
  <c r="T3905" i="22" s="1"/>
  <c r="K3906" i="22"/>
  <c r="T3906" i="22" s="1"/>
  <c r="K3907" i="22"/>
  <c r="T3907" i="22" s="1"/>
  <c r="K3908" i="22"/>
  <c r="T3908" i="22" s="1"/>
  <c r="K3909" i="22"/>
  <c r="T3909" i="22" s="1"/>
  <c r="K3910" i="22"/>
  <c r="T3910" i="22" s="1"/>
  <c r="K3911" i="22"/>
  <c r="T3911" i="22" s="1"/>
  <c r="K3912" i="22"/>
  <c r="T3912" i="22" s="1"/>
  <c r="K3913" i="22"/>
  <c r="T3913" i="22" s="1"/>
  <c r="K3914" i="22"/>
  <c r="T3914" i="22" s="1"/>
  <c r="K3915" i="22"/>
  <c r="T3915" i="22" s="1"/>
  <c r="K3916" i="22"/>
  <c r="T3916" i="22" s="1"/>
  <c r="K3917" i="22"/>
  <c r="T3917" i="22" s="1"/>
  <c r="K3918" i="22"/>
  <c r="T3918" i="22" s="1"/>
  <c r="K3919" i="22"/>
  <c r="T3919" i="22" s="1"/>
  <c r="K3920" i="22"/>
  <c r="T3920" i="22" s="1"/>
  <c r="K3921" i="22"/>
  <c r="T3921" i="22" s="1"/>
  <c r="K3922" i="22"/>
  <c r="T3922" i="22" s="1"/>
  <c r="K3923" i="22"/>
  <c r="T3923" i="22" s="1"/>
  <c r="K3924" i="22"/>
  <c r="T3924" i="22" s="1"/>
  <c r="K3925" i="22"/>
  <c r="T3925" i="22" s="1"/>
  <c r="K3926" i="22"/>
  <c r="T3926" i="22" s="1"/>
  <c r="K3927" i="22"/>
  <c r="T3927" i="22" s="1"/>
  <c r="K3928" i="22"/>
  <c r="T3928" i="22" s="1"/>
  <c r="K3929" i="22"/>
  <c r="T3929" i="22" s="1"/>
  <c r="K3930" i="22"/>
  <c r="T3930" i="22" s="1"/>
  <c r="K3931" i="22"/>
  <c r="T3931" i="22" s="1"/>
  <c r="K3932" i="22"/>
  <c r="T3932" i="22" s="1"/>
  <c r="K3933" i="22"/>
  <c r="T3933" i="22" s="1"/>
  <c r="K3934" i="22"/>
  <c r="T3934" i="22" s="1"/>
  <c r="K3935" i="22"/>
  <c r="T3935" i="22" s="1"/>
  <c r="K3936" i="22"/>
  <c r="T3936" i="22" s="1"/>
  <c r="K3937" i="22"/>
  <c r="T3937" i="22" s="1"/>
  <c r="K3938" i="22"/>
  <c r="T3938" i="22" s="1"/>
  <c r="K3939" i="22"/>
  <c r="T3939" i="22" s="1"/>
  <c r="K3940" i="22"/>
  <c r="T3940" i="22" s="1"/>
  <c r="K3941" i="22"/>
  <c r="T3941" i="22" s="1"/>
  <c r="K3942" i="22"/>
  <c r="T3942" i="22" s="1"/>
  <c r="K3943" i="22"/>
  <c r="T3943" i="22" s="1"/>
  <c r="K3944" i="22"/>
  <c r="T3944" i="22" s="1"/>
  <c r="K3945" i="22"/>
  <c r="T3945" i="22" s="1"/>
  <c r="K3946" i="22"/>
  <c r="T3946" i="22" s="1"/>
  <c r="K3947" i="22"/>
  <c r="T3947" i="22" s="1"/>
  <c r="K3948" i="22"/>
  <c r="T3948" i="22" s="1"/>
  <c r="K3949" i="22"/>
  <c r="T3949" i="22" s="1"/>
  <c r="K3950" i="22"/>
  <c r="T3950" i="22" s="1"/>
  <c r="K3951" i="22"/>
  <c r="T3951" i="22" s="1"/>
  <c r="K3952" i="22"/>
  <c r="T3952" i="22" s="1"/>
  <c r="K3953" i="22"/>
  <c r="T3953" i="22" s="1"/>
  <c r="K3954" i="22"/>
  <c r="T3954" i="22" s="1"/>
  <c r="K3955" i="22"/>
  <c r="T3955" i="22" s="1"/>
  <c r="K3956" i="22"/>
  <c r="T3956" i="22" s="1"/>
  <c r="K3957" i="22"/>
  <c r="T3957" i="22" s="1"/>
  <c r="K3958" i="22"/>
  <c r="T3958" i="22" s="1"/>
  <c r="K3959" i="22"/>
  <c r="T3959" i="22" s="1"/>
  <c r="K3960" i="22"/>
  <c r="T3960" i="22" s="1"/>
  <c r="K3961" i="22"/>
  <c r="T3961" i="22" s="1"/>
  <c r="K3962" i="22"/>
  <c r="T3962" i="22" s="1"/>
  <c r="K3963" i="22"/>
  <c r="T3963" i="22" s="1"/>
  <c r="K3964" i="22"/>
  <c r="T3964" i="22" s="1"/>
  <c r="K3965" i="22"/>
  <c r="T3965" i="22" s="1"/>
  <c r="K3966" i="22"/>
  <c r="T3966" i="22" s="1"/>
  <c r="K3967" i="22"/>
  <c r="T3967" i="22" s="1"/>
  <c r="K3968" i="22"/>
  <c r="T3968" i="22" s="1"/>
  <c r="K3969" i="22"/>
  <c r="T3969" i="22" s="1"/>
  <c r="K3970" i="22"/>
  <c r="T3970" i="22" s="1"/>
  <c r="K3971" i="22"/>
  <c r="T3971" i="22" s="1"/>
  <c r="K3972" i="22"/>
  <c r="T3972" i="22" s="1"/>
  <c r="K3973" i="22"/>
  <c r="T3973" i="22" s="1"/>
  <c r="K3974" i="22"/>
  <c r="T3974" i="22" s="1"/>
  <c r="K3975" i="22"/>
  <c r="T3975" i="22" s="1"/>
  <c r="K3976" i="22"/>
  <c r="T3976" i="22" s="1"/>
  <c r="K3977" i="22"/>
  <c r="T3977" i="22" s="1"/>
  <c r="K3978" i="22"/>
  <c r="T3978" i="22" s="1"/>
  <c r="K3979" i="22"/>
  <c r="T3979" i="22" s="1"/>
  <c r="K3980" i="22"/>
  <c r="T3980" i="22" s="1"/>
  <c r="K3981" i="22"/>
  <c r="T3981" i="22" s="1"/>
  <c r="K3982" i="22"/>
  <c r="T3982" i="22" s="1"/>
  <c r="K3983" i="22"/>
  <c r="T3983" i="22" s="1"/>
  <c r="K3984" i="22"/>
  <c r="T3984" i="22" s="1"/>
  <c r="K3985" i="22"/>
  <c r="T3985" i="22" s="1"/>
  <c r="K3986" i="22"/>
  <c r="T3986" i="22" s="1"/>
  <c r="K3987" i="22"/>
  <c r="T3987" i="22" s="1"/>
  <c r="K3988" i="22"/>
  <c r="T3988" i="22" s="1"/>
  <c r="K3989" i="22"/>
  <c r="T3989" i="22" s="1"/>
  <c r="K3990" i="22"/>
  <c r="T3990" i="22" s="1"/>
  <c r="K3991" i="22"/>
  <c r="T3991" i="22" s="1"/>
  <c r="K3992" i="22"/>
  <c r="T3992" i="22" s="1"/>
  <c r="K3993" i="22"/>
  <c r="T3993" i="22" s="1"/>
  <c r="K3994" i="22"/>
  <c r="T3994" i="22" s="1"/>
  <c r="K3995" i="22"/>
  <c r="T3995" i="22" s="1"/>
  <c r="K3996" i="22"/>
  <c r="T3996" i="22" s="1"/>
  <c r="K3997" i="22"/>
  <c r="T3997" i="22" s="1"/>
  <c r="K3998" i="22"/>
  <c r="T3998" i="22" s="1"/>
  <c r="K3999" i="22"/>
  <c r="T3999" i="22" s="1"/>
  <c r="K4000" i="22"/>
  <c r="T4000" i="22" s="1"/>
  <c r="K4001" i="22"/>
  <c r="T4001" i="22" s="1"/>
  <c r="K4002" i="22"/>
  <c r="T4002" i="22" s="1"/>
  <c r="K4003" i="22"/>
  <c r="T4003" i="22" s="1"/>
  <c r="K4004" i="22"/>
  <c r="T4004" i="22" s="1"/>
  <c r="K4005" i="22"/>
  <c r="T4005" i="22" s="1"/>
  <c r="K4006" i="22"/>
  <c r="T4006" i="22" s="1"/>
  <c r="K4007" i="22"/>
  <c r="T4007" i="22" s="1"/>
  <c r="K4008" i="22"/>
  <c r="T4008" i="22" s="1"/>
  <c r="K4009" i="22"/>
  <c r="T4009" i="22" s="1"/>
  <c r="K4010" i="22"/>
  <c r="T4010" i="22" s="1"/>
  <c r="K4011" i="22"/>
  <c r="T4011" i="22" s="1"/>
  <c r="K4012" i="22"/>
  <c r="T4012" i="22" s="1"/>
  <c r="K4013" i="22"/>
  <c r="T4013" i="22" s="1"/>
  <c r="K4014" i="22"/>
  <c r="T4014" i="22" s="1"/>
  <c r="K4015" i="22"/>
  <c r="T4015" i="22" s="1"/>
  <c r="K4016" i="22"/>
  <c r="T4016" i="22" s="1"/>
  <c r="K4017" i="22"/>
  <c r="T4017" i="22" s="1"/>
  <c r="K4018" i="22"/>
  <c r="T4018" i="22" s="1"/>
  <c r="K4019" i="22"/>
  <c r="T4019" i="22" s="1"/>
  <c r="K4020" i="22"/>
  <c r="T4020" i="22" s="1"/>
  <c r="K4021" i="22"/>
  <c r="T4021" i="22" s="1"/>
  <c r="K4022" i="22"/>
  <c r="T4022" i="22" s="1"/>
  <c r="K4023" i="22"/>
  <c r="T4023" i="22" s="1"/>
  <c r="K4024" i="22"/>
  <c r="T4024" i="22" s="1"/>
  <c r="K4025" i="22"/>
  <c r="T4025" i="22" s="1"/>
  <c r="K4026" i="22"/>
  <c r="T4026" i="22" s="1"/>
  <c r="K4027" i="22"/>
  <c r="T4027" i="22" s="1"/>
  <c r="K4028" i="22"/>
  <c r="T4028" i="22" s="1"/>
  <c r="K4029" i="22"/>
  <c r="T4029" i="22" s="1"/>
  <c r="K4030" i="22"/>
  <c r="T4030" i="22" s="1"/>
  <c r="K4031" i="22"/>
  <c r="T4031" i="22" s="1"/>
  <c r="K4032" i="22"/>
  <c r="T4032" i="22" s="1"/>
  <c r="K4033" i="22"/>
  <c r="T4033" i="22" s="1"/>
  <c r="K4034" i="22"/>
  <c r="T4034" i="22" s="1"/>
  <c r="K4035" i="22"/>
  <c r="T4035" i="22" s="1"/>
  <c r="K4036" i="22"/>
  <c r="T4036" i="22" s="1"/>
  <c r="K4037" i="22"/>
  <c r="T4037" i="22" s="1"/>
  <c r="K4038" i="22"/>
  <c r="T4038" i="22" s="1"/>
  <c r="K4039" i="22"/>
  <c r="T4039" i="22" s="1"/>
  <c r="K4040" i="22"/>
  <c r="T4040" i="22" s="1"/>
  <c r="K4041" i="22"/>
  <c r="T4041" i="22" s="1"/>
  <c r="K4042" i="22"/>
  <c r="T4042" i="22" s="1"/>
  <c r="K4043" i="22"/>
  <c r="T4043" i="22" s="1"/>
  <c r="K4044" i="22"/>
  <c r="T4044" i="22" s="1"/>
  <c r="K4045" i="22"/>
  <c r="T4045" i="22" s="1"/>
  <c r="K4046" i="22"/>
  <c r="T4046" i="22" s="1"/>
  <c r="K4047" i="22"/>
  <c r="T4047" i="22" s="1"/>
  <c r="K4048" i="22"/>
  <c r="T4048" i="22" s="1"/>
  <c r="K4049" i="22"/>
  <c r="T4049" i="22" s="1"/>
  <c r="K4050" i="22"/>
  <c r="T4050" i="22" s="1"/>
  <c r="K4051" i="22"/>
  <c r="T4051" i="22" s="1"/>
  <c r="K4052" i="22"/>
  <c r="T4052" i="22" s="1"/>
  <c r="K4053" i="22"/>
  <c r="T4053" i="22" s="1"/>
  <c r="K4054" i="22"/>
  <c r="T4054" i="22" s="1"/>
  <c r="K4055" i="22"/>
  <c r="T4055" i="22" s="1"/>
  <c r="K4056" i="22"/>
  <c r="T4056" i="22" s="1"/>
  <c r="K4057" i="22"/>
  <c r="T4057" i="22" s="1"/>
  <c r="K4058" i="22"/>
  <c r="T4058" i="22" s="1"/>
  <c r="K4059" i="22"/>
  <c r="T4059" i="22" s="1"/>
  <c r="K4060" i="22"/>
  <c r="T4060" i="22" s="1"/>
  <c r="K4061" i="22"/>
  <c r="T4061" i="22" s="1"/>
  <c r="K4062" i="22"/>
  <c r="T4062" i="22" s="1"/>
  <c r="K4063" i="22"/>
  <c r="T4063" i="22" s="1"/>
  <c r="K4064" i="22"/>
  <c r="T4064" i="22" s="1"/>
  <c r="K4065" i="22"/>
  <c r="T4065" i="22" s="1"/>
  <c r="K4066" i="22"/>
  <c r="T4066" i="22" s="1"/>
  <c r="K4067" i="22"/>
  <c r="T4067" i="22" s="1"/>
  <c r="K4068" i="22"/>
  <c r="T4068" i="22" s="1"/>
  <c r="K4069" i="22"/>
  <c r="T4069" i="22" s="1"/>
  <c r="K4070" i="22"/>
  <c r="T4070" i="22" s="1"/>
  <c r="K4071" i="22"/>
  <c r="T4071" i="22" s="1"/>
  <c r="K4072" i="22"/>
  <c r="T4072" i="22" s="1"/>
  <c r="K4073" i="22"/>
  <c r="T4073" i="22" s="1"/>
  <c r="K4074" i="22"/>
  <c r="T4074" i="22" s="1"/>
  <c r="K4075" i="22"/>
  <c r="T4075" i="22" s="1"/>
  <c r="K4076" i="22"/>
  <c r="T4076" i="22" s="1"/>
  <c r="K4077" i="22"/>
  <c r="T4077" i="22" s="1"/>
  <c r="K4078" i="22"/>
  <c r="T4078" i="22" s="1"/>
  <c r="K4079" i="22"/>
  <c r="T4079" i="22" s="1"/>
  <c r="K4080" i="22"/>
  <c r="T4080" i="22" s="1"/>
  <c r="K4081" i="22"/>
  <c r="T4081" i="22" s="1"/>
  <c r="K4082" i="22"/>
  <c r="T4082" i="22" s="1"/>
  <c r="K4083" i="22"/>
  <c r="T4083" i="22" s="1"/>
  <c r="K4084" i="22"/>
  <c r="T4084" i="22" s="1"/>
  <c r="K4085" i="22"/>
  <c r="T4085" i="22" s="1"/>
  <c r="K4086" i="22"/>
  <c r="T4086" i="22" s="1"/>
  <c r="K4087" i="22"/>
  <c r="T4087" i="22" s="1"/>
  <c r="K4088" i="22"/>
  <c r="T4088" i="22" s="1"/>
  <c r="K4089" i="22"/>
  <c r="T4089" i="22" s="1"/>
  <c r="K4090" i="22"/>
  <c r="T4090" i="22" s="1"/>
  <c r="K4091" i="22"/>
  <c r="T4091" i="22" s="1"/>
  <c r="K4092" i="22"/>
  <c r="T4092" i="22" s="1"/>
  <c r="K4093" i="22"/>
  <c r="T4093" i="22" s="1"/>
  <c r="K4094" i="22"/>
  <c r="T4094" i="22" s="1"/>
  <c r="K4095" i="22"/>
  <c r="T4095" i="22" s="1"/>
  <c r="K4096" i="22"/>
  <c r="T4096" i="22" s="1"/>
  <c r="K4097" i="22"/>
  <c r="T4097" i="22" s="1"/>
  <c r="K4098" i="22"/>
  <c r="T4098" i="22" s="1"/>
  <c r="K4099" i="22"/>
  <c r="T4099" i="22" s="1"/>
  <c r="K4100" i="22"/>
  <c r="T4100" i="22" s="1"/>
  <c r="K4101" i="22"/>
  <c r="T4101" i="22" s="1"/>
  <c r="K4102" i="22"/>
  <c r="T4102" i="22" s="1"/>
  <c r="K4103" i="22"/>
  <c r="T4103" i="22" s="1"/>
  <c r="K4104" i="22"/>
  <c r="T4104" i="22" s="1"/>
  <c r="K4105" i="22"/>
  <c r="T4105" i="22" s="1"/>
  <c r="K4106" i="22"/>
  <c r="T4106" i="22" s="1"/>
  <c r="K4107" i="22"/>
  <c r="T4107" i="22" s="1"/>
  <c r="K4108" i="22"/>
  <c r="T4108" i="22" s="1"/>
  <c r="K4109" i="22"/>
  <c r="T4109" i="22" s="1"/>
  <c r="K4110" i="22"/>
  <c r="T4110" i="22" s="1"/>
  <c r="K4111" i="22"/>
  <c r="T4111" i="22" s="1"/>
  <c r="K4112" i="22"/>
  <c r="T4112" i="22" s="1"/>
  <c r="K4113" i="22"/>
  <c r="T4113" i="22" s="1"/>
  <c r="K4114" i="22"/>
  <c r="T4114" i="22" s="1"/>
  <c r="K4115" i="22"/>
  <c r="T4115" i="22" s="1"/>
  <c r="K4116" i="22"/>
  <c r="T4116" i="22" s="1"/>
  <c r="K4117" i="22"/>
  <c r="T4117" i="22" s="1"/>
  <c r="K4118" i="22"/>
  <c r="T4118" i="22" s="1"/>
  <c r="K4119" i="22"/>
  <c r="T4119" i="22" s="1"/>
  <c r="K4120" i="22"/>
  <c r="T4120" i="22" s="1"/>
  <c r="K4121" i="22"/>
  <c r="T4121" i="22" s="1"/>
  <c r="K4122" i="22"/>
  <c r="T4122" i="22" s="1"/>
  <c r="K4123" i="22"/>
  <c r="T4123" i="22" s="1"/>
  <c r="K4124" i="22"/>
  <c r="T4124" i="22" s="1"/>
  <c r="K4125" i="22"/>
  <c r="T4125" i="22" s="1"/>
  <c r="K4126" i="22"/>
  <c r="T4126" i="22" s="1"/>
  <c r="K4127" i="22"/>
  <c r="T4127" i="22" s="1"/>
  <c r="K4128" i="22"/>
  <c r="T4128" i="22" s="1"/>
  <c r="K4129" i="22"/>
  <c r="T4129" i="22" s="1"/>
  <c r="K4130" i="22"/>
  <c r="T4130" i="22" s="1"/>
  <c r="K4131" i="22"/>
  <c r="T4131" i="22" s="1"/>
  <c r="K4132" i="22"/>
  <c r="T4132" i="22" s="1"/>
  <c r="K4133" i="22"/>
  <c r="T4133" i="22" s="1"/>
  <c r="K4134" i="22"/>
  <c r="T4134" i="22" s="1"/>
  <c r="K4135" i="22"/>
  <c r="T4135" i="22" s="1"/>
  <c r="K4136" i="22"/>
  <c r="T4136" i="22" s="1"/>
  <c r="K4137" i="22"/>
  <c r="T4137" i="22" s="1"/>
  <c r="K4138" i="22"/>
  <c r="T4138" i="22" s="1"/>
  <c r="K4139" i="22"/>
  <c r="T4139" i="22" s="1"/>
  <c r="K4140" i="22"/>
  <c r="T4140" i="22" s="1"/>
  <c r="K4141" i="22"/>
  <c r="T4141" i="22" s="1"/>
  <c r="K4142" i="22"/>
  <c r="T4142" i="22" s="1"/>
  <c r="K4143" i="22"/>
  <c r="T4143" i="22" s="1"/>
  <c r="K4144" i="22"/>
  <c r="T4144" i="22" s="1"/>
  <c r="K4145" i="22"/>
  <c r="T4145" i="22" s="1"/>
  <c r="K4146" i="22"/>
  <c r="T4146" i="22" s="1"/>
  <c r="K4147" i="22"/>
  <c r="T4147" i="22" s="1"/>
  <c r="K4148" i="22"/>
  <c r="T4148" i="22" s="1"/>
  <c r="K4149" i="22"/>
  <c r="T4149" i="22" s="1"/>
  <c r="K4150" i="22"/>
  <c r="T4150" i="22" s="1"/>
  <c r="K4151" i="22"/>
  <c r="T4151" i="22" s="1"/>
  <c r="K4152" i="22"/>
  <c r="T4152" i="22" s="1"/>
  <c r="K4153" i="22"/>
  <c r="T4153" i="22" s="1"/>
  <c r="K4154" i="22"/>
  <c r="T4154" i="22" s="1"/>
  <c r="K4155" i="22"/>
  <c r="T4155" i="22" s="1"/>
  <c r="K4156" i="22"/>
  <c r="T4156" i="22" s="1"/>
  <c r="K4157" i="22"/>
  <c r="T4157" i="22" s="1"/>
  <c r="K4158" i="22"/>
  <c r="T4158" i="22" s="1"/>
  <c r="K4159" i="22"/>
  <c r="T4159" i="22" s="1"/>
  <c r="K4160" i="22"/>
  <c r="T4160" i="22" s="1"/>
  <c r="K4161" i="22"/>
  <c r="T4161" i="22" s="1"/>
  <c r="K4162" i="22"/>
  <c r="T4162" i="22" s="1"/>
  <c r="K4163" i="22"/>
  <c r="T4163" i="22" s="1"/>
  <c r="K4164" i="22"/>
  <c r="T4164" i="22" s="1"/>
  <c r="K4165" i="22"/>
  <c r="T4165" i="22" s="1"/>
  <c r="K4166" i="22"/>
  <c r="T4166" i="22" s="1"/>
  <c r="K4167" i="22"/>
  <c r="T4167" i="22" s="1"/>
  <c r="K4168" i="22"/>
  <c r="T4168" i="22" s="1"/>
  <c r="K4169" i="22"/>
  <c r="T4169" i="22" s="1"/>
  <c r="K4170" i="22"/>
  <c r="T4170" i="22" s="1"/>
  <c r="K4171" i="22"/>
  <c r="T4171" i="22" s="1"/>
  <c r="K4172" i="22"/>
  <c r="T4172" i="22" s="1"/>
  <c r="K4173" i="22"/>
  <c r="T4173" i="22" s="1"/>
  <c r="K4174" i="22"/>
  <c r="T4174" i="22" s="1"/>
  <c r="K4175" i="22"/>
  <c r="T4175" i="22" s="1"/>
  <c r="K4176" i="22"/>
  <c r="T4176" i="22" s="1"/>
  <c r="K4177" i="22"/>
  <c r="T4177" i="22" s="1"/>
  <c r="K4178" i="22"/>
  <c r="T4178" i="22" s="1"/>
  <c r="K4179" i="22"/>
  <c r="T4179" i="22" s="1"/>
  <c r="K4180" i="22"/>
  <c r="T4180" i="22" s="1"/>
  <c r="K4181" i="22"/>
  <c r="T4181" i="22" s="1"/>
  <c r="K4182" i="22"/>
  <c r="T4182" i="22" s="1"/>
  <c r="K4183" i="22"/>
  <c r="T4183" i="22" s="1"/>
  <c r="K4184" i="22"/>
  <c r="T4184" i="22" s="1"/>
  <c r="K4185" i="22"/>
  <c r="T4185" i="22" s="1"/>
  <c r="K4186" i="22"/>
  <c r="T4186" i="22" s="1"/>
  <c r="K4187" i="22"/>
  <c r="T4187" i="22" s="1"/>
  <c r="K4188" i="22"/>
  <c r="T4188" i="22" s="1"/>
  <c r="K4189" i="22"/>
  <c r="T4189" i="22" s="1"/>
  <c r="K4190" i="22"/>
  <c r="T4190" i="22" s="1"/>
  <c r="K4191" i="22"/>
  <c r="T4191" i="22" s="1"/>
  <c r="K4192" i="22"/>
  <c r="T4192" i="22" s="1"/>
  <c r="K4193" i="22"/>
  <c r="T4193" i="22" s="1"/>
  <c r="K4194" i="22"/>
  <c r="T4194" i="22" s="1"/>
  <c r="K4195" i="22"/>
  <c r="T4195" i="22" s="1"/>
  <c r="K4196" i="22"/>
  <c r="T4196" i="22" s="1"/>
  <c r="K4197" i="22"/>
  <c r="T4197" i="22" s="1"/>
  <c r="K4198" i="22"/>
  <c r="T4198" i="22" s="1"/>
  <c r="K4199" i="22"/>
  <c r="T4199" i="22" s="1"/>
  <c r="K4200" i="22"/>
  <c r="T4200" i="22" s="1"/>
  <c r="K4201" i="22"/>
  <c r="T4201" i="22" s="1"/>
  <c r="K4202" i="22"/>
  <c r="T4202" i="22" s="1"/>
  <c r="K4203" i="22"/>
  <c r="T4203" i="22" s="1"/>
  <c r="K4204" i="22"/>
  <c r="T4204" i="22" s="1"/>
  <c r="K4205" i="22"/>
  <c r="T4205" i="22" s="1"/>
  <c r="K4206" i="22"/>
  <c r="T4206" i="22" s="1"/>
  <c r="K4207" i="22"/>
  <c r="T4207" i="22" s="1"/>
  <c r="K4208" i="22"/>
  <c r="T4208" i="22" s="1"/>
  <c r="K4209" i="22"/>
  <c r="T4209" i="22" s="1"/>
  <c r="K4210" i="22"/>
  <c r="T4210" i="22" s="1"/>
  <c r="K4211" i="22"/>
  <c r="T4211" i="22" s="1"/>
  <c r="K4212" i="22"/>
  <c r="T4212" i="22" s="1"/>
  <c r="K4213" i="22"/>
  <c r="T4213" i="22" s="1"/>
  <c r="K4214" i="22"/>
  <c r="T4214" i="22" s="1"/>
  <c r="K4215" i="22"/>
  <c r="T4215" i="22" s="1"/>
  <c r="K4216" i="22"/>
  <c r="T4216" i="22" s="1"/>
  <c r="K4217" i="22"/>
  <c r="T4217" i="22" s="1"/>
  <c r="K4218" i="22"/>
  <c r="T4218" i="22" s="1"/>
  <c r="K4219" i="22"/>
  <c r="T4219" i="22" s="1"/>
  <c r="K4220" i="22"/>
  <c r="T4220" i="22" s="1"/>
  <c r="K4221" i="22"/>
  <c r="T4221" i="22" s="1"/>
  <c r="K4222" i="22"/>
  <c r="T4222" i="22" s="1"/>
  <c r="K4223" i="22"/>
  <c r="T4223" i="22" s="1"/>
  <c r="K4224" i="22"/>
  <c r="T4224" i="22" s="1"/>
  <c r="K4225" i="22"/>
  <c r="T4225" i="22" s="1"/>
  <c r="K4226" i="22"/>
  <c r="T4226" i="22" s="1"/>
  <c r="K4227" i="22"/>
  <c r="T4227" i="22" s="1"/>
  <c r="K4228" i="22"/>
  <c r="T4228" i="22" s="1"/>
  <c r="K4229" i="22"/>
  <c r="T4229" i="22" s="1"/>
  <c r="K4230" i="22"/>
  <c r="T4230" i="22" s="1"/>
  <c r="K4231" i="22"/>
  <c r="T4231" i="22" s="1"/>
  <c r="K4232" i="22"/>
  <c r="T4232" i="22" s="1"/>
  <c r="K4233" i="22"/>
  <c r="T4233" i="22" s="1"/>
  <c r="K4234" i="22"/>
  <c r="T4234" i="22" s="1"/>
  <c r="K4235" i="22"/>
  <c r="T4235" i="22" s="1"/>
  <c r="K4236" i="22"/>
  <c r="T4236" i="22" s="1"/>
  <c r="K4237" i="22"/>
  <c r="T4237" i="22" s="1"/>
  <c r="K4238" i="22"/>
  <c r="T4238" i="22" s="1"/>
  <c r="K4239" i="22"/>
  <c r="T4239" i="22" s="1"/>
  <c r="K4240" i="22"/>
  <c r="T4240" i="22" s="1"/>
  <c r="K4241" i="22"/>
  <c r="T4241" i="22" s="1"/>
  <c r="K4242" i="22"/>
  <c r="T4242" i="22" s="1"/>
  <c r="K4243" i="22"/>
  <c r="T4243" i="22" s="1"/>
  <c r="K4244" i="22"/>
  <c r="T4244" i="22" s="1"/>
  <c r="K4245" i="22"/>
  <c r="T4245" i="22" s="1"/>
  <c r="K4246" i="22"/>
  <c r="T4246" i="22" s="1"/>
  <c r="K4247" i="22"/>
  <c r="T4247" i="22" s="1"/>
  <c r="K4248" i="22"/>
  <c r="T4248" i="22" s="1"/>
  <c r="K4249" i="22"/>
  <c r="T4249" i="22" s="1"/>
  <c r="K4250" i="22"/>
  <c r="T4250" i="22" s="1"/>
  <c r="K4251" i="22"/>
  <c r="T4251" i="22" s="1"/>
  <c r="K4252" i="22"/>
  <c r="T4252" i="22" s="1"/>
  <c r="K4253" i="22"/>
  <c r="T4253" i="22" s="1"/>
  <c r="K4254" i="22"/>
  <c r="T4254" i="22" s="1"/>
  <c r="K4255" i="22"/>
  <c r="T4255" i="22" s="1"/>
  <c r="K4256" i="22"/>
  <c r="T4256" i="22" s="1"/>
  <c r="K4257" i="22"/>
  <c r="T4257" i="22" s="1"/>
  <c r="K4258" i="22"/>
  <c r="T4258" i="22" s="1"/>
  <c r="K4259" i="22"/>
  <c r="T4259" i="22" s="1"/>
  <c r="K4260" i="22"/>
  <c r="T4260" i="22" s="1"/>
  <c r="K4261" i="22"/>
  <c r="T4261" i="22" s="1"/>
  <c r="K4262" i="22"/>
  <c r="T4262" i="22" s="1"/>
  <c r="K4263" i="22"/>
  <c r="T4263" i="22" s="1"/>
  <c r="K4264" i="22"/>
  <c r="T4264" i="22" s="1"/>
  <c r="K4265" i="22"/>
  <c r="T4265" i="22" s="1"/>
  <c r="K4266" i="22"/>
  <c r="T4266" i="22" s="1"/>
  <c r="K4267" i="22"/>
  <c r="T4267" i="22" s="1"/>
  <c r="K4268" i="22"/>
  <c r="T4268" i="22" s="1"/>
  <c r="K4269" i="22"/>
  <c r="T4269" i="22" s="1"/>
  <c r="K4270" i="22"/>
  <c r="T4270" i="22" s="1"/>
  <c r="K4271" i="22"/>
  <c r="T4271" i="22" s="1"/>
  <c r="K4272" i="22"/>
  <c r="T4272" i="22" s="1"/>
  <c r="K4273" i="22"/>
  <c r="T4273" i="22" s="1"/>
  <c r="K4274" i="22"/>
  <c r="T4274" i="22" s="1"/>
  <c r="K4275" i="22"/>
  <c r="T4275" i="22" s="1"/>
  <c r="K4276" i="22"/>
  <c r="T4276" i="22" s="1"/>
  <c r="K4277" i="22"/>
  <c r="T4277" i="22" s="1"/>
  <c r="K4278" i="22"/>
  <c r="T4278" i="22" s="1"/>
  <c r="K4279" i="22"/>
  <c r="T4279" i="22" s="1"/>
  <c r="K4280" i="22"/>
  <c r="T4280" i="22" s="1"/>
  <c r="K4281" i="22"/>
  <c r="T4281" i="22" s="1"/>
  <c r="K4282" i="22"/>
  <c r="T4282" i="22" s="1"/>
  <c r="K4283" i="22"/>
  <c r="T4283" i="22" s="1"/>
  <c r="K4284" i="22"/>
  <c r="T4284" i="22" s="1"/>
  <c r="K4285" i="22"/>
  <c r="T4285" i="22" s="1"/>
  <c r="K4286" i="22"/>
  <c r="T4286" i="22" s="1"/>
  <c r="K4287" i="22"/>
  <c r="T4287" i="22" s="1"/>
  <c r="K4288" i="22"/>
  <c r="T4288" i="22" s="1"/>
  <c r="K4289" i="22"/>
  <c r="T4289" i="22" s="1"/>
  <c r="K4290" i="22"/>
  <c r="T4290" i="22" s="1"/>
  <c r="K4291" i="22"/>
  <c r="T4291" i="22" s="1"/>
  <c r="K4292" i="22"/>
  <c r="T4292" i="22" s="1"/>
  <c r="K4293" i="22"/>
  <c r="T4293" i="22" s="1"/>
  <c r="K4294" i="22"/>
  <c r="T4294" i="22" s="1"/>
  <c r="K4295" i="22"/>
  <c r="T4295" i="22" s="1"/>
  <c r="K4296" i="22"/>
  <c r="T4296" i="22" s="1"/>
  <c r="K4297" i="22"/>
  <c r="T4297" i="22" s="1"/>
  <c r="K4298" i="22"/>
  <c r="T4298" i="22" s="1"/>
  <c r="K4299" i="22"/>
  <c r="T4299" i="22" s="1"/>
  <c r="K4300" i="22"/>
  <c r="T4300" i="22" s="1"/>
  <c r="K4301" i="22"/>
  <c r="T4301" i="22" s="1"/>
  <c r="K4302" i="22"/>
  <c r="T4302" i="22" s="1"/>
  <c r="K4303" i="22"/>
  <c r="T4303" i="22" s="1"/>
  <c r="K4304" i="22"/>
  <c r="T4304" i="22" s="1"/>
  <c r="K4305" i="22"/>
  <c r="T4305" i="22" s="1"/>
  <c r="K4306" i="22"/>
  <c r="T4306" i="22" s="1"/>
  <c r="K4307" i="22"/>
  <c r="T4307" i="22" s="1"/>
  <c r="K4308" i="22"/>
  <c r="T4308" i="22" s="1"/>
  <c r="K4309" i="22"/>
  <c r="T4309" i="22" s="1"/>
  <c r="K4310" i="22"/>
  <c r="T4310" i="22" s="1"/>
  <c r="K4311" i="22"/>
  <c r="T4311" i="22" s="1"/>
  <c r="K4312" i="22"/>
  <c r="T4312" i="22" s="1"/>
  <c r="K4313" i="22"/>
  <c r="T4313" i="22" s="1"/>
  <c r="K4314" i="22"/>
  <c r="T4314" i="22" s="1"/>
  <c r="K4315" i="22"/>
  <c r="T4315" i="22" s="1"/>
  <c r="K4316" i="22"/>
  <c r="T4316" i="22" s="1"/>
  <c r="K4317" i="22"/>
  <c r="T4317" i="22" s="1"/>
  <c r="K4318" i="22"/>
  <c r="T4318" i="22" s="1"/>
  <c r="K4319" i="22"/>
  <c r="T4319" i="22" s="1"/>
  <c r="K4320" i="22"/>
  <c r="T4320" i="22" s="1"/>
  <c r="K4321" i="22"/>
  <c r="T4321" i="22" s="1"/>
  <c r="K4322" i="22"/>
  <c r="T4322" i="22" s="1"/>
  <c r="K4323" i="22"/>
  <c r="T4323" i="22" s="1"/>
  <c r="K4324" i="22"/>
  <c r="T4324" i="22" s="1"/>
  <c r="K4325" i="22"/>
  <c r="T4325" i="22" s="1"/>
  <c r="K4326" i="22"/>
  <c r="T4326" i="22" s="1"/>
  <c r="K4327" i="22"/>
  <c r="T4327" i="22" s="1"/>
  <c r="K4328" i="22"/>
  <c r="T4328" i="22" s="1"/>
  <c r="K4329" i="22"/>
  <c r="T4329" i="22" s="1"/>
  <c r="K4330" i="22"/>
  <c r="T4330" i="22" s="1"/>
  <c r="K4331" i="22"/>
  <c r="T4331" i="22" s="1"/>
  <c r="K4332" i="22"/>
  <c r="T4332" i="22" s="1"/>
  <c r="K4333" i="22"/>
  <c r="T4333" i="22" s="1"/>
  <c r="K4334" i="22"/>
  <c r="T4334" i="22" s="1"/>
  <c r="K4335" i="22"/>
  <c r="T4335" i="22" s="1"/>
  <c r="K4336" i="22"/>
  <c r="T4336" i="22" s="1"/>
  <c r="K4337" i="22"/>
  <c r="T4337" i="22" s="1"/>
  <c r="K4338" i="22"/>
  <c r="T4338" i="22" s="1"/>
  <c r="K4339" i="22"/>
  <c r="T4339" i="22" s="1"/>
  <c r="K4340" i="22"/>
  <c r="T4340" i="22" s="1"/>
  <c r="K4341" i="22"/>
  <c r="T4341" i="22" s="1"/>
  <c r="K4342" i="22"/>
  <c r="T4342" i="22" s="1"/>
  <c r="K4343" i="22"/>
  <c r="T4343" i="22" s="1"/>
  <c r="K4344" i="22"/>
  <c r="T4344" i="22" s="1"/>
  <c r="K4345" i="22"/>
  <c r="T4345" i="22" s="1"/>
  <c r="K4346" i="22"/>
  <c r="T4346" i="22" s="1"/>
  <c r="K4347" i="22"/>
  <c r="T4347" i="22" s="1"/>
  <c r="K4348" i="22"/>
  <c r="T4348" i="22" s="1"/>
  <c r="K4349" i="22"/>
  <c r="T4349" i="22" s="1"/>
  <c r="K4350" i="22"/>
  <c r="T4350" i="22" s="1"/>
  <c r="K4351" i="22"/>
  <c r="T4351" i="22" s="1"/>
  <c r="K4352" i="22"/>
  <c r="T4352" i="22" s="1"/>
  <c r="K4353" i="22"/>
  <c r="T4353" i="22" s="1"/>
  <c r="K4354" i="22"/>
  <c r="T4354" i="22" s="1"/>
  <c r="K4355" i="22"/>
  <c r="T4355" i="22" s="1"/>
  <c r="K4356" i="22"/>
  <c r="T4356" i="22" s="1"/>
  <c r="K4357" i="22"/>
  <c r="T4357" i="22" s="1"/>
  <c r="K4358" i="22"/>
  <c r="T4358" i="22" s="1"/>
  <c r="K4359" i="22"/>
  <c r="T4359" i="22" s="1"/>
  <c r="K4360" i="22"/>
  <c r="T4360" i="22" s="1"/>
  <c r="K4361" i="22"/>
  <c r="T4361" i="22" s="1"/>
  <c r="K4362" i="22"/>
  <c r="T4362" i="22" s="1"/>
  <c r="K4363" i="22"/>
  <c r="T4363" i="22" s="1"/>
  <c r="K4364" i="22"/>
  <c r="T4364" i="22" s="1"/>
  <c r="K4365" i="22"/>
  <c r="T4365" i="22" s="1"/>
  <c r="K4366" i="22"/>
  <c r="T4366" i="22" s="1"/>
  <c r="K4367" i="22"/>
  <c r="T4367" i="22" s="1"/>
  <c r="K4368" i="22"/>
  <c r="T4368" i="22" s="1"/>
  <c r="K4369" i="22"/>
  <c r="T4369" i="22" s="1"/>
  <c r="K4370" i="22"/>
  <c r="T4370" i="22" s="1"/>
  <c r="K4371" i="22"/>
  <c r="T4371" i="22" s="1"/>
  <c r="K4372" i="22"/>
  <c r="T4372" i="22" s="1"/>
  <c r="K4373" i="22"/>
  <c r="T4373" i="22" s="1"/>
  <c r="K4374" i="22"/>
  <c r="T4374" i="22" s="1"/>
  <c r="K4375" i="22"/>
  <c r="T4375" i="22" s="1"/>
  <c r="K4376" i="22"/>
  <c r="T4376" i="22" s="1"/>
  <c r="K4377" i="22"/>
  <c r="T4377" i="22" s="1"/>
  <c r="K4378" i="22"/>
  <c r="T4378" i="22" s="1"/>
  <c r="K4379" i="22"/>
  <c r="T4379" i="22" s="1"/>
  <c r="K4380" i="22"/>
  <c r="T4380" i="22" s="1"/>
  <c r="K4381" i="22"/>
  <c r="T4381" i="22" s="1"/>
  <c r="K4382" i="22"/>
  <c r="T4382" i="22" s="1"/>
  <c r="K4383" i="22"/>
  <c r="T4383" i="22" s="1"/>
  <c r="K4384" i="22"/>
  <c r="T4384" i="22" s="1"/>
  <c r="K4385" i="22"/>
  <c r="T4385" i="22" s="1"/>
  <c r="K4386" i="22"/>
  <c r="T4386" i="22" s="1"/>
  <c r="K4387" i="22"/>
  <c r="T4387" i="22" s="1"/>
  <c r="K4388" i="22"/>
  <c r="T4388" i="22" s="1"/>
  <c r="K4389" i="22"/>
  <c r="T4389" i="22" s="1"/>
  <c r="K4390" i="22"/>
  <c r="T4390" i="22" s="1"/>
  <c r="K4391" i="22"/>
  <c r="T4391" i="22" s="1"/>
  <c r="K4392" i="22"/>
  <c r="T4392" i="22" s="1"/>
  <c r="K4393" i="22"/>
  <c r="T4393" i="22" s="1"/>
  <c r="K4394" i="22"/>
  <c r="T4394" i="22" s="1"/>
  <c r="K4395" i="22"/>
  <c r="T4395" i="22" s="1"/>
  <c r="K4396" i="22"/>
  <c r="T4396" i="22" s="1"/>
  <c r="K4397" i="22"/>
  <c r="T4397" i="22" s="1"/>
  <c r="K4398" i="22"/>
  <c r="T4398" i="22" s="1"/>
  <c r="K4399" i="22"/>
  <c r="T4399" i="22" s="1"/>
  <c r="K4400" i="22"/>
  <c r="T4400" i="22" s="1"/>
  <c r="K4401" i="22"/>
  <c r="T4401" i="22" s="1"/>
  <c r="K4402" i="22"/>
  <c r="T4402" i="22" s="1"/>
  <c r="K4403" i="22"/>
  <c r="T4403" i="22" s="1"/>
  <c r="K4404" i="22"/>
  <c r="T4404" i="22" s="1"/>
  <c r="K4405" i="22"/>
  <c r="T4405" i="22" s="1"/>
  <c r="K4406" i="22"/>
  <c r="T4406" i="22" s="1"/>
  <c r="K4407" i="22"/>
  <c r="T4407" i="22" s="1"/>
  <c r="K4408" i="22"/>
  <c r="T4408" i="22" s="1"/>
  <c r="K4409" i="22"/>
  <c r="T4409" i="22" s="1"/>
  <c r="K4410" i="22"/>
  <c r="T4410" i="22" s="1"/>
  <c r="K4411" i="22"/>
  <c r="T4411" i="22" s="1"/>
  <c r="K4412" i="22"/>
  <c r="T4412" i="22" s="1"/>
  <c r="K4413" i="22"/>
  <c r="T4413" i="22" s="1"/>
  <c r="K4414" i="22"/>
  <c r="T4414" i="22" s="1"/>
  <c r="K4415" i="22"/>
  <c r="T4415" i="22" s="1"/>
  <c r="K4416" i="22"/>
  <c r="T4416" i="22" s="1"/>
  <c r="K4417" i="22"/>
  <c r="T4417" i="22" s="1"/>
  <c r="K4418" i="22"/>
  <c r="T4418" i="22" s="1"/>
  <c r="K4419" i="22"/>
  <c r="T4419" i="22" s="1"/>
  <c r="K4420" i="22"/>
  <c r="T4420" i="22" s="1"/>
  <c r="K4421" i="22"/>
  <c r="T4421" i="22" s="1"/>
  <c r="K4422" i="22"/>
  <c r="T4422" i="22" s="1"/>
  <c r="K4423" i="22"/>
  <c r="T4423" i="22" s="1"/>
  <c r="K4424" i="22"/>
  <c r="T4424" i="22" s="1"/>
  <c r="K4425" i="22"/>
  <c r="T4425" i="22" s="1"/>
  <c r="K4426" i="22"/>
  <c r="T4426" i="22" s="1"/>
  <c r="K4427" i="22"/>
  <c r="T4427" i="22" s="1"/>
  <c r="K4428" i="22"/>
  <c r="T4428" i="22" s="1"/>
  <c r="K4429" i="22"/>
  <c r="T4429" i="22" s="1"/>
  <c r="K4430" i="22"/>
  <c r="T4430" i="22" s="1"/>
  <c r="K4431" i="22"/>
  <c r="T4431" i="22" s="1"/>
  <c r="K4432" i="22"/>
  <c r="T4432" i="22" s="1"/>
  <c r="K4433" i="22"/>
  <c r="T4433" i="22" s="1"/>
  <c r="K4434" i="22"/>
  <c r="T4434" i="22" s="1"/>
  <c r="K4435" i="22"/>
  <c r="T4435" i="22" s="1"/>
  <c r="K4436" i="22"/>
  <c r="T4436" i="22" s="1"/>
  <c r="K4437" i="22"/>
  <c r="T4437" i="22" s="1"/>
  <c r="K4438" i="22"/>
  <c r="T4438" i="22" s="1"/>
  <c r="K4439" i="22"/>
  <c r="T4439" i="22" s="1"/>
  <c r="K4440" i="22"/>
  <c r="T4440" i="22" s="1"/>
  <c r="K4441" i="22"/>
  <c r="T4441" i="22" s="1"/>
  <c r="K4442" i="22"/>
  <c r="T4442" i="22" s="1"/>
  <c r="K4443" i="22"/>
  <c r="T4443" i="22" s="1"/>
  <c r="K4444" i="22"/>
  <c r="T4444" i="22" s="1"/>
  <c r="K4445" i="22"/>
  <c r="T4445" i="22" s="1"/>
  <c r="K4446" i="22"/>
  <c r="T4446" i="22" s="1"/>
  <c r="K4447" i="22"/>
  <c r="T4447" i="22" s="1"/>
  <c r="K4448" i="22"/>
  <c r="T4448" i="22" s="1"/>
  <c r="K4449" i="22"/>
  <c r="T4449" i="22" s="1"/>
  <c r="K4450" i="22"/>
  <c r="T4450" i="22" s="1"/>
  <c r="K4451" i="22"/>
  <c r="T4451" i="22" s="1"/>
  <c r="K4452" i="22"/>
  <c r="T4452" i="22" s="1"/>
  <c r="K4453" i="22"/>
  <c r="T4453" i="22" s="1"/>
  <c r="K4454" i="22"/>
  <c r="T4454" i="22" s="1"/>
  <c r="K4455" i="22"/>
  <c r="T4455" i="22" s="1"/>
  <c r="K4456" i="22"/>
  <c r="T4456" i="22" s="1"/>
  <c r="K4457" i="22"/>
  <c r="T4457" i="22" s="1"/>
  <c r="K4458" i="22"/>
  <c r="T4458" i="22" s="1"/>
  <c r="K4459" i="22"/>
  <c r="T4459" i="22" s="1"/>
  <c r="K4460" i="22"/>
  <c r="T4460" i="22" s="1"/>
  <c r="K4461" i="22"/>
  <c r="T4461" i="22" s="1"/>
  <c r="K4462" i="22"/>
  <c r="T4462" i="22" s="1"/>
  <c r="K4463" i="22"/>
  <c r="T4463" i="22" s="1"/>
  <c r="K4464" i="22"/>
  <c r="T4464" i="22" s="1"/>
  <c r="K4465" i="22"/>
  <c r="T4465" i="22" s="1"/>
  <c r="K4466" i="22"/>
  <c r="T4466" i="22" s="1"/>
  <c r="K4467" i="22"/>
  <c r="T4467" i="22" s="1"/>
  <c r="K4468" i="22"/>
  <c r="T4468" i="22" s="1"/>
  <c r="K4469" i="22"/>
  <c r="T4469" i="22" s="1"/>
  <c r="K4470" i="22"/>
  <c r="T4470" i="22" s="1"/>
  <c r="K4471" i="22"/>
  <c r="T4471" i="22" s="1"/>
  <c r="K4472" i="22"/>
  <c r="T4472" i="22" s="1"/>
  <c r="K4473" i="22"/>
  <c r="T4473" i="22" s="1"/>
  <c r="K4474" i="22"/>
  <c r="T4474" i="22" s="1"/>
  <c r="K4475" i="22"/>
  <c r="T4475" i="22" s="1"/>
  <c r="K4476" i="22"/>
  <c r="T4476" i="22" s="1"/>
  <c r="K4477" i="22"/>
  <c r="T4477" i="22" s="1"/>
  <c r="K4478" i="22"/>
  <c r="T4478" i="22" s="1"/>
  <c r="K4479" i="22"/>
  <c r="T4479" i="22" s="1"/>
  <c r="K4480" i="22"/>
  <c r="T4480" i="22" s="1"/>
  <c r="K4481" i="22"/>
  <c r="T4481" i="22" s="1"/>
  <c r="K4482" i="22"/>
  <c r="T4482" i="22" s="1"/>
  <c r="K4483" i="22"/>
  <c r="T4483" i="22" s="1"/>
  <c r="K4484" i="22"/>
  <c r="T4484" i="22" s="1"/>
  <c r="K4485" i="22"/>
  <c r="T4485" i="22" s="1"/>
  <c r="K4486" i="22"/>
  <c r="T4486" i="22" s="1"/>
  <c r="K4487" i="22"/>
  <c r="T4487" i="22" s="1"/>
  <c r="K4488" i="22"/>
  <c r="T4488" i="22" s="1"/>
  <c r="K4489" i="22"/>
  <c r="T4489" i="22" s="1"/>
  <c r="K4490" i="22"/>
  <c r="T4490" i="22" s="1"/>
  <c r="K4491" i="22"/>
  <c r="T4491" i="22" s="1"/>
  <c r="K4492" i="22"/>
  <c r="T4492" i="22" s="1"/>
  <c r="K4493" i="22"/>
  <c r="T4493" i="22" s="1"/>
  <c r="K4494" i="22"/>
  <c r="T4494" i="22" s="1"/>
  <c r="K4495" i="22"/>
  <c r="T4495" i="22" s="1"/>
  <c r="K4496" i="22"/>
  <c r="T4496" i="22" s="1"/>
  <c r="K4497" i="22"/>
  <c r="T4497" i="22" s="1"/>
  <c r="K4498" i="22"/>
  <c r="T4498" i="22" s="1"/>
  <c r="K4499" i="22"/>
  <c r="T4499" i="22" s="1"/>
  <c r="K4500" i="22"/>
  <c r="T4500" i="22" s="1"/>
  <c r="K4501" i="22"/>
  <c r="T4501" i="22" s="1"/>
  <c r="K4502" i="22"/>
  <c r="T4502" i="22" s="1"/>
  <c r="K4503" i="22"/>
  <c r="T4503" i="22" s="1"/>
  <c r="K4504" i="22"/>
  <c r="T4504" i="22" s="1"/>
  <c r="K4505" i="22"/>
  <c r="T4505" i="22" s="1"/>
  <c r="K4506" i="22"/>
  <c r="T4506" i="22" s="1"/>
  <c r="K4507" i="22"/>
  <c r="T4507" i="22" s="1"/>
  <c r="K4508" i="22"/>
  <c r="T4508" i="22" s="1"/>
  <c r="K4509" i="22"/>
  <c r="T4509" i="22" s="1"/>
  <c r="K4510" i="22"/>
  <c r="T4510" i="22" s="1"/>
  <c r="K4511" i="22"/>
  <c r="T4511" i="22" s="1"/>
  <c r="K4512" i="22"/>
  <c r="T4512" i="22" s="1"/>
  <c r="K4513" i="22"/>
  <c r="T4513" i="22" s="1"/>
  <c r="K4514" i="22"/>
  <c r="T4514" i="22" s="1"/>
  <c r="K4515" i="22"/>
  <c r="T4515" i="22" s="1"/>
  <c r="K4516" i="22"/>
  <c r="T4516" i="22" s="1"/>
  <c r="K4517" i="22"/>
  <c r="T4517" i="22" s="1"/>
  <c r="K4518" i="22"/>
  <c r="T4518" i="22" s="1"/>
  <c r="K4519" i="22"/>
  <c r="T4519" i="22" s="1"/>
  <c r="K4520" i="22"/>
  <c r="T4520" i="22" s="1"/>
  <c r="K4521" i="22"/>
  <c r="T4521" i="22" s="1"/>
  <c r="K4522" i="22"/>
  <c r="T4522" i="22" s="1"/>
  <c r="K4523" i="22"/>
  <c r="T4523" i="22" s="1"/>
  <c r="K4524" i="22"/>
  <c r="T4524" i="22" s="1"/>
  <c r="K4525" i="22"/>
  <c r="T4525" i="22" s="1"/>
  <c r="K4526" i="22"/>
  <c r="T4526" i="22" s="1"/>
  <c r="K4527" i="22"/>
  <c r="T4527" i="22" s="1"/>
  <c r="K4528" i="22"/>
  <c r="T4528" i="22" s="1"/>
  <c r="K4529" i="22"/>
  <c r="T4529" i="22" s="1"/>
  <c r="K4530" i="22"/>
  <c r="T4530" i="22" s="1"/>
  <c r="K4531" i="22"/>
  <c r="T4531" i="22" s="1"/>
  <c r="K4532" i="22"/>
  <c r="T4532" i="22" s="1"/>
  <c r="K4533" i="22"/>
  <c r="T4533" i="22" s="1"/>
  <c r="K4534" i="22"/>
  <c r="T4534" i="22" s="1"/>
  <c r="K4535" i="22"/>
  <c r="T4535" i="22" s="1"/>
  <c r="K4536" i="22"/>
  <c r="T4536" i="22" s="1"/>
  <c r="K4537" i="22"/>
  <c r="T4537" i="22" s="1"/>
  <c r="K4538" i="22"/>
  <c r="T4538" i="22" s="1"/>
  <c r="K4539" i="22"/>
  <c r="T4539" i="22" s="1"/>
  <c r="K4540" i="22"/>
  <c r="T4540" i="22" s="1"/>
  <c r="K4541" i="22"/>
  <c r="T4541" i="22" s="1"/>
  <c r="K4542" i="22"/>
  <c r="T4542" i="22" s="1"/>
  <c r="K4543" i="22"/>
  <c r="T4543" i="22" s="1"/>
  <c r="K4544" i="22"/>
  <c r="T4544" i="22" s="1"/>
  <c r="K4545" i="22"/>
  <c r="T4545" i="22" s="1"/>
  <c r="K4546" i="22"/>
  <c r="T4546" i="22" s="1"/>
  <c r="K4547" i="22"/>
  <c r="T4547" i="22" s="1"/>
  <c r="K4548" i="22"/>
  <c r="T4548" i="22" s="1"/>
  <c r="K4549" i="22"/>
  <c r="T4549" i="22" s="1"/>
  <c r="K4550" i="22"/>
  <c r="T4550" i="22" s="1"/>
  <c r="K4551" i="22"/>
  <c r="T4551" i="22" s="1"/>
  <c r="K4552" i="22"/>
  <c r="T4552" i="22" s="1"/>
  <c r="K4553" i="22"/>
  <c r="T4553" i="22" s="1"/>
  <c r="K4554" i="22"/>
  <c r="T4554" i="22" s="1"/>
  <c r="K4555" i="22"/>
  <c r="T4555" i="22" s="1"/>
  <c r="K4556" i="22"/>
  <c r="T4556" i="22" s="1"/>
  <c r="K4557" i="22"/>
  <c r="T4557" i="22" s="1"/>
  <c r="K4558" i="22"/>
  <c r="T4558" i="22" s="1"/>
  <c r="K4559" i="22"/>
  <c r="T4559" i="22" s="1"/>
  <c r="K4560" i="22"/>
  <c r="T4560" i="22" s="1"/>
  <c r="K4561" i="22"/>
  <c r="T4561" i="22" s="1"/>
  <c r="K4562" i="22"/>
  <c r="T4562" i="22" s="1"/>
  <c r="K4563" i="22"/>
  <c r="T4563" i="22" s="1"/>
  <c r="K4564" i="22"/>
  <c r="T4564" i="22" s="1"/>
  <c r="K4565" i="22"/>
  <c r="T4565" i="22" s="1"/>
  <c r="K4566" i="22"/>
  <c r="T4566" i="22" s="1"/>
  <c r="K4567" i="22"/>
  <c r="T4567" i="22" s="1"/>
  <c r="K4568" i="22"/>
  <c r="T4568" i="22" s="1"/>
  <c r="K4569" i="22"/>
  <c r="T4569" i="22" s="1"/>
  <c r="K4570" i="22"/>
  <c r="T4570" i="22" s="1"/>
  <c r="K4571" i="22"/>
  <c r="T4571" i="22" s="1"/>
  <c r="K4572" i="22"/>
  <c r="T4572" i="22" s="1"/>
  <c r="K4573" i="22"/>
  <c r="T4573" i="22" s="1"/>
  <c r="K4574" i="22"/>
  <c r="T4574" i="22" s="1"/>
  <c r="K4575" i="22"/>
  <c r="T4575" i="22" s="1"/>
  <c r="K4576" i="22"/>
  <c r="T4576" i="22" s="1"/>
  <c r="K4577" i="22"/>
  <c r="T4577" i="22" s="1"/>
  <c r="K4578" i="22"/>
  <c r="T4578" i="22" s="1"/>
  <c r="K4579" i="22"/>
  <c r="T4579" i="22" s="1"/>
  <c r="K4580" i="22"/>
  <c r="T4580" i="22" s="1"/>
  <c r="K4581" i="22"/>
  <c r="T4581" i="22" s="1"/>
  <c r="K4582" i="22"/>
  <c r="T4582" i="22" s="1"/>
  <c r="K4583" i="22"/>
  <c r="T4583" i="22" s="1"/>
  <c r="K4584" i="22"/>
  <c r="T4584" i="22" s="1"/>
  <c r="K4585" i="22"/>
  <c r="T4585" i="22" s="1"/>
  <c r="K4586" i="22"/>
  <c r="T4586" i="22" s="1"/>
  <c r="K4587" i="22"/>
  <c r="T4587" i="22" s="1"/>
  <c r="K4588" i="22"/>
  <c r="T4588" i="22" s="1"/>
  <c r="K4589" i="22"/>
  <c r="T4589" i="22" s="1"/>
  <c r="K4590" i="22"/>
  <c r="T4590" i="22" s="1"/>
  <c r="K4591" i="22"/>
  <c r="T4591" i="22" s="1"/>
  <c r="K4592" i="22"/>
  <c r="T4592" i="22" s="1"/>
  <c r="K4593" i="22"/>
  <c r="T4593" i="22" s="1"/>
  <c r="K4594" i="22"/>
  <c r="T4594" i="22" s="1"/>
  <c r="K4595" i="22"/>
  <c r="T4595" i="22" s="1"/>
  <c r="K4596" i="22"/>
  <c r="T4596" i="22" s="1"/>
  <c r="K4597" i="22"/>
  <c r="T4597" i="22" s="1"/>
  <c r="K4598" i="22"/>
  <c r="T4598" i="22" s="1"/>
  <c r="K4599" i="22"/>
  <c r="T4599" i="22" s="1"/>
  <c r="K4600" i="22"/>
  <c r="T4600" i="22" s="1"/>
  <c r="K4601" i="22"/>
  <c r="T4601" i="22" s="1"/>
  <c r="K4602" i="22"/>
  <c r="T4602" i="22" s="1"/>
  <c r="K4603" i="22"/>
  <c r="T4603" i="22" s="1"/>
  <c r="K4604" i="22"/>
  <c r="T4604" i="22" s="1"/>
  <c r="K4605" i="22"/>
  <c r="T4605" i="22" s="1"/>
  <c r="K4606" i="22"/>
  <c r="T4606" i="22" s="1"/>
  <c r="K4607" i="22"/>
  <c r="T4607" i="22" s="1"/>
  <c r="K4608" i="22"/>
  <c r="T4608" i="22" s="1"/>
  <c r="K4609" i="22"/>
  <c r="T4609" i="22" s="1"/>
  <c r="K4610" i="22"/>
  <c r="T4610" i="22" s="1"/>
  <c r="K4611" i="22"/>
  <c r="T4611" i="22" s="1"/>
  <c r="K4612" i="22"/>
  <c r="T4612" i="22" s="1"/>
  <c r="K4613" i="22"/>
  <c r="T4613" i="22" s="1"/>
  <c r="K4614" i="22"/>
  <c r="T4614" i="22" s="1"/>
  <c r="K4615" i="22"/>
  <c r="T4615" i="22" s="1"/>
  <c r="K4616" i="22"/>
  <c r="T4616" i="22" s="1"/>
  <c r="K4617" i="22"/>
  <c r="T4617" i="22" s="1"/>
  <c r="K4618" i="22"/>
  <c r="T4618" i="22" s="1"/>
  <c r="K4619" i="22"/>
  <c r="T4619" i="22" s="1"/>
  <c r="K4620" i="22"/>
  <c r="T4620" i="22" s="1"/>
  <c r="K4621" i="22"/>
  <c r="T4621" i="22" s="1"/>
  <c r="K4622" i="22"/>
  <c r="T4622" i="22" s="1"/>
  <c r="K4623" i="22"/>
  <c r="T4623" i="22" s="1"/>
  <c r="K4624" i="22"/>
  <c r="T4624" i="22" s="1"/>
  <c r="K4625" i="22"/>
  <c r="T4625" i="22" s="1"/>
  <c r="K4626" i="22"/>
  <c r="T4626" i="22" s="1"/>
  <c r="K4627" i="22"/>
  <c r="T4627" i="22" s="1"/>
  <c r="K4628" i="22"/>
  <c r="T4628" i="22" s="1"/>
  <c r="K4629" i="22"/>
  <c r="T4629" i="22" s="1"/>
  <c r="K4630" i="22"/>
  <c r="T4630" i="22" s="1"/>
  <c r="K4631" i="22"/>
  <c r="T4631" i="22" s="1"/>
  <c r="K4632" i="22"/>
  <c r="T4632" i="22" s="1"/>
  <c r="K4633" i="22"/>
  <c r="T4633" i="22" s="1"/>
  <c r="K4634" i="22"/>
  <c r="T4634" i="22" s="1"/>
  <c r="K4635" i="22"/>
  <c r="T4635" i="22" s="1"/>
  <c r="K4636" i="22"/>
  <c r="T4636" i="22" s="1"/>
  <c r="K4637" i="22"/>
  <c r="T4637" i="22" s="1"/>
  <c r="K4638" i="22"/>
  <c r="T4638" i="22" s="1"/>
  <c r="K4639" i="22"/>
  <c r="T4639" i="22" s="1"/>
  <c r="K4640" i="22"/>
  <c r="T4640" i="22" s="1"/>
  <c r="K4641" i="22"/>
  <c r="T4641" i="22" s="1"/>
  <c r="K4642" i="22"/>
  <c r="T4642" i="22" s="1"/>
  <c r="K4643" i="22"/>
  <c r="T4643" i="22" s="1"/>
  <c r="K4644" i="22"/>
  <c r="T4644" i="22" s="1"/>
  <c r="K4645" i="22"/>
  <c r="T4645" i="22" s="1"/>
  <c r="K4646" i="22"/>
  <c r="T4646" i="22" s="1"/>
  <c r="K4647" i="22"/>
  <c r="T4647" i="22" s="1"/>
  <c r="K4648" i="22"/>
  <c r="T4648" i="22" s="1"/>
  <c r="K4649" i="22"/>
  <c r="T4649" i="22" s="1"/>
  <c r="K4650" i="22"/>
  <c r="T4650" i="22" s="1"/>
  <c r="K4651" i="22"/>
  <c r="T4651" i="22" s="1"/>
  <c r="K4652" i="22"/>
  <c r="T4652" i="22" s="1"/>
  <c r="K4653" i="22"/>
  <c r="T4653" i="22" s="1"/>
  <c r="K4654" i="22"/>
  <c r="T4654" i="22" s="1"/>
  <c r="K4655" i="22"/>
  <c r="T4655" i="22" s="1"/>
  <c r="K4656" i="22"/>
  <c r="T4656" i="22" s="1"/>
  <c r="K4657" i="22"/>
  <c r="T4657" i="22" s="1"/>
  <c r="K4658" i="22"/>
  <c r="T4658" i="22" s="1"/>
  <c r="K4659" i="22"/>
  <c r="T4659" i="22" s="1"/>
  <c r="K4660" i="22"/>
  <c r="T4660" i="22" s="1"/>
  <c r="K4661" i="22"/>
  <c r="T4661" i="22" s="1"/>
  <c r="K4662" i="22"/>
  <c r="T4662" i="22" s="1"/>
  <c r="K4663" i="22"/>
  <c r="T4663" i="22" s="1"/>
  <c r="K4664" i="22"/>
  <c r="T4664" i="22" s="1"/>
  <c r="K4665" i="22"/>
  <c r="T4665" i="22" s="1"/>
  <c r="K4666" i="22"/>
  <c r="T4666" i="22" s="1"/>
  <c r="K4667" i="22"/>
  <c r="T4667" i="22" s="1"/>
  <c r="K4668" i="22"/>
  <c r="T4668" i="22" s="1"/>
  <c r="K4669" i="22"/>
  <c r="T4669" i="22" s="1"/>
  <c r="K4670" i="22"/>
  <c r="T4670" i="22" s="1"/>
  <c r="K4671" i="22"/>
  <c r="T4671" i="22" s="1"/>
  <c r="K4672" i="22"/>
  <c r="T4672" i="22" s="1"/>
  <c r="K4673" i="22"/>
  <c r="T4673" i="22" s="1"/>
  <c r="K4674" i="22"/>
  <c r="T4674" i="22" s="1"/>
  <c r="K4675" i="22"/>
  <c r="T4675" i="22" s="1"/>
  <c r="K4676" i="22"/>
  <c r="T4676" i="22" s="1"/>
  <c r="K4677" i="22"/>
  <c r="T4677" i="22" s="1"/>
  <c r="K4678" i="22"/>
  <c r="T4678" i="22" s="1"/>
  <c r="K4679" i="22"/>
  <c r="T4679" i="22" s="1"/>
  <c r="K4680" i="22"/>
  <c r="T4680" i="22" s="1"/>
  <c r="K4681" i="22"/>
  <c r="T4681" i="22" s="1"/>
  <c r="K4682" i="22"/>
  <c r="T4682" i="22" s="1"/>
  <c r="K4683" i="22"/>
  <c r="T4683" i="22" s="1"/>
  <c r="K4684" i="22"/>
  <c r="T4684" i="22" s="1"/>
  <c r="K4685" i="22"/>
  <c r="T4685" i="22" s="1"/>
  <c r="K4686" i="22"/>
  <c r="T4686" i="22" s="1"/>
  <c r="K4687" i="22"/>
  <c r="T4687" i="22" s="1"/>
  <c r="K4688" i="22"/>
  <c r="T4688" i="22" s="1"/>
  <c r="K4689" i="22"/>
  <c r="T4689" i="22" s="1"/>
  <c r="K4690" i="22"/>
  <c r="T4690" i="22" s="1"/>
  <c r="K4691" i="22"/>
  <c r="T4691" i="22" s="1"/>
  <c r="K4692" i="22"/>
  <c r="T4692" i="22" s="1"/>
  <c r="K4693" i="22"/>
  <c r="T4693" i="22" s="1"/>
  <c r="K4694" i="22"/>
  <c r="T4694" i="22" s="1"/>
  <c r="K4695" i="22"/>
  <c r="T4695" i="22" s="1"/>
  <c r="K4696" i="22"/>
  <c r="T4696" i="22" s="1"/>
  <c r="K4697" i="22"/>
  <c r="T4697" i="22" s="1"/>
  <c r="K4698" i="22"/>
  <c r="T4698" i="22" s="1"/>
  <c r="K4699" i="22"/>
  <c r="T4699" i="22" s="1"/>
  <c r="K4700" i="22"/>
  <c r="T4700" i="22" s="1"/>
  <c r="K4701" i="22"/>
  <c r="T4701" i="22" s="1"/>
  <c r="K4702" i="22"/>
  <c r="T4702" i="22" s="1"/>
  <c r="K4703" i="22"/>
  <c r="T4703" i="22" s="1"/>
  <c r="K4704" i="22"/>
  <c r="T4704" i="22" s="1"/>
  <c r="K4705" i="22"/>
  <c r="T4705" i="22" s="1"/>
  <c r="K4706" i="22"/>
  <c r="T4706" i="22" s="1"/>
  <c r="K4707" i="22"/>
  <c r="T4707" i="22" s="1"/>
  <c r="K4708" i="22"/>
  <c r="T4708" i="22" s="1"/>
  <c r="K4709" i="22"/>
  <c r="T4709" i="22" s="1"/>
  <c r="K4710" i="22"/>
  <c r="T4710" i="22" s="1"/>
  <c r="K4711" i="22"/>
  <c r="T4711" i="22" s="1"/>
  <c r="K4712" i="22"/>
  <c r="T4712" i="22" s="1"/>
  <c r="K4713" i="22"/>
  <c r="T4713" i="22" s="1"/>
  <c r="K4714" i="22"/>
  <c r="T4714" i="22" s="1"/>
  <c r="K4715" i="22"/>
  <c r="T4715" i="22" s="1"/>
  <c r="K4716" i="22"/>
  <c r="T4716" i="22" s="1"/>
  <c r="K4717" i="22"/>
  <c r="T4717" i="22" s="1"/>
  <c r="K4718" i="22"/>
  <c r="T4718" i="22" s="1"/>
  <c r="K4719" i="22"/>
  <c r="T4719" i="22" s="1"/>
  <c r="K4720" i="22"/>
  <c r="T4720" i="22" s="1"/>
  <c r="K4721" i="22"/>
  <c r="T4721" i="22" s="1"/>
  <c r="K4722" i="22"/>
  <c r="T4722" i="22" s="1"/>
  <c r="K4723" i="22"/>
  <c r="T4723" i="22" s="1"/>
  <c r="K4724" i="22"/>
  <c r="T4724" i="22" s="1"/>
  <c r="K4725" i="22"/>
  <c r="T4725" i="22" s="1"/>
  <c r="K4726" i="22"/>
  <c r="T4726" i="22" s="1"/>
  <c r="K4727" i="22"/>
  <c r="T4727" i="22" s="1"/>
  <c r="K4728" i="22"/>
  <c r="T4728" i="22" s="1"/>
  <c r="K4729" i="22"/>
  <c r="T4729" i="22" s="1"/>
  <c r="K4730" i="22"/>
  <c r="T4730" i="22" s="1"/>
  <c r="K4731" i="22"/>
  <c r="T4731" i="22" s="1"/>
  <c r="K4732" i="22"/>
  <c r="T4732" i="22" s="1"/>
  <c r="K4733" i="22"/>
  <c r="T4733" i="22" s="1"/>
  <c r="K4734" i="22"/>
  <c r="T4734" i="22" s="1"/>
  <c r="K4735" i="22"/>
  <c r="T4735" i="22" s="1"/>
  <c r="K4736" i="22"/>
  <c r="T4736" i="22" s="1"/>
  <c r="K4737" i="22"/>
  <c r="T4737" i="22" s="1"/>
  <c r="K4738" i="22"/>
  <c r="T4738" i="22" s="1"/>
  <c r="K4739" i="22"/>
  <c r="T4739" i="22" s="1"/>
  <c r="K4740" i="22"/>
  <c r="T4740" i="22" s="1"/>
  <c r="K4741" i="22"/>
  <c r="T4741" i="22" s="1"/>
  <c r="K4742" i="22"/>
  <c r="T4742" i="22" s="1"/>
  <c r="K4743" i="22"/>
  <c r="T4743" i="22" s="1"/>
  <c r="K4744" i="22"/>
  <c r="T4744" i="22" s="1"/>
  <c r="K4745" i="22"/>
  <c r="T4745" i="22" s="1"/>
  <c r="K4746" i="22"/>
  <c r="T4746" i="22" s="1"/>
  <c r="K4747" i="22"/>
  <c r="T4747" i="22" s="1"/>
  <c r="K4748" i="22"/>
  <c r="T4748" i="22" s="1"/>
  <c r="K4749" i="22"/>
  <c r="T4749" i="22" s="1"/>
  <c r="K4750" i="22"/>
  <c r="T4750" i="22" s="1"/>
  <c r="K4751" i="22"/>
  <c r="T4751" i="22" s="1"/>
  <c r="K4752" i="22"/>
  <c r="T4752" i="22" s="1"/>
  <c r="K4753" i="22"/>
  <c r="T4753" i="22" s="1"/>
  <c r="K4754" i="22"/>
  <c r="T4754" i="22" s="1"/>
  <c r="K4755" i="22"/>
  <c r="T4755" i="22" s="1"/>
  <c r="K4756" i="22"/>
  <c r="T4756" i="22" s="1"/>
  <c r="K4757" i="22"/>
  <c r="T4757" i="22" s="1"/>
  <c r="K4758" i="22"/>
  <c r="T4758" i="22" s="1"/>
  <c r="K4759" i="22"/>
  <c r="T4759" i="22" s="1"/>
  <c r="K4760" i="22"/>
  <c r="T4760" i="22" s="1"/>
  <c r="K4761" i="22"/>
  <c r="T4761" i="22" s="1"/>
  <c r="K4762" i="22"/>
  <c r="T4762" i="22" s="1"/>
  <c r="K4763" i="22"/>
  <c r="T4763" i="22" s="1"/>
  <c r="K4764" i="22"/>
  <c r="T4764" i="22" s="1"/>
  <c r="K4765" i="22"/>
  <c r="T4765" i="22" s="1"/>
  <c r="K4766" i="22"/>
  <c r="T4766" i="22" s="1"/>
  <c r="K4767" i="22"/>
  <c r="T4767" i="22" s="1"/>
  <c r="K4768" i="22"/>
  <c r="T4768" i="22" s="1"/>
  <c r="K4769" i="22"/>
  <c r="T4769" i="22" s="1"/>
  <c r="K4770" i="22"/>
  <c r="T4770" i="22" s="1"/>
  <c r="K4771" i="22"/>
  <c r="T4771" i="22" s="1"/>
  <c r="K4772" i="22"/>
  <c r="T4772" i="22" s="1"/>
  <c r="K4773" i="22"/>
  <c r="T4773" i="22" s="1"/>
  <c r="K4774" i="22"/>
  <c r="T4774" i="22" s="1"/>
  <c r="K4775" i="22"/>
  <c r="T4775" i="22" s="1"/>
  <c r="K4776" i="22"/>
  <c r="T4776" i="22" s="1"/>
  <c r="K4777" i="22"/>
  <c r="T4777" i="22" s="1"/>
  <c r="K4778" i="22"/>
  <c r="T4778" i="22" s="1"/>
  <c r="K4779" i="22"/>
  <c r="T4779" i="22" s="1"/>
  <c r="K4780" i="22"/>
  <c r="T4780" i="22" s="1"/>
  <c r="K4781" i="22"/>
  <c r="T4781" i="22" s="1"/>
  <c r="K4782" i="22"/>
  <c r="T4782" i="22" s="1"/>
  <c r="K4783" i="22"/>
  <c r="T4783" i="22" s="1"/>
  <c r="K4784" i="22"/>
  <c r="T4784" i="22" s="1"/>
  <c r="K4785" i="22"/>
  <c r="T4785" i="22" s="1"/>
  <c r="K4786" i="22"/>
  <c r="T4786" i="22" s="1"/>
  <c r="K4787" i="22"/>
  <c r="T4787" i="22" s="1"/>
  <c r="K4788" i="22"/>
  <c r="T4788" i="22" s="1"/>
  <c r="K4789" i="22"/>
  <c r="T4789" i="22" s="1"/>
  <c r="K4790" i="22"/>
  <c r="T4790" i="22" s="1"/>
  <c r="K4791" i="22"/>
  <c r="T4791" i="22" s="1"/>
  <c r="K4792" i="22"/>
  <c r="T4792" i="22" s="1"/>
  <c r="K4793" i="22"/>
  <c r="T4793" i="22" s="1"/>
  <c r="K4794" i="22"/>
  <c r="T4794" i="22" s="1"/>
  <c r="K4795" i="22"/>
  <c r="T4795" i="22" s="1"/>
  <c r="K4796" i="22"/>
  <c r="T4796" i="22" s="1"/>
  <c r="K4797" i="22"/>
  <c r="T4797" i="22" s="1"/>
  <c r="K4798" i="22"/>
  <c r="T4798" i="22" s="1"/>
  <c r="K4799" i="22"/>
  <c r="T4799" i="22" s="1"/>
  <c r="K4800" i="22"/>
  <c r="T4800" i="22" s="1"/>
  <c r="K4801" i="22"/>
  <c r="T4801" i="22" s="1"/>
  <c r="K4802" i="22"/>
  <c r="T4802" i="22" s="1"/>
  <c r="K4803" i="22"/>
  <c r="T4803" i="22" s="1"/>
  <c r="K4804" i="22"/>
  <c r="T4804" i="22" s="1"/>
  <c r="K4805" i="22"/>
  <c r="T4805" i="22" s="1"/>
  <c r="K4806" i="22"/>
  <c r="T4806" i="22" s="1"/>
  <c r="K4807" i="22"/>
  <c r="T4807" i="22" s="1"/>
  <c r="K4808" i="22"/>
  <c r="T4808" i="22" s="1"/>
  <c r="K4809" i="22"/>
  <c r="T4809" i="22" s="1"/>
  <c r="K4810" i="22"/>
  <c r="T4810" i="22" s="1"/>
  <c r="K4811" i="22"/>
  <c r="T4811" i="22" s="1"/>
  <c r="K4812" i="22"/>
  <c r="T4812" i="22" s="1"/>
  <c r="K4813" i="22"/>
  <c r="T4813" i="22" s="1"/>
  <c r="K4814" i="22"/>
  <c r="T4814" i="22" s="1"/>
  <c r="K4815" i="22"/>
  <c r="T4815" i="22" s="1"/>
  <c r="K4816" i="22"/>
  <c r="T4816" i="22" s="1"/>
  <c r="K4817" i="22"/>
  <c r="T4817" i="22" s="1"/>
  <c r="K4818" i="22"/>
  <c r="T4818" i="22" s="1"/>
  <c r="K4819" i="22"/>
  <c r="T4819" i="22" s="1"/>
  <c r="K4820" i="22"/>
  <c r="T4820" i="22" s="1"/>
  <c r="K4821" i="22"/>
  <c r="T4821" i="22" s="1"/>
  <c r="K4822" i="22"/>
  <c r="T4822" i="22" s="1"/>
  <c r="K4823" i="22"/>
  <c r="T4823" i="22" s="1"/>
  <c r="K4824" i="22"/>
  <c r="T4824" i="22" s="1"/>
  <c r="K4825" i="22"/>
  <c r="T4825" i="22" s="1"/>
  <c r="K4826" i="22"/>
  <c r="T4826" i="22" s="1"/>
  <c r="K4827" i="22"/>
  <c r="T4827" i="22" s="1"/>
  <c r="K4828" i="22"/>
  <c r="T4828" i="22" s="1"/>
  <c r="K4829" i="22"/>
  <c r="T4829" i="22" s="1"/>
  <c r="K4830" i="22"/>
  <c r="T4830" i="22" s="1"/>
  <c r="K4831" i="22"/>
  <c r="T4831" i="22" s="1"/>
  <c r="K4832" i="22"/>
  <c r="T4832" i="22" s="1"/>
  <c r="K4833" i="22"/>
  <c r="T4833" i="22" s="1"/>
  <c r="K4834" i="22"/>
  <c r="T4834" i="22" s="1"/>
  <c r="K4835" i="22"/>
  <c r="T4835" i="22" s="1"/>
  <c r="K4836" i="22"/>
  <c r="T4836" i="22" s="1"/>
  <c r="K4837" i="22"/>
  <c r="T4837" i="22" s="1"/>
  <c r="K4838" i="22"/>
  <c r="T4838" i="22" s="1"/>
  <c r="K4839" i="22"/>
  <c r="T4839" i="22" s="1"/>
  <c r="K4840" i="22"/>
  <c r="T4840" i="22" s="1"/>
  <c r="K4841" i="22"/>
  <c r="T4841" i="22" s="1"/>
  <c r="K4842" i="22"/>
  <c r="T4842" i="22" s="1"/>
  <c r="K4843" i="22"/>
  <c r="T4843" i="22" s="1"/>
  <c r="K4844" i="22"/>
  <c r="T4844" i="22" s="1"/>
  <c r="K4845" i="22"/>
  <c r="T4845" i="22" s="1"/>
  <c r="K4846" i="22"/>
  <c r="T4846" i="22" s="1"/>
  <c r="K4847" i="22"/>
  <c r="T4847" i="22" s="1"/>
  <c r="K4848" i="22"/>
  <c r="T4848" i="22" s="1"/>
  <c r="K4849" i="22"/>
  <c r="T4849" i="22" s="1"/>
  <c r="K4850" i="22"/>
  <c r="T4850" i="22" s="1"/>
  <c r="K4851" i="22"/>
  <c r="T4851" i="22" s="1"/>
  <c r="K4852" i="22"/>
  <c r="T4852" i="22" s="1"/>
  <c r="K4853" i="22"/>
  <c r="T4853" i="22" s="1"/>
  <c r="K4854" i="22"/>
  <c r="T4854" i="22" s="1"/>
  <c r="K4855" i="22"/>
  <c r="T4855" i="22" s="1"/>
  <c r="K4856" i="22"/>
  <c r="T4856" i="22" s="1"/>
  <c r="K4857" i="22"/>
  <c r="T4857" i="22" s="1"/>
  <c r="K4858" i="22"/>
  <c r="T4858" i="22" s="1"/>
  <c r="K4859" i="22"/>
  <c r="T4859" i="22" s="1"/>
  <c r="K4860" i="22"/>
  <c r="T4860" i="22" s="1"/>
  <c r="K4861" i="22"/>
  <c r="T4861" i="22" s="1"/>
  <c r="K4862" i="22"/>
  <c r="T4862" i="22" s="1"/>
  <c r="K4863" i="22"/>
  <c r="T4863" i="22" s="1"/>
  <c r="K4864" i="22"/>
  <c r="T4864" i="22" s="1"/>
  <c r="K4865" i="22"/>
  <c r="T4865" i="22" s="1"/>
  <c r="K4866" i="22"/>
  <c r="T4866" i="22" s="1"/>
  <c r="K4867" i="22"/>
  <c r="T4867" i="22" s="1"/>
  <c r="K4868" i="22"/>
  <c r="T4868" i="22" s="1"/>
  <c r="K4869" i="22"/>
  <c r="T4869" i="22" s="1"/>
  <c r="K4870" i="22"/>
  <c r="T4870" i="22" s="1"/>
  <c r="K4871" i="22"/>
  <c r="T4871" i="22" s="1"/>
  <c r="K4872" i="22"/>
  <c r="T4872" i="22" s="1"/>
  <c r="K4873" i="22"/>
  <c r="T4873" i="22" s="1"/>
  <c r="K4874" i="22"/>
  <c r="T4874" i="22" s="1"/>
  <c r="K4875" i="22"/>
  <c r="T4875" i="22" s="1"/>
  <c r="K4876" i="22"/>
  <c r="T4876" i="22" s="1"/>
  <c r="K4877" i="22"/>
  <c r="T4877" i="22" s="1"/>
  <c r="K4878" i="22"/>
  <c r="T4878" i="22" s="1"/>
  <c r="K4879" i="22"/>
  <c r="T4879" i="22" s="1"/>
  <c r="K4880" i="22"/>
  <c r="T4880" i="22" s="1"/>
  <c r="K4881" i="22"/>
  <c r="T4881" i="22" s="1"/>
  <c r="K4882" i="22"/>
  <c r="T4882" i="22" s="1"/>
  <c r="K4883" i="22"/>
  <c r="T4883" i="22" s="1"/>
  <c r="K4884" i="22"/>
  <c r="T4884" i="22" s="1"/>
  <c r="K4885" i="22"/>
  <c r="T4885" i="22" s="1"/>
  <c r="K4886" i="22"/>
  <c r="T4886" i="22" s="1"/>
  <c r="K4887" i="22"/>
  <c r="T4887" i="22" s="1"/>
  <c r="K4888" i="22"/>
  <c r="T4888" i="22" s="1"/>
  <c r="K4889" i="22"/>
  <c r="T4889" i="22" s="1"/>
  <c r="K4890" i="22"/>
  <c r="T4890" i="22" s="1"/>
  <c r="K4891" i="22"/>
  <c r="T4891" i="22" s="1"/>
  <c r="K4892" i="22"/>
  <c r="T4892" i="22" s="1"/>
  <c r="K4893" i="22"/>
  <c r="T4893" i="22" s="1"/>
  <c r="K4894" i="22"/>
  <c r="T4894" i="22" s="1"/>
  <c r="K4895" i="22"/>
  <c r="T4895" i="22" s="1"/>
  <c r="K4896" i="22"/>
  <c r="T4896" i="22" s="1"/>
  <c r="K4897" i="22"/>
  <c r="T4897" i="22" s="1"/>
  <c r="K4898" i="22"/>
  <c r="T4898" i="22" s="1"/>
  <c r="K4899" i="22"/>
  <c r="T4899" i="22" s="1"/>
  <c r="K4900" i="22"/>
  <c r="T4900" i="22" s="1"/>
  <c r="K4901" i="22"/>
  <c r="T4901" i="22" s="1"/>
  <c r="K4902" i="22"/>
  <c r="T4902" i="22" s="1"/>
  <c r="K4903" i="22"/>
  <c r="T4903" i="22" s="1"/>
  <c r="K4904" i="22"/>
  <c r="T4904" i="22" s="1"/>
  <c r="K4905" i="22"/>
  <c r="T4905" i="22" s="1"/>
  <c r="K4906" i="22"/>
  <c r="T4906" i="22" s="1"/>
  <c r="K4907" i="22"/>
  <c r="T4907" i="22" s="1"/>
  <c r="K4908" i="22"/>
  <c r="T4908" i="22" s="1"/>
  <c r="K4909" i="22"/>
  <c r="T4909" i="22" s="1"/>
  <c r="K4910" i="22"/>
  <c r="T4910" i="22" s="1"/>
  <c r="K4911" i="22"/>
  <c r="T4911" i="22" s="1"/>
  <c r="K4912" i="22"/>
  <c r="T4912" i="22" s="1"/>
  <c r="K4913" i="22"/>
  <c r="T4913" i="22" s="1"/>
  <c r="K4914" i="22"/>
  <c r="T4914" i="22" s="1"/>
  <c r="K4915" i="22"/>
  <c r="T4915" i="22" s="1"/>
  <c r="K4916" i="22"/>
  <c r="T4916" i="22" s="1"/>
  <c r="K4917" i="22"/>
  <c r="T4917" i="22" s="1"/>
  <c r="K4918" i="22"/>
  <c r="T4918" i="22" s="1"/>
  <c r="K4919" i="22"/>
  <c r="T4919" i="22" s="1"/>
  <c r="K4920" i="22"/>
  <c r="T4920" i="22" s="1"/>
  <c r="K4921" i="22"/>
  <c r="T4921" i="22" s="1"/>
  <c r="K4922" i="22"/>
  <c r="T4922" i="22" s="1"/>
  <c r="K4923" i="22"/>
  <c r="T4923" i="22" s="1"/>
  <c r="K4924" i="22"/>
  <c r="T4924" i="22" s="1"/>
  <c r="K4925" i="22"/>
  <c r="T4925" i="22" s="1"/>
  <c r="K4926" i="22"/>
  <c r="T4926" i="22" s="1"/>
  <c r="K4927" i="22"/>
  <c r="T4927" i="22" s="1"/>
  <c r="K4928" i="22"/>
  <c r="T4928" i="22" s="1"/>
  <c r="K4929" i="22"/>
  <c r="T4929" i="22" s="1"/>
  <c r="K4930" i="22"/>
  <c r="T4930" i="22" s="1"/>
  <c r="K4931" i="22"/>
  <c r="T4931" i="22" s="1"/>
  <c r="K4932" i="22"/>
  <c r="T4932" i="22" s="1"/>
  <c r="K4933" i="22"/>
  <c r="T4933" i="22" s="1"/>
  <c r="K4934" i="22"/>
  <c r="T4934" i="22" s="1"/>
  <c r="K4935" i="22"/>
  <c r="T4935" i="22" s="1"/>
  <c r="K4936" i="22"/>
  <c r="T4936" i="22" s="1"/>
  <c r="K4937" i="22"/>
  <c r="T4937" i="22" s="1"/>
  <c r="K4938" i="22"/>
  <c r="T4938" i="22" s="1"/>
  <c r="K4939" i="22"/>
  <c r="T4939" i="22" s="1"/>
  <c r="K4940" i="22"/>
  <c r="T4940" i="22" s="1"/>
  <c r="K4941" i="22"/>
  <c r="T4941" i="22" s="1"/>
  <c r="K4942" i="22"/>
  <c r="T4942" i="22" s="1"/>
  <c r="K4943" i="22"/>
  <c r="T4943" i="22" s="1"/>
  <c r="K4944" i="22"/>
  <c r="T4944" i="22" s="1"/>
  <c r="K4945" i="22"/>
  <c r="T4945" i="22" s="1"/>
  <c r="K4946" i="22"/>
  <c r="T4946" i="22" s="1"/>
  <c r="K4947" i="22"/>
  <c r="T4947" i="22" s="1"/>
  <c r="K4948" i="22"/>
  <c r="T4948" i="22" s="1"/>
  <c r="K4949" i="22"/>
  <c r="T4949" i="22" s="1"/>
  <c r="K4950" i="22"/>
  <c r="T4950" i="22" s="1"/>
  <c r="K4951" i="22"/>
  <c r="T4951" i="22" s="1"/>
  <c r="K4952" i="22"/>
  <c r="T4952" i="22" s="1"/>
  <c r="K4953" i="22"/>
  <c r="T4953" i="22" s="1"/>
  <c r="K4954" i="22"/>
  <c r="T4954" i="22" s="1"/>
  <c r="K4955" i="22"/>
  <c r="T4955" i="22" s="1"/>
  <c r="K4956" i="22"/>
  <c r="T4956" i="22" s="1"/>
  <c r="K4957" i="22"/>
  <c r="T4957" i="22" s="1"/>
  <c r="K4958" i="22"/>
  <c r="T4958" i="22" s="1"/>
  <c r="K4959" i="22"/>
  <c r="T4959" i="22" s="1"/>
  <c r="K4960" i="22"/>
  <c r="T4960" i="22" s="1"/>
  <c r="K4961" i="22"/>
  <c r="T4961" i="22" s="1"/>
  <c r="K4962" i="22"/>
  <c r="T4962" i="22" s="1"/>
  <c r="K4963" i="22"/>
  <c r="T4963" i="22" s="1"/>
  <c r="K4964" i="22"/>
  <c r="T4964" i="22" s="1"/>
  <c r="K4965" i="22"/>
  <c r="T4965" i="22" s="1"/>
  <c r="K4966" i="22"/>
  <c r="T4966" i="22" s="1"/>
  <c r="K4967" i="22"/>
  <c r="T4967" i="22" s="1"/>
  <c r="K4968" i="22"/>
  <c r="T4968" i="22" s="1"/>
  <c r="K4969" i="22"/>
  <c r="T4969" i="22" s="1"/>
  <c r="K4970" i="22"/>
  <c r="T4970" i="22" s="1"/>
  <c r="K4971" i="22"/>
  <c r="T4971" i="22" s="1"/>
  <c r="K4972" i="22"/>
  <c r="T4972" i="22" s="1"/>
  <c r="K4973" i="22"/>
  <c r="T4973" i="22" s="1"/>
  <c r="K4974" i="22"/>
  <c r="T4974" i="22" s="1"/>
  <c r="K4975" i="22"/>
  <c r="T4975" i="22" s="1"/>
  <c r="K4976" i="22"/>
  <c r="T4976" i="22" s="1"/>
  <c r="K4977" i="22"/>
  <c r="T4977" i="22" s="1"/>
  <c r="K4978" i="22"/>
  <c r="T4978" i="22" s="1"/>
  <c r="K4979" i="22"/>
  <c r="T4979" i="22" s="1"/>
  <c r="K4980" i="22"/>
  <c r="T4980" i="22" s="1"/>
  <c r="K4981" i="22"/>
  <c r="T4981" i="22" s="1"/>
  <c r="K4982" i="22"/>
  <c r="T4982" i="22" s="1"/>
  <c r="K4983" i="22"/>
  <c r="T4983" i="22" s="1"/>
  <c r="K4984" i="22"/>
  <c r="T4984" i="22" s="1"/>
  <c r="K4985" i="22"/>
  <c r="T4985" i="22" s="1"/>
  <c r="K4986" i="22"/>
  <c r="T4986" i="22" s="1"/>
  <c r="K4987" i="22"/>
  <c r="T4987" i="22" s="1"/>
  <c r="K4988" i="22"/>
  <c r="T4988" i="22" s="1"/>
  <c r="K4989" i="22"/>
  <c r="T4989" i="22" s="1"/>
  <c r="K4990" i="22"/>
  <c r="T4990" i="22" s="1"/>
  <c r="K4991" i="22"/>
  <c r="T4991" i="22" s="1"/>
  <c r="K4992" i="22"/>
  <c r="T4992" i="22" s="1"/>
  <c r="K4993" i="22"/>
  <c r="T4993" i="22" s="1"/>
  <c r="K4994" i="22"/>
  <c r="T4994" i="22" s="1"/>
  <c r="K4995" i="22"/>
  <c r="T4995" i="22" s="1"/>
  <c r="K4996" i="22"/>
  <c r="T4996" i="22" s="1"/>
  <c r="K4997" i="22"/>
  <c r="T4997" i="22" s="1"/>
  <c r="K4998" i="22"/>
  <c r="T4998" i="22" s="1"/>
  <c r="K4999" i="22"/>
  <c r="T4999" i="22" s="1"/>
  <c r="K5000" i="22"/>
  <c r="T5000" i="22" s="1"/>
  <c r="K5001" i="22"/>
  <c r="T5001" i="22" s="1"/>
  <c r="K5002" i="22"/>
  <c r="T5002" i="22" s="1"/>
  <c r="K5003" i="22"/>
  <c r="T5003" i="22" s="1"/>
  <c r="K5004" i="22"/>
  <c r="T5004" i="22" s="1"/>
  <c r="K5005" i="22"/>
  <c r="T5005" i="22" s="1"/>
  <c r="K5006" i="22"/>
  <c r="T5006" i="22" s="1"/>
  <c r="K5007" i="22"/>
  <c r="T5007" i="22" s="1"/>
  <c r="K5008" i="22"/>
  <c r="T5008" i="22" s="1"/>
  <c r="K5009" i="22"/>
  <c r="T5009" i="22" s="1"/>
  <c r="K5010" i="22"/>
  <c r="T5010" i="22" s="1"/>
  <c r="K5011" i="22"/>
  <c r="T5011" i="22" s="1"/>
  <c r="K5012" i="22"/>
  <c r="T5012" i="22" s="1"/>
  <c r="K5013" i="22"/>
  <c r="T5013" i="22" s="1"/>
  <c r="K5014" i="22"/>
  <c r="T5014" i="22" s="1"/>
  <c r="K5015" i="22"/>
  <c r="T5015" i="22" s="1"/>
  <c r="K5016" i="22"/>
  <c r="T5016" i="22" s="1"/>
  <c r="K5017" i="22"/>
  <c r="T5017" i="22" s="1"/>
  <c r="K5018" i="22"/>
  <c r="T5018" i="22" s="1"/>
  <c r="K5019" i="22"/>
  <c r="T5019" i="22" s="1"/>
  <c r="K5020" i="22"/>
  <c r="T5020" i="22" s="1"/>
  <c r="K5021" i="22"/>
  <c r="T5021" i="22" s="1"/>
  <c r="K5022" i="22"/>
  <c r="T5022" i="22" s="1"/>
  <c r="K5023" i="22"/>
  <c r="T5023" i="22" s="1"/>
  <c r="K5024" i="22"/>
  <c r="T5024" i="22" s="1"/>
  <c r="K5025" i="22"/>
  <c r="T5025" i="22" s="1"/>
  <c r="K5026" i="22"/>
  <c r="T5026" i="22" s="1"/>
  <c r="K5027" i="22"/>
  <c r="T5027" i="22" s="1"/>
  <c r="K5028" i="22"/>
  <c r="T5028" i="22" s="1"/>
  <c r="K5029" i="22"/>
  <c r="T5029" i="22" s="1"/>
  <c r="K5030" i="22"/>
  <c r="T5030" i="22" s="1"/>
  <c r="K5031" i="22"/>
  <c r="T5031" i="22" s="1"/>
  <c r="K5032" i="22"/>
  <c r="T5032" i="22" s="1"/>
  <c r="K5033" i="22"/>
  <c r="T5033" i="22" s="1"/>
  <c r="K5034" i="22"/>
  <c r="T5034" i="22" s="1"/>
  <c r="K5035" i="22"/>
  <c r="T5035" i="22" s="1"/>
  <c r="K5036" i="22"/>
  <c r="T5036" i="22" s="1"/>
  <c r="K5037" i="22"/>
  <c r="T5037" i="22" s="1"/>
  <c r="K5038" i="22"/>
  <c r="T5038" i="22" s="1"/>
  <c r="K5039" i="22"/>
  <c r="T5039" i="22" s="1"/>
  <c r="K5040" i="22"/>
  <c r="T5040" i="22" s="1"/>
  <c r="K5041" i="22"/>
  <c r="T5041" i="22" s="1"/>
  <c r="K5042" i="22"/>
  <c r="T5042" i="22" s="1"/>
  <c r="K5043" i="22"/>
  <c r="T5043" i="22" s="1"/>
  <c r="K5044" i="22"/>
  <c r="T5044" i="22" s="1"/>
  <c r="K5045" i="22"/>
  <c r="T5045" i="22" s="1"/>
  <c r="K5046" i="22"/>
  <c r="T5046" i="22" s="1"/>
  <c r="K5047" i="22"/>
  <c r="T5047" i="22" s="1"/>
  <c r="K5048" i="22"/>
  <c r="T5048" i="22" s="1"/>
  <c r="K5049" i="22"/>
  <c r="T5049" i="22" s="1"/>
  <c r="K5050" i="22"/>
  <c r="T5050" i="22" s="1"/>
  <c r="K5051" i="22"/>
  <c r="T5051" i="22" s="1"/>
  <c r="K5052" i="22"/>
  <c r="T5052" i="22" s="1"/>
  <c r="K5053" i="22"/>
  <c r="T5053" i="22" s="1"/>
  <c r="K5054" i="22"/>
  <c r="T5054" i="22" s="1"/>
  <c r="K5055" i="22"/>
  <c r="T5055" i="22" s="1"/>
  <c r="K5056" i="22"/>
  <c r="T5056" i="22" s="1"/>
  <c r="K5057" i="22"/>
  <c r="T5057" i="22" s="1"/>
  <c r="K5058" i="22"/>
  <c r="T5058" i="22" s="1"/>
  <c r="K5059" i="22"/>
  <c r="T5059" i="22" s="1"/>
  <c r="K5060" i="22"/>
  <c r="T5060" i="22" s="1"/>
  <c r="K5061" i="22"/>
  <c r="T5061" i="22" s="1"/>
  <c r="K5062" i="22"/>
  <c r="T5062" i="22" s="1"/>
  <c r="K5063" i="22"/>
  <c r="T5063" i="22" s="1"/>
  <c r="K5064" i="22"/>
  <c r="T5064" i="22" s="1"/>
  <c r="K5065" i="22"/>
  <c r="T5065" i="22" s="1"/>
  <c r="K5066" i="22"/>
  <c r="T5066" i="22" s="1"/>
  <c r="K5067" i="22"/>
  <c r="T5067" i="22" s="1"/>
  <c r="K5068" i="22"/>
  <c r="T5068" i="22" s="1"/>
  <c r="K5069" i="22"/>
  <c r="T5069" i="22" s="1"/>
  <c r="K5070" i="22"/>
  <c r="T5070" i="22" s="1"/>
  <c r="K5071" i="22"/>
  <c r="T5071" i="22" s="1"/>
  <c r="K5072" i="22"/>
  <c r="T5072" i="22" s="1"/>
  <c r="K5073" i="22"/>
  <c r="T5073" i="22" s="1"/>
  <c r="K5074" i="22"/>
  <c r="T5074" i="22" s="1"/>
  <c r="K5075" i="22"/>
  <c r="T5075" i="22" s="1"/>
  <c r="K5076" i="22"/>
  <c r="T5076" i="22" s="1"/>
  <c r="K5077" i="22"/>
  <c r="T5077" i="22" s="1"/>
  <c r="K5078" i="22"/>
  <c r="T5078" i="22" s="1"/>
  <c r="K5079" i="22"/>
  <c r="T5079" i="22" s="1"/>
  <c r="K5080" i="22"/>
  <c r="T5080" i="22" s="1"/>
  <c r="K5081" i="22"/>
  <c r="T5081" i="22" s="1"/>
  <c r="K5082" i="22"/>
  <c r="T5082" i="22" s="1"/>
  <c r="K5083" i="22"/>
  <c r="T5083" i="22" s="1"/>
  <c r="K5084" i="22"/>
  <c r="T5084" i="22" s="1"/>
  <c r="K5085" i="22"/>
  <c r="T5085" i="22" s="1"/>
  <c r="K5086" i="22"/>
  <c r="T5086" i="22" s="1"/>
  <c r="K5087" i="22"/>
  <c r="T5087" i="22" s="1"/>
  <c r="K5088" i="22"/>
  <c r="T5088" i="22" s="1"/>
  <c r="K5089" i="22"/>
  <c r="T5089" i="22" s="1"/>
  <c r="K5090" i="22"/>
  <c r="T5090" i="22" s="1"/>
  <c r="K5091" i="22"/>
  <c r="T5091" i="22" s="1"/>
  <c r="K5092" i="22"/>
  <c r="T5092" i="22" s="1"/>
  <c r="K5093" i="22"/>
  <c r="T5093" i="22" s="1"/>
  <c r="K5094" i="22"/>
  <c r="T5094" i="22" s="1"/>
  <c r="K5095" i="22"/>
  <c r="T5095" i="22" s="1"/>
  <c r="K5096" i="22"/>
  <c r="T5096" i="22" s="1"/>
  <c r="K5097" i="22"/>
  <c r="T5097" i="22" s="1"/>
  <c r="K5098" i="22"/>
  <c r="T5098" i="22" s="1"/>
  <c r="K5099" i="22"/>
  <c r="T5099" i="22" s="1"/>
  <c r="K5100" i="22"/>
  <c r="T5100" i="22" s="1"/>
  <c r="K5101" i="22"/>
  <c r="T5101" i="22" s="1"/>
  <c r="K5102" i="22"/>
  <c r="T5102" i="22" s="1"/>
  <c r="K5103" i="22"/>
  <c r="T5103" i="22" s="1"/>
  <c r="K5104" i="22"/>
  <c r="T5104" i="22" s="1"/>
  <c r="K5105" i="22"/>
  <c r="T5105" i="22" s="1"/>
  <c r="K5106" i="22"/>
  <c r="T5106" i="22" s="1"/>
  <c r="K5107" i="22"/>
  <c r="T5107" i="22" s="1"/>
  <c r="K5108" i="22"/>
  <c r="T5108" i="22" s="1"/>
  <c r="K5109" i="22"/>
  <c r="T5109" i="22" s="1"/>
  <c r="K5110" i="22"/>
  <c r="T5110" i="22" s="1"/>
  <c r="K5111" i="22"/>
  <c r="T5111" i="22" s="1"/>
  <c r="K5112" i="22"/>
  <c r="T5112" i="22" s="1"/>
  <c r="K5113" i="22"/>
  <c r="T5113" i="22" s="1"/>
  <c r="K5114" i="22"/>
  <c r="T5114" i="22" s="1"/>
  <c r="K5115" i="22"/>
  <c r="T5115" i="22" s="1"/>
  <c r="K5116" i="22"/>
  <c r="T5116" i="22" s="1"/>
  <c r="K5117" i="22"/>
  <c r="T5117" i="22" s="1"/>
  <c r="K5118" i="22"/>
  <c r="T5118" i="22" s="1"/>
  <c r="K5119" i="22"/>
  <c r="T5119" i="22" s="1"/>
  <c r="K5120" i="22"/>
  <c r="T5120" i="22" s="1"/>
  <c r="K5121" i="22"/>
  <c r="T5121" i="22" s="1"/>
  <c r="K5122" i="22"/>
  <c r="T5122" i="22" s="1"/>
  <c r="K5123" i="22"/>
  <c r="T5123" i="22" s="1"/>
  <c r="K5124" i="22"/>
  <c r="T5124" i="22" s="1"/>
  <c r="K5125" i="22"/>
  <c r="T5125" i="22" s="1"/>
  <c r="K5126" i="22"/>
  <c r="T5126" i="22" s="1"/>
  <c r="K5127" i="22"/>
  <c r="T5127" i="22" s="1"/>
  <c r="K5128" i="22"/>
  <c r="T5128" i="22" s="1"/>
  <c r="K5129" i="22"/>
  <c r="T5129" i="22" s="1"/>
  <c r="K5130" i="22"/>
  <c r="T5130" i="22" s="1"/>
  <c r="K5131" i="22"/>
  <c r="T5131" i="22" s="1"/>
  <c r="K5132" i="22"/>
  <c r="T5132" i="22" s="1"/>
  <c r="K5133" i="22"/>
  <c r="T5133" i="22" s="1"/>
  <c r="K5134" i="22"/>
  <c r="T5134" i="22" s="1"/>
  <c r="K5135" i="22"/>
  <c r="T5135" i="22" s="1"/>
  <c r="K5136" i="22"/>
  <c r="T5136" i="22" s="1"/>
  <c r="K5137" i="22"/>
  <c r="T5137" i="22" s="1"/>
  <c r="K5138" i="22"/>
  <c r="T5138" i="22" s="1"/>
  <c r="K5139" i="22"/>
  <c r="T5139" i="22" s="1"/>
  <c r="K5140" i="22"/>
  <c r="T5140" i="22" s="1"/>
  <c r="K5141" i="22"/>
  <c r="T5141" i="22" s="1"/>
  <c r="K5142" i="22"/>
  <c r="T5142" i="22" s="1"/>
  <c r="K5143" i="22"/>
  <c r="T5143" i="22" s="1"/>
  <c r="K5144" i="22"/>
  <c r="T5144" i="22" s="1"/>
  <c r="K5145" i="22"/>
  <c r="T5145" i="22" s="1"/>
  <c r="K5146" i="22"/>
  <c r="T5146" i="22" s="1"/>
  <c r="K5147" i="22"/>
  <c r="T5147" i="22" s="1"/>
  <c r="K5148" i="22"/>
  <c r="T5148" i="22" s="1"/>
  <c r="K5149" i="22"/>
  <c r="T5149" i="22" s="1"/>
  <c r="K5150" i="22"/>
  <c r="T5150" i="22" s="1"/>
  <c r="K5151" i="22"/>
  <c r="T5151" i="22" s="1"/>
  <c r="K5152" i="22"/>
  <c r="T5152" i="22" s="1"/>
  <c r="K5153" i="22"/>
  <c r="T5153" i="22" s="1"/>
  <c r="K5154" i="22"/>
  <c r="T5154" i="22" s="1"/>
  <c r="K5155" i="22"/>
  <c r="T5155" i="22" s="1"/>
  <c r="K5156" i="22"/>
  <c r="T5156" i="22" s="1"/>
  <c r="K5157" i="22"/>
  <c r="T5157" i="22" s="1"/>
  <c r="K5158" i="22"/>
  <c r="T5158" i="22" s="1"/>
  <c r="K5159" i="22"/>
  <c r="T5159" i="22" s="1"/>
  <c r="K5160" i="22"/>
  <c r="T5160" i="22" s="1"/>
  <c r="K5161" i="22"/>
  <c r="T5161" i="22" s="1"/>
  <c r="K5162" i="22"/>
  <c r="T5162" i="22" s="1"/>
  <c r="K5163" i="22"/>
  <c r="T5163" i="22" s="1"/>
  <c r="K5164" i="22"/>
  <c r="T5164" i="22" s="1"/>
  <c r="K5165" i="22"/>
  <c r="T5165" i="22" s="1"/>
  <c r="K5166" i="22"/>
  <c r="T5166" i="22" s="1"/>
  <c r="K5167" i="22"/>
  <c r="T5167" i="22" s="1"/>
  <c r="K5168" i="22"/>
  <c r="T5168" i="22" s="1"/>
  <c r="K5169" i="22"/>
  <c r="T5169" i="22" s="1"/>
  <c r="K5170" i="22"/>
  <c r="T5170" i="22" s="1"/>
  <c r="K5171" i="22"/>
  <c r="T5171" i="22" s="1"/>
  <c r="K5172" i="22"/>
  <c r="T5172" i="22" s="1"/>
  <c r="K5173" i="22"/>
  <c r="T5173" i="22" s="1"/>
  <c r="K5174" i="22"/>
  <c r="T5174" i="22" s="1"/>
  <c r="K5175" i="22"/>
  <c r="T5175" i="22" s="1"/>
  <c r="K5176" i="22"/>
  <c r="T5176" i="22" s="1"/>
  <c r="K5177" i="22"/>
  <c r="T5177" i="22" s="1"/>
  <c r="K5178" i="22"/>
  <c r="T5178" i="22" s="1"/>
  <c r="K5179" i="22"/>
  <c r="T5179" i="22" s="1"/>
  <c r="K5180" i="22"/>
  <c r="T5180" i="22" s="1"/>
  <c r="K5181" i="22"/>
  <c r="T5181" i="22" s="1"/>
  <c r="K5182" i="22"/>
  <c r="T5182" i="22" s="1"/>
  <c r="K5183" i="22"/>
  <c r="T5183" i="22" s="1"/>
  <c r="K5184" i="22"/>
  <c r="T5184" i="22" s="1"/>
  <c r="K5185" i="22"/>
  <c r="T5185" i="22" s="1"/>
  <c r="K5186" i="22"/>
  <c r="T5186" i="22" s="1"/>
  <c r="K5187" i="22"/>
  <c r="T5187" i="22" s="1"/>
  <c r="K5188" i="22"/>
  <c r="T5188" i="22" s="1"/>
  <c r="K5189" i="22"/>
  <c r="T5189" i="22" s="1"/>
  <c r="K5190" i="22"/>
  <c r="T5190" i="22" s="1"/>
  <c r="K5191" i="22"/>
  <c r="T5191" i="22" s="1"/>
  <c r="K5192" i="22"/>
  <c r="T5192" i="22" s="1"/>
  <c r="K5193" i="22"/>
  <c r="T5193" i="22" s="1"/>
  <c r="K5194" i="22"/>
  <c r="T5194" i="22" s="1"/>
  <c r="K5195" i="22"/>
  <c r="T5195" i="22" s="1"/>
  <c r="K5196" i="22"/>
  <c r="T5196" i="22" s="1"/>
  <c r="K5197" i="22"/>
  <c r="T5197" i="22" s="1"/>
  <c r="K5198" i="22"/>
  <c r="T5198" i="22" s="1"/>
  <c r="K5199" i="22"/>
  <c r="T5199" i="22" s="1"/>
  <c r="K5200" i="22"/>
  <c r="T5200" i="22" s="1"/>
  <c r="K5201" i="22"/>
  <c r="T5201" i="22" s="1"/>
  <c r="K5202" i="22"/>
  <c r="T5202" i="22" s="1"/>
  <c r="K5203" i="22"/>
  <c r="T5203" i="22" s="1"/>
  <c r="K5204" i="22"/>
  <c r="T5204" i="22" s="1"/>
  <c r="K5205" i="22"/>
  <c r="T5205" i="22" s="1"/>
  <c r="K5206" i="22"/>
  <c r="T5206" i="22" s="1"/>
  <c r="K5207" i="22"/>
  <c r="T5207" i="22" s="1"/>
  <c r="K5208" i="22"/>
  <c r="T5208" i="22" s="1"/>
  <c r="K5209" i="22"/>
  <c r="T5209" i="22" s="1"/>
  <c r="K5210" i="22"/>
  <c r="T5210" i="22" s="1"/>
  <c r="K5211" i="22"/>
  <c r="T5211" i="22" s="1"/>
  <c r="K5212" i="22"/>
  <c r="T5212" i="22" s="1"/>
  <c r="K5213" i="22"/>
  <c r="T5213" i="22" s="1"/>
  <c r="K5214" i="22"/>
  <c r="T5214" i="22" s="1"/>
  <c r="K5215" i="22"/>
  <c r="T5215" i="22" s="1"/>
  <c r="K5216" i="22"/>
  <c r="T5216" i="22" s="1"/>
  <c r="K5217" i="22"/>
  <c r="T5217" i="22" s="1"/>
  <c r="K5218" i="22"/>
  <c r="T5218" i="22" s="1"/>
  <c r="K5219" i="22"/>
  <c r="T5219" i="22" s="1"/>
  <c r="K5220" i="22"/>
  <c r="T5220" i="22" s="1"/>
  <c r="K5221" i="22"/>
  <c r="T5221" i="22" s="1"/>
  <c r="K5222" i="22"/>
  <c r="T5222" i="22" s="1"/>
  <c r="K5223" i="22"/>
  <c r="T5223" i="22" s="1"/>
  <c r="K5224" i="22"/>
  <c r="T5224" i="22" s="1"/>
  <c r="K5225" i="22"/>
  <c r="T5225" i="22" s="1"/>
  <c r="K5226" i="22"/>
  <c r="T5226" i="22" s="1"/>
  <c r="K5227" i="22"/>
  <c r="T5227" i="22" s="1"/>
  <c r="K5228" i="22"/>
  <c r="T5228" i="22" s="1"/>
  <c r="K5229" i="22"/>
  <c r="T5229" i="22" s="1"/>
  <c r="K5230" i="22"/>
  <c r="T5230" i="22" s="1"/>
  <c r="K5231" i="22"/>
  <c r="T5231" i="22" s="1"/>
  <c r="K5232" i="22"/>
  <c r="T5232" i="22" s="1"/>
  <c r="K5233" i="22"/>
  <c r="T5233" i="22" s="1"/>
  <c r="K5234" i="22"/>
  <c r="T5234" i="22" s="1"/>
  <c r="K5235" i="22"/>
  <c r="T5235" i="22" s="1"/>
  <c r="K5236" i="22"/>
  <c r="T5236" i="22" s="1"/>
  <c r="K5237" i="22"/>
  <c r="T5237" i="22" s="1"/>
  <c r="K5238" i="22"/>
  <c r="T5238" i="22" s="1"/>
  <c r="K5239" i="22"/>
  <c r="T5239" i="22" s="1"/>
  <c r="K5240" i="22"/>
  <c r="T5240" i="22" s="1"/>
  <c r="K5241" i="22"/>
  <c r="T5241" i="22" s="1"/>
  <c r="K5242" i="22"/>
  <c r="T5242" i="22" s="1"/>
  <c r="K5243" i="22"/>
  <c r="T5243" i="22" s="1"/>
  <c r="K5244" i="22"/>
  <c r="T5244" i="22" s="1"/>
  <c r="K5245" i="22"/>
  <c r="T5245" i="22" s="1"/>
  <c r="K5246" i="22"/>
  <c r="T5246" i="22" s="1"/>
  <c r="K5247" i="22"/>
  <c r="T5247" i="22" s="1"/>
  <c r="K5248" i="22"/>
  <c r="T5248" i="22" s="1"/>
  <c r="K5249" i="22"/>
  <c r="T5249" i="22" s="1"/>
  <c r="K5250" i="22"/>
  <c r="T5250" i="22" s="1"/>
  <c r="K5251" i="22"/>
  <c r="T5251" i="22" s="1"/>
  <c r="K5252" i="22"/>
  <c r="T5252" i="22" s="1"/>
  <c r="K5253" i="22"/>
  <c r="T5253" i="22" s="1"/>
  <c r="K5254" i="22"/>
  <c r="T5254" i="22" s="1"/>
  <c r="K5255" i="22"/>
  <c r="T5255" i="22" s="1"/>
  <c r="K5256" i="22"/>
  <c r="T5256" i="22" s="1"/>
  <c r="K5257" i="22"/>
  <c r="T5257" i="22" s="1"/>
  <c r="K5258" i="22"/>
  <c r="T5258" i="22" s="1"/>
  <c r="K5259" i="22"/>
  <c r="T5259" i="22" s="1"/>
  <c r="K5260" i="22"/>
  <c r="T5260" i="22" s="1"/>
  <c r="K5261" i="22"/>
  <c r="T5261" i="22" s="1"/>
  <c r="K5262" i="22"/>
  <c r="T5262" i="22" s="1"/>
  <c r="K5263" i="22"/>
  <c r="T5263" i="22" s="1"/>
  <c r="K5264" i="22"/>
  <c r="T5264" i="22" s="1"/>
  <c r="K5265" i="22"/>
  <c r="T5265" i="22" s="1"/>
  <c r="K5266" i="22"/>
  <c r="T5266" i="22" s="1"/>
  <c r="K5267" i="22"/>
  <c r="T5267" i="22" s="1"/>
  <c r="K5268" i="22"/>
  <c r="T5268" i="22" s="1"/>
  <c r="K5269" i="22"/>
  <c r="T5269" i="22" s="1"/>
  <c r="K5270" i="22"/>
  <c r="T5270" i="22" s="1"/>
  <c r="K5271" i="22"/>
  <c r="T5271" i="22" s="1"/>
  <c r="K5272" i="22"/>
  <c r="T5272" i="22" s="1"/>
  <c r="K5273" i="22"/>
  <c r="T5273" i="22" s="1"/>
  <c r="K5274" i="22"/>
  <c r="T5274" i="22" s="1"/>
  <c r="K5275" i="22"/>
  <c r="T5275" i="22" s="1"/>
  <c r="K5276" i="22"/>
  <c r="T5276" i="22" s="1"/>
  <c r="K5277" i="22"/>
  <c r="T5277" i="22" s="1"/>
  <c r="K5278" i="22"/>
  <c r="T5278" i="22" s="1"/>
  <c r="K5279" i="22"/>
  <c r="T5279" i="22" s="1"/>
  <c r="K5280" i="22"/>
  <c r="T5280" i="22" s="1"/>
  <c r="K5281" i="22"/>
  <c r="T5281" i="22" s="1"/>
  <c r="K5282" i="22"/>
  <c r="T5282" i="22" s="1"/>
  <c r="K5283" i="22"/>
  <c r="T5283" i="22" s="1"/>
  <c r="K5284" i="22"/>
  <c r="T5284" i="22" s="1"/>
  <c r="K5285" i="22"/>
  <c r="T5285" i="22" s="1"/>
  <c r="K5286" i="22"/>
  <c r="T5286" i="22" s="1"/>
  <c r="K5287" i="22"/>
  <c r="T5287" i="22" s="1"/>
  <c r="K5288" i="22"/>
  <c r="T5288" i="22" s="1"/>
  <c r="K5289" i="22"/>
  <c r="T5289" i="22" s="1"/>
  <c r="K5290" i="22"/>
  <c r="T5290" i="22" s="1"/>
  <c r="K5291" i="22"/>
  <c r="T5291" i="22" s="1"/>
  <c r="K5292" i="22"/>
  <c r="T5292" i="22" s="1"/>
  <c r="K5293" i="22"/>
  <c r="T5293" i="22" s="1"/>
  <c r="K5294" i="22"/>
  <c r="T5294" i="22" s="1"/>
  <c r="K5295" i="22"/>
  <c r="T5295" i="22" s="1"/>
  <c r="K5296" i="22"/>
  <c r="T5296" i="22" s="1"/>
  <c r="K5297" i="22"/>
  <c r="T5297" i="22" s="1"/>
  <c r="K5298" i="22"/>
  <c r="T5298" i="22" s="1"/>
  <c r="K5299" i="22"/>
  <c r="T5299" i="22" s="1"/>
  <c r="K5300" i="22"/>
  <c r="T5300" i="22" s="1"/>
  <c r="K5301" i="22"/>
  <c r="T5301" i="22" s="1"/>
  <c r="K5302" i="22"/>
  <c r="T5302" i="22" s="1"/>
  <c r="K5303" i="22"/>
  <c r="T5303" i="22" s="1"/>
  <c r="K5304" i="22"/>
  <c r="T5304" i="22" s="1"/>
  <c r="K5305" i="22"/>
  <c r="T5305" i="22" s="1"/>
  <c r="K5306" i="22"/>
  <c r="T5306" i="22" s="1"/>
  <c r="K5307" i="22"/>
  <c r="T5307" i="22" s="1"/>
  <c r="K5308" i="22"/>
  <c r="T5308" i="22" s="1"/>
  <c r="K5309" i="22"/>
  <c r="T5309" i="22" s="1"/>
  <c r="K5310" i="22"/>
  <c r="T5310" i="22" s="1"/>
  <c r="K5311" i="22"/>
  <c r="T5311" i="22" s="1"/>
  <c r="K5312" i="22"/>
  <c r="T5312" i="22" s="1"/>
  <c r="K5313" i="22"/>
  <c r="T5313" i="22" s="1"/>
  <c r="K5314" i="22"/>
  <c r="T5314" i="22" s="1"/>
  <c r="K5315" i="22"/>
  <c r="T5315" i="22" s="1"/>
  <c r="K5316" i="22"/>
  <c r="T5316" i="22" s="1"/>
  <c r="K5317" i="22"/>
  <c r="T5317" i="22" s="1"/>
  <c r="K5318" i="22"/>
  <c r="T5318" i="22" s="1"/>
  <c r="K5319" i="22"/>
  <c r="T5319" i="22" s="1"/>
  <c r="K5320" i="22"/>
  <c r="T5320" i="22" s="1"/>
  <c r="K5321" i="22"/>
  <c r="T5321" i="22" s="1"/>
  <c r="K5322" i="22"/>
  <c r="T5322" i="22" s="1"/>
  <c r="K5323" i="22"/>
  <c r="T5323" i="22" s="1"/>
  <c r="K5324" i="22"/>
  <c r="T5324" i="22" s="1"/>
  <c r="K5325" i="22"/>
  <c r="T5325" i="22" s="1"/>
  <c r="K5326" i="22"/>
  <c r="T5326" i="22" s="1"/>
  <c r="K5327" i="22"/>
  <c r="T5327" i="22" s="1"/>
  <c r="K5328" i="22"/>
  <c r="T5328" i="22" s="1"/>
  <c r="K5329" i="22"/>
  <c r="T5329" i="22" s="1"/>
  <c r="K5330" i="22"/>
  <c r="T5330" i="22" s="1"/>
  <c r="K5331" i="22"/>
  <c r="T5331" i="22" s="1"/>
  <c r="K5332" i="22"/>
  <c r="T5332" i="22" s="1"/>
  <c r="K5333" i="22"/>
  <c r="T5333" i="22" s="1"/>
  <c r="K5334" i="22"/>
  <c r="T5334" i="22" s="1"/>
  <c r="K5335" i="22"/>
  <c r="T5335" i="22" s="1"/>
  <c r="K5336" i="22"/>
  <c r="T5336" i="22" s="1"/>
  <c r="K5337" i="22"/>
  <c r="T5337" i="22" s="1"/>
  <c r="K5338" i="22"/>
  <c r="T5338" i="22" s="1"/>
  <c r="K5339" i="22"/>
  <c r="T5339" i="22" s="1"/>
  <c r="K5340" i="22"/>
  <c r="T5340" i="22" s="1"/>
  <c r="K5341" i="22"/>
  <c r="T5341" i="22" s="1"/>
  <c r="K5342" i="22"/>
  <c r="T5342" i="22" s="1"/>
  <c r="K5343" i="22"/>
  <c r="T5343" i="22" s="1"/>
  <c r="K5344" i="22"/>
  <c r="T5344" i="22" s="1"/>
  <c r="K5345" i="22"/>
  <c r="T5345" i="22" s="1"/>
  <c r="K5346" i="22"/>
  <c r="T5346" i="22" s="1"/>
  <c r="K5347" i="22"/>
  <c r="T5347" i="22" s="1"/>
  <c r="K5348" i="22"/>
  <c r="T5348" i="22" s="1"/>
  <c r="K5349" i="22"/>
  <c r="T5349" i="22" s="1"/>
  <c r="K5350" i="22"/>
  <c r="T5350" i="22" s="1"/>
  <c r="K5351" i="22"/>
  <c r="T5351" i="22" s="1"/>
  <c r="K5352" i="22"/>
  <c r="T5352" i="22" s="1"/>
  <c r="K5353" i="22"/>
  <c r="T5353" i="22" s="1"/>
  <c r="K5354" i="22"/>
  <c r="T5354" i="22" s="1"/>
  <c r="K5355" i="22"/>
  <c r="T5355" i="22" s="1"/>
  <c r="K5356" i="22"/>
  <c r="T5356" i="22" s="1"/>
  <c r="K5357" i="22"/>
  <c r="T5357" i="22" s="1"/>
  <c r="K5358" i="22"/>
  <c r="T5358" i="22" s="1"/>
  <c r="K5359" i="22"/>
  <c r="T5359" i="22" s="1"/>
  <c r="K5360" i="22"/>
  <c r="T5360" i="22" s="1"/>
  <c r="K5361" i="22"/>
  <c r="T5361" i="22" s="1"/>
  <c r="K5362" i="22"/>
  <c r="T5362" i="22" s="1"/>
  <c r="K5363" i="22"/>
  <c r="T5363" i="22" s="1"/>
  <c r="K5364" i="22"/>
  <c r="T5364" i="22" s="1"/>
  <c r="K5365" i="22"/>
  <c r="T5365" i="22" s="1"/>
  <c r="K5366" i="22"/>
  <c r="T5366" i="22" s="1"/>
  <c r="K5367" i="22"/>
  <c r="T5367" i="22" s="1"/>
  <c r="K5368" i="22"/>
  <c r="T5368" i="22" s="1"/>
  <c r="K5369" i="22"/>
  <c r="T5369" i="22" s="1"/>
  <c r="K5370" i="22"/>
  <c r="T5370" i="22" s="1"/>
  <c r="K5371" i="22"/>
  <c r="T5371" i="22" s="1"/>
  <c r="K5372" i="22"/>
  <c r="T5372" i="22" s="1"/>
  <c r="K5373" i="22"/>
  <c r="T5373" i="22" s="1"/>
  <c r="K5374" i="22"/>
  <c r="T5374" i="22" s="1"/>
  <c r="K5375" i="22"/>
  <c r="T5375" i="22" s="1"/>
  <c r="K5376" i="22"/>
  <c r="T5376" i="22" s="1"/>
  <c r="K5377" i="22"/>
  <c r="T5377" i="22" s="1"/>
  <c r="K5378" i="22"/>
  <c r="T5378" i="22" s="1"/>
  <c r="K5379" i="22"/>
  <c r="T5379" i="22" s="1"/>
  <c r="K5380" i="22"/>
  <c r="T5380" i="22" s="1"/>
  <c r="K5381" i="22"/>
  <c r="T5381" i="22" s="1"/>
  <c r="K5382" i="22"/>
  <c r="T5382" i="22" s="1"/>
  <c r="K5383" i="22"/>
  <c r="T5383" i="22" s="1"/>
  <c r="K5384" i="22"/>
  <c r="T5384" i="22" s="1"/>
  <c r="K5385" i="22"/>
  <c r="T5385" i="22" s="1"/>
  <c r="K5386" i="22"/>
  <c r="T5386" i="22" s="1"/>
  <c r="K5387" i="22"/>
  <c r="T5387" i="22" s="1"/>
  <c r="K5388" i="22"/>
  <c r="T5388" i="22" s="1"/>
  <c r="K5389" i="22"/>
  <c r="T5389" i="22" s="1"/>
  <c r="K5390" i="22"/>
  <c r="T5390" i="22" s="1"/>
  <c r="K5391" i="22"/>
  <c r="T5391" i="22" s="1"/>
  <c r="K5392" i="22"/>
  <c r="T5392" i="22" s="1"/>
  <c r="K5393" i="22"/>
  <c r="T5393" i="22" s="1"/>
  <c r="K5394" i="22"/>
  <c r="T5394" i="22" s="1"/>
  <c r="K5395" i="22"/>
  <c r="T5395" i="22" s="1"/>
  <c r="K5396" i="22"/>
  <c r="T5396" i="22" s="1"/>
  <c r="K5397" i="22"/>
  <c r="T5397" i="22" s="1"/>
  <c r="K5398" i="22"/>
  <c r="T5398" i="22" s="1"/>
  <c r="K5399" i="22"/>
  <c r="T5399" i="22" s="1"/>
  <c r="K5400" i="22"/>
  <c r="T5400" i="22" s="1"/>
  <c r="K5401" i="22"/>
  <c r="T5401" i="22" s="1"/>
  <c r="K5402" i="22"/>
  <c r="T5402" i="22" s="1"/>
  <c r="K5403" i="22"/>
  <c r="T5403" i="22" s="1"/>
  <c r="K5404" i="22"/>
  <c r="T5404" i="22" s="1"/>
  <c r="K5405" i="22"/>
  <c r="T5405" i="22" s="1"/>
  <c r="K5406" i="22"/>
  <c r="T5406" i="22" s="1"/>
  <c r="K5407" i="22"/>
  <c r="T5407" i="22" s="1"/>
  <c r="K5408" i="22"/>
  <c r="T5408" i="22" s="1"/>
  <c r="K5409" i="22"/>
  <c r="T5409" i="22" s="1"/>
  <c r="K5410" i="22"/>
  <c r="T5410" i="22" s="1"/>
  <c r="K5411" i="22"/>
  <c r="T5411" i="22" s="1"/>
  <c r="K5412" i="22"/>
  <c r="T5412" i="22" s="1"/>
  <c r="K5413" i="22"/>
  <c r="T5413" i="22" s="1"/>
  <c r="K5414" i="22"/>
  <c r="T5414" i="22" s="1"/>
  <c r="K5415" i="22"/>
  <c r="T5415" i="22" s="1"/>
  <c r="K5416" i="22"/>
  <c r="T5416" i="22" s="1"/>
  <c r="K5417" i="22"/>
  <c r="T5417" i="22" s="1"/>
  <c r="K5418" i="22"/>
  <c r="T5418" i="22" s="1"/>
  <c r="K5419" i="22"/>
  <c r="T5419" i="22" s="1"/>
  <c r="K5420" i="22"/>
  <c r="T5420" i="22" s="1"/>
  <c r="K5421" i="22"/>
  <c r="T5421" i="22" s="1"/>
  <c r="K5422" i="22"/>
  <c r="T5422" i="22" s="1"/>
  <c r="K5423" i="22"/>
  <c r="T5423" i="22" s="1"/>
  <c r="K5424" i="22"/>
  <c r="T5424" i="22" s="1"/>
  <c r="K5425" i="22"/>
  <c r="T5425" i="22" s="1"/>
  <c r="K5426" i="22"/>
  <c r="T5426" i="22" s="1"/>
  <c r="K5427" i="22"/>
  <c r="T5427" i="22" s="1"/>
  <c r="K5428" i="22"/>
  <c r="T5428" i="22" s="1"/>
  <c r="K5429" i="22"/>
  <c r="T5429" i="22" s="1"/>
  <c r="K5430" i="22"/>
  <c r="T5430" i="22" s="1"/>
  <c r="K5431" i="22"/>
  <c r="T5431" i="22" s="1"/>
  <c r="K5432" i="22"/>
  <c r="T5432" i="22" s="1"/>
  <c r="K5433" i="22"/>
  <c r="T5433" i="22" s="1"/>
  <c r="K5434" i="22"/>
  <c r="T5434" i="22" s="1"/>
  <c r="K5435" i="22"/>
  <c r="T5435" i="22" s="1"/>
  <c r="K5436" i="22"/>
  <c r="T5436" i="22" s="1"/>
  <c r="K5437" i="22"/>
  <c r="T5437" i="22" s="1"/>
  <c r="K5438" i="22"/>
  <c r="T5438" i="22" s="1"/>
  <c r="K5439" i="22"/>
  <c r="T5439" i="22" s="1"/>
  <c r="K5440" i="22"/>
  <c r="T5440" i="22" s="1"/>
  <c r="K5441" i="22"/>
  <c r="T5441" i="22" s="1"/>
  <c r="K5442" i="22"/>
  <c r="T5442" i="22" s="1"/>
  <c r="K5443" i="22"/>
  <c r="T5443" i="22" s="1"/>
  <c r="K5444" i="22"/>
  <c r="T5444" i="22" s="1"/>
  <c r="K5445" i="22"/>
  <c r="T5445" i="22" s="1"/>
  <c r="K5446" i="22"/>
  <c r="T5446" i="22" s="1"/>
  <c r="K5447" i="22"/>
  <c r="T5447" i="22" s="1"/>
  <c r="K5448" i="22"/>
  <c r="T5448" i="22" s="1"/>
  <c r="K5449" i="22"/>
  <c r="T5449" i="22" s="1"/>
  <c r="K5450" i="22"/>
  <c r="T5450" i="22" s="1"/>
  <c r="K5451" i="22"/>
  <c r="T5451" i="22" s="1"/>
  <c r="K5452" i="22"/>
  <c r="T5452" i="22" s="1"/>
  <c r="K5453" i="22"/>
  <c r="T5453" i="22" s="1"/>
  <c r="K5454" i="22"/>
  <c r="T5454" i="22" s="1"/>
  <c r="K5455" i="22"/>
  <c r="T5455" i="22" s="1"/>
  <c r="K5456" i="22"/>
  <c r="T5456" i="22" s="1"/>
  <c r="K5457" i="22"/>
  <c r="T5457" i="22" s="1"/>
  <c r="K5458" i="22"/>
  <c r="T5458" i="22" s="1"/>
  <c r="K5459" i="22"/>
  <c r="T5459" i="22" s="1"/>
  <c r="K5460" i="22"/>
  <c r="T5460" i="22" s="1"/>
  <c r="K5461" i="22"/>
  <c r="T5461" i="22" s="1"/>
  <c r="K5462" i="22"/>
  <c r="T5462" i="22" s="1"/>
  <c r="K5463" i="22"/>
  <c r="T5463" i="22" s="1"/>
  <c r="K5464" i="22"/>
  <c r="T5464" i="22" s="1"/>
  <c r="K5465" i="22"/>
  <c r="T5465" i="22" s="1"/>
  <c r="K5466" i="22"/>
  <c r="T5466" i="22" s="1"/>
  <c r="K5467" i="22"/>
  <c r="T5467" i="22" s="1"/>
  <c r="K5468" i="22"/>
  <c r="T5468" i="22" s="1"/>
  <c r="K5469" i="22"/>
  <c r="T5469" i="22" s="1"/>
  <c r="K5470" i="22"/>
  <c r="T5470" i="22" s="1"/>
  <c r="K5471" i="22"/>
  <c r="T5471" i="22" s="1"/>
  <c r="K5472" i="22"/>
  <c r="T5472" i="22" s="1"/>
  <c r="K5473" i="22"/>
  <c r="T5473" i="22" s="1"/>
  <c r="K5474" i="22"/>
  <c r="T5474" i="22" s="1"/>
  <c r="K5475" i="22"/>
  <c r="T5475" i="22" s="1"/>
  <c r="K5476" i="22"/>
  <c r="T5476" i="22" s="1"/>
  <c r="K5477" i="22"/>
  <c r="T5477" i="22" s="1"/>
  <c r="K5478" i="22"/>
  <c r="T5478" i="22" s="1"/>
  <c r="K5479" i="22"/>
  <c r="T5479" i="22" s="1"/>
  <c r="K5480" i="22"/>
  <c r="T5480" i="22" s="1"/>
  <c r="K5481" i="22"/>
  <c r="T5481" i="22" s="1"/>
  <c r="K5482" i="22"/>
  <c r="T5482" i="22" s="1"/>
  <c r="K5483" i="22"/>
  <c r="T5483" i="22" s="1"/>
  <c r="K5484" i="22"/>
  <c r="T5484" i="22" s="1"/>
  <c r="K5485" i="22"/>
  <c r="T5485" i="22" s="1"/>
  <c r="K5486" i="22"/>
  <c r="T5486" i="22" s="1"/>
  <c r="K5487" i="22"/>
  <c r="T5487" i="22" s="1"/>
  <c r="K5488" i="22"/>
  <c r="T5488" i="22" s="1"/>
  <c r="K5489" i="22"/>
  <c r="T5489" i="22" s="1"/>
  <c r="K5490" i="22"/>
  <c r="T5490" i="22" s="1"/>
  <c r="K5491" i="22"/>
  <c r="T5491" i="22" s="1"/>
  <c r="K5492" i="22"/>
  <c r="T5492" i="22" s="1"/>
  <c r="K5493" i="22"/>
  <c r="T5493" i="22" s="1"/>
  <c r="K5494" i="22"/>
  <c r="T5494" i="22" s="1"/>
  <c r="K5495" i="22"/>
  <c r="T5495" i="22" s="1"/>
  <c r="K5496" i="22"/>
  <c r="T5496" i="22" s="1"/>
  <c r="K5497" i="22"/>
  <c r="T5497" i="22" s="1"/>
  <c r="K5498" i="22"/>
  <c r="T5498" i="22" s="1"/>
  <c r="K5499" i="22"/>
  <c r="T5499" i="22" s="1"/>
  <c r="K5500" i="22"/>
  <c r="T5500" i="22" s="1"/>
  <c r="K5501" i="22"/>
  <c r="T5501" i="22" s="1"/>
  <c r="K5502" i="22"/>
  <c r="T5502" i="22" s="1"/>
  <c r="K5503" i="22"/>
  <c r="T5503" i="22" s="1"/>
  <c r="K5504" i="22"/>
  <c r="T5504" i="22" s="1"/>
  <c r="K5505" i="22"/>
  <c r="T5505" i="22" s="1"/>
  <c r="K5506" i="22"/>
  <c r="T5506" i="22" s="1"/>
  <c r="K5507" i="22"/>
  <c r="T5507" i="22" s="1"/>
  <c r="K5508" i="22"/>
  <c r="T5508" i="22" s="1"/>
  <c r="K5509" i="22"/>
  <c r="T5509" i="22" s="1"/>
  <c r="K5510" i="22"/>
  <c r="T5510" i="22" s="1"/>
  <c r="K5511" i="22"/>
  <c r="T5511" i="22" s="1"/>
  <c r="K5512" i="22"/>
  <c r="T5512" i="22" s="1"/>
  <c r="K5513" i="22"/>
  <c r="T5513" i="22" s="1"/>
  <c r="K5514" i="22"/>
  <c r="T5514" i="22" s="1"/>
  <c r="K5515" i="22"/>
  <c r="T5515" i="22" s="1"/>
  <c r="K5516" i="22"/>
  <c r="T5516" i="22" s="1"/>
  <c r="K5517" i="22"/>
  <c r="T5517" i="22" s="1"/>
  <c r="K5518" i="22"/>
  <c r="T5518" i="22" s="1"/>
  <c r="K5519" i="22"/>
  <c r="T5519" i="22" s="1"/>
  <c r="K5520" i="22"/>
  <c r="T5520" i="22" s="1"/>
  <c r="K5521" i="22"/>
  <c r="T5521" i="22" s="1"/>
  <c r="K5522" i="22"/>
  <c r="T5522" i="22" s="1"/>
  <c r="K5523" i="22"/>
  <c r="T5523" i="22" s="1"/>
  <c r="K5524" i="22"/>
  <c r="T5524" i="22" s="1"/>
  <c r="K5525" i="22"/>
  <c r="T5525" i="22" s="1"/>
  <c r="K5526" i="22"/>
  <c r="T5526" i="22" s="1"/>
  <c r="K5527" i="22"/>
  <c r="T5527" i="22" s="1"/>
  <c r="K5528" i="22"/>
  <c r="T5528" i="22" s="1"/>
  <c r="K5529" i="22"/>
  <c r="T5529" i="22" s="1"/>
  <c r="K5530" i="22"/>
  <c r="T5530" i="22" s="1"/>
  <c r="K5531" i="22"/>
  <c r="T5531" i="22" s="1"/>
  <c r="K5532" i="22"/>
  <c r="T5532" i="22" s="1"/>
  <c r="K5533" i="22"/>
  <c r="T5533" i="22" s="1"/>
  <c r="K5534" i="22"/>
  <c r="T5534" i="22" s="1"/>
  <c r="K5535" i="22"/>
  <c r="T5535" i="22" s="1"/>
  <c r="K5536" i="22"/>
  <c r="T5536" i="22" s="1"/>
  <c r="K5537" i="22"/>
  <c r="T5537" i="22" s="1"/>
  <c r="K5538" i="22"/>
  <c r="T5538" i="22" s="1"/>
  <c r="K5539" i="22"/>
  <c r="T5539" i="22" s="1"/>
  <c r="K5540" i="22"/>
  <c r="T5540" i="22" s="1"/>
  <c r="K5541" i="22"/>
  <c r="T5541" i="22" s="1"/>
  <c r="K5542" i="22"/>
  <c r="T5542" i="22" s="1"/>
  <c r="K5543" i="22"/>
  <c r="T5543" i="22" s="1"/>
  <c r="K5544" i="22"/>
  <c r="T5544" i="22" s="1"/>
  <c r="K5545" i="22"/>
  <c r="T5545" i="22" s="1"/>
  <c r="K5546" i="22"/>
  <c r="T5546" i="22" s="1"/>
  <c r="K5547" i="22"/>
  <c r="T5547" i="22" s="1"/>
  <c r="K5548" i="22"/>
  <c r="K5549" i="22"/>
  <c r="T5549" i="22" s="1"/>
  <c r="K5550" i="22"/>
  <c r="T5550" i="22" s="1"/>
  <c r="K5551" i="22"/>
  <c r="T5551" i="22" s="1"/>
  <c r="K5552" i="22"/>
  <c r="T5552" i="22" s="1"/>
  <c r="K5553" i="22"/>
  <c r="T5553" i="22" s="1"/>
  <c r="K5554" i="22"/>
  <c r="T5554" i="22" s="1"/>
  <c r="K5555" i="22"/>
  <c r="T5555" i="22" s="1"/>
  <c r="K5556" i="22"/>
  <c r="T5556" i="22" s="1"/>
  <c r="K5557" i="22"/>
  <c r="T5557" i="22" s="1"/>
  <c r="K5558" i="22"/>
  <c r="T5558" i="22" s="1"/>
  <c r="K5559" i="22"/>
  <c r="T5559" i="22" s="1"/>
  <c r="K5560" i="22"/>
  <c r="T5560" i="22" s="1"/>
  <c r="K5561" i="22"/>
  <c r="T5561" i="22" s="1"/>
  <c r="K5562" i="22"/>
  <c r="T5562" i="22" s="1"/>
  <c r="K5563" i="22"/>
  <c r="T5563" i="22" s="1"/>
  <c r="K5564" i="22"/>
  <c r="T5564" i="22" s="1"/>
  <c r="K5565" i="22"/>
  <c r="T5565" i="22" s="1"/>
  <c r="K5566" i="22"/>
  <c r="T5566" i="22" s="1"/>
  <c r="K5567" i="22"/>
  <c r="T5567" i="22" s="1"/>
  <c r="K5568" i="22"/>
  <c r="T5568" i="22" s="1"/>
  <c r="K5569" i="22"/>
  <c r="T5569" i="22" s="1"/>
  <c r="K5570" i="22"/>
  <c r="T5570" i="22" s="1"/>
  <c r="K5571" i="22"/>
  <c r="T5571" i="22" s="1"/>
  <c r="K5572" i="22"/>
  <c r="K5573" i="22"/>
  <c r="T5573" i="22" s="1"/>
  <c r="K5574" i="22"/>
  <c r="T5574" i="22" s="1"/>
  <c r="K5575" i="22"/>
  <c r="T5575" i="22" s="1"/>
  <c r="K5576" i="22"/>
  <c r="T5576" i="22" s="1"/>
  <c r="K5577" i="22"/>
  <c r="T5577" i="22" s="1"/>
  <c r="K5578" i="22"/>
  <c r="T5578" i="22" s="1"/>
  <c r="K5579" i="22"/>
  <c r="T5579" i="22" s="1"/>
  <c r="K5580" i="22"/>
  <c r="T5580" i="22" s="1"/>
  <c r="K5581" i="22"/>
  <c r="T5581" i="22" s="1"/>
  <c r="K5582" i="22"/>
  <c r="T5582" i="22" s="1"/>
  <c r="K5583" i="22"/>
  <c r="T5583" i="22" s="1"/>
  <c r="K5584" i="22"/>
  <c r="T5584" i="22" s="1"/>
  <c r="K5585" i="22"/>
  <c r="T5585" i="22" s="1"/>
  <c r="K5586" i="22"/>
  <c r="T5586" i="22" s="1"/>
  <c r="K5587" i="22"/>
  <c r="T5587" i="22" s="1"/>
  <c r="K5588" i="22"/>
  <c r="T5588" i="22" s="1"/>
  <c r="K5589" i="22"/>
  <c r="T5589" i="22" s="1"/>
  <c r="K5590" i="22"/>
  <c r="T5590" i="22" s="1"/>
  <c r="K5591" i="22"/>
  <c r="T5591" i="22" s="1"/>
  <c r="K5592" i="22"/>
  <c r="T5592" i="22" s="1"/>
  <c r="K5593" i="22"/>
  <c r="T5593" i="22" s="1"/>
  <c r="K5594" i="22"/>
  <c r="T5594" i="22" s="1"/>
  <c r="K5595" i="22"/>
  <c r="T5595" i="22" s="1"/>
  <c r="K5596" i="22"/>
  <c r="K5597" i="22"/>
  <c r="T5597" i="22" s="1"/>
  <c r="K5598" i="22"/>
  <c r="T5598" i="22" s="1"/>
  <c r="K5599" i="22"/>
  <c r="T5599" i="22" s="1"/>
  <c r="K5600" i="22"/>
  <c r="T5600" i="22" s="1"/>
  <c r="K5601" i="22"/>
  <c r="T5601" i="22" s="1"/>
  <c r="K5602" i="22"/>
  <c r="T5602" i="22" s="1"/>
  <c r="K5603" i="22"/>
  <c r="T5603" i="22" s="1"/>
  <c r="K5604" i="22"/>
  <c r="T5604" i="22" s="1"/>
  <c r="K5605" i="22"/>
  <c r="T5605" i="22" s="1"/>
  <c r="K5606" i="22"/>
  <c r="T5606" i="22" s="1"/>
  <c r="K5607" i="22"/>
  <c r="T5607" i="22" s="1"/>
  <c r="K5608" i="22"/>
  <c r="T5608" i="22" s="1"/>
  <c r="K5609" i="22"/>
  <c r="T5609" i="22" s="1"/>
  <c r="K5610" i="22"/>
  <c r="T5610" i="22" s="1"/>
  <c r="K5611" i="22"/>
  <c r="T5611" i="22" s="1"/>
  <c r="K5612" i="22"/>
  <c r="T5612" i="22" s="1"/>
  <c r="K5613" i="22"/>
  <c r="T5613" i="22" s="1"/>
  <c r="K5614" i="22"/>
  <c r="T5614" i="22" s="1"/>
  <c r="K5615" i="22"/>
  <c r="T5615" i="22" s="1"/>
  <c r="K5616" i="22"/>
  <c r="T5616" i="22" s="1"/>
  <c r="K5617" i="22"/>
  <c r="T5617" i="22" s="1"/>
  <c r="K5618" i="22"/>
  <c r="T5618" i="22" s="1"/>
  <c r="K5619" i="22"/>
  <c r="T5619" i="22" s="1"/>
  <c r="K5620" i="22"/>
  <c r="K5621" i="22"/>
  <c r="T5621" i="22" s="1"/>
  <c r="K5622" i="22"/>
  <c r="T5622" i="22" s="1"/>
  <c r="K5623" i="22"/>
  <c r="T5623" i="22" s="1"/>
  <c r="K5624" i="22"/>
  <c r="T5624" i="22" s="1"/>
  <c r="K5625" i="22"/>
  <c r="T5625" i="22" s="1"/>
  <c r="K5626" i="22"/>
  <c r="T5626" i="22" s="1"/>
  <c r="K5627" i="22"/>
  <c r="T5627" i="22" s="1"/>
  <c r="K5628" i="22"/>
  <c r="T5628" i="22" s="1"/>
  <c r="K5629" i="22"/>
  <c r="T5629" i="22" s="1"/>
  <c r="K5630" i="22"/>
  <c r="T5630" i="22" s="1"/>
  <c r="K5631" i="22"/>
  <c r="T5631" i="22" s="1"/>
  <c r="K5632" i="22"/>
  <c r="T5632" i="22" s="1"/>
  <c r="K5633" i="22"/>
  <c r="T5633" i="22" s="1"/>
  <c r="K5634" i="22"/>
  <c r="T5634" i="22" s="1"/>
  <c r="K5635" i="22"/>
  <c r="T5635" i="22" s="1"/>
  <c r="K5636" i="22"/>
  <c r="T5636" i="22" s="1"/>
  <c r="K5637" i="22"/>
  <c r="T5637" i="22" s="1"/>
  <c r="K5638" i="22"/>
  <c r="T5638" i="22" s="1"/>
  <c r="K5639" i="22"/>
  <c r="T5639" i="22" s="1"/>
  <c r="K5640" i="22"/>
  <c r="T5640" i="22" s="1"/>
  <c r="K5641" i="22"/>
  <c r="T5641" i="22" s="1"/>
  <c r="K5642" i="22"/>
  <c r="T5642" i="22" s="1"/>
  <c r="K5643" i="22"/>
  <c r="T5643" i="22" s="1"/>
  <c r="K5644" i="22"/>
  <c r="K5645" i="22"/>
  <c r="K5646" i="22"/>
  <c r="T5646" i="22" s="1"/>
  <c r="K5647" i="22"/>
  <c r="T5647" i="22" s="1"/>
  <c r="K5648" i="22"/>
  <c r="T5648" i="22" s="1"/>
  <c r="K5649" i="22"/>
  <c r="T5649" i="22" s="1"/>
  <c r="K5650" i="22"/>
  <c r="T5650" i="22" s="1"/>
  <c r="K5651" i="22"/>
  <c r="T5651" i="22" s="1"/>
  <c r="K5652" i="22"/>
  <c r="T5652" i="22" s="1"/>
  <c r="K5653" i="22"/>
  <c r="T5653" i="22" s="1"/>
  <c r="K5654" i="22"/>
  <c r="T5654" i="22" s="1"/>
  <c r="K5655" i="22"/>
  <c r="T5655" i="22" s="1"/>
  <c r="K5656" i="22"/>
  <c r="T5656" i="22" s="1"/>
  <c r="K5657" i="22"/>
  <c r="K5658" i="22"/>
  <c r="T5658" i="22" s="1"/>
  <c r="K5659" i="22"/>
  <c r="T5659" i="22" s="1"/>
  <c r="K5660" i="22"/>
  <c r="T5660" i="22" s="1"/>
  <c r="K5661" i="22"/>
  <c r="T5661" i="22" s="1"/>
  <c r="K5662" i="22"/>
  <c r="T5662" i="22" s="1"/>
  <c r="K5663" i="22"/>
  <c r="T5663" i="22" s="1"/>
  <c r="K5664" i="22"/>
  <c r="T5664" i="22" s="1"/>
  <c r="K5665" i="22"/>
  <c r="T5665" i="22" s="1"/>
  <c r="K5666" i="22"/>
  <c r="T5666" i="22" s="1"/>
  <c r="K5667" i="22"/>
  <c r="T5667" i="22" s="1"/>
  <c r="K5668" i="22"/>
  <c r="K5669" i="22"/>
  <c r="K5670" i="22"/>
  <c r="T5670" i="22" s="1"/>
  <c r="K5671" i="22"/>
  <c r="T5671" i="22" s="1"/>
  <c r="K5672" i="22"/>
  <c r="T5672" i="22" s="1"/>
  <c r="K5673" i="22"/>
  <c r="T5673" i="22" s="1"/>
  <c r="K5674" i="22"/>
  <c r="T5674" i="22" s="1"/>
  <c r="K5675" i="22"/>
  <c r="T5675" i="22" s="1"/>
  <c r="K5676" i="22"/>
  <c r="T5676" i="22" s="1"/>
  <c r="K5677" i="22"/>
  <c r="T5677" i="22" s="1"/>
  <c r="K5678" i="22"/>
  <c r="T5678" i="22" s="1"/>
  <c r="K5679" i="22"/>
  <c r="T5679" i="22" s="1"/>
  <c r="K5680" i="22"/>
  <c r="T5680" i="22" s="1"/>
  <c r="K5681" i="22"/>
  <c r="T5681" i="22" s="1"/>
  <c r="K5682" i="22"/>
  <c r="T5682" i="22" s="1"/>
  <c r="K5683" i="22"/>
  <c r="T5683" i="22" s="1"/>
  <c r="K5684" i="22"/>
  <c r="T5684" i="22" s="1"/>
  <c r="K5685" i="22"/>
  <c r="T5685" i="22" s="1"/>
  <c r="K5686" i="22"/>
  <c r="T5686" i="22" s="1"/>
  <c r="K5687" i="22"/>
  <c r="T5687" i="22" s="1"/>
  <c r="K5688" i="22"/>
  <c r="T5688" i="22" s="1"/>
  <c r="K5689" i="22"/>
  <c r="T5689" i="22" s="1"/>
  <c r="K5690" i="22"/>
  <c r="T5690" i="22" s="1"/>
  <c r="K5691" i="22"/>
  <c r="T5691" i="22" s="1"/>
  <c r="K5692" i="22"/>
  <c r="K5693" i="22"/>
  <c r="T5693" i="22" s="1"/>
  <c r="K5694" i="22"/>
  <c r="T5694" i="22" s="1"/>
  <c r="K5695" i="22"/>
  <c r="T5695" i="22" s="1"/>
  <c r="K5696" i="22"/>
  <c r="T5696" i="22" s="1"/>
  <c r="K5697" i="22"/>
  <c r="T5697" i="22" s="1"/>
  <c r="K5698" i="22"/>
  <c r="T5698" i="22" s="1"/>
  <c r="K5699" i="22"/>
  <c r="T5699" i="22" s="1"/>
  <c r="K5700" i="22"/>
  <c r="T5700" i="22" s="1"/>
  <c r="K5701" i="22"/>
  <c r="T5701" i="22" s="1"/>
  <c r="K5702" i="22"/>
  <c r="T5702" i="22" s="1"/>
  <c r="K5703" i="22"/>
  <c r="T5703" i="22" s="1"/>
  <c r="K5704" i="22"/>
  <c r="T5704" i="22" s="1"/>
  <c r="K5705" i="22"/>
  <c r="T5705" i="22" s="1"/>
  <c r="K5706" i="22"/>
  <c r="T5706" i="22" s="1"/>
  <c r="K5707" i="22"/>
  <c r="T5707" i="22" s="1"/>
  <c r="K5708" i="22"/>
  <c r="T5708" i="22" s="1"/>
  <c r="K5709" i="22"/>
  <c r="T5709" i="22" s="1"/>
  <c r="K5710" i="22"/>
  <c r="T5710" i="22" s="1"/>
  <c r="K5711" i="22"/>
  <c r="T5711" i="22" s="1"/>
  <c r="K5712" i="22"/>
  <c r="T5712" i="22" s="1"/>
  <c r="K5713" i="22"/>
  <c r="T5713" i="22" s="1"/>
  <c r="K5714" i="22"/>
  <c r="T5714" i="22" s="1"/>
  <c r="K5715" i="22"/>
  <c r="T5715" i="22" s="1"/>
  <c r="K5716" i="22"/>
  <c r="K5717" i="22"/>
  <c r="T5717" i="22" s="1"/>
  <c r="K5718" i="22"/>
  <c r="T5718" i="22" s="1"/>
  <c r="K5719" i="22"/>
  <c r="T5719" i="22" s="1"/>
  <c r="K5720" i="22"/>
  <c r="T5720" i="22" s="1"/>
  <c r="K5721" i="22"/>
  <c r="T5721" i="22" s="1"/>
  <c r="K5722" i="22"/>
  <c r="T5722" i="22" s="1"/>
  <c r="K5723" i="22"/>
  <c r="T5723" i="22" s="1"/>
  <c r="K5724" i="22"/>
  <c r="T5724" i="22" s="1"/>
  <c r="K5725" i="22"/>
  <c r="T5725" i="22" s="1"/>
  <c r="K5726" i="22"/>
  <c r="T5726" i="22" s="1"/>
  <c r="K5727" i="22"/>
  <c r="T5727" i="22" s="1"/>
  <c r="K5728" i="22"/>
  <c r="T5728" i="22" s="1"/>
  <c r="K5729" i="22"/>
  <c r="T5729" i="22" s="1"/>
  <c r="K5730" i="22"/>
  <c r="T5730" i="22" s="1"/>
  <c r="K5731" i="22"/>
  <c r="T5731" i="22" s="1"/>
  <c r="K5732" i="22"/>
  <c r="T5732" i="22" s="1"/>
  <c r="K5733" i="22"/>
  <c r="T5733" i="22" s="1"/>
  <c r="K5734" i="22"/>
  <c r="T5734" i="22" s="1"/>
  <c r="K5735" i="22"/>
  <c r="T5735" i="22" s="1"/>
  <c r="K5736" i="22"/>
  <c r="T5736" i="22" s="1"/>
  <c r="K5737" i="22"/>
  <c r="T5737" i="22" s="1"/>
  <c r="K5738" i="22"/>
  <c r="T5738" i="22" s="1"/>
  <c r="K5739" i="22"/>
  <c r="T5739" i="22" s="1"/>
  <c r="K5740" i="22"/>
  <c r="K5741" i="22"/>
  <c r="T5741" i="22" s="1"/>
  <c r="K5742" i="22"/>
  <c r="T5742" i="22" s="1"/>
  <c r="K5743" i="22"/>
  <c r="T5743" i="22" s="1"/>
  <c r="K5744" i="22"/>
  <c r="T5744" i="22" s="1"/>
  <c r="K5745" i="22"/>
  <c r="T5745" i="22" s="1"/>
  <c r="K5746" i="22"/>
  <c r="T5746" i="22" s="1"/>
  <c r="K5747" i="22"/>
  <c r="T5747" i="22" s="1"/>
  <c r="K5748" i="22"/>
  <c r="T5748" i="22" s="1"/>
  <c r="K5749" i="22"/>
  <c r="T5749" i="22" s="1"/>
  <c r="K5750" i="22"/>
  <c r="T5750" i="22" s="1"/>
  <c r="K5751" i="22"/>
  <c r="T5751" i="22" s="1"/>
  <c r="K5752" i="22"/>
  <c r="T5752" i="22" s="1"/>
  <c r="K5753" i="22"/>
  <c r="T5753" i="22" s="1"/>
  <c r="K5754" i="22"/>
  <c r="T5754" i="22" s="1"/>
  <c r="K5755" i="22"/>
  <c r="T5755" i="22" s="1"/>
  <c r="K5756" i="22"/>
  <c r="T5756" i="22" s="1"/>
  <c r="K5757" i="22"/>
  <c r="T5757" i="22" s="1"/>
  <c r="K5758" i="22"/>
  <c r="T5758" i="22" s="1"/>
  <c r="K5759" i="22"/>
  <c r="T5759" i="22" s="1"/>
  <c r="K5760" i="22"/>
  <c r="T5760" i="22" s="1"/>
  <c r="K5761" i="22"/>
  <c r="T5761" i="22" s="1"/>
  <c r="K5762" i="22"/>
  <c r="T5762" i="22" s="1"/>
  <c r="K5763" i="22"/>
  <c r="T5763" i="22" s="1"/>
  <c r="K5764" i="22"/>
  <c r="K5765" i="22"/>
  <c r="T5765" i="22" s="1"/>
  <c r="K5766" i="22"/>
  <c r="T5766" i="22" s="1"/>
  <c r="K5767" i="22"/>
  <c r="T5767" i="22" s="1"/>
  <c r="K5768" i="22"/>
  <c r="T5768" i="22" s="1"/>
  <c r="K5769" i="22"/>
  <c r="T5769" i="22" s="1"/>
  <c r="K5770" i="22"/>
  <c r="T5770" i="22" s="1"/>
  <c r="K5771" i="22"/>
  <c r="T5771" i="22" s="1"/>
  <c r="K5772" i="22"/>
  <c r="T5772" i="22" s="1"/>
  <c r="K5773" i="22"/>
  <c r="T5773" i="22" s="1"/>
  <c r="K5774" i="22"/>
  <c r="T5774" i="22" s="1"/>
  <c r="K5775" i="22"/>
  <c r="T5775" i="22" s="1"/>
  <c r="K5776" i="22"/>
  <c r="T5776" i="22" s="1"/>
  <c r="K5777" i="22"/>
  <c r="T5777" i="22" s="1"/>
  <c r="K5778" i="22"/>
  <c r="T5778" i="22" s="1"/>
  <c r="K5779" i="22"/>
  <c r="T5779" i="22" s="1"/>
  <c r="K5780" i="22"/>
  <c r="T5780" i="22" s="1"/>
  <c r="K5781" i="22"/>
  <c r="T5781" i="22" s="1"/>
  <c r="K5782" i="22"/>
  <c r="T5782" i="22" s="1"/>
  <c r="K5783" i="22"/>
  <c r="T5783" i="22" s="1"/>
  <c r="K5784" i="22"/>
  <c r="T5784" i="22" s="1"/>
  <c r="K5785" i="22"/>
  <c r="T5785" i="22" s="1"/>
  <c r="K5786" i="22"/>
  <c r="T5786" i="22" s="1"/>
  <c r="K5787" i="22"/>
  <c r="T5787" i="22" s="1"/>
  <c r="K5788" i="22"/>
  <c r="K5789" i="22"/>
  <c r="T5789" i="22" s="1"/>
  <c r="K5790" i="22"/>
  <c r="T5790" i="22" s="1"/>
  <c r="K5791" i="22"/>
  <c r="T5791" i="22" s="1"/>
  <c r="K5792" i="22"/>
  <c r="T5792" i="22" s="1"/>
  <c r="K5793" i="22"/>
  <c r="T5793" i="22" s="1"/>
  <c r="K5794" i="22"/>
  <c r="T5794" i="22" s="1"/>
  <c r="K5795" i="22"/>
  <c r="T5795" i="22" s="1"/>
  <c r="K5796" i="22"/>
  <c r="T5796" i="22" s="1"/>
  <c r="K5797" i="22"/>
  <c r="T5797" i="22" s="1"/>
  <c r="K5798" i="22"/>
  <c r="T5798" i="22" s="1"/>
  <c r="K5799" i="22"/>
  <c r="T5799" i="22" s="1"/>
  <c r="K5800" i="22"/>
  <c r="T5800" i="22" s="1"/>
  <c r="K5801" i="22"/>
  <c r="T5801" i="22" s="1"/>
  <c r="K5802" i="22"/>
  <c r="T5802" i="22" s="1"/>
  <c r="K5803" i="22"/>
  <c r="T5803" i="22" s="1"/>
  <c r="K5804" i="22"/>
  <c r="T5804" i="22" s="1"/>
  <c r="K5805" i="22"/>
  <c r="T5805" i="22" s="1"/>
  <c r="K5806" i="22"/>
  <c r="T5806" i="22" s="1"/>
  <c r="K5807" i="22"/>
  <c r="T5807" i="22" s="1"/>
  <c r="K5808" i="22"/>
  <c r="T5808" i="22" s="1"/>
  <c r="K5809" i="22"/>
  <c r="T5809" i="22" s="1"/>
  <c r="K5810" i="22"/>
  <c r="T5810" i="22" s="1"/>
  <c r="K5811" i="22"/>
  <c r="T5811" i="22" s="1"/>
  <c r="K5812" i="22"/>
  <c r="K5813" i="22"/>
  <c r="T5813" i="22" s="1"/>
  <c r="K5814" i="22"/>
  <c r="T5814" i="22" s="1"/>
  <c r="K5815" i="22"/>
  <c r="T5815" i="22" s="1"/>
  <c r="K5816" i="22"/>
  <c r="T5816" i="22" s="1"/>
  <c r="K5817" i="22"/>
  <c r="T5817" i="22" s="1"/>
  <c r="K5818" i="22"/>
  <c r="T5818" i="22" s="1"/>
  <c r="K5819" i="22"/>
  <c r="T5819" i="22" s="1"/>
  <c r="K5820" i="22"/>
  <c r="T5820" i="22" s="1"/>
  <c r="K5821" i="22"/>
  <c r="T5821" i="22" s="1"/>
  <c r="K5822" i="22"/>
  <c r="T5822" i="22" s="1"/>
  <c r="K5823" i="22"/>
  <c r="T5823" i="22" s="1"/>
  <c r="K5824" i="22"/>
  <c r="T5824" i="22" s="1"/>
  <c r="K5825" i="22"/>
  <c r="T5825" i="22" s="1"/>
  <c r="K5826" i="22"/>
  <c r="T5826" i="22" s="1"/>
  <c r="K5827" i="22"/>
  <c r="T5827" i="22" s="1"/>
  <c r="K5828" i="22"/>
  <c r="T5828" i="22" s="1"/>
  <c r="K5829" i="22"/>
  <c r="T5829" i="22" s="1"/>
  <c r="K5830" i="22"/>
  <c r="T5830" i="22" s="1"/>
  <c r="K5831" i="22"/>
  <c r="T5831" i="22" s="1"/>
  <c r="K5832" i="22"/>
  <c r="T5832" i="22" s="1"/>
  <c r="K5833" i="22"/>
  <c r="T5833" i="22" s="1"/>
  <c r="K5834" i="22"/>
  <c r="T5834" i="22" s="1"/>
  <c r="K5835" i="22"/>
  <c r="T5835" i="22" s="1"/>
  <c r="K5836" i="22"/>
  <c r="K5837" i="22"/>
  <c r="T5837" i="22" s="1"/>
  <c r="K5838" i="22"/>
  <c r="T5838" i="22" s="1"/>
  <c r="K5839" i="22"/>
  <c r="T5839" i="22" s="1"/>
  <c r="K5840" i="22"/>
  <c r="T5840" i="22" s="1"/>
  <c r="K5841" i="22"/>
  <c r="T5841" i="22" s="1"/>
  <c r="K5842" i="22"/>
  <c r="T5842" i="22" s="1"/>
  <c r="K5843" i="22"/>
  <c r="T5843" i="22" s="1"/>
  <c r="K5844" i="22"/>
  <c r="T5844" i="22" s="1"/>
  <c r="K5845" i="22"/>
  <c r="T5845" i="22" s="1"/>
  <c r="K5846" i="22"/>
  <c r="T5846" i="22" s="1"/>
  <c r="K5847" i="22"/>
  <c r="T5847" i="22" s="1"/>
  <c r="K5848" i="22"/>
  <c r="T5848" i="22" s="1"/>
  <c r="K5849" i="22"/>
  <c r="T5849" i="22" s="1"/>
  <c r="K5850" i="22"/>
  <c r="T5850" i="22" s="1"/>
  <c r="K5851" i="22"/>
  <c r="T5851" i="22" s="1"/>
  <c r="K5852" i="22"/>
  <c r="T5852" i="22" s="1"/>
  <c r="K5853" i="22"/>
  <c r="T5853" i="22" s="1"/>
  <c r="K5854" i="22"/>
  <c r="T5854" i="22" s="1"/>
  <c r="K5855" i="22"/>
  <c r="T5855" i="22" s="1"/>
  <c r="K5856" i="22"/>
  <c r="T5856" i="22" s="1"/>
  <c r="K5857" i="22"/>
  <c r="T5857" i="22" s="1"/>
  <c r="K5858" i="22"/>
  <c r="T5858" i="22" s="1"/>
  <c r="K5859" i="22"/>
  <c r="T5859" i="22" s="1"/>
  <c r="K5860" i="22"/>
  <c r="K5861" i="22"/>
  <c r="T5861" i="22" s="1"/>
  <c r="K5862" i="22"/>
  <c r="T5862" i="22" s="1"/>
  <c r="K5863" i="22"/>
  <c r="T5863" i="22" s="1"/>
  <c r="K5864" i="22"/>
  <c r="T5864" i="22" s="1"/>
  <c r="K5865" i="22"/>
  <c r="T5865" i="22" s="1"/>
  <c r="K5866" i="22"/>
  <c r="T5866" i="22" s="1"/>
  <c r="K5867" i="22"/>
  <c r="T5867" i="22" s="1"/>
  <c r="K5868" i="22"/>
  <c r="T5868" i="22" s="1"/>
  <c r="K5869" i="22"/>
  <c r="T5869" i="22" s="1"/>
  <c r="K5870" i="22"/>
  <c r="T5870" i="22" s="1"/>
  <c r="K5871" i="22"/>
  <c r="T5871" i="22" s="1"/>
  <c r="K5872" i="22"/>
  <c r="K5873" i="22"/>
  <c r="K5874" i="22"/>
  <c r="T5874" i="22" s="1"/>
  <c r="K5875" i="22"/>
  <c r="T5875" i="22" s="1"/>
  <c r="K5876" i="22"/>
  <c r="K5877" i="22"/>
  <c r="K5878" i="22"/>
  <c r="T5878" i="22" s="1"/>
  <c r="K5879" i="22"/>
  <c r="T5879" i="22" s="1"/>
  <c r="K5880" i="22"/>
  <c r="K5881" i="22"/>
  <c r="K5882" i="22"/>
  <c r="T5882" i="22" s="1"/>
  <c r="K5883" i="22"/>
  <c r="T5883" i="22" s="1"/>
  <c r="K5884" i="22"/>
  <c r="K5885" i="22"/>
  <c r="T5885" i="22" s="1"/>
  <c r="K5886" i="22"/>
  <c r="T5886" i="22" s="1"/>
  <c r="K5887" i="22"/>
  <c r="T5887" i="22" s="1"/>
  <c r="K5888" i="22"/>
  <c r="T5888" i="22" s="1"/>
  <c r="K5889" i="22"/>
  <c r="T5889" i="22" s="1"/>
  <c r="K5890" i="22"/>
  <c r="T5890" i="22" s="1"/>
  <c r="K5891" i="22"/>
  <c r="K5892" i="22"/>
  <c r="T5892" i="22" s="1"/>
  <c r="K5893" i="22"/>
  <c r="T5893" i="22" s="1"/>
  <c r="K5894" i="22"/>
  <c r="T5894" i="22" s="1"/>
  <c r="K5895" i="22"/>
  <c r="T5895" i="22" s="1"/>
  <c r="K5896" i="22"/>
  <c r="T5896" i="22" s="1"/>
  <c r="K5897" i="22"/>
  <c r="K5898" i="22"/>
  <c r="K5899" i="22"/>
  <c r="K5900" i="22"/>
  <c r="K5901" i="22"/>
  <c r="K5902" i="22"/>
  <c r="K5903" i="22"/>
  <c r="K5904" i="22"/>
  <c r="K5905" i="22"/>
  <c r="K5906" i="22"/>
  <c r="K5907" i="22"/>
  <c r="K5908" i="22"/>
  <c r="K5909" i="22"/>
  <c r="K5910" i="22"/>
  <c r="K5911" i="22"/>
  <c r="K5912" i="22"/>
  <c r="K5913" i="22"/>
  <c r="K5914" i="22"/>
  <c r="T5914" i="22" s="1"/>
  <c r="K5915" i="22"/>
  <c r="T5915" i="22" s="1"/>
  <c r="K5916" i="22"/>
  <c r="T5916" i="22" s="1"/>
  <c r="K5917" i="22"/>
  <c r="T5917" i="22" s="1"/>
  <c r="K5918" i="22"/>
  <c r="T5918" i="22" s="1"/>
  <c r="K5919" i="22"/>
  <c r="T5919" i="22" s="1"/>
  <c r="K5920" i="22"/>
  <c r="T5920" i="22" s="1"/>
  <c r="K5921" i="22"/>
  <c r="T5921" i="22" s="1"/>
  <c r="K5922" i="22"/>
  <c r="T5922" i="22" s="1"/>
  <c r="K5923" i="22"/>
  <c r="T5923" i="22" s="1"/>
  <c r="K5924" i="22"/>
  <c r="T5924" i="22" s="1"/>
  <c r="K5925" i="22"/>
  <c r="T5925" i="22" s="1"/>
  <c r="K5926" i="22"/>
  <c r="T5926" i="22" s="1"/>
  <c r="K5927" i="22"/>
  <c r="T5927" i="22" s="1"/>
  <c r="K5928" i="22"/>
  <c r="T5928" i="22" s="1"/>
  <c r="K5929" i="22"/>
  <c r="T5929" i="22" s="1"/>
  <c r="K5930" i="22"/>
  <c r="T5930" i="22" s="1"/>
  <c r="K5931" i="22"/>
  <c r="T5931" i="22" s="1"/>
  <c r="K5932" i="22"/>
  <c r="K5933" i="22"/>
  <c r="T5933" i="22" s="1"/>
  <c r="K5934" i="22"/>
  <c r="T5934" i="22" s="1"/>
  <c r="K5935" i="22"/>
  <c r="T5935" i="22" s="1"/>
  <c r="K5936" i="22"/>
  <c r="T5936" i="22" s="1"/>
  <c r="K5937" i="22"/>
  <c r="T5937" i="22" s="1"/>
  <c r="K5938" i="22"/>
  <c r="T5938" i="22" s="1"/>
  <c r="K5939" i="22"/>
  <c r="T5939" i="22" s="1"/>
  <c r="K5940" i="22"/>
  <c r="T5940" i="22" s="1"/>
  <c r="K5941" i="22"/>
  <c r="T5941" i="22" s="1"/>
  <c r="K5942" i="22"/>
  <c r="T5942" i="22" s="1"/>
  <c r="K5943" i="22"/>
  <c r="T5943" i="22" s="1"/>
  <c r="K5944" i="22"/>
  <c r="T5944" i="22" s="1"/>
  <c r="K5945" i="22"/>
  <c r="T5945" i="22" s="1"/>
  <c r="K5946" i="22"/>
  <c r="T5946" i="22" s="1"/>
  <c r="K5947" i="22"/>
  <c r="T5947" i="22" s="1"/>
  <c r="K5948" i="22"/>
  <c r="T5948" i="22" s="1"/>
  <c r="K5949" i="22"/>
  <c r="T5949" i="22" s="1"/>
  <c r="K5950" i="22"/>
  <c r="T5950" i="22" s="1"/>
  <c r="K5951" i="22"/>
  <c r="T5951" i="22" s="1"/>
  <c r="K5952" i="22"/>
  <c r="T5952" i="22" s="1"/>
  <c r="K5953" i="22"/>
  <c r="T5953" i="22" s="1"/>
  <c r="K5954" i="22"/>
  <c r="T5954" i="22" s="1"/>
  <c r="K5955" i="22"/>
  <c r="T5955" i="22" s="1"/>
  <c r="K5956" i="22"/>
  <c r="K5957" i="22"/>
  <c r="T5957" i="22" s="1"/>
  <c r="K5958" i="22"/>
  <c r="T5958" i="22" s="1"/>
  <c r="K5959" i="22"/>
  <c r="T5959" i="22" s="1"/>
  <c r="K5960" i="22"/>
  <c r="T5960" i="22" s="1"/>
  <c r="K5961" i="22"/>
  <c r="T5961" i="22" s="1"/>
  <c r="K5962" i="22"/>
  <c r="T5962" i="22" s="1"/>
  <c r="K5963" i="22"/>
  <c r="T5963" i="22" s="1"/>
  <c r="K5964" i="22"/>
  <c r="T5964" i="22" s="1"/>
  <c r="K5965" i="22"/>
  <c r="T5965" i="22" s="1"/>
  <c r="K5966" i="22"/>
  <c r="T5966" i="22" s="1"/>
  <c r="K5967" i="22"/>
  <c r="T5967" i="22" s="1"/>
  <c r="K5968" i="22"/>
  <c r="T5968" i="22" s="1"/>
  <c r="K5969" i="22"/>
  <c r="T5969" i="22" s="1"/>
  <c r="K5970" i="22"/>
  <c r="T5970" i="22" s="1"/>
  <c r="K5971" i="22"/>
  <c r="T5971" i="22" s="1"/>
  <c r="K5972" i="22"/>
  <c r="T5972" i="22" s="1"/>
  <c r="K5973" i="22"/>
  <c r="T5973" i="22" s="1"/>
  <c r="K5974" i="22"/>
  <c r="T5974" i="22" s="1"/>
  <c r="K5975" i="22"/>
  <c r="T5975" i="22" s="1"/>
  <c r="K5976" i="22"/>
  <c r="T5976" i="22" s="1"/>
  <c r="K5977" i="22"/>
  <c r="T5977" i="22" s="1"/>
  <c r="K5978" i="22"/>
  <c r="T5978" i="22" s="1"/>
  <c r="K5979" i="22"/>
  <c r="K5980" i="22"/>
  <c r="T5980" i="22" s="1"/>
  <c r="K5981" i="22"/>
  <c r="T5981" i="22" s="1"/>
  <c r="K5982" i="22"/>
  <c r="T5982" i="22" s="1"/>
  <c r="K5983" i="22"/>
  <c r="T5983" i="22" s="1"/>
  <c r="K5984" i="22"/>
  <c r="T5984" i="22" s="1"/>
  <c r="K5985" i="22"/>
  <c r="T5985" i="22" s="1"/>
  <c r="K5986" i="22"/>
  <c r="T5986" i="22" s="1"/>
  <c r="K5987" i="22"/>
  <c r="T5987" i="22" s="1"/>
  <c r="K5988" i="22"/>
  <c r="T5988" i="22" s="1"/>
  <c r="K5989" i="22"/>
  <c r="T5989" i="22" s="1"/>
  <c r="K5990" i="22"/>
  <c r="T5990" i="22" s="1"/>
  <c r="K5991" i="22"/>
  <c r="T5991" i="22" s="1"/>
  <c r="K5992" i="22"/>
  <c r="T5992" i="22" s="1"/>
  <c r="K5993" i="22"/>
  <c r="T5993" i="22" s="1"/>
  <c r="K5994" i="22"/>
  <c r="T5994" i="22" s="1"/>
  <c r="K5995" i="22"/>
  <c r="T5995" i="22" s="1"/>
  <c r="K5996" i="22"/>
  <c r="T5996" i="22" s="1"/>
  <c r="K5997" i="22"/>
  <c r="T5997" i="22" s="1"/>
  <c r="K5998" i="22"/>
  <c r="T5998" i="22" s="1"/>
  <c r="K5999" i="22"/>
  <c r="T5999" i="22" s="1"/>
  <c r="K6000" i="22"/>
  <c r="T6000" i="22" s="1"/>
  <c r="K6001" i="22"/>
  <c r="T6001" i="22" s="1"/>
  <c r="K6002" i="22"/>
  <c r="T6002" i="22" s="1"/>
  <c r="K6003" i="22"/>
  <c r="T6003" i="22" s="1"/>
  <c r="K6004" i="22"/>
  <c r="T6004" i="22" s="1"/>
  <c r="K6005" i="22"/>
  <c r="T6005" i="22" s="1"/>
  <c r="K6006" i="22"/>
  <c r="T6006" i="22" s="1"/>
  <c r="K6007" i="22"/>
  <c r="T6007" i="22" s="1"/>
  <c r="K6008" i="22"/>
  <c r="T6008" i="22" s="1"/>
  <c r="K6009" i="22"/>
  <c r="T6009" i="22" s="1"/>
  <c r="K6010" i="22"/>
  <c r="T6010" i="22" s="1"/>
  <c r="K6011" i="22"/>
  <c r="T6011" i="22" s="1"/>
  <c r="K6012" i="22"/>
  <c r="T6012" i="22" s="1"/>
  <c r="K6013" i="22"/>
  <c r="T6013" i="22" s="1"/>
  <c r="K6014" i="22"/>
  <c r="T6014" i="22" s="1"/>
  <c r="K6015" i="22"/>
  <c r="T6015" i="22" s="1"/>
  <c r="K6016" i="22"/>
  <c r="T6016" i="22" s="1"/>
  <c r="K6017" i="22"/>
  <c r="T6017" i="22" s="1"/>
  <c r="K6018" i="22"/>
  <c r="K6019" i="22"/>
  <c r="T6019" i="22" s="1"/>
  <c r="K6020" i="22"/>
  <c r="T6020" i="22" s="1"/>
  <c r="K6021" i="22"/>
  <c r="T6021" i="22" s="1"/>
  <c r="K6022" i="22"/>
  <c r="T6022" i="22" s="1"/>
  <c r="K6023" i="22"/>
  <c r="T6023" i="22" s="1"/>
  <c r="K6024" i="22"/>
  <c r="T6024" i="22" s="1"/>
  <c r="K6025" i="22"/>
  <c r="T6025" i="22" s="1"/>
  <c r="K6026" i="22"/>
  <c r="T6026" i="22" s="1"/>
  <c r="K6027" i="22"/>
  <c r="T6027" i="22" s="1"/>
  <c r="K6028" i="22"/>
  <c r="T6028" i="22" s="1"/>
  <c r="K6029" i="22"/>
  <c r="T6029" i="22" s="1"/>
  <c r="K6030" i="22"/>
  <c r="T6030" i="22" s="1"/>
  <c r="K6031" i="22"/>
  <c r="T6031" i="22" s="1"/>
  <c r="K6032" i="22"/>
  <c r="T6032" i="22" s="1"/>
  <c r="K6033" i="22"/>
  <c r="T6033" i="22" s="1"/>
  <c r="K6034" i="22"/>
  <c r="T6034" i="22" s="1"/>
  <c r="K6035" i="22"/>
  <c r="T6035" i="22" s="1"/>
  <c r="K6036" i="22"/>
  <c r="T6036" i="22" s="1"/>
  <c r="K6037" i="22"/>
  <c r="T6037" i="22" s="1"/>
  <c r="K6038" i="22"/>
  <c r="T6038" i="22" s="1"/>
  <c r="K6039" i="22"/>
  <c r="T6039" i="22" s="1"/>
  <c r="K6040" i="22"/>
  <c r="K6041" i="22"/>
  <c r="T6041" i="22" s="1"/>
  <c r="K6042" i="22"/>
  <c r="T6042" i="22" s="1"/>
  <c r="K6043" i="22"/>
  <c r="T6043" i="22" s="1"/>
  <c r="K6044" i="22"/>
  <c r="T6044" i="22" s="1"/>
  <c r="K6045" i="22"/>
  <c r="T6045" i="22" s="1"/>
  <c r="K6046" i="22"/>
  <c r="T6046" i="22" s="1"/>
  <c r="K6047" i="22"/>
  <c r="T6047" i="22" s="1"/>
  <c r="K6048" i="22"/>
  <c r="T6048" i="22" s="1"/>
  <c r="K6049" i="22"/>
  <c r="T6049" i="22" s="1"/>
  <c r="K6050" i="22"/>
  <c r="T6050" i="22" s="1"/>
  <c r="K6051" i="22"/>
  <c r="T6051" i="22" s="1"/>
  <c r="K6052" i="22"/>
  <c r="T6052" i="22" s="1"/>
  <c r="K6053" i="22"/>
  <c r="T6053" i="22" s="1"/>
  <c r="K6054" i="22"/>
  <c r="T6054" i="22" s="1"/>
  <c r="K6055" i="22"/>
  <c r="T6055" i="22" s="1"/>
  <c r="K6056" i="22"/>
  <c r="T6056" i="22" s="1"/>
  <c r="K6057" i="22"/>
  <c r="T6057" i="22" s="1"/>
  <c r="K6058" i="22"/>
  <c r="T6058" i="22" s="1"/>
  <c r="K6059" i="22"/>
  <c r="T6059" i="22" s="1"/>
  <c r="K6060" i="22"/>
  <c r="T6060" i="22" s="1"/>
  <c r="K6061" i="22"/>
  <c r="T6061" i="22" s="1"/>
  <c r="K6062" i="22"/>
  <c r="T6062" i="22" s="1"/>
  <c r="K6063" i="22"/>
  <c r="T6063" i="22" s="1"/>
  <c r="K6064" i="22"/>
  <c r="T6064" i="22" s="1"/>
  <c r="K6065" i="22"/>
  <c r="T6065" i="22" s="1"/>
  <c r="K6066" i="22"/>
  <c r="T6066" i="22" s="1"/>
  <c r="K6067" i="22"/>
  <c r="T6067" i="22" s="1"/>
  <c r="K6068" i="22"/>
  <c r="T6068" i="22" s="1"/>
  <c r="K6069" i="22"/>
  <c r="T6069" i="22" s="1"/>
  <c r="K6070" i="22"/>
  <c r="T6070" i="22" s="1"/>
  <c r="K6071" i="22"/>
  <c r="T6071" i="22" s="1"/>
  <c r="K6072" i="22"/>
  <c r="T6072" i="22" s="1"/>
  <c r="K6073" i="22"/>
  <c r="T6073" i="22" s="1"/>
  <c r="K6074" i="22"/>
  <c r="T6074" i="22" s="1"/>
  <c r="K6075" i="22"/>
  <c r="T6075" i="22" s="1"/>
  <c r="K6076" i="22"/>
  <c r="T6076" i="22" s="1"/>
  <c r="K6077" i="22"/>
  <c r="T6077" i="22" s="1"/>
  <c r="K6078" i="22"/>
  <c r="T6078" i="22" s="1"/>
  <c r="K6079" i="22"/>
  <c r="T6079" i="22" s="1"/>
  <c r="K6080" i="22"/>
  <c r="T6080" i="22" s="1"/>
  <c r="K6081" i="22"/>
  <c r="T6081" i="22" s="1"/>
  <c r="K6082" i="22"/>
  <c r="T6082" i="22" s="1"/>
  <c r="K6083" i="22"/>
  <c r="T6083" i="22" s="1"/>
  <c r="K6084" i="22"/>
  <c r="T6084" i="22" s="1"/>
  <c r="K6085" i="22"/>
  <c r="T6085" i="22" s="1"/>
  <c r="K6086" i="22"/>
  <c r="T6086" i="22" s="1"/>
  <c r="K6087" i="22"/>
  <c r="T6087" i="22" s="1"/>
  <c r="K6088" i="22"/>
  <c r="T6088" i="22" s="1"/>
  <c r="K6089" i="22"/>
  <c r="T6089" i="22" s="1"/>
  <c r="K6090" i="22"/>
  <c r="T6090" i="22" s="1"/>
  <c r="K6091" i="22"/>
  <c r="T6091" i="22" s="1"/>
  <c r="K6092" i="22"/>
  <c r="T6092" i="22" s="1"/>
  <c r="K6093" i="22"/>
  <c r="T6093" i="22" s="1"/>
  <c r="K6094" i="22"/>
  <c r="T6094" i="22" s="1"/>
  <c r="K6095" i="22"/>
  <c r="T6095" i="22" s="1"/>
  <c r="K6096" i="22"/>
  <c r="T6096" i="22" s="1"/>
  <c r="K6097" i="22"/>
  <c r="T6097" i="22" s="1"/>
  <c r="K6098" i="22"/>
  <c r="T6098" i="22" s="1"/>
  <c r="K6099" i="22"/>
  <c r="T6099" i="22" s="1"/>
  <c r="K6100" i="22"/>
  <c r="T6100" i="22" s="1"/>
  <c r="K6101" i="22"/>
  <c r="T6101" i="22" s="1"/>
  <c r="K6102" i="22"/>
  <c r="T6102" i="22" s="1"/>
  <c r="K6103" i="22"/>
  <c r="T6103" i="22" s="1"/>
  <c r="K6104" i="22"/>
  <c r="T6104" i="22" s="1"/>
  <c r="K6105" i="22"/>
  <c r="T6105" i="22" s="1"/>
  <c r="K6106" i="22"/>
  <c r="T6106" i="22" s="1"/>
  <c r="K6107" i="22"/>
  <c r="T6107" i="22" s="1"/>
  <c r="K6108" i="22"/>
  <c r="T6108" i="22" s="1"/>
  <c r="K6109" i="22"/>
  <c r="T6109" i="22" s="1"/>
  <c r="K6110" i="22"/>
  <c r="T6110" i="22" s="1"/>
  <c r="K6111" i="22"/>
  <c r="T6111" i="22" s="1"/>
  <c r="K6112" i="22"/>
  <c r="T6112" i="22" s="1"/>
  <c r="K6113" i="22"/>
  <c r="T6113" i="22" s="1"/>
  <c r="K6114" i="22"/>
  <c r="T6114" i="22" s="1"/>
  <c r="K6115" i="22"/>
  <c r="T6115" i="22" s="1"/>
  <c r="K6116" i="22"/>
  <c r="T6116" i="22" s="1"/>
  <c r="K6117" i="22"/>
  <c r="T6117" i="22" s="1"/>
  <c r="K6118" i="22"/>
  <c r="T6118" i="22" s="1"/>
  <c r="K6119" i="22"/>
  <c r="T6119" i="22" s="1"/>
  <c r="K6120" i="22"/>
  <c r="T6120" i="22" s="1"/>
  <c r="K6121" i="22"/>
  <c r="T6121" i="22" s="1"/>
  <c r="K6122" i="22"/>
  <c r="T6122" i="22" s="1"/>
  <c r="K6123" i="22"/>
  <c r="T6123" i="22" s="1"/>
  <c r="K6124" i="22"/>
  <c r="T6124" i="22" s="1"/>
  <c r="K6125" i="22"/>
  <c r="T6125" i="22" s="1"/>
  <c r="K6126" i="22"/>
  <c r="T6126" i="22" s="1"/>
  <c r="K6127" i="22"/>
  <c r="T6127" i="22" s="1"/>
  <c r="K6128" i="22"/>
  <c r="T6128" i="22" s="1"/>
  <c r="K6129" i="22"/>
  <c r="T6129" i="22" s="1"/>
  <c r="K6130" i="22"/>
  <c r="T6130" i="22" s="1"/>
  <c r="K6131" i="22"/>
  <c r="T6131" i="22" s="1"/>
  <c r="K6132" i="22"/>
  <c r="T6132" i="22" s="1"/>
  <c r="K6133" i="22"/>
  <c r="T6133" i="22" s="1"/>
  <c r="K6134" i="22"/>
  <c r="T6134" i="22" s="1"/>
  <c r="K6135" i="22"/>
  <c r="T6135" i="22" s="1"/>
  <c r="K6136" i="22"/>
  <c r="T6136" i="22" s="1"/>
  <c r="K6137" i="22"/>
  <c r="T6137" i="22" s="1"/>
  <c r="K6138" i="22"/>
  <c r="T6138" i="22" s="1"/>
  <c r="K6139" i="22"/>
  <c r="T6139" i="22" s="1"/>
  <c r="K6140" i="22"/>
  <c r="T6140" i="22" s="1"/>
  <c r="K6141" i="22"/>
  <c r="T6141" i="22" s="1"/>
  <c r="K6142" i="22"/>
  <c r="T6142" i="22" s="1"/>
  <c r="K6143" i="22"/>
  <c r="T6143" i="22" s="1"/>
  <c r="K6144" i="22"/>
  <c r="T6144" i="22" s="1"/>
  <c r="K6145" i="22"/>
  <c r="T6145" i="22" s="1"/>
  <c r="K6146" i="22"/>
  <c r="T6146" i="22" s="1"/>
  <c r="K6147" i="22"/>
  <c r="T6147" i="22" s="1"/>
  <c r="K6148" i="22"/>
  <c r="T6148" i="22" s="1"/>
  <c r="K6149" i="22"/>
  <c r="T6149" i="22" s="1"/>
  <c r="K6150" i="22"/>
  <c r="T6150" i="22" s="1"/>
  <c r="K6151" i="22"/>
  <c r="T6151" i="22" s="1"/>
  <c r="K6152" i="22"/>
  <c r="T6152" i="22" s="1"/>
  <c r="K6153" i="22"/>
  <c r="T6153" i="22" s="1"/>
  <c r="K6154" i="22"/>
  <c r="T6154" i="22" s="1"/>
  <c r="K6155" i="22"/>
  <c r="T6155" i="22" s="1"/>
  <c r="K6156" i="22"/>
  <c r="T6156" i="22" s="1"/>
  <c r="K6157" i="22"/>
  <c r="T6157" i="22" s="1"/>
  <c r="K6158" i="22"/>
  <c r="T6158" i="22" s="1"/>
  <c r="K6159" i="22"/>
  <c r="T6159" i="22" s="1"/>
  <c r="K6160" i="22"/>
  <c r="T6160" i="22" s="1"/>
  <c r="K6161" i="22"/>
  <c r="T6161" i="22" s="1"/>
  <c r="K6162" i="22"/>
  <c r="T6162" i="22" s="1"/>
  <c r="K6163" i="22"/>
  <c r="T6163" i="22" s="1"/>
  <c r="K6164" i="22"/>
  <c r="T6164" i="22" s="1"/>
  <c r="K6165" i="22"/>
  <c r="T6165" i="22" s="1"/>
  <c r="K6166" i="22"/>
  <c r="T6166" i="22" s="1"/>
  <c r="K6167" i="22"/>
  <c r="T6167" i="22" s="1"/>
  <c r="K6168" i="22"/>
  <c r="T6168" i="22" s="1"/>
  <c r="K6169" i="22"/>
  <c r="T6169" i="22" s="1"/>
  <c r="K6170" i="22"/>
  <c r="T6170" i="22" s="1"/>
  <c r="K6171" i="22"/>
  <c r="T6171" i="22" s="1"/>
  <c r="K6172" i="22"/>
  <c r="T6172" i="22" s="1"/>
  <c r="K6173" i="22"/>
  <c r="T6173" i="22" s="1"/>
  <c r="K6174" i="22"/>
  <c r="T6174" i="22" s="1"/>
  <c r="K6175" i="22"/>
  <c r="T6175" i="22" s="1"/>
  <c r="K6176" i="22"/>
  <c r="T6176" i="22" s="1"/>
  <c r="K6177" i="22"/>
  <c r="T6177" i="22" s="1"/>
  <c r="K6178" i="22"/>
  <c r="T6178" i="22" s="1"/>
  <c r="K6179" i="22"/>
  <c r="T6179" i="22" s="1"/>
  <c r="K6180" i="22"/>
  <c r="T6180" i="22" s="1"/>
  <c r="K6181" i="22"/>
  <c r="T6181" i="22" s="1"/>
  <c r="K6182" i="22"/>
  <c r="T6182" i="22" s="1"/>
  <c r="K6183" i="22"/>
  <c r="T6183" i="22" s="1"/>
  <c r="K6184" i="22"/>
  <c r="T6184" i="22" s="1"/>
  <c r="K6185" i="22"/>
  <c r="T6185" i="22" s="1"/>
  <c r="K6186" i="22"/>
  <c r="T6186" i="22" s="1"/>
  <c r="K6187" i="22"/>
  <c r="T6187" i="22" s="1"/>
  <c r="K6188" i="22"/>
  <c r="T6188" i="22" s="1"/>
  <c r="K6189" i="22"/>
  <c r="T6189" i="22" s="1"/>
  <c r="K6190" i="22"/>
  <c r="T6190" i="22" s="1"/>
  <c r="K6191" i="22"/>
  <c r="T6191" i="22" s="1"/>
  <c r="K6192" i="22"/>
  <c r="T6192" i="22" s="1"/>
  <c r="K6193" i="22"/>
  <c r="T6193" i="22" s="1"/>
  <c r="K6194" i="22"/>
  <c r="T6194" i="22" s="1"/>
  <c r="K6195" i="22"/>
  <c r="T6195" i="22" s="1"/>
  <c r="K6196" i="22"/>
  <c r="T6196" i="22" s="1"/>
  <c r="K6197" i="22"/>
  <c r="T6197" i="22" s="1"/>
  <c r="K6198" i="22"/>
  <c r="T6198" i="22" s="1"/>
  <c r="K6199" i="22"/>
  <c r="T6199" i="22" s="1"/>
  <c r="K6200" i="22"/>
  <c r="T6200" i="22" s="1"/>
  <c r="K6201" i="22"/>
  <c r="T6201" i="22" s="1"/>
  <c r="K6202" i="22"/>
  <c r="T6202" i="22" s="1"/>
  <c r="K6203" i="22"/>
  <c r="T6203" i="22" s="1"/>
  <c r="K6204" i="22"/>
  <c r="T6204" i="22" s="1"/>
  <c r="K6205" i="22"/>
  <c r="T6205" i="22" s="1"/>
  <c r="K6206" i="22"/>
  <c r="T6206" i="22" s="1"/>
  <c r="K6207" i="22"/>
  <c r="T6207" i="22" s="1"/>
  <c r="K6208" i="22"/>
  <c r="T6208" i="22" s="1"/>
  <c r="K6209" i="22"/>
  <c r="T6209" i="22" s="1"/>
  <c r="K6210" i="22"/>
  <c r="T6210" i="22" s="1"/>
  <c r="K6211" i="22"/>
  <c r="T6211" i="22" s="1"/>
  <c r="K6212" i="22"/>
  <c r="T6212" i="22" s="1"/>
  <c r="K6213" i="22"/>
  <c r="T6213" i="22" s="1"/>
  <c r="K6214" i="22"/>
  <c r="T6214" i="22" s="1"/>
  <c r="K6215" i="22"/>
  <c r="T6215" i="22" s="1"/>
  <c r="K6216" i="22"/>
  <c r="T6216" i="22" s="1"/>
  <c r="K6217" i="22"/>
  <c r="T6217" i="22" s="1"/>
  <c r="K6218" i="22"/>
  <c r="T6218" i="22" s="1"/>
  <c r="K6219" i="22"/>
  <c r="T6219" i="22" s="1"/>
  <c r="K6220" i="22"/>
  <c r="K6221" i="22"/>
  <c r="T6221" i="22" s="1"/>
  <c r="K6222" i="22"/>
  <c r="T6222" i="22" s="1"/>
  <c r="K6223" i="22"/>
  <c r="T6223" i="22" s="1"/>
  <c r="K6224" i="22"/>
  <c r="T6224" i="22" s="1"/>
  <c r="K6225" i="22"/>
  <c r="T6225" i="22" s="1"/>
  <c r="K6226" i="22"/>
  <c r="T6226" i="22" s="1"/>
  <c r="K6227" i="22"/>
  <c r="T6227" i="22" s="1"/>
  <c r="K6228" i="22"/>
  <c r="T6228" i="22" s="1"/>
  <c r="K6229" i="22"/>
  <c r="T6229" i="22" s="1"/>
  <c r="K6230" i="22"/>
  <c r="T6230" i="22" s="1"/>
  <c r="K6231" i="22"/>
  <c r="T6231" i="22" s="1"/>
  <c r="K6232" i="22"/>
  <c r="T6232" i="22" s="1"/>
  <c r="K6233" i="22"/>
  <c r="T6233" i="22" s="1"/>
  <c r="K6234" i="22"/>
  <c r="T6234" i="22" s="1"/>
  <c r="K6235" i="22"/>
  <c r="T6235" i="22" s="1"/>
  <c r="K6236" i="22"/>
  <c r="T6236" i="22" s="1"/>
  <c r="K6237" i="22"/>
  <c r="T6237" i="22" s="1"/>
  <c r="K6238" i="22"/>
  <c r="T6238" i="22" s="1"/>
  <c r="K6239" i="22"/>
  <c r="T6239" i="22" s="1"/>
  <c r="K6240" i="22"/>
  <c r="T6240" i="22" s="1"/>
  <c r="K6241" i="22"/>
  <c r="T6241" i="22" s="1"/>
  <c r="K6242" i="22"/>
  <c r="T6242" i="22" s="1"/>
  <c r="K6243" i="22"/>
  <c r="T6243" i="22" s="1"/>
  <c r="K6244" i="22"/>
  <c r="T6244" i="22" s="1"/>
  <c r="K6245" i="22"/>
  <c r="T6245" i="22" s="1"/>
  <c r="K6246" i="22"/>
  <c r="T6246" i="22" s="1"/>
  <c r="K6247" i="22"/>
  <c r="T6247" i="22" s="1"/>
  <c r="K6248" i="22"/>
  <c r="T6248" i="22" s="1"/>
  <c r="K6249" i="22"/>
  <c r="T6249" i="22" s="1"/>
  <c r="K6250" i="22"/>
  <c r="T6250" i="22" s="1"/>
  <c r="K6251" i="22"/>
  <c r="T6251" i="22" s="1"/>
  <c r="K6252" i="22"/>
  <c r="T6252" i="22" s="1"/>
  <c r="K6253" i="22"/>
  <c r="T6253" i="22" s="1"/>
  <c r="K6254" i="22"/>
  <c r="T6254" i="22" s="1"/>
  <c r="K6255" i="22"/>
  <c r="T6255" i="22" s="1"/>
  <c r="K6256" i="22"/>
  <c r="T6256" i="22" s="1"/>
  <c r="K6257" i="22"/>
  <c r="T6257" i="22" s="1"/>
  <c r="K6258" i="22"/>
  <c r="T6258" i="22" s="1"/>
  <c r="K6259" i="22"/>
  <c r="T6259" i="22" s="1"/>
  <c r="K6260" i="22"/>
  <c r="T6260" i="22" s="1"/>
  <c r="K6261" i="22"/>
  <c r="T6261" i="22" s="1"/>
  <c r="K6262" i="22"/>
  <c r="T6262" i="22" s="1"/>
  <c r="K6263" i="22"/>
  <c r="T6263" i="22" s="1"/>
  <c r="K6264" i="22"/>
  <c r="T6264" i="22" s="1"/>
  <c r="K6265" i="22"/>
  <c r="T6265" i="22" s="1"/>
  <c r="K6266" i="22"/>
  <c r="T6266" i="22" s="1"/>
  <c r="K6267" i="22"/>
  <c r="T6267" i="22" s="1"/>
  <c r="K6268" i="22"/>
  <c r="K6269" i="22"/>
  <c r="T6269" i="22" s="1"/>
  <c r="K6270" i="22"/>
  <c r="T6270" i="22" s="1"/>
  <c r="K6271" i="22"/>
  <c r="T6271" i="22" s="1"/>
  <c r="K6272" i="22"/>
  <c r="T6272" i="22" s="1"/>
  <c r="K6273" i="22"/>
  <c r="T6273" i="22" s="1"/>
  <c r="K6274" i="22"/>
  <c r="T6274" i="22" s="1"/>
  <c r="K6275" i="22"/>
  <c r="T6275" i="22" s="1"/>
  <c r="K6276" i="22"/>
  <c r="T6276" i="22" s="1"/>
  <c r="K6277" i="22"/>
  <c r="T6277" i="22" s="1"/>
  <c r="K6278" i="22"/>
  <c r="T6278" i="22" s="1"/>
  <c r="K6279" i="22"/>
  <c r="T6279" i="22" s="1"/>
  <c r="K6280" i="22"/>
  <c r="T6280" i="22" s="1"/>
  <c r="K6281" i="22"/>
  <c r="T6281" i="22" s="1"/>
  <c r="K6282" i="22"/>
  <c r="T6282" i="22" s="1"/>
  <c r="K6283" i="22"/>
  <c r="T6283" i="22" s="1"/>
  <c r="K6284" i="22"/>
  <c r="T6284" i="22" s="1"/>
  <c r="K6285" i="22"/>
  <c r="T6285" i="22" s="1"/>
  <c r="K6286" i="22"/>
  <c r="T6286" i="22" s="1"/>
  <c r="K6287" i="22"/>
  <c r="T6287" i="22" s="1"/>
  <c r="K6288" i="22"/>
  <c r="T6288" i="22" s="1"/>
  <c r="K6289" i="22"/>
  <c r="T6289" i="22" s="1"/>
  <c r="K6290" i="22"/>
  <c r="T6290" i="22" s="1"/>
  <c r="K6291" i="22"/>
  <c r="T6291" i="22" s="1"/>
  <c r="K6292" i="22"/>
  <c r="T6292" i="22" s="1"/>
  <c r="K6293" i="22"/>
  <c r="T6293" i="22" s="1"/>
  <c r="K6294" i="22"/>
  <c r="T6294" i="22" s="1"/>
  <c r="K6295" i="22"/>
  <c r="T6295" i="22" s="1"/>
  <c r="K6296" i="22"/>
  <c r="T6296" i="22" s="1"/>
  <c r="K6297" i="22"/>
  <c r="T6297" i="22" s="1"/>
  <c r="K6298" i="22"/>
  <c r="T6298" i="22" s="1"/>
  <c r="K6299" i="22"/>
  <c r="T6299" i="22" s="1"/>
  <c r="K6300" i="22"/>
  <c r="T6300" i="22" s="1"/>
  <c r="K6301" i="22"/>
  <c r="T6301" i="22" s="1"/>
  <c r="K6302" i="22"/>
  <c r="T6302" i="22" s="1"/>
  <c r="K6303" i="22"/>
  <c r="T6303" i="22" s="1"/>
  <c r="K6304" i="22"/>
  <c r="T6304" i="22" s="1"/>
  <c r="K6305" i="22"/>
  <c r="T6305" i="22" s="1"/>
  <c r="K6306" i="22"/>
  <c r="T6306" i="22" s="1"/>
  <c r="K6307" i="22"/>
  <c r="T6307" i="22" s="1"/>
  <c r="K6308" i="22"/>
  <c r="T6308" i="22" s="1"/>
  <c r="K6309" i="22"/>
  <c r="T6309" i="22" s="1"/>
  <c r="K6310" i="22"/>
  <c r="T6310" i="22" s="1"/>
  <c r="K6311" i="22"/>
  <c r="T6311" i="22" s="1"/>
  <c r="K6312" i="22"/>
  <c r="T6312" i="22" s="1"/>
  <c r="K6313" i="22"/>
  <c r="T6313" i="22" s="1"/>
  <c r="K6314" i="22"/>
  <c r="T6314" i="22" s="1"/>
  <c r="K6315" i="22"/>
  <c r="T6315" i="22" s="1"/>
  <c r="K6316" i="22"/>
  <c r="K6317" i="22"/>
  <c r="T6317" i="22" s="1"/>
  <c r="K6318" i="22"/>
  <c r="T6318" i="22" s="1"/>
  <c r="K6319" i="22"/>
  <c r="T6319" i="22" s="1"/>
  <c r="K6320" i="22"/>
  <c r="T6320" i="22" s="1"/>
  <c r="K6321" i="22"/>
  <c r="T6321" i="22" s="1"/>
  <c r="K6322" i="22"/>
  <c r="T6322" i="22" s="1"/>
  <c r="K6323" i="22"/>
  <c r="T6323" i="22" s="1"/>
  <c r="K6324" i="22"/>
  <c r="T6324" i="22" s="1"/>
  <c r="K6325" i="22"/>
  <c r="T6325" i="22" s="1"/>
  <c r="K6326" i="22"/>
  <c r="T6326" i="22" s="1"/>
  <c r="K6327" i="22"/>
  <c r="T6327" i="22" s="1"/>
  <c r="K6328" i="22"/>
  <c r="T6328" i="22" s="1"/>
  <c r="K6329" i="22"/>
  <c r="T6329" i="22" s="1"/>
  <c r="K6330" i="22"/>
  <c r="T6330" i="22" s="1"/>
  <c r="K6331" i="22"/>
  <c r="T6331" i="22" s="1"/>
  <c r="K6332" i="22"/>
  <c r="T6332" i="22" s="1"/>
  <c r="K6333" i="22"/>
  <c r="T6333" i="22" s="1"/>
  <c r="K6334" i="22"/>
  <c r="T6334" i="22" s="1"/>
  <c r="K6335" i="22"/>
  <c r="T6335" i="22" s="1"/>
  <c r="K6336" i="22"/>
  <c r="T6336" i="22" s="1"/>
  <c r="K6337" i="22"/>
  <c r="T6337" i="22" s="1"/>
  <c r="K6338" i="22"/>
  <c r="T6338" i="22" s="1"/>
  <c r="K6339" i="22"/>
  <c r="T6339" i="22" s="1"/>
  <c r="K6340" i="22"/>
  <c r="T6340" i="22" s="1"/>
  <c r="K6341" i="22"/>
  <c r="T6341" i="22" s="1"/>
  <c r="K6342" i="22"/>
  <c r="T6342" i="22" s="1"/>
  <c r="K6343" i="22"/>
  <c r="T6343" i="22" s="1"/>
  <c r="K6344" i="22"/>
  <c r="T6344" i="22" s="1"/>
  <c r="K6345" i="22"/>
  <c r="T6345" i="22" s="1"/>
  <c r="K6346" i="22"/>
  <c r="T6346" i="22" s="1"/>
  <c r="K6347" i="22"/>
  <c r="T6347" i="22" s="1"/>
  <c r="K6348" i="22"/>
  <c r="T6348" i="22" s="1"/>
  <c r="K6349" i="22"/>
  <c r="T6349" i="22" s="1"/>
  <c r="K6350" i="22"/>
  <c r="T6350" i="22" s="1"/>
  <c r="K6351" i="22"/>
  <c r="T6351" i="22" s="1"/>
  <c r="K6352" i="22"/>
  <c r="T6352" i="22" s="1"/>
  <c r="K6353" i="22"/>
  <c r="T6353" i="22" s="1"/>
  <c r="K6354" i="22"/>
  <c r="T6354" i="22" s="1"/>
  <c r="K6355" i="22"/>
  <c r="T6355" i="22" s="1"/>
  <c r="K6356" i="22"/>
  <c r="T6356" i="22" s="1"/>
  <c r="K6357" i="22"/>
  <c r="T6357" i="22" s="1"/>
  <c r="K6358" i="22"/>
  <c r="T6358" i="22" s="1"/>
  <c r="K6359" i="22"/>
  <c r="T6359" i="22" s="1"/>
  <c r="K6360" i="22"/>
  <c r="T6360" i="22" s="1"/>
  <c r="K6361" i="22"/>
  <c r="T6361" i="22" s="1"/>
  <c r="K6362" i="22"/>
  <c r="T6362" i="22" s="1"/>
  <c r="K6363" i="22"/>
  <c r="T6363" i="22" s="1"/>
  <c r="K6364" i="22"/>
  <c r="T6364" i="22" s="1"/>
  <c r="K6365" i="22"/>
  <c r="T6365" i="22" s="1"/>
  <c r="K6366" i="22"/>
  <c r="T6366" i="22" s="1"/>
  <c r="K6367" i="22"/>
  <c r="T6367" i="22" s="1"/>
  <c r="K6368" i="22"/>
  <c r="T6368" i="22" s="1"/>
  <c r="K6369" i="22"/>
  <c r="T6369" i="22" s="1"/>
  <c r="K6370" i="22"/>
  <c r="T6370" i="22" s="1"/>
  <c r="K6371" i="22"/>
  <c r="T6371" i="22" s="1"/>
  <c r="K6372" i="22"/>
  <c r="T6372" i="22" s="1"/>
  <c r="K6373" i="22"/>
  <c r="T6373" i="22" s="1"/>
  <c r="K6374" i="22"/>
  <c r="T6374" i="22" s="1"/>
  <c r="K6375" i="22"/>
  <c r="T6375" i="22" s="1"/>
  <c r="K6376" i="22"/>
  <c r="T6376" i="22" s="1"/>
  <c r="K6377" i="22"/>
  <c r="T6377" i="22" s="1"/>
  <c r="K6378" i="22"/>
  <c r="T6378" i="22" s="1"/>
  <c r="K6379" i="22"/>
  <c r="T6379" i="22" s="1"/>
  <c r="K6380" i="22"/>
  <c r="T6380" i="22" s="1"/>
  <c r="K6381" i="22"/>
  <c r="T6381" i="22" s="1"/>
  <c r="K6382" i="22"/>
  <c r="T6382" i="22" s="1"/>
  <c r="K6383" i="22"/>
  <c r="T6383" i="22" s="1"/>
  <c r="K6384" i="22"/>
  <c r="T6384" i="22" s="1"/>
  <c r="K6385" i="22"/>
  <c r="T6385" i="22" s="1"/>
  <c r="K6386" i="22"/>
  <c r="T6386" i="22" s="1"/>
  <c r="K6387" i="22"/>
  <c r="T6387" i="22" s="1"/>
  <c r="K6388" i="22"/>
  <c r="T6388" i="22" s="1"/>
  <c r="K6389" i="22"/>
  <c r="T6389" i="22" s="1"/>
  <c r="K6390" i="22"/>
  <c r="T6390" i="22" s="1"/>
  <c r="K6391" i="22"/>
  <c r="T6391" i="22" s="1"/>
  <c r="K6392" i="22"/>
  <c r="T6392" i="22" s="1"/>
  <c r="K6393" i="22"/>
  <c r="T6393" i="22" s="1"/>
  <c r="K6394" i="22"/>
  <c r="T6394" i="22" s="1"/>
  <c r="K6395" i="22"/>
  <c r="T6395" i="22" s="1"/>
  <c r="K6396" i="22"/>
  <c r="T6396" i="22" s="1"/>
  <c r="K6397" i="22"/>
  <c r="T6397" i="22" s="1"/>
  <c r="K6398" i="22"/>
  <c r="T6398" i="22" s="1"/>
  <c r="K6399" i="22"/>
  <c r="T6399" i="22" s="1"/>
  <c r="K6400" i="22"/>
  <c r="T6400" i="22" s="1"/>
  <c r="K6401" i="22"/>
  <c r="T6401" i="22" s="1"/>
  <c r="K6402" i="22"/>
  <c r="T6402" i="22" s="1"/>
  <c r="K6403" i="22"/>
  <c r="T6403" i="22" s="1"/>
  <c r="K6404" i="22"/>
  <c r="T6404" i="22" s="1"/>
  <c r="K6405" i="22"/>
  <c r="T6405" i="22" s="1"/>
  <c r="K6406" i="22"/>
  <c r="T6406" i="22" s="1"/>
  <c r="K6407" i="22"/>
  <c r="T6407" i="22" s="1"/>
  <c r="K6408" i="22"/>
  <c r="T6408" i="22" s="1"/>
  <c r="K6409" i="22"/>
  <c r="T6409" i="22" s="1"/>
  <c r="K6410" i="22"/>
  <c r="T6410" i="22" s="1"/>
  <c r="K6411" i="22"/>
  <c r="T6411" i="22" s="1"/>
  <c r="K6412" i="22"/>
  <c r="T6412" i="22" s="1"/>
  <c r="K6413" i="22"/>
  <c r="T6413" i="22" s="1"/>
  <c r="K6414" i="22"/>
  <c r="T6414" i="22" s="1"/>
  <c r="K6415" i="22"/>
  <c r="T6415" i="22" s="1"/>
  <c r="K6416" i="22"/>
  <c r="T6416" i="22" s="1"/>
  <c r="K6417" i="22"/>
  <c r="T6417" i="22" s="1"/>
  <c r="K6418" i="22"/>
  <c r="T6418" i="22" s="1"/>
  <c r="K6419" i="22"/>
  <c r="T6419" i="22" s="1"/>
  <c r="K6420" i="22"/>
  <c r="T6420" i="22" s="1"/>
  <c r="K6421" i="22"/>
  <c r="T6421" i="22" s="1"/>
  <c r="K6422" i="22"/>
  <c r="T6422" i="22" s="1"/>
  <c r="K6423" i="22"/>
  <c r="T6423" i="22" s="1"/>
  <c r="K6424" i="22"/>
  <c r="T6424" i="22" s="1"/>
  <c r="K6425" i="22"/>
  <c r="T6425" i="22" s="1"/>
  <c r="K6426" i="22"/>
  <c r="T6426" i="22" s="1"/>
  <c r="K6427" i="22"/>
  <c r="T6427" i="22" s="1"/>
  <c r="K6428" i="22"/>
  <c r="T6428" i="22" s="1"/>
  <c r="K6429" i="22"/>
  <c r="T6429" i="22" s="1"/>
  <c r="K6430" i="22"/>
  <c r="T6430" i="22" s="1"/>
  <c r="K6431" i="22"/>
  <c r="T6431" i="22" s="1"/>
  <c r="K6432" i="22"/>
  <c r="T6432" i="22" s="1"/>
  <c r="K6433" i="22"/>
  <c r="T6433" i="22" s="1"/>
  <c r="K6434" i="22"/>
  <c r="T6434" i="22" s="1"/>
  <c r="K6435" i="22"/>
  <c r="T6435" i="22" s="1"/>
  <c r="K6436" i="22"/>
  <c r="T6436" i="22" s="1"/>
  <c r="K6437" i="22"/>
  <c r="T6437" i="22" s="1"/>
  <c r="K6438" i="22"/>
  <c r="T6438" i="22" s="1"/>
  <c r="K6439" i="22"/>
  <c r="T6439" i="22" s="1"/>
  <c r="K6440" i="22"/>
  <c r="T6440" i="22" s="1"/>
  <c r="K6441" i="22"/>
  <c r="T6441" i="22" s="1"/>
  <c r="K6442" i="22"/>
  <c r="T6442" i="22" s="1"/>
  <c r="K6443" i="22"/>
  <c r="T6443" i="22" s="1"/>
  <c r="K6444" i="22"/>
  <c r="T6444" i="22" s="1"/>
  <c r="K6445" i="22"/>
  <c r="T6445" i="22" s="1"/>
  <c r="K6446" i="22"/>
  <c r="T6446" i="22" s="1"/>
  <c r="K6447" i="22"/>
  <c r="T6447" i="22" s="1"/>
  <c r="K6448" i="22"/>
  <c r="T6448" i="22" s="1"/>
  <c r="K6449" i="22"/>
  <c r="T6449" i="22" s="1"/>
  <c r="K6450" i="22"/>
  <c r="T6450" i="22" s="1"/>
  <c r="K6451" i="22"/>
  <c r="T6451" i="22" s="1"/>
  <c r="K6452" i="22"/>
  <c r="T6452" i="22" s="1"/>
  <c r="K6453" i="22"/>
  <c r="T6453" i="22" s="1"/>
  <c r="K6454" i="22"/>
  <c r="T6454" i="22" s="1"/>
  <c r="K6455" i="22"/>
  <c r="T6455" i="22" s="1"/>
  <c r="K6456" i="22"/>
  <c r="T6456" i="22" s="1"/>
  <c r="K6457" i="22"/>
  <c r="T6457" i="22" s="1"/>
  <c r="K6458" i="22"/>
  <c r="T6458" i="22" s="1"/>
  <c r="K6459" i="22"/>
  <c r="T6459" i="22" s="1"/>
  <c r="K6460" i="22"/>
  <c r="T6460" i="22" s="1"/>
  <c r="K6461" i="22"/>
  <c r="T6461" i="22" s="1"/>
  <c r="K6462" i="22"/>
  <c r="T6462" i="22" s="1"/>
  <c r="K6463" i="22"/>
  <c r="T6463" i="22" s="1"/>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Y76" i="4"/>
  <c r="Y77" i="4"/>
  <c r="Y78" i="4"/>
  <c r="Y79" i="4"/>
  <c r="Y80" i="4"/>
  <c r="Y81" i="4"/>
  <c r="Y82" i="4"/>
  <c r="Y83" i="4"/>
  <c r="Y84" i="4"/>
  <c r="Y85" i="4"/>
  <c r="Y86" i="4"/>
  <c r="Y87" i="4"/>
  <c r="Y88" i="4"/>
  <c r="Y89" i="4"/>
  <c r="Y90" i="4"/>
  <c r="Y91" i="4"/>
  <c r="Y92" i="4"/>
  <c r="Y93" i="4"/>
  <c r="Y94" i="4"/>
  <c r="Y95" i="4"/>
  <c r="Y96" i="4"/>
  <c r="Y97" i="4"/>
  <c r="Y98" i="4"/>
  <c r="Y99" i="4"/>
  <c r="Y100" i="4"/>
  <c r="Y101" i="4"/>
  <c r="Y102" i="4"/>
  <c r="Y103" i="4"/>
  <c r="Y104" i="4"/>
  <c r="Y105" i="4"/>
  <c r="Y106" i="4"/>
  <c r="Y107" i="4"/>
  <c r="Y108" i="4"/>
  <c r="Y109" i="4"/>
  <c r="Y110" i="4"/>
  <c r="Y111" i="4"/>
  <c r="Y112" i="4"/>
  <c r="Y113" i="4"/>
  <c r="Y114" i="4"/>
  <c r="Y115" i="4"/>
  <c r="Y116" i="4"/>
  <c r="Y117" i="4"/>
  <c r="Y118" i="4"/>
  <c r="Y119" i="4"/>
  <c r="Y120" i="4"/>
  <c r="Y121" i="4"/>
  <c r="Y122" i="4"/>
  <c r="Y123" i="4"/>
  <c r="Y124" i="4"/>
  <c r="Y125" i="4"/>
  <c r="Y126" i="4"/>
  <c r="Y127" i="4"/>
  <c r="Y128" i="4"/>
  <c r="Y129" i="4"/>
  <c r="Y130" i="4"/>
  <c r="Y131" i="4"/>
  <c r="Y132" i="4"/>
  <c r="Y133" i="4"/>
  <c r="Y134" i="4"/>
  <c r="Y135" i="4"/>
  <c r="Y136" i="4"/>
  <c r="Y137" i="4"/>
  <c r="Y138" i="4"/>
  <c r="Y139" i="4"/>
  <c r="Y140" i="4"/>
  <c r="Y141" i="4"/>
  <c r="Y142" i="4"/>
  <c r="Y143" i="4"/>
  <c r="Y144" i="4"/>
  <c r="Y145" i="4"/>
  <c r="Y146" i="4"/>
  <c r="Y147" i="4"/>
  <c r="Y148" i="4"/>
  <c r="Y149" i="4"/>
  <c r="Y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Y197" i="4"/>
  <c r="Y198" i="4"/>
  <c r="Y199" i="4"/>
  <c r="Y200" i="4"/>
  <c r="Y201" i="4"/>
  <c r="Y202" i="4"/>
  <c r="Y203" i="4"/>
  <c r="Y204" i="4"/>
  <c r="Y205" i="4"/>
  <c r="Y206" i="4"/>
  <c r="Y207" i="4"/>
  <c r="Y208" i="4"/>
  <c r="Y209" i="4"/>
  <c r="Y210" i="4"/>
  <c r="Y211" i="4"/>
  <c r="Y212" i="4"/>
  <c r="Y213" i="4"/>
  <c r="Y214" i="4"/>
  <c r="Y215" i="4"/>
  <c r="Y216" i="4"/>
  <c r="Y217" i="4"/>
  <c r="Y218" i="4"/>
  <c r="Y219" i="4"/>
  <c r="Y220" i="4"/>
  <c r="Y221" i="4"/>
  <c r="Y222" i="4"/>
  <c r="Y223" i="4"/>
  <c r="Y224" i="4"/>
  <c r="Y225" i="4"/>
  <c r="Y226" i="4"/>
  <c r="Y227" i="4"/>
  <c r="Y228" i="4"/>
  <c r="Y229" i="4"/>
  <c r="Y230" i="4"/>
  <c r="Y231" i="4"/>
  <c r="Y232" i="4"/>
  <c r="Y233" i="4"/>
  <c r="Y234" i="4"/>
  <c r="Y235" i="4"/>
  <c r="Y236" i="4"/>
  <c r="Y237" i="4"/>
  <c r="Y238" i="4"/>
  <c r="Y239" i="4"/>
  <c r="Y240" i="4"/>
  <c r="Y241" i="4"/>
  <c r="Y242" i="4"/>
  <c r="Y243" i="4"/>
  <c r="Y244" i="4"/>
  <c r="Y245" i="4"/>
  <c r="Y246" i="4"/>
  <c r="Y247" i="4"/>
  <c r="Y248" i="4"/>
  <c r="Y249" i="4"/>
  <c r="Y250" i="4"/>
  <c r="Y251" i="4"/>
  <c r="Y252" i="4"/>
  <c r="Y253" i="4"/>
  <c r="Y254" i="4"/>
  <c r="Y255" i="4"/>
  <c r="Y256" i="4"/>
  <c r="Y257" i="4"/>
  <c r="Y258" i="4"/>
  <c r="Y259" i="4"/>
  <c r="Y260" i="4"/>
  <c r="Y261" i="4"/>
  <c r="Y262" i="4"/>
  <c r="Y263" i="4"/>
  <c r="Y264" i="4"/>
  <c r="Y265" i="4"/>
  <c r="Y266" i="4"/>
  <c r="Y267" i="4"/>
  <c r="Y268" i="4"/>
  <c r="Y269" i="4"/>
  <c r="Y270" i="4"/>
  <c r="Y271" i="4"/>
  <c r="Y272" i="4"/>
  <c r="Y273" i="4"/>
  <c r="Y274" i="4"/>
  <c r="Y275" i="4"/>
  <c r="Y276" i="4"/>
  <c r="Y277" i="4"/>
  <c r="Y278" i="4"/>
  <c r="Y279" i="4"/>
  <c r="Y280" i="4"/>
  <c r="Y281" i="4"/>
  <c r="Y282" i="4"/>
  <c r="Y283" i="4"/>
  <c r="Y284" i="4"/>
  <c r="Y285" i="4"/>
  <c r="Y286" i="4"/>
  <c r="Y287" i="4"/>
  <c r="Y288" i="4"/>
  <c r="Y289" i="4"/>
  <c r="Y290" i="4"/>
  <c r="Y291" i="4"/>
  <c r="Y292" i="4"/>
  <c r="Y293" i="4"/>
  <c r="Y294" i="4"/>
  <c r="Y295" i="4"/>
  <c r="Y296" i="4"/>
  <c r="Y297" i="4"/>
  <c r="Y298" i="4"/>
  <c r="Y299" i="4"/>
  <c r="Y300" i="4"/>
  <c r="Y301" i="4"/>
  <c r="Y302" i="4"/>
  <c r="Y303" i="4"/>
  <c r="Y304" i="4"/>
  <c r="Y305" i="4"/>
  <c r="Y306" i="4"/>
  <c r="Y307" i="4"/>
  <c r="Y308" i="4"/>
  <c r="Y309" i="4"/>
  <c r="Y310" i="4"/>
  <c r="Y311" i="4"/>
  <c r="Y312" i="4"/>
  <c r="Y313" i="4"/>
  <c r="Y314" i="4"/>
  <c r="Y315" i="4"/>
  <c r="Y316" i="4"/>
  <c r="Y317" i="4"/>
  <c r="Y318" i="4"/>
  <c r="Y319" i="4"/>
  <c r="Y320" i="4"/>
  <c r="Y321" i="4"/>
  <c r="Y322" i="4"/>
  <c r="Y323" i="4"/>
  <c r="Y324" i="4"/>
  <c r="Y325" i="4"/>
  <c r="Y326" i="4"/>
  <c r="Y327" i="4"/>
  <c r="Y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Y370" i="4"/>
  <c r="Y371" i="4"/>
  <c r="Y372" i="4"/>
  <c r="Y373" i="4"/>
  <c r="Y374" i="4"/>
  <c r="Y375" i="4"/>
  <c r="Y376" i="4"/>
  <c r="Y377" i="4"/>
  <c r="Y378" i="4"/>
  <c r="Y379" i="4"/>
  <c r="Y380" i="4"/>
  <c r="Y381" i="4"/>
  <c r="Y382" i="4"/>
  <c r="Y383" i="4"/>
  <c r="Y384" i="4"/>
  <c r="Y385" i="4"/>
  <c r="Y386" i="4"/>
  <c r="Y387" i="4"/>
  <c r="Y388" i="4"/>
  <c r="Y389" i="4"/>
  <c r="Y390" i="4"/>
  <c r="Y391" i="4"/>
  <c r="Y392" i="4"/>
  <c r="Y393" i="4"/>
  <c r="Y394" i="4"/>
  <c r="Y395" i="4"/>
  <c r="Y396" i="4"/>
  <c r="Y397" i="4"/>
  <c r="Y398" i="4"/>
  <c r="Y399" i="4"/>
  <c r="Y400" i="4"/>
  <c r="Y401" i="4"/>
  <c r="Y402" i="4"/>
  <c r="Y403" i="4"/>
  <c r="Y404" i="4"/>
  <c r="Y405" i="4"/>
  <c r="Y406" i="4"/>
  <c r="Y407" i="4"/>
  <c r="Y408" i="4"/>
  <c r="Y409" i="4"/>
  <c r="Y410" i="4"/>
  <c r="Y411" i="4"/>
  <c r="Y412" i="4"/>
  <c r="Y413" i="4"/>
  <c r="Y414" i="4"/>
  <c r="Y415" i="4"/>
  <c r="Y416" i="4"/>
  <c r="Y417" i="4"/>
  <c r="Y418" i="4"/>
  <c r="Y419" i="4"/>
  <c r="Y420" i="4"/>
  <c r="Y421" i="4"/>
  <c r="Y422" i="4"/>
  <c r="Y423" i="4"/>
  <c r="Y424" i="4"/>
  <c r="Y425" i="4"/>
  <c r="Y426" i="4"/>
  <c r="Y427" i="4"/>
  <c r="Y428" i="4"/>
  <c r="Y429" i="4"/>
  <c r="Y430" i="4"/>
  <c r="Y431" i="4"/>
  <c r="Y432" i="4"/>
  <c r="Y433" i="4"/>
  <c r="Y434" i="4"/>
  <c r="Y435" i="4"/>
  <c r="Y436" i="4"/>
  <c r="Y437" i="4"/>
  <c r="Y438" i="4"/>
  <c r="Y439" i="4"/>
  <c r="Y440" i="4"/>
  <c r="Y441" i="4"/>
  <c r="Y442" i="4"/>
  <c r="Y443" i="4"/>
  <c r="Y444" i="4"/>
  <c r="Y445" i="4"/>
  <c r="Y446" i="4"/>
  <c r="Y447" i="4"/>
  <c r="Y448" i="4"/>
  <c r="Y449" i="4"/>
  <c r="Y450" i="4"/>
  <c r="Y451" i="4"/>
  <c r="Y452" i="4"/>
  <c r="Y453" i="4"/>
  <c r="Y454" i="4"/>
  <c r="Y455" i="4"/>
  <c r="Y456" i="4"/>
  <c r="Y457" i="4"/>
  <c r="Y458" i="4"/>
  <c r="Y459" i="4"/>
  <c r="Y460" i="4"/>
  <c r="Y461" i="4"/>
  <c r="Y462" i="4"/>
  <c r="Y463" i="4"/>
  <c r="Y464" i="4"/>
  <c r="Y465" i="4"/>
  <c r="Y466" i="4"/>
  <c r="Y467" i="4"/>
  <c r="Y468" i="4"/>
  <c r="Y469" i="4"/>
  <c r="Y470" i="4"/>
  <c r="Y471" i="4"/>
  <c r="Y472" i="4"/>
  <c r="Y473" i="4"/>
  <c r="Y474" i="4"/>
  <c r="Y475" i="4"/>
  <c r="Y476" i="4"/>
  <c r="Y477" i="4"/>
  <c r="Y478" i="4"/>
  <c r="Y479" i="4"/>
  <c r="Y480" i="4"/>
  <c r="Y481" i="4"/>
  <c r="Y482" i="4"/>
  <c r="Y483" i="4"/>
  <c r="Y484" i="4"/>
  <c r="Y485" i="4"/>
  <c r="Y486" i="4"/>
  <c r="Y487" i="4"/>
  <c r="Y488" i="4"/>
  <c r="Y489" i="4"/>
  <c r="Y490" i="4"/>
  <c r="Y491" i="4"/>
  <c r="Y492" i="4"/>
  <c r="Y493" i="4"/>
  <c r="Y494" i="4"/>
  <c r="Y495" i="4"/>
  <c r="Y496" i="4"/>
  <c r="Y497" i="4"/>
  <c r="Y498" i="4"/>
  <c r="Y499" i="4"/>
  <c r="Y500" i="4"/>
  <c r="Y501" i="4"/>
  <c r="Y502" i="4"/>
  <c r="Y503" i="4"/>
  <c r="Y504" i="4"/>
  <c r="Y505" i="4"/>
  <c r="Y506" i="4"/>
  <c r="Y507" i="4"/>
  <c r="Y508" i="4"/>
  <c r="Y509" i="4"/>
  <c r="Y510" i="4"/>
  <c r="Y511" i="4"/>
  <c r="Y512" i="4"/>
  <c r="Y513" i="4"/>
  <c r="Y514" i="4"/>
  <c r="Y515" i="4"/>
  <c r="Y516" i="4"/>
  <c r="Y517" i="4"/>
  <c r="Y518" i="4"/>
  <c r="Y519" i="4"/>
  <c r="Y520" i="4"/>
  <c r="Y521" i="4"/>
  <c r="Y522" i="4"/>
  <c r="Y523" i="4"/>
  <c r="Y524" i="4"/>
  <c r="Y525" i="4"/>
  <c r="Y526" i="4"/>
  <c r="Y527" i="4"/>
  <c r="Y528" i="4"/>
  <c r="Y529" i="4"/>
  <c r="Y530" i="4"/>
  <c r="Y531" i="4"/>
  <c r="Y532" i="4"/>
  <c r="Y533" i="4"/>
  <c r="Y534" i="4"/>
  <c r="Y535" i="4"/>
  <c r="Y536" i="4"/>
  <c r="Y537" i="4"/>
  <c r="Y538" i="4"/>
  <c r="Y539" i="4"/>
  <c r="Y540" i="4"/>
  <c r="Y541" i="4"/>
  <c r="Y542" i="4"/>
  <c r="Y543" i="4"/>
  <c r="Y544" i="4"/>
  <c r="Y545" i="4"/>
  <c r="Y546" i="4"/>
  <c r="Y547" i="4"/>
  <c r="Y548" i="4"/>
  <c r="Y549" i="4"/>
  <c r="Y550" i="4"/>
  <c r="Y551" i="4"/>
  <c r="Y552" i="4"/>
  <c r="Y553" i="4"/>
  <c r="Y554" i="4"/>
  <c r="Y555" i="4"/>
  <c r="Y556" i="4"/>
  <c r="Y557" i="4"/>
  <c r="Y558" i="4"/>
  <c r="Y559" i="4"/>
  <c r="Y560" i="4"/>
  <c r="Y561" i="4"/>
  <c r="Y562" i="4"/>
  <c r="Y563" i="4"/>
  <c r="Y564" i="4"/>
  <c r="Y565" i="4"/>
  <c r="Y566" i="4"/>
  <c r="Y567" i="4"/>
  <c r="Y568" i="4"/>
  <c r="Y569" i="4"/>
  <c r="Y570" i="4"/>
  <c r="Y571" i="4"/>
  <c r="Y572" i="4"/>
  <c r="Y573" i="4"/>
  <c r="Y574" i="4"/>
  <c r="Y575" i="4"/>
  <c r="Y576" i="4"/>
  <c r="Y577" i="4"/>
  <c r="Y578" i="4"/>
  <c r="Y579" i="4"/>
  <c r="Y580" i="4"/>
  <c r="Y581" i="4"/>
  <c r="Y582" i="4"/>
  <c r="Y583" i="4"/>
  <c r="Y584" i="4"/>
  <c r="Y585" i="4"/>
  <c r="Y586" i="4"/>
  <c r="Y587" i="4"/>
  <c r="Y588" i="4"/>
  <c r="Y589" i="4"/>
  <c r="Y590" i="4"/>
  <c r="Y591" i="4"/>
  <c r="Y592" i="4"/>
  <c r="Y593" i="4"/>
  <c r="Y594" i="4"/>
  <c r="Y595" i="4"/>
  <c r="Y596" i="4"/>
  <c r="Y597" i="4"/>
  <c r="Y598" i="4"/>
  <c r="Y599" i="4"/>
  <c r="Y600" i="4"/>
  <c r="Y601" i="4"/>
  <c r="Y602" i="4"/>
  <c r="Y603" i="4"/>
  <c r="Y604" i="4"/>
  <c r="Y605" i="4"/>
  <c r="Y606" i="4"/>
  <c r="Y607" i="4"/>
  <c r="Y608" i="4"/>
  <c r="Y609" i="4"/>
  <c r="Y610" i="4"/>
  <c r="Y611" i="4"/>
  <c r="Y612" i="4"/>
  <c r="Y613" i="4"/>
  <c r="Y614" i="4"/>
  <c r="Y615" i="4"/>
  <c r="Y616" i="4"/>
  <c r="Y617" i="4"/>
  <c r="Y618" i="4"/>
  <c r="Y619" i="4"/>
  <c r="Y620" i="4"/>
  <c r="Y621" i="4"/>
  <c r="Y622" i="4"/>
  <c r="Y623" i="4"/>
  <c r="Y624" i="4"/>
  <c r="Y625" i="4"/>
  <c r="Y626" i="4"/>
  <c r="Y627" i="4"/>
  <c r="Y628" i="4"/>
  <c r="Y629" i="4"/>
  <c r="Y630" i="4"/>
  <c r="Y631" i="4"/>
  <c r="Y632" i="4"/>
  <c r="Y633" i="4"/>
  <c r="Y634" i="4"/>
  <c r="Y635" i="4"/>
  <c r="Y636" i="4"/>
  <c r="Y637" i="4"/>
  <c r="Y638" i="4"/>
  <c r="Y639" i="4"/>
  <c r="Y640" i="4"/>
  <c r="Y641" i="4"/>
  <c r="Y642" i="4"/>
  <c r="Y643" i="4"/>
  <c r="Y644" i="4"/>
  <c r="Y645" i="4"/>
  <c r="Y646" i="4"/>
  <c r="Y647" i="4"/>
  <c r="Y648" i="4"/>
  <c r="Y649" i="4"/>
  <c r="Y650" i="4"/>
  <c r="Y651" i="4"/>
  <c r="Y652" i="4"/>
  <c r="Y653" i="4"/>
  <c r="Y654" i="4"/>
  <c r="Y655" i="4"/>
  <c r="Y656" i="4"/>
  <c r="Y657" i="4"/>
  <c r="Y658" i="4"/>
  <c r="Y659" i="4"/>
  <c r="Y660" i="4"/>
  <c r="Y661" i="4"/>
  <c r="Y662" i="4"/>
  <c r="Y663" i="4"/>
  <c r="Y664" i="4"/>
  <c r="Y665" i="4"/>
  <c r="Y666" i="4"/>
  <c r="Y667" i="4"/>
  <c r="Y668" i="4"/>
  <c r="Y669" i="4"/>
  <c r="Y670" i="4"/>
  <c r="Y671" i="4"/>
  <c r="Y672" i="4"/>
  <c r="Y673" i="4"/>
  <c r="Y674" i="4"/>
  <c r="Y675" i="4"/>
  <c r="Y676" i="4"/>
  <c r="Y677" i="4"/>
  <c r="Y678" i="4"/>
  <c r="Y679" i="4"/>
  <c r="Y680" i="4"/>
  <c r="Y681" i="4"/>
  <c r="Y682" i="4"/>
  <c r="Y683" i="4"/>
  <c r="Y684" i="4"/>
  <c r="Y685" i="4"/>
  <c r="Y686" i="4"/>
  <c r="Y687" i="4"/>
  <c r="Y688" i="4"/>
  <c r="Y689" i="4"/>
  <c r="Y690" i="4"/>
  <c r="Y691" i="4"/>
  <c r="Y692" i="4"/>
  <c r="Y693" i="4"/>
  <c r="Y694" i="4"/>
  <c r="Y695" i="4"/>
  <c r="Y696" i="4"/>
  <c r="Y697" i="4"/>
  <c r="Y698" i="4"/>
  <c r="Y699" i="4"/>
  <c r="Y700" i="4"/>
  <c r="Y701" i="4"/>
  <c r="Y702" i="4"/>
  <c r="Y703" i="4"/>
  <c r="Y704" i="4"/>
  <c r="Y705" i="4"/>
  <c r="Y706" i="4"/>
  <c r="Y707" i="4"/>
  <c r="Y708" i="4"/>
  <c r="Y709" i="4"/>
  <c r="Y710" i="4"/>
  <c r="Y711" i="4"/>
  <c r="Y712" i="4"/>
  <c r="Y713" i="4"/>
  <c r="Y714" i="4"/>
  <c r="Y715" i="4"/>
  <c r="Y716" i="4"/>
  <c r="Y717" i="4"/>
  <c r="Y718" i="4"/>
  <c r="Y719" i="4"/>
  <c r="Y720" i="4"/>
  <c r="Y721" i="4"/>
  <c r="Y722" i="4"/>
  <c r="Y723" i="4"/>
  <c r="Y724" i="4"/>
  <c r="Y725" i="4"/>
  <c r="Y726" i="4"/>
  <c r="Y727" i="4"/>
  <c r="Y728" i="4"/>
  <c r="Y729" i="4"/>
  <c r="Y730" i="4"/>
  <c r="Y731" i="4"/>
  <c r="Y732" i="4"/>
  <c r="Y733" i="4"/>
  <c r="Y734" i="4"/>
  <c r="Y735" i="4"/>
  <c r="Y736" i="4"/>
  <c r="Y737" i="4"/>
  <c r="Y738" i="4"/>
  <c r="Y739" i="4"/>
  <c r="Y740" i="4"/>
  <c r="Y741" i="4"/>
  <c r="Y742" i="4"/>
  <c r="Y743" i="4"/>
  <c r="Y744" i="4"/>
  <c r="Y745" i="4"/>
  <c r="Y746" i="4"/>
  <c r="Y747" i="4"/>
  <c r="Y748" i="4"/>
  <c r="Y749" i="4"/>
  <c r="Y750" i="4"/>
  <c r="Y751" i="4"/>
  <c r="Y752" i="4"/>
  <c r="Y753" i="4"/>
  <c r="Y754" i="4"/>
  <c r="Y755" i="4"/>
  <c r="Y756" i="4"/>
  <c r="Y757" i="4"/>
  <c r="Y758" i="4"/>
  <c r="Y759" i="4"/>
  <c r="Y760" i="4"/>
  <c r="Y761" i="4"/>
  <c r="Y762" i="4"/>
  <c r="Y763" i="4"/>
  <c r="Y764" i="4"/>
  <c r="Y765" i="4"/>
  <c r="Y766" i="4"/>
  <c r="Y767" i="4"/>
  <c r="Y768" i="4"/>
  <c r="Y769" i="4"/>
  <c r="Y770" i="4"/>
  <c r="Y771" i="4"/>
  <c r="Y772" i="4"/>
  <c r="Y773" i="4"/>
  <c r="Y774" i="4"/>
  <c r="Y775" i="4"/>
  <c r="Y776" i="4"/>
  <c r="Y777" i="4"/>
  <c r="Y778" i="4"/>
  <c r="Y779" i="4"/>
  <c r="Y780" i="4"/>
  <c r="Y781" i="4"/>
  <c r="Y782" i="4"/>
  <c r="Y783" i="4"/>
  <c r="Y784" i="4"/>
  <c r="Y785" i="4"/>
  <c r="Y786" i="4"/>
  <c r="Y787" i="4"/>
  <c r="Y788" i="4"/>
  <c r="Y789" i="4"/>
  <c r="Y790" i="4"/>
  <c r="Y791" i="4"/>
  <c r="Y792" i="4"/>
  <c r="Y793" i="4"/>
  <c r="Y794" i="4"/>
  <c r="Y795" i="4"/>
  <c r="Y796" i="4"/>
  <c r="Y797" i="4"/>
  <c r="Y798" i="4"/>
  <c r="Y799" i="4"/>
  <c r="Y800" i="4"/>
  <c r="Y801" i="4"/>
  <c r="Y802" i="4"/>
  <c r="Y803" i="4"/>
  <c r="Y804" i="4"/>
  <c r="Y805" i="4"/>
  <c r="Y806" i="4"/>
  <c r="Y807" i="4"/>
  <c r="Y808" i="4"/>
  <c r="Y809" i="4"/>
  <c r="Y810" i="4"/>
  <c r="Y811" i="4"/>
  <c r="Y812" i="4"/>
  <c r="Y813" i="4"/>
  <c r="Y814" i="4"/>
  <c r="Y815" i="4"/>
  <c r="Y816" i="4"/>
  <c r="Y817" i="4"/>
  <c r="Y818" i="4"/>
  <c r="Y819" i="4"/>
  <c r="Y820" i="4"/>
  <c r="Y821" i="4"/>
  <c r="Y822" i="4"/>
  <c r="Y823" i="4"/>
  <c r="Y824" i="4"/>
  <c r="Y825" i="4"/>
  <c r="Y826" i="4"/>
  <c r="Y827" i="4"/>
  <c r="Y828" i="4"/>
  <c r="Y829" i="4"/>
  <c r="Y830" i="4"/>
  <c r="Y831" i="4"/>
  <c r="Y832" i="4"/>
  <c r="Y833" i="4"/>
  <c r="Y834" i="4"/>
  <c r="Y835" i="4"/>
  <c r="Y836" i="4"/>
  <c r="Y837" i="4"/>
  <c r="Y838" i="4"/>
  <c r="Y839" i="4"/>
  <c r="Y840" i="4"/>
  <c r="Y841" i="4"/>
  <c r="Y842" i="4"/>
  <c r="Y843" i="4"/>
  <c r="Y844" i="4"/>
  <c r="Y845" i="4"/>
  <c r="Y846" i="4"/>
  <c r="Y847" i="4"/>
  <c r="Y848" i="4"/>
  <c r="Y849" i="4"/>
  <c r="Y850" i="4"/>
  <c r="Y851" i="4"/>
  <c r="Y852" i="4"/>
  <c r="Y853" i="4"/>
  <c r="Y854" i="4"/>
  <c r="Y855" i="4"/>
  <c r="Y856" i="4"/>
  <c r="Y857" i="4"/>
  <c r="Y858" i="4"/>
  <c r="Y859" i="4"/>
  <c r="Y860" i="4"/>
  <c r="Y861" i="4"/>
  <c r="Y862" i="4"/>
  <c r="Y863" i="4"/>
  <c r="Y864" i="4"/>
  <c r="Y865" i="4"/>
  <c r="Y866" i="4"/>
  <c r="Y867" i="4"/>
  <c r="Y868" i="4"/>
  <c r="Y869" i="4"/>
  <c r="Y870" i="4"/>
  <c r="Y871" i="4"/>
  <c r="Y872" i="4"/>
  <c r="Y873" i="4"/>
  <c r="Y874" i="4"/>
  <c r="Y875" i="4"/>
  <c r="Y876" i="4"/>
  <c r="Y877" i="4"/>
  <c r="Y878" i="4"/>
  <c r="Y879" i="4"/>
  <c r="Y880" i="4"/>
  <c r="Y881" i="4"/>
  <c r="Y882" i="4"/>
  <c r="Y883" i="4"/>
  <c r="Y884" i="4"/>
  <c r="Y885" i="4"/>
  <c r="Y886" i="4"/>
  <c r="Y887" i="4"/>
  <c r="Y888" i="4"/>
  <c r="Y889" i="4"/>
  <c r="Y890" i="4"/>
  <c r="Y891" i="4"/>
  <c r="Y892" i="4"/>
  <c r="Y893" i="4"/>
  <c r="Y894" i="4"/>
  <c r="Y895" i="4"/>
  <c r="Y896" i="4"/>
  <c r="Y897" i="4"/>
  <c r="Y898" i="4"/>
  <c r="Y899" i="4"/>
  <c r="Y900" i="4"/>
  <c r="Y901" i="4"/>
  <c r="Y902" i="4"/>
  <c r="Y903" i="4"/>
  <c r="Y904" i="4"/>
  <c r="Y905" i="4"/>
  <c r="Y906" i="4"/>
  <c r="Y907" i="4"/>
  <c r="Y908" i="4"/>
  <c r="Y909" i="4"/>
  <c r="Y910" i="4"/>
  <c r="Y911" i="4"/>
  <c r="Y912" i="4"/>
  <c r="Y913" i="4"/>
  <c r="Y914" i="4"/>
  <c r="Y915" i="4"/>
  <c r="Y916" i="4"/>
  <c r="Y917" i="4"/>
  <c r="Y918" i="4"/>
  <c r="Y919" i="4"/>
  <c r="Y920" i="4"/>
  <c r="Y921" i="4"/>
  <c r="Y922" i="4"/>
  <c r="Y923" i="4"/>
  <c r="Y924" i="4"/>
  <c r="Y925" i="4"/>
  <c r="Y926" i="4"/>
  <c r="Y927" i="4"/>
  <c r="Y928" i="4"/>
  <c r="Y929" i="4"/>
  <c r="Y930" i="4"/>
  <c r="Y931" i="4"/>
  <c r="Y932" i="4"/>
  <c r="Y933" i="4"/>
  <c r="Y934" i="4"/>
  <c r="Y935" i="4"/>
  <c r="Y936" i="4"/>
  <c r="Y937" i="4"/>
  <c r="Y938" i="4"/>
  <c r="Y939" i="4"/>
  <c r="Y940" i="4"/>
  <c r="Y941" i="4"/>
  <c r="Y942" i="4"/>
  <c r="Y943" i="4"/>
  <c r="Y944" i="4"/>
  <c r="Y945" i="4"/>
  <c r="Y946" i="4"/>
  <c r="Y947" i="4"/>
  <c r="Y948" i="4"/>
  <c r="Y949" i="4"/>
  <c r="Y950" i="4"/>
  <c r="Y951" i="4"/>
  <c r="Y952" i="4"/>
  <c r="Y953" i="4"/>
  <c r="Y954" i="4"/>
  <c r="Y955" i="4"/>
  <c r="Y956" i="4"/>
  <c r="Y957" i="4"/>
  <c r="Y958" i="4"/>
  <c r="Y959" i="4"/>
  <c r="Y960" i="4"/>
  <c r="Y961" i="4"/>
  <c r="Y962" i="4"/>
  <c r="Y963" i="4"/>
  <c r="Y964" i="4"/>
  <c r="Y965" i="4"/>
  <c r="Y966" i="4"/>
  <c r="Y967" i="4"/>
  <c r="Y968" i="4"/>
  <c r="Y969" i="4"/>
  <c r="Y970" i="4"/>
  <c r="Y971" i="4"/>
  <c r="Y972" i="4"/>
  <c r="Y973" i="4"/>
  <c r="Y974" i="4"/>
  <c r="Y975" i="4"/>
  <c r="Y976" i="4"/>
  <c r="Y977" i="4"/>
  <c r="Y978" i="4"/>
  <c r="Y979" i="4"/>
  <c r="Y980" i="4"/>
  <c r="Y981" i="4"/>
  <c r="Y982" i="4"/>
  <c r="Y983" i="4"/>
  <c r="Y984" i="4"/>
  <c r="Y985" i="4"/>
  <c r="Y986" i="4"/>
  <c r="Y987" i="4"/>
  <c r="Y988" i="4"/>
  <c r="Y989" i="4"/>
  <c r="Y990" i="4"/>
  <c r="Y991" i="4"/>
  <c r="Y992" i="4"/>
  <c r="Y993" i="4"/>
  <c r="Y994" i="4"/>
  <c r="Y995" i="4"/>
  <c r="Y996" i="4"/>
  <c r="Y997" i="4"/>
  <c r="Y998" i="4"/>
  <c r="Y999" i="4"/>
  <c r="Y1000" i="4"/>
  <c r="Y1001" i="4"/>
  <c r="Y1002" i="4"/>
  <c r="Y1003" i="4"/>
  <c r="Y1004" i="4"/>
  <c r="Y1005" i="4"/>
  <c r="Y1006" i="4"/>
  <c r="Y1007" i="4"/>
  <c r="Y1008" i="4"/>
  <c r="Y1009" i="4"/>
  <c r="Y1010" i="4"/>
  <c r="Y1011" i="4"/>
  <c r="Y1012" i="4"/>
  <c r="Y1013" i="4"/>
  <c r="Y1014" i="4"/>
  <c r="Y1015" i="4"/>
  <c r="Y1016" i="4"/>
  <c r="Y1017" i="4"/>
  <c r="Y1018" i="4"/>
  <c r="Y1019" i="4"/>
  <c r="Y1020" i="4"/>
  <c r="Y1021" i="4"/>
  <c r="Y1022" i="4"/>
  <c r="Y1023" i="4"/>
  <c r="Y1024" i="4"/>
  <c r="Y1025" i="4"/>
  <c r="Y1026" i="4"/>
  <c r="Y1027" i="4"/>
  <c r="Y1028" i="4"/>
  <c r="Y1029" i="4"/>
  <c r="Y1030" i="4"/>
  <c r="Y1031" i="4"/>
  <c r="Y1032" i="4"/>
  <c r="Y1033" i="4"/>
  <c r="Y1034" i="4"/>
  <c r="Y1035" i="4"/>
  <c r="Y1036" i="4"/>
  <c r="Y1037" i="4"/>
  <c r="Y1038" i="4"/>
  <c r="Y1039" i="4"/>
  <c r="Y1040" i="4"/>
  <c r="Y1041" i="4"/>
  <c r="Y1042" i="4"/>
  <c r="Y1043" i="4"/>
  <c r="Y1044" i="4"/>
  <c r="Y1045" i="4"/>
  <c r="Y1046" i="4"/>
  <c r="Y1047" i="4"/>
  <c r="Y1048" i="4"/>
  <c r="Y1049" i="4"/>
  <c r="Y1050" i="4"/>
  <c r="Y1051" i="4"/>
  <c r="Y1052" i="4"/>
  <c r="Y1053" i="4"/>
  <c r="Y1054" i="4"/>
  <c r="Y1055" i="4"/>
  <c r="Y1056" i="4"/>
  <c r="Y1057" i="4"/>
  <c r="Y1058" i="4"/>
  <c r="Y1059" i="4"/>
  <c r="Y1060" i="4"/>
  <c r="Y1061" i="4"/>
  <c r="Y1062" i="4"/>
  <c r="Y1063" i="4"/>
  <c r="Y1064" i="4"/>
  <c r="Y1065" i="4"/>
  <c r="Y1066" i="4"/>
  <c r="Y1067" i="4"/>
  <c r="Y1068" i="4"/>
  <c r="Y1069" i="4"/>
  <c r="Y1070" i="4"/>
  <c r="Y1071" i="4"/>
  <c r="Y1072" i="4"/>
  <c r="Y1073" i="4"/>
  <c r="Y1074" i="4"/>
  <c r="Y1075" i="4"/>
  <c r="Y1076" i="4"/>
  <c r="Y1077" i="4"/>
  <c r="Y1078" i="4"/>
  <c r="Y1079" i="4"/>
  <c r="Y1080" i="4"/>
  <c r="Y1081" i="4"/>
  <c r="Y1082" i="4"/>
  <c r="Y1083" i="4"/>
  <c r="Y1084" i="4"/>
  <c r="Y1085" i="4"/>
  <c r="Y1086" i="4"/>
  <c r="Y1087" i="4"/>
  <c r="Y1088" i="4"/>
  <c r="Y1089" i="4"/>
  <c r="Y1090" i="4"/>
  <c r="Y1091" i="4"/>
  <c r="Y1092" i="4"/>
  <c r="Y1093" i="4"/>
  <c r="Y1094" i="4"/>
  <c r="Y1095" i="4"/>
  <c r="Y1096" i="4"/>
  <c r="Y1097" i="4"/>
  <c r="Y1098" i="4"/>
  <c r="Y1099" i="4"/>
  <c r="Y1100" i="4"/>
  <c r="Y1101" i="4"/>
  <c r="Y1102" i="4"/>
  <c r="Y1103" i="4"/>
  <c r="Y1104" i="4"/>
  <c r="Y1105" i="4"/>
  <c r="Y1106" i="4"/>
  <c r="Y1107" i="4"/>
  <c r="Y1108" i="4"/>
  <c r="Y1109" i="4"/>
  <c r="Y1110" i="4"/>
  <c r="Y1111" i="4"/>
  <c r="Y1112" i="4"/>
  <c r="Y1113" i="4"/>
  <c r="Y1114" i="4"/>
  <c r="Y1115" i="4"/>
  <c r="Y1116" i="4"/>
  <c r="Y1117" i="4"/>
  <c r="Y1118" i="4"/>
  <c r="Y1119" i="4"/>
  <c r="Y1120" i="4"/>
  <c r="Y1121" i="4"/>
  <c r="Y1122" i="4"/>
  <c r="Y1123" i="4"/>
  <c r="Y1124" i="4"/>
  <c r="Y1125" i="4"/>
  <c r="Y1126" i="4"/>
  <c r="Y1127" i="4"/>
  <c r="Y1128" i="4"/>
  <c r="Y1129" i="4"/>
  <c r="Y1130" i="4"/>
  <c r="Y1131" i="4"/>
  <c r="Y1132" i="4"/>
  <c r="Y1133" i="4"/>
  <c r="Y1134" i="4"/>
  <c r="Y1135" i="4"/>
  <c r="Y1136" i="4"/>
  <c r="Y1137" i="4"/>
  <c r="Y1138" i="4"/>
  <c r="Y1139" i="4"/>
  <c r="Y1140" i="4"/>
  <c r="Y1141" i="4"/>
  <c r="Y1142" i="4"/>
  <c r="Y1143" i="4"/>
  <c r="Y1144" i="4"/>
  <c r="Y1145" i="4"/>
  <c r="Y1146" i="4"/>
  <c r="Y1147" i="4"/>
  <c r="Y1148" i="4"/>
  <c r="Y1149" i="4"/>
  <c r="Y1150" i="4"/>
  <c r="Y1151" i="4"/>
  <c r="Y1152" i="4"/>
  <c r="Y1153" i="4"/>
  <c r="Y1154" i="4"/>
  <c r="Y1155" i="4"/>
  <c r="Y1156" i="4"/>
  <c r="Y1157" i="4"/>
  <c r="Y1158" i="4"/>
  <c r="Y1159" i="4"/>
  <c r="Y1160" i="4"/>
  <c r="Y1161" i="4"/>
  <c r="Y1162" i="4"/>
  <c r="Y1163" i="4"/>
  <c r="Y1164" i="4"/>
  <c r="Y1165" i="4"/>
  <c r="Y1166" i="4"/>
  <c r="Y1167" i="4"/>
  <c r="Y1168" i="4"/>
  <c r="Y1169" i="4"/>
  <c r="Y1170" i="4"/>
  <c r="Y1171" i="4"/>
  <c r="Y1172" i="4"/>
  <c r="Y1173" i="4"/>
  <c r="Y1174" i="4"/>
  <c r="Y1175" i="4"/>
  <c r="Y1176" i="4"/>
  <c r="Y1177" i="4"/>
  <c r="Y1178" i="4"/>
  <c r="Y1179" i="4"/>
  <c r="Y1180" i="4"/>
  <c r="Y1181" i="4"/>
  <c r="Y1182" i="4"/>
  <c r="Y1183" i="4"/>
  <c r="Y1184" i="4"/>
  <c r="Y1185" i="4"/>
  <c r="Y1186" i="4"/>
  <c r="Y1187" i="4"/>
  <c r="Y1188" i="4"/>
  <c r="Y1189" i="4"/>
  <c r="Y1190" i="4"/>
  <c r="Y1191" i="4"/>
  <c r="Y1192" i="4"/>
  <c r="Y1193" i="4"/>
  <c r="Y1194" i="4"/>
  <c r="Y1195" i="4"/>
  <c r="Y1196" i="4"/>
  <c r="Y1197" i="4"/>
  <c r="Y1198" i="4"/>
  <c r="Y1199" i="4"/>
  <c r="Y1200" i="4"/>
  <c r="Y1201" i="4"/>
  <c r="Y1202" i="4"/>
  <c r="Y1203" i="4"/>
  <c r="Y1204" i="4"/>
  <c r="Y1205" i="4"/>
  <c r="Y1206" i="4"/>
  <c r="Y1207" i="4"/>
  <c r="Y1208" i="4"/>
  <c r="Y1209" i="4"/>
  <c r="Y1210" i="4"/>
  <c r="Y1211" i="4"/>
  <c r="Y1212" i="4"/>
  <c r="Y1213" i="4"/>
  <c r="Y1214" i="4"/>
  <c r="Y1215" i="4"/>
  <c r="Y1216" i="4"/>
  <c r="Y1217" i="4"/>
  <c r="Y1218" i="4"/>
  <c r="Y1219" i="4"/>
  <c r="Y1220" i="4"/>
  <c r="Y1221" i="4"/>
  <c r="Y1222" i="4"/>
  <c r="Y1223" i="4"/>
  <c r="Y1224" i="4"/>
  <c r="Y1225" i="4"/>
  <c r="Y1226" i="4"/>
  <c r="Y1227" i="4"/>
  <c r="Y1228" i="4"/>
  <c r="Y1229" i="4"/>
  <c r="Y1230" i="4"/>
  <c r="Y1231" i="4"/>
  <c r="Y1232" i="4"/>
  <c r="Y1233" i="4"/>
  <c r="Y1234" i="4"/>
  <c r="Y1235" i="4"/>
  <c r="Y1236" i="4"/>
  <c r="Y1237" i="4"/>
  <c r="Y1238" i="4"/>
  <c r="Y1239" i="4"/>
  <c r="Y1240" i="4"/>
  <c r="Y1241" i="4"/>
  <c r="Y1242" i="4"/>
  <c r="Y1243" i="4"/>
  <c r="Y1244" i="4"/>
  <c r="Y1245" i="4"/>
  <c r="Y1246" i="4"/>
  <c r="Y1247" i="4"/>
  <c r="Y1248" i="4"/>
  <c r="Y1249" i="4"/>
  <c r="Y1250" i="4"/>
  <c r="Y1251" i="4"/>
  <c r="Y1252" i="4"/>
  <c r="Y1253" i="4"/>
  <c r="Y1254" i="4"/>
  <c r="Y1255" i="4"/>
  <c r="Y1256" i="4"/>
  <c r="Y1257" i="4"/>
  <c r="Y1258" i="4"/>
  <c r="Y1259" i="4"/>
  <c r="Y1260" i="4"/>
  <c r="Y1261" i="4"/>
  <c r="Y1262" i="4"/>
  <c r="Y1263" i="4"/>
  <c r="Y1264" i="4"/>
  <c r="Y1265" i="4"/>
  <c r="Y1266" i="4"/>
  <c r="Y1267" i="4"/>
  <c r="Y1268" i="4"/>
  <c r="Y1269" i="4"/>
  <c r="Y1270" i="4"/>
  <c r="Y1271" i="4"/>
  <c r="Y1272" i="4"/>
  <c r="Y1273" i="4"/>
  <c r="Y1274" i="4"/>
  <c r="Y1275" i="4"/>
  <c r="Y1276" i="4"/>
  <c r="Y1277" i="4"/>
  <c r="Y1278" i="4"/>
  <c r="Y1279" i="4"/>
  <c r="Y1280" i="4"/>
  <c r="Y1281" i="4"/>
  <c r="Y1282" i="4"/>
  <c r="Y1283" i="4"/>
  <c r="Y1284" i="4"/>
  <c r="Y1285" i="4"/>
  <c r="Y1286" i="4"/>
  <c r="Y1287" i="4"/>
  <c r="Y1288" i="4"/>
  <c r="Y1289" i="4"/>
  <c r="Y1290" i="4"/>
  <c r="Y1291" i="4"/>
  <c r="Y1292" i="4"/>
  <c r="Y1293" i="4"/>
  <c r="Y1294" i="4"/>
  <c r="Y1295" i="4"/>
  <c r="Y1296" i="4"/>
  <c r="Y1297" i="4"/>
  <c r="Y1298" i="4"/>
  <c r="Y1299" i="4"/>
  <c r="Y1300" i="4"/>
  <c r="Y1301" i="4"/>
  <c r="Y1302" i="4"/>
  <c r="Y1303" i="4"/>
  <c r="Y1304" i="4"/>
  <c r="Y1305" i="4"/>
  <c r="Y1306" i="4"/>
  <c r="Y1307" i="4"/>
  <c r="Y1308" i="4"/>
  <c r="Y1309" i="4"/>
  <c r="Y1310" i="4"/>
  <c r="Y1311" i="4"/>
  <c r="Y1312" i="4"/>
  <c r="Y1313" i="4"/>
  <c r="Y1314" i="4"/>
  <c r="Y1315" i="4"/>
  <c r="Y1316" i="4"/>
  <c r="Y1317" i="4"/>
  <c r="Y1318" i="4"/>
  <c r="Y1319" i="4"/>
  <c r="Y1320" i="4"/>
  <c r="Y1321" i="4"/>
  <c r="Y1322" i="4"/>
  <c r="Y1323" i="4"/>
  <c r="Y1324" i="4"/>
  <c r="Y1325" i="4"/>
  <c r="Y1326" i="4"/>
  <c r="Y1327" i="4"/>
  <c r="Y1328" i="4"/>
  <c r="Y1329" i="4"/>
  <c r="Y1330" i="4"/>
  <c r="Y1331" i="4"/>
  <c r="Y1332" i="4"/>
  <c r="Y1333" i="4"/>
  <c r="Y1334" i="4"/>
  <c r="Y1335" i="4"/>
  <c r="Y1336" i="4"/>
  <c r="Y1337" i="4"/>
  <c r="Y1338" i="4"/>
  <c r="Y1339" i="4"/>
  <c r="Y1340" i="4"/>
  <c r="Y1341" i="4"/>
  <c r="Y1342" i="4"/>
  <c r="Y1343" i="4"/>
  <c r="Y1344" i="4"/>
  <c r="Y1345" i="4"/>
  <c r="Y1346" i="4"/>
  <c r="Y1347" i="4"/>
  <c r="Y1348" i="4"/>
  <c r="Y1349" i="4"/>
  <c r="Y1350" i="4"/>
  <c r="Y1351" i="4"/>
  <c r="Y1352" i="4"/>
  <c r="Y1353" i="4"/>
  <c r="Y1354" i="4"/>
  <c r="Y1355" i="4"/>
  <c r="Y1356" i="4"/>
  <c r="Y1357" i="4"/>
  <c r="Y1358" i="4"/>
  <c r="Y1359" i="4"/>
  <c r="Y1360" i="4"/>
  <c r="Y1361" i="4"/>
  <c r="Y1362" i="4"/>
  <c r="Y1363" i="4"/>
  <c r="Y1364" i="4"/>
  <c r="Y1365" i="4"/>
  <c r="Y1366" i="4"/>
  <c r="Y1367" i="4"/>
  <c r="Y1368" i="4"/>
  <c r="Y1369" i="4"/>
  <c r="Y1370" i="4"/>
  <c r="Y1371" i="4"/>
  <c r="Y1372" i="4"/>
  <c r="Y1373" i="4"/>
  <c r="Y1374" i="4"/>
  <c r="Y1375" i="4"/>
  <c r="Y1376" i="4"/>
  <c r="Y1377" i="4"/>
  <c r="Y1378" i="4"/>
  <c r="Y1379" i="4"/>
  <c r="Y1380" i="4"/>
  <c r="Y1381" i="4"/>
  <c r="Y1382" i="4"/>
  <c r="Y1383" i="4"/>
  <c r="Y1384" i="4"/>
  <c r="Y1385" i="4"/>
  <c r="Y1386" i="4"/>
  <c r="Y1387" i="4"/>
  <c r="Y1388" i="4"/>
  <c r="Y1389" i="4"/>
  <c r="Y1390" i="4"/>
  <c r="Y1391" i="4"/>
  <c r="Y1392" i="4"/>
  <c r="Y1393" i="4"/>
  <c r="Y1394" i="4"/>
  <c r="Y1395" i="4"/>
  <c r="Y1396" i="4"/>
  <c r="Y1397" i="4"/>
  <c r="Y1398" i="4"/>
  <c r="Y1399" i="4"/>
  <c r="Y1400" i="4"/>
  <c r="Y1401" i="4"/>
  <c r="Y1402" i="4"/>
  <c r="Y1403" i="4"/>
  <c r="Y1404" i="4"/>
  <c r="Y1405" i="4"/>
  <c r="Y1406" i="4"/>
  <c r="Y1407" i="4"/>
  <c r="Y1408" i="4"/>
  <c r="Y1409" i="4"/>
  <c r="Y1410" i="4"/>
  <c r="Y1411" i="4"/>
  <c r="Y1412" i="4"/>
  <c r="Y1413" i="4"/>
  <c r="Y1414" i="4"/>
  <c r="Y1415" i="4"/>
  <c r="Y1416" i="4"/>
  <c r="Y1417" i="4"/>
  <c r="Y1418" i="4"/>
  <c r="S297" i="4"/>
  <c r="S305" i="4"/>
  <c r="S306" i="4"/>
  <c r="S307" i="4"/>
  <c r="S308" i="4"/>
  <c r="S309" i="4"/>
  <c r="S310" i="4"/>
  <c r="S311" i="4"/>
  <c r="S312" i="4"/>
  <c r="S313" i="4"/>
  <c r="S314" i="4"/>
  <c r="S315" i="4"/>
  <c r="S316" i="4"/>
  <c r="S317" i="4"/>
  <c r="S318" i="4"/>
  <c r="S319" i="4"/>
  <c r="S320" i="4"/>
  <c r="S321" i="4"/>
  <c r="S322" i="4"/>
  <c r="S323" i="4"/>
  <c r="S324" i="4"/>
  <c r="S325" i="4"/>
  <c r="S326" i="4"/>
  <c r="S327" i="4"/>
  <c r="S328" i="4"/>
  <c r="S329" i="4"/>
  <c r="S330" i="4"/>
  <c r="S331" i="4"/>
  <c r="S332" i="4"/>
  <c r="S333" i="4"/>
  <c r="S334" i="4"/>
  <c r="S335" i="4"/>
  <c r="S336" i="4"/>
  <c r="S337" i="4"/>
  <c r="S338" i="4"/>
  <c r="S339" i="4"/>
  <c r="S340" i="4"/>
  <c r="S341" i="4"/>
  <c r="S342" i="4"/>
  <c r="S343" i="4"/>
  <c r="S344" i="4"/>
  <c r="S345" i="4"/>
  <c r="S346" i="4"/>
  <c r="S347" i="4"/>
  <c r="S348" i="4"/>
  <c r="S349" i="4"/>
  <c r="S350" i="4"/>
  <c r="S351" i="4"/>
  <c r="S352" i="4"/>
  <c r="S353" i="4"/>
  <c r="S354" i="4"/>
  <c r="S355" i="4"/>
  <c r="S356" i="4"/>
  <c r="S357" i="4"/>
  <c r="S358" i="4"/>
  <c r="S359" i="4"/>
  <c r="S360" i="4"/>
  <c r="S361" i="4"/>
  <c r="S362" i="4"/>
  <c r="S363" i="4"/>
  <c r="S364" i="4"/>
  <c r="S365" i="4"/>
  <c r="S366" i="4"/>
  <c r="S367" i="4"/>
  <c r="S368" i="4"/>
  <c r="S369" i="4"/>
  <c r="S370" i="4"/>
  <c r="S371" i="4"/>
  <c r="S372" i="4"/>
  <c r="S373" i="4"/>
  <c r="S374" i="4"/>
  <c r="S375" i="4"/>
  <c r="S376" i="4"/>
  <c r="S377" i="4"/>
  <c r="S378" i="4"/>
  <c r="S379" i="4"/>
  <c r="S380" i="4"/>
  <c r="S381" i="4"/>
  <c r="S382" i="4"/>
  <c r="S383" i="4"/>
  <c r="S384" i="4"/>
  <c r="S385" i="4"/>
  <c r="S386" i="4"/>
  <c r="S387" i="4"/>
  <c r="S388" i="4"/>
  <c r="S389" i="4"/>
  <c r="S390" i="4"/>
  <c r="S391" i="4"/>
  <c r="S392" i="4"/>
  <c r="S393" i="4"/>
  <c r="S394" i="4"/>
  <c r="S395" i="4"/>
  <c r="S396" i="4"/>
  <c r="S397" i="4"/>
  <c r="S398" i="4"/>
  <c r="S399" i="4"/>
  <c r="S400" i="4"/>
  <c r="S401" i="4"/>
  <c r="S402" i="4"/>
  <c r="S403" i="4"/>
  <c r="S404" i="4"/>
  <c r="S405" i="4"/>
  <c r="S406" i="4"/>
  <c r="S407" i="4"/>
  <c r="S408" i="4"/>
  <c r="S409" i="4"/>
  <c r="S410" i="4"/>
  <c r="S411" i="4"/>
  <c r="S412" i="4"/>
  <c r="S413" i="4"/>
  <c r="S414" i="4"/>
  <c r="S415" i="4"/>
  <c r="S416" i="4"/>
  <c r="S417" i="4"/>
  <c r="S418" i="4"/>
  <c r="S419" i="4"/>
  <c r="S420" i="4"/>
  <c r="S421" i="4"/>
  <c r="S422" i="4"/>
  <c r="S423" i="4"/>
  <c r="S424" i="4"/>
  <c r="S425" i="4"/>
  <c r="S426" i="4"/>
  <c r="S427" i="4"/>
  <c r="S428" i="4"/>
  <c r="S429" i="4"/>
  <c r="S430" i="4"/>
  <c r="S431" i="4"/>
  <c r="S432" i="4"/>
  <c r="S433" i="4"/>
  <c r="S434" i="4"/>
  <c r="S435" i="4"/>
  <c r="S436" i="4"/>
  <c r="S437" i="4"/>
  <c r="S438" i="4"/>
  <c r="S439" i="4"/>
  <c r="S440" i="4"/>
  <c r="S441" i="4"/>
  <c r="S442" i="4"/>
  <c r="S443" i="4"/>
  <c r="S444" i="4"/>
  <c r="S445" i="4"/>
  <c r="S446" i="4"/>
  <c r="S447" i="4"/>
  <c r="S448" i="4"/>
  <c r="S449" i="4"/>
  <c r="S450" i="4"/>
  <c r="S451" i="4"/>
  <c r="S452" i="4"/>
  <c r="S453" i="4"/>
  <c r="S454" i="4"/>
  <c r="S455" i="4"/>
  <c r="S456" i="4"/>
  <c r="S457" i="4"/>
  <c r="S458" i="4"/>
  <c r="S459" i="4"/>
  <c r="S460" i="4"/>
  <c r="S461" i="4"/>
  <c r="S462" i="4"/>
  <c r="S463" i="4"/>
  <c r="S464" i="4"/>
  <c r="S465" i="4"/>
  <c r="S466" i="4"/>
  <c r="S467" i="4"/>
  <c r="S468" i="4"/>
  <c r="S469" i="4"/>
  <c r="S470" i="4"/>
  <c r="S471" i="4"/>
  <c r="S472" i="4"/>
  <c r="S473" i="4"/>
  <c r="S474" i="4"/>
  <c r="S475" i="4"/>
  <c r="S476" i="4"/>
  <c r="S477" i="4"/>
  <c r="S478" i="4"/>
  <c r="S479" i="4"/>
  <c r="S480" i="4"/>
  <c r="S481" i="4"/>
  <c r="S482" i="4"/>
  <c r="S483" i="4"/>
  <c r="S484" i="4"/>
  <c r="S485" i="4"/>
  <c r="S486" i="4"/>
  <c r="S487" i="4"/>
  <c r="S488" i="4"/>
  <c r="S489" i="4"/>
  <c r="S490" i="4"/>
  <c r="S491" i="4"/>
  <c r="S492" i="4"/>
  <c r="S493" i="4"/>
  <c r="S494" i="4"/>
  <c r="S495" i="4"/>
  <c r="S496" i="4"/>
  <c r="S497" i="4"/>
  <c r="S498" i="4"/>
  <c r="S499" i="4"/>
  <c r="S500" i="4"/>
  <c r="S501" i="4"/>
  <c r="S502" i="4"/>
  <c r="S503" i="4"/>
  <c r="S504" i="4"/>
  <c r="S505" i="4"/>
  <c r="S506" i="4"/>
  <c r="S507" i="4"/>
  <c r="S508" i="4"/>
  <c r="S509" i="4"/>
  <c r="S510" i="4"/>
  <c r="S511" i="4"/>
  <c r="S512" i="4"/>
  <c r="S513" i="4"/>
  <c r="S514" i="4"/>
  <c r="S515" i="4"/>
  <c r="S516" i="4"/>
  <c r="S517" i="4"/>
  <c r="S518" i="4"/>
  <c r="S519" i="4"/>
  <c r="S520" i="4"/>
  <c r="S521" i="4"/>
  <c r="S522" i="4"/>
  <c r="S523" i="4"/>
  <c r="S524" i="4"/>
  <c r="S525" i="4"/>
  <c r="S526" i="4"/>
  <c r="S527" i="4"/>
  <c r="S528" i="4"/>
  <c r="S529" i="4"/>
  <c r="S530" i="4"/>
  <c r="S531" i="4"/>
  <c r="S532" i="4"/>
  <c r="S533" i="4"/>
  <c r="S534" i="4"/>
  <c r="S535" i="4"/>
  <c r="S536" i="4"/>
  <c r="S537" i="4"/>
  <c r="S538" i="4"/>
  <c r="S539" i="4"/>
  <c r="S540" i="4"/>
  <c r="S541" i="4"/>
  <c r="S542" i="4"/>
  <c r="S543" i="4"/>
  <c r="S544" i="4"/>
  <c r="S545" i="4"/>
  <c r="S546" i="4"/>
  <c r="S547" i="4"/>
  <c r="S548" i="4"/>
  <c r="S549" i="4"/>
  <c r="S550" i="4"/>
  <c r="S551" i="4"/>
  <c r="S552" i="4"/>
  <c r="S553" i="4"/>
  <c r="S554" i="4"/>
  <c r="S555" i="4"/>
  <c r="S556" i="4"/>
  <c r="S557" i="4"/>
  <c r="S558" i="4"/>
  <c r="S559" i="4"/>
  <c r="S560" i="4"/>
  <c r="S561" i="4"/>
  <c r="S562" i="4"/>
  <c r="S563" i="4"/>
  <c r="S564" i="4"/>
  <c r="S565" i="4"/>
  <c r="S566" i="4"/>
  <c r="S567" i="4"/>
  <c r="S568" i="4"/>
  <c r="S569" i="4"/>
  <c r="S570" i="4"/>
  <c r="S571" i="4"/>
  <c r="S572" i="4"/>
  <c r="S573" i="4"/>
  <c r="S574" i="4"/>
  <c r="S575" i="4"/>
  <c r="S576" i="4"/>
  <c r="S577" i="4"/>
  <c r="S578" i="4"/>
  <c r="S579" i="4"/>
  <c r="S580" i="4"/>
  <c r="S581" i="4"/>
  <c r="S582" i="4"/>
  <c r="S583" i="4"/>
  <c r="S584" i="4"/>
  <c r="S585" i="4"/>
  <c r="S586" i="4"/>
  <c r="S587" i="4"/>
  <c r="S588" i="4"/>
  <c r="S589" i="4"/>
  <c r="S590" i="4"/>
  <c r="S591" i="4"/>
  <c r="S592" i="4"/>
  <c r="S593" i="4"/>
  <c r="S594" i="4"/>
  <c r="S595" i="4"/>
  <c r="S596" i="4"/>
  <c r="S597" i="4"/>
  <c r="S598" i="4"/>
  <c r="S599" i="4"/>
  <c r="S600" i="4"/>
  <c r="S601" i="4"/>
  <c r="S602" i="4"/>
  <c r="S603" i="4"/>
  <c r="S604" i="4"/>
  <c r="S605" i="4"/>
  <c r="S606" i="4"/>
  <c r="S607" i="4"/>
  <c r="S608" i="4"/>
  <c r="S609" i="4"/>
  <c r="S610" i="4"/>
  <c r="S611" i="4"/>
  <c r="S612" i="4"/>
  <c r="S613" i="4"/>
  <c r="S614" i="4"/>
  <c r="S615" i="4"/>
  <c r="S616" i="4"/>
  <c r="S617" i="4"/>
  <c r="S618" i="4"/>
  <c r="S619" i="4"/>
  <c r="S620" i="4"/>
  <c r="S621" i="4"/>
  <c r="S622" i="4"/>
  <c r="S623" i="4"/>
  <c r="S624" i="4"/>
  <c r="S625" i="4"/>
  <c r="S626" i="4"/>
  <c r="S627" i="4"/>
  <c r="S628" i="4"/>
  <c r="S629" i="4"/>
  <c r="S630" i="4"/>
  <c r="S631" i="4"/>
  <c r="S632" i="4"/>
  <c r="S633" i="4"/>
  <c r="S634" i="4"/>
  <c r="S635" i="4"/>
  <c r="S636" i="4"/>
  <c r="S637" i="4"/>
  <c r="S638" i="4"/>
  <c r="S639" i="4"/>
  <c r="S640" i="4"/>
  <c r="S641" i="4"/>
  <c r="S642" i="4"/>
  <c r="S643" i="4"/>
  <c r="S644" i="4"/>
  <c r="S645" i="4"/>
  <c r="S646" i="4"/>
  <c r="S647" i="4"/>
  <c r="S648" i="4"/>
  <c r="S649" i="4"/>
  <c r="S650" i="4"/>
  <c r="S651" i="4"/>
  <c r="S652" i="4"/>
  <c r="S653" i="4"/>
  <c r="S654" i="4"/>
  <c r="S655" i="4"/>
  <c r="S656" i="4"/>
  <c r="S657" i="4"/>
  <c r="S658" i="4"/>
  <c r="S659" i="4"/>
  <c r="S660" i="4"/>
  <c r="S661" i="4"/>
  <c r="S662" i="4"/>
  <c r="S663" i="4"/>
  <c r="S664" i="4"/>
  <c r="S665" i="4"/>
  <c r="S666" i="4"/>
  <c r="S667" i="4"/>
  <c r="S668" i="4"/>
  <c r="S669" i="4"/>
  <c r="S670" i="4"/>
  <c r="S671" i="4"/>
  <c r="S672" i="4"/>
  <c r="S673" i="4"/>
  <c r="S674" i="4"/>
  <c r="S675" i="4"/>
  <c r="S676" i="4"/>
  <c r="S677" i="4"/>
  <c r="S678" i="4"/>
  <c r="S679" i="4"/>
  <c r="S680" i="4"/>
  <c r="S681" i="4"/>
  <c r="S682" i="4"/>
  <c r="S683" i="4"/>
  <c r="S684" i="4"/>
  <c r="S685" i="4"/>
  <c r="S686" i="4"/>
  <c r="S687" i="4"/>
  <c r="S688" i="4"/>
  <c r="S689" i="4"/>
  <c r="S690" i="4"/>
  <c r="S691" i="4"/>
  <c r="S692" i="4"/>
  <c r="S693" i="4"/>
  <c r="S694" i="4"/>
  <c r="S695" i="4"/>
  <c r="S696" i="4"/>
  <c r="S697" i="4"/>
  <c r="S698" i="4"/>
  <c r="S699" i="4"/>
  <c r="S700" i="4"/>
  <c r="S701" i="4"/>
  <c r="S702" i="4"/>
  <c r="S703" i="4"/>
  <c r="S704" i="4"/>
  <c r="S705" i="4"/>
  <c r="S706" i="4"/>
  <c r="S707" i="4"/>
  <c r="S708" i="4"/>
  <c r="S709" i="4"/>
  <c r="S710" i="4"/>
  <c r="S711" i="4"/>
  <c r="S712" i="4"/>
  <c r="S713" i="4"/>
  <c r="S714" i="4"/>
  <c r="S715" i="4"/>
  <c r="S716" i="4"/>
  <c r="S717" i="4"/>
  <c r="S718" i="4"/>
  <c r="S719" i="4"/>
  <c r="S720" i="4"/>
  <c r="S721" i="4"/>
  <c r="S722" i="4"/>
  <c r="S723" i="4"/>
  <c r="S724" i="4"/>
  <c r="S725" i="4"/>
  <c r="S726" i="4"/>
  <c r="S727" i="4"/>
  <c r="S728" i="4"/>
  <c r="S729" i="4"/>
  <c r="S730" i="4"/>
  <c r="S731" i="4"/>
  <c r="S732" i="4"/>
  <c r="S733" i="4"/>
  <c r="S734" i="4"/>
  <c r="S735" i="4"/>
  <c r="S736" i="4"/>
  <c r="S737" i="4"/>
  <c r="S738" i="4"/>
  <c r="S739" i="4"/>
  <c r="S740" i="4"/>
  <c r="S741" i="4"/>
  <c r="S742" i="4"/>
  <c r="S743" i="4"/>
  <c r="S744" i="4"/>
  <c r="S745" i="4"/>
  <c r="S746" i="4"/>
  <c r="S747" i="4"/>
  <c r="S748" i="4"/>
  <c r="S749" i="4"/>
  <c r="S750" i="4"/>
  <c r="S751" i="4"/>
  <c r="S752" i="4"/>
  <c r="S753" i="4"/>
  <c r="S754" i="4"/>
  <c r="S755" i="4"/>
  <c r="S756" i="4"/>
  <c r="S757" i="4"/>
  <c r="S758" i="4"/>
  <c r="S759" i="4"/>
  <c r="S760" i="4"/>
  <c r="S761" i="4"/>
  <c r="S762" i="4"/>
  <c r="S763" i="4"/>
  <c r="S764" i="4"/>
  <c r="S765" i="4"/>
  <c r="S766" i="4"/>
  <c r="S767" i="4"/>
  <c r="S768" i="4"/>
  <c r="S769" i="4"/>
  <c r="S770" i="4"/>
  <c r="S771" i="4"/>
  <c r="S772" i="4"/>
  <c r="S773" i="4"/>
  <c r="S774" i="4"/>
  <c r="S775" i="4"/>
  <c r="S776" i="4"/>
  <c r="S777" i="4"/>
  <c r="S778" i="4"/>
  <c r="S779" i="4"/>
  <c r="S780" i="4"/>
  <c r="S781" i="4"/>
  <c r="S782" i="4"/>
  <c r="S783" i="4"/>
  <c r="S784" i="4"/>
  <c r="S785" i="4"/>
  <c r="S786" i="4"/>
  <c r="S787" i="4"/>
  <c r="S788" i="4"/>
  <c r="S789" i="4"/>
  <c r="S790" i="4"/>
  <c r="S791" i="4"/>
  <c r="S792" i="4"/>
  <c r="S793" i="4"/>
  <c r="S794" i="4"/>
  <c r="S795" i="4"/>
  <c r="S796" i="4"/>
  <c r="S797" i="4"/>
  <c r="S798" i="4"/>
  <c r="S799" i="4"/>
  <c r="S800" i="4"/>
  <c r="S801" i="4"/>
  <c r="S802" i="4"/>
  <c r="S803" i="4"/>
  <c r="S804" i="4"/>
  <c r="S805" i="4"/>
  <c r="S806" i="4"/>
  <c r="S807" i="4"/>
  <c r="S808" i="4"/>
  <c r="S809" i="4"/>
  <c r="S810" i="4"/>
  <c r="S811" i="4"/>
  <c r="S812" i="4"/>
  <c r="S813" i="4"/>
  <c r="S814" i="4"/>
  <c r="S815" i="4"/>
  <c r="S816" i="4"/>
  <c r="S817" i="4"/>
  <c r="S818" i="4"/>
  <c r="S819" i="4"/>
  <c r="S820" i="4"/>
  <c r="S821" i="4"/>
  <c r="S822" i="4"/>
  <c r="S823" i="4"/>
  <c r="S824" i="4"/>
  <c r="S825" i="4"/>
  <c r="S826" i="4"/>
  <c r="S827" i="4"/>
  <c r="S828" i="4"/>
  <c r="S829" i="4"/>
  <c r="S830" i="4"/>
  <c r="S831" i="4"/>
  <c r="S832" i="4"/>
  <c r="S833" i="4"/>
  <c r="S834" i="4"/>
  <c r="S835" i="4"/>
  <c r="S836" i="4"/>
  <c r="S837" i="4"/>
  <c r="S838" i="4"/>
  <c r="S839" i="4"/>
  <c r="S840" i="4"/>
  <c r="S841" i="4"/>
  <c r="S842" i="4"/>
  <c r="S843" i="4"/>
  <c r="S844" i="4"/>
  <c r="S845" i="4"/>
  <c r="S846" i="4"/>
  <c r="S847" i="4"/>
  <c r="S848" i="4"/>
  <c r="S849" i="4"/>
  <c r="S850" i="4"/>
  <c r="S851" i="4"/>
  <c r="S852" i="4"/>
  <c r="S853" i="4"/>
  <c r="S854" i="4"/>
  <c r="S855" i="4"/>
  <c r="S856" i="4"/>
  <c r="S857" i="4"/>
  <c r="S858" i="4"/>
  <c r="S859" i="4"/>
  <c r="S860" i="4"/>
  <c r="S861" i="4"/>
  <c r="S862" i="4"/>
  <c r="S863" i="4"/>
  <c r="S864" i="4"/>
  <c r="S865" i="4"/>
  <c r="S866" i="4"/>
  <c r="S867" i="4"/>
  <c r="S868" i="4"/>
  <c r="S869" i="4"/>
  <c r="S870" i="4"/>
  <c r="S871" i="4"/>
  <c r="S872" i="4"/>
  <c r="S873" i="4"/>
  <c r="S874" i="4"/>
  <c r="S875" i="4"/>
  <c r="S876" i="4"/>
  <c r="S877" i="4"/>
  <c r="S878" i="4"/>
  <c r="S879" i="4"/>
  <c r="S880" i="4"/>
  <c r="S881" i="4"/>
  <c r="S882" i="4"/>
  <c r="S883" i="4"/>
  <c r="S884" i="4"/>
  <c r="S885" i="4"/>
  <c r="S886" i="4"/>
  <c r="S887" i="4"/>
  <c r="S888" i="4"/>
  <c r="S889" i="4"/>
  <c r="S890" i="4"/>
  <c r="S891" i="4"/>
  <c r="S892" i="4"/>
  <c r="S893" i="4"/>
  <c r="S894" i="4"/>
  <c r="S895" i="4"/>
  <c r="S896" i="4"/>
  <c r="S897" i="4"/>
  <c r="S898" i="4"/>
  <c r="S899" i="4"/>
  <c r="S900" i="4"/>
  <c r="S901" i="4"/>
  <c r="S902" i="4"/>
  <c r="S903" i="4"/>
  <c r="S904" i="4"/>
  <c r="S905" i="4"/>
  <c r="S906" i="4"/>
  <c r="S907" i="4"/>
  <c r="S908" i="4"/>
  <c r="S909" i="4"/>
  <c r="S910" i="4"/>
  <c r="S911" i="4"/>
  <c r="S912" i="4"/>
  <c r="S913" i="4"/>
  <c r="S914" i="4"/>
  <c r="S915" i="4"/>
  <c r="S916" i="4"/>
  <c r="S917" i="4"/>
  <c r="S918" i="4"/>
  <c r="S919" i="4"/>
  <c r="S920" i="4"/>
  <c r="S921" i="4"/>
  <c r="S922" i="4"/>
  <c r="S923" i="4"/>
  <c r="S924" i="4"/>
  <c r="S925" i="4"/>
  <c r="S926" i="4"/>
  <c r="S927" i="4"/>
  <c r="S928" i="4"/>
  <c r="S929" i="4"/>
  <c r="S930" i="4"/>
  <c r="S931" i="4"/>
  <c r="S932" i="4"/>
  <c r="S933" i="4"/>
  <c r="S934" i="4"/>
  <c r="S935" i="4"/>
  <c r="S936" i="4"/>
  <c r="S937" i="4"/>
  <c r="S938" i="4"/>
  <c r="S939" i="4"/>
  <c r="S940" i="4"/>
  <c r="S941" i="4"/>
  <c r="S942" i="4"/>
  <c r="S943" i="4"/>
  <c r="S944" i="4"/>
  <c r="S945" i="4"/>
  <c r="S946" i="4"/>
  <c r="S947" i="4"/>
  <c r="S948" i="4"/>
  <c r="S949" i="4"/>
  <c r="S950" i="4"/>
  <c r="S951" i="4"/>
  <c r="S952" i="4"/>
  <c r="S953" i="4"/>
  <c r="S954" i="4"/>
  <c r="S955" i="4"/>
  <c r="S956" i="4"/>
  <c r="S957" i="4"/>
  <c r="S958" i="4"/>
  <c r="S959" i="4"/>
  <c r="S960" i="4"/>
  <c r="S961" i="4"/>
  <c r="S962" i="4"/>
  <c r="S963" i="4"/>
  <c r="S964" i="4"/>
  <c r="S965" i="4"/>
  <c r="S966" i="4"/>
  <c r="S967" i="4"/>
  <c r="S968" i="4"/>
  <c r="S969" i="4"/>
  <c r="S970" i="4"/>
  <c r="S971" i="4"/>
  <c r="S972" i="4"/>
  <c r="S973" i="4"/>
  <c r="S974" i="4"/>
  <c r="S975" i="4"/>
  <c r="S976" i="4"/>
  <c r="S977" i="4"/>
  <c r="S978" i="4"/>
  <c r="S979" i="4"/>
  <c r="S980" i="4"/>
  <c r="S981" i="4"/>
  <c r="S982" i="4"/>
  <c r="S983" i="4"/>
  <c r="S984" i="4"/>
  <c r="S985" i="4"/>
  <c r="S986" i="4"/>
  <c r="S987" i="4"/>
  <c r="S988" i="4"/>
  <c r="S989" i="4"/>
  <c r="S990" i="4"/>
  <c r="S991" i="4"/>
  <c r="S992" i="4"/>
  <c r="S993" i="4"/>
  <c r="S994" i="4"/>
  <c r="S995" i="4"/>
  <c r="S996" i="4"/>
  <c r="S997" i="4"/>
  <c r="S998" i="4"/>
  <c r="S999" i="4"/>
  <c r="S1000" i="4"/>
  <c r="S1001" i="4"/>
  <c r="S1002" i="4"/>
  <c r="S1003" i="4"/>
  <c r="S1004" i="4"/>
  <c r="S1005" i="4"/>
  <c r="S1006" i="4"/>
  <c r="S1007" i="4"/>
  <c r="S1008" i="4"/>
  <c r="S1009" i="4"/>
  <c r="S1010" i="4"/>
  <c r="S1011" i="4"/>
  <c r="S1012" i="4"/>
  <c r="S1013" i="4"/>
  <c r="S1014" i="4"/>
  <c r="S1015" i="4"/>
  <c r="S1016" i="4"/>
  <c r="S1017" i="4"/>
  <c r="S1018" i="4"/>
  <c r="S1019" i="4"/>
  <c r="S1020" i="4"/>
  <c r="S1021" i="4"/>
  <c r="S1022" i="4"/>
  <c r="S1023" i="4"/>
  <c r="S1024" i="4"/>
  <c r="S1025" i="4"/>
  <c r="S1026" i="4"/>
  <c r="S1027" i="4"/>
  <c r="S1028" i="4"/>
  <c r="S1029" i="4"/>
  <c r="S1030" i="4"/>
  <c r="S1031" i="4"/>
  <c r="S1032" i="4"/>
  <c r="S1033" i="4"/>
  <c r="S1034" i="4"/>
  <c r="S1035" i="4"/>
  <c r="S1036" i="4"/>
  <c r="S1037" i="4"/>
  <c r="S1038" i="4"/>
  <c r="S1039" i="4"/>
  <c r="S1040" i="4"/>
  <c r="S1041" i="4"/>
  <c r="S1042" i="4"/>
  <c r="S1043" i="4"/>
  <c r="S1044" i="4"/>
  <c r="S1045" i="4"/>
  <c r="S1046" i="4"/>
  <c r="S1047" i="4"/>
  <c r="S1048" i="4"/>
  <c r="S1049" i="4"/>
  <c r="S1050" i="4"/>
  <c r="S1051" i="4"/>
  <c r="S1052" i="4"/>
  <c r="S1053" i="4"/>
  <c r="S1054" i="4"/>
  <c r="S1055" i="4"/>
  <c r="S1056" i="4"/>
  <c r="S1057" i="4"/>
  <c r="S1058" i="4"/>
  <c r="S1059" i="4"/>
  <c r="S1060" i="4"/>
  <c r="S1061" i="4"/>
  <c r="S1062" i="4"/>
  <c r="S1063" i="4"/>
  <c r="S1064" i="4"/>
  <c r="S1065" i="4"/>
  <c r="S1066" i="4"/>
  <c r="S1067" i="4"/>
  <c r="S1068" i="4"/>
  <c r="S1069" i="4"/>
  <c r="S1070" i="4"/>
  <c r="S1071" i="4"/>
  <c r="S1072" i="4"/>
  <c r="S1073" i="4"/>
  <c r="S1074" i="4"/>
  <c r="S1075" i="4"/>
  <c r="S1076" i="4"/>
  <c r="S1077" i="4"/>
  <c r="S1078" i="4"/>
  <c r="S1079" i="4"/>
  <c r="S1080" i="4"/>
  <c r="S1081" i="4"/>
  <c r="S1082" i="4"/>
  <c r="S1083" i="4"/>
  <c r="S1084" i="4"/>
  <c r="S1085" i="4"/>
  <c r="S1086" i="4"/>
  <c r="S1087" i="4"/>
  <c r="S1088" i="4"/>
  <c r="S1089" i="4"/>
  <c r="S1090" i="4"/>
  <c r="S1091" i="4"/>
  <c r="S1092" i="4"/>
  <c r="S1093" i="4"/>
  <c r="S1094" i="4"/>
  <c r="S1095" i="4"/>
  <c r="S1096" i="4"/>
  <c r="S1097" i="4"/>
  <c r="S1098" i="4"/>
  <c r="S1099" i="4"/>
  <c r="S1100" i="4"/>
  <c r="S1101" i="4"/>
  <c r="S1102" i="4"/>
  <c r="S1103" i="4"/>
  <c r="S1104" i="4"/>
  <c r="S1105" i="4"/>
  <c r="S1106" i="4"/>
  <c r="S1107" i="4"/>
  <c r="S1108" i="4"/>
  <c r="S1109" i="4"/>
  <c r="S1110" i="4"/>
  <c r="S1111" i="4"/>
  <c r="S1112" i="4"/>
  <c r="S1113" i="4"/>
  <c r="S1114" i="4"/>
  <c r="S1115" i="4"/>
  <c r="S1116" i="4"/>
  <c r="S1117" i="4"/>
  <c r="S1118" i="4"/>
  <c r="S1119" i="4"/>
  <c r="S1120" i="4"/>
  <c r="S1121" i="4"/>
  <c r="S1122" i="4"/>
  <c r="S1123" i="4"/>
  <c r="S1124" i="4"/>
  <c r="S1125" i="4"/>
  <c r="S1126" i="4"/>
  <c r="S1127" i="4"/>
  <c r="S1128" i="4"/>
  <c r="S1129" i="4"/>
  <c r="S1130" i="4"/>
  <c r="S1131" i="4"/>
  <c r="S1132" i="4"/>
  <c r="S1133" i="4"/>
  <c r="S1134" i="4"/>
  <c r="S1135" i="4"/>
  <c r="S1136" i="4"/>
  <c r="S1137" i="4"/>
  <c r="S1138" i="4"/>
  <c r="S1139" i="4"/>
  <c r="S1140" i="4"/>
  <c r="S1141" i="4"/>
  <c r="S1142" i="4"/>
  <c r="S1143" i="4"/>
  <c r="S1144" i="4"/>
  <c r="S1145" i="4"/>
  <c r="S1146" i="4"/>
  <c r="S1147" i="4"/>
  <c r="S1148" i="4"/>
  <c r="S1149" i="4"/>
  <c r="S1150" i="4"/>
  <c r="S1151" i="4"/>
  <c r="S1152" i="4"/>
  <c r="S1153" i="4"/>
  <c r="S1154" i="4"/>
  <c r="S1155" i="4"/>
  <c r="S1156" i="4"/>
  <c r="S1157" i="4"/>
  <c r="S1158" i="4"/>
  <c r="S1159" i="4"/>
  <c r="S1160" i="4"/>
  <c r="S1161" i="4"/>
  <c r="S1162" i="4"/>
  <c r="S1163" i="4"/>
  <c r="S1164" i="4"/>
  <c r="S1165" i="4"/>
  <c r="S1166" i="4"/>
  <c r="S1167" i="4"/>
  <c r="S1168" i="4"/>
  <c r="S1169" i="4"/>
  <c r="S1170" i="4"/>
  <c r="S1171" i="4"/>
  <c r="S1172" i="4"/>
  <c r="S1173" i="4"/>
  <c r="S1174" i="4"/>
  <c r="S1175" i="4"/>
  <c r="S1176" i="4"/>
  <c r="S1177" i="4"/>
  <c r="S1178" i="4"/>
  <c r="S1179" i="4"/>
  <c r="S1180" i="4"/>
  <c r="S1181" i="4"/>
  <c r="S1182" i="4"/>
  <c r="S1183" i="4"/>
  <c r="S1184" i="4"/>
  <c r="S1185" i="4"/>
  <c r="S1186" i="4"/>
  <c r="S1187" i="4"/>
  <c r="S1188" i="4"/>
  <c r="S1189" i="4"/>
  <c r="S1190" i="4"/>
  <c r="S1191" i="4"/>
  <c r="S1192" i="4"/>
  <c r="S1193" i="4"/>
  <c r="S1194" i="4"/>
  <c r="S1195" i="4"/>
  <c r="S1196" i="4"/>
  <c r="S1197" i="4"/>
  <c r="S1198" i="4"/>
  <c r="S1199" i="4"/>
  <c r="S1200" i="4"/>
  <c r="S1201" i="4"/>
  <c r="S1202" i="4"/>
  <c r="S1203" i="4"/>
  <c r="S1204" i="4"/>
  <c r="S1205" i="4"/>
  <c r="S1206" i="4"/>
  <c r="S1207" i="4"/>
  <c r="S1208" i="4"/>
  <c r="S1209" i="4"/>
  <c r="S1210" i="4"/>
  <c r="S1211" i="4"/>
  <c r="S1212" i="4"/>
  <c r="S1213" i="4"/>
  <c r="S1214" i="4"/>
  <c r="S1215" i="4"/>
  <c r="S1216" i="4"/>
  <c r="S1217" i="4"/>
  <c r="S1218" i="4"/>
  <c r="S1219" i="4"/>
  <c r="S1220" i="4"/>
  <c r="S1221" i="4"/>
  <c r="S1222" i="4"/>
  <c r="S1223" i="4"/>
  <c r="S1224" i="4"/>
  <c r="S1225" i="4"/>
  <c r="S1226" i="4"/>
  <c r="S1227" i="4"/>
  <c r="S1228" i="4"/>
  <c r="S1229" i="4"/>
  <c r="S1230" i="4"/>
  <c r="S1231" i="4"/>
  <c r="S1232" i="4"/>
  <c r="S1233" i="4"/>
  <c r="S1234" i="4"/>
  <c r="S1235" i="4"/>
  <c r="S1236" i="4"/>
  <c r="S1237" i="4"/>
  <c r="S1238" i="4"/>
  <c r="S1239" i="4"/>
  <c r="S1240" i="4"/>
  <c r="S1241" i="4"/>
  <c r="S1242" i="4"/>
  <c r="S1243" i="4"/>
  <c r="S1244" i="4"/>
  <c r="S1245" i="4"/>
  <c r="S1246" i="4"/>
  <c r="S1247" i="4"/>
  <c r="S1248" i="4"/>
  <c r="S1249" i="4"/>
  <c r="S1250" i="4"/>
  <c r="S1251" i="4"/>
  <c r="S1252" i="4"/>
  <c r="S1253" i="4"/>
  <c r="S1254" i="4"/>
  <c r="S1255" i="4"/>
  <c r="S1256" i="4"/>
  <c r="S1257" i="4"/>
  <c r="S1258" i="4"/>
  <c r="S1259" i="4"/>
  <c r="S1260" i="4"/>
  <c r="S1261" i="4"/>
  <c r="S1262" i="4"/>
  <c r="S1263" i="4"/>
  <c r="S1264" i="4"/>
  <c r="S1265" i="4"/>
  <c r="S1266" i="4"/>
  <c r="S1267" i="4"/>
  <c r="S1268" i="4"/>
  <c r="S1269" i="4"/>
  <c r="S1270" i="4"/>
  <c r="S1271" i="4"/>
  <c r="S1272" i="4"/>
  <c r="S1273" i="4"/>
  <c r="S1274" i="4"/>
  <c r="S1275" i="4"/>
  <c r="S1276" i="4"/>
  <c r="S1277" i="4"/>
  <c r="S1278" i="4"/>
  <c r="S1279" i="4"/>
  <c r="S1280" i="4"/>
  <c r="S1281" i="4"/>
  <c r="S1282" i="4"/>
  <c r="S1283" i="4"/>
  <c r="S1284" i="4"/>
  <c r="S1285" i="4"/>
  <c r="S1286" i="4"/>
  <c r="S1287" i="4"/>
  <c r="S1288" i="4"/>
  <c r="S1289" i="4"/>
  <c r="S1290" i="4"/>
  <c r="S1291" i="4"/>
  <c r="S1292" i="4"/>
  <c r="S1293" i="4"/>
  <c r="S1294" i="4"/>
  <c r="S1295" i="4"/>
  <c r="S1296" i="4"/>
  <c r="S1297" i="4"/>
  <c r="S1298" i="4"/>
  <c r="S1299" i="4"/>
  <c r="S1300" i="4"/>
  <c r="S1301" i="4"/>
  <c r="S1302" i="4"/>
  <c r="S1303" i="4"/>
  <c r="S1304" i="4"/>
  <c r="S1305" i="4"/>
  <c r="S1306" i="4"/>
  <c r="S1307" i="4"/>
  <c r="S1308" i="4"/>
  <c r="S1309" i="4"/>
  <c r="S1310" i="4"/>
  <c r="S1311" i="4"/>
  <c r="S1312" i="4"/>
  <c r="S1313" i="4"/>
  <c r="S1314" i="4"/>
  <c r="S1315" i="4"/>
  <c r="S1316" i="4"/>
  <c r="S1317" i="4"/>
  <c r="S1318" i="4"/>
  <c r="S1319" i="4"/>
  <c r="S1320" i="4"/>
  <c r="S1321" i="4"/>
  <c r="S1364" i="4"/>
  <c r="S1366" i="4"/>
  <c r="S1368" i="4"/>
  <c r="S1370" i="4"/>
  <c r="S1372" i="4"/>
  <c r="S1374" i="4"/>
  <c r="S1376" i="4"/>
  <c r="S1378" i="4"/>
  <c r="S1380" i="4"/>
  <c r="S1382" i="4"/>
  <c r="S1384" i="4"/>
  <c r="S1387" i="4"/>
  <c r="S1390" i="4"/>
  <c r="S1392" i="4"/>
  <c r="S1394" i="4"/>
  <c r="S1397" i="4"/>
  <c r="S1399" i="4"/>
  <c r="S1401" i="4"/>
  <c r="S1403" i="4"/>
  <c r="S1405" i="4"/>
  <c r="S1407" i="4"/>
  <c r="S1412" i="4"/>
  <c r="S1414" i="4"/>
  <c r="S1416" i="4"/>
  <c r="S1418" i="4"/>
  <c r="R310" i="4"/>
  <c r="R311" i="4"/>
  <c r="R320" i="4"/>
  <c r="R323" i="4"/>
  <c r="R324" i="4"/>
  <c r="R327" i="4"/>
  <c r="R335" i="4"/>
  <c r="R339" i="4"/>
  <c r="R346" i="4"/>
  <c r="R351" i="4"/>
  <c r="R352" i="4"/>
  <c r="R363" i="4"/>
  <c r="R369" i="4"/>
  <c r="R375" i="4"/>
  <c r="R376" i="4"/>
  <c r="R382" i="4"/>
  <c r="R387" i="4"/>
  <c r="R399" i="4"/>
  <c r="R408" i="4"/>
  <c r="R412" i="4"/>
  <c r="R423" i="4"/>
  <c r="R429" i="4"/>
  <c r="R435" i="4"/>
  <c r="R441" i="4"/>
  <c r="R442" i="4"/>
  <c r="R447" i="4"/>
  <c r="R453" i="4"/>
  <c r="R466" i="4"/>
  <c r="R471" i="4"/>
  <c r="R483" i="4"/>
  <c r="R490" i="4"/>
  <c r="R495" i="4"/>
  <c r="R496" i="4"/>
  <c r="R508" i="4"/>
  <c r="R509" i="4"/>
  <c r="R519" i="4"/>
  <c r="R531" i="4"/>
  <c r="R543" i="4"/>
  <c r="R555" i="4"/>
  <c r="R567" i="4"/>
  <c r="R579" i="4"/>
  <c r="R585" i="4"/>
  <c r="R586" i="4"/>
  <c r="R591" i="4"/>
  <c r="R597" i="4"/>
  <c r="R603" i="4"/>
  <c r="R611" i="4"/>
  <c r="R615" i="4"/>
  <c r="R623" i="4"/>
  <c r="R627" i="4"/>
  <c r="R640" i="4"/>
  <c r="T640" i="4" s="1"/>
  <c r="R644" i="4"/>
  <c r="R652" i="4"/>
  <c r="R653" i="4"/>
  <c r="R673" i="4"/>
  <c r="R675" i="4"/>
  <c r="R687" i="4"/>
  <c r="R699" i="4"/>
  <c r="R735" i="4"/>
  <c r="R741" i="4"/>
  <c r="R762" i="4"/>
  <c r="R768" i="4"/>
  <c r="R769" i="4"/>
  <c r="R797" i="4"/>
  <c r="R834" i="4"/>
  <c r="R840" i="4"/>
  <c r="R862" i="4"/>
  <c r="R886" i="4"/>
  <c r="R893" i="4"/>
  <c r="R918" i="4"/>
  <c r="R924" i="4"/>
  <c r="R954" i="4"/>
  <c r="R978" i="4"/>
  <c r="R984" i="4"/>
  <c r="R1005" i="4"/>
  <c r="R1014" i="4"/>
  <c r="R1019" i="4"/>
  <c r="R1037" i="4"/>
  <c r="R1043" i="4"/>
  <c r="R1056" i="4"/>
  <c r="R1062" i="4"/>
  <c r="R1066" i="4"/>
  <c r="R1098" i="4"/>
  <c r="R1101" i="4"/>
  <c r="R1163" i="4"/>
  <c r="R1216" i="4"/>
  <c r="T1216" i="4" s="1"/>
  <c r="Q297" i="4"/>
  <c r="R297" i="4" s="1"/>
  <c r="Q306" i="4"/>
  <c r="R306" i="4" s="1"/>
  <c r="Q307" i="4"/>
  <c r="R307" i="4" s="1"/>
  <c r="Q308" i="4"/>
  <c r="R308" i="4" s="1"/>
  <c r="Q309" i="4"/>
  <c r="R309" i="4" s="1"/>
  <c r="Q310" i="4"/>
  <c r="Q311" i="4"/>
  <c r="Q312" i="4"/>
  <c r="R312" i="4" s="1"/>
  <c r="Q313" i="4"/>
  <c r="R313" i="4" s="1"/>
  <c r="Q314" i="4"/>
  <c r="R314" i="4" s="1"/>
  <c r="Q315" i="4"/>
  <c r="R315" i="4" s="1"/>
  <c r="Q316" i="4"/>
  <c r="R316" i="4" s="1"/>
  <c r="Q317" i="4"/>
  <c r="R317" i="4" s="1"/>
  <c r="Q318" i="4"/>
  <c r="R318" i="4" s="1"/>
  <c r="Q319" i="4"/>
  <c r="R319" i="4" s="1"/>
  <c r="Q320" i="4"/>
  <c r="Q321" i="4"/>
  <c r="R321" i="4" s="1"/>
  <c r="Q322" i="4"/>
  <c r="R322" i="4" s="1"/>
  <c r="Q323" i="4"/>
  <c r="Q324" i="4"/>
  <c r="Q325" i="4"/>
  <c r="R325" i="4" s="1"/>
  <c r="Q326" i="4"/>
  <c r="R326" i="4" s="1"/>
  <c r="Q327" i="4"/>
  <c r="Q328" i="4"/>
  <c r="R328" i="4" s="1"/>
  <c r="Q329" i="4"/>
  <c r="R329" i="4" s="1"/>
  <c r="Q330" i="4"/>
  <c r="R330" i="4" s="1"/>
  <c r="Q331" i="4"/>
  <c r="R331" i="4" s="1"/>
  <c r="Q332" i="4"/>
  <c r="R332" i="4" s="1"/>
  <c r="Q333" i="4"/>
  <c r="R333" i="4" s="1"/>
  <c r="Q334" i="4"/>
  <c r="R334" i="4" s="1"/>
  <c r="Q335" i="4"/>
  <c r="Q336" i="4"/>
  <c r="R336" i="4" s="1"/>
  <c r="Q337" i="4"/>
  <c r="R337" i="4" s="1"/>
  <c r="Q338" i="4"/>
  <c r="R338" i="4" s="1"/>
  <c r="Q339" i="4"/>
  <c r="Q340" i="4"/>
  <c r="R340" i="4" s="1"/>
  <c r="Q341" i="4"/>
  <c r="R341" i="4" s="1"/>
  <c r="Q342" i="4"/>
  <c r="R342" i="4" s="1"/>
  <c r="Q343" i="4"/>
  <c r="R343" i="4" s="1"/>
  <c r="Q344" i="4"/>
  <c r="R344" i="4" s="1"/>
  <c r="Q345" i="4"/>
  <c r="R345" i="4" s="1"/>
  <c r="Q346" i="4"/>
  <c r="Q347" i="4"/>
  <c r="R347" i="4" s="1"/>
  <c r="Q348" i="4"/>
  <c r="R348" i="4" s="1"/>
  <c r="Q349" i="4"/>
  <c r="R349" i="4" s="1"/>
  <c r="Q350" i="4"/>
  <c r="R350" i="4" s="1"/>
  <c r="Q351" i="4"/>
  <c r="Q352" i="4"/>
  <c r="Q353" i="4"/>
  <c r="R353" i="4" s="1"/>
  <c r="Q354" i="4"/>
  <c r="R354" i="4" s="1"/>
  <c r="Q355" i="4"/>
  <c r="R355" i="4" s="1"/>
  <c r="T355" i="4" s="1"/>
  <c r="Q356" i="4"/>
  <c r="R356" i="4" s="1"/>
  <c r="Q357" i="4"/>
  <c r="R357" i="4" s="1"/>
  <c r="Q358" i="4"/>
  <c r="R358" i="4" s="1"/>
  <c r="Q359" i="4"/>
  <c r="R359" i="4" s="1"/>
  <c r="Q360" i="4"/>
  <c r="R360" i="4" s="1"/>
  <c r="Q361" i="4"/>
  <c r="R361" i="4" s="1"/>
  <c r="Q362" i="4"/>
  <c r="R362" i="4" s="1"/>
  <c r="Q363" i="4"/>
  <c r="Q364" i="4"/>
  <c r="R364" i="4" s="1"/>
  <c r="Q365" i="4"/>
  <c r="R365" i="4" s="1"/>
  <c r="Q366" i="4"/>
  <c r="R366" i="4" s="1"/>
  <c r="Q367" i="4"/>
  <c r="R367" i="4" s="1"/>
  <c r="Q368" i="4"/>
  <c r="R368" i="4" s="1"/>
  <c r="Q369" i="4"/>
  <c r="Q370" i="4"/>
  <c r="R370" i="4" s="1"/>
  <c r="Q371" i="4"/>
  <c r="R371" i="4" s="1"/>
  <c r="Q372" i="4"/>
  <c r="R372" i="4" s="1"/>
  <c r="Q373" i="4"/>
  <c r="R373" i="4" s="1"/>
  <c r="Q374" i="4"/>
  <c r="R374" i="4" s="1"/>
  <c r="Q375" i="4"/>
  <c r="Q376" i="4"/>
  <c r="Q377" i="4"/>
  <c r="R377" i="4" s="1"/>
  <c r="Q378" i="4"/>
  <c r="R378" i="4" s="1"/>
  <c r="Q379" i="4"/>
  <c r="R379" i="4" s="1"/>
  <c r="Q380" i="4"/>
  <c r="R380" i="4" s="1"/>
  <c r="Q381" i="4"/>
  <c r="R381" i="4" s="1"/>
  <c r="Q382" i="4"/>
  <c r="Q383" i="4"/>
  <c r="R383" i="4" s="1"/>
  <c r="Q384" i="4"/>
  <c r="R384" i="4" s="1"/>
  <c r="Q385" i="4"/>
  <c r="R385" i="4" s="1"/>
  <c r="Q386" i="4"/>
  <c r="R386" i="4" s="1"/>
  <c r="Q387" i="4"/>
  <c r="Q388" i="4"/>
  <c r="R388" i="4" s="1"/>
  <c r="T388" i="4" s="1"/>
  <c r="Q389" i="4"/>
  <c r="R389" i="4" s="1"/>
  <c r="Q390" i="4"/>
  <c r="R390" i="4" s="1"/>
  <c r="Q391" i="4"/>
  <c r="R391" i="4" s="1"/>
  <c r="Q392" i="4"/>
  <c r="R392" i="4" s="1"/>
  <c r="Q393" i="4"/>
  <c r="R393" i="4" s="1"/>
  <c r="Q394" i="4"/>
  <c r="R394" i="4" s="1"/>
  <c r="Q395" i="4"/>
  <c r="R395" i="4" s="1"/>
  <c r="Q396" i="4"/>
  <c r="R396" i="4" s="1"/>
  <c r="Q397" i="4"/>
  <c r="R397" i="4" s="1"/>
  <c r="Q398" i="4"/>
  <c r="R398" i="4" s="1"/>
  <c r="Q399" i="4"/>
  <c r="Q400" i="4"/>
  <c r="R400" i="4" s="1"/>
  <c r="Q401" i="4"/>
  <c r="R401" i="4" s="1"/>
  <c r="Q402" i="4"/>
  <c r="R402" i="4" s="1"/>
  <c r="Q403" i="4"/>
  <c r="R403" i="4" s="1"/>
  <c r="T403" i="4" s="1"/>
  <c r="Q404" i="4"/>
  <c r="R404" i="4" s="1"/>
  <c r="Q405" i="4"/>
  <c r="R405" i="4" s="1"/>
  <c r="Q406" i="4"/>
  <c r="R406" i="4" s="1"/>
  <c r="Q407" i="4"/>
  <c r="R407" i="4" s="1"/>
  <c r="Q408" i="4"/>
  <c r="Q409" i="4"/>
  <c r="R409" i="4" s="1"/>
  <c r="Q410" i="4"/>
  <c r="R410" i="4" s="1"/>
  <c r="Q411" i="4"/>
  <c r="R411" i="4" s="1"/>
  <c r="Q412" i="4"/>
  <c r="Q413" i="4"/>
  <c r="R413" i="4" s="1"/>
  <c r="Q414" i="4"/>
  <c r="R414" i="4" s="1"/>
  <c r="Q415" i="4"/>
  <c r="R415" i="4" s="1"/>
  <c r="T415" i="4" s="1"/>
  <c r="Q416" i="4"/>
  <c r="R416" i="4" s="1"/>
  <c r="Q417" i="4"/>
  <c r="R417" i="4" s="1"/>
  <c r="Q418" i="4"/>
  <c r="R418" i="4" s="1"/>
  <c r="Q419" i="4"/>
  <c r="R419" i="4" s="1"/>
  <c r="Q420" i="4"/>
  <c r="R420" i="4" s="1"/>
  <c r="Q421" i="4"/>
  <c r="R421" i="4" s="1"/>
  <c r="Q422" i="4"/>
  <c r="R422" i="4" s="1"/>
  <c r="Q423" i="4"/>
  <c r="Q424" i="4"/>
  <c r="R424" i="4" s="1"/>
  <c r="Q425" i="4"/>
  <c r="R425" i="4" s="1"/>
  <c r="Q426" i="4"/>
  <c r="R426" i="4" s="1"/>
  <c r="Q427" i="4"/>
  <c r="R427" i="4" s="1"/>
  <c r="T427" i="4" s="1"/>
  <c r="Q428" i="4"/>
  <c r="R428" i="4" s="1"/>
  <c r="Q429" i="4"/>
  <c r="Q430" i="4"/>
  <c r="R430" i="4" s="1"/>
  <c r="Q431" i="4"/>
  <c r="R431" i="4" s="1"/>
  <c r="Q432" i="4"/>
  <c r="R432" i="4" s="1"/>
  <c r="Q433" i="4"/>
  <c r="R433" i="4" s="1"/>
  <c r="Q434" i="4"/>
  <c r="R434" i="4" s="1"/>
  <c r="Q435" i="4"/>
  <c r="Q436" i="4"/>
  <c r="R436" i="4" s="1"/>
  <c r="Q437" i="4"/>
  <c r="R437" i="4" s="1"/>
  <c r="Q438" i="4"/>
  <c r="R438" i="4" s="1"/>
  <c r="Q439" i="4"/>
  <c r="R439" i="4" s="1"/>
  <c r="Q440" i="4"/>
  <c r="R440" i="4" s="1"/>
  <c r="Q441" i="4"/>
  <c r="Q442" i="4"/>
  <c r="Q443" i="4"/>
  <c r="R443" i="4" s="1"/>
  <c r="Q444" i="4"/>
  <c r="R444" i="4" s="1"/>
  <c r="Q445" i="4"/>
  <c r="R445" i="4" s="1"/>
  <c r="Q446" i="4"/>
  <c r="R446" i="4" s="1"/>
  <c r="Q447" i="4"/>
  <c r="Q448" i="4"/>
  <c r="R448" i="4" s="1"/>
  <c r="T448" i="4" s="1"/>
  <c r="Q449" i="4"/>
  <c r="R449" i="4" s="1"/>
  <c r="Q450" i="4"/>
  <c r="R450" i="4" s="1"/>
  <c r="Q451" i="4"/>
  <c r="R451" i="4" s="1"/>
  <c r="Q452" i="4"/>
  <c r="R452" i="4" s="1"/>
  <c r="Q453" i="4"/>
  <c r="Q454" i="4"/>
  <c r="R454" i="4" s="1"/>
  <c r="Q455" i="4"/>
  <c r="R455" i="4" s="1"/>
  <c r="Q456" i="4"/>
  <c r="R456" i="4" s="1"/>
  <c r="Q457" i="4"/>
  <c r="R457" i="4" s="1"/>
  <c r="Q458" i="4"/>
  <c r="R458" i="4" s="1"/>
  <c r="Q459" i="4"/>
  <c r="R459" i="4" s="1"/>
  <c r="Q460" i="4"/>
  <c r="R460" i="4" s="1"/>
  <c r="Q461" i="4"/>
  <c r="R461" i="4" s="1"/>
  <c r="Q462" i="4"/>
  <c r="R462" i="4" s="1"/>
  <c r="Q463" i="4"/>
  <c r="R463" i="4" s="1"/>
  <c r="Q464" i="4"/>
  <c r="R464" i="4" s="1"/>
  <c r="Q465" i="4"/>
  <c r="R465" i="4" s="1"/>
  <c r="Q466" i="4"/>
  <c r="Q467" i="4"/>
  <c r="R467" i="4" s="1"/>
  <c r="Q468" i="4"/>
  <c r="R468" i="4" s="1"/>
  <c r="Q469" i="4"/>
  <c r="R469" i="4" s="1"/>
  <c r="Q470" i="4"/>
  <c r="R470" i="4" s="1"/>
  <c r="Q471" i="4"/>
  <c r="Q472" i="4"/>
  <c r="R472" i="4" s="1"/>
  <c r="Q473" i="4"/>
  <c r="R473" i="4" s="1"/>
  <c r="Q474" i="4"/>
  <c r="R474" i="4" s="1"/>
  <c r="Q475" i="4"/>
  <c r="R475" i="4" s="1"/>
  <c r="Q476" i="4"/>
  <c r="R476" i="4" s="1"/>
  <c r="Q477" i="4"/>
  <c r="R477" i="4" s="1"/>
  <c r="Q478" i="4"/>
  <c r="R478" i="4" s="1"/>
  <c r="Q479" i="4"/>
  <c r="R479" i="4" s="1"/>
  <c r="Q480" i="4"/>
  <c r="R480" i="4" s="1"/>
  <c r="Q481" i="4"/>
  <c r="R481" i="4" s="1"/>
  <c r="Q482" i="4"/>
  <c r="R482" i="4" s="1"/>
  <c r="Q483" i="4"/>
  <c r="Q484" i="4"/>
  <c r="R484" i="4" s="1"/>
  <c r="Q485" i="4"/>
  <c r="R485" i="4" s="1"/>
  <c r="Q486" i="4"/>
  <c r="R486" i="4" s="1"/>
  <c r="Q487" i="4"/>
  <c r="R487" i="4" s="1"/>
  <c r="T487" i="4" s="1"/>
  <c r="Q488" i="4"/>
  <c r="R488" i="4" s="1"/>
  <c r="Q489" i="4"/>
  <c r="R489" i="4" s="1"/>
  <c r="Q490" i="4"/>
  <c r="Q491" i="4"/>
  <c r="R491" i="4" s="1"/>
  <c r="Q492" i="4"/>
  <c r="R492" i="4" s="1"/>
  <c r="Q493" i="4"/>
  <c r="R493" i="4" s="1"/>
  <c r="Q494" i="4"/>
  <c r="R494" i="4" s="1"/>
  <c r="Q495" i="4"/>
  <c r="Q496" i="4"/>
  <c r="Q497" i="4"/>
  <c r="R497" i="4" s="1"/>
  <c r="Q498" i="4"/>
  <c r="R498" i="4" s="1"/>
  <c r="Q499" i="4"/>
  <c r="R499" i="4" s="1"/>
  <c r="T499" i="4" s="1"/>
  <c r="Q500" i="4"/>
  <c r="R500" i="4" s="1"/>
  <c r="Q501" i="4"/>
  <c r="R501" i="4" s="1"/>
  <c r="Q502" i="4"/>
  <c r="R502" i="4" s="1"/>
  <c r="Q503" i="4"/>
  <c r="R503" i="4" s="1"/>
  <c r="Q504" i="4"/>
  <c r="R504" i="4" s="1"/>
  <c r="Q505" i="4"/>
  <c r="R505" i="4" s="1"/>
  <c r="Q506" i="4"/>
  <c r="R506" i="4" s="1"/>
  <c r="Q507" i="4"/>
  <c r="R507" i="4" s="1"/>
  <c r="Q508" i="4"/>
  <c r="Q509" i="4"/>
  <c r="Q510" i="4"/>
  <c r="R510" i="4" s="1"/>
  <c r="Q511" i="4"/>
  <c r="R511" i="4" s="1"/>
  <c r="Q512" i="4"/>
  <c r="R512" i="4" s="1"/>
  <c r="Q513" i="4"/>
  <c r="R513" i="4" s="1"/>
  <c r="Q514" i="4"/>
  <c r="R514" i="4" s="1"/>
  <c r="Q515" i="4"/>
  <c r="R515" i="4" s="1"/>
  <c r="Q516" i="4"/>
  <c r="R516" i="4" s="1"/>
  <c r="Q517" i="4"/>
  <c r="R517" i="4" s="1"/>
  <c r="Q518" i="4"/>
  <c r="R518" i="4" s="1"/>
  <c r="Q519" i="4"/>
  <c r="Q520" i="4"/>
  <c r="R520" i="4" s="1"/>
  <c r="Q521" i="4"/>
  <c r="R521" i="4" s="1"/>
  <c r="Q522" i="4"/>
  <c r="R522" i="4" s="1"/>
  <c r="Q523" i="4"/>
  <c r="R523" i="4" s="1"/>
  <c r="Q524" i="4"/>
  <c r="R524" i="4" s="1"/>
  <c r="Q525" i="4"/>
  <c r="R525" i="4" s="1"/>
  <c r="Q526" i="4"/>
  <c r="R526" i="4" s="1"/>
  <c r="Q527" i="4"/>
  <c r="R527" i="4" s="1"/>
  <c r="Q528" i="4"/>
  <c r="R528" i="4" s="1"/>
  <c r="Q529" i="4"/>
  <c r="R529" i="4" s="1"/>
  <c r="Q530" i="4"/>
  <c r="R530" i="4" s="1"/>
  <c r="Q531" i="4"/>
  <c r="Q532" i="4"/>
  <c r="R532" i="4" s="1"/>
  <c r="T532" i="4" s="1"/>
  <c r="Q533" i="4"/>
  <c r="R533" i="4" s="1"/>
  <c r="Q534" i="4"/>
  <c r="R534" i="4" s="1"/>
  <c r="Q535" i="4"/>
  <c r="R535" i="4" s="1"/>
  <c r="Q536" i="4"/>
  <c r="R536" i="4" s="1"/>
  <c r="Q537" i="4"/>
  <c r="R537" i="4" s="1"/>
  <c r="Q538" i="4"/>
  <c r="R538" i="4" s="1"/>
  <c r="Q539" i="4"/>
  <c r="R539" i="4" s="1"/>
  <c r="Q540" i="4"/>
  <c r="R540" i="4" s="1"/>
  <c r="Q541" i="4"/>
  <c r="R541" i="4" s="1"/>
  <c r="Q542" i="4"/>
  <c r="R542" i="4" s="1"/>
  <c r="Q543" i="4"/>
  <c r="Q544" i="4"/>
  <c r="R544" i="4" s="1"/>
  <c r="Q545" i="4"/>
  <c r="R545" i="4" s="1"/>
  <c r="Q546" i="4"/>
  <c r="R546" i="4" s="1"/>
  <c r="Q547" i="4"/>
  <c r="R547" i="4" s="1"/>
  <c r="T547" i="4" s="1"/>
  <c r="Q548" i="4"/>
  <c r="R548" i="4" s="1"/>
  <c r="Q549" i="4"/>
  <c r="R549" i="4" s="1"/>
  <c r="Q550" i="4"/>
  <c r="R550" i="4" s="1"/>
  <c r="Q551" i="4"/>
  <c r="R551" i="4" s="1"/>
  <c r="Q552" i="4"/>
  <c r="R552" i="4" s="1"/>
  <c r="Q553" i="4"/>
  <c r="R553" i="4" s="1"/>
  <c r="Q554" i="4"/>
  <c r="R554" i="4" s="1"/>
  <c r="Q555" i="4"/>
  <c r="Q556" i="4"/>
  <c r="R556" i="4" s="1"/>
  <c r="Q557" i="4"/>
  <c r="R557" i="4" s="1"/>
  <c r="Q558" i="4"/>
  <c r="R558" i="4" s="1"/>
  <c r="Q559" i="4"/>
  <c r="R559" i="4" s="1"/>
  <c r="T559" i="4" s="1"/>
  <c r="Q560" i="4"/>
  <c r="R560" i="4" s="1"/>
  <c r="Q561" i="4"/>
  <c r="R561" i="4" s="1"/>
  <c r="Q562" i="4"/>
  <c r="R562" i="4" s="1"/>
  <c r="Q563" i="4"/>
  <c r="R563" i="4" s="1"/>
  <c r="Q564" i="4"/>
  <c r="R564" i="4" s="1"/>
  <c r="Q565" i="4"/>
  <c r="R565" i="4" s="1"/>
  <c r="Q566" i="4"/>
  <c r="R566" i="4" s="1"/>
  <c r="Q567" i="4"/>
  <c r="Q568" i="4"/>
  <c r="R568" i="4" s="1"/>
  <c r="Q569" i="4"/>
  <c r="R569" i="4" s="1"/>
  <c r="Q570" i="4"/>
  <c r="R570" i="4" s="1"/>
  <c r="Q571" i="4"/>
  <c r="R571" i="4" s="1"/>
  <c r="T571" i="4" s="1"/>
  <c r="Q572" i="4"/>
  <c r="R572" i="4" s="1"/>
  <c r="Q573" i="4"/>
  <c r="R573" i="4" s="1"/>
  <c r="Q574" i="4"/>
  <c r="R574" i="4" s="1"/>
  <c r="Q575" i="4"/>
  <c r="R575" i="4" s="1"/>
  <c r="Q576" i="4"/>
  <c r="R576" i="4" s="1"/>
  <c r="Q577" i="4"/>
  <c r="R577" i="4" s="1"/>
  <c r="Q578" i="4"/>
  <c r="R578" i="4" s="1"/>
  <c r="Q579" i="4"/>
  <c r="Q580" i="4"/>
  <c r="R580" i="4" s="1"/>
  <c r="Q581" i="4"/>
  <c r="R581" i="4" s="1"/>
  <c r="Q582" i="4"/>
  <c r="R582" i="4" s="1"/>
  <c r="Q583" i="4"/>
  <c r="R583" i="4" s="1"/>
  <c r="Q584" i="4"/>
  <c r="R584" i="4" s="1"/>
  <c r="Q585" i="4"/>
  <c r="Q586" i="4"/>
  <c r="Q587" i="4"/>
  <c r="R587" i="4" s="1"/>
  <c r="Q588" i="4"/>
  <c r="R588" i="4" s="1"/>
  <c r="Q589" i="4"/>
  <c r="R589" i="4" s="1"/>
  <c r="Q590" i="4"/>
  <c r="R590" i="4" s="1"/>
  <c r="Q591" i="4"/>
  <c r="Q592" i="4"/>
  <c r="R592" i="4" s="1"/>
  <c r="Q593" i="4"/>
  <c r="R593" i="4" s="1"/>
  <c r="Q594" i="4"/>
  <c r="R594" i="4" s="1"/>
  <c r="Q595" i="4"/>
  <c r="R595" i="4" s="1"/>
  <c r="Q596" i="4"/>
  <c r="R596" i="4" s="1"/>
  <c r="Q597" i="4"/>
  <c r="Q598" i="4"/>
  <c r="R598" i="4" s="1"/>
  <c r="Q599" i="4"/>
  <c r="R599" i="4" s="1"/>
  <c r="Q600" i="4"/>
  <c r="R600" i="4" s="1"/>
  <c r="Q601" i="4"/>
  <c r="R601" i="4" s="1"/>
  <c r="Q602" i="4"/>
  <c r="R602" i="4" s="1"/>
  <c r="Q603" i="4"/>
  <c r="Q604" i="4"/>
  <c r="R604" i="4" s="1"/>
  <c r="Q605" i="4"/>
  <c r="R605" i="4" s="1"/>
  <c r="Q606" i="4"/>
  <c r="R606" i="4" s="1"/>
  <c r="Q607" i="4"/>
  <c r="R607" i="4" s="1"/>
  <c r="Q608" i="4"/>
  <c r="R608" i="4" s="1"/>
  <c r="Q609" i="4"/>
  <c r="R609" i="4" s="1"/>
  <c r="Q610" i="4"/>
  <c r="R610" i="4" s="1"/>
  <c r="Q611" i="4"/>
  <c r="Q612" i="4"/>
  <c r="R612" i="4" s="1"/>
  <c r="Q613" i="4"/>
  <c r="R613" i="4" s="1"/>
  <c r="Q614" i="4"/>
  <c r="R614" i="4" s="1"/>
  <c r="Q615" i="4"/>
  <c r="Q616" i="4"/>
  <c r="R616" i="4" s="1"/>
  <c r="Q617" i="4"/>
  <c r="R617" i="4" s="1"/>
  <c r="Q618" i="4"/>
  <c r="R618" i="4" s="1"/>
  <c r="Q619" i="4"/>
  <c r="R619" i="4" s="1"/>
  <c r="T619" i="4" s="1"/>
  <c r="Q620" i="4"/>
  <c r="R620" i="4" s="1"/>
  <c r="Q621" i="4"/>
  <c r="R621" i="4" s="1"/>
  <c r="Q622" i="4"/>
  <c r="R622" i="4" s="1"/>
  <c r="Q623" i="4"/>
  <c r="Q624" i="4"/>
  <c r="R624" i="4" s="1"/>
  <c r="Q625" i="4"/>
  <c r="R625" i="4" s="1"/>
  <c r="Q626" i="4"/>
  <c r="R626" i="4" s="1"/>
  <c r="Q627" i="4"/>
  <c r="Q628" i="4"/>
  <c r="R628" i="4" s="1"/>
  <c r="Q629" i="4"/>
  <c r="R629" i="4" s="1"/>
  <c r="Q630" i="4"/>
  <c r="R630" i="4" s="1"/>
  <c r="Q631" i="4"/>
  <c r="R631" i="4" s="1"/>
  <c r="T631" i="4" s="1"/>
  <c r="Q632" i="4"/>
  <c r="R632" i="4" s="1"/>
  <c r="Q633" i="4"/>
  <c r="R633" i="4" s="1"/>
  <c r="Q634" i="4"/>
  <c r="R634" i="4" s="1"/>
  <c r="Q635" i="4"/>
  <c r="R635" i="4" s="1"/>
  <c r="Q636" i="4"/>
  <c r="R636" i="4" s="1"/>
  <c r="Q637" i="4"/>
  <c r="R637" i="4" s="1"/>
  <c r="Q638" i="4"/>
  <c r="R638" i="4" s="1"/>
  <c r="Q639" i="4"/>
  <c r="R639" i="4" s="1"/>
  <c r="Q640" i="4"/>
  <c r="Q641" i="4"/>
  <c r="R641" i="4" s="1"/>
  <c r="Q642" i="4"/>
  <c r="R642" i="4" s="1"/>
  <c r="Q643" i="4"/>
  <c r="R643" i="4" s="1"/>
  <c r="T643" i="4" s="1"/>
  <c r="Q644" i="4"/>
  <c r="Q645" i="4"/>
  <c r="R645" i="4" s="1"/>
  <c r="Q646" i="4"/>
  <c r="R646" i="4" s="1"/>
  <c r="Q647" i="4"/>
  <c r="R647" i="4" s="1"/>
  <c r="Q648" i="4"/>
  <c r="R648" i="4" s="1"/>
  <c r="Q649" i="4"/>
  <c r="R649" i="4" s="1"/>
  <c r="Q651" i="4"/>
  <c r="R651" i="4" s="1"/>
  <c r="Q652" i="4"/>
  <c r="Q653" i="4"/>
  <c r="Q655" i="4"/>
  <c r="R655" i="4" s="1"/>
  <c r="Q656" i="4"/>
  <c r="R656" i="4" s="1"/>
  <c r="Q657" i="4"/>
  <c r="R657" i="4" s="1"/>
  <c r="Q659" i="4"/>
  <c r="R659" i="4" s="1"/>
  <c r="Q660" i="4"/>
  <c r="R660" i="4" s="1"/>
  <c r="Q661" i="4"/>
  <c r="R661" i="4" s="1"/>
  <c r="Q663" i="4"/>
  <c r="R663" i="4" s="1"/>
  <c r="Q664" i="4"/>
  <c r="R664" i="4" s="1"/>
  <c r="Q665" i="4"/>
  <c r="R665" i="4" s="1"/>
  <c r="Q666" i="4"/>
  <c r="R666" i="4" s="1"/>
  <c r="Q667" i="4"/>
  <c r="R667" i="4" s="1"/>
  <c r="Q668" i="4"/>
  <c r="R668" i="4" s="1"/>
  <c r="Q669" i="4"/>
  <c r="R669" i="4" s="1"/>
  <c r="Q670" i="4"/>
  <c r="R670" i="4" s="1"/>
  <c r="Q671" i="4"/>
  <c r="R671" i="4" s="1"/>
  <c r="Q672" i="4"/>
  <c r="R672" i="4" s="1"/>
  <c r="Q673" i="4"/>
  <c r="Q674" i="4"/>
  <c r="R674" i="4" s="1"/>
  <c r="Q675" i="4"/>
  <c r="Q676" i="4"/>
  <c r="R676" i="4" s="1"/>
  <c r="Q677" i="4"/>
  <c r="R677" i="4" s="1"/>
  <c r="Q678" i="4"/>
  <c r="R678" i="4" s="1"/>
  <c r="Q679" i="4"/>
  <c r="R679" i="4" s="1"/>
  <c r="Q680" i="4"/>
  <c r="R680" i="4" s="1"/>
  <c r="Q681" i="4"/>
  <c r="R681" i="4" s="1"/>
  <c r="Q682" i="4"/>
  <c r="R682" i="4" s="1"/>
  <c r="Q683" i="4"/>
  <c r="R683" i="4" s="1"/>
  <c r="Q684" i="4"/>
  <c r="R684" i="4" s="1"/>
  <c r="Q685" i="4"/>
  <c r="R685" i="4" s="1"/>
  <c r="Q686" i="4"/>
  <c r="R686" i="4" s="1"/>
  <c r="Q687" i="4"/>
  <c r="Q688" i="4"/>
  <c r="R688" i="4" s="1"/>
  <c r="Q689" i="4"/>
  <c r="R689" i="4" s="1"/>
  <c r="Q690" i="4"/>
  <c r="R690" i="4" s="1"/>
  <c r="Q691" i="4"/>
  <c r="R691" i="4" s="1"/>
  <c r="Q692" i="4"/>
  <c r="R692" i="4" s="1"/>
  <c r="Q693" i="4"/>
  <c r="R693" i="4" s="1"/>
  <c r="Q694" i="4"/>
  <c r="R694" i="4" s="1"/>
  <c r="Q695" i="4"/>
  <c r="R695" i="4" s="1"/>
  <c r="Q696" i="4"/>
  <c r="R696" i="4" s="1"/>
  <c r="Q697" i="4"/>
  <c r="R697" i="4" s="1"/>
  <c r="Q698" i="4"/>
  <c r="R698" i="4" s="1"/>
  <c r="Q699" i="4"/>
  <c r="Q700" i="4"/>
  <c r="R700" i="4" s="1"/>
  <c r="Q701" i="4"/>
  <c r="R701" i="4" s="1"/>
  <c r="Q702" i="4"/>
  <c r="R702" i="4" s="1"/>
  <c r="Q703" i="4"/>
  <c r="R703" i="4" s="1"/>
  <c r="Q704" i="4"/>
  <c r="R704" i="4" s="1"/>
  <c r="Q705" i="4"/>
  <c r="R705" i="4" s="1"/>
  <c r="Q706" i="4"/>
  <c r="R706" i="4" s="1"/>
  <c r="Q707" i="4"/>
  <c r="R707" i="4" s="1"/>
  <c r="Q708" i="4"/>
  <c r="R708" i="4" s="1"/>
  <c r="Q709" i="4"/>
  <c r="R709" i="4" s="1"/>
  <c r="Q710" i="4"/>
  <c r="R710" i="4" s="1"/>
  <c r="Q711" i="4"/>
  <c r="R711" i="4" s="1"/>
  <c r="Q712" i="4"/>
  <c r="R712" i="4" s="1"/>
  <c r="Q713" i="4"/>
  <c r="R713" i="4" s="1"/>
  <c r="Q714" i="4"/>
  <c r="R714" i="4" s="1"/>
  <c r="Q715" i="4"/>
  <c r="R715" i="4" s="1"/>
  <c r="Q716" i="4"/>
  <c r="R716" i="4" s="1"/>
  <c r="Q717" i="4"/>
  <c r="R717" i="4" s="1"/>
  <c r="Q718" i="4"/>
  <c r="R718" i="4" s="1"/>
  <c r="Q719" i="4"/>
  <c r="R719" i="4" s="1"/>
  <c r="Q720" i="4"/>
  <c r="R720" i="4" s="1"/>
  <c r="Q721" i="4"/>
  <c r="R721" i="4" s="1"/>
  <c r="Q722" i="4"/>
  <c r="R722" i="4" s="1"/>
  <c r="Q723" i="4"/>
  <c r="R723" i="4" s="1"/>
  <c r="Q724" i="4"/>
  <c r="R724" i="4" s="1"/>
  <c r="Q725" i="4"/>
  <c r="R725" i="4" s="1"/>
  <c r="Q726" i="4"/>
  <c r="R726" i="4" s="1"/>
  <c r="Q727" i="4"/>
  <c r="R727" i="4" s="1"/>
  <c r="Q728" i="4"/>
  <c r="R728" i="4" s="1"/>
  <c r="Q729" i="4"/>
  <c r="R729" i="4" s="1"/>
  <c r="Q730" i="4"/>
  <c r="R730" i="4" s="1"/>
  <c r="Q731" i="4"/>
  <c r="R731" i="4" s="1"/>
  <c r="Q732" i="4"/>
  <c r="R732" i="4" s="1"/>
  <c r="Q733" i="4"/>
  <c r="R733" i="4" s="1"/>
  <c r="Q734" i="4"/>
  <c r="R734" i="4" s="1"/>
  <c r="Q735" i="4"/>
  <c r="Q736" i="4"/>
  <c r="R736" i="4" s="1"/>
  <c r="Q737" i="4"/>
  <c r="R737" i="4" s="1"/>
  <c r="Q738" i="4"/>
  <c r="R738" i="4" s="1"/>
  <c r="Q739" i="4"/>
  <c r="R739" i="4" s="1"/>
  <c r="Q740" i="4"/>
  <c r="R740" i="4" s="1"/>
  <c r="Q741" i="4"/>
  <c r="Q742" i="4"/>
  <c r="R742" i="4" s="1"/>
  <c r="Q743" i="4"/>
  <c r="R743" i="4" s="1"/>
  <c r="Q744" i="4"/>
  <c r="R744" i="4" s="1"/>
  <c r="Q745" i="4"/>
  <c r="R745" i="4" s="1"/>
  <c r="Q746" i="4"/>
  <c r="R746" i="4" s="1"/>
  <c r="Q747" i="4"/>
  <c r="R747" i="4" s="1"/>
  <c r="Q748" i="4"/>
  <c r="R748" i="4" s="1"/>
  <c r="Q749" i="4"/>
  <c r="R749" i="4" s="1"/>
  <c r="Q750" i="4"/>
  <c r="R750" i="4" s="1"/>
  <c r="Q751" i="4"/>
  <c r="R751" i="4" s="1"/>
  <c r="Q752" i="4"/>
  <c r="R752" i="4" s="1"/>
  <c r="Q753" i="4"/>
  <c r="R753" i="4" s="1"/>
  <c r="Q754" i="4"/>
  <c r="R754" i="4" s="1"/>
  <c r="Q755" i="4"/>
  <c r="R755" i="4" s="1"/>
  <c r="Q756" i="4"/>
  <c r="R756" i="4" s="1"/>
  <c r="Q757" i="4"/>
  <c r="R757" i="4" s="1"/>
  <c r="Q758" i="4"/>
  <c r="R758" i="4" s="1"/>
  <c r="Q759" i="4"/>
  <c r="R759" i="4" s="1"/>
  <c r="Q760" i="4"/>
  <c r="R760" i="4" s="1"/>
  <c r="Q761" i="4"/>
  <c r="R761" i="4" s="1"/>
  <c r="Q762" i="4"/>
  <c r="Q763" i="4"/>
  <c r="R763" i="4" s="1"/>
  <c r="Q764" i="4"/>
  <c r="R764" i="4" s="1"/>
  <c r="Q765" i="4"/>
  <c r="R765" i="4" s="1"/>
  <c r="Q766" i="4"/>
  <c r="R766" i="4" s="1"/>
  <c r="Q767" i="4"/>
  <c r="R767" i="4" s="1"/>
  <c r="Q768" i="4"/>
  <c r="Q769" i="4"/>
  <c r="Q770" i="4"/>
  <c r="R770" i="4" s="1"/>
  <c r="Q771" i="4"/>
  <c r="R771" i="4" s="1"/>
  <c r="Q772" i="4"/>
  <c r="R772" i="4" s="1"/>
  <c r="Q773" i="4"/>
  <c r="R773" i="4" s="1"/>
  <c r="Q774" i="4"/>
  <c r="R774" i="4" s="1"/>
  <c r="Q775" i="4"/>
  <c r="R775" i="4" s="1"/>
  <c r="Q776" i="4"/>
  <c r="R776" i="4" s="1"/>
  <c r="Q777" i="4"/>
  <c r="R777" i="4" s="1"/>
  <c r="Q778" i="4"/>
  <c r="R778" i="4" s="1"/>
  <c r="Q779" i="4"/>
  <c r="R779" i="4" s="1"/>
  <c r="Q780" i="4"/>
  <c r="R780" i="4" s="1"/>
  <c r="Q781" i="4"/>
  <c r="R781" i="4" s="1"/>
  <c r="Q782" i="4"/>
  <c r="R782" i="4" s="1"/>
  <c r="Q783" i="4"/>
  <c r="R783" i="4" s="1"/>
  <c r="Q784" i="4"/>
  <c r="R784" i="4" s="1"/>
  <c r="Q785" i="4"/>
  <c r="R785" i="4" s="1"/>
  <c r="Q786" i="4"/>
  <c r="R786" i="4" s="1"/>
  <c r="Q787" i="4"/>
  <c r="R787" i="4" s="1"/>
  <c r="Q788" i="4"/>
  <c r="R788" i="4" s="1"/>
  <c r="Q789" i="4"/>
  <c r="R789" i="4" s="1"/>
  <c r="Q790" i="4"/>
  <c r="R790" i="4" s="1"/>
  <c r="Q791" i="4"/>
  <c r="R791" i="4" s="1"/>
  <c r="T791" i="4" s="1"/>
  <c r="Q792" i="4"/>
  <c r="R792" i="4" s="1"/>
  <c r="Q793" i="4"/>
  <c r="R793" i="4" s="1"/>
  <c r="Q794" i="4"/>
  <c r="R794" i="4" s="1"/>
  <c r="Q795" i="4"/>
  <c r="R795" i="4" s="1"/>
  <c r="Q796" i="4"/>
  <c r="R796" i="4" s="1"/>
  <c r="Q797" i="4"/>
  <c r="Q798" i="4"/>
  <c r="R798" i="4" s="1"/>
  <c r="Q799" i="4"/>
  <c r="R799" i="4" s="1"/>
  <c r="Q800" i="4"/>
  <c r="R800" i="4" s="1"/>
  <c r="Q801" i="4"/>
  <c r="R801" i="4" s="1"/>
  <c r="Q802" i="4"/>
  <c r="R802" i="4" s="1"/>
  <c r="Q803" i="4"/>
  <c r="R803" i="4" s="1"/>
  <c r="Q804" i="4"/>
  <c r="R804" i="4" s="1"/>
  <c r="Q805" i="4"/>
  <c r="R805" i="4" s="1"/>
  <c r="Q806" i="4"/>
  <c r="R806" i="4" s="1"/>
  <c r="Q807" i="4"/>
  <c r="R807" i="4" s="1"/>
  <c r="Q808" i="4"/>
  <c r="R808" i="4" s="1"/>
  <c r="Q809" i="4"/>
  <c r="R809" i="4" s="1"/>
  <c r="Q810" i="4"/>
  <c r="R810" i="4" s="1"/>
  <c r="Q811" i="4"/>
  <c r="R811" i="4" s="1"/>
  <c r="Q812" i="4"/>
  <c r="R812" i="4" s="1"/>
  <c r="Q817" i="4"/>
  <c r="R817" i="4" s="1"/>
  <c r="Q818" i="4"/>
  <c r="R818" i="4" s="1"/>
  <c r="Q819" i="4"/>
  <c r="R819" i="4" s="1"/>
  <c r="Q820" i="4"/>
  <c r="R820" i="4" s="1"/>
  <c r="Q821" i="4"/>
  <c r="R821" i="4" s="1"/>
  <c r="Q822" i="4"/>
  <c r="R822" i="4" s="1"/>
  <c r="Q823" i="4"/>
  <c r="R823" i="4" s="1"/>
  <c r="Q824" i="4"/>
  <c r="R824" i="4" s="1"/>
  <c r="Q825" i="4"/>
  <c r="R825" i="4" s="1"/>
  <c r="Q826" i="4"/>
  <c r="R826" i="4" s="1"/>
  <c r="Q827" i="4"/>
  <c r="R827" i="4" s="1"/>
  <c r="Q828" i="4"/>
  <c r="R828" i="4" s="1"/>
  <c r="Q829" i="4"/>
  <c r="R829" i="4" s="1"/>
  <c r="Q830" i="4"/>
  <c r="R830" i="4" s="1"/>
  <c r="Q831" i="4"/>
  <c r="R831" i="4" s="1"/>
  <c r="Q832" i="4"/>
  <c r="R832" i="4" s="1"/>
  <c r="Q833" i="4"/>
  <c r="R833" i="4" s="1"/>
  <c r="Q834" i="4"/>
  <c r="Q835" i="4"/>
  <c r="R835" i="4" s="1"/>
  <c r="Q836" i="4"/>
  <c r="R836" i="4" s="1"/>
  <c r="Q837" i="4"/>
  <c r="R837" i="4" s="1"/>
  <c r="Q838" i="4"/>
  <c r="R838" i="4" s="1"/>
  <c r="Q839" i="4"/>
  <c r="R839" i="4" s="1"/>
  <c r="Q840" i="4"/>
  <c r="Q841" i="4"/>
  <c r="R841" i="4" s="1"/>
  <c r="Q842" i="4"/>
  <c r="R842" i="4" s="1"/>
  <c r="Q843" i="4"/>
  <c r="R843" i="4" s="1"/>
  <c r="Q844" i="4"/>
  <c r="R844" i="4" s="1"/>
  <c r="Q845" i="4"/>
  <c r="R845" i="4" s="1"/>
  <c r="Q846" i="4"/>
  <c r="R846" i="4" s="1"/>
  <c r="Q847" i="4"/>
  <c r="R847" i="4" s="1"/>
  <c r="Q848" i="4"/>
  <c r="R848" i="4" s="1"/>
  <c r="Q849" i="4"/>
  <c r="R849" i="4" s="1"/>
  <c r="Q850" i="4"/>
  <c r="R850" i="4" s="1"/>
  <c r="Q851" i="4"/>
  <c r="R851" i="4" s="1"/>
  <c r="Q852" i="4"/>
  <c r="R852" i="4" s="1"/>
  <c r="Q853" i="4"/>
  <c r="R853" i="4" s="1"/>
  <c r="Q854" i="4"/>
  <c r="R854" i="4" s="1"/>
  <c r="Q855" i="4"/>
  <c r="R855" i="4" s="1"/>
  <c r="Q856" i="4"/>
  <c r="R856" i="4" s="1"/>
  <c r="Q857" i="4"/>
  <c r="R857" i="4" s="1"/>
  <c r="Q858" i="4"/>
  <c r="R858" i="4" s="1"/>
  <c r="Q859" i="4"/>
  <c r="R859" i="4" s="1"/>
  <c r="Q860" i="4"/>
  <c r="R860" i="4" s="1"/>
  <c r="Q861" i="4"/>
  <c r="R861" i="4" s="1"/>
  <c r="Q862" i="4"/>
  <c r="Q863" i="4"/>
  <c r="R863" i="4" s="1"/>
  <c r="Q864" i="4"/>
  <c r="R864" i="4" s="1"/>
  <c r="Q865" i="4"/>
  <c r="R865" i="4" s="1"/>
  <c r="Q866" i="4"/>
  <c r="R866" i="4" s="1"/>
  <c r="Q867" i="4"/>
  <c r="R867" i="4" s="1"/>
  <c r="Q868" i="4"/>
  <c r="R868" i="4" s="1"/>
  <c r="Q869" i="4"/>
  <c r="R869" i="4" s="1"/>
  <c r="Q870" i="4"/>
  <c r="R870" i="4" s="1"/>
  <c r="Q871" i="4"/>
  <c r="R871" i="4" s="1"/>
  <c r="Q872" i="4"/>
  <c r="R872" i="4" s="1"/>
  <c r="Q873" i="4"/>
  <c r="R873" i="4" s="1"/>
  <c r="T873" i="4" s="1"/>
  <c r="Q874" i="4"/>
  <c r="R874" i="4" s="1"/>
  <c r="Q875" i="4"/>
  <c r="R875" i="4" s="1"/>
  <c r="Q876" i="4"/>
  <c r="R876" i="4" s="1"/>
  <c r="Q877" i="4"/>
  <c r="R877" i="4" s="1"/>
  <c r="Q878" i="4"/>
  <c r="R878" i="4" s="1"/>
  <c r="Q879" i="4"/>
  <c r="R879" i="4" s="1"/>
  <c r="Q880" i="4"/>
  <c r="R880" i="4" s="1"/>
  <c r="Q881" i="4"/>
  <c r="R881" i="4" s="1"/>
  <c r="Q882" i="4"/>
  <c r="R882" i="4" s="1"/>
  <c r="Q883" i="4"/>
  <c r="R883" i="4" s="1"/>
  <c r="Q884" i="4"/>
  <c r="R884" i="4" s="1"/>
  <c r="Q885" i="4"/>
  <c r="R885" i="4" s="1"/>
  <c r="Q886" i="4"/>
  <c r="Q887" i="4"/>
  <c r="R887" i="4" s="1"/>
  <c r="Q888" i="4"/>
  <c r="R888" i="4" s="1"/>
  <c r="Q889" i="4"/>
  <c r="R889" i="4" s="1"/>
  <c r="Q890" i="4"/>
  <c r="R890" i="4" s="1"/>
  <c r="Q891" i="4"/>
  <c r="R891" i="4" s="1"/>
  <c r="Q892" i="4"/>
  <c r="R892" i="4" s="1"/>
  <c r="Q893" i="4"/>
  <c r="Q894" i="4"/>
  <c r="R894" i="4" s="1"/>
  <c r="Q895" i="4"/>
  <c r="R895" i="4" s="1"/>
  <c r="Q896" i="4"/>
  <c r="R896" i="4" s="1"/>
  <c r="Q897" i="4"/>
  <c r="R897" i="4" s="1"/>
  <c r="Q898" i="4"/>
  <c r="R898" i="4" s="1"/>
  <c r="Q899" i="4"/>
  <c r="R899" i="4" s="1"/>
  <c r="Q900" i="4"/>
  <c r="R900" i="4" s="1"/>
  <c r="Q901" i="4"/>
  <c r="R901" i="4" s="1"/>
  <c r="Q902" i="4"/>
  <c r="R902" i="4" s="1"/>
  <c r="Q903" i="4"/>
  <c r="R903" i="4" s="1"/>
  <c r="Q904" i="4"/>
  <c r="R904" i="4" s="1"/>
  <c r="Q905" i="4"/>
  <c r="R905" i="4" s="1"/>
  <c r="Q906" i="4"/>
  <c r="R906" i="4" s="1"/>
  <c r="Q907" i="4"/>
  <c r="R907" i="4" s="1"/>
  <c r="Q908" i="4"/>
  <c r="R908" i="4" s="1"/>
  <c r="Q909" i="4"/>
  <c r="R909" i="4" s="1"/>
  <c r="Q910" i="4"/>
  <c r="R910" i="4" s="1"/>
  <c r="Q911" i="4"/>
  <c r="R911" i="4" s="1"/>
  <c r="Q912" i="4"/>
  <c r="R912" i="4" s="1"/>
  <c r="Q913" i="4"/>
  <c r="R913" i="4" s="1"/>
  <c r="Q914" i="4"/>
  <c r="R914" i="4" s="1"/>
  <c r="Q915" i="4"/>
  <c r="R915" i="4" s="1"/>
  <c r="Q916" i="4"/>
  <c r="R916" i="4" s="1"/>
  <c r="Q917" i="4"/>
  <c r="R917" i="4" s="1"/>
  <c r="Q918" i="4"/>
  <c r="Q919" i="4"/>
  <c r="R919" i="4" s="1"/>
  <c r="Q920" i="4"/>
  <c r="R920" i="4" s="1"/>
  <c r="Q921" i="4"/>
  <c r="R921" i="4" s="1"/>
  <c r="Q922" i="4"/>
  <c r="R922" i="4" s="1"/>
  <c r="Q923" i="4"/>
  <c r="R923" i="4" s="1"/>
  <c r="Q924" i="4"/>
  <c r="Q925" i="4"/>
  <c r="R925" i="4" s="1"/>
  <c r="Q926" i="4"/>
  <c r="R926" i="4" s="1"/>
  <c r="Q927" i="4"/>
  <c r="R927" i="4" s="1"/>
  <c r="Q928" i="4"/>
  <c r="R928" i="4" s="1"/>
  <c r="Q929" i="4"/>
  <c r="R929" i="4" s="1"/>
  <c r="Q930" i="4"/>
  <c r="R930" i="4" s="1"/>
  <c r="Q931" i="4"/>
  <c r="R931" i="4" s="1"/>
  <c r="Q932" i="4"/>
  <c r="R932" i="4" s="1"/>
  <c r="Q933" i="4"/>
  <c r="R933" i="4" s="1"/>
  <c r="Q934" i="4"/>
  <c r="R934" i="4" s="1"/>
  <c r="Q935" i="4"/>
  <c r="R935" i="4" s="1"/>
  <c r="Q936" i="4"/>
  <c r="R936" i="4" s="1"/>
  <c r="Q937" i="4"/>
  <c r="R937" i="4" s="1"/>
  <c r="Q938" i="4"/>
  <c r="R938" i="4" s="1"/>
  <c r="Q939" i="4"/>
  <c r="R939" i="4" s="1"/>
  <c r="Q940" i="4"/>
  <c r="R940" i="4" s="1"/>
  <c r="Q941" i="4"/>
  <c r="R941" i="4" s="1"/>
  <c r="Q942" i="4"/>
  <c r="R942" i="4" s="1"/>
  <c r="Q943" i="4"/>
  <c r="R943" i="4" s="1"/>
  <c r="Q944" i="4"/>
  <c r="R944" i="4" s="1"/>
  <c r="Q945" i="4"/>
  <c r="R945" i="4" s="1"/>
  <c r="Q946" i="4"/>
  <c r="R946" i="4" s="1"/>
  <c r="Q947" i="4"/>
  <c r="R947" i="4" s="1"/>
  <c r="Q948" i="4"/>
  <c r="R948" i="4" s="1"/>
  <c r="Q949" i="4"/>
  <c r="R949" i="4" s="1"/>
  <c r="Q950" i="4"/>
  <c r="R950" i="4" s="1"/>
  <c r="Q951" i="4"/>
  <c r="R951" i="4" s="1"/>
  <c r="Q952" i="4"/>
  <c r="R952" i="4" s="1"/>
  <c r="T952" i="4" s="1"/>
  <c r="Q953" i="4"/>
  <c r="R953" i="4" s="1"/>
  <c r="Q954" i="4"/>
  <c r="Q955" i="4"/>
  <c r="R955" i="4" s="1"/>
  <c r="Q956" i="4"/>
  <c r="R956" i="4" s="1"/>
  <c r="Q957" i="4"/>
  <c r="R957" i="4" s="1"/>
  <c r="Q958" i="4"/>
  <c r="R958" i="4" s="1"/>
  <c r="Q959" i="4"/>
  <c r="R959" i="4" s="1"/>
  <c r="Q960" i="4"/>
  <c r="R960" i="4" s="1"/>
  <c r="Q961" i="4"/>
  <c r="R961" i="4" s="1"/>
  <c r="Q962" i="4"/>
  <c r="R962" i="4" s="1"/>
  <c r="Q963" i="4"/>
  <c r="R963" i="4" s="1"/>
  <c r="Q964" i="4"/>
  <c r="R964" i="4" s="1"/>
  <c r="Q965" i="4"/>
  <c r="R965" i="4" s="1"/>
  <c r="Q966" i="4"/>
  <c r="R966" i="4" s="1"/>
  <c r="Q967" i="4"/>
  <c r="R967" i="4" s="1"/>
  <c r="Q968" i="4"/>
  <c r="R968" i="4" s="1"/>
  <c r="Q969" i="4"/>
  <c r="R969" i="4" s="1"/>
  <c r="Q970" i="4"/>
  <c r="R970" i="4" s="1"/>
  <c r="Q971" i="4"/>
  <c r="R971" i="4" s="1"/>
  <c r="Q972" i="4"/>
  <c r="R972" i="4" s="1"/>
  <c r="Q973" i="4"/>
  <c r="R973" i="4" s="1"/>
  <c r="Q974" i="4"/>
  <c r="R974" i="4" s="1"/>
  <c r="Q975" i="4"/>
  <c r="R975" i="4" s="1"/>
  <c r="Q976" i="4"/>
  <c r="R976" i="4" s="1"/>
  <c r="Q977" i="4"/>
  <c r="R977" i="4" s="1"/>
  <c r="Q978" i="4"/>
  <c r="Q979" i="4"/>
  <c r="R979" i="4" s="1"/>
  <c r="Q980" i="4"/>
  <c r="R980" i="4" s="1"/>
  <c r="Q981" i="4"/>
  <c r="R981" i="4" s="1"/>
  <c r="Q982" i="4"/>
  <c r="R982" i="4" s="1"/>
  <c r="Q983" i="4"/>
  <c r="R983" i="4" s="1"/>
  <c r="Q984" i="4"/>
  <c r="Q985" i="4"/>
  <c r="R985" i="4" s="1"/>
  <c r="Q986" i="4"/>
  <c r="R986" i="4" s="1"/>
  <c r="Q987" i="4"/>
  <c r="R987" i="4" s="1"/>
  <c r="Q988" i="4"/>
  <c r="R988" i="4" s="1"/>
  <c r="Q989" i="4"/>
  <c r="R989" i="4" s="1"/>
  <c r="Q990" i="4"/>
  <c r="R990" i="4" s="1"/>
  <c r="Q991" i="4"/>
  <c r="R991" i="4" s="1"/>
  <c r="Q992" i="4"/>
  <c r="R992" i="4" s="1"/>
  <c r="Q993" i="4"/>
  <c r="R993" i="4" s="1"/>
  <c r="T993" i="4" s="1"/>
  <c r="Q994" i="4"/>
  <c r="R994" i="4" s="1"/>
  <c r="Q995" i="4"/>
  <c r="R995" i="4" s="1"/>
  <c r="Q996" i="4"/>
  <c r="R996" i="4" s="1"/>
  <c r="Q997" i="4"/>
  <c r="R997" i="4" s="1"/>
  <c r="Q998" i="4"/>
  <c r="R998" i="4" s="1"/>
  <c r="Q999" i="4"/>
  <c r="R999" i="4" s="1"/>
  <c r="Q1000" i="4"/>
  <c r="R1000" i="4" s="1"/>
  <c r="Q1001" i="4"/>
  <c r="R1001" i="4" s="1"/>
  <c r="Q1002" i="4"/>
  <c r="R1002" i="4" s="1"/>
  <c r="Q1003" i="4"/>
  <c r="R1003" i="4" s="1"/>
  <c r="Q1004" i="4"/>
  <c r="R1004" i="4" s="1"/>
  <c r="Q1005" i="4"/>
  <c r="Q1006" i="4"/>
  <c r="R1006" i="4" s="1"/>
  <c r="Q1007" i="4"/>
  <c r="R1007" i="4" s="1"/>
  <c r="Q1008" i="4"/>
  <c r="R1008" i="4" s="1"/>
  <c r="Q1009" i="4"/>
  <c r="R1009" i="4" s="1"/>
  <c r="Q1010" i="4"/>
  <c r="R1010" i="4" s="1"/>
  <c r="Q1011" i="4"/>
  <c r="R1011" i="4" s="1"/>
  <c r="Q1012" i="4"/>
  <c r="R1012" i="4" s="1"/>
  <c r="Q1013" i="4"/>
  <c r="R1013" i="4" s="1"/>
  <c r="Q1014" i="4"/>
  <c r="Q1015" i="4"/>
  <c r="R1015" i="4" s="1"/>
  <c r="Q1016" i="4"/>
  <c r="R1016" i="4" s="1"/>
  <c r="Q1017" i="4"/>
  <c r="R1017" i="4" s="1"/>
  <c r="Q1018" i="4"/>
  <c r="R1018" i="4" s="1"/>
  <c r="Q1019" i="4"/>
  <c r="Q1020" i="4"/>
  <c r="R1020" i="4" s="1"/>
  <c r="Q1021" i="4"/>
  <c r="R1021" i="4" s="1"/>
  <c r="Q1022" i="4"/>
  <c r="R1022" i="4" s="1"/>
  <c r="Q1023" i="4"/>
  <c r="R1023" i="4" s="1"/>
  <c r="Q1024" i="4"/>
  <c r="R1024" i="4" s="1"/>
  <c r="Q1025" i="4"/>
  <c r="R1025" i="4" s="1"/>
  <c r="Q1026" i="4"/>
  <c r="R1026" i="4" s="1"/>
  <c r="Q1027" i="4"/>
  <c r="R1027" i="4" s="1"/>
  <c r="Q1028" i="4"/>
  <c r="R1028" i="4" s="1"/>
  <c r="Q1029" i="4"/>
  <c r="R1029" i="4" s="1"/>
  <c r="Q1030" i="4"/>
  <c r="R1030" i="4" s="1"/>
  <c r="Q1031" i="4"/>
  <c r="R1031" i="4" s="1"/>
  <c r="Q1032" i="4"/>
  <c r="R1032" i="4" s="1"/>
  <c r="Q1033" i="4"/>
  <c r="R1033" i="4" s="1"/>
  <c r="Q1034" i="4"/>
  <c r="R1034" i="4" s="1"/>
  <c r="Q1035" i="4"/>
  <c r="R1035" i="4" s="1"/>
  <c r="Q1036" i="4"/>
  <c r="R1036" i="4" s="1"/>
  <c r="Q1037" i="4"/>
  <c r="Q1038" i="4"/>
  <c r="R1038" i="4" s="1"/>
  <c r="Q1039" i="4"/>
  <c r="R1039" i="4" s="1"/>
  <c r="Q1040" i="4"/>
  <c r="R1040" i="4" s="1"/>
  <c r="Q1041" i="4"/>
  <c r="R1041" i="4" s="1"/>
  <c r="Q1042" i="4"/>
  <c r="R1042" i="4" s="1"/>
  <c r="Q1043" i="4"/>
  <c r="Q1044" i="4"/>
  <c r="R1044" i="4" s="1"/>
  <c r="Q1045" i="4"/>
  <c r="R1045" i="4" s="1"/>
  <c r="Q1046" i="4"/>
  <c r="R1046" i="4" s="1"/>
  <c r="Q1047" i="4"/>
  <c r="R1047" i="4" s="1"/>
  <c r="Q1048" i="4"/>
  <c r="R1048" i="4" s="1"/>
  <c r="Q1049" i="4"/>
  <c r="R1049" i="4" s="1"/>
  <c r="Q1050" i="4"/>
  <c r="R1050" i="4" s="1"/>
  <c r="Q1051" i="4"/>
  <c r="R1051" i="4" s="1"/>
  <c r="Q1052" i="4"/>
  <c r="R1052" i="4" s="1"/>
  <c r="Q1053" i="4"/>
  <c r="R1053" i="4" s="1"/>
  <c r="Q1054" i="4"/>
  <c r="R1054" i="4" s="1"/>
  <c r="Q1055" i="4"/>
  <c r="R1055" i="4" s="1"/>
  <c r="Q1056" i="4"/>
  <c r="Q1057" i="4"/>
  <c r="R1057" i="4" s="1"/>
  <c r="Q1058" i="4"/>
  <c r="R1058" i="4" s="1"/>
  <c r="Q1059" i="4"/>
  <c r="R1059" i="4" s="1"/>
  <c r="Q1060" i="4"/>
  <c r="R1060" i="4" s="1"/>
  <c r="Q1061" i="4"/>
  <c r="R1061" i="4" s="1"/>
  <c r="Q1062" i="4"/>
  <c r="Q1063" i="4"/>
  <c r="R1063" i="4" s="1"/>
  <c r="Q1064" i="4"/>
  <c r="R1064" i="4" s="1"/>
  <c r="Q1065" i="4"/>
  <c r="R1065" i="4" s="1"/>
  <c r="Q1066" i="4"/>
  <c r="Q1067" i="4"/>
  <c r="R1067" i="4" s="1"/>
  <c r="Q1068" i="4"/>
  <c r="R1068" i="4" s="1"/>
  <c r="Q1069" i="4"/>
  <c r="R1069" i="4" s="1"/>
  <c r="Q1070" i="4"/>
  <c r="R1070" i="4" s="1"/>
  <c r="Q1071" i="4"/>
  <c r="R1071" i="4" s="1"/>
  <c r="Q1072" i="4"/>
  <c r="R1072" i="4" s="1"/>
  <c r="T1072" i="4" s="1"/>
  <c r="Q1073" i="4"/>
  <c r="R1073" i="4" s="1"/>
  <c r="Q1074" i="4"/>
  <c r="R1074" i="4" s="1"/>
  <c r="Q1075" i="4"/>
  <c r="R1075" i="4" s="1"/>
  <c r="Q1076" i="4"/>
  <c r="R1076" i="4" s="1"/>
  <c r="Q1077" i="4"/>
  <c r="R1077" i="4" s="1"/>
  <c r="Q1078" i="4"/>
  <c r="R1078" i="4" s="1"/>
  <c r="Q1079" i="4"/>
  <c r="R1079" i="4" s="1"/>
  <c r="Q1080" i="4"/>
  <c r="R1080" i="4" s="1"/>
  <c r="Q1081" i="4"/>
  <c r="R1081" i="4" s="1"/>
  <c r="Q1082" i="4"/>
  <c r="R1082" i="4" s="1"/>
  <c r="Q1083" i="4"/>
  <c r="R1083" i="4" s="1"/>
  <c r="Q1084" i="4"/>
  <c r="R1084" i="4" s="1"/>
  <c r="Q1085" i="4"/>
  <c r="R1085" i="4" s="1"/>
  <c r="Q1086" i="4"/>
  <c r="R1086" i="4" s="1"/>
  <c r="Q1087" i="4"/>
  <c r="R1087" i="4" s="1"/>
  <c r="Q1088" i="4"/>
  <c r="R1088" i="4" s="1"/>
  <c r="Q1089" i="4"/>
  <c r="R1089" i="4" s="1"/>
  <c r="Q1090" i="4"/>
  <c r="R1090" i="4" s="1"/>
  <c r="Q1091" i="4"/>
  <c r="R1091" i="4" s="1"/>
  <c r="Q1092" i="4"/>
  <c r="R1092" i="4" s="1"/>
  <c r="Q1093" i="4"/>
  <c r="R1093" i="4" s="1"/>
  <c r="Q1094" i="4"/>
  <c r="R1094" i="4" s="1"/>
  <c r="Q1095" i="4"/>
  <c r="R1095" i="4" s="1"/>
  <c r="Q1096" i="4"/>
  <c r="R1096" i="4" s="1"/>
  <c r="T1096" i="4" s="1"/>
  <c r="Q1097" i="4"/>
  <c r="R1097" i="4" s="1"/>
  <c r="Q1098" i="4"/>
  <c r="Q1099" i="4"/>
  <c r="R1099" i="4" s="1"/>
  <c r="Q1100" i="4"/>
  <c r="R1100" i="4" s="1"/>
  <c r="Q1101" i="4"/>
  <c r="Q1102" i="4"/>
  <c r="R1102" i="4" s="1"/>
  <c r="Q1103" i="4"/>
  <c r="R1103" i="4" s="1"/>
  <c r="Q1104" i="4"/>
  <c r="R1104" i="4" s="1"/>
  <c r="Q1105" i="4"/>
  <c r="R1105" i="4" s="1"/>
  <c r="Q1106" i="4"/>
  <c r="R1106" i="4" s="1"/>
  <c r="Q1107" i="4"/>
  <c r="R1107" i="4" s="1"/>
  <c r="Q1108" i="4"/>
  <c r="R1108" i="4" s="1"/>
  <c r="T1108" i="4" s="1"/>
  <c r="Q1109" i="4"/>
  <c r="R1109" i="4" s="1"/>
  <c r="Q1110" i="4"/>
  <c r="R1110" i="4" s="1"/>
  <c r="Q1111" i="4"/>
  <c r="R1111" i="4" s="1"/>
  <c r="Q1112" i="4"/>
  <c r="R1112" i="4" s="1"/>
  <c r="Q1113" i="4"/>
  <c r="R1113" i="4" s="1"/>
  <c r="Q1114" i="4"/>
  <c r="R1114" i="4" s="1"/>
  <c r="Q1115" i="4"/>
  <c r="R1115" i="4" s="1"/>
  <c r="Q1116" i="4"/>
  <c r="R1116" i="4" s="1"/>
  <c r="Q1117" i="4"/>
  <c r="R1117" i="4" s="1"/>
  <c r="Q1118" i="4"/>
  <c r="R1118" i="4" s="1"/>
  <c r="Q1119" i="4"/>
  <c r="R1119" i="4" s="1"/>
  <c r="Q1120" i="4"/>
  <c r="R1120" i="4" s="1"/>
  <c r="Q1121" i="4"/>
  <c r="R1121" i="4" s="1"/>
  <c r="Q1122" i="4"/>
  <c r="R1122" i="4" s="1"/>
  <c r="Q1123" i="4"/>
  <c r="R1123" i="4" s="1"/>
  <c r="Q1124" i="4"/>
  <c r="R1124" i="4" s="1"/>
  <c r="Q1125" i="4"/>
  <c r="R1125" i="4" s="1"/>
  <c r="Q1126" i="4"/>
  <c r="R1126" i="4" s="1"/>
  <c r="Q1127" i="4"/>
  <c r="R1127" i="4" s="1"/>
  <c r="Q1128" i="4"/>
  <c r="R1128" i="4" s="1"/>
  <c r="Q1129" i="4"/>
  <c r="R1129" i="4" s="1"/>
  <c r="Q1130" i="4"/>
  <c r="R1130" i="4" s="1"/>
  <c r="Q1131" i="4"/>
  <c r="R1131" i="4" s="1"/>
  <c r="Q1132" i="4"/>
  <c r="R1132" i="4" s="1"/>
  <c r="Q1133" i="4"/>
  <c r="R1133" i="4" s="1"/>
  <c r="Q1134" i="4"/>
  <c r="R1134" i="4" s="1"/>
  <c r="Q1135" i="4"/>
  <c r="R1135" i="4" s="1"/>
  <c r="Q1136" i="4"/>
  <c r="R1136" i="4" s="1"/>
  <c r="Q1137" i="4"/>
  <c r="R1137" i="4" s="1"/>
  <c r="Q1138" i="4"/>
  <c r="R1138" i="4" s="1"/>
  <c r="Q1139" i="4"/>
  <c r="R1139" i="4" s="1"/>
  <c r="Q1140" i="4"/>
  <c r="R1140" i="4" s="1"/>
  <c r="Q1141" i="4"/>
  <c r="R1141" i="4" s="1"/>
  <c r="Q1142" i="4"/>
  <c r="R1142" i="4" s="1"/>
  <c r="Q1143" i="4"/>
  <c r="R1143" i="4" s="1"/>
  <c r="Q1144" i="4"/>
  <c r="R1144" i="4" s="1"/>
  <c r="Q1145" i="4"/>
  <c r="R1145" i="4" s="1"/>
  <c r="Q1146" i="4"/>
  <c r="R1146" i="4" s="1"/>
  <c r="Q1147" i="4"/>
  <c r="R1147" i="4" s="1"/>
  <c r="Q1148" i="4"/>
  <c r="R1148" i="4" s="1"/>
  <c r="Q1149" i="4"/>
  <c r="R1149" i="4" s="1"/>
  <c r="Q1150" i="4"/>
  <c r="R1150" i="4" s="1"/>
  <c r="Q1151" i="4"/>
  <c r="R1151" i="4" s="1"/>
  <c r="Q1152" i="4"/>
  <c r="R1152" i="4" s="1"/>
  <c r="Q1153" i="4"/>
  <c r="R1153" i="4" s="1"/>
  <c r="Q1154" i="4"/>
  <c r="R1154" i="4" s="1"/>
  <c r="Q1155" i="4"/>
  <c r="R1155" i="4" s="1"/>
  <c r="Q1156" i="4"/>
  <c r="R1156" i="4" s="1"/>
  <c r="Q1157" i="4"/>
  <c r="R1157" i="4" s="1"/>
  <c r="Q1158" i="4"/>
  <c r="R1158" i="4" s="1"/>
  <c r="Q1159" i="4"/>
  <c r="R1159" i="4" s="1"/>
  <c r="Q1160" i="4"/>
  <c r="R1160" i="4" s="1"/>
  <c r="Q1161" i="4"/>
  <c r="R1161" i="4" s="1"/>
  <c r="Q1162" i="4"/>
  <c r="R1162" i="4" s="1"/>
  <c r="Q1163" i="4"/>
  <c r="Q1164" i="4"/>
  <c r="R1164" i="4" s="1"/>
  <c r="Q1165" i="4"/>
  <c r="R1165" i="4" s="1"/>
  <c r="Q1166" i="4"/>
  <c r="R1166" i="4" s="1"/>
  <c r="Q1167" i="4"/>
  <c r="R1167" i="4" s="1"/>
  <c r="Q1168" i="4"/>
  <c r="R1168" i="4" s="1"/>
  <c r="T1168" i="4" s="1"/>
  <c r="Q1169" i="4"/>
  <c r="R1169" i="4" s="1"/>
  <c r="Q1170" i="4"/>
  <c r="R1170" i="4" s="1"/>
  <c r="Q1171" i="4"/>
  <c r="R1171" i="4" s="1"/>
  <c r="Q1172" i="4"/>
  <c r="R1172" i="4" s="1"/>
  <c r="Q1173" i="4"/>
  <c r="R1173" i="4" s="1"/>
  <c r="Q1174" i="4"/>
  <c r="R1174" i="4" s="1"/>
  <c r="Q1175" i="4"/>
  <c r="R1175" i="4" s="1"/>
  <c r="Q1176" i="4"/>
  <c r="R1176" i="4" s="1"/>
  <c r="Q1177" i="4"/>
  <c r="R1177" i="4" s="1"/>
  <c r="Q1178" i="4"/>
  <c r="R1178" i="4" s="1"/>
  <c r="Q1179" i="4"/>
  <c r="R1179" i="4" s="1"/>
  <c r="Q1180" i="4"/>
  <c r="R1180" i="4" s="1"/>
  <c r="T1180" i="4" s="1"/>
  <c r="Q1181" i="4"/>
  <c r="R1181" i="4" s="1"/>
  <c r="Q1182" i="4"/>
  <c r="R1182" i="4" s="1"/>
  <c r="Q1183" i="4"/>
  <c r="R1183" i="4" s="1"/>
  <c r="Q1184" i="4"/>
  <c r="R1184" i="4" s="1"/>
  <c r="Q1185" i="4"/>
  <c r="R1185" i="4" s="1"/>
  <c r="Q1186" i="4"/>
  <c r="R1186" i="4" s="1"/>
  <c r="Q1187" i="4"/>
  <c r="R1187" i="4" s="1"/>
  <c r="Q1188" i="4"/>
  <c r="R1188" i="4" s="1"/>
  <c r="Q1189" i="4"/>
  <c r="R1189" i="4" s="1"/>
  <c r="Q1190" i="4"/>
  <c r="R1190" i="4" s="1"/>
  <c r="Q1191" i="4"/>
  <c r="R1191" i="4" s="1"/>
  <c r="Q1192" i="4"/>
  <c r="R1192" i="4" s="1"/>
  <c r="Q1193" i="4"/>
  <c r="R1193" i="4" s="1"/>
  <c r="Q1194" i="4"/>
  <c r="R1194" i="4" s="1"/>
  <c r="Q1195" i="4"/>
  <c r="R1195" i="4" s="1"/>
  <c r="Q1196" i="4"/>
  <c r="R1196" i="4" s="1"/>
  <c r="Q1197" i="4"/>
  <c r="R1197" i="4" s="1"/>
  <c r="Q1198" i="4"/>
  <c r="R1198" i="4" s="1"/>
  <c r="Q1199" i="4"/>
  <c r="R1199" i="4" s="1"/>
  <c r="Q1200" i="4"/>
  <c r="R1200" i="4" s="1"/>
  <c r="Q1201" i="4"/>
  <c r="R1201" i="4" s="1"/>
  <c r="Q1202" i="4"/>
  <c r="R1202" i="4" s="1"/>
  <c r="Q1203" i="4"/>
  <c r="R1203" i="4" s="1"/>
  <c r="Q1204" i="4"/>
  <c r="R1204" i="4" s="1"/>
  <c r="Q1205" i="4"/>
  <c r="R1205" i="4" s="1"/>
  <c r="Q1206" i="4"/>
  <c r="R1206" i="4" s="1"/>
  <c r="Q1207" i="4"/>
  <c r="R1207" i="4" s="1"/>
  <c r="Q1208" i="4"/>
  <c r="R1208" i="4" s="1"/>
  <c r="Q1209" i="4"/>
  <c r="R1209" i="4" s="1"/>
  <c r="Q1210" i="4"/>
  <c r="R1210" i="4" s="1"/>
  <c r="Q1211" i="4"/>
  <c r="R1211" i="4" s="1"/>
  <c r="Q1212" i="4"/>
  <c r="R1212" i="4" s="1"/>
  <c r="Q1213" i="4"/>
  <c r="R1213" i="4" s="1"/>
  <c r="T1213" i="4" s="1"/>
  <c r="Q1214" i="4"/>
  <c r="R1214" i="4" s="1"/>
  <c r="Q1215" i="4"/>
  <c r="R1215" i="4" s="1"/>
  <c r="Q1216" i="4"/>
  <c r="Q1217" i="4"/>
  <c r="R1217" i="4" s="1"/>
  <c r="Q1218" i="4"/>
  <c r="R1218" i="4" s="1"/>
  <c r="Q1219" i="4"/>
  <c r="R1219" i="4" s="1"/>
  <c r="Q1220" i="4"/>
  <c r="R1220" i="4" s="1"/>
  <c r="Q1221" i="4"/>
  <c r="R1221" i="4" s="1"/>
  <c r="Q1222" i="4"/>
  <c r="R1222" i="4" s="1"/>
  <c r="Q1223" i="4"/>
  <c r="R1223" i="4" s="1"/>
  <c r="Q1224" i="4"/>
  <c r="R1224" i="4" s="1"/>
  <c r="Q1225" i="4"/>
  <c r="R1225" i="4" s="1"/>
  <c r="Q1226" i="4"/>
  <c r="R1226" i="4" s="1"/>
  <c r="Q1227" i="4"/>
  <c r="R1227" i="4" s="1"/>
  <c r="Q1228" i="4"/>
  <c r="R1228" i="4" s="1"/>
  <c r="Q1229" i="4"/>
  <c r="R1229" i="4" s="1"/>
  <c r="Q1230" i="4"/>
  <c r="R1230" i="4" s="1"/>
  <c r="Q1231" i="4"/>
  <c r="R1231" i="4" s="1"/>
  <c r="Q1232" i="4"/>
  <c r="R1232" i="4" s="1"/>
  <c r="Q1233" i="4"/>
  <c r="R1233" i="4" s="1"/>
  <c r="Q1234" i="4"/>
  <c r="R1234" i="4" s="1"/>
  <c r="Q1235" i="4"/>
  <c r="R1235" i="4" s="1"/>
  <c r="Q1236" i="4"/>
  <c r="R1236" i="4" s="1"/>
  <c r="Q1237" i="4"/>
  <c r="R1237" i="4" s="1"/>
  <c r="Q1238" i="4"/>
  <c r="R1238" i="4" s="1"/>
  <c r="Q1239" i="4"/>
  <c r="R1239" i="4" s="1"/>
  <c r="Q1240" i="4"/>
  <c r="R1240" i="4" s="1"/>
  <c r="T1240" i="4" s="1"/>
  <c r="Q1241" i="4"/>
  <c r="R1241" i="4" s="1"/>
  <c r="Q1242" i="4"/>
  <c r="R1242" i="4" s="1"/>
  <c r="Q1243" i="4"/>
  <c r="R1243" i="4" s="1"/>
  <c r="Q1244" i="4"/>
  <c r="R1244" i="4" s="1"/>
  <c r="Q1245" i="4"/>
  <c r="R1245" i="4" s="1"/>
  <c r="Q1246" i="4"/>
  <c r="R1246" i="4" s="1"/>
  <c r="Q1247" i="4"/>
  <c r="R1247" i="4" s="1"/>
  <c r="Q1248" i="4"/>
  <c r="R1248" i="4" s="1"/>
  <c r="Q1249" i="4"/>
  <c r="R1249" i="4" s="1"/>
  <c r="Q1250" i="4"/>
  <c r="R1250" i="4" s="1"/>
  <c r="Q1251" i="4"/>
  <c r="R1251" i="4" s="1"/>
  <c r="Q1252" i="4"/>
  <c r="R1252" i="4" s="1"/>
  <c r="T1252" i="4" s="1"/>
  <c r="Q1253" i="4"/>
  <c r="R1253" i="4" s="1"/>
  <c r="Q1254" i="4"/>
  <c r="R1254" i="4" s="1"/>
  <c r="Q1255" i="4"/>
  <c r="R1255" i="4" s="1"/>
  <c r="Q1256" i="4"/>
  <c r="R1256" i="4" s="1"/>
  <c r="Q1257" i="4"/>
  <c r="R1257" i="4" s="1"/>
  <c r="Q1258" i="4"/>
  <c r="R1258" i="4" s="1"/>
  <c r="Q1259" i="4"/>
  <c r="R1259" i="4" s="1"/>
  <c r="Q1260" i="4"/>
  <c r="R1260" i="4" s="1"/>
  <c r="Q1261" i="4"/>
  <c r="R1261" i="4" s="1"/>
  <c r="Q1262" i="4"/>
  <c r="R1262" i="4" s="1"/>
  <c r="Q1263" i="4"/>
  <c r="R1263" i="4" s="1"/>
  <c r="Q1264" i="4"/>
  <c r="R1264" i="4" s="1"/>
  <c r="Q1265" i="4"/>
  <c r="R1265" i="4" s="1"/>
  <c r="Q1266" i="4"/>
  <c r="R1266" i="4" s="1"/>
  <c r="Q1267" i="4"/>
  <c r="R1267" i="4" s="1"/>
  <c r="Q1268" i="4"/>
  <c r="R1268" i="4" s="1"/>
  <c r="Q1269" i="4"/>
  <c r="R1269" i="4" s="1"/>
  <c r="Q1270" i="4"/>
  <c r="R1270" i="4" s="1"/>
  <c r="Q1271" i="4"/>
  <c r="R1271" i="4" s="1"/>
  <c r="Q1272" i="4"/>
  <c r="R1272" i="4" s="1"/>
  <c r="Q1273" i="4"/>
  <c r="R1273" i="4" s="1"/>
  <c r="Q1274" i="4"/>
  <c r="R1274" i="4" s="1"/>
  <c r="Q1275" i="4"/>
  <c r="R1275" i="4" s="1"/>
  <c r="Q1276" i="4"/>
  <c r="R1276" i="4" s="1"/>
  <c r="Q1277" i="4"/>
  <c r="R1277" i="4" s="1"/>
  <c r="Q1278" i="4"/>
  <c r="R1278" i="4" s="1"/>
  <c r="Q1279" i="4"/>
  <c r="R1279" i="4" s="1"/>
  <c r="Q1280" i="4"/>
  <c r="R1280" i="4" s="1"/>
  <c r="Q1281" i="4"/>
  <c r="R1281" i="4" s="1"/>
  <c r="Q1282" i="4"/>
  <c r="R1282" i="4" s="1"/>
  <c r="Q1283" i="4"/>
  <c r="R1283" i="4" s="1"/>
  <c r="Q1284" i="4"/>
  <c r="R1284" i="4" s="1"/>
  <c r="Q1285" i="4"/>
  <c r="R1285" i="4" s="1"/>
  <c r="Q1286" i="4"/>
  <c r="R1286" i="4" s="1"/>
  <c r="Q1287" i="4"/>
  <c r="R1287" i="4" s="1"/>
  <c r="Q1288" i="4"/>
  <c r="R1288" i="4" s="1"/>
  <c r="Q1289" i="4"/>
  <c r="R1289" i="4" s="1"/>
  <c r="Q1290" i="4"/>
  <c r="R1290" i="4" s="1"/>
  <c r="Q1291" i="4"/>
  <c r="R1291" i="4" s="1"/>
  <c r="Q1292" i="4"/>
  <c r="R1292" i="4" s="1"/>
  <c r="Q1293" i="4"/>
  <c r="R1293" i="4" s="1"/>
  <c r="Q1294" i="4"/>
  <c r="R1294" i="4" s="1"/>
  <c r="Q1295" i="4"/>
  <c r="R1295" i="4" s="1"/>
  <c r="Q1296" i="4"/>
  <c r="R1296" i="4" s="1"/>
  <c r="Q1297" i="4"/>
  <c r="R1297" i="4" s="1"/>
  <c r="Q1298" i="4"/>
  <c r="R1298" i="4" s="1"/>
  <c r="Q1299" i="4"/>
  <c r="R1299" i="4" s="1"/>
  <c r="Q1300" i="4"/>
  <c r="R1300" i="4" s="1"/>
  <c r="Q1301" i="4"/>
  <c r="R1301" i="4" s="1"/>
  <c r="Q1302" i="4"/>
  <c r="R1302" i="4" s="1"/>
  <c r="Q1303" i="4"/>
  <c r="R1303" i="4" s="1"/>
  <c r="Q1304" i="4"/>
  <c r="R1304" i="4" s="1"/>
  <c r="Q1305" i="4"/>
  <c r="R1305" i="4" s="1"/>
  <c r="Q1306" i="4"/>
  <c r="R1306" i="4" s="1"/>
  <c r="Q1307" i="4"/>
  <c r="R1307" i="4" s="1"/>
  <c r="Q1308" i="4"/>
  <c r="R1308" i="4" s="1"/>
  <c r="Q1309" i="4"/>
  <c r="R1309" i="4" s="1"/>
  <c r="Q1310" i="4"/>
  <c r="R1310" i="4" s="1"/>
  <c r="Q1311" i="4"/>
  <c r="R1311" i="4" s="1"/>
  <c r="Q1312" i="4"/>
  <c r="R1312" i="4" s="1"/>
  <c r="T1312" i="4" s="1"/>
  <c r="Q1313" i="4"/>
  <c r="R1313" i="4" s="1"/>
  <c r="Q1314" i="4"/>
  <c r="R1314" i="4" s="1"/>
  <c r="Q1315" i="4"/>
  <c r="R1315" i="4" s="1"/>
  <c r="Q1316" i="4"/>
  <c r="R1316" i="4" s="1"/>
  <c r="Q1317" i="4"/>
  <c r="R1317" i="4" s="1"/>
  <c r="Q1318" i="4"/>
  <c r="R1318" i="4" s="1"/>
  <c r="Q1319" i="4"/>
  <c r="R1319" i="4" s="1"/>
  <c r="Q1320" i="4"/>
  <c r="R1320" i="4" s="1"/>
  <c r="Q1321" i="4"/>
  <c r="R1321" i="4" s="1"/>
  <c r="Q1364" i="4"/>
  <c r="R1364" i="4" s="1"/>
  <c r="Q1366" i="4"/>
  <c r="R1366" i="4" s="1"/>
  <c r="Q1368" i="4"/>
  <c r="R1368" i="4" s="1"/>
  <c r="Q1370" i="4"/>
  <c r="R1370" i="4" s="1"/>
  <c r="Q1372" i="4"/>
  <c r="R1372" i="4" s="1"/>
  <c r="Q1374" i="4"/>
  <c r="R1374" i="4" s="1"/>
  <c r="Q1376" i="4"/>
  <c r="R1376" i="4" s="1"/>
  <c r="Q1378" i="4"/>
  <c r="R1378" i="4" s="1"/>
  <c r="Q1380" i="4"/>
  <c r="R1380" i="4" s="1"/>
  <c r="Q1382" i="4"/>
  <c r="R1382" i="4" s="1"/>
  <c r="Q1384" i="4"/>
  <c r="R1384" i="4" s="1"/>
  <c r="Q1387" i="4"/>
  <c r="R1387" i="4" s="1"/>
  <c r="Q1390" i="4"/>
  <c r="R1390" i="4" s="1"/>
  <c r="Q1392" i="4"/>
  <c r="R1392" i="4" s="1"/>
  <c r="Q1394" i="4"/>
  <c r="R1394" i="4" s="1"/>
  <c r="Q1397" i="4"/>
  <c r="R1397" i="4" s="1"/>
  <c r="Q1399" i="4"/>
  <c r="R1399" i="4" s="1"/>
  <c r="Q1401" i="4"/>
  <c r="R1401" i="4" s="1"/>
  <c r="Q1403" i="4"/>
  <c r="R1403" i="4" s="1"/>
  <c r="Q1405" i="4"/>
  <c r="R1405" i="4" s="1"/>
  <c r="Q1407" i="4"/>
  <c r="R1407" i="4" s="1"/>
  <c r="Q1412" i="4"/>
  <c r="R1412" i="4" s="1"/>
  <c r="Q1414" i="4"/>
  <c r="R1414" i="4" s="1"/>
  <c r="Q1416" i="4"/>
  <c r="R1416" i="4" s="1"/>
  <c r="Q1418" i="4"/>
  <c r="R1418" i="4" s="1"/>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T306" i="4" s="1"/>
  <c r="K307" i="4"/>
  <c r="K308" i="4"/>
  <c r="T308" i="4" s="1"/>
  <c r="K309" i="4"/>
  <c r="K310" i="4"/>
  <c r="K311" i="4"/>
  <c r="T311" i="4" s="1"/>
  <c r="K312" i="4"/>
  <c r="T312" i="4" s="1"/>
  <c r="K313" i="4"/>
  <c r="T313" i="4" s="1"/>
  <c r="K314" i="4"/>
  <c r="K315" i="4"/>
  <c r="T315" i="4" s="1"/>
  <c r="K316" i="4"/>
  <c r="T316" i="4" s="1"/>
  <c r="K317" i="4"/>
  <c r="K318" i="4"/>
  <c r="T318" i="4" s="1"/>
  <c r="K319" i="4"/>
  <c r="K320" i="4"/>
  <c r="K321" i="4"/>
  <c r="K322" i="4"/>
  <c r="K323" i="4"/>
  <c r="T323" i="4" s="1"/>
  <c r="K324" i="4"/>
  <c r="T324" i="4" s="1"/>
  <c r="K325" i="4"/>
  <c r="K326" i="4"/>
  <c r="K327" i="4"/>
  <c r="T327" i="4" s="1"/>
  <c r="K328" i="4"/>
  <c r="T328" i="4" s="1"/>
  <c r="K329" i="4"/>
  <c r="K330" i="4"/>
  <c r="K331" i="4"/>
  <c r="K332" i="4"/>
  <c r="K333" i="4"/>
  <c r="T333" i="4" s="1"/>
  <c r="K334" i="4"/>
  <c r="K335" i="4"/>
  <c r="T335" i="4" s="1"/>
  <c r="K336" i="4"/>
  <c r="T336" i="4" s="1"/>
  <c r="K337" i="4"/>
  <c r="K338" i="4"/>
  <c r="T338" i="4" s="1"/>
  <c r="K339" i="4"/>
  <c r="T339" i="4" s="1"/>
  <c r="K340" i="4"/>
  <c r="T340" i="4" s="1"/>
  <c r="K341" i="4"/>
  <c r="K342" i="4"/>
  <c r="K343" i="4"/>
  <c r="K344" i="4"/>
  <c r="T344" i="4" s="1"/>
  <c r="K345" i="4"/>
  <c r="K346" i="4"/>
  <c r="T346" i="4" s="1"/>
  <c r="K347" i="4"/>
  <c r="T347" i="4" s="1"/>
  <c r="K348" i="4"/>
  <c r="T348" i="4" s="1"/>
  <c r="K349" i="4"/>
  <c r="K350" i="4"/>
  <c r="K351" i="4"/>
  <c r="T351" i="4" s="1"/>
  <c r="K352" i="4"/>
  <c r="T352" i="4" s="1"/>
  <c r="K353" i="4"/>
  <c r="T353" i="4" s="1"/>
  <c r="K354" i="4"/>
  <c r="K355" i="4"/>
  <c r="K356" i="4"/>
  <c r="K357" i="4"/>
  <c r="K358" i="4"/>
  <c r="K359" i="4"/>
  <c r="K360" i="4"/>
  <c r="T360" i="4" s="1"/>
  <c r="K361" i="4"/>
  <c r="K362" i="4"/>
  <c r="T362" i="4" s="1"/>
  <c r="K363" i="4"/>
  <c r="T363" i="4" s="1"/>
  <c r="K364" i="4"/>
  <c r="K365" i="4"/>
  <c r="K366" i="4"/>
  <c r="K367" i="4"/>
  <c r="T367" i="4" s="1"/>
  <c r="K368" i="4"/>
  <c r="T368" i="4" s="1"/>
  <c r="K369" i="4"/>
  <c r="T369" i="4" s="1"/>
  <c r="K370" i="4"/>
  <c r="K371" i="4"/>
  <c r="T371" i="4" s="1"/>
  <c r="K372" i="4"/>
  <c r="T372" i="4" s="1"/>
  <c r="K373" i="4"/>
  <c r="K374" i="4"/>
  <c r="T374" i="4" s="1"/>
  <c r="K375" i="4"/>
  <c r="T375" i="4" s="1"/>
  <c r="K376" i="4"/>
  <c r="K377" i="4"/>
  <c r="K378" i="4"/>
  <c r="K379" i="4"/>
  <c r="K380" i="4"/>
  <c r="K381" i="4"/>
  <c r="K382" i="4"/>
  <c r="K383" i="4"/>
  <c r="T383" i="4" s="1"/>
  <c r="K384" i="4"/>
  <c r="K385" i="4"/>
  <c r="K386" i="4"/>
  <c r="K387" i="4"/>
  <c r="T387" i="4" s="1"/>
  <c r="K388" i="4"/>
  <c r="K389" i="4"/>
  <c r="K390" i="4"/>
  <c r="K391" i="4"/>
  <c r="K392" i="4"/>
  <c r="T392" i="4" s="1"/>
  <c r="K393" i="4"/>
  <c r="K394" i="4"/>
  <c r="K395" i="4"/>
  <c r="T395" i="4" s="1"/>
  <c r="K396" i="4"/>
  <c r="K397" i="4"/>
  <c r="K398" i="4"/>
  <c r="K399" i="4"/>
  <c r="T399" i="4" s="1"/>
  <c r="K400" i="4"/>
  <c r="T400" i="4" s="1"/>
  <c r="K401" i="4"/>
  <c r="K402" i="4"/>
  <c r="K403" i="4"/>
  <c r="K404" i="4"/>
  <c r="K405" i="4"/>
  <c r="K406" i="4"/>
  <c r="K407" i="4"/>
  <c r="T407" i="4" s="1"/>
  <c r="K408" i="4"/>
  <c r="T408" i="4" s="1"/>
  <c r="K409" i="4"/>
  <c r="K410" i="4"/>
  <c r="T410" i="4" s="1"/>
  <c r="K411" i="4"/>
  <c r="T411" i="4" s="1"/>
  <c r="K412" i="4"/>
  <c r="T412" i="4" s="1"/>
  <c r="K413" i="4"/>
  <c r="K414" i="4"/>
  <c r="K415" i="4"/>
  <c r="K416" i="4"/>
  <c r="K417" i="4"/>
  <c r="K418" i="4"/>
  <c r="K419" i="4"/>
  <c r="T419" i="4" s="1"/>
  <c r="K420" i="4"/>
  <c r="K421" i="4"/>
  <c r="K422" i="4"/>
  <c r="K423" i="4"/>
  <c r="T423" i="4" s="1"/>
  <c r="K424" i="4"/>
  <c r="T424" i="4" s="1"/>
  <c r="K425" i="4"/>
  <c r="K426" i="4"/>
  <c r="K427" i="4"/>
  <c r="K428" i="4"/>
  <c r="K429" i="4"/>
  <c r="T429" i="4" s="1"/>
  <c r="K430" i="4"/>
  <c r="K431" i="4"/>
  <c r="T431" i="4" s="1"/>
  <c r="K432" i="4"/>
  <c r="K433" i="4"/>
  <c r="K434" i="4"/>
  <c r="K435" i="4"/>
  <c r="T435" i="4" s="1"/>
  <c r="K436" i="4"/>
  <c r="T436" i="4" s="1"/>
  <c r="K437" i="4"/>
  <c r="K438" i="4"/>
  <c r="K439" i="4"/>
  <c r="K440" i="4"/>
  <c r="K441" i="4"/>
  <c r="K442" i="4"/>
  <c r="K443" i="4"/>
  <c r="T443" i="4" s="1"/>
  <c r="K444" i="4"/>
  <c r="K445" i="4"/>
  <c r="K446" i="4"/>
  <c r="T446" i="4" s="1"/>
  <c r="K447" i="4"/>
  <c r="T447" i="4" s="1"/>
  <c r="K448" i="4"/>
  <c r="K449" i="4"/>
  <c r="K450" i="4"/>
  <c r="K451" i="4"/>
  <c r="K452" i="4"/>
  <c r="T452" i="4" s="1"/>
  <c r="K453" i="4"/>
  <c r="T453" i="4" s="1"/>
  <c r="K454" i="4"/>
  <c r="K455" i="4"/>
  <c r="T455" i="4" s="1"/>
  <c r="K456" i="4"/>
  <c r="T456" i="4" s="1"/>
  <c r="K457" i="4"/>
  <c r="K458" i="4"/>
  <c r="K459" i="4"/>
  <c r="T459" i="4" s="1"/>
  <c r="K460" i="4"/>
  <c r="T460" i="4" s="1"/>
  <c r="K461" i="4"/>
  <c r="K462" i="4"/>
  <c r="K463" i="4"/>
  <c r="K464" i="4"/>
  <c r="K465" i="4"/>
  <c r="K466" i="4"/>
  <c r="K467" i="4"/>
  <c r="T467" i="4" s="1"/>
  <c r="K468" i="4"/>
  <c r="T468" i="4" s="1"/>
  <c r="K469" i="4"/>
  <c r="K470" i="4"/>
  <c r="K471" i="4"/>
  <c r="T471" i="4" s="1"/>
  <c r="K472" i="4"/>
  <c r="T472" i="4" s="1"/>
  <c r="K473" i="4"/>
  <c r="K474" i="4"/>
  <c r="K475" i="4"/>
  <c r="T475" i="4" s="1"/>
  <c r="K476" i="4"/>
  <c r="T476" i="4" s="1"/>
  <c r="K477" i="4"/>
  <c r="K478" i="4"/>
  <c r="K479" i="4"/>
  <c r="T479" i="4" s="1"/>
  <c r="K480" i="4"/>
  <c r="T480" i="4" s="1"/>
  <c r="K481" i="4"/>
  <c r="K482" i="4"/>
  <c r="K483" i="4"/>
  <c r="T483" i="4" s="1"/>
  <c r="K484" i="4"/>
  <c r="T484" i="4" s="1"/>
  <c r="K485" i="4"/>
  <c r="K486" i="4"/>
  <c r="K487" i="4"/>
  <c r="K488" i="4"/>
  <c r="T488" i="4" s="1"/>
  <c r="K489" i="4"/>
  <c r="T489" i="4" s="1"/>
  <c r="K490" i="4"/>
  <c r="K491" i="4"/>
  <c r="T491" i="4" s="1"/>
  <c r="K492" i="4"/>
  <c r="T492" i="4" s="1"/>
  <c r="K493" i="4"/>
  <c r="K494" i="4"/>
  <c r="K495" i="4"/>
  <c r="T495" i="4" s="1"/>
  <c r="K496" i="4"/>
  <c r="K497" i="4"/>
  <c r="K498" i="4"/>
  <c r="T498" i="4" s="1"/>
  <c r="K499" i="4"/>
  <c r="K500" i="4"/>
  <c r="K501" i="4"/>
  <c r="K502" i="4"/>
  <c r="K503" i="4"/>
  <c r="T503" i="4" s="1"/>
  <c r="K504" i="4"/>
  <c r="K505" i="4"/>
  <c r="T505" i="4" s="1"/>
  <c r="K506" i="4"/>
  <c r="T506" i="4" s="1"/>
  <c r="K507" i="4"/>
  <c r="K508" i="4"/>
  <c r="K509" i="4"/>
  <c r="K510" i="4"/>
  <c r="K511" i="4"/>
  <c r="K512" i="4"/>
  <c r="T512" i="4" s="1"/>
  <c r="K513" i="4"/>
  <c r="K514" i="4"/>
  <c r="K515" i="4"/>
  <c r="T515" i="4" s="1"/>
  <c r="K516" i="4"/>
  <c r="T516" i="4" s="1"/>
  <c r="K517" i="4"/>
  <c r="K518" i="4"/>
  <c r="T518" i="4" s="1"/>
  <c r="K519" i="4"/>
  <c r="T519" i="4" s="1"/>
  <c r="K520" i="4"/>
  <c r="K521" i="4"/>
  <c r="K522" i="4"/>
  <c r="K523" i="4"/>
  <c r="K524" i="4"/>
  <c r="K525" i="4"/>
  <c r="K526" i="4"/>
  <c r="T526" i="4" s="1"/>
  <c r="K527" i="4"/>
  <c r="T527" i="4" s="1"/>
  <c r="K528" i="4"/>
  <c r="K529" i="4"/>
  <c r="K530" i="4"/>
  <c r="K531" i="4"/>
  <c r="K532" i="4"/>
  <c r="K533" i="4"/>
  <c r="T533" i="4" s="1"/>
  <c r="K534" i="4"/>
  <c r="K535" i="4"/>
  <c r="K536" i="4"/>
  <c r="T536" i="4" s="1"/>
  <c r="K537" i="4"/>
  <c r="K538" i="4"/>
  <c r="K539" i="4"/>
  <c r="T539" i="4" s="1"/>
  <c r="K540" i="4"/>
  <c r="K541" i="4"/>
  <c r="T541" i="4" s="1"/>
  <c r="K542" i="4"/>
  <c r="K543" i="4"/>
  <c r="T543" i="4" s="1"/>
  <c r="K544" i="4"/>
  <c r="T544" i="4" s="1"/>
  <c r="K545" i="4"/>
  <c r="K546" i="4"/>
  <c r="K547" i="4"/>
  <c r="K548" i="4"/>
  <c r="K549" i="4"/>
  <c r="K550" i="4"/>
  <c r="K551" i="4"/>
  <c r="T551" i="4" s="1"/>
  <c r="K552" i="4"/>
  <c r="T552" i="4" s="1"/>
  <c r="K553" i="4"/>
  <c r="K554" i="4"/>
  <c r="T554" i="4" s="1"/>
  <c r="K555" i="4"/>
  <c r="T555" i="4" s="1"/>
  <c r="K556" i="4"/>
  <c r="K557" i="4"/>
  <c r="K558" i="4"/>
  <c r="T558" i="4" s="1"/>
  <c r="K559" i="4"/>
  <c r="K560" i="4"/>
  <c r="K561" i="4"/>
  <c r="T561" i="4" s="1"/>
  <c r="K562" i="4"/>
  <c r="K563" i="4"/>
  <c r="T563" i="4" s="1"/>
  <c r="K564" i="4"/>
  <c r="T564" i="4" s="1"/>
  <c r="K565" i="4"/>
  <c r="K566" i="4"/>
  <c r="K567" i="4"/>
  <c r="T567" i="4" s="1"/>
  <c r="K568" i="4"/>
  <c r="T568" i="4" s="1"/>
  <c r="K569" i="4"/>
  <c r="K570" i="4"/>
  <c r="K571" i="4"/>
  <c r="K572" i="4"/>
  <c r="K573" i="4"/>
  <c r="K574" i="4"/>
  <c r="T574" i="4" s="1"/>
  <c r="K575" i="4"/>
  <c r="T575" i="4" s="1"/>
  <c r="K576" i="4"/>
  <c r="K577" i="4"/>
  <c r="K578" i="4"/>
  <c r="T578" i="4" s="1"/>
  <c r="K579" i="4"/>
  <c r="T579" i="4" s="1"/>
  <c r="K580" i="4"/>
  <c r="T580" i="4" s="1"/>
  <c r="K581" i="4"/>
  <c r="K582" i="4"/>
  <c r="K583" i="4"/>
  <c r="K584" i="4"/>
  <c r="K585" i="4"/>
  <c r="K586" i="4"/>
  <c r="K587" i="4"/>
  <c r="T587" i="4" s="1"/>
  <c r="K588" i="4"/>
  <c r="K589" i="4"/>
  <c r="K590" i="4"/>
  <c r="T590" i="4" s="1"/>
  <c r="K591" i="4"/>
  <c r="T591" i="4" s="1"/>
  <c r="K592" i="4"/>
  <c r="T592" i="4" s="1"/>
  <c r="K593" i="4"/>
  <c r="T593" i="4" s="1"/>
  <c r="K594" i="4"/>
  <c r="K595" i="4"/>
  <c r="K596" i="4"/>
  <c r="K597" i="4"/>
  <c r="T597" i="4" s="1"/>
  <c r="K598" i="4"/>
  <c r="K599" i="4"/>
  <c r="T599" i="4" s="1"/>
  <c r="K600" i="4"/>
  <c r="T600" i="4" s="1"/>
  <c r="K601" i="4"/>
  <c r="K602" i="4"/>
  <c r="K603" i="4"/>
  <c r="T603" i="4" s="1"/>
  <c r="K604" i="4"/>
  <c r="T604" i="4" s="1"/>
  <c r="K605" i="4"/>
  <c r="T605" i="4" s="1"/>
  <c r="K606" i="4"/>
  <c r="K607" i="4"/>
  <c r="K608" i="4"/>
  <c r="K609" i="4"/>
  <c r="K610" i="4"/>
  <c r="K611" i="4"/>
  <c r="T611" i="4" s="1"/>
  <c r="K612" i="4"/>
  <c r="T612" i="4" s="1"/>
  <c r="K613" i="4"/>
  <c r="K614" i="4"/>
  <c r="K615" i="4"/>
  <c r="T615" i="4" s="1"/>
  <c r="K616" i="4"/>
  <c r="T616" i="4" s="1"/>
  <c r="K617" i="4"/>
  <c r="T617" i="4" s="1"/>
  <c r="K618" i="4"/>
  <c r="K619" i="4"/>
  <c r="K620" i="4"/>
  <c r="T620" i="4" s="1"/>
  <c r="K621" i="4"/>
  <c r="K622" i="4"/>
  <c r="K623" i="4"/>
  <c r="T623" i="4" s="1"/>
  <c r="K624" i="4"/>
  <c r="T624" i="4" s="1"/>
  <c r="K625" i="4"/>
  <c r="K626" i="4"/>
  <c r="T626" i="4" s="1"/>
  <c r="K627" i="4"/>
  <c r="T627" i="4" s="1"/>
  <c r="K628" i="4"/>
  <c r="T628" i="4" s="1"/>
  <c r="K629" i="4"/>
  <c r="K630" i="4"/>
  <c r="K631" i="4"/>
  <c r="K632" i="4"/>
  <c r="T632" i="4" s="1"/>
  <c r="K633" i="4"/>
  <c r="T633" i="4" s="1"/>
  <c r="K634" i="4"/>
  <c r="K635" i="4"/>
  <c r="T635" i="4" s="1"/>
  <c r="K636" i="4"/>
  <c r="T636" i="4" s="1"/>
  <c r="K637" i="4"/>
  <c r="T637" i="4" s="1"/>
  <c r="K638" i="4"/>
  <c r="K639" i="4"/>
  <c r="T639" i="4" s="1"/>
  <c r="K640" i="4"/>
  <c r="K641" i="4"/>
  <c r="T641" i="4" s="1"/>
  <c r="K642" i="4"/>
  <c r="K643" i="4"/>
  <c r="K644" i="4"/>
  <c r="K645" i="4"/>
  <c r="T645" i="4" s="1"/>
  <c r="K646" i="4"/>
  <c r="K647" i="4"/>
  <c r="T647" i="4" s="1"/>
  <c r="K648" i="4"/>
  <c r="K649" i="4"/>
  <c r="T649" i="4" s="1"/>
  <c r="K650" i="4"/>
  <c r="K651" i="4"/>
  <c r="T651" i="4" s="1"/>
  <c r="K652" i="4"/>
  <c r="T652" i="4" s="1"/>
  <c r="K653" i="4"/>
  <c r="T653" i="4" s="1"/>
  <c r="K654" i="4"/>
  <c r="K655" i="4"/>
  <c r="K656" i="4"/>
  <c r="K657" i="4"/>
  <c r="T657" i="4" s="1"/>
  <c r="K658" i="4"/>
  <c r="K659" i="4"/>
  <c r="K660" i="4"/>
  <c r="K661" i="4"/>
  <c r="T661" i="4" s="1"/>
  <c r="K662" i="4"/>
  <c r="K663" i="4"/>
  <c r="T663" i="4" s="1"/>
  <c r="K664" i="4"/>
  <c r="K665" i="4"/>
  <c r="T665" i="4" s="1"/>
  <c r="K666" i="4"/>
  <c r="T666" i="4" s="1"/>
  <c r="K667" i="4"/>
  <c r="K668" i="4"/>
  <c r="T668" i="4" s="1"/>
  <c r="K669" i="4"/>
  <c r="K670" i="4"/>
  <c r="K671" i="4"/>
  <c r="K672" i="4"/>
  <c r="T672" i="4" s="1"/>
  <c r="K673" i="4"/>
  <c r="T673" i="4" s="1"/>
  <c r="K674" i="4"/>
  <c r="K675" i="4"/>
  <c r="T675" i="4" s="1"/>
  <c r="K676" i="4"/>
  <c r="K677" i="4"/>
  <c r="T677" i="4" s="1"/>
  <c r="K678" i="4"/>
  <c r="T678" i="4" s="1"/>
  <c r="K679" i="4"/>
  <c r="K680" i="4"/>
  <c r="K681" i="4"/>
  <c r="K682" i="4"/>
  <c r="K683" i="4"/>
  <c r="K684" i="4"/>
  <c r="T684" i="4" s="1"/>
  <c r="K685" i="4"/>
  <c r="K686" i="4"/>
  <c r="K687" i="4"/>
  <c r="T687" i="4" s="1"/>
  <c r="K688" i="4"/>
  <c r="T688" i="4" s="1"/>
  <c r="K689" i="4"/>
  <c r="T689" i="4" s="1"/>
  <c r="K690" i="4"/>
  <c r="T690" i="4" s="1"/>
  <c r="K691" i="4"/>
  <c r="K692" i="4"/>
  <c r="K693" i="4"/>
  <c r="K694" i="4"/>
  <c r="K695" i="4"/>
  <c r="K696" i="4"/>
  <c r="T696" i="4" s="1"/>
  <c r="K697" i="4"/>
  <c r="T697" i="4" s="1"/>
  <c r="K698" i="4"/>
  <c r="T698" i="4" s="1"/>
  <c r="K699" i="4"/>
  <c r="T699" i="4" s="1"/>
  <c r="K700" i="4"/>
  <c r="T700" i="4" s="1"/>
  <c r="K701" i="4"/>
  <c r="T701" i="4" s="1"/>
  <c r="K702" i="4"/>
  <c r="T702" i="4" s="1"/>
  <c r="K703" i="4"/>
  <c r="K704" i="4"/>
  <c r="K705" i="4"/>
  <c r="K706" i="4"/>
  <c r="K707" i="4"/>
  <c r="K708" i="4"/>
  <c r="T708" i="4" s="1"/>
  <c r="K709" i="4"/>
  <c r="K710" i="4"/>
  <c r="K711" i="4"/>
  <c r="T711" i="4" s="1"/>
  <c r="K712" i="4"/>
  <c r="T712" i="4" s="1"/>
  <c r="K713" i="4"/>
  <c r="T713" i="4" s="1"/>
  <c r="K714" i="4"/>
  <c r="T714" i="4" s="1"/>
  <c r="K715" i="4"/>
  <c r="K716" i="4"/>
  <c r="K717" i="4"/>
  <c r="K718" i="4"/>
  <c r="K719" i="4"/>
  <c r="K720" i="4"/>
  <c r="T720" i="4" s="1"/>
  <c r="K721" i="4"/>
  <c r="K722" i="4"/>
  <c r="K723" i="4"/>
  <c r="T723" i="4" s="1"/>
  <c r="K724" i="4"/>
  <c r="T724" i="4" s="1"/>
  <c r="K725" i="4"/>
  <c r="T725" i="4" s="1"/>
  <c r="K726" i="4"/>
  <c r="T726" i="4" s="1"/>
  <c r="K727" i="4"/>
  <c r="K728" i="4"/>
  <c r="K729" i="4"/>
  <c r="K730" i="4"/>
  <c r="K731" i="4"/>
  <c r="K732" i="4"/>
  <c r="T732" i="4" s="1"/>
  <c r="K733" i="4"/>
  <c r="K734" i="4"/>
  <c r="K735" i="4"/>
  <c r="T735" i="4" s="1"/>
  <c r="K736" i="4"/>
  <c r="K737" i="4"/>
  <c r="T737" i="4" s="1"/>
  <c r="K738" i="4"/>
  <c r="T738" i="4" s="1"/>
  <c r="K739" i="4"/>
  <c r="K740" i="4"/>
  <c r="K741" i="4"/>
  <c r="K742" i="4"/>
  <c r="K743" i="4"/>
  <c r="K744" i="4"/>
  <c r="T744" i="4" s="1"/>
  <c r="K745" i="4"/>
  <c r="T745" i="4" s="1"/>
  <c r="K746" i="4"/>
  <c r="K747" i="4"/>
  <c r="T747" i="4" s="1"/>
  <c r="K748" i="4"/>
  <c r="K749" i="4"/>
  <c r="T749" i="4" s="1"/>
  <c r="K750" i="4"/>
  <c r="T750" i="4" s="1"/>
  <c r="K751" i="4"/>
  <c r="K752" i="4"/>
  <c r="K753" i="4"/>
  <c r="K754" i="4"/>
  <c r="K755" i="4"/>
  <c r="T755" i="4" s="1"/>
  <c r="K756" i="4"/>
  <c r="T756" i="4" s="1"/>
  <c r="K757" i="4"/>
  <c r="K758" i="4"/>
  <c r="K759" i="4"/>
  <c r="T759" i="4" s="1"/>
  <c r="K760" i="4"/>
  <c r="T760" i="4" s="1"/>
  <c r="K761" i="4"/>
  <c r="T761" i="4" s="1"/>
  <c r="K762" i="4"/>
  <c r="K763" i="4"/>
  <c r="K764" i="4"/>
  <c r="K765" i="4"/>
  <c r="K766" i="4"/>
  <c r="K767" i="4"/>
  <c r="K768" i="4"/>
  <c r="T768" i="4" s="1"/>
  <c r="K769" i="4"/>
  <c r="K770" i="4"/>
  <c r="K771" i="4"/>
  <c r="K772" i="4"/>
  <c r="T772" i="4" s="1"/>
  <c r="K773" i="4"/>
  <c r="K774" i="4"/>
  <c r="T774" i="4" s="1"/>
  <c r="K775" i="4"/>
  <c r="K776" i="4"/>
  <c r="K777" i="4"/>
  <c r="K778" i="4"/>
  <c r="K779" i="4"/>
  <c r="K780" i="4"/>
  <c r="K781" i="4"/>
  <c r="K782" i="4"/>
  <c r="K783" i="4"/>
  <c r="T783" i="4" s="1"/>
  <c r="K784" i="4"/>
  <c r="K785" i="4"/>
  <c r="K786" i="4"/>
  <c r="T786" i="4" s="1"/>
  <c r="K787" i="4"/>
  <c r="T787" i="4" s="1"/>
  <c r="K788" i="4"/>
  <c r="K789" i="4"/>
  <c r="K790" i="4"/>
  <c r="T790" i="4" s="1"/>
  <c r="K791" i="4"/>
  <c r="K792" i="4"/>
  <c r="T792" i="4" s="1"/>
  <c r="K793" i="4"/>
  <c r="K794" i="4"/>
  <c r="K795" i="4"/>
  <c r="T795" i="4" s="1"/>
  <c r="K796" i="4"/>
  <c r="T796" i="4" s="1"/>
  <c r="K797" i="4"/>
  <c r="K798" i="4"/>
  <c r="T798" i="4" s="1"/>
  <c r="K799" i="4"/>
  <c r="K800" i="4"/>
  <c r="T800" i="4" s="1"/>
  <c r="K801" i="4"/>
  <c r="K802" i="4"/>
  <c r="K803" i="4"/>
  <c r="K804" i="4"/>
  <c r="K805" i="4"/>
  <c r="T805" i="4" s="1"/>
  <c r="K806" i="4"/>
  <c r="K807" i="4"/>
  <c r="K808" i="4"/>
  <c r="K809" i="4"/>
  <c r="K810" i="4"/>
  <c r="T810" i="4" s="1"/>
  <c r="K811" i="4"/>
  <c r="K812" i="4"/>
  <c r="K813" i="4"/>
  <c r="T813" i="4" s="1"/>
  <c r="K814" i="4"/>
  <c r="K815" i="4"/>
  <c r="K816" i="4"/>
  <c r="K817" i="4"/>
  <c r="T817" i="4" s="1"/>
  <c r="K818" i="4"/>
  <c r="K819" i="4"/>
  <c r="K820" i="4"/>
  <c r="K821" i="4"/>
  <c r="T821" i="4" s="1"/>
  <c r="K822" i="4"/>
  <c r="T822" i="4" s="1"/>
  <c r="K823" i="4"/>
  <c r="K824" i="4"/>
  <c r="T824" i="4" s="1"/>
  <c r="K825" i="4"/>
  <c r="T825" i="4" s="1"/>
  <c r="K826" i="4"/>
  <c r="K827" i="4"/>
  <c r="T827" i="4" s="1"/>
  <c r="K828" i="4"/>
  <c r="T828" i="4" s="1"/>
  <c r="K829" i="4"/>
  <c r="T829" i="4" s="1"/>
  <c r="K830" i="4"/>
  <c r="K831" i="4"/>
  <c r="K832" i="4"/>
  <c r="T832" i="4" s="1"/>
  <c r="K833" i="4"/>
  <c r="T833" i="4" s="1"/>
  <c r="K834" i="4"/>
  <c r="T834" i="4" s="1"/>
  <c r="K835" i="4"/>
  <c r="K836" i="4"/>
  <c r="K837" i="4"/>
  <c r="T837" i="4" s="1"/>
  <c r="K838" i="4"/>
  <c r="K839" i="4"/>
  <c r="K840" i="4"/>
  <c r="T840" i="4" s="1"/>
  <c r="K841" i="4"/>
  <c r="T841" i="4" s="1"/>
  <c r="K842" i="4"/>
  <c r="T842" i="4" s="1"/>
  <c r="K843" i="4"/>
  <c r="K844" i="4"/>
  <c r="T844" i="4" s="1"/>
  <c r="K845" i="4"/>
  <c r="T845" i="4" s="1"/>
  <c r="K846" i="4"/>
  <c r="T846" i="4" s="1"/>
  <c r="K847" i="4"/>
  <c r="K848" i="4"/>
  <c r="K849" i="4"/>
  <c r="K850" i="4"/>
  <c r="K851" i="4"/>
  <c r="K852" i="4"/>
  <c r="T852" i="4" s="1"/>
  <c r="K853" i="4"/>
  <c r="K854" i="4"/>
  <c r="K855" i="4"/>
  <c r="T855" i="4" s="1"/>
  <c r="K856" i="4"/>
  <c r="T856" i="4" s="1"/>
  <c r="K857" i="4"/>
  <c r="K858" i="4"/>
  <c r="K859" i="4"/>
  <c r="K860" i="4"/>
  <c r="K861" i="4"/>
  <c r="K862" i="4"/>
  <c r="K863" i="4"/>
  <c r="K864" i="4"/>
  <c r="T864" i="4" s="1"/>
  <c r="K865" i="4"/>
  <c r="T865" i="4" s="1"/>
  <c r="K866" i="4"/>
  <c r="T866" i="4" s="1"/>
  <c r="K867" i="4"/>
  <c r="K868" i="4"/>
  <c r="T868" i="4" s="1"/>
  <c r="K869" i="4"/>
  <c r="T869" i="4" s="1"/>
  <c r="K870" i="4"/>
  <c r="K871" i="4"/>
  <c r="K872" i="4"/>
  <c r="K873" i="4"/>
  <c r="K874" i="4"/>
  <c r="T874" i="4" s="1"/>
  <c r="K875" i="4"/>
  <c r="K876" i="4"/>
  <c r="T876" i="4" s="1"/>
  <c r="K877" i="4"/>
  <c r="K878" i="4"/>
  <c r="T878" i="4" s="1"/>
  <c r="K879" i="4"/>
  <c r="K880" i="4"/>
  <c r="T880" i="4" s="1"/>
  <c r="K881" i="4"/>
  <c r="T881" i="4" s="1"/>
  <c r="K882" i="4"/>
  <c r="K883" i="4"/>
  <c r="K884" i="4"/>
  <c r="T884" i="4" s="1"/>
  <c r="K885" i="4"/>
  <c r="K886" i="4"/>
  <c r="K887" i="4"/>
  <c r="K888" i="4"/>
  <c r="K889" i="4"/>
  <c r="K890" i="4"/>
  <c r="K891" i="4"/>
  <c r="K892" i="4"/>
  <c r="T892" i="4" s="1"/>
  <c r="K893" i="4"/>
  <c r="T893" i="4" s="1"/>
  <c r="K894" i="4"/>
  <c r="T894" i="4" s="1"/>
  <c r="K895" i="4"/>
  <c r="T895" i="4" s="1"/>
  <c r="K896" i="4"/>
  <c r="K897" i="4"/>
  <c r="K898" i="4"/>
  <c r="K899" i="4"/>
  <c r="K900" i="4"/>
  <c r="T900" i="4" s="1"/>
  <c r="K901" i="4"/>
  <c r="K902" i="4"/>
  <c r="K903" i="4"/>
  <c r="K904" i="4"/>
  <c r="T904" i="4" s="1"/>
  <c r="K905" i="4"/>
  <c r="T905" i="4" s="1"/>
  <c r="K906" i="4"/>
  <c r="T906" i="4" s="1"/>
  <c r="K907" i="4"/>
  <c r="K908" i="4"/>
  <c r="T908" i="4" s="1"/>
  <c r="K909" i="4"/>
  <c r="K910" i="4"/>
  <c r="T910" i="4" s="1"/>
  <c r="K911" i="4"/>
  <c r="K912" i="4"/>
  <c r="K913" i="4"/>
  <c r="K914" i="4"/>
  <c r="T914" i="4" s="1"/>
  <c r="K915" i="4"/>
  <c r="K916" i="4"/>
  <c r="T916" i="4" s="1"/>
  <c r="K917" i="4"/>
  <c r="T917" i="4" s="1"/>
  <c r="K918" i="4"/>
  <c r="T918" i="4" s="1"/>
  <c r="K919" i="4"/>
  <c r="K920" i="4"/>
  <c r="K921" i="4"/>
  <c r="K922" i="4"/>
  <c r="K923" i="4"/>
  <c r="K924" i="4"/>
  <c r="T924" i="4" s="1"/>
  <c r="K925" i="4"/>
  <c r="T925" i="4" s="1"/>
  <c r="K926" i="4"/>
  <c r="K927" i="4"/>
  <c r="K928" i="4"/>
  <c r="K929" i="4"/>
  <c r="T929" i="4" s="1"/>
  <c r="K930" i="4"/>
  <c r="K931" i="4"/>
  <c r="K932" i="4"/>
  <c r="K933" i="4"/>
  <c r="K934" i="4"/>
  <c r="K935" i="4"/>
  <c r="K936" i="4"/>
  <c r="T936" i="4" s="1"/>
  <c r="K937" i="4"/>
  <c r="T937" i="4" s="1"/>
  <c r="K938" i="4"/>
  <c r="K939" i="4"/>
  <c r="K940" i="4"/>
  <c r="T940" i="4" s="1"/>
  <c r="K941" i="4"/>
  <c r="K942" i="4"/>
  <c r="T942" i="4" s="1"/>
  <c r="K943" i="4"/>
  <c r="K944" i="4"/>
  <c r="T944" i="4" s="1"/>
  <c r="K945" i="4"/>
  <c r="K946" i="4"/>
  <c r="K947" i="4"/>
  <c r="K948" i="4"/>
  <c r="T948" i="4" s="1"/>
  <c r="K949" i="4"/>
  <c r="K950" i="4"/>
  <c r="T950" i="4" s="1"/>
  <c r="K951" i="4"/>
  <c r="K952" i="4"/>
  <c r="K953" i="4"/>
  <c r="K954" i="4"/>
  <c r="T954" i="4" s="1"/>
  <c r="K955" i="4"/>
  <c r="T955" i="4" s="1"/>
  <c r="K956" i="4"/>
  <c r="T956" i="4" s="1"/>
  <c r="K957" i="4"/>
  <c r="K958" i="4"/>
  <c r="K959" i="4"/>
  <c r="K960" i="4"/>
  <c r="T960" i="4" s="1"/>
  <c r="K961" i="4"/>
  <c r="K962" i="4"/>
  <c r="K963" i="4"/>
  <c r="K964" i="4"/>
  <c r="K965" i="4"/>
  <c r="K966" i="4"/>
  <c r="T966" i="4" s="1"/>
  <c r="K967" i="4"/>
  <c r="K968" i="4"/>
  <c r="T968" i="4" s="1"/>
  <c r="K969" i="4"/>
  <c r="K970" i="4"/>
  <c r="T970" i="4" s="1"/>
  <c r="K971" i="4"/>
  <c r="K972" i="4"/>
  <c r="T972" i="4" s="1"/>
  <c r="K973" i="4"/>
  <c r="K974" i="4"/>
  <c r="K975" i="4"/>
  <c r="K976" i="4"/>
  <c r="T976" i="4" s="1"/>
  <c r="K977" i="4"/>
  <c r="K978" i="4"/>
  <c r="T978" i="4" s="1"/>
  <c r="K979" i="4"/>
  <c r="K980" i="4"/>
  <c r="K981" i="4"/>
  <c r="K982" i="4"/>
  <c r="K983" i="4"/>
  <c r="K984" i="4"/>
  <c r="T984" i="4" s="1"/>
  <c r="K985" i="4"/>
  <c r="T985" i="4" s="1"/>
  <c r="K986" i="4"/>
  <c r="T986" i="4" s="1"/>
  <c r="K987" i="4"/>
  <c r="K988" i="4"/>
  <c r="T988" i="4" s="1"/>
  <c r="K989" i="4"/>
  <c r="T989" i="4" s="1"/>
  <c r="K990" i="4"/>
  <c r="T990" i="4" s="1"/>
  <c r="K991" i="4"/>
  <c r="K992" i="4"/>
  <c r="T992" i="4" s="1"/>
  <c r="K993" i="4"/>
  <c r="K994" i="4"/>
  <c r="K995" i="4"/>
  <c r="K996" i="4"/>
  <c r="T996" i="4" s="1"/>
  <c r="K997" i="4"/>
  <c r="K998" i="4"/>
  <c r="K999" i="4"/>
  <c r="K1000" i="4"/>
  <c r="T1000" i="4" s="1"/>
  <c r="K1001" i="4"/>
  <c r="K1002" i="4"/>
  <c r="K1003" i="4"/>
  <c r="K1004" i="4"/>
  <c r="K1005" i="4"/>
  <c r="K1006" i="4"/>
  <c r="K1007" i="4"/>
  <c r="K1008" i="4"/>
  <c r="T1008" i="4" s="1"/>
  <c r="K1009" i="4"/>
  <c r="K1010" i="4"/>
  <c r="T1010" i="4" s="1"/>
  <c r="K1011" i="4"/>
  <c r="K1012" i="4"/>
  <c r="T1012" i="4" s="1"/>
  <c r="K1013" i="4"/>
  <c r="T1013" i="4" s="1"/>
  <c r="K1014" i="4"/>
  <c r="T1014" i="4" s="1"/>
  <c r="K1015" i="4"/>
  <c r="T1015" i="4" s="1"/>
  <c r="K1016" i="4"/>
  <c r="K1017" i="4"/>
  <c r="K1018" i="4"/>
  <c r="K1019" i="4"/>
  <c r="K1020" i="4"/>
  <c r="T1020" i="4" s="1"/>
  <c r="K1021" i="4"/>
  <c r="T1021" i="4" s="1"/>
  <c r="K1022" i="4"/>
  <c r="K1023" i="4"/>
  <c r="K1024" i="4"/>
  <c r="K1025" i="4"/>
  <c r="T1025" i="4" s="1"/>
  <c r="K1026" i="4"/>
  <c r="K1027" i="4"/>
  <c r="K1028" i="4"/>
  <c r="K1029" i="4"/>
  <c r="K1030" i="4"/>
  <c r="T1030" i="4" s="1"/>
  <c r="K1031" i="4"/>
  <c r="K1032" i="4"/>
  <c r="T1032" i="4" s="1"/>
  <c r="K1033" i="4"/>
  <c r="K1034" i="4"/>
  <c r="K1035" i="4"/>
  <c r="K1036" i="4"/>
  <c r="K1037" i="4"/>
  <c r="T1037" i="4" s="1"/>
  <c r="K1038" i="4"/>
  <c r="T1038" i="4" s="1"/>
  <c r="K1039" i="4"/>
  <c r="K1040" i="4"/>
  <c r="K1041" i="4"/>
  <c r="K1042" i="4"/>
  <c r="K1043" i="4"/>
  <c r="K1044" i="4"/>
  <c r="T1044" i="4" s="1"/>
  <c r="K1045" i="4"/>
  <c r="T1045" i="4" s="1"/>
  <c r="K1046" i="4"/>
  <c r="K1047" i="4"/>
  <c r="K1048" i="4"/>
  <c r="K1049" i="4"/>
  <c r="T1049" i="4" s="1"/>
  <c r="K1050" i="4"/>
  <c r="T1050" i="4" s="1"/>
  <c r="K1051" i="4"/>
  <c r="K1052" i="4"/>
  <c r="K1053" i="4"/>
  <c r="K1054" i="4"/>
  <c r="K1055" i="4"/>
  <c r="K1056" i="4"/>
  <c r="T1056" i="4" s="1"/>
  <c r="K1057" i="4"/>
  <c r="K1058" i="4"/>
  <c r="K1059" i="4"/>
  <c r="K1060" i="4"/>
  <c r="T1060" i="4" s="1"/>
  <c r="K1061" i="4"/>
  <c r="K1062" i="4"/>
  <c r="T1062" i="4" s="1"/>
  <c r="K1063" i="4"/>
  <c r="K1064" i="4"/>
  <c r="K1065" i="4"/>
  <c r="K1066" i="4"/>
  <c r="K1067" i="4"/>
  <c r="T1067" i="4" s="1"/>
  <c r="K1068" i="4"/>
  <c r="T1068" i="4" s="1"/>
  <c r="K1069" i="4"/>
  <c r="K1070" i="4"/>
  <c r="K1071" i="4"/>
  <c r="K1072" i="4"/>
  <c r="K1073" i="4"/>
  <c r="K1074" i="4"/>
  <c r="K1075" i="4"/>
  <c r="K1076" i="4"/>
  <c r="K1077" i="4"/>
  <c r="K1078" i="4"/>
  <c r="K1079" i="4"/>
  <c r="K1080" i="4"/>
  <c r="T1080" i="4" s="1"/>
  <c r="K1081" i="4"/>
  <c r="K1082" i="4"/>
  <c r="T1082" i="4" s="1"/>
  <c r="K1083" i="4"/>
  <c r="K1084" i="4"/>
  <c r="K1085" i="4"/>
  <c r="K1086" i="4"/>
  <c r="T1086" i="4" s="1"/>
  <c r="K1087" i="4"/>
  <c r="K1088" i="4"/>
  <c r="K1089" i="4"/>
  <c r="K1090" i="4"/>
  <c r="K1091" i="4"/>
  <c r="K1092" i="4"/>
  <c r="T1092" i="4" s="1"/>
  <c r="K1093" i="4"/>
  <c r="K1094" i="4"/>
  <c r="T1094" i="4" s="1"/>
  <c r="K1095" i="4"/>
  <c r="K1096" i="4"/>
  <c r="K1097" i="4"/>
  <c r="K1098" i="4"/>
  <c r="K1099" i="4"/>
  <c r="K1100" i="4"/>
  <c r="K1101" i="4"/>
  <c r="K1102" i="4"/>
  <c r="K1103" i="4"/>
  <c r="K1104" i="4"/>
  <c r="T1104" i="4" s="1"/>
  <c r="K1105" i="4"/>
  <c r="K1106" i="4"/>
  <c r="K1107" i="4"/>
  <c r="K1108" i="4"/>
  <c r="K1109" i="4"/>
  <c r="K1110" i="4"/>
  <c r="K1111" i="4"/>
  <c r="K1112" i="4"/>
  <c r="K1113" i="4"/>
  <c r="K1114" i="4"/>
  <c r="K1115" i="4"/>
  <c r="K1116" i="4"/>
  <c r="T1116" i="4" s="1"/>
  <c r="K1117" i="4"/>
  <c r="K1118" i="4"/>
  <c r="K1119" i="4"/>
  <c r="K1120" i="4"/>
  <c r="K1121" i="4"/>
  <c r="K1122" i="4"/>
  <c r="T1122" i="4" s="1"/>
  <c r="K1123" i="4"/>
  <c r="K1124" i="4"/>
  <c r="K1125" i="4"/>
  <c r="K1126" i="4"/>
  <c r="K1127" i="4"/>
  <c r="K1128" i="4"/>
  <c r="T1128" i="4" s="1"/>
  <c r="K1129" i="4"/>
  <c r="K1130" i="4"/>
  <c r="T1130" i="4" s="1"/>
  <c r="K1131" i="4"/>
  <c r="K1132" i="4"/>
  <c r="K1133" i="4"/>
  <c r="K1134" i="4"/>
  <c r="T1134" i="4" s="1"/>
  <c r="K1135" i="4"/>
  <c r="K1136" i="4"/>
  <c r="K1137" i="4"/>
  <c r="K1138" i="4"/>
  <c r="K1139" i="4"/>
  <c r="K1140" i="4"/>
  <c r="T1140" i="4" s="1"/>
  <c r="K1141" i="4"/>
  <c r="K1142" i="4"/>
  <c r="K1143" i="4"/>
  <c r="K1144" i="4"/>
  <c r="K1145" i="4"/>
  <c r="K1146" i="4"/>
  <c r="K1147" i="4"/>
  <c r="K1148" i="4"/>
  <c r="K1149" i="4"/>
  <c r="K1150" i="4"/>
  <c r="K1151" i="4"/>
  <c r="K1152" i="4"/>
  <c r="T1152" i="4" s="1"/>
  <c r="K1153" i="4"/>
  <c r="T1153" i="4" s="1"/>
  <c r="K1154" i="4"/>
  <c r="T1154" i="4" s="1"/>
  <c r="K1155" i="4"/>
  <c r="K1156" i="4"/>
  <c r="K1157" i="4"/>
  <c r="K1158" i="4"/>
  <c r="K1159" i="4"/>
  <c r="K1160" i="4"/>
  <c r="K1161" i="4"/>
  <c r="K1162" i="4"/>
  <c r="K1163" i="4"/>
  <c r="K1164" i="4"/>
  <c r="T1164" i="4" s="1"/>
  <c r="K1165" i="4"/>
  <c r="T1165" i="4" s="1"/>
  <c r="K1166" i="4"/>
  <c r="T1166" i="4" s="1"/>
  <c r="K1167" i="4"/>
  <c r="K1168" i="4"/>
  <c r="K1169" i="4"/>
  <c r="K1170" i="4"/>
  <c r="K1171" i="4"/>
  <c r="K1172" i="4"/>
  <c r="K1173" i="4"/>
  <c r="K1174" i="4"/>
  <c r="K1175" i="4"/>
  <c r="K1176" i="4"/>
  <c r="T1176" i="4" s="1"/>
  <c r="K1177" i="4"/>
  <c r="K1178" i="4"/>
  <c r="K1179" i="4"/>
  <c r="K1180" i="4"/>
  <c r="K1181" i="4"/>
  <c r="K1182" i="4"/>
  <c r="T1182" i="4" s="1"/>
  <c r="K1183" i="4"/>
  <c r="K1184" i="4"/>
  <c r="K1185" i="4"/>
  <c r="K1186" i="4"/>
  <c r="K1187" i="4"/>
  <c r="K1188" i="4"/>
  <c r="K1189" i="4"/>
  <c r="K1190" i="4"/>
  <c r="K1191" i="4"/>
  <c r="K1192" i="4"/>
  <c r="K1193" i="4"/>
  <c r="K1194" i="4"/>
  <c r="T1194" i="4" s="1"/>
  <c r="K1195" i="4"/>
  <c r="K1196" i="4"/>
  <c r="K1197" i="4"/>
  <c r="K1198" i="4"/>
  <c r="K1199" i="4"/>
  <c r="K1200" i="4"/>
  <c r="T1200" i="4" s="1"/>
  <c r="K1201" i="4"/>
  <c r="K1202" i="4"/>
  <c r="K1203" i="4"/>
  <c r="K1204" i="4"/>
  <c r="K1205" i="4"/>
  <c r="K1206" i="4"/>
  <c r="T1206" i="4" s="1"/>
  <c r="K1207" i="4"/>
  <c r="K1208" i="4"/>
  <c r="K1209" i="4"/>
  <c r="K1210" i="4"/>
  <c r="K1211" i="4"/>
  <c r="K1212" i="4"/>
  <c r="K1213" i="4"/>
  <c r="K1214" i="4"/>
  <c r="K1215" i="4"/>
  <c r="K1216" i="4"/>
  <c r="K1217" i="4"/>
  <c r="K1218" i="4"/>
  <c r="K1219" i="4"/>
  <c r="K1220" i="4"/>
  <c r="K1221" i="4"/>
  <c r="K1222" i="4"/>
  <c r="K1223" i="4"/>
  <c r="K1224" i="4"/>
  <c r="T1224" i="4" s="1"/>
  <c r="K1225" i="4"/>
  <c r="K1226" i="4"/>
  <c r="T1226" i="4" s="1"/>
  <c r="K1227" i="4"/>
  <c r="K1228" i="4"/>
  <c r="K1229" i="4"/>
  <c r="K1230" i="4"/>
  <c r="T1230" i="4" s="1"/>
  <c r="K1231" i="4"/>
  <c r="K1232" i="4"/>
  <c r="K1233" i="4"/>
  <c r="K1234" i="4"/>
  <c r="K1235" i="4"/>
  <c r="K1236" i="4"/>
  <c r="T1236" i="4" s="1"/>
  <c r="K1237" i="4"/>
  <c r="K1238" i="4"/>
  <c r="T1238" i="4" s="1"/>
  <c r="K1239" i="4"/>
  <c r="K1240" i="4"/>
  <c r="K1241" i="4"/>
  <c r="K1242" i="4"/>
  <c r="T1242" i="4" s="1"/>
  <c r="K1243" i="4"/>
  <c r="K1244" i="4"/>
  <c r="K1245" i="4"/>
  <c r="K1246" i="4"/>
  <c r="K1247" i="4"/>
  <c r="K1248" i="4"/>
  <c r="T1248" i="4" s="1"/>
  <c r="K1249" i="4"/>
  <c r="K1250" i="4"/>
  <c r="K1251" i="4"/>
  <c r="K1252" i="4"/>
  <c r="K1253" i="4"/>
  <c r="K1254" i="4"/>
  <c r="K1255" i="4"/>
  <c r="K1256" i="4"/>
  <c r="K1257" i="4"/>
  <c r="K1258" i="4"/>
  <c r="K1259" i="4"/>
  <c r="K1260" i="4"/>
  <c r="T1260" i="4" s="1"/>
  <c r="K1261" i="4"/>
  <c r="K1262" i="4"/>
  <c r="K1263" i="4"/>
  <c r="K1264" i="4"/>
  <c r="K1265" i="4"/>
  <c r="K1266" i="4"/>
  <c r="T1266" i="4" s="1"/>
  <c r="K1267" i="4"/>
  <c r="K1268" i="4"/>
  <c r="K1269" i="4"/>
  <c r="K1270" i="4"/>
  <c r="K1271" i="4"/>
  <c r="K1272" i="4"/>
  <c r="K1273" i="4"/>
  <c r="K1274" i="4"/>
  <c r="T1274" i="4" s="1"/>
  <c r="K1275" i="4"/>
  <c r="K1276" i="4"/>
  <c r="K1277" i="4"/>
  <c r="K1278" i="4"/>
  <c r="T1278" i="4" s="1"/>
  <c r="K1279" i="4"/>
  <c r="K1280" i="4"/>
  <c r="K1281" i="4"/>
  <c r="K1282" i="4"/>
  <c r="K1283" i="4"/>
  <c r="K1284" i="4"/>
  <c r="T1284" i="4" s="1"/>
  <c r="K1285" i="4"/>
  <c r="K1286" i="4"/>
  <c r="K1287" i="4"/>
  <c r="K1288" i="4"/>
  <c r="K1289" i="4"/>
  <c r="K1290" i="4"/>
  <c r="K1291" i="4"/>
  <c r="K1292" i="4"/>
  <c r="K1293" i="4"/>
  <c r="K1294" i="4"/>
  <c r="K1295" i="4"/>
  <c r="K1296" i="4"/>
  <c r="T1296" i="4" s="1"/>
  <c r="K1297" i="4"/>
  <c r="K1298" i="4"/>
  <c r="T1298" i="4" s="1"/>
  <c r="K1299" i="4"/>
  <c r="K1300" i="4"/>
  <c r="K1301" i="4"/>
  <c r="K1302" i="4"/>
  <c r="K1303" i="4"/>
  <c r="K1304" i="4"/>
  <c r="K1305" i="4"/>
  <c r="K1306" i="4"/>
  <c r="K1307" i="4"/>
  <c r="K1308" i="4"/>
  <c r="T1308" i="4" s="1"/>
  <c r="K1309" i="4"/>
  <c r="T1309" i="4" s="1"/>
  <c r="K1310" i="4"/>
  <c r="T1310" i="4" s="1"/>
  <c r="K1311" i="4"/>
  <c r="K1312" i="4"/>
  <c r="K1313" i="4"/>
  <c r="K1314" i="4"/>
  <c r="K1315" i="4"/>
  <c r="K1316" i="4"/>
  <c r="K1317" i="4"/>
  <c r="K1318" i="4"/>
  <c r="K1319" i="4"/>
  <c r="K1320" i="4"/>
  <c r="T1320" i="4" s="1"/>
  <c r="K1321" i="4"/>
  <c r="K1322" i="4"/>
  <c r="K1323" i="4"/>
  <c r="K1324" i="4"/>
  <c r="K1325" i="4"/>
  <c r="K1326" i="4"/>
  <c r="K1327" i="4"/>
  <c r="K1328" i="4"/>
  <c r="K1329" i="4"/>
  <c r="K1330" i="4"/>
  <c r="K1331" i="4"/>
  <c r="K1332" i="4"/>
  <c r="K1333" i="4"/>
  <c r="K1334" i="4"/>
  <c r="K1335" i="4"/>
  <c r="K1336" i="4"/>
  <c r="K1337" i="4"/>
  <c r="K1338" i="4"/>
  <c r="K1339" i="4"/>
  <c r="K1340" i="4"/>
  <c r="K1341" i="4"/>
  <c r="K1342" i="4"/>
  <c r="K1343" i="4"/>
  <c r="K1344" i="4"/>
  <c r="K1345" i="4"/>
  <c r="K1346" i="4"/>
  <c r="K1347" i="4"/>
  <c r="K1348" i="4"/>
  <c r="K1349" i="4"/>
  <c r="K1350" i="4"/>
  <c r="K1351" i="4"/>
  <c r="K1352" i="4"/>
  <c r="K1353" i="4"/>
  <c r="K1354" i="4"/>
  <c r="K1355" i="4"/>
  <c r="K1356" i="4"/>
  <c r="K1357" i="4"/>
  <c r="K1358" i="4"/>
  <c r="K1359" i="4"/>
  <c r="K1360" i="4"/>
  <c r="K1361" i="4"/>
  <c r="K1362" i="4"/>
  <c r="K1363" i="4"/>
  <c r="K1364" i="4"/>
  <c r="K1365" i="4"/>
  <c r="K1366" i="4"/>
  <c r="K1367" i="4"/>
  <c r="K1368" i="4"/>
  <c r="T1368" i="4" s="1"/>
  <c r="K1369" i="4"/>
  <c r="K1370" i="4"/>
  <c r="K1371" i="4"/>
  <c r="K1372" i="4"/>
  <c r="K1373" i="4"/>
  <c r="K1374" i="4"/>
  <c r="K1375" i="4"/>
  <c r="K1376" i="4"/>
  <c r="K1377" i="4"/>
  <c r="K1378" i="4"/>
  <c r="T1378" i="4" s="1"/>
  <c r="K1379" i="4"/>
  <c r="K1380" i="4"/>
  <c r="K1381" i="4"/>
  <c r="K1382" i="4"/>
  <c r="T1382" i="4" s="1"/>
  <c r="K1383" i="4"/>
  <c r="K1384" i="4"/>
  <c r="K1385" i="4"/>
  <c r="K1386" i="4"/>
  <c r="K1387" i="4"/>
  <c r="K1388" i="4"/>
  <c r="K1389" i="4"/>
  <c r="K1390" i="4"/>
  <c r="K1391" i="4"/>
  <c r="K1392" i="4"/>
  <c r="K1393" i="4"/>
  <c r="K1394" i="4"/>
  <c r="T1394" i="4" s="1"/>
  <c r="K1395" i="4"/>
  <c r="K1396" i="4"/>
  <c r="K1397" i="4"/>
  <c r="K1398" i="4"/>
  <c r="K1399" i="4"/>
  <c r="K1400" i="4"/>
  <c r="K1401" i="4"/>
  <c r="K1402" i="4"/>
  <c r="K1403" i="4"/>
  <c r="K1404" i="4"/>
  <c r="K1405" i="4"/>
  <c r="K1406" i="4"/>
  <c r="K1407" i="4"/>
  <c r="K1408" i="4"/>
  <c r="K1409" i="4"/>
  <c r="K1410" i="4"/>
  <c r="K1411" i="4"/>
  <c r="K1412" i="4"/>
  <c r="K1413" i="4"/>
  <c r="K1414" i="4"/>
  <c r="T1414" i="4" s="1"/>
  <c r="K1415" i="4"/>
  <c r="K1416" i="4"/>
  <c r="T1416" i="4" s="1"/>
  <c r="K1417" i="4"/>
  <c r="K1418" i="4"/>
  <c r="O291" i="34"/>
  <c r="O274" i="34"/>
  <c r="O257" i="34"/>
  <c r="O253" i="34"/>
  <c r="O240" i="34"/>
  <c r="O236" i="34"/>
  <c r="O219" i="34"/>
  <c r="O202" i="34"/>
  <c r="O196" i="34"/>
  <c r="O190" i="34"/>
  <c r="O173" i="34"/>
  <c r="O156" i="34"/>
  <c r="O139" i="34"/>
  <c r="O135" i="34"/>
  <c r="O122" i="34"/>
  <c r="O118" i="34"/>
  <c r="O101" i="34"/>
  <c r="O96" i="34"/>
  <c r="O90" i="34"/>
  <c r="O84" i="34"/>
  <c r="O78" i="34"/>
  <c r="O72" i="34"/>
  <c r="O66" i="34"/>
  <c r="O60" i="34"/>
  <c r="O54" i="34"/>
  <c r="O48" i="34"/>
  <c r="O42" i="34"/>
  <c r="O32" i="34"/>
  <c r="O288" i="34"/>
  <c r="O284" i="34"/>
  <c r="O267" i="34"/>
  <c r="O250" i="34"/>
  <c r="O233" i="34"/>
  <c r="O229" i="34"/>
  <c r="O216" i="34"/>
  <c r="O212" i="34"/>
  <c r="O193" i="34"/>
  <c r="O187" i="34"/>
  <c r="O261" i="34"/>
  <c r="O242" i="34"/>
  <c r="O239" i="34"/>
  <c r="O228" i="34"/>
  <c r="O206" i="34"/>
  <c r="O189" i="34"/>
  <c r="O180" i="34"/>
  <c r="O170" i="34"/>
  <c r="O160" i="34"/>
  <c r="O150" i="34"/>
  <c r="O140" i="34"/>
  <c r="O130" i="34"/>
  <c r="O120" i="34"/>
  <c r="O110" i="34"/>
  <c r="O100" i="34"/>
  <c r="O92" i="34"/>
  <c r="O75" i="34"/>
  <c r="O58" i="34"/>
  <c r="O41" i="34"/>
  <c r="O286" i="34"/>
  <c r="O275" i="34"/>
  <c r="O264" i="34"/>
  <c r="O220" i="34"/>
  <c r="O209" i="34"/>
  <c r="O167" i="34"/>
  <c r="O147" i="34"/>
  <c r="O127" i="34"/>
  <c r="O107" i="34"/>
  <c r="O71" i="34"/>
  <c r="O50" i="34"/>
  <c r="O34" i="34"/>
  <c r="O12" i="34"/>
  <c r="O289" i="34"/>
  <c r="O231" i="34"/>
  <c r="O198" i="34"/>
  <c r="O177" i="34"/>
  <c r="O157" i="34"/>
  <c r="O137" i="34"/>
  <c r="O117" i="34"/>
  <c r="O88" i="34"/>
  <c r="O67" i="34"/>
  <c r="O24" i="34"/>
  <c r="O18" i="34"/>
  <c r="O6" i="34"/>
  <c r="O290" i="34"/>
  <c r="O279" i="34"/>
  <c r="O268" i="34"/>
  <c r="O246" i="34"/>
  <c r="O235" i="34"/>
  <c r="O224" i="34"/>
  <c r="O213" i="34"/>
  <c r="O210" i="34"/>
  <c r="O175" i="34"/>
  <c r="O155" i="34"/>
  <c r="O145" i="34"/>
  <c r="O125" i="34"/>
  <c r="O115" i="34"/>
  <c r="O105" i="34"/>
  <c r="O94" i="34"/>
  <c r="O77" i="34"/>
  <c r="O73" i="34"/>
  <c r="O56" i="34"/>
  <c r="O39" i="34"/>
  <c r="O271" i="34"/>
  <c r="O260" i="34"/>
  <c r="O249" i="34"/>
  <c r="O293" i="34"/>
  <c r="O238" i="34"/>
  <c r="O272" i="34"/>
  <c r="O265" i="34"/>
  <c r="O258" i="34"/>
  <c r="O201" i="34"/>
  <c r="O199" i="34"/>
  <c r="O174" i="34"/>
  <c r="O138" i="34"/>
  <c r="O136" i="34"/>
  <c r="O98" i="34"/>
  <c r="O91" i="34"/>
  <c r="O63" i="34"/>
  <c r="O36" i="34"/>
  <c r="O30" i="34"/>
  <c r="O22" i="34"/>
  <c r="O14" i="34"/>
  <c r="O241" i="34"/>
  <c r="O226" i="34"/>
  <c r="O222" i="34"/>
  <c r="O205" i="34"/>
  <c r="O176" i="34"/>
  <c r="O172" i="34"/>
  <c r="O153" i="34"/>
  <c r="O134" i="34"/>
  <c r="O132" i="34"/>
  <c r="O111" i="34"/>
  <c r="O70" i="34"/>
  <c r="O49" i="34"/>
  <c r="O25" i="34"/>
  <c r="O9" i="34"/>
  <c r="O234" i="34"/>
  <c r="O195" i="34"/>
  <c r="O166" i="34"/>
  <c r="O124" i="34"/>
  <c r="O80" i="34"/>
  <c r="O47" i="34"/>
  <c r="O40" i="34"/>
  <c r="O285" i="34"/>
  <c r="O259" i="34"/>
  <c r="O85" i="34"/>
  <c r="O43" i="34"/>
  <c r="O10" i="34"/>
  <c r="O280" i="34"/>
  <c r="O55" i="34"/>
  <c r="O287" i="34"/>
  <c r="O254" i="34"/>
  <c r="O208" i="34"/>
  <c r="O281" i="34"/>
  <c r="O255" i="34"/>
  <c r="O248" i="34"/>
  <c r="O230" i="34"/>
  <c r="O207" i="34"/>
  <c r="O203" i="34"/>
  <c r="O151" i="34"/>
  <c r="O149" i="34"/>
  <c r="O113" i="34"/>
  <c r="O89" i="34"/>
  <c r="O82" i="34"/>
  <c r="O68" i="34"/>
  <c r="O61" i="34"/>
  <c r="O17" i="34"/>
  <c r="O262" i="34"/>
  <c r="O192" i="34"/>
  <c r="O128" i="34"/>
  <c r="O109" i="34"/>
  <c r="O20" i="34"/>
  <c r="O278" i="34"/>
  <c r="O181" i="34"/>
  <c r="O99" i="34"/>
  <c r="O292" i="34"/>
  <c r="O221" i="34"/>
  <c r="O191" i="34"/>
  <c r="O97" i="34"/>
  <c r="O64" i="34"/>
  <c r="O232" i="34"/>
  <c r="O211" i="34"/>
  <c r="O168" i="34"/>
  <c r="O28" i="34"/>
  <c r="O143" i="34"/>
  <c r="O35" i="34"/>
  <c r="O23" i="34"/>
  <c r="O266" i="34"/>
  <c r="O200" i="34"/>
  <c r="O26" i="34"/>
  <c r="O283" i="34"/>
  <c r="O276" i="34"/>
  <c r="O269" i="34"/>
  <c r="O243" i="34"/>
  <c r="O215" i="34"/>
  <c r="O185" i="34"/>
  <c r="O183" i="34"/>
  <c r="O164" i="34"/>
  <c r="O162" i="34"/>
  <c r="O141" i="34"/>
  <c r="O126" i="34"/>
  <c r="O87" i="34"/>
  <c r="O59" i="34"/>
  <c r="O52" i="34"/>
  <c r="O38" i="34"/>
  <c r="O33" i="34"/>
  <c r="O15" i="34"/>
  <c r="O7" i="34"/>
  <c r="O245" i="34"/>
  <c r="O179" i="34"/>
  <c r="O103" i="34"/>
  <c r="O45" i="34"/>
  <c r="O114" i="34"/>
  <c r="O57" i="34"/>
  <c r="O217" i="34"/>
  <c r="O252" i="34"/>
  <c r="O158" i="34"/>
  <c r="O31" i="34"/>
  <c r="O223" i="34"/>
  <c r="O154" i="34"/>
  <c r="O273" i="34"/>
  <c r="O225" i="34"/>
  <c r="O152" i="34"/>
  <c r="O112" i="34"/>
  <c r="O21" i="34"/>
  <c r="O227" i="34"/>
  <c r="O247" i="34"/>
  <c r="O204" i="34"/>
  <c r="O171" i="34"/>
  <c r="O131" i="34"/>
  <c r="O116" i="34"/>
  <c r="O76" i="34"/>
  <c r="O69" i="34"/>
  <c r="O13" i="34"/>
  <c r="O169" i="34"/>
  <c r="O148" i="34"/>
  <c r="O282" i="34"/>
  <c r="O263" i="34"/>
  <c r="O256" i="34"/>
  <c r="O197" i="34"/>
  <c r="O184" i="34"/>
  <c r="O165" i="34"/>
  <c r="O144" i="34"/>
  <c r="O108" i="34"/>
  <c r="O106" i="34"/>
  <c r="O95" i="34"/>
  <c r="O81" i="34"/>
  <c r="O74" i="34"/>
  <c r="O46" i="34"/>
  <c r="O37" i="34"/>
  <c r="O16" i="34"/>
  <c r="O8" i="34"/>
  <c r="O237" i="34"/>
  <c r="O186" i="34"/>
  <c r="O163" i="34"/>
  <c r="O11" i="34"/>
  <c r="O251" i="34"/>
  <c r="O161" i="34"/>
  <c r="O277" i="34"/>
  <c r="O29" i="34"/>
  <c r="O86" i="34"/>
  <c r="O123" i="34"/>
  <c r="O182" i="34"/>
  <c r="O79" i="34"/>
  <c r="O65" i="34"/>
  <c r="O51" i="34"/>
  <c r="O44" i="34"/>
  <c r="O194" i="34"/>
  <c r="O159" i="34"/>
  <c r="O129" i="34"/>
  <c r="O218" i="34"/>
  <c r="O121" i="34"/>
  <c r="O244" i="34"/>
  <c r="O83" i="34"/>
  <c r="O146" i="34"/>
  <c r="O27" i="34"/>
  <c r="O62" i="34"/>
  <c r="O270" i="34"/>
  <c r="O178" i="34"/>
  <c r="O104" i="34"/>
  <c r="O19" i="34"/>
  <c r="O119" i="34"/>
  <c r="O188" i="34"/>
  <c r="O142" i="34"/>
  <c r="O133" i="34"/>
  <c r="O214" i="34"/>
  <c r="O102" i="34"/>
  <c r="O53" i="34"/>
  <c r="O93" i="34"/>
  <c r="T1297" i="4" l="1"/>
  <c r="T1249" i="4"/>
  <c r="T1189" i="4"/>
  <c r="T1129" i="4"/>
  <c r="T1093" i="4"/>
  <c r="T1033" i="4"/>
  <c r="T973" i="4"/>
  <c r="T901" i="4"/>
  <c r="T1392" i="4"/>
  <c r="T1058" i="4"/>
  <c r="T938" i="4"/>
  <c r="T1321" i="4"/>
  <c r="T1273" i="4"/>
  <c r="T1225" i="4"/>
  <c r="T1069" i="4"/>
  <c r="T1009" i="4"/>
  <c r="T961" i="4"/>
  <c r="T889" i="4"/>
  <c r="T1366" i="4"/>
  <c r="T1418" i="4"/>
  <c r="T1202" i="4"/>
  <c r="T1022" i="4"/>
  <c r="T1285" i="4"/>
  <c r="T1237" i="4"/>
  <c r="T1177" i="4"/>
  <c r="T1141" i="4"/>
  <c r="T1105" i="4"/>
  <c r="T1057" i="4"/>
  <c r="T877" i="4"/>
  <c r="T1261" i="4"/>
  <c r="T1201" i="4"/>
  <c r="T1117" i="4"/>
  <c r="T1081" i="4"/>
  <c r="T997" i="4"/>
  <c r="T949" i="4"/>
  <c r="T913" i="4"/>
  <c r="T853" i="4"/>
  <c r="T1311" i="4"/>
  <c r="T1287" i="4"/>
  <c r="T1275" i="4"/>
  <c r="T1263" i="4"/>
  <c r="T1251" i="4"/>
  <c r="T1239" i="4"/>
  <c r="T1227" i="4"/>
  <c r="T1215" i="4"/>
  <c r="T1203" i="4"/>
  <c r="T1191" i="4"/>
  <c r="T1179" i="4"/>
  <c r="T1167" i="4"/>
  <c r="T1155" i="4"/>
  <c r="T1143" i="4"/>
  <c r="T1131" i="4"/>
  <c r="T1119" i="4"/>
  <c r="T1107" i="4"/>
  <c r="T1095" i="4"/>
  <c r="T1083" i="4"/>
  <c r="T1071" i="4"/>
  <c r="T1059" i="4"/>
  <c r="T1047" i="4"/>
  <c r="T1035" i="4"/>
  <c r="T1023" i="4"/>
  <c r="T1011" i="4"/>
  <c r="T999" i="4"/>
  <c r="T987" i="4"/>
  <c r="T975" i="4"/>
  <c r="T963" i="4"/>
  <c r="T951" i="4"/>
  <c r="T939" i="4"/>
  <c r="T927" i="4"/>
  <c r="T915" i="4"/>
  <c r="T903" i="4"/>
  <c r="T891" i="4"/>
  <c r="T879" i="4"/>
  <c r="T843" i="4"/>
  <c r="T831" i="4"/>
  <c r="T819" i="4"/>
  <c r="T531" i="4"/>
  <c r="T1370" i="4"/>
  <c r="T343" i="4"/>
  <c r="T331" i="4"/>
  <c r="T1317" i="4"/>
  <c r="T1305" i="4"/>
  <c r="T1293" i="4"/>
  <c r="T1281" i="4"/>
  <c r="T1269" i="4"/>
  <c r="T1257" i="4"/>
  <c r="T1245" i="4"/>
  <c r="T1233" i="4"/>
  <c r="T1221" i="4"/>
  <c r="T1209" i="4"/>
  <c r="T1197" i="4"/>
  <c r="T1185" i="4"/>
  <c r="T1173" i="4"/>
  <c r="T1161" i="4"/>
  <c r="T1149" i="4"/>
  <c r="T1137" i="4"/>
  <c r="T1125" i="4"/>
  <c r="T1065" i="4"/>
  <c r="T849" i="4"/>
  <c r="T801" i="4"/>
  <c r="T717" i="4"/>
  <c r="T573" i="4"/>
  <c r="T691" i="4"/>
  <c r="T496" i="4"/>
  <c r="T656" i="4"/>
  <c r="T1254" i="4"/>
  <c r="T1158" i="4"/>
  <c r="T762" i="4"/>
  <c r="T618" i="4"/>
  <c r="T582" i="4"/>
  <c r="T522" i="4"/>
  <c r="T486" i="4"/>
  <c r="T450" i="4"/>
  <c r="T378" i="4"/>
  <c r="T330" i="4"/>
  <c r="T1268" i="4"/>
  <c r="T1244" i="4"/>
  <c r="T1208" i="4"/>
  <c r="T1172" i="4"/>
  <c r="T1124" i="4"/>
  <c r="T1100" i="4"/>
  <c r="T1052" i="4"/>
  <c r="T920" i="4"/>
  <c r="T848" i="4"/>
  <c r="T836" i="4"/>
  <c r="T808" i="4"/>
  <c r="T784" i="4"/>
  <c r="T748" i="4"/>
  <c r="T736" i="4"/>
  <c r="T676" i="4"/>
  <c r="T664" i="4"/>
  <c r="T1405" i="4"/>
  <c r="T630" i="4"/>
  <c r="T594" i="4"/>
  <c r="T570" i="4"/>
  <c r="T546" i="4"/>
  <c r="T402" i="4"/>
  <c r="T366" i="4"/>
  <c r="T342" i="4"/>
  <c r="T1280" i="4"/>
  <c r="T1196" i="4"/>
  <c r="T1136" i="4"/>
  <c r="T1064" i="4"/>
  <c r="T1028" i="4"/>
  <c r="T980" i="4"/>
  <c r="T1397" i="4"/>
  <c r="T1313" i="4"/>
  <c r="T1301" i="4"/>
  <c r="T1289" i="4"/>
  <c r="T1277" i="4"/>
  <c r="T1265" i="4"/>
  <c r="T1253" i="4"/>
  <c r="T1241" i="4"/>
  <c r="T1229" i="4"/>
  <c r="T1217" i="4"/>
  <c r="T1205" i="4"/>
  <c r="T1193" i="4"/>
  <c r="T1181" i="4"/>
  <c r="T1169" i="4"/>
  <c r="T1157" i="4"/>
  <c r="T1145" i="4"/>
  <c r="T1133" i="4"/>
  <c r="T1121" i="4"/>
  <c r="T1109" i="4"/>
  <c r="T1097" i="4"/>
  <c r="T1085" i="4"/>
  <c r="T1073" i="4"/>
  <c r="T1061" i="4"/>
  <c r="T1001" i="4"/>
  <c r="T977" i="4"/>
  <c r="T965" i="4"/>
  <c r="T953" i="4"/>
  <c r="T941" i="4"/>
  <c r="T857" i="4"/>
  <c r="T809" i="4"/>
  <c r="T797" i="4"/>
  <c r="T785" i="4"/>
  <c r="T773" i="4"/>
  <c r="T629" i="4"/>
  <c r="T581" i="4"/>
  <c r="T569" i="4"/>
  <c r="T557" i="4"/>
  <c r="T545" i="4"/>
  <c r="T521" i="4"/>
  <c r="T509" i="4"/>
  <c r="T497" i="4"/>
  <c r="T485" i="4"/>
  <c r="T473" i="4"/>
  <c r="T461" i="4"/>
  <c r="T449" i="4"/>
  <c r="T437" i="4"/>
  <c r="T425" i="4"/>
  <c r="T413" i="4"/>
  <c r="T401" i="4"/>
  <c r="T389" i="4"/>
  <c r="T377" i="4"/>
  <c r="T365" i="4"/>
  <c r="T341" i="4"/>
  <c r="T329" i="4"/>
  <c r="T317" i="4"/>
  <c r="T1291" i="4"/>
  <c r="T1279" i="4"/>
  <c r="T1267" i="4"/>
  <c r="T1219" i="4"/>
  <c r="T1207" i="4"/>
  <c r="T1195" i="4"/>
  <c r="T1147" i="4"/>
  <c r="T1135" i="4"/>
  <c r="T1123" i="4"/>
  <c r="T1098" i="4"/>
  <c r="T642" i="4"/>
  <c r="T606" i="4"/>
  <c r="T534" i="4"/>
  <c r="T510" i="4"/>
  <c r="T462" i="4"/>
  <c r="T426" i="4"/>
  <c r="T390" i="4"/>
  <c r="T354" i="4"/>
  <c r="T1316" i="4"/>
  <c r="T1300" i="4"/>
  <c r="T1288" i="4"/>
  <c r="T1276" i="4"/>
  <c r="T1264" i="4"/>
  <c r="T1228" i="4"/>
  <c r="T1204" i="4"/>
  <c r="T1192" i="4"/>
  <c r="T1156" i="4"/>
  <c r="T1144" i="4"/>
  <c r="T1132" i="4"/>
  <c r="T1120" i="4"/>
  <c r="T1084" i="4"/>
  <c r="T1048" i="4"/>
  <c r="T556" i="4"/>
  <c r="T520" i="4"/>
  <c r="T508" i="4"/>
  <c r="T376" i="4"/>
  <c r="T364" i="4"/>
  <c r="T1399" i="4"/>
  <c r="T793" i="4"/>
  <c r="T781" i="4"/>
  <c r="T757" i="4"/>
  <c r="T709" i="4"/>
  <c r="T1036" i="4"/>
  <c r="T1024" i="4"/>
  <c r="T964" i="4"/>
  <c r="T928" i="4"/>
  <c r="T820" i="4"/>
  <c r="T596" i="4"/>
  <c r="T560" i="4"/>
  <c r="T548" i="4"/>
  <c r="T524" i="4"/>
  <c r="T416" i="4"/>
  <c r="T404" i="4"/>
  <c r="T380" i="4"/>
  <c r="T332" i="4"/>
  <c r="T769" i="4"/>
  <c r="T2421" i="22"/>
  <c r="T2157" i="22"/>
  <c r="T2133" i="22"/>
  <c r="T1677" i="22"/>
  <c r="T1223" i="4"/>
  <c r="T1079" i="4"/>
  <c r="T851" i="4"/>
  <c r="T812" i="4"/>
  <c r="T776" i="4"/>
  <c r="T764" i="4"/>
  <c r="T740" i="4"/>
  <c r="T704" i="4"/>
  <c r="T692" i="4"/>
  <c r="T5669" i="22"/>
  <c r="T5657" i="22"/>
  <c r="T5645" i="22"/>
  <c r="T1113" i="4"/>
  <c r="T1101" i="4"/>
  <c r="T1089" i="4"/>
  <c r="T1077" i="4"/>
  <c r="T1053" i="4"/>
  <c r="T1041" i="4"/>
  <c r="T1029" i="4"/>
  <c r="T1017" i="4"/>
  <c r="T1005" i="4"/>
  <c r="T981" i="4"/>
  <c r="T969" i="4"/>
  <c r="T957" i="4"/>
  <c r="T945" i="4"/>
  <c r="T933" i="4"/>
  <c r="T921" i="4"/>
  <c r="T909" i="4"/>
  <c r="T897" i="4"/>
  <c r="T885" i="4"/>
  <c r="T861" i="4"/>
  <c r="T789" i="4"/>
  <c r="T777" i="4"/>
  <c r="T765" i="4"/>
  <c r="T753" i="4"/>
  <c r="T741" i="4"/>
  <c r="T729" i="4"/>
  <c r="T705" i="4"/>
  <c r="T693" i="4"/>
  <c r="T681" i="4"/>
  <c r="T669" i="4"/>
  <c r="T621" i="4"/>
  <c r="T585" i="4"/>
  <c r="T513" i="4"/>
  <c r="T477" i="4"/>
  <c r="T441" i="4"/>
  <c r="T417" i="4"/>
  <c r="T309" i="4"/>
  <c r="T297" i="4"/>
  <c r="T935" i="4"/>
  <c r="T775" i="4"/>
  <c r="T763" i="4"/>
  <c r="T715" i="4"/>
  <c r="T703" i="4"/>
  <c r="T2392" i="22"/>
  <c r="T482" i="4"/>
  <c r="T434" i="4"/>
  <c r="T625" i="4"/>
  <c r="T613" i="4"/>
  <c r="T601" i="4"/>
  <c r="T589" i="4"/>
  <c r="T577" i="4"/>
  <c r="T565" i="4"/>
  <c r="T553" i="4"/>
  <c r="T529" i="4"/>
  <c r="T517" i="4"/>
  <c r="T493" i="4"/>
  <c r="T481" i="4"/>
  <c r="T469" i="4"/>
  <c r="T457" i="4"/>
  <c r="T445" i="4"/>
  <c r="T433" i="4"/>
  <c r="T421" i="4"/>
  <c r="T409" i="4"/>
  <c r="T397" i="4"/>
  <c r="T385" i="4"/>
  <c r="T373" i="4"/>
  <c r="T361" i="4"/>
  <c r="T349" i="4"/>
  <c r="T337" i="4"/>
  <c r="T325" i="4"/>
  <c r="T1372" i="4"/>
  <c r="T1075" i="4"/>
  <c r="T1063" i="4"/>
  <c r="T1051" i="4"/>
  <c r="T1003" i="4"/>
  <c r="T991" i="4"/>
  <c r="T979" i="4"/>
  <c r="T931" i="4"/>
  <c r="T919" i="4"/>
  <c r="T907" i="4"/>
  <c r="T859" i="4"/>
  <c r="T847" i="4"/>
  <c r="T835" i="4"/>
  <c r="T770" i="4"/>
  <c r="T734" i="4"/>
  <c r="T722" i="4"/>
  <c r="T2927" i="22"/>
  <c r="T2699" i="22"/>
  <c r="T2627" i="22"/>
  <c r="T733" i="4"/>
  <c r="T721" i="4"/>
  <c r="T685" i="4"/>
  <c r="T345" i="4"/>
  <c r="T2410" i="22"/>
  <c r="T1407" i="4"/>
  <c r="T1299" i="4"/>
  <c r="T867" i="4"/>
  <c r="T807" i="4"/>
  <c r="T771" i="4"/>
  <c r="T507" i="4"/>
  <c r="T806" i="4"/>
  <c r="T794" i="4"/>
  <c r="T888" i="4"/>
  <c r="T804" i="4"/>
  <c r="T420" i="4"/>
  <c r="T1380" i="4"/>
  <c r="T1188" i="4"/>
  <c r="T648" i="4"/>
  <c r="T504" i="4"/>
  <c r="T444" i="4"/>
  <c r="T1307" i="4"/>
  <c r="T1247" i="4"/>
  <c r="T1187" i="4"/>
  <c r="T1103" i="4"/>
  <c r="T1019" i="4"/>
  <c r="T959" i="4"/>
  <c r="T899" i="4"/>
  <c r="T779" i="4"/>
  <c r="T719" i="4"/>
  <c r="T671" i="4"/>
  <c r="T660" i="4"/>
  <c r="T432" i="4"/>
  <c r="T1319" i="4"/>
  <c r="T1259" i="4"/>
  <c r="T1199" i="4"/>
  <c r="T1139" i="4"/>
  <c r="T1031" i="4"/>
  <c r="T971" i="4"/>
  <c r="T911" i="4"/>
  <c r="T839" i="4"/>
  <c r="T731" i="4"/>
  <c r="T683" i="4"/>
  <c r="T1390" i="4"/>
  <c r="T1318" i="4"/>
  <c r="T1306" i="4"/>
  <c r="T1294" i="4"/>
  <c r="T1282" i="4"/>
  <c r="T1270" i="4"/>
  <c r="T1258" i="4"/>
  <c r="T1246" i="4"/>
  <c r="T1234" i="4"/>
  <c r="T1222" i="4"/>
  <c r="T1210" i="4"/>
  <c r="T1198" i="4"/>
  <c r="T1186" i="4"/>
  <c r="T1174" i="4"/>
  <c r="T1162" i="4"/>
  <c r="T1150" i="4"/>
  <c r="T1138" i="4"/>
  <c r="T1126" i="4"/>
  <c r="T1272" i="4"/>
  <c r="T780" i="4"/>
  <c r="T588" i="4"/>
  <c r="T528" i="4"/>
  <c r="T384" i="4"/>
  <c r="T1403" i="4"/>
  <c r="T1283" i="4"/>
  <c r="T1163" i="4"/>
  <c r="T1115" i="4"/>
  <c r="T1055" i="4"/>
  <c r="T983" i="4"/>
  <c r="T875" i="4"/>
  <c r="T767" i="4"/>
  <c r="T707" i="4"/>
  <c r="T659" i="4"/>
  <c r="T537" i="4"/>
  <c r="T405" i="4"/>
  <c r="T381" i="4"/>
  <c r="T1212" i="4"/>
  <c r="T540" i="4"/>
  <c r="T396" i="4"/>
  <c r="T1271" i="4"/>
  <c r="T1211" i="4"/>
  <c r="T1151" i="4"/>
  <c r="T1091" i="4"/>
  <c r="T1043" i="4"/>
  <c r="T995" i="4"/>
  <c r="T923" i="4"/>
  <c r="T863" i="4"/>
  <c r="T803" i="4"/>
  <c r="T743" i="4"/>
  <c r="T1401" i="4"/>
  <c r="T549" i="4"/>
  <c r="T525" i="4"/>
  <c r="T501" i="4"/>
  <c r="T465" i="4"/>
  <c r="T321" i="4"/>
  <c r="T912" i="4"/>
  <c r="T576" i="4"/>
  <c r="T1295" i="4"/>
  <c r="T1235" i="4"/>
  <c r="T1175" i="4"/>
  <c r="T1127" i="4"/>
  <c r="T1007" i="4"/>
  <c r="T947" i="4"/>
  <c r="T887" i="4"/>
  <c r="T695" i="4"/>
  <c r="T359" i="4"/>
  <c r="T609" i="4"/>
  <c r="T393" i="4"/>
  <c r="T357" i="4"/>
  <c r="T1374" i="4"/>
  <c r="T1314" i="4"/>
  <c r="T1302" i="4"/>
  <c r="T1290" i="4"/>
  <c r="T1218" i="4"/>
  <c r="T1170" i="4"/>
  <c r="T1146" i="4"/>
  <c r="T1110" i="4"/>
  <c r="T1074" i="4"/>
  <c r="T1026" i="4"/>
  <c r="T1002" i="4"/>
  <c r="T930" i="4"/>
  <c r="T882" i="4"/>
  <c r="T870" i="4"/>
  <c r="T858" i="4"/>
  <c r="T474" i="4"/>
  <c r="T438" i="4"/>
  <c r="T414" i="4"/>
  <c r="T1376" i="4"/>
  <c r="T1292" i="4"/>
  <c r="T1256" i="4"/>
  <c r="T1220" i="4"/>
  <c r="T1148" i="4"/>
  <c r="T1088" i="4"/>
  <c r="T1040" i="4"/>
  <c r="T1016" i="4"/>
  <c r="T1004" i="4"/>
  <c r="T932" i="4"/>
  <c r="T896" i="4"/>
  <c r="T872" i="4"/>
  <c r="T860" i="4"/>
  <c r="T752" i="4"/>
  <c r="T716" i="4"/>
  <c r="T680" i="4"/>
  <c r="T644" i="4"/>
  <c r="T584" i="4"/>
  <c r="T500" i="4"/>
  <c r="T464" i="4"/>
  <c r="T440" i="4"/>
  <c r="T428" i="4"/>
  <c r="T356" i="4"/>
  <c r="T320" i="4"/>
  <c r="T1412" i="4"/>
  <c r="T1364" i="4"/>
  <c r="T1304" i="4"/>
  <c r="T1232" i="4"/>
  <c r="T1184" i="4"/>
  <c r="T1160" i="4"/>
  <c r="T1112" i="4"/>
  <c r="T1076" i="4"/>
  <c r="T788" i="4"/>
  <c r="T728" i="4"/>
  <c r="T608" i="4"/>
  <c r="T572" i="4"/>
  <c r="T1387" i="4"/>
  <c r="T1315" i="4"/>
  <c r="T1303" i="4"/>
  <c r="T1255" i="4"/>
  <c r="T1243" i="4"/>
  <c r="T1231" i="4"/>
  <c r="T1183" i="4"/>
  <c r="T1171" i="4"/>
  <c r="T1159" i="4"/>
  <c r="T1111" i="4"/>
  <c r="T1099" i="4"/>
  <c r="T1087" i="4"/>
  <c r="T1039" i="4"/>
  <c r="T1027" i="4"/>
  <c r="T967" i="4"/>
  <c r="T943" i="4"/>
  <c r="T883" i="4"/>
  <c r="T871" i="4"/>
  <c r="T823" i="4"/>
  <c r="T811" i="4"/>
  <c r="T799" i="4"/>
  <c r="T751" i="4"/>
  <c r="T739" i="4"/>
  <c r="T727" i="4"/>
  <c r="T679" i="4"/>
  <c r="T667" i="4"/>
  <c r="T655" i="4"/>
  <c r="T607" i="4"/>
  <c r="T595" i="4"/>
  <c r="T583" i="4"/>
  <c r="T535" i="4"/>
  <c r="T523" i="4"/>
  <c r="T511" i="4"/>
  <c r="T463" i="4"/>
  <c r="T451" i="4"/>
  <c r="T439" i="4"/>
  <c r="T391" i="4"/>
  <c r="T379" i="4"/>
  <c r="T319" i="4"/>
  <c r="T307" i="4"/>
  <c r="T1262" i="4"/>
  <c r="T1214" i="4"/>
  <c r="T1178" i="4"/>
  <c r="T1106" i="4"/>
  <c r="T1034" i="4"/>
  <c r="T962" i="4"/>
  <c r="T902" i="4"/>
  <c r="T854" i="4"/>
  <c r="T830" i="4"/>
  <c r="T782" i="4"/>
  <c r="T758" i="4"/>
  <c r="T686" i="4"/>
  <c r="T674" i="4"/>
  <c r="T602" i="4"/>
  <c r="T530" i="4"/>
  <c r="T470" i="4"/>
  <c r="T386" i="4"/>
  <c r="T314" i="4"/>
  <c r="T1286" i="4"/>
  <c r="T1250" i="4"/>
  <c r="T1190" i="4"/>
  <c r="T1142" i="4"/>
  <c r="T1118" i="4"/>
  <c r="T1070" i="4"/>
  <c r="T1046" i="4"/>
  <c r="T998" i="4"/>
  <c r="T974" i="4"/>
  <c r="T926" i="4"/>
  <c r="T890" i="4"/>
  <c r="T818" i="4"/>
  <c r="T746" i="4"/>
  <c r="T710" i="4"/>
  <c r="T638" i="4"/>
  <c r="T614" i="4"/>
  <c r="T566" i="4"/>
  <c r="T542" i="4"/>
  <c r="T494" i="4"/>
  <c r="T458" i="4"/>
  <c r="T422" i="4"/>
  <c r="T398" i="4"/>
  <c r="T350" i="4"/>
  <c r="T326" i="4"/>
  <c r="T1114" i="4"/>
  <c r="T1102" i="4"/>
  <c r="T1090" i="4"/>
  <c r="T1078" i="4"/>
  <c r="T1066" i="4"/>
  <c r="T1054" i="4"/>
  <c r="T1042" i="4"/>
  <c r="T1018" i="4"/>
  <c r="T1006" i="4"/>
  <c r="T994" i="4"/>
  <c r="T982" i="4"/>
  <c r="T958" i="4"/>
  <c r="T946" i="4"/>
  <c r="T934" i="4"/>
  <c r="T922" i="4"/>
  <c r="T898" i="4"/>
  <c r="T886" i="4"/>
  <c r="T862" i="4"/>
  <c r="T850" i="4"/>
  <c r="T838" i="4"/>
  <c r="T826" i="4"/>
  <c r="T802" i="4"/>
  <c r="T778" i="4"/>
  <c r="T766" i="4"/>
  <c r="T754" i="4"/>
  <c r="T742" i="4"/>
  <c r="T730" i="4"/>
  <c r="T718" i="4"/>
  <c r="T706" i="4"/>
  <c r="T694" i="4"/>
  <c r="T682" i="4"/>
  <c r="T670" i="4"/>
  <c r="T646" i="4"/>
  <c r="T634" i="4"/>
  <c r="T622" i="4"/>
  <c r="T610" i="4"/>
  <c r="T598" i="4"/>
  <c r="T586" i="4"/>
  <c r="T562" i="4"/>
  <c r="T550" i="4"/>
  <c r="T538" i="4"/>
  <c r="T514" i="4"/>
  <c r="T502" i="4"/>
  <c r="T490" i="4"/>
  <c r="T478" i="4"/>
  <c r="T466" i="4"/>
  <c r="T454" i="4"/>
  <c r="T442" i="4"/>
  <c r="T430" i="4"/>
  <c r="T418" i="4"/>
  <c r="T406" i="4"/>
  <c r="T394" i="4"/>
  <c r="T382" i="4"/>
  <c r="T370" i="4"/>
  <c r="T358" i="4"/>
  <c r="T334" i="4"/>
  <c r="T322" i="4"/>
  <c r="T310" i="4"/>
  <c r="T1384" i="4"/>
  <c r="T6018" i="22"/>
  <c r="T6316" i="22"/>
  <c r="T6268" i="22"/>
  <c r="T6220" i="22"/>
  <c r="T6040" i="22"/>
  <c r="T5956" i="22"/>
  <c r="T5932" i="22"/>
  <c r="T5860" i="22"/>
  <c r="T5836" i="22"/>
  <c r="T5812" i="22"/>
  <c r="T5788" i="22"/>
  <c r="T5764" i="22"/>
  <c r="T5740" i="22"/>
  <c r="T5716" i="22"/>
  <c r="T5692" i="22"/>
  <c r="T5668" i="22"/>
  <c r="T5644" i="22"/>
  <c r="T5620" i="22"/>
  <c r="T5596" i="22"/>
  <c r="T5572" i="22"/>
  <c r="T5548" i="22"/>
  <c r="T5979" i="22"/>
  <c r="T5891" i="22"/>
  <c r="L11" i="22"/>
  <c r="P123" i="34"/>
  <c r="P277" i="34"/>
  <c r="P184" i="34"/>
  <c r="P263" i="34"/>
  <c r="P169" i="34"/>
  <c r="P171" i="34"/>
  <c r="P154" i="34"/>
  <c r="P7" i="34"/>
  <c r="P162" i="34"/>
  <c r="P232" i="34"/>
  <c r="P99" i="34"/>
  <c r="P287" i="34"/>
  <c r="P259" i="34"/>
  <c r="P9" i="34"/>
  <c r="P63" i="34"/>
  <c r="P199" i="34"/>
  <c r="P265" i="34"/>
  <c r="P293" i="34"/>
  <c r="P271" i="34"/>
  <c r="P73" i="34"/>
  <c r="P105" i="34"/>
  <c r="P145" i="34"/>
  <c r="P235" i="34"/>
  <c r="P18" i="34"/>
  <c r="P157" i="34"/>
  <c r="P34" i="34"/>
  <c r="P107" i="34"/>
  <c r="P167" i="34"/>
  <c r="P212" i="34"/>
  <c r="P257" i="34"/>
  <c r="P174" i="34"/>
  <c r="P255" i="34"/>
  <c r="P268" i="34"/>
  <c r="P118" i="34"/>
  <c r="P106" i="34"/>
  <c r="P170" i="34"/>
  <c r="P193" i="34"/>
  <c r="P76" i="34"/>
  <c r="P227" i="34"/>
  <c r="P152" i="34"/>
  <c r="P57" i="34"/>
  <c r="P38" i="34"/>
  <c r="P87" i="34"/>
  <c r="P185" i="34"/>
  <c r="P28" i="34"/>
  <c r="P20" i="34"/>
  <c r="P61" i="34"/>
  <c r="P89" i="34"/>
  <c r="P230" i="34"/>
  <c r="P281" i="34"/>
  <c r="P10" i="34"/>
  <c r="P166" i="34"/>
  <c r="P134" i="34"/>
  <c r="P226" i="34"/>
  <c r="P88" i="34"/>
  <c r="P231" i="34"/>
  <c r="P264" i="34"/>
  <c r="P150" i="34"/>
  <c r="P233" i="34"/>
  <c r="P42" i="34"/>
  <c r="P156" i="34"/>
  <c r="P36" i="34"/>
  <c r="P85" i="34"/>
  <c r="P75" i="34"/>
  <c r="P273" i="34"/>
  <c r="P254" i="34"/>
  <c r="P32" i="34"/>
  <c r="P251" i="34"/>
  <c r="P243" i="34"/>
  <c r="P292" i="34"/>
  <c r="P140" i="34"/>
  <c r="P72" i="34"/>
  <c r="P93" i="34"/>
  <c r="P104" i="34"/>
  <c r="P62" i="34"/>
  <c r="P83" i="34"/>
  <c r="P194" i="34"/>
  <c r="P237" i="34"/>
  <c r="P37" i="34"/>
  <c r="P81" i="34"/>
  <c r="P108" i="34"/>
  <c r="P158" i="34"/>
  <c r="P26" i="34"/>
  <c r="P23" i="34"/>
  <c r="P191" i="34"/>
  <c r="P192" i="34"/>
  <c r="P151" i="34"/>
  <c r="P70" i="34"/>
  <c r="P176" i="34"/>
  <c r="P210" i="34"/>
  <c r="P279" i="34"/>
  <c r="P41" i="34"/>
  <c r="P92" i="34"/>
  <c r="P120" i="34"/>
  <c r="P228" i="34"/>
  <c r="P261" i="34"/>
  <c r="P284" i="34"/>
  <c r="P60" i="34"/>
  <c r="P78" i="34"/>
  <c r="P96" i="34"/>
  <c r="P122" i="34"/>
  <c r="P196" i="34"/>
  <c r="P278" i="34"/>
  <c r="P49" i="34"/>
  <c r="P219" i="34"/>
  <c r="P146" i="34"/>
  <c r="P74" i="34"/>
  <c r="P291" i="34"/>
  <c r="P214" i="34"/>
  <c r="P188" i="34"/>
  <c r="P218" i="34"/>
  <c r="P65" i="34"/>
  <c r="P11" i="34"/>
  <c r="P103" i="34"/>
  <c r="P269" i="34"/>
  <c r="P47" i="34"/>
  <c r="P22" i="34"/>
  <c r="P136" i="34"/>
  <c r="P180" i="34"/>
  <c r="P236" i="34"/>
  <c r="P172" i="34"/>
  <c r="P270" i="34"/>
  <c r="P198" i="34"/>
  <c r="P128" i="34"/>
  <c r="P51" i="34"/>
  <c r="P33" i="34"/>
  <c r="P27" i="34"/>
  <c r="P129" i="34"/>
  <c r="P86" i="34"/>
  <c r="P144" i="34"/>
  <c r="P13" i="34"/>
  <c r="P21" i="34"/>
  <c r="P225" i="34"/>
  <c r="P223" i="34"/>
  <c r="P114" i="34"/>
  <c r="P15" i="34"/>
  <c r="P215" i="34"/>
  <c r="P208" i="34"/>
  <c r="P55" i="34"/>
  <c r="P80" i="34"/>
  <c r="P195" i="34"/>
  <c r="P25" i="34"/>
  <c r="P111" i="34"/>
  <c r="P153" i="34"/>
  <c r="P205" i="34"/>
  <c r="P241" i="34"/>
  <c r="P201" i="34"/>
  <c r="P249" i="34"/>
  <c r="P115" i="34"/>
  <c r="P155" i="34"/>
  <c r="P24" i="34"/>
  <c r="P117" i="34"/>
  <c r="P177" i="34"/>
  <c r="P289" i="34"/>
  <c r="P50" i="34"/>
  <c r="P127" i="34"/>
  <c r="P209" i="34"/>
  <c r="P189" i="34"/>
  <c r="P48" i="34"/>
  <c r="P84" i="34"/>
  <c r="P135" i="34"/>
  <c r="P238" i="34"/>
  <c r="P242" i="34"/>
  <c r="P90" i="34"/>
  <c r="P253" i="34"/>
  <c r="P182" i="34"/>
  <c r="P149" i="34"/>
  <c r="P125" i="34"/>
  <c r="P45" i="34"/>
  <c r="P222" i="34"/>
  <c r="P94" i="34"/>
  <c r="P258" i="34"/>
  <c r="P46" i="34"/>
  <c r="P252" i="34"/>
  <c r="P52" i="34"/>
  <c r="P200" i="34"/>
  <c r="P221" i="34"/>
  <c r="P109" i="34"/>
  <c r="P68" i="34"/>
  <c r="P285" i="34"/>
  <c r="P30" i="34"/>
  <c r="P39" i="34"/>
  <c r="P77" i="34"/>
  <c r="P213" i="34"/>
  <c r="P246" i="34"/>
  <c r="P290" i="34"/>
  <c r="P275" i="34"/>
  <c r="P101" i="34"/>
  <c r="P173" i="34"/>
  <c r="P202" i="34"/>
  <c r="P274" i="34"/>
  <c r="P67" i="34"/>
  <c r="P229" i="34"/>
  <c r="P142" i="34"/>
  <c r="P207" i="34"/>
  <c r="P260" i="34"/>
  <c r="P286" i="34"/>
  <c r="P19" i="34"/>
  <c r="P53" i="34"/>
  <c r="P133" i="34"/>
  <c r="P161" i="34"/>
  <c r="P8" i="34"/>
  <c r="P95" i="34"/>
  <c r="P197" i="34"/>
  <c r="P282" i="34"/>
  <c r="P116" i="34"/>
  <c r="P204" i="34"/>
  <c r="P179" i="34"/>
  <c r="P126" i="34"/>
  <c r="P164" i="34"/>
  <c r="P276" i="34"/>
  <c r="P35" i="34"/>
  <c r="P64" i="34"/>
  <c r="P181" i="34"/>
  <c r="P262" i="34"/>
  <c r="P113" i="34"/>
  <c r="P248" i="34"/>
  <c r="P43" i="34"/>
  <c r="P130" i="34"/>
  <c r="P239" i="34"/>
  <c r="P187" i="34"/>
  <c r="P216" i="34"/>
  <c r="P288" i="34"/>
  <c r="P240" i="34"/>
  <c r="P137" i="34"/>
  <c r="P147" i="34"/>
  <c r="P54" i="34"/>
  <c r="P139" i="34"/>
  <c r="P16" i="34"/>
  <c r="P82" i="34"/>
  <c r="P234" i="34"/>
  <c r="P71" i="34"/>
  <c r="P31" i="34"/>
  <c r="P110" i="34"/>
  <c r="P121" i="34"/>
  <c r="P143" i="34"/>
  <c r="P14" i="34"/>
  <c r="P119" i="34"/>
  <c r="P178" i="34"/>
  <c r="P244" i="34"/>
  <c r="P44" i="34"/>
  <c r="P79" i="34"/>
  <c r="P163" i="34"/>
  <c r="P168" i="34"/>
  <c r="P203" i="34"/>
  <c r="P91" i="34"/>
  <c r="P138" i="34"/>
  <c r="P272" i="34"/>
  <c r="P58" i="34"/>
  <c r="P100" i="34"/>
  <c r="P160" i="34"/>
  <c r="P250" i="34"/>
  <c r="P66" i="34"/>
  <c r="P102" i="34"/>
  <c r="P159" i="34"/>
  <c r="P186" i="34"/>
  <c r="P165" i="34"/>
  <c r="P256" i="34"/>
  <c r="P148" i="34"/>
  <c r="P69" i="34"/>
  <c r="P131" i="34"/>
  <c r="P247" i="34"/>
  <c r="P112" i="34"/>
  <c r="P217" i="34"/>
  <c r="P141" i="34"/>
  <c r="P183" i="34"/>
  <c r="P283" i="34"/>
  <c r="P266" i="34"/>
  <c r="P211" i="34"/>
  <c r="P97" i="34"/>
  <c r="P280" i="34"/>
  <c r="P124" i="34"/>
  <c r="P132" i="34"/>
  <c r="P56" i="34"/>
  <c r="P175" i="34"/>
  <c r="P6" i="34"/>
  <c r="P12" i="34"/>
  <c r="P267" i="34"/>
  <c r="P245" i="34"/>
  <c r="P40" i="34"/>
  <c r="P224" i="34"/>
  <c r="P220" i="34"/>
  <c r="P29" i="34"/>
  <c r="P59" i="34"/>
  <c r="P17" i="34"/>
  <c r="P206" i="34"/>
  <c r="P98" i="34"/>
  <c r="P190" i="34"/>
  <c r="M190" i="34" l="1"/>
  <c r="K190" i="34"/>
  <c r="N190" i="34"/>
  <c r="M98" i="34"/>
  <c r="K98" i="34"/>
  <c r="N98" i="34"/>
  <c r="M206" i="34"/>
  <c r="K206" i="34"/>
  <c r="N206" i="34"/>
  <c r="K17" i="34"/>
  <c r="N17" i="34"/>
  <c r="M17" i="34"/>
  <c r="N59" i="34"/>
  <c r="K59" i="34"/>
  <c r="M59" i="34"/>
  <c r="M29" i="34"/>
  <c r="K29" i="34"/>
  <c r="N29" i="34"/>
  <c r="K220" i="34"/>
  <c r="M220" i="34"/>
  <c r="N220" i="34"/>
  <c r="K224" i="34"/>
  <c r="N224" i="34"/>
  <c r="M224" i="34"/>
  <c r="M40" i="34"/>
  <c r="N40" i="34"/>
  <c r="K40" i="34"/>
  <c r="N245" i="34"/>
  <c r="K245" i="34"/>
  <c r="M245" i="34"/>
  <c r="K267" i="34"/>
  <c r="M267" i="34"/>
  <c r="N267" i="34"/>
  <c r="M12" i="34"/>
  <c r="N12" i="34"/>
  <c r="K12" i="34"/>
  <c r="M6" i="34"/>
  <c r="N6" i="34"/>
  <c r="K6" i="34"/>
  <c r="M175" i="34"/>
  <c r="N175" i="34"/>
  <c r="K175" i="34"/>
  <c r="K56" i="34"/>
  <c r="N56" i="34"/>
  <c r="M56" i="34"/>
  <c r="M132" i="34"/>
  <c r="K132" i="34"/>
  <c r="N132" i="34"/>
  <c r="N124" i="34"/>
  <c r="K124" i="34"/>
  <c r="M124" i="34"/>
  <c r="N280" i="34"/>
  <c r="M280" i="34"/>
  <c r="K280" i="34"/>
  <c r="M97" i="34"/>
  <c r="N97" i="34"/>
  <c r="K97" i="34"/>
  <c r="M211" i="34"/>
  <c r="N211" i="34"/>
  <c r="K211" i="34"/>
  <c r="M266" i="34"/>
  <c r="N266" i="34"/>
  <c r="K266" i="34"/>
  <c r="K283" i="34"/>
  <c r="N283" i="34"/>
  <c r="M283" i="34"/>
  <c r="K183" i="34"/>
  <c r="M183" i="34"/>
  <c r="N183" i="34"/>
  <c r="K141" i="34"/>
  <c r="N141" i="34"/>
  <c r="M141" i="34"/>
  <c r="K217" i="34"/>
  <c r="M217" i="34"/>
  <c r="N217" i="34"/>
  <c r="M112" i="34"/>
  <c r="N112" i="34"/>
  <c r="K112" i="34"/>
  <c r="K247" i="34"/>
  <c r="N247" i="34"/>
  <c r="M247" i="34"/>
  <c r="K131" i="34"/>
  <c r="M131" i="34"/>
  <c r="N131" i="34"/>
  <c r="K69" i="34"/>
  <c r="M69" i="34"/>
  <c r="N69" i="34"/>
  <c r="N148" i="34"/>
  <c r="K148" i="34"/>
  <c r="M148" i="34"/>
  <c r="N256" i="34"/>
  <c r="M256" i="34"/>
  <c r="K256" i="34"/>
  <c r="M165" i="34"/>
  <c r="K165" i="34"/>
  <c r="N165" i="34"/>
  <c r="K186" i="34"/>
  <c r="N186" i="34"/>
  <c r="M186" i="34"/>
  <c r="K159" i="34"/>
  <c r="M159" i="34"/>
  <c r="N159" i="34"/>
  <c r="K102" i="34"/>
  <c r="M102" i="34"/>
  <c r="N102" i="34"/>
  <c r="M66" i="34"/>
  <c r="K66" i="34"/>
  <c r="N66" i="34"/>
  <c r="N250" i="34"/>
  <c r="M250" i="34"/>
  <c r="K250" i="34"/>
  <c r="N160" i="34"/>
  <c r="M160" i="34"/>
  <c r="K160" i="34"/>
  <c r="N100" i="34"/>
  <c r="M100" i="34"/>
  <c r="K100" i="34"/>
  <c r="K58" i="34"/>
  <c r="N58" i="34"/>
  <c r="M58" i="34"/>
  <c r="N272" i="34"/>
  <c r="M272" i="34"/>
  <c r="K272" i="34"/>
  <c r="N138" i="34"/>
  <c r="M138" i="34"/>
  <c r="K138" i="34"/>
  <c r="K91" i="34"/>
  <c r="N91" i="34"/>
  <c r="M91" i="34"/>
  <c r="N203" i="34"/>
  <c r="M203" i="34"/>
  <c r="K203" i="34"/>
  <c r="M168" i="34"/>
  <c r="N168" i="34"/>
  <c r="K168" i="34"/>
  <c r="N163" i="34"/>
  <c r="M163" i="34"/>
  <c r="K163" i="34"/>
  <c r="N79" i="34"/>
  <c r="M79" i="34"/>
  <c r="K79" i="34"/>
  <c r="K44" i="34"/>
  <c r="N44" i="34"/>
  <c r="M44" i="34"/>
  <c r="N244" i="34"/>
  <c r="K244" i="34"/>
  <c r="M244" i="34"/>
  <c r="M178" i="34"/>
  <c r="N178" i="34"/>
  <c r="K178" i="34"/>
  <c r="K119" i="34"/>
  <c r="N119" i="34"/>
  <c r="M119" i="34"/>
  <c r="N14" i="34"/>
  <c r="M14" i="34"/>
  <c r="K14" i="34"/>
  <c r="K143" i="34"/>
  <c r="N143" i="34"/>
  <c r="M143" i="34"/>
  <c r="N121" i="34"/>
  <c r="K121" i="34"/>
  <c r="M121" i="34"/>
  <c r="K110" i="34"/>
  <c r="N110" i="34"/>
  <c r="M110" i="34"/>
  <c r="K31" i="34"/>
  <c r="M31" i="34"/>
  <c r="N31" i="34"/>
  <c r="N71" i="34"/>
  <c r="M71" i="34"/>
  <c r="K71" i="34"/>
  <c r="M234" i="34"/>
  <c r="K234" i="34"/>
  <c r="N234" i="34"/>
  <c r="N82" i="34"/>
  <c r="M82" i="34"/>
  <c r="K82" i="34"/>
  <c r="N16" i="34"/>
  <c r="M16" i="34"/>
  <c r="K16" i="34"/>
  <c r="M139" i="34"/>
  <c r="K139" i="34"/>
  <c r="N139" i="34"/>
  <c r="N54" i="34"/>
  <c r="M54" i="34"/>
  <c r="K54" i="34"/>
  <c r="N147" i="34"/>
  <c r="M147" i="34"/>
  <c r="K147" i="34"/>
  <c r="N137" i="34"/>
  <c r="K137" i="34"/>
  <c r="M137" i="34"/>
  <c r="N240" i="34"/>
  <c r="K240" i="34"/>
  <c r="M240" i="34"/>
  <c r="N288" i="34"/>
  <c r="K288" i="34"/>
  <c r="M288" i="34"/>
  <c r="N216" i="34"/>
  <c r="K216" i="34"/>
  <c r="M216" i="34"/>
  <c r="K187" i="34"/>
  <c r="M187" i="34"/>
  <c r="N187" i="34"/>
  <c r="K239" i="34"/>
  <c r="N239" i="34"/>
  <c r="M239" i="34"/>
  <c r="M130" i="34"/>
  <c r="N130" i="34"/>
  <c r="K130" i="34"/>
  <c r="N43" i="34"/>
  <c r="M43" i="34"/>
  <c r="K43" i="34"/>
  <c r="M248" i="34"/>
  <c r="K248" i="34"/>
  <c r="N248" i="34"/>
  <c r="M113" i="34"/>
  <c r="N113" i="34"/>
  <c r="K113" i="34"/>
  <c r="M262" i="34"/>
  <c r="K262" i="34"/>
  <c r="N262" i="34"/>
  <c r="N181" i="34"/>
  <c r="K181" i="34"/>
  <c r="M181" i="34"/>
  <c r="K64" i="34"/>
  <c r="N64" i="34"/>
  <c r="M64" i="34"/>
  <c r="M35" i="34"/>
  <c r="N35" i="34"/>
  <c r="K35" i="34"/>
  <c r="L35" i="34" s="1"/>
  <c r="N276" i="34"/>
  <c r="M276" i="34"/>
  <c r="K276" i="34"/>
  <c r="N164" i="34"/>
  <c r="M164" i="34"/>
  <c r="K164" i="34"/>
  <c r="N126" i="34"/>
  <c r="K126" i="34"/>
  <c r="M126" i="34"/>
  <c r="K179" i="34"/>
  <c r="N179" i="34"/>
  <c r="M179" i="34"/>
  <c r="N204" i="34"/>
  <c r="K204" i="34"/>
  <c r="M204" i="34"/>
  <c r="N116" i="34"/>
  <c r="K116" i="34"/>
  <c r="M116" i="34"/>
  <c r="N282" i="34"/>
  <c r="M282" i="34"/>
  <c r="K282" i="34"/>
  <c r="N197" i="34"/>
  <c r="K197" i="34"/>
  <c r="L197" i="34" s="1"/>
  <c r="M197" i="34"/>
  <c r="M95" i="34"/>
  <c r="K95" i="34"/>
  <c r="N95" i="34"/>
  <c r="N8" i="34"/>
  <c r="K8" i="34"/>
  <c r="M8" i="34"/>
  <c r="M161" i="34"/>
  <c r="K161" i="34"/>
  <c r="N161" i="34"/>
  <c r="N133" i="34"/>
  <c r="M133" i="34"/>
  <c r="K133" i="34"/>
  <c r="M53" i="34"/>
  <c r="K53" i="34"/>
  <c r="N53" i="34"/>
  <c r="N19" i="34"/>
  <c r="K19" i="34"/>
  <c r="M19" i="34"/>
  <c r="K286" i="34"/>
  <c r="N286" i="34"/>
  <c r="M286" i="34"/>
  <c r="M260" i="34"/>
  <c r="N260" i="34"/>
  <c r="K260" i="34"/>
  <c r="K207" i="34"/>
  <c r="N207" i="34"/>
  <c r="M207" i="34"/>
  <c r="N142" i="34"/>
  <c r="M142" i="34"/>
  <c r="K142" i="34"/>
  <c r="M229" i="34"/>
  <c r="K229" i="34"/>
  <c r="N229" i="34"/>
  <c r="M67" i="34"/>
  <c r="N67" i="34"/>
  <c r="K67" i="34"/>
  <c r="K274" i="34"/>
  <c r="N274" i="34"/>
  <c r="M274" i="34"/>
  <c r="K202" i="34"/>
  <c r="N202" i="34"/>
  <c r="M202" i="34"/>
  <c r="M173" i="34"/>
  <c r="N173" i="34"/>
  <c r="K173" i="34"/>
  <c r="M101" i="34"/>
  <c r="N101" i="34"/>
  <c r="K101" i="34"/>
  <c r="N275" i="34"/>
  <c r="M275" i="34"/>
  <c r="K275" i="34"/>
  <c r="N290" i="34"/>
  <c r="M290" i="34"/>
  <c r="K290" i="34"/>
  <c r="N246" i="34"/>
  <c r="M246" i="34"/>
  <c r="K246" i="34"/>
  <c r="M213" i="34"/>
  <c r="N213" i="34"/>
  <c r="K213" i="34"/>
  <c r="M77" i="34"/>
  <c r="N77" i="34"/>
  <c r="K77" i="34"/>
  <c r="K39" i="34"/>
  <c r="M39" i="34"/>
  <c r="N39" i="34"/>
  <c r="K30" i="34"/>
  <c r="N30" i="34"/>
  <c r="M30" i="34"/>
  <c r="K285" i="34"/>
  <c r="N285" i="34"/>
  <c r="M285" i="34"/>
  <c r="M68" i="34"/>
  <c r="N68" i="34"/>
  <c r="K68" i="34"/>
  <c r="N109" i="34"/>
  <c r="K109" i="34"/>
  <c r="M109" i="34"/>
  <c r="N221" i="34"/>
  <c r="K221" i="34"/>
  <c r="M221" i="34"/>
  <c r="K200" i="34"/>
  <c r="N200" i="34"/>
  <c r="M200" i="34"/>
  <c r="K52" i="34"/>
  <c r="N52" i="34"/>
  <c r="M52" i="34"/>
  <c r="N252" i="34"/>
  <c r="M252" i="34"/>
  <c r="K252" i="34"/>
  <c r="K46" i="34"/>
  <c r="M46" i="34"/>
  <c r="N46" i="34"/>
  <c r="K258" i="34"/>
  <c r="N258" i="34"/>
  <c r="M258" i="34"/>
  <c r="M94" i="34"/>
  <c r="N94" i="34"/>
  <c r="K94" i="34"/>
  <c r="M222" i="34"/>
  <c r="N222" i="34"/>
  <c r="K222" i="34"/>
  <c r="M45" i="34"/>
  <c r="K45" i="34"/>
  <c r="N45" i="34"/>
  <c r="N125" i="34"/>
  <c r="M125" i="34"/>
  <c r="K125" i="34"/>
  <c r="M149" i="34"/>
  <c r="N149" i="34"/>
  <c r="K149" i="34"/>
  <c r="K182" i="34"/>
  <c r="M182" i="34"/>
  <c r="N182" i="34"/>
  <c r="N253" i="34"/>
  <c r="M253" i="34"/>
  <c r="K253" i="34"/>
  <c r="N90" i="34"/>
  <c r="M90" i="34"/>
  <c r="K90" i="34"/>
  <c r="N242" i="34"/>
  <c r="M242" i="34"/>
  <c r="K242" i="34"/>
  <c r="N238" i="34"/>
  <c r="M238" i="34"/>
  <c r="K238" i="34"/>
  <c r="N135" i="34"/>
  <c r="M135" i="34"/>
  <c r="K135" i="34"/>
  <c r="N84" i="34"/>
  <c r="M84" i="34"/>
  <c r="K84" i="34"/>
  <c r="M48" i="34"/>
  <c r="N48" i="34"/>
  <c r="K48" i="34"/>
  <c r="N189" i="34"/>
  <c r="K189" i="34"/>
  <c r="M189" i="34"/>
  <c r="N209" i="34"/>
  <c r="K209" i="34"/>
  <c r="M209" i="34"/>
  <c r="N127" i="34"/>
  <c r="M127" i="34"/>
  <c r="K127" i="34"/>
  <c r="N50" i="34"/>
  <c r="M50" i="34"/>
  <c r="K50" i="34"/>
  <c r="K289" i="34"/>
  <c r="N289" i="34"/>
  <c r="M289" i="34"/>
  <c r="N177" i="34"/>
  <c r="M177" i="34"/>
  <c r="K177" i="34"/>
  <c r="N117" i="34"/>
  <c r="M117" i="34"/>
  <c r="K117" i="34"/>
  <c r="K24" i="34"/>
  <c r="N24" i="34"/>
  <c r="M24" i="34"/>
  <c r="N155" i="34"/>
  <c r="M155" i="34"/>
  <c r="K155" i="34"/>
  <c r="N115" i="34"/>
  <c r="M115" i="34"/>
  <c r="K115" i="34"/>
  <c r="N249" i="34"/>
  <c r="K249" i="34"/>
  <c r="M249" i="34"/>
  <c r="N201" i="34"/>
  <c r="K201" i="34"/>
  <c r="M201" i="34"/>
  <c r="M241" i="34"/>
  <c r="N241" i="34"/>
  <c r="K241" i="34"/>
  <c r="K205" i="34"/>
  <c r="M205" i="34"/>
  <c r="N205" i="34"/>
  <c r="M153" i="34"/>
  <c r="K153" i="34"/>
  <c r="N153" i="34"/>
  <c r="N111" i="34"/>
  <c r="M111" i="34"/>
  <c r="K111" i="34"/>
  <c r="M25" i="34"/>
  <c r="N25" i="34"/>
  <c r="K25" i="34"/>
  <c r="K195" i="34"/>
  <c r="L195" i="34" s="1"/>
  <c r="M195" i="34"/>
  <c r="N195" i="34"/>
  <c r="K80" i="34"/>
  <c r="M80" i="34"/>
  <c r="N80" i="34"/>
  <c r="M55" i="34"/>
  <c r="N55" i="34"/>
  <c r="K55" i="34"/>
  <c r="K208" i="34"/>
  <c r="N208" i="34"/>
  <c r="M208" i="34"/>
  <c r="K215" i="34"/>
  <c r="N215" i="34"/>
  <c r="M215" i="34"/>
  <c r="N15" i="34"/>
  <c r="M15" i="34"/>
  <c r="K15" i="34"/>
  <c r="K114" i="34"/>
  <c r="N114" i="34"/>
  <c r="M114" i="34"/>
  <c r="N223" i="34"/>
  <c r="M223" i="34"/>
  <c r="K223" i="34"/>
  <c r="M225" i="34"/>
  <c r="N225" i="34"/>
  <c r="K225" i="34"/>
  <c r="M21" i="34"/>
  <c r="N21" i="34"/>
  <c r="K21" i="34"/>
  <c r="M13" i="34"/>
  <c r="N13" i="34"/>
  <c r="K13" i="34"/>
  <c r="K144" i="34"/>
  <c r="N144" i="34"/>
  <c r="M144" i="34"/>
  <c r="M86" i="34"/>
  <c r="K86" i="34"/>
  <c r="N86" i="34"/>
  <c r="K129" i="34"/>
  <c r="N129" i="34"/>
  <c r="M129" i="34"/>
  <c r="M27" i="34"/>
  <c r="K27" i="34"/>
  <c r="N27" i="34"/>
  <c r="K33" i="34"/>
  <c r="N33" i="34"/>
  <c r="M33" i="34"/>
  <c r="N51" i="34"/>
  <c r="K51" i="34"/>
  <c r="M51" i="34"/>
  <c r="K128" i="34"/>
  <c r="M128" i="34"/>
  <c r="N128" i="34"/>
  <c r="M198" i="34"/>
  <c r="N198" i="34"/>
  <c r="K198" i="34"/>
  <c r="L198" i="34" s="1"/>
  <c r="M270" i="34"/>
  <c r="N270" i="34"/>
  <c r="K270" i="34"/>
  <c r="N172" i="34"/>
  <c r="K172" i="34"/>
  <c r="M172" i="34"/>
  <c r="K236" i="34"/>
  <c r="M236" i="34"/>
  <c r="N236" i="34"/>
  <c r="K180" i="34"/>
  <c r="N180" i="34"/>
  <c r="M180" i="34"/>
  <c r="K136" i="34"/>
  <c r="N136" i="34"/>
  <c r="M136" i="34"/>
  <c r="K22" i="34"/>
  <c r="N22" i="34"/>
  <c r="M22" i="34"/>
  <c r="M47" i="34"/>
  <c r="N47" i="34"/>
  <c r="K47" i="34"/>
  <c r="M269" i="34"/>
  <c r="N269" i="34"/>
  <c r="K269" i="34"/>
  <c r="N103" i="34"/>
  <c r="M103" i="34"/>
  <c r="K103" i="34"/>
  <c r="N11" i="34"/>
  <c r="M11" i="34"/>
  <c r="K11" i="34"/>
  <c r="M65" i="34"/>
  <c r="N65" i="34"/>
  <c r="K65" i="34"/>
  <c r="M218" i="34"/>
  <c r="N218" i="34"/>
  <c r="K218" i="34"/>
  <c r="N188" i="34"/>
  <c r="M188" i="34"/>
  <c r="K188" i="34"/>
  <c r="M214" i="34"/>
  <c r="N214" i="34"/>
  <c r="K214" i="34"/>
  <c r="M291" i="34"/>
  <c r="K291" i="34"/>
  <c r="N291" i="34"/>
  <c r="N74" i="34"/>
  <c r="K74" i="34"/>
  <c r="M74" i="34"/>
  <c r="K146" i="34"/>
  <c r="M146" i="34"/>
  <c r="N146" i="34"/>
  <c r="N219" i="34"/>
  <c r="K219" i="34"/>
  <c r="M219" i="34"/>
  <c r="K49" i="34"/>
  <c r="N49" i="34"/>
  <c r="M49" i="34"/>
  <c r="M278" i="34"/>
  <c r="K278" i="34"/>
  <c r="N278" i="34"/>
  <c r="N196" i="34"/>
  <c r="K196" i="34"/>
  <c r="L196" i="34" s="1"/>
  <c r="M196" i="34"/>
  <c r="N122" i="34"/>
  <c r="M122" i="34"/>
  <c r="K122" i="34"/>
  <c r="N96" i="34"/>
  <c r="M96" i="34"/>
  <c r="K96" i="34"/>
  <c r="K78" i="34"/>
  <c r="M78" i="34"/>
  <c r="N78" i="34"/>
  <c r="N60" i="34"/>
  <c r="K60" i="34"/>
  <c r="M60" i="34"/>
  <c r="K284" i="34"/>
  <c r="M284" i="34"/>
  <c r="N284" i="34"/>
  <c r="N261" i="34"/>
  <c r="M261" i="34"/>
  <c r="K261" i="34"/>
  <c r="N228" i="34"/>
  <c r="M228" i="34"/>
  <c r="K228" i="34"/>
  <c r="N120" i="34"/>
  <c r="M120" i="34"/>
  <c r="K120" i="34"/>
  <c r="N92" i="34"/>
  <c r="M92" i="34"/>
  <c r="K92" i="34"/>
  <c r="M41" i="34"/>
  <c r="N41" i="34"/>
  <c r="K41" i="34"/>
  <c r="M279" i="34"/>
  <c r="N279" i="34"/>
  <c r="K279" i="34"/>
  <c r="N210" i="34"/>
  <c r="M210" i="34"/>
  <c r="K210" i="34"/>
  <c r="N176" i="34"/>
  <c r="K176" i="34"/>
  <c r="M176" i="34"/>
  <c r="K70" i="34"/>
  <c r="M70" i="34"/>
  <c r="N70" i="34"/>
  <c r="M151" i="34"/>
  <c r="K151" i="34"/>
  <c r="N151" i="34"/>
  <c r="N192" i="34"/>
  <c r="M192" i="34"/>
  <c r="K192" i="34"/>
  <c r="L192" i="34" s="1"/>
  <c r="N191" i="34"/>
  <c r="K191" i="34"/>
  <c r="M191" i="34"/>
  <c r="N23" i="34"/>
  <c r="M23" i="34"/>
  <c r="K23" i="34"/>
  <c r="N26" i="34"/>
  <c r="M26" i="34"/>
  <c r="K26" i="34"/>
  <c r="N158" i="34"/>
  <c r="M158" i="34"/>
  <c r="K158" i="34"/>
  <c r="K108" i="34"/>
  <c r="N108" i="34"/>
  <c r="M108" i="34"/>
  <c r="N81" i="34"/>
  <c r="K81" i="34"/>
  <c r="M81" i="34"/>
  <c r="M37" i="34"/>
  <c r="K37" i="34"/>
  <c r="L37" i="34" s="1"/>
  <c r="N37" i="34"/>
  <c r="N237" i="34"/>
  <c r="K237" i="34"/>
  <c r="M237" i="34"/>
  <c r="N194" i="34"/>
  <c r="M194" i="34"/>
  <c r="K194" i="34"/>
  <c r="L194" i="34" s="1"/>
  <c r="M83" i="34"/>
  <c r="N83" i="34"/>
  <c r="K83" i="34"/>
  <c r="N62" i="34"/>
  <c r="M62" i="34"/>
  <c r="K62" i="34"/>
  <c r="N104" i="34"/>
  <c r="K104" i="34"/>
  <c r="M104" i="34"/>
  <c r="M93" i="34"/>
  <c r="K93" i="34"/>
  <c r="N93" i="34"/>
  <c r="N72" i="34"/>
  <c r="K72" i="34"/>
  <c r="M72" i="34"/>
  <c r="M140" i="34"/>
  <c r="K140" i="34"/>
  <c r="N140" i="34"/>
  <c r="M292" i="34"/>
  <c r="K292" i="34"/>
  <c r="N292" i="34"/>
  <c r="M243" i="34"/>
  <c r="N243" i="34"/>
  <c r="K243" i="34"/>
  <c r="N251" i="34"/>
  <c r="M251" i="34"/>
  <c r="K251" i="34"/>
  <c r="N32" i="34"/>
  <c r="M32" i="34"/>
  <c r="K32" i="34"/>
  <c r="K254" i="34"/>
  <c r="N254" i="34"/>
  <c r="M254" i="34"/>
  <c r="N273" i="34"/>
  <c r="K273" i="34"/>
  <c r="M273" i="34"/>
  <c r="M75" i="34"/>
  <c r="N75" i="34"/>
  <c r="K75" i="34"/>
  <c r="K85" i="34"/>
  <c r="N85" i="34"/>
  <c r="M85" i="34"/>
  <c r="N36" i="34"/>
  <c r="M36" i="34"/>
  <c r="K36" i="34"/>
  <c r="L36" i="34" s="1"/>
  <c r="K156" i="34"/>
  <c r="N156" i="34"/>
  <c r="M156" i="34"/>
  <c r="K42" i="34"/>
  <c r="N42" i="34"/>
  <c r="M42" i="34"/>
  <c r="K233" i="34"/>
  <c r="N233" i="34"/>
  <c r="M233" i="34"/>
  <c r="N150" i="34"/>
  <c r="M150" i="34"/>
  <c r="K150" i="34"/>
  <c r="N264" i="34"/>
  <c r="M264" i="34"/>
  <c r="K264" i="34"/>
  <c r="M231" i="34"/>
  <c r="N231" i="34"/>
  <c r="K231" i="34"/>
  <c r="K88" i="34"/>
  <c r="N88" i="34"/>
  <c r="M88" i="34"/>
  <c r="K226" i="34"/>
  <c r="M226" i="34"/>
  <c r="N226" i="34"/>
  <c r="N134" i="34"/>
  <c r="K134" i="34"/>
  <c r="M134" i="34"/>
  <c r="K166" i="34"/>
  <c r="N166" i="34"/>
  <c r="M166" i="34"/>
  <c r="K10" i="34"/>
  <c r="N10" i="34"/>
  <c r="M10" i="34"/>
  <c r="K281" i="34"/>
  <c r="N281" i="34"/>
  <c r="M281" i="34"/>
  <c r="K230" i="34"/>
  <c r="N230" i="34"/>
  <c r="M230" i="34"/>
  <c r="M89" i="34"/>
  <c r="N89" i="34"/>
  <c r="K89" i="34"/>
  <c r="K61" i="34"/>
  <c r="N61" i="34"/>
  <c r="M61" i="34"/>
  <c r="N20" i="34"/>
  <c r="M20" i="34"/>
  <c r="K20" i="34"/>
  <c r="K28" i="34"/>
  <c r="N28" i="34"/>
  <c r="M28" i="34"/>
  <c r="M185" i="34"/>
  <c r="N185" i="34"/>
  <c r="K185" i="34"/>
  <c r="M87" i="34"/>
  <c r="K87" i="34"/>
  <c r="N87" i="34"/>
  <c r="N38" i="34"/>
  <c r="M38" i="34"/>
  <c r="K38" i="34"/>
  <c r="L38" i="34" s="1"/>
  <c r="K57" i="34"/>
  <c r="N57" i="34"/>
  <c r="M57" i="34"/>
  <c r="N152" i="34"/>
  <c r="M152" i="34"/>
  <c r="K152" i="34"/>
  <c r="N227" i="34"/>
  <c r="M227" i="34"/>
  <c r="K227" i="34"/>
  <c r="K76" i="34"/>
  <c r="M76" i="34"/>
  <c r="N76" i="34"/>
  <c r="M193" i="34"/>
  <c r="K193" i="34"/>
  <c r="L193" i="34" s="1"/>
  <c r="N193" i="34"/>
  <c r="K170" i="34"/>
  <c r="N170" i="34"/>
  <c r="M170" i="34"/>
  <c r="M106" i="34"/>
  <c r="N106" i="34"/>
  <c r="K106" i="34"/>
  <c r="K118" i="34"/>
  <c r="M118" i="34"/>
  <c r="N118" i="34"/>
  <c r="M268" i="34"/>
  <c r="K268" i="34"/>
  <c r="N268" i="34"/>
  <c r="M255" i="34"/>
  <c r="N255" i="34"/>
  <c r="K255" i="34"/>
  <c r="M174" i="34"/>
  <c r="K174" i="34"/>
  <c r="N174" i="34"/>
  <c r="N257" i="34"/>
  <c r="K257" i="34"/>
  <c r="M257" i="34"/>
  <c r="K212" i="34"/>
  <c r="N212" i="34"/>
  <c r="M212" i="34"/>
  <c r="K167" i="34"/>
  <c r="N167" i="34"/>
  <c r="M167" i="34"/>
  <c r="N107" i="34"/>
  <c r="M107" i="34"/>
  <c r="K107" i="34"/>
  <c r="K34" i="34"/>
  <c r="N34" i="34"/>
  <c r="M34" i="34"/>
  <c r="N157" i="34"/>
  <c r="M157" i="34"/>
  <c r="K157" i="34"/>
  <c r="N18" i="34"/>
  <c r="M18" i="34"/>
  <c r="K18" i="34"/>
  <c r="K235" i="34"/>
  <c r="N235" i="34"/>
  <c r="M235" i="34"/>
  <c r="K145" i="34"/>
  <c r="N145" i="34"/>
  <c r="M145" i="34"/>
  <c r="N105" i="34"/>
  <c r="K105" i="34"/>
  <c r="M105" i="34"/>
  <c r="K73" i="34"/>
  <c r="M73" i="34"/>
  <c r="N73" i="34"/>
  <c r="N271" i="34"/>
  <c r="M271" i="34"/>
  <c r="K271" i="34"/>
  <c r="N293" i="34"/>
  <c r="K293" i="34"/>
  <c r="M293" i="34"/>
  <c r="M265" i="34"/>
  <c r="N265" i="34"/>
  <c r="K265" i="34"/>
  <c r="N199" i="34"/>
  <c r="M199" i="34"/>
  <c r="K199" i="34"/>
  <c r="K63" i="34"/>
  <c r="N63" i="34"/>
  <c r="M63" i="34"/>
  <c r="N9" i="34"/>
  <c r="M9" i="34"/>
  <c r="K9" i="34"/>
  <c r="K259" i="34"/>
  <c r="N259" i="34"/>
  <c r="M259" i="34"/>
  <c r="K287" i="34"/>
  <c r="N287" i="34"/>
  <c r="M287" i="34"/>
  <c r="K99" i="34"/>
  <c r="M99" i="34"/>
  <c r="N99" i="34"/>
  <c r="N232" i="34"/>
  <c r="K232" i="34"/>
  <c r="M232" i="34"/>
  <c r="N162" i="34"/>
  <c r="M162" i="34"/>
  <c r="K162" i="34"/>
  <c r="N7" i="34"/>
  <c r="M7" i="34"/>
  <c r="K7" i="34"/>
  <c r="K154" i="34"/>
  <c r="N154" i="34"/>
  <c r="M154" i="34"/>
  <c r="N171" i="34"/>
  <c r="M171" i="34"/>
  <c r="K171" i="34"/>
  <c r="N169" i="34"/>
  <c r="M169" i="34"/>
  <c r="K169" i="34"/>
  <c r="K263" i="34"/>
  <c r="N263" i="34"/>
  <c r="M263" i="34"/>
  <c r="K184" i="34"/>
  <c r="N184" i="34"/>
  <c r="M184" i="34"/>
  <c r="K277" i="34"/>
  <c r="M277" i="34"/>
  <c r="N277" i="34"/>
  <c r="M123" i="34"/>
  <c r="K123" i="34"/>
  <c r="N123" i="34"/>
  <c r="P1877" i="22"/>
  <c r="Q1877" i="22" s="1"/>
  <c r="R1877" i="22" s="1"/>
  <c r="T1877" i="22" s="1"/>
  <c r="P1838" i="22"/>
  <c r="Q1838" i="22" s="1"/>
  <c r="R1838" i="22" s="1"/>
  <c r="T1838" i="22" s="1"/>
  <c r="L9" i="22"/>
  <c r="L10" i="22"/>
  <c r="L157" i="34" l="1"/>
  <c r="L214" i="34"/>
  <c r="L282" i="34"/>
  <c r="L16" i="34"/>
  <c r="L211" i="34"/>
  <c r="L176" i="34"/>
  <c r="L248" i="34"/>
  <c r="L284" i="34"/>
  <c r="L187" i="34"/>
  <c r="L150" i="34"/>
  <c r="L210" i="34"/>
  <c r="L270" i="34"/>
  <c r="L155" i="34"/>
  <c r="L164" i="34"/>
  <c r="L147" i="34"/>
  <c r="L82" i="34"/>
  <c r="L79" i="34"/>
  <c r="L100" i="34"/>
  <c r="L256" i="34"/>
  <c r="L97" i="34"/>
  <c r="L232" i="34"/>
  <c r="L293" i="34"/>
  <c r="L257" i="34"/>
  <c r="L292" i="34"/>
  <c r="L104" i="34"/>
  <c r="L237" i="34"/>
  <c r="L60" i="34"/>
  <c r="L189" i="34"/>
  <c r="L109" i="34"/>
  <c r="L19" i="34"/>
  <c r="L8" i="34"/>
  <c r="L116" i="34"/>
  <c r="L181" i="34"/>
  <c r="L216" i="34"/>
  <c r="L206" i="34"/>
  <c r="L264" i="34"/>
  <c r="L177" i="34"/>
  <c r="L14" i="34"/>
  <c r="L12" i="34"/>
  <c r="L93" i="34"/>
  <c r="L219" i="34"/>
  <c r="L86" i="34"/>
  <c r="L230" i="34"/>
  <c r="L108" i="34"/>
  <c r="L215" i="34"/>
  <c r="L286" i="34"/>
  <c r="L31" i="34"/>
  <c r="L141" i="34"/>
  <c r="L171" i="34"/>
  <c r="L103" i="34"/>
  <c r="L142" i="34"/>
  <c r="L277" i="34"/>
  <c r="L145" i="34"/>
  <c r="L34" i="34"/>
  <c r="L118" i="34"/>
  <c r="L76" i="34"/>
  <c r="L281" i="34"/>
  <c r="L226" i="34"/>
  <c r="L254" i="34"/>
  <c r="L146" i="34"/>
  <c r="L136" i="34"/>
  <c r="L33" i="34"/>
  <c r="L144" i="34"/>
  <c r="L208" i="34"/>
  <c r="L289" i="34"/>
  <c r="L182" i="34"/>
  <c r="L39" i="34"/>
  <c r="L202" i="34"/>
  <c r="L110" i="34"/>
  <c r="L119" i="34"/>
  <c r="L91" i="34"/>
  <c r="L102" i="34"/>
  <c r="L247" i="34"/>
  <c r="L183" i="34"/>
  <c r="L56" i="34"/>
  <c r="L267" i="34"/>
  <c r="L220" i="34"/>
  <c r="L92" i="34"/>
  <c r="L115" i="34"/>
  <c r="L203" i="34"/>
  <c r="L105" i="34"/>
  <c r="L134" i="34"/>
  <c r="L191" i="34"/>
  <c r="L229" i="34"/>
  <c r="L137" i="34"/>
  <c r="L22" i="34"/>
  <c r="L30" i="34"/>
  <c r="L64" i="34"/>
  <c r="L20" i="34"/>
  <c r="L241" i="34"/>
  <c r="L222" i="34"/>
  <c r="L107" i="34"/>
  <c r="L106" i="34"/>
  <c r="L227" i="34"/>
  <c r="L32" i="34"/>
  <c r="L62" i="34"/>
  <c r="L26" i="34"/>
  <c r="L279" i="34"/>
  <c r="L228" i="34"/>
  <c r="L218" i="34"/>
  <c r="L269" i="34"/>
  <c r="L13" i="34"/>
  <c r="L55" i="34"/>
  <c r="L111" i="34"/>
  <c r="L50" i="34"/>
  <c r="L48" i="34"/>
  <c r="L242" i="34"/>
  <c r="L149" i="34"/>
  <c r="L94" i="34"/>
  <c r="L68" i="34"/>
  <c r="L77" i="34"/>
  <c r="L275" i="34"/>
  <c r="L276" i="34"/>
  <c r="L130" i="34"/>
  <c r="L54" i="34"/>
  <c r="L178" i="34"/>
  <c r="L163" i="34"/>
  <c r="L138" i="34"/>
  <c r="L160" i="34"/>
  <c r="L112" i="34"/>
  <c r="L280" i="34"/>
  <c r="L175" i="34"/>
  <c r="L169" i="34"/>
  <c r="L173" i="34"/>
  <c r="L273" i="34"/>
  <c r="L66" i="34"/>
  <c r="L165" i="34"/>
  <c r="L156" i="34"/>
  <c r="L44" i="34"/>
  <c r="L17" i="34"/>
  <c r="L174" i="34"/>
  <c r="L87" i="34"/>
  <c r="L140" i="34"/>
  <c r="L151" i="34"/>
  <c r="L278" i="34"/>
  <c r="L74" i="34"/>
  <c r="L27" i="34"/>
  <c r="L201" i="34"/>
  <c r="L53" i="34"/>
  <c r="L95" i="34"/>
  <c r="L204" i="34"/>
  <c r="L262" i="34"/>
  <c r="L288" i="34"/>
  <c r="L234" i="34"/>
  <c r="L121" i="34"/>
  <c r="L148" i="34"/>
  <c r="L245" i="34"/>
  <c r="L29" i="34"/>
  <c r="L98" i="34"/>
  <c r="L162" i="34"/>
  <c r="L243" i="34"/>
  <c r="L122" i="34"/>
  <c r="L225" i="34"/>
  <c r="L253" i="34"/>
  <c r="L221" i="34"/>
  <c r="L205" i="34"/>
  <c r="L131" i="34"/>
  <c r="L120" i="34"/>
  <c r="L25" i="34"/>
  <c r="L252" i="34"/>
  <c r="L43" i="34"/>
  <c r="L271" i="34"/>
  <c r="L184" i="34"/>
  <c r="L99" i="34"/>
  <c r="L235" i="34"/>
  <c r="L61" i="34"/>
  <c r="L10" i="34"/>
  <c r="L88" i="34"/>
  <c r="L233" i="34"/>
  <c r="L85" i="34"/>
  <c r="L78" i="34"/>
  <c r="L180" i="34"/>
  <c r="L114" i="34"/>
  <c r="L24" i="34"/>
  <c r="L52" i="34"/>
  <c r="L274" i="34"/>
  <c r="L207" i="34"/>
  <c r="L159" i="34"/>
  <c r="L283" i="34"/>
  <c r="L11" i="34"/>
  <c r="L51" i="34"/>
  <c r="L209" i="34"/>
  <c r="L161" i="34"/>
  <c r="L132" i="34"/>
  <c r="L259" i="34"/>
  <c r="L57" i="34"/>
  <c r="L58" i="34"/>
  <c r="L224" i="34"/>
  <c r="L9" i="34"/>
  <c r="L158" i="34"/>
  <c r="L188" i="34"/>
  <c r="L223" i="34"/>
  <c r="L238" i="34"/>
  <c r="L154" i="34"/>
  <c r="L63" i="34"/>
  <c r="L7" i="34"/>
  <c r="L199" i="34"/>
  <c r="L18" i="34"/>
  <c r="L255" i="34"/>
  <c r="L152" i="34"/>
  <c r="L185" i="34"/>
  <c r="L89" i="34"/>
  <c r="L231" i="34"/>
  <c r="L75" i="34"/>
  <c r="L251" i="34"/>
  <c r="L83" i="34"/>
  <c r="L23" i="34"/>
  <c r="L41" i="34"/>
  <c r="L261" i="34"/>
  <c r="L96" i="34"/>
  <c r="L65" i="34"/>
  <c r="L47" i="34"/>
  <c r="L21" i="34"/>
  <c r="L15" i="34"/>
  <c r="L117" i="34"/>
  <c r="L127" i="34"/>
  <c r="L84" i="34"/>
  <c r="L90" i="34"/>
  <c r="L125" i="34"/>
  <c r="L213" i="34"/>
  <c r="L101" i="34"/>
  <c r="L67" i="34"/>
  <c r="L260" i="34"/>
  <c r="L133" i="34"/>
  <c r="L113" i="34"/>
  <c r="L71" i="34"/>
  <c r="L168" i="34"/>
  <c r="L272" i="34"/>
  <c r="L250" i="34"/>
  <c r="L266" i="34"/>
  <c r="L6" i="34"/>
  <c r="L40" i="34"/>
  <c r="L265" i="34"/>
  <c r="L268" i="34"/>
  <c r="L172" i="34"/>
  <c r="L126" i="34"/>
  <c r="L28" i="34"/>
  <c r="L290" i="34"/>
  <c r="L72" i="34"/>
  <c r="L81" i="34"/>
  <c r="L291" i="34"/>
  <c r="L153" i="34"/>
  <c r="L249" i="34"/>
  <c r="L240" i="34"/>
  <c r="L139" i="34"/>
  <c r="L244" i="34"/>
  <c r="L124" i="34"/>
  <c r="L59" i="34"/>
  <c r="L190" i="34"/>
  <c r="L135" i="34"/>
  <c r="L246" i="34"/>
  <c r="L123" i="34"/>
  <c r="L45" i="34"/>
  <c r="L212" i="34"/>
  <c r="L46" i="34"/>
  <c r="L263" i="34"/>
  <c r="L287" i="34"/>
  <c r="L73" i="34"/>
  <c r="L167" i="34"/>
  <c r="L170" i="34"/>
  <c r="L166" i="34"/>
  <c r="L42" i="34"/>
  <c r="L70" i="34"/>
  <c r="L49" i="34"/>
  <c r="L236" i="34"/>
  <c r="L128" i="34"/>
  <c r="L129" i="34"/>
  <c r="L80" i="34"/>
  <c r="L258" i="34"/>
  <c r="L200" i="34"/>
  <c r="L285" i="34"/>
  <c r="L179" i="34"/>
  <c r="L239" i="34"/>
  <c r="L143" i="34"/>
  <c r="L186" i="34"/>
  <c r="L69" i="34"/>
  <c r="L217" i="34"/>
  <c r="P816" i="4"/>
  <c r="Q816" i="4" s="1"/>
  <c r="R816" i="4" s="1"/>
  <c r="T816" i="4" s="1"/>
  <c r="P815" i="4"/>
  <c r="Q815" i="4" s="1"/>
  <c r="R815" i="4" s="1"/>
  <c r="T815" i="4" s="1"/>
  <c r="P814" i="4"/>
  <c r="Q814" i="4" s="1"/>
  <c r="R814" i="4" s="1"/>
  <c r="T814" i="4" s="1"/>
  <c r="P813" i="4"/>
  <c r="Q813" i="4" s="1"/>
  <c r="R813" i="4" s="1"/>
  <c r="P662" i="4"/>
  <c r="Q662" i="4" s="1"/>
  <c r="R662" i="4" s="1"/>
  <c r="T662" i="4" s="1"/>
  <c r="P658" i="4"/>
  <c r="Q658" i="4" s="1"/>
  <c r="R658" i="4" s="1"/>
  <c r="T658" i="4" s="1"/>
  <c r="P654" i="4"/>
  <c r="Q654" i="4" s="1"/>
  <c r="R654" i="4" s="1"/>
  <c r="T654" i="4" s="1"/>
  <c r="P650" i="4"/>
  <c r="Q650" i="4" s="1"/>
  <c r="R650" i="4" s="1"/>
  <c r="T650" i="4" s="1"/>
  <c r="P305" i="4"/>
  <c r="Q305" i="4" s="1"/>
  <c r="R305" i="4" s="1"/>
  <c r="T305" i="4" s="1"/>
  <c r="D214" i="34"/>
  <c r="D176" i="34"/>
  <c r="D187" i="34"/>
  <c r="D155" i="34"/>
  <c r="F119" i="34"/>
  <c r="D293" i="34"/>
  <c r="F150" i="34"/>
  <c r="F120" i="34"/>
  <c r="F155" i="34"/>
  <c r="G39" i="34"/>
  <c r="F164" i="34"/>
  <c r="F79" i="34"/>
  <c r="F220" i="34"/>
  <c r="D177" i="34"/>
  <c r="D215" i="34"/>
  <c r="F208" i="34"/>
  <c r="D145" i="34"/>
  <c r="D144" i="34"/>
  <c r="F222" i="34"/>
  <c r="D102" i="34"/>
  <c r="D220" i="34"/>
  <c r="F30" i="34"/>
  <c r="D191" i="34"/>
  <c r="D22" i="34"/>
  <c r="F104" i="34"/>
  <c r="F233" i="34"/>
  <c r="D228" i="34"/>
  <c r="F114" i="34"/>
  <c r="D130" i="34"/>
  <c r="D138" i="34"/>
  <c r="D175" i="34"/>
  <c r="F224" i="34"/>
  <c r="G282" i="34"/>
  <c r="D156" i="34"/>
  <c r="F144" i="34"/>
  <c r="G271" i="34"/>
  <c r="D140" i="34"/>
  <c r="D278" i="34"/>
  <c r="G242" i="34"/>
  <c r="D262" i="34"/>
  <c r="F138" i="34"/>
  <c r="D131" i="34"/>
  <c r="F184" i="34"/>
  <c r="F106" i="34"/>
  <c r="F218" i="34"/>
  <c r="G55" i="34"/>
  <c r="G68" i="34"/>
  <c r="F262" i="34"/>
  <c r="D283" i="34"/>
  <c r="F191" i="34"/>
  <c r="D209" i="34"/>
  <c r="F86" i="34"/>
  <c r="F281" i="34"/>
  <c r="G63" i="34"/>
  <c r="D251" i="34"/>
  <c r="D101" i="34"/>
  <c r="F239" i="34"/>
  <c r="D40" i="34"/>
  <c r="F162" i="34"/>
  <c r="G14" i="34"/>
  <c r="F66" i="34"/>
  <c r="F199" i="34"/>
  <c r="F236" i="34"/>
  <c r="G117" i="34"/>
  <c r="D240" i="34"/>
  <c r="G69" i="34"/>
  <c r="F28" i="34"/>
  <c r="F44" i="34"/>
  <c r="D73" i="34"/>
  <c r="G41" i="34"/>
  <c r="D200" i="34"/>
  <c r="D186" i="34"/>
  <c r="F190" i="34"/>
  <c r="G113" i="34"/>
  <c r="G232" i="34"/>
  <c r="G8" i="34"/>
  <c r="G277" i="34"/>
  <c r="G212" i="34"/>
  <c r="G31" i="34"/>
  <c r="D118" i="34"/>
  <c r="G25" i="34"/>
  <c r="D202" i="34"/>
  <c r="D183" i="34"/>
  <c r="G156" i="34"/>
  <c r="G253" i="34"/>
  <c r="D64" i="34"/>
  <c r="G33" i="34"/>
  <c r="D111" i="34"/>
  <c r="G274" i="34"/>
  <c r="D44" i="34"/>
  <c r="F116" i="34"/>
  <c r="D162" i="34"/>
  <c r="G136" i="34"/>
  <c r="D180" i="34"/>
  <c r="G221" i="34"/>
  <c r="G167" i="34"/>
  <c r="G166" i="34"/>
  <c r="F249" i="34"/>
  <c r="G258" i="34"/>
  <c r="D260" i="34"/>
  <c r="F92" i="34"/>
  <c r="G34" i="34"/>
  <c r="G70" i="34"/>
  <c r="G15" i="34"/>
  <c r="F71" i="34"/>
  <c r="G215" i="34"/>
  <c r="G165" i="34"/>
  <c r="F246" i="34"/>
  <c r="F8" i="34"/>
  <c r="F91" i="34"/>
  <c r="F118" i="34"/>
  <c r="F146" i="34"/>
  <c r="G142" i="34"/>
  <c r="F102" i="34"/>
  <c r="F109" i="34"/>
  <c r="F253" i="34"/>
  <c r="F33" i="34"/>
  <c r="D227" i="34"/>
  <c r="D32" i="34"/>
  <c r="F148" i="34"/>
  <c r="D66" i="34"/>
  <c r="G116" i="34"/>
  <c r="D174" i="34"/>
  <c r="F26" i="34"/>
  <c r="D27" i="34"/>
  <c r="G54" i="34"/>
  <c r="D184" i="34"/>
  <c r="G29" i="34"/>
  <c r="D132" i="34"/>
  <c r="D188" i="34"/>
  <c r="F166" i="34"/>
  <c r="G49" i="34"/>
  <c r="F258" i="34"/>
  <c r="D71" i="34"/>
  <c r="F186" i="34"/>
  <c r="D265" i="34"/>
  <c r="G93" i="34"/>
  <c r="F34" i="34"/>
  <c r="F70" i="34"/>
  <c r="F15" i="34"/>
  <c r="G71" i="34"/>
  <c r="F215" i="34"/>
  <c r="F165" i="34"/>
  <c r="D282" i="34"/>
  <c r="F177" i="34"/>
  <c r="G12" i="34"/>
  <c r="G19" i="34"/>
  <c r="F56" i="34"/>
  <c r="D60" i="34"/>
  <c r="G290" i="34"/>
  <c r="F100" i="34"/>
  <c r="D206" i="34"/>
  <c r="G286" i="34"/>
  <c r="G135" i="34"/>
  <c r="D286" i="34"/>
  <c r="G189" i="34"/>
  <c r="D34" i="34"/>
  <c r="G292" i="34"/>
  <c r="D208" i="34"/>
  <c r="D39" i="34"/>
  <c r="G206" i="34"/>
  <c r="G126" i="34"/>
  <c r="F11" i="34"/>
  <c r="G60" i="34"/>
  <c r="G85" i="34"/>
  <c r="G74" i="34"/>
  <c r="D242" i="34"/>
  <c r="G288" i="34"/>
  <c r="F245" i="34"/>
  <c r="F157" i="34"/>
  <c r="G16" i="34"/>
  <c r="F248" i="34"/>
  <c r="F289" i="34"/>
  <c r="G107" i="34"/>
  <c r="F62" i="34"/>
  <c r="D74" i="34"/>
  <c r="F275" i="34"/>
  <c r="G160" i="34"/>
  <c r="D98" i="34"/>
  <c r="D253" i="34"/>
  <c r="D120" i="34"/>
  <c r="F87" i="34"/>
  <c r="G140" i="34"/>
  <c r="F269" i="34"/>
  <c r="D24" i="34"/>
  <c r="F77" i="34"/>
  <c r="F130" i="34"/>
  <c r="F175" i="34"/>
  <c r="F229" i="34"/>
  <c r="D154" i="34"/>
  <c r="D18" i="34"/>
  <c r="G72" i="34"/>
  <c r="D125" i="34"/>
  <c r="D67" i="34"/>
  <c r="G240" i="34"/>
  <c r="D250" i="34"/>
  <c r="G59" i="34"/>
  <c r="D268" i="34"/>
  <c r="G132" i="34"/>
  <c r="F73" i="34"/>
  <c r="F23" i="34"/>
  <c r="G128" i="34"/>
  <c r="F127" i="34"/>
  <c r="F217" i="34"/>
  <c r="G219" i="34"/>
  <c r="D167" i="34"/>
  <c r="F231" i="34"/>
  <c r="D129" i="34"/>
  <c r="F113" i="34"/>
  <c r="D69" i="34"/>
  <c r="G246" i="34"/>
  <c r="G91" i="34"/>
  <c r="G118" i="34"/>
  <c r="G146" i="34"/>
  <c r="G238" i="34"/>
  <c r="F142" i="34"/>
  <c r="F43" i="34"/>
  <c r="G102" i="34"/>
  <c r="D14" i="34"/>
  <c r="D31" i="34"/>
  <c r="G109" i="34"/>
  <c r="G148" i="34"/>
  <c r="G26" i="34"/>
  <c r="G159" i="34"/>
  <c r="F58" i="34"/>
  <c r="F151" i="34"/>
  <c r="G48" i="34"/>
  <c r="F234" i="34"/>
  <c r="G186" i="34"/>
  <c r="G18" i="34"/>
  <c r="G84" i="34"/>
  <c r="F255" i="34"/>
  <c r="G291" i="34"/>
  <c r="G21" i="34"/>
  <c r="G213" i="34"/>
  <c r="D217" i="34"/>
  <c r="D16" i="34"/>
  <c r="F232" i="34"/>
  <c r="F277" i="34"/>
  <c r="D104" i="34"/>
  <c r="F238" i="34"/>
  <c r="G43" i="34"/>
  <c r="F212" i="34"/>
  <c r="F31" i="34"/>
  <c r="D146" i="34"/>
  <c r="F25" i="34"/>
  <c r="F156" i="34"/>
  <c r="D203" i="34"/>
  <c r="D218" i="34"/>
  <c r="D149" i="34"/>
  <c r="F274" i="34"/>
  <c r="D54" i="34"/>
  <c r="D169" i="34"/>
  <c r="D273" i="34"/>
  <c r="D53" i="34"/>
  <c r="F159" i="34"/>
  <c r="G58" i="34"/>
  <c r="F136" i="34"/>
  <c r="D61" i="34"/>
  <c r="G151" i="34"/>
  <c r="F48" i="34"/>
  <c r="D274" i="34"/>
  <c r="G234" i="34"/>
  <c r="F221" i="34"/>
  <c r="D58" i="34"/>
  <c r="D63" i="34"/>
  <c r="F167" i="34"/>
  <c r="D83" i="34"/>
  <c r="G249" i="34"/>
  <c r="G92" i="34"/>
  <c r="F18" i="34"/>
  <c r="F84" i="34"/>
  <c r="D124" i="34"/>
  <c r="G177" i="34"/>
  <c r="F12" i="34"/>
  <c r="F19" i="34"/>
  <c r="D79" i="34"/>
  <c r="G56" i="34"/>
  <c r="D257" i="34"/>
  <c r="D292" i="34"/>
  <c r="D189" i="34"/>
  <c r="F290" i="34"/>
  <c r="D181" i="34"/>
  <c r="G100" i="34"/>
  <c r="F286" i="34"/>
  <c r="F135" i="34"/>
  <c r="F189" i="34"/>
  <c r="F292" i="34"/>
  <c r="D247" i="34"/>
  <c r="F206" i="34"/>
  <c r="F126" i="34"/>
  <c r="G11" i="34"/>
  <c r="D30" i="34"/>
  <c r="F60" i="34"/>
  <c r="D106" i="34"/>
  <c r="F85" i="34"/>
  <c r="F74" i="34"/>
  <c r="D55" i="34"/>
  <c r="D275" i="34"/>
  <c r="F288" i="34"/>
  <c r="D160" i="34"/>
  <c r="G245" i="34"/>
  <c r="G157" i="34"/>
  <c r="F16" i="34"/>
  <c r="G248" i="34"/>
  <c r="G289" i="34"/>
  <c r="F107" i="34"/>
  <c r="G62" i="34"/>
  <c r="G275" i="34"/>
  <c r="D288" i="34"/>
  <c r="F160" i="34"/>
  <c r="D271" i="34"/>
  <c r="G87" i="34"/>
  <c r="F140" i="34"/>
  <c r="G269" i="34"/>
  <c r="G77" i="34"/>
  <c r="G130" i="34"/>
  <c r="G175" i="34"/>
  <c r="D11" i="34"/>
  <c r="D161" i="34"/>
  <c r="G229" i="34"/>
  <c r="D158" i="34"/>
  <c r="D89" i="34"/>
  <c r="F72" i="34"/>
  <c r="D96" i="34"/>
  <c r="D15" i="34"/>
  <c r="F240" i="34"/>
  <c r="F59" i="34"/>
  <c r="D28" i="34"/>
  <c r="F132" i="34"/>
  <c r="G73" i="34"/>
  <c r="G23" i="34"/>
  <c r="F128" i="34"/>
  <c r="G127" i="34"/>
  <c r="D139" i="34"/>
  <c r="G217" i="34"/>
  <c r="F219" i="34"/>
  <c r="D123" i="34"/>
  <c r="D46" i="34"/>
  <c r="G231" i="34"/>
  <c r="D49" i="34"/>
  <c r="D285" i="34"/>
  <c r="F54" i="34"/>
  <c r="F29" i="34"/>
  <c r="F49" i="34"/>
  <c r="F93" i="34"/>
  <c r="D45" i="34"/>
  <c r="D150" i="34"/>
  <c r="F171" i="34"/>
  <c r="G76" i="34"/>
  <c r="F188" i="34"/>
  <c r="F182" i="34"/>
  <c r="G256" i="34"/>
  <c r="D264" i="34"/>
  <c r="G241" i="34"/>
  <c r="D110" i="34"/>
  <c r="G97" i="34"/>
  <c r="D92" i="34"/>
  <c r="F17" i="34"/>
  <c r="D229" i="34"/>
  <c r="G211" i="34"/>
  <c r="G61" i="34"/>
  <c r="D62" i="34"/>
  <c r="G201" i="34"/>
  <c r="D94" i="34"/>
  <c r="G207" i="34"/>
  <c r="G121" i="34"/>
  <c r="D112" i="34"/>
  <c r="G273" i="34"/>
  <c r="F122" i="34"/>
  <c r="D165" i="34"/>
  <c r="F154" i="34"/>
  <c r="F227" i="34"/>
  <c r="F111" i="34"/>
  <c r="D95" i="34"/>
  <c r="D148" i="34"/>
  <c r="F57" i="34"/>
  <c r="G141" i="34"/>
  <c r="G279" i="34"/>
  <c r="G27" i="34"/>
  <c r="G149" i="34"/>
  <c r="G178" i="34"/>
  <c r="F98" i="34"/>
  <c r="F137" i="34"/>
  <c r="D224" i="34"/>
  <c r="G263" i="34"/>
  <c r="D231" i="34"/>
  <c r="F81" i="34"/>
  <c r="F200" i="34"/>
  <c r="G143" i="34"/>
  <c r="G230" i="34"/>
  <c r="G225" i="34"/>
  <c r="G254" i="34"/>
  <c r="F152" i="34"/>
  <c r="G261" i="34"/>
  <c r="G80" i="34"/>
  <c r="F90" i="34"/>
  <c r="D135" i="34"/>
  <c r="F187" i="34"/>
  <c r="G202" i="34"/>
  <c r="F75" i="34"/>
  <c r="G65" i="34"/>
  <c r="D80" i="34"/>
  <c r="F101" i="34"/>
  <c r="G139" i="34"/>
  <c r="G266" i="34"/>
  <c r="D211" i="34"/>
  <c r="D248" i="34"/>
  <c r="D164" i="34"/>
  <c r="D100" i="34"/>
  <c r="G171" i="34"/>
  <c r="F76" i="34"/>
  <c r="D237" i="34"/>
  <c r="G188" i="34"/>
  <c r="G182" i="34"/>
  <c r="D19" i="34"/>
  <c r="D216" i="34"/>
  <c r="F256" i="34"/>
  <c r="D12" i="34"/>
  <c r="D230" i="34"/>
  <c r="D141" i="34"/>
  <c r="D142" i="34"/>
  <c r="D76" i="34"/>
  <c r="D136" i="34"/>
  <c r="F241" i="34"/>
  <c r="F97" i="34"/>
  <c r="G17" i="34"/>
  <c r="F211" i="34"/>
  <c r="D241" i="34"/>
  <c r="F61" i="34"/>
  <c r="D269" i="34"/>
  <c r="F201" i="34"/>
  <c r="F207" i="34"/>
  <c r="F121" i="34"/>
  <c r="F273" i="34"/>
  <c r="G122" i="34"/>
  <c r="D17" i="34"/>
  <c r="G154" i="34"/>
  <c r="G227" i="34"/>
  <c r="D151" i="34"/>
  <c r="G111" i="34"/>
  <c r="D234" i="34"/>
  <c r="G57" i="34"/>
  <c r="F141" i="34"/>
  <c r="D25" i="34"/>
  <c r="D99" i="34"/>
  <c r="D10" i="34"/>
  <c r="F279" i="34"/>
  <c r="F27" i="34"/>
  <c r="F149" i="34"/>
  <c r="D207" i="34"/>
  <c r="F178" i="34"/>
  <c r="G98" i="34"/>
  <c r="G137" i="34"/>
  <c r="D259" i="34"/>
  <c r="D223" i="34"/>
  <c r="F263" i="34"/>
  <c r="D255" i="34"/>
  <c r="G81" i="34"/>
  <c r="D65" i="34"/>
  <c r="D117" i="34"/>
  <c r="G200" i="34"/>
  <c r="D133" i="34"/>
  <c r="F143" i="34"/>
  <c r="D266" i="34"/>
  <c r="F230" i="34"/>
  <c r="D172" i="34"/>
  <c r="F225" i="34"/>
  <c r="F254" i="34"/>
  <c r="G152" i="34"/>
  <c r="F261" i="34"/>
  <c r="F80" i="34"/>
  <c r="G90" i="34"/>
  <c r="D244" i="34"/>
  <c r="D59" i="34"/>
  <c r="G187" i="34"/>
  <c r="F202" i="34"/>
  <c r="D170" i="34"/>
  <c r="G75" i="34"/>
  <c r="F65" i="34"/>
  <c r="G101" i="34"/>
  <c r="F139" i="34"/>
  <c r="F266" i="34"/>
  <c r="G214" i="34"/>
  <c r="D68" i="34"/>
  <c r="D280" i="34"/>
  <c r="G46" i="34"/>
  <c r="G32" i="34"/>
  <c r="D41" i="34"/>
  <c r="F51" i="34"/>
  <c r="F7" i="34"/>
  <c r="F133" i="34"/>
  <c r="G64" i="34"/>
  <c r="G89" i="34"/>
  <c r="F260" i="34"/>
  <c r="G169" i="34"/>
  <c r="D284" i="34"/>
  <c r="D210" i="34"/>
  <c r="G20" i="34"/>
  <c r="G158" i="34"/>
  <c r="G103" i="34"/>
  <c r="G252" i="34"/>
  <c r="D8" i="34"/>
  <c r="F147" i="34"/>
  <c r="G183" i="34"/>
  <c r="G176" i="34"/>
  <c r="D108" i="34"/>
  <c r="F110" i="34"/>
  <c r="G270" i="34"/>
  <c r="D289" i="34"/>
  <c r="D56" i="34"/>
  <c r="G22" i="34"/>
  <c r="D105" i="34"/>
  <c r="G145" i="34"/>
  <c r="D222" i="34"/>
  <c r="G10" i="34"/>
  <c r="D26" i="34"/>
  <c r="G180" i="34"/>
  <c r="G24" i="34"/>
  <c r="F52" i="34"/>
  <c r="G204" i="34"/>
  <c r="D178" i="34"/>
  <c r="G283" i="34"/>
  <c r="G209" i="34"/>
  <c r="F205" i="34"/>
  <c r="G123" i="34"/>
  <c r="F293" i="34"/>
  <c r="G235" i="34"/>
  <c r="F228" i="34"/>
  <c r="D204" i="34"/>
  <c r="G280" i="34"/>
  <c r="D88" i="34"/>
  <c r="F13" i="34"/>
  <c r="G94" i="34"/>
  <c r="G53" i="34"/>
  <c r="G105" i="34"/>
  <c r="G284" i="34"/>
  <c r="D9" i="34"/>
  <c r="D238" i="34"/>
  <c r="G170" i="34"/>
  <c r="F42" i="34"/>
  <c r="D47" i="34"/>
  <c r="G285" i="34"/>
  <c r="G179" i="34"/>
  <c r="G244" i="34"/>
  <c r="G124" i="34"/>
  <c r="G108" i="34"/>
  <c r="F115" i="34"/>
  <c r="F45" i="34"/>
  <c r="F251" i="34"/>
  <c r="G96" i="34"/>
  <c r="G125" i="34"/>
  <c r="F272" i="34"/>
  <c r="D246" i="34"/>
  <c r="G203" i="34"/>
  <c r="F185" i="34"/>
  <c r="G83" i="34"/>
  <c r="G47" i="34"/>
  <c r="G153" i="34"/>
  <c r="G67" i="34"/>
  <c r="G6" i="34"/>
  <c r="G276" i="34"/>
  <c r="G95" i="34"/>
  <c r="G257" i="34"/>
  <c r="G129" i="34"/>
  <c r="F169" i="34"/>
  <c r="D147" i="34"/>
  <c r="D256" i="34"/>
  <c r="D232" i="34"/>
  <c r="F20" i="34"/>
  <c r="F158" i="34"/>
  <c r="F103" i="34"/>
  <c r="F252" i="34"/>
  <c r="G147" i="34"/>
  <c r="F183" i="34"/>
  <c r="F176" i="34"/>
  <c r="D93" i="34"/>
  <c r="D171" i="34"/>
  <c r="G110" i="34"/>
  <c r="D281" i="34"/>
  <c r="F270" i="34"/>
  <c r="D119" i="34"/>
  <c r="F22" i="34"/>
  <c r="D137" i="34"/>
  <c r="F145" i="34"/>
  <c r="F10" i="34"/>
  <c r="F180" i="34"/>
  <c r="F24" i="34"/>
  <c r="G52" i="34"/>
  <c r="F204" i="34"/>
  <c r="F283" i="34"/>
  <c r="F209" i="34"/>
  <c r="G205" i="34"/>
  <c r="F123" i="34"/>
  <c r="G293" i="34"/>
  <c r="F235" i="34"/>
  <c r="D87" i="34"/>
  <c r="G228" i="34"/>
  <c r="D201" i="34"/>
  <c r="D121" i="34"/>
  <c r="F280" i="34"/>
  <c r="D243" i="34"/>
  <c r="D221" i="34"/>
  <c r="D252" i="34"/>
  <c r="D235" i="34"/>
  <c r="D78" i="34"/>
  <c r="G13" i="34"/>
  <c r="F94" i="34"/>
  <c r="F53" i="34"/>
  <c r="D159" i="34"/>
  <c r="F105" i="34"/>
  <c r="F284" i="34"/>
  <c r="D57" i="34"/>
  <c r="D7" i="34"/>
  <c r="F170" i="34"/>
  <c r="G42" i="34"/>
  <c r="D23" i="34"/>
  <c r="D127" i="34"/>
  <c r="F285" i="34"/>
  <c r="F179" i="34"/>
  <c r="F244" i="34"/>
  <c r="F124" i="34"/>
  <c r="F108" i="34"/>
  <c r="G115" i="34"/>
  <c r="G45" i="34"/>
  <c r="D290" i="34"/>
  <c r="G251" i="34"/>
  <c r="F96" i="34"/>
  <c r="D153" i="34"/>
  <c r="F125" i="34"/>
  <c r="G272" i="34"/>
  <c r="D190" i="34"/>
  <c r="F203" i="34"/>
  <c r="D263" i="34"/>
  <c r="G185" i="34"/>
  <c r="F83" i="34"/>
  <c r="F47" i="34"/>
  <c r="F153" i="34"/>
  <c r="F67" i="34"/>
  <c r="D143" i="34"/>
  <c r="F6" i="34"/>
  <c r="G264" i="34"/>
  <c r="G173" i="34"/>
  <c r="G247" i="34"/>
  <c r="G9" i="34"/>
  <c r="G226" i="34"/>
  <c r="F210" i="34"/>
  <c r="G223" i="34"/>
  <c r="G82" i="34"/>
  <c r="G267" i="34"/>
  <c r="F172" i="34"/>
  <c r="D277" i="34"/>
  <c r="F265" i="34"/>
  <c r="D20" i="34"/>
  <c r="G181" i="34"/>
  <c r="F88" i="34"/>
  <c r="D279" i="34"/>
  <c r="D50" i="34"/>
  <c r="G268" i="34"/>
  <c r="G237" i="34"/>
  <c r="F99" i="34"/>
  <c r="G78" i="34"/>
  <c r="G50" i="34"/>
  <c r="G163" i="34"/>
  <c r="D205" i="34"/>
  <c r="D43" i="34"/>
  <c r="G174" i="34"/>
  <c r="G278" i="34"/>
  <c r="D114" i="34"/>
  <c r="G112" i="34"/>
  <c r="G134" i="34"/>
  <c r="G243" i="34"/>
  <c r="F216" i="34"/>
  <c r="G287" i="34"/>
  <c r="D152" i="34"/>
  <c r="D213" i="34"/>
  <c r="D4" i="34"/>
  <c r="F161" i="34"/>
  <c r="G250" i="34"/>
  <c r="G259" i="34"/>
  <c r="F131" i="34"/>
  <c r="G168" i="34"/>
  <c r="G40" i="34"/>
  <c r="D157" i="34"/>
  <c r="F173" i="34"/>
  <c r="D270" i="34"/>
  <c r="D82" i="34"/>
  <c r="F247" i="34"/>
  <c r="F9" i="34"/>
  <c r="F226" i="34"/>
  <c r="G210" i="34"/>
  <c r="F223" i="34"/>
  <c r="F214" i="34"/>
  <c r="F46" i="34"/>
  <c r="D245" i="34"/>
  <c r="G106" i="34"/>
  <c r="G86" i="34"/>
  <c r="F129" i="34"/>
  <c r="D291" i="34"/>
  <c r="D70" i="34"/>
  <c r="D267" i="34"/>
  <c r="D287" i="34"/>
  <c r="G150" i="34"/>
  <c r="G172" i="34"/>
  <c r="D163" i="34"/>
  <c r="F282" i="34"/>
  <c r="D29" i="34"/>
  <c r="F55" i="34"/>
  <c r="F134" i="34"/>
  <c r="D21" i="34"/>
  <c r="G236" i="34"/>
  <c r="F21" i="34"/>
  <c r="D6" i="34"/>
  <c r="F259" i="34"/>
  <c r="F264" i="34"/>
  <c r="G164" i="34"/>
  <c r="D182" i="34"/>
  <c r="F257" i="34"/>
  <c r="G28" i="34"/>
  <c r="D226" i="34"/>
  <c r="G222" i="34"/>
  <c r="F41" i="34"/>
  <c r="D134" i="34"/>
  <c r="F181" i="34"/>
  <c r="F32" i="34"/>
  <c r="G191" i="34"/>
  <c r="D75" i="34"/>
  <c r="G161" i="34"/>
  <c r="D42" i="34"/>
  <c r="F168" i="34"/>
  <c r="G119" i="34"/>
  <c r="D77" i="34"/>
  <c r="F78" i="34"/>
  <c r="D51" i="34"/>
  <c r="G7" i="34"/>
  <c r="D116" i="34"/>
  <c r="D107" i="34"/>
  <c r="F276" i="34"/>
  <c r="F287" i="34"/>
  <c r="G66" i="34"/>
  <c r="F268" i="34"/>
  <c r="D52" i="34"/>
  <c r="D254" i="34"/>
  <c r="G265" i="34"/>
  <c r="G114" i="34"/>
  <c r="G184" i="34"/>
  <c r="D85" i="34"/>
  <c r="G239" i="34"/>
  <c r="G51" i="34"/>
  <c r="G199" i="34"/>
  <c r="G133" i="34"/>
  <c r="F40" i="34"/>
  <c r="F89" i="34"/>
  <c r="D91" i="34"/>
  <c r="D249" i="34"/>
  <c r="G155" i="34"/>
  <c r="F82" i="34"/>
  <c r="D219" i="34"/>
  <c r="D103" i="34"/>
  <c r="G88" i="34"/>
  <c r="D122" i="34"/>
  <c r="D261" i="34"/>
  <c r="D84" i="34"/>
  <c r="G162" i="34"/>
  <c r="F64" i="34"/>
  <c r="F291" i="34"/>
  <c r="F213" i="34"/>
  <c r="G190" i="34"/>
  <c r="G30" i="34"/>
  <c r="D48" i="34"/>
  <c r="G224" i="34"/>
  <c r="F50" i="34"/>
  <c r="G216" i="34"/>
  <c r="D272" i="34"/>
  <c r="F242" i="34"/>
  <c r="F112" i="34"/>
  <c r="G131" i="34"/>
  <c r="F14" i="34"/>
  <c r="D239" i="34"/>
  <c r="D233" i="34"/>
  <c r="G281" i="34"/>
  <c r="F117" i="34"/>
  <c r="D97" i="34"/>
  <c r="G79" i="34"/>
  <c r="D86" i="34"/>
  <c r="G208" i="34"/>
  <c r="G233" i="34"/>
  <c r="D276" i="34"/>
  <c r="F237" i="34"/>
  <c r="F163" i="34"/>
  <c r="D225" i="34"/>
  <c r="F95" i="34"/>
  <c r="D90" i="34"/>
  <c r="D72" i="34"/>
  <c r="G44" i="34"/>
  <c r="G255" i="34"/>
  <c r="G260" i="34"/>
  <c r="D109" i="34"/>
  <c r="G218" i="34"/>
  <c r="F250" i="34"/>
  <c r="F39" i="34"/>
  <c r="D33" i="34"/>
  <c r="G104" i="34"/>
  <c r="F271" i="34"/>
  <c r="F174" i="34"/>
  <c r="F63" i="34"/>
  <c r="D126" i="34"/>
  <c r="D166" i="34"/>
  <c r="D212" i="34"/>
  <c r="D199" i="34"/>
  <c r="D258" i="34"/>
  <c r="G120" i="34"/>
  <c r="D13" i="34"/>
  <c r="F68" i="34"/>
  <c r="D113" i="34"/>
  <c r="F267" i="34"/>
  <c r="D115" i="34"/>
  <c r="D173" i="34"/>
  <c r="G144" i="34"/>
  <c r="G138" i="34"/>
  <c r="F278" i="34"/>
  <c r="G262" i="34"/>
  <c r="D185" i="34"/>
  <c r="D168" i="34"/>
  <c r="D81" i="34"/>
  <c r="D236" i="34"/>
  <c r="D179" i="34"/>
  <c r="G220" i="34"/>
  <c r="G99" i="34"/>
  <c r="D128" i="34"/>
  <c r="F243" i="34"/>
  <c r="F69" i="34"/>
  <c r="E99" i="34" l="1"/>
  <c r="E220" i="34"/>
  <c r="E262" i="34"/>
  <c r="E138" i="34"/>
  <c r="E144" i="34"/>
  <c r="E120" i="34"/>
  <c r="E104" i="34"/>
  <c r="E218" i="34"/>
  <c r="E260" i="34"/>
  <c r="E255" i="34"/>
  <c r="E44" i="34"/>
  <c r="E233" i="34"/>
  <c r="E208" i="34"/>
  <c r="E79" i="34"/>
  <c r="E281" i="34"/>
  <c r="E131" i="34"/>
  <c r="E216" i="34"/>
  <c r="E224" i="34"/>
  <c r="E30" i="34"/>
  <c r="E190" i="34"/>
  <c r="E162" i="34"/>
  <c r="E88" i="34"/>
  <c r="E155" i="34"/>
  <c r="E133" i="34"/>
  <c r="E199" i="34"/>
  <c r="E51" i="34"/>
  <c r="E239" i="34"/>
  <c r="E184" i="34"/>
  <c r="E114" i="34"/>
  <c r="E265" i="34"/>
  <c r="E66" i="34"/>
  <c r="E7" i="34"/>
  <c r="E119" i="34"/>
  <c r="E161" i="34"/>
  <c r="E191" i="34"/>
  <c r="E222" i="34"/>
  <c r="E28" i="34"/>
  <c r="E164" i="34"/>
  <c r="D295" i="34"/>
  <c r="E236" i="34"/>
  <c r="E172" i="34"/>
  <c r="E150" i="34"/>
  <c r="E86" i="34"/>
  <c r="E106" i="34"/>
  <c r="E210" i="34"/>
  <c r="E40" i="34"/>
  <c r="E168" i="34"/>
  <c r="E259" i="34"/>
  <c r="E250" i="34"/>
  <c r="E287" i="34"/>
  <c r="E243" i="34"/>
  <c r="E134" i="34"/>
  <c r="E112" i="34"/>
  <c r="E278" i="34"/>
  <c r="E174" i="34"/>
  <c r="E163" i="34"/>
  <c r="E50" i="34"/>
  <c r="E78" i="34"/>
  <c r="E237" i="34"/>
  <c r="E268" i="34"/>
  <c r="E181" i="34"/>
  <c r="E267" i="34"/>
  <c r="E82" i="34"/>
  <c r="E223" i="34"/>
  <c r="E226" i="34"/>
  <c r="E9" i="34"/>
  <c r="E247" i="34"/>
  <c r="E173" i="34"/>
  <c r="E264" i="34"/>
  <c r="F295" i="34"/>
  <c r="E185" i="34"/>
  <c r="E272" i="34"/>
  <c r="E251" i="34"/>
  <c r="E45" i="34"/>
  <c r="E115" i="34"/>
  <c r="E42" i="34"/>
  <c r="E13" i="34"/>
  <c r="E228" i="34"/>
  <c r="E293" i="34"/>
  <c r="E205" i="34"/>
  <c r="E52" i="34"/>
  <c r="E110" i="34"/>
  <c r="E147" i="34"/>
  <c r="E129" i="34"/>
  <c r="E257" i="34"/>
  <c r="E95" i="34"/>
  <c r="E276" i="34"/>
  <c r="E6" i="34"/>
  <c r="G295" i="34"/>
  <c r="E67" i="34"/>
  <c r="E153" i="34"/>
  <c r="E47" i="34"/>
  <c r="E83" i="34"/>
  <c r="E203" i="34"/>
  <c r="E125" i="34"/>
  <c r="E96" i="34"/>
  <c r="E108" i="34"/>
  <c r="E124" i="34"/>
  <c r="E244" i="34"/>
  <c r="E179" i="34"/>
  <c r="E285" i="34"/>
  <c r="E170" i="34"/>
  <c r="E284" i="34"/>
  <c r="E105" i="34"/>
  <c r="E53" i="34"/>
  <c r="E94" i="34"/>
  <c r="E280" i="34"/>
  <c r="E235" i="34"/>
  <c r="E123" i="34"/>
  <c r="E209" i="34"/>
  <c r="E283" i="34"/>
  <c r="E204" i="34"/>
  <c r="E24" i="34"/>
  <c r="E180" i="34"/>
  <c r="E10" i="34"/>
  <c r="E145" i="34"/>
  <c r="E22" i="34"/>
  <c r="E270" i="34"/>
  <c r="E176" i="34"/>
  <c r="E183" i="34"/>
  <c r="E252" i="34"/>
  <c r="E103" i="34"/>
  <c r="E158" i="34"/>
  <c r="E20" i="34"/>
  <c r="E169" i="34"/>
  <c r="E89" i="34"/>
  <c r="E64" i="34"/>
  <c r="E32" i="34"/>
  <c r="E46" i="34"/>
  <c r="E214" i="34"/>
  <c r="E101" i="34"/>
  <c r="E75" i="34"/>
  <c r="E187" i="34"/>
  <c r="E90" i="34"/>
  <c r="E152" i="34"/>
  <c r="E200" i="34"/>
  <c r="E81" i="34"/>
  <c r="E137" i="34"/>
  <c r="E98" i="34"/>
  <c r="E57" i="34"/>
  <c r="E111" i="34"/>
  <c r="E227" i="34"/>
  <c r="E154" i="34"/>
  <c r="E122" i="34"/>
  <c r="E17" i="34"/>
  <c r="E182" i="34"/>
  <c r="E188" i="34"/>
  <c r="E171" i="34"/>
  <c r="E266" i="34"/>
  <c r="E139" i="34"/>
  <c r="E65" i="34"/>
  <c r="E202" i="34"/>
  <c r="E80" i="34"/>
  <c r="E261" i="34"/>
  <c r="E254" i="34"/>
  <c r="E225" i="34"/>
  <c r="E230" i="34"/>
  <c r="E143" i="34"/>
  <c r="E263" i="34"/>
  <c r="E178" i="34"/>
  <c r="E149" i="34"/>
  <c r="E27" i="34"/>
  <c r="E279" i="34"/>
  <c r="E141" i="34"/>
  <c r="E273" i="34"/>
  <c r="E121" i="34"/>
  <c r="E207" i="34"/>
  <c r="E201" i="34"/>
  <c r="E61" i="34"/>
  <c r="E211" i="34"/>
  <c r="E97" i="34"/>
  <c r="E241" i="34"/>
  <c r="E256" i="34"/>
  <c r="E76" i="34"/>
  <c r="E231" i="34"/>
  <c r="E217" i="34"/>
  <c r="E127" i="34"/>
  <c r="E23" i="34"/>
  <c r="E73" i="34"/>
  <c r="E229" i="34"/>
  <c r="E175" i="34"/>
  <c r="E130" i="34"/>
  <c r="E77" i="34"/>
  <c r="E269" i="34"/>
  <c r="E87" i="34"/>
  <c r="E275" i="34"/>
  <c r="E62" i="34"/>
  <c r="E289" i="34"/>
  <c r="E248" i="34"/>
  <c r="E157" i="34"/>
  <c r="E245" i="34"/>
  <c r="E11" i="34"/>
  <c r="E100" i="34"/>
  <c r="E56" i="34"/>
  <c r="E177" i="34"/>
  <c r="E92" i="34"/>
  <c r="E249" i="34"/>
  <c r="E234" i="34"/>
  <c r="E151" i="34"/>
  <c r="E58" i="34"/>
  <c r="E43" i="34"/>
  <c r="E213" i="34"/>
  <c r="E21" i="34"/>
  <c r="E291" i="34"/>
  <c r="E84" i="34"/>
  <c r="E18" i="34"/>
  <c r="E186" i="34"/>
  <c r="E48" i="34"/>
  <c r="E159" i="34"/>
  <c r="E26" i="34"/>
  <c r="E148" i="34"/>
  <c r="E109" i="34"/>
  <c r="E102" i="34"/>
  <c r="E238" i="34"/>
  <c r="E146" i="34"/>
  <c r="E118" i="34"/>
  <c r="E91" i="34"/>
  <c r="E246" i="34"/>
  <c r="E219" i="34"/>
  <c r="E128" i="34"/>
  <c r="E132" i="34"/>
  <c r="E59" i="34"/>
  <c r="E240" i="34"/>
  <c r="E72" i="34"/>
  <c r="E140" i="34"/>
  <c r="E160" i="34"/>
  <c r="E107" i="34"/>
  <c r="E16" i="34"/>
  <c r="E288" i="34"/>
  <c r="E74" i="34"/>
  <c r="E85" i="34"/>
  <c r="E60" i="34"/>
  <c r="E126" i="34"/>
  <c r="E206" i="34"/>
  <c r="E292" i="34"/>
  <c r="E189" i="34"/>
  <c r="E135" i="34"/>
  <c r="E286" i="34"/>
  <c r="E290" i="34"/>
  <c r="E19" i="34"/>
  <c r="E12" i="34"/>
  <c r="E71" i="34"/>
  <c r="E93" i="34"/>
  <c r="E49" i="34"/>
  <c r="E29" i="34"/>
  <c r="E54" i="34"/>
  <c r="E116" i="34"/>
  <c r="E142" i="34"/>
  <c r="E165" i="34"/>
  <c r="E215" i="34"/>
  <c r="E15" i="34"/>
  <c r="E70" i="34"/>
  <c r="E34" i="34"/>
  <c r="E258" i="34"/>
  <c r="E166" i="34"/>
  <c r="E167" i="34"/>
  <c r="E221" i="34"/>
  <c r="E136" i="34"/>
  <c r="E274" i="34"/>
  <c r="E33" i="34"/>
  <c r="E253" i="34"/>
  <c r="E156" i="34"/>
  <c r="E25" i="34"/>
  <c r="E31" i="34"/>
  <c r="E212" i="34"/>
  <c r="E277" i="34"/>
  <c r="E8" i="34"/>
  <c r="E232" i="34"/>
  <c r="E113" i="34"/>
  <c r="E41" i="34"/>
  <c r="E69" i="34"/>
  <c r="E117" i="34"/>
  <c r="E14" i="34"/>
  <c r="E63" i="34"/>
  <c r="E68" i="34"/>
  <c r="E55" i="34"/>
  <c r="E242" i="34"/>
  <c r="E271" i="34"/>
  <c r="E282" i="34"/>
  <c r="E39" i="34"/>
  <c r="B1158" i="4"/>
  <c r="B413" i="4"/>
  <c r="B297" i="4"/>
  <c r="E295" i="34" l="1"/>
  <c r="G296" i="34" s="1"/>
  <c r="B13" i="4"/>
  <c r="B1322" i="4"/>
  <c r="B1343" i="4"/>
  <c r="G297" i="34" l="1"/>
</calcChain>
</file>

<file path=xl/sharedStrings.xml><?xml version="1.0" encoding="utf-8"?>
<sst xmlns="http://schemas.openxmlformats.org/spreadsheetml/2006/main" count="53936" uniqueCount="23267">
  <si>
    <t>1.3.6.1.4.1.1248.1.2.2.3.1.1.46</t>
  </si>
  <si>
    <t>1.3.6.1.4.1.1248.1.2.2.3.1.1.49</t>
  </si>
  <si>
    <t>1.3.6.1.4.1.1248.1.2.2.3.1.1.50</t>
  </si>
  <si>
    <t>1.3.6.1.4.1.1248.1.2.2.3.1.1.51</t>
  </si>
  <si>
    <t>1.3.6.1.4.1.1248.1.2.2.3.1.1.52</t>
  </si>
  <si>
    <t>1.3.6.1.4.1.1248.1.2.2.3.1.1.53</t>
  </si>
  <si>
    <t>1.3.6.1.4.1.1248.1.2.2.3.1.1.54</t>
  </si>
  <si>
    <t>1.3.6.1.4.1.1248.1.2.2.3.1.1.55</t>
  </si>
  <si>
    <t>1.3.6.1.4.1.1248.1.2.2.3.1.1.56</t>
  </si>
  <si>
    <t>R</t>
    <phoneticPr fontId="7"/>
  </si>
  <si>
    <t>1.3.6.1.4.1.1248.1.2.2.3.5.1.9</t>
  </si>
  <si>
    <t>自動電源OFF状態への以降時間の設定方法。</t>
    <rPh sb="0" eb="2">
      <t>ジドウ</t>
    </rPh>
    <rPh sb="2" eb="4">
      <t>デンゲン</t>
    </rPh>
    <rPh sb="7" eb="9">
      <t>ジョウタイ</t>
    </rPh>
    <rPh sb="11" eb="13">
      <t>イコウ</t>
    </rPh>
    <rPh sb="13" eb="15">
      <t>ジカン</t>
    </rPh>
    <rPh sb="16" eb="18">
      <t>セッテイ</t>
    </rPh>
    <rPh sb="18" eb="20">
      <t>ホウホウ</t>
    </rPh>
    <phoneticPr fontId="7"/>
  </si>
  <si>
    <t>自動電源OFF移行時間に設定可能な値を示すテーブル。</t>
    <rPh sb="7" eb="9">
      <t>イコウ</t>
    </rPh>
    <rPh sb="9" eb="11">
      <t>ジカン</t>
    </rPh>
    <rPh sb="12" eb="14">
      <t>セッテイ</t>
    </rPh>
    <rPh sb="14" eb="16">
      <t>カノウ</t>
    </rPh>
    <rPh sb="17" eb="18">
      <t>アタイ</t>
    </rPh>
    <rPh sb="19" eb="20">
      <t>シメ</t>
    </rPh>
    <phoneticPr fontId="7"/>
  </si>
  <si>
    <t>自動電源OFF移行時間に設定可能な値。単位は分。</t>
    <rPh sb="0" eb="2">
      <t>ジドウ</t>
    </rPh>
    <rPh sb="2" eb="4">
      <t>デンゲン</t>
    </rPh>
    <rPh sb="7" eb="9">
      <t>イコウ</t>
    </rPh>
    <rPh sb="9" eb="11">
      <t>ジカン</t>
    </rPh>
    <rPh sb="12" eb="14">
      <t>セッテイ</t>
    </rPh>
    <rPh sb="14" eb="16">
      <t>カノウ</t>
    </rPh>
    <rPh sb="17" eb="18">
      <t>アタイ</t>
    </rPh>
    <rPh sb="19" eb="21">
      <t>タンイ</t>
    </rPh>
    <rPh sb="22" eb="23">
      <t>フン</t>
    </rPh>
    <phoneticPr fontId="7"/>
  </si>
  <si>
    <t>1.3.6.1.4.1.1248.1.2.2.6.1.1.14</t>
  </si>
  <si>
    <t>1.3.6.1.4.1.1248.1.2.2.6.1.1.15</t>
  </si>
  <si>
    <t>1.3.6.1.4.1.1248.1.2.2.21.1.1.2.1.2</t>
  </si>
  <si>
    <t>給紙装置のユーザ定義サイズの設定値をもつテーブル</t>
    <rPh sb="0" eb="2">
      <t>キュウシ</t>
    </rPh>
    <rPh sb="2" eb="4">
      <t>ソウチ</t>
    </rPh>
    <rPh sb="8" eb="10">
      <t>テイギ</t>
    </rPh>
    <rPh sb="14" eb="17">
      <t>セッテイチ</t>
    </rPh>
    <phoneticPr fontId="7"/>
  </si>
  <si>
    <t>給紙装置に設定するメディア寸法の単位</t>
    <rPh sb="0" eb="2">
      <t>キュウシ</t>
    </rPh>
    <rPh sb="2" eb="4">
      <t>ソウチ</t>
    </rPh>
    <rPh sb="5" eb="7">
      <t>セッテイ</t>
    </rPh>
    <rPh sb="13" eb="15">
      <t>スンポウ</t>
    </rPh>
    <rPh sb="16" eb="18">
      <t>タンイ</t>
    </rPh>
    <phoneticPr fontId="7"/>
  </si>
  <si>
    <t>1.3.6.1.4.1.1248.1.2.2.23.5.1.2</t>
  </si>
  <si>
    <t>メディアの搬送方向（縦方向）の寸法値</t>
    <rPh sb="5" eb="7">
      <t>ハンソウ</t>
    </rPh>
    <rPh sb="7" eb="9">
      <t>ホウコウ</t>
    </rPh>
    <rPh sb="10" eb="13">
      <t>タテホウコウ</t>
    </rPh>
    <rPh sb="15" eb="17">
      <t>スンポウ</t>
    </rPh>
    <rPh sb="17" eb="18">
      <t>チ</t>
    </rPh>
    <phoneticPr fontId="7"/>
  </si>
  <si>
    <t>1.3.6.1.4.1.1248.1.2.2.23.5.1.3</t>
  </si>
  <si>
    <t>メディアの副搬送方向（横方向）の寸法値</t>
    <rPh sb="5" eb="6">
      <t>フク</t>
    </rPh>
    <rPh sb="6" eb="8">
      <t>ハンソウ</t>
    </rPh>
    <rPh sb="8" eb="10">
      <t>ホウコウ</t>
    </rPh>
    <rPh sb="11" eb="12">
      <t>ヨコ</t>
    </rPh>
    <rPh sb="12" eb="14">
      <t>ホウコウ</t>
    </rPh>
    <rPh sb="16" eb="18">
      <t>スンポウ</t>
    </rPh>
    <rPh sb="18" eb="19">
      <t>チ</t>
    </rPh>
    <phoneticPr fontId="7"/>
  </si>
  <si>
    <t>1.3.6.1.4.1.1248.1.2.2.23.5.1.4</t>
  </si>
  <si>
    <t>給紙装置に設定するメディア寸法値においてサポートする単位</t>
    <rPh sb="0" eb="2">
      <t>キュウシ</t>
    </rPh>
    <rPh sb="2" eb="4">
      <t>ソウチ</t>
    </rPh>
    <rPh sb="5" eb="7">
      <t>セッテイ</t>
    </rPh>
    <rPh sb="13" eb="15">
      <t>スンポウ</t>
    </rPh>
    <rPh sb="15" eb="16">
      <t>チ</t>
    </rPh>
    <rPh sb="26" eb="28">
      <t>タンイ</t>
    </rPh>
    <phoneticPr fontId="7"/>
  </si>
  <si>
    <t>給紙装置のユーザ定義サイズのサポート値をもつテーブル</t>
    <rPh sb="0" eb="2">
      <t>キュウシ</t>
    </rPh>
    <rPh sb="2" eb="4">
      <t>ソウチ</t>
    </rPh>
    <rPh sb="8" eb="10">
      <t>テイギ</t>
    </rPh>
    <rPh sb="18" eb="19">
      <t>チ</t>
    </rPh>
    <phoneticPr fontId="7"/>
  </si>
  <si>
    <t>給紙装置のサポート対象となるメディアの寸法の単位</t>
    <rPh sb="0" eb="2">
      <t>キュウシ</t>
    </rPh>
    <rPh sb="2" eb="4">
      <t>ソウチ</t>
    </rPh>
    <rPh sb="9" eb="11">
      <t>タイショウ</t>
    </rPh>
    <rPh sb="19" eb="21">
      <t>スンポウ</t>
    </rPh>
    <rPh sb="22" eb="24">
      <t>タンイ</t>
    </rPh>
    <phoneticPr fontId="7"/>
  </si>
  <si>
    <t>1.3.6.1.4.1.1248.1.2.2.23.6.1.3</t>
  </si>
  <si>
    <t>メディアの搬送方向（縦方向）の寸法として設定可能な最小値</t>
    <rPh sb="5" eb="7">
      <t>ハンソウ</t>
    </rPh>
    <rPh sb="7" eb="9">
      <t>ホウコウ</t>
    </rPh>
    <rPh sb="10" eb="13">
      <t>タテホウコウ</t>
    </rPh>
    <rPh sb="15" eb="17">
      <t>スンポウ</t>
    </rPh>
    <rPh sb="20" eb="22">
      <t>セッテイ</t>
    </rPh>
    <rPh sb="22" eb="24">
      <t>カノウ</t>
    </rPh>
    <rPh sb="25" eb="28">
      <t>サイショウチ</t>
    </rPh>
    <phoneticPr fontId="7"/>
  </si>
  <si>
    <t>1.3.6.1.4.1.1248.1.2.2.23.6.1.4</t>
  </si>
  <si>
    <t>メディアの搬送方向（縦方向）の寸法として設定可能な最大値</t>
    <rPh sb="5" eb="7">
      <t>ハンソウ</t>
    </rPh>
    <rPh sb="7" eb="9">
      <t>ホウコウ</t>
    </rPh>
    <rPh sb="10" eb="13">
      <t>タテホウコウ</t>
    </rPh>
    <rPh sb="15" eb="17">
      <t>スンポウ</t>
    </rPh>
    <rPh sb="20" eb="22">
      <t>セッテイ</t>
    </rPh>
    <rPh sb="22" eb="24">
      <t>カノウ</t>
    </rPh>
    <rPh sb="25" eb="28">
      <t>サイダイチ</t>
    </rPh>
    <phoneticPr fontId="7"/>
  </si>
  <si>
    <t>1.3.6.1.4.1.1248.1.2.2.23.6.1.5</t>
  </si>
  <si>
    <t>メディアの副搬送方向（横方向）の寸法として設定可能な最小値</t>
    <rPh sb="5" eb="6">
      <t>フク</t>
    </rPh>
    <rPh sb="6" eb="8">
      <t>ハンソウ</t>
    </rPh>
    <rPh sb="8" eb="10">
      <t>ホウコウ</t>
    </rPh>
    <rPh sb="11" eb="14">
      <t>ヨコホウコウ</t>
    </rPh>
    <rPh sb="16" eb="18">
      <t>スンポウ</t>
    </rPh>
    <rPh sb="21" eb="23">
      <t>セッテイ</t>
    </rPh>
    <rPh sb="23" eb="25">
      <t>カノウ</t>
    </rPh>
    <rPh sb="26" eb="29">
      <t>サイショウチ</t>
    </rPh>
    <phoneticPr fontId="7"/>
  </si>
  <si>
    <t>1.3.6.1.4.1.1248.1.2.2.23.6.1.6</t>
  </si>
  <si>
    <t>メディアの副搬送方向（横方向）の寸法として設定可能な最大値</t>
    <rPh sb="5" eb="6">
      <t>フク</t>
    </rPh>
    <rPh sb="6" eb="10">
      <t>ハンソウホウコウ</t>
    </rPh>
    <rPh sb="11" eb="14">
      <t>ヨコホウコウ</t>
    </rPh>
    <rPh sb="16" eb="18">
      <t>スンポウ</t>
    </rPh>
    <rPh sb="21" eb="23">
      <t>セッテイ</t>
    </rPh>
    <rPh sb="23" eb="25">
      <t>カノウ</t>
    </rPh>
    <rPh sb="26" eb="29">
      <t>サイダイチ</t>
    </rPh>
    <phoneticPr fontId="7"/>
  </si>
  <si>
    <t>1.3.6.1.4.1.1248.1.2.2.27.1.1.13</t>
  </si>
  <si>
    <t>プリンタ設置後に最初に印刷を行った日時</t>
    <rPh sb="4" eb="6">
      <t>セッチ</t>
    </rPh>
    <rPh sb="6" eb="7">
      <t>ゴ</t>
    </rPh>
    <rPh sb="8" eb="10">
      <t>サイショ</t>
    </rPh>
    <rPh sb="11" eb="13">
      <t>インサツ</t>
    </rPh>
    <rPh sb="14" eb="15">
      <t>オコナ</t>
    </rPh>
    <rPh sb="17" eb="19">
      <t>ニチジ</t>
    </rPh>
    <phoneticPr fontId="7"/>
  </si>
  <si>
    <t>デバイスの持つ機能別にカウントされる累計印刷数を示すテーブル</t>
    <rPh sb="5" eb="6">
      <t>モ</t>
    </rPh>
    <rPh sb="7" eb="9">
      <t>キノウ</t>
    </rPh>
    <rPh sb="9" eb="10">
      <t>ベツ</t>
    </rPh>
    <rPh sb="18" eb="20">
      <t>ルイケイ</t>
    </rPh>
    <rPh sb="20" eb="22">
      <t>インサツ</t>
    </rPh>
    <rPh sb="22" eb="23">
      <t>スウ</t>
    </rPh>
    <rPh sb="24" eb="25">
      <t>シメ</t>
    </rPh>
    <phoneticPr fontId="7"/>
  </si>
  <si>
    <t>印刷数をカウントする機能種別。</t>
    <rPh sb="0" eb="2">
      <t>インサツ</t>
    </rPh>
    <rPh sb="2" eb="3">
      <t>スウ</t>
    </rPh>
    <rPh sb="10" eb="12">
      <t>キノウ</t>
    </rPh>
    <rPh sb="12" eb="14">
      <t>シュベツ</t>
    </rPh>
    <phoneticPr fontId="7"/>
  </si>
  <si>
    <t>機能毎の印刷数をカウントする単位。</t>
    <rPh sb="0" eb="2">
      <t>キノウ</t>
    </rPh>
    <rPh sb="2" eb="3">
      <t>ゴト</t>
    </rPh>
    <rPh sb="4" eb="6">
      <t>インサツ</t>
    </rPh>
    <rPh sb="6" eb="7">
      <t>スウ</t>
    </rPh>
    <rPh sb="14" eb="16">
      <t>タンイ</t>
    </rPh>
    <phoneticPr fontId="7"/>
  </si>
  <si>
    <t>機能毎のカラー印刷数。</t>
    <rPh sb="0" eb="2">
      <t>キノウ</t>
    </rPh>
    <rPh sb="2" eb="3">
      <t>ゴト</t>
    </rPh>
    <rPh sb="7" eb="9">
      <t>インサツ</t>
    </rPh>
    <rPh sb="9" eb="10">
      <t>スウ</t>
    </rPh>
    <phoneticPr fontId="7"/>
  </si>
  <si>
    <t>1.3.6.1.4.1.1248.1.2.2.27.6.1.4</t>
  </si>
  <si>
    <t>1.3.6.1.4.1.1248.1.2.2.27.6.1.5</t>
  </si>
  <si>
    <t>この拡張情報と関連する言語のprtInterpreterIndexの値。</t>
    <rPh sb="2" eb="4">
      <t>カクチョウ</t>
    </rPh>
    <rPh sb="4" eb="6">
      <t>ジョウホウ</t>
    </rPh>
    <rPh sb="7" eb="9">
      <t>カンレン</t>
    </rPh>
    <rPh sb="11" eb="13">
      <t>ゲンゴ</t>
    </rPh>
    <rPh sb="34" eb="35">
      <t>アタイ</t>
    </rPh>
    <phoneticPr fontId="7"/>
  </si>
  <si>
    <t>1.3.6.1.4.1.1248.1.2.2.49.2.1.3</t>
  </si>
  <si>
    <t>この拡張情報と関連する言語を示す名称文字列。</t>
    <rPh sb="2" eb="4">
      <t>カクチョウ</t>
    </rPh>
    <rPh sb="4" eb="6">
      <t>ジョウホウ</t>
    </rPh>
    <rPh sb="7" eb="9">
      <t>カンレン</t>
    </rPh>
    <rPh sb="11" eb="13">
      <t>ゲンゴ</t>
    </rPh>
    <rPh sb="14" eb="15">
      <t>シメ</t>
    </rPh>
    <rPh sb="16" eb="18">
      <t>メイショウ</t>
    </rPh>
    <rPh sb="18" eb="21">
      <t>モジレツ</t>
    </rPh>
    <phoneticPr fontId="7"/>
  </si>
  <si>
    <t>1.3.6.1.4.1.1248.1.2.2.49.2.1.4</t>
  </si>
  <si>
    <t>この言語により総印刷数の単位。</t>
    <rPh sb="2" eb="4">
      <t>ゲンゴ</t>
    </rPh>
    <rPh sb="7" eb="8">
      <t>ソウ</t>
    </rPh>
    <rPh sb="8" eb="10">
      <t>インサツ</t>
    </rPh>
    <rPh sb="10" eb="11">
      <t>スウ</t>
    </rPh>
    <rPh sb="12" eb="14">
      <t>タンイ</t>
    </rPh>
    <phoneticPr fontId="7"/>
  </si>
  <si>
    <t>1.3.6.1.4.1.1248.1.2.2.49.2.1.5</t>
  </si>
  <si>
    <t>1.3.6.1.4.1.1248.1.7.2.1.1.1.9</t>
  </si>
  <si>
    <t>バックアップデータの自動消去機能の有効、無効設定。</t>
    <rPh sb="10" eb="12">
      <t>ジドウ</t>
    </rPh>
    <rPh sb="12" eb="14">
      <t>ショウキョ</t>
    </rPh>
    <rPh sb="14" eb="16">
      <t>キノウ</t>
    </rPh>
    <rPh sb="17" eb="19">
      <t>ユウコウ</t>
    </rPh>
    <rPh sb="20" eb="22">
      <t>ムコウ</t>
    </rPh>
    <rPh sb="22" eb="24">
      <t>セッテイ</t>
    </rPh>
    <phoneticPr fontId="7"/>
  </si>
  <si>
    <t>1.3.6.1.4.1.1248.1.7.2.6.1.1.20</t>
  </si>
  <si>
    <t>サポートする回線種別。</t>
    <rPh sb="6" eb="8">
      <t>カイセン</t>
    </rPh>
    <rPh sb="8" eb="10">
      <t>シュベツ</t>
    </rPh>
    <phoneticPr fontId="7"/>
  </si>
  <si>
    <t>1.3.6.1.4.1.1248.1.7.2.6.1.1.21</t>
  </si>
  <si>
    <t>サポートするナンバーディスプレイ回線接続設定。</t>
    <rPh sb="16" eb="18">
      <t>カイセン</t>
    </rPh>
    <rPh sb="18" eb="20">
      <t>セツゾク</t>
    </rPh>
    <rPh sb="20" eb="22">
      <t>セッテイ</t>
    </rPh>
    <phoneticPr fontId="7"/>
  </si>
  <si>
    <t>1.3.6.1.4.1.1248.1.7.2.6.1.1.22</t>
  </si>
  <si>
    <t>PBX回線時の外線アクセスコード設定。</t>
    <rPh sb="3" eb="5">
      <t>カイセン</t>
    </rPh>
    <rPh sb="5" eb="6">
      <t>ジ</t>
    </rPh>
    <rPh sb="7" eb="9">
      <t>ガイセン</t>
    </rPh>
    <rPh sb="16" eb="18">
      <t>セッテイ</t>
    </rPh>
    <phoneticPr fontId="7"/>
  </si>
  <si>
    <t>1.3.6.1.4.1.1248.1.7.2.6.1.1.23</t>
  </si>
  <si>
    <t>DRD(Distinctive Ring Detection)機能でサポートする着信方法。</t>
    <rPh sb="31" eb="33">
      <t>キノウ</t>
    </rPh>
    <rPh sb="40" eb="42">
      <t>チャクシン</t>
    </rPh>
    <rPh sb="42" eb="44">
      <t>ホウホウ</t>
    </rPh>
    <phoneticPr fontId="7"/>
  </si>
  <si>
    <t>1.3.6.1.4.1.1248.1.7.2.6.1.1.24</t>
  </si>
  <si>
    <t>DRD(Distinctive Ring Detection)機能で使用する着信方法。</t>
    <rPh sb="34" eb="36">
      <t>シヨウ</t>
    </rPh>
    <rPh sb="38" eb="40">
      <t>チャクシン</t>
    </rPh>
    <rPh sb="40" eb="42">
      <t>ホウホウ</t>
    </rPh>
    <phoneticPr fontId="7"/>
  </si>
  <si>
    <t>1.3.6.1.4.1.1248.1.7.2.6.1.1.25</t>
  </si>
  <si>
    <t>ECM(Error Correction Mode)の有効、無効設定。</t>
    <rPh sb="27" eb="29">
      <t>ユウコウ</t>
    </rPh>
    <rPh sb="30" eb="32">
      <t>ムコウ</t>
    </rPh>
    <rPh sb="32" eb="34">
      <t>セッテイ</t>
    </rPh>
    <phoneticPr fontId="7"/>
  </si>
  <si>
    <t>1.3.6.1.4.1.1248.1.7.2.6.1.1.26</t>
  </si>
  <si>
    <t>サポートするFAX通信モード。</t>
    <rPh sb="9" eb="11">
      <t>ツウシン</t>
    </rPh>
    <phoneticPr fontId="7"/>
  </si>
  <si>
    <t>1.3.6.1.4.1.1248.1.7.2.6.1.1.27</t>
  </si>
  <si>
    <t>FAX通信モード。</t>
    <rPh sb="3" eb="5">
      <t>ツウシン</t>
    </rPh>
    <phoneticPr fontId="7"/>
  </si>
  <si>
    <t>1.3.6.1.4.1.1248.1.7.2.6.1.1.28</t>
  </si>
  <si>
    <t>1.3.6.1.4.1.1248.1.7.2.7.1.1.5</t>
  </si>
  <si>
    <t>1.3.6.1.4.1.1248.1.7.2.7.1.1.6</t>
  </si>
  <si>
    <t>1.3.6.1.4.1.1248.1.7.2.7.1.1.7</t>
  </si>
  <si>
    <t>1.3.6.1.4.1.1248.1.7.2.7.1.1.8</t>
  </si>
  <si>
    <t>1.3.6.1.4.1.1248.1.7.2.7.1.1.9</t>
  </si>
  <si>
    <t>1.3.6.1.4.1.1248.1.7.2.7.1.1.10</t>
  </si>
  <si>
    <t>1.3.6.1.4.1.1248.1.7.2.7.1.1.11</t>
  </si>
  <si>
    <t>1.3.6.1.4.1.1248.1.7.2.7.1.1.12</t>
  </si>
  <si>
    <t>1.3.6.1.4.1.1248.1.7.2.7.1.1.13</t>
  </si>
  <si>
    <t>1.3.6.1.4.1.1248.1.7.2.7.1.1.14</t>
  </si>
  <si>
    <t>FAX送信イメージの自動回転機能の有効、無効設定。</t>
    <rPh sb="3" eb="5">
      <t>ソウシン</t>
    </rPh>
    <rPh sb="10" eb="12">
      <t>ジドウ</t>
    </rPh>
    <rPh sb="12" eb="14">
      <t>カイテン</t>
    </rPh>
    <rPh sb="14" eb="16">
      <t>キノウ</t>
    </rPh>
    <rPh sb="17" eb="19">
      <t>ユウコウ</t>
    </rPh>
    <rPh sb="20" eb="22">
      <t>ムコウ</t>
    </rPh>
    <rPh sb="22" eb="24">
      <t>セッテイ</t>
    </rPh>
    <phoneticPr fontId="7"/>
  </si>
  <si>
    <t>1.3.6.1.4.1.1248.1.7.2.7.1.1.15</t>
  </si>
  <si>
    <t>とりまとめ送信機能の有効、無効設定。</t>
    <rPh sb="5" eb="7">
      <t>ソウシン</t>
    </rPh>
    <rPh sb="7" eb="9">
      <t>キノウ</t>
    </rPh>
    <rPh sb="10" eb="12">
      <t>ユウコウ</t>
    </rPh>
    <rPh sb="13" eb="15">
      <t>ムコウ</t>
    </rPh>
    <rPh sb="15" eb="17">
      <t>セッテイ</t>
    </rPh>
    <phoneticPr fontId="7"/>
  </si>
  <si>
    <t>1.3.6.1.4.1.1248.1.7.2.7.1.1.16</t>
  </si>
  <si>
    <t>送信に失敗したFAXデータを保存する機能の有効、無効設定。</t>
    <rPh sb="0" eb="2">
      <t>ソウシン</t>
    </rPh>
    <rPh sb="3" eb="5">
      <t>シッパイ</t>
    </rPh>
    <rPh sb="14" eb="16">
      <t>ホゾン</t>
    </rPh>
    <rPh sb="18" eb="20">
      <t>キノウ</t>
    </rPh>
    <rPh sb="21" eb="23">
      <t>ユウコウ</t>
    </rPh>
    <rPh sb="24" eb="26">
      <t>ムコウ</t>
    </rPh>
    <rPh sb="26" eb="28">
      <t>セッテイ</t>
    </rPh>
    <phoneticPr fontId="7"/>
  </si>
  <si>
    <t>1.3.6.1.4.1.1248.1.7.2.7.1.1.17</t>
  </si>
  <si>
    <t>1.3.6.1.4.1.1248.1.7.2.7.1.1.18</t>
  </si>
  <si>
    <t>1.3.6.1.4.1.1248.1.7.2.7.1.1.19</t>
  </si>
  <si>
    <t>1.3.6.1.4.1.1248.1.7.2.8.1.1.11</t>
  </si>
  <si>
    <t>PC-FAX受信機能の有効・無効設定状態。</t>
    <rPh sb="6" eb="8">
      <t>ジュシン</t>
    </rPh>
    <rPh sb="8" eb="10">
      <t>キノウ</t>
    </rPh>
    <rPh sb="11" eb="13">
      <t>ユウコウ</t>
    </rPh>
    <rPh sb="14" eb="16">
      <t>ムコウ</t>
    </rPh>
    <rPh sb="16" eb="18">
      <t>セッテイ</t>
    </rPh>
    <rPh sb="18" eb="20">
      <t>ジョウタイ</t>
    </rPh>
    <phoneticPr fontId="7"/>
  </si>
  <si>
    <t>1.3.6.1.4.1.1248.1.7.2.8.1.1.12</t>
  </si>
  <si>
    <t>受信したFAXの出力先のサポート状況。</t>
    <rPh sb="0" eb="2">
      <t>ジュシン</t>
    </rPh>
    <rPh sb="8" eb="10">
      <t>シュツリョク</t>
    </rPh>
    <rPh sb="10" eb="11">
      <t>サキ</t>
    </rPh>
    <rPh sb="16" eb="18">
      <t>ジョウキョウ</t>
    </rPh>
    <phoneticPr fontId="7"/>
  </si>
  <si>
    <t>1.3.6.1.4.1.1248.1.7.2.8.1.1.13</t>
  </si>
  <si>
    <t>FAX転送先の電話番号の設定。</t>
    <rPh sb="3" eb="5">
      <t>テンソウ</t>
    </rPh>
    <rPh sb="5" eb="6">
      <t>サキ</t>
    </rPh>
    <rPh sb="7" eb="9">
      <t>デンワ</t>
    </rPh>
    <rPh sb="9" eb="11">
      <t>バンゴウ</t>
    </rPh>
    <rPh sb="12" eb="14">
      <t>セッテイ</t>
    </rPh>
    <phoneticPr fontId="7"/>
  </si>
  <si>
    <t>1.3.6.1.4.1.1248.1.7.2.8.1.1.14</t>
  </si>
  <si>
    <t>FAX転送先の設定。</t>
    <rPh sb="3" eb="5">
      <t>テンソウ</t>
    </rPh>
    <rPh sb="5" eb="6">
      <t>サキ</t>
    </rPh>
    <rPh sb="7" eb="9">
      <t>セッテイ</t>
    </rPh>
    <phoneticPr fontId="7"/>
  </si>
  <si>
    <t>1.3.6.1.4.1.1248.1.7.2.8.1.1.15</t>
  </si>
  <si>
    <t>FAX転送失敗時の出力先設定。</t>
    <rPh sb="3" eb="5">
      <t>テンソウ</t>
    </rPh>
    <rPh sb="5" eb="7">
      <t>シッパイ</t>
    </rPh>
    <rPh sb="7" eb="8">
      <t>ジ</t>
    </rPh>
    <rPh sb="9" eb="11">
      <t>シュツリョク</t>
    </rPh>
    <rPh sb="11" eb="12">
      <t>サキ</t>
    </rPh>
    <rPh sb="12" eb="14">
      <t>セッテイ</t>
    </rPh>
    <phoneticPr fontId="7"/>
  </si>
  <si>
    <t>1.3.6.1.4.1.1248.1.7.2.8.1.1.16</t>
  </si>
  <si>
    <t>FAX転送失敗時の出力先のサポート状況。</t>
    <rPh sb="17" eb="19">
      <t>ジョウキョウ</t>
    </rPh>
    <phoneticPr fontId="7"/>
  </si>
  <si>
    <t>1.3.6.1.4.1.1248.1.7.2.8.1.1.17</t>
  </si>
  <si>
    <t>リモート受信機能の有効、無効設定。</t>
    <rPh sb="4" eb="6">
      <t>ジュシン</t>
    </rPh>
    <rPh sb="6" eb="8">
      <t>キノウ</t>
    </rPh>
    <rPh sb="9" eb="11">
      <t>ユウコウ</t>
    </rPh>
    <rPh sb="12" eb="14">
      <t>ムコウ</t>
    </rPh>
    <rPh sb="14" eb="16">
      <t>セッテイ</t>
    </rPh>
    <phoneticPr fontId="7"/>
  </si>
  <si>
    <t>1.3.6.1.4.1.1248.1.7.2.8.1.1.18</t>
  </si>
  <si>
    <t>リモート受信機能で使用するコードの設定。</t>
    <rPh sb="4" eb="6">
      <t>ジュシン</t>
    </rPh>
    <rPh sb="6" eb="8">
      <t>キノウ</t>
    </rPh>
    <rPh sb="9" eb="11">
      <t>シヨウ</t>
    </rPh>
    <rPh sb="17" eb="19">
      <t>セッテイ</t>
    </rPh>
    <phoneticPr fontId="7"/>
  </si>
  <si>
    <t>1.3.6.1.4.1.1248.1.7.2.8.1.1.19</t>
  </si>
  <si>
    <t>メモリ受信パスワードの有効、無効設定。</t>
    <rPh sb="3" eb="5">
      <t>ジュシン</t>
    </rPh>
    <rPh sb="11" eb="13">
      <t>ユウコウ</t>
    </rPh>
    <rPh sb="14" eb="16">
      <t>ムコウ</t>
    </rPh>
    <rPh sb="16" eb="18">
      <t>セッテイ</t>
    </rPh>
    <phoneticPr fontId="7"/>
  </si>
  <si>
    <t>epFaxReceiveMemoryPassword</t>
  </si>
  <si>
    <t>1.3.6.1.4.1.1248.1.7.2.8.1.1.20</t>
  </si>
  <si>
    <t>メモリ受信パスワードの設定。</t>
    <rPh sb="11" eb="13">
      <t>セッテイ</t>
    </rPh>
    <phoneticPr fontId="7"/>
  </si>
  <si>
    <t>1.3.6.1.4.1.1248.1.7.2.8.1.1.21</t>
  </si>
  <si>
    <t>メモリ受信機能の操作設定のサポート状況。</t>
    <rPh sb="3" eb="5">
      <t>ジュシン</t>
    </rPh>
    <rPh sb="5" eb="7">
      <t>キノウ</t>
    </rPh>
    <rPh sb="8" eb="10">
      <t>ソウサ</t>
    </rPh>
    <rPh sb="10" eb="12">
      <t>セッテイ</t>
    </rPh>
    <rPh sb="17" eb="19">
      <t>ジョウキョウ</t>
    </rPh>
    <phoneticPr fontId="7"/>
  </si>
  <si>
    <t>1.3.6.1.4.1.1248.1.7.2.8.1.1.22</t>
  </si>
  <si>
    <t>1.3.6.1.4.1.1248.1.7.2.8.1.1.23</t>
  </si>
  <si>
    <t>外部記憶メディアに保存する機能の有効・無効設定のサポート状況。</t>
    <rPh sb="0" eb="2">
      <t>ガイブ</t>
    </rPh>
    <rPh sb="2" eb="4">
      <t>キオク</t>
    </rPh>
    <rPh sb="9" eb="11">
      <t>ホゾン</t>
    </rPh>
    <rPh sb="13" eb="15">
      <t>キノウ</t>
    </rPh>
    <rPh sb="16" eb="18">
      <t>ユウコウ</t>
    </rPh>
    <rPh sb="19" eb="21">
      <t>ムコウ</t>
    </rPh>
    <rPh sb="21" eb="23">
      <t>セッテイ</t>
    </rPh>
    <rPh sb="28" eb="30">
      <t>ジョウキョウ</t>
    </rPh>
    <phoneticPr fontId="7"/>
  </si>
  <si>
    <t>1.3.6.1.4.1.1248.1.7.2.8.1.1.24</t>
  </si>
  <si>
    <t>外部記憶メディアに保存する機能の有効・無効設定。</t>
    <rPh sb="0" eb="2">
      <t>ガイブ</t>
    </rPh>
    <rPh sb="2" eb="4">
      <t>キオク</t>
    </rPh>
    <rPh sb="9" eb="11">
      <t>ホゾン</t>
    </rPh>
    <rPh sb="13" eb="15">
      <t>キノウ</t>
    </rPh>
    <rPh sb="16" eb="18">
      <t>ユウコウ</t>
    </rPh>
    <rPh sb="19" eb="21">
      <t>ムコウ</t>
    </rPh>
    <rPh sb="21" eb="23">
      <t>セッテイ</t>
    </rPh>
    <phoneticPr fontId="7"/>
  </si>
  <si>
    <t>1.3.6.1.4.1.1248.1.7.2.8.1.1.25</t>
  </si>
  <si>
    <t>FAX転送機能の有効・無効の設定のサポート状況。</t>
    <rPh sb="5" eb="7">
      <t>キノウ</t>
    </rPh>
    <rPh sb="8" eb="10">
      <t>ユウコウ</t>
    </rPh>
    <rPh sb="11" eb="13">
      <t>ムコウ</t>
    </rPh>
    <rPh sb="14" eb="16">
      <t>セッテイ</t>
    </rPh>
    <rPh sb="21" eb="23">
      <t>ジョウキョウ</t>
    </rPh>
    <phoneticPr fontId="7"/>
  </si>
  <si>
    <t>1.3.6.1.4.1.1248.1.7.2.8.1.1.26</t>
  </si>
  <si>
    <t>FAX転送機能の有効・無効の設定。</t>
    <rPh sb="5" eb="7">
      <t>キノウ</t>
    </rPh>
    <rPh sb="8" eb="10">
      <t>ユウコウ</t>
    </rPh>
    <rPh sb="11" eb="13">
      <t>ムコウ</t>
    </rPh>
    <rPh sb="14" eb="16">
      <t>セッテイ</t>
    </rPh>
    <phoneticPr fontId="7"/>
  </si>
  <si>
    <t>1.3.6.1.4.1.1248.1.7.2.8.1.1.27</t>
  </si>
  <si>
    <t>借受け自動切換えモード時の電話呼出し回数に設定可能な最小値。</t>
    <rPh sb="0" eb="2">
      <t>カリウ</t>
    </rPh>
    <rPh sb="3" eb="5">
      <t>ジドウ</t>
    </rPh>
    <rPh sb="5" eb="7">
      <t>キリカ</t>
    </rPh>
    <rPh sb="11" eb="12">
      <t>ジ</t>
    </rPh>
    <rPh sb="13" eb="15">
      <t>デンワ</t>
    </rPh>
    <rPh sb="15" eb="17">
      <t>ヨビダ</t>
    </rPh>
    <rPh sb="18" eb="20">
      <t>カイスウ</t>
    </rPh>
    <rPh sb="21" eb="23">
      <t>セッテイ</t>
    </rPh>
    <rPh sb="23" eb="25">
      <t>カノウ</t>
    </rPh>
    <rPh sb="26" eb="29">
      <t>サイショウチ</t>
    </rPh>
    <phoneticPr fontId="7"/>
  </si>
  <si>
    <t>1.3.6.1.4.1.1248.1.7.2.8.1.1.28</t>
  </si>
  <si>
    <t>借受け自動切換えモード時の電話呼出し回数に設定可能な最大値。</t>
    <rPh sb="0" eb="2">
      <t>カリウ</t>
    </rPh>
    <rPh sb="3" eb="5">
      <t>ジドウ</t>
    </rPh>
    <rPh sb="5" eb="7">
      <t>キリカ</t>
    </rPh>
    <rPh sb="11" eb="12">
      <t>ジ</t>
    </rPh>
    <rPh sb="13" eb="15">
      <t>デンワ</t>
    </rPh>
    <rPh sb="15" eb="17">
      <t>ヨビダ</t>
    </rPh>
    <rPh sb="18" eb="20">
      <t>カイスウ</t>
    </rPh>
    <rPh sb="21" eb="23">
      <t>セッテイ</t>
    </rPh>
    <rPh sb="23" eb="25">
      <t>カノウ</t>
    </rPh>
    <rPh sb="26" eb="29">
      <t>サイダイチ</t>
    </rPh>
    <phoneticPr fontId="7"/>
  </si>
  <si>
    <t>1.3.6.1.4.1.1248.1.7.2.8.1.1.29</t>
  </si>
  <si>
    <t>1.3.6.1.4.1.1248.1.7.2.8.1.1.30</t>
  </si>
  <si>
    <t>FAX転送の種別サポート状況。</t>
    <rPh sb="3" eb="5">
      <t>テンソウ</t>
    </rPh>
    <rPh sb="6" eb="8">
      <t>シュベツ</t>
    </rPh>
    <rPh sb="12" eb="14">
      <t>ジョウキョウ</t>
    </rPh>
    <phoneticPr fontId="7"/>
  </si>
  <si>
    <t>PC=FAX受信の設定を行うテーブル。</t>
    <rPh sb="6" eb="8">
      <t>ジュシン</t>
    </rPh>
    <rPh sb="9" eb="11">
      <t>セッテイ</t>
    </rPh>
    <rPh sb="12" eb="13">
      <t>オコナ</t>
    </rPh>
    <phoneticPr fontId="7"/>
  </si>
  <si>
    <t>設定値。</t>
    <rPh sb="0" eb="3">
      <t>セッテイチ</t>
    </rPh>
    <phoneticPr fontId="7"/>
  </si>
  <si>
    <t>1.3.6.1.4.1.1248.1.7.2.8.2.1.3</t>
  </si>
  <si>
    <t>ここに1を書き込むと、epFaxReceivePCFAXReceptionSetValueに設定している値が反映される。</t>
    <rPh sb="5" eb="6">
      <t>カ</t>
    </rPh>
    <rPh sb="7" eb="8">
      <t>コ</t>
    </rPh>
    <rPh sb="46" eb="48">
      <t>セッテイ</t>
    </rPh>
    <rPh sb="52" eb="53">
      <t>アタイ</t>
    </rPh>
    <rPh sb="54" eb="56">
      <t>ハンエイ</t>
    </rPh>
    <phoneticPr fontId="7"/>
  </si>
  <si>
    <t>1.3.6.1.4.1.1248.1.7.2.9.1.1.5</t>
  </si>
  <si>
    <t>FAX受信イメージの自動回転印刷機能の有効、無効設定。</t>
    <rPh sb="3" eb="5">
      <t>ジュシン</t>
    </rPh>
    <rPh sb="10" eb="12">
      <t>ジドウ</t>
    </rPh>
    <rPh sb="12" eb="14">
      <t>カイテン</t>
    </rPh>
    <rPh sb="14" eb="16">
      <t>インサツ</t>
    </rPh>
    <rPh sb="16" eb="18">
      <t>キノウ</t>
    </rPh>
    <rPh sb="19" eb="21">
      <t>ユウコウ</t>
    </rPh>
    <rPh sb="22" eb="24">
      <t>ムコウ</t>
    </rPh>
    <rPh sb="24" eb="26">
      <t>セッテイ</t>
    </rPh>
    <phoneticPr fontId="7"/>
  </si>
  <si>
    <t>1.3.6.1.4.1.1248.1.7.2.9.1.1.6</t>
  </si>
  <si>
    <t>逆順印刷機能の有効、無効設定。</t>
    <rPh sb="0" eb="2">
      <t>ギャクジュン</t>
    </rPh>
    <rPh sb="2" eb="4">
      <t>インサツ</t>
    </rPh>
    <rPh sb="4" eb="6">
      <t>キノウ</t>
    </rPh>
    <rPh sb="7" eb="9">
      <t>ユウコウ</t>
    </rPh>
    <rPh sb="10" eb="12">
      <t>ムコウ</t>
    </rPh>
    <rPh sb="12" eb="14">
      <t>セッテイ</t>
    </rPh>
    <phoneticPr fontId="7"/>
  </si>
  <si>
    <t>1.3.6.1.4.1.1248.1.7.2.9.1.1.7</t>
  </si>
  <si>
    <t>指定時間中にFAX印刷を停止する機能の有効、無効設定。</t>
    <rPh sb="0" eb="2">
      <t>シテイ</t>
    </rPh>
    <rPh sb="2" eb="5">
      <t>ジカンチュウ</t>
    </rPh>
    <rPh sb="9" eb="11">
      <t>インサツ</t>
    </rPh>
    <rPh sb="12" eb="14">
      <t>テイシ</t>
    </rPh>
    <rPh sb="16" eb="18">
      <t>キノウ</t>
    </rPh>
    <rPh sb="19" eb="21">
      <t>ユウコウ</t>
    </rPh>
    <rPh sb="22" eb="24">
      <t>ムコウ</t>
    </rPh>
    <rPh sb="24" eb="26">
      <t>セッテイ</t>
    </rPh>
    <phoneticPr fontId="7"/>
  </si>
  <si>
    <t>1.3.6.1.4.1.1248.1.7.2.9.1.1.8</t>
  </si>
  <si>
    <t>FAX印刷停止時間の開始時刻。</t>
    <rPh sb="3" eb="5">
      <t>インサツ</t>
    </rPh>
    <rPh sb="5" eb="7">
      <t>テイシ</t>
    </rPh>
    <rPh sb="7" eb="9">
      <t>ジカン</t>
    </rPh>
    <rPh sb="10" eb="12">
      <t>カイシ</t>
    </rPh>
    <rPh sb="12" eb="14">
      <t>ジコク</t>
    </rPh>
    <phoneticPr fontId="7"/>
  </si>
  <si>
    <t>1.3.6.1.4.1.1248.1.7.2.9.1.1.9</t>
  </si>
  <si>
    <t>FAX印刷停止時間の終了時刻。</t>
    <rPh sb="3" eb="5">
      <t>インサツ</t>
    </rPh>
    <rPh sb="5" eb="7">
      <t>テイシ</t>
    </rPh>
    <rPh sb="7" eb="9">
      <t>ジカン</t>
    </rPh>
    <rPh sb="10" eb="12">
      <t>シュウリョウ</t>
    </rPh>
    <rPh sb="12" eb="14">
      <t>ジコク</t>
    </rPh>
    <phoneticPr fontId="7"/>
  </si>
  <si>
    <t>1.3.6.1.4.1.1248.1.7.2.12.1.1.4</t>
  </si>
  <si>
    <t>レポート機能における設定のサポート状況。</t>
    <rPh sb="4" eb="6">
      <t>キノウ</t>
    </rPh>
    <rPh sb="10" eb="12">
      <t>セッテイ</t>
    </rPh>
    <rPh sb="17" eb="19">
      <t>ジョウキョウ</t>
    </rPh>
    <phoneticPr fontId="7"/>
  </si>
  <si>
    <t>1.3.6.1.4.1.1248.1.7.2.12.1.1.6</t>
  </si>
  <si>
    <t>指定時刻によるレポート出力の開始時刻</t>
    <rPh sb="0" eb="2">
      <t>シテイ</t>
    </rPh>
    <rPh sb="2" eb="4">
      <t>ジコク</t>
    </rPh>
    <rPh sb="11" eb="13">
      <t>シュツリョク</t>
    </rPh>
    <rPh sb="14" eb="16">
      <t>カイシ</t>
    </rPh>
    <rPh sb="16" eb="18">
      <t>ジコク</t>
    </rPh>
    <phoneticPr fontId="7"/>
  </si>
  <si>
    <t>レポート機能共通のサポート情報、設定を提供するテーブル。</t>
    <rPh sb="4" eb="6">
      <t>キノウ</t>
    </rPh>
    <rPh sb="6" eb="8">
      <t>キョウツウ</t>
    </rPh>
    <rPh sb="13" eb="15">
      <t>ジョウホウ</t>
    </rPh>
    <rPh sb="16" eb="18">
      <t>セッテイ</t>
    </rPh>
    <rPh sb="19" eb="21">
      <t>テイキョウ</t>
    </rPh>
    <phoneticPr fontId="7"/>
  </si>
  <si>
    <t>レポート機能の出力形式のサポート状況。</t>
    <rPh sb="4" eb="6">
      <t>キノウ</t>
    </rPh>
    <rPh sb="7" eb="9">
      <t>シュツリョク</t>
    </rPh>
    <rPh sb="9" eb="11">
      <t>ケイシキ</t>
    </rPh>
    <rPh sb="16" eb="18">
      <t>ジョウキョウ</t>
    </rPh>
    <phoneticPr fontId="7"/>
  </si>
  <si>
    <t>epFaxReportSettingFormat</t>
  </si>
  <si>
    <t>1.3.6.1.4.1.1248.1.7.2.12.2.1.2</t>
  </si>
  <si>
    <t>レポート機能の出力形式の設定。</t>
    <rPh sb="4" eb="6">
      <t>キノウ</t>
    </rPh>
    <rPh sb="7" eb="9">
      <t>シュツリョク</t>
    </rPh>
    <rPh sb="9" eb="11">
      <t>ケイシキ</t>
    </rPh>
    <rPh sb="12" eb="14">
      <t>セッテイ</t>
    </rPh>
    <phoneticPr fontId="7"/>
  </si>
  <si>
    <t>1.3.6.1.4.1.1248.1.7.2.12.2.1.3</t>
  </si>
  <si>
    <t>レポート内画像添付設定のサポート状況。</t>
    <rPh sb="4" eb="5">
      <t>ナイ</t>
    </rPh>
    <rPh sb="5" eb="7">
      <t>ガゾウ</t>
    </rPh>
    <rPh sb="7" eb="9">
      <t>テンプ</t>
    </rPh>
    <rPh sb="9" eb="11">
      <t>セッテイ</t>
    </rPh>
    <rPh sb="16" eb="18">
      <t>ジョウキョウ</t>
    </rPh>
    <phoneticPr fontId="7"/>
  </si>
  <si>
    <t>epFaxReportImageAttachType</t>
  </si>
  <si>
    <t>1.3.6.1.4.1.1248.1.7.2.12.2.1.4</t>
  </si>
  <si>
    <t>レポート内画像添付設定。</t>
    <rPh sb="4" eb="5">
      <t>ナイ</t>
    </rPh>
    <rPh sb="5" eb="7">
      <t>ガゾウ</t>
    </rPh>
    <rPh sb="7" eb="9">
      <t>テンプ</t>
    </rPh>
    <rPh sb="9" eb="11">
      <t>セッテイ</t>
    </rPh>
    <phoneticPr fontId="7"/>
  </si>
  <si>
    <t>宛先、または宛先グループの名称。</t>
    <rPh sb="0" eb="2">
      <t>アテサキ</t>
    </rPh>
    <rPh sb="6" eb="8">
      <t>アテサキ</t>
    </rPh>
    <rPh sb="13" eb="15">
      <t>メイショウ</t>
    </rPh>
    <phoneticPr fontId="7"/>
  </si>
  <si>
    <t>1.3.6.1.4.1.1248.1.7.2.15.4.1.3</t>
  </si>
  <si>
    <t>宛先、または宛先グループの読み仮名。</t>
    <rPh sb="0" eb="2">
      <t>アテサキ</t>
    </rPh>
    <rPh sb="6" eb="8">
      <t>アテサキ</t>
    </rPh>
    <rPh sb="13" eb="14">
      <t>ヨ</t>
    </rPh>
    <rPh sb="15" eb="17">
      <t>ガナ</t>
    </rPh>
    <phoneticPr fontId="7"/>
  </si>
  <si>
    <t>1.3.6.1.4.1.1248.1.7.2.15.4.1.4</t>
  </si>
  <si>
    <t>このエントリーの種別。</t>
    <rPh sb="8" eb="10">
      <t>シュベツ</t>
    </rPh>
    <phoneticPr fontId="7"/>
  </si>
  <si>
    <t>1.3.6.1.4.1.1248.1.7.2.15.4.1.5</t>
  </si>
  <si>
    <t>宛先電話番号。</t>
    <rPh sb="0" eb="2">
      <t>アテサキ</t>
    </rPh>
    <rPh sb="2" eb="4">
      <t>デンワ</t>
    </rPh>
    <rPh sb="4" eb="6">
      <t>バンゴウ</t>
    </rPh>
    <phoneticPr fontId="7"/>
  </si>
  <si>
    <t>1.3.6.1.4.1.1248.1.7.2.15.4.1.6</t>
  </si>
  <si>
    <t>宛先グループに所属する宛先電話番号のインデックス。</t>
    <rPh sb="0" eb="2">
      <t>アテサキ</t>
    </rPh>
    <rPh sb="7" eb="9">
      <t>ショゾク</t>
    </rPh>
    <rPh sb="11" eb="13">
      <t>アテサキ</t>
    </rPh>
    <rPh sb="13" eb="15">
      <t>デンワ</t>
    </rPh>
    <rPh sb="15" eb="17">
      <t>バンゴウ</t>
    </rPh>
    <phoneticPr fontId="7"/>
  </si>
  <si>
    <t>1.3.6.1.4.1.1248.1.7.2.15.4.1.7</t>
  </si>
  <si>
    <t>宛先ごとのFAX通信モード。</t>
    <rPh sb="0" eb="2">
      <t>アテサキ</t>
    </rPh>
    <rPh sb="8" eb="10">
      <t>ツウシン</t>
    </rPh>
    <phoneticPr fontId="7"/>
  </si>
  <si>
    <t>サポートする、FAX宛先/宛先グループの管理方法を示す。</t>
    <rPh sb="10" eb="12">
      <t>アテサキ</t>
    </rPh>
    <rPh sb="13" eb="15">
      <t>アテサキ</t>
    </rPh>
    <rPh sb="20" eb="22">
      <t>カンリ</t>
    </rPh>
    <rPh sb="22" eb="24">
      <t>ホウホウ</t>
    </rPh>
    <rPh sb="25" eb="26">
      <t>シメ</t>
    </rPh>
    <phoneticPr fontId="7"/>
  </si>
  <si>
    <t>epFaxSpeedAndGroupDialTableのエントリ数。</t>
    <rPh sb="32" eb="33">
      <t>スウ</t>
    </rPh>
    <phoneticPr fontId="7"/>
  </si>
  <si>
    <t>宛先テーブルの登録状態。</t>
    <rPh sb="0" eb="2">
      <t>アテサキ</t>
    </rPh>
    <rPh sb="7" eb="9">
      <t>トウロク</t>
    </rPh>
    <rPh sb="9" eb="11">
      <t>ジョウタイ</t>
    </rPh>
    <phoneticPr fontId="7"/>
  </si>
  <si>
    <t>宛先グループテーブルの登録状態。</t>
    <rPh sb="0" eb="2">
      <t>アテサキ</t>
    </rPh>
    <rPh sb="11" eb="13">
      <t>トウロク</t>
    </rPh>
    <rPh sb="13" eb="15">
      <t>ジョウタイ</t>
    </rPh>
    <phoneticPr fontId="7"/>
  </si>
  <si>
    <t>宛先/グループ一元管理テーブルの登録状態。</t>
    <rPh sb="0" eb="2">
      <t>アテサキ</t>
    </rPh>
    <rPh sb="7" eb="9">
      <t>イチゲン</t>
    </rPh>
    <rPh sb="9" eb="11">
      <t>カンリ</t>
    </rPh>
    <rPh sb="16" eb="18">
      <t>トウロク</t>
    </rPh>
    <rPh sb="18" eb="20">
      <t>ジョウタイ</t>
    </rPh>
    <phoneticPr fontId="7"/>
  </si>
  <si>
    <t>宛先/グループ一元管理テーブルのロック状態。</t>
    <rPh sb="0" eb="2">
      <t>アテサキ</t>
    </rPh>
    <rPh sb="7" eb="9">
      <t>イチゲン</t>
    </rPh>
    <rPh sb="9" eb="11">
      <t>カンリ</t>
    </rPh>
    <rPh sb="19" eb="21">
      <t>ジョウタイ</t>
    </rPh>
    <phoneticPr fontId="7"/>
  </si>
  <si>
    <t>epPrtErrorHistoryReleasedTime</t>
  </si>
  <si>
    <t>1.3.6.1.4.1.1248.1.4.2.6.1</t>
  </si>
  <si>
    <t>1.3.6.1.4.1.1248.1.4.2.6.1.1.2</t>
  </si>
  <si>
    <t>1.3.6.1.4.1.1248.1.4.2.6.1.1.4</t>
  </si>
  <si>
    <t>1.3.6.1.4.1.1248.1.4.2.6.1.1.5</t>
  </si>
  <si>
    <t>1.3.6.1.4.1.1248.1.4.2.6.1.1.6</t>
  </si>
  <si>
    <t>1.3.6.1.4.1.1248.1.4.2.7.1</t>
  </si>
  <si>
    <t>1.3.6.1.4.1.1248.1.4.2.7.1.1.4</t>
  </si>
  <si>
    <t>1.3.6.1.4.1.1248.1.1.3.1.26.2.1.7</t>
  </si>
  <si>
    <t>epsWSDPrintMaxTimeout</t>
  </si>
  <si>
    <t>1.3.6.1.4.1.1248.1.1.3.1.26.2.1.8</t>
  </si>
  <si>
    <t>1.3.6.1.4.1.1248.1.1.3.1.26.2.1.9</t>
  </si>
  <si>
    <t>1.3.6.1.4.1.1248.1.1.3.1.26.2.1.10</t>
  </si>
  <si>
    <t>1.3.6.1.4.1.1248.1.1.3.1.26.3</t>
  </si>
  <si>
    <t>epsLLTDTable</t>
  </si>
  <si>
    <t>1.3.6.1.4.1.1248.1.1.3.1.26.3.1.1</t>
  </si>
  <si>
    <t>1.3.6.1.4.1.1248.1.1.3.1.26.3.1.2</t>
  </si>
  <si>
    <t>epsLLTDEnableAccess</t>
  </si>
  <si>
    <t>epsLLTDDeviceName</t>
  </si>
  <si>
    <t>epsAuthentication(27)</t>
  </si>
  <si>
    <t>1.3.6.1.4.1.1248.1.1.3.1.27.1</t>
  </si>
  <si>
    <t>epsAuthTable</t>
  </si>
  <si>
    <t>epsAuthMode</t>
  </si>
  <si>
    <t>hrSystem(1)</t>
  </si>
  <si>
    <t>1.3.6.1.2.1.25.1.2</t>
  </si>
  <si>
    <t>1.3.6.1.2.1.25.1.3</t>
  </si>
  <si>
    <t>hrSystemInitialLoadDevice</t>
  </si>
  <si>
    <t>1.3.6.1.2.1.25.1.4</t>
  </si>
  <si>
    <t>hrSystemInitialLoadParameters</t>
  </si>
  <si>
    <t>1.3.6.1.2.1.25.1.5</t>
  </si>
  <si>
    <t>hrSystemNumUsers</t>
  </si>
  <si>
    <t>1.3.6.1.2.1.25.1.6</t>
  </si>
  <si>
    <t>hrSystemProcesses</t>
  </si>
  <si>
    <t>1.3.6.1.2.1.25.1.7</t>
  </si>
  <si>
    <t>hrSystemMaxProcesses</t>
  </si>
  <si>
    <t>1.3.6.1.2.1.25.2.2</t>
  </si>
  <si>
    <t>1.3.6.1.2.1.25.2.3</t>
  </si>
  <si>
    <t>1.3.6.1.2.1.25.2.3.1.1</t>
  </si>
  <si>
    <t>1.3.6.1.2.1.25.2.3.1.2</t>
  </si>
  <si>
    <t>1.3.6.1.2.1.25.2.3.1.3</t>
  </si>
  <si>
    <t>1.3.6.1.2.1.25.2.3.1.4</t>
  </si>
  <si>
    <t>1.3.6.1.2.1.25.2.3.1.5</t>
  </si>
  <si>
    <t>1.3.6.1.2.1.25.2.3.1.6</t>
  </si>
  <si>
    <t>hrStorageUsed</t>
  </si>
  <si>
    <t>1.3.6.1.2.1.25.2.3.1.7</t>
  </si>
  <si>
    <t>hrStorageAllocationFailures</t>
  </si>
  <si>
    <t>M</t>
    <phoneticPr fontId="7"/>
  </si>
  <si>
    <t>R</t>
    <phoneticPr fontId="7"/>
  </si>
  <si>
    <t>NA</t>
    <phoneticPr fontId="7"/>
  </si>
  <si>
    <t>epFaxPrintTable</t>
  </si>
  <si>
    <t>epFaxPrintPrtInputIndex</t>
  </si>
  <si>
    <t>epFaxPrintSides</t>
  </si>
  <si>
    <t>epFaxPrintFitToPage</t>
  </si>
  <si>
    <t>epFaxPrintConfirmEcoPrint</t>
  </si>
  <si>
    <t>epFaxFaxToMailTable</t>
  </si>
  <si>
    <t>epFaxFaxToMailEnable</t>
  </si>
  <si>
    <t>epFaxFaxToMailMaxFileSizeUnit</t>
  </si>
  <si>
    <t>epFaxFaxToMailMaxFileSize</t>
  </si>
  <si>
    <t>epFaxFaxToMailSubject</t>
  </si>
  <si>
    <t>epFaxFaxToMailCurrentAddressTable</t>
  </si>
  <si>
    <t>epFaxFaxToMailCurrentAddress</t>
  </si>
  <si>
    <t>epFaxFaxToMailCurrentAddressName</t>
  </si>
  <si>
    <t>epFaxFaxToMailCurrentAddressNameInKana</t>
  </si>
  <si>
    <t>epFaxFaxToFolderTable</t>
  </si>
  <si>
    <t>epFaxFaxToFolderEnable</t>
  </si>
  <si>
    <t>epFaxFaxToFolderCurrentAddressTable</t>
  </si>
  <si>
    <t>epFaxFaxToFolderCurrentAddress</t>
  </si>
  <si>
    <t>epFaxFaxToFolderCurrentAddress2</t>
  </si>
  <si>
    <t>epFaxFaxToFolderCurrentAuthenticationName</t>
  </si>
  <si>
    <t>epFaxFaxToFolderCurrentAuthenticationPassword</t>
  </si>
  <si>
    <t>epFaxFaxToFolderCurrentAddressName</t>
  </si>
  <si>
    <t>epFaxFaxToFolderCurrentAddressNameInKana</t>
  </si>
  <si>
    <t>epFaxReportTable</t>
  </si>
  <si>
    <t>epFaxReportType</t>
  </si>
  <si>
    <t>epFaxReportSetting</t>
  </si>
  <si>
    <t>epFaxOperationTable</t>
  </si>
  <si>
    <t>epFaxOperationType</t>
  </si>
  <si>
    <t>epFaxOperationSetting</t>
  </si>
  <si>
    <t>epFaxOperationStatus</t>
  </si>
  <si>
    <t>epFaxAlertTable</t>
  </si>
  <si>
    <t>epFaxAlertSeverityLevel</t>
  </si>
  <si>
    <t>epFaxAlertTrainingLevel</t>
  </si>
  <si>
    <t>epFaxAlertCode</t>
  </si>
  <si>
    <t>epFaxAlertDescription</t>
  </si>
  <si>
    <t>epFaxSpeedDialTable</t>
  </si>
  <si>
    <t>epFaxSpeedDialNumber</t>
  </si>
  <si>
    <t>epFaxSpeedDialName</t>
  </si>
  <si>
    <t>epFaxSpeedDialNameInKana</t>
  </si>
  <si>
    <t>epFaxSpeedDialGroupDialIndex</t>
  </si>
  <si>
    <t>epFaxGroupDialName</t>
  </si>
  <si>
    <t>epFaxGroupDialSpeedDialIndex</t>
  </si>
  <si>
    <t>epFaxQuickDialTable</t>
  </si>
  <si>
    <t>epFaxQuickDialSpeedDialNumberRefIndex</t>
  </si>
  <si>
    <t>1.3.6.1.4.1.1248.1.7.2.1.1</t>
  </si>
  <si>
    <t>1.3.6.1.4.1.1248.1.7.2.1.1.1.2</t>
  </si>
  <si>
    <t>1.3.6.1.4.1.1248.1.7.2.1.1.1.6</t>
  </si>
  <si>
    <t>1.3.6.1.4.1.1248.1.7.2.1.1.1.7</t>
  </si>
  <si>
    <t>1.3.6.1.4.1.1248.1.7.2.1.1.1.8</t>
  </si>
  <si>
    <t>1.3.6.1.4.1.1248.1.7.2.1.2</t>
  </si>
  <si>
    <t>1.3.6.1.4.1.1248.1.7.2.1.2.1.2</t>
  </si>
  <si>
    <t>1.3.6.1.4.1.1248.1.7.2.2.1</t>
  </si>
  <si>
    <t>1.3.6.1.4.1.1248.1.7.2.2.1.1.2</t>
  </si>
  <si>
    <t>1.3.6.1.4.1.1248.1.7.2.2.1.1.3</t>
  </si>
  <si>
    <t>1.3.6.1.4.1.1248.1.7.2.2.1.1.4</t>
  </si>
  <si>
    <t>1.3.6.1.4.1.1248.1.7.2.2.1.1.5</t>
  </si>
  <si>
    <t>1.3.6.1.4.1.1248.1.7.2.3.1</t>
  </si>
  <si>
    <t>色の名称文字列。　"cyan", "black"等。</t>
    <rPh sb="0" eb="1">
      <t>イロ</t>
    </rPh>
    <rPh sb="2" eb="4">
      <t>メイショウ</t>
    </rPh>
    <rPh sb="4" eb="7">
      <t>モジレツ</t>
    </rPh>
    <rPh sb="24" eb="25">
      <t>トウ</t>
    </rPh>
    <phoneticPr fontId="7"/>
  </si>
  <si>
    <t>この色をディプレイで表示するときのRGB値。</t>
    <rPh sb="2" eb="3">
      <t>イロ</t>
    </rPh>
    <rPh sb="10" eb="12">
      <t>ヒョウジ</t>
    </rPh>
    <rPh sb="20" eb="21">
      <t>チ</t>
    </rPh>
    <phoneticPr fontId="7"/>
  </si>
  <si>
    <t>基準色に対するレーザースキャン方向の位置調整の単位。</t>
    <rPh sb="0" eb="2">
      <t>キジュン</t>
    </rPh>
    <rPh sb="2" eb="3">
      <t>イロ</t>
    </rPh>
    <rPh sb="4" eb="5">
      <t>タイ</t>
    </rPh>
    <rPh sb="15" eb="17">
      <t>ホウコウ</t>
    </rPh>
    <rPh sb="18" eb="20">
      <t>イチ</t>
    </rPh>
    <rPh sb="20" eb="22">
      <t>チョウセイ</t>
    </rPh>
    <rPh sb="23" eb="25">
      <t>タンイ</t>
    </rPh>
    <phoneticPr fontId="7"/>
  </si>
  <si>
    <t>基準色に対するレーザースキャン方向の位置調整の最小値。</t>
    <rPh sb="23" eb="26">
      <t>サイショウチ</t>
    </rPh>
    <phoneticPr fontId="7"/>
  </si>
  <si>
    <t>基準色に対するレーザースキャン方向の位置調整の最大値。</t>
    <rPh sb="23" eb="26">
      <t>サイダイチ</t>
    </rPh>
    <phoneticPr fontId="7"/>
  </si>
  <si>
    <t>基準色に対するレーザースキャン方向の位置調整値の設定。</t>
    <rPh sb="0" eb="2">
      <t>キジュン</t>
    </rPh>
    <rPh sb="2" eb="3">
      <t>イロ</t>
    </rPh>
    <rPh sb="4" eb="5">
      <t>タイ</t>
    </rPh>
    <rPh sb="15" eb="17">
      <t>ホウコウ</t>
    </rPh>
    <rPh sb="18" eb="20">
      <t>イチ</t>
    </rPh>
    <rPh sb="20" eb="22">
      <t>チョウセイ</t>
    </rPh>
    <rPh sb="22" eb="23">
      <t>アタイ</t>
    </rPh>
    <rPh sb="24" eb="26">
      <t>セッテイ</t>
    </rPh>
    <phoneticPr fontId="7"/>
  </si>
  <si>
    <t>排紙装置の名称設定（ユーザー設定）。</t>
    <rPh sb="0" eb="2">
      <t>ハイシ</t>
    </rPh>
    <rPh sb="2" eb="4">
      <t>ソウチ</t>
    </rPh>
    <rPh sb="5" eb="7">
      <t>メイショウ</t>
    </rPh>
    <rPh sb="7" eb="9">
      <t>セッテイ</t>
    </rPh>
    <rPh sb="14" eb="16">
      <t>セッテイ</t>
    </rPh>
    <phoneticPr fontId="7"/>
  </si>
  <si>
    <t>トナーを1％消費するのに必要な平均dot数。</t>
    <rPh sb="6" eb="8">
      <t>ショウヒ</t>
    </rPh>
    <rPh sb="12" eb="14">
      <t>ヒツヨウ</t>
    </rPh>
    <rPh sb="15" eb="17">
      <t>ヘイキン</t>
    </rPh>
    <rPh sb="20" eb="21">
      <t>スウ</t>
    </rPh>
    <phoneticPr fontId="7"/>
  </si>
  <si>
    <t>この色の現在までの印刷における画占率。</t>
    <rPh sb="2" eb="3">
      <t>イロ</t>
    </rPh>
    <rPh sb="4" eb="6">
      <t>ゲンザイ</t>
    </rPh>
    <rPh sb="9" eb="11">
      <t>インサツ</t>
    </rPh>
    <rPh sb="15" eb="16">
      <t>ガ</t>
    </rPh>
    <rPh sb="16" eb="17">
      <t>ウラナ</t>
    </rPh>
    <rPh sb="17" eb="18">
      <t>リツ</t>
    </rPh>
    <phoneticPr fontId="7"/>
  </si>
  <si>
    <t>この色の最終ジョブにおける画占率。</t>
    <rPh sb="2" eb="3">
      <t>イロ</t>
    </rPh>
    <rPh sb="4" eb="6">
      <t>サイシュウ</t>
    </rPh>
    <rPh sb="13" eb="14">
      <t>ガ</t>
    </rPh>
    <rPh sb="14" eb="15">
      <t>セン</t>
    </rPh>
    <rPh sb="15" eb="16">
      <t>リツ</t>
    </rPh>
    <phoneticPr fontId="7"/>
  </si>
  <si>
    <t>この色で現在までの印刷における画占率を元に算出した、残りの印刷可能面数の期待値。</t>
    <rPh sb="2" eb="3">
      <t>イロ</t>
    </rPh>
    <rPh sb="4" eb="6">
      <t>ゲンザイ</t>
    </rPh>
    <rPh sb="9" eb="11">
      <t>インサツ</t>
    </rPh>
    <rPh sb="15" eb="16">
      <t>ガ</t>
    </rPh>
    <rPh sb="16" eb="17">
      <t>セン</t>
    </rPh>
    <rPh sb="17" eb="18">
      <t>リツ</t>
    </rPh>
    <rPh sb="19" eb="20">
      <t>モト</t>
    </rPh>
    <rPh sb="21" eb="23">
      <t>サンシュツ</t>
    </rPh>
    <rPh sb="26" eb="27">
      <t>ノコ</t>
    </rPh>
    <rPh sb="29" eb="31">
      <t>インサツ</t>
    </rPh>
    <rPh sb="31" eb="33">
      <t>カノウ</t>
    </rPh>
    <rPh sb="33" eb="34">
      <t>メン</t>
    </rPh>
    <rPh sb="34" eb="35">
      <t>スウ</t>
    </rPh>
    <rPh sb="36" eb="39">
      <t>キタイチ</t>
    </rPh>
    <phoneticPr fontId="7"/>
  </si>
  <si>
    <t>1.3.6.1.4.1.1248.1.4.2.10.1</t>
  </si>
  <si>
    <t>1.3.6.1.4.1.1248.1.4.2.10.1.1.1</t>
  </si>
  <si>
    <t>1.3.6.1.4.1.1248.1.4.2.11.1</t>
  </si>
  <si>
    <t>1.3.6.1.4.1.1248.1.4.2.11.1.1.1</t>
  </si>
  <si>
    <t>1.3.6.1.4.1.1248.1.4.2.12.1</t>
  </si>
  <si>
    <t>1.3.6.1.4.1.1248.1.4.2.13.1</t>
  </si>
  <si>
    <t>epsWLanRSNAConfigPSKPassPhrase</t>
  </si>
  <si>
    <t>1.3.6.1.4.1.1248.1.1.3.1.9.1.1.26</t>
  </si>
  <si>
    <t>epsWLanAuthSuiteSelect</t>
  </si>
  <si>
    <t>1.3.6.1.4.1.1248.1.1.3.1.9.1.1.27</t>
  </si>
  <si>
    <t>epsWLanSecurityLevelSelect</t>
  </si>
  <si>
    <t>1.3.6.1.4.1.1248.1.1.3.1.9.1.1.28</t>
  </si>
  <si>
    <t>epsWLanMultiCipherSelect</t>
  </si>
  <si>
    <t>1.3.6.1.4.1.1248.1.1.3.1.9.1.1.29</t>
  </si>
  <si>
    <t>epsWLanUnicastCipherSelect</t>
  </si>
  <si>
    <t>1.3.6.1.4.1.1248.1.1.3.1.9.1.1.30</t>
  </si>
  <si>
    <t>epsWLanCertLeapUserNameLen</t>
  </si>
  <si>
    <t>1.3.6.1.4.1.1248.1.1.3.1.9.1.1.31</t>
  </si>
  <si>
    <t>epsWLanCertLeapUserName</t>
  </si>
  <si>
    <t>1.3.6.1.4.1.1248.1.1.3.1.9.1.1.32</t>
  </si>
  <si>
    <t>epsWLanCertLeapPasswordLen</t>
  </si>
  <si>
    <t>1.3.6.1.4.1.1248.1.1.3.1.9.1.1.33</t>
  </si>
  <si>
    <t>1.3.6.1.4.1.1248.1.1.3.1.26.1.1.2</t>
  </si>
  <si>
    <t>1.3.6.1.4.1.1248.1.1.3.1.26.1.1.3</t>
  </si>
  <si>
    <t>1.3.6.1.4.1.1248.1.1.3.1.26.2</t>
  </si>
  <si>
    <t>epsWSDTable</t>
  </si>
  <si>
    <t>epFaxLinePersonalName</t>
  </si>
  <si>
    <t>epFaxLinePersonalNumber</t>
  </si>
  <si>
    <t>epFaxLineSpeakerVolume</t>
  </si>
  <si>
    <t>epFaxLinePauseTime</t>
  </si>
  <si>
    <t>epFaxLineProperty</t>
  </si>
  <si>
    <t>epFaxLinePbLevelDifference</t>
  </si>
  <si>
    <t>epFaxLineToneTime</t>
  </si>
  <si>
    <t>epFaxLineToneInterval</t>
  </si>
  <si>
    <t>epFaxLineV34Function</t>
  </si>
  <si>
    <t>epFaxLineReceiveLevel1</t>
  </si>
  <si>
    <t>1.3.6.1.2.1.43.15.1.1.3</t>
  </si>
  <si>
    <t>1.3.6.1.2.1.43.15.1.1.4</t>
  </si>
  <si>
    <t>1.3.6.1.2.1.43.15.1.1.6</t>
  </si>
  <si>
    <t>1.3.6.1.2.1.43.15.1.1.7</t>
  </si>
  <si>
    <t>1.3.6.1.2.1.43.15.1.1.8</t>
  </si>
  <si>
    <t>1.3.6.1.2.1.43.15.1.1.9</t>
  </si>
  <si>
    <t>1.3.6.1.2.1.43.15.1.1.10</t>
  </si>
  <si>
    <t>1.3.6.1.2.1.43.15.1.1.11</t>
  </si>
  <si>
    <t>1.3.6.1.2.1.43.15.1.1.12</t>
  </si>
  <si>
    <t>prtConsoleOnTime</t>
  </si>
  <si>
    <t>prtConsoleOffTime</t>
  </si>
  <si>
    <t>prtConsoleColor</t>
  </si>
  <si>
    <t>prtConsoleDescription</t>
  </si>
  <si>
    <t>1.3.6.1.2.1.43.17.6.1.3</t>
  </si>
  <si>
    <t>1.3.6.1.2.1.43.17.6.1.4</t>
  </si>
  <si>
    <t>1.3.6.1.2.1.43.17.6.1.5</t>
  </si>
  <si>
    <t>prtAlertTrainingLevel</t>
  </si>
  <si>
    <t>prtAlertGroup</t>
  </si>
  <si>
    <t>prtAlertGroupIndex</t>
  </si>
  <si>
    <t>prtAlertCode</t>
  </si>
  <si>
    <t>prtAlertDescription</t>
  </si>
  <si>
    <t>prtAlertTime</t>
  </si>
  <si>
    <t>1.3.6.1.2.1.43.18.1.1.3</t>
  </si>
  <si>
    <t>1.3.6.1.2.1.43.18.1.1.4</t>
  </si>
  <si>
    <t>1.3.6.1.2.1.43.18.1.1.5</t>
  </si>
  <si>
    <t>1.3.6.1.2.1.43.18.1.1.6</t>
  </si>
  <si>
    <t>1.3.6.1.2.1.43.18.1.1.7</t>
  </si>
  <si>
    <t>1.3.6.1.2.1.43.18.1.1.8</t>
  </si>
  <si>
    <t>1.3.6.1.2.1.43.18.1.1.9</t>
  </si>
  <si>
    <t>epPrtBasicProductSerialNumber</t>
  </si>
  <si>
    <t>epPrtPrinterInstallDateAndTime</t>
  </si>
  <si>
    <t>epPrtVersionRelationalIndex</t>
  </si>
  <si>
    <t>epPrtVersionVenderName</t>
  </si>
  <si>
    <t>epPrtVersionSWRunType</t>
  </si>
  <si>
    <t>epPrtVersionSWRunStatus</t>
  </si>
  <si>
    <t>epPrtStandby</t>
  </si>
  <si>
    <t>epPrtTonerError</t>
  </si>
  <si>
    <t>epsWLanCertLeapPassword</t>
  </si>
  <si>
    <t>1.3.6.1.4.1.1248.1.1.3.1.9.1.1.34</t>
  </si>
  <si>
    <t>epsWLanSignalStatus</t>
  </si>
  <si>
    <t>1.3.6.1.4.1.1248.1.1.3.1.9.1.1.35</t>
  </si>
  <si>
    <t>epsWLanWPSSupport</t>
  </si>
  <si>
    <t>1.3.6.1.4.1.1248.1.1.3.1.9.1.1.36</t>
  </si>
  <si>
    <t>epsWLanWPSEnable</t>
  </si>
  <si>
    <t>1.3.6.1.4.1.1248.1.1.3.1.9.1.1.37</t>
  </si>
  <si>
    <t>epsWLanWPSEnableAccess</t>
  </si>
  <si>
    <t>epPrtFinisherPartsChanged</t>
  </si>
  <si>
    <t>epPrtMarkerSuppliesPartsTable</t>
  </si>
  <si>
    <t>epPrtMarkerSuppliesPartsSuppliesIndex</t>
  </si>
  <si>
    <t>epPrtMarkerSuppliesPartsLevel</t>
  </si>
  <si>
    <t>epPrtTokenRingSlotState</t>
  </si>
  <si>
    <t>epPrtTokenRingCardName</t>
  </si>
  <si>
    <t>epPrtUsbIfTable</t>
  </si>
  <si>
    <t>epPrtJobSucceededImpressionNumber</t>
  </si>
  <si>
    <t>epPrtJobSucceededSimplexImpressionNumber</t>
  </si>
  <si>
    <t>システムが初期化されてからの経過時間 (1/100sec単位)。</t>
    <rPh sb="5" eb="8">
      <t>ショキカ</t>
    </rPh>
    <rPh sb="14" eb="16">
      <t>ケイカ</t>
    </rPh>
    <rPh sb="16" eb="18">
      <t>ジカン</t>
    </rPh>
    <rPh sb="28" eb="30">
      <t>タンイ</t>
    </rPh>
    <phoneticPr fontId="7"/>
  </si>
  <si>
    <t>システム管理者と、管理者との連絡方法を表す文字列。</t>
    <rPh sb="4" eb="7">
      <t>カンリシャ</t>
    </rPh>
    <rPh sb="9" eb="12">
      <t>カンリシャ</t>
    </rPh>
    <rPh sb="14" eb="16">
      <t>レンラク</t>
    </rPh>
    <rPh sb="16" eb="18">
      <t>ホウホウ</t>
    </rPh>
    <rPh sb="19" eb="20">
      <t>アラワ</t>
    </rPh>
    <rPh sb="21" eb="24">
      <t>モジレツ</t>
    </rPh>
    <phoneticPr fontId="7"/>
  </si>
  <si>
    <t>システムの物理的な設置場所を表す文字列。</t>
    <rPh sb="5" eb="8">
      <t>ブツリテキ</t>
    </rPh>
    <rPh sb="9" eb="11">
      <t>セッチ</t>
    </rPh>
    <rPh sb="11" eb="13">
      <t>バショ</t>
    </rPh>
    <rPh sb="14" eb="15">
      <t>アラワ</t>
    </rPh>
    <rPh sb="16" eb="19">
      <t>モジレツ</t>
    </rPh>
    <phoneticPr fontId="7"/>
  </si>
  <si>
    <t>1.3.6.1.4.1.2699.1.1.1.1.1.1.2</t>
  </si>
  <si>
    <t>1.3.6.1.4.1.2699.1.1.1.1.1.1.3</t>
  </si>
  <si>
    <t>1.3.6.1.4.1.2699.1.1.1.1.1.1.4</t>
  </si>
  <si>
    <t>1.3.6.1.4.1.2699.1.1.1.1.1.1.5</t>
  </si>
  <si>
    <t>1.3.6.1.4.1.2699.1.1.1.1.1.1.6</t>
  </si>
  <si>
    <t>1.3.6.1.4.1.2699.1.1.1.1.1.1.7</t>
  </si>
  <si>
    <t>1.3.6.1.4.1.2699.1.1.1.2.1.1.2</t>
  </si>
  <si>
    <t>1.3.6.1.4.1.2699.1.1.1.2.1.1.3</t>
  </si>
  <si>
    <t>epPrtSubOutputSubOutputIndex</t>
  </si>
  <si>
    <t>epPrtSubOutputOnOff</t>
  </si>
  <si>
    <t>epPrtOutputExtTable</t>
  </si>
  <si>
    <t>epPrtOutputExtPrtOutputIndex</t>
  </si>
  <si>
    <t>epPrtOutputExtCounterDescription</t>
  </si>
  <si>
    <t>epPrtOutputExtCounterUnit</t>
  </si>
  <si>
    <t>epPrtOutputExtCount</t>
  </si>
  <si>
    <t>epPrtFinisherCounterUnit</t>
  </si>
  <si>
    <t>epPrtFinisherCount</t>
  </si>
  <si>
    <t>epPrtFinisherFinishingMode</t>
  </si>
  <si>
    <t>epPrtFinisherCutMode</t>
  </si>
  <si>
    <t>epPrtFinishingModeType</t>
  </si>
  <si>
    <t>epPrtFinishingModeDescr</t>
  </si>
  <si>
    <t>epPrtMediaPathTable</t>
  </si>
  <si>
    <t>epPrtMediaPathCounterUnit</t>
  </si>
  <si>
    <t>epPrtMarkerCounterUnit</t>
  </si>
  <si>
    <t>epPrtMarkerTotalPrinted</t>
  </si>
  <si>
    <t>epPrtMarkerTotalColorPrinted</t>
  </si>
  <si>
    <t>epPrtMarkerTotalPlane</t>
  </si>
  <si>
    <t>ファームウェアアップデート機能のサポート状況。（サポート/非サポート）</t>
    <rPh sb="29" eb="30">
      <t>ヒ</t>
    </rPh>
    <phoneticPr fontId="7"/>
  </si>
  <si>
    <t>1.3.6.1.4.1.1248.1.1.3.1.28.1.2</t>
  </si>
  <si>
    <t>1.3.6.1.4.1.1248.1.1.3.1.28.1.3</t>
  </si>
  <si>
    <t>1.3.6.1.4.1.1248.1.1.3.1.28.1.4</t>
  </si>
  <si>
    <t>1.3.6.1.4.1.1248.1.1.3.1.28.1.5</t>
  </si>
  <si>
    <t>1.3.6.1.4.1.1248.1.1.3.1.28.1.6</t>
  </si>
  <si>
    <t>1.3.6.1.4.1.1248.1.1.3.1.28.1.7</t>
  </si>
  <si>
    <t>1.3.6.1.4.1.1248.1.1.3.1.28.1.8</t>
  </si>
  <si>
    <t>1.3.6.1.4.1.1248.1.1.3.1.28.1.9</t>
  </si>
  <si>
    <t>1.3.6.1.4.1.1248.1.1.3.1.28.1.10</t>
  </si>
  <si>
    <t>R/W</t>
    <phoneticPr fontId="7"/>
  </si>
  <si>
    <t>R/O : Read Only</t>
    <phoneticPr fontId="7"/>
  </si>
  <si>
    <t>jmAttributeTableでサポートする属性</t>
    <rPh sb="23" eb="25">
      <t>ゾクセイ</t>
    </rPh>
    <phoneticPr fontId="7"/>
  </si>
  <si>
    <t>1.3.6.1.4.1.2699.1.1.1.4.1</t>
    <phoneticPr fontId="7"/>
  </si>
  <si>
    <t>jobStateReasons2</t>
    <phoneticPr fontId="7"/>
  </si>
  <si>
    <t>jobStateReasons3</t>
    <phoneticPr fontId="7"/>
  </si>
  <si>
    <t>jobStateReasons4</t>
    <phoneticPr fontId="7"/>
  </si>
  <si>
    <t>jobCodedCharSet</t>
    <phoneticPr fontId="7"/>
  </si>
  <si>
    <t>jobAccountName</t>
    <phoneticPr fontId="7"/>
  </si>
  <si>
    <t>serverAssignedJobName</t>
    <phoneticPr fontId="7"/>
  </si>
  <si>
    <t>jobName</t>
    <phoneticPr fontId="7"/>
  </si>
  <si>
    <t>jobServiceTypes</t>
    <phoneticPr fontId="7"/>
  </si>
  <si>
    <t>jobSourceChannelIndex</t>
    <phoneticPr fontId="7"/>
  </si>
  <si>
    <t>jobSourcePlatformType</t>
    <phoneticPr fontId="7"/>
  </si>
  <si>
    <t>submittingServerName</t>
    <phoneticPr fontId="7"/>
  </si>
  <si>
    <t>submittingApplicationName</t>
    <phoneticPr fontId="7"/>
  </si>
  <si>
    <t>queueNameRequested</t>
    <phoneticPr fontId="7"/>
  </si>
  <si>
    <t>physicalDevice</t>
    <phoneticPr fontId="7"/>
  </si>
  <si>
    <t>numberOfDocuments</t>
    <phoneticPr fontId="7"/>
  </si>
  <si>
    <t>fileName</t>
    <phoneticPr fontId="7"/>
  </si>
  <si>
    <t>epPrtEscPageWwAutoFF</t>
  </si>
  <si>
    <t>epPrtEscPageWwLfFunction</t>
  </si>
  <si>
    <t>epPrtEscPageWwFFFunction</t>
  </si>
  <si>
    <t>epPrtEscPageWwPgi</t>
  </si>
  <si>
    <t>epPrtEscPageWwTriColorSpace</t>
  </si>
  <si>
    <t>epPrtEscPageWwCMMediaType</t>
  </si>
  <si>
    <t>epPrtEscPageTwoByteSettingsTable</t>
  </si>
  <si>
    <t>epPrtEscPageTwoByteInterpreterIndex</t>
  </si>
  <si>
    <t>epPrtEscPageTwoByteAutoCR</t>
  </si>
  <si>
    <t>epPrtEscPageTwoByteAutoFF</t>
  </si>
  <si>
    <t>epPrtEscPageTwoByteCrFunction</t>
  </si>
  <si>
    <t>epPrtEscPageTwoByteLfFunction</t>
  </si>
  <si>
    <t>epPrtEscPageTwoByteFFFunction</t>
  </si>
  <si>
    <t>スロット、インターフェースの名称。</t>
    <rPh sb="14" eb="16">
      <t>メイショウ</t>
    </rPh>
    <phoneticPr fontId="7"/>
  </si>
  <si>
    <t>このスロット、インターフェースに対応する情報テーブルを示す番号。</t>
    <rPh sb="16" eb="18">
      <t>タイオウ</t>
    </rPh>
    <rPh sb="20" eb="22">
      <t>ジョウホウ</t>
    </rPh>
    <rPh sb="27" eb="28">
      <t>シメ</t>
    </rPh>
    <rPh sb="29" eb="31">
      <t>バンゴウ</t>
    </rPh>
    <phoneticPr fontId="7"/>
  </si>
  <si>
    <t>対応する情報テーブル内のインデックス。</t>
    <rPh sb="0" eb="2">
      <t>タイオウ</t>
    </rPh>
    <rPh sb="4" eb="6">
      <t>ジョウホウ</t>
    </rPh>
    <rPh sb="10" eb="11">
      <t>ナイ</t>
    </rPh>
    <phoneticPr fontId="7"/>
  </si>
  <si>
    <t>コマンド操作用のテーブル。
実行可能なコマンド毎に以下の情報を持つ。</t>
    <rPh sb="4" eb="6">
      <t>ソウサ</t>
    </rPh>
    <rPh sb="6" eb="7">
      <t>ヨウ</t>
    </rPh>
    <rPh sb="14" eb="16">
      <t>ジッコウ</t>
    </rPh>
    <rPh sb="16" eb="18">
      <t>カノウ</t>
    </rPh>
    <rPh sb="23" eb="24">
      <t>ゴト</t>
    </rPh>
    <rPh sb="25" eb="27">
      <t>イカ</t>
    </rPh>
    <rPh sb="28" eb="30">
      <t>ジョウホウ</t>
    </rPh>
    <rPh sb="31" eb="32">
      <t>モ</t>
    </rPh>
    <phoneticPr fontId="7"/>
  </si>
  <si>
    <t>ICカードスロットの情報テーブル。
スロット毎に以下の情報を持つ。</t>
    <rPh sb="10" eb="12">
      <t>ジョウホウ</t>
    </rPh>
    <rPh sb="22" eb="23">
      <t>ゴト</t>
    </rPh>
    <rPh sb="24" eb="26">
      <t>イカ</t>
    </rPh>
    <rPh sb="27" eb="29">
      <t>ジョウホウ</t>
    </rPh>
    <rPh sb="30" eb="31">
      <t>モ</t>
    </rPh>
    <phoneticPr fontId="7"/>
  </si>
  <si>
    <t>ICカードの名称。フォントカードの場合はフォント名。</t>
    <rPh sb="6" eb="8">
      <t>メイショウ</t>
    </rPh>
    <rPh sb="17" eb="19">
      <t>バアイ</t>
    </rPh>
    <rPh sb="24" eb="25">
      <t>メイ</t>
    </rPh>
    <phoneticPr fontId="7"/>
  </si>
  <si>
    <t>挿入されているカードの名称。</t>
    <rPh sb="0" eb="2">
      <t>ソウニュウ</t>
    </rPh>
    <rPh sb="11" eb="13">
      <t>メイショウ</t>
    </rPh>
    <phoneticPr fontId="7"/>
  </si>
  <si>
    <t>プリンタの構成情報テーブル。
ICカードスロット、Type-Bスロット、TokenRingスロット、USBインターフェース、USBホストインターフェースの情報を提供する。
各種スロット、インターフェース毎に以下の情報を持つ。</t>
    <rPh sb="5" eb="7">
      <t>コウセイ</t>
    </rPh>
    <rPh sb="7" eb="9">
      <t>ジョウホウ</t>
    </rPh>
    <rPh sb="77" eb="79">
      <t>ジョウホウ</t>
    </rPh>
    <rPh sb="80" eb="82">
      <t>テイキョウ</t>
    </rPh>
    <rPh sb="86" eb="88">
      <t>カクシュ</t>
    </rPh>
    <rPh sb="101" eb="102">
      <t>ゴト</t>
    </rPh>
    <rPh sb="103" eb="105">
      <t>イカ</t>
    </rPh>
    <rPh sb="106" eb="108">
      <t>ジョウホウ</t>
    </rPh>
    <rPh sb="109" eb="110">
      <t>モ</t>
    </rPh>
    <phoneticPr fontId="7"/>
  </si>
  <si>
    <t>スロットの挿抜状態、および挿入されている場合はそのカードのID。</t>
    <rPh sb="5" eb="6">
      <t>サ</t>
    </rPh>
    <rPh sb="6" eb="7">
      <t>ヌ</t>
    </rPh>
    <rPh sb="7" eb="9">
      <t>ジョウタイ</t>
    </rPh>
    <rPh sb="13" eb="15">
      <t>ソウニュウ</t>
    </rPh>
    <rPh sb="20" eb="22">
      <t>バアイ</t>
    </rPh>
    <phoneticPr fontId="7"/>
  </si>
  <si>
    <t>Type-Bスロットの情報テーブル。
スロット毎に以下の情報を持つ。</t>
    <rPh sb="11" eb="13">
      <t>ジョウホウ</t>
    </rPh>
    <phoneticPr fontId="7"/>
  </si>
  <si>
    <t>TokenRingスロットの情報テーブル。
スロット毎に以下の情報を持つ。</t>
    <rPh sb="14" eb="16">
      <t>ジョウホウ</t>
    </rPh>
    <phoneticPr fontId="7"/>
  </si>
  <si>
    <t>USB I/F の情報テーブル。
I/F毎に以下の情報を持つ。</t>
    <rPh sb="9" eb="11">
      <t>ジョウホウ</t>
    </rPh>
    <rPh sb="20" eb="21">
      <t>ゴト</t>
    </rPh>
    <rPh sb="22" eb="24">
      <t>イカ</t>
    </rPh>
    <rPh sb="25" eb="27">
      <t>ジョウホウ</t>
    </rPh>
    <rPh sb="28" eb="29">
      <t>モ</t>
    </rPh>
    <phoneticPr fontId="7"/>
  </si>
  <si>
    <t>機器の接続状態、および接続されている場合はその機器のID。</t>
    <rPh sb="0" eb="2">
      <t>キキ</t>
    </rPh>
    <rPh sb="3" eb="5">
      <t>セツゾク</t>
    </rPh>
    <rPh sb="5" eb="7">
      <t>ジョウタイ</t>
    </rPh>
    <rPh sb="11" eb="13">
      <t>セツゾク</t>
    </rPh>
    <rPh sb="18" eb="20">
      <t>バアイ</t>
    </rPh>
    <rPh sb="23" eb="25">
      <t>キキ</t>
    </rPh>
    <phoneticPr fontId="7"/>
  </si>
  <si>
    <t>接続されている機器の名称。</t>
    <rPh sb="0" eb="2">
      <t>セツゾク</t>
    </rPh>
    <rPh sb="7" eb="9">
      <t>キキ</t>
    </rPh>
    <rPh sb="10" eb="12">
      <t>メイショウ</t>
    </rPh>
    <phoneticPr fontId="7"/>
  </si>
  <si>
    <t>USB Host I/F の情報テーブル。</t>
    <rPh sb="14" eb="16">
      <t>ジョウホウ</t>
    </rPh>
    <phoneticPr fontId="7"/>
  </si>
  <si>
    <t>機器の接続状態。</t>
    <rPh sb="0" eb="2">
      <t>キキ</t>
    </rPh>
    <rPh sb="3" eb="5">
      <t>セツゾク</t>
    </rPh>
    <rPh sb="5" eb="7">
      <t>ジョウタイ</t>
    </rPh>
    <phoneticPr fontId="7"/>
  </si>
  <si>
    <t>接続されている機器の製品名 (iProduct)。</t>
    <rPh sb="0" eb="2">
      <t>セツゾク</t>
    </rPh>
    <rPh sb="7" eb="9">
      <t>キキ</t>
    </rPh>
    <rPh sb="10" eb="13">
      <t>セイヒンメイ</t>
    </rPh>
    <phoneticPr fontId="7"/>
  </si>
  <si>
    <t>接続されている機器の製造業者 (iManufacuturer)。</t>
    <rPh sb="0" eb="2">
      <t>セツゾク</t>
    </rPh>
    <rPh sb="7" eb="9">
      <t>キキ</t>
    </rPh>
    <rPh sb="10" eb="12">
      <t>セイゾウ</t>
    </rPh>
    <rPh sb="12" eb="14">
      <t>ギョウシャ</t>
    </rPh>
    <phoneticPr fontId="7"/>
  </si>
  <si>
    <t>給紙装置の情報取得、設定用テーブル。
プリンタが持つ給紙カセット、トレイ毎に以下の情報を持つ。</t>
    <rPh sb="0" eb="2">
      <t>キュウシ</t>
    </rPh>
    <rPh sb="2" eb="4">
      <t>ソウチ</t>
    </rPh>
    <rPh sb="5" eb="7">
      <t>ジョウホウ</t>
    </rPh>
    <rPh sb="7" eb="9">
      <t>シュトク</t>
    </rPh>
    <rPh sb="10" eb="12">
      <t>セッテイ</t>
    </rPh>
    <rPh sb="12" eb="13">
      <t>ヨウ</t>
    </rPh>
    <rPh sb="24" eb="25">
      <t>モ</t>
    </rPh>
    <rPh sb="26" eb="28">
      <t>キュウシ</t>
    </rPh>
    <rPh sb="36" eb="37">
      <t>ゴト</t>
    </rPh>
    <rPh sb="38" eb="40">
      <t>イカ</t>
    </rPh>
    <rPh sb="41" eb="43">
      <t>ジョウホウ</t>
    </rPh>
    <rPh sb="44" eb="45">
      <t>モ</t>
    </rPh>
    <phoneticPr fontId="7"/>
  </si>
  <si>
    <t>給紙装置の用紙サイズの取得方法設定 （自動/手動）。</t>
    <rPh sb="0" eb="2">
      <t>キュウシ</t>
    </rPh>
    <rPh sb="2" eb="4">
      <t>ソウチ</t>
    </rPh>
    <rPh sb="5" eb="7">
      <t>ヨウシ</t>
    </rPh>
    <rPh sb="11" eb="13">
      <t>シュトク</t>
    </rPh>
    <rPh sb="13" eb="15">
      <t>ホウホウ</t>
    </rPh>
    <rPh sb="15" eb="17">
      <t>セッテイ</t>
    </rPh>
    <rPh sb="19" eb="21">
      <t>ジドウ</t>
    </rPh>
    <rPh sb="22" eb="24">
      <t>シュドウ</t>
    </rPh>
    <phoneticPr fontId="7"/>
  </si>
  <si>
    <t>給紙数のカウント単位。</t>
    <rPh sb="0" eb="2">
      <t>キュウシ</t>
    </rPh>
    <rPh sb="2" eb="3">
      <t>スウ</t>
    </rPh>
    <rPh sb="8" eb="10">
      <t>タンイ</t>
    </rPh>
    <phoneticPr fontId="7"/>
  </si>
  <si>
    <t>給紙数。</t>
    <rPh sb="0" eb="2">
      <t>キュウシ</t>
    </rPh>
    <rPh sb="2" eb="3">
      <t>スウ</t>
    </rPh>
    <phoneticPr fontId="7"/>
  </si>
  <si>
    <t>ローラーの交換回数。</t>
    <rPh sb="5" eb="7">
      <t>コウカン</t>
    </rPh>
    <rPh sb="7" eb="9">
      <t>カイスウ</t>
    </rPh>
    <phoneticPr fontId="7"/>
  </si>
  <si>
    <t>ローラー使用量のカウント単位。</t>
    <rPh sb="4" eb="6">
      <t>シヨウ</t>
    </rPh>
    <rPh sb="6" eb="7">
      <t>リョウ</t>
    </rPh>
    <rPh sb="12" eb="14">
      <t>タンイ</t>
    </rPh>
    <phoneticPr fontId="7"/>
  </si>
  <si>
    <t>ローラー使用量。</t>
    <rPh sb="4" eb="7">
      <t>シヨウリョウ</t>
    </rPh>
    <phoneticPr fontId="7"/>
  </si>
  <si>
    <t>epPrtPaperSizeCounterUnit</t>
  </si>
  <si>
    <t>epPrtPaperSizeCount</t>
  </si>
  <si>
    <t>epPrtPaperSizeProcessColorCount</t>
  </si>
  <si>
    <t>epPrtPaperSizeSpotColorCount</t>
  </si>
  <si>
    <t>epPrtPaperSizeSimplexCount</t>
  </si>
  <si>
    <t>epPrtPaperSizeNullCount</t>
  </si>
  <si>
    <t>epPrtPaperSizeProcessColorSimplexCount</t>
  </si>
  <si>
    <t>epPrtPaperSizeSpotColorSimplexCount</t>
  </si>
  <si>
    <t>epPrtPaperSizeSpotColorDuplexCount</t>
  </si>
  <si>
    <t>epPrtPaperSizeSelectable</t>
  </si>
  <si>
    <t>epPrtPaperSizeWhitePageCount</t>
  </si>
  <si>
    <t>epPrtPaperTypesClass</t>
  </si>
  <si>
    <t>epPrtPaperTypesCounterUnit</t>
  </si>
  <si>
    <t>epPrtPaperTypesCount</t>
  </si>
  <si>
    <t>epPrtPaperTypesSpotColorCount</t>
  </si>
  <si>
    <t>epPrtPaperTypesNullCount</t>
  </si>
  <si>
    <t>epPrtPclSettingsTable</t>
  </si>
  <si>
    <t>epPrtPclInterpreterIndex</t>
  </si>
  <si>
    <t>epPrtPclFontNumber</t>
  </si>
  <si>
    <t>epPrtPclPitch</t>
  </si>
  <si>
    <t>epPrtPclHeight</t>
  </si>
  <si>
    <t>epPrtPclSymset</t>
  </si>
  <si>
    <t>epPrtPclFormLength</t>
  </si>
  <si>
    <t>epPrtStartPage</t>
  </si>
  <si>
    <t>epPrtRitech</t>
  </si>
  <si>
    <t>epPrtTonerSave</t>
  </si>
  <si>
    <t>epPrtDensity</t>
  </si>
  <si>
    <t>epPrtOffsetUnit</t>
  </si>
  <si>
    <t>epPrtTopOffset</t>
  </si>
  <si>
    <t>epPrtLeftOffset</t>
  </si>
  <si>
    <t>epPrtTopOffsetBack</t>
  </si>
  <si>
    <t>epPrtLeftOffsetBack</t>
  </si>
  <si>
    <t>1.3.6.1.2.1.6.15</t>
  </si>
  <si>
    <t>1.3.6.1.2.1.6.13.1.2</t>
  </si>
  <si>
    <t>1.3.6.1.2.1.6.13.1.3</t>
  </si>
  <si>
    <t>1.3.6.1.2.1.6.13.1.4</t>
  </si>
  <si>
    <t>1.3.6.1.2.1.6.13.1.5</t>
  </si>
  <si>
    <t>1.3.6.1.2.1.11.3</t>
  </si>
  <si>
    <t>1.3.6.1.2.1.11.4</t>
  </si>
  <si>
    <t>1.3.6.1.2.1.11.5</t>
  </si>
  <si>
    <t>1.3.6.1.2.1.11.6</t>
  </si>
  <si>
    <t>1.3.6.1.2.1.11.8</t>
  </si>
  <si>
    <t>1.3.6.1.2.1.11.9</t>
  </si>
  <si>
    <t>1.3.6.1.2.1.11.10</t>
  </si>
  <si>
    <t>1.3.6.1.2.1.11.11</t>
  </si>
  <si>
    <t>1.3.6.1.2.1.11.12</t>
  </si>
  <si>
    <t>1.3.6.1.2.1.11.13</t>
  </si>
  <si>
    <t>1.3.6.1.2.1.11.14</t>
  </si>
  <si>
    <t>1.3.6.1.2.1.11.15</t>
  </si>
  <si>
    <t>1.3.6.1.2.1.11.16</t>
  </si>
  <si>
    <t>1.3.6.1.2.1.11.17</t>
  </si>
  <si>
    <t>1.3.6.1.2.1.11.18</t>
  </si>
  <si>
    <t>1.3.6.1.2.1.11.19</t>
  </si>
  <si>
    <t>1.3.6.1.2.1.11.20</t>
  </si>
  <si>
    <t>1.3.6.1.2.1.11.21</t>
  </si>
  <si>
    <t>1.3.6.1.2.1.11.22</t>
  </si>
  <si>
    <t>1.3.6.1.2.1.11.24</t>
  </si>
  <si>
    <t>1.3.6.1.2.1.11.25</t>
  </si>
  <si>
    <t>1.3.6.1.2.1.11.26</t>
  </si>
  <si>
    <t>1.3.6.1.2.1.11.27</t>
  </si>
  <si>
    <t>1.3.6.1.2.1.11.28</t>
  </si>
  <si>
    <t>1.3.6.1.2.1.11.29</t>
  </si>
  <si>
    <t>1.3.6.1.2.1.11.30</t>
  </si>
  <si>
    <t>epPrtSerialIfBaudrate</t>
  </si>
  <si>
    <t>epPrtSerialIfParity</t>
  </si>
  <si>
    <t>epPrtSerialIfStopBit</t>
  </si>
  <si>
    <t>epPrtSerialIfDTR</t>
  </si>
  <si>
    <t>epPrtSerialIfDSR</t>
  </si>
  <si>
    <t>epPrtSerialIfEnqAck</t>
  </si>
  <si>
    <t>epPrtSerialIfXflow</t>
  </si>
  <si>
    <t>1.3.6.1.4.1.2699.1.2.1.3.1.1.2</t>
    <phoneticPr fontId="7"/>
  </si>
  <si>
    <t>ppmPortName</t>
    <phoneticPr fontId="7"/>
  </si>
  <si>
    <t>ppmPortServiceNameOrURI</t>
    <phoneticPr fontId="7"/>
  </si>
  <si>
    <t>ppmPortProtocolType</t>
    <phoneticPr fontId="7"/>
  </si>
  <si>
    <t>ppmPortProtocolTargetPort</t>
    <phoneticPr fontId="7"/>
  </si>
  <si>
    <t>ppmPortProtocolAltSourceEnabled</t>
    <phoneticPr fontId="7"/>
  </si>
  <si>
    <t>ppmPortPrtChannelIndex</t>
    <phoneticPr fontId="7"/>
  </si>
  <si>
    <t>ppmPortLprByteCountEnabled</t>
    <phoneticPr fontId="7"/>
  </si>
  <si>
    <t>‐ : 実装なし</t>
    <rPh sb="4" eb="6">
      <t>ジッソウ</t>
    </rPh>
    <phoneticPr fontId="7"/>
  </si>
  <si>
    <t>実装条件
M:必須
O:任意</t>
    <rPh sb="0" eb="2">
      <t>ジッソウ</t>
    </rPh>
    <rPh sb="2" eb="4">
      <t>ジョウケン</t>
    </rPh>
    <phoneticPr fontId="7"/>
  </si>
  <si>
    <t>epPrtTypeBSlotTable</t>
  </si>
  <si>
    <t>epPrtTypeBSlotState</t>
  </si>
  <si>
    <t>epPrtTypeBCardName</t>
  </si>
  <si>
    <t>epPrtTokenRingSlotTable</t>
  </si>
  <si>
    <t>epPrtMarkerColorColorantIndex</t>
  </si>
  <si>
    <t>epPrtMarkerColorName</t>
  </si>
  <si>
    <t>epPrtMarkerColorRgb</t>
  </si>
  <si>
    <t>epPrtMarkerColorRegistrationUnit</t>
  </si>
  <si>
    <t>1.3.6.1.4.1.1248.1.1.3.1.4.23</t>
  </si>
  <si>
    <t>epsLprSettingMinTimeout</t>
  </si>
  <si>
    <t>R/W: 読み書き可能</t>
    <rPh sb="5" eb="6">
      <t>ヨ</t>
    </rPh>
    <rPh sb="7" eb="8">
      <t>カ</t>
    </rPh>
    <rPh sb="9" eb="11">
      <t>カノウ</t>
    </rPh>
    <phoneticPr fontId="7"/>
  </si>
  <si>
    <t>1.3.6.1.4.1.2699.1.1.1.3.1.1.2</t>
  </si>
  <si>
    <t>1.3.6.1.4.1.2699.1.1.1.3.1.1.3</t>
  </si>
  <si>
    <t>1.3.6.1.4.1.2699.1.1.1.3.1.1.4</t>
  </si>
  <si>
    <t>1.3.6.1.4.1.2699.1.1.1.3.1.1.5</t>
  </si>
  <si>
    <t>1.3.6.1.4.1.2699.1.1.1.3.1.1.6</t>
  </si>
  <si>
    <t>1.3.6.1.4.1.2699.1.1.1.3.1.1.7</t>
  </si>
  <si>
    <t>1.3.6.1.4.1.2699.1.1.1.3.1.1.8</t>
  </si>
  <si>
    <t>1.3.6.1.4.1.2699.1.1.1.3.1.1.9</t>
  </si>
  <si>
    <t>1.3.6.1.4.1.1248.1.1.3.1.2.15.1.4</t>
  </si>
  <si>
    <t>trapIPXAddress</t>
  </si>
  <si>
    <t>1.3.6.1.4.1.1248.1.1.3.1.2.15.1.5</t>
  </si>
  <si>
    <t>trapIPXCondition</t>
  </si>
  <si>
    <t>1.3.6.1.4.1.1248.1.1.3.1.2.15.1.6</t>
  </si>
  <si>
    <t>epsJobTrapOnIPXCondition</t>
  </si>
  <si>
    <t>1.3.6.1.4.1.1248.1.1.3.1.2.15.1.7</t>
  </si>
  <si>
    <t>実装機種なし</t>
    <rPh sb="0" eb="2">
      <t>ジッソウ</t>
    </rPh>
    <rPh sb="2" eb="4">
      <t>キシュ</t>
    </rPh>
    <phoneticPr fontId="7"/>
  </si>
  <si>
    <t>プロキシ・ターゲットへのSNMPメッセージの送信時に、通知なしに破棄したSNMP PDUの数。</t>
    <rPh sb="22" eb="24">
      <t>ソウシン</t>
    </rPh>
    <rPh sb="24" eb="25">
      <t>ジ</t>
    </rPh>
    <rPh sb="27" eb="29">
      <t>ツウチ</t>
    </rPh>
    <rPh sb="32" eb="34">
      <t>ハキ</t>
    </rPh>
    <rPh sb="45" eb="46">
      <t>カズ</t>
    </rPh>
    <phoneticPr fontId="7"/>
  </si>
  <si>
    <t>SNMPメッセージ送信時に、メッセージサイズがローカル側または送信先の制限サイズを超えたために通知なしに破棄したSNMP PDUの数。</t>
    <rPh sb="9" eb="11">
      <t>ソウシン</t>
    </rPh>
    <rPh sb="11" eb="12">
      <t>ジ</t>
    </rPh>
    <rPh sb="27" eb="28">
      <t>ガワ</t>
    </rPh>
    <rPh sb="31" eb="33">
      <t>ソウシン</t>
    </rPh>
    <rPh sb="33" eb="34">
      <t>サキ</t>
    </rPh>
    <rPh sb="35" eb="37">
      <t>セイゲン</t>
    </rPh>
    <rPh sb="41" eb="42">
      <t>コ</t>
    </rPh>
    <rPh sb="47" eb="49">
      <t>ツウチ</t>
    </rPh>
    <rPh sb="52" eb="54">
      <t>ハキ</t>
    </rPh>
    <rPh sb="65" eb="66">
      <t>カズ</t>
    </rPh>
    <phoneticPr fontId="7"/>
  </si>
  <si>
    <t>ホストコンピュータ（プリンタ等のデバイスを含む）が保有する各種リソースの情報を提供するMIB</t>
    <rPh sb="14" eb="15">
      <t>トウ</t>
    </rPh>
    <rPh sb="21" eb="22">
      <t>フク</t>
    </rPh>
    <rPh sb="25" eb="27">
      <t>ホユウ</t>
    </rPh>
    <rPh sb="29" eb="31">
      <t>カクシュ</t>
    </rPh>
    <rPh sb="36" eb="38">
      <t>ジョウホウ</t>
    </rPh>
    <rPh sb="39" eb="41">
      <t>テイキョウ</t>
    </rPh>
    <phoneticPr fontId="7"/>
  </si>
  <si>
    <t>ホスト起動後の累積時間。</t>
    <rPh sb="3" eb="5">
      <t>キドウ</t>
    </rPh>
    <rPh sb="5" eb="6">
      <t>ゴ</t>
    </rPh>
    <rPh sb="7" eb="9">
      <t>ルイセキ</t>
    </rPh>
    <rPh sb="9" eb="11">
      <t>ジカン</t>
    </rPh>
    <phoneticPr fontId="7"/>
  </si>
  <si>
    <t>ホストが保持する現在日時の設定。</t>
    <rPh sb="4" eb="6">
      <t>ホジ</t>
    </rPh>
    <rPh sb="8" eb="10">
      <t>ゲンザイ</t>
    </rPh>
    <rPh sb="10" eb="12">
      <t>ニチジ</t>
    </rPh>
    <rPh sb="13" eb="15">
      <t>セッテイ</t>
    </rPh>
    <phoneticPr fontId="7"/>
  </si>
  <si>
    <t>ホスト起動時にOSがロードされるデバイスを示すインデックス値の設定。</t>
    <rPh sb="3" eb="5">
      <t>キドウ</t>
    </rPh>
    <rPh sb="5" eb="6">
      <t>ジ</t>
    </rPh>
    <rPh sb="21" eb="22">
      <t>シメ</t>
    </rPh>
    <rPh sb="29" eb="30">
      <t>チ</t>
    </rPh>
    <rPh sb="31" eb="33">
      <t>セッテイ</t>
    </rPh>
    <phoneticPr fontId="7"/>
  </si>
  <si>
    <t>ホスト起動時にデバイスに指定するパラメータの設定。</t>
    <rPh sb="3" eb="5">
      <t>キドウ</t>
    </rPh>
    <rPh sb="5" eb="6">
      <t>ジ</t>
    </rPh>
    <rPh sb="12" eb="14">
      <t>シテイ</t>
    </rPh>
    <rPh sb="22" eb="24">
      <t>セッテイ</t>
    </rPh>
    <phoneticPr fontId="7"/>
  </si>
  <si>
    <t>現在のユーザーセッション数。</t>
    <rPh sb="0" eb="2">
      <t>ゲンザイ</t>
    </rPh>
    <rPh sb="12" eb="13">
      <t>スウ</t>
    </rPh>
    <phoneticPr fontId="7"/>
  </si>
  <si>
    <t>現在の動作プロセス数。</t>
    <rPh sb="0" eb="2">
      <t>ゲンザイ</t>
    </rPh>
    <rPh sb="3" eb="5">
      <t>ドウサ</t>
    </rPh>
    <rPh sb="9" eb="10">
      <t>スウ</t>
    </rPh>
    <phoneticPr fontId="7"/>
  </si>
  <si>
    <t>システムでサポートする最大プロセス数。</t>
    <rPh sb="11" eb="13">
      <t>サイダイ</t>
    </rPh>
    <rPh sb="17" eb="18">
      <t>スウ</t>
    </rPh>
    <phoneticPr fontId="7"/>
  </si>
  <si>
    <t>ホストに搭載されているメインメモリ（RAM）のサイズ。</t>
    <rPh sb="4" eb="6">
      <t>トウサイ</t>
    </rPh>
    <phoneticPr fontId="7"/>
  </si>
  <si>
    <t>ホストに搭載されているストレージの情報テーブル。
搭載されているストレージ毎に以下の情報を持つ。</t>
    <rPh sb="4" eb="6">
      <t>トウサイ</t>
    </rPh>
    <rPh sb="17" eb="19">
      <t>ジョウホウ</t>
    </rPh>
    <rPh sb="25" eb="27">
      <t>トウサイ</t>
    </rPh>
    <rPh sb="37" eb="38">
      <t>ゴト</t>
    </rPh>
    <rPh sb="39" eb="41">
      <t>イカ</t>
    </rPh>
    <rPh sb="42" eb="44">
      <t>ジョウホウ</t>
    </rPh>
    <rPh sb="45" eb="46">
      <t>モ</t>
    </rPh>
    <phoneticPr fontId="7"/>
  </si>
  <si>
    <t>ストレージの種類。</t>
    <rPh sb="6" eb="8">
      <t>シュルイ</t>
    </rPh>
    <phoneticPr fontId="7"/>
  </si>
  <si>
    <t>ストレージの説明文字列。</t>
    <rPh sb="6" eb="8">
      <t>セツメイ</t>
    </rPh>
    <rPh sb="8" eb="11">
      <t>モジレツ</t>
    </rPh>
    <phoneticPr fontId="7"/>
  </si>
  <si>
    <t>ストレージのサイズ割り当て単位。ストレージが何バイト単位で管理されているかを示す。</t>
    <rPh sb="9" eb="10">
      <t>ワ</t>
    </rPh>
    <rPh sb="11" eb="12">
      <t>ア</t>
    </rPh>
    <rPh sb="13" eb="15">
      <t>タンイ</t>
    </rPh>
    <rPh sb="22" eb="23">
      <t>ナン</t>
    </rPh>
    <rPh sb="26" eb="28">
      <t>タンイ</t>
    </rPh>
    <rPh sb="29" eb="31">
      <t>カンリ</t>
    </rPh>
    <rPh sb="38" eb="39">
      <t>シメ</t>
    </rPh>
    <phoneticPr fontId="7"/>
  </si>
  <si>
    <t>ストレージの全サイズ。</t>
    <rPh sb="6" eb="7">
      <t>ゼン</t>
    </rPh>
    <phoneticPr fontId="7"/>
  </si>
  <si>
    <t>ストレージの使用中のサイズ。</t>
    <rPh sb="6" eb="8">
      <t>シヨウ</t>
    </rPh>
    <rPh sb="8" eb="9">
      <t>チュウ</t>
    </rPh>
    <phoneticPr fontId="7"/>
  </si>
  <si>
    <t>容量不足により割り当てに失敗した回数。</t>
    <rPh sb="0" eb="2">
      <t>ヨウリョウ</t>
    </rPh>
    <rPh sb="2" eb="4">
      <t>ブソク</t>
    </rPh>
    <rPh sb="7" eb="8">
      <t>ワ</t>
    </rPh>
    <rPh sb="9" eb="10">
      <t>ア</t>
    </rPh>
    <rPh sb="12" eb="14">
      <t>シッパイ</t>
    </rPh>
    <rPh sb="16" eb="18">
      <t>カイスウ</t>
    </rPh>
    <phoneticPr fontId="7"/>
  </si>
  <si>
    <t>デバイスの種類。</t>
    <rPh sb="5" eb="7">
      <t>シュルイ</t>
    </rPh>
    <phoneticPr fontId="7"/>
  </si>
  <si>
    <t>デバイスの説明文字列 ("EPSON [モデル名]")。</t>
    <rPh sb="5" eb="7">
      <t>セツメイ</t>
    </rPh>
    <rPh sb="7" eb="10">
      <t>モジレツ</t>
    </rPh>
    <rPh sb="23" eb="24">
      <t>メイ</t>
    </rPh>
    <phoneticPr fontId="7"/>
  </si>
  <si>
    <t>デバイスを特定するオブジェクトID。</t>
    <rPh sb="5" eb="7">
      <t>トクテイ</t>
    </rPh>
    <phoneticPr fontId="7"/>
  </si>
  <si>
    <t>ホスト内のデバイスを一意に特定するインデックス。</t>
    <rPh sb="3" eb="4">
      <t>ナイ</t>
    </rPh>
    <rPh sb="10" eb="12">
      <t>イチイ</t>
    </rPh>
    <rPh sb="13" eb="15">
      <t>トクテイ</t>
    </rPh>
    <phoneticPr fontId="7"/>
  </si>
  <si>
    <t>ホスト内のストレージを一意に特定するインデックス。</t>
    <rPh sb="3" eb="4">
      <t>ナイ</t>
    </rPh>
    <rPh sb="11" eb="13">
      <t>イチイ</t>
    </rPh>
    <rPh sb="14" eb="16">
      <t>トクテイ</t>
    </rPh>
    <phoneticPr fontId="7"/>
  </si>
  <si>
    <t>デバイスの現在のステータス。</t>
    <rPh sb="5" eb="7">
      <t>ゲンザイ</t>
    </rPh>
    <phoneticPr fontId="7"/>
  </si>
  <si>
    <t>1.3.6.1.4.1.2699.1.2.1.2.1.1.4</t>
  </si>
  <si>
    <t>1.3.6.1.4.1.2699.1.2.1.2.1.1.5</t>
  </si>
  <si>
    <t>1.3.6.1.4.1.2699.1.2.1.2.1.1.6</t>
  </si>
  <si>
    <t>1.3.6.1.4.1.2699.1.2.1.2.1.1.7</t>
  </si>
  <si>
    <t>1.3.6.1.4.1.2699.1.2.1.2.1.1.2</t>
    <phoneticPr fontId="7"/>
  </si>
  <si>
    <t>1.3.6.1.4.1.2699.1.2.1.2.1.1.8</t>
  </si>
  <si>
    <t>フィニッシングモードの一覧テーブル。
フィニッシャー装置毎、かつ選択可能なフィニッシングモード毎に以下の情報を持つ。</t>
    <rPh sb="11" eb="13">
      <t>イチラン</t>
    </rPh>
    <rPh sb="26" eb="28">
      <t>ソウチ</t>
    </rPh>
    <rPh sb="28" eb="29">
      <t>ゴト</t>
    </rPh>
    <rPh sb="32" eb="34">
      <t>センタク</t>
    </rPh>
    <rPh sb="34" eb="36">
      <t>カノウ</t>
    </rPh>
    <rPh sb="47" eb="48">
      <t>ゴト</t>
    </rPh>
    <rPh sb="49" eb="51">
      <t>イカ</t>
    </rPh>
    <rPh sb="52" eb="54">
      <t>ジョウホウ</t>
    </rPh>
    <rPh sb="55" eb="56">
      <t>モ</t>
    </rPh>
    <phoneticPr fontId="7"/>
  </si>
  <si>
    <t>メールの宛先アドレスと宛先グループを一元管理するテーブル。</t>
    <rPh sb="4" eb="6">
      <t>アテサキ</t>
    </rPh>
    <rPh sb="11" eb="13">
      <t>アテサキ</t>
    </rPh>
    <rPh sb="18" eb="20">
      <t>イチゲン</t>
    </rPh>
    <rPh sb="20" eb="22">
      <t>カンリ</t>
    </rPh>
    <phoneticPr fontId="7"/>
  </si>
  <si>
    <t>宛先アドレスまたは宛先グループの名称。</t>
    <rPh sb="0" eb="2">
      <t>アテサキ</t>
    </rPh>
    <rPh sb="9" eb="11">
      <t>アテサキ</t>
    </rPh>
    <rPh sb="16" eb="18">
      <t>メイショウ</t>
    </rPh>
    <phoneticPr fontId="7"/>
  </si>
  <si>
    <t>1.3.6.1.4.1.1248.1.8.2.6.4.1.3</t>
  </si>
  <si>
    <t>宛先アドレスまたは宛先グループの名称の読み仮名。</t>
    <rPh sb="0" eb="2">
      <t>アテサキ</t>
    </rPh>
    <rPh sb="9" eb="11">
      <t>アテサキ</t>
    </rPh>
    <rPh sb="16" eb="18">
      <t>メイショウ</t>
    </rPh>
    <rPh sb="19" eb="20">
      <t>ヨ</t>
    </rPh>
    <rPh sb="21" eb="23">
      <t>ガナ</t>
    </rPh>
    <phoneticPr fontId="7"/>
  </si>
  <si>
    <t>1.3.6.1.4.1.1248.1.8.2.6.4.1.4</t>
  </si>
  <si>
    <t>エントリーの種別。</t>
    <rPh sb="6" eb="8">
      <t>シュベツ</t>
    </rPh>
    <phoneticPr fontId="7"/>
  </si>
  <si>
    <t>1.3.6.1.4.1.1248.1.8.2.6.4.1.5</t>
  </si>
  <si>
    <t>宛先メールアドレス。</t>
    <rPh sb="0" eb="2">
      <t>アテサキ</t>
    </rPh>
    <phoneticPr fontId="7"/>
  </si>
  <si>
    <t>1.3.6.1.4.1.1248.1.8.2.6.4.1.6</t>
  </si>
  <si>
    <t>宛先グループに所属するアドレスのインデックス。</t>
    <rPh sb="0" eb="2">
      <t>アテサキ</t>
    </rPh>
    <rPh sb="7" eb="9">
      <t>ショゾク</t>
    </rPh>
    <phoneticPr fontId="7"/>
  </si>
  <si>
    <t>メールの宛先アドレス/グループに関する設定、サポート情報を提供するテーブル。</t>
    <rPh sb="4" eb="6">
      <t>アテサキ</t>
    </rPh>
    <rPh sb="16" eb="17">
      <t>カン</t>
    </rPh>
    <rPh sb="19" eb="21">
      <t>セッテイ</t>
    </rPh>
    <rPh sb="26" eb="28">
      <t>ジョウホウ</t>
    </rPh>
    <rPh sb="29" eb="31">
      <t>テイキョウ</t>
    </rPh>
    <phoneticPr fontId="7"/>
  </si>
  <si>
    <t>デバイスがサポートするメール宛先の管理方法を示す。</t>
    <rPh sb="14" eb="16">
      <t>アテサキ</t>
    </rPh>
    <rPh sb="17" eb="19">
      <t>カンリ</t>
    </rPh>
    <rPh sb="19" eb="21">
      <t>ホウホウ</t>
    </rPh>
    <rPh sb="22" eb="23">
      <t>シメ</t>
    </rPh>
    <phoneticPr fontId="7"/>
  </si>
  <si>
    <t>epHrMailAddrAndGroupTableのエントリ数。</t>
    <rPh sb="30" eb="31">
      <t>スウ</t>
    </rPh>
    <phoneticPr fontId="7"/>
  </si>
  <si>
    <t>メール宛先アドレス、グループテーブルの登録状態。</t>
    <rPh sb="3" eb="5">
      <t>アテサキ</t>
    </rPh>
    <rPh sb="19" eb="21">
      <t>トウロク</t>
    </rPh>
    <rPh sb="21" eb="23">
      <t>ジョウタイ</t>
    </rPh>
    <phoneticPr fontId="7"/>
  </si>
  <si>
    <t>デバイスが持つ保存先フォルダに関する設定、サポート情報を提供するテーブル。</t>
    <rPh sb="5" eb="6">
      <t>モ</t>
    </rPh>
    <rPh sb="7" eb="9">
      <t>ホゾン</t>
    </rPh>
    <rPh sb="9" eb="10">
      <t>サキ</t>
    </rPh>
    <rPh sb="15" eb="16">
      <t>カン</t>
    </rPh>
    <rPh sb="18" eb="20">
      <t>セッテイ</t>
    </rPh>
    <rPh sb="25" eb="27">
      <t>ジョウホウ</t>
    </rPh>
    <rPh sb="28" eb="30">
      <t>テイキョウ</t>
    </rPh>
    <phoneticPr fontId="7"/>
  </si>
  <si>
    <t>サポートする保存先フォルダへのアクセスプロトコル。</t>
    <rPh sb="6" eb="8">
      <t>ホゾン</t>
    </rPh>
    <rPh sb="8" eb="9">
      <t>サキ</t>
    </rPh>
    <phoneticPr fontId="7"/>
  </si>
  <si>
    <t>保存先フォルダアドレスの最大数。</t>
    <rPh sb="0" eb="2">
      <t>ホゾン</t>
    </rPh>
    <rPh sb="2" eb="3">
      <t>サキ</t>
    </rPh>
    <rPh sb="12" eb="14">
      <t>サイダイ</t>
    </rPh>
    <rPh sb="14" eb="15">
      <t>スウ</t>
    </rPh>
    <phoneticPr fontId="7"/>
  </si>
  <si>
    <t>保存先フォルダに設定可能な最大サイズ。
この値はアドレスの文字数ではなく、設定可能な最大サイズを返す。</t>
    <rPh sb="0" eb="2">
      <t>ホゾン</t>
    </rPh>
    <rPh sb="2" eb="3">
      <t>サキ</t>
    </rPh>
    <rPh sb="8" eb="10">
      <t>セッテイ</t>
    </rPh>
    <rPh sb="10" eb="12">
      <t>カノウ</t>
    </rPh>
    <rPh sb="13" eb="15">
      <t>サイダイ</t>
    </rPh>
    <rPh sb="22" eb="23">
      <t>アタイ</t>
    </rPh>
    <rPh sb="29" eb="32">
      <t>モジスウ</t>
    </rPh>
    <rPh sb="37" eb="39">
      <t>セッテイ</t>
    </rPh>
    <rPh sb="39" eb="41">
      <t>カノウ</t>
    </rPh>
    <rPh sb="42" eb="44">
      <t>サイダイ</t>
    </rPh>
    <rPh sb="48" eb="49">
      <t>カエ</t>
    </rPh>
    <phoneticPr fontId="7"/>
  </si>
  <si>
    <t>保存先フォルダアドレスの登録状態。</t>
    <rPh sb="0" eb="2">
      <t>ホゾン</t>
    </rPh>
    <rPh sb="2" eb="3">
      <t>サキ</t>
    </rPh>
    <rPh sb="12" eb="14">
      <t>トウロク</t>
    </rPh>
    <rPh sb="14" eb="16">
      <t>ジョウタイ</t>
    </rPh>
    <phoneticPr fontId="7"/>
  </si>
  <si>
    <t>保存先フォルダアドレスのロック状態。</t>
    <rPh sb="0" eb="2">
      <t>ホゾン</t>
    </rPh>
    <rPh sb="2" eb="3">
      <t>サキ</t>
    </rPh>
    <rPh sb="15" eb="17">
      <t>ジョウタイ</t>
    </rPh>
    <phoneticPr fontId="7"/>
  </si>
  <si>
    <t>1.3.6.1.4.1.1248.1.8.2.7.2.1.6</t>
  </si>
  <si>
    <t>保存先フォルダアドレス2（UNC名）のつづき。サイズが510 OCTET を超える場合に使用する。</t>
    <rPh sb="0" eb="2">
      <t>ホゾン</t>
    </rPh>
    <rPh sb="2" eb="3">
      <t>サキ</t>
    </rPh>
    <rPh sb="16" eb="17">
      <t>メイ</t>
    </rPh>
    <rPh sb="38" eb="39">
      <t>コ</t>
    </rPh>
    <rPh sb="41" eb="43">
      <t>バアイ</t>
    </rPh>
    <rPh sb="44" eb="46">
      <t>シヨウ</t>
    </rPh>
    <phoneticPr fontId="7"/>
  </si>
  <si>
    <t>1.3.6.1.4.1.1248.1.8.2.7.2.1.9</t>
  </si>
  <si>
    <t>このフォルダへのアクセスに使用するプロトコル。</t>
    <rPh sb="13" eb="15">
      <t>シヨウ</t>
    </rPh>
    <phoneticPr fontId="7"/>
  </si>
  <si>
    <t>1.3.6.1.4.1.1248.1.8.2.7.2.1.10</t>
  </si>
  <si>
    <t>FTPサーバーとの接続ポート番号。</t>
    <rPh sb="9" eb="11">
      <t>セツゾク</t>
    </rPh>
    <rPh sb="14" eb="16">
      <t>バンゴウ</t>
    </rPh>
    <phoneticPr fontId="7"/>
  </si>
  <si>
    <t>1.3.6.1.4.1.1248.1.8.2.7.2.1.11</t>
  </si>
  <si>
    <t>FTPサーバーとのコネクション確立時のモード。</t>
    <rPh sb="15" eb="17">
      <t>カクリツ</t>
    </rPh>
    <rPh sb="17" eb="18">
      <t>トキ</t>
    </rPh>
    <phoneticPr fontId="7"/>
  </si>
  <si>
    <t>各種宛先設定（アドレス帳）に共通する情報、設定テーブル。</t>
    <rPh sb="0" eb="2">
      <t>カクシュ</t>
    </rPh>
    <rPh sb="2" eb="4">
      <t>アテサキ</t>
    </rPh>
    <rPh sb="4" eb="6">
      <t>セッテイ</t>
    </rPh>
    <rPh sb="11" eb="12">
      <t>チョウ</t>
    </rPh>
    <rPh sb="14" eb="16">
      <t>キョウツウ</t>
    </rPh>
    <rPh sb="18" eb="20">
      <t>ジョウホウ</t>
    </rPh>
    <rPh sb="21" eb="23">
      <t>セッテイ</t>
    </rPh>
    <phoneticPr fontId="7"/>
  </si>
  <si>
    <t>統合アドレス帳のサポート状況。</t>
    <rPh sb="0" eb="2">
      <t>トウゴウ</t>
    </rPh>
    <rPh sb="6" eb="7">
      <t>チョウ</t>
    </rPh>
    <rPh sb="12" eb="14">
      <t>ジョウキョウ</t>
    </rPh>
    <phoneticPr fontId="7"/>
  </si>
  <si>
    <t>ユーザー毎の利用者制限機能の情報、設定を提供するテーブル。</t>
    <rPh sb="4" eb="5">
      <t>ゴト</t>
    </rPh>
    <rPh sb="6" eb="9">
      <t>リヨウシャ</t>
    </rPh>
    <rPh sb="9" eb="11">
      <t>セイゲン</t>
    </rPh>
    <rPh sb="11" eb="13">
      <t>キノウ</t>
    </rPh>
    <rPh sb="14" eb="16">
      <t>ジョウホウ</t>
    </rPh>
    <rPh sb="17" eb="19">
      <t>セッテイ</t>
    </rPh>
    <rPh sb="20" eb="22">
      <t>テイキョウ</t>
    </rPh>
    <phoneticPr fontId="7"/>
  </si>
  <si>
    <t>ユーザー毎の利用制限機能の有効無効。</t>
    <rPh sb="4" eb="5">
      <t>ゴト</t>
    </rPh>
    <rPh sb="6" eb="8">
      <t>リヨウ</t>
    </rPh>
    <rPh sb="8" eb="10">
      <t>セイゲン</t>
    </rPh>
    <rPh sb="10" eb="12">
      <t>キノウ</t>
    </rPh>
    <rPh sb="13" eb="15">
      <t>ユウコウ</t>
    </rPh>
    <rPh sb="15" eb="17">
      <t>ムコウ</t>
    </rPh>
    <phoneticPr fontId="7"/>
  </si>
  <si>
    <t>ユーザー毎の利用制限機能で登録できるユーザー数。</t>
    <rPh sb="4" eb="5">
      <t>ゴト</t>
    </rPh>
    <rPh sb="6" eb="8">
      <t>リヨウ</t>
    </rPh>
    <rPh sb="8" eb="10">
      <t>セイゲン</t>
    </rPh>
    <rPh sb="10" eb="12">
      <t>キノウ</t>
    </rPh>
    <rPh sb="13" eb="15">
      <t>トウロク</t>
    </rPh>
    <rPh sb="22" eb="23">
      <t>スウ</t>
    </rPh>
    <phoneticPr fontId="7"/>
  </si>
  <si>
    <t>ユーザー毎の利用制限機能で利用制限の対象となる機能。</t>
    <rPh sb="4" eb="5">
      <t>ゴト</t>
    </rPh>
    <rPh sb="6" eb="8">
      <t>リヨウ</t>
    </rPh>
    <rPh sb="8" eb="10">
      <t>セイゲン</t>
    </rPh>
    <rPh sb="10" eb="12">
      <t>キノウ</t>
    </rPh>
    <rPh sb="13" eb="15">
      <t>リヨウ</t>
    </rPh>
    <rPh sb="15" eb="17">
      <t>セイゲン</t>
    </rPh>
    <rPh sb="18" eb="20">
      <t>タイショウ</t>
    </rPh>
    <rPh sb="23" eb="25">
      <t>キノウ</t>
    </rPh>
    <phoneticPr fontId="7"/>
  </si>
  <si>
    <t>ユーザー毎の利用者制限機能における、ホストからの認証情報無しデータを受信した時の印刷/スキャン許可/禁止設定。</t>
    <rPh sb="4" eb="5">
      <t>ゴト</t>
    </rPh>
    <rPh sb="6" eb="9">
      <t>リヨウシャ</t>
    </rPh>
    <rPh sb="9" eb="11">
      <t>セイゲン</t>
    </rPh>
    <rPh sb="11" eb="13">
      <t>キノウ</t>
    </rPh>
    <rPh sb="24" eb="26">
      <t>ニンショウ</t>
    </rPh>
    <rPh sb="26" eb="28">
      <t>ジョウホウ</t>
    </rPh>
    <rPh sb="28" eb="29">
      <t>ナ</t>
    </rPh>
    <rPh sb="34" eb="36">
      <t>ジュシン</t>
    </rPh>
    <rPh sb="38" eb="39">
      <t>トキ</t>
    </rPh>
    <rPh sb="40" eb="42">
      <t>インサツ</t>
    </rPh>
    <rPh sb="47" eb="49">
      <t>キョカ</t>
    </rPh>
    <rPh sb="50" eb="52">
      <t>キンシ</t>
    </rPh>
    <rPh sb="52" eb="54">
      <t>セッテイ</t>
    </rPh>
    <phoneticPr fontId="7"/>
  </si>
  <si>
    <t>ユーザーパスワードに設定可能な最大文字数。</t>
    <rPh sb="10" eb="12">
      <t>セッテイ</t>
    </rPh>
    <rPh sb="12" eb="14">
      <t>カノウ</t>
    </rPh>
    <rPh sb="15" eb="17">
      <t>サイダイ</t>
    </rPh>
    <rPh sb="17" eb="20">
      <t>モジスウ</t>
    </rPh>
    <phoneticPr fontId="7"/>
  </si>
  <si>
    <t>ユーザー毎の利用制限を設定するテーブル。</t>
    <rPh sb="4" eb="5">
      <t>ゴト</t>
    </rPh>
    <rPh sb="6" eb="8">
      <t>リヨウ</t>
    </rPh>
    <rPh sb="8" eb="10">
      <t>セイゲン</t>
    </rPh>
    <rPh sb="11" eb="13">
      <t>セッテイ</t>
    </rPh>
    <phoneticPr fontId="7"/>
  </si>
  <si>
    <t>ユーザー名の設定。</t>
    <rPh sb="4" eb="5">
      <t>メイ</t>
    </rPh>
    <rPh sb="6" eb="8">
      <t>セッテイ</t>
    </rPh>
    <phoneticPr fontId="7"/>
  </si>
  <si>
    <t>ユーザーパスワードの設定。</t>
    <rPh sb="10" eb="12">
      <t>セッテイ</t>
    </rPh>
    <phoneticPr fontId="7"/>
  </si>
  <si>
    <t>ユーザー毎に利用を制限する機能を設定する。</t>
    <rPh sb="4" eb="5">
      <t>ゴト</t>
    </rPh>
    <rPh sb="6" eb="8">
      <t>リヨウ</t>
    </rPh>
    <rPh sb="9" eb="11">
      <t>セイゲン</t>
    </rPh>
    <rPh sb="13" eb="15">
      <t>キノウ</t>
    </rPh>
    <rPh sb="16" eb="18">
      <t>セッテイ</t>
    </rPh>
    <phoneticPr fontId="7"/>
  </si>
  <si>
    <t>1.3.6.1.4.1.1248.1.4.2.6.1.1.7</t>
  </si>
  <si>
    <t>この原稿給紙装置を使用した総カラースキャン回数。</t>
    <rPh sb="2" eb="4">
      <t>ゲンコウ</t>
    </rPh>
    <rPh sb="4" eb="6">
      <t>キュウシ</t>
    </rPh>
    <rPh sb="6" eb="8">
      <t>ソウチ</t>
    </rPh>
    <rPh sb="9" eb="11">
      <t>シヨウ</t>
    </rPh>
    <rPh sb="13" eb="14">
      <t>ソウ</t>
    </rPh>
    <rPh sb="21" eb="23">
      <t>カイスウ</t>
    </rPh>
    <phoneticPr fontId="7"/>
  </si>
  <si>
    <t>1.3.6.1.4.1.1248.1.4.2.6.1.1.8</t>
  </si>
  <si>
    <t>この原稿給紙装置の総給紙枚数。</t>
    <rPh sb="2" eb="4">
      <t>ゲンコウ</t>
    </rPh>
    <rPh sb="4" eb="6">
      <t>キュウシ</t>
    </rPh>
    <rPh sb="6" eb="8">
      <t>ソウチ</t>
    </rPh>
    <rPh sb="9" eb="10">
      <t>ソウ</t>
    </rPh>
    <rPh sb="10" eb="12">
      <t>キュウシ</t>
    </rPh>
    <rPh sb="12" eb="14">
      <t>マイスウ</t>
    </rPh>
    <phoneticPr fontId="7"/>
  </si>
  <si>
    <t>スキャナで発生したエラーの履歴情報を提供するテーブル。</t>
    <rPh sb="5" eb="7">
      <t>ハッセイ</t>
    </rPh>
    <rPh sb="13" eb="15">
      <t>リレキ</t>
    </rPh>
    <rPh sb="15" eb="17">
      <t>ジョウホウ</t>
    </rPh>
    <rPh sb="18" eb="20">
      <t>テイキョウ</t>
    </rPh>
    <phoneticPr fontId="7"/>
  </si>
  <si>
    <t>epScnErrorHistoryCodeのコード形式。</t>
    <rPh sb="25" eb="27">
      <t>ケイシキ</t>
    </rPh>
    <phoneticPr fontId="7"/>
  </si>
  <si>
    <t>O</t>
    <phoneticPr fontId="7"/>
  </si>
  <si>
    <t>エラー種類を示すコード番号。</t>
    <rPh sb="3" eb="5">
      <t>シュルイ</t>
    </rPh>
    <rPh sb="6" eb="7">
      <t>シメ</t>
    </rPh>
    <rPh sb="11" eb="13">
      <t>バンゴウ</t>
    </rPh>
    <phoneticPr fontId="7"/>
  </si>
  <si>
    <t>1.3.6.1.4.1.1248.1.2.2.3.1.1.42</t>
  </si>
  <si>
    <t>1.3.6.1.4.1.1248.1.2.2.3.1.1.43</t>
  </si>
  <si>
    <t>ipv6IfOperStatus</t>
  </si>
  <si>
    <t>ipv6IfLastChange</t>
  </si>
  <si>
    <t>ipv6IfStatsTable</t>
  </si>
  <si>
    <t>ipv6IfStatsInReceives</t>
  </si>
  <si>
    <t>ipv6IfStatsInHdrErrors</t>
  </si>
  <si>
    <t>ipv6IfStatsInTooBigErrors</t>
  </si>
  <si>
    <t>ipv6IfStatsInNoRoutes</t>
  </si>
  <si>
    <t>ipv6IfStatsInAddrErrors</t>
  </si>
  <si>
    <t>ipv6IfStatsInUnknownProtos</t>
  </si>
  <si>
    <t>ipv6IfStatsInTruncatedPkts</t>
  </si>
  <si>
    <t>ipv6IfStatsInDiscards</t>
  </si>
  <si>
    <t>ipv6IfStatsInDelivers</t>
  </si>
  <si>
    <t>ipv6IfStatsOutForwDatagrams</t>
  </si>
  <si>
    <t>ipv6IfStatsOutRequests</t>
  </si>
  <si>
    <t>ipv6IfStatsOutDiscards</t>
  </si>
  <si>
    <t>ipv6IfStatsOutFragOKs</t>
  </si>
  <si>
    <t>ipv6IfStatsOutFragFails</t>
  </si>
  <si>
    <t>ipv6IfStatsOutFragCreates</t>
  </si>
  <si>
    <t>ipv6IfStatsReasmReqds</t>
  </si>
  <si>
    <t>ipv6IfStatsReasmOKs</t>
  </si>
  <si>
    <t>ipv6IfStatsReasmFails</t>
  </si>
  <si>
    <t>ipv6IfStatsInMcastPkts</t>
  </si>
  <si>
    <t>ipv6IfStatsOutMcastPkts</t>
  </si>
  <si>
    <t>ipv6AddrPrefixTable</t>
  </si>
  <si>
    <t>ipv6AddrPrefix</t>
  </si>
  <si>
    <t>ipv6AddrPrefixLength</t>
  </si>
  <si>
    <t>ipv6AddrPrefixOnLinkFlag</t>
  </si>
  <si>
    <t>ipv6AddrPrefixAutonomousFlag</t>
  </si>
  <si>
    <t>ipv6AddrPrefixAdvPreferredLifetime</t>
  </si>
  <si>
    <t>ipv6AddrPrefixAdvValidLifetime</t>
  </si>
  <si>
    <t>ipv6AddrTable</t>
  </si>
  <si>
    <t>ipv6AddrAddress</t>
  </si>
  <si>
    <t>ipv6AddrPfxLength</t>
  </si>
  <si>
    <t>ipv6AddrType</t>
  </si>
  <si>
    <t>ipv6AddrAnycastFlag</t>
  </si>
  <si>
    <t>ipv6AddrStatus</t>
  </si>
  <si>
    <t>ipv6RouteNumber</t>
  </si>
  <si>
    <t>ipv6DiscardedRoutes</t>
  </si>
  <si>
    <t>ipv6RouteTable</t>
  </si>
  <si>
    <t>ipv6RouteDest</t>
  </si>
  <si>
    <t>ipv6RoutePfxLength</t>
  </si>
  <si>
    <t>ipv6RouteIfIndex</t>
  </si>
  <si>
    <t>ipv6RouteNextHop</t>
  </si>
  <si>
    <t>ipv6RouteType</t>
  </si>
  <si>
    <t>ipv6RouteProtocol</t>
  </si>
  <si>
    <t>ipv6RoutePolicy</t>
  </si>
  <si>
    <t>ipv6RouteAge</t>
  </si>
  <si>
    <t>ipv6RouteNextHopRDI</t>
  </si>
  <si>
    <t>ipv6RouteMetric</t>
  </si>
  <si>
    <t>ipv6RouteWeight</t>
  </si>
  <si>
    <t>ipv6RouteInfo</t>
  </si>
  <si>
    <t>ipv6RouteValid</t>
  </si>
  <si>
    <t>ipv6NetToMediaTable</t>
  </si>
  <si>
    <t>ipv6NetToMediaNetAddress</t>
  </si>
  <si>
    <t>ipv6NetToMediaPhysAddress</t>
  </si>
  <si>
    <t>ipv6NetToMediaType</t>
  </si>
  <si>
    <t>ipv6IfNetToMediaState</t>
  </si>
  <si>
    <t>ipv6IfNetToMediaLastUpdated</t>
  </si>
  <si>
    <t>ipv6NetToMediaValid</t>
  </si>
  <si>
    <t>1.3.6.1.2.1.56.1.1.1.1</t>
  </si>
  <si>
    <t>1.3.6.1.2.1.56.1.1.1.2</t>
  </si>
  <si>
    <t>1.3.6.1.2.1.56.1.1.1.3</t>
  </si>
  <si>
    <t>1.3.6.1.2.1.56.1.1.1.4</t>
  </si>
  <si>
    <t>1.3.6.1.2.1.56.1.1.1.5</t>
  </si>
  <si>
    <t>1.3.6.1.2.1.56.1.1.1.6</t>
  </si>
  <si>
    <t>1.3.6.1.2.1.56.1.1.1.7</t>
  </si>
  <si>
    <t>1.3.6.1.2.1.56.1.1.1.8</t>
  </si>
  <si>
    <t>1.3.6.1.2.1.56.1.1.1.9</t>
  </si>
  <si>
    <t>1.3.6.1.2.1.56.1.1.1.10</t>
  </si>
  <si>
    <t>1.3.6.1.2.1.56.1.1.1.11</t>
  </si>
  <si>
    <t>1.3.6.1.2.1.56.1.1.1.12</t>
  </si>
  <si>
    <t>1.3.6.1.2.1.56.1.1.1.13</t>
  </si>
  <si>
    <t>1.3.6.1.2.1.56.1.1.1.14</t>
  </si>
  <si>
    <t>1.3.6.1.2.1.56.1.1.1.15</t>
  </si>
  <si>
    <t>1.3.6.1.2.1.56.1.1.1.16</t>
  </si>
  <si>
    <t>1.3.6.1.2.1.56.1.1.1.17</t>
  </si>
  <si>
    <t>1.3.6.1.2.1.56.1.1.1.18</t>
  </si>
  <si>
    <t>1.3.6.1.2.1.56.1.1.1.19</t>
  </si>
  <si>
    <t>1.3.6.1.2.1.56.1.1.1.20</t>
  </si>
  <si>
    <t>1.3.6.1.2.1.56.1.1.1.21</t>
  </si>
  <si>
    <t>1.3.6.1.2.1.56.1.1.1.22</t>
  </si>
  <si>
    <t>1.3.6.1.2.1.56.1.1.1.23</t>
  </si>
  <si>
    <t>1.3.6.1.2.1.56.1.1.1.24</t>
  </si>
  <si>
    <t>1.3.6.1.2.1.56.1.1.1.25</t>
  </si>
  <si>
    <t>1.3.6.1.2.1.56.1.1.1.26</t>
  </si>
  <si>
    <t>1.3.6.1.2.1.56.1.1.1.27</t>
  </si>
  <si>
    <t>1.3.6.1.2.1.56.1.1.1.28</t>
  </si>
  <si>
    <t>1.3.6.1.2.1.56.1.1.1.29</t>
  </si>
  <si>
    <t>1.3.6.1.2.1.56.1.1.1.30</t>
  </si>
  <si>
    <t>1.3.6.1.2.1.56.1.1.1.31</t>
  </si>
  <si>
    <t>1.3.6.1.2.1.56.1.1.1.32</t>
  </si>
  <si>
    <t>1.3.6.1.2.1.56.1.1.1.33</t>
  </si>
  <si>
    <t>1.3.6.1.2.1.56.1.1.1.34</t>
  </si>
  <si>
    <t>ipv6IfIcmpInMsgs</t>
  </si>
  <si>
    <t>ipv6IfIcmpInErrors</t>
  </si>
  <si>
    <t>ipv6IfIcmpInDestUnreachs</t>
  </si>
  <si>
    <t>ipv6IfIcmpInAdminProhibs</t>
  </si>
  <si>
    <t>ipv6IfIcmpInTimeExcds</t>
  </si>
  <si>
    <t>ipv6IfIcmpInParmProblems</t>
  </si>
  <si>
    <t>ipv6IfIcmpInPktTooBigs</t>
  </si>
  <si>
    <t>ipv6IfIcmpInEchos</t>
  </si>
  <si>
    <t>ipv6IfIcmpInEchoReplies</t>
  </si>
  <si>
    <t>ipv6IfIcmpInRouterSolicits</t>
  </si>
  <si>
    <t>ipv6IfIcmpInRouterAdvertisements</t>
  </si>
  <si>
    <t>ipv6IfIcmpInNeighborSolicits</t>
  </si>
  <si>
    <t>ipv6IfIcmpInNeighborAdvertisements</t>
  </si>
  <si>
    <t>ipv6IfIcmpInRedirects</t>
  </si>
  <si>
    <t>ipv6IfIcmpInGroupMembQueries</t>
  </si>
  <si>
    <t>ipv6IfIcmpInGroupMembResponses</t>
  </si>
  <si>
    <t>ipv6IfIcmpInGroupMembReductions</t>
  </si>
  <si>
    <t>ipv6IfIcmpOutMsgs</t>
  </si>
  <si>
    <t>ipv6IfIcmpOutErrors</t>
  </si>
  <si>
    <t>ipv6IfIcmpOutDestUnreachs</t>
  </si>
  <si>
    <t>ipv6IfIcmpOutAdminProhibs</t>
  </si>
  <si>
    <t>ipv6IfIcmpOutTimeExcds</t>
  </si>
  <si>
    <t>ipv6IfIcmpOutParmProblems</t>
  </si>
  <si>
    <t>ipv6IfIcmpOutPktTooBigs</t>
  </si>
  <si>
    <t>ipv6IfIcmpOutEchos</t>
  </si>
  <si>
    <t>ipv6IfIcmpOutEchoReplies</t>
  </si>
  <si>
    <t>ipv6IfIcmpOutRouterSolicits</t>
  </si>
  <si>
    <t>ipv6IfIcmpOutRouterAdvertisements</t>
  </si>
  <si>
    <t>ipv6IfIcmpOutNeighborSolicits</t>
  </si>
  <si>
    <t>ipv6IfIcmpOutNeighborAdvertisements</t>
  </si>
  <si>
    <t>ipv6IfIcmpOutRedirects</t>
  </si>
  <si>
    <t>ipv6IfIcmpOutGroupMembQueries</t>
  </si>
  <si>
    <t>ipv6IfIcmpOutGroupMembResponses</t>
  </si>
  <si>
    <t>ipv6IfIcmpOutGroupMembReductions</t>
  </si>
  <si>
    <t>1.3.6.1.2.1.55.1.6</t>
    <phoneticPr fontId="7"/>
  </si>
  <si>
    <t>1.3.6.1.2.1.55.1.7</t>
    <phoneticPr fontId="7"/>
  </si>
  <si>
    <t>1.3.6.1.2.1.55.1.8</t>
    <phoneticPr fontId="7"/>
  </si>
  <si>
    <t>1.3.6.1.2.1.55.1.8.1.1</t>
    <phoneticPr fontId="7"/>
  </si>
  <si>
    <t>1.3.6.1.2.1.55.1.12</t>
    <phoneticPr fontId="7"/>
  </si>
  <si>
    <t>1.3.6.1.2.1.56.1.1</t>
    <phoneticPr fontId="7"/>
  </si>
  <si>
    <t>(RFC2465 Obsoluted)</t>
    <phoneticPr fontId="7"/>
  </si>
  <si>
    <t>ipv6Mib(55)</t>
    <phoneticPr fontId="7"/>
  </si>
  <si>
    <t>↓</t>
    <phoneticPr fontId="7"/>
  </si>
  <si>
    <t xml:space="preserve"> ipv6IcmpMIB(56)</t>
    <phoneticPr fontId="7"/>
  </si>
  <si>
    <t>(RFC2466 Obsoluted)</t>
    <phoneticPr fontId="7"/>
  </si>
  <si>
    <t>udp(7)</t>
    <phoneticPr fontId="7"/>
  </si>
  <si>
    <t>epPrtMarkerColorMinRegistration</t>
  </si>
  <si>
    <t>epPrtMarkerColorMaxRegistration</t>
  </si>
  <si>
    <t>epPrtMarkerColorRegistration</t>
  </si>
  <si>
    <t>epPrtMarkerColorDotsPerPersent</t>
  </si>
  <si>
    <t>epPrtMarkerColorCoverageDuty</t>
  </si>
  <si>
    <t>epPrtMarkerColorEstimatedImpressionsRemaining</t>
  </si>
  <si>
    <t>epPrtMarkerColorLastJobCoverageDuty</t>
  </si>
  <si>
    <t>epPrtMarkerColorLastImpressionDots</t>
  </si>
  <si>
    <t>epPrtMarkerColorLastJobDots</t>
  </si>
  <si>
    <t>epPrtMarkerColorExtRegistrationTable</t>
  </si>
  <si>
    <t>epPrtMarkerColorExtRegistrationEpPrtMarkerColorIndex</t>
  </si>
  <si>
    <t>epPrtMarkerColorExtRegistrationType</t>
  </si>
  <si>
    <t>epPrtMarkerColorExtRegistrationUnit</t>
  </si>
  <si>
    <t>epPrtMarkerColorExtMinRegistration</t>
  </si>
  <si>
    <t>epPrtMarkerColorExtMaxRegistration</t>
  </si>
  <si>
    <t>epPrtMarkerColorExtRegistration</t>
  </si>
  <si>
    <t>epPrtPaperMemoryNumber</t>
  </si>
  <si>
    <t>epPrtPaperMemoryData1</t>
  </si>
  <si>
    <t>epPrtPaperMemoryData2</t>
  </si>
  <si>
    <t>epPrtMarkerPartsChangedLastTimeCount</t>
  </si>
  <si>
    <t>epPrtMarkerPartsCounterType</t>
  </si>
  <si>
    <t>epPrtMarkerPartsExtTable</t>
  </si>
  <si>
    <t>epPrtMarkerPartsExtCounterDescription</t>
  </si>
  <si>
    <t>epPrtMarkerPartsExtCounterType</t>
  </si>
  <si>
    <t>epPrtMarkerPartsExtCounterUnit</t>
  </si>
  <si>
    <t>epPrtMarkerPartsExtMaxCounter</t>
  </si>
  <si>
    <t>1.3.6.1.4.1.1248.1.1.3.1.13.1.1.4</t>
  </si>
  <si>
    <t>epsTimeServerInterval</t>
  </si>
  <si>
    <t>1.3.6.1.4.1.1248.1.1.3.1.13.1.1.5</t>
  </si>
  <si>
    <t>epsTimeServerTimeout</t>
  </si>
  <si>
    <t>1.3.6.1.4.1.1248.1.1.3.1.13.1.1.6</t>
  </si>
  <si>
    <t>epsTimeServerRetry</t>
  </si>
  <si>
    <t>1.3.6.1.4.1.1248.1.1.3.1.13.1.1.7</t>
  </si>
  <si>
    <t>epsTimeServerStatus</t>
  </si>
  <si>
    <t>epsRendezvous(14)</t>
  </si>
  <si>
    <t>1.3.6.1.4.1.1248.1.1.3.1.14.2</t>
  </si>
  <si>
    <t>epsRendezvousSupport</t>
  </si>
  <si>
    <t>epsRendezvousName</t>
  </si>
  <si>
    <t>1.3.6.1.4.1.1248.1.1.3.1.14.4</t>
  </si>
  <si>
    <t>epsRendezvousPrinterTable</t>
  </si>
  <si>
    <t>1.3.6.1.4.1.1248.1.1.3.1.14.4.1.2</t>
  </si>
  <si>
    <t>1.3.6.1.4.1.1248.1.1.3.1.14.4.1.3</t>
  </si>
  <si>
    <t>総カラー印刷数。</t>
    <rPh sb="0" eb="1">
      <t>ソウ</t>
    </rPh>
    <rPh sb="4" eb="6">
      <t>インサツ</t>
    </rPh>
    <rPh sb="6" eb="7">
      <t>スウ</t>
    </rPh>
    <phoneticPr fontId="7"/>
  </si>
  <si>
    <t>総印刷プレーン数。</t>
    <rPh sb="0" eb="1">
      <t>ソウ</t>
    </rPh>
    <rPh sb="1" eb="3">
      <t>インサツ</t>
    </rPh>
    <rPh sb="7" eb="8">
      <t>スウ</t>
    </rPh>
    <phoneticPr fontId="7"/>
  </si>
  <si>
    <t>総カラー(プロセスカラー、スポットカラー）印刷数。</t>
    <rPh sb="0" eb="1">
      <t>ソウ</t>
    </rPh>
    <rPh sb="21" eb="23">
      <t>インサツ</t>
    </rPh>
    <rPh sb="23" eb="24">
      <t>スウ</t>
    </rPh>
    <phoneticPr fontId="7"/>
  </si>
  <si>
    <t>ユーザーがモノクロを指定したが、プロセスカラーで印刷した数。</t>
    <rPh sb="10" eb="12">
      <t>シテイ</t>
    </rPh>
    <rPh sb="24" eb="26">
      <t>インサツ</t>
    </rPh>
    <rPh sb="28" eb="29">
      <t>カズ</t>
    </rPh>
    <phoneticPr fontId="7"/>
  </si>
  <si>
    <t>ユーザーがモノクロを指定したが、スポットカラーで印刷した数。</t>
    <rPh sb="10" eb="12">
      <t>シテイ</t>
    </rPh>
    <rPh sb="24" eb="26">
      <t>インサツ</t>
    </rPh>
    <rPh sb="28" eb="29">
      <t>カズ</t>
    </rPh>
    <phoneticPr fontId="7"/>
  </si>
  <si>
    <t>最後に印刷した日時。</t>
    <rPh sb="0" eb="2">
      <t>サイゴ</t>
    </rPh>
    <rPh sb="3" eb="5">
      <t>インサツ</t>
    </rPh>
    <rPh sb="7" eb="9">
      <t>ニチジ</t>
    </rPh>
    <phoneticPr fontId="7"/>
  </si>
  <si>
    <t>片面印刷数。</t>
    <rPh sb="0" eb="2">
      <t>カタメン</t>
    </rPh>
    <rPh sb="2" eb="4">
      <t>インサツ</t>
    </rPh>
    <rPh sb="4" eb="5">
      <t>スウ</t>
    </rPh>
    <phoneticPr fontId="7"/>
  </si>
  <si>
    <t>カラー片面印刷数。</t>
    <rPh sb="3" eb="5">
      <t>カタメン</t>
    </rPh>
    <rPh sb="5" eb="7">
      <t>インサツ</t>
    </rPh>
    <rPh sb="7" eb="8">
      <t>スウ</t>
    </rPh>
    <phoneticPr fontId="7"/>
  </si>
  <si>
    <t>印刷に使用する用紙種類の設定。</t>
    <rPh sb="0" eb="2">
      <t>インサツ</t>
    </rPh>
    <rPh sb="3" eb="5">
      <t>シヨウ</t>
    </rPh>
    <rPh sb="7" eb="9">
      <t>ヨウシ</t>
    </rPh>
    <rPh sb="9" eb="11">
      <t>シュルイ</t>
    </rPh>
    <rPh sb="12" eb="14">
      <t>セッテイ</t>
    </rPh>
    <phoneticPr fontId="7"/>
  </si>
  <si>
    <t>画占率毎の印刷数カウント用テーブル。
印刷装置毎、かつ画占率の範囲毎に以下の情報を持つ。</t>
    <rPh sb="0" eb="1">
      <t>ガ</t>
    </rPh>
    <rPh sb="1" eb="2">
      <t>ウラナ</t>
    </rPh>
    <rPh sb="2" eb="3">
      <t>リツ</t>
    </rPh>
    <rPh sb="3" eb="4">
      <t>ゴト</t>
    </rPh>
    <rPh sb="5" eb="7">
      <t>インサツ</t>
    </rPh>
    <rPh sb="7" eb="8">
      <t>スウ</t>
    </rPh>
    <rPh sb="12" eb="13">
      <t>ヨウ</t>
    </rPh>
    <rPh sb="19" eb="21">
      <t>インサツ</t>
    </rPh>
    <rPh sb="21" eb="23">
      <t>ソウチ</t>
    </rPh>
    <rPh sb="23" eb="24">
      <t>ゴト</t>
    </rPh>
    <rPh sb="31" eb="33">
      <t>ハンイ</t>
    </rPh>
    <rPh sb="33" eb="34">
      <t>ゴト</t>
    </rPh>
    <rPh sb="35" eb="37">
      <t>イカ</t>
    </rPh>
    <rPh sb="38" eb="40">
      <t>ジョウホウ</t>
    </rPh>
    <rPh sb="41" eb="42">
      <t>モ</t>
    </rPh>
    <phoneticPr fontId="7"/>
  </si>
  <si>
    <t>ジョブ毎の印刷数のヒストグラムを表すテーブル。
印刷装置毎、かつ１ジョブにおける印刷数の範囲毎に以下の情報を持つ。</t>
    <rPh sb="3" eb="4">
      <t>ゴト</t>
    </rPh>
    <rPh sb="5" eb="7">
      <t>インサツ</t>
    </rPh>
    <rPh sb="7" eb="8">
      <t>スウ</t>
    </rPh>
    <rPh sb="16" eb="17">
      <t>アラワ</t>
    </rPh>
    <rPh sb="24" eb="26">
      <t>インサツ</t>
    </rPh>
    <rPh sb="26" eb="28">
      <t>ソウチ</t>
    </rPh>
    <rPh sb="28" eb="29">
      <t>ゴト</t>
    </rPh>
    <rPh sb="40" eb="42">
      <t>インサツ</t>
    </rPh>
    <rPh sb="42" eb="43">
      <t>スウ</t>
    </rPh>
    <rPh sb="44" eb="46">
      <t>ハンイ</t>
    </rPh>
    <rPh sb="46" eb="47">
      <t>ゴト</t>
    </rPh>
    <rPh sb="48" eb="50">
      <t>イカ</t>
    </rPh>
    <rPh sb="51" eb="53">
      <t>ジョウホウ</t>
    </rPh>
    <rPh sb="54" eb="55">
      <t>モ</t>
    </rPh>
    <phoneticPr fontId="7"/>
  </si>
  <si>
    <t>画占率範囲の下限％。</t>
    <rPh sb="6" eb="8">
      <t>カゲン</t>
    </rPh>
    <phoneticPr fontId="7"/>
  </si>
  <si>
    <t>画占率範囲の上限％。</t>
    <rPh sb="6" eb="8">
      <t>ジョウゲン</t>
    </rPh>
    <phoneticPr fontId="7"/>
  </si>
  <si>
    <t>１ジョブにおける印刷数の範囲の下限数。</t>
    <rPh sb="8" eb="10">
      <t>インサツ</t>
    </rPh>
    <rPh sb="10" eb="11">
      <t>スウ</t>
    </rPh>
    <rPh sb="12" eb="14">
      <t>ハンイ</t>
    </rPh>
    <rPh sb="15" eb="17">
      <t>カゲン</t>
    </rPh>
    <rPh sb="17" eb="18">
      <t>スウ</t>
    </rPh>
    <phoneticPr fontId="7"/>
  </si>
  <si>
    <t>１ジョブにおける印刷数の範囲の上限数。</t>
    <rPh sb="8" eb="10">
      <t>インサツ</t>
    </rPh>
    <rPh sb="10" eb="11">
      <t>スウ</t>
    </rPh>
    <rPh sb="12" eb="14">
      <t>ハンイ</t>
    </rPh>
    <rPh sb="15" eb="17">
      <t>ジョウゲン</t>
    </rPh>
    <rPh sb="17" eb="18">
      <t>スウ</t>
    </rPh>
    <phoneticPr fontId="7"/>
  </si>
  <si>
    <t>用紙サイズ毎の累積印刷数の単位。</t>
    <rPh sb="0" eb="2">
      <t>ヨウシ</t>
    </rPh>
    <rPh sb="5" eb="6">
      <t>ゴト</t>
    </rPh>
    <rPh sb="7" eb="9">
      <t>ルイセキ</t>
    </rPh>
    <rPh sb="9" eb="11">
      <t>インサツ</t>
    </rPh>
    <rPh sb="11" eb="12">
      <t>スウ</t>
    </rPh>
    <rPh sb="13" eb="15">
      <t>タンイ</t>
    </rPh>
    <phoneticPr fontId="7"/>
  </si>
  <si>
    <t>用紙サイズ毎の累積印刷数。</t>
    <rPh sb="0" eb="2">
      <t>ヨウシ</t>
    </rPh>
    <rPh sb="5" eb="6">
      <t>ゴト</t>
    </rPh>
    <rPh sb="7" eb="9">
      <t>ルイセキ</t>
    </rPh>
    <rPh sb="9" eb="11">
      <t>インサツ</t>
    </rPh>
    <rPh sb="11" eb="12">
      <t>スウ</t>
    </rPh>
    <phoneticPr fontId="7"/>
  </si>
  <si>
    <t>用紙サイズ毎の短辺給紙（Short Edge Feed) による印刷の累積印刷数。</t>
    <rPh sb="0" eb="2">
      <t>ヨウシ</t>
    </rPh>
    <rPh sb="5" eb="6">
      <t>ゴト</t>
    </rPh>
    <rPh sb="7" eb="9">
      <t>タンペン</t>
    </rPh>
    <rPh sb="9" eb="11">
      <t>キュウシ</t>
    </rPh>
    <rPh sb="32" eb="34">
      <t>インサツ</t>
    </rPh>
    <rPh sb="35" eb="37">
      <t>ルイセキ</t>
    </rPh>
    <rPh sb="37" eb="39">
      <t>インサツ</t>
    </rPh>
    <rPh sb="39" eb="40">
      <t>スウ</t>
    </rPh>
    <phoneticPr fontId="7"/>
  </si>
  <si>
    <t>累積印刷数。</t>
    <rPh sb="0" eb="2">
      <t>ルイセキ</t>
    </rPh>
    <rPh sb="2" eb="4">
      <t>インサツ</t>
    </rPh>
    <rPh sb="4" eb="5">
      <t>スウ</t>
    </rPh>
    <phoneticPr fontId="7"/>
  </si>
  <si>
    <t>プロセスカラー印刷の累積印刷数。</t>
    <rPh sb="7" eb="9">
      <t>インサツ</t>
    </rPh>
    <rPh sb="10" eb="12">
      <t>ルイセキ</t>
    </rPh>
    <rPh sb="12" eb="14">
      <t>インサツ</t>
    </rPh>
    <rPh sb="14" eb="15">
      <t>スウ</t>
    </rPh>
    <phoneticPr fontId="7"/>
  </si>
  <si>
    <t>スポットカラー印刷の累積印刷数。</t>
    <rPh sb="7" eb="9">
      <t>インサツ</t>
    </rPh>
    <rPh sb="10" eb="12">
      <t>ルイセキ</t>
    </rPh>
    <rPh sb="12" eb="14">
      <t>インサツ</t>
    </rPh>
    <rPh sb="14" eb="15">
      <t>スウ</t>
    </rPh>
    <phoneticPr fontId="7"/>
  </si>
  <si>
    <t>片面印刷の累積印刷面数。</t>
    <rPh sb="0" eb="2">
      <t>カタメン</t>
    </rPh>
    <rPh sb="2" eb="4">
      <t>インサツ</t>
    </rPh>
    <rPh sb="5" eb="7">
      <t>ルイセキ</t>
    </rPh>
    <rPh sb="7" eb="9">
      <t>インサツ</t>
    </rPh>
    <rPh sb="9" eb="10">
      <t>メン</t>
    </rPh>
    <rPh sb="10" eb="11">
      <t>スウ</t>
    </rPh>
    <phoneticPr fontId="7"/>
  </si>
  <si>
    <t>片面印刷時のプロセスカラー印刷の累積印刷面数。</t>
    <rPh sb="0" eb="2">
      <t>カタメン</t>
    </rPh>
    <rPh sb="2" eb="4">
      <t>インサツ</t>
    </rPh>
    <rPh sb="4" eb="5">
      <t>ジ</t>
    </rPh>
    <rPh sb="13" eb="15">
      <t>インサツ</t>
    </rPh>
    <rPh sb="16" eb="18">
      <t>ルイセキ</t>
    </rPh>
    <rPh sb="18" eb="20">
      <t>インサツ</t>
    </rPh>
    <rPh sb="20" eb="21">
      <t>メン</t>
    </rPh>
    <rPh sb="21" eb="22">
      <t>スウ</t>
    </rPh>
    <phoneticPr fontId="7"/>
  </si>
  <si>
    <t>片面印刷時のスポットカラー印刷の累積印刷面数。</t>
    <rPh sb="0" eb="2">
      <t>カタメン</t>
    </rPh>
    <rPh sb="2" eb="4">
      <t>インサツ</t>
    </rPh>
    <rPh sb="4" eb="5">
      <t>ジ</t>
    </rPh>
    <rPh sb="13" eb="15">
      <t>インサツ</t>
    </rPh>
    <rPh sb="16" eb="18">
      <t>ルイセキ</t>
    </rPh>
    <rPh sb="18" eb="20">
      <t>インサツ</t>
    </rPh>
    <rPh sb="20" eb="21">
      <t>メン</t>
    </rPh>
    <rPh sb="21" eb="22">
      <t>スウ</t>
    </rPh>
    <phoneticPr fontId="7"/>
  </si>
  <si>
    <t>両面印刷時のスポットカラー印刷の累積印刷面数。</t>
    <rPh sb="0" eb="2">
      <t>リョウメン</t>
    </rPh>
    <rPh sb="2" eb="4">
      <t>インサツ</t>
    </rPh>
    <rPh sb="4" eb="5">
      <t>ジ</t>
    </rPh>
    <rPh sb="13" eb="15">
      <t>インサツ</t>
    </rPh>
    <rPh sb="16" eb="18">
      <t>ルイセキ</t>
    </rPh>
    <rPh sb="18" eb="20">
      <t>インサツ</t>
    </rPh>
    <rPh sb="20" eb="21">
      <t>メン</t>
    </rPh>
    <rPh sb="21" eb="22">
      <t>スウ</t>
    </rPh>
    <phoneticPr fontId="7"/>
  </si>
  <si>
    <t>この用紙サイズを、用紙サイズ設定で使用可能かどうかを示すフラグ。</t>
    <rPh sb="2" eb="4">
      <t>ヨウシ</t>
    </rPh>
    <rPh sb="9" eb="11">
      <t>ヨウシ</t>
    </rPh>
    <rPh sb="14" eb="16">
      <t>セッテイ</t>
    </rPh>
    <rPh sb="17" eb="19">
      <t>シヨウ</t>
    </rPh>
    <rPh sb="19" eb="21">
      <t>カノウ</t>
    </rPh>
    <rPh sb="26" eb="27">
      <t>シメ</t>
    </rPh>
    <phoneticPr fontId="7"/>
  </si>
  <si>
    <t>音量の最大値。</t>
    <rPh sb="0" eb="2">
      <t>オンリョウ</t>
    </rPh>
    <rPh sb="3" eb="6">
      <t>サイダイチ</t>
    </rPh>
    <phoneticPr fontId="7"/>
  </si>
  <si>
    <t>音量の最小値。</t>
    <rPh sb="0" eb="2">
      <t>オンリョウ</t>
    </rPh>
    <rPh sb="3" eb="6">
      <t>サイショウチ</t>
    </rPh>
    <phoneticPr fontId="7"/>
  </si>
  <si>
    <t>音量値の設定。</t>
    <rPh sb="0" eb="2">
      <t>オンリョウ</t>
    </rPh>
    <rPh sb="2" eb="3">
      <t>チ</t>
    </rPh>
    <rPh sb="4" eb="6">
      <t>セッテイ</t>
    </rPh>
    <phoneticPr fontId="7"/>
  </si>
  <si>
    <t>ユーザ―認証機能に関する設定、情報取得用テーブル。</t>
    <rPh sb="4" eb="6">
      <t>ニンショウ</t>
    </rPh>
    <rPh sb="6" eb="8">
      <t>キノウ</t>
    </rPh>
    <rPh sb="9" eb="10">
      <t>カン</t>
    </rPh>
    <rPh sb="12" eb="14">
      <t>セッテイ</t>
    </rPh>
    <rPh sb="15" eb="17">
      <t>ジョウホウ</t>
    </rPh>
    <rPh sb="17" eb="19">
      <t>シュトク</t>
    </rPh>
    <rPh sb="19" eb="20">
      <t>ヨウ</t>
    </rPh>
    <phoneticPr fontId="7"/>
  </si>
  <si>
    <t>ユーザ―認証機能の有効、無効設定。</t>
    <rPh sb="4" eb="6">
      <t>ニンショウ</t>
    </rPh>
    <rPh sb="6" eb="8">
      <t>キノウ</t>
    </rPh>
    <rPh sb="9" eb="11">
      <t>ユウコウ</t>
    </rPh>
    <rPh sb="12" eb="14">
      <t>ムコウ</t>
    </rPh>
    <rPh sb="14" eb="16">
      <t>セッテイ</t>
    </rPh>
    <phoneticPr fontId="7"/>
  </si>
  <si>
    <t>ユーザ―認証のモード設定。</t>
    <rPh sb="4" eb="6">
      <t>ニンショウ</t>
    </rPh>
    <rPh sb="10" eb="12">
      <t>セッテイ</t>
    </rPh>
    <phoneticPr fontId="7"/>
  </si>
  <si>
    <t>ユーザ―認証サーバーのIPアドレスまたはホスト名。</t>
    <rPh sb="4" eb="6">
      <t>ニンショウ</t>
    </rPh>
    <rPh sb="23" eb="24">
      <t>メイ</t>
    </rPh>
    <phoneticPr fontId="7"/>
  </si>
  <si>
    <t>ユーザ―認証サーバーとの接続状態。</t>
    <rPh sb="4" eb="6">
      <t>ニンショウ</t>
    </rPh>
    <rPh sb="12" eb="14">
      <t>セツゾク</t>
    </rPh>
    <rPh sb="14" eb="16">
      <t>ジョウタイ</t>
    </rPh>
    <phoneticPr fontId="7"/>
  </si>
  <si>
    <t>BS独自MIBのため詳細不明。</t>
    <rPh sb="2" eb="4">
      <t>ドクジ</t>
    </rPh>
    <rPh sb="10" eb="12">
      <t>ショウサイ</t>
    </rPh>
    <rPh sb="12" eb="14">
      <t>フメイ</t>
    </rPh>
    <phoneticPr fontId="7"/>
  </si>
  <si>
    <t>1.3.6.1.4.1.1248.1.4.2.7.1.1.5</t>
  </si>
  <si>
    <t>1.3.6.1.4.1.1248.1.4.2.8.1</t>
  </si>
  <si>
    <t>1.3.6.1.4.1.1248.1.4.2.9.1</t>
  </si>
  <si>
    <t>1.3.6.1.4.1.1248.1.4.2.9.1.1.1</t>
  </si>
  <si>
    <t>ジャム等で無駄に使用した用紙の搬送方向に対して直角方向の長さ。</t>
    <rPh sb="3" eb="4">
      <t>トウ</t>
    </rPh>
    <rPh sb="5" eb="7">
      <t>ムダ</t>
    </rPh>
    <rPh sb="8" eb="10">
      <t>シヨウ</t>
    </rPh>
    <rPh sb="12" eb="14">
      <t>ヨウシ</t>
    </rPh>
    <rPh sb="15" eb="17">
      <t>ハンソウ</t>
    </rPh>
    <rPh sb="17" eb="19">
      <t>ホウコウ</t>
    </rPh>
    <rPh sb="20" eb="21">
      <t>タイ</t>
    </rPh>
    <rPh sb="23" eb="25">
      <t>チョッカク</t>
    </rPh>
    <rPh sb="25" eb="27">
      <t>ホウコウ</t>
    </rPh>
    <rPh sb="28" eb="29">
      <t>ナガ</t>
    </rPh>
    <phoneticPr fontId="7"/>
  </si>
  <si>
    <t>使用した用紙の搬送方向に対して直角方向の長さ。</t>
    <rPh sb="0" eb="2">
      <t>シヨウ</t>
    </rPh>
    <rPh sb="4" eb="6">
      <t>ヨウシ</t>
    </rPh>
    <rPh sb="7" eb="9">
      <t>ハンソウ</t>
    </rPh>
    <rPh sb="9" eb="11">
      <t>ホウコウ</t>
    </rPh>
    <rPh sb="12" eb="13">
      <t>タイ</t>
    </rPh>
    <rPh sb="15" eb="17">
      <t>チョッカク</t>
    </rPh>
    <rPh sb="17" eb="19">
      <t>ホウコウ</t>
    </rPh>
    <rPh sb="20" eb="21">
      <t>ナガ</t>
    </rPh>
    <phoneticPr fontId="7"/>
  </si>
  <si>
    <t>ユーザ―がモノクロ指定した印刷を、プリンタの都合でフルカラー印刷した面数。</t>
    <rPh sb="9" eb="11">
      <t>シテイ</t>
    </rPh>
    <rPh sb="13" eb="15">
      <t>インサツ</t>
    </rPh>
    <rPh sb="22" eb="24">
      <t>ツゴウ</t>
    </rPh>
    <rPh sb="30" eb="32">
      <t>インサツ</t>
    </rPh>
    <rPh sb="34" eb="35">
      <t>メン</t>
    </rPh>
    <rPh sb="35" eb="36">
      <t>スウ</t>
    </rPh>
    <phoneticPr fontId="7"/>
  </si>
  <si>
    <t>ユーザ―がモノクロ指定した印刷を、プリンタの都合でハイライトカラー印刷した面数。</t>
    <rPh sb="9" eb="11">
      <t>シテイ</t>
    </rPh>
    <rPh sb="13" eb="15">
      <t>インサツ</t>
    </rPh>
    <rPh sb="22" eb="24">
      <t>ツゴウ</t>
    </rPh>
    <rPh sb="33" eb="35">
      <t>インサツ</t>
    </rPh>
    <rPh sb="37" eb="38">
      <t>メン</t>
    </rPh>
    <rPh sb="38" eb="39">
      <t>スウ</t>
    </rPh>
    <phoneticPr fontId="7"/>
  </si>
  <si>
    <t>ユーザ―がカラー指定した印刷を、プリンタの都合でモノクロ印刷した面数。</t>
    <rPh sb="8" eb="10">
      <t>シテイ</t>
    </rPh>
    <rPh sb="12" eb="14">
      <t>インサツ</t>
    </rPh>
    <rPh sb="21" eb="23">
      <t>ツゴウ</t>
    </rPh>
    <rPh sb="28" eb="30">
      <t>インサツ</t>
    </rPh>
    <rPh sb="32" eb="33">
      <t>メン</t>
    </rPh>
    <rPh sb="33" eb="34">
      <t>スウ</t>
    </rPh>
    <phoneticPr fontId="7"/>
  </si>
  <si>
    <t>ジョブで発生したアラートの情報を、示せるアラート数の上限に達したためepJpJobAlertテーブルで示せなかったことを示すフラグ。</t>
    <rPh sb="4" eb="6">
      <t>ハッセイ</t>
    </rPh>
    <rPh sb="13" eb="15">
      <t>ジョウホウ</t>
    </rPh>
    <rPh sb="17" eb="18">
      <t>シメ</t>
    </rPh>
    <rPh sb="24" eb="25">
      <t>スウ</t>
    </rPh>
    <rPh sb="26" eb="28">
      <t>ジョウゲン</t>
    </rPh>
    <rPh sb="29" eb="30">
      <t>タッ</t>
    </rPh>
    <rPh sb="51" eb="52">
      <t>シメ</t>
    </rPh>
    <rPh sb="60" eb="61">
      <t>シメ</t>
    </rPh>
    <phoneticPr fontId="7"/>
  </si>
  <si>
    <t>ジョブ制御のサポート状況。</t>
    <rPh sb="3" eb="5">
      <t>セイギョ</t>
    </rPh>
    <rPh sb="10" eb="12">
      <t>ジョウキョウ</t>
    </rPh>
    <phoneticPr fontId="7"/>
  </si>
  <si>
    <t>ジョブコピー数の設定。</t>
    <rPh sb="6" eb="7">
      <t>スウ</t>
    </rPh>
    <rPh sb="8" eb="10">
      <t>セッテイ</t>
    </rPh>
    <phoneticPr fontId="7"/>
  </si>
  <si>
    <t>ドキュメントコピー数の設定。</t>
    <rPh sb="9" eb="10">
      <t>スウ</t>
    </rPh>
    <rPh sb="11" eb="13">
      <t>セッテイ</t>
    </rPh>
    <phoneticPr fontId="7"/>
  </si>
  <si>
    <t>ドキュメント解像度設定でサポートする解像度。</t>
    <rPh sb="6" eb="9">
      <t>カイゾウド</t>
    </rPh>
    <rPh sb="9" eb="11">
      <t>セッテイ</t>
    </rPh>
    <rPh sb="18" eb="21">
      <t>カイゾウド</t>
    </rPh>
    <phoneticPr fontId="7"/>
  </si>
  <si>
    <t>ドキュメント解像度の設定。</t>
    <rPh sb="6" eb="9">
      <t>カイゾウド</t>
    </rPh>
    <rPh sb="10" eb="12">
      <t>セッテイ</t>
    </rPh>
    <phoneticPr fontId="7"/>
  </si>
  <si>
    <t>ドキュメント単位の用紙タイプの設定。</t>
    <rPh sb="6" eb="8">
      <t>タンイ</t>
    </rPh>
    <rPh sb="9" eb="11">
      <t>ヨウシ</t>
    </rPh>
    <rPh sb="15" eb="17">
      <t>セッテイ</t>
    </rPh>
    <phoneticPr fontId="7"/>
  </si>
  <si>
    <t>ドキュメント単位の用紙サイズの設定。</t>
    <rPh sb="6" eb="8">
      <t>タンイ</t>
    </rPh>
    <rPh sb="9" eb="11">
      <t>ヨウシ</t>
    </rPh>
    <rPh sb="15" eb="17">
      <t>セッテイ</t>
    </rPh>
    <phoneticPr fontId="7"/>
  </si>
  <si>
    <t>ユーザ―に要求されたメディアタイプのシート数および名称。</t>
    <rPh sb="5" eb="7">
      <t>ヨウキュウ</t>
    </rPh>
    <rPh sb="21" eb="22">
      <t>スウ</t>
    </rPh>
    <rPh sb="25" eb="27">
      <t>メイショウ</t>
    </rPh>
    <phoneticPr fontId="7"/>
  </si>
  <si>
    <t>ユーザ―に要求されたメディアサイズのシート数および名称。</t>
    <rPh sb="5" eb="7">
      <t>ヨウキュウ</t>
    </rPh>
    <rPh sb="21" eb="22">
      <t>スウ</t>
    </rPh>
    <rPh sb="25" eb="27">
      <t>メイショウ</t>
    </rPh>
    <phoneticPr fontId="7"/>
  </si>
  <si>
    <t>ジョブのサービスタイプ。
印刷／USB印刷／コピーに伴う印刷／FAX受信に伴う印刷 等、ジョブがどのようなサービスを提供しているかを示す。</t>
    <rPh sb="13" eb="15">
      <t>インサツ</t>
    </rPh>
    <rPh sb="19" eb="21">
      <t>インサツ</t>
    </rPh>
    <rPh sb="26" eb="27">
      <t>トモナ</t>
    </rPh>
    <rPh sb="28" eb="30">
      <t>インサツ</t>
    </rPh>
    <rPh sb="34" eb="36">
      <t>ジュシン</t>
    </rPh>
    <rPh sb="37" eb="38">
      <t>トモナ</t>
    </rPh>
    <rPh sb="39" eb="41">
      <t>インサツ</t>
    </rPh>
    <rPh sb="42" eb="43">
      <t>ナド</t>
    </rPh>
    <rPh sb="58" eb="60">
      <t>テイキョウ</t>
    </rPh>
    <rPh sb="66" eb="67">
      <t>シメ</t>
    </rPh>
    <phoneticPr fontId="7"/>
  </si>
  <si>
    <t>ジョブを送信した上流デバイスにおけるジョブのサービスタイプ。</t>
    <rPh sb="4" eb="6">
      <t>ソウシン</t>
    </rPh>
    <rPh sb="8" eb="10">
      <t>ジョウリュウ</t>
    </rPh>
    <phoneticPr fontId="7"/>
  </si>
  <si>
    <t>メール送信を行うジョブの場合、宛先メールアドレス。</t>
    <rPh sb="12" eb="14">
      <t>バアイ</t>
    </rPh>
    <rPh sb="15" eb="17">
      <t>アテサキ</t>
    </rPh>
    <phoneticPr fontId="7"/>
  </si>
  <si>
    <t>ネットワーク上のストレージにデータ保存を行うジョブの場合、保存先フォルダのアドレス(UNC名)。</t>
    <rPh sb="6" eb="7">
      <t>ジョウ</t>
    </rPh>
    <rPh sb="20" eb="21">
      <t>オコナ</t>
    </rPh>
    <rPh sb="26" eb="28">
      <t>バアイ</t>
    </rPh>
    <rPh sb="29" eb="31">
      <t>ホゾン</t>
    </rPh>
    <rPh sb="31" eb="32">
      <t>サキ</t>
    </rPh>
    <phoneticPr fontId="7"/>
  </si>
  <si>
    <t>ScanToMailを行うジョブの場合、送信者メールアドレス。</t>
    <rPh sb="11" eb="12">
      <t>オコナ</t>
    </rPh>
    <rPh sb="17" eb="19">
      <t>バアイ</t>
    </rPh>
    <phoneticPr fontId="7"/>
  </si>
  <si>
    <t>1.3.6.1.4.1.1248.1.1.3.1.28.2.1.3</t>
  </si>
  <si>
    <t>1.3.6.1.4.1.1248.1.1.3.1.28.2.1.4</t>
  </si>
  <si>
    <t>epsWlanCommonPassPhraseMinLen</t>
  </si>
  <si>
    <t>1.3.6.1.4.1.1248.1.1.3.1.29.2.1.2</t>
  </si>
  <si>
    <t>1.3.6.1.4.1.1248.1.1.3.1.29.2.1.3</t>
  </si>
  <si>
    <t>1.3.6.1.4.1.1248.1.1.3.1.29.2.1.4</t>
  </si>
  <si>
    <t>1.3.6.1.4.1.1248.1.1.3.1.29.2.1.5</t>
  </si>
  <si>
    <t>1.3.6.1.4.1.1248.1.1.3.1.29.2.1.6</t>
  </si>
  <si>
    <t>1.3.6.1.4.1.1248.1.1.3.1.29.2.1.7</t>
  </si>
  <si>
    <t>1.3.6.1.4.1.1248.1.1.3.1.29.2.1.8</t>
  </si>
  <si>
    <t>1.3.6.1.4.1.1248.1.1.3.1.29.2.1.9</t>
  </si>
  <si>
    <t>1.3.6.1.4.1.1248.1.1.3.1.29.2.1.10</t>
  </si>
  <si>
    <t>アラートテーブル。
Printer MIB prtAlertTable では定義されていないアラートを示す。
発生したアラート毎に以下の情報を持つ。</t>
    <rPh sb="38" eb="40">
      <t>テイギ</t>
    </rPh>
    <rPh sb="51" eb="52">
      <t>シメ</t>
    </rPh>
    <rPh sb="55" eb="57">
      <t>ハッセイ</t>
    </rPh>
    <rPh sb="63" eb="64">
      <t>ゴト</t>
    </rPh>
    <rPh sb="65" eb="67">
      <t>イカ</t>
    </rPh>
    <rPh sb="68" eb="70">
      <t>ジョウホウ</t>
    </rPh>
    <rPh sb="71" eb="72">
      <t>モ</t>
    </rPh>
    <phoneticPr fontId="7"/>
  </si>
  <si>
    <t>アラートの種別を示すコード。</t>
    <rPh sb="5" eb="7">
      <t>シュベツ</t>
    </rPh>
    <rPh sb="8" eb="9">
      <t>シメ</t>
    </rPh>
    <phoneticPr fontId="7"/>
  </si>
  <si>
    <t xml:space="preserve">ページ記述言語に関連するカウンタ値を提供するテーブル。
言語毎に以下の情報を持つ。
</t>
    <rPh sb="3" eb="5">
      <t>キジュツ</t>
    </rPh>
    <rPh sb="5" eb="7">
      <t>ゲンゴ</t>
    </rPh>
    <rPh sb="8" eb="10">
      <t>カンレン</t>
    </rPh>
    <rPh sb="16" eb="17">
      <t>チ</t>
    </rPh>
    <rPh sb="18" eb="20">
      <t>テイキョウ</t>
    </rPh>
    <rPh sb="28" eb="30">
      <t>ゲンゴ</t>
    </rPh>
    <rPh sb="30" eb="31">
      <t>ゴト</t>
    </rPh>
    <rPh sb="32" eb="34">
      <t>イカ</t>
    </rPh>
    <rPh sb="35" eb="37">
      <t>ジョウホウ</t>
    </rPh>
    <rPh sb="38" eb="39">
      <t>モ</t>
    </rPh>
    <phoneticPr fontId="7"/>
  </si>
  <si>
    <t>言語毎に計測する印刷数の単位。</t>
    <rPh sb="2" eb="3">
      <t>ゴト</t>
    </rPh>
    <rPh sb="4" eb="6">
      <t>ケイソク</t>
    </rPh>
    <rPh sb="8" eb="10">
      <t>インサツ</t>
    </rPh>
    <rPh sb="10" eb="11">
      <t>スウ</t>
    </rPh>
    <rPh sb="12" eb="14">
      <t>タンイ</t>
    </rPh>
    <phoneticPr fontId="7"/>
  </si>
  <si>
    <t>言語毎の累計印刷数。</t>
    <rPh sb="2" eb="3">
      <t>ゴト</t>
    </rPh>
    <rPh sb="4" eb="6">
      <t>ルイケイ</t>
    </rPh>
    <rPh sb="6" eb="8">
      <t>インサツ</t>
    </rPh>
    <rPh sb="8" eb="9">
      <t>スウ</t>
    </rPh>
    <phoneticPr fontId="7"/>
  </si>
  <si>
    <t>消耗品の消耗レベル（％）。</t>
    <rPh sb="0" eb="2">
      <t>ショウモウ</t>
    </rPh>
    <rPh sb="2" eb="3">
      <t>ヒン</t>
    </rPh>
    <rPh sb="4" eb="6">
      <t>ショウモウ</t>
    </rPh>
    <phoneticPr fontId="7"/>
  </si>
  <si>
    <t>新品の印刷消耗品の装着回数。</t>
    <rPh sb="0" eb="2">
      <t>シンピン</t>
    </rPh>
    <rPh sb="3" eb="5">
      <t>インサツ</t>
    </rPh>
    <rPh sb="5" eb="7">
      <t>ショウモウ</t>
    </rPh>
    <rPh sb="7" eb="8">
      <t>ヒン</t>
    </rPh>
    <rPh sb="9" eb="11">
      <t>ソウチャク</t>
    </rPh>
    <rPh sb="11" eb="13">
      <t>カイスウ</t>
    </rPh>
    <phoneticPr fontId="7"/>
  </si>
  <si>
    <t>装着されている印刷消耗品が純正品か、非純正品かを示す。</t>
    <rPh sb="0" eb="2">
      <t>ソウチャク</t>
    </rPh>
    <rPh sb="7" eb="9">
      <t>インサツ</t>
    </rPh>
    <rPh sb="9" eb="11">
      <t>ショウモウ</t>
    </rPh>
    <rPh sb="11" eb="12">
      <t>ヒン</t>
    </rPh>
    <rPh sb="13" eb="15">
      <t>ジュンセイ</t>
    </rPh>
    <rPh sb="15" eb="16">
      <t>ヒン</t>
    </rPh>
    <rPh sb="18" eb="19">
      <t>ヒ</t>
    </rPh>
    <rPh sb="19" eb="22">
      <t>ジュンセイヒン</t>
    </rPh>
    <rPh sb="24" eb="25">
      <t>シメ</t>
    </rPh>
    <phoneticPr fontId="7"/>
  </si>
  <si>
    <t>印刷消耗品の製造業者。</t>
    <rPh sb="0" eb="2">
      <t>インサツ</t>
    </rPh>
    <rPh sb="2" eb="4">
      <t>ショウモウ</t>
    </rPh>
    <rPh sb="4" eb="5">
      <t>ヒン</t>
    </rPh>
    <rPh sb="6" eb="9">
      <t>セイゾウギョウ</t>
    </rPh>
    <rPh sb="9" eb="10">
      <t>シャ</t>
    </rPh>
    <phoneticPr fontId="7"/>
  </si>
  <si>
    <t>印刷消耗品のID。</t>
    <rPh sb="0" eb="2">
      <t>インサツ</t>
    </rPh>
    <rPh sb="2" eb="4">
      <t>ショウモウ</t>
    </rPh>
    <rPh sb="4" eb="5">
      <t>ヒン</t>
    </rPh>
    <phoneticPr fontId="7"/>
  </si>
  <si>
    <t>印刷消耗品の仕向け先。</t>
    <rPh sb="0" eb="2">
      <t>インサツ</t>
    </rPh>
    <rPh sb="2" eb="4">
      <t>ショウモウ</t>
    </rPh>
    <rPh sb="4" eb="5">
      <t>ヒン</t>
    </rPh>
    <rPh sb="6" eb="8">
      <t>シム</t>
    </rPh>
    <rPh sb="9" eb="10">
      <t>サキ</t>
    </rPh>
    <phoneticPr fontId="7"/>
  </si>
  <si>
    <t>印刷消耗品の積算使用量の単位。</t>
    <rPh sb="0" eb="2">
      <t>インサツ</t>
    </rPh>
    <rPh sb="2" eb="4">
      <t>ショウモウ</t>
    </rPh>
    <rPh sb="4" eb="5">
      <t>ヒン</t>
    </rPh>
    <rPh sb="6" eb="8">
      <t>セキサン</t>
    </rPh>
    <rPh sb="8" eb="11">
      <t>シヨウリョウ</t>
    </rPh>
    <rPh sb="12" eb="14">
      <t>タンイ</t>
    </rPh>
    <phoneticPr fontId="7"/>
  </si>
  <si>
    <t>印刷消耗品の積算使用量。</t>
    <rPh sb="0" eb="2">
      <t>インサツ</t>
    </rPh>
    <rPh sb="2" eb="4">
      <t>ショウモウ</t>
    </rPh>
    <rPh sb="4" eb="5">
      <t>ヒン</t>
    </rPh>
    <rPh sb="6" eb="8">
      <t>セキサン</t>
    </rPh>
    <rPh sb="8" eb="11">
      <t>シヨウリョウ</t>
    </rPh>
    <phoneticPr fontId="7"/>
  </si>
  <si>
    <t>純正の印刷消耗品の積算使用量。</t>
    <rPh sb="0" eb="2">
      <t>ジュンセイ</t>
    </rPh>
    <rPh sb="3" eb="5">
      <t>インサツ</t>
    </rPh>
    <rPh sb="5" eb="7">
      <t>ショウモウ</t>
    </rPh>
    <rPh sb="7" eb="8">
      <t>ヒン</t>
    </rPh>
    <rPh sb="9" eb="11">
      <t>セキサン</t>
    </rPh>
    <rPh sb="11" eb="14">
      <t>シヨウリョウ</t>
    </rPh>
    <phoneticPr fontId="7"/>
  </si>
  <si>
    <t>-</t>
    <phoneticPr fontId="7"/>
  </si>
  <si>
    <t>O</t>
    <phoneticPr fontId="7"/>
  </si>
  <si>
    <t>1.3.6.1.4.1.1248.1.1.3.1.1.46</t>
  </si>
  <si>
    <t>epsConfSoftwareType</t>
  </si>
  <si>
    <t>1.3.6.1.4.1.1248.1.1.3.1.1.47</t>
  </si>
  <si>
    <t>1.3.6.1.4.1.1248.1.1.3.1.1.48</t>
  </si>
  <si>
    <t>1.3.6.1.4.1.1248.1.1.3.1.1.50</t>
  </si>
  <si>
    <t>1.3.6.1.4.1.1248.1.1.3.1.1.51</t>
  </si>
  <si>
    <t>epPrtDisplayPrinterName</t>
  </si>
  <si>
    <t>epPrtFaceUpTray</t>
  </si>
  <si>
    <t>epPrtFinisherbinMode</t>
  </si>
  <si>
    <t>epPrtStandbyOnOff</t>
  </si>
  <si>
    <t>epPrtConsoleDisplayMinContrast</t>
  </si>
  <si>
    <t>epPrtConsoleDisplayMaxContrast</t>
  </si>
  <si>
    <t>epPrtConsoleDisplayContrast</t>
  </si>
  <si>
    <t>epPrtPhysicalOffsetUnit</t>
  </si>
  <si>
    <t>epPrtPhysicalFeedDirMaxOffset</t>
  </si>
  <si>
    <t>epPrtPhysicalFeedDirOffsetInterval</t>
  </si>
  <si>
    <t>epPrtPhysicalXFeedDirMinOffset</t>
  </si>
  <si>
    <t>epPrtPhysicalXFeedDirMaxOffset</t>
  </si>
  <si>
    <t>epPrtEscPageJpTriColorSpace</t>
  </si>
  <si>
    <t>epPrtEscPageJpCMMediaType</t>
  </si>
  <si>
    <t>epPrtEscpSuperSettingsTable</t>
  </si>
  <si>
    <t>epPrtEscpSuperSettingsClass</t>
  </si>
  <si>
    <t>epPrtEscpSuperInterpreterIndex</t>
  </si>
  <si>
    <t>epPrtEscpSuperContinuousPaper</t>
  </si>
  <si>
    <t>epPrtEscpSuperFeedPosition</t>
  </si>
  <si>
    <t>epPrtEscpSuperCountry</t>
  </si>
  <si>
    <t>epPrtEscpSuperZeroChar</t>
  </si>
  <si>
    <t>epPrtEscpSuperPaperPosition</t>
  </si>
  <si>
    <t>epPrtEscpSuperRightMargin</t>
  </si>
  <si>
    <t>epPrtEscpSuperKanjiStyle</t>
  </si>
  <si>
    <t>epPrtEpglSettingsTable</t>
  </si>
  <si>
    <t>epPrtEpglSettingsClass</t>
  </si>
  <si>
    <t>epPrtEpglInterpreterIndex</t>
  </si>
  <si>
    <t>epPrtEpglCommandMode</t>
  </si>
  <si>
    <t>epPrtEpglKanjiSyotai</t>
  </si>
  <si>
    <t>epPrtEpglOrigin</t>
  </si>
  <si>
    <t>epPrtEpglRotate</t>
  </si>
  <si>
    <t>epPrtEpglMirror</t>
  </si>
  <si>
    <t>epPrtEpglAutoScaling</t>
  </si>
  <si>
    <t>epPrtEpglFreeScaling</t>
  </si>
  <si>
    <t>epPrtEpglFreeMagnification</t>
  </si>
  <si>
    <t>epPrtEpglYokoAdjust</t>
  </si>
  <si>
    <t>epPrtEpglTateAdjust</t>
  </si>
  <si>
    <t>epPrtEpglPenMode</t>
  </si>
  <si>
    <t>epPrtEpglPen1Width</t>
  </si>
  <si>
    <t>epPrtEpglPen2Width</t>
  </si>
  <si>
    <t>epPrtEpglPen3Width</t>
  </si>
  <si>
    <t>epPrtEpglPen4Width</t>
  </si>
  <si>
    <t>epPrtEpglPen5Width</t>
  </si>
  <si>
    <t>epPrtEpglPen6Width</t>
  </si>
  <si>
    <t>epPrtEpglPen7Width</t>
  </si>
  <si>
    <t>epPrtEpglPen8Width</t>
  </si>
  <si>
    <t>epPrtEpglPen1Density</t>
  </si>
  <si>
    <t>epPrtEpglPen2Density</t>
  </si>
  <si>
    <t>epPrtEpglPen3Density</t>
  </si>
  <si>
    <t>epPrtEpglPen4Density</t>
  </si>
  <si>
    <t>epPrtEpglPen5Density</t>
  </si>
  <si>
    <t>1.3.6.1.4.1.1248.1.7.2.8.1.1.4</t>
  </si>
  <si>
    <t>1.3.6.1.4.1.1248.1.7.2.8.1.1.5</t>
  </si>
  <si>
    <t>1.3.6.1.4.1.1248.1.7.2.8.1.1.6</t>
  </si>
  <si>
    <t>1.3.6.1.4.1.1248.1.7.2.8.1.1.7</t>
  </si>
  <si>
    <t>1.3.6.1.4.1.1248.1.7.2.8.1.1.8</t>
  </si>
  <si>
    <t>1.3.6.1.4.1.1248.1.7.2.8.1.1.9</t>
  </si>
  <si>
    <t>1.3.6.1.4.1.1248.1.7.2.8.1.1.10</t>
  </si>
  <si>
    <t>1.3.6.1.4.1.1248.1.7.2.9.1</t>
  </si>
  <si>
    <t>1.3.6.1.4.1.1248.1.7.2.9.1.1.1</t>
  </si>
  <si>
    <t>1.3.6.1.4.1.1248.1.7.2.9.1.1.2</t>
  </si>
  <si>
    <t>1.3.6.1.4.1.1248.1.7.2.9.1.1.3</t>
  </si>
  <si>
    <t>1.3.6.1.4.1.1248.1.7.2.9.1.1.4</t>
  </si>
  <si>
    <t>1.3.6.1.4.1.1248.1.7.2.10.1</t>
  </si>
  <si>
    <t>1.3.6.1.4.1.1248.1.7.2.10.1.1.1</t>
  </si>
  <si>
    <t>1.3.6.1.4.1.1248.1.7.2.10.1.1.2</t>
  </si>
  <si>
    <t>1.3.6.1.4.1.1248.1.7.2.10.1.1.3</t>
  </si>
  <si>
    <t>1.3.6.1.4.1.1248.1.7.2.10.1.1.4</t>
  </si>
  <si>
    <t>1.3.6.1.4.1.1248.1.7.2.10.2</t>
  </si>
  <si>
    <t>1.3.6.1.4.1.1248.1.7.2.10.2.1.2</t>
  </si>
  <si>
    <t>epsRendezvousPrinterName2</t>
  </si>
  <si>
    <t>1.3.6.1.4.1.1248.1.1.3.1.14.4.1.4</t>
  </si>
  <si>
    <t>1.3.6.1.4.1.1248.1.1.3.1.14.4.1.5</t>
  </si>
  <si>
    <t>epsRendezvousPrinterLocation</t>
  </si>
  <si>
    <t>1.3.6.1.4.1.1248.1.1.3.1.14.4.1.6</t>
  </si>
  <si>
    <t>epsRendezvousPrinterHrDeviceIndex</t>
  </si>
  <si>
    <t>1.3.6.1.4.1.1248.1.1.3.1.14.5</t>
  </si>
  <si>
    <t>epsRendezvousSupportPrinterType</t>
  </si>
  <si>
    <t>1.3.6.1.4.1.1248.1.1.3.1.14.6</t>
  </si>
  <si>
    <t>1.3.6.1.4.1.1248.1.1.3.1.14.7</t>
  </si>
  <si>
    <t>epsRendezvousName2</t>
  </si>
  <si>
    <t>1.3.6.1.4.1.1248.1.1.3.1.15.1</t>
  </si>
  <si>
    <t>1.3.6.1.4.1.1248.1.1.3.1.15.2</t>
  </si>
  <si>
    <t>1.3.6.1.4.1.1248.1.1.3.1.15.2.1.2</t>
  </si>
  <si>
    <t>1.3.6.1.4.1.1248.1.1.3.1.15.2.1.3</t>
  </si>
  <si>
    <t>epsMsFileSharingMode</t>
  </si>
  <si>
    <t>epsAccessControl(17)</t>
  </si>
  <si>
    <t>NearEnd ワーニングとなる用紙の残量数。
単位は Standard MIB の prtInputCapacityUnit。</t>
    <rPh sb="16" eb="18">
      <t>ヨウシ</t>
    </rPh>
    <rPh sb="19" eb="21">
      <t>ザンリョウ</t>
    </rPh>
    <rPh sb="21" eb="22">
      <t>カズ</t>
    </rPh>
    <rPh sb="24" eb="26">
      <t>タンイ</t>
    </rPh>
    <phoneticPr fontId="7"/>
  </si>
  <si>
    <t>用紙サイズ検知方法の設定（自動検知/不定型扱い）。</t>
    <rPh sb="0" eb="2">
      <t>ヨウシ</t>
    </rPh>
    <rPh sb="5" eb="7">
      <t>ケンチ</t>
    </rPh>
    <rPh sb="7" eb="9">
      <t>ホウホウ</t>
    </rPh>
    <rPh sb="10" eb="12">
      <t>セッテイ</t>
    </rPh>
    <rPh sb="13" eb="15">
      <t>ジドウ</t>
    </rPh>
    <rPh sb="15" eb="17">
      <t>ケンチ</t>
    </rPh>
    <rPh sb="18" eb="19">
      <t>フ</t>
    </rPh>
    <rPh sb="19" eb="21">
      <t>テイケイ</t>
    </rPh>
    <rPh sb="21" eb="22">
      <t>アツカ</t>
    </rPh>
    <phoneticPr fontId="7"/>
  </si>
  <si>
    <t>この給紙装置を給紙装置自動選択の対象とする／しないの設定。</t>
    <rPh sb="2" eb="4">
      <t>キュウシ</t>
    </rPh>
    <rPh sb="4" eb="6">
      <t>ソウチ</t>
    </rPh>
    <rPh sb="7" eb="9">
      <t>キュウシ</t>
    </rPh>
    <rPh sb="9" eb="11">
      <t>ソウチ</t>
    </rPh>
    <rPh sb="11" eb="13">
      <t>ジドウ</t>
    </rPh>
    <rPh sb="13" eb="15">
      <t>センタク</t>
    </rPh>
    <rPh sb="16" eb="18">
      <t>タイショウ</t>
    </rPh>
    <rPh sb="26" eb="28">
      <t>セッテイ</t>
    </rPh>
    <phoneticPr fontId="7"/>
  </si>
  <si>
    <t>sysDescr</t>
    <phoneticPr fontId="7"/>
  </si>
  <si>
    <t>sysObjectID</t>
    <phoneticPr fontId="7"/>
  </si>
  <si>
    <t>sysUpTime</t>
    <phoneticPr fontId="7"/>
  </si>
  <si>
    <t>sysContact</t>
    <phoneticPr fontId="7"/>
  </si>
  <si>
    <t>sysName</t>
    <phoneticPr fontId="7"/>
  </si>
  <si>
    <t>sysLocation</t>
    <phoneticPr fontId="7"/>
  </si>
  <si>
    <t>sysORLastChange</t>
    <phoneticPr fontId="7"/>
  </si>
  <si>
    <t>sysORID</t>
    <phoneticPr fontId="7"/>
  </si>
  <si>
    <t>ifNumber</t>
    <phoneticPr fontId="7"/>
  </si>
  <si>
    <t>ifIndex</t>
    <phoneticPr fontId="7"/>
  </si>
  <si>
    <t>ifDescr</t>
    <phoneticPr fontId="7"/>
  </si>
  <si>
    <t>ifType</t>
    <phoneticPr fontId="7"/>
  </si>
  <si>
    <t>ifMtu</t>
    <phoneticPr fontId="7"/>
  </si>
  <si>
    <t>ifSpeed</t>
    <phoneticPr fontId="7"/>
  </si>
  <si>
    <t>ifPhysAddress</t>
    <phoneticPr fontId="7"/>
  </si>
  <si>
    <t>ifAdminStatus</t>
    <phoneticPr fontId="7"/>
  </si>
  <si>
    <t>ifOperStatus</t>
    <phoneticPr fontId="7"/>
  </si>
  <si>
    <t>ifLastChange</t>
    <phoneticPr fontId="7"/>
  </si>
  <si>
    <t>ifInOctets</t>
    <phoneticPr fontId="7"/>
  </si>
  <si>
    <t>ifInUcastPkts</t>
    <phoneticPr fontId="7"/>
  </si>
  <si>
    <t>ifInNUcastPkts</t>
    <phoneticPr fontId="7"/>
  </si>
  <si>
    <t>ifInDiscards</t>
    <phoneticPr fontId="7"/>
  </si>
  <si>
    <t>ifInErrors</t>
    <phoneticPr fontId="7"/>
  </si>
  <si>
    <t>ifInUnknownProtos</t>
    <phoneticPr fontId="7"/>
  </si>
  <si>
    <t>ifOutOctets</t>
    <phoneticPr fontId="7"/>
  </si>
  <si>
    <t>ifOutUcastPkts</t>
    <phoneticPr fontId="7"/>
  </si>
  <si>
    <t>ifOutNUcastPkts</t>
    <phoneticPr fontId="7"/>
  </si>
  <si>
    <t>ifOutDiscards</t>
    <phoneticPr fontId="7"/>
  </si>
  <si>
    <t>ifOutErrors</t>
    <phoneticPr fontId="7"/>
  </si>
  <si>
    <t>ifOutQLen</t>
    <phoneticPr fontId="7"/>
  </si>
  <si>
    <t>ifSpecific</t>
    <phoneticPr fontId="7"/>
  </si>
  <si>
    <t>atIfIndex</t>
    <phoneticPr fontId="7"/>
  </si>
  <si>
    <t>ipForwarding</t>
    <phoneticPr fontId="7"/>
  </si>
  <si>
    <t>ipDefaultTTL</t>
    <phoneticPr fontId="7"/>
  </si>
  <si>
    <t>ipInReceives</t>
    <phoneticPr fontId="7"/>
  </si>
  <si>
    <t>ipInHdrErrors</t>
    <phoneticPr fontId="7"/>
  </si>
  <si>
    <t>ipInAddrErrors</t>
    <phoneticPr fontId="7"/>
  </si>
  <si>
    <t>ipForwDatagrams</t>
    <phoneticPr fontId="7"/>
  </si>
  <si>
    <t>ipInUnknownProtos</t>
    <phoneticPr fontId="7"/>
  </si>
  <si>
    <t>ipInDiscards</t>
    <phoneticPr fontId="7"/>
  </si>
  <si>
    <t>ipOutRequests</t>
    <phoneticPr fontId="7"/>
  </si>
  <si>
    <t>ipOutDiscards</t>
    <phoneticPr fontId="7"/>
  </si>
  <si>
    <t>ipOutNoRoutes</t>
    <phoneticPr fontId="7"/>
  </si>
  <si>
    <t>ipReasmTimeout</t>
    <phoneticPr fontId="7"/>
  </si>
  <si>
    <t>ipReasmReqds</t>
    <phoneticPr fontId="7"/>
  </si>
  <si>
    <t>ipReasmOKs</t>
    <phoneticPr fontId="7"/>
  </si>
  <si>
    <t>ipReasmFails</t>
    <phoneticPr fontId="7"/>
  </si>
  <si>
    <t>ipAdEntAddr</t>
    <phoneticPr fontId="7"/>
  </si>
  <si>
    <t>ipAdEntIfIndex</t>
    <phoneticPr fontId="7"/>
  </si>
  <si>
    <t>ipAdEntNetMask</t>
    <phoneticPr fontId="7"/>
  </si>
  <si>
    <t>ipAdEntBcastAddr</t>
    <phoneticPr fontId="7"/>
  </si>
  <si>
    <t>ipAdEntReasmMaxSize</t>
    <phoneticPr fontId="7"/>
  </si>
  <si>
    <t>ipRouteDest</t>
    <phoneticPr fontId="7"/>
  </si>
  <si>
    <t>ipRouteIfIndex</t>
    <phoneticPr fontId="7"/>
  </si>
  <si>
    <t>ipRouteMetric1</t>
    <phoneticPr fontId="7"/>
  </si>
  <si>
    <t>ipRouteNextHop</t>
    <phoneticPr fontId="7"/>
  </si>
  <si>
    <t>ipRouteType</t>
    <phoneticPr fontId="7"/>
  </si>
  <si>
    <t>ipRouteProto</t>
    <phoneticPr fontId="7"/>
  </si>
  <si>
    <t>ipRouteAge</t>
    <phoneticPr fontId="7"/>
  </si>
  <si>
    <t>ipRouteMask</t>
    <phoneticPr fontId="7"/>
  </si>
  <si>
    <t>ipNetToMediaIfIndex</t>
    <phoneticPr fontId="7"/>
  </si>
  <si>
    <t>icmpInMsgs</t>
    <phoneticPr fontId="7"/>
  </si>
  <si>
    <t>icmpInErrors</t>
    <phoneticPr fontId="7"/>
  </si>
  <si>
    <t>icmpInDestUnreachs</t>
    <phoneticPr fontId="7"/>
  </si>
  <si>
    <t>icmpInTimeExcds</t>
    <phoneticPr fontId="7"/>
  </si>
  <si>
    <t>icmpInParmProbs</t>
    <phoneticPr fontId="7"/>
  </si>
  <si>
    <t>icmpInSrcQuenchs</t>
    <phoneticPr fontId="7"/>
  </si>
  <si>
    <t>icmpInRedirects</t>
    <phoneticPr fontId="7"/>
  </si>
  <si>
    <t>icmpInEchos</t>
    <phoneticPr fontId="7"/>
  </si>
  <si>
    <t>icmpInEchoReps</t>
    <phoneticPr fontId="7"/>
  </si>
  <si>
    <t>icmpInTimestamps</t>
    <phoneticPr fontId="7"/>
  </si>
  <si>
    <t>icmpInTimestampReps</t>
    <phoneticPr fontId="7"/>
  </si>
  <si>
    <t>icmpInAddrMasks</t>
    <phoneticPr fontId="7"/>
  </si>
  <si>
    <t>icmpInAddrMaskReps</t>
    <phoneticPr fontId="7"/>
  </si>
  <si>
    <t>icmpOutMsgs</t>
    <phoneticPr fontId="7"/>
  </si>
  <si>
    <t>icmpOutErrors</t>
    <phoneticPr fontId="7"/>
  </si>
  <si>
    <t>icmpOutDestUnreachs</t>
    <phoneticPr fontId="7"/>
  </si>
  <si>
    <t>FAX自動応答を開始するまでの呼び出し回数に設定可能な最大値。</t>
    <rPh sb="3" eb="5">
      <t>ジドウ</t>
    </rPh>
    <rPh sb="5" eb="7">
      <t>オウトウ</t>
    </rPh>
    <rPh sb="8" eb="10">
      <t>カイシ</t>
    </rPh>
    <rPh sb="15" eb="16">
      <t>ヨ</t>
    </rPh>
    <rPh sb="17" eb="18">
      <t>ダ</t>
    </rPh>
    <rPh sb="19" eb="21">
      <t>カイスウ</t>
    </rPh>
    <rPh sb="22" eb="24">
      <t>セッテイ</t>
    </rPh>
    <rPh sb="24" eb="26">
      <t>カノウ</t>
    </rPh>
    <rPh sb="27" eb="30">
      <t>サイダイチ</t>
    </rPh>
    <phoneticPr fontId="7"/>
  </si>
  <si>
    <t>FAX自動応答を開始するまでの呼び出し回数の設定。</t>
    <rPh sb="22" eb="24">
      <t>セッテイ</t>
    </rPh>
    <phoneticPr fontId="7"/>
  </si>
  <si>
    <t>FAX印刷処理に関する設定用テーブル。</t>
    <rPh sb="3" eb="5">
      <t>インサツ</t>
    </rPh>
    <rPh sb="5" eb="7">
      <t>ショリ</t>
    </rPh>
    <rPh sb="8" eb="9">
      <t>カン</t>
    </rPh>
    <rPh sb="11" eb="14">
      <t>セッテイヨウ</t>
    </rPh>
    <phoneticPr fontId="7"/>
  </si>
  <si>
    <t>使用する給紙口の設定。</t>
    <rPh sb="0" eb="2">
      <t>シヨウ</t>
    </rPh>
    <rPh sb="4" eb="6">
      <t>キュウシ</t>
    </rPh>
    <rPh sb="6" eb="7">
      <t>クチ</t>
    </rPh>
    <rPh sb="8" eb="10">
      <t>セッテイ</t>
    </rPh>
    <phoneticPr fontId="7"/>
  </si>
  <si>
    <t>片面印刷／両面印刷の設定。</t>
    <rPh sb="0" eb="2">
      <t>カタメン</t>
    </rPh>
    <rPh sb="2" eb="4">
      <t>インサツ</t>
    </rPh>
    <rPh sb="5" eb="7">
      <t>リョウメン</t>
    </rPh>
    <rPh sb="7" eb="9">
      <t>インサツ</t>
    </rPh>
    <rPh sb="10" eb="12">
      <t>セッテイ</t>
    </rPh>
    <phoneticPr fontId="7"/>
  </si>
  <si>
    <t>自動縮小印刷機能の有効、無効設定。</t>
    <rPh sb="0" eb="2">
      <t>ジドウ</t>
    </rPh>
    <rPh sb="2" eb="4">
      <t>シュクショウ</t>
    </rPh>
    <rPh sb="4" eb="6">
      <t>インサツ</t>
    </rPh>
    <rPh sb="6" eb="8">
      <t>キノウ</t>
    </rPh>
    <rPh sb="9" eb="11">
      <t>ユウコウ</t>
    </rPh>
    <rPh sb="12" eb="14">
      <t>ムコウ</t>
    </rPh>
    <rPh sb="14" eb="16">
      <t>セッテイ</t>
    </rPh>
    <phoneticPr fontId="7"/>
  </si>
  <si>
    <t>エコ印刷確認機能の有効、無効設定。</t>
    <rPh sb="2" eb="4">
      <t>インサツ</t>
    </rPh>
    <rPh sb="4" eb="6">
      <t>カクニン</t>
    </rPh>
    <rPh sb="6" eb="8">
      <t>キノウ</t>
    </rPh>
    <rPh sb="9" eb="11">
      <t>ユウコウ</t>
    </rPh>
    <rPh sb="12" eb="14">
      <t>ムコウ</t>
    </rPh>
    <rPh sb="14" eb="16">
      <t>セッテイ</t>
    </rPh>
    <phoneticPr fontId="7"/>
  </si>
  <si>
    <t>FAX to Mail 機能に関する設定用テーブル。</t>
    <rPh sb="12" eb="14">
      <t>キノウ</t>
    </rPh>
    <rPh sb="15" eb="16">
      <t>カン</t>
    </rPh>
    <rPh sb="18" eb="20">
      <t>セッテイ</t>
    </rPh>
    <rPh sb="20" eb="21">
      <t>ヨウ</t>
    </rPh>
    <phoneticPr fontId="7"/>
  </si>
  <si>
    <t>FAX to Mail 機能の有効、無効設定。</t>
    <rPh sb="12" eb="14">
      <t>キノウ</t>
    </rPh>
    <rPh sb="15" eb="17">
      <t>ユウコウ</t>
    </rPh>
    <rPh sb="18" eb="20">
      <t>ムコウ</t>
    </rPh>
    <rPh sb="20" eb="22">
      <t>セッテイ</t>
    </rPh>
    <phoneticPr fontId="7"/>
  </si>
  <si>
    <t>メール添付ファイルの最大サイズ設定の設定単位。</t>
    <rPh sb="3" eb="5">
      <t>テンプ</t>
    </rPh>
    <rPh sb="10" eb="12">
      <t>サイダイ</t>
    </rPh>
    <rPh sb="15" eb="17">
      <t>セッテイ</t>
    </rPh>
    <rPh sb="18" eb="20">
      <t>セッテイ</t>
    </rPh>
    <rPh sb="20" eb="22">
      <t>タンイ</t>
    </rPh>
    <phoneticPr fontId="7"/>
  </si>
  <si>
    <t>属性の数値。意味は属性毎に定義される。</t>
    <rPh sb="0" eb="2">
      <t>ゾクセイ</t>
    </rPh>
    <rPh sb="3" eb="5">
      <t>スウチ</t>
    </rPh>
    <rPh sb="6" eb="8">
      <t>イミ</t>
    </rPh>
    <rPh sb="9" eb="11">
      <t>ゾクセイ</t>
    </rPh>
    <rPh sb="11" eb="12">
      <t>ゴト</t>
    </rPh>
    <rPh sb="13" eb="15">
      <t>テイギ</t>
    </rPh>
    <phoneticPr fontId="7"/>
  </si>
  <si>
    <t>属性の文字列値。意味は属性毎に定義される。</t>
    <rPh sb="0" eb="2">
      <t>ゾクセイ</t>
    </rPh>
    <rPh sb="3" eb="6">
      <t>モジレツ</t>
    </rPh>
    <rPh sb="6" eb="7">
      <t>チ</t>
    </rPh>
    <phoneticPr fontId="7"/>
  </si>
  <si>
    <t>epJpAttributeTableでサポートする属性</t>
    <rPh sb="25" eb="27">
      <t>ゾクセイ</t>
    </rPh>
    <phoneticPr fontId="7"/>
  </si>
  <si>
    <t>ジョブの現在の状態。(キャンセル中/アボート中/停止状態へ移行中）</t>
    <rPh sb="4" eb="6">
      <t>ゲンザイ</t>
    </rPh>
    <rPh sb="7" eb="9">
      <t>ジョウタイ</t>
    </rPh>
    <rPh sb="16" eb="17">
      <t>チュウ</t>
    </rPh>
    <rPh sb="22" eb="23">
      <t>チュウ</t>
    </rPh>
    <rPh sb="24" eb="26">
      <t>テイシ</t>
    </rPh>
    <rPh sb="26" eb="28">
      <t>ジョウタイ</t>
    </rPh>
    <rPh sb="29" eb="32">
      <t>イコウチュウ</t>
    </rPh>
    <phoneticPr fontId="7"/>
  </si>
  <si>
    <t>ジョブを送信したクライアント上でのプリンタの名称。</t>
    <rPh sb="4" eb="6">
      <t>ソウシン</t>
    </rPh>
    <rPh sb="14" eb="15">
      <t>ジョウ</t>
    </rPh>
    <rPh sb="22" eb="24">
      <t>メイショウ</t>
    </rPh>
    <phoneticPr fontId="7"/>
  </si>
  <si>
    <t>ジョブを送信したクライアントまたはサーバーの MACアドレス。</t>
    <rPh sb="4" eb="6">
      <t>ソウシン</t>
    </rPh>
    <phoneticPr fontId="7"/>
  </si>
  <si>
    <t>ジョブを送信したクライアントのIPv4アドレス。</t>
    <rPh sb="4" eb="6">
      <t>ソウシン</t>
    </rPh>
    <phoneticPr fontId="7"/>
  </si>
  <si>
    <t>ジョブを送信したクライアントOSの名称。</t>
    <rPh sb="4" eb="6">
      <t>ソウシン</t>
    </rPh>
    <rPh sb="17" eb="19">
      <t>メイショウ</t>
    </rPh>
    <phoneticPr fontId="7"/>
  </si>
  <si>
    <t>ジョブを送信したドライバの名称。</t>
    <rPh sb="4" eb="6">
      <t>ソウシン</t>
    </rPh>
    <rPh sb="13" eb="15">
      <t>メイショウ</t>
    </rPh>
    <phoneticPr fontId="7"/>
  </si>
  <si>
    <t>ジョブを送信したユーザー（ジョブオーナー）のID。</t>
    <rPh sb="4" eb="6">
      <t>ソウシン</t>
    </rPh>
    <phoneticPr fontId="7"/>
  </si>
  <si>
    <t>ジョブを作成した時間。</t>
    <rPh sb="4" eb="6">
      <t>サクセイ</t>
    </rPh>
    <rPh sb="8" eb="10">
      <t>ジカン</t>
    </rPh>
    <phoneticPr fontId="7"/>
  </si>
  <si>
    <t>ジョブに付加されたコメント。</t>
    <rPh sb="4" eb="6">
      <t>フカ</t>
    </rPh>
    <phoneticPr fontId="7"/>
  </si>
  <si>
    <t>ジョブに関連する印刷要求データ。</t>
    <rPh sb="4" eb="6">
      <t>カンレン</t>
    </rPh>
    <rPh sb="8" eb="10">
      <t>インサツ</t>
    </rPh>
    <rPh sb="10" eb="12">
      <t>ヨウキュウ</t>
    </rPh>
    <phoneticPr fontId="7"/>
  </si>
  <si>
    <t>ジョブに関連するメディアテーブル情報のデータタイプ。</t>
    <rPh sb="4" eb="6">
      <t>カンレン</t>
    </rPh>
    <rPh sb="16" eb="18">
      <t>ジョウホウ</t>
    </rPh>
    <phoneticPr fontId="7"/>
  </si>
  <si>
    <t>ジョブに関連する印刷要求データのデータタイプ。</t>
    <rPh sb="4" eb="6">
      <t>カンレン</t>
    </rPh>
    <rPh sb="8" eb="10">
      <t>インサツ</t>
    </rPh>
    <rPh sb="10" eb="12">
      <t>ヨウキュウ</t>
    </rPh>
    <phoneticPr fontId="7"/>
  </si>
  <si>
    <t>ジョブの印刷に使用した給紙装置のインデックス（prtInputIndex)。</t>
    <rPh sb="4" eb="6">
      <t>インサツ</t>
    </rPh>
    <rPh sb="7" eb="9">
      <t>シヨウ</t>
    </rPh>
    <rPh sb="11" eb="13">
      <t>キュウシ</t>
    </rPh>
    <rPh sb="13" eb="15">
      <t>ソウチ</t>
    </rPh>
    <phoneticPr fontId="7"/>
  </si>
  <si>
    <t>ジョブに関連するメディアテーブル情報１。</t>
    <rPh sb="4" eb="6">
      <t>カンレン</t>
    </rPh>
    <rPh sb="16" eb="18">
      <t>ジョウホウ</t>
    </rPh>
    <phoneticPr fontId="7"/>
  </si>
  <si>
    <t>ジョブに関連するメディアテーブル情報２。</t>
    <rPh sb="4" eb="6">
      <t>カンレン</t>
    </rPh>
    <rPh sb="16" eb="18">
      <t>ジョウホウ</t>
    </rPh>
    <phoneticPr fontId="7"/>
  </si>
  <si>
    <t>ジョブデータの受信量のカウント単位。</t>
    <rPh sb="7" eb="9">
      <t>ジュシン</t>
    </rPh>
    <rPh sb="9" eb="10">
      <t>リョウ</t>
    </rPh>
    <rPh sb="15" eb="17">
      <t>タンイ</t>
    </rPh>
    <phoneticPr fontId="7"/>
  </si>
  <si>
    <t>ジョブデータの受信量。</t>
    <rPh sb="7" eb="9">
      <t>ジュシン</t>
    </rPh>
    <rPh sb="9" eb="10">
      <t>リョウ</t>
    </rPh>
    <phoneticPr fontId="7"/>
  </si>
  <si>
    <t>ジョブデータの受信にかかった時間。</t>
    <rPh sb="7" eb="9">
      <t>ジュシン</t>
    </rPh>
    <rPh sb="14" eb="16">
      <t>ジカン</t>
    </rPh>
    <phoneticPr fontId="7"/>
  </si>
  <si>
    <t>エンジン動作開始から処理の終了までの時間。処理中の場合は現在までの時間。</t>
    <rPh sb="4" eb="6">
      <t>ドウサ</t>
    </rPh>
    <rPh sb="6" eb="8">
      <t>カイシ</t>
    </rPh>
    <rPh sb="10" eb="12">
      <t>ショリ</t>
    </rPh>
    <rPh sb="13" eb="15">
      <t>シュウリョウ</t>
    </rPh>
    <rPh sb="21" eb="24">
      <t>ショリチュウ</t>
    </rPh>
    <rPh sb="25" eb="27">
      <t>バアイ</t>
    </rPh>
    <phoneticPr fontId="7"/>
  </si>
  <si>
    <t>ジョブの保留、保持期限。</t>
    <rPh sb="4" eb="6">
      <t>ホリュウ</t>
    </rPh>
    <rPh sb="7" eb="9">
      <t>ホジ</t>
    </rPh>
    <rPh sb="9" eb="11">
      <t>キゲン</t>
    </rPh>
    <phoneticPr fontId="7"/>
  </si>
  <si>
    <t>保留されたジョブが処理される日時。</t>
    <rPh sb="0" eb="2">
      <t>ホリュウ</t>
    </rPh>
    <rPh sb="9" eb="11">
      <t>ショリ</t>
    </rPh>
    <rPh sb="14" eb="16">
      <t>ニチジ</t>
    </rPh>
    <phoneticPr fontId="7"/>
  </si>
  <si>
    <t>ジョブの優先順位。</t>
    <rPh sb="4" eb="6">
      <t>ユウセン</t>
    </rPh>
    <rPh sb="6" eb="8">
      <t>ジュンイ</t>
    </rPh>
    <phoneticPr fontId="7"/>
  </si>
  <si>
    <t>ジョブの複製または再印刷によって生成されたジョブの場合、処理される日時。</t>
    <rPh sb="4" eb="6">
      <t>フクセイ</t>
    </rPh>
    <rPh sb="9" eb="12">
      <t>サイインサツ</t>
    </rPh>
    <rPh sb="16" eb="18">
      <t>セイセイ</t>
    </rPh>
    <rPh sb="25" eb="27">
      <t>バアイ</t>
    </rPh>
    <rPh sb="28" eb="30">
      <t>ショリ</t>
    </rPh>
    <rPh sb="33" eb="35">
      <t>ニチジ</t>
    </rPh>
    <phoneticPr fontId="7"/>
  </si>
  <si>
    <t>ジョブの複製または再印刷によって生成されたジョブの場合、元となったジョブのインデックス。</t>
    <rPh sb="4" eb="6">
      <t>フクセイ</t>
    </rPh>
    <rPh sb="9" eb="12">
      <t>サイインサツ</t>
    </rPh>
    <rPh sb="16" eb="18">
      <t>セイセイ</t>
    </rPh>
    <rPh sb="28" eb="29">
      <t>モト</t>
    </rPh>
    <phoneticPr fontId="7"/>
  </si>
  <si>
    <t>ジョブを受信したインターフェース。</t>
    <rPh sb="4" eb="6">
      <t>ジュシン</t>
    </rPh>
    <phoneticPr fontId="7"/>
  </si>
  <si>
    <t>ジョブを受信したプロトコル。</t>
    <rPh sb="4" eb="6">
      <t>ジュシン</t>
    </rPh>
    <phoneticPr fontId="7"/>
  </si>
  <si>
    <t>ジョブの保持属性（保持しない/保持する/電源断まで保持する)</t>
    <rPh sb="4" eb="6">
      <t>ホジ</t>
    </rPh>
    <rPh sb="6" eb="8">
      <t>ゾクセイ</t>
    </rPh>
    <rPh sb="9" eb="11">
      <t>ホジ</t>
    </rPh>
    <rPh sb="15" eb="17">
      <t>ホジ</t>
    </rPh>
    <rPh sb="20" eb="22">
      <t>デンゲン</t>
    </rPh>
    <rPh sb="22" eb="23">
      <t>ダン</t>
    </rPh>
    <rPh sb="25" eb="27">
      <t>ホジ</t>
    </rPh>
    <phoneticPr fontId="7"/>
  </si>
  <si>
    <t>印刷プレビューの有無。</t>
    <rPh sb="0" eb="2">
      <t>インサツ</t>
    </rPh>
    <rPh sb="8" eb="10">
      <t>ウム</t>
    </rPh>
    <phoneticPr fontId="7"/>
  </si>
  <si>
    <t>サポートする印刷プレビューの制御。</t>
    <rPh sb="6" eb="8">
      <t>インサツ</t>
    </rPh>
    <rPh sb="14" eb="16">
      <t>セイギョ</t>
    </rPh>
    <phoneticPr fontId="7"/>
  </si>
  <si>
    <t>印刷プレビュー制御の処理状態。
（プレビュー作成中/削除中/アボート中/作成完了/削除完了/作成失敗）</t>
    <rPh sb="0" eb="2">
      <t>インサツ</t>
    </rPh>
    <rPh sb="7" eb="9">
      <t>セイギョ</t>
    </rPh>
    <rPh sb="10" eb="12">
      <t>ショリ</t>
    </rPh>
    <rPh sb="12" eb="14">
      <t>ジョウタイ</t>
    </rPh>
    <rPh sb="22" eb="25">
      <t>サクセイチュウ</t>
    </rPh>
    <rPh sb="26" eb="29">
      <t>サクジョチュウ</t>
    </rPh>
    <rPh sb="34" eb="35">
      <t>チュウ</t>
    </rPh>
    <rPh sb="36" eb="38">
      <t>サクセイ</t>
    </rPh>
    <rPh sb="38" eb="40">
      <t>カンリョウ</t>
    </rPh>
    <rPh sb="41" eb="43">
      <t>サクジョ</t>
    </rPh>
    <rPh sb="43" eb="45">
      <t>カンリョウ</t>
    </rPh>
    <rPh sb="46" eb="48">
      <t>サクセイ</t>
    </rPh>
    <rPh sb="48" eb="50">
      <t>シッパイ</t>
    </rPh>
    <phoneticPr fontId="7"/>
  </si>
  <si>
    <t>印刷プレビュー制御の実行用オブジェクト。</t>
    <rPh sb="10" eb="12">
      <t>ジッコウ</t>
    </rPh>
    <rPh sb="12" eb="13">
      <t>ヨウ</t>
    </rPh>
    <phoneticPr fontId="7"/>
  </si>
  <si>
    <t>印刷プレビューの説明文字列。</t>
    <rPh sb="0" eb="2">
      <t>インサツ</t>
    </rPh>
    <rPh sb="8" eb="10">
      <t>セツメイ</t>
    </rPh>
    <rPh sb="10" eb="13">
      <t>モジレツ</t>
    </rPh>
    <phoneticPr fontId="7"/>
  </si>
  <si>
    <t>エラーの種類を示すコード番号。
EJLまたはBDCのステータスコード。</t>
    <rPh sb="4" eb="6">
      <t>シュルイ</t>
    </rPh>
    <rPh sb="7" eb="8">
      <t>シメ</t>
    </rPh>
    <rPh sb="12" eb="14">
      <t>バンゴウ</t>
    </rPh>
    <phoneticPr fontId="7"/>
  </si>
  <si>
    <t>エラーが発生した時点での総印刷数（prtMarkerLifeCountの値）。</t>
    <rPh sb="4" eb="6">
      <t>ハッセイ</t>
    </rPh>
    <rPh sb="8" eb="10">
      <t>ジテン</t>
    </rPh>
    <rPh sb="12" eb="13">
      <t>ソウ</t>
    </rPh>
    <rPh sb="13" eb="15">
      <t>インサツ</t>
    </rPh>
    <rPh sb="15" eb="16">
      <t>スウ</t>
    </rPh>
    <rPh sb="36" eb="37">
      <t>アタイ</t>
    </rPh>
    <phoneticPr fontId="7"/>
  </si>
  <si>
    <t>エラーの説明文字列。</t>
    <rPh sb="4" eb="6">
      <t>セツメイ</t>
    </rPh>
    <rPh sb="6" eb="9">
      <t>モジレツ</t>
    </rPh>
    <phoneticPr fontId="7"/>
  </si>
  <si>
    <t>エラーが発生した時刻。</t>
    <rPh sb="4" eb="6">
      <t>ハッセイ</t>
    </rPh>
    <rPh sb="8" eb="10">
      <t>ジコク</t>
    </rPh>
    <phoneticPr fontId="7"/>
  </si>
  <si>
    <t>エラーが紙ジャムの場合のJamコード。</t>
    <rPh sb="4" eb="5">
      <t>カミ</t>
    </rPh>
    <rPh sb="9" eb="11">
      <t>バアイ</t>
    </rPh>
    <phoneticPr fontId="7"/>
  </si>
  <si>
    <t>エラーが発生した時に印刷要求された用紙サイズ。</t>
    <rPh sb="4" eb="6">
      <t>ハッセイ</t>
    </rPh>
    <rPh sb="8" eb="9">
      <t>トキ</t>
    </rPh>
    <rPh sb="10" eb="12">
      <t>インサツ</t>
    </rPh>
    <rPh sb="12" eb="14">
      <t>ヨウキュウ</t>
    </rPh>
    <rPh sb="17" eb="19">
      <t>ヨウシ</t>
    </rPh>
    <phoneticPr fontId="7"/>
  </si>
  <si>
    <t>エラーが発生した時にエンジンに要求したメディアタイプ。</t>
    <rPh sb="4" eb="6">
      <t>ハッセイ</t>
    </rPh>
    <rPh sb="8" eb="9">
      <t>トキ</t>
    </rPh>
    <rPh sb="15" eb="17">
      <t>ヨウキュウ</t>
    </rPh>
    <phoneticPr fontId="7"/>
  </si>
  <si>
    <t>epPrtErrorHistoryCodeで示すコードの形式。</t>
    <rPh sb="22" eb="23">
      <t>シメ</t>
    </rPh>
    <rPh sb="28" eb="30">
      <t>ケイシキ</t>
    </rPh>
    <phoneticPr fontId="7"/>
  </si>
  <si>
    <t>エラーを解除した日時。</t>
    <rPh sb="4" eb="6">
      <t>カイジョ</t>
    </rPh>
    <rPh sb="8" eb="10">
      <t>ニチジ</t>
    </rPh>
    <phoneticPr fontId="7"/>
  </si>
  <si>
    <t>プリンタで発生したエラーの履歴情報テーブル。
発生したエラー毎に以下の情報を持つ。</t>
    <rPh sb="5" eb="7">
      <t>ハッセイ</t>
    </rPh>
    <rPh sb="13" eb="15">
      <t>リレキ</t>
    </rPh>
    <rPh sb="15" eb="17">
      <t>ジョウホウ</t>
    </rPh>
    <rPh sb="23" eb="25">
      <t>ハッセイ</t>
    </rPh>
    <rPh sb="30" eb="31">
      <t>ゴト</t>
    </rPh>
    <rPh sb="32" eb="34">
      <t>イカ</t>
    </rPh>
    <rPh sb="35" eb="37">
      <t>ジョウホウ</t>
    </rPh>
    <rPh sb="38" eb="39">
      <t>モ</t>
    </rPh>
    <phoneticPr fontId="7"/>
  </si>
  <si>
    <t>印刷色情報テーブル。
プリンタがサポートする色（C,M,Y,K等) 毎に以下の情報を持つ。</t>
    <rPh sb="0" eb="2">
      <t>インサツ</t>
    </rPh>
    <rPh sb="2" eb="3">
      <t>イロ</t>
    </rPh>
    <rPh sb="3" eb="5">
      <t>ジョウホウ</t>
    </rPh>
    <rPh sb="22" eb="23">
      <t>イロ</t>
    </rPh>
    <rPh sb="31" eb="32">
      <t>トウ</t>
    </rPh>
    <rPh sb="34" eb="35">
      <t>ゴト</t>
    </rPh>
    <rPh sb="36" eb="38">
      <t>イカ</t>
    </rPh>
    <rPh sb="39" eb="41">
      <t>ジョウホウ</t>
    </rPh>
    <rPh sb="42" eb="43">
      <t>モ</t>
    </rPh>
    <phoneticPr fontId="7"/>
  </si>
  <si>
    <t>R</t>
    <phoneticPr fontId="7"/>
  </si>
  <si>
    <t>R/W</t>
    <phoneticPr fontId="7"/>
  </si>
  <si>
    <t>epPrtErrorHistoryTable</t>
  </si>
  <si>
    <t>epPrtErrorHistoryTotalPrinted</t>
  </si>
  <si>
    <t>epPrtErrorHistoryDescription</t>
  </si>
  <si>
    <t>epPrtErrorHistoryTime</t>
  </si>
  <si>
    <t>epPrtErrorHistoryJamCode</t>
  </si>
  <si>
    <t>epPrtErrorHistoryJamPaperSize</t>
  </si>
  <si>
    <t>epPrtErrorHistoryJamVideoMediaType</t>
  </si>
  <si>
    <t>epPrtErrorHistoryCodeType</t>
  </si>
  <si>
    <t>この色の最終ジョブにおける画占率を元に算出した、残りの印刷可能面数の期待値。</t>
    <rPh sb="2" eb="3">
      <t>イロ</t>
    </rPh>
    <rPh sb="4" eb="6">
      <t>サイシュウ</t>
    </rPh>
    <rPh sb="13" eb="14">
      <t>ガ</t>
    </rPh>
    <rPh sb="14" eb="15">
      <t>セン</t>
    </rPh>
    <rPh sb="15" eb="16">
      <t>リツ</t>
    </rPh>
    <rPh sb="17" eb="18">
      <t>モト</t>
    </rPh>
    <rPh sb="19" eb="21">
      <t>サンシュツ</t>
    </rPh>
    <rPh sb="24" eb="25">
      <t>ノコ</t>
    </rPh>
    <rPh sb="27" eb="29">
      <t>インサツ</t>
    </rPh>
    <rPh sb="29" eb="31">
      <t>カノウ</t>
    </rPh>
    <rPh sb="31" eb="32">
      <t>メン</t>
    </rPh>
    <rPh sb="32" eb="33">
      <t>スウ</t>
    </rPh>
    <rPh sb="34" eb="37">
      <t>キタイチ</t>
    </rPh>
    <phoneticPr fontId="7"/>
  </si>
  <si>
    <t>最終印刷面における印刷dot数。</t>
    <rPh sb="0" eb="2">
      <t>サイシュウ</t>
    </rPh>
    <rPh sb="2" eb="4">
      <t>インサツ</t>
    </rPh>
    <rPh sb="4" eb="5">
      <t>メン</t>
    </rPh>
    <rPh sb="9" eb="11">
      <t>インサツ</t>
    </rPh>
    <rPh sb="14" eb="15">
      <t>スウ</t>
    </rPh>
    <phoneticPr fontId="7"/>
  </si>
  <si>
    <t>最終ジョブにおける印刷dot数。</t>
    <rPh sb="0" eb="2">
      <t>サイシュウ</t>
    </rPh>
    <rPh sb="9" eb="11">
      <t>インサツ</t>
    </rPh>
    <rPh sb="14" eb="15">
      <t>スウ</t>
    </rPh>
    <phoneticPr fontId="7"/>
  </si>
  <si>
    <t>この色による積算印刷dot数。</t>
    <rPh sb="2" eb="3">
      <t>イロ</t>
    </rPh>
    <rPh sb="6" eb="8">
      <t>セキサン</t>
    </rPh>
    <rPh sb="8" eb="10">
      <t>インサツ</t>
    </rPh>
    <rPh sb="13" eb="14">
      <t>スウ</t>
    </rPh>
    <phoneticPr fontId="7"/>
  </si>
  <si>
    <t>カラーレジストレーション設定用テーブル。
カラーレジストレーションが可能な印刷色毎に以下の情報を持つ。</t>
    <rPh sb="12" eb="14">
      <t>セッテイ</t>
    </rPh>
    <rPh sb="14" eb="15">
      <t>ヨウ</t>
    </rPh>
    <rPh sb="34" eb="36">
      <t>カノウ</t>
    </rPh>
    <rPh sb="37" eb="39">
      <t>インサツ</t>
    </rPh>
    <rPh sb="39" eb="40">
      <t>イロ</t>
    </rPh>
    <rPh sb="40" eb="41">
      <t>ゴト</t>
    </rPh>
    <rPh sb="42" eb="44">
      <t>イカ</t>
    </rPh>
    <rPh sb="45" eb="47">
      <t>ジョウホウ</t>
    </rPh>
    <rPh sb="48" eb="49">
      <t>モ</t>
    </rPh>
    <phoneticPr fontId="7"/>
  </si>
  <si>
    <t>対応する印刷色を示すepPrtMarkerColorテーブルのインデックス。</t>
    <rPh sb="4" eb="6">
      <t>インサツ</t>
    </rPh>
    <rPh sb="6" eb="7">
      <t>イロ</t>
    </rPh>
    <rPh sb="8" eb="9">
      <t>シメ</t>
    </rPh>
    <phoneticPr fontId="7"/>
  </si>
  <si>
    <t>基準色に対するレーザースキャン方向の位置調整方法。</t>
    <rPh sb="0" eb="2">
      <t>キジュン</t>
    </rPh>
    <rPh sb="2" eb="3">
      <t>イロ</t>
    </rPh>
    <rPh sb="4" eb="5">
      <t>タイ</t>
    </rPh>
    <rPh sb="15" eb="17">
      <t>ホウコウ</t>
    </rPh>
    <rPh sb="18" eb="20">
      <t>イチ</t>
    </rPh>
    <rPh sb="20" eb="22">
      <t>チョウセイ</t>
    </rPh>
    <rPh sb="22" eb="24">
      <t>ホウホウ</t>
    </rPh>
    <phoneticPr fontId="7"/>
  </si>
  <si>
    <t>帳票メモリ情報テーブル。
帳票メモリ毎に以下の情報を持つ。</t>
    <rPh sb="0" eb="2">
      <t>チョウヒョウ</t>
    </rPh>
    <rPh sb="5" eb="7">
      <t>ジョウホウ</t>
    </rPh>
    <rPh sb="13" eb="15">
      <t>チョウヒョウ</t>
    </rPh>
    <rPh sb="18" eb="19">
      <t>ゴト</t>
    </rPh>
    <rPh sb="20" eb="22">
      <t>イカ</t>
    </rPh>
    <rPh sb="23" eb="25">
      <t>ジョウホウ</t>
    </rPh>
    <rPh sb="26" eb="27">
      <t>モ</t>
    </rPh>
    <phoneticPr fontId="7"/>
  </si>
  <si>
    <t>パネルで表示する帳票メモリ番号文字列。</t>
    <rPh sb="4" eb="6">
      <t>ヒョウジ</t>
    </rPh>
    <rPh sb="8" eb="10">
      <t>チョウヒョウ</t>
    </rPh>
    <rPh sb="13" eb="15">
      <t>バンゴウ</t>
    </rPh>
    <rPh sb="15" eb="18">
      <t>モジレツ</t>
    </rPh>
    <phoneticPr fontId="7"/>
  </si>
  <si>
    <t>リモートコマンドのCMコマンド回答文字列。</t>
    <rPh sb="15" eb="17">
      <t>カイトウ</t>
    </rPh>
    <rPh sb="17" eb="20">
      <t>モジレツ</t>
    </rPh>
    <phoneticPr fontId="7"/>
  </si>
  <si>
    <t>帳票メモリ設定の詳細情報。内容は製品の仕様による。</t>
    <rPh sb="0" eb="2">
      <t>チョウヒョウ</t>
    </rPh>
    <rPh sb="5" eb="7">
      <t>セッテイ</t>
    </rPh>
    <rPh sb="8" eb="10">
      <t>ショウサイ</t>
    </rPh>
    <rPh sb="10" eb="12">
      <t>ジョウホウ</t>
    </rPh>
    <rPh sb="13" eb="15">
      <t>ナイヨウ</t>
    </rPh>
    <rPh sb="16" eb="18">
      <t>セイヒン</t>
    </rPh>
    <rPh sb="19" eb="21">
      <t>シヨウ</t>
    </rPh>
    <phoneticPr fontId="7"/>
  </si>
  <si>
    <t>印刷消耗品の拡張情報テーブル。
印刷消耗品に関連する各種カウント値を提供する。
スロット毎に情報を返す epPrtMarkerSuppliesTable とは異なり、情報（カウント値）毎に以下の情報を持つ。</t>
    <rPh sb="0" eb="2">
      <t>インサツ</t>
    </rPh>
    <rPh sb="2" eb="4">
      <t>ショウモウ</t>
    </rPh>
    <rPh sb="4" eb="5">
      <t>ヒン</t>
    </rPh>
    <rPh sb="6" eb="8">
      <t>カクチョウ</t>
    </rPh>
    <rPh sb="8" eb="10">
      <t>ジョウホウ</t>
    </rPh>
    <rPh sb="16" eb="18">
      <t>インサツ</t>
    </rPh>
    <rPh sb="18" eb="20">
      <t>ショウモウ</t>
    </rPh>
    <rPh sb="20" eb="21">
      <t>ヒン</t>
    </rPh>
    <rPh sb="22" eb="24">
      <t>カンレン</t>
    </rPh>
    <rPh sb="26" eb="28">
      <t>カクシュ</t>
    </rPh>
    <rPh sb="34" eb="36">
      <t>テイキョウ</t>
    </rPh>
    <rPh sb="44" eb="45">
      <t>ゴト</t>
    </rPh>
    <rPh sb="46" eb="48">
      <t>ジョウホウ</t>
    </rPh>
    <rPh sb="49" eb="50">
      <t>カエ</t>
    </rPh>
    <rPh sb="79" eb="80">
      <t>コト</t>
    </rPh>
    <rPh sb="83" eb="85">
      <t>ジョウホウ</t>
    </rPh>
    <rPh sb="90" eb="91">
      <t>チ</t>
    </rPh>
    <rPh sb="92" eb="93">
      <t>ゴト</t>
    </rPh>
    <rPh sb="94" eb="96">
      <t>イカ</t>
    </rPh>
    <rPh sb="97" eb="99">
      <t>ジョウホウ</t>
    </rPh>
    <rPh sb="100" eb="101">
      <t>モ</t>
    </rPh>
    <phoneticPr fontId="7"/>
  </si>
  <si>
    <t>印刷部品の拡張情報テーブル。
印刷部品に関連する各種カウント値を提供する。
部品毎に情報を持つepPrtMarkerPartsTableとは異なり、カウント値毎に以下の情報を持つ。</t>
    <rPh sb="5" eb="7">
      <t>カクチョウ</t>
    </rPh>
    <rPh sb="17" eb="19">
      <t>ブヒン</t>
    </rPh>
    <rPh sb="38" eb="40">
      <t>ブヒン</t>
    </rPh>
    <rPh sb="40" eb="41">
      <t>ゴト</t>
    </rPh>
    <rPh sb="42" eb="44">
      <t>ジョウホウ</t>
    </rPh>
    <rPh sb="45" eb="46">
      <t>モ</t>
    </rPh>
    <rPh sb="70" eb="71">
      <t>コト</t>
    </rPh>
    <rPh sb="78" eb="79">
      <t>チ</t>
    </rPh>
    <rPh sb="79" eb="80">
      <t>ゴト</t>
    </rPh>
    <rPh sb="81" eb="83">
      <t>イカ</t>
    </rPh>
    <rPh sb="84" eb="86">
      <t>ジョウホウ</t>
    </rPh>
    <rPh sb="87" eb="88">
      <t>モ</t>
    </rPh>
    <phoneticPr fontId="7"/>
  </si>
  <si>
    <t>カウント値に関連する印刷部品を示すインデックス。</t>
    <rPh sb="4" eb="5">
      <t>チ</t>
    </rPh>
    <rPh sb="6" eb="8">
      <t>カンレン</t>
    </rPh>
    <rPh sb="10" eb="12">
      <t>インサツ</t>
    </rPh>
    <rPh sb="12" eb="14">
      <t>ブヒン</t>
    </rPh>
    <rPh sb="15" eb="16">
      <t>シメ</t>
    </rPh>
    <phoneticPr fontId="7"/>
  </si>
  <si>
    <t>カウント値のカウント方法（カウントUP/カウントDOWN)</t>
    <rPh sb="4" eb="5">
      <t>チ</t>
    </rPh>
    <rPh sb="10" eb="12">
      <t>ホウホウ</t>
    </rPh>
    <phoneticPr fontId="7"/>
  </si>
  <si>
    <t>マルチビン装置の情報テーブル。
プリンタの持つマルチビン装置毎に以下の情報を持つ。</t>
    <rPh sb="5" eb="7">
      <t>ソウチ</t>
    </rPh>
    <rPh sb="8" eb="10">
      <t>ジョウホウ</t>
    </rPh>
    <rPh sb="21" eb="22">
      <t>モ</t>
    </rPh>
    <rPh sb="28" eb="30">
      <t>ソウチ</t>
    </rPh>
    <rPh sb="30" eb="31">
      <t>ゴト</t>
    </rPh>
    <rPh sb="32" eb="34">
      <t>イカ</t>
    </rPh>
    <rPh sb="35" eb="37">
      <t>ジョウホウ</t>
    </rPh>
    <rPh sb="38" eb="39">
      <t>モ</t>
    </rPh>
    <phoneticPr fontId="7"/>
  </si>
  <si>
    <t>マルチビン装置でフィードされた用紙の総数。</t>
    <rPh sb="5" eb="7">
      <t>ソウチ</t>
    </rPh>
    <rPh sb="15" eb="17">
      <t>ヨウシ</t>
    </rPh>
    <rPh sb="18" eb="20">
      <t>ソウスウ</t>
    </rPh>
    <phoneticPr fontId="7"/>
  </si>
  <si>
    <t>マルチビン装置のフィードされた用紙のカウント単位。</t>
    <rPh sb="5" eb="7">
      <t>ソウチ</t>
    </rPh>
    <rPh sb="15" eb="17">
      <t>ヨウシ</t>
    </rPh>
    <rPh sb="22" eb="24">
      <t>タンイ</t>
    </rPh>
    <phoneticPr fontId="7"/>
  </si>
  <si>
    <t>印刷パーツに関する情報テーブル。
交換可能な印刷パーツ毎に以下の情報を持つ。</t>
    <rPh sb="0" eb="2">
      <t>インサツ</t>
    </rPh>
    <rPh sb="6" eb="7">
      <t>カン</t>
    </rPh>
    <rPh sb="9" eb="11">
      <t>ジョウホウ</t>
    </rPh>
    <rPh sb="17" eb="19">
      <t>コウカン</t>
    </rPh>
    <rPh sb="19" eb="21">
      <t>カノウ</t>
    </rPh>
    <rPh sb="22" eb="24">
      <t>インサツ</t>
    </rPh>
    <rPh sb="27" eb="28">
      <t>ゴト</t>
    </rPh>
    <rPh sb="29" eb="31">
      <t>イカ</t>
    </rPh>
    <rPh sb="32" eb="34">
      <t>ジョウホウ</t>
    </rPh>
    <rPh sb="35" eb="36">
      <t>モ</t>
    </rPh>
    <phoneticPr fontId="7"/>
  </si>
  <si>
    <t>印刷パーツの名称文字列。</t>
    <rPh sb="0" eb="2">
      <t>インサツ</t>
    </rPh>
    <rPh sb="6" eb="8">
      <t>メイショウ</t>
    </rPh>
    <rPh sb="8" eb="11">
      <t>モジレツ</t>
    </rPh>
    <phoneticPr fontId="7"/>
  </si>
  <si>
    <t>印刷パーツで計測されるカウントの単位。</t>
    <rPh sb="0" eb="2">
      <t>インサツ</t>
    </rPh>
    <rPh sb="6" eb="8">
      <t>ケイソク</t>
    </rPh>
    <rPh sb="16" eb="18">
      <t>タンイ</t>
    </rPh>
    <phoneticPr fontId="7"/>
  </si>
  <si>
    <t>印刷パーツで計測されるカウント値。</t>
    <rPh sb="0" eb="2">
      <t>インサツ</t>
    </rPh>
    <rPh sb="6" eb="8">
      <t>ケイソク</t>
    </rPh>
    <rPh sb="15" eb="16">
      <t>チ</t>
    </rPh>
    <phoneticPr fontId="7"/>
  </si>
  <si>
    <t>印刷パーツの装着回数。</t>
    <rPh sb="0" eb="2">
      <t>インサツ</t>
    </rPh>
    <rPh sb="6" eb="8">
      <t>ソウチャク</t>
    </rPh>
    <rPh sb="8" eb="10">
      <t>カイスウ</t>
    </rPh>
    <phoneticPr fontId="7"/>
  </si>
  <si>
    <t>印刷パーツの前回交換時のカウント値。</t>
    <rPh sb="0" eb="2">
      <t>インサツ</t>
    </rPh>
    <rPh sb="6" eb="8">
      <t>ゼンカイ</t>
    </rPh>
    <rPh sb="8" eb="10">
      <t>コウカン</t>
    </rPh>
    <rPh sb="10" eb="11">
      <t>ジ</t>
    </rPh>
    <rPh sb="16" eb="17">
      <t>チ</t>
    </rPh>
    <phoneticPr fontId="7"/>
  </si>
  <si>
    <t>印刷パーツのタイプ。</t>
    <rPh sb="0" eb="2">
      <t>インサツ</t>
    </rPh>
    <phoneticPr fontId="7"/>
  </si>
  <si>
    <t>印刷パーツので計測されるカウント値のカウント方法（カウントUP/カウントDOWN)。</t>
    <rPh sb="0" eb="2">
      <t>インサツ</t>
    </rPh>
    <rPh sb="7" eb="9">
      <t>ケイソク</t>
    </rPh>
    <rPh sb="16" eb="17">
      <t>チ</t>
    </rPh>
    <rPh sb="22" eb="24">
      <t>ホウホウ</t>
    </rPh>
    <phoneticPr fontId="7"/>
  </si>
  <si>
    <t>フィニッシャーパーツ情報テーブル。
フィニッシャーに関連する交換可能なパーツで計測されるカウント値を提供する。
フィニッシャ―パーツ毎に以下の情報を持つ。</t>
    <rPh sb="10" eb="12">
      <t>ジョウホウ</t>
    </rPh>
    <rPh sb="26" eb="28">
      <t>カンレン</t>
    </rPh>
    <rPh sb="30" eb="32">
      <t>コウカン</t>
    </rPh>
    <rPh sb="32" eb="34">
      <t>カノウ</t>
    </rPh>
    <rPh sb="39" eb="41">
      <t>ケイソク</t>
    </rPh>
    <rPh sb="48" eb="49">
      <t>チ</t>
    </rPh>
    <rPh sb="50" eb="52">
      <t>テイキョウ</t>
    </rPh>
    <rPh sb="66" eb="67">
      <t>ゴト</t>
    </rPh>
    <rPh sb="68" eb="70">
      <t>イカ</t>
    </rPh>
    <rPh sb="71" eb="73">
      <t>ジョウホウ</t>
    </rPh>
    <rPh sb="74" eb="75">
      <t>モ</t>
    </rPh>
    <phoneticPr fontId="7"/>
  </si>
  <si>
    <t>フィニッシャーパーツの名称文字列。</t>
    <rPh sb="11" eb="13">
      <t>メイショウ</t>
    </rPh>
    <rPh sb="13" eb="16">
      <t>モジレツ</t>
    </rPh>
    <phoneticPr fontId="7"/>
  </si>
  <si>
    <t>フィニッシャーパーツで計測されるカウントの単位。</t>
    <rPh sb="11" eb="13">
      <t>ケイソク</t>
    </rPh>
    <rPh sb="21" eb="23">
      <t>タンイ</t>
    </rPh>
    <phoneticPr fontId="7"/>
  </si>
  <si>
    <t>フィニッシャーパーツで計測されるカウント値。</t>
    <rPh sb="11" eb="13">
      <t>ケイソク</t>
    </rPh>
    <rPh sb="20" eb="21">
      <t>チ</t>
    </rPh>
    <phoneticPr fontId="7"/>
  </si>
  <si>
    <t>フィニッシャーパーツの交換(装着）回数。</t>
    <rPh sb="11" eb="13">
      <t>コウカン</t>
    </rPh>
    <rPh sb="14" eb="16">
      <t>ソウチャク</t>
    </rPh>
    <rPh sb="17" eb="19">
      <t>カイスウ</t>
    </rPh>
    <phoneticPr fontId="7"/>
  </si>
  <si>
    <t>印刷消耗品パーツ情報テーブル。
印刷消耗品を構成するパーツの情報を提供する。
印刷消耗品パーツ毎に以下の情報を持つ。</t>
    <rPh sb="0" eb="2">
      <t>インサツ</t>
    </rPh>
    <rPh sb="2" eb="4">
      <t>ショウモウ</t>
    </rPh>
    <rPh sb="4" eb="5">
      <t>ヒン</t>
    </rPh>
    <rPh sb="8" eb="10">
      <t>ジョウホウ</t>
    </rPh>
    <rPh sb="16" eb="18">
      <t>インサツ</t>
    </rPh>
    <rPh sb="18" eb="20">
      <t>ショウモウ</t>
    </rPh>
    <rPh sb="20" eb="21">
      <t>ヒン</t>
    </rPh>
    <rPh sb="22" eb="24">
      <t>コウセイ</t>
    </rPh>
    <rPh sb="30" eb="32">
      <t>ジョウホウ</t>
    </rPh>
    <rPh sb="33" eb="35">
      <t>テイキョウ</t>
    </rPh>
    <rPh sb="39" eb="41">
      <t>インサツ</t>
    </rPh>
    <rPh sb="41" eb="43">
      <t>ショウモウ</t>
    </rPh>
    <rPh sb="43" eb="44">
      <t>ヒン</t>
    </rPh>
    <rPh sb="47" eb="48">
      <t>ゴト</t>
    </rPh>
    <rPh sb="49" eb="51">
      <t>イカ</t>
    </rPh>
    <rPh sb="52" eb="54">
      <t>ジョウホウ</t>
    </rPh>
    <rPh sb="55" eb="56">
      <t>モ</t>
    </rPh>
    <phoneticPr fontId="7"/>
  </si>
  <si>
    <t>消耗品パーツがどの消耗品に対応するかを示すインデックス（prtMarkerSuppliesIndex）。</t>
    <rPh sb="0" eb="2">
      <t>ショウモウ</t>
    </rPh>
    <rPh sb="2" eb="3">
      <t>ヒン</t>
    </rPh>
    <rPh sb="9" eb="11">
      <t>ショウモウ</t>
    </rPh>
    <rPh sb="11" eb="12">
      <t>ヒン</t>
    </rPh>
    <rPh sb="13" eb="15">
      <t>タイオウ</t>
    </rPh>
    <rPh sb="19" eb="20">
      <t>シメ</t>
    </rPh>
    <phoneticPr fontId="7"/>
  </si>
  <si>
    <t>消耗品パーツのタイプ。</t>
    <rPh sb="0" eb="2">
      <t>ショウモウ</t>
    </rPh>
    <rPh sb="2" eb="3">
      <t>ヒン</t>
    </rPh>
    <phoneticPr fontId="7"/>
  </si>
  <si>
    <t>消耗品パーツの消耗の仕方（減少する/廃液等で満たされる）</t>
    <rPh sb="0" eb="2">
      <t>ショウモウ</t>
    </rPh>
    <rPh sb="2" eb="3">
      <t>ヒン</t>
    </rPh>
    <rPh sb="7" eb="9">
      <t>ショウモウ</t>
    </rPh>
    <rPh sb="10" eb="12">
      <t>シカタ</t>
    </rPh>
    <rPh sb="13" eb="15">
      <t>ゲンショウ</t>
    </rPh>
    <rPh sb="18" eb="20">
      <t>ハイエキ</t>
    </rPh>
    <rPh sb="20" eb="21">
      <t>トウ</t>
    </rPh>
    <rPh sb="22" eb="23">
      <t>ミ</t>
    </rPh>
    <phoneticPr fontId="7"/>
  </si>
  <si>
    <t>消耗品パーツの消耗度。</t>
    <rPh sb="0" eb="2">
      <t>ショウモウ</t>
    </rPh>
    <rPh sb="2" eb="3">
      <t>ヒン</t>
    </rPh>
    <rPh sb="7" eb="9">
      <t>ショウモウ</t>
    </rPh>
    <rPh sb="9" eb="10">
      <t>ド</t>
    </rPh>
    <phoneticPr fontId="7"/>
  </si>
  <si>
    <t>メール添付ファイルの最大サイズ設定。</t>
    <rPh sb="3" eb="5">
      <t>テンプ</t>
    </rPh>
    <rPh sb="10" eb="12">
      <t>サイダイ</t>
    </rPh>
    <rPh sb="15" eb="17">
      <t>セッテイ</t>
    </rPh>
    <phoneticPr fontId="7"/>
  </si>
  <si>
    <t>メールの件名設定。</t>
    <rPh sb="4" eb="6">
      <t>ケンメイ</t>
    </rPh>
    <rPh sb="6" eb="8">
      <t>セッテイ</t>
    </rPh>
    <phoneticPr fontId="7"/>
  </si>
  <si>
    <t>宛先メールアドレスの設定。</t>
    <rPh sb="0" eb="2">
      <t>アテサキ</t>
    </rPh>
    <rPh sb="10" eb="12">
      <t>セッテイ</t>
    </rPh>
    <phoneticPr fontId="7"/>
  </si>
  <si>
    <t>宛先名称の設定。</t>
    <rPh sb="0" eb="2">
      <t>アテサキ</t>
    </rPh>
    <rPh sb="2" eb="4">
      <t>メイショウ</t>
    </rPh>
    <rPh sb="5" eb="7">
      <t>セッテイ</t>
    </rPh>
    <phoneticPr fontId="7"/>
  </si>
  <si>
    <t>宛先名称の読み仮名設定。</t>
    <rPh sb="0" eb="2">
      <t>アテサキ</t>
    </rPh>
    <rPh sb="2" eb="4">
      <t>メイショウ</t>
    </rPh>
    <rPh sb="5" eb="6">
      <t>ヨ</t>
    </rPh>
    <rPh sb="7" eb="9">
      <t>ガナ</t>
    </rPh>
    <rPh sb="9" eb="11">
      <t>セッテイ</t>
    </rPh>
    <phoneticPr fontId="7"/>
  </si>
  <si>
    <t>FAX to Folder 機能に関する設定用テーブル。</t>
    <rPh sb="17" eb="18">
      <t>カン</t>
    </rPh>
    <rPh sb="20" eb="23">
      <t>セッテイヨウ</t>
    </rPh>
    <phoneticPr fontId="7"/>
  </si>
  <si>
    <t>FAX to Folder 機能の有効、無効設定。</t>
    <rPh sb="14" eb="16">
      <t>キノウ</t>
    </rPh>
    <rPh sb="17" eb="19">
      <t>ユウコウ</t>
    </rPh>
    <rPh sb="20" eb="22">
      <t>ムコウ</t>
    </rPh>
    <rPh sb="22" eb="24">
      <t>セッテイ</t>
    </rPh>
    <phoneticPr fontId="7"/>
  </si>
  <si>
    <t>FAX to Folder の 保存先設定用テーブル。
設定可能な保存先の数だけ以下の情報を持つ。</t>
    <rPh sb="16" eb="18">
      <t>ホゾン</t>
    </rPh>
    <rPh sb="18" eb="19">
      <t>サキ</t>
    </rPh>
    <rPh sb="19" eb="22">
      <t>セッテイヨウ</t>
    </rPh>
    <rPh sb="33" eb="35">
      <t>ホゾン</t>
    </rPh>
    <rPh sb="35" eb="36">
      <t>サキ</t>
    </rPh>
    <phoneticPr fontId="7"/>
  </si>
  <si>
    <t>保存先フォルダアドレスの続き。サイズが255Byteを超える場合に使用。</t>
    <rPh sb="0" eb="2">
      <t>ホゾン</t>
    </rPh>
    <rPh sb="2" eb="3">
      <t>サキ</t>
    </rPh>
    <rPh sb="12" eb="13">
      <t>ツヅ</t>
    </rPh>
    <rPh sb="27" eb="28">
      <t>コ</t>
    </rPh>
    <rPh sb="30" eb="32">
      <t>バアイ</t>
    </rPh>
    <rPh sb="33" eb="35">
      <t>シヨウ</t>
    </rPh>
    <phoneticPr fontId="7"/>
  </si>
  <si>
    <t>保存先フォルダにアクセスするための認証ユーザ―名。</t>
    <rPh sb="0" eb="2">
      <t>ホゾン</t>
    </rPh>
    <rPh sb="2" eb="3">
      <t>サキ</t>
    </rPh>
    <rPh sb="17" eb="19">
      <t>ニンショウ</t>
    </rPh>
    <rPh sb="23" eb="24">
      <t>メイ</t>
    </rPh>
    <phoneticPr fontId="7"/>
  </si>
  <si>
    <t>保存先フォルダにアクセスするための認証パスワード。</t>
    <rPh sb="0" eb="2">
      <t>ホゾン</t>
    </rPh>
    <rPh sb="2" eb="3">
      <t>サキ</t>
    </rPh>
    <rPh sb="17" eb="19">
      <t>ニンショウ</t>
    </rPh>
    <phoneticPr fontId="7"/>
  </si>
  <si>
    <t>保存先フォルダの名称。</t>
    <rPh sb="0" eb="2">
      <t>ホゾン</t>
    </rPh>
    <rPh sb="2" eb="3">
      <t>サキ</t>
    </rPh>
    <rPh sb="8" eb="10">
      <t>メイショウ</t>
    </rPh>
    <phoneticPr fontId="7"/>
  </si>
  <si>
    <t>保存先フォルダの名称の読み仮名。</t>
    <rPh sb="0" eb="2">
      <t>ホゾン</t>
    </rPh>
    <rPh sb="2" eb="3">
      <t>サキ</t>
    </rPh>
    <rPh sb="8" eb="10">
      <t>メイショウ</t>
    </rPh>
    <rPh sb="11" eb="12">
      <t>ヨ</t>
    </rPh>
    <rPh sb="13" eb="15">
      <t>ガナ</t>
    </rPh>
    <phoneticPr fontId="7"/>
  </si>
  <si>
    <t>FAXに関するレポート印刷についての設定テーブル。
サポートするレポート印刷の種別毎に以下の情報を持つ。</t>
    <rPh sb="4" eb="5">
      <t>カン</t>
    </rPh>
    <rPh sb="11" eb="13">
      <t>インサツ</t>
    </rPh>
    <rPh sb="18" eb="20">
      <t>セッテイ</t>
    </rPh>
    <rPh sb="36" eb="38">
      <t>インサツ</t>
    </rPh>
    <rPh sb="39" eb="41">
      <t>シュベツ</t>
    </rPh>
    <rPh sb="41" eb="42">
      <t>ゴト</t>
    </rPh>
    <rPh sb="43" eb="45">
      <t>イカ</t>
    </rPh>
    <rPh sb="46" eb="48">
      <t>ジョウホウ</t>
    </rPh>
    <rPh sb="49" eb="50">
      <t>モ</t>
    </rPh>
    <phoneticPr fontId="7"/>
  </si>
  <si>
    <t>レポートの種別。</t>
    <rPh sb="5" eb="7">
      <t>シュベツ</t>
    </rPh>
    <phoneticPr fontId="7"/>
  </si>
  <si>
    <t>レポート機能の有効、無効設定。</t>
    <rPh sb="4" eb="6">
      <t>キノウ</t>
    </rPh>
    <rPh sb="7" eb="9">
      <t>ユウコウ</t>
    </rPh>
    <rPh sb="10" eb="12">
      <t>ムコウ</t>
    </rPh>
    <rPh sb="12" eb="14">
      <t>セッテイ</t>
    </rPh>
    <phoneticPr fontId="7"/>
  </si>
  <si>
    <t>コマンドの実行結果取得用オブジェクト。</t>
    <rPh sb="5" eb="7">
      <t>ジッコウ</t>
    </rPh>
    <rPh sb="7" eb="9">
      <t>ケッカ</t>
    </rPh>
    <rPh sb="9" eb="11">
      <t>シュトク</t>
    </rPh>
    <rPh sb="11" eb="12">
      <t>ヨウ</t>
    </rPh>
    <phoneticPr fontId="7"/>
  </si>
  <si>
    <t>FAXデバイスで発生したアラート情報テーブル。
発生したアラート毎に以下の情報を持つ。</t>
    <rPh sb="8" eb="10">
      <t>ハッセイ</t>
    </rPh>
    <rPh sb="16" eb="18">
      <t>ジョウホウ</t>
    </rPh>
    <rPh sb="24" eb="26">
      <t>ハッセイ</t>
    </rPh>
    <rPh sb="32" eb="33">
      <t>ゴト</t>
    </rPh>
    <rPh sb="34" eb="36">
      <t>イカ</t>
    </rPh>
    <rPh sb="37" eb="39">
      <t>ジョウホウ</t>
    </rPh>
    <rPh sb="40" eb="41">
      <t>モ</t>
    </rPh>
    <phoneticPr fontId="7"/>
  </si>
  <si>
    <t>FAX to Mail の メール送信先設定用テーブル。
設定可能な宛先数だけ以下の情報を持つ。</t>
    <rPh sb="17" eb="19">
      <t>ソウシン</t>
    </rPh>
    <rPh sb="19" eb="20">
      <t>サキ</t>
    </rPh>
    <rPh sb="20" eb="22">
      <t>セッテイ</t>
    </rPh>
    <rPh sb="22" eb="23">
      <t>ヨウ</t>
    </rPh>
    <rPh sb="29" eb="31">
      <t>セッテイ</t>
    </rPh>
    <rPh sb="31" eb="33">
      <t>カノウ</t>
    </rPh>
    <rPh sb="34" eb="36">
      <t>アテサキ</t>
    </rPh>
    <rPh sb="36" eb="37">
      <t>スウ</t>
    </rPh>
    <rPh sb="39" eb="41">
      <t>イカ</t>
    </rPh>
    <rPh sb="42" eb="44">
      <t>ジョウホウ</t>
    </rPh>
    <rPh sb="45" eb="46">
      <t>モ</t>
    </rPh>
    <phoneticPr fontId="7"/>
  </si>
  <si>
    <t>送信先メールアドレスの設定。</t>
    <rPh sb="0" eb="2">
      <t>ソウシン</t>
    </rPh>
    <rPh sb="2" eb="3">
      <t>サキ</t>
    </rPh>
    <rPh sb="11" eb="13">
      <t>セッテイ</t>
    </rPh>
    <phoneticPr fontId="7"/>
  </si>
  <si>
    <t>送信先名称の設定。</t>
    <rPh sb="0" eb="2">
      <t>ソウシン</t>
    </rPh>
    <rPh sb="2" eb="3">
      <t>サキ</t>
    </rPh>
    <rPh sb="3" eb="5">
      <t>メイショウ</t>
    </rPh>
    <rPh sb="6" eb="8">
      <t>セッテイ</t>
    </rPh>
    <phoneticPr fontId="7"/>
  </si>
  <si>
    <t>送信先名称の読み仮名設定。</t>
    <rPh sb="0" eb="2">
      <t>ソウシン</t>
    </rPh>
    <rPh sb="2" eb="3">
      <t>サキ</t>
    </rPh>
    <rPh sb="3" eb="5">
      <t>メイショウ</t>
    </rPh>
    <rPh sb="6" eb="7">
      <t>ヨ</t>
    </rPh>
    <rPh sb="8" eb="10">
      <t>ガナ</t>
    </rPh>
    <rPh sb="10" eb="12">
      <t>セッテイ</t>
    </rPh>
    <phoneticPr fontId="7"/>
  </si>
  <si>
    <t>宛先電話番号の設定。</t>
    <rPh sb="0" eb="2">
      <t>アテサキ</t>
    </rPh>
    <rPh sb="2" eb="4">
      <t>デンワ</t>
    </rPh>
    <rPh sb="4" eb="6">
      <t>バンゴウ</t>
    </rPh>
    <rPh sb="7" eb="9">
      <t>セッテイ</t>
    </rPh>
    <phoneticPr fontId="7"/>
  </si>
  <si>
    <t>このグループに所属する宛先の設定。</t>
    <rPh sb="7" eb="9">
      <t>ショゾク</t>
    </rPh>
    <rPh sb="11" eb="13">
      <t>アテサキ</t>
    </rPh>
    <rPh sb="14" eb="16">
      <t>セッテイ</t>
    </rPh>
    <phoneticPr fontId="7"/>
  </si>
  <si>
    <t>Standard MIB の Host Resouces MIB を補い、 システムが保有する各種リソースの情報や、複合機におけるデバイス共通の情報、設定を提供するMIB。</t>
    <rPh sb="34" eb="35">
      <t>オギナ</t>
    </rPh>
    <rPh sb="58" eb="61">
      <t>フクゴウキ</t>
    </rPh>
    <rPh sb="69" eb="71">
      <t>キョウツウ</t>
    </rPh>
    <rPh sb="72" eb="74">
      <t>ジョウホウ</t>
    </rPh>
    <rPh sb="75" eb="77">
      <t>セッテイ</t>
    </rPh>
    <rPh sb="78" eb="80">
      <t>テイキョウ</t>
    </rPh>
    <phoneticPr fontId="7"/>
  </si>
  <si>
    <t>デバイスでサポートするローカライズを示すテーブル。
サポートするローカライズ毎に以下の情報を持つ。</t>
    <rPh sb="18" eb="19">
      <t>シメ</t>
    </rPh>
    <rPh sb="38" eb="39">
      <t>ゴト</t>
    </rPh>
    <rPh sb="40" eb="42">
      <t>イカ</t>
    </rPh>
    <rPh sb="43" eb="45">
      <t>ジョウホウ</t>
    </rPh>
    <rPh sb="46" eb="47">
      <t>モ</t>
    </rPh>
    <phoneticPr fontId="7"/>
  </si>
  <si>
    <t>国コード。</t>
    <rPh sb="0" eb="1">
      <t>クニ</t>
    </rPh>
    <phoneticPr fontId="7"/>
  </si>
  <si>
    <t>複数の論理デバイスに渡って共通に使用される機能についての設定テーブル。</t>
    <rPh sb="0" eb="2">
      <t>フクスウ</t>
    </rPh>
    <rPh sb="3" eb="5">
      <t>ロンリ</t>
    </rPh>
    <rPh sb="10" eb="11">
      <t>ワタ</t>
    </rPh>
    <rPh sb="13" eb="15">
      <t>キョウツウ</t>
    </rPh>
    <rPh sb="16" eb="18">
      <t>シヨウ</t>
    </rPh>
    <rPh sb="21" eb="23">
      <t>キノウ</t>
    </rPh>
    <rPh sb="28" eb="30">
      <t>セッテイ</t>
    </rPh>
    <phoneticPr fontId="7"/>
  </si>
  <si>
    <t>ソートコピー時に、より多くの枚数のソートコピーを実現するために、データを圧縮する機能のON/OFF設定。</t>
    <rPh sb="6" eb="7">
      <t>ジ</t>
    </rPh>
    <rPh sb="11" eb="12">
      <t>オオ</t>
    </rPh>
    <rPh sb="14" eb="16">
      <t>マイスウ</t>
    </rPh>
    <rPh sb="24" eb="26">
      <t>ジツゲン</t>
    </rPh>
    <rPh sb="36" eb="38">
      <t>アッシュク</t>
    </rPh>
    <rPh sb="40" eb="42">
      <t>キノウ</t>
    </rPh>
    <rPh sb="49" eb="51">
      <t>セッテイ</t>
    </rPh>
    <phoneticPr fontId="7"/>
  </si>
  <si>
    <t>デフォルトモードの設定。
複合機において起動時、または待機中に自動的に移行するモードを設定する。</t>
    <rPh sb="9" eb="11">
      <t>セッテイ</t>
    </rPh>
    <rPh sb="13" eb="16">
      <t>フクゴウキ</t>
    </rPh>
    <rPh sb="20" eb="22">
      <t>キドウ</t>
    </rPh>
    <rPh sb="22" eb="23">
      <t>ジ</t>
    </rPh>
    <rPh sb="27" eb="30">
      <t>タイキチュウ</t>
    </rPh>
    <rPh sb="31" eb="34">
      <t>ジドウテキ</t>
    </rPh>
    <rPh sb="35" eb="37">
      <t>イコウ</t>
    </rPh>
    <rPh sb="43" eb="45">
      <t>セッテイ</t>
    </rPh>
    <phoneticPr fontId="7"/>
  </si>
  <si>
    <t>複数の論理デバイスに渡って共通に使用される音量設定用のテーブル。
設定可能な音量毎に以下の情報を持つ。</t>
    <rPh sb="21" eb="23">
      <t>オンリョウ</t>
    </rPh>
    <rPh sb="23" eb="25">
      <t>セッテイ</t>
    </rPh>
    <rPh sb="25" eb="26">
      <t>ヨウ</t>
    </rPh>
    <rPh sb="33" eb="35">
      <t>セッテイ</t>
    </rPh>
    <rPh sb="35" eb="37">
      <t>カノウ</t>
    </rPh>
    <rPh sb="38" eb="40">
      <t>オンリョウ</t>
    </rPh>
    <rPh sb="40" eb="41">
      <t>ゴト</t>
    </rPh>
    <rPh sb="42" eb="44">
      <t>イカ</t>
    </rPh>
    <rPh sb="45" eb="47">
      <t>ジョウホウ</t>
    </rPh>
    <rPh sb="48" eb="49">
      <t>モ</t>
    </rPh>
    <phoneticPr fontId="7"/>
  </si>
  <si>
    <t>設定対象の音のタイプ。</t>
    <rPh sb="0" eb="2">
      <t>セッテイ</t>
    </rPh>
    <rPh sb="2" eb="4">
      <t>タイショウ</t>
    </rPh>
    <rPh sb="5" eb="6">
      <t>オト</t>
    </rPh>
    <phoneticPr fontId="7"/>
  </si>
  <si>
    <t>1.3.6.1.4.1.2699.1.2.1.2.1</t>
    <phoneticPr fontId="7"/>
  </si>
  <si>
    <t>ppmPrinterIEEE1284DeviceId</t>
    <phoneticPr fontId="7"/>
  </si>
  <si>
    <t>ppmPrinterNumberOfPorts</t>
    <phoneticPr fontId="7"/>
  </si>
  <si>
    <t>ppmPrinterPreferredPortIndex</t>
    <phoneticPr fontId="7"/>
  </si>
  <si>
    <t>ppmPrinterHrDeviceIndex</t>
    <phoneticPr fontId="7"/>
  </si>
  <si>
    <t>ppmPrinterSnmpCommunityName</t>
    <phoneticPr fontId="7"/>
  </si>
  <si>
    <t>ppmPrinterSnmpQueryEnabled</t>
    <phoneticPr fontId="7"/>
  </si>
  <si>
    <t>ppmPort(3)</t>
    <phoneticPr fontId="7"/>
  </si>
  <si>
    <t>ppmPortTable</t>
    <phoneticPr fontId="7"/>
  </si>
  <si>
    <t>1.3.6.1.4.1.2699.1.2.1.3.1</t>
    <phoneticPr fontId="7"/>
  </si>
  <si>
    <t>prtInterpreterVersion</t>
  </si>
  <si>
    <t>tcpPassiveOpens</t>
  </si>
  <si>
    <t>tcpAttemptFails</t>
  </si>
  <si>
    <t>tcpEstabResets</t>
  </si>
  <si>
    <t>tcpCurrEstab</t>
  </si>
  <si>
    <t>tcpInSegs</t>
  </si>
  <si>
    <t>tcpOutSegs</t>
  </si>
  <si>
    <t>tcpRetransSegs</t>
  </si>
  <si>
    <t>tcpOutRsts</t>
  </si>
  <si>
    <t>tcpConnTable</t>
  </si>
  <si>
    <t>tcpConnLocalAddress</t>
  </si>
  <si>
    <t>tcpConnLocalPort</t>
  </si>
  <si>
    <t>tcpConnRemAddress</t>
  </si>
  <si>
    <t>tcpConnRemPort</t>
  </si>
  <si>
    <t>udpNoPorts</t>
  </si>
  <si>
    <t>udpInErrors</t>
  </si>
  <si>
    <t>udpOutDatagrams</t>
  </si>
  <si>
    <t>udpTable</t>
  </si>
  <si>
    <t>udpLocalAddress</t>
  </si>
  <si>
    <t>udpLocalPort</t>
  </si>
  <si>
    <t>snmpOutPkts</t>
  </si>
  <si>
    <t>snmpInBadVersions</t>
  </si>
  <si>
    <t>snmpInBadCommunityNames</t>
  </si>
  <si>
    <t>snmpInBadCommunityUses</t>
  </si>
  <si>
    <t>snmpInASNParseErrs</t>
  </si>
  <si>
    <t>snmpInTooBigs</t>
  </si>
  <si>
    <t>snmpInNoSuchNames</t>
  </si>
  <si>
    <t>snmpInBadValues</t>
  </si>
  <si>
    <t>snmpInReadOnlys</t>
  </si>
  <si>
    <t>snmpInGenErrs</t>
  </si>
  <si>
    <t>snmpInTotalReqVars</t>
  </si>
  <si>
    <t>snmpInTotalSetVars</t>
  </si>
  <si>
    <t>snmpInGetRequests</t>
  </si>
  <si>
    <t>snmpInGetNexts</t>
  </si>
  <si>
    <t>snmpInSetRequests</t>
  </si>
  <si>
    <t>snmpInGetResponses</t>
  </si>
  <si>
    <t>snmpInTraps</t>
  </si>
  <si>
    <t>snmpOutTooBigs</t>
  </si>
  <si>
    <t>snmpOutNoSuchNames</t>
  </si>
  <si>
    <t>snmpOutBadValues</t>
  </si>
  <si>
    <t>snmpOutGenErrs</t>
  </si>
  <si>
    <t>snmpOutGetRequests</t>
  </si>
  <si>
    <t>snmpOutGetNexts</t>
  </si>
  <si>
    <t>snmpOutSetRequests</t>
  </si>
  <si>
    <t>snmpOutGetResponses</t>
  </si>
  <si>
    <t>snmpOutTraps</t>
  </si>
  <si>
    <t>snmpEnableAuthenTraps</t>
  </si>
  <si>
    <t>1.3.6.1.2.1.1.2</t>
  </si>
  <si>
    <t>1.3.6.1.2.1.1.3</t>
  </si>
  <si>
    <t>1.3.6.1.2.1.1.4</t>
  </si>
  <si>
    <t>1.3.6.1.2.1.1.5</t>
  </si>
  <si>
    <t>1.3.6.1.2.1.1.6</t>
  </si>
  <si>
    <t>1.3.6.1.2.1.2.2.1.3</t>
  </si>
  <si>
    <t>1.3.6.1.2.1.2.2.1.4</t>
  </si>
  <si>
    <t>1.3.6.1.2.1.2.2.1.5</t>
  </si>
  <si>
    <t>1.3.6.1.2.1.2.2.1.6</t>
  </si>
  <si>
    <t>1.3.6.1.2.1.2.2.1.7</t>
  </si>
  <si>
    <t>1.3.6.1.2.1.2.2.1.8</t>
  </si>
  <si>
    <t>1.3.6.1.2.1.2.2.1.9</t>
  </si>
  <si>
    <t>1.3.6.1.2.1.2.2.1.10</t>
  </si>
  <si>
    <t>1.3.6.1.2.1.2.2.1.11</t>
  </si>
  <si>
    <t>1.3.6.1.2.1.2.2.1.12</t>
  </si>
  <si>
    <t>1.3.6.1.2.1.2.2.1.13</t>
  </si>
  <si>
    <t>1.3.6.1.2.1.2.2.1.14</t>
  </si>
  <si>
    <t>1.3.6.1.2.1.2.2.1.15</t>
  </si>
  <si>
    <t>1.3.6.1.2.1.2.2.1.16</t>
  </si>
  <si>
    <t>1.3.6.1.2.1.2.2.1.17</t>
  </si>
  <si>
    <t>1.3.6.1.2.1.2.2.1.18</t>
  </si>
  <si>
    <t>1.3.6.1.2.1.2.2.1.19</t>
  </si>
  <si>
    <t>1.3.6.1.2.1.2.2.1.20</t>
  </si>
  <si>
    <t>1.3.6.1.2.1.2.2.1.21</t>
  </si>
  <si>
    <t>1.3.6.1.2.1.2.2.1.22</t>
  </si>
  <si>
    <t>1.3.6.1.2.1.4.2</t>
  </si>
  <si>
    <t>1.3.6.1.2.1.4.3</t>
  </si>
  <si>
    <t>1.3.6.1.2.1.4.4</t>
  </si>
  <si>
    <t>1.3.6.1.2.1.4.5</t>
  </si>
  <si>
    <t>1.3.6.1.2.1.4.6</t>
  </si>
  <si>
    <t>1.3.6.1.2.1.4.7</t>
  </si>
  <si>
    <t>1.3.6.1.2.1.4.8</t>
  </si>
  <si>
    <t>1.3.6.1.2.1.4.9</t>
  </si>
  <si>
    <t>1.3.6.1.2.1.4.10</t>
  </si>
  <si>
    <t>1.3.6.1.2.1.4.11</t>
  </si>
  <si>
    <t>1.3.6.1.2.1.4.12</t>
  </si>
  <si>
    <t>1.3.6.1.2.1.4.13</t>
  </si>
  <si>
    <t>1.3.6.1.2.1.4.14</t>
  </si>
  <si>
    <t>1.3.6.1.2.1.4.15</t>
  </si>
  <si>
    <t>1.3.6.1.2.1.4.16</t>
  </si>
  <si>
    <t>1.3.6.1.2.1.4.17</t>
  </si>
  <si>
    <t>1.3.6.1.2.1.4.18</t>
  </si>
  <si>
    <t>1.3.6.1.2.1.4.19</t>
  </si>
  <si>
    <t>1.3.6.1.2.1.4.20</t>
  </si>
  <si>
    <t>1.3.6.1.2.1.4.20.1.3</t>
  </si>
  <si>
    <t>1.3.6.1.2.1.4.20.1.4</t>
  </si>
  <si>
    <t>1.3.6.1.2.1.4.20.1.5</t>
  </si>
  <si>
    <t>1.3.6.1.2.1.4.21.1.2</t>
  </si>
  <si>
    <t>1.3.6.1.2.1.4.21.1.3</t>
  </si>
  <si>
    <t>1.3.6.1.2.1.4.21.1.4</t>
  </si>
  <si>
    <t>1.3.6.1.2.1.4.21.1.5</t>
  </si>
  <si>
    <t>1.3.6.1.2.1.4.21.1.6</t>
  </si>
  <si>
    <t>1.3.6.1.2.1.4.21.1.7</t>
  </si>
  <si>
    <t>1.3.6.1.2.1.4.21.1.8</t>
  </si>
  <si>
    <t>1.3.6.1.2.1.4.21.1.9</t>
  </si>
  <si>
    <t>1.3.6.1.2.1.4.21.1.10</t>
  </si>
  <si>
    <t>1.3.6.1.2.1.4.21.1.11</t>
  </si>
  <si>
    <t>1.3.6.1.2.1.4.21.1.12</t>
  </si>
  <si>
    <t>epPrtJobPrintingImpressionNumber</t>
  </si>
  <si>
    <t>epPrtJobImpressionNumber</t>
  </si>
  <si>
    <t>新品の印刷消耗品の装着回数。
スロット毎に回数を示すepPrtMarkerSuppliesChangedとは異なり、同一スロットでも容量の異なる消耗品毎に情報を示す。</t>
    <rPh sb="0" eb="2">
      <t>シンピン</t>
    </rPh>
    <rPh sb="3" eb="5">
      <t>インサツ</t>
    </rPh>
    <rPh sb="5" eb="7">
      <t>ショウモウ</t>
    </rPh>
    <rPh sb="7" eb="8">
      <t>ヒン</t>
    </rPh>
    <rPh sb="9" eb="11">
      <t>ソウチャク</t>
    </rPh>
    <rPh sb="11" eb="13">
      <t>カイスウ</t>
    </rPh>
    <rPh sb="19" eb="20">
      <t>ゴト</t>
    </rPh>
    <rPh sb="21" eb="23">
      <t>カイスウ</t>
    </rPh>
    <rPh sb="24" eb="25">
      <t>シメ</t>
    </rPh>
    <rPh sb="54" eb="55">
      <t>コト</t>
    </rPh>
    <rPh sb="58" eb="60">
      <t>ドウイツ</t>
    </rPh>
    <rPh sb="66" eb="68">
      <t>ヨウリョウ</t>
    </rPh>
    <rPh sb="69" eb="70">
      <t>コト</t>
    </rPh>
    <rPh sb="72" eb="74">
      <t>ショウモウ</t>
    </rPh>
    <rPh sb="74" eb="75">
      <t>ヒン</t>
    </rPh>
    <rPh sb="75" eb="76">
      <t>ゴト</t>
    </rPh>
    <rPh sb="77" eb="79">
      <t>ジョウホウ</t>
    </rPh>
    <rPh sb="80" eb="81">
      <t>シメ</t>
    </rPh>
    <phoneticPr fontId="7"/>
  </si>
  <si>
    <t>新品かつ純正の印刷消耗品の装着回数。
スロット毎に回数を示すepPrtMarkerSuppliesGenuineChangedとは異なり、同一スロットでも容量の異なる消耗品毎に情報を示す。</t>
    <rPh sb="0" eb="2">
      <t>シンピン</t>
    </rPh>
    <rPh sb="4" eb="6">
      <t>ジュンセイ</t>
    </rPh>
    <rPh sb="7" eb="9">
      <t>インサツ</t>
    </rPh>
    <rPh sb="9" eb="11">
      <t>ショウモウ</t>
    </rPh>
    <rPh sb="11" eb="12">
      <t>ヒン</t>
    </rPh>
    <rPh sb="13" eb="15">
      <t>ソウチャク</t>
    </rPh>
    <rPh sb="15" eb="17">
      <t>カイスウ</t>
    </rPh>
    <phoneticPr fontId="7"/>
  </si>
  <si>
    <t>epPrtPreheatTimeoutMinData</t>
  </si>
  <si>
    <t>epPrtParallelIfSettingsTable</t>
  </si>
  <si>
    <t>epPrtParallelIfSpeed</t>
  </si>
  <si>
    <t>epPrtParallelIfBid</t>
  </si>
  <si>
    <t>jmJobStateReasons1</t>
    <phoneticPr fontId="7"/>
  </si>
  <si>
    <t>jobIncoming</t>
    <phoneticPr fontId="7"/>
  </si>
  <si>
    <t>jobOutgoing</t>
    <phoneticPr fontId="7"/>
  </si>
  <si>
    <t>jobHoldSpecified</t>
    <phoneticPr fontId="7"/>
  </si>
  <si>
    <t>jobHoldUntilSpecified</t>
    <phoneticPr fontId="7"/>
  </si>
  <si>
    <t>jobProcessAfterSpecified</t>
    <phoneticPr fontId="7"/>
  </si>
  <si>
    <t>deviceStoppedPartly</t>
    <phoneticPr fontId="7"/>
  </si>
  <si>
    <t>deviceStopped</t>
    <phoneticPr fontId="7"/>
  </si>
  <si>
    <t>jobInterpreting</t>
    <phoneticPr fontId="7"/>
  </si>
  <si>
    <t>jobPrinting</t>
    <phoneticPr fontId="7"/>
  </si>
  <si>
    <t>jobCanceledByUser</t>
    <phoneticPr fontId="7"/>
  </si>
  <si>
    <t>jobCanceledByOperator</t>
    <phoneticPr fontId="7"/>
  </si>
  <si>
    <t>jobCanceledAtDevice</t>
    <phoneticPr fontId="7"/>
  </si>
  <si>
    <t>abortedBySystem</t>
    <phoneticPr fontId="7"/>
  </si>
  <si>
    <t>processingToStopPoint</t>
    <phoneticPr fontId="7"/>
  </si>
  <si>
    <t>serviceOffLine</t>
    <phoneticPr fontId="7"/>
  </si>
  <si>
    <t>jobCompletedWithWarnings</t>
    <phoneticPr fontId="7"/>
  </si>
  <si>
    <t>jobCompletedWithErrors</t>
    <phoneticPr fontId="7"/>
  </si>
  <si>
    <t>jobPaused</t>
  </si>
  <si>
    <t>jobInterrupted</t>
    <phoneticPr fontId="7"/>
  </si>
  <si>
    <t>jobRetained</t>
    <phoneticPr fontId="7"/>
  </si>
  <si>
    <t>0x00020000</t>
    <phoneticPr fontId="7"/>
  </si>
  <si>
    <t>0x00040000</t>
    <phoneticPr fontId="7"/>
  </si>
  <si>
    <t>0x00080000</t>
    <phoneticPr fontId="7"/>
  </si>
  <si>
    <t>0x00100000</t>
    <phoneticPr fontId="7"/>
  </si>
  <si>
    <t>0x00200000</t>
    <phoneticPr fontId="7"/>
  </si>
  <si>
    <t>0x00800000</t>
    <phoneticPr fontId="7"/>
  </si>
  <si>
    <t>0x01000000</t>
    <phoneticPr fontId="7"/>
  </si>
  <si>
    <t>deletedByAdministrator</t>
    <phoneticPr fontId="7"/>
  </si>
  <si>
    <t>discardTimeArrived</t>
    <phoneticPr fontId="7"/>
  </si>
  <si>
    <t>postProcessingFailed</t>
    <phoneticPr fontId="7"/>
  </si>
  <si>
    <t>jobTransforming</t>
    <phoneticPr fontId="7"/>
  </si>
  <si>
    <t>maxJobFaultCountExceeded</t>
    <phoneticPr fontId="7"/>
  </si>
  <si>
    <t>devicesNeedAttentionTimeOut</t>
    <phoneticPr fontId="7"/>
  </si>
  <si>
    <t>needsKeyOperatorTimeOut</t>
    <phoneticPr fontId="7"/>
  </si>
  <si>
    <t>jobStartWaitTimeOut</t>
    <phoneticPr fontId="7"/>
  </si>
  <si>
    <t>jobEndWaitTimeOut</t>
    <phoneticPr fontId="7"/>
  </si>
  <si>
    <t>jobPasswordWaitTimeOut</t>
    <phoneticPr fontId="7"/>
  </si>
  <si>
    <t>deviceTimedOut</t>
    <phoneticPr fontId="7"/>
  </si>
  <si>
    <t>connectingToDeviceTimeOut</t>
    <phoneticPr fontId="7"/>
  </si>
  <si>
    <t>transferring</t>
    <phoneticPr fontId="7"/>
  </si>
  <si>
    <t>queuedInDevice</t>
    <phoneticPr fontId="7"/>
  </si>
  <si>
    <t>jobQueued</t>
    <phoneticPr fontId="7"/>
  </si>
  <si>
    <t>jobCleanup</t>
    <phoneticPr fontId="7"/>
  </si>
  <si>
    <t>jobPasswordWait</t>
    <phoneticPr fontId="7"/>
  </si>
  <si>
    <t>validating</t>
    <phoneticPr fontId="7"/>
  </si>
  <si>
    <t>queueHeld</t>
    <phoneticPr fontId="7"/>
  </si>
  <si>
    <t>jobProofWait</t>
    <phoneticPr fontId="7"/>
  </si>
  <si>
    <t>heldForDiagnostics</t>
    <phoneticPr fontId="7"/>
  </si>
  <si>
    <t>noSpaceOnServer</t>
    <phoneticPr fontId="7"/>
  </si>
  <si>
    <t>pinRequired</t>
    <phoneticPr fontId="7"/>
  </si>
  <si>
    <t>exceededAccountLimit</t>
    <phoneticPr fontId="7"/>
  </si>
  <si>
    <t>heldForRetry</t>
    <phoneticPr fontId="7"/>
  </si>
  <si>
    <t>canceledByShutdown</t>
    <phoneticPr fontId="7"/>
  </si>
  <si>
    <t>deviceUnavailable</t>
    <phoneticPr fontId="7"/>
  </si>
  <si>
    <t>wrongDevice</t>
    <phoneticPr fontId="7"/>
  </si>
  <si>
    <t>badJob</t>
    <phoneticPr fontId="7"/>
  </si>
  <si>
    <t>0x00000001</t>
    <phoneticPr fontId="7"/>
  </si>
  <si>
    <t>0x00000002</t>
    <phoneticPr fontId="7"/>
  </si>
  <si>
    <t>0x00000004</t>
    <phoneticPr fontId="7"/>
  </si>
  <si>
    <t>0x00000008</t>
    <phoneticPr fontId="7"/>
  </si>
  <si>
    <t>0x00000010</t>
    <phoneticPr fontId="7"/>
  </si>
  <si>
    <t>0x00000020</t>
    <phoneticPr fontId="7"/>
  </si>
  <si>
    <t>0x00000040</t>
    <phoneticPr fontId="7"/>
  </si>
  <si>
    <t>0x00000080</t>
    <phoneticPr fontId="7"/>
  </si>
  <si>
    <t>0x00000100</t>
    <phoneticPr fontId="7"/>
  </si>
  <si>
    <t>0x00000200</t>
    <phoneticPr fontId="7"/>
  </si>
  <si>
    <t>0x00000400</t>
    <phoneticPr fontId="7"/>
  </si>
  <si>
    <t>0x00000800</t>
    <phoneticPr fontId="7"/>
  </si>
  <si>
    <t>0x00001000</t>
    <phoneticPr fontId="7"/>
  </si>
  <si>
    <t>0x00002000</t>
    <phoneticPr fontId="7"/>
  </si>
  <si>
    <t>0x00004000</t>
    <phoneticPr fontId="7"/>
  </si>
  <si>
    <t>0x00008000</t>
    <phoneticPr fontId="7"/>
  </si>
  <si>
    <t>0x00010000</t>
    <phoneticPr fontId="7"/>
  </si>
  <si>
    <t>0x02000000</t>
    <phoneticPr fontId="7"/>
  </si>
  <si>
    <t>0x04000000</t>
    <phoneticPr fontId="7"/>
  </si>
  <si>
    <t>0x08000000</t>
    <phoneticPr fontId="7"/>
  </si>
  <si>
    <t>0x10000000</t>
    <phoneticPr fontId="7"/>
  </si>
  <si>
    <t>0x20000000</t>
    <phoneticPr fontId="7"/>
  </si>
  <si>
    <t>0x40000000</t>
    <phoneticPr fontId="7"/>
  </si>
  <si>
    <t>jmJobStateでサポートするステータス</t>
    <phoneticPr fontId="7"/>
  </si>
  <si>
    <t>other</t>
    <phoneticPr fontId="7"/>
  </si>
  <si>
    <t>0x0000002</t>
  </si>
  <si>
    <t>submissionInterrupted</t>
    <phoneticPr fontId="7"/>
  </si>
  <si>
    <t>jobStateReasons2でサポートするステータス</t>
    <phoneticPr fontId="7"/>
  </si>
  <si>
    <t>jmAttributeTypeIndex</t>
    <phoneticPr fontId="7"/>
  </si>
  <si>
    <t>1.3.6.1.4.1.1248.1.1.3.1.4.19.1.7</t>
  </si>
  <si>
    <t>ippSettingMinTimeout</t>
  </si>
  <si>
    <t>1.3.6.1.4.1.1248.1.1.3.1.4.19.1.8</t>
  </si>
  <si>
    <t>ippSettingMaxTimeout</t>
  </si>
  <si>
    <t>1.3.6.1.4.1.1248.1.1.3.1.4.20</t>
  </si>
  <si>
    <t>1.3.6.1.4.1.1248.1.1.3.1.4.21</t>
  </si>
  <si>
    <t>1.3.6.1.4.1.1248.1.1.3.1.4.22</t>
  </si>
  <si>
    <t>epsLprSettingTimeout</t>
  </si>
  <si>
    <t>印刷消耗品の名称。</t>
    <rPh sb="0" eb="2">
      <t>インサツ</t>
    </rPh>
    <rPh sb="2" eb="4">
      <t>ショウモウ</t>
    </rPh>
    <rPh sb="4" eb="5">
      <t>ヒン</t>
    </rPh>
    <rPh sb="6" eb="8">
      <t>メイショウ</t>
    </rPh>
    <phoneticPr fontId="7"/>
  </si>
  <si>
    <t>関連する印刷消耗品のスロットを示すインデックス。</t>
    <rPh sb="0" eb="2">
      <t>カンレン</t>
    </rPh>
    <rPh sb="4" eb="6">
      <t>インサツ</t>
    </rPh>
    <rPh sb="6" eb="8">
      <t>ショウモウ</t>
    </rPh>
    <rPh sb="8" eb="9">
      <t>ヒン</t>
    </rPh>
    <rPh sb="15" eb="16">
      <t>シメ</t>
    </rPh>
    <phoneticPr fontId="7"/>
  </si>
  <si>
    <t>カウント方法（カウントUP, カウントDown）。</t>
    <rPh sb="4" eb="6">
      <t>ホウホウ</t>
    </rPh>
    <phoneticPr fontId="7"/>
  </si>
  <si>
    <t>カウント値の最大値。</t>
    <rPh sb="4" eb="5">
      <t>チ</t>
    </rPh>
    <rPh sb="6" eb="9">
      <t>サイダイチ</t>
    </rPh>
    <phoneticPr fontId="7"/>
  </si>
  <si>
    <t>ユーズドの印刷消耗品の装着回数。
スロット毎に回数を示すepPrtMarkerSuppliesUsedChangedとは異なり、同一スロットでも容量の異なる消耗品毎に情報を示せる。</t>
    <rPh sb="5" eb="7">
      <t>インサツ</t>
    </rPh>
    <rPh sb="7" eb="9">
      <t>ショウモウ</t>
    </rPh>
    <rPh sb="9" eb="10">
      <t>ヒン</t>
    </rPh>
    <rPh sb="11" eb="13">
      <t>ソウチャク</t>
    </rPh>
    <rPh sb="13" eb="15">
      <t>カイスウ</t>
    </rPh>
    <phoneticPr fontId="7"/>
  </si>
  <si>
    <t>容量の異なる消耗品等、現在装着していない消耗品の情報を示す場合に、現在装着されているどの消耗品と代替関係にあるかを示すインデックス。</t>
    <rPh sb="0" eb="2">
      <t>ヨウリョウ</t>
    </rPh>
    <rPh sb="3" eb="4">
      <t>コト</t>
    </rPh>
    <rPh sb="6" eb="8">
      <t>ショウモウ</t>
    </rPh>
    <rPh sb="8" eb="9">
      <t>ヒン</t>
    </rPh>
    <rPh sb="9" eb="10">
      <t>トウ</t>
    </rPh>
    <rPh sb="11" eb="13">
      <t>ゲンザイ</t>
    </rPh>
    <rPh sb="13" eb="15">
      <t>ソウチャク</t>
    </rPh>
    <rPh sb="20" eb="22">
      <t>ショウモウ</t>
    </rPh>
    <rPh sb="22" eb="23">
      <t>ヒン</t>
    </rPh>
    <rPh sb="24" eb="26">
      <t>ジョウホウ</t>
    </rPh>
    <rPh sb="27" eb="28">
      <t>シメ</t>
    </rPh>
    <rPh sb="29" eb="31">
      <t>バアイ</t>
    </rPh>
    <rPh sb="33" eb="35">
      <t>ゲンザイ</t>
    </rPh>
    <rPh sb="35" eb="37">
      <t>ソウチャク</t>
    </rPh>
    <rPh sb="44" eb="46">
      <t>ショウモウ</t>
    </rPh>
    <rPh sb="46" eb="47">
      <t>ヒン</t>
    </rPh>
    <rPh sb="48" eb="50">
      <t>ダイタイ</t>
    </rPh>
    <rPh sb="50" eb="52">
      <t>カンケイ</t>
    </rPh>
    <rPh sb="57" eb="58">
      <t>シメ</t>
    </rPh>
    <phoneticPr fontId="7"/>
  </si>
  <si>
    <t>印刷消耗品のCSIC情報のタイプ。</t>
    <rPh sb="0" eb="2">
      <t>インサツ</t>
    </rPh>
    <rPh sb="2" eb="4">
      <t>ショウモウ</t>
    </rPh>
    <rPh sb="4" eb="5">
      <t>ヒン</t>
    </rPh>
    <rPh sb="10" eb="12">
      <t>ジョウホウ</t>
    </rPh>
    <phoneticPr fontId="7"/>
  </si>
  <si>
    <t>印刷消耗品のCSIC情報。</t>
    <rPh sb="0" eb="2">
      <t>インサツ</t>
    </rPh>
    <rPh sb="2" eb="4">
      <t>ショウモウ</t>
    </rPh>
    <rPh sb="4" eb="5">
      <t>ヒン</t>
    </rPh>
    <rPh sb="10" eb="12">
      <t>ジョウホウ</t>
    </rPh>
    <phoneticPr fontId="7"/>
  </si>
  <si>
    <t>アラートの重大度。</t>
    <rPh sb="5" eb="7">
      <t>ジュウダイ</t>
    </rPh>
    <rPh sb="7" eb="8">
      <t>ド</t>
    </rPh>
    <phoneticPr fontId="7"/>
  </si>
  <si>
    <t>スキャナデバイスで発生したアラート情報テーブル。
発生したアラート毎に以下の情報を持つ。</t>
    <rPh sb="9" eb="11">
      <t>ハッセイ</t>
    </rPh>
    <rPh sb="17" eb="19">
      <t>ジョウホウ</t>
    </rPh>
    <rPh sb="25" eb="27">
      <t>ハッセイ</t>
    </rPh>
    <rPh sb="33" eb="34">
      <t>ゴト</t>
    </rPh>
    <rPh sb="35" eb="37">
      <t>イカ</t>
    </rPh>
    <rPh sb="38" eb="40">
      <t>ジョウホウ</t>
    </rPh>
    <rPh sb="41" eb="42">
      <t>モ</t>
    </rPh>
    <phoneticPr fontId="7"/>
  </si>
  <si>
    <t>アラート対処者に必要なトレーニングレベル。</t>
    <rPh sb="8" eb="10">
      <t>ヒツヨウ</t>
    </rPh>
    <phoneticPr fontId="7"/>
  </si>
  <si>
    <t>アラートコード。アラートを識別するための統一的な番号。</t>
    <rPh sb="13" eb="15">
      <t>シキベツ</t>
    </rPh>
    <rPh sb="20" eb="23">
      <t>トウイツテキ</t>
    </rPh>
    <rPh sb="24" eb="26">
      <t>バンゴウ</t>
    </rPh>
    <phoneticPr fontId="7"/>
  </si>
  <si>
    <t>アラートの説明文字列。</t>
    <rPh sb="5" eb="7">
      <t>セツメイ</t>
    </rPh>
    <rPh sb="7" eb="10">
      <t>モジレツ</t>
    </rPh>
    <phoneticPr fontId="7"/>
  </si>
  <si>
    <t>交換部品の種別。</t>
    <rPh sb="0" eb="2">
      <t>コウカン</t>
    </rPh>
    <rPh sb="2" eb="4">
      <t>ブヒン</t>
    </rPh>
    <rPh sb="5" eb="7">
      <t>シュベツ</t>
    </rPh>
    <phoneticPr fontId="7"/>
  </si>
  <si>
    <t>交換部品の説明文字列。</t>
    <rPh sb="0" eb="2">
      <t>コウカン</t>
    </rPh>
    <rPh sb="2" eb="4">
      <t>ブヒン</t>
    </rPh>
    <rPh sb="5" eb="7">
      <t>セツメイ</t>
    </rPh>
    <rPh sb="7" eb="10">
      <t>モジレツ</t>
    </rPh>
    <phoneticPr fontId="7"/>
  </si>
  <si>
    <t>交換部品の消耗度を示すカウントのカウント方法 （増加／減少）。</t>
    <rPh sb="0" eb="2">
      <t>コウカン</t>
    </rPh>
    <rPh sb="2" eb="4">
      <t>ブヒン</t>
    </rPh>
    <rPh sb="5" eb="7">
      <t>ショウモウ</t>
    </rPh>
    <rPh sb="7" eb="8">
      <t>ド</t>
    </rPh>
    <rPh sb="9" eb="10">
      <t>シメ</t>
    </rPh>
    <rPh sb="20" eb="22">
      <t>ホウホウ</t>
    </rPh>
    <rPh sb="24" eb="26">
      <t>ゾウカ</t>
    </rPh>
    <rPh sb="27" eb="29">
      <t>ゲンショウ</t>
    </rPh>
    <phoneticPr fontId="7"/>
  </si>
  <si>
    <t>スキャナの交換可能な部品についての情報テーブル。
交換可能な部品毎に以下の情報を持つ。</t>
    <rPh sb="5" eb="7">
      <t>コウカン</t>
    </rPh>
    <rPh sb="7" eb="9">
      <t>カノウ</t>
    </rPh>
    <rPh sb="10" eb="12">
      <t>ブヒン</t>
    </rPh>
    <rPh sb="17" eb="19">
      <t>ジョウホウ</t>
    </rPh>
    <rPh sb="25" eb="27">
      <t>コウカン</t>
    </rPh>
    <rPh sb="27" eb="29">
      <t>カノウ</t>
    </rPh>
    <rPh sb="30" eb="32">
      <t>ブヒン</t>
    </rPh>
    <rPh sb="32" eb="33">
      <t>ゴト</t>
    </rPh>
    <rPh sb="34" eb="36">
      <t>イカ</t>
    </rPh>
    <rPh sb="37" eb="39">
      <t>ジョウホウ</t>
    </rPh>
    <rPh sb="40" eb="41">
      <t>モ</t>
    </rPh>
    <phoneticPr fontId="7"/>
  </si>
  <si>
    <t>交換部品の消耗度を示すカウントの単位。</t>
    <rPh sb="0" eb="2">
      <t>コウカン</t>
    </rPh>
    <rPh sb="2" eb="4">
      <t>ブヒン</t>
    </rPh>
    <rPh sb="5" eb="7">
      <t>ショウモウ</t>
    </rPh>
    <rPh sb="7" eb="8">
      <t>ド</t>
    </rPh>
    <rPh sb="9" eb="10">
      <t>シメ</t>
    </rPh>
    <rPh sb="16" eb="18">
      <t>タンイ</t>
    </rPh>
    <phoneticPr fontId="7"/>
  </si>
  <si>
    <t>交換部品の消耗度を示すカウントの最大値。</t>
    <rPh sb="0" eb="2">
      <t>コウカン</t>
    </rPh>
    <rPh sb="2" eb="4">
      <t>ブヒン</t>
    </rPh>
    <rPh sb="5" eb="7">
      <t>ショウモウ</t>
    </rPh>
    <rPh sb="7" eb="8">
      <t>ド</t>
    </rPh>
    <rPh sb="9" eb="10">
      <t>シメ</t>
    </rPh>
    <rPh sb="16" eb="19">
      <t>サイダイチ</t>
    </rPh>
    <phoneticPr fontId="7"/>
  </si>
  <si>
    <t>交換部品の消耗度を示すカウント値。</t>
    <rPh sb="0" eb="2">
      <t>コウカン</t>
    </rPh>
    <rPh sb="2" eb="4">
      <t>ブヒン</t>
    </rPh>
    <rPh sb="5" eb="7">
      <t>ショウモウ</t>
    </rPh>
    <rPh sb="7" eb="8">
      <t>ド</t>
    </rPh>
    <rPh sb="9" eb="10">
      <t>シメ</t>
    </rPh>
    <rPh sb="15" eb="16">
      <t>チ</t>
    </rPh>
    <phoneticPr fontId="7"/>
  </si>
  <si>
    <t>交換回数。</t>
    <rPh sb="0" eb="2">
      <t>コウカン</t>
    </rPh>
    <rPh sb="2" eb="4">
      <t>カイスウ</t>
    </rPh>
    <phoneticPr fontId="7"/>
  </si>
  <si>
    <t>スキャナの交換可能な部品についての拡張情報テーブル。
交換可能な部品に関する各種カウント値を提供する。
部品毎に情報を返す epScnChangePartsTableとは異なり、カウント値毎に以下の情報を持つ。</t>
    <rPh sb="5" eb="7">
      <t>コウカン</t>
    </rPh>
    <rPh sb="7" eb="9">
      <t>カノウ</t>
    </rPh>
    <rPh sb="10" eb="12">
      <t>ブヒン</t>
    </rPh>
    <rPh sb="17" eb="19">
      <t>カクチョウ</t>
    </rPh>
    <rPh sb="19" eb="21">
      <t>ジョウホウ</t>
    </rPh>
    <rPh sb="27" eb="29">
      <t>コウカン</t>
    </rPh>
    <rPh sb="29" eb="31">
      <t>カノウ</t>
    </rPh>
    <rPh sb="32" eb="34">
      <t>ブヒン</t>
    </rPh>
    <rPh sb="35" eb="36">
      <t>カン</t>
    </rPh>
    <rPh sb="52" eb="54">
      <t>ブヒン</t>
    </rPh>
    <phoneticPr fontId="7"/>
  </si>
  <si>
    <t>省略</t>
    <rPh sb="0" eb="2">
      <t>ショウリャク</t>
    </rPh>
    <phoneticPr fontId="7"/>
  </si>
  <si>
    <t>FAXデバイスの一般的な情報を示すテーブル。</t>
    <rPh sb="8" eb="11">
      <t>イッパンテキ</t>
    </rPh>
    <rPh sb="12" eb="14">
      <t>ジョウホウ</t>
    </rPh>
    <rPh sb="15" eb="16">
      <t>シメ</t>
    </rPh>
    <phoneticPr fontId="7"/>
  </si>
  <si>
    <t>FAXの使用地域設定。</t>
    <rPh sb="8" eb="10">
      <t>セッテイ</t>
    </rPh>
    <phoneticPr fontId="7"/>
  </si>
  <si>
    <t>FAX関連のレポート印刷のローカライズ設定。</t>
    <rPh sb="3" eb="5">
      <t>カンレン</t>
    </rPh>
    <rPh sb="19" eb="21">
      <t>セッテイ</t>
    </rPh>
    <phoneticPr fontId="7"/>
  </si>
  <si>
    <t>ストレージと関連付けられているデバイスの Host Resouces MIB hrDeviceIndex値。</t>
    <rPh sb="6" eb="9">
      <t>カンレンヅ</t>
    </rPh>
    <rPh sb="52" eb="53">
      <t>アタイ</t>
    </rPh>
    <phoneticPr fontId="7"/>
  </si>
  <si>
    <t>言語コード。</t>
    <rPh sb="0" eb="2">
      <t>ゲンゴ</t>
    </rPh>
    <phoneticPr fontId="7"/>
  </si>
  <si>
    <t>国コード</t>
    <rPh sb="0" eb="1">
      <t>クニ</t>
    </rPh>
    <phoneticPr fontId="7"/>
  </si>
  <si>
    <t>FAXがサポートするローカライズの一覧テーブル。
サポートするローカライズ毎に以下の情報を持つ。</t>
    <rPh sb="17" eb="19">
      <t>イチラン</t>
    </rPh>
    <rPh sb="37" eb="38">
      <t>ゴト</t>
    </rPh>
    <rPh sb="39" eb="41">
      <t>イカ</t>
    </rPh>
    <rPh sb="42" eb="44">
      <t>ジョウホウ</t>
    </rPh>
    <rPh sb="45" eb="46">
      <t>モ</t>
    </rPh>
    <phoneticPr fontId="7"/>
  </si>
  <si>
    <t>文字コードセット。</t>
    <rPh sb="0" eb="2">
      <t>モジ</t>
    </rPh>
    <phoneticPr fontId="7"/>
  </si>
  <si>
    <t>ローカライズの用途。</t>
    <rPh sb="7" eb="9">
      <t>ヨウト</t>
    </rPh>
    <phoneticPr fontId="7"/>
  </si>
  <si>
    <t>FAXデバイスを構成する各種モジュールのバージョンを示すテーブル。
バージョンを管理する単位毎に以下の情報を持つ。</t>
    <rPh sb="8" eb="10">
      <t>コウセイ</t>
    </rPh>
    <rPh sb="12" eb="14">
      <t>カクシュ</t>
    </rPh>
    <rPh sb="26" eb="27">
      <t>シメ</t>
    </rPh>
    <rPh sb="40" eb="42">
      <t>カンリ</t>
    </rPh>
    <rPh sb="44" eb="46">
      <t>タンイ</t>
    </rPh>
    <rPh sb="46" eb="47">
      <t>ゴト</t>
    </rPh>
    <rPh sb="48" eb="50">
      <t>イカ</t>
    </rPh>
    <rPh sb="51" eb="53">
      <t>ジョウホウ</t>
    </rPh>
    <rPh sb="54" eb="55">
      <t>モ</t>
    </rPh>
    <phoneticPr fontId="7"/>
  </si>
  <si>
    <t>アラートの原因であるエラー／ワーニングの説明文字列。</t>
    <rPh sb="5" eb="7">
      <t>ゲンイン</t>
    </rPh>
    <rPh sb="20" eb="22">
      <t>セツメイ</t>
    </rPh>
    <rPh sb="22" eb="25">
      <t>モジレツ</t>
    </rPh>
    <phoneticPr fontId="7"/>
  </si>
  <si>
    <t>アラートの原因であるエラー／ワーニングの重大度。</t>
    <rPh sb="5" eb="7">
      <t>ゲンイン</t>
    </rPh>
    <rPh sb="20" eb="22">
      <t>ジュウダイ</t>
    </rPh>
    <rPh sb="22" eb="23">
      <t>ド</t>
    </rPh>
    <phoneticPr fontId="7"/>
  </si>
  <si>
    <t>アラートが発生した時点で、処理が完了していた印刷面数。</t>
    <rPh sb="5" eb="7">
      <t>ハッセイ</t>
    </rPh>
    <rPh sb="9" eb="11">
      <t>ジテン</t>
    </rPh>
    <rPh sb="13" eb="15">
      <t>ショリ</t>
    </rPh>
    <rPh sb="16" eb="18">
      <t>カンリョウ</t>
    </rPh>
    <rPh sb="22" eb="24">
      <t>インサツ</t>
    </rPh>
    <rPh sb="24" eb="25">
      <t>メン</t>
    </rPh>
    <rPh sb="25" eb="26">
      <t>スウ</t>
    </rPh>
    <phoneticPr fontId="7"/>
  </si>
  <si>
    <t>アラートが発生した時点で、処理が完了していた部数。</t>
    <rPh sb="5" eb="7">
      <t>ハッセイ</t>
    </rPh>
    <rPh sb="9" eb="11">
      <t>ジテン</t>
    </rPh>
    <rPh sb="13" eb="15">
      <t>ショリ</t>
    </rPh>
    <rPh sb="16" eb="18">
      <t>カンリョウ</t>
    </rPh>
    <rPh sb="22" eb="24">
      <t>ブスウ</t>
    </rPh>
    <phoneticPr fontId="7"/>
  </si>
  <si>
    <t>アラートが発生した時点で、処理が完了していたドキュメント数。</t>
    <rPh sb="5" eb="7">
      <t>ハッセイ</t>
    </rPh>
    <rPh sb="9" eb="11">
      <t>ジテン</t>
    </rPh>
    <rPh sb="13" eb="15">
      <t>ショリ</t>
    </rPh>
    <rPh sb="16" eb="18">
      <t>カンリョウ</t>
    </rPh>
    <rPh sb="28" eb="29">
      <t>スウ</t>
    </rPh>
    <phoneticPr fontId="7"/>
  </si>
  <si>
    <t>アラートが発生した時点で、印刷中のドキュメントおよび部において処理が完了していた印刷面数。</t>
    <rPh sb="5" eb="7">
      <t>ハッセイ</t>
    </rPh>
    <rPh sb="9" eb="11">
      <t>ジテン</t>
    </rPh>
    <rPh sb="13" eb="16">
      <t>インサツチュウ</t>
    </rPh>
    <rPh sb="26" eb="27">
      <t>ブ</t>
    </rPh>
    <rPh sb="31" eb="33">
      <t>ショリ</t>
    </rPh>
    <rPh sb="34" eb="36">
      <t>カンリョウ</t>
    </rPh>
    <rPh sb="40" eb="42">
      <t>インサツ</t>
    </rPh>
    <rPh sb="42" eb="43">
      <t>メン</t>
    </rPh>
    <rPh sb="43" eb="44">
      <t>スウ</t>
    </rPh>
    <phoneticPr fontId="7"/>
  </si>
  <si>
    <t>アラートの発生によりユーザの要求した処理を変更してジョブを処理したことを示すフラグ。</t>
    <rPh sb="5" eb="7">
      <t>ハッセイ</t>
    </rPh>
    <rPh sb="14" eb="16">
      <t>ヨウキュウ</t>
    </rPh>
    <rPh sb="18" eb="20">
      <t>ショリ</t>
    </rPh>
    <rPh sb="21" eb="23">
      <t>ヘンコウ</t>
    </rPh>
    <rPh sb="29" eb="31">
      <t>ショリ</t>
    </rPh>
    <rPh sb="36" eb="37">
      <t>シメ</t>
    </rPh>
    <phoneticPr fontId="7"/>
  </si>
  <si>
    <t>機器に蓄積されたジョブの情報(属性）を取得するテーブル。
ジョブ毎かつジョブの属性毎に以下の情報を持つ。</t>
    <rPh sb="0" eb="2">
      <t>キキ</t>
    </rPh>
    <rPh sb="3" eb="5">
      <t>チクセキ</t>
    </rPh>
    <rPh sb="12" eb="14">
      <t>ジョウホウ</t>
    </rPh>
    <rPh sb="15" eb="17">
      <t>ゾクセイ</t>
    </rPh>
    <rPh sb="19" eb="21">
      <t>シュトク</t>
    </rPh>
    <rPh sb="32" eb="33">
      <t>ゴト</t>
    </rPh>
    <rPh sb="39" eb="41">
      <t>ゾクセイ</t>
    </rPh>
    <rPh sb="41" eb="42">
      <t>ゴト</t>
    </rPh>
    <rPh sb="43" eb="45">
      <t>イカ</t>
    </rPh>
    <rPh sb="46" eb="48">
      <t>ジョウホウ</t>
    </rPh>
    <rPh sb="49" eb="50">
      <t>モ</t>
    </rPh>
    <phoneticPr fontId="7"/>
  </si>
  <si>
    <t>ジョブの制御を行うためのテーブル。
機器に蓄積されたジョブ毎に以下の情報を持つ。</t>
    <rPh sb="4" eb="6">
      <t>セイギョ</t>
    </rPh>
    <rPh sb="7" eb="8">
      <t>オコナ</t>
    </rPh>
    <rPh sb="18" eb="20">
      <t>キキ</t>
    </rPh>
    <rPh sb="21" eb="23">
      <t>チクセキ</t>
    </rPh>
    <rPh sb="29" eb="30">
      <t>ゴト</t>
    </rPh>
    <rPh sb="31" eb="33">
      <t>イカ</t>
    </rPh>
    <rPh sb="34" eb="36">
      <t>ジョウホウ</t>
    </rPh>
    <rPh sb="37" eb="38">
      <t>モ</t>
    </rPh>
    <phoneticPr fontId="7"/>
  </si>
  <si>
    <t>機器に蓄積されたジョブ情報を検索するためのID (Submission ID) と、ジョブ情報を結びつけるテーブル。
このテーブルで取得したIndexを使用して、目的のジョブ情報を取得する。</t>
    <rPh sb="0" eb="2">
      <t>キキ</t>
    </rPh>
    <rPh sb="3" eb="5">
      <t>チクセキ</t>
    </rPh>
    <rPh sb="11" eb="13">
      <t>ジョウホウ</t>
    </rPh>
    <rPh sb="14" eb="16">
      <t>ケンサク</t>
    </rPh>
    <rPh sb="45" eb="47">
      <t>ジョウホウ</t>
    </rPh>
    <rPh sb="48" eb="49">
      <t>ムス</t>
    </rPh>
    <rPh sb="66" eb="68">
      <t>シュトク</t>
    </rPh>
    <rPh sb="76" eb="78">
      <t>シヨウ</t>
    </rPh>
    <rPh sb="81" eb="83">
      <t>モクテキ</t>
    </rPh>
    <rPh sb="87" eb="89">
      <t>ジョウホウ</t>
    </rPh>
    <rPh sb="90" eb="92">
      <t>シュトク</t>
    </rPh>
    <phoneticPr fontId="7"/>
  </si>
  <si>
    <t>ndsContextCode</t>
  </si>
  <si>
    <t>1.3.6.1.4.1.1248.1.1.3.1.1.37</t>
  </si>
  <si>
    <t>1.3.6.1.4.1.1248.1.1.3.1.1.38</t>
  </si>
  <si>
    <t>dnServerTable</t>
  </si>
  <si>
    <t>1.3.6.1.4.1.1248.1.1.3.1.1.38.1.2</t>
  </si>
  <si>
    <t>1.3.6.1.4.1.1248.1.1.3.1.1.39</t>
  </si>
  <si>
    <t>1.3.6.1.4.1.1248.1.1.3.1.1.40</t>
  </si>
  <si>
    <t>epsConfNICPhysicalTypeSupport</t>
  </si>
  <si>
    <t>1.3.6.1.4.1.1248.1.1.3.1.1.42</t>
  </si>
  <si>
    <t>1.3.6.1.4.1.1248.1.1.3.1.1.43</t>
  </si>
  <si>
    <t>epsConfNICPhysicalTypeCurrent</t>
  </si>
  <si>
    <t>epsIPXTrapSocketNo</t>
  </si>
  <si>
    <t>epPrtEscp2ZeroChar</t>
  </si>
  <si>
    <t>epPrtFxSettingsTable</t>
  </si>
  <si>
    <t>epPrtFxSettingsClass</t>
  </si>
  <si>
    <t>epPrtFxInterpreterIndex</t>
  </si>
  <si>
    <t>epPrtFxFont</t>
  </si>
  <si>
    <t>epPrtFxPitch</t>
  </si>
  <si>
    <t>epPrtFxCondensed</t>
  </si>
  <si>
    <t>epPrtFxTopMargin</t>
  </si>
  <si>
    <t>epPrtInputExtTable</t>
  </si>
  <si>
    <t>epPrtInputExtPrtInputIndex</t>
  </si>
  <si>
    <t>epPrtInputExtCounterDescription</t>
  </si>
  <si>
    <t>epPrtInputExtCounterUnit</t>
  </si>
  <si>
    <t>epPrtInputExtCount</t>
  </si>
  <si>
    <t>epPrtOutputTable</t>
  </si>
  <si>
    <t>epPrtOutputCounterUnit</t>
  </si>
  <si>
    <t>epPrtOutputCount</t>
  </si>
  <si>
    <t>epPrtOutputUserName</t>
  </si>
  <si>
    <t>epPrtSubOutputTable</t>
  </si>
  <si>
    <t>実装条件
(RFC)
M:必須
O:任意</t>
    <rPh sb="0" eb="2">
      <t>ジッソウ</t>
    </rPh>
    <rPh sb="2" eb="4">
      <t>ジョウケン</t>
    </rPh>
    <phoneticPr fontId="7"/>
  </si>
  <si>
    <t>epScnScanToMemoryTable</t>
  </si>
  <si>
    <t>epScnScanToMemoryEnable</t>
  </si>
  <si>
    <t>epScnNetworkTwainTable</t>
  </si>
  <si>
    <t>epScnNetworkTwainEnable</t>
  </si>
  <si>
    <t>epScnOperationTable</t>
  </si>
  <si>
    <t>epScnAlertTrainingLevel</t>
  </si>
  <si>
    <t>epScnAlertCode</t>
  </si>
  <si>
    <t>epScnAlertDescription</t>
  </si>
  <si>
    <t>epScnChangePartsTable</t>
  </si>
  <si>
    <t>epScnChangePartsDescription</t>
  </si>
  <si>
    <t>epScnChangePartsMaxCounter</t>
  </si>
  <si>
    <t>uibAccessCtrl</t>
  </si>
  <si>
    <t>1.3.6.1.4.1.1248.3.1.3.1.7.18</t>
  </si>
  <si>
    <t>interfaceType</t>
  </si>
  <si>
    <t>connectType</t>
  </si>
  <si>
    <t>printerID</t>
  </si>
  <si>
    <t>printerType</t>
  </si>
  <si>
    <t>printerVer</t>
  </si>
  <si>
    <t>signalStatus</t>
  </si>
  <si>
    <t>ASB1Status</t>
  </si>
  <si>
    <t>ASB2Status</t>
  </si>
  <si>
    <t>ASB3Status</t>
  </si>
  <si>
    <t>bufferFlash</t>
  </si>
  <si>
    <t>bufferCount</t>
  </si>
  <si>
    <t>forceSend</t>
  </si>
  <si>
    <t>clearDisconnectTimer</t>
  </si>
  <si>
    <t>connectionIP</t>
  </si>
  <si>
    <t>referCounterTableCountMax</t>
  </si>
  <si>
    <t>referCounterTableCounter</t>
  </si>
  <si>
    <t>OfflineStatus</t>
  </si>
  <si>
    <t>（BS固有MIB）</t>
    <rPh sb="3" eb="5">
      <t>コユウ</t>
    </rPh>
    <phoneticPr fontId="7"/>
  </si>
  <si>
    <t>snmpSilentDrops</t>
    <phoneticPr fontId="7"/>
  </si>
  <si>
    <t>snmpProxyDrops</t>
    <phoneticPr fontId="7"/>
  </si>
  <si>
    <t>IPPタイムアウト時間に設定可能な最小値。</t>
    <rPh sb="9" eb="11">
      <t>ジカン</t>
    </rPh>
    <rPh sb="12" eb="14">
      <t>セッテイ</t>
    </rPh>
    <rPh sb="14" eb="16">
      <t>カノウ</t>
    </rPh>
    <rPh sb="17" eb="20">
      <t>サイショウチ</t>
    </rPh>
    <phoneticPr fontId="7"/>
  </si>
  <si>
    <t>IPPタイムアウト時間に設定可能な最大値。</t>
    <rPh sb="9" eb="11">
      <t>ジカン</t>
    </rPh>
    <rPh sb="12" eb="14">
      <t>セッテイ</t>
    </rPh>
    <rPh sb="14" eb="16">
      <t>カノウ</t>
    </rPh>
    <rPh sb="17" eb="20">
      <t>サイダイチ</t>
    </rPh>
    <phoneticPr fontId="7"/>
  </si>
  <si>
    <t>プリントサービスの有効、無効設定。</t>
    <rPh sb="9" eb="11">
      <t>ユウコウ</t>
    </rPh>
    <rPh sb="12" eb="14">
      <t>ムコウ</t>
    </rPh>
    <rPh sb="14" eb="16">
      <t>セッテイ</t>
    </rPh>
    <phoneticPr fontId="7"/>
  </si>
  <si>
    <t>LPRタイムアウト時間の設定。</t>
    <rPh sb="9" eb="11">
      <t>ジカン</t>
    </rPh>
    <rPh sb="12" eb="14">
      <t>セッテイ</t>
    </rPh>
    <phoneticPr fontId="7"/>
  </si>
  <si>
    <t>LPRタイムアウト時間に設定可能な最小値。</t>
    <rPh sb="9" eb="11">
      <t>ジカン</t>
    </rPh>
    <rPh sb="12" eb="14">
      <t>セッテイ</t>
    </rPh>
    <rPh sb="14" eb="16">
      <t>カノウ</t>
    </rPh>
    <rPh sb="17" eb="20">
      <t>サイショウチ</t>
    </rPh>
    <phoneticPr fontId="7"/>
  </si>
  <si>
    <t>LPRタイムアウト時間に設定可能な最大値。</t>
    <rPh sb="9" eb="11">
      <t>ジカン</t>
    </rPh>
    <rPh sb="12" eb="14">
      <t>セッテイ</t>
    </rPh>
    <rPh sb="14" eb="16">
      <t>カノウ</t>
    </rPh>
    <rPh sb="17" eb="20">
      <t>サイダイチ</t>
    </rPh>
    <phoneticPr fontId="7"/>
  </si>
  <si>
    <t>FTP印刷の有効、無効設定。</t>
    <rPh sb="3" eb="5">
      <t>インサツ</t>
    </rPh>
    <rPh sb="6" eb="8">
      <t>ユウコウ</t>
    </rPh>
    <rPh sb="9" eb="11">
      <t>ムコウ</t>
    </rPh>
    <rPh sb="11" eb="13">
      <t>セッテイ</t>
    </rPh>
    <phoneticPr fontId="7"/>
  </si>
  <si>
    <t>LPR印刷の有効、無効設定。</t>
    <rPh sb="3" eb="5">
      <t>インサツ</t>
    </rPh>
    <rPh sb="6" eb="8">
      <t>ユウコウ</t>
    </rPh>
    <rPh sb="9" eb="11">
      <t>ムコウ</t>
    </rPh>
    <rPh sb="11" eb="13">
      <t>セッテイ</t>
    </rPh>
    <phoneticPr fontId="7"/>
  </si>
  <si>
    <t>FTP印刷のタイムアウト時間の設定。</t>
    <rPh sb="3" eb="5">
      <t>インサツ</t>
    </rPh>
    <rPh sb="12" eb="14">
      <t>ジカン</t>
    </rPh>
    <rPh sb="15" eb="17">
      <t>セッテイ</t>
    </rPh>
    <phoneticPr fontId="7"/>
  </si>
  <si>
    <t>FTP印刷のタイムアウト時間に設定可能な最小値。</t>
    <rPh sb="12" eb="14">
      <t>ジカン</t>
    </rPh>
    <rPh sb="15" eb="17">
      <t>セッテイ</t>
    </rPh>
    <rPh sb="17" eb="19">
      <t>カノウ</t>
    </rPh>
    <rPh sb="20" eb="23">
      <t>サイショウチ</t>
    </rPh>
    <phoneticPr fontId="7"/>
  </si>
  <si>
    <t>給紙装置にセットされている用紙の説明文字列。
管理者により設定される文字列で、プリンタ内部の処理では使用されない。</t>
    <rPh sb="0" eb="2">
      <t>キュウシ</t>
    </rPh>
    <rPh sb="2" eb="4">
      <t>ソウチ</t>
    </rPh>
    <rPh sb="13" eb="15">
      <t>ヨウシ</t>
    </rPh>
    <rPh sb="16" eb="18">
      <t>セツメイ</t>
    </rPh>
    <rPh sb="18" eb="21">
      <t>モジレツ</t>
    </rPh>
    <rPh sb="23" eb="26">
      <t>カンリシャ</t>
    </rPh>
    <rPh sb="29" eb="31">
      <t>セッテイ</t>
    </rPh>
    <rPh sb="34" eb="37">
      <t>モジレツ</t>
    </rPh>
    <rPh sb="43" eb="45">
      <t>ナイブ</t>
    </rPh>
    <rPh sb="46" eb="48">
      <t>ショリ</t>
    </rPh>
    <rPh sb="50" eb="52">
      <t>シヨウ</t>
    </rPh>
    <phoneticPr fontId="7"/>
  </si>
  <si>
    <t>給紙装置に割り当てられた名称文字列。</t>
    <rPh sb="0" eb="2">
      <t>キュウシ</t>
    </rPh>
    <rPh sb="2" eb="4">
      <t>ソウチ</t>
    </rPh>
    <rPh sb="5" eb="6">
      <t>ワ</t>
    </rPh>
    <rPh sb="7" eb="8">
      <t>ア</t>
    </rPh>
    <rPh sb="12" eb="14">
      <t>メイショウ</t>
    </rPh>
    <rPh sb="14" eb="17">
      <t>モジレツ</t>
    </rPh>
    <phoneticPr fontId="7"/>
  </si>
  <si>
    <t>給紙装置のベンダー名。</t>
    <rPh sb="0" eb="2">
      <t>キュウシ</t>
    </rPh>
    <rPh sb="2" eb="4">
      <t>ソウチ</t>
    </rPh>
    <rPh sb="9" eb="10">
      <t>メイ</t>
    </rPh>
    <phoneticPr fontId="7"/>
  </si>
  <si>
    <t>給紙装置のモデル名。</t>
    <rPh sb="0" eb="2">
      <t>キュウシ</t>
    </rPh>
    <rPh sb="2" eb="4">
      <t>ソウチ</t>
    </rPh>
    <rPh sb="8" eb="9">
      <t>メイ</t>
    </rPh>
    <phoneticPr fontId="7"/>
  </si>
  <si>
    <t>給紙装置のバージョン。</t>
    <rPh sb="0" eb="2">
      <t>キュウシ</t>
    </rPh>
    <rPh sb="2" eb="4">
      <t>ソウチ</t>
    </rPh>
    <phoneticPr fontId="7"/>
  </si>
  <si>
    <t>給紙装置のシリアル番号。</t>
    <rPh sb="0" eb="2">
      <t>キュウシ</t>
    </rPh>
    <rPh sb="2" eb="4">
      <t>ソウチ</t>
    </rPh>
    <rPh sb="9" eb="11">
      <t>バンゴウ</t>
    </rPh>
    <phoneticPr fontId="7"/>
  </si>
  <si>
    <t>給紙装置の説明文字列。</t>
    <rPh sb="0" eb="2">
      <t>キュウシ</t>
    </rPh>
    <rPh sb="2" eb="4">
      <t>ソウチ</t>
    </rPh>
    <rPh sb="5" eb="7">
      <t>セツメイ</t>
    </rPh>
    <rPh sb="7" eb="10">
      <t>モジレツ</t>
    </rPh>
    <phoneticPr fontId="7"/>
  </si>
  <si>
    <t>フィニッシングモードの説明文字列。</t>
    <rPh sb="11" eb="13">
      <t>セツメイ</t>
    </rPh>
    <rPh sb="13" eb="16">
      <t>モジレツ</t>
    </rPh>
    <phoneticPr fontId="7"/>
  </si>
  <si>
    <t>カウント単位。</t>
    <rPh sb="4" eb="6">
      <t>タンイ</t>
    </rPh>
    <phoneticPr fontId="7"/>
  </si>
  <si>
    <t>紙搬送経路テーブル。
紙搬送経路上で計測されるカウンタ情報を提供する。
紙搬送経路毎に以下の情報を持つ。</t>
    <rPh sb="0" eb="1">
      <t>カミ</t>
    </rPh>
    <rPh sb="1" eb="3">
      <t>ハンソウ</t>
    </rPh>
    <rPh sb="3" eb="5">
      <t>ケイロ</t>
    </rPh>
    <rPh sb="11" eb="12">
      <t>カミ</t>
    </rPh>
    <rPh sb="12" eb="14">
      <t>ハンソウ</t>
    </rPh>
    <rPh sb="14" eb="16">
      <t>ケイロ</t>
    </rPh>
    <rPh sb="16" eb="17">
      <t>ジョウ</t>
    </rPh>
    <rPh sb="18" eb="20">
      <t>ケイソク</t>
    </rPh>
    <rPh sb="27" eb="29">
      <t>ジョウホウ</t>
    </rPh>
    <rPh sb="30" eb="32">
      <t>テイキョウ</t>
    </rPh>
    <rPh sb="36" eb="37">
      <t>カミ</t>
    </rPh>
    <rPh sb="37" eb="39">
      <t>ハンソウ</t>
    </rPh>
    <rPh sb="39" eb="41">
      <t>ケイロ</t>
    </rPh>
    <rPh sb="41" eb="42">
      <t>ゴト</t>
    </rPh>
    <rPh sb="43" eb="45">
      <t>イカ</t>
    </rPh>
    <rPh sb="46" eb="48">
      <t>ジョウホウ</t>
    </rPh>
    <rPh sb="49" eb="50">
      <t>モ</t>
    </rPh>
    <phoneticPr fontId="7"/>
  </si>
  <si>
    <t>紙の搬送数のカウント単位。</t>
    <rPh sb="0" eb="1">
      <t>カミ</t>
    </rPh>
    <rPh sb="2" eb="4">
      <t>ハンソウ</t>
    </rPh>
    <rPh sb="4" eb="5">
      <t>スウ</t>
    </rPh>
    <rPh sb="10" eb="12">
      <t>タンイ</t>
    </rPh>
    <phoneticPr fontId="7"/>
  </si>
  <si>
    <t>紙の搬送数。</t>
    <rPh sb="0" eb="1">
      <t>カミ</t>
    </rPh>
    <rPh sb="2" eb="4">
      <t>ハンソウ</t>
    </rPh>
    <rPh sb="4" eb="5">
      <t>スウ</t>
    </rPh>
    <phoneticPr fontId="7"/>
  </si>
  <si>
    <t>ESCP Super設定テーブル。
設定可能な数だけ以下の情報を持つ。</t>
    <rPh sb="10" eb="12">
      <t>セッテイ</t>
    </rPh>
    <phoneticPr fontId="7"/>
  </si>
  <si>
    <t>EP-GL設定テーブル。
設定可能な数だけ以下の情報を持つ。</t>
    <rPh sb="5" eb="7">
      <t>セッテイ</t>
    </rPh>
    <phoneticPr fontId="7"/>
  </si>
  <si>
    <t>印刷装置テーブル。
描画処理に関連する情報およびカウンタ情報を提供する。
印刷装置毎に以下の情報を持つ。</t>
    <rPh sb="0" eb="2">
      <t>インサツ</t>
    </rPh>
    <rPh sb="2" eb="4">
      <t>ソウチ</t>
    </rPh>
    <rPh sb="10" eb="12">
      <t>ビョウガ</t>
    </rPh>
    <rPh sb="12" eb="14">
      <t>ショリ</t>
    </rPh>
    <rPh sb="15" eb="17">
      <t>カンレン</t>
    </rPh>
    <rPh sb="19" eb="21">
      <t>ジョウホウ</t>
    </rPh>
    <rPh sb="28" eb="30">
      <t>ジョウホウ</t>
    </rPh>
    <rPh sb="31" eb="33">
      <t>テイキョウ</t>
    </rPh>
    <rPh sb="37" eb="39">
      <t>インサツ</t>
    </rPh>
    <rPh sb="39" eb="41">
      <t>ソウチ</t>
    </rPh>
    <rPh sb="41" eb="42">
      <t>ゴト</t>
    </rPh>
    <rPh sb="43" eb="45">
      <t>イカ</t>
    </rPh>
    <rPh sb="46" eb="48">
      <t>ジョウホウ</t>
    </rPh>
    <rPh sb="49" eb="50">
      <t>モ</t>
    </rPh>
    <phoneticPr fontId="7"/>
  </si>
  <si>
    <t>総モノクロ印刷数。</t>
    <rPh sb="0" eb="1">
      <t>ソウ</t>
    </rPh>
    <rPh sb="5" eb="7">
      <t>インサツ</t>
    </rPh>
    <rPh sb="7" eb="8">
      <t>スウ</t>
    </rPh>
    <phoneticPr fontId="7"/>
  </si>
  <si>
    <t>FAXがサポートする用紙サイズの一覧テーブル。
サポートする用紙サイズ毎に以下の情報を持つ。</t>
    <rPh sb="10" eb="12">
      <t>ヨウシ</t>
    </rPh>
    <rPh sb="16" eb="18">
      <t>イチラン</t>
    </rPh>
    <rPh sb="30" eb="32">
      <t>ヨウシ</t>
    </rPh>
    <rPh sb="35" eb="36">
      <t>ゴト</t>
    </rPh>
    <rPh sb="37" eb="39">
      <t>イカ</t>
    </rPh>
    <rPh sb="40" eb="42">
      <t>ジョウホウ</t>
    </rPh>
    <rPh sb="43" eb="44">
      <t>モ</t>
    </rPh>
    <phoneticPr fontId="7"/>
  </si>
  <si>
    <t>用紙サイズの名称。</t>
    <rPh sb="0" eb="2">
      <t>ヨウシ</t>
    </rPh>
    <rPh sb="6" eb="8">
      <t>メイショウ</t>
    </rPh>
    <phoneticPr fontId="7"/>
  </si>
  <si>
    <t>FAX回線に関する設定用テーブル。</t>
    <rPh sb="3" eb="5">
      <t>カイセン</t>
    </rPh>
    <rPh sb="6" eb="7">
      <t>カン</t>
    </rPh>
    <rPh sb="9" eb="11">
      <t>セッテイ</t>
    </rPh>
    <rPh sb="11" eb="12">
      <t>ヨウ</t>
    </rPh>
    <phoneticPr fontId="7"/>
  </si>
  <si>
    <t>ナンバーディスプレイ回線接続機能の有効、無効設定。</t>
    <rPh sb="10" eb="12">
      <t>カイセン</t>
    </rPh>
    <rPh sb="12" eb="14">
      <t>セツゾク</t>
    </rPh>
    <rPh sb="14" eb="16">
      <t>キノウ</t>
    </rPh>
    <rPh sb="17" eb="19">
      <t>ユウコウ</t>
    </rPh>
    <rPh sb="20" eb="22">
      <t>ムコウ</t>
    </rPh>
    <rPh sb="22" eb="24">
      <t>セッテイ</t>
    </rPh>
    <phoneticPr fontId="7"/>
  </si>
  <si>
    <t>回線種別設定。</t>
    <rPh sb="0" eb="2">
      <t>カイセン</t>
    </rPh>
    <rPh sb="2" eb="4">
      <t>シュベツ</t>
    </rPh>
    <rPh sb="4" eb="6">
      <t>セッテイ</t>
    </rPh>
    <phoneticPr fontId="7"/>
  </si>
  <si>
    <t>外線切り換え番号の設定。</t>
    <rPh sb="0" eb="2">
      <t>ガイセン</t>
    </rPh>
    <rPh sb="2" eb="3">
      <t>キ</t>
    </rPh>
    <rPh sb="4" eb="5">
      <t>カ</t>
    </rPh>
    <rPh sb="6" eb="8">
      <t>バンゴウ</t>
    </rPh>
    <rPh sb="9" eb="11">
      <t>セッテイ</t>
    </rPh>
    <phoneticPr fontId="7"/>
  </si>
  <si>
    <t>自局名称の設定。</t>
    <rPh sb="0" eb="1">
      <t>ジ</t>
    </rPh>
    <rPh sb="1" eb="2">
      <t>キョク</t>
    </rPh>
    <rPh sb="2" eb="4">
      <t>メイショウ</t>
    </rPh>
    <rPh sb="5" eb="7">
      <t>セッテイ</t>
    </rPh>
    <phoneticPr fontId="7"/>
  </si>
  <si>
    <t>自局電話番号の設定。</t>
    <rPh sb="0" eb="1">
      <t>ジ</t>
    </rPh>
    <rPh sb="1" eb="2">
      <t>キョク</t>
    </rPh>
    <rPh sb="2" eb="4">
      <t>デンワ</t>
    </rPh>
    <rPh sb="4" eb="6">
      <t>バンゴウ</t>
    </rPh>
    <rPh sb="7" eb="9">
      <t>セッテイ</t>
    </rPh>
    <phoneticPr fontId="7"/>
  </si>
  <si>
    <t>回線をモニタするスピーカーのボリューム設定。</t>
    <rPh sb="0" eb="2">
      <t>カイセン</t>
    </rPh>
    <rPh sb="19" eb="21">
      <t>セッテイ</t>
    </rPh>
    <phoneticPr fontId="7"/>
  </si>
  <si>
    <t>ポーズ時間設定。</t>
    <rPh sb="3" eb="5">
      <t>ジカン</t>
    </rPh>
    <rPh sb="5" eb="7">
      <t>セッテイ</t>
    </rPh>
    <phoneticPr fontId="7"/>
  </si>
  <si>
    <t>回線特性の設定。</t>
    <rPh sb="0" eb="2">
      <t>カイセン</t>
    </rPh>
    <rPh sb="2" eb="4">
      <t>トクセイ</t>
    </rPh>
    <rPh sb="5" eb="7">
      <t>セッテイ</t>
    </rPh>
    <phoneticPr fontId="7"/>
  </si>
  <si>
    <t>PBレベル差の設定。</t>
    <rPh sb="5" eb="6">
      <t>サ</t>
    </rPh>
    <rPh sb="7" eb="9">
      <t>セッテイ</t>
    </rPh>
    <phoneticPr fontId="7"/>
  </si>
  <si>
    <t>トーン時間の設定。</t>
    <rPh sb="3" eb="5">
      <t>ジカン</t>
    </rPh>
    <rPh sb="6" eb="8">
      <t>セッテイ</t>
    </rPh>
    <phoneticPr fontId="7"/>
  </si>
  <si>
    <t>トーン間隔の設定。</t>
    <rPh sb="3" eb="5">
      <t>カンカク</t>
    </rPh>
    <rPh sb="6" eb="8">
      <t>セッテイ</t>
    </rPh>
    <phoneticPr fontId="7"/>
  </si>
  <si>
    <t>V34機能の有効、無効設定。</t>
    <rPh sb="3" eb="5">
      <t>キノウ</t>
    </rPh>
    <rPh sb="6" eb="8">
      <t>ユウコウ</t>
    </rPh>
    <rPh sb="9" eb="11">
      <t>ムコウ</t>
    </rPh>
    <rPh sb="11" eb="13">
      <t>セッテイ</t>
    </rPh>
    <phoneticPr fontId="7"/>
  </si>
  <si>
    <t>送出レベルの設定。</t>
    <rPh sb="0" eb="2">
      <t>ソウシュツ</t>
    </rPh>
    <rPh sb="6" eb="8">
      <t>セッテイ</t>
    </rPh>
    <phoneticPr fontId="7"/>
  </si>
  <si>
    <t>PB送出レベルの設定。</t>
    <rPh sb="2" eb="4">
      <t>ソウシュツ</t>
    </rPh>
    <rPh sb="8" eb="10">
      <t>セッテイ</t>
    </rPh>
    <phoneticPr fontId="7"/>
  </si>
  <si>
    <t>発呼タイムアウト時間設定。</t>
    <rPh sb="0" eb="1">
      <t>ハツ</t>
    </rPh>
    <rPh sb="1" eb="2">
      <t>ヨ</t>
    </rPh>
    <rPh sb="8" eb="10">
      <t>ジカン</t>
    </rPh>
    <rPh sb="10" eb="12">
      <t>セッテイ</t>
    </rPh>
    <phoneticPr fontId="7"/>
  </si>
  <si>
    <t>FAX送信処理に関する設定用テーブル。</t>
    <rPh sb="3" eb="5">
      <t>ソウシン</t>
    </rPh>
    <rPh sb="5" eb="7">
      <t>ショリ</t>
    </rPh>
    <rPh sb="8" eb="9">
      <t>カン</t>
    </rPh>
    <rPh sb="11" eb="14">
      <t>セッテイヨウ</t>
    </rPh>
    <phoneticPr fontId="7"/>
  </si>
  <si>
    <t>オートリダイヤル回数の設定。</t>
    <rPh sb="8" eb="10">
      <t>カイスウ</t>
    </rPh>
    <rPh sb="11" eb="13">
      <t>セッテイ</t>
    </rPh>
    <phoneticPr fontId="7"/>
  </si>
  <si>
    <t>発信元記録機能の有効、無効設定。</t>
    <rPh sb="0" eb="2">
      <t>ハッシン</t>
    </rPh>
    <rPh sb="2" eb="3">
      <t>モト</t>
    </rPh>
    <rPh sb="3" eb="5">
      <t>キロク</t>
    </rPh>
    <rPh sb="5" eb="7">
      <t>キノウ</t>
    </rPh>
    <rPh sb="8" eb="10">
      <t>ユウコウ</t>
    </rPh>
    <rPh sb="11" eb="13">
      <t>ムコウ</t>
    </rPh>
    <rPh sb="13" eb="15">
      <t>セッテイ</t>
    </rPh>
    <phoneticPr fontId="7"/>
  </si>
  <si>
    <t>原稿サイズ不明の場合の優先原稿サイズの設定。</t>
    <rPh sb="0" eb="2">
      <t>ゲンコウ</t>
    </rPh>
    <rPh sb="5" eb="7">
      <t>フメイ</t>
    </rPh>
    <rPh sb="8" eb="10">
      <t>バアイ</t>
    </rPh>
    <rPh sb="11" eb="13">
      <t>ユウセン</t>
    </rPh>
    <rPh sb="13" eb="15">
      <t>ゲンコウ</t>
    </rPh>
    <rPh sb="19" eb="21">
      <t>セッテイ</t>
    </rPh>
    <phoneticPr fontId="7"/>
  </si>
  <si>
    <t>PC-FAX送信機能の有効、無効設定。</t>
    <rPh sb="6" eb="8">
      <t>ソウシン</t>
    </rPh>
    <rPh sb="8" eb="10">
      <t>キノウ</t>
    </rPh>
    <rPh sb="11" eb="13">
      <t>ユウコウ</t>
    </rPh>
    <rPh sb="14" eb="16">
      <t>ムコウ</t>
    </rPh>
    <rPh sb="16" eb="18">
      <t>セッテイ</t>
    </rPh>
    <phoneticPr fontId="7"/>
  </si>
  <si>
    <t>FAX受信処理に関する設定用テーブル。</t>
    <rPh sb="3" eb="5">
      <t>ジュシン</t>
    </rPh>
    <rPh sb="5" eb="7">
      <t>ショリ</t>
    </rPh>
    <rPh sb="8" eb="9">
      <t>カン</t>
    </rPh>
    <rPh sb="11" eb="14">
      <t>セッテイヨウ</t>
    </rPh>
    <phoneticPr fontId="7"/>
  </si>
  <si>
    <t>受信モード設定。</t>
    <rPh sb="0" eb="2">
      <t>ジュシン</t>
    </rPh>
    <rPh sb="5" eb="7">
      <t>セッテイ</t>
    </rPh>
    <phoneticPr fontId="7"/>
  </si>
  <si>
    <t>電話呼び出し時間設定。</t>
    <rPh sb="0" eb="2">
      <t>デンワ</t>
    </rPh>
    <rPh sb="2" eb="3">
      <t>ヨ</t>
    </rPh>
    <rPh sb="4" eb="5">
      <t>ダ</t>
    </rPh>
    <rPh sb="6" eb="8">
      <t>ジカン</t>
    </rPh>
    <rPh sb="8" eb="10">
      <t>セッテイ</t>
    </rPh>
    <phoneticPr fontId="7"/>
  </si>
  <si>
    <t>メモリ受信機能の有効、無効設定。</t>
    <rPh sb="3" eb="5">
      <t>ジュシン</t>
    </rPh>
    <rPh sb="5" eb="7">
      <t>キノウ</t>
    </rPh>
    <rPh sb="8" eb="10">
      <t>ユウコウ</t>
    </rPh>
    <rPh sb="11" eb="13">
      <t>ムコウ</t>
    </rPh>
    <rPh sb="13" eb="15">
      <t>セッテイ</t>
    </rPh>
    <phoneticPr fontId="7"/>
  </si>
  <si>
    <t>メモリ受信の開始時間設定。</t>
    <rPh sb="3" eb="5">
      <t>ジュシン</t>
    </rPh>
    <rPh sb="6" eb="8">
      <t>カイシ</t>
    </rPh>
    <rPh sb="8" eb="10">
      <t>ジカン</t>
    </rPh>
    <rPh sb="10" eb="12">
      <t>セッテイ</t>
    </rPh>
    <phoneticPr fontId="7"/>
  </si>
  <si>
    <t>メモリ受信の終了時間設定。</t>
    <rPh sb="3" eb="5">
      <t>ジュシン</t>
    </rPh>
    <rPh sb="6" eb="8">
      <t>シュウリョウ</t>
    </rPh>
    <rPh sb="8" eb="10">
      <t>ジカン</t>
    </rPh>
    <rPh sb="10" eb="12">
      <t>セッテイ</t>
    </rPh>
    <phoneticPr fontId="7"/>
  </si>
  <si>
    <t>受信モード設定で設定可能な受信モードのサポート状況。</t>
    <rPh sb="0" eb="2">
      <t>ジュシン</t>
    </rPh>
    <rPh sb="5" eb="7">
      <t>セッテイ</t>
    </rPh>
    <rPh sb="8" eb="10">
      <t>セッテイ</t>
    </rPh>
    <rPh sb="10" eb="12">
      <t>カノウ</t>
    </rPh>
    <rPh sb="13" eb="15">
      <t>ジュシン</t>
    </rPh>
    <rPh sb="23" eb="25">
      <t>ジョウキョウ</t>
    </rPh>
    <phoneticPr fontId="7"/>
  </si>
  <si>
    <t>FAX自動応答を開始するまでの呼び出し回数に設定可能な最小値。</t>
    <rPh sb="3" eb="5">
      <t>ジドウ</t>
    </rPh>
    <rPh sb="5" eb="7">
      <t>オウトウ</t>
    </rPh>
    <rPh sb="8" eb="10">
      <t>カイシ</t>
    </rPh>
    <rPh sb="15" eb="16">
      <t>ヨ</t>
    </rPh>
    <rPh sb="17" eb="18">
      <t>ダ</t>
    </rPh>
    <rPh sb="19" eb="21">
      <t>カイスウ</t>
    </rPh>
    <rPh sb="22" eb="24">
      <t>セッテイ</t>
    </rPh>
    <rPh sb="24" eb="26">
      <t>カノウ</t>
    </rPh>
    <rPh sb="27" eb="30">
      <t>サイショウチ</t>
    </rPh>
    <phoneticPr fontId="7"/>
  </si>
  <si>
    <t>1.3.6.1.4.1.1248.1.1.3.1.2.15.1.9</t>
  </si>
  <si>
    <t>trapIPXConditionSupport</t>
  </si>
  <si>
    <t>1.3.6.1.4.1.1248.1.1.3.1.2.16</t>
  </si>
  <si>
    <t>1.3.6.1.4.1.1248.1.1.3.1.2.16.1.2</t>
  </si>
  <si>
    <t>1.3.6.1.4.1.1248.1.1.3.1.2.16.1.3</t>
  </si>
  <si>
    <t>trapIPEnable</t>
  </si>
  <si>
    <t>1.3.6.1.4.1.1248.1.1.3.1.2.16.1.4</t>
  </si>
  <si>
    <t>trapIPAddress</t>
  </si>
  <si>
    <t>1.3.6.1.4.1.1248.1.1.3.1.2.16.1.5</t>
  </si>
  <si>
    <t>trapIPCondition</t>
  </si>
  <si>
    <t>1.3.6.1.4.1.1248.1.1.3.1.2.16.1.6</t>
  </si>
  <si>
    <t>epsJobTrapOnIPCondition</t>
  </si>
  <si>
    <t>1.3.6.1.4.1.1248.1.1.3.1.2.16.1.7</t>
  </si>
  <si>
    <t>epsJobTrapOffIPCondition</t>
  </si>
  <si>
    <t>1.3.6.1.4.1.1248.1.1.3.1.2.16.1.8</t>
  </si>
  <si>
    <t>epsIPTrapPort</t>
  </si>
  <si>
    <t>1.3.6.1.4.1.1248.1.1.3.1.2.16.1.9</t>
  </si>
  <si>
    <t>1.3.6.1.4.1.1248.1.1.3.1.3.8</t>
  </si>
  <si>
    <t>1.3.6.1.4.1.1248.1.1.3.1.4.14</t>
  </si>
  <si>
    <t>applePrinterEntityType4</t>
  </si>
  <si>
    <t>1.3.6.1.4.1.1248.1.1.3.1.4.15</t>
  </si>
  <si>
    <t>1.3.6.1.4.1.1248.1.1.3.1.4.16</t>
  </si>
  <si>
    <t>Module</t>
    <phoneticPr fontId="7"/>
  </si>
  <si>
    <t>Group</t>
    <phoneticPr fontId="7"/>
  </si>
  <si>
    <t>Object Name</t>
    <phoneticPr fontId="7"/>
  </si>
  <si>
    <t>nicStatusSheetPrint</t>
  </si>
  <si>
    <t>1.3.6.1.4.1.1248.1.1.3.1.1.36</t>
  </si>
  <si>
    <t>プリンタの管理者に関する情報を示す文字列の設定。</t>
    <rPh sb="5" eb="8">
      <t>カンリシャ</t>
    </rPh>
    <rPh sb="9" eb="10">
      <t>カン</t>
    </rPh>
    <rPh sb="12" eb="14">
      <t>ジョウホウ</t>
    </rPh>
    <rPh sb="15" eb="16">
      <t>シメ</t>
    </rPh>
    <rPh sb="17" eb="20">
      <t>モジレツ</t>
    </rPh>
    <rPh sb="21" eb="23">
      <t>セッテイ</t>
    </rPh>
    <phoneticPr fontId="7"/>
  </si>
  <si>
    <t>プリンタデバイスの一般的な情報の取得および設定を提供するテーブル。</t>
    <rPh sb="9" eb="12">
      <t>イッパンテキ</t>
    </rPh>
    <rPh sb="13" eb="15">
      <t>ジョウホウ</t>
    </rPh>
    <rPh sb="16" eb="18">
      <t>シュトク</t>
    </rPh>
    <rPh sb="21" eb="23">
      <t>セッテイ</t>
    </rPh>
    <rPh sb="24" eb="26">
      <t>テイキョウ</t>
    </rPh>
    <phoneticPr fontId="7"/>
  </si>
  <si>
    <t>プリンタのサービスパーソンに関する情報を示す文字列の設定。</t>
    <rPh sb="14" eb="15">
      <t>カン</t>
    </rPh>
    <rPh sb="17" eb="19">
      <t>ジョウホウ</t>
    </rPh>
    <rPh sb="20" eb="21">
      <t>シメ</t>
    </rPh>
    <rPh sb="22" eb="25">
      <t>モジレツ</t>
    </rPh>
    <rPh sb="26" eb="28">
      <t>セッテイ</t>
    </rPh>
    <phoneticPr fontId="7"/>
  </si>
  <si>
    <t>デフォルトの給紙口の設定。</t>
    <rPh sb="6" eb="8">
      <t>キュウシ</t>
    </rPh>
    <rPh sb="8" eb="9">
      <t>グチ</t>
    </rPh>
    <rPh sb="10" eb="12">
      <t>セッテイ</t>
    </rPh>
    <phoneticPr fontId="7"/>
  </si>
  <si>
    <t>デフォルトの排紙口の設定。</t>
    <rPh sb="6" eb="8">
      <t>ハイシ</t>
    </rPh>
    <rPh sb="8" eb="9">
      <t>グチ</t>
    </rPh>
    <rPh sb="10" eb="12">
      <t>セッテイ</t>
    </rPh>
    <phoneticPr fontId="7"/>
  </si>
  <si>
    <t>デフォルトで使用する印刷装置の設定。</t>
    <rPh sb="6" eb="8">
      <t>シヨウ</t>
    </rPh>
    <rPh sb="10" eb="12">
      <t>インサツ</t>
    </rPh>
    <rPh sb="12" eb="14">
      <t>ソウチ</t>
    </rPh>
    <rPh sb="15" eb="17">
      <t>セッテイ</t>
    </rPh>
    <phoneticPr fontId="7"/>
  </si>
  <si>
    <t>デフォルトで使用する印刷経路の設定。片面／両面の選択を含む。</t>
    <rPh sb="6" eb="8">
      <t>シヨウ</t>
    </rPh>
    <rPh sb="10" eb="12">
      <t>インサツ</t>
    </rPh>
    <rPh sb="12" eb="14">
      <t>ケイロ</t>
    </rPh>
    <rPh sb="15" eb="17">
      <t>セッテイ</t>
    </rPh>
    <rPh sb="18" eb="20">
      <t>カタメン</t>
    </rPh>
    <rPh sb="21" eb="23">
      <t>リョウメン</t>
    </rPh>
    <rPh sb="24" eb="26">
      <t>センタク</t>
    </rPh>
    <rPh sb="27" eb="28">
      <t>フク</t>
    </rPh>
    <phoneticPr fontId="7"/>
  </si>
  <si>
    <t>パネルの表示言語の設定。</t>
    <rPh sb="4" eb="6">
      <t>ヒョウジ</t>
    </rPh>
    <rPh sb="6" eb="8">
      <t>ゲンゴ</t>
    </rPh>
    <rPh sb="9" eb="11">
      <t>セッテイ</t>
    </rPh>
    <phoneticPr fontId="7"/>
  </si>
  <si>
    <t>パネルで表示できるテキストの行数。</t>
    <rPh sb="4" eb="6">
      <t>ヒョウジ</t>
    </rPh>
    <rPh sb="14" eb="16">
      <t>ギョウスウ</t>
    </rPh>
    <phoneticPr fontId="7"/>
  </si>
  <si>
    <t>パネルで表示できるテキストの1行あたりの文字数。</t>
    <rPh sb="4" eb="6">
      <t>ヒョウジ</t>
    </rPh>
    <rPh sb="15" eb="16">
      <t>ギョウ</t>
    </rPh>
    <rPh sb="20" eb="23">
      <t>モジスウ</t>
    </rPh>
    <phoneticPr fontId="7"/>
  </si>
  <si>
    <t>パネルからの入力を受け付けるか、受け付けないかの設定。
（コンソールロックの有効、無効設定）</t>
    <rPh sb="6" eb="8">
      <t>ニュウリョク</t>
    </rPh>
    <rPh sb="9" eb="10">
      <t>ウ</t>
    </rPh>
    <rPh sb="11" eb="12">
      <t>ツ</t>
    </rPh>
    <rPh sb="16" eb="17">
      <t>ウ</t>
    </rPh>
    <rPh sb="18" eb="19">
      <t>ツ</t>
    </rPh>
    <rPh sb="24" eb="26">
      <t>セッテイ</t>
    </rPh>
    <rPh sb="38" eb="40">
      <t>ユウコウ</t>
    </rPh>
    <rPh sb="41" eb="43">
      <t>ムコウ</t>
    </rPh>
    <rPh sb="43" eb="45">
      <t>セッテイ</t>
    </rPh>
    <phoneticPr fontId="7"/>
  </si>
  <si>
    <t>ストレージに関連付けられるプリンタデバイスのインデックス（hrDeviceIndex）。</t>
    <rPh sb="6" eb="9">
      <t>カンレンヅ</t>
    </rPh>
    <phoneticPr fontId="7"/>
  </si>
  <si>
    <t>1.3.6.1.4.1.1248.1.1.3.1.9.1.1.38</t>
  </si>
  <si>
    <t>epsWLanWPSDeviceName</t>
  </si>
  <si>
    <t>1.3.6.1.4.1.1248.1.1.3.1.9.2</t>
  </si>
  <si>
    <t>epsWLanDot11WEPDefaultKeysTable</t>
  </si>
  <si>
    <t>1.3.6.1.4.1.1248.1.1.3.1.9.2.1</t>
  </si>
  <si>
    <t>epsWLanDot11WEPDefaultKeysEntry</t>
  </si>
  <si>
    <t>1.3.6.1.4.1.1248.1.1.3.1.9.2.1.1</t>
  </si>
  <si>
    <t>epsWLanDot11WEPDefaultKeyIndex</t>
  </si>
  <si>
    <t>1.3.6.1.4.1.1248.1.1.3.1.9.2.1.2</t>
  </si>
  <si>
    <t>epsWLanDot11WEPDefaultKeyValue</t>
  </si>
  <si>
    <t>1.3.6.1.4.1.1248.1.1.3.1.9.3</t>
  </si>
  <si>
    <t>1.3.6.1.4.1.1248.1.1.3.1.9.3.1.2</t>
  </si>
  <si>
    <t>epsWLanAPListSSID</t>
  </si>
  <si>
    <t>1.3.6.1.4.1.1248.1.1.3.1.9.3.1.3</t>
  </si>
  <si>
    <t>epsWLanAPListChannel</t>
  </si>
  <si>
    <t>1.3.6.1.4.1.1248.1.1.3.1.9.3.1.4</t>
  </si>
  <si>
    <t>epsWLanAPListNoiseLevel</t>
  </si>
  <si>
    <t>1.3.6.1.4.1.1248.1.1.3.1.9.3.1.5</t>
  </si>
  <si>
    <t>epsWLanAPListSignalLevel</t>
  </si>
  <si>
    <t>1.3.6.1.4.1.1248.1.1.3.1.9.3.1.6</t>
  </si>
  <si>
    <t>epsWLanAPListMACAddr</t>
  </si>
  <si>
    <t>1.3.6.1.4.1.1248.1.1.3.1.9.3.1.7</t>
  </si>
  <si>
    <t>epsWLanAPListSupportRate</t>
  </si>
  <si>
    <t>1.3.6.1.4.1.1248.1.1.3.1.9.3.1.8</t>
  </si>
  <si>
    <t>epsWLanAPListRate</t>
  </si>
  <si>
    <t>1.3.6.1.4.1.1248.1.1.3.1.9.3.1.9</t>
  </si>
  <si>
    <t>epsWLanAPListBeaconInterval</t>
  </si>
  <si>
    <t>1.3.6.1.4.1.1248.1.1.3.1.9.3.1.10</t>
  </si>
  <si>
    <t>epsWLanAPListCapability</t>
  </si>
  <si>
    <t>scnServer(10)</t>
  </si>
  <si>
    <t>1.3.6.1.4.1.1248.1.1.3.1.10.1</t>
  </si>
  <si>
    <t>epsTime(12)</t>
  </si>
  <si>
    <t>1.3.6.1.4.1.1248.1.1.3.1.12.1</t>
  </si>
  <si>
    <t>1.3.6.1.4.1.1248.1.1.3.1.12.2</t>
  </si>
  <si>
    <t>epsTimeDateAndTime</t>
  </si>
  <si>
    <t>1.3.6.1.4.1.1248.1.1.3.1.12.3</t>
  </si>
  <si>
    <t>epsTimeDifference</t>
  </si>
  <si>
    <t>1.3.6.1.4.1.1248.1.1.3.1.12.4</t>
  </si>
  <si>
    <t>epsTimeSupportMinDateAndTime</t>
  </si>
  <si>
    <t>1.3.6.1.4.1.1248.1.1.3.1.12.5</t>
  </si>
  <si>
    <t>1.3.6.1.4.1.1248.1.1.3.1.12.6</t>
  </si>
  <si>
    <t>epsTimeStatus</t>
  </si>
  <si>
    <t>1.3.6.1.4.1.1248.1.1.3.1.12.7</t>
  </si>
  <si>
    <t>epsTimeServer(13)</t>
  </si>
  <si>
    <t>1.3.6.1.4.1.1248.1.1.3.1.13.1</t>
  </si>
  <si>
    <t>epsTimeServerTable</t>
  </si>
  <si>
    <t>1.3.6.1.4.1.1248.1.1.3.1.13.1.1.2</t>
  </si>
  <si>
    <t>1.3.6.1.4.1.1248.1.1.3.1.13.1.1.3</t>
  </si>
  <si>
    <t>epsTimeServerAddress</t>
  </si>
  <si>
    <t>sysServices</t>
  </si>
  <si>
    <t>ifTable</t>
  </si>
  <si>
    <t>ipInDelivers</t>
  </si>
  <si>
    <t>IPPプロトコルの設定用テーブル。
設定可能な数だけ以下の情報を持つ。</t>
    <rPh sb="9" eb="11">
      <t>セッテイ</t>
    </rPh>
    <rPh sb="11" eb="12">
      <t>ヨウ</t>
    </rPh>
    <rPh sb="18" eb="20">
      <t>セッテイ</t>
    </rPh>
    <rPh sb="20" eb="22">
      <t>カノウ</t>
    </rPh>
    <rPh sb="23" eb="24">
      <t>カズ</t>
    </rPh>
    <rPh sb="26" eb="28">
      <t>イカ</t>
    </rPh>
    <rPh sb="29" eb="31">
      <t>ジョウホウ</t>
    </rPh>
    <rPh sb="32" eb="33">
      <t>モ</t>
    </rPh>
    <phoneticPr fontId="7"/>
  </si>
  <si>
    <t>このIPP設定に対応するプリンタのデバイスインデックス（hrDeviceIndex）値。</t>
    <rPh sb="5" eb="7">
      <t>セッテイ</t>
    </rPh>
    <rPh sb="8" eb="10">
      <t>タイオウ</t>
    </rPh>
    <rPh sb="42" eb="43">
      <t>アタイ</t>
    </rPh>
    <phoneticPr fontId="7"/>
  </si>
  <si>
    <t>AppleTalkエンティティタイプ文字列の設定。</t>
    <rPh sb="18" eb="21">
      <t>モジレツ</t>
    </rPh>
    <rPh sb="22" eb="24">
      <t>セッテイ</t>
    </rPh>
    <phoneticPr fontId="7"/>
  </si>
  <si>
    <t>IPPプリンタの物理的な設置場所を表す文字列の設定。</t>
    <rPh sb="8" eb="11">
      <t>ブツリテキ</t>
    </rPh>
    <rPh sb="12" eb="14">
      <t>セッチ</t>
    </rPh>
    <rPh sb="14" eb="16">
      <t>バショ</t>
    </rPh>
    <rPh sb="17" eb="18">
      <t>アラワ</t>
    </rPh>
    <rPh sb="19" eb="22">
      <t>モジレツ</t>
    </rPh>
    <rPh sb="23" eb="25">
      <t>セッテイ</t>
    </rPh>
    <phoneticPr fontId="7"/>
  </si>
  <si>
    <t>IPPプリンタ名の設定。</t>
    <rPh sb="7" eb="8">
      <t>メイ</t>
    </rPh>
    <rPh sb="9" eb="11">
      <t>セッテイ</t>
    </rPh>
    <phoneticPr fontId="7"/>
  </si>
  <si>
    <t>IPPの有効、無効設定。</t>
    <rPh sb="4" eb="6">
      <t>ユウコウ</t>
    </rPh>
    <rPh sb="7" eb="9">
      <t>ムコウ</t>
    </rPh>
    <rPh sb="9" eb="11">
      <t>セッテイ</t>
    </rPh>
    <phoneticPr fontId="7"/>
  </si>
  <si>
    <t>IPPのタイムアウト時間設定。</t>
    <rPh sb="10" eb="12">
      <t>ジカン</t>
    </rPh>
    <rPh sb="12" eb="14">
      <t>セッテイ</t>
    </rPh>
    <phoneticPr fontId="7"/>
  </si>
  <si>
    <t>epPrtBackShift</t>
  </si>
  <si>
    <t>epPrtPageProtect</t>
  </si>
  <si>
    <t>epPrtImageOptimum</t>
  </si>
  <si>
    <t>epPrtScale</t>
  </si>
  <si>
    <t>epPrtQuantity</t>
  </si>
  <si>
    <t>epPrtManualFeed</t>
  </si>
  <si>
    <t>epPrtResolution</t>
  </si>
  <si>
    <t>epPrtAutoEjectPage</t>
  </si>
  <si>
    <t>epPrtPageSide</t>
  </si>
  <si>
    <t>epPrtSupportPaperTypeMode</t>
  </si>
  <si>
    <t>epPrtUserPaperNumber</t>
  </si>
  <si>
    <t>epPrtConvertToBw</t>
  </si>
  <si>
    <t>epPrtEscPageJpPgi</t>
  </si>
  <si>
    <t>epPrtMarkerSuppliesServiceCounter</t>
  </si>
  <si>
    <t>epPrtMarkerSuppliesServiceUsedChanged</t>
  </si>
  <si>
    <t>epPrtMarkerSuppliesSameTypePrtMarkerSuppliesIndex</t>
  </si>
  <si>
    <t>epPrtMarkerSuppliesServiceCsicType</t>
  </si>
  <si>
    <t>epPrtMarkerSuppliesServiceCsic</t>
  </si>
  <si>
    <t>epPrtMarkerSuppliesServiceGenuineChanged</t>
  </si>
  <si>
    <t>epPrtMarkerSuppliesServiceGenuineUsedChanged</t>
  </si>
  <si>
    <t>ipNetToMediaPhysAddress</t>
    <phoneticPr fontId="7"/>
  </si>
  <si>
    <t>ipNetToMediaNetAddress</t>
    <phoneticPr fontId="7"/>
  </si>
  <si>
    <t>hrStorageIndex</t>
  </si>
  <si>
    <t>1.3.6.1.4.1.2699.1.1.1.1.1</t>
    <phoneticPr fontId="7"/>
  </si>
  <si>
    <t>1.3.6.1.4.1.2699.1.2.1.1.1</t>
    <phoneticPr fontId="7"/>
  </si>
  <si>
    <t>1.3.6.1.4.1.2699.1.2.1</t>
    <phoneticPr fontId="7"/>
  </si>
  <si>
    <t>ネットワークシステムを説明する文字列。</t>
    <phoneticPr fontId="7"/>
  </si>
  <si>
    <t>システムが主に提供するサービス。OSI参照モデルにおいてどの層でサービスを提供するかを示す。</t>
    <rPh sb="5" eb="6">
      <t>オモ</t>
    </rPh>
    <rPh sb="7" eb="9">
      <t>テイキョウ</t>
    </rPh>
    <rPh sb="19" eb="21">
      <t>サンショウ</t>
    </rPh>
    <rPh sb="30" eb="31">
      <t>ソウ</t>
    </rPh>
    <rPh sb="37" eb="39">
      <t>テイキョウ</t>
    </rPh>
    <rPh sb="43" eb="44">
      <t>シメ</t>
    </rPh>
    <phoneticPr fontId="7"/>
  </si>
  <si>
    <t>システムの持つネットワークインターフェースの数</t>
    <phoneticPr fontId="7"/>
  </si>
  <si>
    <t>ネットワークインターフェースの情報テーブル。
システムの持つネットワークインターフェース毎に以下の情報を持つ。</t>
    <rPh sb="28" eb="29">
      <t>モ</t>
    </rPh>
    <rPh sb="44" eb="45">
      <t>ゴト</t>
    </rPh>
    <rPh sb="46" eb="48">
      <t>イカ</t>
    </rPh>
    <rPh sb="49" eb="51">
      <t>ジョウホウ</t>
    </rPh>
    <rPh sb="52" eb="53">
      <t>モ</t>
    </rPh>
    <phoneticPr fontId="7"/>
  </si>
  <si>
    <t>インターフェイスを識別するための1から始まるシーケンシャルな値。</t>
    <rPh sb="19" eb="20">
      <t>ハジ</t>
    </rPh>
    <rPh sb="30" eb="31">
      <t>アタイ</t>
    </rPh>
    <phoneticPr fontId="7"/>
  </si>
  <si>
    <t>インターフェースを説明する文字列。</t>
    <phoneticPr fontId="7"/>
  </si>
  <si>
    <t>インターフェースのタイプ。</t>
    <phoneticPr fontId="7"/>
  </si>
  <si>
    <t>インターフェースのMTU値(Byte)。</t>
    <phoneticPr fontId="7"/>
  </si>
  <si>
    <t>インターフェースの現在の帯域幅(bps)。</t>
    <phoneticPr fontId="7"/>
  </si>
  <si>
    <t>インターフェースの物理アドレス。</t>
    <phoneticPr fontId="7"/>
  </si>
  <si>
    <t>epPrtPclSourceSymset</t>
  </si>
  <si>
    <t>epPrtPclDestinationSymset</t>
  </si>
  <si>
    <t>epPrtPclCrFunction</t>
  </si>
  <si>
    <t>epPrtPclLfFunction</t>
  </si>
  <si>
    <t>epPrtPclTrayAssign</t>
  </si>
  <si>
    <t>epPrtGl2SettingsTable</t>
  </si>
  <si>
    <t>epPrtGl2SettingsClass</t>
  </si>
  <si>
    <t>epPrtGl2InterpreterIndex</t>
  </si>
  <si>
    <t>epPrtGl2GlMode</t>
  </si>
  <si>
    <t>epPrtGl2Scale</t>
  </si>
  <si>
    <t>epPrtGl2Origin</t>
  </si>
  <si>
    <t>epPrtGl2Pen</t>
  </si>
  <si>
    <t>epPrtGl2EndShape</t>
  </si>
  <si>
    <t>epPrtGl2JoinShape</t>
  </si>
  <si>
    <t>epPrtGl2Pen0Width</t>
  </si>
  <si>
    <t>epPrtGl2Pen1Width</t>
  </si>
  <si>
    <t>epPrtGl2Pen2Width</t>
  </si>
  <si>
    <t>epPrtGl2Pen3Width</t>
  </si>
  <si>
    <t>epPrtGl2Pen4Width</t>
  </si>
  <si>
    <t>epPrtGl2Pen5Width</t>
  </si>
  <si>
    <t>epPrtGl2Pen6Width</t>
  </si>
  <si>
    <t>epPrtEscp2SettingsTable</t>
  </si>
  <si>
    <t>epPrtEscp2SettingsClass</t>
  </si>
  <si>
    <t>epPrtEscp2InterpreterIndex</t>
  </si>
  <si>
    <t>epPrtEscp2Font</t>
  </si>
  <si>
    <t>epPrtEscp2Pitch</t>
  </si>
  <si>
    <t>epPrtEscp2Condensed</t>
  </si>
  <si>
    <t>epPrtEscp2TopMargin</t>
  </si>
  <si>
    <t>epPrtEscp2TextLines</t>
  </si>
  <si>
    <t>epPrtEscp2CGTable</t>
  </si>
  <si>
    <t>epPrtEscp2Country</t>
  </si>
  <si>
    <t>epPrtEscp2AutoCr</t>
  </si>
  <si>
    <t>epPrtEscp2AutoLf</t>
  </si>
  <si>
    <t>epPrtEscp2BitImage</t>
  </si>
  <si>
    <t>epPrtMarkerTotalSimplexPrinted</t>
  </si>
  <si>
    <t>epPrtMarkerTotalColorSimplexPrinted</t>
  </si>
  <si>
    <t>epPrtMarkerTotalWhitePagePrinted</t>
  </si>
  <si>
    <t>epPrtMarkerTotalPrintedPerDutyEnd</t>
  </si>
  <si>
    <t>epPrtMarkerTotalPrintedPerNumOfPrintsTable</t>
  </si>
  <si>
    <t>epPrtMarkerTotalPrintedPerNumOfPrintsCounterUnit</t>
  </si>
  <si>
    <t>epPrtMarkerTotalPrintedPerNumOfPrintsEnd</t>
  </si>
  <si>
    <t>epPrtMarkerTotalPrintedPerNumOfPrintsCount</t>
  </si>
  <si>
    <t>epPrtIpdsPrintComplete</t>
  </si>
  <si>
    <t>epPrtIpdsCodePageVersion</t>
  </si>
  <si>
    <t>epPrtIpdsDefaultFont</t>
  </si>
  <si>
    <t>epPrtIpdsFontMap</t>
  </si>
  <si>
    <t>epPrtIpdsTextCompressionRatio</t>
  </si>
  <si>
    <t>epPrtIpdsVerticalMargin</t>
  </si>
  <si>
    <t>epPrtIpdsInputTrayMap</t>
  </si>
  <si>
    <t>epPrtIpdsCommandDump</t>
  </si>
  <si>
    <t>epPrtIpdsOutputMapTable</t>
  </si>
  <si>
    <t>説明</t>
    <rPh sb="0" eb="2">
      <t>セツメイ</t>
    </rPh>
    <phoneticPr fontId="7"/>
  </si>
  <si>
    <t>R: 読み取り専用</t>
    <rPh sb="3" eb="4">
      <t>ヨ</t>
    </rPh>
    <rPh sb="5" eb="6">
      <t>ト</t>
    </rPh>
    <rPh sb="7" eb="9">
      <t>センヨウ</t>
    </rPh>
    <phoneticPr fontId="7"/>
  </si>
  <si>
    <t>W: 書込み専用</t>
    <rPh sb="3" eb="5">
      <t>カキコ</t>
    </rPh>
    <rPh sb="6" eb="8">
      <t>センヨウ</t>
    </rPh>
    <phoneticPr fontId="7"/>
  </si>
  <si>
    <t>NA: アクセス不可</t>
    <rPh sb="8" eb="10">
      <t>フカ</t>
    </rPh>
    <phoneticPr fontId="7"/>
  </si>
  <si>
    <t>ipv6IfDescr</t>
  </si>
  <si>
    <t>ipv6IfIdentifierLength</t>
  </si>
  <si>
    <t>ipv6IfPhysicalAddress</t>
  </si>
  <si>
    <t>1.3.6.1.2.1.55.1.1</t>
  </si>
  <si>
    <t>1.3.6.1.2.1.55.1.5.1.8</t>
  </si>
  <si>
    <t>1.3.6.1.2.1.55.1.5.1.9</t>
  </si>
  <si>
    <t>1.3.6.1.2.1.55.1.5.1.10</t>
  </si>
  <si>
    <t>1.3.6.1.2.1.55.1.5.1.11</t>
  </si>
  <si>
    <t>1.3.6.1.2.1.55.1.6.1.1</t>
  </si>
  <si>
    <t>1.3.6.1.2.1.55.1.6.1.2</t>
  </si>
  <si>
    <t>1.3.6.1.2.1.55.1.6.1.3</t>
  </si>
  <si>
    <t>1.3.6.1.2.1.55.1.6.1.4</t>
  </si>
  <si>
    <t>1.3.6.1.2.1.55.1.6.1.5</t>
  </si>
  <si>
    <t>1.3.6.1.2.1.55.1.6.1.6</t>
  </si>
  <si>
    <t>1.3.6.1.2.1.55.1.6.1.7</t>
  </si>
  <si>
    <t>1.3.6.1.2.1.55.1.6.1.8</t>
  </si>
  <si>
    <t>1.3.6.1.2.1.55.1.6.1.9</t>
  </si>
  <si>
    <t>1.3.6.1.2.1.55.1.6.1.10</t>
  </si>
  <si>
    <t>1.3.6.1.2.1.55.1.6.1.11</t>
  </si>
  <si>
    <t>1.3.6.1.2.1.55.1.6.1.12</t>
  </si>
  <si>
    <t>1.3.6.1.2.1.55.1.6.1.13</t>
  </si>
  <si>
    <t>1.3.6.1.2.1.55.1.6.1.14</t>
  </si>
  <si>
    <t>1.3.6.1.2.1.55.1.6.1.15</t>
  </si>
  <si>
    <t>1.3.6.1.2.1.55.1.6.1.16</t>
  </si>
  <si>
    <t>1.3.6.1.2.1.55.1.6.1.17</t>
  </si>
  <si>
    <t>1.3.6.1.2.1.55.1.6.1.18</t>
  </si>
  <si>
    <t>1.3.6.1.2.1.55.1.6.1.19</t>
  </si>
  <si>
    <t>1.3.6.1.2.1.55.1.6.1.20</t>
  </si>
  <si>
    <t>1.3.6.1.2.1.55.1.7.1.1</t>
  </si>
  <si>
    <t>1.3.6.1.2.1.55.1.7.1.2</t>
  </si>
  <si>
    <t>1.3.6.1.2.1.55.1.7.1.3</t>
  </si>
  <si>
    <t>1.3.6.1.2.1.55.1.7.1.4</t>
  </si>
  <si>
    <t>1.3.6.1.2.1.55.1.7.1.5</t>
  </si>
  <si>
    <t>1.3.6.1.2.1.55.1.7.1.6</t>
  </si>
  <si>
    <t>1.3.6.1.2.1.55.1.8.1.2</t>
  </si>
  <si>
    <t>1.3.6.1.2.1.55.1.8.1.3</t>
  </si>
  <si>
    <t>1.3.6.1.2.1.55.1.8.1.4</t>
  </si>
  <si>
    <t>1.3.6.1.2.1.55.1.8.1.5</t>
  </si>
  <si>
    <t>1.3.6.1.2.1.55.1.9</t>
  </si>
  <si>
    <t>1.3.6.1.2.1.55.1.10</t>
  </si>
  <si>
    <t>1.3.6.1.2.1.55.1.11.1.1</t>
  </si>
  <si>
    <t>1.3.6.1.2.1.55.1.11.1.2</t>
  </si>
  <si>
    <t>1.3.6.1.2.1.55.1.11.1.4</t>
  </si>
  <si>
    <t>1.3.6.1.2.1.55.1.11.1.5</t>
  </si>
  <si>
    <t>1.3.6.1.2.1.55.1.11.1.6</t>
  </si>
  <si>
    <t>1.3.6.1.2.1.55.1.11.1.7</t>
  </si>
  <si>
    <t>1.3.6.1.2.1.55.1.11.1.8</t>
  </si>
  <si>
    <t>1.3.6.1.2.1.55.1.11.1.9</t>
  </si>
  <si>
    <t>1.3.6.1.2.1.55.1.11.1.10</t>
  </si>
  <si>
    <t>1.3.6.1.2.1.55.1.11.1.11</t>
  </si>
  <si>
    <t>1.3.6.1.2.1.55.1.11.1.12</t>
  </si>
  <si>
    <t>1.3.6.1.2.1.55.1.11.1.13</t>
  </si>
  <si>
    <t>1.3.6.1.2.1.55.1.11.1.14</t>
  </si>
  <si>
    <t>1.3.6.1.2.1.55.1.12.1.1</t>
  </si>
  <si>
    <t>1.3.6.1.2.1.55.1.12.1.2</t>
  </si>
  <si>
    <t>1.3.6.1.2.1.55.1.12.1.3</t>
  </si>
  <si>
    <t>1.3.6.1.2.1.55.1.12.1.4</t>
  </si>
  <si>
    <t>1.3.6.1.2.1.55.1.12.1.5</t>
  </si>
  <si>
    <t>1.3.6.1.2.1.55.1.12.1.6</t>
  </si>
  <si>
    <t>ipv6IfLowerLayer</t>
  </si>
  <si>
    <t>ipv6IfEffectiveMtu</t>
  </si>
  <si>
    <t>ipv6IfReasmMaxSize</t>
  </si>
  <si>
    <t>ipv6IfIdentifier</t>
  </si>
  <si>
    <t>ipv6IfAdminStatus</t>
  </si>
  <si>
    <t>パラレルI/Fのスピード設定（標準／高速）。</t>
    <rPh sb="12" eb="14">
      <t>セッテイ</t>
    </rPh>
    <rPh sb="15" eb="17">
      <t>ヒョウジュン</t>
    </rPh>
    <rPh sb="18" eb="20">
      <t>コウソク</t>
    </rPh>
    <phoneticPr fontId="7"/>
  </si>
  <si>
    <t>パラレルI/Fのバッファサイズ設定（標準／最大／最小）。</t>
    <rPh sb="15" eb="17">
      <t>セッテイ</t>
    </rPh>
    <rPh sb="18" eb="20">
      <t>ヒョウジュン</t>
    </rPh>
    <rPh sb="21" eb="23">
      <t>サイダイ</t>
    </rPh>
    <rPh sb="24" eb="26">
      <t>サイショウ</t>
    </rPh>
    <phoneticPr fontId="7"/>
  </si>
  <si>
    <t>DTR信号の有効、無効。</t>
    <rPh sb="3" eb="5">
      <t>シンゴウ</t>
    </rPh>
    <rPh sb="6" eb="8">
      <t>ユウコウ</t>
    </rPh>
    <rPh sb="9" eb="11">
      <t>ムコウ</t>
    </rPh>
    <phoneticPr fontId="7"/>
  </si>
  <si>
    <t>DSR信号の有効、無効。</t>
    <rPh sb="3" eb="5">
      <t>シンゴウ</t>
    </rPh>
    <rPh sb="6" eb="8">
      <t>ユウコウ</t>
    </rPh>
    <rPh sb="9" eb="11">
      <t>ムコウ</t>
    </rPh>
    <phoneticPr fontId="7"/>
  </si>
  <si>
    <t>シリアルI/Fの設定テーブル。</t>
    <rPh sb="8" eb="10">
      <t>セッテイ</t>
    </rPh>
    <phoneticPr fontId="7"/>
  </si>
  <si>
    <t>データ長設定。</t>
    <rPh sb="3" eb="4">
      <t>チョウ</t>
    </rPh>
    <rPh sb="4" eb="6">
      <t>セッテイ</t>
    </rPh>
    <phoneticPr fontId="7"/>
  </si>
  <si>
    <t>ボーレート設定。</t>
    <rPh sb="5" eb="7">
      <t>セッテイ</t>
    </rPh>
    <phoneticPr fontId="7"/>
  </si>
  <si>
    <t>パリティビット設定。</t>
    <rPh sb="7" eb="9">
      <t>セッテイ</t>
    </rPh>
    <phoneticPr fontId="7"/>
  </si>
  <si>
    <t>ストップビット設定。</t>
    <rPh sb="7" eb="9">
      <t>セッテイ</t>
    </rPh>
    <phoneticPr fontId="7"/>
  </si>
  <si>
    <t>ENQ/ACKプロトコル設定。</t>
    <rPh sb="12" eb="14">
      <t>セッテイ</t>
    </rPh>
    <phoneticPr fontId="7"/>
  </si>
  <si>
    <t>フロー制御設定。</t>
    <rPh sb="3" eb="5">
      <t>セイギョ</t>
    </rPh>
    <rPh sb="5" eb="7">
      <t>セッテイ</t>
    </rPh>
    <phoneticPr fontId="7"/>
  </si>
  <si>
    <t>バッファサイズ設定（標準／最大／最小）。</t>
  </si>
  <si>
    <t>オプション（AUX)インターフェースの設定テーブル。</t>
    <rPh sb="19" eb="21">
      <t>セッテイ</t>
    </rPh>
    <phoneticPr fontId="7"/>
  </si>
  <si>
    <t>MacシリアルI/F の設定テーブル。</t>
    <rPh sb="12" eb="14">
      <t>セッテイ</t>
    </rPh>
    <phoneticPr fontId="7"/>
  </si>
  <si>
    <t>パラレルI/Fの設定テーブル。</t>
    <rPh sb="8" eb="10">
      <t>セッテイ</t>
    </rPh>
    <phoneticPr fontId="7"/>
  </si>
  <si>
    <t>プリンタの持つ各種インターフェースの設定テーブル。</t>
    <rPh sb="5" eb="6">
      <t>モ</t>
    </rPh>
    <rPh sb="7" eb="9">
      <t>カクシュ</t>
    </rPh>
    <rPh sb="18" eb="20">
      <t>セッテイ</t>
    </rPh>
    <phoneticPr fontId="7"/>
  </si>
  <si>
    <t>このインターフェースに対応するインターフェース設定テーブルを示す番号。</t>
    <rPh sb="11" eb="13">
      <t>タイオウ</t>
    </rPh>
    <rPh sb="23" eb="25">
      <t>セッテイ</t>
    </rPh>
    <rPh sb="30" eb="31">
      <t>シメ</t>
    </rPh>
    <rPh sb="32" eb="34">
      <t>バンゴウ</t>
    </rPh>
    <phoneticPr fontId="7"/>
  </si>
  <si>
    <t>クロック数設定。</t>
    <rPh sb="4" eb="5">
      <t>スウ</t>
    </rPh>
    <rPh sb="5" eb="7">
      <t>セッテイ</t>
    </rPh>
    <phoneticPr fontId="7"/>
  </si>
  <si>
    <t>Ethernet I/Fの設定テーブル。</t>
    <rPh sb="13" eb="15">
      <t>セッテイ</t>
    </rPh>
    <phoneticPr fontId="7"/>
  </si>
  <si>
    <t>USB I/F の設定テーブル。</t>
    <rPh sb="9" eb="11">
      <t>セッテイ</t>
    </rPh>
    <phoneticPr fontId="7"/>
  </si>
  <si>
    <t>スピードモード設定（Full Speed/High Speed)。</t>
    <rPh sb="7" eb="9">
      <t>セッテイ</t>
    </rPh>
    <phoneticPr fontId="7"/>
  </si>
  <si>
    <t>TokenRing I/F の設定テーブル。</t>
    <rPh sb="15" eb="17">
      <t>セッテイ</t>
    </rPh>
    <phoneticPr fontId="7"/>
  </si>
  <si>
    <t>USB Host I/F の設定テーブル。</t>
    <rPh sb="14" eb="16">
      <t>セッテイ</t>
    </rPh>
    <phoneticPr fontId="7"/>
  </si>
  <si>
    <t>検出方法の設定（Auto/Manual)。</t>
    <rPh sb="0" eb="2">
      <t>ケンシュツ</t>
    </rPh>
    <rPh sb="2" eb="4">
      <t>ホウホウ</t>
    </rPh>
    <rPh sb="5" eb="7">
      <t>セッテイ</t>
    </rPh>
    <phoneticPr fontId="7"/>
  </si>
  <si>
    <t>この設定に対応するインターフェースのインデックス（IfIndex値)。</t>
    <rPh sb="2" eb="4">
      <t>セッテイ</t>
    </rPh>
    <rPh sb="5" eb="7">
      <t>タイオウ</t>
    </rPh>
    <rPh sb="32" eb="33">
      <t>アタイ</t>
    </rPh>
    <phoneticPr fontId="7"/>
  </si>
  <si>
    <t>現在選択している用紙サイズ。</t>
    <rPh sb="0" eb="2">
      <t>ゲンザイ</t>
    </rPh>
    <rPh sb="2" eb="4">
      <t>センタク</t>
    </rPh>
    <rPh sb="8" eb="10">
      <t>ヨウシ</t>
    </rPh>
    <phoneticPr fontId="7"/>
  </si>
  <si>
    <t>コピー数設定。</t>
    <rPh sb="3" eb="4">
      <t>スウ</t>
    </rPh>
    <rPh sb="4" eb="6">
      <t>セッテイ</t>
    </rPh>
    <phoneticPr fontId="7"/>
  </si>
  <si>
    <t>白紙ページを排紙する機能の有効、無効設定。</t>
    <rPh sb="0" eb="2">
      <t>ハクシ</t>
    </rPh>
    <rPh sb="6" eb="8">
      <t>ハイシ</t>
    </rPh>
    <rPh sb="10" eb="12">
      <t>キノウ</t>
    </rPh>
    <rPh sb="13" eb="15">
      <t>ユウコウ</t>
    </rPh>
    <rPh sb="16" eb="18">
      <t>ムコウ</t>
    </rPh>
    <rPh sb="18" eb="20">
      <t>セッテイ</t>
    </rPh>
    <phoneticPr fontId="7"/>
  </si>
  <si>
    <t>A4用紙の印刷領域を拡大する機能の有効、無効設定。</t>
    <rPh sb="2" eb="4">
      <t>ヨウシ</t>
    </rPh>
    <rPh sb="5" eb="7">
      <t>インサツ</t>
    </rPh>
    <rPh sb="7" eb="9">
      <t>リョウイキ</t>
    </rPh>
    <rPh sb="10" eb="12">
      <t>カクダイ</t>
    </rPh>
    <rPh sb="14" eb="16">
      <t>キノウ</t>
    </rPh>
    <rPh sb="17" eb="19">
      <t>ユウコウ</t>
    </rPh>
    <rPh sb="20" eb="22">
      <t>ムコウ</t>
    </rPh>
    <rPh sb="22" eb="24">
      <t>セッテイ</t>
    </rPh>
    <phoneticPr fontId="7"/>
  </si>
  <si>
    <t>epPrtMediaTableMediaID</t>
  </si>
  <si>
    <t>1.3.6.1.4.1.1248.1.7.2.3.1.1.2</t>
  </si>
  <si>
    <t>1.3.6.1.4.1.1248.1.7.2.3.1.1.3</t>
  </si>
  <si>
    <t>1.3.6.1.4.1.1248.1.7.2.5.1</t>
  </si>
  <si>
    <t>1.3.6.1.4.1.1248.1.7.2.5.1.1.2</t>
  </si>
  <si>
    <t>1.3.6.1.4.1.1248.1.7.2.5.1.1.3</t>
  </si>
  <si>
    <t>1.3.6.1.4.1.1248.1.7.2.6.1</t>
  </si>
  <si>
    <t>1.3.6.1.4.1.1248.1.7.2.6.1.1.1</t>
  </si>
  <si>
    <t>1.3.6.1.4.1.1248.1.7.2.6.1.1.2</t>
  </si>
  <si>
    <t>1.3.6.1.4.1.1248.1.7.2.6.1.1.3</t>
  </si>
  <si>
    <t>1.3.6.1.4.1.1248.1.7.2.6.1.1.4</t>
  </si>
  <si>
    <t>1.3.6.1.4.1.1248.1.7.2.6.1.1.5</t>
  </si>
  <si>
    <t>1.3.6.1.4.1.1248.1.7.2.6.1.1.6</t>
  </si>
  <si>
    <t>1.3.6.1.4.1.1248.1.7.2.6.1.1.7</t>
  </si>
  <si>
    <t>1.3.6.1.4.1.1248.1.7.2.6.1.1.8</t>
  </si>
  <si>
    <t>1.3.6.1.4.1.1248.1.7.2.6.1.1.9</t>
  </si>
  <si>
    <t>1.3.6.1.4.1.1248.1.7.2.6.1.1.10</t>
  </si>
  <si>
    <t>1.3.6.1.4.1.1248.1.7.2.6.1.1.11</t>
  </si>
  <si>
    <t>1.3.6.1.4.1.1248.1.7.2.6.1.1.12</t>
  </si>
  <si>
    <t>1.3.6.1.4.1.1248.1.7.2.6.1.1.13</t>
  </si>
  <si>
    <t>1.3.6.1.4.1.1248.1.7.2.6.1.1.14</t>
  </si>
  <si>
    <t>1.3.6.1.4.1.1248.1.7.2.6.1.1.15</t>
  </si>
  <si>
    <t>1.3.6.1.4.1.1248.1.7.2.6.1.1.16</t>
  </si>
  <si>
    <t>1.3.6.1.4.1.1248.1.7.2.6.1.1.17</t>
  </si>
  <si>
    <t>1.3.6.1.4.1.1248.1.7.2.6.1.1.18</t>
  </si>
  <si>
    <t>1.3.6.1.4.1.1248.1.7.2.6.1.1.19</t>
  </si>
  <si>
    <t>1.3.6.1.4.1.1248.1.7.2.7.1</t>
  </si>
  <si>
    <t>1.3.6.1.4.1.1248.1.7.2.7.1.1.1</t>
  </si>
  <si>
    <t>1.3.6.1.4.1.1248.1.7.2.7.1.1.2</t>
  </si>
  <si>
    <t>1.3.6.1.4.1.1248.1.7.2.7.1.1.3</t>
  </si>
  <si>
    <t>1.3.6.1.4.1.1248.1.7.2.7.1.1.4</t>
  </si>
  <si>
    <t>1.3.6.1.4.1.1248.1.7.2.8.1</t>
  </si>
  <si>
    <t>1.3.6.1.4.1.1248.1.7.2.8.1.1.1</t>
  </si>
  <si>
    <t>1.3.6.1.4.1.1248.1.7.2.8.1.1.2</t>
  </si>
  <si>
    <t>1.3.6.1.4.1.1248.1.7.2.8.1.1.3</t>
  </si>
  <si>
    <t>ファイル共有モードの設定。共有時のアクセス属性を示す。</t>
    <rPh sb="10" eb="12">
      <t>セッテイ</t>
    </rPh>
    <phoneticPr fontId="7"/>
  </si>
  <si>
    <t>ファイル共有モードに設定可能な値のサポート状況。</t>
    <rPh sb="10" eb="12">
      <t>セッテイ</t>
    </rPh>
    <rPh sb="12" eb="14">
      <t>カノウ</t>
    </rPh>
    <rPh sb="15" eb="16">
      <t>アタイ</t>
    </rPh>
    <phoneticPr fontId="7"/>
  </si>
  <si>
    <t>ファイル共有モードの設定方法を示す。
（全ストレージ共通／各ストレージ個別設定）</t>
    <rPh sb="20" eb="21">
      <t>ゼン</t>
    </rPh>
    <rPh sb="26" eb="28">
      <t>キョウツウ</t>
    </rPh>
    <rPh sb="29" eb="30">
      <t>カク</t>
    </rPh>
    <rPh sb="35" eb="37">
      <t>コベツ</t>
    </rPh>
    <rPh sb="37" eb="39">
      <t>セッテイ</t>
    </rPh>
    <phoneticPr fontId="7"/>
  </si>
  <si>
    <t>アクセスコントロール機能の有効、無効設定。</t>
    <rPh sb="10" eb="12">
      <t>キノウ</t>
    </rPh>
    <rPh sb="13" eb="15">
      <t>ユウコウ</t>
    </rPh>
    <rPh sb="16" eb="18">
      <t>ムコウ</t>
    </rPh>
    <rPh sb="18" eb="20">
      <t>セッテイ</t>
    </rPh>
    <phoneticPr fontId="7"/>
  </si>
  <si>
    <t>指定したホストからのアクセスを許可するのか、拒否するのかの種別を設定する。</t>
    <rPh sb="0" eb="2">
      <t>シテイ</t>
    </rPh>
    <rPh sb="15" eb="17">
      <t>キョカ</t>
    </rPh>
    <rPh sb="22" eb="24">
      <t>キョヒ</t>
    </rPh>
    <rPh sb="29" eb="31">
      <t>シュベツ</t>
    </rPh>
    <rPh sb="32" eb="34">
      <t>セッテイ</t>
    </rPh>
    <phoneticPr fontId="7"/>
  </si>
  <si>
    <t>アクセスコントロールリストの最大数。</t>
    <rPh sb="14" eb="16">
      <t>サイダイ</t>
    </rPh>
    <rPh sb="16" eb="17">
      <t>スウ</t>
    </rPh>
    <phoneticPr fontId="7"/>
  </si>
  <si>
    <t>アクセスコントロールリスト。
epsAccessControlSupportNoの数だけ以下の情報を持つ。</t>
    <rPh sb="41" eb="42">
      <t>カズ</t>
    </rPh>
    <rPh sb="44" eb="46">
      <t>イカ</t>
    </rPh>
    <rPh sb="47" eb="49">
      <t>ジョウホウ</t>
    </rPh>
    <rPh sb="50" eb="51">
      <t>モ</t>
    </rPh>
    <phoneticPr fontId="7"/>
  </si>
  <si>
    <t>アクセスコントロールの対象となるホストのIPアドレス範囲の開始アドレス。</t>
    <rPh sb="11" eb="13">
      <t>タイショウ</t>
    </rPh>
    <rPh sb="26" eb="28">
      <t>ハンイ</t>
    </rPh>
    <rPh sb="29" eb="31">
      <t>カイシ</t>
    </rPh>
    <phoneticPr fontId="7"/>
  </si>
  <si>
    <t>アクセスコントロールの対象となるホストのIPアドレス範囲の終了アドレス。</t>
    <rPh sb="11" eb="13">
      <t>タイショウ</t>
    </rPh>
    <rPh sb="26" eb="28">
      <t>ハンイ</t>
    </rPh>
    <rPh sb="29" eb="31">
      <t>シュウリョウ</t>
    </rPh>
    <phoneticPr fontId="7"/>
  </si>
  <si>
    <t>マネージメントプロトコルのサポート状況。</t>
    <rPh sb="17" eb="19">
      <t>ジョウキョウ</t>
    </rPh>
    <phoneticPr fontId="7"/>
  </si>
  <si>
    <t>マネージメントプロトコルの有効、無効設定。</t>
    <rPh sb="13" eb="15">
      <t>ユウコウ</t>
    </rPh>
    <rPh sb="16" eb="18">
      <t>ムコウ</t>
    </rPh>
    <rPh sb="18" eb="20">
      <t>セッテイ</t>
    </rPh>
    <phoneticPr fontId="7"/>
  </si>
  <si>
    <t>マネージメントプロトコルの現在の動作状況。</t>
    <rPh sb="13" eb="15">
      <t>ゲンザイ</t>
    </rPh>
    <rPh sb="16" eb="18">
      <t>ドウサ</t>
    </rPh>
    <rPh sb="18" eb="20">
      <t>ジョウキョウ</t>
    </rPh>
    <phoneticPr fontId="7"/>
  </si>
  <si>
    <t>1.3.6.1.4.1.1248.1.7.2.10.2.1.3</t>
  </si>
  <si>
    <t>1.3.6.1.4.1.1248.1.7.2.10.2.1.4</t>
  </si>
  <si>
    <t>1.3.6.1.4.1.1248.1.7.2.11.1</t>
  </si>
  <si>
    <t>1.3.6.1.4.1.1248.1.7.2.11.1.1.1</t>
  </si>
  <si>
    <t>1.3.6.1.4.1.1248.1.7.2.11.2</t>
  </si>
  <si>
    <t>1.3.6.1.4.1.1248.1.7.2.11.2.1.2</t>
  </si>
  <si>
    <t>1.3.6.1.4.1.1248.1.7.2.11.2.1.3</t>
  </si>
  <si>
    <t>1.3.6.1.4.1.1248.1.7.2.11.2.1.4</t>
  </si>
  <si>
    <t>1.3.6.1.4.1.1248.1.7.2.11.2.1.5</t>
  </si>
  <si>
    <t>1.3.6.1.4.1.1248.1.7.2.11.2.1.6</t>
  </si>
  <si>
    <t>1.3.6.1.4.1.1248.1.7.2.11.2.1.7</t>
  </si>
  <si>
    <t>1.3.6.1.4.1.1248.1.7.2.12.1</t>
  </si>
  <si>
    <t>1.3.6.1.4.1.1248.1.7.2.12.1.1.2</t>
  </si>
  <si>
    <t>1.3.6.1.4.1.1248.1.7.2.12.1.1.3</t>
  </si>
  <si>
    <t>1.3.6.1.4.1.1248.1.7.2.13.1</t>
  </si>
  <si>
    <t>1.3.6.1.4.1.1248.1.7.2.13.1.1.2</t>
  </si>
  <si>
    <t>1.3.6.1.4.1.1248.1.7.2.13.1.1.3</t>
  </si>
  <si>
    <t>1.3.6.1.4.1.1248.1.7.2.13.1.1.4</t>
  </si>
  <si>
    <t>1.3.6.1.4.1.1248.1.7.2.14.1</t>
  </si>
  <si>
    <t>1.3.6.1.4.1.1248.1.7.2.14.1.1.2</t>
  </si>
  <si>
    <t>1.3.6.1.4.1.1248.1.7.2.14.1.1.3</t>
  </si>
  <si>
    <t>1.3.6.1.4.1.1248.1.7.2.14.1.1.7</t>
  </si>
  <si>
    <t>1.3.6.1.4.1.1248.1.7.2.14.1.1.8</t>
  </si>
  <si>
    <t>1.3.6.1.4.1.1248.1.7.2.15.1</t>
  </si>
  <si>
    <t>1.3.6.1.4.1.1248.1.7.2.15.1.1.2</t>
  </si>
  <si>
    <t>1.3.6.1.4.1.1248.1.7.2.15.1.1.3</t>
  </si>
  <si>
    <t>1.3.6.1.4.1.1248.1.7.2.15.1.1.4</t>
  </si>
  <si>
    <t>1.3.6.1.4.1.1248.1.7.2.15.1.1.5</t>
  </si>
  <si>
    <t>1.3.6.1.4.1.1248.1.7.2.15.2</t>
  </si>
  <si>
    <t>1.3.6.1.4.1.1248.1.7.2.15.2.1.2</t>
  </si>
  <si>
    <t>1.3.6.1.4.1.1248.1.7.2.15.2.1.3</t>
  </si>
  <si>
    <t>1.3.6.1.4.1.1248.1.7.2.15.3</t>
  </si>
  <si>
    <t>1.3.6.1.4.1.1248.1.7.2.15.3.1.2</t>
  </si>
  <si>
    <t>epHrDeviceName</t>
  </si>
  <si>
    <t>epHrDeviceCurrentLocalization</t>
  </si>
  <si>
    <t>epHrLocalizationCountry</t>
  </si>
  <si>
    <t>epHrLocalizationCharacterSet</t>
  </si>
  <si>
    <t>epHrImageCompression</t>
  </si>
  <si>
    <t>インターフェースの状態設定。
通信可能/通信不可/テストモード のいずれか。</t>
    <rPh sb="9" eb="11">
      <t>ジョウタイ</t>
    </rPh>
    <rPh sb="11" eb="13">
      <t>セッテイ</t>
    </rPh>
    <rPh sb="15" eb="17">
      <t>ツウシン</t>
    </rPh>
    <rPh sb="17" eb="19">
      <t>カノウ</t>
    </rPh>
    <rPh sb="20" eb="22">
      <t>ツウシン</t>
    </rPh>
    <rPh sb="22" eb="24">
      <t>フカ</t>
    </rPh>
    <phoneticPr fontId="7"/>
  </si>
  <si>
    <t>インターフェースの現在の状態。</t>
    <rPh sb="9" eb="11">
      <t>ゲンザイ</t>
    </rPh>
    <rPh sb="12" eb="14">
      <t>ジョウタイ</t>
    </rPh>
    <phoneticPr fontId="7"/>
  </si>
  <si>
    <t>インターフェースが現在の状態になった時間。</t>
    <phoneticPr fontId="7"/>
  </si>
  <si>
    <t>インターフェースで受信した総トラフィックサイズ(Byte)。</t>
    <phoneticPr fontId="7"/>
  </si>
  <si>
    <t>インターフェースで受信したパケットのうち、正常に上位層に渡されたユニキャストパケットの数。</t>
    <phoneticPr fontId="7"/>
  </si>
  <si>
    <t>インターフェースで受信したパケットのうち、正常に上位層に渡されたブロード(マルチ）キャストパケットの数。</t>
    <phoneticPr fontId="7"/>
  </si>
  <si>
    <t>インターフェースで受信したパケットのうち、エラーは検出されなかったが、バッファ不足等で上位層に渡されなかったパケットの数。</t>
    <phoneticPr fontId="7"/>
  </si>
  <si>
    <t>インターフェースで受信したパケットのうち、エラーのために上位層に渡されなかったパケットの数。</t>
    <phoneticPr fontId="7"/>
  </si>
  <si>
    <t>インターフェースで受信したパケットのうち、上位層プロトコルが不明またはサポートしていないプロトコルのために破棄したパケットの数。</t>
    <phoneticPr fontId="7"/>
  </si>
  <si>
    <t>インターフェースから送信した総トラフィックサイズ(Byte)。</t>
    <phoneticPr fontId="7"/>
  </si>
  <si>
    <t>インターフェースに送信要求されたユニキャストパケットの数。</t>
    <phoneticPr fontId="7"/>
  </si>
  <si>
    <t>インターフェースに送信要求されたブロード(マルチ）キャストパケットの数。</t>
    <phoneticPr fontId="7"/>
  </si>
  <si>
    <t>インターフェースに送信要求され、エラーは検出されなかったが、バッファ不足等で送信せずに破棄したパケットの数。</t>
    <phoneticPr fontId="7"/>
  </si>
  <si>
    <t>インターフェースに送信要求されたが、エラーのために送信しなかったパケットの数。</t>
    <phoneticPr fontId="7"/>
  </si>
  <si>
    <t>インターフェースの送信キューへキューイングされ、まだ送信されていないパケットの数。</t>
    <phoneticPr fontId="7"/>
  </si>
  <si>
    <t>消耗品パーツの最大容量。</t>
    <rPh sb="0" eb="2">
      <t>ショウモウ</t>
    </rPh>
    <rPh sb="2" eb="3">
      <t>ヒン</t>
    </rPh>
    <rPh sb="7" eb="9">
      <t>サイダイ</t>
    </rPh>
    <rPh sb="9" eb="11">
      <t>ヨウリョウ</t>
    </rPh>
    <phoneticPr fontId="7"/>
  </si>
  <si>
    <t>消耗品パーツで計測されるカウント値の説明文字列。</t>
    <rPh sb="0" eb="2">
      <t>ショウモウ</t>
    </rPh>
    <rPh sb="2" eb="3">
      <t>ヒン</t>
    </rPh>
    <rPh sb="7" eb="9">
      <t>ケイソク</t>
    </rPh>
    <rPh sb="16" eb="17">
      <t>チ</t>
    </rPh>
    <rPh sb="18" eb="20">
      <t>セツメイ</t>
    </rPh>
    <rPh sb="20" eb="23">
      <t>モジレツ</t>
    </rPh>
    <phoneticPr fontId="7"/>
  </si>
  <si>
    <t>消耗品パーツで計測されるカウント値のカウント方法（カウントUP/カウントDOWN）</t>
    <rPh sb="0" eb="2">
      <t>ショウモウ</t>
    </rPh>
    <rPh sb="2" eb="3">
      <t>ヒン</t>
    </rPh>
    <rPh sb="7" eb="9">
      <t>ケイソク</t>
    </rPh>
    <rPh sb="16" eb="17">
      <t>チ</t>
    </rPh>
    <rPh sb="22" eb="24">
      <t>ホウホウ</t>
    </rPh>
    <phoneticPr fontId="7"/>
  </si>
  <si>
    <t>消耗品パーツで計測されるカウント値の単位。</t>
    <rPh sb="0" eb="2">
      <t>ショウモウ</t>
    </rPh>
    <rPh sb="2" eb="3">
      <t>ヒン</t>
    </rPh>
    <rPh sb="7" eb="9">
      <t>ケイソク</t>
    </rPh>
    <rPh sb="16" eb="17">
      <t>チ</t>
    </rPh>
    <rPh sb="18" eb="20">
      <t>タンイ</t>
    </rPh>
    <phoneticPr fontId="7"/>
  </si>
  <si>
    <t>プリンタのメンテナンス情報の取得、および設定用のテーブル。</t>
    <rPh sb="11" eb="13">
      <t>ジョウホウ</t>
    </rPh>
    <rPh sb="14" eb="16">
      <t>シュトク</t>
    </rPh>
    <rPh sb="20" eb="22">
      <t>セッテイ</t>
    </rPh>
    <rPh sb="22" eb="23">
      <t>ヨウ</t>
    </rPh>
    <phoneticPr fontId="7"/>
  </si>
  <si>
    <t>プリンタ全体で発生した紙ジャムのカウント単位。</t>
    <rPh sb="4" eb="6">
      <t>ゼンタイ</t>
    </rPh>
    <rPh sb="7" eb="9">
      <t>ハッセイ</t>
    </rPh>
    <rPh sb="11" eb="12">
      <t>カミ</t>
    </rPh>
    <rPh sb="20" eb="22">
      <t>タンイ</t>
    </rPh>
    <phoneticPr fontId="7"/>
  </si>
  <si>
    <t>プリンタ全体で発生した紙ジャムのカウント。</t>
    <rPh sb="4" eb="6">
      <t>ゼンタイ</t>
    </rPh>
    <rPh sb="7" eb="9">
      <t>ハッセイ</t>
    </rPh>
    <rPh sb="11" eb="12">
      <t>カミ</t>
    </rPh>
    <phoneticPr fontId="7"/>
  </si>
  <si>
    <t>ローラータイミングに設定可能な最大値。</t>
    <rPh sb="10" eb="12">
      <t>セッテイ</t>
    </rPh>
    <rPh sb="12" eb="14">
      <t>カノウ</t>
    </rPh>
    <rPh sb="15" eb="18">
      <t>サイダイチ</t>
    </rPh>
    <phoneticPr fontId="7"/>
  </si>
  <si>
    <t>ローラータイミングに設定可能な最小値。</t>
    <rPh sb="10" eb="12">
      <t>セッテイ</t>
    </rPh>
    <rPh sb="12" eb="14">
      <t>カノウ</t>
    </rPh>
    <rPh sb="15" eb="18">
      <t>サイショウチ</t>
    </rPh>
    <phoneticPr fontId="7"/>
  </si>
  <si>
    <t>ローラータイミング設定。</t>
    <rPh sb="9" eb="11">
      <t>セッテイ</t>
    </rPh>
    <phoneticPr fontId="7"/>
  </si>
  <si>
    <t>クリーナータイミングに設定可能な最小値。</t>
    <rPh sb="11" eb="13">
      <t>セッテイ</t>
    </rPh>
    <rPh sb="13" eb="15">
      <t>カノウ</t>
    </rPh>
    <rPh sb="16" eb="19">
      <t>サイショウチ</t>
    </rPh>
    <phoneticPr fontId="7"/>
  </si>
  <si>
    <t>クリーナータイミングに設定可能な最大値。</t>
    <rPh sb="11" eb="13">
      <t>セッテイ</t>
    </rPh>
    <rPh sb="13" eb="15">
      <t>カノウ</t>
    </rPh>
    <rPh sb="16" eb="19">
      <t>サイダイチ</t>
    </rPh>
    <phoneticPr fontId="7"/>
  </si>
  <si>
    <t>クリーナータイミング設定。</t>
    <rPh sb="10" eb="12">
      <t>セッテイ</t>
    </rPh>
    <phoneticPr fontId="7"/>
  </si>
  <si>
    <t>プリンタ全体での発生した片面印刷時の紙ジャムのカウント。</t>
    <rPh sb="4" eb="6">
      <t>ゼンタイ</t>
    </rPh>
    <rPh sb="8" eb="10">
      <t>ハッセイ</t>
    </rPh>
    <rPh sb="12" eb="14">
      <t>カタメン</t>
    </rPh>
    <rPh sb="14" eb="16">
      <t>インサツ</t>
    </rPh>
    <rPh sb="16" eb="17">
      <t>ジ</t>
    </rPh>
    <rPh sb="18" eb="19">
      <t>カミ</t>
    </rPh>
    <phoneticPr fontId="7"/>
  </si>
  <si>
    <t>プリンタのメンテナンスに利用されるカウンタ情報を提供するテーブル。</t>
    <rPh sb="12" eb="14">
      <t>リヨウ</t>
    </rPh>
    <rPh sb="21" eb="23">
      <t>ジョウホウ</t>
    </rPh>
    <rPh sb="24" eb="26">
      <t>テイキョウ</t>
    </rPh>
    <phoneticPr fontId="7"/>
  </si>
  <si>
    <t>ジャムが発生した印刷の総数。</t>
    <rPh sb="4" eb="6">
      <t>ハッセイ</t>
    </rPh>
    <rPh sb="8" eb="10">
      <t>インサツ</t>
    </rPh>
    <rPh sb="11" eb="13">
      <t>ソウスウ</t>
    </rPh>
    <phoneticPr fontId="7"/>
  </si>
  <si>
    <t>片面印刷においてジャムが発生した印刷の総数。</t>
    <rPh sb="0" eb="2">
      <t>カタメン</t>
    </rPh>
    <rPh sb="2" eb="4">
      <t>インサツ</t>
    </rPh>
    <rPh sb="12" eb="14">
      <t>ハッセイ</t>
    </rPh>
    <rPh sb="16" eb="18">
      <t>インサツ</t>
    </rPh>
    <rPh sb="19" eb="21">
      <t>ソウスウ</t>
    </rPh>
    <phoneticPr fontId="7"/>
  </si>
  <si>
    <t>ジャム以外の理由で完了しなかった印刷の総数。</t>
    <rPh sb="3" eb="5">
      <t>イガイ</t>
    </rPh>
    <rPh sb="6" eb="8">
      <t>リユウ</t>
    </rPh>
    <rPh sb="9" eb="11">
      <t>カンリョウ</t>
    </rPh>
    <rPh sb="16" eb="18">
      <t>インサツ</t>
    </rPh>
    <rPh sb="19" eb="21">
      <t>ソウスウ</t>
    </rPh>
    <phoneticPr fontId="7"/>
  </si>
  <si>
    <t>両面印刷において実際には印刷しなかった面(ダミーページ）の数。</t>
  </si>
  <si>
    <t>プリンタのメンテナンスに利用される用紙サイズ毎のカウンタ情報を提供するテーブル。</t>
    <rPh sb="12" eb="14">
      <t>リヨウ</t>
    </rPh>
    <rPh sb="17" eb="19">
      <t>ヨウシ</t>
    </rPh>
    <rPh sb="22" eb="23">
      <t>ゴト</t>
    </rPh>
    <rPh sb="28" eb="30">
      <t>ジョウホウ</t>
    </rPh>
    <rPh sb="31" eb="33">
      <t>テイキョウ</t>
    </rPh>
    <phoneticPr fontId="7"/>
  </si>
  <si>
    <t>用紙サイズの名称。"A4", "B5" 等。</t>
    <rPh sb="0" eb="2">
      <t>ヨウシ</t>
    </rPh>
    <rPh sb="6" eb="8">
      <t>メイショウ</t>
    </rPh>
    <rPh sb="20" eb="21">
      <t>トウ</t>
    </rPh>
    <phoneticPr fontId="7"/>
  </si>
  <si>
    <t>impressionsCompletedCurrentCopy</t>
    <phoneticPr fontId="7"/>
  </si>
  <si>
    <t>fullColorImpressionsCompleted</t>
    <phoneticPr fontId="7"/>
  </si>
  <si>
    <t>highlightColorImpressionsCompleted</t>
    <phoneticPr fontId="7"/>
  </si>
  <si>
    <t>pagesCompleted</t>
    <phoneticPr fontId="7"/>
  </si>
  <si>
    <t>pagesCompletedCurrentCopy</t>
    <phoneticPr fontId="7"/>
  </si>
  <si>
    <t>sheetsRequested</t>
    <phoneticPr fontId="7"/>
  </si>
  <si>
    <t>sheetsCompleted</t>
    <phoneticPr fontId="7"/>
  </si>
  <si>
    <t>sheetsCompletedCurrentCopy</t>
    <phoneticPr fontId="7"/>
  </si>
  <si>
    <t>mediumRequested</t>
    <phoneticPr fontId="7"/>
  </si>
  <si>
    <t>mediumConsumed</t>
    <phoneticPr fontId="7"/>
  </si>
  <si>
    <t>colorantRequested</t>
    <phoneticPr fontId="7"/>
  </si>
  <si>
    <t>mediumTypeConsumed</t>
    <phoneticPr fontId="7"/>
  </si>
  <si>
    <t>mediumSizeConsumed</t>
    <phoneticPr fontId="7"/>
  </si>
  <si>
    <t>jobSubmissionToServerTime</t>
    <phoneticPr fontId="7"/>
  </si>
  <si>
    <t>jobSubmissionTime</t>
    <phoneticPr fontId="7"/>
  </si>
  <si>
    <t>jobStartedBeingHeldTime</t>
    <phoneticPr fontId="7"/>
  </si>
  <si>
    <t>jobCompletionTime</t>
    <phoneticPr fontId="7"/>
  </si>
  <si>
    <t>jobProcessingCPUTime</t>
    <phoneticPr fontId="7"/>
  </si>
  <si>
    <t>pagesRequested</t>
    <phoneticPr fontId="7"/>
  </si>
  <si>
    <t>jobStartedProcessingTime</t>
    <phoneticPr fontId="7"/>
  </si>
  <si>
    <t>(RFC3418)</t>
    <phoneticPr fontId="7"/>
  </si>
  <si>
    <t>1.3.6.1.2.1.1.8</t>
    <phoneticPr fontId="7"/>
  </si>
  <si>
    <t>1.3.6.1.2.1.1.9</t>
    <phoneticPr fontId="7"/>
  </si>
  <si>
    <t>1.3.6.1.2.1.1.9.1.2</t>
    <phoneticPr fontId="7"/>
  </si>
  <si>
    <t>1.3.6.1.2.1.1.9.1.3</t>
  </si>
  <si>
    <t>1.3.6.1.2.1.1.9.1.4</t>
  </si>
  <si>
    <t>M</t>
    <phoneticPr fontId="7"/>
  </si>
  <si>
    <t>sysORTableの情報が最後に変更された時間（sysUpTimeの値）。</t>
    <rPh sb="11" eb="13">
      <t>ジョウホウ</t>
    </rPh>
    <rPh sb="14" eb="16">
      <t>サイゴ</t>
    </rPh>
    <rPh sb="17" eb="19">
      <t>ヘンコウ</t>
    </rPh>
    <rPh sb="22" eb="24">
      <t>ジカン</t>
    </rPh>
    <rPh sb="35" eb="36">
      <t>アタイ</t>
    </rPh>
    <phoneticPr fontId="7"/>
  </si>
  <si>
    <t>印刷プレビューで表示するドキュメントのメディアタイプのシート数および名称。</t>
    <rPh sb="0" eb="2">
      <t>インサツ</t>
    </rPh>
    <rPh sb="8" eb="10">
      <t>ヒョウジ</t>
    </rPh>
    <rPh sb="30" eb="31">
      <t>スウ</t>
    </rPh>
    <rPh sb="34" eb="36">
      <t>メイショウ</t>
    </rPh>
    <phoneticPr fontId="7"/>
  </si>
  <si>
    <t>USBメモリ印刷の場合、使用したUSBデバイスのManufacturer名。</t>
    <rPh sb="6" eb="8">
      <t>インサツ</t>
    </rPh>
    <rPh sb="9" eb="11">
      <t>バアイ</t>
    </rPh>
    <rPh sb="12" eb="14">
      <t>シヨウ</t>
    </rPh>
    <rPh sb="36" eb="37">
      <t>メイ</t>
    </rPh>
    <phoneticPr fontId="7"/>
  </si>
  <si>
    <t>USBメモリ印刷の場合、使用したUSBデバイスの製品名。</t>
    <rPh sb="6" eb="8">
      <t>インサツ</t>
    </rPh>
    <rPh sb="9" eb="11">
      <t>バアイ</t>
    </rPh>
    <rPh sb="12" eb="14">
      <t>シヨウ</t>
    </rPh>
    <rPh sb="24" eb="27">
      <t>セイヒンメイ</t>
    </rPh>
    <phoneticPr fontId="7"/>
  </si>
  <si>
    <t>使用した用紙の搬送方向の長さ。</t>
    <rPh sb="0" eb="2">
      <t>シヨウ</t>
    </rPh>
    <rPh sb="4" eb="6">
      <t>ヨウシ</t>
    </rPh>
    <rPh sb="7" eb="9">
      <t>ハンソウ</t>
    </rPh>
    <rPh sb="9" eb="11">
      <t>ホウコウ</t>
    </rPh>
    <rPh sb="12" eb="13">
      <t>ナガ</t>
    </rPh>
    <phoneticPr fontId="7"/>
  </si>
  <si>
    <t>使用した用紙の計測単位。</t>
    <rPh sb="0" eb="2">
      <t>シヨウ</t>
    </rPh>
    <rPh sb="4" eb="6">
      <t>ヨウシ</t>
    </rPh>
    <rPh sb="7" eb="9">
      <t>ケイソク</t>
    </rPh>
    <phoneticPr fontId="7"/>
  </si>
  <si>
    <t>使用したメディアの種類。(単票紙／ロール紙）</t>
    <rPh sb="0" eb="2">
      <t>シヨウ</t>
    </rPh>
    <rPh sb="9" eb="11">
      <t>シュルイ</t>
    </rPh>
    <rPh sb="13" eb="15">
      <t>タンピョウ</t>
    </rPh>
    <rPh sb="15" eb="16">
      <t>カミ</t>
    </rPh>
    <rPh sb="20" eb="21">
      <t>カミ</t>
    </rPh>
    <phoneticPr fontId="7"/>
  </si>
  <si>
    <t>親展印刷属性。（親展印刷／非親展印刷）</t>
    <rPh sb="8" eb="10">
      <t>シンテン</t>
    </rPh>
    <rPh sb="10" eb="12">
      <t>インサツ</t>
    </rPh>
    <rPh sb="13" eb="14">
      <t>ヒ</t>
    </rPh>
    <rPh sb="14" eb="16">
      <t>シンテン</t>
    </rPh>
    <rPh sb="16" eb="18">
      <t>インサツ</t>
    </rPh>
    <phoneticPr fontId="7"/>
  </si>
  <si>
    <t>試し印刷属性。（試し印刷／非試し印刷）</t>
    <rPh sb="0" eb="1">
      <t>タメ</t>
    </rPh>
    <rPh sb="2" eb="4">
      <t>インサツ</t>
    </rPh>
    <rPh sb="4" eb="6">
      <t>ゾクセイ</t>
    </rPh>
    <rPh sb="8" eb="9">
      <t>タメ</t>
    </rPh>
    <rPh sb="10" eb="12">
      <t>インサツ</t>
    </rPh>
    <rPh sb="13" eb="14">
      <t>ヒ</t>
    </rPh>
    <rPh sb="14" eb="15">
      <t>タメ</t>
    </rPh>
    <rPh sb="16" eb="18">
      <t>インサツ</t>
    </rPh>
    <phoneticPr fontId="7"/>
  </si>
  <si>
    <t>ジョブの属性。ジョブ毎に以下の情報を持つ。</t>
    <rPh sb="4" eb="6">
      <t>ゾクセイ</t>
    </rPh>
    <rPh sb="10" eb="11">
      <t>ゴト</t>
    </rPh>
    <rPh sb="12" eb="14">
      <t>イカ</t>
    </rPh>
    <rPh sb="15" eb="17">
      <t>ジョウホウ</t>
    </rPh>
    <rPh sb="18" eb="19">
      <t>モ</t>
    </rPh>
    <phoneticPr fontId="7"/>
  </si>
  <si>
    <t>ジャム等で無駄に使用したメディアタイプ毎のシート数。</t>
    <rPh sb="3" eb="4">
      <t>トウ</t>
    </rPh>
    <rPh sb="5" eb="7">
      <t>ムダ</t>
    </rPh>
    <rPh sb="8" eb="10">
      <t>シヨウ</t>
    </rPh>
    <rPh sb="19" eb="20">
      <t>ゴト</t>
    </rPh>
    <rPh sb="24" eb="25">
      <t>スウ</t>
    </rPh>
    <phoneticPr fontId="7"/>
  </si>
  <si>
    <t>ジャム等で無駄に使用したメディアサイズ毎のシート数。</t>
    <rPh sb="3" eb="4">
      <t>トウ</t>
    </rPh>
    <rPh sb="5" eb="7">
      <t>ムダ</t>
    </rPh>
    <rPh sb="8" eb="10">
      <t>シヨウ</t>
    </rPh>
    <rPh sb="19" eb="20">
      <t>ゴト</t>
    </rPh>
    <rPh sb="24" eb="25">
      <t>スウ</t>
    </rPh>
    <phoneticPr fontId="7"/>
  </si>
  <si>
    <t>ジャム等で無駄に使用したメディアサイズ毎の面数。</t>
    <rPh sb="3" eb="4">
      <t>トウ</t>
    </rPh>
    <rPh sb="5" eb="7">
      <t>ムダ</t>
    </rPh>
    <rPh sb="8" eb="10">
      <t>シヨウ</t>
    </rPh>
    <rPh sb="19" eb="20">
      <t>ゴト</t>
    </rPh>
    <rPh sb="21" eb="22">
      <t>メン</t>
    </rPh>
    <rPh sb="22" eb="23">
      <t>スウ</t>
    </rPh>
    <phoneticPr fontId="7"/>
  </si>
  <si>
    <t>ジョブ情報を示すテーブル。。
Job Monitoring MIB, Job Private MIB に移行したため実装機種なし。</t>
    <rPh sb="3" eb="5">
      <t>ジョウホウ</t>
    </rPh>
    <rPh sb="6" eb="7">
      <t>シメ</t>
    </rPh>
    <rPh sb="52" eb="54">
      <t>イコウ</t>
    </rPh>
    <rPh sb="58" eb="60">
      <t>ジッソウ</t>
    </rPh>
    <rPh sb="60" eb="62">
      <t>キシュ</t>
    </rPh>
    <phoneticPr fontId="7"/>
  </si>
  <si>
    <t>ジョブ毎の消耗品使用量を示すテーブル。。
Job Monitoring MIB, Job Private MIB に移行したため実装機種なし。</t>
    <rPh sb="3" eb="4">
      <t>ゴト</t>
    </rPh>
    <rPh sb="5" eb="7">
      <t>ショウモウ</t>
    </rPh>
    <rPh sb="7" eb="8">
      <t>ヒン</t>
    </rPh>
    <rPh sb="8" eb="11">
      <t>シヨウリョウ</t>
    </rPh>
    <rPh sb="12" eb="13">
      <t>シメ</t>
    </rPh>
    <rPh sb="58" eb="60">
      <t>イコウ</t>
    </rPh>
    <rPh sb="64" eb="66">
      <t>ジッソウ</t>
    </rPh>
    <rPh sb="66" eb="68">
      <t>キシュ</t>
    </rPh>
    <phoneticPr fontId="7"/>
  </si>
  <si>
    <t>ジョブ毎の用紙使用量を示すテーブル。
Job Monitoring MIB, Job Private MIB に移行したため実装機種なし。</t>
    <rPh sb="3" eb="4">
      <t>ゴト</t>
    </rPh>
    <rPh sb="5" eb="7">
      <t>ヨウシ</t>
    </rPh>
    <rPh sb="7" eb="10">
      <t>シヨウリョウ</t>
    </rPh>
    <rPh sb="11" eb="12">
      <t>シメ</t>
    </rPh>
    <rPh sb="56" eb="58">
      <t>イコウ</t>
    </rPh>
    <rPh sb="62" eb="64">
      <t>ジッソウ</t>
    </rPh>
    <rPh sb="64" eb="66">
      <t>キシュ</t>
    </rPh>
    <phoneticPr fontId="7"/>
  </si>
  <si>
    <t>ジョブ毎のエラー、ワーニング情報を示すテーブル。
Job Monitoring MIB, Job Private MIB に移行したため実装機種なし。</t>
    <rPh sb="3" eb="4">
      <t>ゴト</t>
    </rPh>
    <rPh sb="14" eb="16">
      <t>ジョウホウ</t>
    </rPh>
    <rPh sb="17" eb="18">
      <t>シメ</t>
    </rPh>
    <phoneticPr fontId="7"/>
  </si>
  <si>
    <t>消費したメディアタイプ毎のシート数。</t>
    <rPh sb="0" eb="2">
      <t>ショウヒ</t>
    </rPh>
    <rPh sb="11" eb="12">
      <t>ゴト</t>
    </rPh>
    <rPh sb="16" eb="17">
      <t>スウ</t>
    </rPh>
    <phoneticPr fontId="7"/>
  </si>
  <si>
    <t>消費したメディアサイズ毎のシート数。</t>
    <rPh sb="0" eb="2">
      <t>ショウヒ</t>
    </rPh>
    <rPh sb="11" eb="12">
      <t>ゴト</t>
    </rPh>
    <rPh sb="16" eb="17">
      <t>スウ</t>
    </rPh>
    <phoneticPr fontId="7"/>
  </si>
  <si>
    <t>使用した消耗品の使用量の単位。</t>
    <rPh sb="8" eb="11">
      <t>シヨウリョウ</t>
    </rPh>
    <rPh sb="12" eb="14">
      <t>タンイ</t>
    </rPh>
    <phoneticPr fontId="7"/>
  </si>
  <si>
    <t>使用した消耗品の使用量。</t>
    <rPh sb="8" eb="10">
      <t>シヨウ</t>
    </rPh>
    <rPh sb="10" eb="11">
      <t>リョウ</t>
    </rPh>
    <phoneticPr fontId="7"/>
  </si>
  <si>
    <t>使用した消耗品パーツの使用量の単位。</t>
    <rPh sb="0" eb="2">
      <t>シヨウ</t>
    </rPh>
    <rPh sb="4" eb="6">
      <t>ショウモウ</t>
    </rPh>
    <rPh sb="6" eb="7">
      <t>ヒン</t>
    </rPh>
    <rPh sb="11" eb="14">
      <t>シヨウリョウ</t>
    </rPh>
    <rPh sb="15" eb="17">
      <t>タンイ</t>
    </rPh>
    <phoneticPr fontId="7"/>
  </si>
  <si>
    <t>使用した消耗品パーツの使用量。</t>
    <rPh sb="0" eb="2">
      <t>シヨウ</t>
    </rPh>
    <rPh sb="4" eb="6">
      <t>ショウモウ</t>
    </rPh>
    <rPh sb="6" eb="7">
      <t>ヒン</t>
    </rPh>
    <rPh sb="11" eb="14">
      <t>シヨウリョウ</t>
    </rPh>
    <phoneticPr fontId="7"/>
  </si>
  <si>
    <t>使用したメディアID。</t>
    <rPh sb="0" eb="2">
      <t>シヨウ</t>
    </rPh>
    <phoneticPr fontId="7"/>
  </si>
  <si>
    <t>使用したメディアテーブル情報１。</t>
    <rPh sb="0" eb="2">
      <t>シヨウ</t>
    </rPh>
    <rPh sb="12" eb="14">
      <t>ジョウホウ</t>
    </rPh>
    <phoneticPr fontId="7"/>
  </si>
  <si>
    <t>使用したメディアテーブル情報２。</t>
    <rPh sb="0" eb="2">
      <t>シヨウ</t>
    </rPh>
    <rPh sb="12" eb="14">
      <t>ジョウホウ</t>
    </rPh>
    <phoneticPr fontId="7"/>
  </si>
  <si>
    <t>使用した消耗品。Printer MIB の prtMarkerSuppliesTable のインデックスで示す。</t>
    <rPh sb="0" eb="2">
      <t>シヨウ</t>
    </rPh>
    <rPh sb="4" eb="6">
      <t>ショウモウ</t>
    </rPh>
    <rPh sb="6" eb="7">
      <t>ヒン</t>
    </rPh>
    <rPh sb="53" eb="54">
      <t>シメ</t>
    </rPh>
    <phoneticPr fontId="7"/>
  </si>
  <si>
    <t>使用した消耗品パーツ。 epPrtMarkerSuppliesPartsTable のインデックスで示す。</t>
    <rPh sb="0" eb="2">
      <t>シヨウ</t>
    </rPh>
    <rPh sb="4" eb="6">
      <t>ショウモウ</t>
    </rPh>
    <rPh sb="6" eb="7">
      <t>ヒン</t>
    </rPh>
    <rPh sb="50" eb="51">
      <t>シメ</t>
    </rPh>
    <phoneticPr fontId="7"/>
  </si>
  <si>
    <t>ジャム等で無駄に使用した用紙の搬送方向の長さ。</t>
    <rPh sb="3" eb="4">
      <t>トウ</t>
    </rPh>
    <rPh sb="5" eb="7">
      <t>ムダ</t>
    </rPh>
    <rPh sb="8" eb="10">
      <t>シヨウ</t>
    </rPh>
    <rPh sb="12" eb="14">
      <t>ヨウシ</t>
    </rPh>
    <rPh sb="15" eb="17">
      <t>ハンソウ</t>
    </rPh>
    <rPh sb="17" eb="19">
      <t>ホウコウ</t>
    </rPh>
    <rPh sb="20" eb="21">
      <t>ナガ</t>
    </rPh>
    <phoneticPr fontId="7"/>
  </si>
  <si>
    <t>1.3.6.1.4.1.1248.1.1.3.1.29.2.1.12</t>
  </si>
  <si>
    <t>1.3.6.1.4.1.1248.1.1.3.1.29.2.1.13</t>
  </si>
  <si>
    <t>1.3.6.1.4.1.1248.1.1.3.1.29.2.1.14</t>
  </si>
  <si>
    <t>epsAdminNicPasswordFlag</t>
  </si>
  <si>
    <t>1.3.6.1.4.1.1248.1.1.3.1.30.1.2</t>
  </si>
  <si>
    <t>1.3.6.1.4.1.1248.1.1.3.1.30.2.2</t>
  </si>
  <si>
    <t>1.3.6.1.4.1.1248.1.1.3.1.30.2.3</t>
  </si>
  <si>
    <t>1.3.6.1.2.1.1.7</t>
    <phoneticPr fontId="7"/>
  </si>
  <si>
    <t>言語コード（ISO639の2文字コード）。</t>
    <rPh sb="0" eb="2">
      <t>ゲンゴ</t>
    </rPh>
    <rPh sb="14" eb="16">
      <t>モジ</t>
    </rPh>
    <phoneticPr fontId="7"/>
  </si>
  <si>
    <t>国コード（ISO3166の2文字コード）。</t>
    <rPh sb="0" eb="1">
      <t>クニ</t>
    </rPh>
    <rPh sb="14" eb="16">
      <t>モジ</t>
    </rPh>
    <phoneticPr fontId="7"/>
  </si>
  <si>
    <t>パネルのディスプレイに関する情報テーブル。
パネルが持つディスプレイ毎に情報を持つ。</t>
    <rPh sb="11" eb="12">
      <t>カン</t>
    </rPh>
    <rPh sb="14" eb="16">
      <t>ジョウホウ</t>
    </rPh>
    <rPh sb="26" eb="27">
      <t>モ</t>
    </rPh>
    <rPh sb="34" eb="35">
      <t>ゴト</t>
    </rPh>
    <rPh sb="36" eb="38">
      <t>ジョウホウ</t>
    </rPh>
    <rPh sb="39" eb="40">
      <t>モ</t>
    </rPh>
    <phoneticPr fontId="7"/>
  </si>
  <si>
    <t>ディスプレイ画像の幅（ピクセル単位）。</t>
    <rPh sb="6" eb="8">
      <t>ガゾウ</t>
    </rPh>
    <rPh sb="9" eb="10">
      <t>ハバ</t>
    </rPh>
    <rPh sb="15" eb="17">
      <t>タンイ</t>
    </rPh>
    <phoneticPr fontId="7"/>
  </si>
  <si>
    <t>ディスプレイ画像を取得するためのURI。</t>
    <rPh sb="6" eb="8">
      <t>ガゾウ</t>
    </rPh>
    <rPh sb="9" eb="11">
      <t>シュトク</t>
    </rPh>
    <phoneticPr fontId="7"/>
  </si>
  <si>
    <t xml:space="preserve">D4 EPSON-CTRLチャンネルコマンド送信用テーブル。
</t>
    <rPh sb="22" eb="24">
      <t>ソウシン</t>
    </rPh>
    <rPh sb="24" eb="25">
      <t>ヨウ</t>
    </rPh>
    <phoneticPr fontId="7"/>
  </si>
  <si>
    <t>紙搬送経路に関連する交換可能なパーツの情報テーブル。
パーツ毎に以下の情報を持つ。</t>
    <rPh sb="0" eb="1">
      <t>カミ</t>
    </rPh>
    <rPh sb="1" eb="3">
      <t>ハンソウ</t>
    </rPh>
    <rPh sb="3" eb="5">
      <t>ケイロ</t>
    </rPh>
    <rPh sb="6" eb="8">
      <t>カンレン</t>
    </rPh>
    <rPh sb="10" eb="12">
      <t>コウカン</t>
    </rPh>
    <rPh sb="12" eb="14">
      <t>カノウ</t>
    </rPh>
    <rPh sb="19" eb="21">
      <t>ジョウホウ</t>
    </rPh>
    <rPh sb="30" eb="31">
      <t>ゴト</t>
    </rPh>
    <rPh sb="32" eb="34">
      <t>イカ</t>
    </rPh>
    <rPh sb="35" eb="37">
      <t>ジョウホウ</t>
    </rPh>
    <rPh sb="38" eb="39">
      <t>モ</t>
    </rPh>
    <phoneticPr fontId="7"/>
  </si>
  <si>
    <t>搬送経路パーツの名称文字列。</t>
    <rPh sb="0" eb="2">
      <t>ハンソウ</t>
    </rPh>
    <rPh sb="2" eb="4">
      <t>ケイロ</t>
    </rPh>
    <rPh sb="8" eb="10">
      <t>メイショウ</t>
    </rPh>
    <rPh sb="10" eb="13">
      <t>モジレツ</t>
    </rPh>
    <phoneticPr fontId="7"/>
  </si>
  <si>
    <t>搬送経路パーツの種別。</t>
    <rPh sb="0" eb="2">
      <t>ハンソウ</t>
    </rPh>
    <rPh sb="2" eb="4">
      <t>ケイロ</t>
    </rPh>
    <rPh sb="8" eb="10">
      <t>シュベツ</t>
    </rPh>
    <phoneticPr fontId="7"/>
  </si>
  <si>
    <t>搬送経路パーツで計測されるカウント値。</t>
    <rPh sb="0" eb="2">
      <t>ハンソウ</t>
    </rPh>
    <rPh sb="2" eb="4">
      <t>ケイロ</t>
    </rPh>
    <rPh sb="8" eb="10">
      <t>ケイソク</t>
    </rPh>
    <rPh sb="17" eb="18">
      <t>チ</t>
    </rPh>
    <phoneticPr fontId="7"/>
  </si>
  <si>
    <t>搬送経路パーツで計測されるカウントの最大値。</t>
    <rPh sb="0" eb="2">
      <t>ハンソウ</t>
    </rPh>
    <rPh sb="2" eb="4">
      <t>ケイロ</t>
    </rPh>
    <rPh sb="8" eb="10">
      <t>ケイソク</t>
    </rPh>
    <rPh sb="18" eb="20">
      <t>サイダイ</t>
    </rPh>
    <rPh sb="20" eb="21">
      <t>チ</t>
    </rPh>
    <phoneticPr fontId="7"/>
  </si>
  <si>
    <t>搬送経路パーツで計測されるカウントの単位。</t>
    <rPh sb="0" eb="2">
      <t>ハンソウ</t>
    </rPh>
    <rPh sb="2" eb="4">
      <t>ケイロ</t>
    </rPh>
    <rPh sb="8" eb="10">
      <t>ケイソク</t>
    </rPh>
    <rPh sb="18" eb="20">
      <t>タンイ</t>
    </rPh>
    <phoneticPr fontId="7"/>
  </si>
  <si>
    <t>搬送経路パーツで計測されるカウントのカウント方法（カウントUP, カウントDown）。</t>
    <rPh sb="22" eb="24">
      <t>ホウホウ</t>
    </rPh>
    <phoneticPr fontId="7"/>
  </si>
  <si>
    <t>プリンタがサポートするメディア（用紙）情報テーブル。
サポートするメディアの種別毎に以下の情報を持つ。</t>
    <rPh sb="16" eb="17">
      <t>ヨウ</t>
    </rPh>
    <rPh sb="17" eb="18">
      <t>シ</t>
    </rPh>
    <rPh sb="19" eb="21">
      <t>ジョウホウ</t>
    </rPh>
    <rPh sb="38" eb="40">
      <t>シュベツ</t>
    </rPh>
    <rPh sb="40" eb="41">
      <t>ゴト</t>
    </rPh>
    <rPh sb="42" eb="44">
      <t>イカ</t>
    </rPh>
    <rPh sb="45" eb="47">
      <t>ジョウホウ</t>
    </rPh>
    <rPh sb="48" eb="49">
      <t>モ</t>
    </rPh>
    <phoneticPr fontId="7"/>
  </si>
  <si>
    <t>メディアの種類を示すメディアID。</t>
    <rPh sb="5" eb="7">
      <t>シュルイ</t>
    </rPh>
    <rPh sb="8" eb="9">
      <t>シメ</t>
    </rPh>
    <phoneticPr fontId="7"/>
  </si>
  <si>
    <t>メディア情報のタイプ。epPrtMediaTableData1,2 で返す情報の形式を示す。</t>
    <rPh sb="4" eb="6">
      <t>ジョウホウ</t>
    </rPh>
    <rPh sb="35" eb="36">
      <t>カエ</t>
    </rPh>
    <rPh sb="37" eb="39">
      <t>ジョウホウ</t>
    </rPh>
    <rPh sb="40" eb="42">
      <t>ケイシキ</t>
    </rPh>
    <rPh sb="43" eb="44">
      <t>シメ</t>
    </rPh>
    <phoneticPr fontId="7"/>
  </si>
  <si>
    <t>メディア情報１。検索部分。</t>
    <rPh sb="4" eb="6">
      <t>ジョウホウ</t>
    </rPh>
    <rPh sb="8" eb="10">
      <t>ケンサク</t>
    </rPh>
    <rPh sb="10" eb="12">
      <t>ブブン</t>
    </rPh>
    <phoneticPr fontId="7"/>
  </si>
  <si>
    <t>メディア情報２。データ部分。</t>
    <rPh sb="4" eb="6">
      <t>ジョウホウ</t>
    </rPh>
    <rPh sb="11" eb="13">
      <t>ブブン</t>
    </rPh>
    <phoneticPr fontId="7"/>
  </si>
  <si>
    <t>消耗品交換履歴等の履歴情報を表すテーブル。
履歴毎に以下の情報を持つ。</t>
    <rPh sb="0" eb="2">
      <t>ショウモウ</t>
    </rPh>
    <rPh sb="2" eb="3">
      <t>ヒン</t>
    </rPh>
    <rPh sb="3" eb="5">
      <t>コウカン</t>
    </rPh>
    <rPh sb="5" eb="7">
      <t>リレキ</t>
    </rPh>
    <rPh sb="7" eb="8">
      <t>トウ</t>
    </rPh>
    <rPh sb="9" eb="11">
      <t>リレキ</t>
    </rPh>
    <rPh sb="11" eb="13">
      <t>ジョウホウ</t>
    </rPh>
    <rPh sb="14" eb="15">
      <t>アラワ</t>
    </rPh>
    <rPh sb="22" eb="24">
      <t>リレキ</t>
    </rPh>
    <rPh sb="24" eb="25">
      <t>ゴト</t>
    </rPh>
    <rPh sb="26" eb="28">
      <t>イカ</t>
    </rPh>
    <rPh sb="29" eb="31">
      <t>ジョウホウ</t>
    </rPh>
    <rPh sb="32" eb="33">
      <t>モ</t>
    </rPh>
    <phoneticPr fontId="7"/>
  </si>
  <si>
    <t>履歴の種別（消耗品の交換履歴 等）。</t>
    <rPh sb="0" eb="2">
      <t>リレキ</t>
    </rPh>
    <rPh sb="3" eb="5">
      <t>シュベツ</t>
    </rPh>
    <rPh sb="6" eb="8">
      <t>ショウモウ</t>
    </rPh>
    <rPh sb="8" eb="9">
      <t>ヒン</t>
    </rPh>
    <rPh sb="10" eb="12">
      <t>コウカン</t>
    </rPh>
    <rPh sb="12" eb="14">
      <t>リレキ</t>
    </rPh>
    <rPh sb="15" eb="16">
      <t>トウ</t>
    </rPh>
    <phoneticPr fontId="7"/>
  </si>
  <si>
    <t>履歴に関連するPrinter Private MIBのグループ番号。</t>
    <rPh sb="0" eb="2">
      <t>リレキ</t>
    </rPh>
    <rPh sb="3" eb="5">
      <t>カンレン</t>
    </rPh>
    <rPh sb="31" eb="33">
      <t>バンゴウ</t>
    </rPh>
    <phoneticPr fontId="7"/>
  </si>
  <si>
    <t>履歴に関連するPrinter Private MIBのグループ内のインデックス。</t>
    <rPh sb="0" eb="2">
      <t>リレキ</t>
    </rPh>
    <rPh sb="3" eb="5">
      <t>カンレン</t>
    </rPh>
    <rPh sb="31" eb="32">
      <t>ナイ</t>
    </rPh>
    <phoneticPr fontId="7"/>
  </si>
  <si>
    <t>履歴の事象が発生した時間。</t>
    <rPh sb="0" eb="2">
      <t>リレキ</t>
    </rPh>
    <rPh sb="3" eb="5">
      <t>ジショウ</t>
    </rPh>
    <rPh sb="6" eb="8">
      <t>ハッセイ</t>
    </rPh>
    <rPh sb="10" eb="12">
      <t>ジカン</t>
    </rPh>
    <phoneticPr fontId="7"/>
  </si>
  <si>
    <t>履歴情報が持つカウント値の説明文字列。</t>
    <rPh sb="0" eb="2">
      <t>リレキ</t>
    </rPh>
    <rPh sb="2" eb="4">
      <t>ジョウホウ</t>
    </rPh>
    <rPh sb="5" eb="6">
      <t>モ</t>
    </rPh>
    <rPh sb="11" eb="12">
      <t>チ</t>
    </rPh>
    <rPh sb="13" eb="15">
      <t>セツメイ</t>
    </rPh>
    <rPh sb="15" eb="18">
      <t>モジレツ</t>
    </rPh>
    <phoneticPr fontId="7"/>
  </si>
  <si>
    <t>履歴情報が持つカウント値の単位。</t>
    <rPh sb="0" eb="2">
      <t>リレキ</t>
    </rPh>
    <rPh sb="2" eb="4">
      <t>ジョウホウ</t>
    </rPh>
    <rPh sb="5" eb="6">
      <t>モ</t>
    </rPh>
    <rPh sb="11" eb="12">
      <t>チ</t>
    </rPh>
    <rPh sb="13" eb="15">
      <t>タンイ</t>
    </rPh>
    <phoneticPr fontId="7"/>
  </si>
  <si>
    <t>履歴情報が持つカウント値。</t>
    <rPh sb="0" eb="2">
      <t>リレキ</t>
    </rPh>
    <rPh sb="2" eb="4">
      <t>ジョウホウ</t>
    </rPh>
    <rPh sb="5" eb="6">
      <t>モ</t>
    </rPh>
    <rPh sb="11" eb="12">
      <t>チ</t>
    </rPh>
    <phoneticPr fontId="7"/>
  </si>
  <si>
    <t>履歴情報に関連する消耗品・部品等が、純正品か非純正品かを示す。</t>
    <rPh sb="0" eb="2">
      <t>リレキ</t>
    </rPh>
    <rPh sb="2" eb="4">
      <t>ジョウホウ</t>
    </rPh>
    <rPh sb="5" eb="7">
      <t>カンレン</t>
    </rPh>
    <rPh sb="9" eb="11">
      <t>ショウモウ</t>
    </rPh>
    <rPh sb="11" eb="12">
      <t>ヒン</t>
    </rPh>
    <rPh sb="13" eb="16">
      <t>ブヒントウ</t>
    </rPh>
    <rPh sb="18" eb="21">
      <t>ジュンセイヒン</t>
    </rPh>
    <rPh sb="22" eb="23">
      <t>ヒ</t>
    </rPh>
    <rPh sb="23" eb="26">
      <t>ジュンセイヒン</t>
    </rPh>
    <rPh sb="28" eb="29">
      <t>シメ</t>
    </rPh>
    <phoneticPr fontId="7"/>
  </si>
  <si>
    <t>履歴情報に関連する消耗品が、リフィル品かそれ以外かを示す。</t>
    <rPh sb="18" eb="19">
      <t>ヒン</t>
    </rPh>
    <rPh sb="22" eb="24">
      <t>イガイ</t>
    </rPh>
    <phoneticPr fontId="7"/>
  </si>
  <si>
    <t>epPrtJobAlertDescription</t>
  </si>
  <si>
    <t>epPrtJobAlertOccurredCollationNumber</t>
  </si>
  <si>
    <t>epPrtJobAlertOccurredImpressionNumber</t>
  </si>
  <si>
    <t>epPrtJobAlertSeverityLevel</t>
  </si>
  <si>
    <t>epPrtJobApplicationDerivedInformationTable</t>
  </si>
  <si>
    <t>epPrtJobApplicationDerivedInformationId</t>
  </si>
  <si>
    <t>epsJobTrapOffIPXCondition</t>
  </si>
  <si>
    <t>1.3.6.1.4.1.1248.1.1.3.1.2.15.1.8</t>
  </si>
  <si>
    <t>送信時にフラグメント化に失敗したために破棄したIPv4データグラムの数。</t>
    <phoneticPr fontId="7"/>
  </si>
  <si>
    <t>送信時にフラグメント化によって作成されたIPv4データグラムの断片の数。</t>
    <phoneticPr fontId="7"/>
  </si>
  <si>
    <t>IPv4アドレスに関する情報のテーブル。
インターフェースに割り当てられているIPv4アドレス毎に以下の情報を持つ。</t>
    <rPh sb="30" eb="31">
      <t>ワ</t>
    </rPh>
    <rPh sb="32" eb="33">
      <t>ア</t>
    </rPh>
    <rPh sb="47" eb="48">
      <t>ゴト</t>
    </rPh>
    <rPh sb="49" eb="51">
      <t>イカ</t>
    </rPh>
    <rPh sb="52" eb="54">
      <t>ジョウホウ</t>
    </rPh>
    <rPh sb="55" eb="56">
      <t>モ</t>
    </rPh>
    <phoneticPr fontId="7"/>
  </si>
  <si>
    <t>OID
（Indexを含まない）</t>
    <rPh sb="11" eb="12">
      <t>フク</t>
    </rPh>
    <phoneticPr fontId="7"/>
  </si>
  <si>
    <t>IPv4アドレス値。</t>
    <rPh sb="8" eb="9">
      <t>アタイ</t>
    </rPh>
    <phoneticPr fontId="7"/>
  </si>
  <si>
    <t>このアドレスが割り当てられたインターフェースのifIndex値。</t>
    <rPh sb="30" eb="31">
      <t>アタイ</t>
    </rPh>
    <phoneticPr fontId="7"/>
  </si>
  <si>
    <t>このアドレスと関連付けられるサブネットマスク。</t>
    <rPh sb="7" eb="10">
      <t>カンレンヅ</t>
    </rPh>
    <phoneticPr fontId="7"/>
  </si>
  <si>
    <t>このアドレスが割り当てられたインターフェースにおける、ブロードキャストアドレスの最下位bit値。</t>
    <phoneticPr fontId="7"/>
  </si>
  <si>
    <t>このアドレスが割り当てられたインターフェースにおいて、再構築可能な最大IPv4データグラムサイズ（byte)。</t>
    <phoneticPr fontId="7"/>
  </si>
  <si>
    <t>ipRouteTable</t>
    <phoneticPr fontId="7"/>
  </si>
  <si>
    <t>IPv4ルーティングテーブル。
経路毎に以下の情報を持つ。</t>
    <rPh sb="20" eb="22">
      <t>イカ</t>
    </rPh>
    <rPh sb="23" eb="25">
      <t>ジョウホウ</t>
    </rPh>
    <rPh sb="26" eb="27">
      <t>モ</t>
    </rPh>
    <phoneticPr fontId="7"/>
  </si>
  <si>
    <t>この経路の宛先IPアドレス。</t>
    <phoneticPr fontId="7"/>
  </si>
  <si>
    <t>この経路を使用するインターフェース。</t>
    <phoneticPr fontId="7"/>
  </si>
  <si>
    <t>この経路のプライマリ・メトリック値。</t>
    <phoneticPr fontId="7"/>
  </si>
  <si>
    <t>この経路の代替メトリック値1。</t>
    <phoneticPr fontId="7"/>
  </si>
  <si>
    <t>この経路の代替メトリック値2。</t>
    <phoneticPr fontId="7"/>
  </si>
  <si>
    <t>この経路の代替メトリック値3。</t>
    <phoneticPr fontId="7"/>
  </si>
  <si>
    <t>この経路で次にHopするゲートウェイのIPアドレス。</t>
    <phoneticPr fontId="7"/>
  </si>
  <si>
    <t>この経路のタイプ。
無効／直接ルート／間接ルート／その他 のいずれか。</t>
    <rPh sb="10" eb="12">
      <t>ムコウ</t>
    </rPh>
    <rPh sb="13" eb="15">
      <t>チョクセツ</t>
    </rPh>
    <rPh sb="19" eb="21">
      <t>カンセツ</t>
    </rPh>
    <rPh sb="27" eb="28">
      <t>タ</t>
    </rPh>
    <phoneticPr fontId="7"/>
  </si>
  <si>
    <t>この経路が更新、または正当性が確認されてからの経過時間(sec)。</t>
    <phoneticPr fontId="7"/>
  </si>
  <si>
    <t>ipRouteDestと関連付けられるサブネットマスク。</t>
    <phoneticPr fontId="7"/>
  </si>
  <si>
    <t>この経路の代替メトリック値4。</t>
    <phoneticPr fontId="7"/>
  </si>
  <si>
    <t>この経路を学習したルーティングプロトコルを特定するために参照するMIBのOID。</t>
    <rPh sb="5" eb="7">
      <t>ガクシュウ</t>
    </rPh>
    <phoneticPr fontId="7"/>
  </si>
  <si>
    <t>この経路を学習した方法・ルーティングプロトコル。</t>
    <rPh sb="2" eb="4">
      <t>ケイロ</t>
    </rPh>
    <rPh sb="5" eb="7">
      <t>ガクシュウ</t>
    </rPh>
    <rPh sb="9" eb="11">
      <t>ホウホウ</t>
    </rPh>
    <phoneticPr fontId="7"/>
  </si>
  <si>
    <t>IPv4アドレスから物理アドレスへのマッピングを行う、アドレス変換テーブル。（＝ARPテーブル）
マッピング毎に以下の情報を持つ。</t>
    <rPh sb="54" eb="55">
      <t>ゴト</t>
    </rPh>
    <rPh sb="56" eb="58">
      <t>イカ</t>
    </rPh>
    <rPh sb="59" eb="61">
      <t>ジョウホウ</t>
    </rPh>
    <rPh sb="62" eb="63">
      <t>モ</t>
    </rPh>
    <phoneticPr fontId="7"/>
  </si>
  <si>
    <t>マッピングが適用されるインターフェースを示すifIndex値。</t>
    <rPh sb="29" eb="30">
      <t>アタイ</t>
    </rPh>
    <phoneticPr fontId="7"/>
  </si>
  <si>
    <t>MACアドレス。</t>
    <phoneticPr fontId="7"/>
  </si>
  <si>
    <t>MACアドレスと対応するIPアドレス。</t>
    <rPh sb="8" eb="10">
      <t>タイオウ</t>
    </rPh>
    <phoneticPr fontId="7"/>
  </si>
  <si>
    <t>マッピングの有効性、および学習方法。
無効／動的割り当て(ARP等)／静的割り当て のいずれか。</t>
    <rPh sb="6" eb="9">
      <t>ユウコウセイ</t>
    </rPh>
    <rPh sb="13" eb="15">
      <t>ガクシュウ</t>
    </rPh>
    <rPh sb="15" eb="17">
      <t>ホウホウ</t>
    </rPh>
    <rPh sb="19" eb="21">
      <t>ムコウ</t>
    </rPh>
    <rPh sb="22" eb="24">
      <t>ドウテキ</t>
    </rPh>
    <rPh sb="24" eb="25">
      <t>ワ</t>
    </rPh>
    <rPh sb="26" eb="27">
      <t>ア</t>
    </rPh>
    <rPh sb="32" eb="33">
      <t>トウ</t>
    </rPh>
    <rPh sb="35" eb="37">
      <t>セイテキ</t>
    </rPh>
    <rPh sb="37" eb="38">
      <t>ワ</t>
    </rPh>
    <rPh sb="39" eb="40">
      <t>ア</t>
    </rPh>
    <phoneticPr fontId="7"/>
  </si>
  <si>
    <t>経路は有効にもかかわらず、破棄されたルーティングエントリの数。</t>
    <phoneticPr fontId="7"/>
  </si>
  <si>
    <t>受信したICMPv4メッセージの総数。</t>
    <phoneticPr fontId="7"/>
  </si>
  <si>
    <t>受信したICMPv4メッセージのうち、ICMP特有のエラーが存在したメッセージの数。</t>
    <rPh sb="0" eb="2">
      <t>ジュシン</t>
    </rPh>
    <phoneticPr fontId="7"/>
  </si>
  <si>
    <t>受信したICMPv4 Time Exceededメッセージの数。</t>
    <phoneticPr fontId="7"/>
  </si>
  <si>
    <t>受信したICMPv4 Parameter Problemメッセージの数。</t>
    <phoneticPr fontId="7"/>
  </si>
  <si>
    <t>受信したICMPv4 Source Quenchメッセージの数。</t>
    <phoneticPr fontId="7"/>
  </si>
  <si>
    <t>受信したICMPv4 Redirectメッセージの数。</t>
    <phoneticPr fontId="7"/>
  </si>
  <si>
    <t>受信したICMPv4 Echo （request) メッセージの数。</t>
    <phoneticPr fontId="7"/>
  </si>
  <si>
    <t>受信したICMPv4 Echo Replyメッセージの数。</t>
    <phoneticPr fontId="7"/>
  </si>
  <si>
    <t>受信したICMPv4 Timestamp (request) メッセージの数。</t>
    <phoneticPr fontId="7"/>
  </si>
  <si>
    <t>受信したICMPv4 Timestamp Reply メッセージの数。</t>
    <phoneticPr fontId="7"/>
  </si>
  <si>
    <t>受信したICMPv4 Address Mask Requestメッセージの数。</t>
    <phoneticPr fontId="7"/>
  </si>
  <si>
    <t>受信したICMPv4 Address Mask Replyメッセージの数。</t>
    <phoneticPr fontId="7"/>
  </si>
  <si>
    <t>送信を試みたICMPメッセージの総数。</t>
    <phoneticPr fontId="7"/>
  </si>
  <si>
    <t>送信を試みたICMPメッセージのうち、バッファ不足等で結果的に送信しなかったメッセージの数。</t>
    <phoneticPr fontId="7"/>
  </si>
  <si>
    <t>受信したICMPv4 Destination Unreachableメッセージの数。</t>
    <phoneticPr fontId="7"/>
  </si>
  <si>
    <t>送信したICMPv4 Desitination Unreachableメッセージの数。</t>
    <phoneticPr fontId="7"/>
  </si>
  <si>
    <t>送信したICMPv4 Time Exceededメッセージの数。</t>
    <phoneticPr fontId="7"/>
  </si>
  <si>
    <t>送信したICMPv4 Parameter Problemメッセージの数。</t>
    <phoneticPr fontId="7"/>
  </si>
  <si>
    <t>送信したICMPv4 Source Quenchメッセージの数。</t>
    <phoneticPr fontId="7"/>
  </si>
  <si>
    <t>送信したICMPv4 Redirectメッセージの数。</t>
    <phoneticPr fontId="7"/>
  </si>
  <si>
    <t>送信したICMPv4 Echo (request) メッセージの数。</t>
    <phoneticPr fontId="7"/>
  </si>
  <si>
    <t>送信したICMPv4 Echo Replyメッセージの数。</t>
    <phoneticPr fontId="7"/>
  </si>
  <si>
    <t>送信したICMPv4 Timestamp (request) メッセージの数。</t>
    <phoneticPr fontId="7"/>
  </si>
  <si>
    <t>送信したICMPv4 Timestamp Replyメッセージの数。</t>
    <phoneticPr fontId="7"/>
  </si>
  <si>
    <t>送信したICMPv4 Address Mask Requestメッセージの数。</t>
    <phoneticPr fontId="7"/>
  </si>
  <si>
    <t>送信したICMPv4 Address Mask Replyメッセージの数。</t>
    <phoneticPr fontId="7"/>
  </si>
  <si>
    <t>TCP再送タイムアウト時間を決定するアルゴリズム。</t>
    <phoneticPr fontId="7"/>
  </si>
  <si>
    <t>TCP再送タイムアウトの最小時間(ms)。</t>
    <phoneticPr fontId="7"/>
  </si>
  <si>
    <t>TCP再送タイムアウトの最大時間(ms)。</t>
    <phoneticPr fontId="7"/>
  </si>
  <si>
    <t>同時TCPコネクションの最大数。</t>
    <phoneticPr fontId="7"/>
  </si>
  <si>
    <t>TCPコネクションの開設要求を送信した回数。</t>
    <phoneticPr fontId="7"/>
  </si>
  <si>
    <t>TCPコネクションの開設要求を受信した回数。</t>
    <phoneticPr fontId="7"/>
  </si>
  <si>
    <t>TCPコネクションの確立に失敗した回数。</t>
    <phoneticPr fontId="7"/>
  </si>
  <si>
    <t>TCPコネクションがリセットされた回数。</t>
    <phoneticPr fontId="7"/>
  </si>
  <si>
    <t>確立中のTCPコネクションの数。</t>
    <phoneticPr fontId="7"/>
  </si>
  <si>
    <t>受信したTCPセグメントの総数。</t>
    <phoneticPr fontId="7"/>
  </si>
  <si>
    <t>送信したTCPセグメントの総数。</t>
    <phoneticPr fontId="7"/>
  </si>
  <si>
    <t>再送したTCPセグメントの数。</t>
    <phoneticPr fontId="7"/>
  </si>
  <si>
    <t>tcpConnState</t>
    <phoneticPr fontId="7"/>
  </si>
  <si>
    <t>IPv4のTCPコネクション（およびリスナ）に関する情報テーブル。
コネクション毎に以下の情報を持つ。</t>
    <rPh sb="40" eb="41">
      <t>ゴト</t>
    </rPh>
    <rPh sb="42" eb="44">
      <t>イカ</t>
    </rPh>
    <rPh sb="45" eb="47">
      <t>ジョウホウ</t>
    </rPh>
    <rPh sb="48" eb="49">
      <t>モ</t>
    </rPh>
    <phoneticPr fontId="7"/>
  </si>
  <si>
    <t>両面印刷時の開始ページの表裏設定。</t>
    <rPh sb="0" eb="2">
      <t>リョウメン</t>
    </rPh>
    <rPh sb="2" eb="4">
      <t>インサツ</t>
    </rPh>
    <rPh sb="4" eb="5">
      <t>ジ</t>
    </rPh>
    <rPh sb="6" eb="8">
      <t>カイシ</t>
    </rPh>
    <rPh sb="12" eb="14">
      <t>オモテウラ</t>
    </rPh>
    <rPh sb="14" eb="16">
      <t>セッテイ</t>
    </rPh>
    <phoneticPr fontId="7"/>
  </si>
  <si>
    <t>RIT機能の有効、無効設定。</t>
    <rPh sb="3" eb="5">
      <t>キノウ</t>
    </rPh>
    <rPh sb="6" eb="8">
      <t>ユウコウ</t>
    </rPh>
    <rPh sb="9" eb="11">
      <t>ムコウ</t>
    </rPh>
    <rPh sb="11" eb="13">
      <t>セッテイ</t>
    </rPh>
    <phoneticPr fontId="7"/>
  </si>
  <si>
    <t>トナーセーブモードの有効、無効設定。</t>
    <rPh sb="10" eb="12">
      <t>ユウコウ</t>
    </rPh>
    <rPh sb="13" eb="15">
      <t>ムコウ</t>
    </rPh>
    <rPh sb="15" eb="17">
      <t>セッテイ</t>
    </rPh>
    <phoneticPr fontId="7"/>
  </si>
  <si>
    <t>印字濃度設定。</t>
    <rPh sb="0" eb="2">
      <t>インジ</t>
    </rPh>
    <rPh sb="2" eb="4">
      <t>ノウド</t>
    </rPh>
    <rPh sb="4" eb="6">
      <t>セッテイ</t>
    </rPh>
    <phoneticPr fontId="7"/>
  </si>
  <si>
    <t>オフセット設定の単位。</t>
    <rPh sb="5" eb="7">
      <t>セッテイ</t>
    </rPh>
    <rPh sb="8" eb="10">
      <t>タンイ</t>
    </rPh>
    <phoneticPr fontId="7"/>
  </si>
  <si>
    <t>上オフセットの設定。</t>
    <rPh sb="0" eb="1">
      <t>ウエ</t>
    </rPh>
    <rPh sb="7" eb="9">
      <t>セッテイ</t>
    </rPh>
    <phoneticPr fontId="7"/>
  </si>
  <si>
    <t>左オフセットの設定。</t>
    <rPh sb="0" eb="1">
      <t>ヒダリ</t>
    </rPh>
    <rPh sb="7" eb="9">
      <t>セッテイ</t>
    </rPh>
    <phoneticPr fontId="7"/>
  </si>
  <si>
    <t>裏面の上オフセットの設定。</t>
    <rPh sb="0" eb="2">
      <t>ウラメン</t>
    </rPh>
    <rPh sb="3" eb="4">
      <t>ウエ</t>
    </rPh>
    <rPh sb="10" eb="12">
      <t>セッテイ</t>
    </rPh>
    <phoneticPr fontId="7"/>
  </si>
  <si>
    <t>裏面の左オフセットの設定。</t>
    <rPh sb="0" eb="2">
      <t>ウラメン</t>
    </rPh>
    <rPh sb="3" eb="4">
      <t>ヒダリ</t>
    </rPh>
    <rPh sb="10" eb="12">
      <t>セッテイ</t>
    </rPh>
    <phoneticPr fontId="7"/>
  </si>
  <si>
    <t>両面印刷時の裏面画像位置設定。</t>
    <rPh sb="0" eb="2">
      <t>リョウメン</t>
    </rPh>
    <rPh sb="2" eb="4">
      <t>インサツ</t>
    </rPh>
    <rPh sb="4" eb="5">
      <t>ジ</t>
    </rPh>
    <rPh sb="6" eb="8">
      <t>ウラメン</t>
    </rPh>
    <rPh sb="8" eb="10">
      <t>ガゾウ</t>
    </rPh>
    <rPh sb="10" eb="12">
      <t>イチ</t>
    </rPh>
    <rPh sb="12" eb="14">
      <t>セッテイ</t>
    </rPh>
    <phoneticPr fontId="7"/>
  </si>
  <si>
    <t>一部のエラーが発生しても自動的に継続する機能の有効、無効設定。</t>
    <rPh sb="0" eb="2">
      <t>イチブ</t>
    </rPh>
    <rPh sb="7" eb="9">
      <t>ハッセイ</t>
    </rPh>
    <rPh sb="12" eb="15">
      <t>ジドウテキ</t>
    </rPh>
    <rPh sb="16" eb="18">
      <t>ケイゾク</t>
    </rPh>
    <rPh sb="20" eb="22">
      <t>キノウ</t>
    </rPh>
    <rPh sb="23" eb="25">
      <t>ユウコウ</t>
    </rPh>
    <rPh sb="26" eb="28">
      <t>ムコウ</t>
    </rPh>
    <rPh sb="28" eb="30">
      <t>セッテイ</t>
    </rPh>
    <phoneticPr fontId="7"/>
  </si>
  <si>
    <t>用紙サイズエラーを無視する機能の有効、無効設定。</t>
    <rPh sb="0" eb="2">
      <t>ヨウシ</t>
    </rPh>
    <rPh sb="9" eb="11">
      <t>ムシ</t>
    </rPh>
    <rPh sb="13" eb="15">
      <t>キノウ</t>
    </rPh>
    <rPh sb="16" eb="18">
      <t>ユウコウ</t>
    </rPh>
    <rPh sb="19" eb="21">
      <t>ムコウ</t>
    </rPh>
    <rPh sb="21" eb="23">
      <t>セッテイ</t>
    </rPh>
    <phoneticPr fontId="7"/>
  </si>
  <si>
    <t>プリントオーバーラン用にメモリを使用する機能の設定。</t>
    <rPh sb="10" eb="11">
      <t>ヨウ</t>
    </rPh>
    <rPh sb="16" eb="18">
      <t>シヨウ</t>
    </rPh>
    <rPh sb="20" eb="22">
      <t>キノウ</t>
    </rPh>
    <rPh sb="23" eb="25">
      <t>セッテイ</t>
    </rPh>
    <phoneticPr fontId="7"/>
  </si>
  <si>
    <t>メモリ不足時に、イメージを非可逆圧縮する機能の設定。</t>
    <rPh sb="3" eb="5">
      <t>ブソク</t>
    </rPh>
    <rPh sb="5" eb="6">
      <t>ジ</t>
    </rPh>
    <rPh sb="13" eb="14">
      <t>ヒ</t>
    </rPh>
    <rPh sb="14" eb="16">
      <t>カギャク</t>
    </rPh>
    <rPh sb="16" eb="18">
      <t>アッシュク</t>
    </rPh>
    <rPh sb="20" eb="22">
      <t>キノウ</t>
    </rPh>
    <rPh sb="23" eb="25">
      <t>セッテイ</t>
    </rPh>
    <phoneticPr fontId="7"/>
  </si>
  <si>
    <t>用紙種類の設定。</t>
    <rPh sb="0" eb="2">
      <t>ヨウシ</t>
    </rPh>
    <rPh sb="2" eb="4">
      <t>シュルイ</t>
    </rPh>
    <rPh sb="5" eb="7">
      <t>セッテイ</t>
    </rPh>
    <phoneticPr fontId="7"/>
  </si>
  <si>
    <t>印刷スケールの設定（100% / 80%)。</t>
    <rPh sb="0" eb="2">
      <t>インサツ</t>
    </rPh>
    <rPh sb="7" eb="9">
      <t>セッテイ</t>
    </rPh>
    <phoneticPr fontId="7"/>
  </si>
  <si>
    <t>印刷部数設定。</t>
    <rPh sb="0" eb="2">
      <t>インサツ</t>
    </rPh>
    <rPh sb="2" eb="4">
      <t>ブスウ</t>
    </rPh>
    <rPh sb="4" eb="6">
      <t>セッテイ</t>
    </rPh>
    <phoneticPr fontId="7"/>
  </si>
  <si>
    <t>マニュアルフィードモードの設定。</t>
    <rPh sb="13" eb="15">
      <t>セッテイ</t>
    </rPh>
    <phoneticPr fontId="7"/>
  </si>
  <si>
    <t>印刷解像度の設定。</t>
    <rPh sb="0" eb="2">
      <t>インサツ</t>
    </rPh>
    <rPh sb="2" eb="5">
      <t>カイゾウド</t>
    </rPh>
    <rPh sb="6" eb="8">
      <t>セッテイ</t>
    </rPh>
    <phoneticPr fontId="7"/>
  </si>
  <si>
    <t>自動排紙機能の有効、無効設定。</t>
    <rPh sb="0" eb="2">
      <t>ジドウ</t>
    </rPh>
    <rPh sb="2" eb="4">
      <t>ハイシ</t>
    </rPh>
    <rPh sb="4" eb="6">
      <t>キノウ</t>
    </rPh>
    <rPh sb="7" eb="9">
      <t>ユウコウ</t>
    </rPh>
    <rPh sb="10" eb="12">
      <t>ムコウ</t>
    </rPh>
    <rPh sb="12" eb="14">
      <t>セッテイ</t>
    </rPh>
    <phoneticPr fontId="7"/>
  </si>
  <si>
    <t>ドット補正機能の有効、無効設定。</t>
    <rPh sb="3" eb="5">
      <t>ホセイ</t>
    </rPh>
    <rPh sb="5" eb="7">
      <t>キノウ</t>
    </rPh>
    <rPh sb="8" eb="10">
      <t>ユウコウ</t>
    </rPh>
    <rPh sb="11" eb="13">
      <t>ムコウ</t>
    </rPh>
    <rPh sb="13" eb="15">
      <t>セッテイ</t>
    </rPh>
    <phoneticPr fontId="7"/>
  </si>
  <si>
    <t>両面印刷ができない場合に印刷する面（表/裏）の設定。</t>
    <rPh sb="0" eb="2">
      <t>リョウメン</t>
    </rPh>
    <rPh sb="2" eb="4">
      <t>インサツ</t>
    </rPh>
    <rPh sb="9" eb="11">
      <t>バアイ</t>
    </rPh>
    <rPh sb="12" eb="14">
      <t>インサツ</t>
    </rPh>
    <rPh sb="16" eb="17">
      <t>メン</t>
    </rPh>
    <rPh sb="18" eb="19">
      <t>オモテ</t>
    </rPh>
    <rPh sb="20" eb="21">
      <t>ウラ</t>
    </rPh>
    <rPh sb="23" eb="25">
      <t>セッテイ</t>
    </rPh>
    <phoneticPr fontId="7"/>
  </si>
  <si>
    <t>epPrtPaperTypeMode で選択可能な用紙種類。</t>
    <rPh sb="20" eb="22">
      <t>センタク</t>
    </rPh>
    <rPh sb="22" eb="24">
      <t>カノウ</t>
    </rPh>
    <rPh sb="25" eb="27">
      <t>ヨウシ</t>
    </rPh>
    <rPh sb="27" eb="29">
      <t>シュルイ</t>
    </rPh>
    <phoneticPr fontId="7"/>
  </si>
  <si>
    <t>ユーザ―用紙番号設定。</t>
    <rPh sb="4" eb="6">
      <t>ヨウシ</t>
    </rPh>
    <rPh sb="6" eb="8">
      <t>バンゴウ</t>
    </rPh>
    <rPh sb="8" eb="10">
      <t>セッテイ</t>
    </rPh>
    <phoneticPr fontId="7"/>
  </si>
  <si>
    <t>カラートナー不足時にカラー印刷をモノクロに変換して印刷する機能の有効、無効設定。</t>
    <rPh sb="6" eb="8">
      <t>フソク</t>
    </rPh>
    <rPh sb="8" eb="9">
      <t>ジ</t>
    </rPh>
    <rPh sb="13" eb="15">
      <t>インサツ</t>
    </rPh>
    <rPh sb="21" eb="23">
      <t>ヘンカン</t>
    </rPh>
    <rPh sb="25" eb="27">
      <t>インサツ</t>
    </rPh>
    <rPh sb="29" eb="31">
      <t>キノウ</t>
    </rPh>
    <rPh sb="32" eb="34">
      <t>ユウコウ</t>
    </rPh>
    <rPh sb="35" eb="37">
      <t>ムコウ</t>
    </rPh>
    <rPh sb="37" eb="39">
      <t>セッテイ</t>
    </rPh>
    <phoneticPr fontId="7"/>
  </si>
  <si>
    <t>A4/Letterの置き換え印刷設定。
印刷時に指定された用紙サイズがA4またはLetterで、且つ指定と同サイズに設定された給紙装置が無い場合の動作を設定する。</t>
    <rPh sb="10" eb="11">
      <t>オ</t>
    </rPh>
    <rPh sb="12" eb="13">
      <t>カ</t>
    </rPh>
    <rPh sb="14" eb="16">
      <t>インサツ</t>
    </rPh>
    <rPh sb="16" eb="18">
      <t>セッテイ</t>
    </rPh>
    <phoneticPr fontId="7"/>
  </si>
  <si>
    <t>用紙サイズの表示名。</t>
    <rPh sb="0" eb="2">
      <t>ヨウシ</t>
    </rPh>
    <rPh sb="6" eb="8">
      <t>ヒョウジ</t>
    </rPh>
    <rPh sb="8" eb="9">
      <t>メイ</t>
    </rPh>
    <phoneticPr fontId="7"/>
  </si>
  <si>
    <t>印刷数のカウント単位。</t>
    <rPh sb="0" eb="2">
      <t>インサツ</t>
    </rPh>
    <rPh sb="2" eb="3">
      <t>スウ</t>
    </rPh>
    <rPh sb="8" eb="10">
      <t>タンイ</t>
    </rPh>
    <phoneticPr fontId="7"/>
  </si>
  <si>
    <t>総印刷数。</t>
    <rPh sb="0" eb="1">
      <t>ソウ</t>
    </rPh>
    <rPh sb="1" eb="3">
      <t>インサツ</t>
    </rPh>
    <rPh sb="3" eb="4">
      <t>スウ</t>
    </rPh>
    <phoneticPr fontId="7"/>
  </si>
  <si>
    <t>プロセスカラー印刷数。</t>
    <rPh sb="7" eb="9">
      <t>インサツ</t>
    </rPh>
    <rPh sb="9" eb="10">
      <t>スウ</t>
    </rPh>
    <phoneticPr fontId="7"/>
  </si>
  <si>
    <t>スポットカラー印刷数。</t>
    <rPh sb="7" eb="9">
      <t>インサツ</t>
    </rPh>
    <rPh sb="9" eb="10">
      <t>スウ</t>
    </rPh>
    <phoneticPr fontId="7"/>
  </si>
  <si>
    <t>両面印刷において実際には印刷しなかった面(ダミーページ）の数。</t>
    <rPh sb="0" eb="2">
      <t>リョウメン</t>
    </rPh>
    <rPh sb="2" eb="4">
      <t>インサツ</t>
    </rPh>
    <rPh sb="8" eb="10">
      <t>ジッサイ</t>
    </rPh>
    <rPh sb="12" eb="14">
      <t>インサツ</t>
    </rPh>
    <rPh sb="19" eb="20">
      <t>メン</t>
    </rPh>
    <rPh sb="29" eb="30">
      <t>カズ</t>
    </rPh>
    <phoneticPr fontId="7"/>
  </si>
  <si>
    <t>epPrtMediaTableDataType</t>
  </si>
  <si>
    <t>この搬送経路のタイプ。片面印刷／長辺とじ両面印刷／短辺とじ両面印刷。</t>
    <rPh sb="2" eb="4">
      <t>ハンソウ</t>
    </rPh>
    <rPh sb="4" eb="6">
      <t>ケイロ</t>
    </rPh>
    <rPh sb="16" eb="17">
      <t>ナガ</t>
    </rPh>
    <rPh sb="17" eb="18">
      <t>ヘン</t>
    </rPh>
    <rPh sb="25" eb="27">
      <t>タンペン</t>
    </rPh>
    <rPh sb="29" eb="31">
      <t>リョウメン</t>
    </rPh>
    <rPh sb="31" eb="33">
      <t>インサツ</t>
    </rPh>
    <phoneticPr fontId="7"/>
  </si>
  <si>
    <t>搬送経路の説明文字列。</t>
    <rPh sb="0" eb="2">
      <t>ハンソウ</t>
    </rPh>
    <rPh sb="2" eb="4">
      <t>ケイロ</t>
    </rPh>
    <rPh sb="5" eb="7">
      <t>セツメイ</t>
    </rPh>
    <rPh sb="7" eb="10">
      <t>モジレツ</t>
    </rPh>
    <phoneticPr fontId="7"/>
  </si>
  <si>
    <t>搬送経路の現在のステータス。</t>
    <rPh sb="0" eb="2">
      <t>ハンソウ</t>
    </rPh>
    <rPh sb="2" eb="4">
      <t>ケイロ</t>
    </rPh>
    <rPh sb="5" eb="7">
      <t>ゲンザイ</t>
    </rPh>
    <phoneticPr fontId="7"/>
  </si>
  <si>
    <t>印刷データチャンネルの種類。</t>
    <rPh sb="0" eb="2">
      <t>インサツ</t>
    </rPh>
    <rPh sb="11" eb="13">
      <t>シュルイ</t>
    </rPh>
    <phoneticPr fontId="7"/>
  </si>
  <si>
    <t>チャンネル上で使用されるプロトコルのバージョン。</t>
    <rPh sb="5" eb="6">
      <t>ジョウ</t>
    </rPh>
    <rPh sb="7" eb="9">
      <t>シヨウ</t>
    </rPh>
    <phoneticPr fontId="7"/>
  </si>
  <si>
    <t>このチャンネルに対応する制御言語を示すインデックス（prtInterpreterTableのインデックス）。</t>
    <rPh sb="8" eb="10">
      <t>タイオウ</t>
    </rPh>
    <rPh sb="12" eb="14">
      <t>セイギョ</t>
    </rPh>
    <rPh sb="14" eb="16">
      <t>ゲンゴ</t>
    </rPh>
    <rPh sb="17" eb="18">
      <t>シメ</t>
    </rPh>
    <phoneticPr fontId="7"/>
  </si>
  <si>
    <t>このチャンネルに対応するページ記述言語を示すインデックス（prtInterpreterTableのインデックス）。</t>
    <rPh sb="8" eb="10">
      <t>タイオウ</t>
    </rPh>
    <rPh sb="15" eb="17">
      <t>キジュツ</t>
    </rPh>
    <rPh sb="17" eb="19">
      <t>ゲンゴ</t>
    </rPh>
    <rPh sb="20" eb="21">
      <t>シメ</t>
    </rPh>
    <phoneticPr fontId="7"/>
  </si>
  <si>
    <t>このチャンネルの現在のステータス。</t>
    <rPh sb="8" eb="10">
      <t>ゲンザイ</t>
    </rPh>
    <phoneticPr fontId="7"/>
  </si>
  <si>
    <t xml:space="preserve">このチャンネルに対応するインターフェイスを示すインデックス（ifIndex）。
</t>
    <rPh sb="8" eb="10">
      <t>タイオウ</t>
    </rPh>
    <rPh sb="21" eb="22">
      <t>シメ</t>
    </rPh>
    <phoneticPr fontId="7"/>
  </si>
  <si>
    <t>このチャンネルの有効、無効。</t>
    <rPh sb="8" eb="10">
      <t>ユウコウ</t>
    </rPh>
    <rPh sb="11" eb="13">
      <t>ムコウ</t>
    </rPh>
    <phoneticPr fontId="7"/>
  </si>
  <si>
    <t>プリンタがサポートする言語（制御言語、ページ記述言語）に関する情報取得、設定用テーブル。
サポートする言語毎に以下の情報を持つ。</t>
    <rPh sb="11" eb="13">
      <t>ゲンゴ</t>
    </rPh>
    <rPh sb="14" eb="16">
      <t>セイギョ</t>
    </rPh>
    <rPh sb="16" eb="18">
      <t>ゲンゴ</t>
    </rPh>
    <rPh sb="22" eb="24">
      <t>キジュツ</t>
    </rPh>
    <rPh sb="24" eb="26">
      <t>ゲンゴ</t>
    </rPh>
    <rPh sb="28" eb="29">
      <t>カン</t>
    </rPh>
    <rPh sb="31" eb="33">
      <t>ジョウホウ</t>
    </rPh>
    <rPh sb="33" eb="35">
      <t>シュトク</t>
    </rPh>
    <rPh sb="36" eb="39">
      <t>セッテイヨウ</t>
    </rPh>
    <rPh sb="51" eb="53">
      <t>ゲンゴ</t>
    </rPh>
    <rPh sb="53" eb="54">
      <t>ゴト</t>
    </rPh>
    <rPh sb="55" eb="57">
      <t>イカ</t>
    </rPh>
    <rPh sb="58" eb="60">
      <t>ジョウホウ</t>
    </rPh>
    <rPh sb="61" eb="62">
      <t>モ</t>
    </rPh>
    <phoneticPr fontId="7"/>
  </si>
  <si>
    <t>解釈またはエミュレートする言語の日付コードまたはバージョン。</t>
    <rPh sb="0" eb="2">
      <t>カイシャク</t>
    </rPh>
    <rPh sb="13" eb="15">
      <t>ゲンゴ</t>
    </rPh>
    <rPh sb="16" eb="18">
      <t>ヒヅケ</t>
    </rPh>
    <phoneticPr fontId="7"/>
  </si>
  <si>
    <t>言語解釈機能の説明文字列。</t>
    <rPh sb="0" eb="2">
      <t>ゲンゴ</t>
    </rPh>
    <rPh sb="2" eb="4">
      <t>カイシャク</t>
    </rPh>
    <rPh sb="4" eb="6">
      <t>キノウ</t>
    </rPh>
    <rPh sb="7" eb="9">
      <t>セツメイ</t>
    </rPh>
    <rPh sb="9" eb="12">
      <t>モジレツ</t>
    </rPh>
    <phoneticPr fontId="7"/>
  </si>
  <si>
    <t>言語解釈機能のバージョン。</t>
    <rPh sb="0" eb="2">
      <t>ゲンゴ</t>
    </rPh>
    <rPh sb="2" eb="4">
      <t>カイシャク</t>
    </rPh>
    <rPh sb="4" eb="6">
      <t>キノウ</t>
    </rPh>
    <phoneticPr fontId="7"/>
  </si>
  <si>
    <t>解釈またはエミュレートするページ記述言語または制御言語のファミリー。</t>
    <rPh sb="16" eb="18">
      <t>キジュツ</t>
    </rPh>
    <rPh sb="18" eb="20">
      <t>ゲンゴ</t>
    </rPh>
    <rPh sb="23" eb="25">
      <t>セイギョ</t>
    </rPh>
    <rPh sb="25" eb="27">
      <t>ゲンゴ</t>
    </rPh>
    <phoneticPr fontId="7"/>
  </si>
  <si>
    <t>解釈またはエミュレート可能な言語のレベルを示す文字列。</t>
    <rPh sb="0" eb="2">
      <t>カイシャク</t>
    </rPh>
    <rPh sb="11" eb="13">
      <t>カノウ</t>
    </rPh>
    <rPh sb="14" eb="16">
      <t>ゲンゴ</t>
    </rPh>
    <rPh sb="21" eb="22">
      <t>シメ</t>
    </rPh>
    <rPh sb="23" eb="26">
      <t>モジレツ</t>
    </rPh>
    <phoneticPr fontId="7"/>
  </si>
  <si>
    <t>言語解釈機能におけるデフォルトの用紙方向（縦長、横長）。</t>
    <rPh sb="0" eb="2">
      <t>ゲンゴ</t>
    </rPh>
    <rPh sb="2" eb="4">
      <t>カイシャク</t>
    </rPh>
    <rPh sb="4" eb="6">
      <t>キノウ</t>
    </rPh>
    <rPh sb="16" eb="18">
      <t>ヨウシ</t>
    </rPh>
    <rPh sb="18" eb="20">
      <t>ホウコウ</t>
    </rPh>
    <rPh sb="21" eb="23">
      <t>タテナガ</t>
    </rPh>
    <rPh sb="24" eb="26">
      <t>ヨコナガ</t>
    </rPh>
    <phoneticPr fontId="7"/>
  </si>
  <si>
    <t>この言語解釈機能における給紙方向の解像度。</t>
    <rPh sb="2" eb="4">
      <t>ゲンゴ</t>
    </rPh>
    <rPh sb="4" eb="6">
      <t>カイシャク</t>
    </rPh>
    <rPh sb="6" eb="8">
      <t>キノウ</t>
    </rPh>
    <rPh sb="12" eb="14">
      <t>キュウシ</t>
    </rPh>
    <rPh sb="14" eb="16">
      <t>ホウコウ</t>
    </rPh>
    <rPh sb="17" eb="20">
      <t>カイゾウド</t>
    </rPh>
    <phoneticPr fontId="7"/>
  </si>
  <si>
    <t>この言語解釈機能における給紙方向に対して直角方向の解像度。</t>
    <rPh sb="2" eb="4">
      <t>ゲンゴ</t>
    </rPh>
    <rPh sb="4" eb="6">
      <t>カイシャク</t>
    </rPh>
    <rPh sb="6" eb="8">
      <t>キノウ</t>
    </rPh>
    <rPh sb="12" eb="14">
      <t>キュウシ</t>
    </rPh>
    <rPh sb="14" eb="16">
      <t>ホウコウ</t>
    </rPh>
    <rPh sb="17" eb="18">
      <t>タイ</t>
    </rPh>
    <rPh sb="20" eb="22">
      <t>チョッカク</t>
    </rPh>
    <rPh sb="22" eb="24">
      <t>ホウコウ</t>
    </rPh>
    <rPh sb="25" eb="28">
      <t>カイゾウド</t>
    </rPh>
    <phoneticPr fontId="7"/>
  </si>
  <si>
    <t>出力データのデフォルト文字セット。</t>
    <rPh sb="0" eb="2">
      <t>シュツリョク</t>
    </rPh>
    <rPh sb="11" eb="13">
      <t>モジ</t>
    </rPh>
    <phoneticPr fontId="7"/>
  </si>
  <si>
    <t>入力データの解釈するためのデフォルト文字セット。</t>
    <rPh sb="0" eb="2">
      <t>ニュウリョク</t>
    </rPh>
    <rPh sb="6" eb="8">
      <t>カイシャク</t>
    </rPh>
    <rPh sb="18" eb="20">
      <t>モジ</t>
    </rPh>
    <phoneticPr fontId="7"/>
  </si>
  <si>
    <t>この言語解釈機能が双方向通信を行うかどうかを示す。</t>
    <rPh sb="2" eb="4">
      <t>ゲンゴ</t>
    </rPh>
    <rPh sb="4" eb="6">
      <t>カイシャク</t>
    </rPh>
    <rPh sb="6" eb="8">
      <t>キノウ</t>
    </rPh>
    <rPh sb="9" eb="12">
      <t>ソウホウコウ</t>
    </rPh>
    <rPh sb="12" eb="14">
      <t>ツウシン</t>
    </rPh>
    <rPh sb="15" eb="16">
      <t>オコナ</t>
    </rPh>
    <rPh sb="22" eb="23">
      <t>シメ</t>
    </rPh>
    <phoneticPr fontId="7"/>
  </si>
  <si>
    <t>パネルディスプレイに表示される文字列の取得および設定用テーブル。
ディスプレイに表示可能なテキストの行数だけ以下の情報を持つ。</t>
    <rPh sb="10" eb="12">
      <t>ヒョウジ</t>
    </rPh>
    <rPh sb="15" eb="18">
      <t>モジレツ</t>
    </rPh>
    <rPh sb="19" eb="21">
      <t>シュトク</t>
    </rPh>
    <rPh sb="24" eb="27">
      <t>セッテイヨウ</t>
    </rPh>
    <rPh sb="40" eb="42">
      <t>ヒョウジ</t>
    </rPh>
    <rPh sb="42" eb="44">
      <t>カノウ</t>
    </rPh>
    <rPh sb="50" eb="52">
      <t>ギョウスウ</t>
    </rPh>
    <rPh sb="54" eb="56">
      <t>イカ</t>
    </rPh>
    <rPh sb="57" eb="59">
      <t>ジョウホウ</t>
    </rPh>
    <rPh sb="60" eb="61">
      <t>モ</t>
    </rPh>
    <phoneticPr fontId="7"/>
  </si>
  <si>
    <t>パネルディスプレイの一行分の文字列。</t>
    <rPh sb="10" eb="12">
      <t>イチギョウ</t>
    </rPh>
    <rPh sb="12" eb="13">
      <t>ブン</t>
    </rPh>
    <rPh sb="14" eb="17">
      <t>モジレツ</t>
    </rPh>
    <phoneticPr fontId="7"/>
  </si>
  <si>
    <t>この言語による印刷ジョブ数の累計。</t>
    <rPh sb="2" eb="4">
      <t>ゲンゴ</t>
    </rPh>
    <rPh sb="7" eb="9">
      <t>インサツ</t>
    </rPh>
    <rPh sb="12" eb="13">
      <t>スウ</t>
    </rPh>
    <rPh sb="14" eb="16">
      <t>ルイケイ</t>
    </rPh>
    <phoneticPr fontId="7"/>
  </si>
  <si>
    <t>epPrtKsKssmSettingsClass</t>
  </si>
  <si>
    <t>epPrtKsKssmInterpreterIndex</t>
  </si>
  <si>
    <t>epPrtEscPageWwSettingsTable</t>
  </si>
  <si>
    <t>epPrtEscPageWwSettingsClass</t>
  </si>
  <si>
    <t>epPrtEscPageWwInterpreterIndex</t>
  </si>
  <si>
    <t>epPrtEscPageWwAutoCR</t>
  </si>
  <si>
    <t>jmJobID(2)</t>
    <phoneticPr fontId="7"/>
  </si>
  <si>
    <t>1.3.6.1.4.1.2699.1.1.1.2.1</t>
    <phoneticPr fontId="7"/>
  </si>
  <si>
    <t xml:space="preserve">jmJobIDJobSetIndex     </t>
    <phoneticPr fontId="7"/>
  </si>
  <si>
    <t>jmJobIDJobIndex</t>
    <phoneticPr fontId="7"/>
  </si>
  <si>
    <t>jmJob(3)</t>
    <phoneticPr fontId="7"/>
  </si>
  <si>
    <t>1.3.6.1.4.1.2699.1.1.1.3.1</t>
    <phoneticPr fontId="7"/>
  </si>
  <si>
    <t>jmJobKOctetsProcessed</t>
    <phoneticPr fontId="7"/>
  </si>
  <si>
    <t xml:space="preserve">jmJobImpressionsPerCopyRequested </t>
    <phoneticPr fontId="7"/>
  </si>
  <si>
    <t>jmJobImpressionsCompleted</t>
    <phoneticPr fontId="7"/>
  </si>
  <si>
    <t>jmJobOwner</t>
    <phoneticPr fontId="7"/>
  </si>
  <si>
    <t>jmAttribute(4)</t>
    <phoneticPr fontId="7"/>
  </si>
  <si>
    <t>jmAttributeTable</t>
    <phoneticPr fontId="7"/>
  </si>
  <si>
    <t>1.3.6.1.4.1.2699.1.1.1.4.1.1.3</t>
    <phoneticPr fontId="7"/>
  </si>
  <si>
    <t>jmAttributeValueAsOctets</t>
    <phoneticPr fontId="7"/>
  </si>
  <si>
    <t>1.3.6.1.4.1.2699.1.1.1.4.1.1.4</t>
    <phoneticPr fontId="7"/>
  </si>
  <si>
    <t>ppmGeneral(1)</t>
    <phoneticPr fontId="7"/>
  </si>
  <si>
    <t>1.3.6.1.4.1.2699.1.2.1.1.2</t>
    <phoneticPr fontId="7"/>
  </si>
  <si>
    <t>ppmGeneralNumberOfPorts</t>
    <phoneticPr fontId="7"/>
  </si>
  <si>
    <t>1.3.6.1.4.1.2699.1.2.1.1.3</t>
    <phoneticPr fontId="7"/>
  </si>
  <si>
    <t>ppmPrinter(2)</t>
    <phoneticPr fontId="7"/>
  </si>
  <si>
    <t>ppmPrinterTable</t>
    <phoneticPr fontId="7"/>
  </si>
  <si>
    <t>jmGeneral(1)</t>
    <phoneticPr fontId="7"/>
  </si>
  <si>
    <t>jmGeneralTable</t>
    <phoneticPr fontId="7"/>
  </si>
  <si>
    <t>IPv6のマニュアル設定用テーブル。
設定可能なアドレスの数だけ、以下の情報を持つ。</t>
    <rPh sb="10" eb="13">
      <t>セッテイヨウ</t>
    </rPh>
    <rPh sb="19" eb="21">
      <t>セッテイ</t>
    </rPh>
    <rPh sb="21" eb="23">
      <t>カノウ</t>
    </rPh>
    <rPh sb="29" eb="30">
      <t>カズ</t>
    </rPh>
    <rPh sb="33" eb="35">
      <t>イカ</t>
    </rPh>
    <rPh sb="36" eb="38">
      <t>ジョウホウ</t>
    </rPh>
    <rPh sb="39" eb="40">
      <t>モ</t>
    </rPh>
    <phoneticPr fontId="7"/>
  </si>
  <si>
    <t>IPv6アドレス値の設定。</t>
    <rPh sb="8" eb="9">
      <t>チ</t>
    </rPh>
    <rPh sb="10" eb="12">
      <t>セッテイ</t>
    </rPh>
    <phoneticPr fontId="7"/>
  </si>
  <si>
    <t>IPv6アドレスのネットワークプレフィックス長の設定。</t>
    <rPh sb="22" eb="23">
      <t>チョウ</t>
    </rPh>
    <rPh sb="24" eb="26">
      <t>セッテイ</t>
    </rPh>
    <phoneticPr fontId="7"/>
  </si>
  <si>
    <t>IPv6上で動作するDNSサーバーアドレスのマニュアル設定用テーブル。
設定可能なDNSサーバーアドレスの数だけ、以下の情報を持つ。</t>
    <rPh sb="4" eb="5">
      <t>ジョウ</t>
    </rPh>
    <rPh sb="6" eb="8">
      <t>ドウサ</t>
    </rPh>
    <rPh sb="27" eb="29">
      <t>セッテイ</t>
    </rPh>
    <rPh sb="29" eb="30">
      <t>ヨウ</t>
    </rPh>
    <rPh sb="36" eb="38">
      <t>セッテイ</t>
    </rPh>
    <rPh sb="38" eb="40">
      <t>カノウ</t>
    </rPh>
    <rPh sb="53" eb="54">
      <t>カズ</t>
    </rPh>
    <rPh sb="57" eb="59">
      <t>イカ</t>
    </rPh>
    <rPh sb="60" eb="62">
      <t>ジョウホウ</t>
    </rPh>
    <rPh sb="63" eb="64">
      <t>モ</t>
    </rPh>
    <phoneticPr fontId="7"/>
  </si>
  <si>
    <t>DNSサーバーアドレス値の設定。</t>
    <rPh sb="11" eb="12">
      <t>チ</t>
    </rPh>
    <rPh sb="13" eb="15">
      <t>セッテイ</t>
    </rPh>
    <phoneticPr fontId="7"/>
  </si>
  <si>
    <t>競合したIPv6アドレスの一覧テーブル。
競合を検出したアドレス毎に以下の情報を持つ。</t>
    <rPh sb="0" eb="2">
      <t>キョウゴウ</t>
    </rPh>
    <rPh sb="13" eb="15">
      <t>イチラン</t>
    </rPh>
    <rPh sb="21" eb="23">
      <t>キョウゴウ</t>
    </rPh>
    <rPh sb="24" eb="26">
      <t>ケンシュツ</t>
    </rPh>
    <rPh sb="32" eb="33">
      <t>ゴト</t>
    </rPh>
    <rPh sb="34" eb="36">
      <t>イカ</t>
    </rPh>
    <rPh sb="37" eb="39">
      <t>ジョウホウ</t>
    </rPh>
    <rPh sb="40" eb="41">
      <t>モ</t>
    </rPh>
    <phoneticPr fontId="7"/>
  </si>
  <si>
    <t>競合を検出したIPv6アドレス値。</t>
    <rPh sb="0" eb="2">
      <t>キョウゴウ</t>
    </rPh>
    <rPh sb="3" eb="5">
      <t>ケンシュツ</t>
    </rPh>
    <rPh sb="15" eb="16">
      <t>チ</t>
    </rPh>
    <phoneticPr fontId="7"/>
  </si>
  <si>
    <t>IPv6デフォルトゲートウェイのマニュアル設定用テーブル。
設定可能なゲートウェイアドレスの数だけ、以下の情報を持つ。</t>
    <rPh sb="21" eb="24">
      <t>セッテイヨウ</t>
    </rPh>
    <rPh sb="30" eb="32">
      <t>セッテイ</t>
    </rPh>
    <rPh sb="32" eb="34">
      <t>カノウ</t>
    </rPh>
    <rPh sb="46" eb="47">
      <t>カズ</t>
    </rPh>
    <rPh sb="50" eb="52">
      <t>イカ</t>
    </rPh>
    <rPh sb="53" eb="55">
      <t>ジョウホウ</t>
    </rPh>
    <rPh sb="56" eb="57">
      <t>モ</t>
    </rPh>
    <phoneticPr fontId="7"/>
  </si>
  <si>
    <t>IPv6デフォルトゲートウェイアドレス値の設定。</t>
    <rPh sb="19" eb="20">
      <t>チ</t>
    </rPh>
    <rPh sb="21" eb="23">
      <t>セッテイ</t>
    </rPh>
    <phoneticPr fontId="7"/>
  </si>
  <si>
    <t>サポートする通信速度設定方法１。
送信速度と受信速度の設定が同一か、個別かを示す。</t>
    <rPh sb="17" eb="19">
      <t>ソウシン</t>
    </rPh>
    <rPh sb="19" eb="21">
      <t>ソクド</t>
    </rPh>
    <rPh sb="22" eb="24">
      <t>ジュシン</t>
    </rPh>
    <rPh sb="24" eb="26">
      <t>ソクド</t>
    </rPh>
    <rPh sb="27" eb="29">
      <t>セッテイ</t>
    </rPh>
    <rPh sb="30" eb="32">
      <t>ドウイツ</t>
    </rPh>
    <rPh sb="34" eb="36">
      <t>コベツ</t>
    </rPh>
    <rPh sb="38" eb="39">
      <t>シメ</t>
    </rPh>
    <phoneticPr fontId="7"/>
  </si>
  <si>
    <t>サポートする通信速度設定方法。
別途用意された一覧から選択する方法、および数値を入力する方法のサポート状況を示す。</t>
    <rPh sb="16" eb="18">
      <t>ベット</t>
    </rPh>
    <rPh sb="18" eb="20">
      <t>ヨウイ</t>
    </rPh>
    <rPh sb="23" eb="25">
      <t>イチラン</t>
    </rPh>
    <rPh sb="27" eb="29">
      <t>センタク</t>
    </rPh>
    <rPh sb="31" eb="33">
      <t>ホウホウ</t>
    </rPh>
    <rPh sb="37" eb="39">
      <t>スウチ</t>
    </rPh>
    <rPh sb="40" eb="42">
      <t>ニュウリョク</t>
    </rPh>
    <rPh sb="44" eb="46">
      <t>ホウホウ</t>
    </rPh>
    <rPh sb="51" eb="53">
      <t>ジョウキョウ</t>
    </rPh>
    <rPh sb="54" eb="55">
      <t>シメ</t>
    </rPh>
    <phoneticPr fontId="7"/>
  </si>
  <si>
    <t>Wireless LANのSTA機能についての能力を示すテーブル。</t>
    <rPh sb="23" eb="25">
      <t>ノウリョク</t>
    </rPh>
    <rPh sb="26" eb="27">
      <t>シメ</t>
    </rPh>
    <phoneticPr fontId="7"/>
  </si>
  <si>
    <t>Wireless LANのSTA機能についての現在のステータスを示すテーブル。</t>
    <rPh sb="23" eb="25">
      <t>ゲンザイ</t>
    </rPh>
    <rPh sb="32" eb="33">
      <t>シメ</t>
    </rPh>
    <phoneticPr fontId="7"/>
  </si>
  <si>
    <t>Wireress LAN 設定用のテーブル。</t>
    <rPh sb="15" eb="16">
      <t>ヨウ</t>
    </rPh>
    <phoneticPr fontId="7"/>
  </si>
  <si>
    <t>用紙の印字面が観測者に向く方向で、描画機構を流れる場合の、用紙の先端からのマージン。</t>
    <rPh sb="0" eb="2">
      <t>ヨウシ</t>
    </rPh>
    <rPh sb="3" eb="5">
      <t>インジ</t>
    </rPh>
    <rPh sb="5" eb="6">
      <t>メン</t>
    </rPh>
    <rPh sb="7" eb="9">
      <t>カンソク</t>
    </rPh>
    <rPh sb="9" eb="10">
      <t>シャ</t>
    </rPh>
    <rPh sb="11" eb="12">
      <t>ム</t>
    </rPh>
    <rPh sb="13" eb="15">
      <t>ホウコウ</t>
    </rPh>
    <rPh sb="17" eb="19">
      <t>ビョウガ</t>
    </rPh>
    <rPh sb="19" eb="21">
      <t>キコウ</t>
    </rPh>
    <rPh sb="22" eb="23">
      <t>ナガ</t>
    </rPh>
    <rPh sb="25" eb="27">
      <t>バアイ</t>
    </rPh>
    <rPh sb="29" eb="31">
      <t>ヨウシ</t>
    </rPh>
    <rPh sb="32" eb="34">
      <t>センタン</t>
    </rPh>
    <phoneticPr fontId="7"/>
  </si>
  <si>
    <t>用紙の先端を北端とした場合の、南端のマージン。</t>
    <rPh sb="0" eb="2">
      <t>ヨウシ</t>
    </rPh>
    <rPh sb="3" eb="5">
      <t>センタン</t>
    </rPh>
    <rPh sb="6" eb="8">
      <t>ホクタン</t>
    </rPh>
    <rPh sb="11" eb="13">
      <t>バアイ</t>
    </rPh>
    <rPh sb="15" eb="16">
      <t>ミナミ</t>
    </rPh>
    <rPh sb="16" eb="17">
      <t>タン</t>
    </rPh>
    <phoneticPr fontId="7"/>
  </si>
  <si>
    <t>用紙の先端を北端とした場合の、東端のマージン。</t>
    <rPh sb="0" eb="2">
      <t>ヨウシ</t>
    </rPh>
    <rPh sb="3" eb="5">
      <t>センタン</t>
    </rPh>
    <rPh sb="6" eb="8">
      <t>ホクタン</t>
    </rPh>
    <rPh sb="11" eb="13">
      <t>バアイ</t>
    </rPh>
    <rPh sb="15" eb="16">
      <t>ヒガシ</t>
    </rPh>
    <rPh sb="16" eb="17">
      <t>タン</t>
    </rPh>
    <phoneticPr fontId="7"/>
  </si>
  <si>
    <t>用紙の先端を北端とした場合の、西端のマージン。</t>
    <rPh sb="0" eb="2">
      <t>ヨウシ</t>
    </rPh>
    <rPh sb="3" eb="5">
      <t>センタン</t>
    </rPh>
    <rPh sb="6" eb="8">
      <t>ホクタン</t>
    </rPh>
    <rPh sb="11" eb="13">
      <t>バアイ</t>
    </rPh>
    <rPh sb="15" eb="16">
      <t>ニシ</t>
    </rPh>
    <rPh sb="16" eb="17">
      <t>ハシ</t>
    </rPh>
    <phoneticPr fontId="7"/>
  </si>
  <si>
    <t>描画機構の現在のステータス。</t>
    <rPh sb="0" eb="2">
      <t>ビョウガ</t>
    </rPh>
    <rPh sb="2" eb="4">
      <t>キコウ</t>
    </rPh>
    <rPh sb="5" eb="7">
      <t>ゲンザイ</t>
    </rPh>
    <phoneticPr fontId="7"/>
  </si>
  <si>
    <t>印刷消耗品に関する情報取得、設定用テーブル。
サポートする印刷消耗品毎に以下の情報を持つ。</t>
    <rPh sb="0" eb="2">
      <t>インサツ</t>
    </rPh>
    <rPh sb="2" eb="4">
      <t>ショウモウ</t>
    </rPh>
    <rPh sb="4" eb="5">
      <t>ヒン</t>
    </rPh>
    <rPh sb="6" eb="7">
      <t>カン</t>
    </rPh>
    <rPh sb="9" eb="11">
      <t>ジョウホウ</t>
    </rPh>
    <rPh sb="11" eb="13">
      <t>シュトク</t>
    </rPh>
    <rPh sb="14" eb="17">
      <t>セッテイヨウ</t>
    </rPh>
    <rPh sb="29" eb="31">
      <t>インサツ</t>
    </rPh>
    <rPh sb="31" eb="33">
      <t>ショウモウ</t>
    </rPh>
    <rPh sb="33" eb="34">
      <t>ヒン</t>
    </rPh>
    <rPh sb="34" eb="35">
      <t>ゴト</t>
    </rPh>
    <rPh sb="36" eb="38">
      <t>イカ</t>
    </rPh>
    <rPh sb="39" eb="41">
      <t>ジョウホウ</t>
    </rPh>
    <rPh sb="42" eb="43">
      <t>モ</t>
    </rPh>
    <phoneticPr fontId="7"/>
  </si>
  <si>
    <t>印刷消耗品に対応する色を示すインデックス（prtMarkerColorantTableのインデックス）。</t>
    <rPh sb="0" eb="2">
      <t>インサツ</t>
    </rPh>
    <rPh sb="2" eb="4">
      <t>ショウモウ</t>
    </rPh>
    <rPh sb="4" eb="5">
      <t>ヒン</t>
    </rPh>
    <rPh sb="6" eb="8">
      <t>タイオウ</t>
    </rPh>
    <rPh sb="10" eb="11">
      <t>イロ</t>
    </rPh>
    <rPh sb="12" eb="13">
      <t>シメ</t>
    </rPh>
    <phoneticPr fontId="7"/>
  </si>
  <si>
    <t>この印刷消耗品に対応する描画機構を示すインデックス（prtMarkerTableのインデックス）。</t>
    <rPh sb="2" eb="4">
      <t>インサツ</t>
    </rPh>
    <rPh sb="4" eb="6">
      <t>ショウモウ</t>
    </rPh>
    <rPh sb="6" eb="7">
      <t>ヒン</t>
    </rPh>
    <rPh sb="8" eb="10">
      <t>タイオウ</t>
    </rPh>
    <rPh sb="12" eb="14">
      <t>ビョウガ</t>
    </rPh>
    <rPh sb="14" eb="16">
      <t>キコウ</t>
    </rPh>
    <rPh sb="17" eb="18">
      <t>シメ</t>
    </rPh>
    <phoneticPr fontId="7"/>
  </si>
  <si>
    <t>印刷消耗品の説明文字列。</t>
    <rPh sb="6" eb="8">
      <t>セツメイ</t>
    </rPh>
    <rPh sb="8" eb="11">
      <t>モジレツ</t>
    </rPh>
    <phoneticPr fontId="7"/>
  </si>
  <si>
    <t>印刷消耗品の容量を表す単位。</t>
    <rPh sb="0" eb="2">
      <t>インサツ</t>
    </rPh>
    <rPh sb="2" eb="4">
      <t>ショウモウ</t>
    </rPh>
    <rPh sb="4" eb="5">
      <t>ヒン</t>
    </rPh>
    <rPh sb="6" eb="8">
      <t>ヨウリョウ</t>
    </rPh>
    <rPh sb="9" eb="10">
      <t>アラワ</t>
    </rPh>
    <rPh sb="11" eb="13">
      <t>タンイ</t>
    </rPh>
    <phoneticPr fontId="7"/>
  </si>
  <si>
    <t>印刷消耗品の最大容量。</t>
    <rPh sb="0" eb="2">
      <t>インサツ</t>
    </rPh>
    <rPh sb="2" eb="4">
      <t>ショウモウ</t>
    </rPh>
    <rPh sb="4" eb="5">
      <t>ヒン</t>
    </rPh>
    <rPh sb="6" eb="8">
      <t>サイダイ</t>
    </rPh>
    <rPh sb="8" eb="10">
      <t>ヨウリョウ</t>
    </rPh>
    <phoneticPr fontId="7"/>
  </si>
  <si>
    <t>印刷消耗品の残量。</t>
    <rPh sb="0" eb="2">
      <t>インサツ</t>
    </rPh>
    <rPh sb="2" eb="4">
      <t>ショウモウ</t>
    </rPh>
    <rPh sb="4" eb="5">
      <t>ヒン</t>
    </rPh>
    <rPh sb="6" eb="8">
      <t>ザンリョウ</t>
    </rPh>
    <phoneticPr fontId="7"/>
  </si>
  <si>
    <t>プリンタがサポートする色の一覧テーブル。
サポートする色毎に以下の情報を持つ。</t>
    <rPh sb="11" eb="12">
      <t>イロ</t>
    </rPh>
    <rPh sb="13" eb="15">
      <t>イチラン</t>
    </rPh>
    <rPh sb="27" eb="28">
      <t>イロ</t>
    </rPh>
    <rPh sb="28" eb="29">
      <t>ゴト</t>
    </rPh>
    <rPh sb="30" eb="32">
      <t>イカ</t>
    </rPh>
    <rPh sb="33" eb="35">
      <t>ジョウホウ</t>
    </rPh>
    <rPh sb="36" eb="37">
      <t>モ</t>
    </rPh>
    <phoneticPr fontId="7"/>
  </si>
  <si>
    <t>この色に関連する描画機構を示すインデックス（prtMarkerTableのインデックス）。</t>
    <rPh sb="2" eb="3">
      <t>イロ</t>
    </rPh>
    <rPh sb="4" eb="6">
      <t>カンレン</t>
    </rPh>
    <rPh sb="8" eb="10">
      <t>ビョウガ</t>
    </rPh>
    <rPh sb="10" eb="12">
      <t>キコウ</t>
    </rPh>
    <rPh sb="13" eb="14">
      <t>シメ</t>
    </rPh>
    <phoneticPr fontId="7"/>
  </si>
  <si>
    <t>この色の役割。（プロセスカラー／スポットカラー）</t>
    <rPh sb="2" eb="3">
      <t>イロ</t>
    </rPh>
    <rPh sb="4" eb="6">
      <t>ヤクワリ</t>
    </rPh>
    <phoneticPr fontId="7"/>
  </si>
  <si>
    <t>この色の名称文字列。（ISO9070準拠)</t>
    <rPh sb="2" eb="3">
      <t>イロ</t>
    </rPh>
    <rPh sb="4" eb="6">
      <t>メイショウ</t>
    </rPh>
    <rPh sb="6" eb="9">
      <t>モジレツ</t>
    </rPh>
    <rPh sb="18" eb="20">
      <t>ジュンキョ</t>
    </rPh>
    <phoneticPr fontId="7"/>
  </si>
  <si>
    <t>この色で表現可能な色調の数。</t>
    <rPh sb="2" eb="3">
      <t>イロ</t>
    </rPh>
    <rPh sb="4" eb="6">
      <t>ヒョウゲン</t>
    </rPh>
    <rPh sb="6" eb="8">
      <t>カノウ</t>
    </rPh>
    <rPh sb="9" eb="11">
      <t>シキチョウ</t>
    </rPh>
    <rPh sb="12" eb="13">
      <t>カズ</t>
    </rPh>
    <phoneticPr fontId="7"/>
  </si>
  <si>
    <t>用紙の搬送経路に関する情報取得テーブル。
サポートする搬送経路毎に以下の情報を持つ。</t>
    <rPh sb="0" eb="2">
      <t>ヨウシ</t>
    </rPh>
    <rPh sb="3" eb="5">
      <t>ハンソウ</t>
    </rPh>
    <rPh sb="5" eb="7">
      <t>ケイロ</t>
    </rPh>
    <rPh sb="8" eb="9">
      <t>カン</t>
    </rPh>
    <rPh sb="11" eb="13">
      <t>ジョウホウ</t>
    </rPh>
    <rPh sb="13" eb="15">
      <t>シュトク</t>
    </rPh>
    <rPh sb="27" eb="29">
      <t>ハンソウ</t>
    </rPh>
    <rPh sb="29" eb="31">
      <t>ケイロ</t>
    </rPh>
    <rPh sb="31" eb="32">
      <t>ゴト</t>
    </rPh>
    <rPh sb="33" eb="35">
      <t>イカ</t>
    </rPh>
    <rPh sb="36" eb="38">
      <t>ジョウホウ</t>
    </rPh>
    <rPh sb="39" eb="40">
      <t>モ</t>
    </rPh>
    <phoneticPr fontId="7"/>
  </si>
  <si>
    <t>搬送経路の速度を示すための単位。</t>
    <rPh sb="0" eb="2">
      <t>ハンソウ</t>
    </rPh>
    <rPh sb="2" eb="4">
      <t>ケイロ</t>
    </rPh>
    <rPh sb="5" eb="7">
      <t>ソクド</t>
    </rPh>
    <rPh sb="8" eb="9">
      <t>シメ</t>
    </rPh>
    <rPh sb="13" eb="15">
      <t>タンイ</t>
    </rPh>
    <phoneticPr fontId="7"/>
  </si>
  <si>
    <t>搬送経路を通る用紙の寸法を示すための単位。</t>
    <rPh sb="0" eb="2">
      <t>ハンソウ</t>
    </rPh>
    <rPh sb="2" eb="4">
      <t>ケイロ</t>
    </rPh>
    <rPh sb="5" eb="6">
      <t>トオ</t>
    </rPh>
    <rPh sb="7" eb="9">
      <t>ヨウシ</t>
    </rPh>
    <rPh sb="10" eb="12">
      <t>スンポウ</t>
    </rPh>
    <rPh sb="13" eb="14">
      <t>シメ</t>
    </rPh>
    <rPh sb="18" eb="20">
      <t>タンイ</t>
    </rPh>
    <phoneticPr fontId="7"/>
  </si>
  <si>
    <t>搬送経路の最大速度。</t>
    <rPh sb="0" eb="2">
      <t>ハンソウ</t>
    </rPh>
    <rPh sb="2" eb="4">
      <t>ケイロ</t>
    </rPh>
    <rPh sb="5" eb="7">
      <t>サイダイ</t>
    </rPh>
    <rPh sb="7" eb="9">
      <t>ソクド</t>
    </rPh>
    <phoneticPr fontId="7"/>
  </si>
  <si>
    <t>搬送経路でサポートする、搬送方向の最大用紙寸法。</t>
    <rPh sb="0" eb="2">
      <t>ハンソウ</t>
    </rPh>
    <rPh sb="2" eb="4">
      <t>ケイロ</t>
    </rPh>
    <rPh sb="12" eb="14">
      <t>ハンソウ</t>
    </rPh>
    <rPh sb="14" eb="16">
      <t>ホウコウ</t>
    </rPh>
    <rPh sb="17" eb="19">
      <t>サイダイ</t>
    </rPh>
    <rPh sb="19" eb="21">
      <t>ヨウシ</t>
    </rPh>
    <rPh sb="21" eb="23">
      <t>スンポウ</t>
    </rPh>
    <phoneticPr fontId="7"/>
  </si>
  <si>
    <t>搬送経路でサポートする、搬送方向に対して直角方向の最大用紙寸法。</t>
    <rPh sb="0" eb="2">
      <t>ハンソウ</t>
    </rPh>
    <rPh sb="2" eb="4">
      <t>ケイロ</t>
    </rPh>
    <rPh sb="12" eb="14">
      <t>ハンソウ</t>
    </rPh>
    <rPh sb="14" eb="16">
      <t>ホウコウ</t>
    </rPh>
    <rPh sb="17" eb="18">
      <t>タイ</t>
    </rPh>
    <rPh sb="20" eb="22">
      <t>チョッカク</t>
    </rPh>
    <rPh sb="22" eb="24">
      <t>ホウコウ</t>
    </rPh>
    <rPh sb="25" eb="27">
      <t>サイダイ</t>
    </rPh>
    <rPh sb="27" eb="29">
      <t>ヨウシ</t>
    </rPh>
    <rPh sb="29" eb="31">
      <t>スンポウ</t>
    </rPh>
    <phoneticPr fontId="7"/>
  </si>
  <si>
    <t>搬送経路でサポートする、搬送方向の最小用紙寸法。</t>
    <rPh sb="0" eb="2">
      <t>ハンソウ</t>
    </rPh>
    <rPh sb="2" eb="4">
      <t>ケイロ</t>
    </rPh>
    <rPh sb="12" eb="14">
      <t>ハンソウ</t>
    </rPh>
    <rPh sb="14" eb="16">
      <t>ホウコウ</t>
    </rPh>
    <rPh sb="17" eb="19">
      <t>サイショウ</t>
    </rPh>
    <rPh sb="19" eb="21">
      <t>ヨウシ</t>
    </rPh>
    <rPh sb="21" eb="23">
      <t>スンポウ</t>
    </rPh>
    <phoneticPr fontId="7"/>
  </si>
  <si>
    <t>搬送経路でサポートする、搬送方向に対して直角方向の最小用紙寸法。</t>
    <rPh sb="0" eb="2">
      <t>ハンソウ</t>
    </rPh>
    <rPh sb="2" eb="4">
      <t>ケイロ</t>
    </rPh>
    <rPh sb="12" eb="14">
      <t>ハンソウ</t>
    </rPh>
    <rPh sb="14" eb="16">
      <t>ホウコウ</t>
    </rPh>
    <rPh sb="17" eb="18">
      <t>タイ</t>
    </rPh>
    <rPh sb="20" eb="22">
      <t>チョッカク</t>
    </rPh>
    <rPh sb="22" eb="24">
      <t>ホウコウ</t>
    </rPh>
    <rPh sb="25" eb="27">
      <t>サイショウ</t>
    </rPh>
    <rPh sb="27" eb="29">
      <t>ヨウシ</t>
    </rPh>
    <rPh sb="29" eb="31">
      <t>スンポウ</t>
    </rPh>
    <phoneticPr fontId="7"/>
  </si>
  <si>
    <t>epFaxLineReceiveLevel2</t>
  </si>
  <si>
    <t>epFaxLineDeliveryLevel1</t>
  </si>
  <si>
    <t>epFaxLinePbDeliveryLevel</t>
  </si>
  <si>
    <t>epFaxLineCallTimeOut</t>
  </si>
  <si>
    <t>epFaxLineDialToneDetection</t>
  </si>
  <si>
    <t>epFaxSendTable</t>
  </si>
  <si>
    <t>epFaxSendRecorder</t>
  </si>
  <si>
    <t>epFaxSendPriorityDocumentSize</t>
  </si>
  <si>
    <t>epFaxSendPcFaxEnable</t>
  </si>
  <si>
    <t>epFaxReceiveTable</t>
  </si>
  <si>
    <t>epFaxReceiveOutput</t>
  </si>
  <si>
    <t>epFaxReceiveAttachedPhoneTimeout</t>
  </si>
  <si>
    <t>epFaxReceiveMemoryReception</t>
  </si>
  <si>
    <t>epFaxReceiveMemoryReceptionOnTime</t>
  </si>
  <si>
    <t>epFaxReceiveMemoryReceptionOffTime</t>
  </si>
  <si>
    <t>epFaxReceiveIncomingModeSupport</t>
  </si>
  <si>
    <t>epFaxReceiveAttachedPhoneMinTimeoutRings</t>
  </si>
  <si>
    <t>epFaxReceiveAttachedPhoneMaxTimeoutRings</t>
  </si>
  <si>
    <t>epFaxReceiveAttachedPhoneTimeoutRings</t>
  </si>
  <si>
    <t>1.3.6.1.4.1.1248.1.4.2.13.1.1.3</t>
  </si>
  <si>
    <t>1.3.6.1.4.1.1248.1.4.2.13.1.1.7</t>
  </si>
  <si>
    <t>1.3.6.1.4.1.1248.1.4.2.13.1.1.8</t>
  </si>
  <si>
    <t>1.3.6.1.4.1.1248.1.4.2.14.1</t>
  </si>
  <si>
    <t>1.3.6.1.4.1.1248.1.4.2.14.1.1.3</t>
  </si>
  <si>
    <t>1.3.6.1.4.1.1248.1.4.2.14.1.1.4</t>
  </si>
  <si>
    <t>1.3.6.1.4.1.1248.1.4.2.14.1.1.5</t>
  </si>
  <si>
    <t>1.3.6.1.4.1.1248.1.4.2.14.1.1.6</t>
  </si>
  <si>
    <t>1.3.6.1.4.1.1248.1.4.2.14.1.1.7</t>
  </si>
  <si>
    <t>1.3.6.1.4.1.1248.1.4.2.14.1.1.8</t>
  </si>
  <si>
    <t>1.3.6.1.4.1.1248.1.4.2.14.2.1.2</t>
  </si>
  <si>
    <t>1.3.6.1.4.1.1248.1.4.2.14.2.1.3</t>
  </si>
  <si>
    <t>1.3.6.1.4.1.1248.1.4.2.14.2.1.4</t>
  </si>
  <si>
    <t>1.3.6.1.4.1.1248.1.4.2.14.2.1.5</t>
  </si>
  <si>
    <t>1.3.6.1.4.1.1248.1.4.2.14.2.1.6</t>
  </si>
  <si>
    <t>1.3.6.1.4.1.1248.1.4.2.14.2.1.7</t>
  </si>
  <si>
    <t>epFaxGeneralTable</t>
  </si>
  <si>
    <t>epFaxGeneralFaxName</t>
  </si>
  <si>
    <t>epFaxReportLocalization</t>
  </si>
  <si>
    <t>epFaxAreaSetting</t>
  </si>
  <si>
    <t>epFaxStorageRefIndex</t>
  </si>
  <si>
    <t>epFaxLocalizationTable</t>
  </si>
  <si>
    <t>epFaxLocalizationLanguage</t>
  </si>
  <si>
    <t>epFaxLocalizationCountry</t>
  </si>
  <si>
    <t>epFaxLocalizationCharacterSet</t>
  </si>
  <si>
    <t>epFaxLocalizationType</t>
  </si>
  <si>
    <t>epFaxVersionTable</t>
  </si>
  <si>
    <t>epFaxVersionNumber</t>
  </si>
  <si>
    <t>epFaxVersionDescription</t>
  </si>
  <si>
    <t>epFaxPaperSizeTable</t>
  </si>
  <si>
    <t>epFaxPaperSizeSelectable</t>
  </si>
  <si>
    <t>epFaxLineTable</t>
  </si>
  <si>
    <t>epFaxLineType</t>
  </si>
  <si>
    <t>epFaxLinePstnNumber</t>
  </si>
  <si>
    <t>この色に対応する消耗品のインデックス。</t>
    <rPh sb="2" eb="3">
      <t>イロ</t>
    </rPh>
    <rPh sb="4" eb="6">
      <t>タイオウ</t>
    </rPh>
    <rPh sb="8" eb="10">
      <t>ショウモウ</t>
    </rPh>
    <rPh sb="10" eb="11">
      <t>ヒン</t>
    </rPh>
    <phoneticPr fontId="7"/>
  </si>
  <si>
    <t>この色に対応する Printer MIB prtMarkerColorantTable のIndex。</t>
    <rPh sb="2" eb="3">
      <t>イロ</t>
    </rPh>
    <rPh sb="4" eb="6">
      <t>タイオウ</t>
    </rPh>
    <phoneticPr fontId="7"/>
  </si>
  <si>
    <t>Standard MIB の Printere MIB を補い、 プリンタデバイスの能力情報、ステータス情報、各種設定機能を提供する。</t>
    <rPh sb="29" eb="30">
      <t>オギナ</t>
    </rPh>
    <rPh sb="42" eb="44">
      <t>ノウリョク</t>
    </rPh>
    <rPh sb="44" eb="46">
      <t>ジョウホウ</t>
    </rPh>
    <rPh sb="52" eb="54">
      <t>ジョウホウ</t>
    </rPh>
    <rPh sb="55" eb="57">
      <t>カクシュ</t>
    </rPh>
    <rPh sb="57" eb="59">
      <t>セッテイ</t>
    </rPh>
    <rPh sb="59" eb="61">
      <t>キノウ</t>
    </rPh>
    <rPh sb="62" eb="64">
      <t>テイキョウ</t>
    </rPh>
    <phoneticPr fontId="7"/>
  </si>
  <si>
    <t>スキャナデバイスの能力情報、ステータス情報、各種設定を提供するMIB。
スキャナデバイス、スキャナ機能を持つ複合機に搭載される。</t>
    <rPh sb="9" eb="11">
      <t>ノウリョク</t>
    </rPh>
    <rPh sb="11" eb="13">
      <t>ジョウホウ</t>
    </rPh>
    <rPh sb="19" eb="21">
      <t>ジョウホウ</t>
    </rPh>
    <rPh sb="22" eb="24">
      <t>カクシュ</t>
    </rPh>
    <rPh sb="24" eb="26">
      <t>セッテイ</t>
    </rPh>
    <rPh sb="27" eb="29">
      <t>テイキョウ</t>
    </rPh>
    <rPh sb="49" eb="51">
      <t>キノウ</t>
    </rPh>
    <rPh sb="52" eb="53">
      <t>モ</t>
    </rPh>
    <rPh sb="54" eb="56">
      <t>フクゴウ</t>
    </rPh>
    <rPh sb="56" eb="57">
      <t>キ</t>
    </rPh>
    <rPh sb="58" eb="60">
      <t>トウサイ</t>
    </rPh>
    <phoneticPr fontId="7"/>
  </si>
  <si>
    <t>スキャナ製品名称。</t>
    <rPh sb="4" eb="6">
      <t>セイヒン</t>
    </rPh>
    <rPh sb="6" eb="8">
      <t>メイショウ</t>
    </rPh>
    <phoneticPr fontId="7"/>
  </si>
  <si>
    <t>スキャナデバイスの一般的な情報を示すテーブル。</t>
    <rPh sb="9" eb="12">
      <t>イッパンテキ</t>
    </rPh>
    <rPh sb="13" eb="15">
      <t>ジョウホウ</t>
    </rPh>
    <rPh sb="16" eb="17">
      <t>シメ</t>
    </rPh>
    <phoneticPr fontId="7"/>
  </si>
  <si>
    <t>スキャナデバイスを構成する各種モジュールのバージョンを示すテーブル。
バージョンを管理する単位毎に以下の情報を持つ。</t>
    <rPh sb="9" eb="11">
      <t>コウセイ</t>
    </rPh>
    <rPh sb="13" eb="15">
      <t>カクシュ</t>
    </rPh>
    <rPh sb="27" eb="28">
      <t>シメ</t>
    </rPh>
    <rPh sb="41" eb="43">
      <t>カンリ</t>
    </rPh>
    <rPh sb="45" eb="47">
      <t>タンイ</t>
    </rPh>
    <rPh sb="47" eb="48">
      <t>ゴト</t>
    </rPh>
    <rPh sb="49" eb="51">
      <t>イカ</t>
    </rPh>
    <rPh sb="52" eb="54">
      <t>ジョウホウ</t>
    </rPh>
    <rPh sb="55" eb="56">
      <t>モ</t>
    </rPh>
    <phoneticPr fontId="7"/>
  </si>
  <si>
    <t>オプション機器のタイプ。</t>
    <rPh sb="5" eb="7">
      <t>キキ</t>
    </rPh>
    <phoneticPr fontId="7"/>
  </si>
  <si>
    <t>スキャナに装着されるオプション機器に関する情報を示すテーブル。
装着されている機器および装着可能なオプション機器毎に以下の情報を持つ。</t>
    <rPh sb="24" eb="25">
      <t>シメ</t>
    </rPh>
    <rPh sb="32" eb="34">
      <t>ソウチャク</t>
    </rPh>
    <rPh sb="39" eb="41">
      <t>キキ</t>
    </rPh>
    <rPh sb="44" eb="46">
      <t>ソウチャク</t>
    </rPh>
    <rPh sb="46" eb="48">
      <t>カノウ</t>
    </rPh>
    <rPh sb="54" eb="56">
      <t>キキ</t>
    </rPh>
    <rPh sb="56" eb="57">
      <t>ゴト</t>
    </rPh>
    <rPh sb="58" eb="60">
      <t>イカ</t>
    </rPh>
    <rPh sb="61" eb="63">
      <t>ジョウホウ</t>
    </rPh>
    <rPh sb="64" eb="65">
      <t>モ</t>
    </rPh>
    <phoneticPr fontId="7"/>
  </si>
  <si>
    <t>オプション機器の装着状態。</t>
    <rPh sb="5" eb="7">
      <t>キキ</t>
    </rPh>
    <rPh sb="8" eb="10">
      <t>ソウチャク</t>
    </rPh>
    <rPh sb="10" eb="12">
      <t>ジョウタイ</t>
    </rPh>
    <phoneticPr fontId="7"/>
  </si>
  <si>
    <t>スキャナの原稿給紙装置に関する情報テーブル。
原稿給紙装置毎に以下の情報を持つ。</t>
    <rPh sb="5" eb="7">
      <t>ゲンコウ</t>
    </rPh>
    <rPh sb="7" eb="9">
      <t>キュウシ</t>
    </rPh>
    <rPh sb="9" eb="11">
      <t>ソウチ</t>
    </rPh>
    <rPh sb="12" eb="13">
      <t>カン</t>
    </rPh>
    <rPh sb="15" eb="17">
      <t>ジョウホウ</t>
    </rPh>
    <rPh sb="23" eb="25">
      <t>ゲンコウ</t>
    </rPh>
    <rPh sb="25" eb="27">
      <t>キュウシ</t>
    </rPh>
    <rPh sb="27" eb="29">
      <t>ソウチ</t>
    </rPh>
    <rPh sb="29" eb="30">
      <t>ゴト</t>
    </rPh>
    <rPh sb="31" eb="33">
      <t>イカ</t>
    </rPh>
    <rPh sb="34" eb="36">
      <t>ジョウホウ</t>
    </rPh>
    <rPh sb="37" eb="38">
      <t>モ</t>
    </rPh>
    <phoneticPr fontId="7"/>
  </si>
  <si>
    <t>原稿給紙装置のタイプ。</t>
    <rPh sb="0" eb="2">
      <t>ゲンコウ</t>
    </rPh>
    <rPh sb="2" eb="4">
      <t>キュウシ</t>
    </rPh>
    <rPh sb="4" eb="6">
      <t>ソウチ</t>
    </rPh>
    <phoneticPr fontId="7"/>
  </si>
  <si>
    <t>この原稿給紙装置を使用した総スキャン回数。</t>
    <rPh sb="2" eb="4">
      <t>ゲンコウ</t>
    </rPh>
    <rPh sb="4" eb="6">
      <t>キュウシ</t>
    </rPh>
    <rPh sb="6" eb="8">
      <t>ソウチ</t>
    </rPh>
    <rPh sb="9" eb="11">
      <t>シヨウ</t>
    </rPh>
    <rPh sb="13" eb="14">
      <t>ソウ</t>
    </rPh>
    <rPh sb="18" eb="20">
      <t>カイスウ</t>
    </rPh>
    <phoneticPr fontId="7"/>
  </si>
  <si>
    <t>この原稿給紙装置で発生したジャムの回数。</t>
    <rPh sb="2" eb="4">
      <t>ゲンコウ</t>
    </rPh>
    <rPh sb="4" eb="6">
      <t>キュウシ</t>
    </rPh>
    <rPh sb="6" eb="8">
      <t>ソウチ</t>
    </rPh>
    <rPh sb="9" eb="11">
      <t>ハッセイ</t>
    </rPh>
    <rPh sb="17" eb="18">
      <t>カイ</t>
    </rPh>
    <rPh sb="18" eb="19">
      <t>スウ</t>
    </rPh>
    <phoneticPr fontId="7"/>
  </si>
  <si>
    <t>スキャン処理に関する情報テーブル。</t>
    <rPh sb="4" eb="6">
      <t>ショリ</t>
    </rPh>
    <rPh sb="7" eb="8">
      <t>カン</t>
    </rPh>
    <rPh sb="10" eb="12">
      <t>ジョウホウ</t>
    </rPh>
    <phoneticPr fontId="7"/>
  </si>
  <si>
    <t>ランプの総照射時間の単位。</t>
    <rPh sb="4" eb="5">
      <t>ソウ</t>
    </rPh>
    <rPh sb="5" eb="7">
      <t>ショウシャ</t>
    </rPh>
    <rPh sb="7" eb="9">
      <t>ジカン</t>
    </rPh>
    <rPh sb="10" eb="12">
      <t>タンイ</t>
    </rPh>
    <phoneticPr fontId="7"/>
  </si>
  <si>
    <t>ランプの総照射時間。</t>
    <rPh sb="4" eb="5">
      <t>ソウ</t>
    </rPh>
    <rPh sb="5" eb="7">
      <t>ショウシャ</t>
    </rPh>
    <rPh sb="7" eb="9">
      <t>ジカン</t>
    </rPh>
    <phoneticPr fontId="7"/>
  </si>
  <si>
    <t>Scan to Folder機能の有効、無効設定。</t>
    <rPh sb="14" eb="16">
      <t>キノウ</t>
    </rPh>
    <rPh sb="17" eb="19">
      <t>ユウコウ</t>
    </rPh>
    <rPh sb="20" eb="22">
      <t>ムコウ</t>
    </rPh>
    <rPh sb="22" eb="24">
      <t>セッテイ</t>
    </rPh>
    <phoneticPr fontId="7"/>
  </si>
  <si>
    <t>Scan to Memory(USB) 機能に関する設定用テーブル。</t>
    <rPh sb="20" eb="22">
      <t>キノウ</t>
    </rPh>
    <rPh sb="23" eb="24">
      <t>カン</t>
    </rPh>
    <rPh sb="26" eb="28">
      <t>セッテイ</t>
    </rPh>
    <rPh sb="28" eb="29">
      <t>ヨウ</t>
    </rPh>
    <phoneticPr fontId="7"/>
  </si>
  <si>
    <t>Scan to Folder 機能に関する設定用テーブル。</t>
    <rPh sb="15" eb="17">
      <t>キノウ</t>
    </rPh>
    <rPh sb="18" eb="19">
      <t>カン</t>
    </rPh>
    <rPh sb="21" eb="24">
      <t>セッテイヨウ</t>
    </rPh>
    <phoneticPr fontId="7"/>
  </si>
  <si>
    <t>Scan to Mail  機能に関する設定用テーブル。</t>
    <rPh sb="14" eb="16">
      <t>キノウ</t>
    </rPh>
    <rPh sb="17" eb="18">
      <t>カン</t>
    </rPh>
    <rPh sb="20" eb="23">
      <t>セッテイヨウ</t>
    </rPh>
    <phoneticPr fontId="7"/>
  </si>
  <si>
    <t>Scan to Memory(USB) 機能の有効、無効設定。</t>
    <rPh sb="20" eb="22">
      <t>キノウ</t>
    </rPh>
    <rPh sb="23" eb="25">
      <t>ユウコウ</t>
    </rPh>
    <rPh sb="26" eb="28">
      <t>ムコウ</t>
    </rPh>
    <rPh sb="28" eb="30">
      <t>セッテイ</t>
    </rPh>
    <phoneticPr fontId="7"/>
  </si>
  <si>
    <t>Network Twain 機能に関する設定用テーブル。</t>
    <rPh sb="14" eb="16">
      <t>キノウ</t>
    </rPh>
    <rPh sb="17" eb="18">
      <t>カン</t>
    </rPh>
    <rPh sb="20" eb="23">
      <t>セッテイヨウ</t>
    </rPh>
    <phoneticPr fontId="7"/>
  </si>
  <si>
    <t>Network Twain 機能の有効、無効設定。</t>
    <rPh sb="14" eb="16">
      <t>キノウ</t>
    </rPh>
    <rPh sb="17" eb="19">
      <t>ユウコウ</t>
    </rPh>
    <rPh sb="20" eb="22">
      <t>ムコウ</t>
    </rPh>
    <rPh sb="22" eb="24">
      <t>セッテイ</t>
    </rPh>
    <phoneticPr fontId="7"/>
  </si>
  <si>
    <t>epsWlanWPAPSKPassPhraseMaxLen</t>
  </si>
  <si>
    <t>epsWlanWPAPSKPassPhraseMinLen</t>
  </si>
  <si>
    <t>epsWlanWPAPSKPassPhrase</t>
  </si>
  <si>
    <t>epsWlanCommonPassPhraseMaxLen</t>
  </si>
  <si>
    <t>epsWlanCommonPassPhrase</t>
  </si>
  <si>
    <t>epsAdminNicPassword</t>
  </si>
  <si>
    <t xml:space="preserve">jmGeneralNumberOfActiveJobs  </t>
    <phoneticPr fontId="7"/>
  </si>
  <si>
    <t xml:space="preserve">jmGeneralOldestActiveJobIndex </t>
    <phoneticPr fontId="7"/>
  </si>
  <si>
    <t xml:space="preserve">jmGeneralNewestActiveJobIndex </t>
    <phoneticPr fontId="7"/>
  </si>
  <si>
    <t>jmGeneralJobPersistence</t>
    <phoneticPr fontId="7"/>
  </si>
  <si>
    <t>jmGeneralAttributePersistence</t>
    <phoneticPr fontId="7"/>
  </si>
  <si>
    <t>SP排紙のON/OFF設定。</t>
    <rPh sb="2" eb="4">
      <t>ハイシ</t>
    </rPh>
    <rPh sb="11" eb="13">
      <t>セッテイ</t>
    </rPh>
    <phoneticPr fontId="7"/>
  </si>
  <si>
    <t>ガルーゼル番号設定。</t>
    <rPh sb="5" eb="7">
      <t>バンゴウ</t>
    </rPh>
    <rPh sb="7" eb="9">
      <t>セッテイ</t>
    </rPh>
    <phoneticPr fontId="7"/>
  </si>
  <si>
    <t>ベン番号設定。</t>
    <rPh sb="2" eb="4">
      <t>バンゴウ</t>
    </rPh>
    <rPh sb="4" eb="6">
      <t>セッテイ</t>
    </rPh>
    <phoneticPr fontId="7"/>
  </si>
  <si>
    <t>分割クリップの動作設定。</t>
    <rPh sb="0" eb="2">
      <t>ブンカツ</t>
    </rPh>
    <rPh sb="7" eb="9">
      <t>ドウサ</t>
    </rPh>
    <rPh sb="9" eb="11">
      <t>セッテイ</t>
    </rPh>
    <phoneticPr fontId="7"/>
  </si>
  <si>
    <t>分割印刷の動作設定。</t>
    <rPh sb="0" eb="2">
      <t>ブンカツ</t>
    </rPh>
    <rPh sb="2" eb="4">
      <t>インサツ</t>
    </rPh>
    <rPh sb="5" eb="7">
      <t>ドウサ</t>
    </rPh>
    <rPh sb="7" eb="9">
      <t>セッテイ</t>
    </rPh>
    <phoneticPr fontId="7"/>
  </si>
  <si>
    <t>コマンドの実行用オブジェクト。1を書き込むとコマンドが実行される。</t>
    <rPh sb="5" eb="7">
      <t>ジッコウ</t>
    </rPh>
    <rPh sb="7" eb="8">
      <t>ヨウ</t>
    </rPh>
    <rPh sb="17" eb="18">
      <t>カ</t>
    </rPh>
    <rPh sb="19" eb="20">
      <t>コ</t>
    </rPh>
    <rPh sb="27" eb="29">
      <t>ジッコウ</t>
    </rPh>
    <phoneticPr fontId="7"/>
  </si>
  <si>
    <t>AppleTalkプリンタエンティティタイプ文字列３の設定。</t>
    <rPh sb="22" eb="25">
      <t>モジレツ</t>
    </rPh>
    <rPh sb="27" eb="29">
      <t>セッテイ</t>
    </rPh>
    <phoneticPr fontId="7"/>
  </si>
  <si>
    <t>epPrtInputNearEndLevel</t>
  </si>
  <si>
    <t>epPrtInputPaperSizeDetection</t>
  </si>
  <si>
    <t>epPrtMarkerPartsExtCounter</t>
  </si>
  <si>
    <t>epPrtMultibinTable</t>
  </si>
  <si>
    <t>epPrtMultibinFeedCounterUnit</t>
  </si>
  <si>
    <t>epPrtMultibinFeedCount</t>
  </si>
  <si>
    <t>epPrtFinisherPartsTable</t>
  </si>
  <si>
    <t>1.3.6.1.2.1.4.20.1.1</t>
  </si>
  <si>
    <t>1.3.6.1.2.1.4.20.1.2</t>
  </si>
  <si>
    <t>1.3.6.1.2.1.4.21</t>
  </si>
  <si>
    <t>1.3.6.1.2.1.4.21.1.1</t>
  </si>
  <si>
    <t>1.3.6.1.2.1.4.22</t>
  </si>
  <si>
    <t>1.3.6.1.2.1.4.22.1.1</t>
  </si>
  <si>
    <t>1.3.6.1.2.1.4.23</t>
  </si>
  <si>
    <t>1.3.6.1.2.1.5.1</t>
  </si>
  <si>
    <t>1.3.6.1.2.1.5.2</t>
  </si>
  <si>
    <t>1.3.6.1.2.1.6.1</t>
  </si>
  <si>
    <t>1.3.6.1.2.1.6.2</t>
  </si>
  <si>
    <t>1.3.6.1.2.1.6.13.1.1</t>
  </si>
  <si>
    <t>1.3.6.1.2.1.6.14</t>
  </si>
  <si>
    <t>1.3.6.1.2.1.7.2</t>
  </si>
  <si>
    <t>1.3.6.1.2.1.7.3</t>
  </si>
  <si>
    <t>1.3.6.1.2.1.7.4</t>
  </si>
  <si>
    <t>1.3.6.1.2.1.7.5</t>
  </si>
  <si>
    <t>1.3.6.1.2.1.7.5.1.1</t>
  </si>
  <si>
    <t>1.3.6.1.2.1.7.5.1.2</t>
  </si>
  <si>
    <t>1.3.6.1.2.1.8.1</t>
  </si>
  <si>
    <t>1.3.6.1.2.1.8.2</t>
  </si>
  <si>
    <t>1.3.6.1.2.1.8.3</t>
  </si>
  <si>
    <t>1.3.6.1.2.1.8.4</t>
  </si>
  <si>
    <t>1.3.6.1.2.1.11.1</t>
  </si>
  <si>
    <t>epPrtJobSucceededColorImpressionNumber</t>
  </si>
  <si>
    <t>epPrtJobReceiveChannel</t>
  </si>
  <si>
    <t>epPrtJobReceiveStartSystemTime</t>
  </si>
  <si>
    <t>epPrtJobInterpretStartSystemTime</t>
  </si>
  <si>
    <t>epPrtJobPrintStartSystemTime</t>
  </si>
  <si>
    <t>epPrtJobReceiveStartTime</t>
  </si>
  <si>
    <t>epPrtJobInterpretStartTime</t>
  </si>
  <si>
    <t>epPrtJobPrintStartTime</t>
  </si>
  <si>
    <t>epPrtJobCollationNumber</t>
  </si>
  <si>
    <t>epPrtJobCollationType</t>
  </si>
  <si>
    <t>epPrtJobCollationRequest</t>
  </si>
  <si>
    <t>epPrtJobRelationJobIndex</t>
  </si>
  <si>
    <t>epPrtJobStateReasons1</t>
  </si>
  <si>
    <t>epPrtJobStateReasons2</t>
  </si>
  <si>
    <t>epPrtJobMarkerSuppliesTable</t>
  </si>
  <si>
    <t>epPrtJobMarkerSuppliesType</t>
  </si>
  <si>
    <t>epPrtJobMarkerSupplyUnit</t>
  </si>
  <si>
    <t>epPrtJobMarkerSuppliesLevel</t>
  </si>
  <si>
    <t>epPrtJobPaperSizeIndex</t>
  </si>
  <si>
    <t>1.3.6.1.2.1.43.13.4.1.11</t>
  </si>
  <si>
    <t>prtChannelCurrentJobCntlLangIndex</t>
  </si>
  <si>
    <t>1.3.6.1.2.1.43.14.1.1.3</t>
  </si>
  <si>
    <t>1.3.6.1.2.1.43.14.1.1.4</t>
  </si>
  <si>
    <t>1.3.6.1.2.1.43.14.1.1.5</t>
  </si>
  <si>
    <t>1.3.6.1.2.1.43.14.1.1.6</t>
  </si>
  <si>
    <t>1.3.6.1.2.1.43.14.1.1.7</t>
  </si>
  <si>
    <t>1.3.6.1.2.1.43.14.1.1.8</t>
  </si>
  <si>
    <t>epPrtMarkerTotalSpotColorPrintedForMono</t>
  </si>
  <si>
    <t>epPrtMarkerTotalNullPrinted</t>
  </si>
  <si>
    <t>epPrtMarkerLastPrintedTime</t>
  </si>
  <si>
    <t>1.3.6.1.4.1.2699.1.2.1.3.1.1.3</t>
  </si>
  <si>
    <t>1.3.6.1.4.1.2699.1.2.1.3.1.1.4</t>
  </si>
  <si>
    <t>1.3.6.1.4.1.2699.1.2.1.3.1.1.5</t>
  </si>
  <si>
    <t>1.3.6.1.4.1.2699.1.2.1.3.1.1.6</t>
  </si>
  <si>
    <t>1.3.6.1.4.1.2699.1.2.1.3.1.1.7</t>
  </si>
  <si>
    <t>1.3.6.1.4.1.2699.1.2.1.3.1.1.8</t>
  </si>
  <si>
    <t>1.3.6.1.4.1.2699.1.2.1.3.1.1.9</t>
  </si>
  <si>
    <t>1.3.6.1.4.1.1248.1.1.3.1.17.1</t>
  </si>
  <si>
    <t>epsAccessControlEnable</t>
  </si>
  <si>
    <t>1.3.6.1.4.1.1248.1.1.3.1.17.2</t>
  </si>
  <si>
    <t>epsAccessControlAllow</t>
  </si>
  <si>
    <t>1.3.6.1.4.1.1248.1.1.3.1.17.3</t>
  </si>
  <si>
    <t>epsAccessControlSupportNo</t>
  </si>
  <si>
    <t>1.3.6.1.4.1.1248.1.1.3.1.17.4</t>
  </si>
  <si>
    <t>epsAccessControlListTable</t>
  </si>
  <si>
    <t>1.3.6.1.4.1.1248.1.1.3.1.17.4.1.2</t>
  </si>
  <si>
    <t>epsAccessControlListStartAddress</t>
  </si>
  <si>
    <t>給紙装置の用紙サイズ設定。
epPrtInputSelectablePaperSizeTableで示す用紙サイズから選択する。</t>
    <rPh sb="0" eb="2">
      <t>キュウシ</t>
    </rPh>
    <rPh sb="2" eb="4">
      <t>ソウチ</t>
    </rPh>
    <rPh sb="5" eb="7">
      <t>ヨウシ</t>
    </rPh>
    <rPh sb="10" eb="12">
      <t>セッテイ</t>
    </rPh>
    <rPh sb="49" eb="50">
      <t>シメ</t>
    </rPh>
    <rPh sb="51" eb="53">
      <t>ヨウシ</t>
    </rPh>
    <rPh sb="58" eb="60">
      <t>センタク</t>
    </rPh>
    <phoneticPr fontId="7"/>
  </si>
  <si>
    <t>給紙装置の用紙種類設定。
epPrtInputSelectablePaperTypeTableで示す用紙種類から選択する。</t>
    <rPh sb="0" eb="2">
      <t>キュウシ</t>
    </rPh>
    <rPh sb="2" eb="4">
      <t>ソウチ</t>
    </rPh>
    <rPh sb="5" eb="7">
      <t>ヨウシ</t>
    </rPh>
    <rPh sb="7" eb="9">
      <t>シュルイ</t>
    </rPh>
    <rPh sb="9" eb="11">
      <t>セッテイ</t>
    </rPh>
    <rPh sb="48" eb="49">
      <t>シメ</t>
    </rPh>
    <rPh sb="50" eb="52">
      <t>ヨウシ</t>
    </rPh>
    <rPh sb="52" eb="54">
      <t>シュルイ</t>
    </rPh>
    <rPh sb="56" eb="58">
      <t>センタク</t>
    </rPh>
    <phoneticPr fontId="7"/>
  </si>
  <si>
    <t>選択可能な用紙サイズ。
epPrtPaperSizeTableで示す用紙サイズがから選択される。</t>
    <rPh sb="0" eb="2">
      <t>センタク</t>
    </rPh>
    <rPh sb="2" eb="4">
      <t>カノウ</t>
    </rPh>
    <rPh sb="5" eb="7">
      <t>ヨウシ</t>
    </rPh>
    <rPh sb="32" eb="33">
      <t>シメ</t>
    </rPh>
    <rPh sb="34" eb="36">
      <t>ヨウシ</t>
    </rPh>
    <rPh sb="42" eb="44">
      <t>センタク</t>
    </rPh>
    <phoneticPr fontId="7"/>
  </si>
  <si>
    <t>給紙装置で選択可能な用紙サイズを示すテーブル。
給紙装置毎、かつ選択可能な用紙サイズ毎に以下の情報を持つ。</t>
    <rPh sb="0" eb="2">
      <t>キュウシ</t>
    </rPh>
    <rPh sb="2" eb="4">
      <t>ソウチ</t>
    </rPh>
    <rPh sb="5" eb="7">
      <t>センタク</t>
    </rPh>
    <rPh sb="7" eb="9">
      <t>カノウ</t>
    </rPh>
    <rPh sb="10" eb="12">
      <t>ヨウシ</t>
    </rPh>
    <rPh sb="16" eb="17">
      <t>シメ</t>
    </rPh>
    <rPh sb="24" eb="26">
      <t>キュウシ</t>
    </rPh>
    <rPh sb="26" eb="28">
      <t>ソウチ</t>
    </rPh>
    <rPh sb="28" eb="29">
      <t>ゴト</t>
    </rPh>
    <rPh sb="32" eb="34">
      <t>センタク</t>
    </rPh>
    <rPh sb="34" eb="36">
      <t>カノウ</t>
    </rPh>
    <rPh sb="37" eb="39">
      <t>ヨウシ</t>
    </rPh>
    <rPh sb="42" eb="43">
      <t>ゴト</t>
    </rPh>
    <rPh sb="44" eb="46">
      <t>イカ</t>
    </rPh>
    <rPh sb="47" eb="49">
      <t>ジョウホウ</t>
    </rPh>
    <rPh sb="50" eb="51">
      <t>モ</t>
    </rPh>
    <phoneticPr fontId="7"/>
  </si>
  <si>
    <t>給紙装置で選択可能な用紙種類を示すテーブル。
給紙装置毎、かつ選択可能な用紙種類毎に以下の情報を持つ。</t>
    <rPh sb="0" eb="2">
      <t>キュウシ</t>
    </rPh>
    <rPh sb="2" eb="4">
      <t>ソウチ</t>
    </rPh>
    <rPh sb="5" eb="7">
      <t>センタク</t>
    </rPh>
    <rPh sb="7" eb="9">
      <t>カノウ</t>
    </rPh>
    <rPh sb="10" eb="12">
      <t>ヨウシ</t>
    </rPh>
    <rPh sb="12" eb="14">
      <t>シュルイ</t>
    </rPh>
    <rPh sb="15" eb="16">
      <t>シメ</t>
    </rPh>
    <rPh sb="23" eb="25">
      <t>キュウシ</t>
    </rPh>
    <rPh sb="25" eb="27">
      <t>ソウチ</t>
    </rPh>
    <rPh sb="27" eb="28">
      <t>ゴト</t>
    </rPh>
    <rPh sb="31" eb="33">
      <t>センタク</t>
    </rPh>
    <rPh sb="33" eb="35">
      <t>カノウ</t>
    </rPh>
    <rPh sb="36" eb="38">
      <t>ヨウシ</t>
    </rPh>
    <rPh sb="38" eb="40">
      <t>シュルイ</t>
    </rPh>
    <rPh sb="40" eb="41">
      <t>ゴト</t>
    </rPh>
    <rPh sb="42" eb="44">
      <t>イカ</t>
    </rPh>
    <rPh sb="45" eb="47">
      <t>ジョウホウ</t>
    </rPh>
    <rPh sb="48" eb="49">
      <t>モ</t>
    </rPh>
    <phoneticPr fontId="7"/>
  </si>
  <si>
    <t>選択可能な用紙種類。
epPrtPapeprTypesTableで示す用紙種類から選択される。</t>
    <rPh sb="0" eb="2">
      <t>センタク</t>
    </rPh>
    <rPh sb="2" eb="4">
      <t>カノウ</t>
    </rPh>
    <rPh sb="5" eb="7">
      <t>ヨウシ</t>
    </rPh>
    <rPh sb="7" eb="9">
      <t>シュルイ</t>
    </rPh>
    <rPh sb="33" eb="34">
      <t>シメ</t>
    </rPh>
    <rPh sb="35" eb="37">
      <t>ヨウシ</t>
    </rPh>
    <rPh sb="37" eb="39">
      <t>シュルイ</t>
    </rPh>
    <rPh sb="41" eb="43">
      <t>センタク</t>
    </rPh>
    <phoneticPr fontId="7"/>
  </si>
  <si>
    <t>給紙装置の拡張情報テーブル。
給紙装置で計測される各種カウント値を示す。
カウント値毎に以下の情報を持つ。</t>
    <rPh sb="0" eb="2">
      <t>キュウシ</t>
    </rPh>
    <rPh sb="2" eb="4">
      <t>ソウチ</t>
    </rPh>
    <rPh sb="5" eb="7">
      <t>カクチョウ</t>
    </rPh>
    <rPh sb="7" eb="9">
      <t>ジョウホウ</t>
    </rPh>
    <rPh sb="15" eb="17">
      <t>キュウシ</t>
    </rPh>
    <rPh sb="17" eb="19">
      <t>ソウチ</t>
    </rPh>
    <rPh sb="20" eb="22">
      <t>ケイソク</t>
    </rPh>
    <rPh sb="25" eb="27">
      <t>カクシュ</t>
    </rPh>
    <rPh sb="31" eb="32">
      <t>チ</t>
    </rPh>
    <rPh sb="33" eb="34">
      <t>シメ</t>
    </rPh>
    <rPh sb="41" eb="42">
      <t>チ</t>
    </rPh>
    <rPh sb="42" eb="43">
      <t>ゴト</t>
    </rPh>
    <rPh sb="44" eb="46">
      <t>イカ</t>
    </rPh>
    <rPh sb="47" eb="49">
      <t>ジョウホウ</t>
    </rPh>
    <rPh sb="50" eb="51">
      <t>モ</t>
    </rPh>
    <phoneticPr fontId="7"/>
  </si>
  <si>
    <t>カウント値に関連する給紙装置を示すインデックス。</t>
    <rPh sb="4" eb="5">
      <t>チ</t>
    </rPh>
    <rPh sb="6" eb="8">
      <t>カンレン</t>
    </rPh>
    <rPh sb="10" eb="12">
      <t>キュウシ</t>
    </rPh>
    <rPh sb="12" eb="14">
      <t>ソウチ</t>
    </rPh>
    <rPh sb="15" eb="16">
      <t>シメ</t>
    </rPh>
    <phoneticPr fontId="7"/>
  </si>
  <si>
    <t>カウント値の説明文字列。</t>
    <rPh sb="4" eb="5">
      <t>チ</t>
    </rPh>
    <rPh sb="6" eb="8">
      <t>セツメイ</t>
    </rPh>
    <rPh sb="8" eb="11">
      <t>モジレツ</t>
    </rPh>
    <phoneticPr fontId="7"/>
  </si>
  <si>
    <t>カウント値の単位。</t>
    <rPh sb="4" eb="5">
      <t>チ</t>
    </rPh>
    <rPh sb="6" eb="8">
      <t>タンイ</t>
    </rPh>
    <phoneticPr fontId="7"/>
  </si>
  <si>
    <t>カウント値。</t>
    <rPh sb="4" eb="5">
      <t>チ</t>
    </rPh>
    <phoneticPr fontId="7"/>
  </si>
  <si>
    <t>排紙装置の情報取得、設定用テーブル。
プリンタが持つ排紙トレイ毎に以下の情報を持つ。</t>
    <rPh sb="0" eb="2">
      <t>ハイシ</t>
    </rPh>
    <rPh sb="2" eb="4">
      <t>ソウチ</t>
    </rPh>
    <rPh sb="5" eb="7">
      <t>ジョウホウ</t>
    </rPh>
    <rPh sb="7" eb="9">
      <t>シュトク</t>
    </rPh>
    <rPh sb="10" eb="12">
      <t>セッテイ</t>
    </rPh>
    <rPh sb="12" eb="13">
      <t>ヨウ</t>
    </rPh>
    <rPh sb="24" eb="25">
      <t>モ</t>
    </rPh>
    <rPh sb="26" eb="28">
      <t>ハイシ</t>
    </rPh>
    <rPh sb="31" eb="32">
      <t>ゴト</t>
    </rPh>
    <rPh sb="33" eb="35">
      <t>イカ</t>
    </rPh>
    <rPh sb="36" eb="38">
      <t>ジョウホウ</t>
    </rPh>
    <rPh sb="39" eb="40">
      <t>モ</t>
    </rPh>
    <phoneticPr fontId="7"/>
  </si>
  <si>
    <t>排紙数のカウント単位。</t>
    <rPh sb="0" eb="2">
      <t>ハイシ</t>
    </rPh>
    <rPh sb="2" eb="3">
      <t>スウ</t>
    </rPh>
    <rPh sb="8" eb="10">
      <t>タンイ</t>
    </rPh>
    <phoneticPr fontId="7"/>
  </si>
  <si>
    <t>排紙数。</t>
    <rPh sb="0" eb="2">
      <t>ハイシ</t>
    </rPh>
    <rPh sb="2" eb="3">
      <t>スウ</t>
    </rPh>
    <phoneticPr fontId="7"/>
  </si>
  <si>
    <t>代替排紙装置の情報取得、設定用テーブル。
排紙装置毎、かつ代替排紙先の排紙装置毎に以下の情報を持つ。</t>
    <rPh sb="0" eb="2">
      <t>ダイタイ</t>
    </rPh>
    <rPh sb="2" eb="4">
      <t>ハイシ</t>
    </rPh>
    <rPh sb="4" eb="6">
      <t>ソウチ</t>
    </rPh>
    <rPh sb="7" eb="9">
      <t>ジョウホウ</t>
    </rPh>
    <rPh sb="9" eb="11">
      <t>シュトク</t>
    </rPh>
    <rPh sb="12" eb="15">
      <t>セッテイヨウ</t>
    </rPh>
    <rPh sb="21" eb="23">
      <t>ハイシ</t>
    </rPh>
    <rPh sb="23" eb="25">
      <t>ソウチ</t>
    </rPh>
    <rPh sb="25" eb="26">
      <t>ゴト</t>
    </rPh>
    <rPh sb="29" eb="31">
      <t>ダイタイ</t>
    </rPh>
    <rPh sb="31" eb="33">
      <t>ハイシ</t>
    </rPh>
    <rPh sb="33" eb="34">
      <t>サキ</t>
    </rPh>
    <rPh sb="35" eb="37">
      <t>ハイシ</t>
    </rPh>
    <rPh sb="37" eb="39">
      <t>ソウチ</t>
    </rPh>
    <rPh sb="39" eb="40">
      <t>ゴト</t>
    </rPh>
    <rPh sb="41" eb="43">
      <t>イカ</t>
    </rPh>
    <rPh sb="44" eb="46">
      <t>ジョウホウ</t>
    </rPh>
    <rPh sb="47" eb="48">
      <t>モ</t>
    </rPh>
    <phoneticPr fontId="7"/>
  </si>
  <si>
    <t>代替排紙先の排紙装置を示すインデックス。</t>
    <rPh sb="0" eb="2">
      <t>ダイタイ</t>
    </rPh>
    <rPh sb="2" eb="4">
      <t>ハイシ</t>
    </rPh>
    <rPh sb="4" eb="5">
      <t>サキ</t>
    </rPh>
    <rPh sb="6" eb="8">
      <t>ハイシ</t>
    </rPh>
    <rPh sb="8" eb="10">
      <t>ソウチ</t>
    </rPh>
    <rPh sb="11" eb="12">
      <t>シメ</t>
    </rPh>
    <phoneticPr fontId="7"/>
  </si>
  <si>
    <t>この代替排紙先の有効、無効設定。</t>
    <rPh sb="2" eb="4">
      <t>ダイタイ</t>
    </rPh>
    <rPh sb="4" eb="6">
      <t>ハイシ</t>
    </rPh>
    <rPh sb="6" eb="7">
      <t>サキ</t>
    </rPh>
    <rPh sb="8" eb="10">
      <t>ユウコウ</t>
    </rPh>
    <rPh sb="11" eb="13">
      <t>ムコウ</t>
    </rPh>
    <rPh sb="13" eb="15">
      <t>セッテイ</t>
    </rPh>
    <phoneticPr fontId="7"/>
  </si>
  <si>
    <t>排紙装置の拡張情報テーブル。
排紙装置で計測される各種カウント値を示す。
カウント値毎に以下の情報を持つ。</t>
    <rPh sb="0" eb="2">
      <t>ハイシ</t>
    </rPh>
    <rPh sb="2" eb="4">
      <t>ソウチ</t>
    </rPh>
    <rPh sb="5" eb="7">
      <t>カクチョウ</t>
    </rPh>
    <rPh sb="7" eb="9">
      <t>ジョウホウ</t>
    </rPh>
    <rPh sb="15" eb="17">
      <t>ハイシ</t>
    </rPh>
    <rPh sb="17" eb="19">
      <t>ソウチ</t>
    </rPh>
    <rPh sb="20" eb="22">
      <t>ケイソク</t>
    </rPh>
    <rPh sb="25" eb="27">
      <t>カクシュ</t>
    </rPh>
    <rPh sb="31" eb="32">
      <t>チ</t>
    </rPh>
    <rPh sb="33" eb="34">
      <t>シメ</t>
    </rPh>
    <rPh sb="41" eb="42">
      <t>チ</t>
    </rPh>
    <rPh sb="42" eb="43">
      <t>ゴト</t>
    </rPh>
    <rPh sb="44" eb="46">
      <t>イカ</t>
    </rPh>
    <rPh sb="47" eb="49">
      <t>ジョウホウ</t>
    </rPh>
    <rPh sb="50" eb="51">
      <t>モ</t>
    </rPh>
    <phoneticPr fontId="7"/>
  </si>
  <si>
    <t>カウント値に関連する排紙装置を示すインデックス。</t>
    <rPh sb="4" eb="5">
      <t>チ</t>
    </rPh>
    <rPh sb="6" eb="8">
      <t>カンレン</t>
    </rPh>
    <rPh sb="10" eb="12">
      <t>ハイシ</t>
    </rPh>
    <rPh sb="12" eb="14">
      <t>ソウチ</t>
    </rPh>
    <rPh sb="15" eb="16">
      <t>シメ</t>
    </rPh>
    <phoneticPr fontId="7"/>
  </si>
  <si>
    <t>フィニッシャー装置の情報取得、設定用テーブル。
プリンタの持つフィニッシャー装置毎に以下の情報を持つ。</t>
    <rPh sb="7" eb="9">
      <t>ソウチ</t>
    </rPh>
    <rPh sb="10" eb="12">
      <t>ジョウホウ</t>
    </rPh>
    <rPh sb="12" eb="14">
      <t>シュトク</t>
    </rPh>
    <rPh sb="15" eb="17">
      <t>セッテイ</t>
    </rPh>
    <rPh sb="17" eb="18">
      <t>ヨウ</t>
    </rPh>
    <rPh sb="29" eb="30">
      <t>モ</t>
    </rPh>
    <rPh sb="38" eb="40">
      <t>ソウチ</t>
    </rPh>
    <rPh sb="40" eb="41">
      <t>ゴト</t>
    </rPh>
    <rPh sb="42" eb="44">
      <t>イカ</t>
    </rPh>
    <rPh sb="45" eb="47">
      <t>ジョウホウ</t>
    </rPh>
    <rPh sb="48" eb="49">
      <t>モ</t>
    </rPh>
    <phoneticPr fontId="7"/>
  </si>
  <si>
    <t>フィニッシャー装置のタイプ。
（ステイプラー、バインダー、パンチャー、分離カッター等）</t>
    <rPh sb="7" eb="9">
      <t>ソウチ</t>
    </rPh>
    <rPh sb="35" eb="37">
      <t>ブンリ</t>
    </rPh>
    <rPh sb="41" eb="42">
      <t>トウ</t>
    </rPh>
    <phoneticPr fontId="7"/>
  </si>
  <si>
    <t>フィニッシャー装置の名称。
("Stapler", "Puncher", "Cutter"等）</t>
    <rPh sb="7" eb="9">
      <t>ソウチ</t>
    </rPh>
    <rPh sb="10" eb="12">
      <t>メイショウ</t>
    </rPh>
    <rPh sb="45" eb="46">
      <t>トウ</t>
    </rPh>
    <phoneticPr fontId="7"/>
  </si>
  <si>
    <t>フィニッシングのカウント単位。</t>
    <rPh sb="12" eb="14">
      <t>タンイ</t>
    </rPh>
    <phoneticPr fontId="7"/>
  </si>
  <si>
    <t>フィニッシング数。</t>
    <rPh sb="7" eb="8">
      <t>スウ</t>
    </rPh>
    <phoneticPr fontId="7"/>
  </si>
  <si>
    <t>フィニッシングモードの設定。epPrtFinishingModeTableで示すモードから選択する。</t>
    <rPh sb="11" eb="13">
      <t>セッテイ</t>
    </rPh>
    <rPh sb="38" eb="39">
      <t>シメ</t>
    </rPh>
    <rPh sb="45" eb="47">
      <t>センタク</t>
    </rPh>
    <phoneticPr fontId="7"/>
  </si>
  <si>
    <t>CutterのカットモードのON/OFF設定。</t>
    <rPh sb="20" eb="22">
      <t>セッテイ</t>
    </rPh>
    <phoneticPr fontId="7"/>
  </si>
  <si>
    <t>ipFragOKs</t>
  </si>
  <si>
    <t>ipFragFails</t>
  </si>
  <si>
    <t>ipFragCreates</t>
  </si>
  <si>
    <t>ipAddrTable</t>
  </si>
  <si>
    <t>ipRouteMetric2</t>
  </si>
  <si>
    <t>ipRouteMetric3</t>
  </si>
  <si>
    <t>ipRouteMetric4</t>
  </si>
  <si>
    <t>ipRouteMetric5</t>
  </si>
  <si>
    <t>ipRouteInfo</t>
  </si>
  <si>
    <t>ipNetToMediaType</t>
  </si>
  <si>
    <t>ipRoutingDiscards</t>
  </si>
  <si>
    <t>icmpOutTimeExcds</t>
  </si>
  <si>
    <t>icmpOutParmProbs</t>
  </si>
  <si>
    <t>icmpOutSrcQuenchs</t>
  </si>
  <si>
    <t>icmpOutRedirects</t>
  </si>
  <si>
    <t>icmpOutEchos</t>
  </si>
  <si>
    <t>icmpOutEchoReps</t>
  </si>
  <si>
    <t>icmpOutTimestamps</t>
  </si>
  <si>
    <t>icmpOutTimestampReps</t>
  </si>
  <si>
    <t>icmpOutAddrMasks</t>
  </si>
  <si>
    <t>icmpOutAddrMaskReps</t>
  </si>
  <si>
    <t>tcpRtoAlgorithm</t>
  </si>
  <si>
    <t>tcpRtoMin</t>
  </si>
  <si>
    <t>tcpRtoMax</t>
  </si>
  <si>
    <t>tcpMaxConn</t>
  </si>
  <si>
    <t>tcpActiveOpens</t>
  </si>
  <si>
    <t>現在装着されている印刷消耗品がリフィル品か、それ以外かを示す。</t>
    <rPh sb="2" eb="4">
      <t>ソウチャク</t>
    </rPh>
    <rPh sb="9" eb="11">
      <t>インサツ</t>
    </rPh>
    <rPh sb="11" eb="13">
      <t>ショウモウ</t>
    </rPh>
    <rPh sb="13" eb="14">
      <t>ヒン</t>
    </rPh>
    <rPh sb="19" eb="20">
      <t>ヒン</t>
    </rPh>
    <rPh sb="24" eb="26">
      <t>イガイ</t>
    </rPh>
    <rPh sb="28" eb="29">
      <t>シメ</t>
    </rPh>
    <phoneticPr fontId="7"/>
  </si>
  <si>
    <t>現在装着されている印刷消耗品が装着された日時。</t>
    <rPh sb="0" eb="2">
      <t>ゲンザイ</t>
    </rPh>
    <rPh sb="2" eb="4">
      <t>ソウチャク</t>
    </rPh>
    <rPh sb="9" eb="11">
      <t>インサツ</t>
    </rPh>
    <rPh sb="11" eb="13">
      <t>ショウモウ</t>
    </rPh>
    <rPh sb="13" eb="14">
      <t>ヒン</t>
    </rPh>
    <rPh sb="15" eb="17">
      <t>ソウチャク</t>
    </rPh>
    <rPh sb="20" eb="22">
      <t>ニチジ</t>
    </rPh>
    <phoneticPr fontId="7"/>
  </si>
  <si>
    <t>epPrtCopies</t>
  </si>
  <si>
    <t>epPrtUsbIfName</t>
  </si>
  <si>
    <t>epPrtUsbHostIfTable</t>
  </si>
  <si>
    <t>epPrtUsbHostIfState</t>
  </si>
  <si>
    <t>epPrtUsbHostIfProduct</t>
  </si>
  <si>
    <t>epPrtUsbHostIfManufacturer</t>
  </si>
  <si>
    <t>epPrtUsbHostIfID</t>
  </si>
  <si>
    <t>epPrtInputTable</t>
  </si>
  <si>
    <t>nicHardwareVersion</t>
  </si>
  <si>
    <t>1.3.6.1.4.1.1248.1.1.3.1.1.4</t>
  </si>
  <si>
    <t>nicFirmwareVersion</t>
  </si>
  <si>
    <t>1.3.6.1.4.1.1248.1.1.3.1.1.5</t>
  </si>
  <si>
    <t>macAddress</t>
  </si>
  <si>
    <t>1.3.6.1.4.1.1248.1.1.3.1.1.6</t>
  </si>
  <si>
    <t>1.3.6.1.4.1.1248.1.1.3.1.1.7</t>
  </si>
  <si>
    <t>nicCurrentProtocol</t>
  </si>
  <si>
    <t>1.3.6.1.4.1.1248.1.1.3.1.1.8</t>
  </si>
  <si>
    <t>1.3.6.1.4.1.1248.1.1.3.1.1.9</t>
  </si>
  <si>
    <t>nicCurrentHardwareInterface</t>
  </si>
  <si>
    <t>1.3.6.1.4.1.1248.1.1.3.1.1.10</t>
  </si>
  <si>
    <t>1.3.6.1.4.1.1248.1.1.3.1.1.11</t>
  </si>
  <si>
    <t>1.3.6.1.4.1.1248.1.1.3.1.1.12</t>
  </si>
  <si>
    <t>enableNetware</t>
  </si>
  <si>
    <t>1.3.6.1.4.1.1248.1.1.3.1.1.13</t>
  </si>
  <si>
    <t>frameType</t>
  </si>
  <si>
    <t>1.3.6.1.4.1.1248.1.1.3.1.1.14</t>
  </si>
  <si>
    <t>デバイスで発生したエラーの累積数。</t>
    <rPh sb="5" eb="7">
      <t>ハッセイ</t>
    </rPh>
    <rPh sb="13" eb="15">
      <t>ルイセキ</t>
    </rPh>
    <rPh sb="15" eb="16">
      <t>スウ</t>
    </rPh>
    <phoneticPr fontId="7"/>
  </si>
  <si>
    <t>epPrtPhysicalXFeedDirOffsetInterval</t>
  </si>
  <si>
    <t>epPrtPhysicalFeedDirOffset1</t>
  </si>
  <si>
    <t>epPrtPhysicalXFeedDirOffset1</t>
  </si>
  <si>
    <t>epPrtPhysicalFeedDirOffset2</t>
  </si>
  <si>
    <t>epPrtPhysicalXFeedDirOffset2</t>
  </si>
  <si>
    <t>epPrtErrorHistoryMode</t>
  </si>
  <si>
    <t>epPrtRamDiskSize</t>
  </si>
  <si>
    <t>epPrtPreheatMode</t>
  </si>
  <si>
    <t>epPrtPreheatTimeoutMaxData</t>
  </si>
  <si>
    <t>epPrtPreheatTimeoutData</t>
  </si>
  <si>
    <t>epPrtStandby2Table</t>
  </si>
  <si>
    <t>epPrtStandbyMinData</t>
  </si>
  <si>
    <t>epPrtStandbyMaxData</t>
  </si>
  <si>
    <t>epPrtStandbyDataInterval</t>
  </si>
  <si>
    <t>epPrtInterfaceTableIndex</t>
  </si>
  <si>
    <t>epScnChangePartsExtTable</t>
  </si>
  <si>
    <t>epScnChangePartsExtEpScnChangePartsIndex</t>
  </si>
  <si>
    <t>epScnChangePartsExtCounterDescription</t>
  </si>
  <si>
    <t>epScnChangePartsExtCounterType</t>
  </si>
  <si>
    <t>epScnChangePartsExtCounterUnit</t>
  </si>
  <si>
    <t>epScnChangePartsExtMaxCounter</t>
  </si>
  <si>
    <t>epScnChangePartsExtCounter</t>
  </si>
  <si>
    <t>1.3.6.1.4.1.1248.1.4.2.1.1.1.2</t>
  </si>
  <si>
    <t>1.3.6.1.4.1.1248.1.4.2.4.1</t>
  </si>
  <si>
    <t>1.3.6.1.4.1.1248.1.4.2.4.1.1.2</t>
  </si>
  <si>
    <t>1.3.6.1.4.1.1248.1.4.2.4.1.1.3</t>
  </si>
  <si>
    <t>1.3.6.1.4.1.1248.1.4.2.5.1</t>
  </si>
  <si>
    <t>1.3.6.1.4.1.1248.1.4.2.5.1.1.2</t>
  </si>
  <si>
    <t>1.3.6.1.4.1.1248.1.4.2.5.1.1.3</t>
  </si>
  <si>
    <t>1.3.6.1.4.1.1248.1.1.3.1.4.25</t>
  </si>
  <si>
    <t>epsFtpSettingEnable</t>
  </si>
  <si>
    <t>1.3.6.1.4.1.1248.1.1.3.1.4.26</t>
  </si>
  <si>
    <t>epsFtpSettingTimeout</t>
  </si>
  <si>
    <t>1.3.6.1.4.1.1248.1.1.3.1.4.27</t>
  </si>
  <si>
    <t>epsFtpSettingMinTimeout</t>
  </si>
  <si>
    <t>1.3.6.1.4.1.1248.1.1.3.1.4.28</t>
  </si>
  <si>
    <t>epsFtpSettingMaxTimeout</t>
  </si>
  <si>
    <t>1.3.6.1.4.1.1248.1.1.3.1.4.29</t>
  </si>
  <si>
    <t>epsP2501SettingEnable</t>
  </si>
  <si>
    <t>1.3.6.1.4.1.1248.1.1.3.1.4.30</t>
  </si>
  <si>
    <t>epsP2501SettingTimeout</t>
  </si>
  <si>
    <t>1.3.6.1.4.1.1248.1.1.3.1.4.31</t>
  </si>
  <si>
    <t>epsP2501SettingMinTimeout</t>
  </si>
  <si>
    <t>1.3.6.1.4.1.1248.1.1.3.1.4.32</t>
  </si>
  <si>
    <t>epsP2501SettingMaxTimeout</t>
  </si>
  <si>
    <t>1.3.6.1.4.1.1248.1.1.3.1.4.33</t>
  </si>
  <si>
    <t>epsP5001SettingEnable</t>
  </si>
  <si>
    <t>1.3.6.1.4.1.1248.1.1.3.1.4.34</t>
  </si>
  <si>
    <t>epsP5001SettingTimeout</t>
  </si>
  <si>
    <t>1.3.6.1.4.1.1248.1.1.3.1.4.35</t>
  </si>
  <si>
    <t>epsP5001SettingMinTimeout</t>
  </si>
  <si>
    <t>1.3.6.1.4.1.1248.1.1.3.1.4.36</t>
  </si>
  <si>
    <t>epsP5001SettingMaxTimeout</t>
  </si>
  <si>
    <t>1.3.6.1.4.1.1248.1.1.3.1.4.37</t>
  </si>
  <si>
    <t>epsP9100SettingEnable</t>
  </si>
  <si>
    <t>1.3.6.1.4.1.1248.1.1.3.1.4.38</t>
  </si>
  <si>
    <t>epsP9100SettingTimeout</t>
  </si>
  <si>
    <t>1.3.6.1.4.1.1248.1.1.3.1.4.39</t>
  </si>
  <si>
    <t>epsP9100SettingMinTimeout</t>
  </si>
  <si>
    <t>1.3.6.1.4.1.1248.1.1.3.1.4.40</t>
  </si>
  <si>
    <t>epsP9100SettingMaxTimeout</t>
  </si>
  <si>
    <t>1.3.6.1.4.1.1248.1.1.3.1.4.41</t>
  </si>
  <si>
    <t>1.3.6.1.4.1.1248.1.1.3.1.4.42</t>
  </si>
  <si>
    <t>epsAccelSettingEnable</t>
  </si>
  <si>
    <t>1.3.6.1.4.1.1248.1.1.3.1.4.43</t>
  </si>
  <si>
    <t>epsAccelSettingTimeout</t>
  </si>
  <si>
    <t>1.3.6.1.4.1.1248.1.1.3.1.4.44</t>
  </si>
  <si>
    <t>epsAccelSettingMinTimeout</t>
  </si>
  <si>
    <t>epsAccelSettingMaxTimeout</t>
  </si>
  <si>
    <t>pDrvInformation(5)</t>
  </si>
  <si>
    <t>1.3.6.1.4.1.1248.1.1.3.1.5.1</t>
  </si>
  <si>
    <t>1.3.6.1.4.1.1248.1.1.3.1.5.2</t>
  </si>
  <si>
    <t>1.3.6.1.4.1.1248.1.1.3.1.5.3</t>
  </si>
  <si>
    <t>printerDriver1Location</t>
  </si>
  <si>
    <t>1.3.6.1.4.1.1248.1.1.3.1.5.4</t>
  </si>
  <si>
    <t>printerDriver2Location</t>
  </si>
  <si>
    <t>1.3.6.1.4.1.1248.1.1.3.1.5.5</t>
  </si>
  <si>
    <t>epsPrinterDriverConfURI</t>
  </si>
  <si>
    <t>1.3.6.1.4.1.1248.1.1.3.1.5.6</t>
  </si>
  <si>
    <t>epsPrinterDriverConfURI2</t>
  </si>
  <si>
    <t>1.3.6.1.4.1.1248.1.1.3.1.5.7</t>
  </si>
  <si>
    <t>epsPrinterDriverConfURI3</t>
  </si>
  <si>
    <t>1.3.6.1.4.1.1248.1.1.3.1.5.8</t>
  </si>
  <si>
    <t>epsPrinterDriverConfURI4</t>
  </si>
  <si>
    <t>1.3.6.1.4.1.1248.1.1.3.1.6.1</t>
  </si>
  <si>
    <t>1.3.6.1.4.1.1248.1.1.3.1.6.2</t>
  </si>
  <si>
    <t>1.3.6.1.4.1.1248.1.1.3.1.6.3</t>
  </si>
  <si>
    <t>accessRequest</t>
  </si>
  <si>
    <t>1.3.6.1.4.1.1248.1.1.3.1.6.4</t>
  </si>
  <si>
    <t>accessTimeLife</t>
  </si>
  <si>
    <t>1.3.6.1.4.1.1248.1.1.3.1.6.5</t>
  </si>
  <si>
    <t>admin1IPAddress</t>
  </si>
  <si>
    <t>1.3.6.1.4.1.1248.1.1.3.1.6.6</t>
  </si>
  <si>
    <t>admin2IPAddress</t>
  </si>
  <si>
    <t>1.3.6.1.4.1.1248.1.1.3.1.6.7</t>
  </si>
  <si>
    <t>admin3IPAddress</t>
  </si>
  <si>
    <t>1.3.6.1.4.1.1248.1.1.3.1.6.8</t>
  </si>
  <si>
    <t>admin4IPAddress</t>
  </si>
  <si>
    <t>1.3.6.1.4.1.1248.1.1.3.1.7.1</t>
  </si>
  <si>
    <t>dataReceivePersistence</t>
  </si>
  <si>
    <t>1.3.6.1.4.1.1248.1.1.3.1.7.2</t>
  </si>
  <si>
    <t>dataReceiveTable</t>
  </si>
  <si>
    <t>1.3.6.1.4.1.1248.1.1.3.1.7.2.1.2</t>
  </si>
  <si>
    <t>dataReceiveClientStatus</t>
  </si>
  <si>
    <t>1.3.6.1.4.1.1248.1.1.3.1.7.2.1.3</t>
  </si>
  <si>
    <t>dataReceiveClientMacAddress</t>
  </si>
  <si>
    <t>1.3.6.1.4.1.1248.1.1.3.1.7.2.1.4</t>
  </si>
  <si>
    <t>dataReceiveClientIpAddress</t>
  </si>
  <si>
    <t>1.3.6.1.4.1.1248.1.1.3.1.7.2.1.5</t>
  </si>
  <si>
    <t>dataReceiveSubmitDataKOctets</t>
  </si>
  <si>
    <t>節電機能のON/OFF、および節電状態への移行時間設定。</t>
    <rPh sb="0" eb="2">
      <t>セツデン</t>
    </rPh>
    <rPh sb="2" eb="4">
      <t>キノウ</t>
    </rPh>
    <rPh sb="15" eb="17">
      <t>セツデン</t>
    </rPh>
    <rPh sb="17" eb="19">
      <t>ジョウタイ</t>
    </rPh>
    <rPh sb="21" eb="23">
      <t>イコウ</t>
    </rPh>
    <rPh sb="23" eb="25">
      <t>ジカン</t>
    </rPh>
    <rPh sb="25" eb="27">
      <t>セッテイ</t>
    </rPh>
    <phoneticPr fontId="7"/>
  </si>
  <si>
    <t>トナーエラー通知の有効、無効設定。</t>
    <rPh sb="6" eb="8">
      <t>ツウチ</t>
    </rPh>
    <rPh sb="9" eb="11">
      <t>ユウコウ</t>
    </rPh>
    <rPh sb="12" eb="14">
      <t>ムコウ</t>
    </rPh>
    <rPh sb="14" eb="16">
      <t>セッテイ</t>
    </rPh>
    <phoneticPr fontId="7"/>
  </si>
  <si>
    <t>パネルに 'Ready' の代わりにプリンタ名を表示機能の有効、無効設定。</t>
    <rPh sb="14" eb="15">
      <t>カ</t>
    </rPh>
    <rPh sb="22" eb="23">
      <t>メイ</t>
    </rPh>
    <rPh sb="24" eb="26">
      <t>ヒョウジ</t>
    </rPh>
    <rPh sb="26" eb="28">
      <t>キノウ</t>
    </rPh>
    <rPh sb="29" eb="31">
      <t>ユウコウ</t>
    </rPh>
    <rPh sb="32" eb="34">
      <t>ムコウ</t>
    </rPh>
    <rPh sb="34" eb="36">
      <t>セッテイ</t>
    </rPh>
    <phoneticPr fontId="7"/>
  </si>
  <si>
    <t>排紙装置のフェースアップモード設定。</t>
    <rPh sb="0" eb="2">
      <t>ハイシ</t>
    </rPh>
    <rPh sb="2" eb="4">
      <t>ソウチ</t>
    </rPh>
    <rPh sb="15" eb="17">
      <t>セッテイ</t>
    </rPh>
    <phoneticPr fontId="7"/>
  </si>
  <si>
    <t>マルチビン装置の動作モード設定。</t>
    <rPh sb="5" eb="7">
      <t>ソウチ</t>
    </rPh>
    <rPh sb="8" eb="10">
      <t>ドウサ</t>
    </rPh>
    <rPh sb="13" eb="15">
      <t>セッテイ</t>
    </rPh>
    <phoneticPr fontId="7"/>
  </si>
  <si>
    <t>フィニッシャー装置の動作モード設定。</t>
    <rPh sb="7" eb="9">
      <t>ソウチ</t>
    </rPh>
    <rPh sb="10" eb="12">
      <t>ドウサ</t>
    </rPh>
    <rPh sb="15" eb="17">
      <t>セッテイ</t>
    </rPh>
    <phoneticPr fontId="7"/>
  </si>
  <si>
    <t>節電状態への移行時間設定（分）。</t>
    <rPh sb="0" eb="2">
      <t>セツデン</t>
    </rPh>
    <rPh sb="2" eb="4">
      <t>ジョウタイ</t>
    </rPh>
    <rPh sb="6" eb="8">
      <t>イコウ</t>
    </rPh>
    <rPh sb="8" eb="10">
      <t>ジカン</t>
    </rPh>
    <rPh sb="10" eb="12">
      <t>セッテイ</t>
    </rPh>
    <rPh sb="13" eb="14">
      <t>フン</t>
    </rPh>
    <phoneticPr fontId="7"/>
  </si>
  <si>
    <t>給紙時に用紙の有無、サイズを確認するトレイの順番を設定する。</t>
    <rPh sb="0" eb="2">
      <t>キュウシ</t>
    </rPh>
    <rPh sb="2" eb="3">
      <t>ジ</t>
    </rPh>
    <rPh sb="4" eb="6">
      <t>ヨウシ</t>
    </rPh>
    <rPh sb="7" eb="9">
      <t>ウム</t>
    </rPh>
    <rPh sb="14" eb="16">
      <t>カクニン</t>
    </rPh>
    <rPh sb="22" eb="24">
      <t>ジュンバン</t>
    </rPh>
    <rPh sb="25" eb="27">
      <t>セッテイ</t>
    </rPh>
    <phoneticPr fontId="7"/>
  </si>
  <si>
    <t>プリンタが管理している現在の日時。</t>
    <rPh sb="5" eb="7">
      <t>カンリ</t>
    </rPh>
    <rPh sb="11" eb="13">
      <t>ゲンザイ</t>
    </rPh>
    <rPh sb="14" eb="16">
      <t>ニチジ</t>
    </rPh>
    <phoneticPr fontId="7"/>
  </si>
  <si>
    <t>パネルLCDのコントラスト設定の最小値</t>
    <rPh sb="13" eb="15">
      <t>セッテイ</t>
    </rPh>
    <rPh sb="16" eb="19">
      <t>サイショウチ</t>
    </rPh>
    <phoneticPr fontId="7"/>
  </si>
  <si>
    <t>パネルLCDのコントラスト設定の最大値。</t>
    <rPh sb="13" eb="15">
      <t>セッテイ</t>
    </rPh>
    <rPh sb="16" eb="19">
      <t>サイダイチ</t>
    </rPh>
    <phoneticPr fontId="7"/>
  </si>
  <si>
    <t>パネルLCDのコントラスト設定。</t>
    <rPh sb="13" eb="15">
      <t>セッテイ</t>
    </rPh>
    <phoneticPr fontId="7"/>
  </si>
  <si>
    <t>工場出荷時からの電源投入回数。</t>
    <rPh sb="0" eb="2">
      <t>コウジョウ</t>
    </rPh>
    <rPh sb="2" eb="4">
      <t>シュッカ</t>
    </rPh>
    <rPh sb="4" eb="5">
      <t>ジ</t>
    </rPh>
    <rPh sb="8" eb="10">
      <t>デンゲン</t>
    </rPh>
    <rPh sb="10" eb="12">
      <t>トウニュウ</t>
    </rPh>
    <rPh sb="12" eb="14">
      <t>カイスウ</t>
    </rPh>
    <phoneticPr fontId="7"/>
  </si>
  <si>
    <t>節電状態から通常状態へ復帰した回数。</t>
    <rPh sb="0" eb="2">
      <t>セツデン</t>
    </rPh>
    <rPh sb="2" eb="4">
      <t>ジョウタイ</t>
    </rPh>
    <rPh sb="6" eb="8">
      <t>ツウジョウ</t>
    </rPh>
    <rPh sb="8" eb="10">
      <t>ジョウタイ</t>
    </rPh>
    <rPh sb="11" eb="13">
      <t>フッキ</t>
    </rPh>
    <rPh sb="15" eb="17">
      <t>カイスウ</t>
    </rPh>
    <phoneticPr fontId="7"/>
  </si>
  <si>
    <t>用紙の搬送方向に対する物理オフセット設定の最小値。</t>
    <rPh sb="0" eb="2">
      <t>ヨウシ</t>
    </rPh>
    <rPh sb="3" eb="5">
      <t>ハンソウ</t>
    </rPh>
    <rPh sb="5" eb="7">
      <t>ホウコウ</t>
    </rPh>
    <rPh sb="8" eb="9">
      <t>タイ</t>
    </rPh>
    <rPh sb="11" eb="13">
      <t>ブツリ</t>
    </rPh>
    <rPh sb="18" eb="20">
      <t>セッテイ</t>
    </rPh>
    <rPh sb="21" eb="24">
      <t>サイショウチ</t>
    </rPh>
    <phoneticPr fontId="7"/>
  </si>
  <si>
    <t>用紙の搬送方向に対する物理オフセット設定の最大値。</t>
    <rPh sb="0" eb="2">
      <t>ヨウシ</t>
    </rPh>
    <rPh sb="3" eb="5">
      <t>ハンソウ</t>
    </rPh>
    <rPh sb="5" eb="7">
      <t>ホウコウ</t>
    </rPh>
    <rPh sb="8" eb="9">
      <t>タイ</t>
    </rPh>
    <rPh sb="11" eb="13">
      <t>ブツリ</t>
    </rPh>
    <rPh sb="18" eb="20">
      <t>セッテイ</t>
    </rPh>
    <rPh sb="21" eb="23">
      <t>サイダイ</t>
    </rPh>
    <phoneticPr fontId="7"/>
  </si>
  <si>
    <t>用紙の搬送方向に対する物理オフセット設定の設定間隔。</t>
    <rPh sb="0" eb="2">
      <t>ヨウシ</t>
    </rPh>
    <rPh sb="3" eb="5">
      <t>ハンソウ</t>
    </rPh>
    <rPh sb="5" eb="7">
      <t>ホウコウ</t>
    </rPh>
    <rPh sb="8" eb="9">
      <t>タイ</t>
    </rPh>
    <rPh sb="11" eb="13">
      <t>ブツリ</t>
    </rPh>
    <rPh sb="18" eb="20">
      <t>セッテイ</t>
    </rPh>
    <rPh sb="21" eb="23">
      <t>セッテイ</t>
    </rPh>
    <rPh sb="23" eb="25">
      <t>カンカク</t>
    </rPh>
    <phoneticPr fontId="7"/>
  </si>
  <si>
    <t>用紙の副搬送方向に対する物理オフセット設定の最小値。</t>
    <rPh sb="0" eb="2">
      <t>ヨウシ</t>
    </rPh>
    <rPh sb="3" eb="4">
      <t>フク</t>
    </rPh>
    <rPh sb="4" eb="6">
      <t>ハンソウ</t>
    </rPh>
    <rPh sb="6" eb="8">
      <t>ホウコウ</t>
    </rPh>
    <rPh sb="9" eb="10">
      <t>タイ</t>
    </rPh>
    <rPh sb="12" eb="14">
      <t>ブツリ</t>
    </rPh>
    <rPh sb="19" eb="21">
      <t>セッテイ</t>
    </rPh>
    <rPh sb="22" eb="25">
      <t>サイショウチ</t>
    </rPh>
    <phoneticPr fontId="7"/>
  </si>
  <si>
    <t>epPrtFinisherSuppliesClass</t>
  </si>
  <si>
    <t>epPrtFinisherSuppliesType</t>
  </si>
  <si>
    <t>epPrtFinisherSuppliesDescr</t>
  </si>
  <si>
    <t>epPrtFinisherSuppliesSupplyUnit</t>
  </si>
  <si>
    <t>epPrtFinisherSuppliesMaxCapacity</t>
  </si>
  <si>
    <t>epPrtFinisherSuppliesLevel</t>
  </si>
  <si>
    <t>epPrtJobTable</t>
  </si>
  <si>
    <t>epPrtJobIndex</t>
  </si>
  <si>
    <t>epPrtJobId</t>
  </si>
  <si>
    <t>epPrtJobTotalPrintingTime</t>
  </si>
  <si>
    <t>epPrtJobReceiveStatus</t>
  </si>
  <si>
    <t>epPrtJobReceiveUnit</t>
  </si>
  <si>
    <t>epPrtJobReceiveSize</t>
  </si>
  <si>
    <t>epPrtJobReceiveTime</t>
  </si>
  <si>
    <t>epPrtJobInterpretingStatus</t>
  </si>
  <si>
    <t>epPrtJobInterpretingTime</t>
  </si>
  <si>
    <t>epPrtJobPrintingStatus</t>
  </si>
  <si>
    <t>epPrtJobPrintingTime</t>
  </si>
  <si>
    <t>epPrtJobControlStatus</t>
  </si>
  <si>
    <t>epPrtJobPrintingCollationNumber</t>
  </si>
  <si>
    <t>廃止</t>
    <rPh sb="0" eb="2">
      <t>ハイシ</t>
    </rPh>
    <phoneticPr fontId="7"/>
  </si>
  <si>
    <t>FTP印刷のタイムアウト時間に設定可能な最大値。</t>
    <rPh sb="12" eb="14">
      <t>ジカン</t>
    </rPh>
    <rPh sb="15" eb="17">
      <t>セッテイ</t>
    </rPh>
    <rPh sb="17" eb="19">
      <t>カノウ</t>
    </rPh>
    <rPh sb="20" eb="23">
      <t>サイダイチ</t>
    </rPh>
    <phoneticPr fontId="7"/>
  </si>
  <si>
    <t>Port2501(RAW) 印刷の有効、無効設定。</t>
    <rPh sb="14" eb="16">
      <t>インサツ</t>
    </rPh>
    <rPh sb="17" eb="19">
      <t>ユウコウ</t>
    </rPh>
    <rPh sb="20" eb="22">
      <t>ムコウ</t>
    </rPh>
    <rPh sb="22" eb="24">
      <t>セッテイ</t>
    </rPh>
    <phoneticPr fontId="7"/>
  </si>
  <si>
    <t>Port2501(RAW) 印刷のタイムアウト時間の設定。</t>
    <rPh sb="14" eb="16">
      <t>インサツ</t>
    </rPh>
    <rPh sb="23" eb="25">
      <t>ジカン</t>
    </rPh>
    <rPh sb="26" eb="28">
      <t>セッテイ</t>
    </rPh>
    <phoneticPr fontId="7"/>
  </si>
  <si>
    <t>Port2501(RAW) 印刷のタイムアウト時間に設定可能な最小値。</t>
    <rPh sb="23" eb="25">
      <t>ジカン</t>
    </rPh>
    <rPh sb="26" eb="28">
      <t>セッテイ</t>
    </rPh>
    <rPh sb="28" eb="30">
      <t>カノウ</t>
    </rPh>
    <rPh sb="31" eb="34">
      <t>サイショウチ</t>
    </rPh>
    <phoneticPr fontId="7"/>
  </si>
  <si>
    <t>Port2501(RAW) 印刷のタイムアウト時間に設定可能な最大値。</t>
    <rPh sb="23" eb="25">
      <t>ジカン</t>
    </rPh>
    <rPh sb="26" eb="28">
      <t>セッテイ</t>
    </rPh>
    <rPh sb="28" eb="30">
      <t>カノウ</t>
    </rPh>
    <rPh sb="31" eb="34">
      <t>サイダイチ</t>
    </rPh>
    <phoneticPr fontId="7"/>
  </si>
  <si>
    <t>Port5001(RAW) 印刷の有効、無効設定。</t>
    <rPh sb="14" eb="16">
      <t>インサツ</t>
    </rPh>
    <rPh sb="17" eb="19">
      <t>ユウコウ</t>
    </rPh>
    <rPh sb="20" eb="22">
      <t>ムコウ</t>
    </rPh>
    <rPh sb="22" eb="24">
      <t>セッテイ</t>
    </rPh>
    <phoneticPr fontId="7"/>
  </si>
  <si>
    <t>Port5001(RAW) 印刷のタイムアウト時間の設定。</t>
    <rPh sb="14" eb="16">
      <t>インサツ</t>
    </rPh>
    <rPh sb="23" eb="25">
      <t>ジカン</t>
    </rPh>
    <rPh sb="26" eb="28">
      <t>セッテイ</t>
    </rPh>
    <phoneticPr fontId="7"/>
  </si>
  <si>
    <t>Port5001(RAW) 印刷のタイムアウト時間に設定可能な最小値。</t>
    <rPh sb="23" eb="25">
      <t>ジカン</t>
    </rPh>
    <rPh sb="26" eb="28">
      <t>セッテイ</t>
    </rPh>
    <rPh sb="28" eb="30">
      <t>カノウ</t>
    </rPh>
    <rPh sb="31" eb="34">
      <t>サイショウチ</t>
    </rPh>
    <phoneticPr fontId="7"/>
  </si>
  <si>
    <t>Port5001(RAW) 印刷のタイムアウト時間に設定可能な最大値。</t>
    <rPh sb="23" eb="25">
      <t>ジカン</t>
    </rPh>
    <rPh sb="26" eb="28">
      <t>セッテイ</t>
    </rPh>
    <rPh sb="28" eb="30">
      <t>カノウ</t>
    </rPh>
    <rPh sb="31" eb="34">
      <t>サイダイチ</t>
    </rPh>
    <phoneticPr fontId="7"/>
  </si>
  <si>
    <t>Port9100(RAW) 印刷の有効、無効設定。</t>
    <rPh sb="14" eb="16">
      <t>インサツ</t>
    </rPh>
    <rPh sb="17" eb="19">
      <t>ユウコウ</t>
    </rPh>
    <rPh sb="20" eb="22">
      <t>ムコウ</t>
    </rPh>
    <rPh sb="22" eb="24">
      <t>セッテイ</t>
    </rPh>
    <phoneticPr fontId="7"/>
  </si>
  <si>
    <t>Port9100(RAW) 印刷のタイムアウト時間の設定。</t>
    <rPh sb="14" eb="16">
      <t>インサツ</t>
    </rPh>
    <rPh sb="23" eb="25">
      <t>ジカン</t>
    </rPh>
    <rPh sb="26" eb="28">
      <t>セッテイ</t>
    </rPh>
    <phoneticPr fontId="7"/>
  </si>
  <si>
    <t>Port9100(RAW) 印刷のタイムアウト時間に設定可能な最小値。</t>
    <rPh sb="23" eb="25">
      <t>ジカン</t>
    </rPh>
    <rPh sb="26" eb="28">
      <t>セッテイ</t>
    </rPh>
    <rPh sb="28" eb="30">
      <t>カノウ</t>
    </rPh>
    <rPh sb="31" eb="34">
      <t>サイショウチ</t>
    </rPh>
    <phoneticPr fontId="7"/>
  </si>
  <si>
    <t>Port9100(RAW) 印刷のタイムアウト時間に設定可能な最大値。</t>
    <rPh sb="23" eb="25">
      <t>ジカン</t>
    </rPh>
    <rPh sb="26" eb="28">
      <t>セッテイ</t>
    </rPh>
    <rPh sb="28" eb="30">
      <t>カノウ</t>
    </rPh>
    <rPh sb="31" eb="34">
      <t>サイダイチ</t>
    </rPh>
    <phoneticPr fontId="7"/>
  </si>
  <si>
    <t>各種印刷プロトコルの有効、無効設定のサポート状況。</t>
    <rPh sb="0" eb="2">
      <t>カクシュ</t>
    </rPh>
    <rPh sb="2" eb="4">
      <t>インサツ</t>
    </rPh>
    <rPh sb="10" eb="12">
      <t>ユウコウ</t>
    </rPh>
    <rPh sb="13" eb="15">
      <t>ムコウ</t>
    </rPh>
    <rPh sb="15" eb="17">
      <t>セッテイ</t>
    </rPh>
    <rPh sb="22" eb="24">
      <t>ジョウキョウ</t>
    </rPh>
    <phoneticPr fontId="7"/>
  </si>
  <si>
    <t>ACCELプロトコルの有効、無効設定。</t>
    <rPh sb="11" eb="13">
      <t>ユウコウ</t>
    </rPh>
    <rPh sb="14" eb="16">
      <t>ムコウ</t>
    </rPh>
    <rPh sb="16" eb="18">
      <t>セッテイ</t>
    </rPh>
    <phoneticPr fontId="7"/>
  </si>
  <si>
    <t>ACCELプロトコルのタイムアウト時間の設定。</t>
    <rPh sb="17" eb="19">
      <t>ジカン</t>
    </rPh>
    <rPh sb="20" eb="22">
      <t>セッテイ</t>
    </rPh>
    <phoneticPr fontId="7"/>
  </si>
  <si>
    <t>ACCELプロトコルのタイムアウト時間に設定可能な最小値。</t>
    <rPh sb="17" eb="19">
      <t>ジカン</t>
    </rPh>
    <rPh sb="20" eb="22">
      <t>セッテイ</t>
    </rPh>
    <rPh sb="22" eb="24">
      <t>カノウ</t>
    </rPh>
    <rPh sb="25" eb="28">
      <t>サイショウチ</t>
    </rPh>
    <phoneticPr fontId="7"/>
  </si>
  <si>
    <t>ACCELプロトコルのタイムアウト時間に設定可能な最大値。</t>
    <rPh sb="17" eb="19">
      <t>ジカン</t>
    </rPh>
    <rPh sb="20" eb="22">
      <t>セッテイ</t>
    </rPh>
    <rPh sb="22" eb="24">
      <t>カノウ</t>
    </rPh>
    <rPh sb="25" eb="28">
      <t>サイダイチ</t>
    </rPh>
    <phoneticPr fontId="7"/>
  </si>
  <si>
    <t>IPPプロトコルで使用可能なIPP URLの一覧テーブル。
有効なIPP URL毎に以下の情報を持つ。</t>
    <rPh sb="9" eb="11">
      <t>シヨウ</t>
    </rPh>
    <rPh sb="11" eb="13">
      <t>カノウ</t>
    </rPh>
    <rPh sb="22" eb="24">
      <t>イチラン</t>
    </rPh>
    <rPh sb="30" eb="32">
      <t>ユウコウ</t>
    </rPh>
    <rPh sb="40" eb="41">
      <t>ゴト</t>
    </rPh>
    <rPh sb="42" eb="44">
      <t>イカ</t>
    </rPh>
    <rPh sb="45" eb="47">
      <t>ジョウホウ</t>
    </rPh>
    <rPh sb="48" eb="49">
      <t>モ</t>
    </rPh>
    <phoneticPr fontId="7"/>
  </si>
  <si>
    <t>現在有効なIPP URL文字列。</t>
    <rPh sb="0" eb="2">
      <t>ゲンザイ</t>
    </rPh>
    <rPh sb="2" eb="4">
      <t>ユウコウ</t>
    </rPh>
    <rPh sb="12" eb="15">
      <t>モジレツ</t>
    </rPh>
    <phoneticPr fontId="7"/>
  </si>
  <si>
    <t>R</t>
    <phoneticPr fontId="7"/>
  </si>
  <si>
    <t>プリンタドライバ１の対応OSを識別する文字列の設定。</t>
    <rPh sb="10" eb="12">
      <t>タイオウ</t>
    </rPh>
    <rPh sb="15" eb="17">
      <t>シキベツ</t>
    </rPh>
    <rPh sb="19" eb="22">
      <t>モジレツ</t>
    </rPh>
    <rPh sb="23" eb="25">
      <t>セッテイ</t>
    </rPh>
    <phoneticPr fontId="7"/>
  </si>
  <si>
    <t>プリンタドライバ２の対応OSを識別する文字列の設定。</t>
    <rPh sb="10" eb="12">
      <t>タイオウ</t>
    </rPh>
    <rPh sb="15" eb="17">
      <t>シキベツ</t>
    </rPh>
    <rPh sb="19" eb="22">
      <t>モジレツ</t>
    </rPh>
    <rPh sb="23" eb="25">
      <t>セッテイ</t>
    </rPh>
    <phoneticPr fontId="7"/>
  </si>
  <si>
    <t>プリンタドライバ２のロケーション文字列の設定。</t>
    <rPh sb="16" eb="19">
      <t>モジレツ</t>
    </rPh>
    <rPh sb="20" eb="22">
      <t>セッテイ</t>
    </rPh>
    <phoneticPr fontId="7"/>
  </si>
  <si>
    <t>プリンタドライバ１のロケーション文字列の設定。</t>
    <rPh sb="16" eb="19">
      <t>モジレツ</t>
    </rPh>
    <rPh sb="20" eb="22">
      <t>セッテイ</t>
    </rPh>
    <phoneticPr fontId="7"/>
  </si>
  <si>
    <t>プリンタドライバの設定情報の保存場所を表すURIの続き。</t>
    <rPh sb="25" eb="26">
      <t>ツヅ</t>
    </rPh>
    <phoneticPr fontId="7"/>
  </si>
  <si>
    <t>プリンタドライバの設定情報の保存場所を表すURI。
epsPrinterDriverURI～URI4をつなげて1つのURIを示す。</t>
    <rPh sb="9" eb="11">
      <t>セッテイ</t>
    </rPh>
    <rPh sb="11" eb="13">
      <t>ジョウホウ</t>
    </rPh>
    <rPh sb="14" eb="16">
      <t>ホゾン</t>
    </rPh>
    <rPh sb="16" eb="18">
      <t>バショ</t>
    </rPh>
    <rPh sb="19" eb="20">
      <t>アラワ</t>
    </rPh>
    <rPh sb="62" eb="63">
      <t>シメ</t>
    </rPh>
    <phoneticPr fontId="7"/>
  </si>
  <si>
    <t>ユーザ非公開のread-wirte可能なSNMPコミュニティ名の設定。</t>
    <rPh sb="3" eb="6">
      <t>ヒコウカイ</t>
    </rPh>
    <rPh sb="17" eb="19">
      <t>カノウ</t>
    </rPh>
    <rPh sb="30" eb="31">
      <t>メイ</t>
    </rPh>
    <rPh sb="32" eb="34">
      <t>セッテイ</t>
    </rPh>
    <phoneticPr fontId="7"/>
  </si>
  <si>
    <t>以下のdataReciveTableに情報を保持する時間 (sec)。</t>
    <rPh sb="0" eb="2">
      <t>イカ</t>
    </rPh>
    <rPh sb="19" eb="21">
      <t>ジョウホウ</t>
    </rPh>
    <rPh sb="22" eb="24">
      <t>ホジ</t>
    </rPh>
    <rPh sb="26" eb="28">
      <t>ジカン</t>
    </rPh>
    <phoneticPr fontId="7"/>
  </si>
  <si>
    <t>印刷クライアントと印刷データの情報テーブル。
印刷が実行される毎に以下の情報が作成され、一定時間保持される。</t>
    <rPh sb="0" eb="2">
      <t>インサツ</t>
    </rPh>
    <rPh sb="9" eb="11">
      <t>インサツ</t>
    </rPh>
    <rPh sb="15" eb="17">
      <t>ジョウホウ</t>
    </rPh>
    <rPh sb="23" eb="25">
      <t>インサツ</t>
    </rPh>
    <rPh sb="26" eb="28">
      <t>ジッコウ</t>
    </rPh>
    <rPh sb="31" eb="32">
      <t>ゴト</t>
    </rPh>
    <rPh sb="33" eb="35">
      <t>イカ</t>
    </rPh>
    <rPh sb="36" eb="38">
      <t>ジョウホウ</t>
    </rPh>
    <rPh sb="39" eb="41">
      <t>サクセイ</t>
    </rPh>
    <rPh sb="44" eb="46">
      <t>イッテイ</t>
    </rPh>
    <rPh sb="46" eb="48">
      <t>ジカン</t>
    </rPh>
    <rPh sb="48" eb="50">
      <t>ホジ</t>
    </rPh>
    <phoneticPr fontId="7"/>
  </si>
  <si>
    <t>プリントサーバーの印刷データ受信状態。（受信中/受信完了）</t>
    <rPh sb="9" eb="11">
      <t>インサツ</t>
    </rPh>
    <rPh sb="14" eb="16">
      <t>ジュシン</t>
    </rPh>
    <rPh sb="16" eb="18">
      <t>ジョウタイ</t>
    </rPh>
    <rPh sb="20" eb="23">
      <t>ジュシンチュウ</t>
    </rPh>
    <rPh sb="24" eb="26">
      <t>ジュシン</t>
    </rPh>
    <rPh sb="26" eb="28">
      <t>カンリョウ</t>
    </rPh>
    <phoneticPr fontId="7"/>
  </si>
  <si>
    <t>印刷データを発行したクライアントのMACアドレス。</t>
    <rPh sb="0" eb="2">
      <t>インサツ</t>
    </rPh>
    <rPh sb="6" eb="8">
      <t>ハッコウ</t>
    </rPh>
    <phoneticPr fontId="7"/>
  </si>
  <si>
    <t>印刷データを発行したクライアントのIPvアドレス。</t>
    <rPh sb="0" eb="2">
      <t>インサツ</t>
    </rPh>
    <rPh sb="6" eb="8">
      <t>ハッコウ</t>
    </rPh>
    <phoneticPr fontId="7"/>
  </si>
  <si>
    <t>印刷データのサイズ。</t>
    <rPh sb="0" eb="2">
      <t>インサツ</t>
    </rPh>
    <phoneticPr fontId="7"/>
  </si>
  <si>
    <t>印刷データ受信開始から、受信終了までの時間(sec)。</t>
    <rPh sb="0" eb="2">
      <t>インサツ</t>
    </rPh>
    <rPh sb="5" eb="7">
      <t>ジュシン</t>
    </rPh>
    <rPh sb="7" eb="9">
      <t>カイシ</t>
    </rPh>
    <rPh sb="12" eb="14">
      <t>ジュシン</t>
    </rPh>
    <rPh sb="14" eb="16">
      <t>シュウリョウ</t>
    </rPh>
    <rPh sb="19" eb="21">
      <t>ジカン</t>
    </rPh>
    <phoneticPr fontId="7"/>
  </si>
  <si>
    <t>NetworkTWAIN機能の有効、無効設定。</t>
    <rPh sb="12" eb="14">
      <t>キノウ</t>
    </rPh>
    <rPh sb="15" eb="17">
      <t>ユウコウ</t>
    </rPh>
    <rPh sb="18" eb="20">
      <t>ムコウ</t>
    </rPh>
    <rPh sb="20" eb="22">
      <t>セッテイ</t>
    </rPh>
    <phoneticPr fontId="7"/>
  </si>
  <si>
    <t>各種時刻設定機能のサポート状況。</t>
    <rPh sb="0" eb="2">
      <t>カクシュ</t>
    </rPh>
    <rPh sb="2" eb="4">
      <t>ジコク</t>
    </rPh>
    <rPh sb="4" eb="6">
      <t>セッテイ</t>
    </rPh>
    <rPh sb="6" eb="8">
      <t>キノウ</t>
    </rPh>
    <rPh sb="13" eb="15">
      <t>ジョウキョウ</t>
    </rPh>
    <phoneticPr fontId="7"/>
  </si>
  <si>
    <t>現在時刻の取得、および設定。</t>
    <rPh sb="0" eb="2">
      <t>ゲンザイ</t>
    </rPh>
    <rPh sb="2" eb="4">
      <t>ジコク</t>
    </rPh>
    <rPh sb="5" eb="7">
      <t>シュトク</t>
    </rPh>
    <rPh sb="11" eb="13">
      <t>セッテイ</t>
    </rPh>
    <phoneticPr fontId="7"/>
  </si>
  <si>
    <t>現在のグリニッジ標準時間からの時差（分単位）の取得、および設定。</t>
    <rPh sb="0" eb="2">
      <t>ゲンザイ</t>
    </rPh>
    <rPh sb="8" eb="10">
      <t>ヒョウジュン</t>
    </rPh>
    <rPh sb="10" eb="12">
      <t>ジカン</t>
    </rPh>
    <rPh sb="15" eb="16">
      <t>ジ</t>
    </rPh>
    <rPh sb="16" eb="17">
      <t>サ</t>
    </rPh>
    <rPh sb="18" eb="19">
      <t>フン</t>
    </rPh>
    <rPh sb="19" eb="21">
      <t>タンイ</t>
    </rPh>
    <rPh sb="23" eb="25">
      <t>シュトク</t>
    </rPh>
    <rPh sb="29" eb="31">
      <t>セッテイ</t>
    </rPh>
    <phoneticPr fontId="7"/>
  </si>
  <si>
    <t>サポートする時刻設定の範囲の最小値。グリニッジ時間で示す。</t>
    <rPh sb="6" eb="8">
      <t>ジコク</t>
    </rPh>
    <rPh sb="8" eb="10">
      <t>セッテイ</t>
    </rPh>
    <rPh sb="11" eb="13">
      <t>ハンイ</t>
    </rPh>
    <rPh sb="14" eb="17">
      <t>サイショウチ</t>
    </rPh>
    <rPh sb="23" eb="25">
      <t>ジカン</t>
    </rPh>
    <rPh sb="26" eb="27">
      <t>シメ</t>
    </rPh>
    <phoneticPr fontId="7"/>
  </si>
  <si>
    <t>サポートする時刻設定の範囲の最大値。グリニッジ時間で示す。</t>
    <rPh sb="6" eb="8">
      <t>ジコク</t>
    </rPh>
    <rPh sb="8" eb="10">
      <t>セッテイ</t>
    </rPh>
    <rPh sb="11" eb="13">
      <t>ハンイ</t>
    </rPh>
    <rPh sb="14" eb="17">
      <t>サイダイチ</t>
    </rPh>
    <rPh sb="23" eb="25">
      <t>ジカン</t>
    </rPh>
    <rPh sb="26" eb="27">
      <t>シメ</t>
    </rPh>
    <phoneticPr fontId="7"/>
  </si>
  <si>
    <t>時刻同期状態。現在の時刻の情報源を示す。</t>
    <rPh sb="0" eb="2">
      <t>ジコク</t>
    </rPh>
    <rPh sb="2" eb="4">
      <t>ドウキ</t>
    </rPh>
    <rPh sb="4" eb="6">
      <t>ジョウタイ</t>
    </rPh>
    <rPh sb="7" eb="9">
      <t>ゲンザイ</t>
    </rPh>
    <rPh sb="10" eb="12">
      <t>ジコク</t>
    </rPh>
    <rPh sb="13" eb="16">
      <t>ジョウホウゲン</t>
    </rPh>
    <rPh sb="17" eb="18">
      <t>シメ</t>
    </rPh>
    <phoneticPr fontId="7"/>
  </si>
  <si>
    <t>外部NTP用の現在時刻の取得、および設定。</t>
    <rPh sb="0" eb="2">
      <t>ガイブ</t>
    </rPh>
    <rPh sb="5" eb="6">
      <t>ヨウ</t>
    </rPh>
    <rPh sb="7" eb="9">
      <t>ゲンザイ</t>
    </rPh>
    <rPh sb="9" eb="11">
      <t>ジコク</t>
    </rPh>
    <rPh sb="12" eb="14">
      <t>シュトク</t>
    </rPh>
    <rPh sb="18" eb="20">
      <t>セッテイ</t>
    </rPh>
    <phoneticPr fontId="7"/>
  </si>
  <si>
    <t>NTP (SNTP) サーバーに関する設定テーブル。
設定可能なNTPサーバーの数だけ以下の情報をもつ。</t>
    <rPh sb="16" eb="17">
      <t>カン</t>
    </rPh>
    <rPh sb="19" eb="21">
      <t>セッテイ</t>
    </rPh>
    <rPh sb="27" eb="29">
      <t>セッテイ</t>
    </rPh>
    <rPh sb="29" eb="31">
      <t>カノウ</t>
    </rPh>
    <rPh sb="40" eb="41">
      <t>スウ</t>
    </rPh>
    <rPh sb="43" eb="45">
      <t>イカ</t>
    </rPh>
    <rPh sb="46" eb="48">
      <t>ジョウホウ</t>
    </rPh>
    <phoneticPr fontId="7"/>
  </si>
  <si>
    <t>NTP (SNTP) による時刻同期の有効、無効設定。</t>
    <rPh sb="14" eb="16">
      <t>ジコク</t>
    </rPh>
    <rPh sb="16" eb="18">
      <t>ドウキ</t>
    </rPh>
    <rPh sb="19" eb="21">
      <t>ユウコウ</t>
    </rPh>
    <rPh sb="22" eb="24">
      <t>ムコウ</t>
    </rPh>
    <rPh sb="24" eb="26">
      <t>セッテイ</t>
    </rPh>
    <phoneticPr fontId="7"/>
  </si>
  <si>
    <t>NTP (SNTP) サーバーとの時刻同期の間隔（分)。</t>
    <rPh sb="17" eb="19">
      <t>ジコク</t>
    </rPh>
    <rPh sb="19" eb="21">
      <t>ドウキ</t>
    </rPh>
    <rPh sb="22" eb="24">
      <t>カンカク</t>
    </rPh>
    <rPh sb="25" eb="26">
      <t>フン</t>
    </rPh>
    <phoneticPr fontId="7"/>
  </si>
  <si>
    <t>NTP (SNTP) サーバーとの接続タイムアウト時間。</t>
    <rPh sb="17" eb="19">
      <t>セツゾク</t>
    </rPh>
    <rPh sb="25" eb="27">
      <t>ジカン</t>
    </rPh>
    <phoneticPr fontId="7"/>
  </si>
  <si>
    <t>NTP (SNTP) サーバーとの接続リトライ回数。</t>
    <rPh sb="17" eb="19">
      <t>セツゾク</t>
    </rPh>
    <rPh sb="23" eb="25">
      <t>カイスウ</t>
    </rPh>
    <phoneticPr fontId="7"/>
  </si>
  <si>
    <t>NTP (SNTP) サーバーとの接続状態。</t>
    <rPh sb="17" eb="19">
      <t>セツゾク</t>
    </rPh>
    <rPh sb="19" eb="21">
      <t>ジョウタイ</t>
    </rPh>
    <phoneticPr fontId="7"/>
  </si>
  <si>
    <t>Bonjourの有効、無効設定。</t>
    <rPh sb="8" eb="10">
      <t>ユウコウ</t>
    </rPh>
    <rPh sb="11" eb="13">
      <t>ムコウ</t>
    </rPh>
    <rPh sb="13" eb="15">
      <t>セッテイ</t>
    </rPh>
    <phoneticPr fontId="7"/>
  </si>
  <si>
    <t>Bonjourのサポート状況。</t>
    <rPh sb="12" eb="14">
      <t>ジョウキョウ</t>
    </rPh>
    <phoneticPr fontId="7"/>
  </si>
  <si>
    <t>Bonjour名の設定。</t>
    <rPh sb="7" eb="8">
      <t>メイ</t>
    </rPh>
    <rPh sb="9" eb="11">
      <t>セッテイ</t>
    </rPh>
    <phoneticPr fontId="7"/>
  </si>
  <si>
    <t>Bonjourプリンタに関する情報取得、設定テーブル。
設定可能な数だけ以下の情報を持つ。</t>
    <rPh sb="12" eb="13">
      <t>カン</t>
    </rPh>
    <rPh sb="15" eb="17">
      <t>ジョウホウ</t>
    </rPh>
    <rPh sb="17" eb="19">
      <t>シュトク</t>
    </rPh>
    <rPh sb="20" eb="22">
      <t>セッテイ</t>
    </rPh>
    <rPh sb="28" eb="30">
      <t>セッテイ</t>
    </rPh>
    <rPh sb="30" eb="32">
      <t>カノウ</t>
    </rPh>
    <rPh sb="33" eb="34">
      <t>カズ</t>
    </rPh>
    <rPh sb="36" eb="38">
      <t>イカ</t>
    </rPh>
    <rPh sb="39" eb="41">
      <t>ジョウホウ</t>
    </rPh>
    <rPh sb="42" eb="43">
      <t>モ</t>
    </rPh>
    <phoneticPr fontId="7"/>
  </si>
  <si>
    <t>Bonjourプリンタ名。</t>
    <rPh sb="11" eb="12">
      <t>メイ</t>
    </rPh>
    <phoneticPr fontId="7"/>
  </si>
  <si>
    <t>NDSコンテキスト名設定の続き（256byte以上の場合）。</t>
    <rPh sb="9" eb="10">
      <t>メイ</t>
    </rPh>
    <rPh sb="10" eb="12">
      <t>セッテイ</t>
    </rPh>
    <rPh sb="13" eb="14">
      <t>ツヅ</t>
    </rPh>
    <rPh sb="23" eb="25">
      <t>イジョウ</t>
    </rPh>
    <rPh sb="26" eb="28">
      <t>バアイ</t>
    </rPh>
    <phoneticPr fontId="7"/>
  </si>
  <si>
    <t>Bonjourプリンタ名の続き(256byte以上の場合）。</t>
    <rPh sb="11" eb="12">
      <t>メイ</t>
    </rPh>
    <rPh sb="13" eb="14">
      <t>ツヅ</t>
    </rPh>
    <rPh sb="23" eb="25">
      <t>イジョウ</t>
    </rPh>
    <rPh sb="26" eb="28">
      <t>バアイ</t>
    </rPh>
    <phoneticPr fontId="7"/>
  </si>
  <si>
    <t>Bonjourプリンタの設置場所を表す文字列の設定。</t>
    <rPh sb="12" eb="14">
      <t>セッチ</t>
    </rPh>
    <rPh sb="14" eb="16">
      <t>バショ</t>
    </rPh>
    <rPh sb="17" eb="18">
      <t>アラワ</t>
    </rPh>
    <rPh sb="19" eb="22">
      <t>モジレツ</t>
    </rPh>
    <rPh sb="23" eb="25">
      <t>セッテイ</t>
    </rPh>
    <phoneticPr fontId="7"/>
  </si>
  <si>
    <t>Bonjourプリンタに対応するプリンタのデバイスインデックス(hrDeviceIndex)値。</t>
    <rPh sb="12" eb="14">
      <t>タイオウ</t>
    </rPh>
    <rPh sb="46" eb="47">
      <t>アタイ</t>
    </rPh>
    <phoneticPr fontId="7"/>
  </si>
  <si>
    <t>Bonjourプリンタ名設定で使用できる文字コード。</t>
    <rPh sb="12" eb="14">
      <t>セッテイ</t>
    </rPh>
    <rPh sb="15" eb="17">
      <t>シヨウ</t>
    </rPh>
    <rPh sb="20" eb="22">
      <t>モジ</t>
    </rPh>
    <phoneticPr fontId="7"/>
  </si>
  <si>
    <t>Bonjour名の設定。
（epsRendezvousNameを廃止し、置き換えたオブジェクト）</t>
    <rPh sb="7" eb="8">
      <t>メイ</t>
    </rPh>
    <rPh sb="9" eb="11">
      <t>セッテイ</t>
    </rPh>
    <rPh sb="32" eb="34">
      <t>ハイシ</t>
    </rPh>
    <rPh sb="36" eb="37">
      <t>オ</t>
    </rPh>
    <rPh sb="38" eb="39">
      <t>カ</t>
    </rPh>
    <phoneticPr fontId="7"/>
  </si>
  <si>
    <t>Microsoftファイル共有の有効、無効設定。</t>
    <rPh sb="13" eb="15">
      <t>キョウユウ</t>
    </rPh>
    <rPh sb="16" eb="18">
      <t>ユウコウ</t>
    </rPh>
    <rPh sb="19" eb="21">
      <t>ムコウ</t>
    </rPh>
    <rPh sb="21" eb="23">
      <t>セッテイ</t>
    </rPh>
    <phoneticPr fontId="7"/>
  </si>
  <si>
    <t>Microsoftファイル共有に関する情報取得、設定テーブル。
共有可能なストレージ(ドライブ）毎に、以下の情報を持つ。</t>
    <rPh sb="13" eb="15">
      <t>キョウユウ</t>
    </rPh>
    <rPh sb="16" eb="17">
      <t>カン</t>
    </rPh>
    <rPh sb="19" eb="21">
      <t>ジョウホウ</t>
    </rPh>
    <rPh sb="21" eb="23">
      <t>シュトク</t>
    </rPh>
    <rPh sb="24" eb="26">
      <t>セッテイ</t>
    </rPh>
    <rPh sb="32" eb="34">
      <t>キョウユウ</t>
    </rPh>
    <rPh sb="34" eb="36">
      <t>カノウ</t>
    </rPh>
    <rPh sb="48" eb="49">
      <t>ゴト</t>
    </rPh>
    <rPh sb="51" eb="53">
      <t>イカ</t>
    </rPh>
    <rPh sb="54" eb="56">
      <t>ジョウホウ</t>
    </rPh>
    <rPh sb="57" eb="58">
      <t>モ</t>
    </rPh>
    <phoneticPr fontId="7"/>
  </si>
  <si>
    <t>（基本グループ）</t>
    <rPh sb="1" eb="3">
      <t>キホン</t>
    </rPh>
    <phoneticPr fontId="7"/>
  </si>
  <si>
    <t>プリンタ名の設定。デフォルトは製品名と同じ。</t>
    <rPh sb="4" eb="5">
      <t>メイ</t>
    </rPh>
    <rPh sb="6" eb="8">
      <t>セッテイ</t>
    </rPh>
    <rPh sb="15" eb="17">
      <t>セイヒン</t>
    </rPh>
    <rPh sb="17" eb="18">
      <t>メイ</t>
    </rPh>
    <rPh sb="19" eb="20">
      <t>オナ</t>
    </rPh>
    <phoneticPr fontId="7"/>
  </si>
  <si>
    <t>BDCステータスストリングまたはEJLステータス文字列。</t>
    <rPh sb="24" eb="27">
      <t>モジレツ</t>
    </rPh>
    <phoneticPr fontId="7"/>
  </si>
  <si>
    <t>製品のシリアル番号文字列。</t>
    <rPh sb="0" eb="2">
      <t>セイヒン</t>
    </rPh>
    <rPh sb="7" eb="9">
      <t>バンゴウ</t>
    </rPh>
    <rPh sb="9" eb="12">
      <t>モジレツ</t>
    </rPh>
    <phoneticPr fontId="7"/>
  </si>
  <si>
    <t>プリンタの設置日時。</t>
    <rPh sb="5" eb="7">
      <t>セッチ</t>
    </rPh>
    <rPh sb="7" eb="9">
      <t>ニチジ</t>
    </rPh>
    <phoneticPr fontId="7"/>
  </si>
  <si>
    <t>プリンタ製品名文字列。 LP-XXXXX、EP-XXXX　等</t>
    <rPh sb="4" eb="7">
      <t>セイヒンメイ</t>
    </rPh>
    <rPh sb="7" eb="10">
      <t>モジレツ</t>
    </rPh>
    <rPh sb="29" eb="30">
      <t>トウ</t>
    </rPh>
    <phoneticPr fontId="7"/>
  </si>
  <si>
    <t>モジュールの現在のバージョンを表す文字列。</t>
    <rPh sb="6" eb="8">
      <t>ゲンザイ</t>
    </rPh>
    <rPh sb="15" eb="16">
      <t>アラワ</t>
    </rPh>
    <rPh sb="17" eb="20">
      <t>モジレツ</t>
    </rPh>
    <phoneticPr fontId="7"/>
  </si>
  <si>
    <t>モジュールを説明する文字列。</t>
    <rPh sb="6" eb="8">
      <t>セツメイ</t>
    </rPh>
    <rPh sb="10" eb="13">
      <t>モジレツ</t>
    </rPh>
    <phoneticPr fontId="7"/>
  </si>
  <si>
    <t>モジュールのアップデート可否を示す。</t>
    <rPh sb="12" eb="14">
      <t>カヒ</t>
    </rPh>
    <rPh sb="15" eb="16">
      <t>シメ</t>
    </rPh>
    <phoneticPr fontId="7"/>
  </si>
  <si>
    <t>モジュールのベンダ名を表す文字列。</t>
    <rPh sb="9" eb="10">
      <t>メイ</t>
    </rPh>
    <rPh sb="11" eb="12">
      <t>アラワ</t>
    </rPh>
    <rPh sb="13" eb="16">
      <t>モジレツ</t>
    </rPh>
    <phoneticPr fontId="7"/>
  </si>
  <si>
    <t>モジュールのアップデート可否、構成、依存関係、ユーザ―可視性等の属性を示す。</t>
    <rPh sb="12" eb="14">
      <t>カヒ</t>
    </rPh>
    <rPh sb="15" eb="17">
      <t>コウセイ</t>
    </rPh>
    <rPh sb="18" eb="20">
      <t>イゾン</t>
    </rPh>
    <rPh sb="20" eb="22">
      <t>カンケイ</t>
    </rPh>
    <rPh sb="27" eb="28">
      <t>カ</t>
    </rPh>
    <rPh sb="28" eb="29">
      <t>ミ</t>
    </rPh>
    <rPh sb="29" eb="30">
      <t>セイ</t>
    </rPh>
    <rPh sb="30" eb="31">
      <t>ナド</t>
    </rPh>
    <rPh sb="32" eb="34">
      <t>ゾクセイ</t>
    </rPh>
    <rPh sb="33" eb="34">
      <t>イゾク</t>
    </rPh>
    <rPh sb="35" eb="36">
      <t>シメ</t>
    </rPh>
    <phoneticPr fontId="7"/>
  </si>
  <si>
    <t>このモジュールの構成要素であるモジュールを示す。</t>
    <rPh sb="8" eb="10">
      <t>コウセイ</t>
    </rPh>
    <rPh sb="10" eb="12">
      <t>ヨウソ</t>
    </rPh>
    <rPh sb="21" eb="22">
      <t>シメ</t>
    </rPh>
    <phoneticPr fontId="7"/>
  </si>
  <si>
    <t>このモジュールと依存関係があるモジュールを示す。</t>
    <rPh sb="8" eb="10">
      <t>イゾン</t>
    </rPh>
    <rPh sb="10" eb="12">
      <t>カンケイ</t>
    </rPh>
    <rPh sb="21" eb="22">
      <t>シメ</t>
    </rPh>
    <phoneticPr fontId="7"/>
  </si>
  <si>
    <t>モジュールがアプリケーションプラットフォームやその上位で動作するアプリケーションである場合、そのソフトウェアタイプを示す。</t>
    <rPh sb="25" eb="27">
      <t>ジョウイ</t>
    </rPh>
    <rPh sb="28" eb="30">
      <t>ドウサ</t>
    </rPh>
    <rPh sb="43" eb="45">
      <t>バアイ</t>
    </rPh>
    <rPh sb="58" eb="59">
      <t>シメ</t>
    </rPh>
    <phoneticPr fontId="7"/>
  </si>
  <si>
    <t>モジュールがアプリケーションプラットフォームやその上位で動作するアプリケーションである場合、そのソフトウェアの状態を示す。</t>
    <rPh sb="55" eb="57">
      <t>ジョウタイ</t>
    </rPh>
    <rPh sb="58" eb="59">
      <t>シメ</t>
    </rPh>
    <phoneticPr fontId="7"/>
  </si>
  <si>
    <t>使用するインターフェース（Auto、Pallerel、N/W等)の設定。</t>
    <rPh sb="0" eb="2">
      <t>シヨウ</t>
    </rPh>
    <rPh sb="30" eb="31">
      <t>トウ</t>
    </rPh>
    <rPh sb="33" eb="35">
      <t>セッテイ</t>
    </rPh>
    <phoneticPr fontId="7"/>
  </si>
  <si>
    <t>インターフェースのタイムアウト時間設定。</t>
    <rPh sb="15" eb="17">
      <t>ジカン</t>
    </rPh>
    <rPh sb="17" eb="19">
      <t>セッテイ</t>
    </rPh>
    <phoneticPr fontId="7"/>
  </si>
  <si>
    <t>節電機能のON/OFF設定。</t>
    <rPh sb="0" eb="2">
      <t>セツデン</t>
    </rPh>
    <rPh sb="2" eb="4">
      <t>キノウ</t>
    </rPh>
    <rPh sb="11" eb="13">
      <t>セッテイ</t>
    </rPh>
    <phoneticPr fontId="7"/>
  </si>
  <si>
    <t>MIBモジュールのオブジェクトID。　</t>
    <phoneticPr fontId="7"/>
  </si>
  <si>
    <t>このMIBモジュールが生成された（アクセス可能になった）時間（sysUpTimeの値）。</t>
    <rPh sb="11" eb="13">
      <t>セイセイ</t>
    </rPh>
    <rPh sb="21" eb="23">
      <t>カノウ</t>
    </rPh>
    <rPh sb="28" eb="30">
      <t>ジカン</t>
    </rPh>
    <rPh sb="41" eb="42">
      <t>アタイ</t>
    </rPh>
    <phoneticPr fontId="7"/>
  </si>
  <si>
    <t>MIBアクセスに対して応答を返すアプリケーションの一覧テーブル。
アプリケーションがサポートするMIBモジュール毎に以下の情報を持つ。</t>
    <rPh sb="8" eb="9">
      <t>タイ</t>
    </rPh>
    <rPh sb="11" eb="13">
      <t>オウトウ</t>
    </rPh>
    <rPh sb="14" eb="15">
      <t>カエ</t>
    </rPh>
    <rPh sb="25" eb="27">
      <t>イチラン</t>
    </rPh>
    <rPh sb="56" eb="57">
      <t>ゴト</t>
    </rPh>
    <rPh sb="58" eb="60">
      <t>イカ</t>
    </rPh>
    <rPh sb="61" eb="63">
      <t>ジョウホウ</t>
    </rPh>
    <rPh sb="64" eb="65">
      <t>モ</t>
    </rPh>
    <phoneticPr fontId="7"/>
  </si>
  <si>
    <t>MIBモジュールの説明文字列。</t>
    <rPh sb="9" eb="11">
      <t>セツメイ</t>
    </rPh>
    <rPh sb="11" eb="14">
      <t>モジレツ</t>
    </rPh>
    <phoneticPr fontId="7"/>
  </si>
  <si>
    <t>ipNetToMediaTable</t>
    <phoneticPr fontId="7"/>
  </si>
  <si>
    <t>atTable</t>
    <phoneticPr fontId="7"/>
  </si>
  <si>
    <t>ネットワークアドレス（IPアドレス）と物理アドレスのマッピングテーブル。
RFC1213では廃止され、同機能は ipNetToMediaTable に移行している。</t>
    <rPh sb="19" eb="21">
      <t>ブツリ</t>
    </rPh>
    <rPh sb="46" eb="48">
      <t>ハイシ</t>
    </rPh>
    <rPh sb="51" eb="52">
      <t>ドウ</t>
    </rPh>
    <rPh sb="52" eb="54">
      <t>キノウ</t>
    </rPh>
    <rPh sb="75" eb="77">
      <t>イコウ</t>
    </rPh>
    <phoneticPr fontId="7"/>
  </si>
  <si>
    <t>物理アドレス。</t>
    <rPh sb="0" eb="2">
      <t>ブツリ</t>
    </rPh>
    <phoneticPr fontId="7"/>
  </si>
  <si>
    <t>物理アドレスと対応するネットワークアドレス。</t>
    <rPh sb="0" eb="2">
      <t>ブツリ</t>
    </rPh>
    <rPh sb="7" eb="9">
      <t>タイオウ</t>
    </rPh>
    <phoneticPr fontId="7"/>
  </si>
  <si>
    <t>egpInMsgs</t>
    <phoneticPr fontId="7"/>
  </si>
  <si>
    <t>受信したEGPメッセージの総数（エラーが発生したメッセージはを含まない）。</t>
    <rPh sb="0" eb="2">
      <t>ジュシン</t>
    </rPh>
    <rPh sb="13" eb="15">
      <t>ソウスウ</t>
    </rPh>
    <rPh sb="20" eb="22">
      <t>ハッセイ</t>
    </rPh>
    <rPh sb="31" eb="32">
      <t>フク</t>
    </rPh>
    <phoneticPr fontId="7"/>
  </si>
  <si>
    <t>egpInErrors</t>
    <phoneticPr fontId="7"/>
  </si>
  <si>
    <t>受信したEGPメッセージのうち、エラーが存在したメッセージの数。</t>
    <rPh sb="0" eb="2">
      <t>ジュシン</t>
    </rPh>
    <phoneticPr fontId="7"/>
  </si>
  <si>
    <t>送信を試みたEGPメッセージの総数。</t>
    <rPh sb="0" eb="2">
      <t>ソウシン</t>
    </rPh>
    <rPh sb="3" eb="4">
      <t>ココロ</t>
    </rPh>
    <rPh sb="15" eb="17">
      <t>ソウスウ</t>
    </rPh>
    <phoneticPr fontId="7"/>
  </si>
  <si>
    <t>給紙装置に割り当てられた用紙の重量。グラム/平方メートル単位。</t>
    <rPh sb="0" eb="2">
      <t>キュウシ</t>
    </rPh>
    <rPh sb="2" eb="4">
      <t>ソウチ</t>
    </rPh>
    <rPh sb="5" eb="6">
      <t>ワ</t>
    </rPh>
    <rPh sb="7" eb="8">
      <t>ア</t>
    </rPh>
    <rPh sb="12" eb="14">
      <t>ヨウシ</t>
    </rPh>
    <rPh sb="15" eb="17">
      <t>ジュウリョウ</t>
    </rPh>
    <rPh sb="22" eb="24">
      <t>ヘイホウ</t>
    </rPh>
    <rPh sb="28" eb="30">
      <t>タンイ</t>
    </rPh>
    <phoneticPr fontId="7"/>
  </si>
  <si>
    <t>給紙装置に割り当てられた用紙の種類を表す文字列。</t>
    <rPh sb="0" eb="2">
      <t>キュウシ</t>
    </rPh>
    <rPh sb="2" eb="4">
      <t>ソウチ</t>
    </rPh>
    <rPh sb="5" eb="6">
      <t>ワ</t>
    </rPh>
    <rPh sb="7" eb="8">
      <t>ア</t>
    </rPh>
    <rPh sb="12" eb="14">
      <t>ヨウシ</t>
    </rPh>
    <rPh sb="15" eb="17">
      <t>シュルイ</t>
    </rPh>
    <rPh sb="18" eb="19">
      <t>アラワ</t>
    </rPh>
    <rPh sb="20" eb="23">
      <t>モジレツ</t>
    </rPh>
    <phoneticPr fontId="7"/>
  </si>
  <si>
    <t>給紙装置に割り当てられた用紙の色を表す文字列。</t>
    <rPh sb="0" eb="2">
      <t>キュウシ</t>
    </rPh>
    <rPh sb="2" eb="4">
      <t>ソウチ</t>
    </rPh>
    <rPh sb="5" eb="6">
      <t>ワ</t>
    </rPh>
    <rPh sb="7" eb="8">
      <t>ア</t>
    </rPh>
    <rPh sb="12" eb="14">
      <t>ヨウシ</t>
    </rPh>
    <rPh sb="15" eb="16">
      <t>イロ</t>
    </rPh>
    <rPh sb="17" eb="18">
      <t>アラワ</t>
    </rPh>
    <rPh sb="19" eb="22">
      <t>モジレツ</t>
    </rPh>
    <phoneticPr fontId="7"/>
  </si>
  <si>
    <t>給紙装置に割り当てられた用紙がマルチパート用紙の場合、そのパート数。</t>
    <rPh sb="0" eb="2">
      <t>キュウシ</t>
    </rPh>
    <rPh sb="2" eb="4">
      <t>ソウチ</t>
    </rPh>
    <rPh sb="5" eb="6">
      <t>ワ</t>
    </rPh>
    <rPh sb="7" eb="8">
      <t>ア</t>
    </rPh>
    <rPh sb="12" eb="14">
      <t>ヨウシ</t>
    </rPh>
    <rPh sb="21" eb="23">
      <t>ヨウシ</t>
    </rPh>
    <rPh sb="24" eb="26">
      <t>バアイ</t>
    </rPh>
    <rPh sb="32" eb="33">
      <t>スウ</t>
    </rPh>
    <phoneticPr fontId="7"/>
  </si>
  <si>
    <t>排紙装置に関する情報取得、設定用テーブル。
プリンタが搭載する排紙装置（トレイ等）毎に以下の情報を持つ。</t>
    <rPh sb="0" eb="2">
      <t>ハイシ</t>
    </rPh>
    <rPh sb="2" eb="4">
      <t>ソウチ</t>
    </rPh>
    <rPh sb="5" eb="6">
      <t>カン</t>
    </rPh>
    <rPh sb="8" eb="10">
      <t>ジョウホウ</t>
    </rPh>
    <rPh sb="10" eb="12">
      <t>シュトク</t>
    </rPh>
    <rPh sb="13" eb="16">
      <t>セッテイヨウ</t>
    </rPh>
    <rPh sb="27" eb="29">
      <t>トウサイ</t>
    </rPh>
    <rPh sb="31" eb="33">
      <t>ハイシ</t>
    </rPh>
    <rPh sb="33" eb="35">
      <t>ソウチ</t>
    </rPh>
    <rPh sb="39" eb="40">
      <t>トウ</t>
    </rPh>
    <rPh sb="41" eb="42">
      <t>ゴト</t>
    </rPh>
    <rPh sb="43" eb="45">
      <t>イカ</t>
    </rPh>
    <rPh sb="46" eb="48">
      <t>ジョウホウ</t>
    </rPh>
    <rPh sb="49" eb="50">
      <t>モ</t>
    </rPh>
    <phoneticPr fontId="7"/>
  </si>
  <si>
    <t>排紙装置で使用されるテクノロジーの種類。</t>
    <rPh sb="0" eb="2">
      <t>ハイシ</t>
    </rPh>
    <rPh sb="2" eb="4">
      <t>ソウチ</t>
    </rPh>
    <rPh sb="5" eb="7">
      <t>シヨウ</t>
    </rPh>
    <rPh sb="17" eb="19">
      <t>シュルイ</t>
    </rPh>
    <phoneticPr fontId="7"/>
  </si>
  <si>
    <t>排紙装置の容量を表す単位。</t>
    <rPh sb="0" eb="2">
      <t>ハイシ</t>
    </rPh>
    <rPh sb="2" eb="4">
      <t>ソウチ</t>
    </rPh>
    <rPh sb="5" eb="7">
      <t>ヨウリョウ</t>
    </rPh>
    <rPh sb="8" eb="9">
      <t>アラワ</t>
    </rPh>
    <rPh sb="10" eb="12">
      <t>タンイ</t>
    </rPh>
    <phoneticPr fontId="7"/>
  </si>
  <si>
    <t>排紙装置の最大容量。</t>
    <rPh sb="5" eb="7">
      <t>サイダイ</t>
    </rPh>
    <rPh sb="7" eb="9">
      <t>ヨウリョウ</t>
    </rPh>
    <phoneticPr fontId="7"/>
  </si>
  <si>
    <t>プロセッサの製品ID。</t>
    <rPh sb="6" eb="8">
      <t>セイヒン</t>
    </rPh>
    <phoneticPr fontId="7"/>
  </si>
  <si>
    <t>直前の1分間にプロセッサが動作していた時間の割合（％）。</t>
    <rPh sb="0" eb="2">
      <t>チョクゼン</t>
    </rPh>
    <rPh sb="4" eb="6">
      <t>プンカン</t>
    </rPh>
    <rPh sb="13" eb="15">
      <t>ドウサ</t>
    </rPh>
    <rPh sb="19" eb="21">
      <t>ジカン</t>
    </rPh>
    <rPh sb="22" eb="24">
      <t>ワリアイ</t>
    </rPh>
    <phoneticPr fontId="7"/>
  </si>
  <si>
    <t>ネットワークデバイスを一意に特定するインデックス。 MIB-II の ifIndexの値。</t>
    <rPh sb="11" eb="13">
      <t>イチイ</t>
    </rPh>
    <rPh sb="14" eb="16">
      <t>トクテイ</t>
    </rPh>
    <rPh sb="43" eb="44">
      <t>アタイ</t>
    </rPh>
    <phoneticPr fontId="7"/>
  </si>
  <si>
    <t>プリンタデバイスの現在のステータス。</t>
    <rPh sb="9" eb="11">
      <t>ゲンザイ</t>
    </rPh>
    <phoneticPr fontId="7"/>
  </si>
  <si>
    <t>プリンタデバイスで現在発生しているエラー。</t>
    <rPh sb="9" eb="11">
      <t>ゲンザイ</t>
    </rPh>
    <rPh sb="11" eb="13">
      <t>ハッセイ</t>
    </rPh>
    <phoneticPr fontId="7"/>
  </si>
  <si>
    <t>使用するチャンネルの設定。</t>
    <rPh sb="0" eb="2">
      <t>シヨウ</t>
    </rPh>
    <phoneticPr fontId="7"/>
  </si>
  <si>
    <t>送受信速度設定(数値）。</t>
    <rPh sb="8" eb="10">
      <t>スウチ</t>
    </rPh>
    <phoneticPr fontId="7"/>
  </si>
  <si>
    <t>送信速度設定（数値）。</t>
    <rPh sb="7" eb="9">
      <t>スウチ</t>
    </rPh>
    <phoneticPr fontId="7"/>
  </si>
  <si>
    <t>受信速度設定（数値）。</t>
    <rPh sb="7" eb="9">
      <t>スウチ</t>
    </rPh>
    <phoneticPr fontId="7"/>
  </si>
  <si>
    <t>送受信速度設定(別途用意された一覧から選択）。</t>
    <rPh sb="8" eb="10">
      <t>ベット</t>
    </rPh>
    <rPh sb="10" eb="12">
      <t>ヨウイ</t>
    </rPh>
    <rPh sb="15" eb="17">
      <t>イチラン</t>
    </rPh>
    <rPh sb="19" eb="21">
      <t>センタク</t>
    </rPh>
    <phoneticPr fontId="7"/>
  </si>
  <si>
    <t>送信速度設定（別途用意された一覧から選択）。</t>
    <rPh sb="7" eb="9">
      <t>ベット</t>
    </rPh>
    <rPh sb="9" eb="11">
      <t>ヨウイ</t>
    </rPh>
    <rPh sb="14" eb="16">
      <t>イチラン</t>
    </rPh>
    <rPh sb="18" eb="20">
      <t>センタク</t>
    </rPh>
    <phoneticPr fontId="7"/>
  </si>
  <si>
    <t>受信速度設定（別途用意された一覧から選択）。</t>
    <rPh sb="7" eb="9">
      <t>ベット</t>
    </rPh>
    <rPh sb="9" eb="11">
      <t>ヨウイ</t>
    </rPh>
    <rPh sb="14" eb="16">
      <t>イチラン</t>
    </rPh>
    <rPh sb="18" eb="20">
      <t>センタク</t>
    </rPh>
    <phoneticPr fontId="7"/>
  </si>
  <si>
    <t>Wireless LAN動作モードの一覧テーブル。
サポートする動作モード毎に以下の情報を持つ。</t>
    <rPh sb="32" eb="34">
      <t>ドウサ</t>
    </rPh>
    <rPh sb="37" eb="38">
      <t>ゴト</t>
    </rPh>
    <rPh sb="39" eb="41">
      <t>イカ</t>
    </rPh>
    <rPh sb="42" eb="44">
      <t>ジョウホウ</t>
    </rPh>
    <rPh sb="45" eb="46">
      <t>モ</t>
    </rPh>
    <phoneticPr fontId="7"/>
  </si>
  <si>
    <t>この動作モードの種別。
チャンネル／通信速度を設定するか、通信相手に合わせるかを示す。</t>
    <rPh sb="18" eb="20">
      <t>ツウシン</t>
    </rPh>
    <rPh sb="20" eb="22">
      <t>ソクド</t>
    </rPh>
    <rPh sb="23" eb="25">
      <t>セッテイ</t>
    </rPh>
    <rPh sb="29" eb="31">
      <t>ツウシン</t>
    </rPh>
    <rPh sb="31" eb="33">
      <t>アイテ</t>
    </rPh>
    <rPh sb="34" eb="35">
      <t>ア</t>
    </rPh>
    <rPh sb="40" eb="41">
      <t>シメ</t>
    </rPh>
    <phoneticPr fontId="7"/>
  </si>
  <si>
    <t>チャンネル設定（epsWlanConfChannel）で設定可能なチャンネルのリストを管理するテーブル。
設定可能なチャンネルのリスト毎に以下の情報を持つ。</t>
    <rPh sb="53" eb="55">
      <t>セッテイ</t>
    </rPh>
    <rPh sb="55" eb="57">
      <t>カノウ</t>
    </rPh>
    <rPh sb="67" eb="68">
      <t>ゴト</t>
    </rPh>
    <rPh sb="69" eb="71">
      <t>イカ</t>
    </rPh>
    <rPh sb="72" eb="74">
      <t>ジョウホウ</t>
    </rPh>
    <rPh sb="75" eb="76">
      <t>モ</t>
    </rPh>
    <phoneticPr fontId="7"/>
  </si>
  <si>
    <t>通信速度設定で設定可能な通信速度の一覧テーブル。
設定可能な通信速度毎に以下の情報を持つ。</t>
    <rPh sb="25" eb="27">
      <t>セッテイ</t>
    </rPh>
    <rPh sb="27" eb="29">
      <t>カノウ</t>
    </rPh>
    <rPh sb="30" eb="32">
      <t>ツウシン</t>
    </rPh>
    <rPh sb="32" eb="34">
      <t>ソクド</t>
    </rPh>
    <rPh sb="34" eb="35">
      <t>ゴト</t>
    </rPh>
    <rPh sb="36" eb="38">
      <t>イカ</t>
    </rPh>
    <rPh sb="39" eb="41">
      <t>ジョウホウ</t>
    </rPh>
    <rPh sb="42" eb="43">
      <t>モ</t>
    </rPh>
    <phoneticPr fontId="7"/>
  </si>
  <si>
    <t>検出したESS (Extended Service Set) の一覧テーブル。
検出したESS毎に以下の情報を持つ。</t>
    <rPh sb="40" eb="42">
      <t>ケンシュツ</t>
    </rPh>
    <rPh sb="47" eb="48">
      <t>ゴト</t>
    </rPh>
    <rPh sb="49" eb="51">
      <t>イカ</t>
    </rPh>
    <rPh sb="52" eb="54">
      <t>ジョウホウ</t>
    </rPh>
    <rPh sb="55" eb="56">
      <t>モ</t>
    </rPh>
    <phoneticPr fontId="7"/>
  </si>
  <si>
    <t>検出したIBSS (Independent Basic Service Set) の一覧テーブル。
検出したIBSS毎に以下の情報を持つ。</t>
    <rPh sb="50" eb="52">
      <t>ケンシュツ</t>
    </rPh>
    <rPh sb="58" eb="59">
      <t>ゴト</t>
    </rPh>
    <rPh sb="60" eb="62">
      <t>イカ</t>
    </rPh>
    <rPh sb="63" eb="65">
      <t>ジョウホウ</t>
    </rPh>
    <rPh sb="66" eb="67">
      <t>モ</t>
    </rPh>
    <phoneticPr fontId="7"/>
  </si>
  <si>
    <t>WPAキーの生成に使用されるパスフレーズの長さの最小値。</t>
    <rPh sb="25" eb="26">
      <t>ショウ</t>
    </rPh>
    <phoneticPr fontId="7"/>
  </si>
  <si>
    <t>セキュリティタイプを特定しないセキュリティパスフレーズまたはキーの設定で設定可能な最大値。</t>
    <rPh sb="36" eb="38">
      <t>セッテイ</t>
    </rPh>
    <rPh sb="38" eb="40">
      <t>カノウ</t>
    </rPh>
    <rPh sb="41" eb="44">
      <t>サイダイチ</t>
    </rPh>
    <phoneticPr fontId="7"/>
  </si>
  <si>
    <t>セキュリティタイプを特定しないセキュリティパスフレーズまたはキーの設定で設定可能な最小値。</t>
    <rPh sb="36" eb="38">
      <t>セッテイ</t>
    </rPh>
    <rPh sb="38" eb="40">
      <t>カノウ</t>
    </rPh>
    <rPh sb="41" eb="44">
      <t>サイショウチ</t>
    </rPh>
    <phoneticPr fontId="7"/>
  </si>
  <si>
    <t>WEPキーの設定用テーブル。
設定可能なWEPキーの数だけ以下の情報を持つ。</t>
    <rPh sb="8" eb="9">
      <t>ヨウ</t>
    </rPh>
    <rPh sb="15" eb="17">
      <t>セッテイ</t>
    </rPh>
    <rPh sb="17" eb="19">
      <t>カノウ</t>
    </rPh>
    <rPh sb="26" eb="27">
      <t>カズ</t>
    </rPh>
    <rPh sb="29" eb="31">
      <t>イカ</t>
    </rPh>
    <rPh sb="32" eb="34">
      <t>ジョウホウ</t>
    </rPh>
    <rPh sb="35" eb="36">
      <t>モ</t>
    </rPh>
    <phoneticPr fontId="7"/>
  </si>
  <si>
    <t>SNMPセキュリティ拡張機能のログイン／ログアウト操作用MIB。</t>
    <rPh sb="25" eb="27">
      <t>ソウサ</t>
    </rPh>
    <rPh sb="27" eb="28">
      <t>ヨウ</t>
    </rPh>
    <phoneticPr fontId="7"/>
  </si>
  <si>
    <t>SNMPセキュリティ拡張機能のログインタイムアウトの設定。</t>
    <rPh sb="26" eb="28">
      <t>セッテイ</t>
    </rPh>
    <phoneticPr fontId="7"/>
  </si>
  <si>
    <t>SNMPセキュリティ拡張機能の認証／暗号化キーの生成に使用する固定キーの組み合わせ。</t>
    <rPh sb="15" eb="17">
      <t>ニンショウ</t>
    </rPh>
    <rPh sb="18" eb="21">
      <t>アンゴウカ</t>
    </rPh>
    <rPh sb="24" eb="26">
      <t>セイセイ</t>
    </rPh>
    <rPh sb="27" eb="29">
      <t>シヨウ</t>
    </rPh>
    <rPh sb="31" eb="33">
      <t>コテイ</t>
    </rPh>
    <rPh sb="36" eb="37">
      <t>ク</t>
    </rPh>
    <rPh sb="38" eb="39">
      <t>ア</t>
    </rPh>
    <phoneticPr fontId="7"/>
  </si>
  <si>
    <t>処理が完了したドキュメント毎の部数。</t>
    <rPh sb="0" eb="2">
      <t>ショリ</t>
    </rPh>
    <rPh sb="3" eb="5">
      <t>カンリョウ</t>
    </rPh>
    <rPh sb="13" eb="14">
      <t>ゴト</t>
    </rPh>
    <rPh sb="15" eb="17">
      <t>ブスウ</t>
    </rPh>
    <phoneticPr fontId="7"/>
  </si>
  <si>
    <t>ジョブデータの現在の受信量（KOctet単位）。</t>
    <rPh sb="7" eb="9">
      <t>ゲンザイ</t>
    </rPh>
    <rPh sb="10" eb="12">
      <t>ジュシン</t>
    </rPh>
    <rPh sb="12" eb="13">
      <t>リョウ</t>
    </rPh>
    <rPh sb="20" eb="22">
      <t>タンイ</t>
    </rPh>
    <phoneticPr fontId="7"/>
  </si>
  <si>
    <t>処理が完了した部数番号。</t>
    <rPh sb="0" eb="2">
      <t>ショリ</t>
    </rPh>
    <rPh sb="7" eb="9">
      <t>ブスウ</t>
    </rPh>
    <phoneticPr fontId="7"/>
  </si>
  <si>
    <t>処理中のドキュメント番号。</t>
    <phoneticPr fontId="7"/>
  </si>
  <si>
    <t>ジョブのコレーションのタイプ。</t>
    <phoneticPr fontId="7"/>
  </si>
  <si>
    <t>現在までにスプールされた印刷面数。</t>
    <rPh sb="0" eb="2">
      <t>ゲンザイ</t>
    </rPh>
    <rPh sb="12" eb="14">
      <t>インサツ</t>
    </rPh>
    <rPh sb="14" eb="15">
      <t>メン</t>
    </rPh>
    <rPh sb="15" eb="16">
      <t>スウ</t>
    </rPh>
    <phoneticPr fontId="7"/>
  </si>
  <si>
    <t>現在までにデバイスに送信した印刷面数。</t>
    <rPh sb="0" eb="2">
      <t>ゲンザイ</t>
    </rPh>
    <rPh sb="10" eb="12">
      <t>ソウシン</t>
    </rPh>
    <rPh sb="14" eb="16">
      <t>インサツ</t>
    </rPh>
    <rPh sb="16" eb="17">
      <t>メン</t>
    </rPh>
    <rPh sb="17" eb="18">
      <t>スウ</t>
    </rPh>
    <phoneticPr fontId="7"/>
  </si>
  <si>
    <t>現在までに言語解釈された印刷面数。</t>
    <rPh sb="0" eb="2">
      <t>ゲンザイ</t>
    </rPh>
    <rPh sb="5" eb="7">
      <t>ゲンゴ</t>
    </rPh>
    <rPh sb="7" eb="9">
      <t>カイシャク</t>
    </rPh>
    <rPh sb="12" eb="14">
      <t>インサツ</t>
    </rPh>
    <rPh sb="14" eb="15">
      <t>メン</t>
    </rPh>
    <rPh sb="15" eb="16">
      <t>スウ</t>
    </rPh>
    <phoneticPr fontId="7"/>
  </si>
  <si>
    <t>現在のドキュメントの現在の部数において処理が完了した面数。</t>
    <rPh sb="0" eb="2">
      <t>ゲンザイ</t>
    </rPh>
    <rPh sb="10" eb="12">
      <t>ゲンザイ</t>
    </rPh>
    <rPh sb="13" eb="15">
      <t>ブスウ</t>
    </rPh>
    <rPh sb="19" eb="21">
      <t>ショリ</t>
    </rPh>
    <rPh sb="22" eb="24">
      <t>カンリョウ</t>
    </rPh>
    <rPh sb="26" eb="27">
      <t>メン</t>
    </rPh>
    <rPh sb="27" eb="28">
      <t>スウ</t>
    </rPh>
    <phoneticPr fontId="7"/>
  </si>
  <si>
    <t>フルカラー印刷において、印刷完了した面数。</t>
    <rPh sb="5" eb="7">
      <t>インサツ</t>
    </rPh>
    <rPh sb="12" eb="14">
      <t>インサツ</t>
    </rPh>
    <rPh sb="14" eb="16">
      <t>カンリョウ</t>
    </rPh>
    <rPh sb="18" eb="19">
      <t>メン</t>
    </rPh>
    <rPh sb="19" eb="20">
      <t>スウ</t>
    </rPh>
    <phoneticPr fontId="7"/>
  </si>
  <si>
    <t>ハイライトカラー印刷において、印刷完了した面数。</t>
    <rPh sb="8" eb="10">
      <t>インサツ</t>
    </rPh>
    <rPh sb="15" eb="17">
      <t>インサツ</t>
    </rPh>
    <rPh sb="17" eb="19">
      <t>カンリョウ</t>
    </rPh>
    <rPh sb="21" eb="22">
      <t>メン</t>
    </rPh>
    <rPh sb="22" eb="23">
      <t>スウ</t>
    </rPh>
    <phoneticPr fontId="7"/>
  </si>
  <si>
    <t>ジョブの論理ページ要求数。</t>
    <rPh sb="4" eb="6">
      <t>ロンリ</t>
    </rPh>
    <rPh sb="9" eb="11">
      <t>ヨウキュウ</t>
    </rPh>
    <rPh sb="11" eb="12">
      <t>スウ</t>
    </rPh>
    <phoneticPr fontId="7"/>
  </si>
  <si>
    <t>現在処理が完了している論理ページ数。</t>
    <rPh sb="0" eb="2">
      <t>ゲンザイ</t>
    </rPh>
    <rPh sb="2" eb="4">
      <t>ショリ</t>
    </rPh>
    <rPh sb="5" eb="7">
      <t>カンリョウ</t>
    </rPh>
    <rPh sb="11" eb="13">
      <t>ロンリ</t>
    </rPh>
    <rPh sb="16" eb="17">
      <t>スウ</t>
    </rPh>
    <phoneticPr fontId="7"/>
  </si>
  <si>
    <t>現在のドキュメントの現在の部数において処理が完了した論理ページ数。</t>
    <rPh sb="0" eb="2">
      <t>ゲンザイ</t>
    </rPh>
    <rPh sb="10" eb="12">
      <t>ゲンザイ</t>
    </rPh>
    <rPh sb="13" eb="15">
      <t>ブスウ</t>
    </rPh>
    <rPh sb="19" eb="21">
      <t>ショリ</t>
    </rPh>
    <rPh sb="22" eb="24">
      <t>カンリョウ</t>
    </rPh>
    <rPh sb="26" eb="28">
      <t>ロンリ</t>
    </rPh>
    <rPh sb="31" eb="32">
      <t>スウ</t>
    </rPh>
    <phoneticPr fontId="7"/>
  </si>
  <si>
    <t>要求されたシート数の部数を含めた数。</t>
    <rPh sb="0" eb="2">
      <t>ヨウキュウ</t>
    </rPh>
    <rPh sb="8" eb="9">
      <t>スウ</t>
    </rPh>
    <rPh sb="10" eb="12">
      <t>ブスウ</t>
    </rPh>
    <rPh sb="13" eb="14">
      <t>フク</t>
    </rPh>
    <rPh sb="16" eb="17">
      <t>カズ</t>
    </rPh>
    <phoneticPr fontId="7"/>
  </si>
  <si>
    <t>現在までに処理が完了したシート数。</t>
    <rPh sb="0" eb="2">
      <t>ゲンザイ</t>
    </rPh>
    <rPh sb="5" eb="7">
      <t>ショリ</t>
    </rPh>
    <rPh sb="8" eb="10">
      <t>カンリョウ</t>
    </rPh>
    <rPh sb="15" eb="16">
      <t>スウ</t>
    </rPh>
    <phoneticPr fontId="7"/>
  </si>
  <si>
    <t>現在のドキュメントの現在の部数において処理が完了したシート数。</t>
    <rPh sb="0" eb="2">
      <t>ゲンザイ</t>
    </rPh>
    <rPh sb="10" eb="12">
      <t>ゲンザイ</t>
    </rPh>
    <rPh sb="13" eb="15">
      <t>ブスウ</t>
    </rPh>
    <rPh sb="19" eb="21">
      <t>ショリ</t>
    </rPh>
    <rPh sb="22" eb="24">
      <t>カンリョウ</t>
    </rPh>
    <rPh sb="29" eb="30">
      <t>スウ</t>
    </rPh>
    <phoneticPr fontId="7"/>
  </si>
  <si>
    <t>要求された用紙名称。</t>
    <rPh sb="0" eb="2">
      <t>ヨウキュウ</t>
    </rPh>
    <rPh sb="5" eb="7">
      <t>ヨウシ</t>
    </rPh>
    <rPh sb="7" eb="9">
      <t>メイショウ</t>
    </rPh>
    <phoneticPr fontId="7"/>
  </si>
  <si>
    <t>現在までに消費し用紙名称ごとのシート数。</t>
    <rPh sb="0" eb="2">
      <t>ゲンザイ</t>
    </rPh>
    <rPh sb="5" eb="7">
      <t>ショウヒ</t>
    </rPh>
    <rPh sb="8" eb="10">
      <t>ヨウシ</t>
    </rPh>
    <rPh sb="10" eb="12">
      <t>メイショウ</t>
    </rPh>
    <rPh sb="18" eb="19">
      <t>スウ</t>
    </rPh>
    <phoneticPr fontId="7"/>
  </si>
  <si>
    <t>要求された印刷色を示すインデックス（prtMarkerColorantTableのインデックス）。</t>
    <rPh sb="0" eb="2">
      <t>ヨウキュウ</t>
    </rPh>
    <rPh sb="5" eb="7">
      <t>インサツ</t>
    </rPh>
    <rPh sb="7" eb="8">
      <t>イロ</t>
    </rPh>
    <rPh sb="9" eb="10">
      <t>シメ</t>
    </rPh>
    <phoneticPr fontId="7"/>
  </si>
  <si>
    <t>colorantConsumed</t>
    <phoneticPr fontId="7"/>
  </si>
  <si>
    <t>実際に消費した印刷色を示すインデックス。</t>
    <rPh sb="0" eb="2">
      <t>ジッサイ</t>
    </rPh>
    <rPh sb="3" eb="5">
      <t>ショウヒ</t>
    </rPh>
    <rPh sb="7" eb="9">
      <t>インサツ</t>
    </rPh>
    <rPh sb="9" eb="10">
      <t>イロ</t>
    </rPh>
    <rPh sb="11" eb="12">
      <t>シメ</t>
    </rPh>
    <phoneticPr fontId="7"/>
  </si>
  <si>
    <t>現在までに消費した用紙種類毎のシート数。</t>
    <rPh sb="0" eb="2">
      <t>ゲンザイ</t>
    </rPh>
    <rPh sb="5" eb="7">
      <t>ショウヒ</t>
    </rPh>
    <rPh sb="9" eb="11">
      <t>ヨウシ</t>
    </rPh>
    <rPh sb="11" eb="13">
      <t>シュルイ</t>
    </rPh>
    <rPh sb="13" eb="14">
      <t>ゴト</t>
    </rPh>
    <rPh sb="18" eb="19">
      <t>スウ</t>
    </rPh>
    <phoneticPr fontId="7"/>
  </si>
  <si>
    <t>現在までに消費した用紙サイズ毎のシート数。</t>
    <rPh sb="0" eb="2">
      <t>ゲンザイ</t>
    </rPh>
    <rPh sb="5" eb="7">
      <t>ショウヒ</t>
    </rPh>
    <rPh sb="9" eb="11">
      <t>ヨウシ</t>
    </rPh>
    <rPh sb="14" eb="15">
      <t>ゴト</t>
    </rPh>
    <rPh sb="19" eb="20">
      <t>スウ</t>
    </rPh>
    <phoneticPr fontId="7"/>
  </si>
  <si>
    <t>サーバへジョブが提出された日時。</t>
    <rPh sb="8" eb="10">
      <t>テイシュツ</t>
    </rPh>
    <rPh sb="13" eb="15">
      <t>ニチジ</t>
    </rPh>
    <phoneticPr fontId="7"/>
  </si>
  <si>
    <t>デバイスにジョブが投入された時間。</t>
    <rPh sb="9" eb="11">
      <t>トウニュウ</t>
    </rPh>
    <rPh sb="14" eb="16">
      <t>ジカン</t>
    </rPh>
    <phoneticPr fontId="7"/>
  </si>
  <si>
    <t>ジョブが最後にpendingHeld状態になった時間。</t>
    <phoneticPr fontId="7"/>
  </si>
  <si>
    <t>ジョブが最初にprocessing状態になった時間。</t>
    <rPh sb="17" eb="19">
      <t>ジョウタイ</t>
    </rPh>
    <phoneticPr fontId="7"/>
  </si>
  <si>
    <t>ジョブが最初にcompleted, canceled, abortedのいずれかの状態になった時間。</t>
    <phoneticPr fontId="7"/>
  </si>
  <si>
    <t>ジョブが処理中（processing状態）の間に経過した秒数。</t>
    <rPh sb="22" eb="23">
      <t>アイダ</t>
    </rPh>
    <rPh sb="24" eb="26">
      <t>ケイカ</t>
    </rPh>
    <phoneticPr fontId="7"/>
  </si>
  <si>
    <t>他のスプーリングシステムにジョブを送信し終わった。</t>
    <rPh sb="0" eb="1">
      <t>タ</t>
    </rPh>
    <rPh sb="17" eb="19">
      <t>ソウシン</t>
    </rPh>
    <rPh sb="20" eb="21">
      <t>オ</t>
    </rPh>
    <phoneticPr fontId="7"/>
  </si>
  <si>
    <t>管理者がジョブを削除した。</t>
    <phoneticPr fontId="7"/>
  </si>
  <si>
    <t>時間指定によりジョブを削除する機能がある場合、指定時間に達したためジョブを削除した。</t>
    <rPh sb="15" eb="17">
      <t>キノウ</t>
    </rPh>
    <rPh sb="20" eb="22">
      <t>バアイ</t>
    </rPh>
    <rPh sb="23" eb="25">
      <t>シテイ</t>
    </rPh>
    <rPh sb="25" eb="27">
      <t>ジカン</t>
    </rPh>
    <rPh sb="28" eb="29">
      <t>タッ</t>
    </rPh>
    <rPh sb="37" eb="39">
      <t>サクジョ</t>
    </rPh>
    <phoneticPr fontId="7"/>
  </si>
  <si>
    <t>ログを取得するための後処理に失敗した。</t>
    <rPh sb="3" eb="5">
      <t>シュトク</t>
    </rPh>
    <rPh sb="10" eb="13">
      <t>アトショリ</t>
    </rPh>
    <rPh sb="14" eb="16">
      <t>シッパイ</t>
    </rPh>
    <phoneticPr fontId="7"/>
  </si>
  <si>
    <t>別の電子媒体の作成中。</t>
    <rPh sb="0" eb="1">
      <t>ベツ</t>
    </rPh>
    <rPh sb="2" eb="4">
      <t>デンシ</t>
    </rPh>
    <rPh sb="4" eb="6">
      <t>バイタイ</t>
    </rPh>
    <rPh sb="7" eb="10">
      <t>サクセイチュウ</t>
    </rPh>
    <phoneticPr fontId="7"/>
  </si>
  <si>
    <t>管理上定義された失敗カウント数の限度を超えた。</t>
    <rPh sb="0" eb="2">
      <t>カンリ</t>
    </rPh>
    <rPh sb="2" eb="3">
      <t>ジョウ</t>
    </rPh>
    <rPh sb="3" eb="5">
      <t>テイギ</t>
    </rPh>
    <rPh sb="8" eb="10">
      <t>シッパイ</t>
    </rPh>
    <rPh sb="14" eb="15">
      <t>スウ</t>
    </rPh>
    <rPh sb="16" eb="18">
      <t>ゲンド</t>
    </rPh>
    <rPh sb="19" eb="20">
      <t>コ</t>
    </rPh>
    <phoneticPr fontId="7"/>
  </si>
  <si>
    <t>ジョブを進行させる為に人の操作を必要とするが時間切れまでに行われなかった。</t>
    <phoneticPr fontId="7"/>
  </si>
  <si>
    <t>ジョブを進行させる為に管理者による操作を必要とするが時間切れまでに行われなかった。</t>
    <rPh sb="11" eb="14">
      <t>カンリシャ</t>
    </rPh>
    <phoneticPr fontId="7"/>
  </si>
  <si>
    <t>ジョブ開始前に何か手を加えないと処理が進まないが、時間切れまでなにもされなかった。</t>
    <phoneticPr fontId="7"/>
  </si>
  <si>
    <t>デバイスはタイムアウト内に応答しなかった。</t>
    <phoneticPr fontId="7"/>
  </si>
  <si>
    <t>サーバ／デバイス間で、デバイスがビジー状態であり、時間切れまで接続ができなかった。</t>
    <phoneticPr fontId="7"/>
  </si>
  <si>
    <t>ジョブは下流サーバか下流デバイスに移動中。</t>
    <phoneticPr fontId="7"/>
  </si>
  <si>
    <t>サーバ／デバイス は下流サーバか下流デバイスにジョブをキューした。</t>
    <phoneticPr fontId="7"/>
  </si>
  <si>
    <t>ジョブをキューした。</t>
    <phoneticPr fontId="7"/>
  </si>
  <si>
    <t>サーバ／デバイスはジョブのクリーンアップ動作を行っている。</t>
    <phoneticPr fontId="7"/>
  </si>
  <si>
    <t>親展（印刷）等でパスワード入力待ち。</t>
    <phoneticPr fontId="7"/>
  </si>
  <si>
    <t>親展（印刷）等で、時間内にジョブのパスワードが入力されなかった。</t>
    <rPh sb="0" eb="2">
      <t>シンテン</t>
    </rPh>
    <rPh sb="3" eb="5">
      <t>インサツ</t>
    </rPh>
    <rPh sb="6" eb="7">
      <t>ナド</t>
    </rPh>
    <phoneticPr fontId="7"/>
  </si>
  <si>
    <t>ジョブ受付の後このジョブを有効にしている。</t>
  </si>
  <si>
    <t>ジョブ終了後に何か手を加えないと処理が進まないが、時間切れまでなにもされなかった。</t>
  </si>
  <si>
    <t>管理者によるキュー全体の保留中。</t>
    <rPh sb="0" eb="3">
      <t>カンリシャ</t>
    </rPh>
    <rPh sb="14" eb="15">
      <t>チュウ</t>
    </rPh>
    <phoneticPr fontId="7"/>
  </si>
  <si>
    <t>試し刷り印刷で1ジョブコピーを印刷し、残りをpendingHeldにしている。</t>
    <phoneticPr fontId="7"/>
  </si>
  <si>
    <t>Host Resources MIB で示されるストレージと、プリンタデバイスとの関連を示すテーブル。
プリンタに関連するストレージ毎かつプリンタデバイス毎に以下の情報を持つ。</t>
    <rPh sb="20" eb="21">
      <t>シメ</t>
    </rPh>
    <rPh sb="41" eb="43">
      <t>カンレン</t>
    </rPh>
    <rPh sb="44" eb="45">
      <t>シメ</t>
    </rPh>
    <rPh sb="57" eb="59">
      <t>カンレン</t>
    </rPh>
    <rPh sb="66" eb="67">
      <t>ゴト</t>
    </rPh>
    <rPh sb="77" eb="78">
      <t>ゴト</t>
    </rPh>
    <rPh sb="79" eb="81">
      <t>イカ</t>
    </rPh>
    <rPh sb="82" eb="84">
      <t>ジョウホウ</t>
    </rPh>
    <rPh sb="85" eb="86">
      <t>モ</t>
    </rPh>
    <phoneticPr fontId="7"/>
  </si>
  <si>
    <t>Host Resouces MIB で示される各種デバイスと、プリンタデバイスとの関連を示すテーブル。
プリンタに関連するデバイス毎かつプリンタデバイス毎に以下の情報を持つ。</t>
    <rPh sb="19" eb="20">
      <t>シメ</t>
    </rPh>
    <rPh sb="23" eb="25">
      <t>カクシュ</t>
    </rPh>
    <rPh sb="65" eb="66">
      <t>ゴト</t>
    </rPh>
    <phoneticPr fontId="7"/>
  </si>
  <si>
    <t>各種デバイスに関連するプリンタデバイスのインデックス（hrDeviceIndex)。</t>
    <rPh sb="0" eb="2">
      <t>カクシュ</t>
    </rPh>
    <rPh sb="7" eb="9">
      <t>カンレン</t>
    </rPh>
    <phoneticPr fontId="7"/>
  </si>
  <si>
    <t>プリンタのカバーおよびインターロックに関する情報テーブル。
プリンタのカバーまたはインターロック毎に以下の情報を持つ。</t>
    <rPh sb="19" eb="20">
      <t>カン</t>
    </rPh>
    <rPh sb="22" eb="24">
      <t>ジョウホウ</t>
    </rPh>
    <rPh sb="48" eb="49">
      <t>ゴト</t>
    </rPh>
    <rPh sb="50" eb="52">
      <t>イカ</t>
    </rPh>
    <rPh sb="53" eb="55">
      <t>ジョウホウ</t>
    </rPh>
    <rPh sb="56" eb="57">
      <t>モ</t>
    </rPh>
    <phoneticPr fontId="7"/>
  </si>
  <si>
    <t>カバーまたはインターロックの説明文字列。</t>
    <rPh sb="14" eb="16">
      <t>セツメイ</t>
    </rPh>
    <rPh sb="16" eb="19">
      <t>モジレツ</t>
    </rPh>
    <phoneticPr fontId="7"/>
  </si>
  <si>
    <t>カバーまたはインターロックの現在のステータス。</t>
    <rPh sb="14" eb="16">
      <t>ゲンザイ</t>
    </rPh>
    <phoneticPr fontId="7"/>
  </si>
  <si>
    <t>プリンタがサポートするローカライズの一覧テーブル。
サポートするローカライズ毎に以下の情報を持つ。</t>
    <rPh sb="18" eb="20">
      <t>イチラン</t>
    </rPh>
    <rPh sb="38" eb="39">
      <t>ゴト</t>
    </rPh>
    <rPh sb="40" eb="42">
      <t>イカ</t>
    </rPh>
    <rPh sb="43" eb="45">
      <t>ジョウホウ</t>
    </rPh>
    <rPh sb="46" eb="47">
      <t>モ</t>
    </rPh>
    <phoneticPr fontId="7"/>
  </si>
  <si>
    <t>給紙装置に関する情報取得、設定用テーブル。
プリンタが搭載する給紙装置（トレイ、カセット等）毎に以下の情報を持つ。</t>
    <rPh sb="0" eb="2">
      <t>キュウシ</t>
    </rPh>
    <rPh sb="2" eb="4">
      <t>ソウチ</t>
    </rPh>
    <rPh sb="5" eb="6">
      <t>カン</t>
    </rPh>
    <rPh sb="8" eb="10">
      <t>ジョウホウ</t>
    </rPh>
    <rPh sb="10" eb="12">
      <t>シュトク</t>
    </rPh>
    <rPh sb="13" eb="16">
      <t>セッテイヨウ</t>
    </rPh>
    <rPh sb="27" eb="29">
      <t>トウサイ</t>
    </rPh>
    <rPh sb="31" eb="33">
      <t>キュウシ</t>
    </rPh>
    <rPh sb="33" eb="35">
      <t>ソウチ</t>
    </rPh>
    <rPh sb="44" eb="45">
      <t>トウ</t>
    </rPh>
    <rPh sb="46" eb="47">
      <t>ゴト</t>
    </rPh>
    <rPh sb="48" eb="50">
      <t>イカ</t>
    </rPh>
    <rPh sb="51" eb="53">
      <t>ジョウホウ</t>
    </rPh>
    <rPh sb="54" eb="55">
      <t>モ</t>
    </rPh>
    <phoneticPr fontId="7"/>
  </si>
  <si>
    <t>給紙装置で使用されるテクノロジーの種類。</t>
    <rPh sb="0" eb="2">
      <t>キュウシ</t>
    </rPh>
    <rPh sb="2" eb="4">
      <t>ソウチ</t>
    </rPh>
    <rPh sb="5" eb="7">
      <t>シヨウ</t>
    </rPh>
    <rPh sb="17" eb="19">
      <t>シュルイ</t>
    </rPh>
    <phoneticPr fontId="7"/>
  </si>
  <si>
    <t>給紙装置に割り当てる用紙サイズの給紙方向の長さの設定。</t>
    <rPh sb="0" eb="2">
      <t>キュウシ</t>
    </rPh>
    <rPh sb="2" eb="4">
      <t>ソウチ</t>
    </rPh>
    <rPh sb="5" eb="6">
      <t>ワ</t>
    </rPh>
    <rPh sb="7" eb="8">
      <t>ア</t>
    </rPh>
    <rPh sb="10" eb="12">
      <t>ヨウシ</t>
    </rPh>
    <rPh sb="16" eb="18">
      <t>キュウシ</t>
    </rPh>
    <rPh sb="18" eb="20">
      <t>ホウコウ</t>
    </rPh>
    <rPh sb="21" eb="22">
      <t>ナガ</t>
    </rPh>
    <rPh sb="24" eb="26">
      <t>セッテイ</t>
    </rPh>
    <phoneticPr fontId="7"/>
  </si>
  <si>
    <t>給紙装置に設定された用紙サイズに対して、プリンタ内部で実際に選択された用紙サイズの給紙方向の長さ。</t>
    <rPh sb="0" eb="2">
      <t>キュウシ</t>
    </rPh>
    <rPh sb="2" eb="4">
      <t>ソウチ</t>
    </rPh>
    <rPh sb="5" eb="7">
      <t>セッテイ</t>
    </rPh>
    <rPh sb="10" eb="12">
      <t>ヨウシ</t>
    </rPh>
    <rPh sb="16" eb="17">
      <t>タイ</t>
    </rPh>
    <rPh sb="24" eb="26">
      <t>ナイブ</t>
    </rPh>
    <rPh sb="27" eb="29">
      <t>ジッサイ</t>
    </rPh>
    <rPh sb="30" eb="32">
      <t>センタク</t>
    </rPh>
    <rPh sb="35" eb="37">
      <t>ヨウシ</t>
    </rPh>
    <rPh sb="41" eb="43">
      <t>キュウシ</t>
    </rPh>
    <rPh sb="43" eb="45">
      <t>ホウコウ</t>
    </rPh>
    <rPh sb="46" eb="47">
      <t>ナガ</t>
    </rPh>
    <phoneticPr fontId="7"/>
  </si>
  <si>
    <t>給紙装置に設定された用紙サイズに対して、プリンタ内部で実際に選択された用紙サイズの給紙方向と直角方向の長さ。</t>
    <rPh sb="0" eb="2">
      <t>キュウシ</t>
    </rPh>
    <rPh sb="2" eb="4">
      <t>ソウチ</t>
    </rPh>
    <rPh sb="5" eb="7">
      <t>セッテイ</t>
    </rPh>
    <rPh sb="10" eb="12">
      <t>ヨウシ</t>
    </rPh>
    <rPh sb="16" eb="17">
      <t>タイ</t>
    </rPh>
    <rPh sb="24" eb="26">
      <t>ナイブ</t>
    </rPh>
    <rPh sb="27" eb="29">
      <t>ジッサイ</t>
    </rPh>
    <rPh sb="30" eb="32">
      <t>センタク</t>
    </rPh>
    <rPh sb="35" eb="37">
      <t>ヨウシ</t>
    </rPh>
    <rPh sb="41" eb="43">
      <t>キュウシ</t>
    </rPh>
    <rPh sb="43" eb="45">
      <t>ホウコウ</t>
    </rPh>
    <phoneticPr fontId="7"/>
  </si>
  <si>
    <t>給紙装置に割り当てる用紙サイズの給紙方向と直角方向の長さの設定。</t>
    <rPh sb="0" eb="2">
      <t>キュウシ</t>
    </rPh>
    <rPh sb="2" eb="4">
      <t>ソウチ</t>
    </rPh>
    <rPh sb="5" eb="6">
      <t>ワ</t>
    </rPh>
    <rPh sb="7" eb="8">
      <t>ア</t>
    </rPh>
    <rPh sb="10" eb="12">
      <t>ヨウシ</t>
    </rPh>
    <rPh sb="16" eb="18">
      <t>キュウシ</t>
    </rPh>
    <rPh sb="18" eb="20">
      <t>ホウコウ</t>
    </rPh>
    <rPh sb="21" eb="23">
      <t>チョッカク</t>
    </rPh>
    <rPh sb="23" eb="25">
      <t>ホウコウ</t>
    </rPh>
    <rPh sb="26" eb="27">
      <t>ナガ</t>
    </rPh>
    <rPh sb="29" eb="31">
      <t>セッテイ</t>
    </rPh>
    <phoneticPr fontId="7"/>
  </si>
  <si>
    <t>給紙装置に割り当てる用紙の寸法を表すための単位。</t>
    <rPh sb="0" eb="2">
      <t>キュウシ</t>
    </rPh>
    <rPh sb="2" eb="4">
      <t>ソウチ</t>
    </rPh>
    <rPh sb="5" eb="6">
      <t>ワ</t>
    </rPh>
    <rPh sb="7" eb="8">
      <t>ア</t>
    </rPh>
    <rPh sb="10" eb="12">
      <t>ヨウシ</t>
    </rPh>
    <rPh sb="13" eb="15">
      <t>スンポウ</t>
    </rPh>
    <rPh sb="16" eb="17">
      <t>アラワ</t>
    </rPh>
    <rPh sb="21" eb="23">
      <t>タンイ</t>
    </rPh>
    <phoneticPr fontId="7"/>
  </si>
  <si>
    <t>給紙装置の容量を表す単位。</t>
    <rPh sb="0" eb="2">
      <t>キュウシ</t>
    </rPh>
    <rPh sb="2" eb="4">
      <t>ソウチ</t>
    </rPh>
    <rPh sb="5" eb="7">
      <t>ヨウリョウ</t>
    </rPh>
    <rPh sb="8" eb="9">
      <t>アラワ</t>
    </rPh>
    <rPh sb="10" eb="12">
      <t>タンイ</t>
    </rPh>
    <phoneticPr fontId="7"/>
  </si>
  <si>
    <t>給紙装置の最大容量。</t>
    <rPh sb="0" eb="2">
      <t>キュウシ</t>
    </rPh>
    <rPh sb="2" eb="4">
      <t>ソウチ</t>
    </rPh>
    <rPh sb="5" eb="7">
      <t>サイダイ</t>
    </rPh>
    <rPh sb="7" eb="9">
      <t>ヨウリョウ</t>
    </rPh>
    <phoneticPr fontId="7"/>
  </si>
  <si>
    <t>給紙装置の現在の用紙残量。</t>
    <rPh sb="0" eb="2">
      <t>キュウシ</t>
    </rPh>
    <rPh sb="2" eb="4">
      <t>ソウチ</t>
    </rPh>
    <rPh sb="5" eb="7">
      <t>ゲンザイ</t>
    </rPh>
    <rPh sb="8" eb="10">
      <t>ヨウシ</t>
    </rPh>
    <rPh sb="10" eb="12">
      <t>ザンリョウ</t>
    </rPh>
    <phoneticPr fontId="7"/>
  </si>
  <si>
    <t>給紙装置の現在のステータス。</t>
    <rPh sb="0" eb="2">
      <t>キュウシ</t>
    </rPh>
    <rPh sb="2" eb="4">
      <t>ソウチ</t>
    </rPh>
    <rPh sb="5" eb="7">
      <t>ゲンザイ</t>
    </rPh>
    <phoneticPr fontId="7"/>
  </si>
  <si>
    <t>epPrtEpglPen6Density</t>
  </si>
  <si>
    <t>epPrtEpglPen7Density</t>
  </si>
  <si>
    <t>epPrtEpglPen8Density</t>
  </si>
  <si>
    <t>epPrtEpglEndShape</t>
  </si>
  <si>
    <t>epPrtEpglJoinShape</t>
  </si>
  <si>
    <t>epPrtEpglMighterLength</t>
  </si>
  <si>
    <t>epPrtEpglOverlay</t>
  </si>
  <si>
    <t>epPrtEpglSpPaperFeed</t>
  </si>
  <si>
    <t>epPrtEpglCaruselNo</t>
  </si>
  <si>
    <t>epPrtEpglPenNo</t>
  </si>
  <si>
    <t>epPrtEpglDividePrint</t>
  </si>
  <si>
    <t>epPrtEpglDivideClip</t>
  </si>
  <si>
    <t>epPrtConfigTable</t>
  </si>
  <si>
    <t>epPrtConfigTableNum</t>
  </si>
  <si>
    <t>epPrtConfigTableIndex</t>
  </si>
  <si>
    <t>epPrtRomModuleSlotTable</t>
  </si>
  <si>
    <t>epPrtRomModuleName</t>
  </si>
  <si>
    <t>1.3.6.1.4.1.1248.1.1.3.1.1.26</t>
  </si>
  <si>
    <t>appleNICEntityType</t>
  </si>
  <si>
    <t>1.3.6.1.4.1.1248.1.1.3.1.1.27</t>
  </si>
  <si>
    <t>appleZoneName</t>
  </si>
  <si>
    <t>1.3.6.1.4.1.1248.1.1.3.1.1.28</t>
  </si>
  <si>
    <t>appleNetworkNumberManualSet</t>
  </si>
  <si>
    <t>1.3.6.1.4.1.1248.1.1.3.1.1.29</t>
  </si>
  <si>
    <t>appleNetworkNumber</t>
  </si>
  <si>
    <t>1.3.6.1.4.1.1248.1.1.3.1.1.30</t>
  </si>
  <si>
    <t>1.3.6.1.4.1.1248.1.1.3.1.1.31</t>
  </si>
  <si>
    <t>1.3.6.1.4.1.1248.1.1.3.1.1.32</t>
  </si>
  <si>
    <t>1.3.6.1.4.1.1248.1.1.3.1.1.33</t>
  </si>
  <si>
    <t>1.3.6.1.4.1.1248.1.1.3.1.1.34</t>
  </si>
  <si>
    <t>1.3.6.1.4.1.1248.1.1.3.1.1.35</t>
  </si>
  <si>
    <t>sysORTable</t>
    <phoneticPr fontId="7"/>
  </si>
  <si>
    <t>sysORDescr</t>
    <phoneticPr fontId="7"/>
  </si>
  <si>
    <t>sysORUpTime</t>
    <phoneticPr fontId="7"/>
  </si>
  <si>
    <t>1.3.6.1.4.1.1248.3.1.3.1.7.19</t>
  </si>
  <si>
    <t>1.3.6.1.4.1.1248.3.1.3.1.7.20</t>
  </si>
  <si>
    <t>1.3.6.1.4.1.1248.3.1.3.1.7.21</t>
  </si>
  <si>
    <t>1.3.6.1.4.1.1248.3.1.3.1.7.22</t>
  </si>
  <si>
    <t>SocketTimeOut</t>
  </si>
  <si>
    <t>ENPCRevDSupport</t>
  </si>
  <si>
    <t>BatteryStatus</t>
  </si>
  <si>
    <t>ipResolutionPrinting</t>
  </si>
  <si>
    <t>1.3.6.1.4.1.1248.1.1.3.1.26.2.1.1</t>
  </si>
  <si>
    <t>epsWSDEnable</t>
  </si>
  <si>
    <t>1.3.6.1.4.1.1248.1.1.3.1.26.2.1.2</t>
  </si>
  <si>
    <t>epsWSDEnableAccess</t>
  </si>
  <si>
    <t>1.3.6.1.4.1.1248.1.1.3.1.26.2.1.3</t>
  </si>
  <si>
    <t>epsWSDDeviceName</t>
  </si>
  <si>
    <t>1.3.6.1.4.1.1248.1.1.3.1.26.2.1.4</t>
  </si>
  <si>
    <t>epsWSDLocation</t>
  </si>
  <si>
    <t>1.3.6.1.4.1.1248.1.1.3.1.26.2.1.5</t>
  </si>
  <si>
    <t>epsWSDPrintTimeout</t>
  </si>
  <si>
    <t>1.3.6.1.4.1.1248.1.1.3.1.26.2.1.6</t>
  </si>
  <si>
    <t>epsWSDPrintMinTimeout</t>
  </si>
  <si>
    <t>長期記憶装置のアクセス権限 （読み書き可／読み取り専用）。</t>
    <rPh sb="0" eb="2">
      <t>チョウキ</t>
    </rPh>
    <rPh sb="2" eb="4">
      <t>キオク</t>
    </rPh>
    <rPh sb="4" eb="6">
      <t>ソウチ</t>
    </rPh>
    <rPh sb="11" eb="13">
      <t>ケンゲン</t>
    </rPh>
    <rPh sb="15" eb="16">
      <t>ヨ</t>
    </rPh>
    <rPh sb="17" eb="18">
      <t>カ</t>
    </rPh>
    <rPh sb="19" eb="20">
      <t>カ</t>
    </rPh>
    <rPh sb="21" eb="22">
      <t>ヨ</t>
    </rPh>
    <rPh sb="23" eb="24">
      <t>ト</t>
    </rPh>
    <rPh sb="25" eb="27">
      <t>センヨウ</t>
    </rPh>
    <phoneticPr fontId="7"/>
  </si>
  <si>
    <t>長期記憶装置で使用される媒体のタイプ。</t>
    <rPh sb="7" eb="9">
      <t>シヨウ</t>
    </rPh>
    <rPh sb="12" eb="14">
      <t>バイタイ</t>
    </rPh>
    <phoneticPr fontId="7"/>
  </si>
  <si>
    <t>長期記憶装置の取り外し可／不可。</t>
    <rPh sb="0" eb="2">
      <t>チョウキ</t>
    </rPh>
    <rPh sb="2" eb="4">
      <t>キオク</t>
    </rPh>
    <rPh sb="4" eb="6">
      <t>ソウチ</t>
    </rPh>
    <rPh sb="7" eb="8">
      <t>ト</t>
    </rPh>
    <rPh sb="9" eb="10">
      <t>ハズ</t>
    </rPh>
    <rPh sb="11" eb="12">
      <t>カ</t>
    </rPh>
    <rPh sb="13" eb="15">
      <t>フカ</t>
    </rPh>
    <phoneticPr fontId="7"/>
  </si>
  <si>
    <t>長期記憶装置の全サイズ。</t>
    <rPh sb="0" eb="2">
      <t>チョウキ</t>
    </rPh>
    <rPh sb="2" eb="4">
      <t>キオク</t>
    </rPh>
    <rPh sb="4" eb="6">
      <t>ソウチ</t>
    </rPh>
    <rPh sb="7" eb="8">
      <t>ゼン</t>
    </rPh>
    <phoneticPr fontId="7"/>
  </si>
  <si>
    <t>ホストに搭載される長期記憶装置に含まれるパーティションの一覧テーブル。
パーティション毎に以下の情報を持つ。</t>
    <rPh sb="4" eb="6">
      <t>トウサイ</t>
    </rPh>
    <rPh sb="9" eb="11">
      <t>チョウキ</t>
    </rPh>
    <rPh sb="11" eb="13">
      <t>キオク</t>
    </rPh>
    <rPh sb="13" eb="15">
      <t>ソウチ</t>
    </rPh>
    <rPh sb="16" eb="17">
      <t>フク</t>
    </rPh>
    <rPh sb="28" eb="30">
      <t>イチラン</t>
    </rPh>
    <rPh sb="43" eb="44">
      <t>ゴト</t>
    </rPh>
    <rPh sb="45" eb="47">
      <t>イカ</t>
    </rPh>
    <rPh sb="48" eb="50">
      <t>ジョウホウ</t>
    </rPh>
    <rPh sb="51" eb="52">
      <t>モ</t>
    </rPh>
    <phoneticPr fontId="7"/>
  </si>
  <si>
    <t>長期記憶装置内のパーティションを一意に特定するインデックス。</t>
    <rPh sb="0" eb="2">
      <t>チョウキ</t>
    </rPh>
    <rPh sb="2" eb="4">
      <t>キオク</t>
    </rPh>
    <rPh sb="4" eb="6">
      <t>ソウチ</t>
    </rPh>
    <rPh sb="6" eb="7">
      <t>ナイ</t>
    </rPh>
    <rPh sb="16" eb="18">
      <t>イチイ</t>
    </rPh>
    <rPh sb="19" eb="21">
      <t>トクテイ</t>
    </rPh>
    <phoneticPr fontId="7"/>
  </si>
  <si>
    <t>パーティションの説明文字列。</t>
    <rPh sb="8" eb="10">
      <t>セツメイ</t>
    </rPh>
    <rPh sb="10" eb="13">
      <t>モジレツ</t>
    </rPh>
    <phoneticPr fontId="7"/>
  </si>
  <si>
    <t>OSが割り当てたパーティションのID。</t>
    <rPh sb="3" eb="4">
      <t>ワ</t>
    </rPh>
    <rPh sb="5" eb="6">
      <t>ア</t>
    </rPh>
    <phoneticPr fontId="7"/>
  </si>
  <si>
    <t>パーティションの全サイズ。</t>
    <rPh sb="8" eb="9">
      <t>ゼン</t>
    </rPh>
    <phoneticPr fontId="7"/>
  </si>
  <si>
    <t>パーティション似マウントされているファイルシステムを特定するインデックス。</t>
    <rPh sb="7" eb="8">
      <t>ニ</t>
    </rPh>
    <rPh sb="26" eb="28">
      <t>トクテイ</t>
    </rPh>
    <phoneticPr fontId="7"/>
  </si>
  <si>
    <t>ホストで使用されるファイルシステムの一覧テーブル。
ファイルシステム毎に以下の情報を持つ。</t>
    <rPh sb="4" eb="6">
      <t>シヨウ</t>
    </rPh>
    <rPh sb="18" eb="20">
      <t>イチラン</t>
    </rPh>
    <rPh sb="34" eb="35">
      <t>ゴト</t>
    </rPh>
    <rPh sb="36" eb="38">
      <t>イカ</t>
    </rPh>
    <rPh sb="39" eb="41">
      <t>ジョウホウ</t>
    </rPh>
    <rPh sb="42" eb="43">
      <t>モ</t>
    </rPh>
    <phoneticPr fontId="7"/>
  </si>
  <si>
    <t>ファイルシステムを一意に特定するインデックス。</t>
    <rPh sb="9" eb="11">
      <t>イチイ</t>
    </rPh>
    <rPh sb="12" eb="14">
      <t>トクテイ</t>
    </rPh>
    <phoneticPr fontId="7"/>
  </si>
  <si>
    <t>リモートファイルシステムの場合、リモートファイルシステム上のマウントポイントのパス。</t>
    <rPh sb="13" eb="15">
      <t>バアイ</t>
    </rPh>
    <rPh sb="28" eb="29">
      <t>ジョウ</t>
    </rPh>
    <phoneticPr fontId="7"/>
  </si>
  <si>
    <t>ファイルシステムのアクセス権限 （読み書き可／読み取り専用）。</t>
    <rPh sb="13" eb="15">
      <t>ケンゲン</t>
    </rPh>
    <phoneticPr fontId="7"/>
  </si>
  <si>
    <t>ファイルシステムがブート可能であるかどうかを示す。</t>
    <rPh sb="12" eb="14">
      <t>カノウ</t>
    </rPh>
    <rPh sb="22" eb="23">
      <t>シメ</t>
    </rPh>
    <phoneticPr fontId="7"/>
  </si>
  <si>
    <t>ファイルシステムと関連づけられるストレージを特定するインデックス。hrStorageIndexの値。</t>
    <rPh sb="9" eb="11">
      <t>カンレン</t>
    </rPh>
    <rPh sb="22" eb="24">
      <t>トクテイ</t>
    </rPh>
    <rPh sb="48" eb="49">
      <t>アタイ</t>
    </rPh>
    <phoneticPr fontId="7"/>
  </si>
  <si>
    <t>ファイルシステム全体がバックアップされた日時。</t>
    <rPh sb="8" eb="10">
      <t>ゼンタイ</t>
    </rPh>
    <rPh sb="20" eb="22">
      <t>ニチジ</t>
    </rPh>
    <phoneticPr fontId="7"/>
  </si>
  <si>
    <t>ファイルシステムの一部がバックアップされた日時。</t>
    <rPh sb="9" eb="11">
      <t>イチブ</t>
    </rPh>
    <rPh sb="21" eb="23">
      <t>ニチジ</t>
    </rPh>
    <phoneticPr fontId="7"/>
  </si>
  <si>
    <t>構成変更等でプリンタの能力が変化した回数。</t>
    <rPh sb="0" eb="2">
      <t>コウセイ</t>
    </rPh>
    <rPh sb="2" eb="4">
      <t>ヘンコウ</t>
    </rPh>
    <rPh sb="4" eb="5">
      <t>トウ</t>
    </rPh>
    <rPh sb="11" eb="13">
      <t>ノウリョク</t>
    </rPh>
    <rPh sb="14" eb="16">
      <t>ヘンカ</t>
    </rPh>
    <rPh sb="18" eb="20">
      <t>カイスウ</t>
    </rPh>
    <phoneticPr fontId="7"/>
  </si>
  <si>
    <t>プリンタデバイスの管理情報、能力、ステータス取得、設定等を提供するMIB。</t>
    <rPh sb="9" eb="11">
      <t>カンリ</t>
    </rPh>
    <rPh sb="11" eb="13">
      <t>ジョウホウ</t>
    </rPh>
    <rPh sb="14" eb="16">
      <t>ノウリョク</t>
    </rPh>
    <rPh sb="22" eb="24">
      <t>シュトク</t>
    </rPh>
    <rPh sb="25" eb="27">
      <t>セッテイ</t>
    </rPh>
    <rPh sb="27" eb="28">
      <t>トウ</t>
    </rPh>
    <rPh sb="29" eb="31">
      <t>テイキョウ</t>
    </rPh>
    <phoneticPr fontId="7"/>
  </si>
  <si>
    <t>Printer MIBが返す文字列のローカライズ設定。</t>
    <rPh sb="24" eb="26">
      <t>セッテイ</t>
    </rPh>
    <phoneticPr fontId="7"/>
  </si>
  <si>
    <t>プリンタのリセット操作用オブジェクト。
値を書き込むと、書き込んだ値に応じた方法でリセットが実行される。</t>
    <rPh sb="9" eb="12">
      <t>ソウサヨウ</t>
    </rPh>
    <rPh sb="20" eb="21">
      <t>アタイ</t>
    </rPh>
    <rPh sb="22" eb="23">
      <t>カ</t>
    </rPh>
    <rPh sb="24" eb="25">
      <t>コ</t>
    </rPh>
    <rPh sb="28" eb="29">
      <t>カ</t>
    </rPh>
    <rPh sb="30" eb="31">
      <t>コ</t>
    </rPh>
    <rPh sb="33" eb="34">
      <t>アタイ</t>
    </rPh>
    <rPh sb="35" eb="36">
      <t>オウ</t>
    </rPh>
    <rPh sb="38" eb="40">
      <t>ホウホウ</t>
    </rPh>
    <rPh sb="46" eb="48">
      <t>ジッコウ</t>
    </rPh>
    <phoneticPr fontId="7"/>
  </si>
  <si>
    <t>用紙の副搬送方向に対する物理オフセット設定の最大値。</t>
    <rPh sb="0" eb="2">
      <t>ヨウシ</t>
    </rPh>
    <rPh sb="3" eb="4">
      <t>フク</t>
    </rPh>
    <rPh sb="4" eb="6">
      <t>ハンソウ</t>
    </rPh>
    <rPh sb="6" eb="8">
      <t>ホウコウ</t>
    </rPh>
    <rPh sb="9" eb="10">
      <t>タイ</t>
    </rPh>
    <rPh sb="12" eb="14">
      <t>ブツリ</t>
    </rPh>
    <rPh sb="19" eb="21">
      <t>セッテイ</t>
    </rPh>
    <rPh sb="22" eb="25">
      <t>サイダイチ</t>
    </rPh>
    <phoneticPr fontId="7"/>
  </si>
  <si>
    <t>用紙の副搬送方向に対する物理オフセット設定の設定間隔。</t>
    <rPh sb="0" eb="2">
      <t>ヨウシ</t>
    </rPh>
    <rPh sb="3" eb="4">
      <t>フク</t>
    </rPh>
    <rPh sb="4" eb="6">
      <t>ハンソウ</t>
    </rPh>
    <rPh sb="6" eb="8">
      <t>ホウコウ</t>
    </rPh>
    <rPh sb="9" eb="10">
      <t>タイ</t>
    </rPh>
    <rPh sb="12" eb="14">
      <t>ブツリ</t>
    </rPh>
    <rPh sb="19" eb="21">
      <t>セッテイ</t>
    </rPh>
    <rPh sb="22" eb="24">
      <t>セッテイ</t>
    </rPh>
    <rPh sb="24" eb="26">
      <t>カンカク</t>
    </rPh>
    <phoneticPr fontId="7"/>
  </si>
  <si>
    <t>用紙の物理オフセット設定値の単位。</t>
    <rPh sb="0" eb="2">
      <t>ヨウシ</t>
    </rPh>
    <rPh sb="3" eb="5">
      <t>ブツリ</t>
    </rPh>
    <rPh sb="10" eb="12">
      <t>セッテイ</t>
    </rPh>
    <rPh sb="12" eb="13">
      <t>チ</t>
    </rPh>
    <rPh sb="14" eb="16">
      <t>タンイ</t>
    </rPh>
    <phoneticPr fontId="7"/>
  </si>
  <si>
    <t>用紙の搬送方向に対する物理オフセット設定１。
片面印刷搬送パス及び両面印刷時の同一搬送パスの搬送方向に対するオフセットを設定する。</t>
    <rPh sb="0" eb="2">
      <t>ヨウシ</t>
    </rPh>
    <rPh sb="3" eb="5">
      <t>ハンソウ</t>
    </rPh>
    <rPh sb="5" eb="7">
      <t>ホウコウ</t>
    </rPh>
    <rPh sb="8" eb="9">
      <t>タイ</t>
    </rPh>
    <rPh sb="11" eb="13">
      <t>ブツリ</t>
    </rPh>
    <rPh sb="18" eb="20">
      <t>セッテイ</t>
    </rPh>
    <phoneticPr fontId="7"/>
  </si>
  <si>
    <t>用紙の副搬送方向に対する物理オフセット設定１。</t>
    <rPh sb="0" eb="2">
      <t>ヨウシ</t>
    </rPh>
    <rPh sb="3" eb="4">
      <t>フク</t>
    </rPh>
    <rPh sb="4" eb="6">
      <t>ハンソウ</t>
    </rPh>
    <rPh sb="6" eb="8">
      <t>ホウコウ</t>
    </rPh>
    <rPh sb="9" eb="10">
      <t>タイ</t>
    </rPh>
    <rPh sb="12" eb="14">
      <t>ブツリ</t>
    </rPh>
    <rPh sb="19" eb="21">
      <t>セッテイ</t>
    </rPh>
    <phoneticPr fontId="7"/>
  </si>
  <si>
    <t>用紙の搬送方向に対する物理オフセット設定２。
両面印刷時、オフセット１の搬送パスと異なるもう１つの搬送パスの搬送方向に対するオフセットを設定する。</t>
    <rPh sb="0" eb="2">
      <t>ヨウシ</t>
    </rPh>
    <rPh sb="3" eb="5">
      <t>ハンソウ</t>
    </rPh>
    <rPh sb="5" eb="7">
      <t>ホウコウ</t>
    </rPh>
    <rPh sb="8" eb="9">
      <t>タイ</t>
    </rPh>
    <rPh sb="11" eb="13">
      <t>ブツリ</t>
    </rPh>
    <rPh sb="18" eb="20">
      <t>セッテイ</t>
    </rPh>
    <phoneticPr fontId="7"/>
  </si>
  <si>
    <t>用紙の副搬送方向に対する物理オフセット設定２。</t>
    <rPh sb="0" eb="2">
      <t>ヨウシ</t>
    </rPh>
    <rPh sb="3" eb="4">
      <t>フク</t>
    </rPh>
    <rPh sb="4" eb="6">
      <t>ハンソウ</t>
    </rPh>
    <rPh sb="6" eb="8">
      <t>ホウコウ</t>
    </rPh>
    <rPh sb="9" eb="10">
      <t>タイ</t>
    </rPh>
    <rPh sb="12" eb="14">
      <t>ブツリ</t>
    </rPh>
    <rPh sb="19" eb="21">
      <t>セッテイ</t>
    </rPh>
    <phoneticPr fontId="7"/>
  </si>
  <si>
    <t>プリンタエンジンの高湿環境対応の有効、無効設定。</t>
    <rPh sb="9" eb="11">
      <t>コウシツ</t>
    </rPh>
    <rPh sb="11" eb="13">
      <t>カンキョウ</t>
    </rPh>
    <rPh sb="13" eb="15">
      <t>タイオウ</t>
    </rPh>
    <rPh sb="16" eb="18">
      <t>ユウコウ</t>
    </rPh>
    <rPh sb="19" eb="21">
      <t>ムコウ</t>
    </rPh>
    <rPh sb="21" eb="23">
      <t>セッテイ</t>
    </rPh>
    <phoneticPr fontId="7"/>
  </si>
  <si>
    <t>プリンタが管理している現在日時の、グリニッジ標準時間からの時差設定。</t>
    <rPh sb="5" eb="7">
      <t>カンリ</t>
    </rPh>
    <rPh sb="11" eb="13">
      <t>ゲンザイ</t>
    </rPh>
    <rPh sb="13" eb="15">
      <t>ニチジ</t>
    </rPh>
    <rPh sb="22" eb="24">
      <t>ヒョウジュン</t>
    </rPh>
    <rPh sb="24" eb="26">
      <t>ジカン</t>
    </rPh>
    <rPh sb="29" eb="31">
      <t>ジサ</t>
    </rPh>
    <rPh sb="31" eb="33">
      <t>セッテイ</t>
    </rPh>
    <phoneticPr fontId="7"/>
  </si>
  <si>
    <t>エラー履歴情報 (epPrtErrorHistoryテーブル） の更新方法。</t>
    <rPh sb="3" eb="5">
      <t>リレキ</t>
    </rPh>
    <rPh sb="5" eb="7">
      <t>ジョウホウ</t>
    </rPh>
    <rPh sb="33" eb="35">
      <t>コウシン</t>
    </rPh>
    <rPh sb="35" eb="37">
      <t>ホウホウ</t>
    </rPh>
    <phoneticPr fontId="7"/>
  </si>
  <si>
    <t>パネルLCDの白黒反転設定。</t>
    <rPh sb="7" eb="9">
      <t>シロクロ</t>
    </rPh>
    <rPh sb="9" eb="11">
      <t>ハンテン</t>
    </rPh>
    <rPh sb="11" eb="13">
      <t>セッテイ</t>
    </rPh>
    <phoneticPr fontId="7"/>
  </si>
  <si>
    <t>RAM DISKの有効、無効 および サイズ設定。</t>
    <rPh sb="9" eb="11">
      <t>ユウコウ</t>
    </rPh>
    <rPh sb="12" eb="14">
      <t>ムコウ</t>
    </rPh>
    <rPh sb="22" eb="24">
      <t>セッテイ</t>
    </rPh>
    <phoneticPr fontId="7"/>
  </si>
  <si>
    <t>復帰短縮予熱モードの有効、無効設定。</t>
    <rPh sb="0" eb="2">
      <t>フッキ</t>
    </rPh>
    <rPh sb="2" eb="4">
      <t>タンシュク</t>
    </rPh>
    <rPh sb="4" eb="6">
      <t>ヨネツ</t>
    </rPh>
    <rPh sb="10" eb="12">
      <t>ユウコウ</t>
    </rPh>
    <rPh sb="13" eb="15">
      <t>ムコウ</t>
    </rPh>
    <rPh sb="15" eb="17">
      <t>セッテイ</t>
    </rPh>
    <phoneticPr fontId="7"/>
  </si>
  <si>
    <t>復帰短縮予熱モードへの移行時間設定。</t>
    <rPh sb="0" eb="2">
      <t>フッキ</t>
    </rPh>
    <rPh sb="2" eb="4">
      <t>タンシュク</t>
    </rPh>
    <rPh sb="4" eb="6">
      <t>ヨネツ</t>
    </rPh>
    <rPh sb="11" eb="13">
      <t>イコウ</t>
    </rPh>
    <rPh sb="13" eb="15">
      <t>ジカン</t>
    </rPh>
    <rPh sb="15" eb="17">
      <t>セッテイ</t>
    </rPh>
    <phoneticPr fontId="7"/>
  </si>
  <si>
    <t>復帰短縮予熱モードへの移行時間に設定可能な最小値。</t>
    <rPh sb="0" eb="2">
      <t>フッキ</t>
    </rPh>
    <rPh sb="2" eb="4">
      <t>タンシュク</t>
    </rPh>
    <rPh sb="4" eb="6">
      <t>ヨネツ</t>
    </rPh>
    <rPh sb="11" eb="13">
      <t>イコウ</t>
    </rPh>
    <rPh sb="13" eb="15">
      <t>ジカン</t>
    </rPh>
    <rPh sb="16" eb="18">
      <t>セッテイ</t>
    </rPh>
    <rPh sb="18" eb="20">
      <t>カノウ</t>
    </rPh>
    <rPh sb="21" eb="24">
      <t>サイショウチ</t>
    </rPh>
    <phoneticPr fontId="7"/>
  </si>
  <si>
    <t>復帰短縮予熱モードへの移行時間に設定可能な最大値。</t>
    <rPh sb="0" eb="2">
      <t>フッキ</t>
    </rPh>
    <rPh sb="2" eb="4">
      <t>タンシュク</t>
    </rPh>
    <rPh sb="4" eb="6">
      <t>ヨネツ</t>
    </rPh>
    <rPh sb="11" eb="13">
      <t>イコウ</t>
    </rPh>
    <rPh sb="13" eb="15">
      <t>ジカン</t>
    </rPh>
    <rPh sb="16" eb="18">
      <t>セッテイ</t>
    </rPh>
    <rPh sb="18" eb="20">
      <t>カノウ</t>
    </rPh>
    <rPh sb="21" eb="24">
      <t>サイダイチ</t>
    </rPh>
    <phoneticPr fontId="7"/>
  </si>
  <si>
    <t>パネルLCDの日付表示フォーマットの設定。</t>
    <rPh sb="7" eb="9">
      <t>ヒヅケ</t>
    </rPh>
    <rPh sb="9" eb="11">
      <t>ヒョウジ</t>
    </rPh>
    <rPh sb="18" eb="20">
      <t>セッテイ</t>
    </rPh>
    <phoneticPr fontId="7"/>
  </si>
  <si>
    <t>節電状態への移行条件が満たされた場合に移行するモードを設定する。</t>
    <rPh sb="0" eb="2">
      <t>セツデン</t>
    </rPh>
    <rPh sb="2" eb="4">
      <t>ジョウタイ</t>
    </rPh>
    <rPh sb="6" eb="8">
      <t>イコウ</t>
    </rPh>
    <rPh sb="8" eb="10">
      <t>ジョウケン</t>
    </rPh>
    <rPh sb="11" eb="12">
      <t>ミ</t>
    </rPh>
    <rPh sb="16" eb="18">
      <t>バアイ</t>
    </rPh>
    <rPh sb="19" eb="21">
      <t>イコウ</t>
    </rPh>
    <rPh sb="27" eb="29">
      <t>セッテイ</t>
    </rPh>
    <phoneticPr fontId="7"/>
  </si>
  <si>
    <t>節電移行時間 (epPrtStandbyTimeout) に設定可能な値の最小値。</t>
    <rPh sb="0" eb="2">
      <t>セツデン</t>
    </rPh>
    <rPh sb="2" eb="4">
      <t>イコウ</t>
    </rPh>
    <rPh sb="4" eb="6">
      <t>ジカン</t>
    </rPh>
    <rPh sb="30" eb="32">
      <t>セッテイ</t>
    </rPh>
    <rPh sb="32" eb="34">
      <t>カノウ</t>
    </rPh>
    <rPh sb="35" eb="36">
      <t>アタイ</t>
    </rPh>
    <rPh sb="37" eb="40">
      <t>サイショウチ</t>
    </rPh>
    <phoneticPr fontId="7"/>
  </si>
  <si>
    <t>節電移行時間 (epPrtStandbyTimeout) に設定可能な値の最大値。</t>
    <rPh sb="0" eb="2">
      <t>セツデン</t>
    </rPh>
    <rPh sb="2" eb="4">
      <t>イコウ</t>
    </rPh>
    <rPh sb="4" eb="6">
      <t>ジカン</t>
    </rPh>
    <rPh sb="30" eb="32">
      <t>セッテイ</t>
    </rPh>
    <rPh sb="32" eb="34">
      <t>カノウ</t>
    </rPh>
    <rPh sb="35" eb="36">
      <t>アタイ</t>
    </rPh>
    <rPh sb="37" eb="40">
      <t>サイダイチ</t>
    </rPh>
    <phoneticPr fontId="7"/>
  </si>
  <si>
    <t>節電移行時間 (epPrtStandbyTimeout) に設定可能な値の間隔。</t>
    <rPh sb="37" eb="39">
      <t>カンカク</t>
    </rPh>
    <phoneticPr fontId="7"/>
  </si>
  <si>
    <t>節電移行時間 (epPrtStandbyTimeout) に設定可能な値（分）。</t>
    <rPh sb="0" eb="2">
      <t>セツデン</t>
    </rPh>
    <rPh sb="2" eb="4">
      <t>イコウ</t>
    </rPh>
    <rPh sb="4" eb="6">
      <t>ジカン</t>
    </rPh>
    <rPh sb="30" eb="32">
      <t>セッテイ</t>
    </rPh>
    <rPh sb="32" eb="34">
      <t>カノウ</t>
    </rPh>
    <rPh sb="35" eb="36">
      <t>アタイ</t>
    </rPh>
    <rPh sb="37" eb="38">
      <t>フン</t>
    </rPh>
    <phoneticPr fontId="7"/>
  </si>
  <si>
    <t>節電モード設定 (epPrtStandbyMode) に設定可能な節電モード。</t>
    <rPh sb="0" eb="2">
      <t>セツデン</t>
    </rPh>
    <rPh sb="5" eb="7">
      <t>セッテイ</t>
    </rPh>
    <rPh sb="28" eb="30">
      <t>セッテイ</t>
    </rPh>
    <rPh sb="30" eb="32">
      <t>カノウ</t>
    </rPh>
    <rPh sb="33" eb="35">
      <t>セツデン</t>
    </rPh>
    <phoneticPr fontId="7"/>
  </si>
  <si>
    <t>インターフェースのタイプ（自動、パラレル、Ehternet、USB等)。</t>
    <rPh sb="13" eb="15">
      <t>ジドウ</t>
    </rPh>
    <rPh sb="33" eb="34">
      <t>トウ</t>
    </rPh>
    <phoneticPr fontId="7"/>
  </si>
  <si>
    <t>対応するインターフェース設定テーブル内のインデックス。</t>
    <rPh sb="0" eb="2">
      <t>タイオウ</t>
    </rPh>
    <rPh sb="12" eb="14">
      <t>セッテイ</t>
    </rPh>
    <rPh sb="18" eb="19">
      <t>ナイ</t>
    </rPh>
    <phoneticPr fontId="7"/>
  </si>
  <si>
    <t>インターフェースの有効、無効設定。</t>
    <rPh sb="9" eb="11">
      <t>ユウコウ</t>
    </rPh>
    <rPh sb="12" eb="14">
      <t>ムコウ</t>
    </rPh>
    <rPh sb="14" eb="16">
      <t>セッテイ</t>
    </rPh>
    <phoneticPr fontId="7"/>
  </si>
  <si>
    <t>パラレルI/Fの双方向モード設定。</t>
    <rPh sb="8" eb="11">
      <t>ソウホウコウ</t>
    </rPh>
    <rPh sb="14" eb="16">
      <t>セッテイ</t>
    </rPh>
    <phoneticPr fontId="7"/>
  </si>
  <si>
    <t>ネットワークサーバー機能に関する情報取得、設定用のMIB。
名称はPrint Serverであるが、プリントサーバ―以外（スキャンサーバー等）のサーバー機能についても扱う。</t>
    <rPh sb="10" eb="12">
      <t>キノウ</t>
    </rPh>
    <rPh sb="13" eb="14">
      <t>カン</t>
    </rPh>
    <rPh sb="16" eb="18">
      <t>ジョウホウ</t>
    </rPh>
    <rPh sb="18" eb="20">
      <t>シュトク</t>
    </rPh>
    <rPh sb="21" eb="24">
      <t>セッテイヨウ</t>
    </rPh>
    <rPh sb="30" eb="32">
      <t>メイショウ</t>
    </rPh>
    <rPh sb="58" eb="60">
      <t>イガイ</t>
    </rPh>
    <rPh sb="69" eb="70">
      <t>トウ</t>
    </rPh>
    <rPh sb="76" eb="78">
      <t>キノウ</t>
    </rPh>
    <rPh sb="83" eb="84">
      <t>アツカ</t>
    </rPh>
    <phoneticPr fontId="7"/>
  </si>
  <si>
    <t>Microsoft Network NICデバイス用グループ名設定。</t>
    <rPh sb="25" eb="26">
      <t>ヨウ</t>
    </rPh>
    <rPh sb="30" eb="31">
      <t>メイ</t>
    </rPh>
    <rPh sb="31" eb="33">
      <t>セッテイ</t>
    </rPh>
    <phoneticPr fontId="7"/>
  </si>
  <si>
    <t>検出したESSまたはIBSSの一覧テーブル。
epsWlan(29) グループに以降するため、廃止される。</t>
    <rPh sb="0" eb="2">
      <t>ケンシュツ</t>
    </rPh>
    <rPh sb="15" eb="17">
      <t>イチラン</t>
    </rPh>
    <phoneticPr fontId="7"/>
  </si>
  <si>
    <t>(RFC3418)</t>
    <phoneticPr fontId="7"/>
  </si>
  <si>
    <t>1.3.6.1.2.1.11.31</t>
    <phoneticPr fontId="7"/>
  </si>
  <si>
    <t>1.3.6.1.2.1.11.32</t>
    <phoneticPr fontId="7"/>
  </si>
  <si>
    <t>送信するために生成したSNMP PDUのうち、tooBigエラーを含むPDUの数。</t>
    <phoneticPr fontId="7"/>
  </si>
  <si>
    <t>Access
(RFC)</t>
    <phoneticPr fontId="7"/>
  </si>
  <si>
    <t>system(1)</t>
    <phoneticPr fontId="7"/>
  </si>
  <si>
    <t>システムを識別するためのID。</t>
    <phoneticPr fontId="7"/>
  </si>
  <si>
    <t>R/W</t>
    <phoneticPr fontId="7"/>
  </si>
  <si>
    <t>M</t>
    <phoneticPr fontId="7"/>
  </si>
  <si>
    <t>R/W</t>
    <phoneticPr fontId="7"/>
  </si>
  <si>
    <t>M</t>
    <phoneticPr fontId="7"/>
  </si>
  <si>
    <t>R</t>
    <phoneticPr fontId="7"/>
  </si>
  <si>
    <t>M</t>
    <phoneticPr fontId="7"/>
  </si>
  <si>
    <t>interfaces(2)</t>
    <phoneticPr fontId="7"/>
  </si>
  <si>
    <t>R/W</t>
    <phoneticPr fontId="7"/>
  </si>
  <si>
    <t>at(3)</t>
    <phoneticPr fontId="7"/>
  </si>
  <si>
    <t>ip(4)</t>
    <phoneticPr fontId="7"/>
  </si>
  <si>
    <t>icmp(5)</t>
    <phoneticPr fontId="7"/>
  </si>
  <si>
    <t>tcp(6)</t>
    <phoneticPr fontId="7"/>
  </si>
  <si>
    <t>egp(8)</t>
    <phoneticPr fontId="7"/>
  </si>
  <si>
    <t>snmp(11)</t>
    <phoneticPr fontId="7"/>
  </si>
  <si>
    <t>hrSystemDate</t>
    <phoneticPr fontId="7"/>
  </si>
  <si>
    <t>1.3.6.1.4.1.1248.1.4.2.13.1.1.2</t>
  </si>
  <si>
    <t>スキャンを伴うジョブの場合、読み取りカラー。</t>
    <rPh sb="5" eb="6">
      <t>トモナ</t>
    </rPh>
    <rPh sb="11" eb="13">
      <t>バアイ</t>
    </rPh>
    <phoneticPr fontId="7"/>
  </si>
  <si>
    <t>epJpFolderAddress の続き。epJpFolderAddressが255 OCTET を超える場合。</t>
    <rPh sb="19" eb="20">
      <t>ツヅ</t>
    </rPh>
    <rPh sb="51" eb="52">
      <t>コ</t>
    </rPh>
    <rPh sb="54" eb="56">
      <t>バアイ</t>
    </rPh>
    <phoneticPr fontId="7"/>
  </si>
  <si>
    <t>FAX受信または送信を伴うジョブの場合、カラー／モノクロ種別。</t>
    <rPh sb="3" eb="5">
      <t>ジュシン</t>
    </rPh>
    <rPh sb="8" eb="10">
      <t>ソウシン</t>
    </rPh>
    <rPh sb="11" eb="12">
      <t>トモナ</t>
    </rPh>
    <rPh sb="17" eb="19">
      <t>バアイ</t>
    </rPh>
    <rPh sb="28" eb="30">
      <t>シュベツ</t>
    </rPh>
    <phoneticPr fontId="7"/>
  </si>
  <si>
    <t>FAX受信または送信を伴うジョブの場合、FAX相手局番号。</t>
    <rPh sb="23" eb="25">
      <t>アイテ</t>
    </rPh>
    <rPh sb="25" eb="26">
      <t>キョク</t>
    </rPh>
    <rPh sb="26" eb="28">
      <t>バンゴウ</t>
    </rPh>
    <phoneticPr fontId="7"/>
  </si>
  <si>
    <t>ユーザ―認証（パスワード印刷ではない）を伴うジョブの場合、認証したユーザ―のID。</t>
    <rPh sb="4" eb="6">
      <t>ニンショウ</t>
    </rPh>
    <rPh sb="12" eb="14">
      <t>インサツ</t>
    </rPh>
    <rPh sb="20" eb="21">
      <t>トモナ</t>
    </rPh>
    <rPh sb="26" eb="28">
      <t>バアイ</t>
    </rPh>
    <rPh sb="29" eb="31">
      <t>ニンショウ</t>
    </rPh>
    <phoneticPr fontId="7"/>
  </si>
  <si>
    <t>ジョブサービスのライセンス情報テーブル。</t>
    <rPh sb="13" eb="15">
      <t>ジョウホウ</t>
    </rPh>
    <phoneticPr fontId="7"/>
  </si>
  <si>
    <t>ライセンスの種類。</t>
    <rPh sb="6" eb="8">
      <t>シュルイ</t>
    </rPh>
    <phoneticPr fontId="7"/>
  </si>
  <si>
    <t>1.3.6.1.4.1.1248.1.8.2.5.1</t>
  </si>
  <si>
    <t>1.3.6.1.4.1.1248.1.8.2.5.1.1.1</t>
  </si>
  <si>
    <t>1.3.6.1.4.1.1248.1.8.2.5.1.1.2</t>
  </si>
  <si>
    <t>1.3.6.1.4.1.1248.1.8.2.5.1.1.3</t>
  </si>
  <si>
    <t>1.3.6.1.4.1.1248.1.8.2.5.1.1.4</t>
  </si>
  <si>
    <t>1.3.6.1.4.1.1248.1.8.2.5.1.1.5</t>
  </si>
  <si>
    <t>1.3.6.1.4.1.1248.1.8.2.5.2</t>
  </si>
  <si>
    <t>1.3.6.1.4.1.1248.1.8.2.5.2.1.2</t>
  </si>
  <si>
    <t>1.3.6.1.4.1.1248.1.8.2.5.2.1.3</t>
  </si>
  <si>
    <t>1.3.6.1.4.1.1248.1.8.2.5.2.1.4</t>
  </si>
  <si>
    <t>1.3.6.1.4.1.1248.1.8.2.6.1</t>
  </si>
  <si>
    <t>1.3.6.1.4.1.1248.1.8.2.6.1.1.1</t>
  </si>
  <si>
    <t>1.3.6.1.4.1.1248.1.8.2.6.1.1.2</t>
  </si>
  <si>
    <t>1.3.6.1.4.1.1248.1.8.2.6.1.1.3</t>
  </si>
  <si>
    <t>1.3.6.1.4.1.1248.1.8.2.6.1.1.4</t>
  </si>
  <si>
    <t>1.3.6.1.4.1.1248.1.8.2.6.1.1.6</t>
  </si>
  <si>
    <t>1.3.6.1.4.1.1248.1.8.2.6.1.1.7</t>
  </si>
  <si>
    <t>1.3.6.1.4.1.1248.1.8.2.6.1.1.8</t>
  </si>
  <si>
    <t>1.3.6.1.4.1.1248.1.8.2.6.2</t>
  </si>
  <si>
    <t>1.3.6.1.4.1.1248.1.8.2.6.2.1.2</t>
  </si>
  <si>
    <t>1.3.6.1.4.1.1248.1.8.2.6.2.1.3</t>
  </si>
  <si>
    <t>1.3.6.1.4.1.1248.1.8.2.6.2.1.4</t>
  </si>
  <si>
    <t>documentName</t>
    <phoneticPr fontId="7"/>
  </si>
  <si>
    <t>jobComment</t>
    <phoneticPr fontId="7"/>
  </si>
  <si>
    <t>documentFormatIndex</t>
    <phoneticPr fontId="7"/>
  </si>
  <si>
    <t>documentFormat</t>
    <phoneticPr fontId="7"/>
  </si>
  <si>
    <t>jobPriority</t>
    <phoneticPr fontId="7"/>
  </si>
  <si>
    <t>jobProcessAfterDateAndTime</t>
    <phoneticPr fontId="7"/>
  </si>
  <si>
    <t>jobHold</t>
    <phoneticPr fontId="7"/>
  </si>
  <si>
    <t>jobHoldUntil</t>
    <phoneticPr fontId="7"/>
  </si>
  <si>
    <t>outputBin</t>
    <phoneticPr fontId="7"/>
  </si>
  <si>
    <t>sides</t>
    <phoneticPr fontId="7"/>
  </si>
  <si>
    <t>finishing</t>
    <phoneticPr fontId="7"/>
  </si>
  <si>
    <t>printQualityRequested</t>
    <phoneticPr fontId="7"/>
  </si>
  <si>
    <t>printQualityUsed</t>
    <phoneticPr fontId="7"/>
  </si>
  <si>
    <t>printerResolutionRequested</t>
    <phoneticPr fontId="7"/>
  </si>
  <si>
    <t>printerResolutionUsed</t>
    <phoneticPr fontId="7"/>
  </si>
  <si>
    <t>tonerEcomonyRequested</t>
    <phoneticPr fontId="7"/>
  </si>
  <si>
    <t>tonerEcomonyUsed</t>
    <phoneticPr fontId="7"/>
  </si>
  <si>
    <t>tonerDensityRequested</t>
    <phoneticPr fontId="7"/>
  </si>
  <si>
    <t>tonerDensityUsed</t>
    <phoneticPr fontId="7"/>
  </si>
  <si>
    <t>jobCopiesRequested</t>
    <phoneticPr fontId="7"/>
  </si>
  <si>
    <t>jobCopiesCompleted</t>
    <phoneticPr fontId="7"/>
  </si>
  <si>
    <t>documentCopiesRequested</t>
    <phoneticPr fontId="7"/>
  </si>
  <si>
    <t>documentCopiesCompleted</t>
    <phoneticPr fontId="7"/>
  </si>
  <si>
    <t>jobKOctetsTransferred</t>
    <phoneticPr fontId="7"/>
  </si>
  <si>
    <t>sheetCompletedCopyNumber</t>
    <phoneticPr fontId="7"/>
  </si>
  <si>
    <t>sheetCompletedDocumentNumber</t>
    <phoneticPr fontId="7"/>
  </si>
  <si>
    <t>jobCollationType</t>
    <phoneticPr fontId="7"/>
  </si>
  <si>
    <t>impressionsSpooled</t>
    <phoneticPr fontId="7"/>
  </si>
  <si>
    <t>impressionsSentToDevice</t>
    <phoneticPr fontId="7"/>
  </si>
  <si>
    <t>impressionsInterpreted</t>
    <phoneticPr fontId="7"/>
  </si>
  <si>
    <t>TCPコネクションのローカルIPアドレス。</t>
    <phoneticPr fontId="7"/>
  </si>
  <si>
    <t>TCPコネクションのローカルポート番号。</t>
    <phoneticPr fontId="7"/>
  </si>
  <si>
    <t>TCPコネクションのリモートIPアドレス。</t>
    <phoneticPr fontId="7"/>
  </si>
  <si>
    <t>TCPコネクションのリモートポート番号。</t>
    <phoneticPr fontId="7"/>
  </si>
  <si>
    <t>tcpInErrs</t>
    <phoneticPr fontId="7"/>
  </si>
  <si>
    <t>エラーを含むTCPセグメントの受信数。</t>
    <phoneticPr fontId="7"/>
  </si>
  <si>
    <t>RSTフラグ付きで送信したTCPセグメント数。</t>
    <phoneticPr fontId="7"/>
  </si>
  <si>
    <t>受信したが宛先ポートにアプリケーションが無かったデータグラムの数。</t>
    <phoneticPr fontId="7"/>
  </si>
  <si>
    <t>エラーによりアプリケーションに渡されなかったUDPデータグラムの数。</t>
    <phoneticPr fontId="7"/>
  </si>
  <si>
    <t>送信したUDPデータグラムの総数。</t>
    <phoneticPr fontId="7"/>
  </si>
  <si>
    <t>IPv4のUDPリスナに関する情報テーブル。
リスナ毎に以下の情報を持つ。</t>
    <rPh sb="26" eb="27">
      <t>ゴト</t>
    </rPh>
    <rPh sb="28" eb="30">
      <t>イカ</t>
    </rPh>
    <rPh sb="31" eb="33">
      <t>ジョウホウ</t>
    </rPh>
    <rPh sb="34" eb="35">
      <t>モ</t>
    </rPh>
    <phoneticPr fontId="7"/>
  </si>
  <si>
    <t>UDPリスナのローカルIPアドレス。</t>
    <phoneticPr fontId="7"/>
  </si>
  <si>
    <t>UDPリスナのローカルポート番号。</t>
    <phoneticPr fontId="7"/>
  </si>
  <si>
    <t>snmpInPkts</t>
    <phoneticPr fontId="7"/>
  </si>
  <si>
    <t>受信したSNMPメッセージの総数。</t>
    <phoneticPr fontId="7"/>
  </si>
  <si>
    <t>送信を要求したSNMPメッセージの数。</t>
    <phoneticPr fontId="7"/>
  </si>
  <si>
    <t>受信したSNMPメッセージのうち、SNMPバージョンが非サポートのメッセージの数。</t>
    <phoneticPr fontId="7"/>
  </si>
  <si>
    <t>受信したSNMPメッセージのうち、不明なコミュニティ名のSNMPメッセージの数。</t>
    <phoneticPr fontId="7"/>
  </si>
  <si>
    <t>受信したSNMPメッセージのうち、指定されたコミュニティ名では許可されていない操作を要求するメッセージの数。</t>
    <phoneticPr fontId="7"/>
  </si>
  <si>
    <t>受信したSNMPメッセージのうち、構文エラーがあったメッセージの数。</t>
    <phoneticPr fontId="7"/>
  </si>
  <si>
    <t>受信したSNMPメッセージのうち、tooBigエラーを含むメッセージの数。</t>
    <phoneticPr fontId="7"/>
  </si>
  <si>
    <t>受信したSNMPメッセージのうち、noSuchNameエラーを含むメッセージの数。</t>
    <phoneticPr fontId="7"/>
  </si>
  <si>
    <t>受信したSNMPメッセージのうち、badBalueエラーを含むメッセージの数。</t>
    <phoneticPr fontId="7"/>
  </si>
  <si>
    <t>受信したSNMPメッセージのうち、readOnlyエラーを含むメッセージの数。</t>
    <phoneticPr fontId="7"/>
  </si>
  <si>
    <t>受信したSNMPメッセージのうち、genErrエラーを含むメッセージの数。</t>
    <phoneticPr fontId="7"/>
  </si>
  <si>
    <t>受信したGetRequestまたは GetNextRequestメッセージに対し、応答に成功したMIBオブジェクトの数を返す。</t>
    <phoneticPr fontId="7"/>
  </si>
  <si>
    <t>受信したSetRequestメッセージに対し、値の書き込みに成功したMIBオブジェクトの数を返す。</t>
    <phoneticPr fontId="7"/>
  </si>
  <si>
    <t>受信したGetRequestメッセージの総数。</t>
    <phoneticPr fontId="7"/>
  </si>
  <si>
    <t>受信したGetNextRequestメッセージの総数。</t>
    <phoneticPr fontId="7"/>
  </si>
  <si>
    <t>受信したSetRequestメッセージの総数。</t>
    <phoneticPr fontId="7"/>
  </si>
  <si>
    <t>受信したGetResponseメッセージの総数。</t>
    <phoneticPr fontId="7"/>
  </si>
  <si>
    <t>受信したTrapメッセージの総数。</t>
    <phoneticPr fontId="7"/>
  </si>
  <si>
    <t>送信するために生成したSNMP PDUのうち、noSuchNameエラーを含むPDUの数。</t>
    <phoneticPr fontId="7"/>
  </si>
  <si>
    <t>送信するために生成したSNMP PDUのうち、badValueエラーを含むPDUの数。</t>
    <phoneticPr fontId="7"/>
  </si>
  <si>
    <t>送信するために生成したSNMP PDUのうち、genErrエラーを含むPDUの数。</t>
    <phoneticPr fontId="7"/>
  </si>
  <si>
    <t>送信するために生成したGetRequest-PDUの総数。</t>
  </si>
  <si>
    <t>送信するために生成したGetNextRequest-PDUの総数。</t>
  </si>
  <si>
    <t>送信するために生成したSetRequest-PDUの総数。</t>
  </si>
  <si>
    <t>送信するために生成したGetResponse-PDUの総数。</t>
  </si>
  <si>
    <t>送信するために生成したTrap PDUの総数。</t>
  </si>
  <si>
    <t>不正なコミュニティ名でアクセスした場合にAgentから送信されるAuthentication Failureトラップの有効／無効設定。</t>
    <rPh sb="64" eb="66">
      <t>セッテイ</t>
    </rPh>
    <phoneticPr fontId="7"/>
  </si>
  <si>
    <t>ネットワークシステムの一般的な管理情報、能力、トラフィックの統計情報等を提供するMIB</t>
    <phoneticPr fontId="7"/>
  </si>
  <si>
    <t>epPrtMaintenanceCountCounterUnit</t>
  </si>
  <si>
    <t>epPrtMaintenanceCountTotalJamPrinted</t>
  </si>
  <si>
    <t>epPrtMaintenanceCountTotalSimplexJamPrinted</t>
  </si>
  <si>
    <t>epPrtMaintenanceCountTotalIncompletePrinted</t>
  </si>
  <si>
    <t>epPrtMaintenanceCountTotalPrinted</t>
  </si>
  <si>
    <t>epPrtIpdsOutputMapCode</t>
  </si>
  <si>
    <t>epPrtBgJobTable</t>
  </si>
  <si>
    <t>epPrtBgJobCommandReply</t>
  </si>
  <si>
    <t>epPrtFormOverlayTable</t>
  </si>
  <si>
    <t>epPrtFormOverlayNameFormOverlayLocalizationIndex</t>
  </si>
  <si>
    <t>epPrtFormOverlayFormName</t>
  </si>
  <si>
    <t>epPrtFormOverlayCommentFormOverlayLocalizationIndex</t>
  </si>
  <si>
    <t>epPrtFormOverlayFormComment</t>
  </si>
  <si>
    <t>epPrtFormOverlayDescriptionFormOverlayLocalizationIndex</t>
  </si>
  <si>
    <t>epPrtFormOverlayFormDescription1</t>
  </si>
  <si>
    <t>epPrtFormOverlayFormDescription2</t>
  </si>
  <si>
    <t>epPrtFormOverlayFormDescription3</t>
  </si>
  <si>
    <t>epPrtFormOverlayFormDescription4</t>
  </si>
  <si>
    <t>epPrtFormOverlayPrtInterpreterIndex</t>
  </si>
  <si>
    <t>epPrtFormOverlayDataType</t>
  </si>
  <si>
    <t>epPrtFormOverlayFormManagementData</t>
  </si>
  <si>
    <t>epPrtFormOverlayCreatedDateAndTime</t>
  </si>
  <si>
    <t>epPrtFormOverlayControlSupport</t>
  </si>
  <si>
    <t>epPrtFormOverlayControl</t>
  </si>
  <si>
    <t>epPrtFormOverlayPreviewURI</t>
  </si>
  <si>
    <t>epPrtFormOverlayHrStorageIndex</t>
  </si>
  <si>
    <t>epPrtFormOverlayStorageTypes</t>
  </si>
  <si>
    <t>epPrtFormOverlayLocalizationTable</t>
  </si>
  <si>
    <t>epPrtFormOverlayLocalizationLanguage</t>
  </si>
  <si>
    <t>epPrtFormOverlayLocalizationCountry</t>
  </si>
  <si>
    <t>epPrtFormOverlayLocalizationCharacterSet</t>
  </si>
  <si>
    <t>epPrtConsoleDisplayTable</t>
  </si>
  <si>
    <t>epPrtConsoleDisplayWidth</t>
  </si>
  <si>
    <t>epPrtConsoleDisplayHeight</t>
  </si>
  <si>
    <t>epPrtConsoleDisplayURI</t>
  </si>
  <si>
    <t>1.3.6.1.4.1.1248.1.1.3.1.29.2.1.11</t>
  </si>
  <si>
    <t>epPrtMediaTableData1</t>
  </si>
  <si>
    <t>epPrtMediaTableData2</t>
  </si>
  <si>
    <t>epPrtHistoryTable</t>
  </si>
  <si>
    <t>epPrtHistoryGroup</t>
  </si>
  <si>
    <t>epPrtHistoryGroupIndex</t>
  </si>
  <si>
    <t>epPrtHistoryDateAndTime</t>
  </si>
  <si>
    <t>epPrtHistoryCounterDescription</t>
  </si>
  <si>
    <t>epPrtHistoryCounterUnit</t>
  </si>
  <si>
    <t>epPrtHistoryCounter</t>
  </si>
  <si>
    <t>epPrtHistoryGenuine</t>
  </si>
  <si>
    <t>epPrtHistoryRefill</t>
  </si>
  <si>
    <t>epPrtAlertTable</t>
  </si>
  <si>
    <t>epPrtAlertCode</t>
  </si>
  <si>
    <t>epPrtInterpreterTable</t>
  </si>
  <si>
    <t>epPrtInterpreterCounterUnit</t>
  </si>
  <si>
    <t>epPrtInterpreterPrinted</t>
  </si>
  <si>
    <t>epPrtInterpreterJobs</t>
  </si>
  <si>
    <t>epsConfDomainType</t>
  </si>
  <si>
    <t>1.3.6.1.4.1.1248.1.1.3.1.1.52</t>
  </si>
  <si>
    <t>1.3.6.1.4.1.1248.1.1.3.1.1.53</t>
  </si>
  <si>
    <t>1.3.6.1.4.1.1248.1.1.3.1.1.54</t>
  </si>
  <si>
    <t>1.3.6.1.4.1.1248.1.1.3.1.1.55</t>
  </si>
  <si>
    <t>1.3.6.1.4.1.1248.1.1.3.1.1.56</t>
  </si>
  <si>
    <t>1.3.6.1.4.1.1248.1.1.3.1.1.57</t>
  </si>
  <si>
    <t>epsConfGetDnsServer</t>
  </si>
  <si>
    <t>1.3.6.1.4.1.1248.1.1.3.1.1.58</t>
  </si>
  <si>
    <t>epsConfNicResetCmdSupport</t>
  </si>
  <si>
    <t>1.3.6.1.4.1.1248.1.1.3.1.1.59</t>
  </si>
  <si>
    <t>epsPortType</t>
  </si>
  <si>
    <t>1.3.6.1.4.1.1248.1.1.3.1.1.60</t>
  </si>
  <si>
    <t>epsAossSw</t>
  </si>
  <si>
    <t>1.3.6.1.4.1.1248.1.1.3.1.1.61</t>
  </si>
  <si>
    <t>1.3.6.1.4.1.1248.1.1.3.1.2.1</t>
  </si>
  <si>
    <t>1.3.6.1.4.1.1248.1.1.3.1.2.2</t>
  </si>
  <si>
    <t>communityName2</t>
  </si>
  <si>
    <t>1.3.6.1.4.1.1248.1.1.3.1.2.4</t>
  </si>
  <si>
    <t>community2AccessMode</t>
  </si>
  <si>
    <t>1.3.6.1.4.1.1248.1.1.3.1.2.5</t>
  </si>
  <si>
    <t>trapIPCommunityName1</t>
  </si>
  <si>
    <t>trapIPCommunityName2</t>
  </si>
  <si>
    <t>1.3.6.1.4.1.1248.1.1.3.1.2.7</t>
  </si>
  <si>
    <t>1.3.6.1.4.1.1248.1.1.3.1.2.8</t>
  </si>
  <si>
    <t>trapIPAddress2</t>
  </si>
  <si>
    <t>1.3.6.1.4.1.1248.1.1.3.1.2.9</t>
  </si>
  <si>
    <t>trapIPEnable1</t>
  </si>
  <si>
    <t>1.3.6.1.4.1.1248.1.1.3.1.2.10</t>
  </si>
  <si>
    <t>trapIPEnable2</t>
  </si>
  <si>
    <t>1.3.6.1.4.1.1248.1.1.3.1.2.15</t>
  </si>
  <si>
    <t>trapIPXTable</t>
  </si>
  <si>
    <t>trapIPXCommunityName</t>
  </si>
  <si>
    <t>1.3.6.1.4.1.1248.1.1.3.1.2.15.1.3</t>
  </si>
  <si>
    <t>trapIPXEnable</t>
  </si>
  <si>
    <t>pSrvConfiguration(4)</t>
  </si>
  <si>
    <t>1.3.6.1.4.1.1248.1.1.3.1.4.2</t>
  </si>
  <si>
    <t>printServerCurrentProtocol</t>
  </si>
  <si>
    <t>1.3.6.1.4.1.1248.1.1.3.1.4.3</t>
  </si>
  <si>
    <t>netwareMode</t>
  </si>
  <si>
    <t>1.3.6.1.4.1.1248.1.1.3.1.4.4</t>
  </si>
  <si>
    <t>netwarePrintServerName</t>
  </si>
  <si>
    <t>1.3.6.1.4.1.1248.1.1.3.1.4.5</t>
  </si>
  <si>
    <t>netwarePrimaryFileServerName</t>
  </si>
  <si>
    <t>1.3.6.1.4.1.1248.1.1.3.1.4.6</t>
  </si>
  <si>
    <t>netwarePrintServerPassword</t>
  </si>
  <si>
    <t>1.3.6.1.4.1.1248.1.1.3.1.4.7</t>
  </si>
  <si>
    <t>netwarePollingInterval</t>
  </si>
  <si>
    <t>1.3.6.1.4.1.1248.1.1.3.1.4.8</t>
  </si>
  <si>
    <t>netwarePrimaryPrintServerName</t>
  </si>
  <si>
    <t>1.3.6.1.4.1.1248.1.1.3.1.4.9</t>
  </si>
  <si>
    <t>netwarePortNumber</t>
  </si>
  <si>
    <t>1.3.6.1.4.1.1248.1.1.3.1.4.10</t>
  </si>
  <si>
    <t>applePrinterName</t>
  </si>
  <si>
    <t>1.3.6.1.4.1.1248.1.1.3.1.4.11</t>
  </si>
  <si>
    <t>applePrinterEntityType1</t>
  </si>
  <si>
    <t>1.3.6.1.4.1.1248.1.1.3.1.4.12</t>
  </si>
  <si>
    <t>applePrinterEntityType2</t>
  </si>
  <si>
    <t>1.3.6.1.4.1.1248.1.1.3.1.4.13</t>
  </si>
  <si>
    <t>applePrinterEntityType3</t>
  </si>
  <si>
    <t>epPrtMarkerSuppliesManufacturer</t>
  </si>
  <si>
    <t>epPrtMarkerSuppliesTotalCountUnit</t>
  </si>
  <si>
    <t>epPrtMarkerSuppliesTotalCount</t>
  </si>
  <si>
    <t>epPrtMarkerSuppliesGenuineTotalCount</t>
  </si>
  <si>
    <t>epPrtMarkerSuppliesRefill</t>
  </si>
  <si>
    <t>epPrtMarkerSuppliesServiceTable</t>
  </si>
  <si>
    <t>epPrtMarkerSuppliesServiceDescription</t>
  </si>
  <si>
    <t>epPrtMarkerSuppliesServiceCounterDescription</t>
  </si>
  <si>
    <t>epPrtMarkerSuppliesServiceCounterType</t>
  </si>
  <si>
    <t>epPrtMarkerSuppliesServiceCounterUnit</t>
  </si>
  <si>
    <t>epPrtMarkerSuppliesServiceMaxCounter</t>
  </si>
  <si>
    <t>epPrtFxTextLines</t>
  </si>
  <si>
    <t>epPrtFxCGTable</t>
  </si>
  <si>
    <t>epPrtFxCountry</t>
  </si>
  <si>
    <t>epPrtFxAutoCr</t>
  </si>
  <si>
    <t>epPrtFxAutoLf</t>
  </si>
  <si>
    <t>epPrtFxBitImage</t>
  </si>
  <si>
    <t>epPrtFxZeroChar</t>
  </si>
  <si>
    <t>epPrtI239xSettingsTable</t>
  </si>
  <si>
    <t>epPrtI239xSettingsClass</t>
  </si>
  <si>
    <t>epPrtI239xInterpreterIndex</t>
  </si>
  <si>
    <t>epPrtI239xFont</t>
  </si>
  <si>
    <t>epPrtI239xPitch</t>
  </si>
  <si>
    <t>epPrtI239xCodePage</t>
  </si>
  <si>
    <t>epPrtI239xTopMargin</t>
  </si>
  <si>
    <t>epPrtI239xTextLines</t>
  </si>
  <si>
    <t>epPrtI239xAutoCr</t>
  </si>
  <si>
    <t>epPrtI239xAutoLf</t>
  </si>
  <si>
    <t>epPrtI239xAltGraphics</t>
  </si>
  <si>
    <t>epPrtI239xBitImage</t>
  </si>
  <si>
    <t>epPrtI239xZeroChar</t>
  </si>
  <si>
    <t>epPrtI239xCharSet</t>
  </si>
  <si>
    <t>epPrtPsSettingsTable</t>
  </si>
  <si>
    <t>epPrtPsSettingsClass</t>
  </si>
  <si>
    <t>epPrtPsInterpreterIndex</t>
  </si>
  <si>
    <t>epPrtPsErrorSheet</t>
  </si>
  <si>
    <t>epPrtPsBinary</t>
  </si>
  <si>
    <t>epPrtPsPdfPageSize</t>
  </si>
  <si>
    <t>epPrtEscpTwoByteSettingsTable</t>
  </si>
  <si>
    <t>epPrtEscpTwoByteFont</t>
  </si>
  <si>
    <t>epPrtEscpTwoByteHanjiMode</t>
  </si>
  <si>
    <t>epPrtEscpTwoByteHanjiCode</t>
  </si>
  <si>
    <t>epPrtEscpTwoBytePitch</t>
  </si>
  <si>
    <t>epPrtEscpTwoByteTopMargine</t>
  </si>
  <si>
    <t>atPhysAddress</t>
  </si>
  <si>
    <t>atNetAddress</t>
  </si>
  <si>
    <t>egpOutMsgs</t>
  </si>
  <si>
    <t>egpOutErrors</t>
  </si>
  <si>
    <t>1.3.6.1.2.1.1.1</t>
  </si>
  <si>
    <t>1.3.6.1.2.1.2.1</t>
  </si>
  <si>
    <t>1.3.6.1.2.1.2.2</t>
  </si>
  <si>
    <t>1.3.6.1.2.1.2.2.1.1</t>
  </si>
  <si>
    <t>1.3.6.1.2.1.2.2.1.2</t>
  </si>
  <si>
    <t>1.3.6.1.2.1.3.1</t>
  </si>
  <si>
    <t>1.3.6.1.2.1.3.1.1.1</t>
  </si>
  <si>
    <t>1.3.6.1.2.1.3.1.1.2</t>
  </si>
  <si>
    <t>epPrtD4EpsonCtrlChCommandReply</t>
  </si>
  <si>
    <t>epPrtMediaPathPartsTable</t>
  </si>
  <si>
    <t>epPrtMediaPathPartsName</t>
  </si>
  <si>
    <t>epPrtMediaPathPartsType</t>
  </si>
  <si>
    <t>epPrtMediaPathPartsCounterUnit</t>
  </si>
  <si>
    <t>epPrtMediaPathPartsCount</t>
  </si>
  <si>
    <t>epPrtMediaPathPartsMaxCount</t>
  </si>
  <si>
    <t>epPrtMediaPathPartsCounterType</t>
  </si>
  <si>
    <t>epPrtMediaTableTable</t>
  </si>
  <si>
    <t>epPrtInputCounterUnit</t>
  </si>
  <si>
    <t>epPrtInputCount</t>
  </si>
  <si>
    <t>epPrtInputRollerChanged</t>
  </si>
  <si>
    <t>epPrtInputAutoPaperSize</t>
  </si>
  <si>
    <t>epPrtSerialIfBufferSize</t>
  </si>
  <si>
    <t>epPrtAuxIfBufferSize</t>
  </si>
  <si>
    <t>epPrtEthernetIfSettingsTable</t>
  </si>
  <si>
    <t>epPrtEthernetIfBufferSize</t>
  </si>
  <si>
    <t>epPrtMacSerialIfSettingsTable</t>
  </si>
  <si>
    <t>epPrtMacSerialIfBufferSize</t>
  </si>
  <si>
    <t>epPrtMacSerialIfClock</t>
  </si>
  <si>
    <t>epPrtUsbIfSettingsTable</t>
  </si>
  <si>
    <t>epPrtUsbIfBufferSize</t>
  </si>
  <si>
    <t>管理者が割り当てたシステムの名称文字列。</t>
    <rPh sb="0" eb="3">
      <t>カンリシャ</t>
    </rPh>
    <rPh sb="4" eb="5">
      <t>ワ</t>
    </rPh>
    <rPh sb="6" eb="7">
      <t>ア</t>
    </rPh>
    <rPh sb="14" eb="16">
      <t>メイショウ</t>
    </rPh>
    <rPh sb="16" eb="19">
      <t>モジレツ</t>
    </rPh>
    <phoneticPr fontId="7"/>
  </si>
  <si>
    <t>udpInDatagrams</t>
    <phoneticPr fontId="7"/>
  </si>
  <si>
    <t>1.3.6.1.2.1.7.1</t>
    <phoneticPr fontId="7"/>
  </si>
  <si>
    <t>受信したUDPデータグラムの数。</t>
    <phoneticPr fontId="7"/>
  </si>
  <si>
    <t>ホストを構成する論理的なデバイスの一覧テーブル。
ホストを構成するデバイス毎に以下の情報を持つ。</t>
    <rPh sb="4" eb="6">
      <t>コウセイ</t>
    </rPh>
    <rPh sb="8" eb="11">
      <t>ロンリテキ</t>
    </rPh>
    <rPh sb="17" eb="19">
      <t>イチラン</t>
    </rPh>
    <rPh sb="29" eb="31">
      <t>コウセイ</t>
    </rPh>
    <rPh sb="39" eb="41">
      <t>イカ</t>
    </rPh>
    <rPh sb="42" eb="44">
      <t>ジョウホウ</t>
    </rPh>
    <rPh sb="45" eb="46">
      <t>モ</t>
    </rPh>
    <phoneticPr fontId="7"/>
  </si>
  <si>
    <t>ホストに搭載されるプロセッサの一覧テーブル。
搭載されるプロセッサ毎に以下の情報を持つ。</t>
    <rPh sb="4" eb="6">
      <t>トウサイ</t>
    </rPh>
    <rPh sb="15" eb="17">
      <t>イチラン</t>
    </rPh>
    <rPh sb="23" eb="25">
      <t>トウサイ</t>
    </rPh>
    <rPh sb="35" eb="37">
      <t>イカ</t>
    </rPh>
    <rPh sb="38" eb="40">
      <t>ジョウホウ</t>
    </rPh>
    <rPh sb="41" eb="42">
      <t>モ</t>
    </rPh>
    <phoneticPr fontId="7"/>
  </si>
  <si>
    <t>ホストに搭載されるネットワークデバイスの一覧テーブル。
搭載されるネットワークデバイス毎に以下の情報を持つ。</t>
    <rPh sb="4" eb="6">
      <t>トウサイ</t>
    </rPh>
    <rPh sb="20" eb="22">
      <t>イチラン</t>
    </rPh>
    <rPh sb="28" eb="30">
      <t>トウサイ</t>
    </rPh>
    <rPh sb="45" eb="47">
      <t>イカ</t>
    </rPh>
    <rPh sb="48" eb="50">
      <t>ジョウホウ</t>
    </rPh>
    <rPh sb="51" eb="52">
      <t>モ</t>
    </rPh>
    <phoneticPr fontId="7"/>
  </si>
  <si>
    <t>ホストに搭載されるプリンタデバイスの一覧テーブル。
搭載されるプリンタデバイス毎に以下の情報を持つ。</t>
    <rPh sb="4" eb="6">
      <t>トウサイ</t>
    </rPh>
    <rPh sb="18" eb="20">
      <t>イチラン</t>
    </rPh>
    <rPh sb="26" eb="28">
      <t>トウサイ</t>
    </rPh>
    <rPh sb="41" eb="43">
      <t>イカ</t>
    </rPh>
    <rPh sb="44" eb="46">
      <t>ジョウホウ</t>
    </rPh>
    <rPh sb="47" eb="48">
      <t>モ</t>
    </rPh>
    <phoneticPr fontId="7"/>
  </si>
  <si>
    <t>ホストに搭載される長期記憶装置の一覧テーブル。
搭載される長期記憶装置毎に以下の情報を持つ。</t>
    <rPh sb="4" eb="6">
      <t>トウサイ</t>
    </rPh>
    <rPh sb="9" eb="11">
      <t>チョウキ</t>
    </rPh>
    <rPh sb="11" eb="13">
      <t>キオク</t>
    </rPh>
    <rPh sb="13" eb="15">
      <t>ソウチ</t>
    </rPh>
    <rPh sb="16" eb="18">
      <t>イチラン</t>
    </rPh>
    <rPh sb="24" eb="26">
      <t>トウサイ</t>
    </rPh>
    <rPh sb="29" eb="31">
      <t>チョウキ</t>
    </rPh>
    <rPh sb="31" eb="33">
      <t>キオク</t>
    </rPh>
    <rPh sb="33" eb="35">
      <t>ソウチ</t>
    </rPh>
    <rPh sb="37" eb="39">
      <t>イカ</t>
    </rPh>
    <rPh sb="40" eb="42">
      <t>ジョウホウ</t>
    </rPh>
    <rPh sb="43" eb="44">
      <t>モ</t>
    </rPh>
    <phoneticPr fontId="7"/>
  </si>
  <si>
    <t>-</t>
    <phoneticPr fontId="7"/>
  </si>
  <si>
    <t>other</t>
    <phoneticPr fontId="7"/>
  </si>
  <si>
    <t>unknown</t>
    <phoneticPr fontId="7"/>
  </si>
  <si>
    <t>0x0000004</t>
    <phoneticPr fontId="7"/>
  </si>
  <si>
    <t>0x0000008</t>
    <phoneticPr fontId="7"/>
  </si>
  <si>
    <t>0x0000010</t>
    <phoneticPr fontId="7"/>
  </si>
  <si>
    <t>0x0000020</t>
    <phoneticPr fontId="7"/>
  </si>
  <si>
    <t>0x0000040</t>
    <phoneticPr fontId="7"/>
  </si>
  <si>
    <t>0x0000080</t>
    <phoneticPr fontId="7"/>
  </si>
  <si>
    <t>0x0000100</t>
    <phoneticPr fontId="7"/>
  </si>
  <si>
    <t>0x0000200</t>
    <phoneticPr fontId="7"/>
  </si>
  <si>
    <t>0x0000400</t>
    <phoneticPr fontId="7"/>
  </si>
  <si>
    <t>0x0000800</t>
    <phoneticPr fontId="7"/>
  </si>
  <si>
    <t>0x0001000</t>
    <phoneticPr fontId="7"/>
  </si>
  <si>
    <t>0x0002000</t>
    <phoneticPr fontId="7"/>
  </si>
  <si>
    <t>0x0004000</t>
    <phoneticPr fontId="7"/>
  </si>
  <si>
    <t>0x0008000</t>
    <phoneticPr fontId="7"/>
  </si>
  <si>
    <t>0x0010000</t>
    <phoneticPr fontId="7"/>
  </si>
  <si>
    <t>0x0020000</t>
    <phoneticPr fontId="7"/>
  </si>
  <si>
    <t>0x0040000</t>
    <phoneticPr fontId="7"/>
  </si>
  <si>
    <t>0x0080000</t>
    <phoneticPr fontId="7"/>
  </si>
  <si>
    <t>0x0100000</t>
    <phoneticPr fontId="7"/>
  </si>
  <si>
    <t>0x0200000</t>
    <phoneticPr fontId="7"/>
  </si>
  <si>
    <t>0x0400000</t>
    <phoneticPr fontId="7"/>
  </si>
  <si>
    <t>0x0800000</t>
    <phoneticPr fontId="7"/>
  </si>
  <si>
    <t>0x1000000</t>
    <phoneticPr fontId="7"/>
  </si>
  <si>
    <t>unknown</t>
    <phoneticPr fontId="7"/>
  </si>
  <si>
    <t>pending</t>
    <phoneticPr fontId="7"/>
  </si>
  <si>
    <t>pendingHeld</t>
    <phoneticPr fontId="7"/>
  </si>
  <si>
    <t>processing</t>
    <phoneticPr fontId="7"/>
  </si>
  <si>
    <t>processingStopped</t>
    <phoneticPr fontId="7"/>
  </si>
  <si>
    <t>canceled</t>
    <phoneticPr fontId="7"/>
  </si>
  <si>
    <t>aborted</t>
    <phoneticPr fontId="7"/>
  </si>
  <si>
    <t>completed</t>
    <phoneticPr fontId="7"/>
  </si>
  <si>
    <t>0x0000001</t>
    <phoneticPr fontId="7"/>
  </si>
  <si>
    <t>jmJobState</t>
    <phoneticPr fontId="7"/>
  </si>
  <si>
    <t>jmJobState</t>
    <phoneticPr fontId="7"/>
  </si>
  <si>
    <t>jmJobStateReasons1</t>
    <phoneticPr fontId="7"/>
  </si>
  <si>
    <t>ppmGeneralNaturalLanguage</t>
    <phoneticPr fontId="7"/>
  </si>
  <si>
    <t>NULL : 常にNULL</t>
    <rPh sb="7" eb="8">
      <t>ツネ</t>
    </rPh>
    <phoneticPr fontId="7"/>
  </si>
  <si>
    <t>epPrtAutoShutdownTimeoutMinData</t>
  </si>
  <si>
    <t>選択可能な節電モードを列挙するテーブル。</t>
    <rPh sb="0" eb="2">
      <t>センタク</t>
    </rPh>
    <rPh sb="2" eb="4">
      <t>カノウ</t>
    </rPh>
    <rPh sb="5" eb="7">
      <t>セツデン</t>
    </rPh>
    <rPh sb="11" eb="13">
      <t>レッキョ</t>
    </rPh>
    <phoneticPr fontId="7"/>
  </si>
  <si>
    <t>節電移行時間に設定可能な値を列挙するテーブル2。</t>
    <rPh sb="0" eb="2">
      <t>セツデン</t>
    </rPh>
    <rPh sb="2" eb="4">
      <t>イコウ</t>
    </rPh>
    <rPh sb="4" eb="6">
      <t>ジカン</t>
    </rPh>
    <rPh sb="7" eb="9">
      <t>セッテイ</t>
    </rPh>
    <rPh sb="9" eb="11">
      <t>カノウ</t>
    </rPh>
    <rPh sb="12" eb="13">
      <t>アタイ</t>
    </rPh>
    <rPh sb="14" eb="16">
      <t>レッキョ</t>
    </rPh>
    <phoneticPr fontId="7"/>
  </si>
  <si>
    <t>プリンタの各機能に共通の情報・設定を提供するテーブル。</t>
    <rPh sb="5" eb="8">
      <t>カクキノウ</t>
    </rPh>
    <rPh sb="9" eb="11">
      <t>キョウツウ</t>
    </rPh>
    <rPh sb="12" eb="14">
      <t>ジョウホウ</t>
    </rPh>
    <rPh sb="15" eb="17">
      <t>セッテイ</t>
    </rPh>
    <rPh sb="18" eb="20">
      <t>テイキョウ</t>
    </rPh>
    <phoneticPr fontId="7"/>
  </si>
  <si>
    <t>電源OFF状態への移行時間に設定可能な最大値（分）。</t>
    <rPh sb="20" eb="21">
      <t>ダイ</t>
    </rPh>
    <phoneticPr fontId="7"/>
  </si>
  <si>
    <t>稼働時間（電源OFF機能が無効となる時間）の有効、無効設定。</t>
    <rPh sb="27" eb="29">
      <t>セッテイ</t>
    </rPh>
    <phoneticPr fontId="7"/>
  </si>
  <si>
    <t>稼働時間（電源OFF機能が無効となる時間）の開始時刻の設定。</t>
    <rPh sb="22" eb="24">
      <t>カイシ</t>
    </rPh>
    <rPh sb="24" eb="26">
      <t>ジコク</t>
    </rPh>
    <rPh sb="27" eb="29">
      <t>セッテイ</t>
    </rPh>
    <phoneticPr fontId="7"/>
  </si>
  <si>
    <t>稼働時間（電源OFF機能が無効となる時間）の終了時刻の設定。</t>
    <rPh sb="22" eb="24">
      <t>シュウリョウ</t>
    </rPh>
    <rPh sb="24" eb="26">
      <t>ジコク</t>
    </rPh>
    <rPh sb="27" eb="29">
      <t>セッテイ</t>
    </rPh>
    <phoneticPr fontId="7"/>
  </si>
  <si>
    <t>稼働時間（電源OFF機能が無効となる時間）が有効な曜日の設定。</t>
    <rPh sb="22" eb="24">
      <t>ユウコウ</t>
    </rPh>
    <rPh sb="25" eb="27">
      <t>ヨウビ</t>
    </rPh>
    <rPh sb="28" eb="30">
      <t>セッテイ</t>
    </rPh>
    <phoneticPr fontId="7"/>
  </si>
  <si>
    <t>印刷に関する一般的な情報・設定を提供するテーブル。</t>
    <rPh sb="0" eb="2">
      <t>インサツ</t>
    </rPh>
    <rPh sb="3" eb="4">
      <t>カン</t>
    </rPh>
    <rPh sb="6" eb="9">
      <t>イッパンテキ</t>
    </rPh>
    <rPh sb="10" eb="12">
      <t>ジョウホウ</t>
    </rPh>
    <rPh sb="13" eb="15">
      <t>セッテイ</t>
    </rPh>
    <rPh sb="16" eb="18">
      <t>テイキョウ</t>
    </rPh>
    <phoneticPr fontId="7"/>
  </si>
  <si>
    <t>U/K : 常にUnknown</t>
    <phoneticPr fontId="7"/>
  </si>
  <si>
    <t>EPSON製品 標準MIB 実装一覧</t>
    <rPh sb="5" eb="7">
      <t>セイヒン</t>
    </rPh>
    <rPh sb="8" eb="10">
      <t>ヒョウジュン</t>
    </rPh>
    <rPh sb="14" eb="16">
      <t>ジッソウ</t>
    </rPh>
    <rPh sb="16" eb="18">
      <t>イチラン</t>
    </rPh>
    <phoneticPr fontId="7"/>
  </si>
  <si>
    <t>EPSON製品 プライベートMIB 実装一覧</t>
    <rPh sb="5" eb="7">
      <t>セイヒン</t>
    </rPh>
    <rPh sb="18" eb="20">
      <t>ジッソウ</t>
    </rPh>
    <rPh sb="20" eb="22">
      <t>イチラン</t>
    </rPh>
    <phoneticPr fontId="7"/>
  </si>
  <si>
    <t>-</t>
    <phoneticPr fontId="7"/>
  </si>
  <si>
    <t>NA</t>
    <phoneticPr fontId="7"/>
  </si>
  <si>
    <t>1.3.6.1.4.1.1248.1.1.3.1.32.2.1.3</t>
  </si>
  <si>
    <t>1.3.6.1.4.1.1248.1.1.3.1.32.2.1.4</t>
  </si>
  <si>
    <t>1.3.6.1.4.1.1248.1.1.3.1.32.2.1.5</t>
  </si>
  <si>
    <t>1.3.6.1.4.1.1248.1.1.3.1.32.2.1.6</t>
  </si>
  <si>
    <t>1.3.6.1.4.1.1248.1.1.3.1.32.2.1.7</t>
  </si>
  <si>
    <t>1.3.6.1.4.1.1248.1.1.3.1.32.2.1.8</t>
  </si>
  <si>
    <t>パネルに搭載されたライト（LEDライト等）の情報取得、設定用テーブル。
搭載されたライト毎に以下の情報を持つ。</t>
    <rPh sb="4" eb="6">
      <t>トウサイ</t>
    </rPh>
    <rPh sb="19" eb="20">
      <t>トウ</t>
    </rPh>
    <rPh sb="22" eb="24">
      <t>ジョウホウ</t>
    </rPh>
    <rPh sb="24" eb="26">
      <t>シュトク</t>
    </rPh>
    <rPh sb="27" eb="30">
      <t>セッテイヨウ</t>
    </rPh>
    <rPh sb="36" eb="38">
      <t>トウサイ</t>
    </rPh>
    <rPh sb="44" eb="45">
      <t>ゴト</t>
    </rPh>
    <rPh sb="46" eb="48">
      <t>イカ</t>
    </rPh>
    <rPh sb="49" eb="51">
      <t>ジョウホウ</t>
    </rPh>
    <rPh sb="52" eb="53">
      <t>モ</t>
    </rPh>
    <phoneticPr fontId="7"/>
  </si>
  <si>
    <t>ライト点滅時の点灯時間（秒）。
0の場合、ライトは常に消灯していることを示す。</t>
    <rPh sb="3" eb="5">
      <t>テンメツ</t>
    </rPh>
    <rPh sb="5" eb="6">
      <t>ジ</t>
    </rPh>
    <rPh sb="7" eb="9">
      <t>テントウ</t>
    </rPh>
    <rPh sb="9" eb="11">
      <t>ジカン</t>
    </rPh>
    <rPh sb="12" eb="13">
      <t>ビョウ</t>
    </rPh>
    <rPh sb="18" eb="20">
      <t>バアイ</t>
    </rPh>
    <rPh sb="25" eb="26">
      <t>ツネ</t>
    </rPh>
    <rPh sb="27" eb="29">
      <t>ショウトウ</t>
    </rPh>
    <rPh sb="36" eb="37">
      <t>シメ</t>
    </rPh>
    <phoneticPr fontId="7"/>
  </si>
  <si>
    <t>ライト点滅時の消灯時間（秒）。
この値が0でｐｒｔConsoleOnTimeが0以外の場合、ライトは常に点灯していることを示す。</t>
    <rPh sb="3" eb="5">
      <t>テンメツ</t>
    </rPh>
    <rPh sb="5" eb="6">
      <t>ジ</t>
    </rPh>
    <rPh sb="7" eb="9">
      <t>ショウトウ</t>
    </rPh>
    <rPh sb="9" eb="11">
      <t>ジカン</t>
    </rPh>
    <rPh sb="12" eb="13">
      <t>ビョウ</t>
    </rPh>
    <rPh sb="18" eb="19">
      <t>アタイ</t>
    </rPh>
    <rPh sb="40" eb="42">
      <t>イガイ</t>
    </rPh>
    <rPh sb="43" eb="45">
      <t>バアイ</t>
    </rPh>
    <rPh sb="50" eb="51">
      <t>ツネ</t>
    </rPh>
    <rPh sb="52" eb="54">
      <t>テントウ</t>
    </rPh>
    <rPh sb="61" eb="62">
      <t>シメ</t>
    </rPh>
    <phoneticPr fontId="7"/>
  </si>
  <si>
    <t>ライトの色。</t>
    <rPh sb="4" eb="5">
      <t>イロ</t>
    </rPh>
    <phoneticPr fontId="7"/>
  </si>
  <si>
    <t>このライトの説明文字列。</t>
    <rPh sb="6" eb="8">
      <t>セツメイ</t>
    </rPh>
    <rPh sb="8" eb="11">
      <t>モジレツ</t>
    </rPh>
    <phoneticPr fontId="7"/>
  </si>
  <si>
    <t>プリンタデバイスで発生したアラート情報テーブル。
発生したアラート毎に以下の情報を持つ。</t>
    <rPh sb="9" eb="11">
      <t>ハッセイ</t>
    </rPh>
    <rPh sb="17" eb="19">
      <t>ジョウホウ</t>
    </rPh>
    <rPh sb="25" eb="27">
      <t>ハッセイ</t>
    </rPh>
    <rPh sb="33" eb="34">
      <t>ゴト</t>
    </rPh>
    <rPh sb="35" eb="37">
      <t>イカ</t>
    </rPh>
    <rPh sb="38" eb="40">
      <t>ジョウホウ</t>
    </rPh>
    <rPh sb="41" eb="42">
      <t>モ</t>
    </rPh>
    <phoneticPr fontId="7"/>
  </si>
  <si>
    <t>アラートに関係するプリンタ内のサブユニットグループを示す値。</t>
    <rPh sb="5" eb="7">
      <t>カンケイ</t>
    </rPh>
    <rPh sb="13" eb="14">
      <t>ナイ</t>
    </rPh>
    <rPh sb="26" eb="27">
      <t>シメ</t>
    </rPh>
    <rPh sb="28" eb="29">
      <t>アタイ</t>
    </rPh>
    <phoneticPr fontId="7"/>
  </si>
  <si>
    <t>アラートに関係するサブユニットを示す値。</t>
    <rPh sb="5" eb="7">
      <t>カンケイ</t>
    </rPh>
    <rPh sb="16" eb="17">
      <t>シメ</t>
    </rPh>
    <rPh sb="18" eb="19">
      <t>アタイ</t>
    </rPh>
    <phoneticPr fontId="7"/>
  </si>
  <si>
    <t>アラートに関係するサブユニット内の位置を示す値。</t>
    <rPh sb="5" eb="7">
      <t>カンケイ</t>
    </rPh>
    <rPh sb="15" eb="16">
      <t>ナイ</t>
    </rPh>
    <rPh sb="17" eb="19">
      <t>イチ</t>
    </rPh>
    <rPh sb="20" eb="21">
      <t>シメ</t>
    </rPh>
    <rPh sb="22" eb="23">
      <t>アタイ</t>
    </rPh>
    <phoneticPr fontId="7"/>
  </si>
  <si>
    <t>アラートが発生した時間（sysUpTime）。</t>
    <rPh sb="5" eb="7">
      <t>ハッセイ</t>
    </rPh>
    <rPh sb="9" eb="11">
      <t>ジカン</t>
    </rPh>
    <phoneticPr fontId="7"/>
  </si>
  <si>
    <t>機器に投入されたジョブのモニタ、制御、管理機能を提供するMIB。</t>
    <rPh sb="0" eb="2">
      <t>キキ</t>
    </rPh>
    <rPh sb="3" eb="5">
      <t>トウニュウ</t>
    </rPh>
    <rPh sb="16" eb="18">
      <t>セイギョ</t>
    </rPh>
    <rPh sb="19" eb="21">
      <t>カンリ</t>
    </rPh>
    <rPh sb="21" eb="23">
      <t>キノウ</t>
    </rPh>
    <rPh sb="24" eb="26">
      <t>テイキョウ</t>
    </rPh>
    <phoneticPr fontId="7"/>
  </si>
  <si>
    <t>ジョブの一般的な情報を扱うテーブル。
ジョブセット（キュー）毎に以下の情報を持つ。</t>
    <rPh sb="4" eb="7">
      <t>イッパンテキ</t>
    </rPh>
    <rPh sb="8" eb="10">
      <t>ジョウホウ</t>
    </rPh>
    <rPh sb="11" eb="12">
      <t>アツカ</t>
    </rPh>
    <rPh sb="30" eb="31">
      <t>ゴト</t>
    </rPh>
    <rPh sb="32" eb="34">
      <t>イカ</t>
    </rPh>
    <rPh sb="35" eb="37">
      <t>ジョウホウ</t>
    </rPh>
    <rPh sb="38" eb="39">
      <t>モ</t>
    </rPh>
    <phoneticPr fontId="7"/>
  </si>
  <si>
    <t>現在アクティブなジョブの数。</t>
    <rPh sb="0" eb="2">
      <t>ゲンザイ</t>
    </rPh>
    <rPh sb="12" eb="13">
      <t>カズ</t>
    </rPh>
    <phoneticPr fontId="7"/>
  </si>
  <si>
    <t>現在アクティブなジョブのうち、最も早く投入されたジョブを示すインデックス。</t>
    <rPh sb="0" eb="2">
      <t>ゲンザイ</t>
    </rPh>
    <rPh sb="15" eb="16">
      <t>モット</t>
    </rPh>
    <rPh sb="17" eb="18">
      <t>ハヤ</t>
    </rPh>
    <rPh sb="19" eb="21">
      <t>トウニュウ</t>
    </rPh>
    <rPh sb="28" eb="29">
      <t>シメ</t>
    </rPh>
    <phoneticPr fontId="7"/>
  </si>
  <si>
    <t>現在アクティブなジョブのうち、最近投入されたジョブを示すインデックス。</t>
    <rPh sb="0" eb="2">
      <t>ゲンザイ</t>
    </rPh>
    <rPh sb="15" eb="17">
      <t>サイキン</t>
    </rPh>
    <rPh sb="17" eb="19">
      <t>トウニュウ</t>
    </rPh>
    <rPh sb="26" eb="27">
      <t>シメ</t>
    </rPh>
    <phoneticPr fontId="7"/>
  </si>
  <si>
    <t>ジョブの処理完了後、ジョブ情報（jmJobIDTable, jmJobTableの情報）をプリンタに保持する時間（秒）。</t>
    <rPh sb="4" eb="6">
      <t>ショリ</t>
    </rPh>
    <rPh sb="6" eb="8">
      <t>カンリョウ</t>
    </rPh>
    <rPh sb="8" eb="9">
      <t>ゴ</t>
    </rPh>
    <rPh sb="13" eb="15">
      <t>ジョウホウ</t>
    </rPh>
    <rPh sb="41" eb="43">
      <t>ジョウホウ</t>
    </rPh>
    <rPh sb="50" eb="52">
      <t>ホジ</t>
    </rPh>
    <rPh sb="54" eb="56">
      <t>ジカン</t>
    </rPh>
    <rPh sb="57" eb="58">
      <t>ビョウ</t>
    </rPh>
    <phoneticPr fontId="7"/>
  </si>
  <si>
    <t>ジョブの処理完了後、ジョブの属性情報（jmGeneralJobPersistenceの情報）をプリンタに保持する時間（秒）。</t>
    <rPh sb="14" eb="16">
      <t>ゾクセイ</t>
    </rPh>
    <rPh sb="52" eb="54">
      <t>ホジ</t>
    </rPh>
    <phoneticPr fontId="7"/>
  </si>
  <si>
    <t xml:space="preserve">jmGeneralJobSetName              </t>
    <phoneticPr fontId="7"/>
  </si>
  <si>
    <t>ジョブセット（キュー）の名称文字列。</t>
    <rPh sb="12" eb="14">
      <t>メイショウ</t>
    </rPh>
    <rPh sb="14" eb="17">
      <t>モジレツ</t>
    </rPh>
    <phoneticPr fontId="7"/>
  </si>
  <si>
    <t>jmJobIDTable</t>
    <phoneticPr fontId="7"/>
  </si>
  <si>
    <t>クライアントアプリケーションがジョブ情報の検索に使用する、ジョブ毎に付与されるID（Submission ID) を管理するテーブル。
SubmissionID と jmJobTableのジョブ情報とのマッピングを提供する。
SubmissionID 毎に 以下の情報を持つ。</t>
    <rPh sb="18" eb="20">
      <t>ジョウホウ</t>
    </rPh>
    <rPh sb="21" eb="23">
      <t>ケンサク</t>
    </rPh>
    <rPh sb="24" eb="26">
      <t>シヨウ</t>
    </rPh>
    <rPh sb="32" eb="33">
      <t>ゴト</t>
    </rPh>
    <rPh sb="34" eb="36">
      <t>フヨ</t>
    </rPh>
    <rPh sb="58" eb="60">
      <t>カンリ</t>
    </rPh>
    <rPh sb="97" eb="99">
      <t>ジョウホウ</t>
    </rPh>
    <rPh sb="107" eb="109">
      <t>テイキョウ</t>
    </rPh>
    <rPh sb="126" eb="127">
      <t>ゴト</t>
    </rPh>
    <rPh sb="129" eb="131">
      <t>イカ</t>
    </rPh>
    <rPh sb="132" eb="134">
      <t>ジョウホウ</t>
    </rPh>
    <rPh sb="135" eb="136">
      <t>モ</t>
    </rPh>
    <phoneticPr fontId="7"/>
  </si>
  <si>
    <t>SubmissionID に 対応するジョブセット（キュー）を示すインデックス。</t>
    <rPh sb="15" eb="17">
      <t>タイオウ</t>
    </rPh>
    <rPh sb="31" eb="32">
      <t>シメ</t>
    </rPh>
    <phoneticPr fontId="7"/>
  </si>
  <si>
    <t>SubmissionID に 対応するジョブを示すインデックス。</t>
    <rPh sb="15" eb="17">
      <t>タイオウ</t>
    </rPh>
    <rPh sb="23" eb="24">
      <t>シメ</t>
    </rPh>
    <phoneticPr fontId="7"/>
  </si>
  <si>
    <t>jmJobTable</t>
    <phoneticPr fontId="7"/>
  </si>
  <si>
    <t>ジョブの現在の状態。（pending/processing/completed/canceld/aborted)</t>
    <rPh sb="4" eb="6">
      <t>ゲンザイ</t>
    </rPh>
    <rPh sb="7" eb="9">
      <t>ジョウタイ</t>
    </rPh>
    <phoneticPr fontId="7"/>
  </si>
  <si>
    <t>jmNumberOfInterveningJobs</t>
    <phoneticPr fontId="7"/>
  </si>
  <si>
    <t>ジョブの処理が開始されるまでに待つ必要があるジョブ数。すなわち現在のキュー位置。</t>
    <rPh sb="4" eb="6">
      <t>ショリ</t>
    </rPh>
    <rPh sb="7" eb="9">
      <t>カイシ</t>
    </rPh>
    <rPh sb="15" eb="16">
      <t>マ</t>
    </rPh>
    <rPh sb="17" eb="19">
      <t>ヒツヨウ</t>
    </rPh>
    <rPh sb="25" eb="26">
      <t>スウ</t>
    </rPh>
    <rPh sb="31" eb="33">
      <t>ゲンザイ</t>
    </rPh>
    <rPh sb="37" eb="39">
      <t>イチ</t>
    </rPh>
    <phoneticPr fontId="7"/>
  </si>
  <si>
    <t>jmJobKOctetsPerCopyRequested</t>
    <phoneticPr fontId="7"/>
  </si>
  <si>
    <t>ジョブに要求された印刷データ量（KOctet単位）。</t>
    <rPh sb="4" eb="6">
      <t>ヨウキュウ</t>
    </rPh>
    <rPh sb="9" eb="11">
      <t>インサツ</t>
    </rPh>
    <rPh sb="14" eb="15">
      <t>リョウ</t>
    </rPh>
    <rPh sb="22" eb="24">
      <t>タンイ</t>
    </rPh>
    <phoneticPr fontId="7"/>
  </si>
  <si>
    <t>現在までに言語処理が完了したデータ量（KOctet単位）。</t>
    <rPh sb="0" eb="2">
      <t>ゲンザイ</t>
    </rPh>
    <rPh sb="5" eb="7">
      <t>ゲンゴ</t>
    </rPh>
    <rPh sb="7" eb="9">
      <t>ショリ</t>
    </rPh>
    <rPh sb="10" eb="12">
      <t>カンリョウ</t>
    </rPh>
    <rPh sb="17" eb="18">
      <t>リョウ</t>
    </rPh>
    <rPh sb="25" eb="27">
      <t>タンイ</t>
    </rPh>
    <phoneticPr fontId="7"/>
  </si>
  <si>
    <t>ジョブに要求された印刷面数。</t>
    <rPh sb="4" eb="6">
      <t>ヨウキュウ</t>
    </rPh>
    <rPh sb="9" eb="11">
      <t>インサツ</t>
    </rPh>
    <rPh sb="11" eb="12">
      <t>メン</t>
    </rPh>
    <rPh sb="12" eb="13">
      <t>スウ</t>
    </rPh>
    <phoneticPr fontId="7"/>
  </si>
  <si>
    <t>現在までに処理が完了した印刷面数。</t>
    <rPh sb="0" eb="2">
      <t>ゲンザイ</t>
    </rPh>
    <rPh sb="5" eb="7">
      <t>ショリ</t>
    </rPh>
    <rPh sb="8" eb="10">
      <t>カンリョウ</t>
    </rPh>
    <rPh sb="12" eb="14">
      <t>インサツ</t>
    </rPh>
    <rPh sb="14" eb="15">
      <t>メン</t>
    </rPh>
    <rPh sb="15" eb="16">
      <t>スウ</t>
    </rPh>
    <phoneticPr fontId="7"/>
  </si>
  <si>
    <t>ジョブを投入したユーザーの名称。</t>
    <rPh sb="4" eb="6">
      <t>トウニュウ</t>
    </rPh>
    <rPh sb="13" eb="15">
      <t>メイショウ</t>
    </rPh>
    <phoneticPr fontId="7"/>
  </si>
  <si>
    <t>状態が不明</t>
    <rPh sb="0" eb="2">
      <t>ジョウタイ</t>
    </rPh>
    <rPh sb="3" eb="5">
      <t>フメイ</t>
    </rPh>
    <phoneticPr fontId="7"/>
  </si>
  <si>
    <t>何らかの理由で処理候補ではないが、理由がなくなれば処理候補となる状態。</t>
    <rPh sb="0" eb="1">
      <t>ナン</t>
    </rPh>
    <rPh sb="4" eb="6">
      <t>リユウ</t>
    </rPh>
    <rPh sb="7" eb="9">
      <t>ショリ</t>
    </rPh>
    <rPh sb="9" eb="11">
      <t>コウホ</t>
    </rPh>
    <rPh sb="17" eb="19">
      <t>リユウ</t>
    </rPh>
    <rPh sb="25" eb="27">
      <t>ショリ</t>
    </rPh>
    <rPh sb="27" eb="29">
      <t>コウホ</t>
    </rPh>
    <rPh sb="32" eb="34">
      <t>ジョウタイ</t>
    </rPh>
    <phoneticPr fontId="7"/>
  </si>
  <si>
    <t>ジョブは処理候補だが、まだ処理開始されていない状態。</t>
    <rPh sb="4" eb="6">
      <t>ショリ</t>
    </rPh>
    <rPh sb="6" eb="8">
      <t>コウホ</t>
    </rPh>
    <rPh sb="13" eb="15">
      <t>ショリ</t>
    </rPh>
    <rPh sb="15" eb="17">
      <t>カイシ</t>
    </rPh>
    <rPh sb="23" eb="25">
      <t>ジョウタイ</t>
    </rPh>
    <phoneticPr fontId="7"/>
  </si>
  <si>
    <t>処理状態。</t>
    <rPh sb="0" eb="2">
      <t>ショリ</t>
    </rPh>
    <rPh sb="2" eb="4">
      <t>ジョウタイ</t>
    </rPh>
    <phoneticPr fontId="7"/>
  </si>
  <si>
    <t>処理中に、何らかの理由で処理を停止した状態。理由がなくなれば処理状態に戻る。</t>
    <rPh sb="0" eb="3">
      <t>ショリチュウ</t>
    </rPh>
    <rPh sb="5" eb="6">
      <t>ナン</t>
    </rPh>
    <rPh sb="9" eb="11">
      <t>リユウ</t>
    </rPh>
    <rPh sb="12" eb="14">
      <t>ショリ</t>
    </rPh>
    <rPh sb="15" eb="17">
      <t>テイシ</t>
    </rPh>
    <rPh sb="19" eb="21">
      <t>ジョウタイ</t>
    </rPh>
    <rPh sb="22" eb="24">
      <t>リユウ</t>
    </rPh>
    <rPh sb="30" eb="32">
      <t>ショリ</t>
    </rPh>
    <rPh sb="32" eb="34">
      <t>ジョウタイ</t>
    </rPh>
    <rPh sb="35" eb="36">
      <t>モド</t>
    </rPh>
    <phoneticPr fontId="7"/>
  </si>
  <si>
    <t>ジョブがキャンセルされた状態。</t>
    <rPh sb="12" eb="14">
      <t>ジョウタイ</t>
    </rPh>
    <phoneticPr fontId="7"/>
  </si>
  <si>
    <t>システムによりジョブの処理が中止された状態。</t>
    <rPh sb="11" eb="13">
      <t>ショリ</t>
    </rPh>
    <rPh sb="14" eb="16">
      <t>チュウシ</t>
    </rPh>
    <rPh sb="19" eb="21">
      <t>ジョウタイ</t>
    </rPh>
    <phoneticPr fontId="7"/>
  </si>
  <si>
    <t>ジョブの処理が正常に、またはエラーを伴って終了した。</t>
    <rPh sb="4" eb="6">
      <t>ショリ</t>
    </rPh>
    <rPh sb="7" eb="9">
      <t>セイジョウ</t>
    </rPh>
    <rPh sb="18" eb="19">
      <t>トモナ</t>
    </rPh>
    <rPh sb="21" eb="23">
      <t>シュウリョウ</t>
    </rPh>
    <phoneticPr fontId="7"/>
  </si>
  <si>
    <t>定義されていない理由による。</t>
    <rPh sb="0" eb="2">
      <t>テイギ</t>
    </rPh>
    <rPh sb="8" eb="10">
      <t>リユウ</t>
    </rPh>
    <phoneticPr fontId="7"/>
  </si>
  <si>
    <t>理由が不明。</t>
    <rPh sb="0" eb="2">
      <t>リユウ</t>
    </rPh>
    <rPh sb="3" eb="5">
      <t>フメイ</t>
    </rPh>
    <phoneticPr fontId="7"/>
  </si>
  <si>
    <t>ジョブを受け付けている。</t>
    <rPh sb="4" eb="5">
      <t>ウ</t>
    </rPh>
    <rPh sb="6" eb="7">
      <t>ツ</t>
    </rPh>
    <phoneticPr fontId="7"/>
  </si>
  <si>
    <t>ジョブを完全に受け取れなかった。</t>
    <rPh sb="4" eb="6">
      <t>カンゼン</t>
    </rPh>
    <rPh sb="7" eb="8">
      <t>ウ</t>
    </rPh>
    <rPh sb="9" eb="10">
      <t>ト</t>
    </rPh>
    <phoneticPr fontId="7"/>
  </si>
  <si>
    <t>サーバーがデバイスへジョブを送信している。</t>
    <rPh sb="14" eb="16">
      <t>ソウシン</t>
    </rPh>
    <phoneticPr fontId="7"/>
  </si>
  <si>
    <t>保留ジョブ機能によりジョブを保留している。</t>
    <rPh sb="0" eb="2">
      <t>ホリュウ</t>
    </rPh>
    <rPh sb="5" eb="7">
      <t>キノウ</t>
    </rPh>
    <rPh sb="14" eb="16">
      <t>ホリュウ</t>
    </rPh>
    <phoneticPr fontId="7"/>
  </si>
  <si>
    <t>時間条件でジョブを保留している。</t>
    <rPh sb="0" eb="2">
      <t>ジカン</t>
    </rPh>
    <rPh sb="2" eb="4">
      <t>ジョウケン</t>
    </rPh>
    <rPh sb="9" eb="11">
      <t>ホリュウ</t>
    </rPh>
    <phoneticPr fontId="7"/>
  </si>
  <si>
    <t>ある条件が満たされるまでジョブを保留している。</t>
    <rPh sb="2" eb="4">
      <t>ジョウケン</t>
    </rPh>
    <rPh sb="5" eb="6">
      <t>ミ</t>
    </rPh>
    <rPh sb="16" eb="18">
      <t>ホリュウ</t>
    </rPh>
    <phoneticPr fontId="7"/>
  </si>
  <si>
    <t>resourcesAreNotReady</t>
    <phoneticPr fontId="7"/>
  </si>
  <si>
    <t>用紙切れ等、ジョブが必要とするリソースが無い。</t>
    <rPh sb="0" eb="2">
      <t>ヨウシ</t>
    </rPh>
    <rPh sb="2" eb="3">
      <t>ギ</t>
    </rPh>
    <rPh sb="4" eb="5">
      <t>トウ</t>
    </rPh>
    <rPh sb="10" eb="12">
      <t>ヒツヨウ</t>
    </rPh>
    <rPh sb="20" eb="21">
      <t>ナ</t>
    </rPh>
    <phoneticPr fontId="7"/>
  </si>
  <si>
    <t>必要なデバイスの一部が停止している。</t>
    <rPh sb="0" eb="2">
      <t>ヒツヨウ</t>
    </rPh>
    <rPh sb="8" eb="10">
      <t>イチブ</t>
    </rPh>
    <rPh sb="11" eb="13">
      <t>テイシ</t>
    </rPh>
    <phoneticPr fontId="7"/>
  </si>
  <si>
    <t>全てのデバイスが停止している。</t>
    <rPh sb="0" eb="1">
      <t>スベ</t>
    </rPh>
    <rPh sb="8" eb="10">
      <t>テイシ</t>
    </rPh>
    <phoneticPr fontId="7"/>
  </si>
  <si>
    <t>言語解釈中。</t>
    <rPh sb="0" eb="2">
      <t>ゲンゴ</t>
    </rPh>
    <rPh sb="2" eb="4">
      <t>カイシャク</t>
    </rPh>
    <rPh sb="4" eb="5">
      <t>チュウ</t>
    </rPh>
    <phoneticPr fontId="7"/>
  </si>
  <si>
    <t>ジョブを投入したユーザーによりジョブがキャンセルされた。</t>
    <rPh sb="4" eb="6">
      <t>トウニュウ</t>
    </rPh>
    <phoneticPr fontId="7"/>
  </si>
  <si>
    <t>管理者によりジョブがキャンセルされた。</t>
    <rPh sb="0" eb="3">
      <t>カンリシャ</t>
    </rPh>
    <phoneticPr fontId="7"/>
  </si>
  <si>
    <t>パネル操作によりジョブがキャンセルされた。</t>
    <rPh sb="3" eb="5">
      <t>ソウサ</t>
    </rPh>
    <phoneticPr fontId="7"/>
  </si>
  <si>
    <t>システムによりジョブが中止された。</t>
    <rPh sb="11" eb="13">
      <t>チュウシ</t>
    </rPh>
    <phoneticPr fontId="7"/>
  </si>
  <si>
    <t>ジョブのキャンセル、中止または割り込みの処理中。</t>
    <rPh sb="10" eb="12">
      <t>チュウシ</t>
    </rPh>
    <rPh sb="15" eb="16">
      <t>ワ</t>
    </rPh>
    <rPh sb="17" eb="18">
      <t>コ</t>
    </rPh>
    <rPh sb="20" eb="23">
      <t>ショリチュウ</t>
    </rPh>
    <phoneticPr fontId="7"/>
  </si>
  <si>
    <t>サービスがオフライン中。</t>
    <rPh sb="10" eb="11">
      <t>チュウ</t>
    </rPh>
    <phoneticPr fontId="7"/>
  </si>
  <si>
    <t>jobCompletedSuccessfully</t>
    <phoneticPr fontId="7"/>
  </si>
  <si>
    <t>ジョブが警告もエラーもなく正しく完了した。</t>
    <phoneticPr fontId="7"/>
  </si>
  <si>
    <t>ジョブは警告付きで完了した。</t>
    <phoneticPr fontId="7"/>
  </si>
  <si>
    <t>ジョブはエラー付きで完了した。</t>
    <phoneticPr fontId="7"/>
  </si>
  <si>
    <t>ジョブをポーズしている。</t>
    <phoneticPr fontId="7"/>
  </si>
  <si>
    <t>割り込み印刷でジョブを中断している。</t>
    <phoneticPr fontId="7"/>
  </si>
  <si>
    <t>ジョブを保持している。</t>
    <phoneticPr fontId="7"/>
  </si>
  <si>
    <t>印刷中。</t>
    <rPh sb="0" eb="2">
      <t>インサツ</t>
    </rPh>
    <rPh sb="2" eb="3">
      <t>チュウ</t>
    </rPh>
    <phoneticPr fontId="7"/>
  </si>
  <si>
    <t>jmAttributeValueAsInteger</t>
    <phoneticPr fontId="7"/>
  </si>
  <si>
    <t>機器に蓄積されたジョブの情報を取得するテーブル。
ジョブ毎に以下の情報を持つ。</t>
    <rPh sb="28" eb="29">
      <t>ゴト</t>
    </rPh>
    <rPh sb="30" eb="32">
      <t>イカ</t>
    </rPh>
    <rPh sb="33" eb="35">
      <t>ジョウホウ</t>
    </rPh>
    <rPh sb="36" eb="37">
      <t>モ</t>
    </rPh>
    <phoneticPr fontId="7"/>
  </si>
  <si>
    <t>機器に蓄積されたジョブの詳細な情報(属性）を取得するテーブル。
ジョブ毎かつジョブの属性毎に以下の情報を持つ。</t>
    <rPh sb="12" eb="14">
      <t>ショウサイ</t>
    </rPh>
    <rPh sb="15" eb="17">
      <t>ジョウホウ</t>
    </rPh>
    <phoneticPr fontId="7"/>
  </si>
  <si>
    <t>定義されていない属性。</t>
    <rPh sb="0" eb="2">
      <t>テイギ</t>
    </rPh>
    <rPh sb="8" eb="10">
      <t>ゾクセイ</t>
    </rPh>
    <phoneticPr fontId="7"/>
  </si>
  <si>
    <t>ジョブが現在の状態となった理由をあらわす追加情報2。</t>
    <rPh sb="4" eb="6">
      <t>ゲンザイ</t>
    </rPh>
    <rPh sb="7" eb="9">
      <t>ジョウタイ</t>
    </rPh>
    <rPh sb="13" eb="15">
      <t>リユウ</t>
    </rPh>
    <rPh sb="20" eb="22">
      <t>ツイカ</t>
    </rPh>
    <rPh sb="22" eb="24">
      <t>ジョウホウ</t>
    </rPh>
    <phoneticPr fontId="7"/>
  </si>
  <si>
    <t>ジョブが現在の状態となった理由をあらわす追加情報3。</t>
    <rPh sb="4" eb="6">
      <t>ゲンザイ</t>
    </rPh>
    <rPh sb="7" eb="9">
      <t>ジョウタイ</t>
    </rPh>
    <rPh sb="13" eb="15">
      <t>リユウ</t>
    </rPh>
    <rPh sb="20" eb="22">
      <t>ツイカ</t>
    </rPh>
    <rPh sb="22" eb="24">
      <t>ジョウホウ</t>
    </rPh>
    <phoneticPr fontId="7"/>
  </si>
  <si>
    <t>ジョブが現在の状態となった理由をあらわす追加情報4。</t>
    <rPh sb="4" eb="6">
      <t>ゲンザイ</t>
    </rPh>
    <rPh sb="7" eb="9">
      <t>ジョウタイ</t>
    </rPh>
    <rPh sb="13" eb="15">
      <t>リユウ</t>
    </rPh>
    <rPh sb="20" eb="22">
      <t>ツイカ</t>
    </rPh>
    <rPh sb="22" eb="24">
      <t>ジョウホウ</t>
    </rPh>
    <phoneticPr fontId="7"/>
  </si>
  <si>
    <t>processingMessage</t>
    <phoneticPr fontId="7"/>
  </si>
  <si>
    <t>ジョブが現在の状態となった理由をあらわす追加情報1。</t>
    <rPh sb="4" eb="6">
      <t>ゲンザイ</t>
    </rPh>
    <rPh sb="7" eb="9">
      <t>ジョウタイ</t>
    </rPh>
    <rPh sb="13" eb="15">
      <t>リユウ</t>
    </rPh>
    <rPh sb="20" eb="22">
      <t>ツイカ</t>
    </rPh>
    <rPh sb="22" eb="24">
      <t>ジョウホウ</t>
    </rPh>
    <phoneticPr fontId="7"/>
  </si>
  <si>
    <t>言語解釈や印刷中に、ジョブの進捗や問題発生状況等を示すためのメッセージ。</t>
    <rPh sb="0" eb="2">
      <t>ゲンゴ</t>
    </rPh>
    <rPh sb="2" eb="4">
      <t>カイシャク</t>
    </rPh>
    <rPh sb="5" eb="7">
      <t>インサツ</t>
    </rPh>
    <rPh sb="7" eb="8">
      <t>チュウ</t>
    </rPh>
    <rPh sb="21" eb="23">
      <t>ジョウキョウ</t>
    </rPh>
    <rPh sb="23" eb="24">
      <t>トウ</t>
    </rPh>
    <phoneticPr fontId="7"/>
  </si>
  <si>
    <t>このジョブについてJob Monitoring MIB で返す文字列情報の文字コード。</t>
    <rPh sb="29" eb="30">
      <t>カエ</t>
    </rPh>
    <rPh sb="31" eb="34">
      <t>モジレツ</t>
    </rPh>
    <rPh sb="34" eb="36">
      <t>ジョウホウ</t>
    </rPh>
    <rPh sb="37" eb="39">
      <t>モジ</t>
    </rPh>
    <phoneticPr fontId="7"/>
  </si>
  <si>
    <t>jobNaturalLanguageTag</t>
    <phoneticPr fontId="7"/>
  </si>
  <si>
    <t>このジョブについてJob Monitoring MIB で返す文字列情報の言語コード。</t>
    <rPh sb="29" eb="30">
      <t>カエ</t>
    </rPh>
    <rPh sb="31" eb="34">
      <t>モジレツ</t>
    </rPh>
    <rPh sb="34" eb="36">
      <t>ジョウホウ</t>
    </rPh>
    <rPh sb="37" eb="39">
      <t>ゲンゴ</t>
    </rPh>
    <phoneticPr fontId="7"/>
  </si>
  <si>
    <t>processingMessageNaturalLangTag</t>
    <phoneticPr fontId="7"/>
  </si>
  <si>
    <t>processingMessage で使用している言語を表す。</t>
    <rPh sb="19" eb="21">
      <t>シヨウ</t>
    </rPh>
    <rPh sb="25" eb="27">
      <t>ゲンゴ</t>
    </rPh>
    <rPh sb="28" eb="29">
      <t>アラワ</t>
    </rPh>
    <phoneticPr fontId="7"/>
  </si>
  <si>
    <t>jobURI</t>
    <phoneticPr fontId="7"/>
  </si>
  <si>
    <t>ジョブのURI。IPP印刷の job-uri 等を示す。</t>
    <rPh sb="11" eb="13">
      <t>インサツ</t>
    </rPh>
    <rPh sb="23" eb="24">
      <t>トウ</t>
    </rPh>
    <rPh sb="25" eb="26">
      <t>シメ</t>
    </rPh>
    <phoneticPr fontId="7"/>
  </si>
  <si>
    <t>サービスに対して請求を割り当てたり分類したりするためにジョブを投入したユーザーが指定したデータ。</t>
    <rPh sb="31" eb="33">
      <t>トウニュウ</t>
    </rPh>
    <rPh sb="40" eb="42">
      <t>シテイ</t>
    </rPh>
    <phoneticPr fontId="7"/>
  </si>
  <si>
    <t>AppleTalkプリンタエンティティタイプ文字列４の設定。</t>
    <rPh sb="22" eb="25">
      <t>モジレツ</t>
    </rPh>
    <rPh sb="27" eb="29">
      <t>セッテイ</t>
    </rPh>
    <phoneticPr fontId="7"/>
  </si>
  <si>
    <t>Microsoft Networkプリンタデバイス名。</t>
    <rPh sb="25" eb="26">
      <t>メイ</t>
    </rPh>
    <phoneticPr fontId="7"/>
  </si>
  <si>
    <t>Microsoft Network機能の有効、無効設定。</t>
    <rPh sb="17" eb="19">
      <t>キノウ</t>
    </rPh>
    <rPh sb="20" eb="22">
      <t>ユウコウ</t>
    </rPh>
    <rPh sb="23" eb="25">
      <t>ムコウ</t>
    </rPh>
    <rPh sb="25" eb="27">
      <t>セッテイ</t>
    </rPh>
    <phoneticPr fontId="7"/>
  </si>
  <si>
    <t>Microsoft Network ドメイン名設定。</t>
    <rPh sb="22" eb="23">
      <t>メイ</t>
    </rPh>
    <rPh sb="23" eb="25">
      <t>セッテイ</t>
    </rPh>
    <phoneticPr fontId="7"/>
  </si>
  <si>
    <t>Microsoft Network ノード名設定。</t>
    <rPh sb="21" eb="22">
      <t>メイ</t>
    </rPh>
    <rPh sb="22" eb="24">
      <t>セッテイ</t>
    </rPh>
    <phoneticPr fontId="7"/>
  </si>
  <si>
    <t>AppleTalkプリンタエンティティタイプ文字列の設定テーブル。
設定または取得可能なエンティティタイプの数だけ以下の情報を持つ。</t>
    <rPh sb="22" eb="25">
      <t>モジレツ</t>
    </rPh>
    <rPh sb="26" eb="28">
      <t>セッテイ</t>
    </rPh>
    <rPh sb="34" eb="36">
      <t>セッテイ</t>
    </rPh>
    <rPh sb="39" eb="41">
      <t>シュトク</t>
    </rPh>
    <rPh sb="41" eb="43">
      <t>カノウ</t>
    </rPh>
    <rPh sb="54" eb="55">
      <t>カズ</t>
    </rPh>
    <rPh sb="57" eb="59">
      <t>イカ</t>
    </rPh>
    <rPh sb="60" eb="62">
      <t>ジョウホウ</t>
    </rPh>
    <rPh sb="63" eb="64">
      <t>モ</t>
    </rPh>
    <phoneticPr fontId="7"/>
  </si>
  <si>
    <t>N/Wインタフェースがサポートする物理層タイプの一覧テーブル。
サポートする物理層タイプ毎に以下の情報を持つ。</t>
    <rPh sb="17" eb="19">
      <t>ブツリ</t>
    </rPh>
    <rPh sb="19" eb="20">
      <t>ソウ</t>
    </rPh>
    <rPh sb="24" eb="26">
      <t>イチラン</t>
    </rPh>
    <rPh sb="38" eb="40">
      <t>ブツリ</t>
    </rPh>
    <rPh sb="40" eb="41">
      <t>ソウ</t>
    </rPh>
    <rPh sb="44" eb="45">
      <t>ゴト</t>
    </rPh>
    <rPh sb="46" eb="48">
      <t>イカ</t>
    </rPh>
    <rPh sb="49" eb="51">
      <t>ジョウホウ</t>
    </rPh>
    <rPh sb="52" eb="53">
      <t>モ</t>
    </rPh>
    <phoneticPr fontId="7"/>
  </si>
  <si>
    <t>NetWareプリントサーバーパスワード （netwarePrintServerPassword) の暗号化方法の設定。</t>
    <rPh sb="51" eb="54">
      <t>アンゴウカ</t>
    </rPh>
    <rPh sb="54" eb="56">
      <t>ホウホウ</t>
    </rPh>
    <rPh sb="57" eb="59">
      <t>セッテイ</t>
    </rPh>
    <phoneticPr fontId="7"/>
  </si>
  <si>
    <t>netwareNICObjectType1</t>
  </si>
  <si>
    <t>1.3.6.1.4.1.1248.1.1.3.1.1.15</t>
  </si>
  <si>
    <t>netwareNICObjectType2</t>
  </si>
  <si>
    <t>1.3.6.1.4.1.1248.1.1.3.1.1.17</t>
  </si>
  <si>
    <t>ndsTreeName</t>
  </si>
  <si>
    <t>1.3.6.1.4.1.1248.1.1.3.1.1.18</t>
  </si>
  <si>
    <t>ndsContextName1</t>
  </si>
  <si>
    <t>1.3.6.1.4.1.1248.1.1.3.1.1.19</t>
  </si>
  <si>
    <t>ndsContextName2</t>
  </si>
  <si>
    <t>1.3.6.1.4.1.1248.1.1.3.1.1.20</t>
  </si>
  <si>
    <t>enableTcpIp</t>
  </si>
  <si>
    <t>1.3.6.1.4.1.1248.1.1.3.1.1.21</t>
  </si>
  <si>
    <t>1.3.6.1.4.1.1248.1.1.3.1.1.23</t>
  </si>
  <si>
    <t>subnetMask</t>
  </si>
  <si>
    <t>1.3.6.1.4.1.1248.1.1.3.1.1.24</t>
  </si>
  <si>
    <t>gatewayAddress</t>
  </si>
  <si>
    <t>1.3.6.1.4.1.1248.1.1.3.1.1.25</t>
  </si>
  <si>
    <t>enableAppleTalk</t>
  </si>
  <si>
    <t>LRコードの動作設定。</t>
    <rPh sb="6" eb="8">
      <t>ドウサ</t>
    </rPh>
    <rPh sb="8" eb="10">
      <t>セッテイ</t>
    </rPh>
    <phoneticPr fontId="7"/>
  </si>
  <si>
    <t>各給紙装置のコマンドに対する割付動作設定</t>
    <rPh sb="16" eb="18">
      <t>ドウサ</t>
    </rPh>
    <phoneticPr fontId="7"/>
  </si>
  <si>
    <t>GL2設定テーブル。
設定可能な数だけ以下の情報を持つ。</t>
    <rPh sb="3" eb="5">
      <t>セッテイ</t>
    </rPh>
    <phoneticPr fontId="7"/>
  </si>
  <si>
    <t>GL2モード設定（GL-likeモード/LJ4-GL2モード）</t>
    <rPh sb="6" eb="8">
      <t>セッテイ</t>
    </rPh>
    <phoneticPr fontId="7"/>
  </si>
  <si>
    <t>縮尺設定。</t>
    <rPh sb="0" eb="2">
      <t>シュクシャク</t>
    </rPh>
    <rPh sb="2" eb="4">
      <t>セッテイ</t>
    </rPh>
    <phoneticPr fontId="7"/>
  </si>
  <si>
    <t>原点位置設定。</t>
    <rPh sb="0" eb="2">
      <t>ゲンテン</t>
    </rPh>
    <rPh sb="2" eb="4">
      <t>イチ</t>
    </rPh>
    <rPh sb="4" eb="6">
      <t>セッテイ</t>
    </rPh>
    <phoneticPr fontId="7"/>
  </si>
  <si>
    <t>デフォルトペンの設定。</t>
    <rPh sb="8" eb="10">
      <t>セッテイ</t>
    </rPh>
    <phoneticPr fontId="7"/>
  </si>
  <si>
    <t>ペン0 の幅の設定。</t>
    <rPh sb="5" eb="6">
      <t>ハバ</t>
    </rPh>
    <rPh sb="7" eb="9">
      <t>セッテイ</t>
    </rPh>
    <phoneticPr fontId="7"/>
  </si>
  <si>
    <t>ペン1 の幅の設定。</t>
    <rPh sb="5" eb="6">
      <t>ハバ</t>
    </rPh>
    <rPh sb="7" eb="9">
      <t>セッテイ</t>
    </rPh>
    <phoneticPr fontId="7"/>
  </si>
  <si>
    <t>ペン2 の幅の設定。</t>
    <rPh sb="5" eb="6">
      <t>ハバ</t>
    </rPh>
    <rPh sb="7" eb="9">
      <t>セッテイ</t>
    </rPh>
    <phoneticPr fontId="7"/>
  </si>
  <si>
    <t>ペン3 の幅の設定。</t>
    <rPh sb="5" eb="6">
      <t>ハバ</t>
    </rPh>
    <rPh sb="7" eb="9">
      <t>セッテイ</t>
    </rPh>
    <phoneticPr fontId="7"/>
  </si>
  <si>
    <t>ペン4 の幅の設定。</t>
    <rPh sb="5" eb="6">
      <t>ハバ</t>
    </rPh>
    <rPh sb="7" eb="9">
      <t>セッテイ</t>
    </rPh>
    <phoneticPr fontId="7"/>
  </si>
  <si>
    <t>ペン6 の幅の設定。</t>
    <rPh sb="5" eb="6">
      <t>ハバ</t>
    </rPh>
    <rPh sb="7" eb="9">
      <t>セッテイ</t>
    </rPh>
    <phoneticPr fontId="7"/>
  </si>
  <si>
    <t>ペン5 の幅の設定。</t>
    <rPh sb="5" eb="6">
      <t>ハバ</t>
    </rPh>
    <rPh sb="7" eb="9">
      <t>セッテイ</t>
    </rPh>
    <phoneticPr fontId="7"/>
  </si>
  <si>
    <t>フォントの書体設定。</t>
    <rPh sb="5" eb="7">
      <t>ショタイ</t>
    </rPh>
    <rPh sb="7" eb="9">
      <t>セッテイ</t>
    </rPh>
    <phoneticPr fontId="7"/>
  </si>
  <si>
    <t>文字ピッチの設定。</t>
    <rPh sb="0" eb="2">
      <t>モジ</t>
    </rPh>
    <rPh sb="6" eb="8">
      <t>セッテイ</t>
    </rPh>
    <phoneticPr fontId="7"/>
  </si>
  <si>
    <t>上マージン設定。</t>
    <rPh sb="0" eb="1">
      <t>ウエ</t>
    </rPh>
    <rPh sb="5" eb="7">
      <t>セッテイ</t>
    </rPh>
    <phoneticPr fontId="7"/>
  </si>
  <si>
    <t>行数設定。</t>
    <rPh sb="0" eb="2">
      <t>ギョウスウ</t>
    </rPh>
    <rPh sb="2" eb="4">
      <t>セッテイ</t>
    </rPh>
    <phoneticPr fontId="7"/>
  </si>
  <si>
    <t>キャラクターコード設定。</t>
    <rPh sb="9" eb="11">
      <t>セッテイ</t>
    </rPh>
    <phoneticPr fontId="7"/>
  </si>
  <si>
    <t>国際文字設定。</t>
    <rPh sb="0" eb="2">
      <t>コクサイ</t>
    </rPh>
    <rPh sb="2" eb="4">
      <t>モジ</t>
    </rPh>
    <rPh sb="4" eb="6">
      <t>セッテイ</t>
    </rPh>
    <phoneticPr fontId="7"/>
  </si>
  <si>
    <t>ビットイメージの解像度変換アルゴリズムの設定。</t>
    <rPh sb="8" eb="11">
      <t>カイゾウド</t>
    </rPh>
    <rPh sb="11" eb="13">
      <t>ヘンカン</t>
    </rPh>
    <rPh sb="20" eb="22">
      <t>セッテイ</t>
    </rPh>
    <phoneticPr fontId="7"/>
  </si>
  <si>
    <t>0文字として使用する値の設定。</t>
    <rPh sb="1" eb="3">
      <t>モジ</t>
    </rPh>
    <rPh sb="6" eb="8">
      <t>シヨウ</t>
    </rPh>
    <rPh sb="10" eb="11">
      <t>アタイ</t>
    </rPh>
    <rPh sb="12" eb="14">
      <t>セッテイ</t>
    </rPh>
    <phoneticPr fontId="7"/>
  </si>
  <si>
    <t>ESCP2 設定テーブル。
設定可能な数だけ以下の情報を持つ。</t>
    <rPh sb="6" eb="8">
      <t>セッテイ</t>
    </rPh>
    <phoneticPr fontId="7"/>
  </si>
  <si>
    <t>FX設定テーブル。
設定可能な数だけ以下の情報を持つ。</t>
    <rPh sb="2" eb="4">
      <t>セッテイ</t>
    </rPh>
    <phoneticPr fontId="7"/>
  </si>
  <si>
    <t>I239X設定テーブル。
設定可能な数だけ以下の情報を持つ。</t>
    <rPh sb="5" eb="7">
      <t>セッテイ</t>
    </rPh>
    <rPh sb="13" eb="15">
      <t>セッテイ</t>
    </rPh>
    <rPh sb="15" eb="17">
      <t>カノウ</t>
    </rPh>
    <rPh sb="18" eb="19">
      <t>カズ</t>
    </rPh>
    <rPh sb="21" eb="23">
      <t>イカ</t>
    </rPh>
    <rPh sb="24" eb="26">
      <t>ジョウホウ</t>
    </rPh>
    <rPh sb="27" eb="28">
      <t>モ</t>
    </rPh>
    <phoneticPr fontId="7"/>
  </si>
  <si>
    <t>コードページ値の設定。</t>
    <rPh sb="6" eb="7">
      <t>チ</t>
    </rPh>
    <rPh sb="8" eb="10">
      <t>セッテイ</t>
    </rPh>
    <phoneticPr fontId="7"/>
  </si>
  <si>
    <t>80h以上の文字コードの扱いを設定する。</t>
    <rPh sb="3" eb="5">
      <t>イジョウ</t>
    </rPh>
    <rPh sb="6" eb="8">
      <t>モジ</t>
    </rPh>
    <rPh sb="12" eb="13">
      <t>アツカ</t>
    </rPh>
    <rPh sb="15" eb="17">
      <t>セッテイ</t>
    </rPh>
    <phoneticPr fontId="7"/>
  </si>
  <si>
    <t>PS設定テーブル。
設定可能な数だけ以下の情報を持つ。</t>
    <rPh sb="2" eb="4">
      <t>セッテイ</t>
    </rPh>
    <phoneticPr fontId="7"/>
  </si>
  <si>
    <t>印刷カラーの設定（モノクロ/1Bitカラー/8Bitカラー)</t>
    <rPh sb="0" eb="2">
      <t>インサツ</t>
    </rPh>
    <rPh sb="6" eb="8">
      <t>セッテイ</t>
    </rPh>
    <phoneticPr fontId="7"/>
  </si>
  <si>
    <t>バイナリーモード/ASCIIモード切り換え設定。</t>
    <rPh sb="17" eb="18">
      <t>キ</t>
    </rPh>
    <rPh sb="19" eb="20">
      <t>カ</t>
    </rPh>
    <rPh sb="21" eb="23">
      <t>セッテイ</t>
    </rPh>
    <phoneticPr fontId="7"/>
  </si>
  <si>
    <t>テキスト検出モードの有効、無効設定。</t>
    <rPh sb="4" eb="6">
      <t>ケンシュツ</t>
    </rPh>
    <rPh sb="10" eb="12">
      <t>ユウコウ</t>
    </rPh>
    <rPh sb="13" eb="15">
      <t>ムコウ</t>
    </rPh>
    <rPh sb="15" eb="17">
      <t>セッテイ</t>
    </rPh>
    <phoneticPr fontId="7"/>
  </si>
  <si>
    <t>２バイト圏ESCP設定テーブル。
設定可能な数だけ以下の情報を持つ。</t>
    <rPh sb="4" eb="5">
      <t>ケン</t>
    </rPh>
    <rPh sb="9" eb="11">
      <t>セッテイ</t>
    </rPh>
    <phoneticPr fontId="7"/>
  </si>
  <si>
    <t>繁字フォント設定。</t>
    <rPh sb="6" eb="8">
      <t>セッテイ</t>
    </rPh>
    <phoneticPr fontId="7"/>
  </si>
  <si>
    <t>文字ピッチ設定。</t>
    <rPh sb="0" eb="2">
      <t>モジ</t>
    </rPh>
    <rPh sb="5" eb="7">
      <t>セッテイ</t>
    </rPh>
    <phoneticPr fontId="7"/>
  </si>
  <si>
    <t>コンデンスド設定。</t>
    <rPh sb="6" eb="8">
      <t>セッテイ</t>
    </rPh>
    <phoneticPr fontId="7"/>
  </si>
  <si>
    <t>テキストライン数設定。</t>
    <rPh sb="7" eb="8">
      <t>スウ</t>
    </rPh>
    <rPh sb="8" eb="10">
      <t>セッテイ</t>
    </rPh>
    <phoneticPr fontId="7"/>
  </si>
  <si>
    <t>最大マージン設定。</t>
    <rPh sb="0" eb="2">
      <t>サイダイ</t>
    </rPh>
    <rPh sb="6" eb="8">
      <t>セッテイ</t>
    </rPh>
    <phoneticPr fontId="7"/>
  </si>
  <si>
    <t>KS, KSSM設定テーブル。
設定可能な数だけ以下の情報を持つ。</t>
    <rPh sb="8" eb="10">
      <t>セッテイ</t>
    </rPh>
    <rPh sb="16" eb="18">
      <t>セッテイ</t>
    </rPh>
    <rPh sb="18" eb="20">
      <t>カノウ</t>
    </rPh>
    <rPh sb="21" eb="22">
      <t>カズ</t>
    </rPh>
    <rPh sb="24" eb="26">
      <t>イカ</t>
    </rPh>
    <rPh sb="27" eb="29">
      <t>ジョウホウ</t>
    </rPh>
    <rPh sb="30" eb="31">
      <t>モ</t>
    </rPh>
    <phoneticPr fontId="7"/>
  </si>
  <si>
    <t>海外向けESCPage設定テーブル。
設定可能な数だけ以下の情報を持つ。</t>
    <rPh sb="0" eb="2">
      <t>カイガイ</t>
    </rPh>
    <rPh sb="2" eb="3">
      <t>ム</t>
    </rPh>
    <rPh sb="11" eb="13">
      <t>セッテイ</t>
    </rPh>
    <phoneticPr fontId="7"/>
  </si>
  <si>
    <t>自動復帰改行のON/OFF設定。</t>
    <rPh sb="0" eb="2">
      <t>ジドウ</t>
    </rPh>
    <rPh sb="2" eb="4">
      <t>フッキ</t>
    </rPh>
    <rPh sb="4" eb="6">
      <t>カイギョウ</t>
    </rPh>
    <rPh sb="13" eb="15">
      <t>セッテイ</t>
    </rPh>
    <phoneticPr fontId="7"/>
  </si>
  <si>
    <t>自動紙排紙のON/OFF設定。</t>
    <rPh sb="0" eb="2">
      <t>ジドウ</t>
    </rPh>
    <rPh sb="2" eb="3">
      <t>カミ</t>
    </rPh>
    <rPh sb="3" eb="5">
      <t>ハイシ</t>
    </rPh>
    <rPh sb="12" eb="14">
      <t>セッテイ</t>
    </rPh>
    <phoneticPr fontId="7"/>
  </si>
  <si>
    <t>自動ラインフィードのON/OFF設定。</t>
    <rPh sb="16" eb="18">
      <t>セッテイ</t>
    </rPh>
    <phoneticPr fontId="7"/>
  </si>
  <si>
    <t>エラー表示のON/OFF設定。</t>
    <rPh sb="3" eb="5">
      <t>ヒョウジ</t>
    </rPh>
    <rPh sb="12" eb="14">
      <t>セッテイ</t>
    </rPh>
    <phoneticPr fontId="7"/>
  </si>
  <si>
    <t>繁字モードのON/OFF設定。</t>
    <rPh sb="12" eb="14">
      <t>セッテイ</t>
    </rPh>
    <phoneticPr fontId="7"/>
  </si>
  <si>
    <t>縮小文字使用のON/OFF設定。</t>
    <rPh sb="0" eb="2">
      <t>シュクショウ</t>
    </rPh>
    <rPh sb="2" eb="4">
      <t>モジ</t>
    </rPh>
    <rPh sb="4" eb="6">
      <t>シヨウ</t>
    </rPh>
    <rPh sb="13" eb="15">
      <t>セッテイ</t>
    </rPh>
    <phoneticPr fontId="7"/>
  </si>
  <si>
    <t>コマンド機能をLQ570/LQ1070と同じにする機能のON/OFF設定。</t>
    <rPh sb="34" eb="36">
      <t>セッテイ</t>
    </rPh>
    <phoneticPr fontId="7"/>
  </si>
  <si>
    <t>エラーシート印刷のON/OFF設定。</t>
    <rPh sb="6" eb="8">
      <t>インサツ</t>
    </rPh>
    <rPh sb="15" eb="17">
      <t>セッテイ</t>
    </rPh>
    <phoneticPr fontId="7"/>
  </si>
  <si>
    <t>イメージプロテクト機能のON/OFF設定。</t>
    <rPh sb="9" eb="11">
      <t>キノウ</t>
    </rPh>
    <rPh sb="18" eb="20">
      <t>セッテイ</t>
    </rPh>
    <phoneticPr fontId="7"/>
  </si>
  <si>
    <t>LFコードの動作設定。</t>
    <rPh sb="6" eb="8">
      <t>ドウサ</t>
    </rPh>
    <rPh sb="8" eb="10">
      <t>セッテイ</t>
    </rPh>
    <phoneticPr fontId="7"/>
  </si>
  <si>
    <t>FFコードの動作設定。</t>
    <rPh sb="6" eb="8">
      <t>ドウサ</t>
    </rPh>
    <rPh sb="8" eb="10">
      <t>セッテイ</t>
    </rPh>
    <phoneticPr fontId="7"/>
  </si>
  <si>
    <t>エラーコードの動作設定。</t>
    <rPh sb="7" eb="9">
      <t>ドウサ</t>
    </rPh>
    <rPh sb="9" eb="11">
      <t>セッテイ</t>
    </rPh>
    <phoneticPr fontId="7"/>
  </si>
  <si>
    <t>PGIのON/OFF設定。</t>
    <rPh sb="10" eb="12">
      <t>セッテイ</t>
    </rPh>
    <phoneticPr fontId="7"/>
  </si>
  <si>
    <t>RGB色空間設定。</t>
    <rPh sb="3" eb="4">
      <t>イロ</t>
    </rPh>
    <rPh sb="4" eb="6">
      <t>クウカン</t>
    </rPh>
    <rPh sb="6" eb="8">
      <t>セッテイ</t>
    </rPh>
    <phoneticPr fontId="7"/>
  </si>
  <si>
    <t>CMメディアタイプ設定。</t>
    <rPh sb="9" eb="11">
      <t>セッテイ</t>
    </rPh>
    <phoneticPr fontId="7"/>
  </si>
  <si>
    <t>海外２バイト圏向けESC Page設定テーブル。
設定可能な数だけ以下の情報を持つ。</t>
    <rPh sb="0" eb="2">
      <t>カイガイ</t>
    </rPh>
    <rPh sb="6" eb="7">
      <t>ケン</t>
    </rPh>
    <rPh sb="7" eb="8">
      <t>ム</t>
    </rPh>
    <rPh sb="17" eb="19">
      <t>セッテイ</t>
    </rPh>
    <phoneticPr fontId="7"/>
  </si>
  <si>
    <t>スケール(%)の設定。</t>
    <rPh sb="8" eb="10">
      <t>セッテイ</t>
    </rPh>
    <phoneticPr fontId="7"/>
  </si>
  <si>
    <t>国内ESCPage設定テーブル。
設定可能な数だけ以下の情報を持つ。</t>
    <rPh sb="0" eb="2">
      <t>コクナイ</t>
    </rPh>
    <rPh sb="9" eb="11">
      <t>セッテイ</t>
    </rPh>
    <rPh sb="17" eb="19">
      <t>セッテイ</t>
    </rPh>
    <rPh sb="19" eb="21">
      <t>カノウ</t>
    </rPh>
    <rPh sb="22" eb="23">
      <t>カズ</t>
    </rPh>
    <rPh sb="25" eb="27">
      <t>イカ</t>
    </rPh>
    <rPh sb="28" eb="30">
      <t>ジョウホウ</t>
    </rPh>
    <rPh sb="31" eb="32">
      <t>モ</t>
    </rPh>
    <phoneticPr fontId="7"/>
  </si>
  <si>
    <t>国内ESC Page設定の対象となるインターフェース。epPrtInterfaceIndexの値。</t>
    <rPh sb="0" eb="2">
      <t>コクナイ</t>
    </rPh>
    <phoneticPr fontId="7"/>
  </si>
  <si>
    <t>フォントタイプ設定。</t>
    <rPh sb="7" eb="9">
      <t>セッテイ</t>
    </rPh>
    <phoneticPr fontId="7"/>
  </si>
  <si>
    <t>フォームオーバーレイのON/OFF設定。</t>
    <rPh sb="17" eb="19">
      <t>セッテイ</t>
    </rPh>
    <phoneticPr fontId="7"/>
  </si>
  <si>
    <t>フォームナンバー設定。</t>
    <rPh sb="8" eb="10">
      <t>セッテイ</t>
    </rPh>
    <phoneticPr fontId="7"/>
  </si>
  <si>
    <t>連続紙の動作設定。</t>
    <rPh sb="0" eb="2">
      <t>レンゾク</t>
    </rPh>
    <rPh sb="2" eb="3">
      <t>カミ</t>
    </rPh>
    <rPh sb="4" eb="6">
      <t>ドウサ</t>
    </rPh>
    <rPh sb="6" eb="8">
      <t>セッテイ</t>
    </rPh>
    <phoneticPr fontId="7"/>
  </si>
  <si>
    <t>文字コード設定。</t>
    <rPh sb="0" eb="2">
      <t>モジ</t>
    </rPh>
    <rPh sb="5" eb="7">
      <t>セッテイ</t>
    </rPh>
    <phoneticPr fontId="7"/>
  </si>
  <si>
    <t>フィード位置設定。</t>
    <rPh sb="4" eb="6">
      <t>イチ</t>
    </rPh>
    <rPh sb="6" eb="8">
      <t>セッテイ</t>
    </rPh>
    <phoneticPr fontId="7"/>
  </si>
  <si>
    <t>用紙位置設定。</t>
    <rPh sb="0" eb="2">
      <t>ヨウシ</t>
    </rPh>
    <rPh sb="2" eb="4">
      <t>イチ</t>
    </rPh>
    <rPh sb="4" eb="6">
      <t>セッテイ</t>
    </rPh>
    <phoneticPr fontId="7"/>
  </si>
  <si>
    <t>右マージン設定。</t>
    <rPh sb="0" eb="1">
      <t>ミギ</t>
    </rPh>
    <rPh sb="5" eb="7">
      <t>セッテイ</t>
    </rPh>
    <phoneticPr fontId="7"/>
  </si>
  <si>
    <t>漢字書体設定。</t>
    <rPh sb="0" eb="2">
      <t>カンジ</t>
    </rPh>
    <rPh sb="2" eb="4">
      <t>ショタイ</t>
    </rPh>
    <rPh sb="4" eb="6">
      <t>セッテイ</t>
    </rPh>
    <phoneticPr fontId="7"/>
  </si>
  <si>
    <t>EPGLコマンドモード設定。</t>
    <rPh sb="11" eb="13">
      <t>セッテイ</t>
    </rPh>
    <phoneticPr fontId="7"/>
  </si>
  <si>
    <t>回転角度設定。</t>
    <rPh sb="0" eb="2">
      <t>カイテン</t>
    </rPh>
    <rPh sb="2" eb="4">
      <t>カクド</t>
    </rPh>
    <rPh sb="4" eb="6">
      <t>セッテイ</t>
    </rPh>
    <phoneticPr fontId="7"/>
  </si>
  <si>
    <t>反転のON/OFF設定。</t>
    <rPh sb="0" eb="2">
      <t>ハンテン</t>
    </rPh>
    <rPh sb="9" eb="11">
      <t>セッテイ</t>
    </rPh>
    <phoneticPr fontId="7"/>
  </si>
  <si>
    <t>自動スケーリング設定。</t>
    <rPh sb="0" eb="2">
      <t>ジドウ</t>
    </rPh>
    <rPh sb="8" eb="10">
      <t>セッテイ</t>
    </rPh>
    <phoneticPr fontId="7"/>
  </si>
  <si>
    <t>任意スケーリング設定。</t>
    <rPh sb="0" eb="2">
      <t>ニンイ</t>
    </rPh>
    <rPh sb="8" eb="10">
      <t>セッテイ</t>
    </rPh>
    <phoneticPr fontId="7"/>
  </si>
  <si>
    <t>任意倍率（％）設定。</t>
    <rPh sb="0" eb="2">
      <t>ニンイ</t>
    </rPh>
    <rPh sb="2" eb="4">
      <t>バイリツ</t>
    </rPh>
    <rPh sb="7" eb="9">
      <t>セッテイ</t>
    </rPh>
    <phoneticPr fontId="7"/>
  </si>
  <si>
    <t>横補正設定。</t>
    <rPh sb="0" eb="1">
      <t>ヨコ</t>
    </rPh>
    <rPh sb="1" eb="3">
      <t>ホセイ</t>
    </rPh>
    <rPh sb="3" eb="5">
      <t>セッテイ</t>
    </rPh>
    <phoneticPr fontId="7"/>
  </si>
  <si>
    <t>縦補正設定。</t>
    <rPh sb="0" eb="1">
      <t>タテ</t>
    </rPh>
    <rPh sb="1" eb="3">
      <t>ホセイ</t>
    </rPh>
    <rPh sb="3" eb="5">
      <t>セッテイ</t>
    </rPh>
    <phoneticPr fontId="7"/>
  </si>
  <si>
    <t>ペンモード設定。</t>
    <rPh sb="5" eb="7">
      <t>セッテイ</t>
    </rPh>
    <phoneticPr fontId="7"/>
  </si>
  <si>
    <t>ペン7 の幅の設定。</t>
    <rPh sb="5" eb="6">
      <t>ハバ</t>
    </rPh>
    <rPh sb="7" eb="9">
      <t>セッテイ</t>
    </rPh>
    <phoneticPr fontId="7"/>
  </si>
  <si>
    <t>ペン8 の幅の設定。</t>
    <rPh sb="5" eb="6">
      <t>ハバ</t>
    </rPh>
    <rPh sb="7" eb="9">
      <t>セッテイ</t>
    </rPh>
    <phoneticPr fontId="7"/>
  </si>
  <si>
    <t>ペン1 の濃度設定。</t>
    <rPh sb="5" eb="7">
      <t>ノウド</t>
    </rPh>
    <rPh sb="7" eb="9">
      <t>セッテイ</t>
    </rPh>
    <phoneticPr fontId="7"/>
  </si>
  <si>
    <t>ペン2 の濃度設定。</t>
    <rPh sb="7" eb="9">
      <t>セッテイ</t>
    </rPh>
    <phoneticPr fontId="7"/>
  </si>
  <si>
    <t>ペン3 の濃度設定。</t>
    <rPh sb="7" eb="9">
      <t>セッテイ</t>
    </rPh>
    <phoneticPr fontId="7"/>
  </si>
  <si>
    <t>ペン4 の濃度設定。</t>
    <rPh sb="7" eb="9">
      <t>セッテイ</t>
    </rPh>
    <phoneticPr fontId="7"/>
  </si>
  <si>
    <t>ペン6 の濃度設定。</t>
    <rPh sb="7" eb="9">
      <t>セッテイ</t>
    </rPh>
    <phoneticPr fontId="7"/>
  </si>
  <si>
    <t>ペン7 の濃度設定。</t>
    <rPh sb="7" eb="9">
      <t>セッテイ</t>
    </rPh>
    <phoneticPr fontId="7"/>
  </si>
  <si>
    <t>ペン8 の濃度設定。</t>
    <rPh sb="7" eb="9">
      <t>セッテイ</t>
    </rPh>
    <phoneticPr fontId="7"/>
  </si>
  <si>
    <t>ペン5 の濃度設定。</t>
    <rPh sb="5" eb="7">
      <t>ノウド</t>
    </rPh>
    <rPh sb="7" eb="9">
      <t>セッテイ</t>
    </rPh>
    <phoneticPr fontId="7"/>
  </si>
  <si>
    <t>線終端の処理設定。</t>
    <rPh sb="0" eb="1">
      <t>セン</t>
    </rPh>
    <rPh sb="1" eb="3">
      <t>シュウタン</t>
    </rPh>
    <rPh sb="4" eb="6">
      <t>ショリ</t>
    </rPh>
    <rPh sb="6" eb="8">
      <t>セッテイ</t>
    </rPh>
    <phoneticPr fontId="7"/>
  </si>
  <si>
    <t>線接合の処理設定。</t>
    <rPh sb="0" eb="1">
      <t>セン</t>
    </rPh>
    <rPh sb="1" eb="3">
      <t>セツゴウ</t>
    </rPh>
    <rPh sb="4" eb="6">
      <t>ショリ</t>
    </rPh>
    <rPh sb="6" eb="8">
      <t>セッテイ</t>
    </rPh>
    <phoneticPr fontId="7"/>
  </si>
  <si>
    <t>マイター長設定。</t>
    <rPh sb="4" eb="5">
      <t>チョウ</t>
    </rPh>
    <rPh sb="5" eb="7">
      <t>セッテイ</t>
    </rPh>
    <phoneticPr fontId="7"/>
  </si>
  <si>
    <t>オーバーレイのON/OFF設定。</t>
    <rPh sb="13" eb="15">
      <t>セッテイ</t>
    </rPh>
    <phoneticPr fontId="7"/>
  </si>
  <si>
    <t>wirelessLan(9)</t>
  </si>
  <si>
    <t>1.3.6.1.4.1.1248.1.1.3.1.9.1</t>
  </si>
  <si>
    <t>epsWLanConfTable</t>
  </si>
  <si>
    <t>1.3.6.1.4.1.1248.1.1.3.1.9.1.1.1</t>
  </si>
  <si>
    <t>epsWLanPhysicalTypeSupport</t>
  </si>
  <si>
    <t>1.3.6.1.4.1.1248.1.1.3.1.9.1.1.2</t>
  </si>
  <si>
    <t>epsWLanPhysicalTypeSetting</t>
  </si>
  <si>
    <t>1.3.6.1.4.1.1248.1.1.3.1.9.1.1.3</t>
  </si>
  <si>
    <t>epsWLanPhysicalTypeCurrent</t>
  </si>
  <si>
    <t>1.3.6.1.4.1.1248.1.1.3.1.9.1.1.4</t>
  </si>
  <si>
    <t>epsWLanCommunityType</t>
  </si>
  <si>
    <t>1.3.6.1.4.1.1248.1.1.3.1.9.1.1.5</t>
  </si>
  <si>
    <t>epsWLanRoamingMode</t>
  </si>
  <si>
    <t>1.3.6.1.4.1.1248.1.1.3.1.9.1.1.6</t>
  </si>
  <si>
    <t>epsWLanAPDensity</t>
  </si>
  <si>
    <t>1.3.6.1.4.1.1248.1.1.3.1.9.1.1.7</t>
  </si>
  <si>
    <t>epsWLanWEPKeyMode</t>
  </si>
  <si>
    <t>1.3.6.1.4.1.1248.1.1.3.1.9.1.1.8</t>
  </si>
  <si>
    <t>epsWLanSupportChannel</t>
  </si>
  <si>
    <t>1.3.6.1.4.1.1248.1.1.3.1.9.1.1.9</t>
  </si>
  <si>
    <t>epsWLanSupportWEPKeyMode</t>
  </si>
  <si>
    <t>1.3.6.1.4.1.1248.1.1.3.1.9.1.1.10</t>
  </si>
  <si>
    <t>epsWLanSupportWEPKeyNum</t>
  </si>
  <si>
    <t>1.3.6.1.4.1.1248.1.1.3.1.9.1.1.11</t>
  </si>
  <si>
    <t>epsWLanSTAMode</t>
  </si>
  <si>
    <t>1.3.6.1.4.1.1248.1.1.3.1.9.1.1.12</t>
  </si>
  <si>
    <t>epsWLanDataRate</t>
  </si>
  <si>
    <t>1.3.6.1.4.1.1248.1.1.3.1.9.1.1.13</t>
  </si>
  <si>
    <t>epsWLanActiveChannel</t>
  </si>
  <si>
    <t>1.3.6.1.4.1.1248.1.1.3.1.9.1.1.14</t>
  </si>
  <si>
    <t>epsWLanNoiseLevel</t>
  </si>
  <si>
    <t>1.3.6.1.4.1.1248.1.1.3.1.9.1.1.15</t>
  </si>
  <si>
    <t>epsWLanSignalLevel</t>
  </si>
  <si>
    <t>1.3.6.1.4.1.1248.1.1.3.1.9.1.1.16</t>
  </si>
  <si>
    <t>epsWLanConnectAPAddress</t>
  </si>
  <si>
    <t>1.3.6.1.4.1.1248.1.1.3.1.9.1.1.17</t>
  </si>
  <si>
    <t>epsWLanLinkStatus</t>
  </si>
  <si>
    <t>1.3.6.1.4.1.1248.1.1.3.1.9.1.1.18</t>
  </si>
  <si>
    <t>epsWLanPowerManageMentModeSupport</t>
  </si>
  <si>
    <t>epPrtMaintenancePaperSizeShortEdgeFeedCount</t>
  </si>
  <si>
    <t>1.3.6.1.2.1.25.3.2</t>
  </si>
  <si>
    <t>1.3.6.1.2.1.25.3.2.1.1</t>
  </si>
  <si>
    <t>hrDeviceErrors</t>
  </si>
  <si>
    <t>M</t>
  </si>
  <si>
    <t>NA</t>
  </si>
  <si>
    <t>-</t>
  </si>
  <si>
    <t>R</t>
  </si>
  <si>
    <t>R/W</t>
  </si>
  <si>
    <t>prtGeneralServicePerson</t>
  </si>
  <si>
    <t>prtOutputDefaultIndex</t>
  </si>
  <si>
    <t>prtMarkerDefaultIndex</t>
  </si>
  <si>
    <t>prtMediaPathDefaultIndex</t>
  </si>
  <si>
    <t>prtConsoleNumberOfDisplayChars</t>
  </si>
  <si>
    <t>hrPrinterStatus</t>
  </si>
  <si>
    <t>hrPrinterDetectedErrorState</t>
  </si>
  <si>
    <t>O</t>
  </si>
  <si>
    <t>epJpGeneralTable</t>
  </si>
  <si>
    <t>epJpGeneralAttributePersistence</t>
  </si>
  <si>
    <t>epJpGeneralAlertPersistence</t>
  </si>
  <si>
    <t>epJpGeneralJobManageSupport</t>
  </si>
  <si>
    <t>epJpGeneralJobManage</t>
  </si>
  <si>
    <t>epJpTicketLoginTimeout</t>
  </si>
  <si>
    <t>epJpDevicesNeedAttentionTimeOut</t>
  </si>
  <si>
    <t>epJpJobPasswordWaitTimeOut</t>
  </si>
  <si>
    <t>1.3.6.1.4.1.1248.1.5.1.1.1.2</t>
  </si>
  <si>
    <t>1.3.6.1.4.1.1248.1.5.1.1.1.3</t>
  </si>
  <si>
    <t>1.3.6.1.4.1.1248.1.5.1.1.1.4</t>
  </si>
  <si>
    <t>1.3.6.1.4.1.1248.1.5.1.1.1.5</t>
  </si>
  <si>
    <t>1.3.6.1.4.1.1248.1.5.1.1.1.6</t>
  </si>
  <si>
    <t>1.3.6.1.4.1.1248.1.5.1.1.1.7</t>
  </si>
  <si>
    <t>1.3.6.1.4.1.1248.1.5.1.1.1.8</t>
  </si>
  <si>
    <t>1.3.6.1.4.1.1248.1.5.1.1.1.9</t>
  </si>
  <si>
    <t>epJpJobIDTable</t>
  </si>
  <si>
    <t>epJpJobIDJobSetIndex</t>
  </si>
  <si>
    <t>epJpJobIDJobIndex</t>
  </si>
  <si>
    <t>epJpJobControl</t>
  </si>
  <si>
    <t>epJpJobTakeTicket</t>
  </si>
  <si>
    <t>epJpJobTookTicket</t>
  </si>
  <si>
    <t>epJpJobControlTakeWait</t>
  </si>
  <si>
    <t>epJpJobControlTookWait</t>
  </si>
  <si>
    <t>epJpJobControlSpinLock</t>
  </si>
  <si>
    <t>1.3.6.1.4.1.1248.1.5.5.1.1.9</t>
  </si>
  <si>
    <t>1.3.6.1.4.1.1248.1.5.5.1.1.10</t>
  </si>
  <si>
    <t>1.3.6.1.4.1.1248.1.5.5.1.1.11</t>
  </si>
  <si>
    <t>epJpJobAlertTable</t>
  </si>
  <si>
    <t>epJpJobAlertStatus</t>
  </si>
  <si>
    <t>epJpJobAlertDescription</t>
  </si>
  <si>
    <t>epJpJobAlertSeverityLevel</t>
  </si>
  <si>
    <t>epJpJobAlertImpressionsCompleted</t>
  </si>
  <si>
    <t>epJpJobAlertImpressionsCompletedCurrentCopy</t>
  </si>
  <si>
    <t>epJpJobAlertSheetCompletedCopyNumber</t>
  </si>
  <si>
    <t>epJpJobAlertSheetCompletedDocumentNumber</t>
  </si>
  <si>
    <t>epJpJobAlertChangeDocuments</t>
  </si>
  <si>
    <t>epJpAttributeValueAsOctets</t>
  </si>
  <si>
    <t>epJpJobLicenseLicense</t>
  </si>
  <si>
    <t>epPrtEscpTwoByteText</t>
  </si>
  <si>
    <t>epPrtEscpTwoByteMaxMargin</t>
  </si>
  <si>
    <t>epPrtEscpTwoByteCountry</t>
  </si>
  <si>
    <t>epPrtEscpTwoByteAutoCR</t>
  </si>
  <si>
    <t>epPrtEscpTwoByteBitImage</t>
  </si>
  <si>
    <t>epPrtEscpTwoByteScale</t>
  </si>
  <si>
    <t>epPrtEscpTwoByteAvoidError</t>
  </si>
  <si>
    <t>epPrtKsKssmSettingsTable</t>
  </si>
  <si>
    <t>1.3.6.1.4.1.1248.1.1.3.1.9.1.1.19</t>
  </si>
  <si>
    <t>epsWLanHiddenStationModeSupport</t>
  </si>
  <si>
    <t>1.3.6.1.4.1.1248.1.1.3.1.9.1.1.20</t>
  </si>
  <si>
    <t>epsWLanRTSThresholdSupport</t>
  </si>
  <si>
    <t>1.3.6.1.4.1.1248.1.1.3.1.9.1.1.21</t>
  </si>
  <si>
    <t>epsWLanFragmentationModeSupport</t>
  </si>
  <si>
    <t>1.3.6.1.4.1.1248.1.1.3.1.9.1.1.22</t>
  </si>
  <si>
    <t>epsWLanFragmentationThresholdSupport</t>
  </si>
  <si>
    <t>1.3.6.1.4.1.1248.1.1.3.1.9.1.1.23</t>
  </si>
  <si>
    <t>epsWLanRoamingModeSupport</t>
  </si>
  <si>
    <t>1.3.6.1.4.1.1248.1.1.3.1.9.1.1.24</t>
  </si>
  <si>
    <t>epsWLanAPDensitySupport</t>
  </si>
  <si>
    <t>1.3.6.1.4.1.1248.1.1.3.1.9.1.1.25</t>
  </si>
  <si>
    <t>1.3.6.1.4.1.1248.1.1.3.1.4.24</t>
  </si>
  <si>
    <t>epsLprSettingMaxTimeout</t>
  </si>
  <si>
    <t>epPrtJobApplicationDerivedInformationMachineName</t>
  </si>
  <si>
    <t>epPrtJobApplicationDerivedInformationUserName</t>
  </si>
  <si>
    <t>epPrtJobApplicationDerivedInformationDocumentName</t>
  </si>
  <si>
    <t>epPrtJobApplicationDerivedInformationDriverName</t>
  </si>
  <si>
    <t>epPrtJobApplicationDerivedInformationPriority</t>
  </si>
  <si>
    <t>epPrtJobApplicationDerivedInformationDate</t>
  </si>
  <si>
    <t>epPrtJobApplicationDerivedInformationCustom</t>
  </si>
  <si>
    <t>epPrtJobApplicationDerivedInformationPrintSetting</t>
  </si>
  <si>
    <t>epPrtJobApplicationDerivedInformationPending</t>
  </si>
  <si>
    <t>epPrtJobApplicationDerivedInformationKeepJob</t>
  </si>
  <si>
    <t>epPrtJobApplicationDerivedInformationTitle</t>
  </si>
  <si>
    <t>epPrtJobApplicationDerivedInformationFileName</t>
  </si>
  <si>
    <t>epPrtJobApplicationDerivedInformationApplicationName</t>
  </si>
  <si>
    <t>epPrtJobApplicationDerivedInformationQuntity</t>
  </si>
  <si>
    <t>epPrtJobApplicationDerivedInformationPages</t>
  </si>
  <si>
    <t>epPrtJobApplicationDerivedInformationOsName</t>
  </si>
  <si>
    <t>epPrtJobApplicationDerivedInformationCharCode</t>
  </si>
  <si>
    <t>epPrtJobApplicationDerivedInformationEpsonId</t>
  </si>
  <si>
    <t>epPrtJobApplicationDerivedInformationUID</t>
  </si>
  <si>
    <t>epPrtJobApplicationDerivedInformationPreview</t>
  </si>
  <si>
    <t>epPrtJobGeneralTable</t>
  </si>
  <si>
    <t>epPrtJobEntryCount</t>
  </si>
  <si>
    <t>epPrtJobControlSupport</t>
  </si>
  <si>
    <t>epPrtIpdsSettingsTable</t>
  </si>
  <si>
    <t>epPrtIpdsSettingsClass</t>
  </si>
  <si>
    <t>epPrtIpdsInterpreterIndex</t>
  </si>
  <si>
    <t>epPrtIpdsSettingsEmulation</t>
  </si>
  <si>
    <t>epPrtIpdsOverlay</t>
  </si>
  <si>
    <t>1.3.6.1.2.1.43.5.1.1.3</t>
  </si>
  <si>
    <t>1.3.6.1.2.1.43.5.1.1.4</t>
  </si>
  <si>
    <t>1.3.6.1.2.1.43.5.1.1.5</t>
  </si>
  <si>
    <t>1.3.6.1.2.1.43.5.1.1.6</t>
  </si>
  <si>
    <t>1.3.6.1.2.1.43.5.1.1.7</t>
  </si>
  <si>
    <t>1.3.6.1.2.1.43.5.1.1.8</t>
  </si>
  <si>
    <t>1.3.6.1.2.1.43.5.1.1.9</t>
  </si>
  <si>
    <t>1.3.6.1.2.1.43.5.1.1.10</t>
  </si>
  <si>
    <t>1.3.6.1.2.1.43.5.1.1.11</t>
  </si>
  <si>
    <t>1.3.6.1.2.1.43.5.1.1.12</t>
  </si>
  <si>
    <t>1.3.6.1.2.1.43.5.1.1.13</t>
  </si>
  <si>
    <t>prtStorageRefIndex</t>
  </si>
  <si>
    <t>prtDeviceRefIndex</t>
  </si>
  <si>
    <t>prtInputDimUnit</t>
  </si>
  <si>
    <t>新品かつ純正の印刷消耗品の装着回数。</t>
    <rPh sb="0" eb="2">
      <t>シンピン</t>
    </rPh>
    <rPh sb="4" eb="6">
      <t>ジュンセイ</t>
    </rPh>
    <rPh sb="7" eb="9">
      <t>インサツ</t>
    </rPh>
    <rPh sb="9" eb="11">
      <t>ショウモウ</t>
    </rPh>
    <rPh sb="11" eb="12">
      <t>ヒン</t>
    </rPh>
    <rPh sb="13" eb="15">
      <t>ソウチャク</t>
    </rPh>
    <rPh sb="15" eb="17">
      <t>カイスウ</t>
    </rPh>
    <phoneticPr fontId="7"/>
  </si>
  <si>
    <t>ユーズドかつ純正の印刷消耗品の装着回数。</t>
    <rPh sb="6" eb="8">
      <t>ジュンセイ</t>
    </rPh>
    <rPh sb="9" eb="11">
      <t>インサツ</t>
    </rPh>
    <rPh sb="11" eb="13">
      <t>ショウモウ</t>
    </rPh>
    <rPh sb="13" eb="14">
      <t>ヒン</t>
    </rPh>
    <rPh sb="15" eb="17">
      <t>ソウチャク</t>
    </rPh>
    <rPh sb="17" eb="19">
      <t>カイスウ</t>
    </rPh>
    <phoneticPr fontId="7"/>
  </si>
  <si>
    <t>印刷消耗品の情報テーブル。
印刷消耗品が装着可能なスロット毎に以下の情報を持つ。</t>
    <rPh sb="0" eb="2">
      <t>インサツ</t>
    </rPh>
    <rPh sb="2" eb="4">
      <t>ショウモウ</t>
    </rPh>
    <rPh sb="4" eb="5">
      <t>ヒン</t>
    </rPh>
    <rPh sb="6" eb="8">
      <t>ジョウホウ</t>
    </rPh>
    <rPh sb="14" eb="16">
      <t>インサツ</t>
    </rPh>
    <rPh sb="16" eb="18">
      <t>ショウモウ</t>
    </rPh>
    <rPh sb="18" eb="19">
      <t>ヒン</t>
    </rPh>
    <rPh sb="20" eb="22">
      <t>ソウチャク</t>
    </rPh>
    <rPh sb="22" eb="24">
      <t>カノウ</t>
    </rPh>
    <rPh sb="29" eb="30">
      <t>ゴト</t>
    </rPh>
    <rPh sb="31" eb="33">
      <t>イカ</t>
    </rPh>
    <rPh sb="34" eb="36">
      <t>ジョウホウ</t>
    </rPh>
    <rPh sb="37" eb="38">
      <t>モ</t>
    </rPh>
    <phoneticPr fontId="7"/>
  </si>
  <si>
    <t>1.3.6.1.4.1.1248.1.2.2.28.1.1.14</t>
  </si>
  <si>
    <t>1.3.6.1.4.1.1248.1.2.2.28.1.1.15</t>
  </si>
  <si>
    <t>1.3.6.1.4.1.1248.1.2.2.28.1.1.16</t>
  </si>
  <si>
    <t>1.3.6.1.4.1.1248.1.2.2.28.2</t>
  </si>
  <si>
    <t>1.3.6.1.4.1.1248.1.2.2.28.2.1.2</t>
  </si>
  <si>
    <t>1.3.6.1.4.1.1248.1.2.2.28.2.1.3</t>
  </si>
  <si>
    <t>1.3.6.1.4.1.1248.1.2.2.28.2.1.4</t>
  </si>
  <si>
    <t>1.3.6.1.4.1.1248.1.2.2.28.2.1.5</t>
  </si>
  <si>
    <t>1.3.6.1.4.1.1248.1.2.2.28.2.1.6</t>
  </si>
  <si>
    <t>1.3.6.1.4.1.1248.1.2.2.28.2.1.7</t>
  </si>
  <si>
    <t>1.3.6.1.4.1.1248.1.2.2.28.2.1.8</t>
  </si>
  <si>
    <t>1.3.6.1.4.1.1248.1.2.2.28.2.1.9</t>
  </si>
  <si>
    <t>1.3.6.1.4.1.1248.1.2.2.28.2.1.10</t>
  </si>
  <si>
    <t>1.3.6.1.4.1.1248.1.2.2.28.2.1.11</t>
  </si>
  <si>
    <t>1.3.6.1.4.1.1248.1.2.2.28.2.1.12</t>
  </si>
  <si>
    <t>1.3.6.1.4.1.1248.1.2.2.28.2.1.13</t>
  </si>
  <si>
    <t>1.3.6.1.4.1.1248.1.2.2.28.2.1.14</t>
  </si>
  <si>
    <t>1.3.6.1.4.1.1248.1.2.2.28.2.1.15</t>
  </si>
  <si>
    <t>1.3.6.1.4.1.1248.1.2.2.28.5</t>
  </si>
  <si>
    <t>1.3.6.1.4.1.1248.1.2.2.28.5.1.3</t>
  </si>
  <si>
    <t>1.3.6.1.4.1.1248.1.2.2.28.5.1.4</t>
  </si>
  <si>
    <t>1.3.6.1.4.1.1248.1.2.2.29.1</t>
  </si>
  <si>
    <t>1.3.6.1.4.1.1248.1.2.2.29.1.1.2</t>
  </si>
  <si>
    <t>1.3.6.1.4.1.1248.1.2.2.29.1.1.3</t>
  </si>
  <si>
    <t>1.3.6.1.4.1.1248.1.2.2.29.1.1.4</t>
  </si>
  <si>
    <t>1.3.6.1.4.1.1248.1.2.2.29.1.1.5</t>
  </si>
  <si>
    <t>1.3.6.1.4.1.1248.1.2.2.29.1.1.6</t>
  </si>
  <si>
    <t>1.3.6.1.4.1.1248.1.2.2.29.1.1.7</t>
  </si>
  <si>
    <t>1.3.6.1.4.1.1248.1.2.2.29.1.1.8</t>
  </si>
  <si>
    <t>1.3.6.1.4.1.1248.1.2.2.29.1.1.9</t>
  </si>
  <si>
    <t>1.3.6.1.4.1.1248.1.2.2.29.1.1.10</t>
  </si>
  <si>
    <t>1.3.6.1.4.1.1248.1.2.2.29.1.1.11</t>
  </si>
  <si>
    <t>1.3.6.1.4.1.1248.1.2.2.30.1</t>
  </si>
  <si>
    <t>1.3.6.1.4.1.1248.1.2.2.30.1.1.2</t>
  </si>
  <si>
    <t>1.3.6.1.4.1.1248.1.2.2.30.1.1.3</t>
  </si>
  <si>
    <t>1.3.6.1.4.1.1248.1.2.2.30.1.1.4</t>
  </si>
  <si>
    <t>1.3.6.1.4.1.1248.1.2.2.30.1.1.5</t>
  </si>
  <si>
    <t>1.3.6.1.4.1.1248.1.2.2.30.1.1.6</t>
  </si>
  <si>
    <t>1.3.6.1.4.1.1248.1.2.2.30.1.1.7</t>
  </si>
  <si>
    <t>1.3.6.1.4.1.1248.1.2.2.30.1.1.8</t>
  </si>
  <si>
    <t>1.3.6.1.4.1.1248.1.2.2.30.1.1.9</t>
  </si>
  <si>
    <t>1.3.6.1.4.1.1248.1.2.2.30.1.1.10</t>
  </si>
  <si>
    <t>1.3.6.1.4.1.1248.1.2.2.30.1.1.11</t>
  </si>
  <si>
    <t>1.3.6.1.4.1.1248.1.2.2.30.1.1.12</t>
  </si>
  <si>
    <t>1.3.6.1.4.1.1248.1.2.2.30.1.1.13</t>
  </si>
  <si>
    <t>1.3.6.1.4.1.1248.1.2.2.30.1.1.14</t>
  </si>
  <si>
    <t>1.3.6.1.4.1.1248.1.2.2.30.1.1.15</t>
  </si>
  <si>
    <t>1.3.6.1.4.1.1248.1.2.2.30.1.1.16</t>
  </si>
  <si>
    <t>1.3.6.1.4.1.1248.1.2.2.30.2</t>
  </si>
  <si>
    <t>1.3.6.1.4.1.1248.1.2.2.30.2.1.2</t>
  </si>
  <si>
    <t>1.3.6.1.4.1.1248.1.2.2.30.2.1.3</t>
  </si>
  <si>
    <t>1.3.6.1.4.1.1248.1.2.2.30.2.1.4</t>
  </si>
  <si>
    <t>1.3.6.1.4.1.1248.1.2.2.30.2.1.5</t>
  </si>
  <si>
    <t>1.3.6.1.4.1.1248.1.2.2.30.2.1.6</t>
  </si>
  <si>
    <t>1.3.6.1.4.1.1248.1.2.2.30.2.1.7</t>
  </si>
  <si>
    <t>1.3.6.1.4.1.1248.1.2.2.31.1</t>
  </si>
  <si>
    <t>1.3.6.1.4.1.1248.1.2.2.31.1.1.2</t>
  </si>
  <si>
    <t>1.3.6.1.4.1.1248.1.2.2.31.1.1.3</t>
  </si>
  <si>
    <t>1.3.6.1.4.1.1248.1.2.2.31.1.1.4</t>
  </si>
  <si>
    <t>1.3.6.1.4.1.1248.1.2.2.32.1</t>
  </si>
  <si>
    <t>1.3.6.1.4.1.1248.1.2.2.32.1.1.2</t>
  </si>
  <si>
    <t>1.3.6.1.4.1.1248.1.2.2.32.1.1.3</t>
  </si>
  <si>
    <t>1.3.6.1.4.1.1248.1.2.2.32.1.1.4</t>
  </si>
  <si>
    <t>1.3.6.1.4.1.1248.1.2.2.32.1.1.5</t>
  </si>
  <si>
    <t>1.3.6.1.4.1.1248.1.2.2.32.1.1.6</t>
  </si>
  <si>
    <t>1.3.6.1.4.1.1248.1.2.2.32.1.1.7</t>
  </si>
  <si>
    <t>1.3.6.1.4.1.1248.1.2.2.32.1.1.8</t>
  </si>
  <si>
    <t>1.3.6.1.4.1.1248.1.2.2.32.2</t>
  </si>
  <si>
    <t>1.3.6.1.4.1.1248.1.2.2.32.2.1.2</t>
  </si>
  <si>
    <t>1.3.6.1.4.1.1248.1.2.2.32.2.1.3</t>
  </si>
  <si>
    <t>1.3.6.1.4.1.1248.1.2.2.32.2.1.4</t>
  </si>
  <si>
    <t>1.3.6.1.4.1.1248.1.2.2.32.2.1.5</t>
  </si>
  <si>
    <t>1.3.6.1.4.1.1248.1.2.2.32.2.1.6</t>
  </si>
  <si>
    <t>1.3.6.1.4.1.1248.1.2.2.32.2.1.7</t>
  </si>
  <si>
    <t>1.3.6.1.4.1.1248.1.2.2.33.1</t>
  </si>
  <si>
    <t>1.3.6.1.4.1.1248.1.2.2.33.1.1.2</t>
  </si>
  <si>
    <t>1.3.6.1.4.1.1248.1.2.2.33.1.1.3</t>
  </si>
  <si>
    <t>1.3.6.1.4.1.1248.1.2.2.34.1</t>
  </si>
  <si>
    <t>1.3.6.1.4.1.1248.1.2.2.34.1.1.2</t>
  </si>
  <si>
    <t>1.3.6.1.4.1.1248.1.2.2.34.1.1.3</t>
  </si>
  <si>
    <t>1.3.6.1.4.1.1248.1.2.2.34.1.1.5</t>
  </si>
  <si>
    <t>1.3.6.1.4.1.1248.1.2.2.35.1</t>
  </si>
  <si>
    <t>1.3.6.1.4.1.1248.1.2.2.35.1.1.2</t>
  </si>
  <si>
    <t>1.3.6.1.4.1.1248.1.2.2.35.1.1.3</t>
  </si>
  <si>
    <t>1.3.6.1.4.1.1248.1.2.2.35.1.1.4</t>
  </si>
  <si>
    <t>1.3.6.1.4.1.1248.1.2.2.35.1.1.5</t>
  </si>
  <si>
    <t>1.3.6.1.4.1.1248.1.2.2.35.1.1.6</t>
  </si>
  <si>
    <t>1.3.6.1.4.1.1248.1.2.2.35.1.1.7</t>
  </si>
  <si>
    <t>1.3.6.1.4.1.1248.1.2.2.35.1.1.8</t>
  </si>
  <si>
    <t>1.3.6.1.4.1.1248.1.2.2.35.1.1.9</t>
  </si>
  <si>
    <t>1.3.6.1.4.1.1248.1.2.2.36.1</t>
  </si>
  <si>
    <t>1.3.6.1.4.1.1248.1.2.2.36.1.1.1</t>
  </si>
  <si>
    <t>1.3.6.1.4.1.1248.1.2.2.36.1.1.2</t>
  </si>
  <si>
    <t>1.3.6.1.4.1.1248.1.2.2.36.1.1.3</t>
  </si>
  <si>
    <t>1.3.6.1.4.1.1248.1.2.2.36.1.1.4</t>
  </si>
  <si>
    <t>1.3.6.1.4.1.1248.1.2.2.36.1.1.5</t>
  </si>
  <si>
    <t>1.3.6.1.4.1.1248.1.2.2.36.1.1.6</t>
  </si>
  <si>
    <t>1.3.6.1.4.1.1248.1.2.2.36.1.1.7</t>
  </si>
  <si>
    <t>1.3.6.1.4.1.1248.1.2.2.36.1.1.8</t>
  </si>
  <si>
    <t>1.3.6.1.4.1.1248.1.2.2.36.1.1.9</t>
  </si>
  <si>
    <t>1.3.6.1.4.1.1248.1.2.2.36.1.1.10</t>
  </si>
  <si>
    <t>1.3.6.1.4.1.1248.1.2.2.36.1.1.11</t>
  </si>
  <si>
    <t>1.3.6.1.4.1.1248.1.2.2.36.2</t>
  </si>
  <si>
    <t>1.3.6.1.4.1.1248.1.2.2.36.2.1.1</t>
  </si>
  <si>
    <t>1.3.6.1.4.1.1248.1.2.2.36.2.1.2</t>
  </si>
  <si>
    <t>1.3.6.1.4.1.1248.1.2.2.36.2.1.3</t>
  </si>
  <si>
    <t>1.3.6.1.4.1.1248.1.2.2.36.2.1.4</t>
  </si>
  <si>
    <t>1.3.6.1.4.1.1248.1.2.2.36.2.1.5</t>
  </si>
  <si>
    <t>1.3.6.1.4.1.1248.1.2.2.36.2.1.6</t>
  </si>
  <si>
    <t>1.3.6.1.4.1.1248.1.2.2.36.2.1.7</t>
  </si>
  <si>
    <t>1.3.6.1.4.1.1248.1.2.2.36.3</t>
  </si>
  <si>
    <t>1.3.6.1.4.1.1248.1.2.2.36.3.1.2</t>
  </si>
  <si>
    <t>1.3.6.1.4.1.1248.1.2.2.36.3.1.3</t>
  </si>
  <si>
    <t>1.3.6.1.4.1.1248.1.2.2.36.3.1.4</t>
  </si>
  <si>
    <t>1.3.6.1.4.1.1248.1.2.2.36.3.1.5</t>
  </si>
  <si>
    <t>1.3.6.1.4.1.1248.1.2.2.37.1</t>
  </si>
  <si>
    <t>1.3.6.1.4.1.1248.1.2.2.37.1.1.2</t>
  </si>
  <si>
    <t>1.3.6.1.4.1.1248.1.2.2.37.1.1.3</t>
  </si>
  <si>
    <t>1.3.6.1.4.1.1248.1.2.2.37.1.1.4</t>
  </si>
  <si>
    <t>1.3.6.1.4.1.1248.1.2.2.37.1.1.5</t>
  </si>
  <si>
    <t>1.3.6.1.4.1.1248.1.2.2.37.1.1.6</t>
  </si>
  <si>
    <t>1.3.6.1.4.1.1248.1.2.2.37.1.1.7</t>
  </si>
  <si>
    <t>1.3.6.1.4.1.1248.1.2.2.38.2</t>
  </si>
  <si>
    <t>1.3.6.1.4.1.1248.1.2.2.38.2.1.1</t>
  </si>
  <si>
    <t>1.3.6.1.4.1.1248.1.2.2.38.2.1.2</t>
  </si>
  <si>
    <t>1.3.6.1.4.1.1248.1.2.2.38.2.1.3</t>
  </si>
  <si>
    <t>1.3.6.1.4.1.1248.1.2.2.38.2.1.4</t>
  </si>
  <si>
    <t>1.3.6.1.4.1.1248.1.2.2.38.2.1.5</t>
  </si>
  <si>
    <t>1.3.6.1.4.1.1248.1.2.2.38.2.1.6</t>
  </si>
  <si>
    <t>1.3.6.1.4.1.1248.1.2.2.38.2.1.7</t>
  </si>
  <si>
    <t>1.3.6.1.4.1.1248.1.2.2.38.2.1.8</t>
  </si>
  <si>
    <t>1.3.6.1.4.1.1248.1.2.2.38.2.1.9</t>
  </si>
  <si>
    <t>1.3.6.1.4.1.1248.1.2.2.38.2.1.10</t>
  </si>
  <si>
    <t>1.3.6.1.4.1.1248.1.2.2.38.2.1.11</t>
  </si>
  <si>
    <t>1.3.6.1.4.1.1248.1.2.2.38.2.1.12</t>
  </si>
  <si>
    <t>1.3.6.1.4.1.1248.1.2.2.38.2.1.13</t>
  </si>
  <si>
    <t>1.3.6.1.4.1.1248.1.2.2.38.2.1.14</t>
  </si>
  <si>
    <t>1.3.6.1.4.1.1248.1.2.2.38.2.1.15</t>
  </si>
  <si>
    <t>1.3.6.1.4.1.1248.1.2.2.38.2.1.16</t>
  </si>
  <si>
    <t>1.3.6.1.4.1.1248.1.2.2.38.2.1.17</t>
  </si>
  <si>
    <t>1.3.6.1.4.1.1248.1.2.2.38.2.1.18</t>
  </si>
  <si>
    <t>1.3.6.1.4.1.1248.1.2.2.38.2.1.19</t>
  </si>
  <si>
    <t>1.3.6.1.4.1.1248.1.2.2.38.2.1.20</t>
  </si>
  <si>
    <t>1.3.6.1.4.1.1248.1.2.2.38.2.1.21</t>
  </si>
  <si>
    <t>1.3.6.1.4.1.1248.1.2.2.38.2.1.22</t>
  </si>
  <si>
    <t>1.3.6.1.4.1.1248.1.2.2.38.2.1.23</t>
  </si>
  <si>
    <t>1.3.6.1.4.1.1248.1.2.2.38.2.1.24</t>
  </si>
  <si>
    <t>1.3.6.1.4.1.1248.1.2.2.38.2.1.25</t>
  </si>
  <si>
    <t>1.3.6.1.4.1.1248.1.2.2.38.2.1.26</t>
  </si>
  <si>
    <t>1.3.6.1.4.1.1248.1.2.2.38.2.1.27</t>
  </si>
  <si>
    <t>1.3.6.1.4.1.1248.1.2.2.38.2.1.28</t>
  </si>
  <si>
    <t>1.3.6.1.4.1.1248.1.2.2.38.2.1.29</t>
  </si>
  <si>
    <t>1.3.6.1.4.1.1248.1.2.2.38.2.1.30</t>
  </si>
  <si>
    <t>1.3.6.1.4.1.1248.1.2.2.38.2.1.31</t>
  </si>
  <si>
    <t>1.3.6.1.4.1.1248.1.2.2.38.3</t>
  </si>
  <si>
    <t>1.3.6.1.4.1.1248.1.2.2.38.3.1.2</t>
  </si>
  <si>
    <t>1.3.6.1.4.1.1248.1.2.2.38.3.1.3</t>
  </si>
  <si>
    <t>1.3.6.1.4.1.1248.1.2.2.38.3.1.4</t>
  </si>
  <si>
    <t>1.3.6.1.4.1.1248.1.2.2.38.4</t>
  </si>
  <si>
    <t>1.3.6.1.4.1.1248.1.2.2.38.4.1.2</t>
  </si>
  <si>
    <t>1.3.6.1.4.1.1248.1.2.2.38.4.1.3</t>
  </si>
  <si>
    <t>1.3.6.1.4.1.1248.1.2.2.38.4.1.4</t>
  </si>
  <si>
    <t>1.3.6.1.4.1.1248.1.2.2.38.4.1.5</t>
  </si>
  <si>
    <t>1.3.6.1.4.1.1248.1.2.2.38.5.1</t>
  </si>
  <si>
    <t>1.3.6.1.4.1.1248.1.2.2.38.5.1.2</t>
  </si>
  <si>
    <t>1.3.6.1.4.1.1248.1.2.2.38.5.1.3</t>
  </si>
  <si>
    <t>1.3.6.1.4.1.1248.1.2.2.38.5.1.4</t>
  </si>
  <si>
    <t>1.3.6.1.4.1.1248.1.2.2.38.5.1.5</t>
  </si>
  <si>
    <t>1.3.6.1.4.1.1248.1.2.2.38.5.1.6</t>
  </si>
  <si>
    <t>1.3.6.1.4.1.1248.1.2.2.38.6</t>
  </si>
  <si>
    <t>1.3.6.1.4.1.1248.1.2.2.38.6.1.1</t>
  </si>
  <si>
    <t>1.3.6.1.4.1.1248.1.2.2.38.6.1.2</t>
  </si>
  <si>
    <t>1.3.6.1.4.1.1248.1.2.2.38.6.1.3</t>
  </si>
  <si>
    <t>1.3.6.1.4.1.1248.1.2.2.38.6.1.4</t>
  </si>
  <si>
    <t>1.3.6.1.4.1.1248.1.2.2.38.6.1.5</t>
  </si>
  <si>
    <t>1.3.6.1.4.1.1248.1.2.2.38.6.1.6</t>
  </si>
  <si>
    <t>1.3.6.1.4.1.1248.1.2.2.38.6.1.7</t>
  </si>
  <si>
    <t>1.3.6.1.4.1.1248.1.2.2.38.6.1.8</t>
  </si>
  <si>
    <t>1.3.6.1.4.1.1248.1.2.2.38.6.1.9</t>
  </si>
  <si>
    <t>1.3.6.1.4.1.1248.1.2.2.38.6.1.10</t>
  </si>
  <si>
    <t>1.3.6.1.4.1.1248.1.2.2.38.6.1.12</t>
  </si>
  <si>
    <t>1.3.6.1.4.1.1248.1.2.2.38.6.1.13</t>
  </si>
  <si>
    <t>1.3.6.1.4.1.1248.1.2.2.38.6.1.14</t>
  </si>
  <si>
    <t>1.3.6.1.4.1.1248.1.2.2.38.6.1.15</t>
  </si>
  <si>
    <t>1.3.6.1.4.1.1248.1.2.2.38.6.1.16</t>
  </si>
  <si>
    <t>1.3.6.1.4.1.1248.1.2.2.38.6.1.17</t>
  </si>
  <si>
    <t>1.3.6.1.4.1.1248.1.2.2.38.6.1.18</t>
  </si>
  <si>
    <t>1.3.6.1.4.1.1248.1.2.2.38.6.1.19</t>
  </si>
  <si>
    <t>1.3.6.1.4.1.1248.1.2.2.38.6.1.20</t>
  </si>
  <si>
    <t>1.3.6.1.4.1.1248.1.2.2.38.6.1.21</t>
  </si>
  <si>
    <t>1.3.6.1.4.1.1248.1.2.2.38.6.1.22</t>
  </si>
  <si>
    <t>1.3.6.1.4.1.1248.1.2.2.38.6.1.23</t>
  </si>
  <si>
    <t>1.3.6.1.4.1.1248.1.2.2.38.7</t>
  </si>
  <si>
    <t>1.3.6.1.4.1.1248.1.2.2.38.7.1.1</t>
  </si>
  <si>
    <t>1.3.6.1.4.1.1248.1.2.2.38.7.1.2</t>
  </si>
  <si>
    <t>1.3.6.1.4.1.1248.1.2.2.39.1</t>
  </si>
  <si>
    <t>1.3.6.1.4.1.1248.1.2.2.39.1.1.2</t>
  </si>
  <si>
    <t>1.3.6.1.4.1.1248.1.2.2.39.1.1.3</t>
  </si>
  <si>
    <t>1.3.6.1.4.1.1248.1.2.2.39.1.1.4</t>
  </si>
  <si>
    <t>1.3.6.1.4.1.1248.1.2.2.39.1.1.5</t>
  </si>
  <si>
    <t>1.3.6.1.4.1.1248.1.2.2.39.1.1.6</t>
  </si>
  <si>
    <t>1.3.6.1.4.1.1248.1.2.2.39.1.1.7</t>
  </si>
  <si>
    <t>1.3.6.1.4.1.1248.1.2.2.39.1.1.8</t>
  </si>
  <si>
    <t>1.3.6.1.4.1.1248.1.2.2.39.1.1.9</t>
  </si>
  <si>
    <t>1.3.6.1.4.1.1248.1.2.2.39.1.1.10</t>
  </si>
  <si>
    <t>1.3.6.1.4.1.1248.1.2.2.39.1.1.11</t>
  </si>
  <si>
    <t>1.3.6.1.4.1.1248.1.2.2.39.1.1.12</t>
  </si>
  <si>
    <t>1.3.6.1.4.1.1248.1.2.2.39.1.1.13</t>
  </si>
  <si>
    <t>1.3.6.1.4.1.1248.1.2.2.39.1.1.14</t>
  </si>
  <si>
    <t>1.3.6.1.4.1.1248.1.2.2.39.1.1.15</t>
  </si>
  <si>
    <t>1.3.6.1.4.1.1248.1.2.2.39.1.1.16</t>
  </si>
  <si>
    <t>1.3.6.1.4.1.1248.1.2.2.39.2</t>
  </si>
  <si>
    <t>1.3.6.1.4.1.1248.1.2.2.39.2.1.2</t>
  </si>
  <si>
    <t>1.3.6.1.4.1.1248.1.2.2.40.1</t>
  </si>
  <si>
    <t>1.3.6.1.4.1.1248.1.2.2.40.1.1.2</t>
  </si>
  <si>
    <t>1.3.6.1.4.1.1248.1.2.2.41.1</t>
  </si>
  <si>
    <t>1.3.6.1.4.1.1248.1.2.2.41.1.1.2</t>
  </si>
  <si>
    <t>1.3.6.1.4.1.1248.1.2.2.41.1.1.3</t>
  </si>
  <si>
    <t>1.3.6.1.4.1.1248.1.2.2.41.1.1.4</t>
  </si>
  <si>
    <t>1.3.6.1.4.1.1248.1.2.2.41.1.1.5</t>
  </si>
  <si>
    <t>1.3.6.1.4.1.1248.1.2.2.41.1.1.6</t>
  </si>
  <si>
    <t>1.3.6.1.4.1.1248.1.2.2.41.1.1.7</t>
  </si>
  <si>
    <t>1.3.6.1.4.1.1248.1.2.2.41.1.1.8</t>
  </si>
  <si>
    <t>1.3.6.1.4.1.1248.1.2.2.41.1.1.9</t>
  </si>
  <si>
    <t>1.3.6.1.4.1.1248.1.2.2.41.1.1.10</t>
  </si>
  <si>
    <t>1.3.6.1.4.1.1248.1.2.2.41.1.1.11</t>
  </si>
  <si>
    <t>1.3.6.1.4.1.1248.1.2.2.41.1.1.12</t>
  </si>
  <si>
    <t>1.3.6.1.4.1.1248.1.2.2.41.1.1.13</t>
  </si>
  <si>
    <t>1.3.6.1.4.1.1248.1.2.2.41.1.1.14</t>
  </si>
  <si>
    <t>1.3.6.1.4.1.1248.1.2.2.41.1.1.15</t>
  </si>
  <si>
    <t>1.3.6.1.4.1.1248.1.2.2.41.1.1.16</t>
  </si>
  <si>
    <t>1.3.6.1.4.1.1248.1.2.2.41.1.1.17</t>
  </si>
  <si>
    <t>1.3.6.1.4.1.1248.1.2.2.41.1.1.18</t>
  </si>
  <si>
    <t>1.3.6.1.4.1.1248.1.2.2.41.1.1.19</t>
  </si>
  <si>
    <t>1.3.6.1.4.1.1248.1.2.2.41.1.1.20</t>
  </si>
  <si>
    <t>1.3.6.1.4.1.1248.1.2.2.41.2</t>
  </si>
  <si>
    <t>1.3.6.1.4.1.1248.1.2.2.41.2.1.2</t>
  </si>
  <si>
    <t>1.3.6.1.4.1.1248.1.2.2.41.2.1.3</t>
  </si>
  <si>
    <t>1.3.6.1.4.1.1248.1.2.2.41.2.1.4</t>
  </si>
  <si>
    <t>1.3.6.1.4.1.1248.1.2.2.43.1</t>
  </si>
  <si>
    <t>1.3.6.1.4.1.1248.1.2.2.43.1.1.2</t>
  </si>
  <si>
    <t>1.3.6.1.4.1.1248.1.2.2.43.1.1.3</t>
  </si>
  <si>
    <t>1.3.6.1.4.1.1248.1.2.2.43.1.1.4</t>
  </si>
  <si>
    <t>1.3.6.1.4.1.1248.1.2.2.44.1</t>
  </si>
  <si>
    <t>1.3.6.1.4.1.1248.1.2.2.44.1.1.2</t>
  </si>
  <si>
    <t>1.3.6.1.4.1.1248.1.2.2.45.1</t>
  </si>
  <si>
    <t>1.3.6.1.4.1.1248.1.2.2.45.1.1.2</t>
  </si>
  <si>
    <t>1.3.6.1.4.1.1248.1.2.2.45.1.1.3</t>
  </si>
  <si>
    <t>1.3.6.1.4.1.1248.1.2.2.45.1.1.4</t>
  </si>
  <si>
    <t>1.3.6.1.4.1.1248.1.2.2.45.1.1.5</t>
  </si>
  <si>
    <t>1.3.6.1.4.1.1248.1.2.2.45.1.1.6</t>
  </si>
  <si>
    <t>1.3.6.1.4.1.1248.1.2.2.45.1.1.7</t>
  </si>
  <si>
    <t>1.3.6.1.4.1.1248.1.2.2.46.1</t>
  </si>
  <si>
    <t>1.3.6.1.4.1.1248.1.2.2.46.1.1.2</t>
  </si>
  <si>
    <t>1.3.6.1.4.1.1248.1.2.2.46.1.1.3</t>
  </si>
  <si>
    <t>1.3.6.1.4.1.1248.1.2.2.46.1.1.4</t>
  </si>
  <si>
    <t>1.3.6.1.4.1.1248.1.2.2.46.1.1.5</t>
  </si>
  <si>
    <t>1.3.6.1.4.1.1248.1.2.2.47.1</t>
  </si>
  <si>
    <t>1.3.6.1.4.1.1248.1.2.2.47.1.1.2</t>
  </si>
  <si>
    <t>1.3.6.1.4.1.1248.1.2.2.47.1.1.3</t>
  </si>
  <si>
    <t>1.3.6.1.4.1.1248.1.2.2.47.1.1.4</t>
  </si>
  <si>
    <t>1.3.6.1.4.1.1248.1.2.2.47.1.1.5</t>
  </si>
  <si>
    <t>1.3.6.1.4.1.1248.1.2.2.47.1.1.6</t>
  </si>
  <si>
    <t>1.3.6.1.4.1.1248.1.2.2.47.1.1.7</t>
  </si>
  <si>
    <t>1.3.6.1.4.1.1248.1.2.2.47.1.1.8</t>
  </si>
  <si>
    <t>1.3.6.1.4.1.1248.1.2.2.47.1.1.9</t>
  </si>
  <si>
    <t>1.3.6.1.4.1.1248.1.2.2.47.1.1.10</t>
  </si>
  <si>
    <t>1.3.6.1.4.1.1248.1.2.2.48.1</t>
  </si>
  <si>
    <t>1.3.6.1.4.1.1248.1.2.2.48.1.1.2</t>
  </si>
  <si>
    <t>1.3.6.1.4.1.1248.1.2.2.49.1.1.2</t>
  </si>
  <si>
    <t>1.3.6.1.4.1.1248.1.2.2.49.1.1.3</t>
  </si>
  <si>
    <t>1.3.6.1.4.1.1248.1.2.2.49.1.1.4</t>
  </si>
  <si>
    <t>SNMPv3関係のMIBモジュールが入っている</t>
    <rPh sb="6" eb="8">
      <t>カンケイ</t>
    </rPh>
    <rPh sb="18" eb="19">
      <t>ハイ</t>
    </rPh>
    <phoneticPr fontId="7"/>
  </si>
  <si>
    <t>1.3.6.1.6.3.</t>
    <phoneticPr fontId="7"/>
  </si>
  <si>
    <t>-</t>
    <phoneticPr fontId="7"/>
  </si>
  <si>
    <t>snmpEngineID</t>
    <phoneticPr fontId="7"/>
  </si>
  <si>
    <t>snmpEngineBoots</t>
    <phoneticPr fontId="7"/>
  </si>
  <si>
    <t>snmpEngineTime</t>
    <phoneticPr fontId="7"/>
  </si>
  <si>
    <t>snmpEngineMaxMessageSize</t>
    <phoneticPr fontId="7"/>
  </si>
  <si>
    <t>1.3.6.1.6.3.10.2.1</t>
    <phoneticPr fontId="7"/>
  </si>
  <si>
    <t>1.3.6.1.6.3.10.2.1.1</t>
    <phoneticPr fontId="7"/>
  </si>
  <si>
    <t>1.3.6.1.6.3.10.2.1.2</t>
  </si>
  <si>
    <t>1.3.6.1.6.3.10.2.1.3</t>
  </si>
  <si>
    <t>1.3.6.1.6.3.10.2.1.4</t>
  </si>
  <si>
    <t>SNMPエンジンを識別する値。</t>
    <phoneticPr fontId="7"/>
  </si>
  <si>
    <t>SNMPエンジンの再起動回数。</t>
    <phoneticPr fontId="7"/>
  </si>
  <si>
    <t>SNMPエンジンが再起動してからの経過時間。</t>
    <phoneticPr fontId="7"/>
  </si>
  <si>
    <t>SNMPエンジンが送受信可能なメッセージ長。</t>
    <phoneticPr fontId="7"/>
  </si>
  <si>
    <t>M</t>
    <phoneticPr fontId="7"/>
  </si>
  <si>
    <t>R</t>
    <phoneticPr fontId="7"/>
  </si>
  <si>
    <t>1.3.6.1.6.3.11.2.1.1</t>
    <phoneticPr fontId="7"/>
  </si>
  <si>
    <t>1.3.6.1.6.3.11.2.1</t>
    <phoneticPr fontId="7"/>
  </si>
  <si>
    <t>snmpInvalidMsgs</t>
    <phoneticPr fontId="7"/>
  </si>
  <si>
    <t>snmpUnknownPDUHandlers</t>
    <phoneticPr fontId="7"/>
  </si>
  <si>
    <t>1.3.6.1.6.3.11.2.1.2</t>
  </si>
  <si>
    <t>1.3.6.1.6.3.11.2.1.3</t>
  </si>
  <si>
    <t>受信したSNMPパケットのうち、サポート外のセキュリティモデルが指定されていたために破棄されたパケットの総数。</t>
    <phoneticPr fontId="7"/>
  </si>
  <si>
    <t>受信したSNMPパケットのうち、メッセージが不正のために破棄されたパケットの総数。</t>
    <phoneticPr fontId="7"/>
  </si>
  <si>
    <t>受信したSNMPパケットのうち、処理できないPDUを含んでいたため破棄されたパケットの総数。</t>
    <phoneticPr fontId="7"/>
  </si>
  <si>
    <t>SNMPのメッセージ処理とディスパッチ処理（Message Processing and Dispatching）の統計情報を提供する。</t>
    <phoneticPr fontId="7"/>
  </si>
  <si>
    <t>SNMPv3の基本アーキテクチャに関する情報を提供する。</t>
    <phoneticPr fontId="7"/>
  </si>
  <si>
    <t xml:space="preserve">snmpEngine </t>
    <phoneticPr fontId="7"/>
  </si>
  <si>
    <t xml:space="preserve">snmpMPDStats </t>
    <phoneticPr fontId="7"/>
  </si>
  <si>
    <t>snmpUnknownSecurityModels</t>
    <phoneticPr fontId="7"/>
  </si>
  <si>
    <t xml:space="preserve">usmStats </t>
    <phoneticPr fontId="7"/>
  </si>
  <si>
    <t>1.3.6.1.6.3.15.1.1</t>
    <phoneticPr fontId="7"/>
  </si>
  <si>
    <t>1.3.6.1.6.3.15.1.1.1</t>
    <phoneticPr fontId="7"/>
  </si>
  <si>
    <t>1.3.6.1.6.3.15.1.1.2</t>
  </si>
  <si>
    <t>1.3.6.1.6.3.15.1.1.3</t>
  </si>
  <si>
    <t>1.3.6.1.6.3.15.1.1.4</t>
  </si>
  <si>
    <t>1.3.6.1.6.3.15.1.1.5</t>
  </si>
  <si>
    <t>1.3.6.1.6.3.15.1.1.6</t>
  </si>
  <si>
    <t>usmStatsUnsupportedSecLevels</t>
    <phoneticPr fontId="7"/>
  </si>
  <si>
    <t>usmStatsNotInTimeWindows</t>
    <phoneticPr fontId="7"/>
  </si>
  <si>
    <t>usmStatsUnknownUserNames</t>
    <phoneticPr fontId="7"/>
  </si>
  <si>
    <t>usmStatsUnknownEngineIDs</t>
    <phoneticPr fontId="7"/>
  </si>
  <si>
    <t>usmStatsWrongDigests</t>
    <phoneticPr fontId="7"/>
  </si>
  <si>
    <t>usmStatsDecryptionErrors</t>
    <phoneticPr fontId="7"/>
  </si>
  <si>
    <t>受信したSNMPパケットのうち、サポート外のセキュリティレベルが指定されていたために破棄されたパケットの総数。</t>
    <phoneticPr fontId="7"/>
  </si>
  <si>
    <t>受信したSNMPパケットのうち、メッセージの持つ時間が、有効範囲外であったために破棄されたパケットの総数。</t>
    <phoneticPr fontId="7"/>
  </si>
  <si>
    <t>受信したSNMPパケットのうち、ユーザー名が一致しないために破棄されたパケットの総数。</t>
    <phoneticPr fontId="7"/>
  </si>
  <si>
    <t>受信したSNMPパケットのうち、SNMPエンジンIDが一致しないために破棄されたパケットの総数。</t>
    <phoneticPr fontId="7"/>
  </si>
  <si>
    <t>受信したSNMPパケットのうち、メッセージ認証に失敗したために破棄されたパケットの総数。</t>
    <phoneticPr fontId="7"/>
  </si>
  <si>
    <t>受信したSNMPパケットのうち、暗号化されたメッセージの復号に失敗したために破棄されたパケットの総数。</t>
    <phoneticPr fontId="7"/>
  </si>
  <si>
    <t xml:space="preserve">usmUser </t>
    <phoneticPr fontId="7"/>
  </si>
  <si>
    <t>usmUserSpinLock</t>
    <phoneticPr fontId="7"/>
  </si>
  <si>
    <t>1.3.6.1.6.3.15.1.2</t>
    <phoneticPr fontId="7"/>
  </si>
  <si>
    <t>1.3.6.1.6.3.15.1.2.1</t>
    <phoneticPr fontId="7"/>
  </si>
  <si>
    <t>R/W</t>
    <phoneticPr fontId="7"/>
  </si>
  <si>
    <t>usmUserTableへの設定操作を排他するために使用する。</t>
    <phoneticPr fontId="7"/>
  </si>
  <si>
    <t>usmUser.usmUserTable</t>
    <phoneticPr fontId="7"/>
  </si>
  <si>
    <t>SNMPv3ユーザを管理するテーブル。</t>
    <phoneticPr fontId="7"/>
  </si>
  <si>
    <t>1.3.6.1.6.3.15.1.2.2</t>
    <phoneticPr fontId="7"/>
  </si>
  <si>
    <t>1.3.6.1.6.3.15.1.2.2.1.3</t>
    <phoneticPr fontId="7"/>
  </si>
  <si>
    <t>1.3.6.1.6.3.15.1.2.2.1.4</t>
  </si>
  <si>
    <t>1.3.6.1.6.3.15.1.2.2.1.6</t>
  </si>
  <si>
    <t>1.3.6.1.6.3.15.1.2.2.1.7</t>
  </si>
  <si>
    <t>1.3.6.1.6.3.15.1.2.2.1.8</t>
  </si>
  <si>
    <t>1.3.6.1.6.3.15.1.2.2.1.9</t>
  </si>
  <si>
    <t>1.3.6.1.6.3.15.1.2.2.1.10</t>
  </si>
  <si>
    <t>1.3.6.1.6.3.15.1.2.2.1.11</t>
  </si>
  <si>
    <t>1.3.6.1.6.3.15.1.2.2.1.12</t>
  </si>
  <si>
    <t>1.3.6.1.6.3.15.1.2.2.1.13</t>
  </si>
  <si>
    <t>usmUserSecurityName</t>
    <phoneticPr fontId="7"/>
  </si>
  <si>
    <t>R/C</t>
    <phoneticPr fontId="7"/>
  </si>
  <si>
    <t>ユーザ名文字列。</t>
    <phoneticPr fontId="7"/>
  </si>
  <si>
    <t>vacmContextTable</t>
    <phoneticPr fontId="7"/>
  </si>
  <si>
    <t>SNMPエージェントが管理するMIBコンテキストを定義するテーブル。</t>
    <phoneticPr fontId="7"/>
  </si>
  <si>
    <t>vacmSecurityToGroupTable</t>
    <phoneticPr fontId="7"/>
  </si>
  <si>
    <t>ユーザーのグループを定義するテーブル。</t>
    <phoneticPr fontId="7"/>
  </si>
  <si>
    <t>vacmGroupName</t>
    <phoneticPr fontId="7"/>
  </si>
  <si>
    <t>1.3.6.1.6.3.16.1.1</t>
    <phoneticPr fontId="7"/>
  </si>
  <si>
    <t>1.3.6.1.6.3.16.1.2.1.3</t>
    <phoneticPr fontId="7"/>
  </si>
  <si>
    <t>1.3.6.1.6.3.16.1.2.1.4</t>
  </si>
  <si>
    <t>1.3.6.1.6.3.16.1.2.1.5</t>
  </si>
  <si>
    <t>vacmSecurityNameで示されるユーザーが所属するグループの名称。</t>
    <phoneticPr fontId="7"/>
  </si>
  <si>
    <t>vacmAccessTable</t>
    <phoneticPr fontId="7"/>
  </si>
  <si>
    <t>1.3.6.1.6.3.16.1.2</t>
    <phoneticPr fontId="7"/>
  </si>
  <si>
    <t>リソース不足のため送信しなかったEGPメッセージの数。</t>
    <rPh sb="4" eb="6">
      <t>ブソク</t>
    </rPh>
    <rPh sb="9" eb="11">
      <t>ソウシン</t>
    </rPh>
    <rPh sb="25" eb="26">
      <t>カズ</t>
    </rPh>
    <phoneticPr fontId="7"/>
  </si>
  <si>
    <t>排紙装置の現在の残容量。</t>
    <rPh sb="0" eb="2">
      <t>ハイシ</t>
    </rPh>
    <rPh sb="2" eb="4">
      <t>ソウチ</t>
    </rPh>
    <rPh sb="5" eb="7">
      <t>ゲンザイ</t>
    </rPh>
    <rPh sb="8" eb="9">
      <t>ザン</t>
    </rPh>
    <rPh sb="9" eb="11">
      <t>ヨウリョウ</t>
    </rPh>
    <phoneticPr fontId="7"/>
  </si>
  <si>
    <t>排紙装置の現在のステータス。</t>
    <rPh sb="5" eb="7">
      <t>ゲンザイ</t>
    </rPh>
    <phoneticPr fontId="7"/>
  </si>
  <si>
    <t>排紙装置に割り当てられた名称文字列。</t>
    <rPh sb="0" eb="2">
      <t>ハイシ</t>
    </rPh>
    <rPh sb="2" eb="4">
      <t>ソウチ</t>
    </rPh>
    <rPh sb="5" eb="6">
      <t>ワ</t>
    </rPh>
    <rPh sb="7" eb="8">
      <t>ア</t>
    </rPh>
    <rPh sb="12" eb="14">
      <t>メイショウ</t>
    </rPh>
    <rPh sb="14" eb="17">
      <t>モジレツ</t>
    </rPh>
    <phoneticPr fontId="7"/>
  </si>
  <si>
    <t>排紙装置のベンダー名。</t>
    <rPh sb="0" eb="2">
      <t>ハイシ</t>
    </rPh>
    <rPh sb="2" eb="4">
      <t>ソウチ</t>
    </rPh>
    <rPh sb="9" eb="10">
      <t>メイ</t>
    </rPh>
    <phoneticPr fontId="7"/>
  </si>
  <si>
    <t>排紙装置のバージョン。</t>
    <rPh sb="0" eb="2">
      <t>ハイシ</t>
    </rPh>
    <rPh sb="2" eb="4">
      <t>ソウチ</t>
    </rPh>
    <phoneticPr fontId="7"/>
  </si>
  <si>
    <t>排紙装置のシリアル番号。</t>
    <rPh sb="0" eb="2">
      <t>ハイシ</t>
    </rPh>
    <rPh sb="2" eb="4">
      <t>ソウチ</t>
    </rPh>
    <rPh sb="9" eb="11">
      <t>バンゴウ</t>
    </rPh>
    <phoneticPr fontId="7"/>
  </si>
  <si>
    <t>排紙装置の説明文字列。</t>
    <rPh sb="0" eb="2">
      <t>ハイシ</t>
    </rPh>
    <rPh sb="2" eb="4">
      <t>ソウチ</t>
    </rPh>
    <rPh sb="5" eb="7">
      <t>セツメイ</t>
    </rPh>
    <rPh sb="7" eb="10">
      <t>モジレツ</t>
    </rPh>
    <phoneticPr fontId="7"/>
  </si>
  <si>
    <t>排紙装置がもつセキュリティ機能の有効、無効。</t>
    <rPh sb="0" eb="2">
      <t>ハイシ</t>
    </rPh>
    <rPh sb="2" eb="4">
      <t>ソウチ</t>
    </rPh>
    <rPh sb="13" eb="15">
      <t>キノウ</t>
    </rPh>
    <rPh sb="16" eb="18">
      <t>ユウコウ</t>
    </rPh>
    <rPh sb="19" eb="21">
      <t>ムコウ</t>
    </rPh>
    <phoneticPr fontId="7"/>
  </si>
  <si>
    <t>給紙装置装置がもつセキュリティ機能の有効、無効設定。</t>
    <rPh sb="0" eb="2">
      <t>キュウシ</t>
    </rPh>
    <rPh sb="2" eb="4">
      <t>ソウチ</t>
    </rPh>
    <rPh sb="4" eb="6">
      <t>ソウチ</t>
    </rPh>
    <rPh sb="15" eb="17">
      <t>キノウ</t>
    </rPh>
    <rPh sb="18" eb="20">
      <t>ユウコウ</t>
    </rPh>
    <rPh sb="21" eb="23">
      <t>ムコウ</t>
    </rPh>
    <rPh sb="23" eb="25">
      <t>セッテイ</t>
    </rPh>
    <phoneticPr fontId="7"/>
  </si>
  <si>
    <t>排紙装置の寸法を表すための単位。</t>
    <rPh sb="0" eb="2">
      <t>ハイシ</t>
    </rPh>
    <rPh sb="2" eb="4">
      <t>ソウチ</t>
    </rPh>
    <rPh sb="5" eb="7">
      <t>スンポウ</t>
    </rPh>
    <rPh sb="8" eb="9">
      <t>アラワ</t>
    </rPh>
    <rPh sb="13" eb="15">
      <t>タンイ</t>
    </rPh>
    <phoneticPr fontId="7"/>
  </si>
  <si>
    <t>排紙装置がサポートする、排紙方向に対する直角方向の最大寸法。</t>
    <rPh sb="0" eb="2">
      <t>ハイシ</t>
    </rPh>
    <rPh sb="2" eb="4">
      <t>ソウチ</t>
    </rPh>
    <rPh sb="12" eb="14">
      <t>ハイシ</t>
    </rPh>
    <rPh sb="14" eb="16">
      <t>ホウコウ</t>
    </rPh>
    <rPh sb="17" eb="18">
      <t>タイ</t>
    </rPh>
    <rPh sb="20" eb="22">
      <t>チョッカク</t>
    </rPh>
    <rPh sb="22" eb="24">
      <t>ホウコウ</t>
    </rPh>
    <rPh sb="25" eb="27">
      <t>サイダイ</t>
    </rPh>
    <rPh sb="27" eb="29">
      <t>スンポウ</t>
    </rPh>
    <phoneticPr fontId="7"/>
  </si>
  <si>
    <t>排紙装置がサポートする、排紙方向の最大寸法。</t>
    <rPh sb="0" eb="2">
      <t>ハイシ</t>
    </rPh>
    <rPh sb="2" eb="4">
      <t>ソウチ</t>
    </rPh>
    <rPh sb="12" eb="14">
      <t>ハイシ</t>
    </rPh>
    <rPh sb="14" eb="16">
      <t>ホウコウ</t>
    </rPh>
    <rPh sb="17" eb="19">
      <t>サイダイ</t>
    </rPh>
    <rPh sb="19" eb="21">
      <t>スンポウ</t>
    </rPh>
    <phoneticPr fontId="7"/>
  </si>
  <si>
    <t>排紙装置がサポートする、排紙方向の最小寸法。</t>
    <rPh sb="0" eb="2">
      <t>ハイシ</t>
    </rPh>
    <rPh sb="2" eb="4">
      <t>ソウチ</t>
    </rPh>
    <rPh sb="12" eb="14">
      <t>ハイシ</t>
    </rPh>
    <rPh sb="14" eb="16">
      <t>ホウコウ</t>
    </rPh>
    <rPh sb="17" eb="19">
      <t>サイショウ</t>
    </rPh>
    <rPh sb="19" eb="21">
      <t>スンポウ</t>
    </rPh>
    <phoneticPr fontId="7"/>
  </si>
  <si>
    <t>排紙装置がサポートする、排紙方向に対する直角方向の最小寸法。</t>
    <rPh sb="0" eb="2">
      <t>ハイシ</t>
    </rPh>
    <rPh sb="2" eb="4">
      <t>ソウチ</t>
    </rPh>
    <rPh sb="12" eb="14">
      <t>ハイシ</t>
    </rPh>
    <rPh sb="14" eb="16">
      <t>ホウコウ</t>
    </rPh>
    <rPh sb="17" eb="18">
      <t>タイ</t>
    </rPh>
    <rPh sb="20" eb="22">
      <t>チョッカク</t>
    </rPh>
    <rPh sb="22" eb="24">
      <t>ホウコウ</t>
    </rPh>
    <rPh sb="25" eb="27">
      <t>サイショウ</t>
    </rPh>
    <rPh sb="27" eb="29">
      <t>スンポウ</t>
    </rPh>
    <phoneticPr fontId="7"/>
  </si>
  <si>
    <t>排紙装置の用紙の重ね順。</t>
    <rPh sb="0" eb="2">
      <t>ハイシ</t>
    </rPh>
    <rPh sb="2" eb="4">
      <t>ソウチ</t>
    </rPh>
    <rPh sb="5" eb="7">
      <t>ヨウシ</t>
    </rPh>
    <rPh sb="8" eb="9">
      <t>カサ</t>
    </rPh>
    <rPh sb="10" eb="11">
      <t>ジュン</t>
    </rPh>
    <phoneticPr fontId="7"/>
  </si>
  <si>
    <t>排紙装置への用紙出力時、印字面が上（FaceUp)になるか、下(FaceDown)になるかを示す。</t>
    <rPh sb="0" eb="2">
      <t>ハイシ</t>
    </rPh>
    <rPh sb="2" eb="4">
      <t>ソウチ</t>
    </rPh>
    <rPh sb="6" eb="8">
      <t>ヨウシ</t>
    </rPh>
    <rPh sb="8" eb="10">
      <t>シュツリョク</t>
    </rPh>
    <rPh sb="10" eb="11">
      <t>ジ</t>
    </rPh>
    <rPh sb="12" eb="14">
      <t>インジ</t>
    </rPh>
    <rPh sb="14" eb="15">
      <t>メン</t>
    </rPh>
    <rPh sb="16" eb="17">
      <t>ウエ</t>
    </rPh>
    <rPh sb="30" eb="31">
      <t>シタ</t>
    </rPh>
    <rPh sb="46" eb="47">
      <t>シメ</t>
    </rPh>
    <phoneticPr fontId="7"/>
  </si>
  <si>
    <t>排紙装置のバースティングのサポート状況および有効、無効。</t>
    <rPh sb="0" eb="2">
      <t>ハイシ</t>
    </rPh>
    <rPh sb="2" eb="4">
      <t>ソウチ</t>
    </rPh>
    <rPh sb="17" eb="19">
      <t>ジョウキョウ</t>
    </rPh>
    <rPh sb="22" eb="24">
      <t>ユウコウ</t>
    </rPh>
    <rPh sb="25" eb="27">
      <t>ムコウ</t>
    </rPh>
    <phoneticPr fontId="7"/>
  </si>
  <si>
    <t>排紙装置のデコレーティングのサポート状況および有効、無効。</t>
    <rPh sb="0" eb="2">
      <t>ハイシ</t>
    </rPh>
    <rPh sb="2" eb="4">
      <t>ソウチ</t>
    </rPh>
    <rPh sb="18" eb="20">
      <t>ジョウキョウ</t>
    </rPh>
    <rPh sb="23" eb="25">
      <t>ユウコウ</t>
    </rPh>
    <rPh sb="26" eb="28">
      <t>ムコウ</t>
    </rPh>
    <phoneticPr fontId="7"/>
  </si>
  <si>
    <t>排紙装置のページコレーションのサポート状況および有効、無効。</t>
    <rPh sb="0" eb="2">
      <t>ハイシ</t>
    </rPh>
    <rPh sb="2" eb="4">
      <t>ソウチ</t>
    </rPh>
    <rPh sb="19" eb="21">
      <t>ジョウキョウ</t>
    </rPh>
    <rPh sb="24" eb="26">
      <t>ユウコウ</t>
    </rPh>
    <rPh sb="27" eb="29">
      <t>ムコウ</t>
    </rPh>
    <phoneticPr fontId="7"/>
  </si>
  <si>
    <t>排紙装置のオフセットスタッキングのサポート状況および有効、無効。</t>
    <rPh sb="0" eb="2">
      <t>ハイシ</t>
    </rPh>
    <rPh sb="2" eb="4">
      <t>ソウチ</t>
    </rPh>
    <rPh sb="21" eb="23">
      <t>ジョウキョウ</t>
    </rPh>
    <rPh sb="26" eb="28">
      <t>ユウコウ</t>
    </rPh>
    <rPh sb="29" eb="31">
      <t>ムコウ</t>
    </rPh>
    <phoneticPr fontId="7"/>
  </si>
  <si>
    <t>描画機能に関する情報取得、設定用テーブル。</t>
    <rPh sb="0" eb="2">
      <t>ビョウガ</t>
    </rPh>
    <rPh sb="2" eb="4">
      <t>キノウ</t>
    </rPh>
    <rPh sb="5" eb="6">
      <t>カン</t>
    </rPh>
    <rPh sb="8" eb="10">
      <t>ジョウホウ</t>
    </rPh>
    <rPh sb="10" eb="12">
      <t>シュトク</t>
    </rPh>
    <rPh sb="13" eb="16">
      <t>セッテイヨウ</t>
    </rPh>
    <phoneticPr fontId="7"/>
  </si>
  <si>
    <t>描画機能に使用されているテクノロジーの種類。</t>
    <rPh sb="0" eb="2">
      <t>ビョウガ</t>
    </rPh>
    <rPh sb="2" eb="4">
      <t>キノウ</t>
    </rPh>
    <rPh sb="5" eb="7">
      <t>シヨウ</t>
    </rPh>
    <rPh sb="19" eb="21">
      <t>シュルイ</t>
    </rPh>
    <phoneticPr fontId="7"/>
  </si>
  <si>
    <t>描画機構で計測されるカウンタの単位。</t>
    <rPh sb="0" eb="2">
      <t>ビョウガ</t>
    </rPh>
    <rPh sb="2" eb="4">
      <t>キコウ</t>
    </rPh>
    <rPh sb="5" eb="7">
      <t>ケイソク</t>
    </rPh>
    <rPh sb="15" eb="17">
      <t>タンイ</t>
    </rPh>
    <phoneticPr fontId="7"/>
  </si>
  <si>
    <t>サポートするプロセスカラーの数。</t>
    <rPh sb="14" eb="15">
      <t>カズ</t>
    </rPh>
    <phoneticPr fontId="7"/>
  </si>
  <si>
    <t>サポートするスポットカラーの数。</t>
    <rPh sb="14" eb="15">
      <t>カズ</t>
    </rPh>
    <phoneticPr fontId="7"/>
  </si>
  <si>
    <t>プリンタの寿命を通してカウントされる値。</t>
    <rPh sb="5" eb="7">
      <t>ジュミョウ</t>
    </rPh>
    <rPh sb="8" eb="9">
      <t>ツウ</t>
    </rPh>
    <rPh sb="18" eb="19">
      <t>アタイ</t>
    </rPh>
    <phoneticPr fontId="7"/>
  </si>
  <si>
    <t>最近の電源投入時からカウントされる値。</t>
    <rPh sb="0" eb="2">
      <t>サイキン</t>
    </rPh>
    <rPh sb="3" eb="5">
      <t>デンゲン</t>
    </rPh>
    <rPh sb="5" eb="7">
      <t>トウニュウ</t>
    </rPh>
    <rPh sb="7" eb="8">
      <t>ジ</t>
    </rPh>
    <rPh sb="17" eb="18">
      <t>アタイ</t>
    </rPh>
    <phoneticPr fontId="7"/>
  </si>
  <si>
    <t>解像度を示すための単位。</t>
    <rPh sb="0" eb="3">
      <t>カイゾウド</t>
    </rPh>
    <rPh sb="4" eb="5">
      <t>シメ</t>
    </rPh>
    <rPh sb="9" eb="11">
      <t>タンイ</t>
    </rPh>
    <phoneticPr fontId="7"/>
  </si>
  <si>
    <t>用紙搬送方向の解像度。</t>
    <rPh sb="0" eb="2">
      <t>ヨウシ</t>
    </rPh>
    <rPh sb="2" eb="4">
      <t>ハンソウ</t>
    </rPh>
    <rPh sb="4" eb="6">
      <t>ホウコウ</t>
    </rPh>
    <rPh sb="7" eb="10">
      <t>カイゾウド</t>
    </rPh>
    <phoneticPr fontId="7"/>
  </si>
  <si>
    <t>用紙搬送方向に対して直角方向の解像度。</t>
    <rPh sb="0" eb="2">
      <t>ヨウシ</t>
    </rPh>
    <rPh sb="2" eb="4">
      <t>ハンソウ</t>
    </rPh>
    <rPh sb="4" eb="6">
      <t>ホウコウ</t>
    </rPh>
    <rPh sb="7" eb="8">
      <t>タイ</t>
    </rPh>
    <rPh sb="10" eb="12">
      <t>チョッカク</t>
    </rPh>
    <rPh sb="12" eb="14">
      <t>ホウコウ</t>
    </rPh>
    <rPh sb="15" eb="18">
      <t>カイゾウド</t>
    </rPh>
    <phoneticPr fontId="7"/>
  </si>
  <si>
    <t>1.3.6.1.2.1.43.9.2.1.8</t>
  </si>
  <si>
    <t>1.3.6.1.2.1.43.9.2.1.9</t>
  </si>
  <si>
    <t>1.3.6.1.2.1.43.9.2.1.10</t>
  </si>
  <si>
    <t>1.3.6.1.2.1.43.9.2.1.11</t>
  </si>
  <si>
    <t>1.3.6.1.2.1.43.9.2.1.12</t>
  </si>
  <si>
    <t>1.3.6.1.2.1.43.9.2.1.13</t>
  </si>
  <si>
    <t>1.3.6.1.2.1.43.9.2.1.14</t>
  </si>
  <si>
    <t>1.3.6.1.2.1.43.9.2.1.15</t>
  </si>
  <si>
    <t>N/Wインターフェースの機種毎の固有名称。</t>
    <rPh sb="12" eb="14">
      <t>キシュ</t>
    </rPh>
    <rPh sb="14" eb="15">
      <t>ゴト</t>
    </rPh>
    <rPh sb="16" eb="18">
      <t>コユウ</t>
    </rPh>
    <rPh sb="18" eb="20">
      <t>メイショウ</t>
    </rPh>
    <phoneticPr fontId="7"/>
  </si>
  <si>
    <t>プロトコルサポート状況。</t>
    <rPh sb="9" eb="11">
      <t>ジョウキョウ</t>
    </rPh>
    <phoneticPr fontId="7"/>
  </si>
  <si>
    <t>プロトコル動作状況。</t>
    <rPh sb="5" eb="7">
      <t>ドウサ</t>
    </rPh>
    <rPh sb="7" eb="9">
      <t>ジョウキョウ</t>
    </rPh>
    <phoneticPr fontId="7"/>
  </si>
  <si>
    <t>N/Wインターフェースのリセット操作用MIB（F/W Updateモード移行含む）。</t>
    <rPh sb="16" eb="18">
      <t>ソウサ</t>
    </rPh>
    <rPh sb="18" eb="19">
      <t>ヨウ</t>
    </rPh>
    <rPh sb="36" eb="38">
      <t>イコウ</t>
    </rPh>
    <rPh sb="38" eb="39">
      <t>フク</t>
    </rPh>
    <phoneticPr fontId="7"/>
  </si>
  <si>
    <t>N/Wインターフェースのファクトリリセット操作用MIB。</t>
    <rPh sb="21" eb="23">
      <t>ソウサ</t>
    </rPh>
    <rPh sb="23" eb="24">
      <t>ヨウ</t>
    </rPh>
    <phoneticPr fontId="7"/>
  </si>
  <si>
    <t>NetWareフレームタイプ設定。</t>
    <rPh sb="14" eb="16">
      <t>セッテイ</t>
    </rPh>
    <phoneticPr fontId="7"/>
  </si>
  <si>
    <t>NDSツリー名設定。</t>
    <rPh sb="6" eb="7">
      <t>メイ</t>
    </rPh>
    <rPh sb="7" eb="9">
      <t>セッテイ</t>
    </rPh>
    <phoneticPr fontId="7"/>
  </si>
  <si>
    <t>NDSコンテキスト名設定。</t>
    <rPh sb="9" eb="10">
      <t>メイ</t>
    </rPh>
    <rPh sb="10" eb="12">
      <t>セッテイ</t>
    </rPh>
    <phoneticPr fontId="7"/>
  </si>
  <si>
    <t>TCP/IPの有効、無効設定。</t>
    <rPh sb="7" eb="9">
      <t>ユウコウ</t>
    </rPh>
    <rPh sb="10" eb="12">
      <t>ムコウ</t>
    </rPh>
    <rPh sb="12" eb="14">
      <t>セッテイ</t>
    </rPh>
    <phoneticPr fontId="7"/>
  </si>
  <si>
    <t>NetWareの有効、無効設定。</t>
    <rPh sb="8" eb="10">
      <t>ユウコウ</t>
    </rPh>
    <rPh sb="11" eb="13">
      <t>ムコウ</t>
    </rPh>
    <rPh sb="13" eb="15">
      <t>セッテイ</t>
    </rPh>
    <phoneticPr fontId="7"/>
  </si>
  <si>
    <t>IPv4アドレス取得方法の設定。</t>
    <rPh sb="8" eb="10">
      <t>シュトク</t>
    </rPh>
    <rPh sb="10" eb="12">
      <t>ホウホウ</t>
    </rPh>
    <rPh sb="13" eb="15">
      <t>セッテイ</t>
    </rPh>
    <phoneticPr fontId="7"/>
  </si>
  <si>
    <t>IPv4アドレスの手動設定。</t>
    <rPh sb="9" eb="11">
      <t>シュドウ</t>
    </rPh>
    <rPh sb="11" eb="13">
      <t>セッテイ</t>
    </rPh>
    <phoneticPr fontId="7"/>
  </si>
  <si>
    <t>IPv4サブネットマスクの手動設定。</t>
    <rPh sb="13" eb="15">
      <t>シュドウ</t>
    </rPh>
    <rPh sb="15" eb="17">
      <t>セッテイ</t>
    </rPh>
    <phoneticPr fontId="7"/>
  </si>
  <si>
    <t>IPv4デフォルトゲートウェイアドレスの手動設定。</t>
    <rPh sb="20" eb="22">
      <t>シュドウ</t>
    </rPh>
    <rPh sb="22" eb="24">
      <t>セッテイ</t>
    </rPh>
    <phoneticPr fontId="7"/>
  </si>
  <si>
    <t>AppleTalkの有効、無効設定。</t>
    <rPh sb="10" eb="12">
      <t>ユウコウ</t>
    </rPh>
    <rPh sb="13" eb="15">
      <t>ムコウ</t>
    </rPh>
    <rPh sb="15" eb="17">
      <t>セッテイ</t>
    </rPh>
    <phoneticPr fontId="7"/>
  </si>
  <si>
    <t>AppleTalkゾーン名設定。</t>
    <rPh sb="12" eb="13">
      <t>メイ</t>
    </rPh>
    <rPh sb="13" eb="15">
      <t>セッテイ</t>
    </rPh>
    <phoneticPr fontId="7"/>
  </si>
  <si>
    <t>AppleTalkネットワーク番号の手動設定。</t>
    <rPh sb="15" eb="17">
      <t>バンゴウ</t>
    </rPh>
    <rPh sb="18" eb="20">
      <t>シュドウ</t>
    </rPh>
    <rPh sb="20" eb="22">
      <t>セッテイ</t>
    </rPh>
    <phoneticPr fontId="7"/>
  </si>
  <si>
    <t>AppleTalkネットワーク番号取得方法（手動/自動) 設定。</t>
    <rPh sb="15" eb="17">
      <t>バンゴウ</t>
    </rPh>
    <rPh sb="17" eb="19">
      <t>シュトク</t>
    </rPh>
    <rPh sb="19" eb="21">
      <t>ホウホウ</t>
    </rPh>
    <rPh sb="22" eb="24">
      <t>シュドウ</t>
    </rPh>
    <rPh sb="25" eb="27">
      <t>ジドウ</t>
    </rPh>
    <rPh sb="29" eb="31">
      <t>セッテイ</t>
    </rPh>
    <phoneticPr fontId="7"/>
  </si>
  <si>
    <t>物理層決定方法 (手動/自動) 設定。</t>
    <rPh sb="0" eb="2">
      <t>ブツリ</t>
    </rPh>
    <rPh sb="2" eb="3">
      <t>ソウ</t>
    </rPh>
    <rPh sb="3" eb="5">
      <t>ケッテイ</t>
    </rPh>
    <rPh sb="5" eb="7">
      <t>ホウホウ</t>
    </rPh>
    <rPh sb="9" eb="11">
      <t>シュドウ</t>
    </rPh>
    <rPh sb="12" eb="14">
      <t>ジドウ</t>
    </rPh>
    <rPh sb="16" eb="18">
      <t>セッテイ</t>
    </rPh>
    <phoneticPr fontId="7"/>
  </si>
  <si>
    <t>IPv4アドレス取得方法のサポート状況。</t>
    <rPh sb="17" eb="19">
      <t>ジョウキョウ</t>
    </rPh>
    <phoneticPr fontId="7"/>
  </si>
  <si>
    <t>ネットワークステータスシート印刷操作用MIB。</t>
    <rPh sb="14" eb="16">
      <t>インサツ</t>
    </rPh>
    <rPh sb="16" eb="18">
      <t>ソウサ</t>
    </rPh>
    <rPh sb="18" eb="19">
      <t>ヨウ</t>
    </rPh>
    <phoneticPr fontId="7"/>
  </si>
  <si>
    <t>NDSコンテキスト名(ndsContextName1, ndsContextName2) で使用する文字コード。</t>
    <rPh sb="9" eb="10">
      <t>メイ</t>
    </rPh>
    <rPh sb="46" eb="48">
      <t>シヨウ</t>
    </rPh>
    <rPh sb="50" eb="52">
      <t>モジ</t>
    </rPh>
    <phoneticPr fontId="7"/>
  </si>
  <si>
    <t>MS Network のスコープID設定。</t>
    <rPh sb="18" eb="20">
      <t>セッテイ</t>
    </rPh>
    <phoneticPr fontId="7"/>
  </si>
  <si>
    <t>DNSサーバーアドレス(IPv4)手動設定テーブル。
設定可能なアドレスの数だけ以下の情報を持つ。</t>
    <rPh sb="17" eb="19">
      <t>シュドウ</t>
    </rPh>
    <rPh sb="19" eb="21">
      <t>セッテイ</t>
    </rPh>
    <rPh sb="27" eb="29">
      <t>セッテイ</t>
    </rPh>
    <rPh sb="29" eb="31">
      <t>カノウ</t>
    </rPh>
    <rPh sb="37" eb="38">
      <t>カズ</t>
    </rPh>
    <rPh sb="40" eb="42">
      <t>イカ</t>
    </rPh>
    <rPh sb="43" eb="45">
      <t>ジョウホウ</t>
    </rPh>
    <rPh sb="46" eb="47">
      <t>モ</t>
    </rPh>
    <phoneticPr fontId="7"/>
  </si>
  <si>
    <t>DNSサーバーアドレス(IPv4) の手動設定。</t>
    <rPh sb="19" eb="21">
      <t>シュドウ</t>
    </rPh>
    <rPh sb="21" eb="23">
      <t>セッテイ</t>
    </rPh>
    <phoneticPr fontId="7"/>
  </si>
  <si>
    <t>SSDP (UPnP) の有効、無効設定。</t>
    <rPh sb="13" eb="15">
      <t>ユウコウ</t>
    </rPh>
    <rPh sb="16" eb="18">
      <t>ムコウ</t>
    </rPh>
    <rPh sb="18" eb="20">
      <t>セッテイ</t>
    </rPh>
    <phoneticPr fontId="7"/>
  </si>
  <si>
    <t>SSDP (UPnP) フレンドリ―ネーム設定。</t>
    <rPh sb="21" eb="23">
      <t>セッテイ</t>
    </rPh>
    <phoneticPr fontId="7"/>
  </si>
  <si>
    <t>N/Wインターフェース物理タイプのサポート状況。</t>
    <rPh sb="11" eb="13">
      <t>ブツリ</t>
    </rPh>
    <rPh sb="21" eb="23">
      <t>ジョウキョウ</t>
    </rPh>
    <phoneticPr fontId="7"/>
  </si>
  <si>
    <t>N/Wインターフェース物理タイプの設定。</t>
    <rPh sb="11" eb="13">
      <t>ブツリ</t>
    </rPh>
    <rPh sb="17" eb="19">
      <t>セッテイ</t>
    </rPh>
    <phoneticPr fontId="7"/>
  </si>
  <si>
    <t>N/Wインターフェースの現在動作中の物理タイプ。</t>
    <rPh sb="12" eb="14">
      <t>ゲンザイ</t>
    </rPh>
    <rPh sb="14" eb="17">
      <t>ドウサチュウ</t>
    </rPh>
    <rPh sb="18" eb="20">
      <t>ブツリ</t>
    </rPh>
    <phoneticPr fontId="7"/>
  </si>
  <si>
    <t>N/Wインターフェースがサポートするデバイス。
(プリントサーバ、プリンタ、スキャナ、FAX、ストレージ等）</t>
    <rPh sb="52" eb="53">
      <t>トウ</t>
    </rPh>
    <phoneticPr fontId="7"/>
  </si>
  <si>
    <t>組込みWeb (EpsonNet Config Web版) のタイプ。</t>
    <rPh sb="0" eb="1">
      <t>ク</t>
    </rPh>
    <rPh sb="1" eb="2">
      <t>コ</t>
    </rPh>
    <rPh sb="27" eb="28">
      <t>バン</t>
    </rPh>
    <phoneticPr fontId="7"/>
  </si>
  <si>
    <t>IP上の各機能のサポート状況。</t>
    <rPh sb="2" eb="3">
      <t>ジョウ</t>
    </rPh>
    <rPh sb="4" eb="7">
      <t>カクキノウ</t>
    </rPh>
    <rPh sb="12" eb="14">
      <t>ジョウキョウ</t>
    </rPh>
    <phoneticPr fontId="7"/>
  </si>
  <si>
    <t>DDNS機能の有効、無効。</t>
    <rPh sb="4" eb="6">
      <t>キノウ</t>
    </rPh>
    <rPh sb="7" eb="9">
      <t>ユウコウ</t>
    </rPh>
    <rPh sb="10" eb="12">
      <t>ムコウ</t>
    </rPh>
    <phoneticPr fontId="7"/>
  </si>
  <si>
    <t>ファームウェアアップデートプロトコルのサポート状況。</t>
    <rPh sb="23" eb="25">
      <t>ジョウキョウ</t>
    </rPh>
    <phoneticPr fontId="7"/>
  </si>
  <si>
    <t>ホスト名、ドメイン名の設定方法（DHCP、手動）の設定。</t>
    <rPh sb="3" eb="4">
      <t>メイ</t>
    </rPh>
    <rPh sb="9" eb="10">
      <t>メイ</t>
    </rPh>
    <rPh sb="11" eb="13">
      <t>セッテイ</t>
    </rPh>
    <rPh sb="13" eb="15">
      <t>ホウホウ</t>
    </rPh>
    <rPh sb="21" eb="23">
      <t>シュドウ</t>
    </rPh>
    <rPh sb="25" eb="27">
      <t>セッテイ</t>
    </rPh>
    <phoneticPr fontId="7"/>
  </si>
  <si>
    <t>現在の物理層決定機能の動作状況。</t>
    <rPh sb="0" eb="2">
      <t>ゲンザイ</t>
    </rPh>
    <rPh sb="3" eb="5">
      <t>ブツリ</t>
    </rPh>
    <rPh sb="5" eb="6">
      <t>ソウ</t>
    </rPh>
    <rPh sb="6" eb="8">
      <t>ケッテイ</t>
    </rPh>
    <rPh sb="8" eb="10">
      <t>キノウ</t>
    </rPh>
    <rPh sb="11" eb="13">
      <t>ドウサ</t>
    </rPh>
    <rPh sb="13" eb="15">
      <t>ジョウキョウ</t>
    </rPh>
    <phoneticPr fontId="7"/>
  </si>
  <si>
    <t>物理層決定方法（手動/自動）のサポート状況。</t>
    <rPh sb="0" eb="2">
      <t>ブツリ</t>
    </rPh>
    <rPh sb="2" eb="3">
      <t>ソウ</t>
    </rPh>
    <rPh sb="3" eb="5">
      <t>ケッテイ</t>
    </rPh>
    <rPh sb="5" eb="7">
      <t>ホウホウ</t>
    </rPh>
    <rPh sb="8" eb="10">
      <t>シュドウ</t>
    </rPh>
    <rPh sb="11" eb="13">
      <t>ジドウ</t>
    </rPh>
    <rPh sb="19" eb="21">
      <t>ジョウキョウ</t>
    </rPh>
    <phoneticPr fontId="7"/>
  </si>
  <si>
    <t>システムが割り込み診断を行っているのでジョブ全ては保留されている。</t>
    <phoneticPr fontId="7"/>
  </si>
  <si>
    <t>ジョブを格納するスペースがサーバにはない</t>
    <phoneticPr fontId="7"/>
  </si>
  <si>
    <t>PINが必要。</t>
    <phoneticPr fontId="7"/>
  </si>
  <si>
    <t>ジョブが引き出されたアカウントはその限度を超えている。</t>
  </si>
  <si>
    <t>通常のリトライ手順でサーバ／デバイスが回復できないエラーにジョブが出くわしたが、そのジョブが将来再び処理される場合はエラーには出くわさないかもしれない状態。</t>
    <rPh sb="75" eb="77">
      <t>ジョウタイ</t>
    </rPh>
    <phoneticPr fontId="7"/>
  </si>
  <si>
    <t>ジョブ完了前にサーバかデバイスがシャットダウンされたのでジョブはキャンセルされた。</t>
    <phoneticPr fontId="7"/>
  </si>
  <si>
    <t>デバイスが現在ジョブを受け付け不可能なため、システムがこのジョブを中止した。</t>
    <phoneticPr fontId="7"/>
  </si>
  <si>
    <t>badJob以外の原因でデバイスがジョブを取り扱えないため、システムがこのジョブを中止した。</t>
    <phoneticPr fontId="7"/>
  </si>
  <si>
    <t>サポートされていないページ記述言語、制御言語であることを判断し、システムがこのジョブを中止した。</t>
    <phoneticPr fontId="7"/>
  </si>
  <si>
    <t>Printer Port Monitor MIB で返される文字列の言語 (RFC3066の言語タグ)。</t>
    <rPh sb="26" eb="27">
      <t>カエ</t>
    </rPh>
    <rPh sb="30" eb="33">
      <t>モジレツ</t>
    </rPh>
    <rPh sb="34" eb="36">
      <t>ゲンゴ</t>
    </rPh>
    <rPh sb="46" eb="48">
      <t>ゲンゴ</t>
    </rPh>
    <phoneticPr fontId="7"/>
  </si>
  <si>
    <t>ppmGeneralNumberOfPrinters</t>
    <phoneticPr fontId="7"/>
  </si>
  <si>
    <t>ネットワークシステムでサポートしているプリンタの個数。</t>
    <phoneticPr fontId="7"/>
  </si>
  <si>
    <t>ネットワークシステムでサポートしているプリンタポートの個数</t>
    <phoneticPr fontId="7"/>
  </si>
  <si>
    <t>ppmPrinterName</t>
    <phoneticPr fontId="7"/>
  </si>
  <si>
    <t>クライアントOSへのプリンタのインストールを容易にするための情報を提供するMIB。Windows の Standard TCP/IP ポート作成時に参照される。</t>
    <rPh sb="22" eb="24">
      <t>ヨウイ</t>
    </rPh>
    <rPh sb="30" eb="32">
      <t>ジョウホウ</t>
    </rPh>
    <rPh sb="33" eb="35">
      <t>テイキョウ</t>
    </rPh>
    <rPh sb="70" eb="72">
      <t>サクセイ</t>
    </rPh>
    <rPh sb="72" eb="73">
      <t>ジ</t>
    </rPh>
    <rPh sb="74" eb="76">
      <t>サンショウ</t>
    </rPh>
    <phoneticPr fontId="7"/>
  </si>
  <si>
    <t>ネットワークシステムでサポートしているプリンタ毎の情報を提供するテーブル。
プリンタ毎に以下の情報を持つ。</t>
    <rPh sb="23" eb="24">
      <t>ゴト</t>
    </rPh>
    <rPh sb="25" eb="27">
      <t>ジョウホウ</t>
    </rPh>
    <rPh sb="28" eb="30">
      <t>テイキョウ</t>
    </rPh>
    <rPh sb="42" eb="43">
      <t>ゴト</t>
    </rPh>
    <rPh sb="44" eb="46">
      <t>イカ</t>
    </rPh>
    <rPh sb="47" eb="49">
      <t>ジョウホウ</t>
    </rPh>
    <rPh sb="50" eb="51">
      <t>モ</t>
    </rPh>
    <phoneticPr fontId="7"/>
  </si>
  <si>
    <t>プリンタの名称。</t>
    <rPh sb="5" eb="7">
      <t>メイショウ</t>
    </rPh>
    <phoneticPr fontId="7"/>
  </si>
  <si>
    <t>プリンタの IEEE1284 デバイスID。</t>
    <phoneticPr fontId="7"/>
  </si>
  <si>
    <t>プリンタがサポートする印刷ポートの個数。</t>
    <rPh sb="11" eb="13">
      <t>インサツ</t>
    </rPh>
    <rPh sb="17" eb="19">
      <t>コスウ</t>
    </rPh>
    <phoneticPr fontId="7"/>
  </si>
  <si>
    <t>このプリンタに対応する hrDeviceIndex値。</t>
    <rPh sb="7" eb="9">
      <t>タイオウ</t>
    </rPh>
    <rPh sb="25" eb="26">
      <t>アタイ</t>
    </rPh>
    <phoneticPr fontId="7"/>
  </si>
  <si>
    <t>このプリンタにSNMPでアクセスするためのReadOnlyコミュニティ名。</t>
    <rPh sb="35" eb="36">
      <t>メイ</t>
    </rPh>
    <phoneticPr fontId="7"/>
  </si>
  <si>
    <t>プリンタインストール後にデフォルトで使用する印刷ポートを示すインデックス（ppmPortTableのインデックス）。</t>
    <rPh sb="10" eb="11">
      <t>ゴ</t>
    </rPh>
    <rPh sb="18" eb="20">
      <t>シヨウ</t>
    </rPh>
    <rPh sb="22" eb="24">
      <t>インサツ</t>
    </rPh>
    <rPh sb="28" eb="29">
      <t>シメ</t>
    </rPh>
    <phoneticPr fontId="7"/>
  </si>
  <si>
    <t>プリンタインストール後のデフォルトで、プリンタに対してSNMPアクセスを行うかどうかを示すフラグ。</t>
    <rPh sb="10" eb="11">
      <t>ゴ</t>
    </rPh>
    <rPh sb="24" eb="25">
      <t>タイ</t>
    </rPh>
    <rPh sb="36" eb="37">
      <t>オコナ</t>
    </rPh>
    <rPh sb="43" eb="44">
      <t>シメ</t>
    </rPh>
    <phoneticPr fontId="7"/>
  </si>
  <si>
    <t>ppmPortEnabled</t>
    <phoneticPr fontId="7"/>
  </si>
  <si>
    <t>プリンタがサポートするポートの報を提供するテーブル。
プリンタ毎、かつサポートする印刷ポート毎に以下の情報を持つ。</t>
    <rPh sb="41" eb="43">
      <t>インサツ</t>
    </rPh>
    <rPh sb="46" eb="47">
      <t>ゴト</t>
    </rPh>
    <phoneticPr fontId="7"/>
  </si>
  <si>
    <t>印刷ポートの有効／無効を表すフラグ。</t>
    <rPh sb="6" eb="8">
      <t>ユウコウ</t>
    </rPh>
    <rPh sb="9" eb="11">
      <t>ムコウ</t>
    </rPh>
    <rPh sb="12" eb="13">
      <t>アラワ</t>
    </rPh>
    <phoneticPr fontId="7"/>
  </si>
  <si>
    <t>印刷ポートの名称。</t>
    <rPh sb="6" eb="8">
      <t>メイショウ</t>
    </rPh>
    <phoneticPr fontId="7"/>
  </si>
  <si>
    <t>印刷ポートが提供するサービスのキュー名またはURI。</t>
    <rPh sb="6" eb="8">
      <t>テイキョウ</t>
    </rPh>
    <rPh sb="18" eb="19">
      <t>メイ</t>
    </rPh>
    <phoneticPr fontId="7"/>
  </si>
  <si>
    <t>印刷ポートのプロトコルタイプ。</t>
    <phoneticPr fontId="7"/>
  </si>
  <si>
    <t>印刷ポートのTCP/UDPターゲットポート番号。</t>
    <rPh sb="21" eb="23">
      <t>バンゴウ</t>
    </rPh>
    <phoneticPr fontId="7"/>
  </si>
  <si>
    <t>標準範囲外のTCP/UDPソースポートを許可するかどうかを示すフラグ。</t>
    <rPh sb="0" eb="2">
      <t>ヒョウジュン</t>
    </rPh>
    <rPh sb="2" eb="4">
      <t>ハンイ</t>
    </rPh>
    <rPh sb="4" eb="5">
      <t>ガイ</t>
    </rPh>
    <rPh sb="20" eb="22">
      <t>キョカ</t>
    </rPh>
    <rPh sb="29" eb="30">
      <t>シメ</t>
    </rPh>
    <phoneticPr fontId="7"/>
  </si>
  <si>
    <t>この印刷ポートに関連するPrinter MIB のチャンネル情報にアクセスするためのインデックス。</t>
    <rPh sb="2" eb="4">
      <t>インサツ</t>
    </rPh>
    <rPh sb="8" eb="10">
      <t>カンレン</t>
    </rPh>
    <rPh sb="30" eb="32">
      <t>ジョウホウ</t>
    </rPh>
    <phoneticPr fontId="7"/>
  </si>
  <si>
    <t>LPR印刷ポートの場合、プリンタのインストール後にデフォルトでLPRバイトカウントを有効にするかしないかを示す。</t>
    <rPh sb="3" eb="5">
      <t>インサツ</t>
    </rPh>
    <rPh sb="9" eb="11">
      <t>バアイ</t>
    </rPh>
    <rPh sb="23" eb="24">
      <t>ゴ</t>
    </rPh>
    <rPh sb="42" eb="44">
      <t>ユウコウ</t>
    </rPh>
    <rPh sb="53" eb="54">
      <t>シメ</t>
    </rPh>
    <phoneticPr fontId="7"/>
  </si>
  <si>
    <t>プリンタの基本的な情報を提供するテーブル。</t>
    <rPh sb="5" eb="8">
      <t>キホンテキ</t>
    </rPh>
    <rPh sb="9" eb="11">
      <t>ジョウホウ</t>
    </rPh>
    <rPh sb="12" eb="14">
      <t>テイキョウ</t>
    </rPh>
    <phoneticPr fontId="7"/>
  </si>
  <si>
    <t>ジョブ制御のための待ち順番の取得。</t>
    <rPh sb="3" eb="5">
      <t>セイギョ</t>
    </rPh>
    <rPh sb="9" eb="10">
      <t>マ</t>
    </rPh>
    <rPh sb="11" eb="13">
      <t>ジュンバン</t>
    </rPh>
    <rPh sb="14" eb="16">
      <t>シュトク</t>
    </rPh>
    <phoneticPr fontId="7"/>
  </si>
  <si>
    <t>ジョブ逝去のための待ち順番の取得をデバイスに通知するためのMIB。</t>
    <rPh sb="3" eb="5">
      <t>セイキョ</t>
    </rPh>
    <rPh sb="9" eb="10">
      <t>マ</t>
    </rPh>
    <rPh sb="11" eb="13">
      <t>ジュンバン</t>
    </rPh>
    <rPh sb="14" eb="16">
      <t>シュトク</t>
    </rPh>
    <rPh sb="22" eb="24">
      <t>ツウチ</t>
    </rPh>
    <phoneticPr fontId="7"/>
  </si>
  <si>
    <t>制御の排他処理のための簡易ロック機能のためのオブジェクト。</t>
    <rPh sb="0" eb="2">
      <t>セイギョ</t>
    </rPh>
    <rPh sb="3" eb="5">
      <t>ハイタ</t>
    </rPh>
    <rPh sb="5" eb="7">
      <t>ショリ</t>
    </rPh>
    <rPh sb="11" eb="13">
      <t>カンイ</t>
    </rPh>
    <rPh sb="16" eb="18">
      <t>キノウ</t>
    </rPh>
    <phoneticPr fontId="7"/>
  </si>
  <si>
    <t>ジョブ制御のための待ち順番の予約を設定する。</t>
    <rPh sb="3" eb="5">
      <t>セイギョ</t>
    </rPh>
    <rPh sb="9" eb="10">
      <t>マ</t>
    </rPh>
    <rPh sb="11" eb="13">
      <t>ジュンバン</t>
    </rPh>
    <rPh sb="14" eb="16">
      <t>ヨヤク</t>
    </rPh>
    <rPh sb="17" eb="19">
      <t>セッテイ</t>
    </rPh>
    <phoneticPr fontId="7"/>
  </si>
  <si>
    <t>ファイル共有名の設定。</t>
    <rPh sb="8" eb="10">
      <t>セッテイ</t>
    </rPh>
    <phoneticPr fontId="7"/>
  </si>
  <si>
    <t>1.3.6.1.2.1.43.9.2.1.16</t>
  </si>
  <si>
    <t>1.3.6.1.2.1.43.9.2.1.17</t>
  </si>
  <si>
    <t>1.3.6.1.2.1.43.9.2.1.18</t>
  </si>
  <si>
    <t>1.3.6.1.2.1.43.9.2.1.19</t>
  </si>
  <si>
    <t>1.3.6.1.2.1.43.9.2.1.20</t>
  </si>
  <si>
    <t>1.3.6.1.2.1.43.9.2.1.21</t>
  </si>
  <si>
    <t>1.3.6.1.2.1.43.9.2.1.22</t>
  </si>
  <si>
    <t>1.3.6.1.2.1.43.9.2.1.23</t>
  </si>
  <si>
    <t>1.3.6.1.2.1.43.9.2.1.24</t>
  </si>
  <si>
    <t>prtMarkerAddressabilityXFeedDir</t>
  </si>
  <si>
    <t>prtMarkerSouthMargin</t>
  </si>
  <si>
    <t>prtMarkerEastMargin</t>
  </si>
  <si>
    <t>SLP（HP SLP) Agent機能の有効、無効設定。</t>
    <rPh sb="17" eb="19">
      <t>キノウ</t>
    </rPh>
    <rPh sb="20" eb="22">
      <t>ユウコウ</t>
    </rPh>
    <rPh sb="23" eb="25">
      <t>ムコウ</t>
    </rPh>
    <rPh sb="25" eb="27">
      <t>セッテイ</t>
    </rPh>
    <phoneticPr fontId="7"/>
  </si>
  <si>
    <t>能動的に発行するAttrReplyメッセージのTTL値。</t>
    <rPh sb="0" eb="3">
      <t>ノウドウテキ</t>
    </rPh>
    <rPh sb="4" eb="6">
      <t>ハッコウ</t>
    </rPh>
    <rPh sb="26" eb="27">
      <t>チ</t>
    </rPh>
    <phoneticPr fontId="7"/>
  </si>
  <si>
    <t>SLPプロトコルに関する設定を提供するテーブル。</t>
    <rPh sb="9" eb="10">
      <t>カン</t>
    </rPh>
    <rPh sb="12" eb="14">
      <t>セッテイ</t>
    </rPh>
    <rPh sb="15" eb="17">
      <t>テイキョウ</t>
    </rPh>
    <phoneticPr fontId="7"/>
  </si>
  <si>
    <t>プロキシー設定を提供するテーブル。
設定可能なプロキシ毎に以下の情報を持つ。</t>
    <rPh sb="5" eb="7">
      <t>セッテイ</t>
    </rPh>
    <rPh sb="8" eb="10">
      <t>テイキョウ</t>
    </rPh>
    <rPh sb="18" eb="20">
      <t>セッテイ</t>
    </rPh>
    <rPh sb="20" eb="22">
      <t>カノウ</t>
    </rPh>
    <rPh sb="27" eb="28">
      <t>ゴト</t>
    </rPh>
    <rPh sb="29" eb="31">
      <t>イカ</t>
    </rPh>
    <rPh sb="32" eb="34">
      <t>ジョウホウ</t>
    </rPh>
    <rPh sb="35" eb="36">
      <t>モ</t>
    </rPh>
    <phoneticPr fontId="7"/>
  </si>
  <si>
    <t>プロキシアドレスの設定。</t>
    <rPh sb="9" eb="11">
      <t>セッテイ</t>
    </rPh>
    <phoneticPr fontId="7"/>
  </si>
  <si>
    <t>プロキシのポート番号設定。</t>
    <rPh sb="8" eb="10">
      <t>バンゴウ</t>
    </rPh>
    <rPh sb="10" eb="12">
      <t>セッテイ</t>
    </rPh>
    <phoneticPr fontId="7"/>
  </si>
  <si>
    <t>このプロキシの有効、無効設定。</t>
    <rPh sb="7" eb="9">
      <t>ユウコウ</t>
    </rPh>
    <rPh sb="10" eb="12">
      <t>ムコウ</t>
    </rPh>
    <rPh sb="12" eb="14">
      <t>セッテイ</t>
    </rPh>
    <phoneticPr fontId="7"/>
  </si>
  <si>
    <t>プリンタを構成する各種モジュールのバージョン情報を提供するテーブル。</t>
    <rPh sb="5" eb="7">
      <t>コウセイ</t>
    </rPh>
    <rPh sb="9" eb="11">
      <t>カクシュ</t>
    </rPh>
    <rPh sb="22" eb="24">
      <t>ジョウホウ</t>
    </rPh>
    <rPh sb="25" eb="27">
      <t>テイキョウ</t>
    </rPh>
    <phoneticPr fontId="7"/>
  </si>
  <si>
    <t>サーバーを構成する各種モジュールのバージョン情報を提供するテーブル。</t>
    <rPh sb="5" eb="7">
      <t>コウセイ</t>
    </rPh>
    <rPh sb="9" eb="11">
      <t>カクシュ</t>
    </rPh>
    <rPh sb="22" eb="24">
      <t>ジョウホウ</t>
    </rPh>
    <rPh sb="25" eb="27">
      <t>テイキョウ</t>
    </rPh>
    <phoneticPr fontId="7"/>
  </si>
  <si>
    <t>UPｎPに関する設定用テーブル。</t>
    <rPh sb="5" eb="6">
      <t>カン</t>
    </rPh>
    <rPh sb="8" eb="11">
      <t>セッテイヨウ</t>
    </rPh>
    <phoneticPr fontId="7"/>
  </si>
  <si>
    <t>各機能、サービスで共通に使用する設定を提供するテーブル。</t>
    <rPh sb="0" eb="1">
      <t>カク</t>
    </rPh>
    <rPh sb="1" eb="3">
      <t>キノウ</t>
    </rPh>
    <rPh sb="9" eb="11">
      <t>キョウツウ</t>
    </rPh>
    <rPh sb="12" eb="14">
      <t>シヨウ</t>
    </rPh>
    <rPh sb="16" eb="18">
      <t>セッテイ</t>
    </rPh>
    <rPh sb="19" eb="21">
      <t>テイキョウ</t>
    </rPh>
    <phoneticPr fontId="7"/>
  </si>
  <si>
    <t>この共通設定に対応するデバイスのhrDeviceIndex値。</t>
    <rPh sb="2" eb="4">
      <t>キョウツウ</t>
    </rPh>
    <rPh sb="4" eb="6">
      <t>セッテイ</t>
    </rPh>
    <phoneticPr fontId="7"/>
  </si>
  <si>
    <t>各種機能で使用されるデバイス名のそれぞれについて、個別に設定可能かどうかを示すフラグ。</t>
    <rPh sb="0" eb="2">
      <t>カクシュ</t>
    </rPh>
    <rPh sb="2" eb="4">
      <t>キノウ</t>
    </rPh>
    <rPh sb="5" eb="7">
      <t>シヨウ</t>
    </rPh>
    <rPh sb="14" eb="15">
      <t>メイ</t>
    </rPh>
    <rPh sb="25" eb="27">
      <t>コベツ</t>
    </rPh>
    <rPh sb="28" eb="30">
      <t>セッテイ</t>
    </rPh>
    <rPh sb="30" eb="32">
      <t>カノウ</t>
    </rPh>
    <rPh sb="37" eb="38">
      <t>シメ</t>
    </rPh>
    <phoneticPr fontId="7"/>
  </si>
  <si>
    <t>共通デバイス識別名を適用するサービスを示すフラグ。</t>
    <rPh sb="0" eb="2">
      <t>キョウツウ</t>
    </rPh>
    <rPh sb="6" eb="8">
      <t>シキベツ</t>
    </rPh>
    <rPh sb="8" eb="9">
      <t>メイ</t>
    </rPh>
    <rPh sb="10" eb="12">
      <t>テキヨウ</t>
    </rPh>
    <rPh sb="19" eb="20">
      <t>シメ</t>
    </rPh>
    <phoneticPr fontId="7"/>
  </si>
  <si>
    <t>共通デバイス識別名の設定。</t>
    <rPh sb="0" eb="2">
      <t>キョウツウ</t>
    </rPh>
    <rPh sb="6" eb="8">
      <t>シキベツ</t>
    </rPh>
    <rPh sb="8" eb="9">
      <t>メイ</t>
    </rPh>
    <rPh sb="10" eb="12">
      <t>セッテイ</t>
    </rPh>
    <phoneticPr fontId="7"/>
  </si>
  <si>
    <t>共通デバイス識別名（各種サービスで使用されるデバイス識別名を一括で設定するための名称）の有効、無効。</t>
    <rPh sb="0" eb="2">
      <t>キョウツウ</t>
    </rPh>
    <rPh sb="6" eb="8">
      <t>シキベツ</t>
    </rPh>
    <rPh sb="8" eb="9">
      <t>メイ</t>
    </rPh>
    <rPh sb="40" eb="42">
      <t>メイショウ</t>
    </rPh>
    <rPh sb="44" eb="46">
      <t>ユウコウ</t>
    </rPh>
    <rPh sb="47" eb="49">
      <t>ムコウ</t>
    </rPh>
    <phoneticPr fontId="7"/>
  </si>
  <si>
    <t>Windows Rally に関する設定を提供するテーブル。</t>
    <rPh sb="15" eb="16">
      <t>カン</t>
    </rPh>
    <rPh sb="18" eb="20">
      <t>セッテイ</t>
    </rPh>
    <rPh sb="21" eb="23">
      <t>テイキョウ</t>
    </rPh>
    <phoneticPr fontId="7"/>
  </si>
  <si>
    <t>この設定に対応するデバイスのhrDeviceIndex値。</t>
    <rPh sb="2" eb="4">
      <t>セッテイ</t>
    </rPh>
    <rPh sb="5" eb="7">
      <t>タイオウ</t>
    </rPh>
    <rPh sb="27" eb="28">
      <t>アタイ</t>
    </rPh>
    <phoneticPr fontId="7"/>
  </si>
  <si>
    <t>Windows Rally 機能(LLTD, WSD) のサポート状況。</t>
    <rPh sb="14" eb="16">
      <t>キノウ</t>
    </rPh>
    <rPh sb="33" eb="35">
      <t>ジョウキョウ</t>
    </rPh>
    <phoneticPr fontId="7"/>
  </si>
  <si>
    <t>WSDに関する設定テーブル。</t>
    <rPh sb="4" eb="5">
      <t>カン</t>
    </rPh>
    <rPh sb="7" eb="9">
      <t>セッテイ</t>
    </rPh>
    <phoneticPr fontId="7"/>
  </si>
  <si>
    <t>WSD機能の有効、無効設定。</t>
    <rPh sb="3" eb="5">
      <t>キノウ</t>
    </rPh>
    <rPh sb="6" eb="8">
      <t>ユウコウ</t>
    </rPh>
    <rPh sb="9" eb="11">
      <t>ムコウ</t>
    </rPh>
    <rPh sb="11" eb="13">
      <t>セッテイ</t>
    </rPh>
    <phoneticPr fontId="7"/>
  </si>
  <si>
    <t>WSD機能の有効、無効設定のサポート状況。</t>
    <rPh sb="18" eb="20">
      <t>ジョウキョウ</t>
    </rPh>
    <phoneticPr fontId="7"/>
  </si>
  <si>
    <t>WSDデバイス名の設定。</t>
    <rPh sb="9" eb="11">
      <t>セッテイ</t>
    </rPh>
    <phoneticPr fontId="7"/>
  </si>
  <si>
    <t>WSDデバイスのロケーションを表す文字列の設定。</t>
    <rPh sb="21" eb="23">
      <t>セッテイ</t>
    </rPh>
    <phoneticPr fontId="7"/>
  </si>
  <si>
    <t>WSD-Printのタイムアウト時間設定。</t>
    <rPh sb="18" eb="20">
      <t>セッテイ</t>
    </rPh>
    <phoneticPr fontId="7"/>
  </si>
  <si>
    <t>WSD-Printのタイムアウト時間に設定可能な最小値。</t>
    <rPh sb="16" eb="18">
      <t>ジカン</t>
    </rPh>
    <rPh sb="19" eb="21">
      <t>セッテイ</t>
    </rPh>
    <rPh sb="21" eb="23">
      <t>カノウ</t>
    </rPh>
    <phoneticPr fontId="7"/>
  </si>
  <si>
    <t>WSD-Printのタイムアウト時間に設定可能な最大値。</t>
    <rPh sb="16" eb="18">
      <t>ジカン</t>
    </rPh>
    <rPh sb="19" eb="21">
      <t>セッテイ</t>
    </rPh>
    <rPh sb="21" eb="23">
      <t>カノウ</t>
    </rPh>
    <rPh sb="25" eb="26">
      <t>ダイ</t>
    </rPh>
    <phoneticPr fontId="7"/>
  </si>
  <si>
    <t>WSD-Scanのタイムアウト時間設定。</t>
    <rPh sb="17" eb="19">
      <t>セッテイ</t>
    </rPh>
    <phoneticPr fontId="7"/>
  </si>
  <si>
    <t>WSD-Scanのタイムアウト時間に設定可能な最小値。</t>
    <rPh sb="15" eb="17">
      <t>ジカン</t>
    </rPh>
    <rPh sb="18" eb="20">
      <t>セッテイ</t>
    </rPh>
    <rPh sb="20" eb="22">
      <t>カノウ</t>
    </rPh>
    <phoneticPr fontId="7"/>
  </si>
  <si>
    <t>WSD-Scanのタイムアウト時間に設定可能な最大値。</t>
    <rPh sb="15" eb="17">
      <t>ジカン</t>
    </rPh>
    <rPh sb="18" eb="20">
      <t>セッテイ</t>
    </rPh>
    <rPh sb="20" eb="22">
      <t>カノウ</t>
    </rPh>
    <rPh sb="24" eb="25">
      <t>ダイ</t>
    </rPh>
    <phoneticPr fontId="7"/>
  </si>
  <si>
    <t>LLTDに関する設定テーブル。</t>
    <rPh sb="5" eb="6">
      <t>カン</t>
    </rPh>
    <rPh sb="8" eb="10">
      <t>セッテイ</t>
    </rPh>
    <phoneticPr fontId="7"/>
  </si>
  <si>
    <t>LLTD機能の有効、無効設定。</t>
    <rPh sb="4" eb="6">
      <t>キノウ</t>
    </rPh>
    <rPh sb="7" eb="9">
      <t>ユウコウ</t>
    </rPh>
    <rPh sb="10" eb="12">
      <t>ムコウ</t>
    </rPh>
    <rPh sb="12" eb="14">
      <t>セッテイ</t>
    </rPh>
    <phoneticPr fontId="7"/>
  </si>
  <si>
    <t>LLTDデバイス名の設定。</t>
    <rPh sb="10" eb="12">
      <t>セッテイ</t>
    </rPh>
    <phoneticPr fontId="7"/>
  </si>
  <si>
    <t>ユーザ―認証機能に関する情報テーブル。</t>
    <rPh sb="4" eb="6">
      <t>ニンショウ</t>
    </rPh>
    <rPh sb="6" eb="8">
      <t>キノウ</t>
    </rPh>
    <rPh sb="9" eb="10">
      <t>カン</t>
    </rPh>
    <rPh sb="12" eb="14">
      <t>ジョウホウ</t>
    </rPh>
    <phoneticPr fontId="7"/>
  </si>
  <si>
    <t>インターフェースを特定するために参照するMIBのOID。</t>
    <phoneticPr fontId="7"/>
  </si>
  <si>
    <t>IPv4データグラム転送(ルーティング）機能の有効/無効設定。</t>
    <rPh sb="20" eb="22">
      <t>キノウ</t>
    </rPh>
    <rPh sb="23" eb="25">
      <t>ユウコウ</t>
    </rPh>
    <rPh sb="26" eb="28">
      <t>ムコウ</t>
    </rPh>
    <rPh sb="28" eb="30">
      <t>セッテイ</t>
    </rPh>
    <phoneticPr fontId="7"/>
  </si>
  <si>
    <t>IPv4データグラムにおけるデフォルトTTL値を返す。</t>
    <phoneticPr fontId="7"/>
  </si>
  <si>
    <t>受信したIPv4データグラムの総数。</t>
    <phoneticPr fontId="7"/>
  </si>
  <si>
    <t>受信したIPv4データグラムのうち、IPヘッダーにエラーがあったために破棄したデータグラムの数。</t>
    <phoneticPr fontId="7"/>
  </si>
  <si>
    <t>受信したIPv4データグラムのうち、宛先アドレスが不正のために破棄したデータグラムの数。</t>
    <phoneticPr fontId="7"/>
  </si>
  <si>
    <t>受信したIPv4データグラムのうち、自分宛てではないために他ノードへ転送を試みたデータグラムの数。</t>
    <phoneticPr fontId="7"/>
  </si>
  <si>
    <t>受信したIPv4データグラムのうち、上位プロトコルが不明またはサポートしていないプロトコルのために破棄したデータグラムの数。</t>
    <phoneticPr fontId="7"/>
  </si>
  <si>
    <t>受信したIPv4データグラムのうち、データグラムは正常だが、バッファ不足等で破棄したデータグラムの数。</t>
    <phoneticPr fontId="7"/>
  </si>
  <si>
    <t>受信したIPv4データグラムのうち、上位プロトコルに正常に渡されたデータグラム数。</t>
    <phoneticPr fontId="7"/>
  </si>
  <si>
    <t>上位プロトコルから送信を要求されたIPv4データグラムの総数。</t>
    <phoneticPr fontId="7"/>
  </si>
  <si>
    <t>印刷時にトナー、インクが全く使用されなかった面の累積数。ダミーページを含まない。</t>
    <rPh sb="0" eb="2">
      <t>インサツ</t>
    </rPh>
    <rPh sb="2" eb="3">
      <t>ジ</t>
    </rPh>
    <rPh sb="12" eb="13">
      <t>マッタ</t>
    </rPh>
    <rPh sb="14" eb="16">
      <t>シヨウ</t>
    </rPh>
    <rPh sb="22" eb="23">
      <t>メン</t>
    </rPh>
    <rPh sb="24" eb="26">
      <t>ルイセキ</t>
    </rPh>
    <rPh sb="26" eb="27">
      <t>スウ</t>
    </rPh>
    <rPh sb="35" eb="36">
      <t>フク</t>
    </rPh>
    <phoneticPr fontId="7"/>
  </si>
  <si>
    <t>フィニッシャー消耗品の消耗の仕方（減少する/廃液等で満たされる）。</t>
    <rPh sb="7" eb="9">
      <t>ショウモウ</t>
    </rPh>
    <rPh sb="9" eb="10">
      <t>ヒン</t>
    </rPh>
    <rPh sb="11" eb="13">
      <t>ショウモウ</t>
    </rPh>
    <rPh sb="14" eb="16">
      <t>シカタ</t>
    </rPh>
    <rPh sb="17" eb="19">
      <t>ゲンショウ</t>
    </rPh>
    <rPh sb="22" eb="24">
      <t>ハイエキ</t>
    </rPh>
    <rPh sb="24" eb="25">
      <t>トウ</t>
    </rPh>
    <rPh sb="26" eb="27">
      <t>ミ</t>
    </rPh>
    <phoneticPr fontId="7"/>
  </si>
  <si>
    <t>フィニッシャー消耗品の種類。</t>
    <rPh sb="7" eb="9">
      <t>ショウモウ</t>
    </rPh>
    <rPh sb="9" eb="10">
      <t>ヒン</t>
    </rPh>
    <rPh sb="11" eb="13">
      <t>シュルイ</t>
    </rPh>
    <phoneticPr fontId="7"/>
  </si>
  <si>
    <t>フィニッシャー消耗品の説明文字列。</t>
    <rPh sb="7" eb="9">
      <t>ショウモウ</t>
    </rPh>
    <rPh sb="9" eb="10">
      <t>ヒン</t>
    </rPh>
    <rPh sb="11" eb="13">
      <t>セツメイ</t>
    </rPh>
    <rPh sb="13" eb="16">
      <t>モジレツ</t>
    </rPh>
    <phoneticPr fontId="7"/>
  </si>
  <si>
    <t>フィニッシャーに関連する消耗品の情報テーブル。
フィニッシャー消耗品毎に以下の情報を持つ。</t>
    <rPh sb="8" eb="10">
      <t>カンレン</t>
    </rPh>
    <rPh sb="12" eb="14">
      <t>ショウモウ</t>
    </rPh>
    <rPh sb="14" eb="15">
      <t>ヒン</t>
    </rPh>
    <rPh sb="16" eb="18">
      <t>ジョウホウ</t>
    </rPh>
    <rPh sb="31" eb="33">
      <t>ショウモウ</t>
    </rPh>
    <rPh sb="33" eb="34">
      <t>ヒン</t>
    </rPh>
    <rPh sb="34" eb="35">
      <t>ゴト</t>
    </rPh>
    <rPh sb="36" eb="38">
      <t>イカ</t>
    </rPh>
    <rPh sb="39" eb="41">
      <t>ジョウホウ</t>
    </rPh>
    <rPh sb="42" eb="43">
      <t>モ</t>
    </rPh>
    <phoneticPr fontId="7"/>
  </si>
  <si>
    <t>ユーザ―認証モードの起動状態。</t>
    <rPh sb="4" eb="6">
      <t>ニンショウ</t>
    </rPh>
    <rPh sb="10" eb="12">
      <t>キドウ</t>
    </rPh>
    <rPh sb="12" eb="14">
      <t>ジョウタイ</t>
    </rPh>
    <phoneticPr fontId="7"/>
  </si>
  <si>
    <t>ユーザー認証装置に関する情報取得用テーブル。
装着可能な認証装置の数だけ以下の情報を持つ。</t>
    <rPh sb="4" eb="6">
      <t>ニンショウ</t>
    </rPh>
    <rPh sb="6" eb="8">
      <t>ソウチ</t>
    </rPh>
    <rPh sb="9" eb="10">
      <t>カン</t>
    </rPh>
    <rPh sb="12" eb="14">
      <t>ジョウホウ</t>
    </rPh>
    <rPh sb="14" eb="16">
      <t>シュトク</t>
    </rPh>
    <rPh sb="16" eb="17">
      <t>ヨウ</t>
    </rPh>
    <rPh sb="23" eb="25">
      <t>ソウチャク</t>
    </rPh>
    <rPh sb="25" eb="27">
      <t>カノウ</t>
    </rPh>
    <rPh sb="28" eb="30">
      <t>ニンショウ</t>
    </rPh>
    <rPh sb="30" eb="32">
      <t>ソウチ</t>
    </rPh>
    <rPh sb="33" eb="34">
      <t>カズ</t>
    </rPh>
    <rPh sb="36" eb="38">
      <t>イカ</t>
    </rPh>
    <rPh sb="39" eb="41">
      <t>ジョウホウ</t>
    </rPh>
    <rPh sb="42" eb="43">
      <t>モ</t>
    </rPh>
    <phoneticPr fontId="7"/>
  </si>
  <si>
    <t>認証装置の装着状態。</t>
    <rPh sb="0" eb="2">
      <t>ニンショウ</t>
    </rPh>
    <rPh sb="2" eb="4">
      <t>ソウチ</t>
    </rPh>
    <rPh sb="5" eb="7">
      <t>ソウチャク</t>
    </rPh>
    <rPh sb="7" eb="9">
      <t>ジョウタイ</t>
    </rPh>
    <phoneticPr fontId="7"/>
  </si>
  <si>
    <t>装着されている認証装置の説明文字列。</t>
    <rPh sb="0" eb="2">
      <t>ソウチャク</t>
    </rPh>
    <rPh sb="7" eb="9">
      <t>ニンショウ</t>
    </rPh>
    <rPh sb="9" eb="11">
      <t>ソウチ</t>
    </rPh>
    <rPh sb="12" eb="14">
      <t>セツメイ</t>
    </rPh>
    <rPh sb="14" eb="17">
      <t>モジレツ</t>
    </rPh>
    <phoneticPr fontId="7"/>
  </si>
  <si>
    <t>認証装置の動作状態。</t>
    <rPh sb="0" eb="2">
      <t>ニンショウ</t>
    </rPh>
    <rPh sb="2" eb="4">
      <t>ソウチ</t>
    </rPh>
    <rPh sb="5" eb="7">
      <t>ドウサ</t>
    </rPh>
    <rPh sb="7" eb="9">
      <t>ジョウタイ</t>
    </rPh>
    <phoneticPr fontId="7"/>
  </si>
  <si>
    <t>メールサーバーの認証方式の設定。</t>
    <rPh sb="8" eb="10">
      <t>ニンショウ</t>
    </rPh>
    <rPh sb="10" eb="12">
      <t>ホウシキ</t>
    </rPh>
    <rPh sb="13" eb="15">
      <t>セッテイ</t>
    </rPh>
    <phoneticPr fontId="7"/>
  </si>
  <si>
    <t>メールサーバーの認証用アカウント名設定。</t>
    <rPh sb="8" eb="10">
      <t>ニンショウ</t>
    </rPh>
    <rPh sb="10" eb="11">
      <t>ヨウ</t>
    </rPh>
    <rPh sb="16" eb="17">
      <t>メイ</t>
    </rPh>
    <rPh sb="17" eb="19">
      <t>セッテイ</t>
    </rPh>
    <phoneticPr fontId="7"/>
  </si>
  <si>
    <t>メールサーバーの認証用パスワード設定。</t>
    <rPh sb="8" eb="10">
      <t>ニンショウ</t>
    </rPh>
    <rPh sb="10" eb="11">
      <t>ヨウ</t>
    </rPh>
    <rPh sb="16" eb="18">
      <t>セッテイ</t>
    </rPh>
    <phoneticPr fontId="7"/>
  </si>
  <si>
    <t>メール送信時の差出人メールアドレス設定。</t>
    <rPh sb="3" eb="5">
      <t>ソウシン</t>
    </rPh>
    <rPh sb="5" eb="6">
      <t>ジ</t>
    </rPh>
    <rPh sb="7" eb="9">
      <t>サシダシ</t>
    </rPh>
    <rPh sb="9" eb="10">
      <t>ニン</t>
    </rPh>
    <rPh sb="17" eb="19">
      <t>セッテイ</t>
    </rPh>
    <phoneticPr fontId="7"/>
  </si>
  <si>
    <t>SMTPサーバのIPアドレスまたはホスト名の設定。</t>
    <rPh sb="20" eb="21">
      <t>メイ</t>
    </rPh>
    <rPh sb="22" eb="24">
      <t>セッテイ</t>
    </rPh>
    <phoneticPr fontId="7"/>
  </si>
  <si>
    <t>SMTPサーバーのポート番号の設定。</t>
    <rPh sb="12" eb="14">
      <t>バンゴウ</t>
    </rPh>
    <rPh sb="15" eb="17">
      <t>セッテイ</t>
    </rPh>
    <phoneticPr fontId="7"/>
  </si>
  <si>
    <t>POP3サーバーのIPアドレスまたはホスト名の設定。</t>
    <rPh sb="21" eb="22">
      <t>メイ</t>
    </rPh>
    <rPh sb="23" eb="25">
      <t>セッテイ</t>
    </rPh>
    <phoneticPr fontId="7"/>
  </si>
  <si>
    <t>POP3サーバーのポート番号の設定。</t>
    <rPh sb="12" eb="14">
      <t>バンゴウ</t>
    </rPh>
    <rPh sb="15" eb="17">
      <t>セッテイ</t>
    </rPh>
    <phoneticPr fontId="7"/>
  </si>
  <si>
    <t>宛先名所の読み仮名設定。</t>
    <rPh sb="0" eb="2">
      <t>アテサキ</t>
    </rPh>
    <rPh sb="2" eb="4">
      <t>メイショ</t>
    </rPh>
    <rPh sb="5" eb="6">
      <t>ヨ</t>
    </rPh>
    <rPh sb="7" eb="9">
      <t>ガナ</t>
    </rPh>
    <rPh sb="9" eb="11">
      <t>セッテイ</t>
    </rPh>
    <phoneticPr fontId="7"/>
  </si>
  <si>
    <t>メールの宛先アドレスの管理、設定用テーブル。
設定可能な宛先アドレスの数だけ、以下の情報を持つ。</t>
    <rPh sb="4" eb="6">
      <t>アテサキ</t>
    </rPh>
    <rPh sb="11" eb="13">
      <t>カンリ</t>
    </rPh>
    <rPh sb="14" eb="16">
      <t>セッテイ</t>
    </rPh>
    <rPh sb="16" eb="17">
      <t>ヨウ</t>
    </rPh>
    <rPh sb="23" eb="25">
      <t>セッテイ</t>
    </rPh>
    <rPh sb="25" eb="27">
      <t>カノウ</t>
    </rPh>
    <rPh sb="28" eb="30">
      <t>アテサキ</t>
    </rPh>
    <rPh sb="35" eb="36">
      <t>カズ</t>
    </rPh>
    <rPh sb="39" eb="41">
      <t>イカ</t>
    </rPh>
    <rPh sb="42" eb="44">
      <t>ジョウホウ</t>
    </rPh>
    <rPh sb="45" eb="46">
      <t>モ</t>
    </rPh>
    <phoneticPr fontId="7"/>
  </si>
  <si>
    <t>保存先フォルダアドレスの管理、設定用テーブル。
設定可能な保存先フォルダの数だけ、以下の情報を持つ。</t>
    <rPh sb="0" eb="2">
      <t>ホゾン</t>
    </rPh>
    <rPh sb="2" eb="3">
      <t>サキ</t>
    </rPh>
    <rPh sb="12" eb="14">
      <t>カンリ</t>
    </rPh>
    <rPh sb="15" eb="18">
      <t>セッテイヨウ</t>
    </rPh>
    <rPh sb="24" eb="26">
      <t>セッテイ</t>
    </rPh>
    <rPh sb="26" eb="28">
      <t>カノウ</t>
    </rPh>
    <rPh sb="29" eb="31">
      <t>ホゾン</t>
    </rPh>
    <rPh sb="31" eb="32">
      <t>サキ</t>
    </rPh>
    <rPh sb="37" eb="38">
      <t>カズ</t>
    </rPh>
    <rPh sb="41" eb="43">
      <t>イカ</t>
    </rPh>
    <rPh sb="44" eb="46">
      <t>ジョウホウ</t>
    </rPh>
    <rPh sb="47" eb="48">
      <t>モ</t>
    </rPh>
    <phoneticPr fontId="7"/>
  </si>
  <si>
    <t>保存先フォルダ名称の設定。</t>
    <rPh sb="0" eb="2">
      <t>ホゾン</t>
    </rPh>
    <rPh sb="2" eb="3">
      <t>サキ</t>
    </rPh>
    <rPh sb="7" eb="9">
      <t>メイショウ</t>
    </rPh>
    <rPh sb="10" eb="12">
      <t>セッテイ</t>
    </rPh>
    <phoneticPr fontId="7"/>
  </si>
  <si>
    <t>保存先フォルダ名の読み仮名設定。</t>
    <rPh sb="0" eb="2">
      <t>ホゾン</t>
    </rPh>
    <rPh sb="2" eb="3">
      <t>サキ</t>
    </rPh>
    <rPh sb="7" eb="8">
      <t>メイ</t>
    </rPh>
    <rPh sb="9" eb="10">
      <t>ヨ</t>
    </rPh>
    <rPh sb="11" eb="13">
      <t>ガナ</t>
    </rPh>
    <rPh sb="13" eb="15">
      <t>セッテイ</t>
    </rPh>
    <phoneticPr fontId="7"/>
  </si>
  <si>
    <t>保存先フォルダアドレス（UNC名）の設定。</t>
    <rPh sb="0" eb="2">
      <t>ホゾン</t>
    </rPh>
    <rPh sb="2" eb="3">
      <t>サキ</t>
    </rPh>
    <rPh sb="15" eb="16">
      <t>メイ</t>
    </rPh>
    <rPh sb="18" eb="20">
      <t>セッテイ</t>
    </rPh>
    <phoneticPr fontId="7"/>
  </si>
  <si>
    <t>保存先フォルダにアクセスするための認証ユーザー名設定。</t>
    <rPh sb="0" eb="2">
      <t>ホゾン</t>
    </rPh>
    <rPh sb="2" eb="3">
      <t>サキ</t>
    </rPh>
    <rPh sb="17" eb="19">
      <t>ニンショウ</t>
    </rPh>
    <rPh sb="23" eb="24">
      <t>メイ</t>
    </rPh>
    <rPh sb="24" eb="26">
      <t>セッテイ</t>
    </rPh>
    <phoneticPr fontId="7"/>
  </si>
  <si>
    <t>保存先フォルダにアクセスするための認証パスワード設定。</t>
    <rPh sb="0" eb="2">
      <t>ホゾン</t>
    </rPh>
    <rPh sb="2" eb="3">
      <t>サキ</t>
    </rPh>
    <rPh sb="17" eb="19">
      <t>ニンショウ</t>
    </rPh>
    <rPh sb="24" eb="26">
      <t>セッテイ</t>
    </rPh>
    <phoneticPr fontId="7"/>
  </si>
  <si>
    <t>保存先フォルダアドレス（UNC名）のつづき。サイズが255 OCTET を超える場合に使用する。</t>
    <rPh sb="0" eb="2">
      <t>ホゾン</t>
    </rPh>
    <rPh sb="2" eb="3">
      <t>サキ</t>
    </rPh>
    <rPh sb="15" eb="16">
      <t>メイ</t>
    </rPh>
    <rPh sb="37" eb="38">
      <t>コ</t>
    </rPh>
    <rPh sb="40" eb="42">
      <t>バアイ</t>
    </rPh>
    <rPh sb="43" eb="45">
      <t>シヨウ</t>
    </rPh>
    <phoneticPr fontId="7"/>
  </si>
  <si>
    <t>フィニッシャー消耗品の容量の単位。</t>
    <rPh sb="7" eb="9">
      <t>ショウモウ</t>
    </rPh>
    <rPh sb="9" eb="10">
      <t>ヒン</t>
    </rPh>
    <rPh sb="11" eb="13">
      <t>ヨウリョウ</t>
    </rPh>
    <rPh sb="14" eb="16">
      <t>タンイ</t>
    </rPh>
    <phoneticPr fontId="7"/>
  </si>
  <si>
    <t>フィニッシャー消耗品の残量値。</t>
    <rPh sb="7" eb="9">
      <t>ショウモウ</t>
    </rPh>
    <rPh sb="9" eb="10">
      <t>ヒン</t>
    </rPh>
    <rPh sb="11" eb="13">
      <t>ザンリョウ</t>
    </rPh>
    <rPh sb="13" eb="14">
      <t>チ</t>
    </rPh>
    <phoneticPr fontId="7"/>
  </si>
  <si>
    <t>IPDS(Intelligent Printer Data Stream) 設定テーブル。
設定可能な数だけ以下の情報を持つ。</t>
    <rPh sb="38" eb="40">
      <t>セッテイ</t>
    </rPh>
    <rPh sb="46" eb="48">
      <t>セッテイ</t>
    </rPh>
    <rPh sb="48" eb="50">
      <t>カノウ</t>
    </rPh>
    <rPh sb="51" eb="52">
      <t>カズ</t>
    </rPh>
    <rPh sb="54" eb="56">
      <t>イカ</t>
    </rPh>
    <rPh sb="57" eb="59">
      <t>ジョウホウ</t>
    </rPh>
    <rPh sb="60" eb="61">
      <t>モ</t>
    </rPh>
    <phoneticPr fontId="7"/>
  </si>
  <si>
    <t>エミュレーション設定。</t>
    <rPh sb="8" eb="10">
      <t>セッテイ</t>
    </rPh>
    <phoneticPr fontId="7"/>
  </si>
  <si>
    <t>オーバーレイ設定。</t>
    <rPh sb="6" eb="8">
      <t>セッテイ</t>
    </rPh>
    <phoneticPr fontId="7"/>
  </si>
  <si>
    <t>印刷完了通知のON/OFF設定。</t>
    <rPh sb="0" eb="2">
      <t>インサツ</t>
    </rPh>
    <rPh sb="2" eb="4">
      <t>カンリョウ</t>
    </rPh>
    <rPh sb="4" eb="6">
      <t>ツウチ</t>
    </rPh>
    <rPh sb="13" eb="15">
      <t>セッテイ</t>
    </rPh>
    <phoneticPr fontId="7"/>
  </si>
  <si>
    <t>コードページ設定。</t>
    <rPh sb="6" eb="8">
      <t>セッテイ</t>
    </rPh>
    <phoneticPr fontId="7"/>
  </si>
  <si>
    <t>コードページバージョンの設定。（0 or 1)</t>
    <rPh sb="12" eb="14">
      <t>セッテイ</t>
    </rPh>
    <phoneticPr fontId="7"/>
  </si>
  <si>
    <t>フォントマップ設定。</t>
    <rPh sb="7" eb="9">
      <t>セッテイ</t>
    </rPh>
    <phoneticPr fontId="7"/>
  </si>
  <si>
    <t>デフォルトフォント設定。</t>
    <rPh sb="9" eb="11">
      <t>セッテイ</t>
    </rPh>
    <phoneticPr fontId="7"/>
  </si>
  <si>
    <t>テキスト圧縮率の設定。</t>
    <rPh sb="4" eb="6">
      <t>アッシュク</t>
    </rPh>
    <rPh sb="6" eb="7">
      <t>リツ</t>
    </rPh>
    <rPh sb="8" eb="10">
      <t>セッテイ</t>
    </rPh>
    <phoneticPr fontId="7"/>
  </si>
  <si>
    <t>テキスト圧縮のON/OFFおよび方法の設定。</t>
    <rPh sb="4" eb="6">
      <t>アッシュク</t>
    </rPh>
    <rPh sb="16" eb="18">
      <t>ホウホウ</t>
    </rPh>
    <rPh sb="19" eb="21">
      <t>セッテイ</t>
    </rPh>
    <phoneticPr fontId="7"/>
  </si>
  <si>
    <t>水平方向マージンの設定。</t>
    <rPh sb="0" eb="2">
      <t>スイヘイ</t>
    </rPh>
    <rPh sb="2" eb="4">
      <t>ホウコウ</t>
    </rPh>
    <rPh sb="9" eb="11">
      <t>セッテイ</t>
    </rPh>
    <phoneticPr fontId="7"/>
  </si>
  <si>
    <t>垂直方向マージンの設定。</t>
    <rPh sb="0" eb="2">
      <t>スイチョク</t>
    </rPh>
    <rPh sb="2" eb="4">
      <t>ホウコウ</t>
    </rPh>
    <rPh sb="9" eb="11">
      <t>セッテイ</t>
    </rPh>
    <phoneticPr fontId="7"/>
  </si>
  <si>
    <t>給紙トレイマップの設定。</t>
    <rPh sb="0" eb="2">
      <t>キュウシ</t>
    </rPh>
    <rPh sb="9" eb="11">
      <t>セッテイ</t>
    </rPh>
    <phoneticPr fontId="7"/>
  </si>
  <si>
    <t>コマンドダンプのON/OFF設定。</t>
    <rPh sb="14" eb="16">
      <t>セッテイ</t>
    </rPh>
    <phoneticPr fontId="7"/>
  </si>
  <si>
    <t>IPDSの排紙装置マップ用テーブル。
IPDSの排紙装置毎に以下の情報を持つ。</t>
    <rPh sb="5" eb="7">
      <t>ハイシ</t>
    </rPh>
    <rPh sb="7" eb="9">
      <t>ソウチ</t>
    </rPh>
    <rPh sb="12" eb="13">
      <t>ヨウ</t>
    </rPh>
    <rPh sb="24" eb="26">
      <t>ハイシ</t>
    </rPh>
    <rPh sb="26" eb="28">
      <t>ソウチ</t>
    </rPh>
    <rPh sb="28" eb="29">
      <t>ゴト</t>
    </rPh>
    <rPh sb="30" eb="32">
      <t>イカ</t>
    </rPh>
    <rPh sb="33" eb="35">
      <t>ジョウホウ</t>
    </rPh>
    <rPh sb="36" eb="37">
      <t>モ</t>
    </rPh>
    <phoneticPr fontId="7"/>
  </si>
  <si>
    <t>排紙装置のマップコード設定。</t>
    <rPh sb="0" eb="2">
      <t>ハイシ</t>
    </rPh>
    <rPh sb="2" eb="4">
      <t>ソウチ</t>
    </rPh>
    <rPh sb="11" eb="13">
      <t>セッテイ</t>
    </rPh>
    <phoneticPr fontId="7"/>
  </si>
  <si>
    <t>Background Job コマンド送信用テーブル。</t>
    <rPh sb="19" eb="21">
      <t>ソウシン</t>
    </rPh>
    <rPh sb="21" eb="22">
      <t>ヨウ</t>
    </rPh>
    <phoneticPr fontId="7"/>
  </si>
  <si>
    <t>フォームオーバーレイの情報取得、および設定用テーブル。
フォーム毎に以下の情報を持つ。</t>
    <rPh sb="11" eb="13">
      <t>ジョウホウ</t>
    </rPh>
    <rPh sb="13" eb="15">
      <t>シュトク</t>
    </rPh>
    <rPh sb="19" eb="21">
      <t>セッテイ</t>
    </rPh>
    <rPh sb="21" eb="22">
      <t>ヨウ</t>
    </rPh>
    <rPh sb="32" eb="33">
      <t>ゴト</t>
    </rPh>
    <rPh sb="34" eb="36">
      <t>イカ</t>
    </rPh>
    <rPh sb="37" eb="39">
      <t>ジョウホウ</t>
    </rPh>
    <rPh sb="40" eb="41">
      <t>モ</t>
    </rPh>
    <phoneticPr fontId="7"/>
  </si>
  <si>
    <t>フォーム名。</t>
    <rPh sb="4" eb="5">
      <t>メイ</t>
    </rPh>
    <phoneticPr fontId="7"/>
  </si>
  <si>
    <t>フォーム名のローカライズ。
epPrtFormOverlayLocalizeationTableから選択される。</t>
    <rPh sb="4" eb="5">
      <t>メイ</t>
    </rPh>
    <rPh sb="50" eb="52">
      <t>センタク</t>
    </rPh>
    <phoneticPr fontId="7"/>
  </si>
  <si>
    <t>フォームの説明文字列のローカライズ。
epPrtFormOverlayLocalizeationTableから選択される。</t>
    <rPh sb="5" eb="7">
      <t>セツメイ</t>
    </rPh>
    <rPh sb="7" eb="10">
      <t>モジレツ</t>
    </rPh>
    <phoneticPr fontId="7"/>
  </si>
  <si>
    <t>フォームの説明文字列１。</t>
    <rPh sb="5" eb="7">
      <t>セツメイ</t>
    </rPh>
    <rPh sb="7" eb="10">
      <t>モジレツ</t>
    </rPh>
    <phoneticPr fontId="7"/>
  </si>
  <si>
    <t>フォームの説明文字列２。説明文字列１のつづき。</t>
    <rPh sb="5" eb="7">
      <t>セツメイ</t>
    </rPh>
    <rPh sb="7" eb="10">
      <t>モジレツ</t>
    </rPh>
    <rPh sb="12" eb="14">
      <t>セツメイ</t>
    </rPh>
    <rPh sb="14" eb="17">
      <t>モジレツ</t>
    </rPh>
    <phoneticPr fontId="7"/>
  </si>
  <si>
    <t>フォームの説明文字列３。説明文字列２のつづき。</t>
    <rPh sb="5" eb="7">
      <t>セツメイ</t>
    </rPh>
    <rPh sb="7" eb="10">
      <t>モジレツ</t>
    </rPh>
    <rPh sb="12" eb="14">
      <t>セツメイ</t>
    </rPh>
    <rPh sb="14" eb="17">
      <t>モジレツ</t>
    </rPh>
    <phoneticPr fontId="7"/>
  </si>
  <si>
    <t>フォームの説明文字列４。説明文字列３のつづき。</t>
    <rPh sb="5" eb="7">
      <t>セツメイ</t>
    </rPh>
    <rPh sb="7" eb="10">
      <t>モジレツ</t>
    </rPh>
    <rPh sb="12" eb="14">
      <t>セツメイ</t>
    </rPh>
    <rPh sb="14" eb="17">
      <t>モジレツ</t>
    </rPh>
    <phoneticPr fontId="7"/>
  </si>
  <si>
    <t>フォームを解釈する言語を示すインデックス（Printer MIB prtInterpreterテーブルのインデックス）。</t>
    <rPh sb="5" eb="7">
      <t>カイシャク</t>
    </rPh>
    <rPh sb="9" eb="11">
      <t>ゲンゴ</t>
    </rPh>
    <rPh sb="12" eb="13">
      <t>シメ</t>
    </rPh>
    <phoneticPr fontId="7"/>
  </si>
  <si>
    <t>フォームのデータタイプ。（IMM形式／DRM形式）</t>
    <rPh sb="16" eb="18">
      <t>ケイシキ</t>
    </rPh>
    <rPh sb="22" eb="24">
      <t>ケイシキ</t>
    </rPh>
    <phoneticPr fontId="7"/>
  </si>
  <si>
    <t>フォーム管理情報。内容は製品仕様に依る。</t>
    <rPh sb="4" eb="6">
      <t>カンリ</t>
    </rPh>
    <rPh sb="6" eb="8">
      <t>ジョウホウ</t>
    </rPh>
    <rPh sb="9" eb="11">
      <t>ナイヨウ</t>
    </rPh>
    <rPh sb="12" eb="14">
      <t>セイヒン</t>
    </rPh>
    <rPh sb="14" eb="16">
      <t>シヨウ</t>
    </rPh>
    <rPh sb="17" eb="18">
      <t>ヨ</t>
    </rPh>
    <phoneticPr fontId="7"/>
  </si>
  <si>
    <t>フォームオーバーレイを作成した日時。</t>
    <rPh sb="11" eb="13">
      <t>サクセイ</t>
    </rPh>
    <rPh sb="15" eb="17">
      <t>ニチジ</t>
    </rPh>
    <phoneticPr fontId="7"/>
  </si>
  <si>
    <t>サポートするフォームオーバーレイ制御方法。</t>
    <rPh sb="16" eb="18">
      <t>セイギョ</t>
    </rPh>
    <rPh sb="18" eb="20">
      <t>ホウホウ</t>
    </rPh>
    <phoneticPr fontId="7"/>
  </si>
  <si>
    <t>フォームオーバーレイの制御用MIB。</t>
    <rPh sb="11" eb="13">
      <t>セイギョ</t>
    </rPh>
    <rPh sb="13" eb="14">
      <t>ヨウ</t>
    </rPh>
    <phoneticPr fontId="7"/>
  </si>
  <si>
    <t>フォームオーバーレイのプレビュー状態。</t>
    <rPh sb="16" eb="18">
      <t>ジョウタイ</t>
    </rPh>
    <phoneticPr fontId="7"/>
  </si>
  <si>
    <t>フォームオーバーレイのプレビュー画像のURI。</t>
    <rPh sb="16" eb="18">
      <t>ガゾウ</t>
    </rPh>
    <phoneticPr fontId="7"/>
  </si>
  <si>
    <t>フォームを保存しているストレージを示すインデックス。（Host Resouces MIB の ｈｒStorageTableのインデックス)</t>
    <rPh sb="5" eb="7">
      <t>ホゾン</t>
    </rPh>
    <rPh sb="17" eb="18">
      <t>シメ</t>
    </rPh>
    <phoneticPr fontId="7"/>
  </si>
  <si>
    <t>フォームを保存しているストレージのタイプ。</t>
    <rPh sb="5" eb="7">
      <t>ホゾン</t>
    </rPh>
    <phoneticPr fontId="7"/>
  </si>
  <si>
    <t>フォームオーバーレイ情報のローカライズを示すテーブル。
サポートするローカライズの組み合わせ毎に以下の情報を持つ。</t>
    <rPh sb="10" eb="12">
      <t>ジョウホウ</t>
    </rPh>
    <rPh sb="20" eb="21">
      <t>シメ</t>
    </rPh>
    <rPh sb="41" eb="42">
      <t>ク</t>
    </rPh>
    <rPh sb="43" eb="44">
      <t>ア</t>
    </rPh>
    <rPh sb="46" eb="47">
      <t>ゴト</t>
    </rPh>
    <rPh sb="48" eb="50">
      <t>イカ</t>
    </rPh>
    <rPh sb="51" eb="53">
      <t>ジョウホウ</t>
    </rPh>
    <rPh sb="54" eb="55">
      <t>モ</t>
    </rPh>
    <phoneticPr fontId="7"/>
  </si>
  <si>
    <t>文字セット。</t>
    <rPh sb="0" eb="2">
      <t>モジ</t>
    </rPh>
    <phoneticPr fontId="7"/>
  </si>
  <si>
    <t>epHrCommonVolumeMaxVolume</t>
  </si>
  <si>
    <t>epHrCommonVolumeMinVolume</t>
  </si>
  <si>
    <t>epHrAuthEnable</t>
  </si>
  <si>
    <t>epHrAuthMode</t>
  </si>
  <si>
    <t>epHrAuthServerAddress</t>
  </si>
  <si>
    <t>epHrAuthServerConnectionStatus</t>
  </si>
  <si>
    <t>epHrAuthModeStatus</t>
  </si>
  <si>
    <t>epHrAuthDeviceTable</t>
  </si>
  <si>
    <t>epHrAuthDeviceConnection</t>
  </si>
  <si>
    <t>epHrAuthDeviceDiscription</t>
  </si>
  <si>
    <t>epHrAuthDeviceStatus</t>
  </si>
  <si>
    <t>epHrMailAuthenticationType</t>
  </si>
  <si>
    <t>epHrMailAuthenticationAcount</t>
  </si>
  <si>
    <t>epHrMailAuthenticationPassword</t>
  </si>
  <si>
    <t>epHrMailSenderAddress</t>
  </si>
  <si>
    <t>epHrMailSmtpServerPortNumber</t>
  </si>
  <si>
    <t>epHrMailPop3ServerAddress</t>
  </si>
  <si>
    <t>epHrMailPop3ServerPortNumber</t>
  </si>
  <si>
    <t>epHrMailAddressName</t>
  </si>
  <si>
    <t>epHrMailAddressNameInKana</t>
  </si>
  <si>
    <t>epHrMailAddress</t>
  </si>
  <si>
    <t>epHrFolderAddressName</t>
  </si>
  <si>
    <t>epHrFolderAddressNameInKana</t>
  </si>
  <si>
    <t>epHrFolderAddress2</t>
  </si>
  <si>
    <t>epHrFolderAuthenticationName</t>
  </si>
  <si>
    <t>1.3.6.1.4.1.1248.1.8.2.1.1</t>
  </si>
  <si>
    <t>1.3.6.1.4.1.1248.1.8.2.1.1.1.2</t>
  </si>
  <si>
    <t>1.3.6.1.4.1.1248.1.8.2.1.1.1.5</t>
  </si>
  <si>
    <t>1.3.6.1.4.1.1248.1.8.2.1.2</t>
  </si>
  <si>
    <t>1.3.6.1.4.1.1248.1.8.2.1.2.1.3</t>
  </si>
  <si>
    <t>1.3.6.1.4.1.1248.1.8.2.2.1</t>
  </si>
  <si>
    <t>1.3.6.1.4.1.1248.1.8.2.2.1.1.2</t>
  </si>
  <si>
    <t>1.3.6.1.4.1.1248.1.8.2.2.1.1.3</t>
  </si>
  <si>
    <t>1.3.6.1.4.1.1248.1.8.2.2.1.1.4</t>
  </si>
  <si>
    <t>1.3.6.1.4.1.1248.1.8.2.3.1</t>
  </si>
  <si>
    <t>1.3.6.1.4.1.1248.1.8.2.3.1.1.1</t>
  </si>
  <si>
    <t>1.3.6.1.4.1.1248.1.8.2.3.1.1.2</t>
  </si>
  <si>
    <t>1.3.6.1.4.1.1248.1.8.2.3.2</t>
  </si>
  <si>
    <t>1.3.6.1.4.1.1248.1.8.2.3.2.1.2</t>
  </si>
  <si>
    <t>1.3.6.1.4.1.1248.1.8.2.3.2.1.3</t>
  </si>
  <si>
    <t>1.3.6.1.4.1.1248.1.8.2.3.2.1.4</t>
  </si>
  <si>
    <t>印刷時にトナー、インクが全く使用されなかった面数。ダミーページを含まない。</t>
    <rPh sb="0" eb="2">
      <t>インサツ</t>
    </rPh>
    <rPh sb="2" eb="3">
      <t>ジ</t>
    </rPh>
    <rPh sb="12" eb="13">
      <t>マッタ</t>
    </rPh>
    <rPh sb="14" eb="16">
      <t>シヨウ</t>
    </rPh>
    <rPh sb="22" eb="23">
      <t>メン</t>
    </rPh>
    <rPh sb="23" eb="24">
      <t>スウ</t>
    </rPh>
    <rPh sb="32" eb="33">
      <t>フク</t>
    </rPh>
    <phoneticPr fontId="7"/>
  </si>
  <si>
    <t>用紙種類の表示名。</t>
    <rPh sb="2" eb="4">
      <t>シュルイ</t>
    </rPh>
    <phoneticPr fontId="7"/>
  </si>
  <si>
    <t>用紙種類の分類。この用紙種類がどのような用途に使用されるかを示す。</t>
    <rPh sb="0" eb="2">
      <t>ヨウシ</t>
    </rPh>
    <rPh sb="2" eb="4">
      <t>シュルイ</t>
    </rPh>
    <rPh sb="5" eb="7">
      <t>ブンルイ</t>
    </rPh>
    <rPh sb="10" eb="12">
      <t>ヨウシ</t>
    </rPh>
    <rPh sb="12" eb="14">
      <t>シュルイ</t>
    </rPh>
    <rPh sb="20" eb="22">
      <t>ヨウト</t>
    </rPh>
    <rPh sb="23" eb="25">
      <t>シヨウ</t>
    </rPh>
    <rPh sb="30" eb="31">
      <t>シメ</t>
    </rPh>
    <phoneticPr fontId="7"/>
  </si>
  <si>
    <t>PCL設定テーブル。
設定可能な数だけ以下の情報を持つ。</t>
    <rPh sb="3" eb="5">
      <t>セッテイ</t>
    </rPh>
    <rPh sb="11" eb="13">
      <t>セッテイ</t>
    </rPh>
    <rPh sb="13" eb="15">
      <t>カノウ</t>
    </rPh>
    <rPh sb="16" eb="17">
      <t>カズ</t>
    </rPh>
    <rPh sb="19" eb="21">
      <t>イカ</t>
    </rPh>
    <rPh sb="22" eb="24">
      <t>ジョウホウ</t>
    </rPh>
    <rPh sb="25" eb="26">
      <t>モ</t>
    </rPh>
    <phoneticPr fontId="7"/>
  </si>
  <si>
    <t>プリンタがサポートする全用紙サイズと用紙サイズ毎の印刷数を示すテーブル。
用紙サイズ毎に以下の情報を持つ。</t>
    <rPh sb="11" eb="12">
      <t>ゼン</t>
    </rPh>
    <rPh sb="12" eb="14">
      <t>ヨウシ</t>
    </rPh>
    <rPh sb="18" eb="20">
      <t>ヨウシ</t>
    </rPh>
    <rPh sb="23" eb="24">
      <t>ゴト</t>
    </rPh>
    <rPh sb="25" eb="27">
      <t>インサツ</t>
    </rPh>
    <rPh sb="27" eb="28">
      <t>スウ</t>
    </rPh>
    <rPh sb="29" eb="30">
      <t>シメ</t>
    </rPh>
    <rPh sb="37" eb="39">
      <t>ヨウシ</t>
    </rPh>
    <rPh sb="42" eb="43">
      <t>ゴト</t>
    </rPh>
    <rPh sb="44" eb="46">
      <t>イカ</t>
    </rPh>
    <rPh sb="47" eb="49">
      <t>ジョウホウ</t>
    </rPh>
    <rPh sb="50" eb="51">
      <t>モ</t>
    </rPh>
    <phoneticPr fontId="7"/>
  </si>
  <si>
    <t>プリンタがサポートする全用紙種類と用紙種類毎の印刷数を示すテーブル。
用紙種類毎に以下の情報を持つ。</t>
    <rPh sb="11" eb="12">
      <t>ゼン</t>
    </rPh>
    <rPh sb="12" eb="14">
      <t>ヨウシ</t>
    </rPh>
    <rPh sb="14" eb="16">
      <t>シュルイ</t>
    </rPh>
    <rPh sb="17" eb="19">
      <t>ヨウシ</t>
    </rPh>
    <rPh sb="19" eb="21">
      <t>シュルイ</t>
    </rPh>
    <rPh sb="21" eb="22">
      <t>ゴト</t>
    </rPh>
    <rPh sb="23" eb="25">
      <t>インサツ</t>
    </rPh>
    <rPh sb="25" eb="26">
      <t>スウ</t>
    </rPh>
    <rPh sb="27" eb="28">
      <t>シメ</t>
    </rPh>
    <rPh sb="35" eb="37">
      <t>ヨウシ</t>
    </rPh>
    <rPh sb="37" eb="39">
      <t>シュルイ</t>
    </rPh>
    <rPh sb="39" eb="40">
      <t>ゴト</t>
    </rPh>
    <rPh sb="41" eb="43">
      <t>イカ</t>
    </rPh>
    <rPh sb="44" eb="46">
      <t>ジョウホウ</t>
    </rPh>
    <rPh sb="47" eb="48">
      <t>モ</t>
    </rPh>
    <phoneticPr fontId="7"/>
  </si>
  <si>
    <t>対応するインタプリタを示すPrintr MIB Interpreterグループのインデックス (prtInterpreterIndex)。</t>
    <rPh sb="0" eb="2">
      <t>タイオウ</t>
    </rPh>
    <rPh sb="11" eb="12">
      <t>シメ</t>
    </rPh>
    <phoneticPr fontId="7"/>
  </si>
  <si>
    <t>PCLフォントデータの格納場所の設定。</t>
    <rPh sb="11" eb="13">
      <t>カクノウ</t>
    </rPh>
    <rPh sb="13" eb="15">
      <t>バショ</t>
    </rPh>
    <rPh sb="16" eb="18">
      <t>セッテイ</t>
    </rPh>
    <phoneticPr fontId="7"/>
  </si>
  <si>
    <t>フォント番号の設定。</t>
    <rPh sb="4" eb="6">
      <t>バンゴウ</t>
    </rPh>
    <rPh sb="7" eb="9">
      <t>セッテイ</t>
    </rPh>
    <phoneticPr fontId="7"/>
  </si>
  <si>
    <t>フォントのピッチ設定。</t>
    <rPh sb="8" eb="10">
      <t>セッテイ</t>
    </rPh>
    <phoneticPr fontId="7"/>
  </si>
  <si>
    <t>フォントのポイント数設定。</t>
    <rPh sb="9" eb="10">
      <t>スウ</t>
    </rPh>
    <rPh sb="10" eb="12">
      <t>セッテイ</t>
    </rPh>
    <phoneticPr fontId="7"/>
  </si>
  <si>
    <t>シンボルセット設定。</t>
    <rPh sb="7" eb="9">
      <t>セッテイ</t>
    </rPh>
    <phoneticPr fontId="7"/>
  </si>
  <si>
    <t>１ページ当たりの行数の設定。</t>
    <rPh sb="4" eb="5">
      <t>ア</t>
    </rPh>
    <rPh sb="8" eb="10">
      <t>ギョウスウ</t>
    </rPh>
    <rPh sb="11" eb="13">
      <t>セッテイ</t>
    </rPh>
    <phoneticPr fontId="7"/>
  </si>
  <si>
    <t>シンボルセット置き換え時のソースシンボルセットの設定。</t>
    <rPh sb="7" eb="8">
      <t>オ</t>
    </rPh>
    <rPh sb="9" eb="10">
      <t>カ</t>
    </rPh>
    <rPh sb="11" eb="12">
      <t>ジ</t>
    </rPh>
    <rPh sb="24" eb="26">
      <t>セッテイ</t>
    </rPh>
    <phoneticPr fontId="7"/>
  </si>
  <si>
    <t>シンボルセット置き換え時のディスティネーションシンボルセットの設定。</t>
    <rPh sb="7" eb="8">
      <t>オ</t>
    </rPh>
    <rPh sb="9" eb="10">
      <t>カ</t>
    </rPh>
    <rPh sb="11" eb="12">
      <t>ジ</t>
    </rPh>
    <rPh sb="31" eb="33">
      <t>セッテイ</t>
    </rPh>
    <phoneticPr fontId="7"/>
  </si>
  <si>
    <t>CRコードの動作設定。</t>
    <rPh sb="6" eb="8">
      <t>ドウサ</t>
    </rPh>
    <rPh sb="8" eb="10">
      <t>セッテイ</t>
    </rPh>
    <phoneticPr fontId="7"/>
  </si>
  <si>
    <t>1.3.6.1.4.1.1248.1.8.2.7.2.1.2</t>
  </si>
  <si>
    <t>1.3.6.1.4.1.1248.1.8.2.7.2.1.3</t>
  </si>
  <si>
    <t>1.3.6.1.4.1.1248.1.8.2.7.2.1.4</t>
  </si>
  <si>
    <t>1.3.6.1.4.1.1248.1.8.2.7.2.1.5</t>
  </si>
  <si>
    <t>1.3.6.1.4.1.1248.1.8.2.7.2.1.7</t>
  </si>
  <si>
    <t>1.3.6.1.4.1.1248.1.8.2.7.2.1.8</t>
  </si>
  <si>
    <t>epPrtMarkerSuppliesPartsCounterDescription</t>
  </si>
  <si>
    <t>epPrtMarkerSuppliesPartsCounterType</t>
  </si>
  <si>
    <t>epPrtMarkerSuppliesPartsCounterUnit</t>
  </si>
  <si>
    <t>epPrtGeneralMaintenanceTable</t>
  </si>
  <si>
    <t>epPrtGeneralMaintenanceJamCounter</t>
  </si>
  <si>
    <t>epPrtGeneralMaintenanceRollerMinTiming</t>
  </si>
  <si>
    <t>epPrtGeneralMaintenanceRollerMaxTiming</t>
  </si>
  <si>
    <t>epPrtGeneralMaintenanceRollerTiming</t>
  </si>
  <si>
    <t>epPrtGeneralMaintenanceCleanerMinTiming</t>
  </si>
  <si>
    <t>epPrtGeneralMaintenanceCleanerMaxTiming</t>
  </si>
  <si>
    <t>epPrtGeneralMaintenanceCleanerTiming</t>
  </si>
  <si>
    <t>epPrtGeneralMaintenanceSimplexJamCounter</t>
  </si>
  <si>
    <t>epPrtMaintenanceCountTable</t>
  </si>
  <si>
    <t>1.3.6.1.4.1.1248.1.1.3.1.38.1.4</t>
  </si>
  <si>
    <t>累積印刷数のカウント単位。</t>
    <rPh sb="0" eb="2">
      <t>ルイセキ</t>
    </rPh>
    <rPh sb="2" eb="4">
      <t>インサツ</t>
    </rPh>
    <rPh sb="4" eb="5">
      <t>カズ</t>
    </rPh>
    <rPh sb="10" eb="12">
      <t>タンイ</t>
    </rPh>
    <phoneticPr fontId="7"/>
  </si>
  <si>
    <t>累計印刷数カウントテーブル。
標準MIBとは異なる単位で印刷数をカウントする。</t>
    <rPh sb="28" eb="30">
      <t>インサツ</t>
    </rPh>
    <rPh sb="30" eb="31">
      <t>スウ</t>
    </rPh>
    <phoneticPr fontId="7"/>
  </si>
  <si>
    <t>その他の属性</t>
    <rPh sb="2" eb="3">
      <t>タ</t>
    </rPh>
    <rPh sb="4" eb="6">
      <t>ゾクセイ</t>
    </rPh>
    <phoneticPr fontId="7"/>
  </si>
  <si>
    <t>凡例</t>
    <rPh sb="0" eb="2">
      <t>ハンレイ</t>
    </rPh>
    <phoneticPr fontId="7"/>
  </si>
  <si>
    <t>累計印刷数カウントテーブルの拡張。
標準MIBとは異なる複数の単位、カウント方法で印刷数をカウントする。</t>
    <rPh sb="14" eb="16">
      <t>カクチョウ</t>
    </rPh>
    <rPh sb="41" eb="43">
      <t>インサツ</t>
    </rPh>
    <rPh sb="43" eb="44">
      <t>スウ</t>
    </rPh>
    <phoneticPr fontId="7"/>
  </si>
  <si>
    <t>IPv6のUDPリスナに関する情報テーブル。
リスナ毎に以下の情報を持つ。</t>
    <rPh sb="26" eb="27">
      <t>ゴト</t>
    </rPh>
    <rPh sb="28" eb="30">
      <t>イカ</t>
    </rPh>
    <rPh sb="31" eb="33">
      <t>ジョウホウ</t>
    </rPh>
    <rPh sb="34" eb="35">
      <t>モ</t>
    </rPh>
    <phoneticPr fontId="7"/>
  </si>
  <si>
    <t>cascaded</t>
    <phoneticPr fontId="7"/>
  </si>
  <si>
    <t>N/Wインターフェースを持つ機種毎のID（EPSON定義）。</t>
    <rPh sb="12" eb="13">
      <t>モ</t>
    </rPh>
    <rPh sb="14" eb="16">
      <t>キシュ</t>
    </rPh>
    <rPh sb="16" eb="17">
      <t>ゴト</t>
    </rPh>
    <rPh sb="26" eb="28">
      <t>テイギ</t>
    </rPh>
    <phoneticPr fontId="7"/>
  </si>
  <si>
    <t>1.3.6.1.4.1.1248.1.2.2.1.1.1.2</t>
  </si>
  <si>
    <t>1.3.6.1.4.1.1248.1.2.2.1.1.1.3</t>
  </si>
  <si>
    <t>1.3.6.1.4.1.1248.1.2.2.1.1.1.4</t>
  </si>
  <si>
    <t>1.3.6.1.4.1.1248.1.2.2.1.1.1.5</t>
  </si>
  <si>
    <t>1.3.6.1.4.1.1248.1.2.2.1.1.1.6</t>
  </si>
  <si>
    <t>1.3.6.1.4.1.1248.1.2.2.2.1</t>
  </si>
  <si>
    <t>1.3.6.1.4.1.1248.1.2.2.2.1.1.2</t>
  </si>
  <si>
    <t>1.3.6.1.4.1.1248.1.2.2.2.1.1.3</t>
  </si>
  <si>
    <t>1.3.6.1.4.1.1248.1.2.2.2.1.1.4</t>
  </si>
  <si>
    <t>1.3.6.1.4.1.1248.1.2.2.2.1.1.6</t>
  </si>
  <si>
    <t>1.3.6.1.4.1.1248.1.2.2.2.1.1.7</t>
  </si>
  <si>
    <t>1.3.6.1.4.1.1248.1.2.2.2.1.1.8</t>
  </si>
  <si>
    <t>1.3.6.1.4.1.1248.1.2.2.2.1.1.9</t>
  </si>
  <si>
    <t>1.3.6.1.4.1.1248.1.2.2.3.1</t>
  </si>
  <si>
    <t>1.3.6.1.4.1.1248.1.2.2.3.1.1.1</t>
  </si>
  <si>
    <t>1.3.6.1.4.1.1248.1.2.2.3.1.1.2</t>
  </si>
  <si>
    <t>1.3.6.1.4.1.1248.1.2.2.3.1.1.3</t>
  </si>
  <si>
    <t>1.3.6.1.4.1.1248.1.2.2.3.1.1.4</t>
  </si>
  <si>
    <t>1.3.6.1.4.1.1248.1.2.2.3.1.1.5</t>
  </si>
  <si>
    <t>1.3.6.1.4.1.1248.1.2.2.3.1.1.6</t>
  </si>
  <si>
    <t>1.3.6.1.4.1.1248.1.2.2.3.1.1.7</t>
  </si>
  <si>
    <t>1.3.6.1.4.1.1248.1.2.2.3.1.1.8</t>
  </si>
  <si>
    <t>1.3.6.1.4.1.1248.1.2.2.3.1.1.10</t>
  </si>
  <si>
    <t>1.3.6.1.4.1.1248.1.2.2.3.1.1.11</t>
  </si>
  <si>
    <t>1.3.6.1.4.1.1248.1.2.2.3.1.1.13</t>
  </si>
  <si>
    <t>1.3.6.1.4.1.1248.1.2.2.3.1.1.14</t>
  </si>
  <si>
    <t>1.3.6.1.4.1.1248.1.2.2.3.1.1.15</t>
  </si>
  <si>
    <t>1.3.6.1.4.1.1248.1.2.2.3.1.1.16</t>
  </si>
  <si>
    <t>1.3.6.1.4.1.1248.1.2.2.3.1.1.17</t>
  </si>
  <si>
    <t>1.3.6.1.4.1.1248.1.2.2.3.1.1.18</t>
  </si>
  <si>
    <t>1.3.6.1.4.1.1248.1.2.2.3.1.1.19</t>
  </si>
  <si>
    <t>1.3.6.1.4.1.1248.1.2.2.3.1.1.20</t>
  </si>
  <si>
    <t>1.3.6.1.4.1.1248.1.2.2.3.1.1.21</t>
  </si>
  <si>
    <t>1.3.6.1.4.1.1248.1.2.2.3.1.1.22</t>
  </si>
  <si>
    <t>1.3.6.1.4.1.1248.1.2.2.3.1.1.23</t>
  </si>
  <si>
    <t>1.3.6.1.4.1.1248.1.2.2.3.1.1.24</t>
  </si>
  <si>
    <t>1.3.6.1.4.1.1248.1.2.2.3.1.1.25</t>
  </si>
  <si>
    <t>1.3.6.1.4.1.1248.1.2.2.3.1.1.26</t>
  </si>
  <si>
    <t>1.3.6.1.4.1.1248.1.2.2.3.1.1.27</t>
  </si>
  <si>
    <t>1.3.6.1.4.1.1248.1.2.2.3.1.1.28</t>
  </si>
  <si>
    <t>1.3.6.1.4.1.1248.1.2.2.3.1.1.29</t>
  </si>
  <si>
    <t>1.3.6.1.4.1.1248.1.2.2.3.1.1.30</t>
  </si>
  <si>
    <t>1.3.6.1.4.1.1248.1.2.2.3.1.1.31</t>
  </si>
  <si>
    <t>1.3.6.1.4.1.1248.1.2.2.3.1.1.32</t>
  </si>
  <si>
    <t>1.3.6.1.4.1.1248.1.2.2.3.1.1.33</t>
  </si>
  <si>
    <t>1.3.6.1.4.1.1248.1.2.2.3.1.1.34</t>
  </si>
  <si>
    <t>1.3.6.1.4.1.1248.1.2.2.3.1.1.35</t>
  </si>
  <si>
    <t>1.3.6.1.4.1.1248.1.2.2.3.1.1.37</t>
  </si>
  <si>
    <t>1.3.6.1.4.1.1248.1.2.2.3.1.1.38</t>
  </si>
  <si>
    <t>1.3.6.1.4.1.1248.1.2.2.3.1.1.39</t>
  </si>
  <si>
    <t>1.3.6.1.4.1.1248.1.2.2.3.1.1.40</t>
  </si>
  <si>
    <t>1.3.6.1.4.1.1248.1.2.2.3.1.1.41</t>
  </si>
  <si>
    <t>1.3.6.1.4.1.1248.1.2.2.3.2</t>
  </si>
  <si>
    <t>1.3.6.1.4.1.1248.1.2.2.3.2.1.2</t>
  </si>
  <si>
    <t>1.3.6.1.4.1.1248.1.2.2.3.3</t>
  </si>
  <si>
    <t>1.3.6.1.4.1.1248.1.2.2.3.3.1.2</t>
  </si>
  <si>
    <t>1.3.6.1.4.1.1248.1.2.2.3.3.1.3</t>
  </si>
  <si>
    <t>1.3.6.1.4.1.1248.1.2.2.3.3.1.4</t>
  </si>
  <si>
    <t>1.3.6.1.4.1.1248.1.2.2.3.4</t>
  </si>
  <si>
    <t>1.3.6.1.4.1.1248.1.2.2.3.4.1.2</t>
  </si>
  <si>
    <t>1.3.6.1.4.1.1248.1.2.2.3.5</t>
  </si>
  <si>
    <t>1.3.6.1.4.1.1248.1.2.2.3.5.1.1</t>
  </si>
  <si>
    <t>1.3.6.1.4.1.1248.1.2.2.3.5.1.2</t>
  </si>
  <si>
    <t>1.3.6.1.4.1.1248.1.2.2.3.5.1.3</t>
  </si>
  <si>
    <t>1.3.6.1.4.1.1248.1.2.2.3.5.1.4</t>
  </si>
  <si>
    <t>1.3.6.1.4.1.1248.1.2.2.3.5.1.5</t>
  </si>
  <si>
    <t>1.3.6.1.4.1.1248.1.2.2.3.5.1.6</t>
  </si>
  <si>
    <t>1.3.6.1.4.1.1248.1.2.2.3.5.1.7</t>
  </si>
  <si>
    <t>サーバがジョブに割り当てた名称、番号またはID。</t>
    <rPh sb="8" eb="9">
      <t>ワ</t>
    </rPh>
    <rPh sb="10" eb="11">
      <t>ア</t>
    </rPh>
    <rPh sb="13" eb="15">
      <t>メイショウ</t>
    </rPh>
    <phoneticPr fontId="7"/>
  </si>
  <si>
    <t>ジョブの名称。</t>
    <rPh sb="4" eb="6">
      <t>メイショウ</t>
    </rPh>
    <phoneticPr fontId="7"/>
  </si>
  <si>
    <t>ジョブのサービスタイプ。</t>
    <phoneticPr fontId="7"/>
  </si>
  <si>
    <t>ジョブを投入した印刷チャンネルを示すインデックス。</t>
    <rPh sb="4" eb="6">
      <t>トウニュウ</t>
    </rPh>
    <rPh sb="8" eb="10">
      <t>インサツ</t>
    </rPh>
    <rPh sb="16" eb="17">
      <t>シメ</t>
    </rPh>
    <phoneticPr fontId="7"/>
  </si>
  <si>
    <t>ジョブを投入したサーバーの名称。</t>
    <rPh sb="4" eb="6">
      <t>トウニュウ</t>
    </rPh>
    <rPh sb="13" eb="15">
      <t>メイショウ</t>
    </rPh>
    <phoneticPr fontId="7"/>
  </si>
  <si>
    <t>ジョブを投入したアプリケーションの名称。</t>
    <rPh sb="4" eb="6">
      <t>トウニュウ</t>
    </rPh>
    <rPh sb="17" eb="19">
      <t>メイショウ</t>
    </rPh>
    <phoneticPr fontId="7"/>
  </si>
  <si>
    <t>ジョブを投入したプラットフォームのタイプ。</t>
    <rPh sb="4" eb="6">
      <t>トウニュウ</t>
    </rPh>
    <phoneticPr fontId="7"/>
  </si>
  <si>
    <t>jobOriginatingHost</t>
    <phoneticPr fontId="7"/>
  </si>
  <si>
    <t>ジョブを投入したクライアントホストの名称。</t>
    <rPh sb="4" eb="6">
      <t>トウニュウ</t>
    </rPh>
    <rPh sb="18" eb="20">
      <t>メイショウ</t>
    </rPh>
    <phoneticPr fontId="7"/>
  </si>
  <si>
    <t>deviceNameRequested</t>
    <phoneticPr fontId="7"/>
  </si>
  <si>
    <t>ユーザが要求したジョブ投入先のデバイス名。</t>
    <rPh sb="4" eb="6">
      <t>ヨウキュウ</t>
    </rPh>
    <rPh sb="11" eb="13">
      <t>トウニュウ</t>
    </rPh>
    <rPh sb="13" eb="14">
      <t>サキ</t>
    </rPh>
    <rPh sb="19" eb="20">
      <t>メイ</t>
    </rPh>
    <phoneticPr fontId="7"/>
  </si>
  <si>
    <t>キューの管理上定義された名称。</t>
    <rPh sb="4" eb="6">
      <t>カンリ</t>
    </rPh>
    <rPh sb="6" eb="7">
      <t>ジョウ</t>
    </rPh>
    <rPh sb="7" eb="9">
      <t>テイギ</t>
    </rPh>
    <rPh sb="12" eb="14">
      <t>メイショウ</t>
    </rPh>
    <phoneticPr fontId="7"/>
  </si>
  <si>
    <t>ジョブを処理するデバイスを表すインデックス(hrDeviceIndex)。</t>
    <rPh sb="4" eb="6">
      <t>ショリ</t>
    </rPh>
    <rPh sb="13" eb="14">
      <t>アラワ</t>
    </rPh>
    <phoneticPr fontId="7"/>
  </si>
  <si>
    <t>ジョブのドキュメント数。</t>
    <rPh sb="10" eb="11">
      <t>スウ</t>
    </rPh>
    <phoneticPr fontId="7"/>
  </si>
  <si>
    <t>ジョブのドキュメント名。</t>
    <rPh sb="10" eb="11">
      <t>メイ</t>
    </rPh>
    <phoneticPr fontId="7"/>
  </si>
  <si>
    <t>ジョブのファイル名。</t>
    <rPh sb="8" eb="9">
      <t>メイ</t>
    </rPh>
    <phoneticPr fontId="7"/>
  </si>
  <si>
    <t>ジョブのコメント。ジョブの出力方法、ジョブの作成方法などを表す文字列。</t>
    <rPh sb="13" eb="15">
      <t>シュツリョク</t>
    </rPh>
    <rPh sb="15" eb="17">
      <t>ホウホウ</t>
    </rPh>
    <rPh sb="22" eb="24">
      <t>サクセイ</t>
    </rPh>
    <rPh sb="24" eb="26">
      <t>ホウホウ</t>
    </rPh>
    <rPh sb="29" eb="30">
      <t>アラワ</t>
    </rPh>
    <rPh sb="31" eb="34">
      <t>モジレツ</t>
    </rPh>
    <phoneticPr fontId="7"/>
  </si>
  <si>
    <t>ジョブのフォーマット（言語）。</t>
    <rPh sb="11" eb="13">
      <t>ゲンゴ</t>
    </rPh>
    <phoneticPr fontId="7"/>
  </si>
  <si>
    <t>ジョブの優先度。</t>
    <phoneticPr fontId="7"/>
  </si>
  <si>
    <t>ジョブが処理対象となる日付けと時間。</t>
    <phoneticPr fontId="7"/>
  </si>
  <si>
    <t>ジョブが保留されていることを示す。</t>
    <phoneticPr fontId="7"/>
  </si>
  <si>
    <t>ある条件によりジョブが保留されていることを示す。</t>
    <rPh sb="2" eb="4">
      <t>ジョウケン</t>
    </rPh>
    <rPh sb="21" eb="22">
      <t>シメ</t>
    </rPh>
    <phoneticPr fontId="7"/>
  </si>
  <si>
    <t>ジョブが出力した排紙ビンを示すインデックス（prtOutputTableのインデックス）</t>
    <rPh sb="4" eb="6">
      <t>シュツリョク</t>
    </rPh>
    <rPh sb="8" eb="10">
      <t>ハイシ</t>
    </rPh>
    <rPh sb="13" eb="14">
      <t>シメ</t>
    </rPh>
    <phoneticPr fontId="7"/>
  </si>
  <si>
    <t>ジョブのフォーマット(言語）を表すインデックス。（prtInterpreterTableのインデックス）</t>
    <rPh sb="11" eb="13">
      <t>ゲンゴ</t>
    </rPh>
    <rPh sb="15" eb="16">
      <t>アラワ</t>
    </rPh>
    <phoneticPr fontId="7"/>
  </si>
  <si>
    <t>要求された印刷面（片面／両面）</t>
    <rPh sb="0" eb="2">
      <t>ヨウキュウ</t>
    </rPh>
    <rPh sb="5" eb="7">
      <t>インサツ</t>
    </rPh>
    <rPh sb="7" eb="8">
      <t>メン</t>
    </rPh>
    <rPh sb="9" eb="11">
      <t>カタメン</t>
    </rPh>
    <rPh sb="12" eb="14">
      <t>リョウメン</t>
    </rPh>
    <phoneticPr fontId="7"/>
  </si>
  <si>
    <t>要求されたフィニッシング処理のタイプ。</t>
    <rPh sb="0" eb="2">
      <t>ヨウキュウ</t>
    </rPh>
    <rPh sb="12" eb="14">
      <t>ショリ</t>
    </rPh>
    <phoneticPr fontId="7"/>
  </si>
  <si>
    <t>要求された印刷品位。</t>
    <phoneticPr fontId="7"/>
  </si>
  <si>
    <t>実際に使用した印刷品位。</t>
    <phoneticPr fontId="7"/>
  </si>
  <si>
    <t>要求された印刷解像度。</t>
    <phoneticPr fontId="7"/>
  </si>
  <si>
    <t>実際に使用した印刷解像度。</t>
    <phoneticPr fontId="7"/>
  </si>
  <si>
    <t>要求されたトナー/インクセーブモード。</t>
    <phoneticPr fontId="7"/>
  </si>
  <si>
    <t>実際に使用したトナー/インクセーブモード。</t>
    <phoneticPr fontId="7"/>
  </si>
  <si>
    <t>要求されたトナー/インク濃度。</t>
    <phoneticPr fontId="7"/>
  </si>
  <si>
    <t>実際に使用したトナー/インク濃度。</t>
    <phoneticPr fontId="7"/>
  </si>
  <si>
    <t>要求された部数。</t>
    <rPh sb="0" eb="2">
      <t>ヨウキュウ</t>
    </rPh>
    <rPh sb="5" eb="7">
      <t>ブスウ</t>
    </rPh>
    <phoneticPr fontId="7"/>
  </si>
  <si>
    <t>処理が完了した部数。</t>
    <rPh sb="0" eb="2">
      <t>ショリ</t>
    </rPh>
    <rPh sb="3" eb="5">
      <t>カンリョウ</t>
    </rPh>
    <rPh sb="7" eb="9">
      <t>ブスウ</t>
    </rPh>
    <phoneticPr fontId="7"/>
  </si>
  <si>
    <t>要求されたドキュメント毎の部数。</t>
    <rPh sb="0" eb="2">
      <t>ヨウキュウ</t>
    </rPh>
    <rPh sb="11" eb="12">
      <t>ゴト</t>
    </rPh>
    <rPh sb="13" eb="15">
      <t>ブスウ</t>
    </rPh>
    <phoneticPr fontId="7"/>
  </si>
  <si>
    <t>1.3.6.1.2.1.3.1.1.3</t>
  </si>
  <si>
    <t>1.3.6.1.2.1.4.1</t>
  </si>
  <si>
    <t>epPrtUsbIfSpeedMode</t>
  </si>
  <si>
    <t>epPrtTokenRingIfSettingsTable</t>
  </si>
  <si>
    <t>epPrtTokenRingIfBufferSize</t>
  </si>
  <si>
    <t>epPrtUsbHostIfSettingsTable</t>
  </si>
  <si>
    <t>epPrtUsbHostIfDetection</t>
  </si>
  <si>
    <t>epPrtGeneralSettingsClass</t>
  </si>
  <si>
    <t>epPrtPageSize</t>
  </si>
  <si>
    <t>epPrtWideA4</t>
  </si>
  <si>
    <t>1.3.6.1.2.1.11.2</t>
  </si>
  <si>
    <t>epPrtMaintenanceCountTotalColorPrinted</t>
  </si>
  <si>
    <t>epPrtMaintenanceCountTotalNullPrinted</t>
  </si>
  <si>
    <t>epPrtMaintenancePaperSizeTable</t>
  </si>
  <si>
    <t>epPrtMaintenancePaperSizeCounterUnit</t>
  </si>
  <si>
    <t>epPrtMaintenancePaperSizeCount</t>
  </si>
  <si>
    <t>1.3.6.1.2.1.43.10.2.1.8</t>
  </si>
  <si>
    <t>1.3.6.1.2.1.43.10.2.1.9</t>
  </si>
  <si>
    <t>1.3.6.1.2.1.43.10.2.1.10</t>
  </si>
  <si>
    <t>1.3.6.1.2.1.43.10.2.1.11</t>
  </si>
  <si>
    <t>1.3.6.1.2.1.43.10.2.1.12</t>
  </si>
  <si>
    <t>1.3.6.1.2.1.43.10.2.1.13</t>
  </si>
  <si>
    <t>1.3.6.1.2.1.43.10.2.1.14</t>
  </si>
  <si>
    <t>1.3.6.1.2.1.43.10.2.1.15</t>
  </si>
  <si>
    <t>prtMarkerSuppliesMarkerIndex</t>
  </si>
  <si>
    <t>1.3.6.1.2.1.43.11.1.1.3</t>
  </si>
  <si>
    <t>1.3.6.1.2.1.43.11.1.1.4</t>
  </si>
  <si>
    <t>1.3.6.1.2.1.43.11.1.1.5</t>
  </si>
  <si>
    <t>1.3.6.1.2.1.43.11.1.1.6</t>
  </si>
  <si>
    <t>1.3.6.1.2.1.43.11.1.1.7</t>
  </si>
  <si>
    <t>1.3.6.1.2.1.43.11.1.1.8</t>
  </si>
  <si>
    <t>1.3.6.1.2.1.43.11.1.1.9</t>
  </si>
  <si>
    <t>prtMarkerColorantMarkerIndex</t>
  </si>
  <si>
    <t>prtMarkerColorantRole</t>
  </si>
  <si>
    <t>1.3.6.1.2.1.43.12.1.1.3</t>
  </si>
  <si>
    <t>1.3.6.1.2.1.43.12.1.1.4</t>
  </si>
  <si>
    <t>1.3.6.1.2.1.43.12.1.1.5</t>
  </si>
  <si>
    <t>1.3.6.1.2.1.43.13.4.1.3</t>
  </si>
  <si>
    <t>1.3.6.1.2.1.43.13.4.1.4</t>
  </si>
  <si>
    <t>1.3.6.1.2.1.43.13.4.1.5</t>
  </si>
  <si>
    <t>1.3.6.1.2.1.43.13.4.1.6</t>
  </si>
  <si>
    <t>1.3.6.1.2.1.43.13.4.1.7</t>
  </si>
  <si>
    <t>1.3.6.1.2.1.43.13.4.1.8</t>
  </si>
  <si>
    <t>1.3.6.1.2.1.43.13.4.1.9</t>
  </si>
  <si>
    <t>1.3.6.1.2.1.43.13.4.1.10</t>
  </si>
  <si>
    <t>1.3.6.1.4.1.1248.1.1.3.1.1.3</t>
  </si>
  <si>
    <t>M</t>
    <phoneticPr fontId="7"/>
  </si>
  <si>
    <t>1.3.6.1.2.1.25.3.8.1.7</t>
  </si>
  <si>
    <t>1.3.6.1.2.1.25.3.8.1.8</t>
  </si>
  <si>
    <t>1.3.6.1.2.1.25.3.8.1.9</t>
  </si>
  <si>
    <t>(省略)</t>
    <rPh sb="1" eb="3">
      <t>ショウリャク</t>
    </rPh>
    <phoneticPr fontId="7"/>
  </si>
  <si>
    <t>1.3.6.1.4.1.1248.1.1.3.1.17.4.1.3</t>
  </si>
  <si>
    <t>epsAccessControlListEndAddress</t>
  </si>
  <si>
    <t>epsMng(18)</t>
  </si>
  <si>
    <t>1.3.6.1.4.1.1248.1.1.3.1.18.1</t>
  </si>
  <si>
    <t>epsMngProtocolSupport</t>
  </si>
  <si>
    <t>1.3.6.1.4.1.1248.1.1.3.1.18.2</t>
  </si>
  <si>
    <t>epsMngProtocolSetting</t>
  </si>
  <si>
    <t>1.3.6.1.4.1.1248.1.1.3.1.18.3</t>
  </si>
  <si>
    <t>epsMngProtocolCurrent</t>
  </si>
  <si>
    <t>epsSlp(19)</t>
  </si>
  <si>
    <t>1.3.6.1.4.1.1248.1.1.3.1.19.1</t>
  </si>
  <si>
    <t>epsSlpTable</t>
  </si>
  <si>
    <t>1.3.6.1.4.1.1248.1.1.3.1.19.1.1.2</t>
  </si>
  <si>
    <t>epsSlpEnable</t>
  </si>
  <si>
    <t>1.3.6.1.4.1.1248.1.1.3.1.19.1.1.3</t>
  </si>
  <si>
    <t>epsSlpTtl</t>
  </si>
  <si>
    <t>epsProxy(20)</t>
  </si>
  <si>
    <t>1.3.6.1.4.1.1248.1.1.3.1.20.1</t>
  </si>
  <si>
    <t>1.3.6.1.4.1.1248.1.1.3.1.20.1.1.2</t>
  </si>
  <si>
    <t>1.3.6.1.4.1.1248.1.1.3.1.20.1.1.3</t>
  </si>
  <si>
    <t>epsProxyPort</t>
  </si>
  <si>
    <t>1.3.6.1.4.1.1248.1.1.3.1.20.1.1.4</t>
  </si>
  <si>
    <t>epsProxyEnable</t>
  </si>
  <si>
    <t>epsVersion(21)</t>
  </si>
  <si>
    <t>1.3.6.1.4.1.1248.1.1.3.1.21.1</t>
  </si>
  <si>
    <t>1.3.6.1.4.1.1248.1.1.3.1.21.1.1.2</t>
  </si>
  <si>
    <t>1.3.6.1.4.1.1248.1.1.3.1.21.1.1.3</t>
  </si>
  <si>
    <t>epsVersionDescription</t>
  </si>
  <si>
    <t>1.3.6.1.4.1.1248.1.1.3.1.21.1.1.5</t>
  </si>
  <si>
    <t>epsVersionAttribute</t>
  </si>
  <si>
    <t>1.3.6.1.4.1.1248.1.1.3.1.21.1.1.6</t>
  </si>
  <si>
    <t>epsVersionPackageComponentIndex</t>
  </si>
  <si>
    <t>1.3.6.1.4.1.1248.1.1.3.1.21.1.1.7</t>
  </si>
  <si>
    <t>epsVersionRelationalIndex</t>
  </si>
  <si>
    <t>1.3.6.1.4.1.1248.1.1.3.1.21.1.1.8</t>
  </si>
  <si>
    <t>epsVersionVenderName</t>
  </si>
  <si>
    <t>1.3.6.1.4.1.1248.1.1.3.1.21.1.1.9</t>
  </si>
  <si>
    <t>epsVersionSWRunType</t>
  </si>
  <si>
    <t>1.3.6.1.4.1.1248.1.1.3.1.21.1.1.10</t>
  </si>
  <si>
    <t>epsVersionSWRunStatus</t>
  </si>
  <si>
    <t>epsUpnp(24)</t>
  </si>
  <si>
    <t>1.3.6.1.4.1.1248.1.1.3.1.24.1</t>
  </si>
  <si>
    <t>epsUpnpTable</t>
  </si>
  <si>
    <t>1.3.6.1.4.1.1248.1.1.3.1.24.1.1.2</t>
  </si>
  <si>
    <t>1.3.6.1.4.1.1248.1.1.3.1.24.1.1.3</t>
  </si>
  <si>
    <t>epsUpnpFriendlyName</t>
  </si>
  <si>
    <t>1.3.6.1.4.1.1248.1.1.3.1.24.1.1.4</t>
  </si>
  <si>
    <t>epsUpnpLocation</t>
  </si>
  <si>
    <t>epsCommon(25)</t>
  </si>
  <si>
    <t>1.3.6.1.4.1.1248.1.1.3.1.25.1</t>
  </si>
  <si>
    <t>epsCommonTable</t>
  </si>
  <si>
    <t>1.3.6.1.4.1.1248.1.1.3.1.25.1.1.2</t>
  </si>
  <si>
    <t>1.3.6.1.4.1.1248.1.1.3.1.25.1.1.3</t>
  </si>
  <si>
    <t>epsCommonDeviceNameEnable</t>
  </si>
  <si>
    <t>1.3.6.1.4.1.1248.1.1.3.1.25.1.1.4</t>
  </si>
  <si>
    <t>epsCommonDeviceNameSeparateSettingEnable</t>
  </si>
  <si>
    <t>1.3.6.1.4.1.1248.1.1.3.1.25.1.1.5</t>
  </si>
  <si>
    <t>1.3.6.1.4.1.1248.1.1.3.1.25.1.1.6</t>
  </si>
  <si>
    <t>epsCommonDeviceName</t>
  </si>
  <si>
    <t>1.3.6.1.4.1.1248.1.1.3.1.26.1</t>
  </si>
  <si>
    <t>1.3.6.1.2.1.4.21.1.13</t>
  </si>
  <si>
    <t>1.3.6.1.2.1.4.22.1.2</t>
  </si>
  <si>
    <t>1.3.6.1.2.1.4.22.1.3</t>
  </si>
  <si>
    <t>1.3.6.1.2.1.4.22.1.4</t>
  </si>
  <si>
    <t>1.3.6.1.2.1.5.3</t>
  </si>
  <si>
    <t>1.3.6.1.2.1.5.4</t>
  </si>
  <si>
    <t>1.3.6.1.2.1.5.5</t>
  </si>
  <si>
    <t>1.3.6.1.2.1.5.6</t>
  </si>
  <si>
    <t>1.3.6.1.2.1.5.7</t>
  </si>
  <si>
    <t>1.3.6.1.2.1.5.8</t>
  </si>
  <si>
    <t>1.3.6.1.2.1.5.9</t>
  </si>
  <si>
    <t>1.3.6.1.2.1.5.10</t>
  </si>
  <si>
    <t>1.3.6.1.2.1.5.11</t>
  </si>
  <si>
    <t>1.3.6.1.2.1.5.12</t>
  </si>
  <si>
    <t>1.3.6.1.2.1.5.13</t>
  </si>
  <si>
    <t>1.3.6.1.2.1.5.14</t>
  </si>
  <si>
    <t>1.3.6.1.2.1.5.15</t>
  </si>
  <si>
    <t>1.3.6.1.2.1.5.16</t>
  </si>
  <si>
    <t>1.3.6.1.2.1.5.17</t>
  </si>
  <si>
    <t>1.3.6.1.2.1.5.18</t>
  </si>
  <si>
    <t>1.3.6.1.2.1.5.19</t>
  </si>
  <si>
    <t>1.3.6.1.2.1.5.20</t>
  </si>
  <si>
    <t>1.3.6.1.2.1.5.21</t>
  </si>
  <si>
    <t>1.3.6.1.2.1.5.22</t>
  </si>
  <si>
    <t>1.3.6.1.2.1.5.23</t>
  </si>
  <si>
    <t>1.3.6.1.2.1.5.24</t>
  </si>
  <si>
    <t>1.3.6.1.2.1.5.25</t>
  </si>
  <si>
    <t>1.3.6.1.2.1.5.26</t>
  </si>
  <si>
    <t>1.3.6.1.2.1.6.3</t>
  </si>
  <si>
    <t>1.3.6.1.2.1.6.4</t>
  </si>
  <si>
    <t>1.3.6.1.2.1.6.5</t>
  </si>
  <si>
    <t>1.3.6.1.2.1.6.6</t>
  </si>
  <si>
    <t>1.3.6.1.2.1.6.7</t>
  </si>
  <si>
    <t>1.3.6.1.2.1.6.8</t>
  </si>
  <si>
    <t>1.3.6.1.2.1.6.9</t>
  </si>
  <si>
    <t>1.3.6.1.2.1.6.10</t>
  </si>
  <si>
    <t>1.3.6.1.2.1.6.11</t>
  </si>
  <si>
    <t>1.3.6.1.2.1.6.12</t>
  </si>
  <si>
    <t>1.3.6.1.2.1.6.13</t>
  </si>
  <si>
    <t>1.3.6.1.4.1.1248.1.1.3.1.1.62</t>
  </si>
  <si>
    <t>1.3.6.1.4.1.1248.1.1.3.1.1.63</t>
  </si>
  <si>
    <t>1.3.6.1.4.1.1248.1.1.3.1.1.64</t>
  </si>
  <si>
    <t>1.3.6.1.4.1.1248.1.1.3.1.1.65</t>
  </si>
  <si>
    <t>1.3.6.1.4.1.1248.1.1.3.1.1.66</t>
  </si>
  <si>
    <t>epScnVersionNumber</t>
  </si>
  <si>
    <t>epScnVersionDescription</t>
  </si>
  <si>
    <t>epScnInputTotalScanned</t>
  </si>
  <si>
    <t>epScnInputTotalDuplexScanned</t>
  </si>
  <si>
    <t>epScnInputTotalJamCount</t>
  </si>
  <si>
    <t>netBEUIDeviceName</t>
  </si>
  <si>
    <t>1.3.6.1.4.1.1248.1.1.3.1.4.17</t>
  </si>
  <si>
    <t>1.3.6.1.4.1.1248.1.1.3.1.4.18</t>
  </si>
  <si>
    <t>netwarePrintServerPasswordType</t>
  </si>
  <si>
    <t>1.3.6.1.4.1.1248.1.1.3.1.4.17.1.2</t>
  </si>
  <si>
    <t>atPrinterEntityType</t>
  </si>
  <si>
    <t>1.3.6.1.4.1.1248.1.1.3.1.4.19</t>
  </si>
  <si>
    <t>1.3.6.1.4.1.1248.1.1.3.1.4.19.1.2</t>
  </si>
  <si>
    <t>ippSettingHrDeviceIndex</t>
  </si>
  <si>
    <t>1.3.6.1.4.1.1248.1.1.3.1.4.19.1.3</t>
  </si>
  <si>
    <t>ippSettingPrtLocation</t>
  </si>
  <si>
    <t>1.3.6.1.4.1.1248.1.1.3.1.4.19.1.4</t>
  </si>
  <si>
    <t>ippSettingPortName</t>
  </si>
  <si>
    <t>1.3.6.1.4.1.1248.1.1.3.1.4.19.1.5</t>
  </si>
  <si>
    <t>ippSettingEnable</t>
  </si>
  <si>
    <t>1.3.6.1.4.1.1248.1.1.3.1.4.19.1.6</t>
  </si>
  <si>
    <t>1.3.6.1.4.1.1248.1.1.3.1.7.2.1.6</t>
  </si>
  <si>
    <t>dataReceiveProcessingTime</t>
  </si>
  <si>
    <t>●: 実装あり テーブルの場合はすべて実装</t>
    <rPh sb="3" eb="5">
      <t>ジッソウ</t>
    </rPh>
    <rPh sb="13" eb="15">
      <t>バアイ</t>
    </rPh>
    <rPh sb="19" eb="21">
      <t>ジッソウ</t>
    </rPh>
    <phoneticPr fontId="7"/>
  </si>
  <si>
    <t>○: 制限付き実装あり　テーブルは一部実装</t>
    <rPh sb="3" eb="5">
      <t>セイゲン</t>
    </rPh>
    <rPh sb="5" eb="6">
      <t>ツ</t>
    </rPh>
    <rPh sb="7" eb="9">
      <t>ジッソウ</t>
    </rPh>
    <rPh sb="17" eb="19">
      <t>イチブ</t>
    </rPh>
    <rPh sb="19" eb="21">
      <t>ジッソウ</t>
    </rPh>
    <phoneticPr fontId="7"/>
  </si>
  <si>
    <t>1.3.6.1.4.1.1248.1.2.2.3.5.1.8</t>
  </si>
  <si>
    <t>1.3.6.1.4.1.1248.1.2.2.4.1</t>
  </si>
  <si>
    <t>1.3.6.1.4.1.1248.1.2.2.4.1.1.2</t>
  </si>
  <si>
    <t>1.3.6.1.4.1.1248.1.2.2.4.1.1.3</t>
  </si>
  <si>
    <t>1.3.6.1.4.1.1248.1.2.2.4.1.1.4</t>
  </si>
  <si>
    <t>1.3.6.1.4.1.1248.1.2.2.4.1.1.5</t>
  </si>
  <si>
    <t>1.3.6.1.4.1.1248.1.2.2.4.2</t>
  </si>
  <si>
    <t>1.3.6.1.4.1.1248.1.2.2.4.2.1.2</t>
  </si>
  <si>
    <t>1.3.6.1.4.1.1248.1.2.2.4.2.1.3</t>
  </si>
  <si>
    <t>1.3.6.1.4.1.1248.1.2.2.4.2.1.4</t>
  </si>
  <si>
    <t>1.3.6.1.4.1.1248.1.2.2.4.3</t>
  </si>
  <si>
    <t>1.3.6.1.4.1.1248.1.2.2.4.3.1.2</t>
  </si>
  <si>
    <t>1.3.6.1.4.1.1248.1.2.2.4.3.1.3</t>
  </si>
  <si>
    <t>1.3.6.1.4.1.1248.1.2.2.4.3.1.4</t>
  </si>
  <si>
    <t>1.3.6.1.4.1.1248.1.2.2.4.3.1.5</t>
  </si>
  <si>
    <t>1.3.6.1.4.1.1248.1.2.2.4.3.1.6</t>
  </si>
  <si>
    <t>1.3.6.1.4.1.1248.1.2.2.4.3.1.7</t>
  </si>
  <si>
    <t>1.3.6.1.4.1.1248.1.2.2.4.3.1.8</t>
  </si>
  <si>
    <t>1.3.6.1.4.1.1248.1.2.2.4.3.1.9</t>
  </si>
  <si>
    <t>1.3.6.1.4.1.1248.1.2.2.4.3.1.10</t>
  </si>
  <si>
    <t>1.3.6.1.4.1.1248.1.2.2.4.4</t>
  </si>
  <si>
    <t>1.3.6.1.4.1.1248.1.2.2.4.4.1.2</t>
  </si>
  <si>
    <t>1.3.6.1.4.1.1248.1.2.2.4.5</t>
  </si>
  <si>
    <t>1.3.6.1.4.1.1248.1.2.2.4.5.1.2</t>
  </si>
  <si>
    <t>1.3.6.1.4.1.1248.1.2.2.4.6</t>
  </si>
  <si>
    <t>1.3.6.1.4.1.1248.1.2.2.4.6.1.2</t>
  </si>
  <si>
    <t>1.3.6.1.4.1.1248.1.2.2.4.6.1.3</t>
  </si>
  <si>
    <t>1.3.6.1.4.1.1248.1.2.2.4.7</t>
  </si>
  <si>
    <t>1.3.6.1.4.1.1248.1.2.2.4.7.1.2</t>
  </si>
  <si>
    <t>1.3.6.1.4.1.1248.1.2.2.4.7.1.3</t>
  </si>
  <si>
    <t>1.3.6.1.4.1.1248.1.2.2.4.8</t>
  </si>
  <si>
    <t>1.3.6.1.4.1.1248.1.2.2.4.8.1.2</t>
  </si>
  <si>
    <t>1.3.6.1.4.1.1248.1.2.2.4.9</t>
  </si>
  <si>
    <t>1.3.6.1.4.1.1248.1.2.2.4.9.1.2</t>
  </si>
  <si>
    <t>1.3.6.1.4.1.1248.1.2.2.5.1</t>
  </si>
  <si>
    <t>1.3.6.1.4.1.1248.1.2.2.5.1.1.2</t>
  </si>
  <si>
    <t>1.3.6.1.4.1.1248.1.2.2.5.1.1.3</t>
  </si>
  <si>
    <t>1.3.6.1.4.1.1248.1.2.2.5.1.1.4</t>
  </si>
  <si>
    <t>1.3.6.1.4.1.1248.1.2.2.5.1.1.5</t>
  </si>
  <si>
    <t>1.3.6.1.4.1.1248.1.2.2.5.1.1.6</t>
  </si>
  <si>
    <t>1.3.6.1.4.1.1248.1.2.2.5.1.1.7</t>
  </si>
  <si>
    <t>1.3.6.1.4.1.1248.1.2.2.5.1.1.8</t>
  </si>
  <si>
    <t>1.3.6.1.4.1.1248.1.2.2.5.1.1.9</t>
  </si>
  <si>
    <t>1.3.6.1.4.1.1248.1.2.2.5.1.1.10</t>
  </si>
  <si>
    <t>1.3.6.1.4.1.1248.1.2.2.5.1.1.11</t>
  </si>
  <si>
    <t>1.3.6.1.4.1.1248.1.2.2.5.1.1.12</t>
  </si>
  <si>
    <t>1.3.6.1.4.1.1248.1.2.2.5.1.1.13</t>
  </si>
  <si>
    <t>1.3.6.1.4.1.1248.1.2.2.5.1.1.14</t>
  </si>
  <si>
    <t>1.3.6.1.4.1.1248.1.2.2.5.1.1.15</t>
  </si>
  <si>
    <t>1.3.6.1.4.1.1248.1.2.2.5.1.1.16</t>
  </si>
  <si>
    <t>1.3.6.1.4.1.1248.1.2.2.5.1.1.17</t>
  </si>
  <si>
    <t>1.3.6.1.4.1.1248.1.2.2.5.1.1.18</t>
  </si>
  <si>
    <t>1.3.6.1.4.1.1248.1.2.2.5.1.1.19</t>
  </si>
  <si>
    <t>1.3.6.1.4.1.1248.1.2.2.5.1.1.20</t>
  </si>
  <si>
    <t>1.3.6.1.4.1.1248.1.2.2.5.1.1.21</t>
  </si>
  <si>
    <t>1.3.6.1.4.1.1248.1.2.2.5.1.1.22</t>
  </si>
  <si>
    <t>1.3.6.1.4.1.1248.1.2.2.5.1.1.24</t>
  </si>
  <si>
    <t>1.3.6.1.4.1.1248.1.2.2.5.1.1.25</t>
  </si>
  <si>
    <t>1.3.6.1.4.1.1248.1.2.2.5.1.1.26</t>
  </si>
  <si>
    <t>1.3.6.1.4.1.1248.1.2.2.5.1.1.27</t>
  </si>
  <si>
    <t>1.3.6.1.4.1.1248.1.2.2.5.1.1.28</t>
  </si>
  <si>
    <t>1.3.6.1.4.1.1248.1.2.2.5.1.1.29</t>
  </si>
  <si>
    <t>1.3.6.1.4.1.1248.1.2.2.5.1.1.30</t>
  </si>
  <si>
    <t>1.3.6.1.4.1.1248.1.2.2.5.1.1.31</t>
  </si>
  <si>
    <t>1.3.6.1.4.1.1248.1.2.2.5.1.1.32</t>
  </si>
  <si>
    <t>1.3.6.1.4.1.1248.1.2.2.5.1.1.33</t>
  </si>
  <si>
    <t>1.3.6.1.4.1.1248.1.2.2.5.1.1.34</t>
  </si>
  <si>
    <t>1.3.6.1.4.1.1248.1.2.2.5.1.1.35</t>
  </si>
  <si>
    <t>1.3.6.1.4.1.1248.1.2.2.6.1.1.2</t>
  </si>
  <si>
    <t>1.3.6.1.4.1.1248.1.2.2.6.1.1.3</t>
  </si>
  <si>
    <t>1.3.6.1.4.1.1248.1.2.2.6.1.1.4</t>
  </si>
  <si>
    <t>1.3.6.1.4.1.1248.1.2.2.6.1.1.5</t>
  </si>
  <si>
    <t>1.3.6.1.4.1.1248.1.2.2.6.1.1.6</t>
  </si>
  <si>
    <t>1.3.6.1.4.1.1248.1.2.2.6.1.1.7</t>
  </si>
  <si>
    <t>1.3.6.1.4.1.1248.1.2.2.6.1.1.8</t>
  </si>
  <si>
    <t>1.3.6.1.4.1.1248.1.2.2.6.1.1.9</t>
  </si>
  <si>
    <t>1.3.6.1.4.1.1248.1.2.2.6.1.1.10</t>
  </si>
  <si>
    <t>1.3.6.1.4.1.1248.1.2.2.6.1.1.11</t>
  </si>
  <si>
    <t>1.3.6.1.4.1.1248.1.2.2.6.1.1.12</t>
  </si>
  <si>
    <t>1.3.6.1.4.1.1248.1.2.2.6.1.1.13</t>
  </si>
  <si>
    <t>1.3.6.1.4.1.1248.1.2.2.7.1</t>
  </si>
  <si>
    <t>1.3.6.1.4.1.1248.1.2.2.7.1.1.2</t>
  </si>
  <si>
    <t>1.3.6.1.4.1.1248.1.2.2.7.1.1.3</t>
  </si>
  <si>
    <t>1.3.6.1.4.1.1248.1.2.2.7.1.1.4</t>
  </si>
  <si>
    <t>1.3.6.1.4.1.1248.1.2.2.7.1.1.5</t>
  </si>
  <si>
    <t>1.3.6.1.4.1.1248.1.2.2.7.1.1.6</t>
  </si>
  <si>
    <t>1.3.6.1.4.1.1248.1.2.2.7.1.1.7</t>
  </si>
  <si>
    <t>1.3.6.1.4.1.1248.1.2.2.7.1.1.8</t>
  </si>
  <si>
    <t>1.3.6.1.4.1.1248.1.2.2.8.1</t>
  </si>
  <si>
    <t>1.3.6.1.4.1.1248.1.2.2.8.1.1.2</t>
  </si>
  <si>
    <t>1.3.6.1.4.1.1248.1.2.2.8.1.1.3</t>
  </si>
  <si>
    <t>1.3.6.1.4.1.1248.1.2.2.8.1.1.4</t>
  </si>
  <si>
    <t>1.3.6.1.4.1.1248.1.2.2.8.1.1.5</t>
  </si>
  <si>
    <t>1.3.6.1.4.1.1248.1.2.2.8.1.1.6</t>
  </si>
  <si>
    <t>1.3.6.1.4.1.1248.1.2.2.8.1.1.7</t>
  </si>
  <si>
    <t>1.3.6.1.4.1.1248.1.2.2.8.1.1.8</t>
  </si>
  <si>
    <t>1.3.6.1.4.1.1248.1.2.2.8.1.1.9</t>
  </si>
  <si>
    <t>1.3.6.1.4.1.1248.1.2.2.8.1.1.10</t>
  </si>
  <si>
    <t>1.3.6.1.4.1.1248.1.2.2.8.1.1.11</t>
  </si>
  <si>
    <t>1.3.6.1.4.1.1248.1.2.2.8.1.1.12</t>
  </si>
  <si>
    <t>1.3.6.1.4.1.1248.1.2.2.8.1.1.13</t>
  </si>
  <si>
    <t>1.3.6.1.4.1.1248.1.2.2.8.1.1.14</t>
  </si>
  <si>
    <t>1.3.6.1.4.1.1248.1.2.2.9.1</t>
  </si>
  <si>
    <t>1.3.6.1.4.1.1248.1.2.2.9.1.1.2</t>
  </si>
  <si>
    <t>1.3.6.1.4.1.1248.1.2.2.9.1.1.3</t>
  </si>
  <si>
    <t>1.3.6.1.4.1.1248.1.2.2.9.1.1.4</t>
  </si>
  <si>
    <t>1.3.6.1.4.1.1248.1.2.2.9.1.1.5</t>
  </si>
  <si>
    <t>1.3.6.1.4.1.1248.1.2.2.9.1.1.6</t>
  </si>
  <si>
    <t>1.3.6.1.4.1.1248.1.2.2.9.1.1.7</t>
  </si>
  <si>
    <t>1.3.6.1.4.1.1248.1.2.2.9.1.1.8</t>
  </si>
  <si>
    <t>1.3.6.1.4.1.1248.1.2.2.9.1.1.9</t>
  </si>
  <si>
    <t>1.3.6.1.4.1.1248.1.2.2.9.1.1.10</t>
  </si>
  <si>
    <t>1.3.6.1.4.1.1248.1.2.2.9.1.1.11</t>
  </si>
  <si>
    <t>1.3.6.1.4.1.1248.1.2.2.9.1.1.12</t>
  </si>
  <si>
    <t>1.3.6.1.4.1.1248.1.2.2.9.1.1.13</t>
  </si>
  <si>
    <t>1.3.6.1.4.1.1248.1.2.2.9.1.1.14</t>
  </si>
  <si>
    <t>1.3.6.1.4.1.1248.1.2.2.9.1.1.15</t>
  </si>
  <si>
    <t>1.3.6.1.4.1.1248.1.2.2.9.1.1.16</t>
  </si>
  <si>
    <t>1.3.6.1.4.1.1248.1.2.2.10.1</t>
  </si>
  <si>
    <t>1.3.6.1.4.1.1248.1.2.2.10.1.1.2</t>
  </si>
  <si>
    <t>1.3.6.1.4.1.1248.1.2.2.10.1.1.3</t>
  </si>
  <si>
    <t>1.3.6.1.4.1.1248.1.2.2.10.1.1.4</t>
  </si>
  <si>
    <t>1.3.6.1.4.1.1248.1.2.2.10.1.1.5</t>
  </si>
  <si>
    <t>1.3.6.1.4.1.1248.1.2.2.10.1.1.6</t>
  </si>
  <si>
    <t>1.3.6.1.4.1.1248.1.2.2.10.1.1.7</t>
  </si>
  <si>
    <t>1.3.6.1.4.1.1248.1.2.2.10.1.1.8</t>
  </si>
  <si>
    <t>1.3.6.1.4.1.1248.1.2.2.10.1.1.9</t>
  </si>
  <si>
    <t>1.3.6.1.4.1.1248.1.2.2.10.1.1.10</t>
  </si>
  <si>
    <t>1.3.6.1.4.1.1248.1.2.2.10.1.1.11</t>
  </si>
  <si>
    <t>1.3.6.1.4.1.1248.1.2.2.10.1.1.12</t>
  </si>
  <si>
    <t>1.3.6.1.4.1.1248.1.2.2.10.1.1.13</t>
  </si>
  <si>
    <t>1.3.6.1.4.1.1248.1.2.2.10.1.1.14</t>
  </si>
  <si>
    <t>1.3.6.1.4.1.1248.1.2.2.11.1</t>
  </si>
  <si>
    <t>1.3.6.1.4.1.1248.1.2.2.11.1.1.2</t>
  </si>
  <si>
    <t>1.3.6.1.4.1.1248.1.2.2.11.1.1.3</t>
  </si>
  <si>
    <t>1.3.6.1.4.1.1248.1.2.2.11.1.1.4</t>
  </si>
  <si>
    <t>1.3.6.1.4.1.1248.1.2.2.11.1.1.5</t>
  </si>
  <si>
    <t>1.3.6.1.4.1.1248.1.2.2.11.1.1.6</t>
  </si>
  <si>
    <t>1.3.6.1.4.1.1248.1.2.2.11.1.1.7</t>
  </si>
  <si>
    <t>1.3.6.1.4.1.1248.1.2.2.11.1.1.8</t>
  </si>
  <si>
    <t>1.3.6.1.4.1.1248.1.2.2.11.1.1.9</t>
  </si>
  <si>
    <t>1.3.6.1.4.1.1248.1.2.2.11.1.1.10</t>
  </si>
  <si>
    <t>1.3.6.1.4.1.1248.1.2.2.11.1.1.11</t>
  </si>
  <si>
    <t>1.3.6.1.4.1.1248.1.2.2.11.1.1.12</t>
  </si>
  <si>
    <t>1.3.6.1.4.1.1248.1.2.2.11.1.1.13</t>
  </si>
  <si>
    <t>1.3.6.1.4.1.1248.1.2.2.11.1.1.14</t>
  </si>
  <si>
    <t>1.3.6.1.4.1.1248.1.2.2.12.1</t>
  </si>
  <si>
    <t>1.3.6.1.4.1.1248.1.2.2.12.1.1.2</t>
  </si>
  <si>
    <t>1.3.6.1.4.1.1248.1.2.2.12.1.1.3</t>
  </si>
  <si>
    <t>1.3.6.1.4.1.1248.1.2.2.12.1.1.4</t>
  </si>
  <si>
    <t>1.3.6.1.4.1.1248.1.2.2.12.1.1.5</t>
  </si>
  <si>
    <t>1.3.6.1.4.1.1248.1.2.2.12.1.1.6</t>
  </si>
  <si>
    <t>1.3.6.1.4.1.1248.1.2.2.12.1.1.7</t>
  </si>
  <si>
    <t>1.3.6.1.4.1.1248.1.2.2.12.1.1.8</t>
  </si>
  <si>
    <t>1.3.6.1.4.1.1248.1.2.2.12.1.1.9</t>
  </si>
  <si>
    <t>1.3.6.1.4.1.1248.1.2.2.12.1.1.10</t>
  </si>
  <si>
    <t>1.3.6.1.4.1.1248.1.2.2.12.1.1.11</t>
  </si>
  <si>
    <t>1.3.6.1.4.1.1248.1.2.2.12.1.1.12</t>
  </si>
  <si>
    <t>1.3.6.1.4.1.1248.1.2.2.12.1.1.13</t>
  </si>
  <si>
    <t>1.3.6.1.4.1.1248.1.2.2.12.1.1.14</t>
  </si>
  <si>
    <t>1.3.6.1.4.1.1248.1.2.2.13.1</t>
  </si>
  <si>
    <t>1.3.6.1.4.1.1248.1.2.2.13.1.1.2</t>
  </si>
  <si>
    <t>1.3.6.1.4.1.1248.1.2.2.13.1.1.3</t>
  </si>
  <si>
    <t>1.3.6.1.4.1.1248.1.2.2.13.1.1.4</t>
  </si>
  <si>
    <t>1.3.6.1.4.1.1248.1.2.2.13.1.1.5</t>
  </si>
  <si>
    <t>1.3.6.1.4.1.1248.1.2.2.13.1.1.6</t>
  </si>
  <si>
    <t>1.3.6.1.4.1.1248.1.2.2.13.1.1.7</t>
  </si>
  <si>
    <t>1.3.6.1.4.1.1248.1.2.2.13.1.1.8</t>
  </si>
  <si>
    <t>1.3.6.1.4.1.1248.1.2.2.13.1.1.9</t>
  </si>
  <si>
    <t>1.3.6.1.4.1.1248.1.2.2.14.1</t>
  </si>
  <si>
    <t>1.3.6.1.4.1.1248.1.2.2.14.1.1.2</t>
  </si>
  <si>
    <t>1.3.6.1.4.1.1248.1.2.2.14.1.1.3</t>
  </si>
  <si>
    <t>1.3.6.1.4.1.1248.1.2.2.14.1.1.4</t>
  </si>
  <si>
    <t>1.3.6.1.4.1.1248.1.2.2.14.1.1.5</t>
  </si>
  <si>
    <t>1.3.6.1.4.1.1248.1.2.2.14.1.1.6</t>
  </si>
  <si>
    <t>1.3.6.1.4.1.1248.1.2.2.14.1.1.7</t>
  </si>
  <si>
    <t>1.3.6.1.4.1.1248.1.2.2.14.1.1.8</t>
  </si>
  <si>
    <t>1.3.6.1.4.1.1248.1.2.2.14.1.1.9</t>
  </si>
  <si>
    <t>1.3.6.1.4.1.1248.1.2.2.14.1.1.10</t>
  </si>
  <si>
    <t>1.3.6.1.4.1.1248.1.2.2.14.1.1.11</t>
  </si>
  <si>
    <t>1.3.6.1.4.1.1248.1.2.2.14.1.1.12</t>
  </si>
  <si>
    <t>1.3.6.1.4.1.1248.1.2.2.14.1.1.13</t>
  </si>
  <si>
    <t>1.3.6.1.4.1.1248.1.2.2.14.1.1.14</t>
  </si>
  <si>
    <t>1.3.6.1.4.1.1248.1.2.2.14.1.1.15</t>
  </si>
  <si>
    <t>1.3.6.1.4.1.1248.1.2.2.14.1.1.16</t>
  </si>
  <si>
    <t>1.3.6.1.4.1.1248.1.2.2.14.1.1.17</t>
  </si>
  <si>
    <t>1.3.6.1.4.1.1248.1.2.2.14.1.1.18</t>
  </si>
  <si>
    <t>1.3.6.1.4.1.1248.1.2.2.14.1.1.19</t>
  </si>
  <si>
    <t>1.3.6.1.4.1.1248.1.2.2.15.1</t>
  </si>
  <si>
    <t>1.3.6.1.4.1.1248.1.2.2.15.1.1.2</t>
  </si>
  <si>
    <t>1.3.6.1.4.1.1248.1.2.2.15.1.1.3</t>
  </si>
  <si>
    <t>1.3.6.1.4.1.1248.1.2.2.16.1</t>
  </si>
  <si>
    <t>1.3.6.1.4.1.1248.1.2.2.16.1.1.2</t>
  </si>
  <si>
    <t>1.3.6.1.4.1.1248.1.2.2.16.1.1.3</t>
  </si>
  <si>
    <t>1.3.6.1.4.1.1248.1.2.2.16.1.1.4</t>
  </si>
  <si>
    <t>1.3.6.1.4.1.1248.1.2.2.16.1.1.5</t>
  </si>
  <si>
    <t>1.3.6.1.4.1.1248.1.2.2.16.1.1.6</t>
  </si>
  <si>
    <t>1.3.6.1.4.1.1248.1.2.2.16.1.1.7</t>
  </si>
  <si>
    <t>1.3.6.1.4.1.1248.1.2.2.16.1.1.8</t>
  </si>
  <si>
    <t>1.3.6.1.4.1.1248.1.2.2.16.1.1.9</t>
  </si>
  <si>
    <t>1.3.6.1.4.1.1248.1.2.2.16.1.1.10</t>
  </si>
  <si>
    <t>1.3.6.1.4.1.1248.1.2.2.16.1.1.11</t>
  </si>
  <si>
    <t>1.3.6.1.4.1.1248.1.2.2.16.1.1.12</t>
  </si>
  <si>
    <t>1.3.6.1.4.1.1248.1.2.2.16.1.1.13</t>
  </si>
  <si>
    <t>1.3.6.1.4.1.1248.1.2.2.17.1</t>
  </si>
  <si>
    <t>1.3.6.1.4.1.1248.1.2.2.17.1.1.2</t>
  </si>
  <si>
    <t>1.3.6.1.4.1.1248.1.2.2.17.1.1.3</t>
  </si>
  <si>
    <t>1.3.6.1.4.1.1248.1.2.2.17.1.1.4</t>
  </si>
  <si>
    <t>1.3.6.1.4.1.1248.1.2.2.17.1.1.5</t>
  </si>
  <si>
    <t>1.3.6.1.4.1.1248.1.2.2.17.1.1.6</t>
  </si>
  <si>
    <t>1.3.6.1.4.1.1248.1.2.2.17.1.1.7</t>
  </si>
  <si>
    <t>1.3.6.1.4.1.1248.1.2.2.17.1.1.8</t>
  </si>
  <si>
    <t>1.3.6.1.4.1.1248.1.2.2.17.1.1.9</t>
  </si>
  <si>
    <t>1.3.6.1.4.1.1248.1.2.2.17.1.1.10</t>
  </si>
  <si>
    <t>1.3.6.1.4.1.1248.1.2.2.17.1.1.11</t>
  </si>
  <si>
    <t>1.3.6.1.4.1.1248.1.2.2.18.1</t>
  </si>
  <si>
    <t>1.3.6.1.4.1.1248.1.2.2.18.1.1.2</t>
  </si>
  <si>
    <t>1.3.6.1.4.1.1248.1.2.2.18.1.1.3</t>
  </si>
  <si>
    <t>1.3.6.1.4.1.1248.1.2.2.18.1.1.4</t>
  </si>
  <si>
    <t>1.3.6.1.4.1.1248.1.2.2.18.1.1.5</t>
  </si>
  <si>
    <t>1.3.6.1.4.1.1248.1.2.2.18.1.1.6</t>
  </si>
  <si>
    <t>1.3.6.1.4.1.1248.1.2.2.18.1.1.7</t>
  </si>
  <si>
    <t>1.3.6.1.4.1.1248.1.2.2.18.1.1.8</t>
  </si>
  <si>
    <t>1.3.6.1.4.1.1248.1.2.2.18.1.1.9</t>
  </si>
  <si>
    <t>1.3.6.1.4.1.1248.1.2.2.18.1.1.10</t>
  </si>
  <si>
    <t>1.3.6.1.4.1.1248.1.2.2.18.1.1.11</t>
  </si>
  <si>
    <t>1.3.6.1.4.1.1248.1.2.2.18.1.1.12</t>
  </si>
  <si>
    <t>1.3.6.1.4.1.1248.1.2.2.18.1.1.13</t>
  </si>
  <si>
    <t>1.3.6.1.4.1.1248.1.2.2.18.1.1.14</t>
  </si>
  <si>
    <t>1.3.6.1.4.1.1248.1.2.2.18.1.1.15</t>
  </si>
  <si>
    <t>1.3.6.1.4.1.1248.1.2.2.19.1</t>
  </si>
  <si>
    <t>1.3.6.1.4.1.1248.1.2.2.19.1.1.2</t>
  </si>
  <si>
    <t>1.3.6.1.4.1.1248.1.2.2.19.1.1.3</t>
  </si>
  <si>
    <t>1.3.6.1.4.1.1248.1.2.2.19.1.1.4</t>
  </si>
  <si>
    <t>1.3.6.1.4.1.1248.1.2.2.19.1.1.5</t>
  </si>
  <si>
    <t>1.3.6.1.4.1.1248.1.2.2.19.1.1.6</t>
  </si>
  <si>
    <t>1.3.6.1.4.1.1248.1.2.2.19.1.1.7</t>
  </si>
  <si>
    <t>1.3.6.1.4.1.1248.1.2.2.19.1.1.8</t>
  </si>
  <si>
    <t>1.3.6.1.4.1.1248.1.2.2.19.1.1.9</t>
  </si>
  <si>
    <t>1.3.6.1.4.1.1248.1.2.2.19.1.1.10</t>
  </si>
  <si>
    <t>1.3.6.1.4.1.1248.1.2.2.19.1.1.11</t>
  </si>
  <si>
    <t>1.3.6.1.4.1.1248.1.2.2.20.1</t>
  </si>
  <si>
    <t>1.3.6.1.4.1.1248.1.2.2.20.1.1.2</t>
  </si>
  <si>
    <t>1.3.6.1.4.1.1248.1.2.2.20.1.1.3</t>
  </si>
  <si>
    <t>1.3.6.1.4.1.1248.1.2.2.20.1.1.4</t>
  </si>
  <si>
    <t>1.3.6.1.4.1.1248.1.2.2.20.1.1.5</t>
  </si>
  <si>
    <t>1.3.6.1.4.1.1248.1.2.2.20.1.1.6</t>
  </si>
  <si>
    <t>1.3.6.1.4.1.1248.1.2.2.20.1.1.7</t>
  </si>
  <si>
    <t>1.3.6.1.4.1.1248.1.2.2.20.1.1.8</t>
  </si>
  <si>
    <t>1.3.6.1.4.1.1248.1.2.2.20.1.1.9</t>
  </si>
  <si>
    <t>1.3.6.1.4.1.1248.1.2.2.20.1.1.10</t>
  </si>
  <si>
    <t>1.3.6.1.4.1.1248.1.2.2.20.1.1.11</t>
  </si>
  <si>
    <t>1.3.6.1.4.1.1248.1.2.2.20.1.1.12</t>
  </si>
  <si>
    <t>1.3.6.1.4.1.1248.1.2.2.20.1.1.13</t>
  </si>
  <si>
    <t>1.3.6.1.4.1.1248.1.2.2.20.1.1.14</t>
  </si>
  <si>
    <t>1.3.6.1.4.1.1248.1.2.2.20.1.1.15</t>
  </si>
  <si>
    <t>1.3.6.1.4.1.1248.1.2.2.20.1.1.16</t>
  </si>
  <si>
    <t>1.3.6.1.4.1.1248.1.2.2.20.1.1.17</t>
  </si>
  <si>
    <t>1.3.6.1.4.1.1248.1.2.2.20.1.1.18</t>
  </si>
  <si>
    <t>1.3.6.1.4.1.1248.1.2.2.20.1.1.19</t>
  </si>
  <si>
    <t>1.3.6.1.4.1.1248.1.2.2.20.1.1.20</t>
  </si>
  <si>
    <t>1.3.6.1.4.1.1248.1.2.2.20.1.1.21</t>
  </si>
  <si>
    <t>1.3.6.1.4.1.1248.1.2.2.20.1.1.22</t>
  </si>
  <si>
    <t>1.3.6.1.4.1.1248.1.2.2.20.1.1.23</t>
  </si>
  <si>
    <t>1.3.6.1.4.1.1248.1.2.2.20.1.1.24</t>
  </si>
  <si>
    <t>1.3.6.1.4.1.1248.1.2.2.20.1.1.25</t>
  </si>
  <si>
    <t>1.3.6.1.4.1.1248.1.2.2.20.1.1.26</t>
  </si>
  <si>
    <t>1.3.6.1.4.1.1248.1.2.2.20.1.1.27</t>
  </si>
  <si>
    <t>1.3.6.1.4.1.1248.1.2.2.20.1.1.28</t>
  </si>
  <si>
    <t>1.3.6.1.4.1.1248.1.2.2.20.1.1.29</t>
  </si>
  <si>
    <t>1.3.6.1.4.1.1248.1.2.2.20.1.1.30</t>
  </si>
  <si>
    <t>1.3.6.1.4.1.1248.1.2.2.20.1.1.31</t>
  </si>
  <si>
    <t>1.3.6.1.4.1.1248.1.2.2.20.1.1.32</t>
  </si>
  <si>
    <t>1.3.6.1.4.1.1248.1.2.2.20.1.1.33</t>
  </si>
  <si>
    <t>1.3.6.1.4.1.1248.1.2.2.20.1.1.34</t>
  </si>
  <si>
    <t>1.3.6.1.4.1.1248.1.2.2.20.1.1.35</t>
  </si>
  <si>
    <t>1.3.6.1.4.1.1248.1.2.2.20.1.1.36</t>
  </si>
  <si>
    <t>1.3.6.1.4.1.1248.1.2.2.20.1.1.37</t>
  </si>
  <si>
    <t>1.3.6.1.4.1.1248.1.2.2.20.1.1.38</t>
  </si>
  <si>
    <t>1.3.6.1.4.1.1248.1.2.2.20.1.1.39</t>
  </si>
  <si>
    <t>1.3.6.1.4.1.1248.1.2.2.21.1</t>
  </si>
  <si>
    <t>1.3.6.1.4.1.1248.1.2.2.21.1.1.2</t>
  </si>
  <si>
    <t>1.3.6.1.4.1.1248.1.2.2.21.1.1.3</t>
  </si>
  <si>
    <t>1.3.6.1.4.1.1248.1.2.2.22.1</t>
  </si>
  <si>
    <t>1.3.6.1.4.1.1248.1.2.2.22.1.1.2</t>
  </si>
  <si>
    <t>1.3.6.1.4.1.1248.1.2.2.22.1.1.3</t>
  </si>
  <si>
    <t>1.3.6.1.4.1.1248.1.2.2.22.1.1.4</t>
  </si>
  <si>
    <t>1.3.6.1.4.1.1248.1.2.2.22.2</t>
  </si>
  <si>
    <t>1.3.6.1.4.1.1248.1.2.2.22.2.1.2</t>
  </si>
  <si>
    <t>1.3.6.1.4.1.1248.1.2.2.22.2.1.3</t>
  </si>
  <si>
    <t>1.3.6.1.4.1.1248.1.2.2.22.3</t>
  </si>
  <si>
    <t>1.3.6.1.4.1.1248.1.2.2.22.3.1.2</t>
  </si>
  <si>
    <t>1.3.6.1.4.1.1248.1.2.2.22.3.1.3</t>
  </si>
  <si>
    <t>1.3.6.1.4.1.1248.1.2.2.22.4</t>
  </si>
  <si>
    <t>1.3.6.1.4.1.1248.1.2.2.22.4.1.2</t>
  </si>
  <si>
    <t>1.3.6.1.4.1.1248.1.2.2.22.4.1.3</t>
  </si>
  <si>
    <t>1.3.6.1.4.1.1248.1.2.2.22.5</t>
  </si>
  <si>
    <t>1.3.6.1.4.1.1248.1.2.2.22.5.1.2</t>
  </si>
  <si>
    <t>1.3.6.1.4.1.1248.1.2.2.22.5.1.3</t>
  </si>
  <si>
    <t>1.3.6.1.4.1.1248.1.2.2.22.6</t>
  </si>
  <si>
    <t>1.3.6.1.4.1.1248.1.2.2.22.6.1.2</t>
  </si>
  <si>
    <t>1.3.6.1.4.1.1248.1.2.2.22.6.1.3</t>
  </si>
  <si>
    <t>1.3.6.1.4.1.1248.1.2.2.22.6.1.4</t>
  </si>
  <si>
    <t>1.3.6.1.4.1.1248.1.2.2.22.6.1.5</t>
  </si>
  <si>
    <t>1.3.6.1.4.1.1248.1.2.2.23.1</t>
  </si>
  <si>
    <t>1.3.6.1.4.1.1248.1.2.2.23.1.1.2</t>
  </si>
  <si>
    <t>1.3.6.1.4.1.1248.1.2.2.23.1.1.3</t>
  </si>
  <si>
    <t>1.3.6.1.4.1.1248.1.2.2.23.1.1.4</t>
  </si>
  <si>
    <t>1.3.6.1.4.1.1248.1.2.2.23.1.1.5</t>
  </si>
  <si>
    <t>1.3.6.1.4.1.1248.1.2.2.23.1.1.6</t>
  </si>
  <si>
    <t>1.3.6.1.4.1.1248.1.2.2.23.1.1.7</t>
  </si>
  <si>
    <t>1.3.6.1.4.1.1248.1.2.2.23.1.1.8</t>
  </si>
  <si>
    <t>1.3.6.1.4.1.1248.1.2.2.23.1.1.9</t>
  </si>
  <si>
    <t>1.3.6.1.4.1.1248.1.2.2.23.1.1.10</t>
  </si>
  <si>
    <t>1.3.6.1.4.1.1248.1.2.2.23.1.1.11</t>
  </si>
  <si>
    <t>1.3.6.1.4.1.1248.1.2.2.23.1.1.12</t>
  </si>
  <si>
    <t>1.3.6.1.4.1.1248.1.2.2.23.2</t>
  </si>
  <si>
    <t>1.3.6.1.4.1.1248.1.2.2.23.3</t>
  </si>
  <si>
    <t>1.3.6.1.4.1.1248.1.2.2.23.3.1.2</t>
  </si>
  <si>
    <t>1.3.6.1.4.1.1248.1.2.2.23.4</t>
  </si>
  <si>
    <t>1.3.6.1.4.1.1248.1.2.2.23.4.1.2</t>
  </si>
  <si>
    <t>1.3.6.1.4.1.1248.1.2.2.23.4.1.3</t>
  </si>
  <si>
    <t>1.3.6.1.4.1.1248.1.2.2.23.4.1.4</t>
  </si>
  <si>
    <t>1.3.6.1.4.1.1248.1.2.2.23.4.1.5</t>
  </si>
  <si>
    <t>1.3.6.1.4.1.1248.1.2.2.24.1</t>
  </si>
  <si>
    <t>1.3.6.1.4.1.1248.1.2.2.24.1.1.2</t>
  </si>
  <si>
    <t>1.3.6.1.4.1.1248.1.2.2.24.1.1.3</t>
  </si>
  <si>
    <t>1.3.6.1.4.1.1248.1.2.2.24.2</t>
  </si>
  <si>
    <t>1.3.6.1.4.1.1248.1.2.2.24.2.1.2</t>
  </si>
  <si>
    <t>1.3.6.1.4.1.1248.1.2.2.24.2.1.3</t>
  </si>
  <si>
    <t>1.3.6.1.4.1.1248.1.2.2.24.3</t>
  </si>
  <si>
    <t>1.3.6.1.4.1.1248.1.2.2.24.3.1.2</t>
  </si>
  <si>
    <t>1.3.6.1.4.1.1248.1.2.2.24.3.1.3</t>
  </si>
  <si>
    <t>1.3.6.1.4.1.1248.1.2.2.24.3.1.4</t>
  </si>
  <si>
    <t>1.3.6.1.4.1.1248.1.2.2.24.3.1.5</t>
  </si>
  <si>
    <t>1.3.6.1.4.1.1248.1.2.2.25.1</t>
  </si>
  <si>
    <t>1.3.6.1.4.1.1248.1.2.2.25.1.1.2</t>
  </si>
  <si>
    <t>1.3.6.1.4.1.1248.1.2.2.25.1.1.3</t>
  </si>
  <si>
    <t>1.3.6.1.4.1.1248.1.2.2.25.1.1.4</t>
  </si>
  <si>
    <t>1.3.6.1.4.1.1248.1.2.2.25.1.1.5</t>
  </si>
  <si>
    <t>1.3.6.1.4.1.1248.1.2.2.25.1.1.6</t>
  </si>
  <si>
    <t>1.3.6.1.4.1.1248.1.2.2.25.1.1.7</t>
  </si>
  <si>
    <t>1.3.6.1.4.1.1248.1.2.2.25.2</t>
  </si>
  <si>
    <t>1.3.6.1.4.1.1248.1.2.2.25.2.1.2</t>
  </si>
  <si>
    <t>1.3.6.1.4.1.1248.1.2.2.25.2.1.3</t>
  </si>
  <si>
    <t>1.3.6.1.4.1.1248.1.2.2.26.1</t>
  </si>
  <si>
    <t>1.3.6.1.4.1.1248.1.2.2.26.1.1.2</t>
  </si>
  <si>
    <t>1.3.6.1.4.1.1248.1.2.2.26.1.1.3</t>
  </si>
  <si>
    <t>1.3.6.1.4.1.1248.1.2.2.27.1</t>
  </si>
  <si>
    <t>1.3.6.1.4.1.1248.1.2.2.27.1.1.2</t>
  </si>
  <si>
    <t>1.3.6.1.4.1.1248.1.2.2.27.1.1.3</t>
  </si>
  <si>
    <t>1.3.6.1.4.1.1248.1.2.2.27.1.1.4</t>
  </si>
  <si>
    <t>1.3.6.1.4.1.1248.1.2.2.27.1.1.5</t>
  </si>
  <si>
    <t>1.3.6.1.4.1.1248.1.2.2.27.1.1.6</t>
  </si>
  <si>
    <t>1.3.6.1.4.1.1248.1.2.2.27.1.1.7</t>
  </si>
  <si>
    <t>1.3.6.1.4.1.1248.1.2.2.27.1.1.8</t>
  </si>
  <si>
    <t>1.3.6.1.4.1.1248.1.2.2.27.1.1.9</t>
  </si>
  <si>
    <t>1.3.6.1.4.1.1248.1.2.2.27.1.1.10</t>
  </si>
  <si>
    <t>1.3.6.1.4.1.1248.1.2.2.27.1.1.11</t>
  </si>
  <si>
    <t>1.3.6.1.4.1.1248.1.2.2.27.1.1.12</t>
  </si>
  <si>
    <t>1.3.6.1.4.1.1248.1.2.2.27.2</t>
  </si>
  <si>
    <t>1.3.6.1.4.1.1248.1.2.2.27.2.1.2</t>
  </si>
  <si>
    <t>1.3.6.1.4.1.1248.1.2.2.27.2.1.3</t>
  </si>
  <si>
    <t>1.3.6.1.4.1.1248.1.2.2.27.2.1.4</t>
  </si>
  <si>
    <t>1.3.6.1.4.1.1248.1.2.2.27.3</t>
  </si>
  <si>
    <t>1.3.6.1.4.1.1248.1.2.2.27.3.1.2</t>
  </si>
  <si>
    <t>1.3.6.1.4.1.1248.1.2.2.27.3.1.3</t>
  </si>
  <si>
    <t>1.3.6.1.4.1.1248.1.2.2.27.3.1.4</t>
  </si>
  <si>
    <t>1.3.6.1.4.1.1248.1.2.2.27.3.1.5</t>
  </si>
  <si>
    <t>1.3.6.1.4.1.1248.1.2.2.27.3.1.6</t>
  </si>
  <si>
    <t>1.3.6.1.4.1.1248.1.2.2.27.4</t>
  </si>
  <si>
    <t>1.3.6.1.4.1.1248.1.2.2.27.4.1.2</t>
  </si>
  <si>
    <t>1.3.6.1.4.1.1248.1.2.2.27.4.1.3</t>
  </si>
  <si>
    <t>1.3.6.1.4.1.1248.1.2.2.27.5</t>
  </si>
  <si>
    <t>1.3.6.1.4.1.1248.1.2.2.27.5.1.3</t>
  </si>
  <si>
    <t>1.3.6.1.4.1.1248.1.2.2.27.5.1.4</t>
  </si>
  <si>
    <t>1.3.6.1.4.1.1248.1.2.2.28.1</t>
  </si>
  <si>
    <t>1.3.6.1.4.1.1248.1.2.2.28.1.1.3</t>
  </si>
  <si>
    <t>1.3.6.1.4.1.1248.1.2.2.28.1.1.4</t>
  </si>
  <si>
    <t>1.3.6.1.4.1.1248.1.2.2.28.1.1.5</t>
  </si>
  <si>
    <t>1.3.6.1.4.1.1248.1.2.2.28.1.1.6</t>
  </si>
  <si>
    <t>1.3.6.1.4.1.1248.1.2.2.28.1.1.7</t>
  </si>
  <si>
    <t>1.3.6.1.4.1.1248.1.2.2.28.1.1.9</t>
  </si>
  <si>
    <t>1.3.6.1.4.1.1248.1.2.2.28.1.1.10</t>
  </si>
  <si>
    <t>1.3.6.1.4.1.1248.1.2.2.28.1.1.11</t>
  </si>
  <si>
    <t>1.3.6.1.4.1.1248.1.2.2.28.1.1.12</t>
  </si>
  <si>
    <t>1.3.6.1.4.1.1248.1.2.2.28.1.1.13</t>
  </si>
  <si>
    <t>各ユーザーグループのMIBビュー（アクセス可能なMIBの範囲）を定義するテーブル。</t>
    <phoneticPr fontId="7"/>
  </si>
  <si>
    <t>1.3.6.1.6.3.16.1.4</t>
    <phoneticPr fontId="7"/>
  </si>
  <si>
    <t>1.3.6.1.6.3.16.1.4.1.5</t>
  </si>
  <si>
    <t>1.3.6.1.6.3.16.1.4.1.6</t>
  </si>
  <si>
    <t>1.3.6.1.6.3.16.1.4.1.7</t>
  </si>
  <si>
    <t>1.3.6.1.6.3.16.1.4.1.8</t>
  </si>
  <si>
    <t>1.3.6.1.6.3.16.1.4.1.9</t>
  </si>
  <si>
    <t>vacmMIBViews</t>
    <phoneticPr fontId="7"/>
  </si>
  <si>
    <t>vacmMIBViewsSpinLock</t>
    <phoneticPr fontId="7"/>
  </si>
  <si>
    <t>1.3.6.1.6.3.16.1.5</t>
    <phoneticPr fontId="7"/>
  </si>
  <si>
    <t>vacmMIBViews.vacmViewTreeFamilyTable</t>
    <phoneticPr fontId="7"/>
  </si>
  <si>
    <t>1.3.6.1.6.3.16.1.5.1</t>
    <phoneticPr fontId="7"/>
  </si>
  <si>
    <t>1.3.6.1.6.3.16.1.5.2</t>
    <phoneticPr fontId="7"/>
  </si>
  <si>
    <t>1.3.6.1.6.3.16.1.5.2.1.4</t>
  </si>
  <si>
    <t>1.3.6.1.6.3.16.1.5.2.1.5</t>
  </si>
  <si>
    <t>1.3.6.1.6.3.16.1.5.2.1.6</t>
  </si>
  <si>
    <t>SEC:セキュリティ拡張のみアクセス</t>
    <rPh sb="10" eb="12">
      <t>カクチョウ</t>
    </rPh>
    <phoneticPr fontId="7"/>
  </si>
  <si>
    <t>サポートする物理層タイプ。</t>
    <rPh sb="6" eb="8">
      <t>ブツリ</t>
    </rPh>
    <rPh sb="8" eb="9">
      <t>ソウ</t>
    </rPh>
    <phoneticPr fontId="7"/>
  </si>
  <si>
    <t>物理層タイプの設定。</t>
    <rPh sb="0" eb="2">
      <t>ブツリ</t>
    </rPh>
    <rPh sb="2" eb="3">
      <t>ソウ</t>
    </rPh>
    <rPh sb="7" eb="9">
      <t>セッテイ</t>
    </rPh>
    <phoneticPr fontId="7"/>
  </si>
  <si>
    <t>DNSサーバーへのアドレス登録方法（DHCP経由／直接）の設定。</t>
    <rPh sb="13" eb="15">
      <t>トウロク</t>
    </rPh>
    <rPh sb="15" eb="17">
      <t>ホウホウ</t>
    </rPh>
    <rPh sb="22" eb="24">
      <t>ケイユ</t>
    </rPh>
    <rPh sb="25" eb="27">
      <t>チョクセツ</t>
    </rPh>
    <rPh sb="29" eb="31">
      <t>セッテイ</t>
    </rPh>
    <phoneticPr fontId="7"/>
  </si>
  <si>
    <t>DNSサーバアドレスの取得方法（DHCP／手動設定）の設定。</t>
    <rPh sb="11" eb="13">
      <t>シュトク</t>
    </rPh>
    <rPh sb="13" eb="15">
      <t>ホウホウ</t>
    </rPh>
    <rPh sb="21" eb="23">
      <t>シュドウ</t>
    </rPh>
    <rPh sb="23" eb="25">
      <t>セッテイ</t>
    </rPh>
    <rPh sb="27" eb="29">
      <t>セッテイ</t>
    </rPh>
    <phoneticPr fontId="7"/>
  </si>
  <si>
    <t>N/Wインターフェースのリセット操作（nicResetCmd) のサポート状況。</t>
    <rPh sb="16" eb="18">
      <t>ソウサ</t>
    </rPh>
    <rPh sb="37" eb="39">
      <t>ジョウキョウ</t>
    </rPh>
    <phoneticPr fontId="7"/>
  </si>
  <si>
    <t>Ethernetポートタイプ（有線時）の設定。</t>
    <rPh sb="15" eb="17">
      <t>ユウセン</t>
    </rPh>
    <rPh sb="17" eb="18">
      <t>ジ</t>
    </rPh>
    <rPh sb="20" eb="22">
      <t>セッテイ</t>
    </rPh>
    <phoneticPr fontId="7"/>
  </si>
  <si>
    <t>AOSSスイッチの押下状態取得用MIB（有線時）。</t>
    <rPh sb="9" eb="11">
      <t>オウカ</t>
    </rPh>
    <rPh sb="11" eb="13">
      <t>ジョウタイ</t>
    </rPh>
    <rPh sb="13" eb="15">
      <t>シュトク</t>
    </rPh>
    <rPh sb="15" eb="16">
      <t>ヨウ</t>
    </rPh>
    <rPh sb="20" eb="22">
      <t>ユウセン</t>
    </rPh>
    <rPh sb="22" eb="23">
      <t>ジ</t>
    </rPh>
    <phoneticPr fontId="7"/>
  </si>
  <si>
    <t>無線LAN機能の有効、無効設定。</t>
    <rPh sb="0" eb="2">
      <t>ムセン</t>
    </rPh>
    <rPh sb="5" eb="7">
      <t>キノウ</t>
    </rPh>
    <rPh sb="8" eb="10">
      <t>ユウコウ</t>
    </rPh>
    <rPh sb="11" eb="13">
      <t>ムコウ</t>
    </rPh>
    <rPh sb="13" eb="15">
      <t>セッテイ</t>
    </rPh>
    <phoneticPr fontId="7"/>
  </si>
  <si>
    <t>R/W</t>
    <phoneticPr fontId="7"/>
  </si>
  <si>
    <t>O</t>
    <phoneticPr fontId="7"/>
  </si>
  <si>
    <t>SNMPコミュニティ名（ReadOnly用）。</t>
    <rPh sb="10" eb="11">
      <t>メイ</t>
    </rPh>
    <rPh sb="20" eb="21">
      <t>ヨウ</t>
    </rPh>
    <phoneticPr fontId="7"/>
  </si>
  <si>
    <t>SNMPコミュニティ名（ReadWrite用）。</t>
    <rPh sb="10" eb="11">
      <t>メイ</t>
    </rPh>
    <rPh sb="21" eb="22">
      <t>ヨウ</t>
    </rPh>
    <phoneticPr fontId="7"/>
  </si>
  <si>
    <t>communityName1のアクセス属性。常にread-onlyを返す。</t>
    <rPh sb="19" eb="21">
      <t>ゾクセイ</t>
    </rPh>
    <rPh sb="22" eb="23">
      <t>ツネ</t>
    </rPh>
    <rPh sb="34" eb="35">
      <t>カエ</t>
    </rPh>
    <phoneticPr fontId="7"/>
  </si>
  <si>
    <t>communityName2のアクセス属性。常にread-writeを返す。</t>
    <rPh sb="19" eb="21">
      <t>ゾクセイ</t>
    </rPh>
    <rPh sb="22" eb="23">
      <t>ツネ</t>
    </rPh>
    <rPh sb="35" eb="36">
      <t>カエ</t>
    </rPh>
    <phoneticPr fontId="7"/>
  </si>
  <si>
    <t>SNMPトラップ１のコミュニティ名設定。</t>
    <rPh sb="16" eb="17">
      <t>メイ</t>
    </rPh>
    <rPh sb="17" eb="19">
      <t>セッテイ</t>
    </rPh>
    <phoneticPr fontId="7"/>
  </si>
  <si>
    <t>SNMPトラップ２のコミュニティ名設定。</t>
    <rPh sb="16" eb="17">
      <t>メイ</t>
    </rPh>
    <rPh sb="17" eb="19">
      <t>セッテイ</t>
    </rPh>
    <phoneticPr fontId="7"/>
  </si>
  <si>
    <t>SNMPトラップ１の送信先アドレス (IPv4）設定。</t>
    <rPh sb="10" eb="12">
      <t>ソウシン</t>
    </rPh>
    <rPh sb="12" eb="13">
      <t>サキ</t>
    </rPh>
    <rPh sb="24" eb="26">
      <t>セッテイ</t>
    </rPh>
    <phoneticPr fontId="7"/>
  </si>
  <si>
    <t>SNMPトラップ２の送信先アドレス (IPv4）設定。</t>
    <rPh sb="10" eb="12">
      <t>ソウシン</t>
    </rPh>
    <rPh sb="12" eb="13">
      <t>サキ</t>
    </rPh>
    <phoneticPr fontId="7"/>
  </si>
  <si>
    <t>SNMPトラップ１の有効、無効設定。</t>
    <rPh sb="10" eb="12">
      <t>ユウコウ</t>
    </rPh>
    <rPh sb="13" eb="15">
      <t>ムコウ</t>
    </rPh>
    <rPh sb="15" eb="17">
      <t>セッテイ</t>
    </rPh>
    <phoneticPr fontId="7"/>
  </si>
  <si>
    <t>IPX上でのSNMPトラップに関する設定テーブル。
設定可能なトラップの数だけ以下の情報を持つ。</t>
    <rPh sb="3" eb="4">
      <t>ジョウ</t>
    </rPh>
    <rPh sb="15" eb="16">
      <t>カン</t>
    </rPh>
    <rPh sb="18" eb="20">
      <t>セッテイ</t>
    </rPh>
    <phoneticPr fontId="7"/>
  </si>
  <si>
    <t>送信するトラップ種別の設定。</t>
    <rPh sb="0" eb="2">
      <t>ソウシン</t>
    </rPh>
    <rPh sb="8" eb="10">
      <t>シュベツ</t>
    </rPh>
    <rPh sb="11" eb="13">
      <t>セッテイ</t>
    </rPh>
    <phoneticPr fontId="7"/>
  </si>
  <si>
    <t>Job Private MIB のSNMPトラップ送信条件設定。
指定した条件が発生した場合にトラップを送信する。</t>
    <rPh sb="25" eb="27">
      <t>ソウシン</t>
    </rPh>
    <rPh sb="27" eb="29">
      <t>ジョウケン</t>
    </rPh>
    <rPh sb="29" eb="31">
      <t>セッテイ</t>
    </rPh>
    <rPh sb="33" eb="35">
      <t>シテイ</t>
    </rPh>
    <rPh sb="37" eb="39">
      <t>ジョウケン</t>
    </rPh>
    <rPh sb="40" eb="42">
      <t>ハッセイ</t>
    </rPh>
    <rPh sb="44" eb="46">
      <t>バアイ</t>
    </rPh>
    <rPh sb="52" eb="54">
      <t>ソウシン</t>
    </rPh>
    <phoneticPr fontId="7"/>
  </si>
  <si>
    <t>Job Private MIB のSNMPトラップ送信条件設定。
指定した条件が解除された場合にトラップを送信する。</t>
    <rPh sb="29" eb="31">
      <t>セッテイ</t>
    </rPh>
    <rPh sb="33" eb="35">
      <t>シテイ</t>
    </rPh>
    <rPh sb="40" eb="42">
      <t>カイジョ</t>
    </rPh>
    <phoneticPr fontId="7"/>
  </si>
  <si>
    <t>SNMPトラップの送信先ソケット番号。</t>
    <rPh sb="9" eb="11">
      <t>ソウシン</t>
    </rPh>
    <rPh sb="11" eb="12">
      <t>サキ</t>
    </rPh>
    <rPh sb="16" eb="18">
      <t>バンゴウ</t>
    </rPh>
    <phoneticPr fontId="7"/>
  </si>
  <si>
    <t>サポートするトラップ種別。</t>
    <rPh sb="10" eb="12">
      <t>シュベツ</t>
    </rPh>
    <phoneticPr fontId="7"/>
  </si>
  <si>
    <t>IP上でのSNMPトラップに関する設定テーブル。
設定可能なトラップの数だけ以下の情報を持つ。</t>
    <rPh sb="2" eb="3">
      <t>ジョウ</t>
    </rPh>
    <rPh sb="14" eb="15">
      <t>カン</t>
    </rPh>
    <rPh sb="17" eb="19">
      <t>セッテイ</t>
    </rPh>
    <phoneticPr fontId="7"/>
  </si>
  <si>
    <t>トラップのコミュニティ名。</t>
    <rPh sb="11" eb="12">
      <t>メイ</t>
    </rPh>
    <phoneticPr fontId="7"/>
  </si>
  <si>
    <t>トラップの有効、無効。</t>
    <rPh sb="5" eb="7">
      <t>ユウコウ</t>
    </rPh>
    <rPh sb="8" eb="10">
      <t>ムコウ</t>
    </rPh>
    <phoneticPr fontId="7"/>
  </si>
  <si>
    <t>トラップの送信先アドレス（IPv4)設定。</t>
    <rPh sb="5" eb="7">
      <t>ソウシン</t>
    </rPh>
    <rPh sb="7" eb="8">
      <t>サキ</t>
    </rPh>
    <rPh sb="18" eb="20">
      <t>セッテイ</t>
    </rPh>
    <phoneticPr fontId="7"/>
  </si>
  <si>
    <t>ユーザ―非公開のコミュニティ名（communityName1, communityName2 以外のコミュニティ名） の有効／無効。</t>
    <rPh sb="4" eb="7">
      <t>ヒコウカイ</t>
    </rPh>
    <rPh sb="14" eb="15">
      <t>メイ</t>
    </rPh>
    <rPh sb="47" eb="49">
      <t>イガイ</t>
    </rPh>
    <rPh sb="56" eb="57">
      <t>メイ</t>
    </rPh>
    <rPh sb="60" eb="62">
      <t>ユウコウ</t>
    </rPh>
    <rPh sb="63" eb="65">
      <t>ムコウ</t>
    </rPh>
    <phoneticPr fontId="7"/>
  </si>
  <si>
    <t>起動時にプリンタから取得したプリンタ製品名。</t>
    <rPh sb="0" eb="2">
      <t>キドウ</t>
    </rPh>
    <rPh sb="2" eb="3">
      <t>ジ</t>
    </rPh>
    <rPh sb="10" eb="12">
      <t>シュトク</t>
    </rPh>
    <rPh sb="18" eb="21">
      <t>セイヒンメイ</t>
    </rPh>
    <phoneticPr fontId="7"/>
  </si>
  <si>
    <t>Netwareプロトコルの動作モード設定。</t>
    <rPh sb="13" eb="15">
      <t>ドウサ</t>
    </rPh>
    <rPh sb="18" eb="20">
      <t>セッテイ</t>
    </rPh>
    <phoneticPr fontId="7"/>
  </si>
  <si>
    <t>Netwareプリントサーバー名設定。</t>
    <rPh sb="15" eb="16">
      <t>メイ</t>
    </rPh>
    <rPh sb="16" eb="18">
      <t>セッテイ</t>
    </rPh>
    <phoneticPr fontId="7"/>
  </si>
  <si>
    <t>Netware優先接続ファイルサーバー名設定。</t>
    <rPh sb="7" eb="9">
      <t>ユウセン</t>
    </rPh>
    <rPh sb="9" eb="11">
      <t>セツゾク</t>
    </rPh>
    <rPh sb="19" eb="20">
      <t>メイ</t>
    </rPh>
    <rPh sb="20" eb="22">
      <t>セッテイ</t>
    </rPh>
    <phoneticPr fontId="7"/>
  </si>
  <si>
    <t>Netwareポーリング間隔（sec）の設定。</t>
    <rPh sb="12" eb="14">
      <t>カンカク</t>
    </rPh>
    <rPh sb="20" eb="22">
      <t>セッテイ</t>
    </rPh>
    <phoneticPr fontId="7"/>
  </si>
  <si>
    <t>Netware優先接続プリントサーバー名の設定。</t>
    <rPh sb="7" eb="9">
      <t>ユウセン</t>
    </rPh>
    <rPh sb="9" eb="11">
      <t>セツゾク</t>
    </rPh>
    <rPh sb="19" eb="20">
      <t>メイ</t>
    </rPh>
    <rPh sb="21" eb="23">
      <t>セッテイ</t>
    </rPh>
    <phoneticPr fontId="7"/>
  </si>
  <si>
    <t>Netwareプリントサーバーのパスワード設定。</t>
    <rPh sb="21" eb="23">
      <t>セッテイ</t>
    </rPh>
    <phoneticPr fontId="7"/>
  </si>
  <si>
    <t>プリントサーバーの各印刷プロトコルのサポート状況。</t>
    <rPh sb="9" eb="10">
      <t>カク</t>
    </rPh>
    <rPh sb="10" eb="12">
      <t>インサツ</t>
    </rPh>
    <rPh sb="22" eb="24">
      <t>ジョウキョウ</t>
    </rPh>
    <phoneticPr fontId="7"/>
  </si>
  <si>
    <t>プリントサーバーの各印刷プロトコルの動作状況。</t>
    <rPh sb="18" eb="20">
      <t>ドウサ</t>
    </rPh>
    <phoneticPr fontId="7"/>
  </si>
  <si>
    <t>Netwareプリントサーバーのポート番号の設定。</t>
    <rPh sb="19" eb="21">
      <t>バンゴウ</t>
    </rPh>
    <rPh sb="22" eb="24">
      <t>セッテイ</t>
    </rPh>
    <phoneticPr fontId="7"/>
  </si>
  <si>
    <t>AppleTalkプリンタ名の設定。</t>
    <rPh sb="13" eb="14">
      <t>メイ</t>
    </rPh>
    <rPh sb="15" eb="17">
      <t>セッテイ</t>
    </rPh>
    <phoneticPr fontId="7"/>
  </si>
  <si>
    <t>AppleTalkプリンタエンティティタイプ文字列１の設定。</t>
    <rPh sb="22" eb="25">
      <t>モジレツ</t>
    </rPh>
    <rPh sb="27" eb="29">
      <t>セッテイ</t>
    </rPh>
    <phoneticPr fontId="7"/>
  </si>
  <si>
    <t>AppleTalkプリンタエンティティタイプ文字列２の設定。</t>
    <rPh sb="22" eb="25">
      <t>モジレツ</t>
    </rPh>
    <rPh sb="27" eb="29">
      <t>セッテイ</t>
    </rPh>
    <phoneticPr fontId="7"/>
  </si>
  <si>
    <t>1.3.6.1.2.1.43.9.2.1.7</t>
  </si>
  <si>
    <t>1.3.6.1.2.1.43.8.2.1.3</t>
  </si>
  <si>
    <t>1.3.6.1.2.1.43.8.2.1.4</t>
  </si>
  <si>
    <t>1.3.6.1.2.1.43.8.2.1.5</t>
  </si>
  <si>
    <t>1.3.6.1.2.1.43.8.2.1.6</t>
  </si>
  <si>
    <t>1.3.6.1.2.1.43.8.2.1.7</t>
  </si>
  <si>
    <t>1.3.6.1.2.1.43.8.2.1.8</t>
  </si>
  <si>
    <t>1.3.6.1.2.1.43.8.2.1.9</t>
  </si>
  <si>
    <t>1.3.6.1.2.1.43.8.2.1.10</t>
  </si>
  <si>
    <t>1.3.6.1.2.1.43.8.2.1.11</t>
  </si>
  <si>
    <t>1.3.6.1.2.1.43.8.2.1.14</t>
  </si>
  <si>
    <t>1.3.6.1.2.1.43.8.2.1.15</t>
  </si>
  <si>
    <t>1.3.6.1.2.1.43.8.2.1.16</t>
  </si>
  <si>
    <t>1.3.6.1.2.1.43.8.2.1.17</t>
  </si>
  <si>
    <t>1.3.6.1.2.1.43.8.2.1.18</t>
  </si>
  <si>
    <t>1.3.6.1.2.1.43.8.2.1.19</t>
  </si>
  <si>
    <t>1.3.6.1.2.1.43.8.2.1.20</t>
  </si>
  <si>
    <t>1.3.6.1.2.1.43.8.2.1.21</t>
  </si>
  <si>
    <t>1.3.6.1.2.1.43.8.2.1.22</t>
  </si>
  <si>
    <t>1.3.6.1.2.1.43.8.2.1.23</t>
  </si>
  <si>
    <t>prtOutputCapacityUnit</t>
  </si>
  <si>
    <t>Standard MIB の Job Monitoring MIB を補い、 機器に投入されたジョブのモニタ、制御、管理機能を提供するMIB。</t>
    <rPh sb="35" eb="36">
      <t>オギナ</t>
    </rPh>
    <rPh sb="39" eb="41">
      <t>キキ</t>
    </rPh>
    <rPh sb="42" eb="44">
      <t>トウニュウ</t>
    </rPh>
    <rPh sb="55" eb="57">
      <t>セイギョ</t>
    </rPh>
    <rPh sb="58" eb="60">
      <t>カンリ</t>
    </rPh>
    <rPh sb="60" eb="62">
      <t>キノウ</t>
    </rPh>
    <rPh sb="63" eb="65">
      <t>テイキョウ</t>
    </rPh>
    <phoneticPr fontId="7"/>
  </si>
  <si>
    <t>ジョブに関する一般的な情報および設定を提供するテーブル。</t>
    <rPh sb="4" eb="5">
      <t>カン</t>
    </rPh>
    <rPh sb="7" eb="10">
      <t>イッパンテキ</t>
    </rPh>
    <rPh sb="11" eb="13">
      <t>ジョウホウ</t>
    </rPh>
    <rPh sb="16" eb="18">
      <t>セッテイ</t>
    </rPh>
    <rPh sb="19" eb="21">
      <t>テイキョウ</t>
    </rPh>
    <phoneticPr fontId="7"/>
  </si>
  <si>
    <t>ジョブの属性情報を保持する時間の設定。
jmJobIDjmAttributeTable,epJpAttributeTable の情報を保持する時間を設定する。</t>
    <rPh sb="4" eb="6">
      <t>ゾクセイ</t>
    </rPh>
    <rPh sb="6" eb="8">
      <t>ジョウホウ</t>
    </rPh>
    <rPh sb="9" eb="11">
      <t>ホジ</t>
    </rPh>
    <rPh sb="13" eb="15">
      <t>ジカン</t>
    </rPh>
    <rPh sb="16" eb="18">
      <t>セッテイ</t>
    </rPh>
    <rPh sb="64" eb="66">
      <t>ジョウホウ</t>
    </rPh>
    <rPh sb="67" eb="69">
      <t>ホジ</t>
    </rPh>
    <rPh sb="71" eb="73">
      <t>ジカン</t>
    </rPh>
    <rPh sb="74" eb="76">
      <t>セッテイ</t>
    </rPh>
    <phoneticPr fontId="7"/>
  </si>
  <si>
    <t>ジョブ情報を保持する時間の設定。
jmJobIDTable, jmJobTable, epJobIDTable, epJobTable の情報を保持する時間を設定する。</t>
    <rPh sb="3" eb="5">
      <t>ジョウホウ</t>
    </rPh>
    <rPh sb="6" eb="8">
      <t>ホジ</t>
    </rPh>
    <rPh sb="10" eb="12">
      <t>ジカン</t>
    </rPh>
    <rPh sb="13" eb="15">
      <t>セッテイ</t>
    </rPh>
    <rPh sb="69" eb="71">
      <t>ジョウホウ</t>
    </rPh>
    <rPh sb="72" eb="74">
      <t>ホジ</t>
    </rPh>
    <rPh sb="76" eb="78">
      <t>ジカン</t>
    </rPh>
    <rPh sb="79" eb="81">
      <t>セッテイ</t>
    </rPh>
    <phoneticPr fontId="7"/>
  </si>
  <si>
    <t>ジョブのアラート情報を保持する時間の設定。
epJpAlertTable の情報を保持する時間を設定する。</t>
    <rPh sb="8" eb="10">
      <t>ジョウホウ</t>
    </rPh>
    <rPh sb="11" eb="13">
      <t>ホジ</t>
    </rPh>
    <rPh sb="15" eb="17">
      <t>ジカン</t>
    </rPh>
    <rPh sb="18" eb="20">
      <t>セッテイ</t>
    </rPh>
    <rPh sb="38" eb="40">
      <t>ジョウホウ</t>
    </rPh>
    <rPh sb="41" eb="43">
      <t>ホジ</t>
    </rPh>
    <rPh sb="45" eb="47">
      <t>ジカン</t>
    </rPh>
    <rPh sb="48" eb="50">
      <t>セッテイ</t>
    </rPh>
    <phoneticPr fontId="7"/>
  </si>
  <si>
    <t>ジョブの管理方法の設定。</t>
    <rPh sb="4" eb="6">
      <t>カンリ</t>
    </rPh>
    <rPh sb="6" eb="8">
      <t>ホウホウ</t>
    </rPh>
    <rPh sb="9" eb="11">
      <t>セッテイ</t>
    </rPh>
    <phoneticPr fontId="7"/>
  </si>
  <si>
    <t>サポートするジョブの管理方法。</t>
    <rPh sb="10" eb="12">
      <t>カンリ</t>
    </rPh>
    <rPh sb="12" eb="14">
      <t>ホウホウ</t>
    </rPh>
    <phoneticPr fontId="7"/>
  </si>
  <si>
    <t>ジョブを進行させるためにユーザ―の操作を必要とする場合のタイムアウト時間設定。</t>
    <rPh sb="4" eb="6">
      <t>シンコウ</t>
    </rPh>
    <rPh sb="17" eb="19">
      <t>ソウサ</t>
    </rPh>
    <rPh sb="20" eb="22">
      <t>ヒツヨウ</t>
    </rPh>
    <rPh sb="25" eb="27">
      <t>バアイ</t>
    </rPh>
    <rPh sb="34" eb="36">
      <t>ジカン</t>
    </rPh>
    <rPh sb="36" eb="38">
      <t>セッテイ</t>
    </rPh>
    <phoneticPr fontId="7"/>
  </si>
  <si>
    <t>パスワード入力が必要なジョブのパスワード入力待ち時間設定。</t>
    <rPh sb="5" eb="7">
      <t>ニュウリョク</t>
    </rPh>
    <rPh sb="8" eb="10">
      <t>ヒツヨウ</t>
    </rPh>
    <rPh sb="20" eb="22">
      <t>ニュウリョク</t>
    </rPh>
    <rPh sb="22" eb="23">
      <t>マ</t>
    </rPh>
    <rPh sb="24" eb="26">
      <t>ジカン</t>
    </rPh>
    <rPh sb="26" eb="28">
      <t>セッテイ</t>
    </rPh>
    <phoneticPr fontId="7"/>
  </si>
  <si>
    <t>本OIDのIndexにD4コマンドを埋め込んでGetRequestアクセス行うことで、コマンドが送信される。GetRequestの応答としてD4コマンドのReplｙ文字列が返る。</t>
    <rPh sb="37" eb="38">
      <t>オコナ</t>
    </rPh>
    <rPh sb="65" eb="67">
      <t>オウトウ</t>
    </rPh>
    <rPh sb="82" eb="85">
      <t>モジレツ</t>
    </rPh>
    <rPh sb="86" eb="87">
      <t>カエ</t>
    </rPh>
    <phoneticPr fontId="7"/>
  </si>
  <si>
    <t>本OIDのIndexにBackground Jobコマンドを埋め込んでGetRequestアクセス行うことで、コマンドが送信される。GetRequestの応答としてBakground JobコマンドのReplｙ文字列が返る。</t>
    <rPh sb="49" eb="50">
      <t>オコナ</t>
    </rPh>
    <rPh sb="77" eb="79">
      <t>オウトウ</t>
    </rPh>
    <rPh sb="105" eb="108">
      <t>モジレツ</t>
    </rPh>
    <rPh sb="109" eb="110">
      <t>カエ</t>
    </rPh>
    <phoneticPr fontId="7"/>
  </si>
  <si>
    <t>本OIDのIndexに SubmissionIDを埋め込んで値を取得することで、SubmissionID に対応するジョブセットのインデックスが取得できる。</t>
    <rPh sb="0" eb="1">
      <t>ホン</t>
    </rPh>
    <rPh sb="25" eb="26">
      <t>ウ</t>
    </rPh>
    <rPh sb="27" eb="28">
      <t>コ</t>
    </rPh>
    <rPh sb="30" eb="31">
      <t>アタイ</t>
    </rPh>
    <rPh sb="32" eb="34">
      <t>シュトク</t>
    </rPh>
    <rPh sb="54" eb="56">
      <t>タイオウ</t>
    </rPh>
    <rPh sb="72" eb="74">
      <t>シュトク</t>
    </rPh>
    <phoneticPr fontId="7"/>
  </si>
  <si>
    <t>サポートするジョブ制御方法。</t>
    <rPh sb="9" eb="11">
      <t>セイギョ</t>
    </rPh>
    <rPh sb="11" eb="13">
      <t>ホウホウ</t>
    </rPh>
    <phoneticPr fontId="7"/>
  </si>
  <si>
    <t>ジョブ制御用MIB。</t>
    <rPh sb="3" eb="6">
      <t>セイギョヨウ</t>
    </rPh>
    <phoneticPr fontId="7"/>
  </si>
  <si>
    <t>制御の排他処理のためのチケットの予約を行うMIB。</t>
    <rPh sb="0" eb="2">
      <t>セイギョ</t>
    </rPh>
    <rPh sb="3" eb="5">
      <t>ハイタ</t>
    </rPh>
    <rPh sb="5" eb="7">
      <t>ショリ</t>
    </rPh>
    <rPh sb="16" eb="18">
      <t>ヨヤク</t>
    </rPh>
    <rPh sb="19" eb="20">
      <t>オコナ</t>
    </rPh>
    <phoneticPr fontId="7"/>
  </si>
  <si>
    <t>制御の排他処理のためのチケットを取得したことをプリンタに通知するMIB。</t>
    <rPh sb="0" eb="2">
      <t>セイギョ</t>
    </rPh>
    <rPh sb="3" eb="5">
      <t>ハイタ</t>
    </rPh>
    <rPh sb="5" eb="7">
      <t>ショリ</t>
    </rPh>
    <rPh sb="16" eb="18">
      <t>シュトク</t>
    </rPh>
    <rPh sb="28" eb="30">
      <t>ツウチ</t>
    </rPh>
    <phoneticPr fontId="7"/>
  </si>
  <si>
    <t>制御の排他処理のためのチケット取得を行うMIB。</t>
    <rPh sb="15" eb="17">
      <t>シュトク</t>
    </rPh>
    <rPh sb="18" eb="19">
      <t>オコナ</t>
    </rPh>
    <phoneticPr fontId="7"/>
  </si>
  <si>
    <t>取得したチケットを使用してログインを行うMIB。</t>
    <rPh sb="0" eb="2">
      <t>シュトク</t>
    </rPh>
    <rPh sb="9" eb="11">
      <t>シヨウ</t>
    </rPh>
    <rPh sb="18" eb="19">
      <t>オコナ</t>
    </rPh>
    <phoneticPr fontId="7"/>
  </si>
  <si>
    <t>ジョブ制御の排他処理のためのチケット取得から、ログインを行うまでのタイムアウト時間の設定。</t>
    <rPh sb="3" eb="5">
      <t>セイギョ</t>
    </rPh>
    <rPh sb="6" eb="8">
      <t>ハイタ</t>
    </rPh>
    <rPh sb="8" eb="10">
      <t>ショリ</t>
    </rPh>
    <rPh sb="18" eb="20">
      <t>シュトク</t>
    </rPh>
    <rPh sb="28" eb="29">
      <t>オコナ</t>
    </rPh>
    <rPh sb="39" eb="41">
      <t>ジカン</t>
    </rPh>
    <rPh sb="42" eb="44">
      <t>セッテイ</t>
    </rPh>
    <phoneticPr fontId="7"/>
  </si>
  <si>
    <t>ジョブ情報の変化を通知するアラートのテーブル。
ジョブ毎かつ発生したアラート毎に以下の情報を持つ。</t>
    <rPh sb="3" eb="5">
      <t>ジョウホウ</t>
    </rPh>
    <rPh sb="6" eb="8">
      <t>ヘンカ</t>
    </rPh>
    <rPh sb="9" eb="11">
      <t>ツウチ</t>
    </rPh>
    <rPh sb="27" eb="28">
      <t>ゴト</t>
    </rPh>
    <rPh sb="30" eb="32">
      <t>ハッセイ</t>
    </rPh>
    <rPh sb="38" eb="39">
      <t>ゴト</t>
    </rPh>
    <rPh sb="40" eb="42">
      <t>イカ</t>
    </rPh>
    <rPh sb="43" eb="45">
      <t>ジョウホウ</t>
    </rPh>
    <rPh sb="46" eb="47">
      <t>モ</t>
    </rPh>
    <phoneticPr fontId="7"/>
  </si>
  <si>
    <t>アラートの状態。アラートの原因となったエラー／ワーニングが発生中かまたは解除されたかを示す。</t>
    <rPh sb="5" eb="7">
      <t>ジョウタイ</t>
    </rPh>
    <rPh sb="13" eb="15">
      <t>ゲンイン</t>
    </rPh>
    <rPh sb="29" eb="32">
      <t>ハッセイチュウ</t>
    </rPh>
    <rPh sb="36" eb="38">
      <t>カイジョ</t>
    </rPh>
    <rPh sb="43" eb="44">
      <t>シメ</t>
    </rPh>
    <phoneticPr fontId="7"/>
  </si>
  <si>
    <t>ipv6TcpConnState</t>
    <phoneticPr fontId="7"/>
  </si>
  <si>
    <t>ipv6TcpConnTable</t>
    <phoneticPr fontId="7"/>
  </si>
  <si>
    <t>1.3.6.1.2.1.6.16</t>
    <phoneticPr fontId="7"/>
  </si>
  <si>
    <t>1.3.6.1.2.1.6.16.1.6</t>
    <phoneticPr fontId="7"/>
  </si>
  <si>
    <t>IPv6のTCPコネクション（およびリスナ）に関する情報テーブル。
コネクション毎に以下の情報を持つ。</t>
    <rPh sb="40" eb="41">
      <t>ゴト</t>
    </rPh>
    <rPh sb="42" eb="44">
      <t>イカ</t>
    </rPh>
    <rPh sb="45" eb="47">
      <t>ジョウホウ</t>
    </rPh>
    <rPh sb="48" eb="49">
      <t>モ</t>
    </rPh>
    <phoneticPr fontId="7"/>
  </si>
  <si>
    <t>(RFC2452 Obsoleted)</t>
    <phoneticPr fontId="7"/>
  </si>
  <si>
    <t>TCPコネクションのステータス。</t>
    <phoneticPr fontId="7"/>
  </si>
  <si>
    <t>IPv6 TCPコネクションのステータス。</t>
    <phoneticPr fontId="7"/>
  </si>
  <si>
    <t>ipv6UdpTable</t>
    <phoneticPr fontId="7"/>
  </si>
  <si>
    <t>(RFC2454 Obsoleted)</t>
    <phoneticPr fontId="7"/>
  </si>
  <si>
    <t>ipv6UdpIfIndex</t>
    <phoneticPr fontId="7"/>
  </si>
  <si>
    <t>IPv6UDPリスナのローカルIPアドレス、ローカルポート、および関連するインターフェイスのIfIndex値。</t>
    <rPh sb="33" eb="35">
      <t>カンレン</t>
    </rPh>
    <rPh sb="53" eb="54">
      <t>アタイ</t>
    </rPh>
    <phoneticPr fontId="7"/>
  </si>
  <si>
    <t>1.3.6.1.2.1.7.6</t>
    <phoneticPr fontId="7"/>
  </si>
  <si>
    <t>1.3.6.1.2.1.7.6.1.3</t>
    <phoneticPr fontId="7"/>
  </si>
  <si>
    <t>プリンタのシリアル番号</t>
    <rPh sb="9" eb="11">
      <t>バンゴウ</t>
    </rPh>
    <phoneticPr fontId="7"/>
  </si>
  <si>
    <t>1.3.6.1.2.1.55.1.2</t>
  </si>
  <si>
    <t>1.3.6.1.2.1.55.1.3</t>
  </si>
  <si>
    <t>1.3.6.1.2.1.55.1.4</t>
  </si>
  <si>
    <t>ipv6Forwarding</t>
    <phoneticPr fontId="7"/>
  </si>
  <si>
    <t>ipv6DefaultHopLimit</t>
    <phoneticPr fontId="7"/>
  </si>
  <si>
    <t>ipv6Interfaces</t>
    <phoneticPr fontId="7"/>
  </si>
  <si>
    <t>ipv6IfTableLastChange</t>
    <phoneticPr fontId="7"/>
  </si>
  <si>
    <t>ipv6IfTable</t>
    <phoneticPr fontId="7"/>
  </si>
  <si>
    <t>1.3.6.1.2.1.55.1.5</t>
    <phoneticPr fontId="7"/>
  </si>
  <si>
    <t>prtMarkerStatus</t>
  </si>
  <si>
    <t>1.3.6.1.2.1.43.10.2.1.3</t>
  </si>
  <si>
    <t>1.3.6.1.2.1.43.10.2.1.4</t>
  </si>
  <si>
    <t>1.3.6.1.2.1.43.10.2.1.5</t>
  </si>
  <si>
    <t>1.3.6.1.2.1.43.10.2.1.6</t>
  </si>
  <si>
    <t>1.3.6.1.2.1.43.10.2.1.7</t>
  </si>
  <si>
    <t>1.3.6.1.2.1.43.9.2.1.3</t>
  </si>
  <si>
    <t>1.3.6.1.2.1.43.9.2.1.4</t>
  </si>
  <si>
    <t>1.3.6.1.2.1.43.9.2.1.5</t>
  </si>
  <si>
    <t>1.3.6.1.2.1.43.9.2.1.6</t>
  </si>
  <si>
    <t>epPrtEscPageTwoByteErrorCode</t>
  </si>
  <si>
    <t>epPrtEscPageTwoBytePageScale</t>
  </si>
  <si>
    <t>epPrtEscPageTwoByteAvoidError</t>
  </si>
  <si>
    <t>epPrtEscPageJpSettingsTable</t>
  </si>
  <si>
    <t>epPrtEscPageJpSettingsClass</t>
  </si>
  <si>
    <t>epPrtEscPageJpInterpreterIndex</t>
  </si>
  <si>
    <t>epPrtEscPageJpAutoCR</t>
  </si>
  <si>
    <t>epPrtEscPageJpAutoFF</t>
  </si>
  <si>
    <t>epPrtEscPageJpCrFunction</t>
  </si>
  <si>
    <t>epPrtEscPageJpLfFunction</t>
  </si>
  <si>
    <t>epPrtEscPageJpFFFunction</t>
  </si>
  <si>
    <t>epPrtEscPageJpErrorCode</t>
  </si>
  <si>
    <t>epPrtEscPageJpFontType</t>
  </si>
  <si>
    <t>epPrtEscPageJpFormOverlay</t>
  </si>
  <si>
    <t>epPrtEscPageJpFormNo</t>
  </si>
  <si>
    <t>W</t>
  </si>
  <si>
    <t>epPrtJobPaperTypeIndex</t>
  </si>
  <si>
    <t>epPrtJobPaperSuppliesCounterUnit</t>
  </si>
  <si>
    <t>epPrtJobPaperSuppliesLevel</t>
  </si>
  <si>
    <t>epPrtJobAlertStatus</t>
  </si>
  <si>
    <t>匿名アドレス（Privacy Extensions）機能の有効、無効設定。</t>
    <rPh sb="0" eb="2">
      <t>トクメイ</t>
    </rPh>
    <phoneticPr fontId="7"/>
  </si>
  <si>
    <t>IPv6の汎用マルチキャストへの応答可否の設定。</t>
    <rPh sb="21" eb="23">
      <t>セッテイ</t>
    </rPh>
    <phoneticPr fontId="7"/>
  </si>
  <si>
    <t>EPSON固有マルチキャストへの応答可否の設定。</t>
    <rPh sb="16" eb="18">
      <t>オウトウ</t>
    </rPh>
    <rPh sb="18" eb="20">
      <t>カヒ</t>
    </rPh>
    <rPh sb="21" eb="23">
      <t>セッテイ</t>
    </rPh>
    <phoneticPr fontId="7"/>
  </si>
  <si>
    <t>DDNS機能が有効の場合、IPv4ネットワーク上のDNSサーバーに登録するアドレスの種別を設定する。</t>
    <rPh sb="45" eb="47">
      <t>セッテイ</t>
    </rPh>
    <phoneticPr fontId="7"/>
  </si>
  <si>
    <t>IPv6アドレス値。</t>
    <rPh sb="8" eb="9">
      <t>チ</t>
    </rPh>
    <phoneticPr fontId="7"/>
  </si>
  <si>
    <t>IPv6アドレスのネットワークプレフィックス長。</t>
    <rPh sb="22" eb="23">
      <t>チョウ</t>
    </rPh>
    <phoneticPr fontId="7"/>
  </si>
  <si>
    <t>IPv6アドレスの構成方法。</t>
    <rPh sb="9" eb="11">
      <t>コウセイ</t>
    </rPh>
    <rPh sb="11" eb="13">
      <t>ホウホウ</t>
    </rPh>
    <phoneticPr fontId="7"/>
  </si>
  <si>
    <t>NICに割り当てられたIPv6アドレスの一覧テーブル。
割り当てれられているIPv6アドレス毎に以下の情報を持つ。</t>
    <rPh sb="20" eb="22">
      <t>イチラン</t>
    </rPh>
    <rPh sb="28" eb="29">
      <t>ワ</t>
    </rPh>
    <rPh sb="30" eb="31">
      <t>ア</t>
    </rPh>
    <rPh sb="46" eb="47">
      <t>ゴト</t>
    </rPh>
    <rPh sb="48" eb="50">
      <t>イカ</t>
    </rPh>
    <rPh sb="51" eb="53">
      <t>ジョウホウ</t>
    </rPh>
    <rPh sb="54" eb="55">
      <t>モ</t>
    </rPh>
    <phoneticPr fontId="7"/>
  </si>
  <si>
    <t>送信時にバッファ不足等で破棄したIPv4データグラムの数。</t>
    <phoneticPr fontId="7"/>
  </si>
  <si>
    <t>送信時に宛先への経路が不明のために破棄されたIPv4データグラムの数。</t>
    <phoneticPr fontId="7"/>
  </si>
  <si>
    <t>フラグメント化されたIPv4データグラムを再構築するために、全データグラムを受信するまでのタイムアウト時間(秒）。</t>
    <phoneticPr fontId="7"/>
  </si>
  <si>
    <t>フラグメント化されたIPv4データグラムの受信数。</t>
    <phoneticPr fontId="7"/>
  </si>
  <si>
    <t>受信したフラグメント化IPv4データグラムから、正常に再構築できたデータグラムの数。</t>
    <phoneticPr fontId="7"/>
  </si>
  <si>
    <t>受信したフラグメント化IPv4データグラムの再構築時に検出したエラーの数。</t>
    <phoneticPr fontId="7"/>
  </si>
  <si>
    <t>送信時に正常にフラグメント化したIPv4データグラムの数。分割した後の断片の数ではなく、分割する前のデータグラムをカウントする。</t>
    <phoneticPr fontId="7"/>
  </si>
  <si>
    <t>フィニッシャー消耗品の最大容量。</t>
    <rPh sb="7" eb="9">
      <t>ショウモウ</t>
    </rPh>
    <rPh sb="9" eb="10">
      <t>ヒン</t>
    </rPh>
    <rPh sb="11" eb="13">
      <t>サイダイ</t>
    </rPh>
    <rPh sb="13" eb="15">
      <t>ヨウリョウ</t>
    </rPh>
    <phoneticPr fontId="7"/>
  </si>
  <si>
    <t>-</t>
    <phoneticPr fontId="7"/>
  </si>
  <si>
    <t>hrSystemUptime</t>
    <phoneticPr fontId="7"/>
  </si>
  <si>
    <t>1.3.6.1.2.1.25.1.1</t>
    <phoneticPr fontId="7"/>
  </si>
  <si>
    <t>M</t>
    <phoneticPr fontId="7"/>
  </si>
  <si>
    <t>-</t>
    <phoneticPr fontId="7"/>
  </si>
  <si>
    <t>1.3.6.1.4.1.2699.1.1.1</t>
    <phoneticPr fontId="7"/>
  </si>
  <si>
    <t>V3:　V3のみでアクセス</t>
    <phoneticPr fontId="7"/>
  </si>
  <si>
    <t>1.3.6.1.4.1.1248.1.1.3.1.1.67</t>
  </si>
  <si>
    <t>epsConfLLMNRSupport</t>
  </si>
  <si>
    <t>1.3.6.1.4.1.1248.1.1.3.1.1.68</t>
  </si>
  <si>
    <t>epsConfLLMNREnable</t>
  </si>
  <si>
    <t>1.3.6.1.4.1.1248.1.1.3.1.1.69</t>
  </si>
  <si>
    <t>epsConfDomainTypeSupport</t>
  </si>
  <si>
    <t>1.3.6.1.4.1.1248.1.1.3.1.1.70</t>
  </si>
  <si>
    <t>epsConfAutoDomainTypeSupport</t>
  </si>
  <si>
    <t>1.3.6.1.4.1.1248.1.1.3.1.1.71</t>
  </si>
  <si>
    <t>epsConfAutoDomainType</t>
  </si>
  <si>
    <t>1.3.6.1.4.1.1248.1.1.3.1.1.72</t>
  </si>
  <si>
    <t>1.3.6.1.4.1.1248.1.1.3.1.1.73</t>
  </si>
  <si>
    <t>epsConfDomainName</t>
  </si>
  <si>
    <t>1.3.6.1.4.1.1248.1.1.3.1.1.74</t>
  </si>
  <si>
    <t>1.3.6.1.4.1.1248.1.1.3.1.1.75</t>
  </si>
  <si>
    <t>epsSnmpCommunityName1Support</t>
  </si>
  <si>
    <t>1.3.6.1.4.1.1248.1.1.3.1.2.18</t>
  </si>
  <si>
    <t>epsSnmpCommunityName2Support</t>
  </si>
  <si>
    <t>1.3.6.1.4.1.1248.1.1.3.1.2.19</t>
  </si>
  <si>
    <t>epsSnmpCommunityName1Enable</t>
  </si>
  <si>
    <t>1.3.6.1.4.1.1248.1.1.3.1.2.20</t>
  </si>
  <si>
    <t>epsSnmpCommunityName2Enable</t>
  </si>
  <si>
    <t>1.3.6.1.4.1.1248.1.1.3.1.2.21</t>
  </si>
  <si>
    <t>1.3.6.1.4.1.1248.1.1.3.1.4.19.1.9</t>
  </si>
  <si>
    <t>epsPSConfAtPrinterEntityTypeAccess</t>
  </si>
  <si>
    <t>epsPSConfInternetConnectCheckEnable</t>
  </si>
  <si>
    <t>1.3.6.1.4.1.1248.1.1.3.1.4.48</t>
  </si>
  <si>
    <t>epsScnPushScanProtGroupNum</t>
  </si>
  <si>
    <t>1.3.6.1.4.1.1248.1.1.3.1.10.2.3</t>
  </si>
  <si>
    <t>1.3.6.1.4.1.1248.1.1.3.1.10.2.4</t>
  </si>
  <si>
    <t>1.3.6.1.4.1.1248.1.1.3.1.14.8</t>
  </si>
  <si>
    <t>1.3.6.1.4.1.1248.1.1.3.1.15.4</t>
  </si>
  <si>
    <t>epsProxyMaxAddressLength</t>
  </si>
  <si>
    <t>1.3.6.1.4.1.1248.1.1.3.1.20.1.1.5</t>
  </si>
  <si>
    <t>1.3.6.1.4.1.1248.1.1.3.1.20.1.1.6</t>
  </si>
  <si>
    <t>epsProxyMaxUserPasswordLength</t>
  </si>
  <si>
    <t>1.3.6.1.4.1.1248.1.1.3.1.20.1.1.7</t>
  </si>
  <si>
    <t>1.3.6.1.4.1.1248.1.1.3.1.20.1.1.8</t>
  </si>
  <si>
    <t>epsProxyUserPassword</t>
  </si>
  <si>
    <t>1.3.6.1.4.1.1248.1.1.3.1.20.1.1.9</t>
  </si>
  <si>
    <t>1.3.6.1.4.1.1248.1.1.3.1.25.1.1.7</t>
  </si>
  <si>
    <t>1.3.6.1.4.1.1248.1.1.3.1.28.1.12</t>
  </si>
  <si>
    <t>epsIpv6ConfGatewayAddrAddress</t>
  </si>
  <si>
    <t>epsIpv6ConfGatewayAddrOrigin</t>
  </si>
  <si>
    <t>1.3.6.1.4.1.1248.1.1.3.1.28.7.1.3</t>
  </si>
  <si>
    <t>このIPv6ゲートウェイアドレスの構成方法。</t>
  </si>
  <si>
    <t>epsWlanConfWPSEnable</t>
  </si>
  <si>
    <t>epsWlanConfWPSDeviceName</t>
  </si>
  <si>
    <t>epsWlanConfWifiDirectConnectionMode</t>
  </si>
  <si>
    <t>epsWlanConfWifiDirectAutoGoCloseMinTimeout</t>
  </si>
  <si>
    <t>epsWlanConfWifiDirectAutoGoCloseMaxTimeout</t>
  </si>
  <si>
    <t>epsWlanConfWifiDirectAutoGoCloseTimeout</t>
  </si>
  <si>
    <t>epsWlanConfWifiAutoConnect</t>
  </si>
  <si>
    <t>epsWlanConfWifiDirectVeryEasySetupCurrentMode</t>
  </si>
  <si>
    <t>epsWlanConfWifiDirectVeryEasySetupSSID</t>
  </si>
  <si>
    <t>epsWlanConfWifiDirectVeryEasySetupPassword</t>
  </si>
  <si>
    <t>epsWlanConfWifiDirectVeryEasySetupStart</t>
  </si>
  <si>
    <t>epsIeee802dot1xEnable</t>
  </si>
  <si>
    <t>epsIeee802dot1xEapTypeSupport</t>
  </si>
  <si>
    <t>1.3.6.1.4.1.1248.1.1.3.1.31.1.2</t>
  </si>
  <si>
    <t>epsIeee802dot1xEapType</t>
  </si>
  <si>
    <t>1.3.6.1.4.1.1248.1.1.3.1.31.1.3</t>
  </si>
  <si>
    <t>epsIeee802dot1xUserName</t>
  </si>
  <si>
    <t>1.3.6.1.4.1.1248.1.1.3.1.31.1.4</t>
  </si>
  <si>
    <t>epsIeee802dot1xUserPassword</t>
  </si>
  <si>
    <t>1.3.6.1.4.1.1248.1.1.3.1.31.1.5</t>
  </si>
  <si>
    <t>epsIeee802dot1xClientCertNumberSupport</t>
  </si>
  <si>
    <t>1.3.6.1.4.1.1248.1.1.3.1.31.1.6</t>
  </si>
  <si>
    <t>epsIeee802dot1xServerCertNumberSupport</t>
  </si>
  <si>
    <t>1.3.6.1.4.1.1248.1.1.3.1.31.1.7</t>
  </si>
  <si>
    <t>1.3.6.1.4.1.1248.1.1.3.1.31.1.8</t>
  </si>
  <si>
    <t>1.3.6.1.4.1.1248.1.1.3.1.31.1.9</t>
  </si>
  <si>
    <t>epsIeee802dot1xServerId</t>
  </si>
  <si>
    <t>1.3.6.1.4.1.1248.1.1.3.1.31.1.10</t>
  </si>
  <si>
    <t>epsIeee802dot1xAnonymousName</t>
  </si>
  <si>
    <t>1.3.6.1.4.1.1248.1.1.3.1.31.1.11</t>
  </si>
  <si>
    <t>epsIeee802dot1xEncryptionStrengthSupport</t>
  </si>
  <si>
    <t>1.3.6.1.4.1.1248.1.1.3.1.31.1.12</t>
  </si>
  <si>
    <t>epsIeee802dot1xEncryptionStrength</t>
  </si>
  <si>
    <t>1.3.6.1.4.1.1248.1.1.3.1.31.1.13</t>
  </si>
  <si>
    <t>epsIeee802dot1xClientCertImported</t>
  </si>
  <si>
    <t>1.3.6.1.4.1.1248.1.1.3.1.31.1.14</t>
  </si>
  <si>
    <t>epsIeee802dot1xServerCertImported</t>
  </si>
  <si>
    <t>epsWebContentsFavoriteName</t>
  </si>
  <si>
    <t>epsWebContentsFavoriteURL</t>
  </si>
  <si>
    <t>1.3.6.1.4.1.1248.1.1.3.1.33.1.2</t>
  </si>
  <si>
    <t>epsWebContentsFavoriteDescription</t>
  </si>
  <si>
    <t>1.3.6.1.4.1.1248.1.1.3.1.33.1.3</t>
  </si>
  <si>
    <t>epsLdapEnable</t>
  </si>
  <si>
    <t>1.3.6.1.4.1.1248.1.1.3.1.34.1.2</t>
  </si>
  <si>
    <t>1.3.6.1.4.1.1248.1.1.3.1.34.1.3</t>
  </si>
  <si>
    <t>epsLdapServerAddressSupport</t>
  </si>
  <si>
    <t>1.3.6.1.4.1.1248.1.1.3.1.34.1.4</t>
  </si>
  <si>
    <t>epsLdapKerberosServerAddressSupport</t>
  </si>
  <si>
    <t>1.3.6.1.4.1.1248.1.1.3.1.34.1.5</t>
  </si>
  <si>
    <t>epsLdapAttributeArbitraryNumSupport</t>
  </si>
  <si>
    <t>1.3.6.1.4.1.1248.1.1.3.1.34.1.6</t>
  </si>
  <si>
    <t>epsLdapSearchMinTimeout</t>
  </si>
  <si>
    <t>1.3.6.1.4.1.1248.1.1.3.1.34.1.7</t>
  </si>
  <si>
    <t>epsLdapSearchMaxTimeout</t>
  </si>
  <si>
    <t>1.3.6.1.4.1.1248.1.1.3.1.34.1.8</t>
  </si>
  <si>
    <t>epsLdapSearchTimeout</t>
  </si>
  <si>
    <t>1.3.6.1.4.1.1248.1.1.3.1.34.1.9</t>
  </si>
  <si>
    <t>1.3.6.1.4.1.1248.1.1.3.1.34.1.10</t>
  </si>
  <si>
    <t>1.3.6.1.4.1.1248.1.1.3.1.34.1.11</t>
  </si>
  <si>
    <t>epsLdapServerAddress</t>
  </si>
  <si>
    <t>epsLdapServerPort</t>
  </si>
  <si>
    <t>1.3.6.1.4.1.1248.1.1.3.1.34.2.1.3</t>
  </si>
  <si>
    <t>epsLdapServerAuthType</t>
  </si>
  <si>
    <t>1.3.6.1.4.1.1248.1.1.3.1.34.2.1.4</t>
  </si>
  <si>
    <t>epsLdapAuthUserName</t>
  </si>
  <si>
    <t>1.3.6.1.4.1.1248.1.1.3.1.34.2.1.5</t>
  </si>
  <si>
    <t>epsLdapAuthPassword</t>
  </si>
  <si>
    <t>1.3.6.1.4.1.1248.1.1.3.1.34.2.1.6</t>
  </si>
  <si>
    <t>epsLdapKerberosServerAddress</t>
  </si>
  <si>
    <t>1.3.6.1.4.1.1248.1.1.3.1.34.2.1.7</t>
  </si>
  <si>
    <t>epsLdapKerberosServerPort</t>
  </si>
  <si>
    <t>1.3.6.1.4.1.1248.1.1.3.1.34.2.1.8</t>
  </si>
  <si>
    <t>epsLdapKerberosServerRealmName</t>
  </si>
  <si>
    <t>1.3.6.1.4.1.1248.1.1.3.1.34.2.1.9</t>
  </si>
  <si>
    <t>epsLdapServerConnectionTest</t>
  </si>
  <si>
    <t>1.3.6.1.4.1.1248.1.1.3.1.34.2.1.10</t>
  </si>
  <si>
    <t>epsLdapServerConnectionTestStatus</t>
  </si>
  <si>
    <t>epsLdapAttributeDomainName</t>
  </si>
  <si>
    <t>epsLdapAttributeUserName</t>
  </si>
  <si>
    <t>1.3.6.1.4.1.1248.1.1.3.1.34.3.1.2</t>
  </si>
  <si>
    <t>epsLdapAttributeDisplayName</t>
  </si>
  <si>
    <t>1.3.6.1.4.1.1248.1.1.3.1.34.3.1.3</t>
  </si>
  <si>
    <t>epsLdapAttributeMailAddress</t>
  </si>
  <si>
    <t>1.3.6.1.4.1.1248.1.1.3.1.34.3.1.4</t>
  </si>
  <si>
    <t>epsLdapAttributeFaxNumber</t>
  </si>
  <si>
    <t>1.3.6.1.4.1.1248.1.1.3.1.34.3.1.5</t>
  </si>
  <si>
    <t>epsIpsecEnable</t>
  </si>
  <si>
    <t>epsIpsecClientCertNumberSupport</t>
  </si>
  <si>
    <t>1.3.6.1.4.1.1248.1.1.3.1.35.1.2</t>
  </si>
  <si>
    <t>1.3.6.1.4.1.1248.1.1.3.1.35.1.3</t>
  </si>
  <si>
    <t>epsIpsecClientCertNumber</t>
  </si>
  <si>
    <t>1.3.6.1.4.1.1248.1.1.3.1.35.1.4</t>
  </si>
  <si>
    <t>1.3.6.1.4.1.1248.1.1.3.1.35.1.5</t>
  </si>
  <si>
    <t>epsIpsecClientCertImported</t>
  </si>
  <si>
    <t>1.3.6.1.4.1.1248.1.1.3.1.35.1.6</t>
  </si>
  <si>
    <t>epsIpsecCACertImported</t>
  </si>
  <si>
    <t>1.3.6.1.4.1.1248.1.1.3.1.35.1.7</t>
  </si>
  <si>
    <t>epsIpsecSupportPolicyNum</t>
  </si>
  <si>
    <t>epsIpsecSupportAccessControl</t>
  </si>
  <si>
    <t>1.3.6.1.4.1.1248.1.1.3.1.35.2.2</t>
  </si>
  <si>
    <t>1.3.6.1.4.1.1248.1.1.3.1.35.2.3</t>
  </si>
  <si>
    <t>epsIpsecSupportSelectableTransportProtocol</t>
  </si>
  <si>
    <t>1.3.6.1.4.1.1248.1.1.3.1.35.2.4</t>
  </si>
  <si>
    <t>epsIpsecSupportMaxPortNumber</t>
  </si>
  <si>
    <t>1.3.6.1.4.1.1248.1.1.3.1.35.2.5</t>
  </si>
  <si>
    <t>epsIpsecSupportAuthMethod</t>
  </si>
  <si>
    <t>1.3.6.1.4.1.1248.1.1.3.1.35.2.6</t>
  </si>
  <si>
    <t>epsIpsecSupportEncapsulationMode</t>
  </si>
  <si>
    <t>1.3.6.1.4.1.1248.1.1.3.1.35.2.7</t>
  </si>
  <si>
    <t>epsIpsecSupportSecurityProtocol</t>
  </si>
  <si>
    <t>epsIpsecDefaultPolicyAccessControl</t>
  </si>
  <si>
    <t>epsIpsecDefaultPolicyAuthMethod</t>
  </si>
  <si>
    <t>1.3.6.1.4.1.1248.1.1.3.1.35.3.2</t>
  </si>
  <si>
    <t>epsIpsecDefaultPolicyPreSharedKey</t>
  </si>
  <si>
    <t>1.3.6.1.4.1.1248.1.1.3.1.35.3.3</t>
  </si>
  <si>
    <t>epsIpsecDefaultPolicyEncapsulationMode</t>
  </si>
  <si>
    <t>1.3.6.1.4.1.1248.1.1.3.1.35.3.4</t>
  </si>
  <si>
    <t>epsIpsecDefaultPolicyRemoteGwAddress</t>
  </si>
  <si>
    <t>1.3.6.1.4.1.1248.1.1.3.1.35.3.5</t>
  </si>
  <si>
    <t>epsIpsecDefaultPolicySecurityProtocol</t>
  </si>
  <si>
    <t>epsIpsecPolicyEnable</t>
  </si>
  <si>
    <t>epsIpsecPolicyAccessControl</t>
  </si>
  <si>
    <t>1.3.6.1.4.1.1248.1.1.3.1.35.4.1.3</t>
  </si>
  <si>
    <t>epsIpsecPolicyLocalAddress</t>
  </si>
  <si>
    <t>1.3.6.1.4.1.1248.1.1.3.1.35.4.1.4</t>
  </si>
  <si>
    <t>epsIpsecPolicyRemoteAddress</t>
  </si>
  <si>
    <t>1.3.6.1.4.1.1248.1.1.3.1.35.4.1.5</t>
  </si>
  <si>
    <t>epsIpsecPolicyPortChoosingMethod</t>
  </si>
  <si>
    <t>1.3.6.1.4.1.1248.1.1.3.1.35.4.1.6</t>
  </si>
  <si>
    <t>1.3.6.1.4.1.1248.1.1.3.1.35.4.1.7</t>
  </si>
  <si>
    <t>epsIpsecPolicyTransportProtocol</t>
  </si>
  <si>
    <t>1.3.6.1.4.1.1248.1.1.3.1.35.4.1.8</t>
  </si>
  <si>
    <t>epsIpsecPolicyAuthMethod</t>
  </si>
  <si>
    <t>1.3.6.1.4.1.1248.1.1.3.1.35.4.1.9</t>
  </si>
  <si>
    <t>epsIpsecPolicyPreSharedKey</t>
  </si>
  <si>
    <t>1.3.6.1.4.1.1248.1.1.3.1.35.4.1.10</t>
  </si>
  <si>
    <t>epsIpsecPolicyEncapsulationMode</t>
  </si>
  <si>
    <t>1.3.6.1.4.1.1248.1.1.3.1.35.4.1.11</t>
  </si>
  <si>
    <t>epsIpsecPolicyRemoteGwAddress</t>
  </si>
  <si>
    <t>1.3.6.1.4.1.1248.1.1.3.1.35.4.1.12</t>
  </si>
  <si>
    <t>espIpsecPolicySecurityProtocol</t>
  </si>
  <si>
    <t>1.3.6.1.4.1.1248.1.1.3.1.35.4.1.13</t>
  </si>
  <si>
    <t>epsIpsecPolicyLocalPortSetting</t>
  </si>
  <si>
    <t>1.3.6.1.4.1.1248.1.1.3.1.35.4.1.14</t>
  </si>
  <si>
    <t>epsIpsecPolicyRemotePortSetting</t>
  </si>
  <si>
    <t>1.3.6.1.4.1.1248.1.1.3.1.35.4.1.15</t>
  </si>
  <si>
    <t>epsIpsecPolicyLocalPortSettingMaxNum</t>
  </si>
  <si>
    <t>1.3.6.1.4.1.1248.1.1.3.1.35.4.1.16</t>
  </si>
  <si>
    <t>epsIpsecPolicyRemotePortSettingMaxNum</t>
  </si>
  <si>
    <t>1.3.6.1.4.1.1248.1.1.3.1.35.4.1.17</t>
  </si>
  <si>
    <t>epsSslServerCertNumberSupport</t>
  </si>
  <si>
    <t>epsSslServerCertNumber</t>
  </si>
  <si>
    <t>1.3.6.1.4.1.1248.1.1.3.1.36.1.3</t>
  </si>
  <si>
    <t>epsSslServerEncryptionStrengthSupport</t>
  </si>
  <si>
    <t>1.3.6.1.4.1.1248.1.1.3.1.36.1.4</t>
  </si>
  <si>
    <t>epsSslServerEncryptionStrength</t>
  </si>
  <si>
    <t>1.3.6.1.4.1.1248.1.1.3.1.36.1.5</t>
  </si>
  <si>
    <t>epsSslServerAutoRedirectToHttpsEnable</t>
  </si>
  <si>
    <t>1.3.6.1.4.1.1248.1.1.3.1.36.1.6</t>
  </si>
  <si>
    <t>1.3.6.1.4.1.1248.1.1.3.1.36.1.8</t>
  </si>
  <si>
    <t>epsInetSrvEpConnRegistStatus</t>
  </si>
  <si>
    <t>epsInetSrvEpConnConnectStatus</t>
  </si>
  <si>
    <t>1.3.6.1.4.1.1248.1.1.3.1.37.2.2</t>
  </si>
  <si>
    <t>epsInetSrvEpConnMailAddress</t>
  </si>
  <si>
    <t>1.3.6.1.4.1.1248.1.1.3.1.37.2.3</t>
  </si>
  <si>
    <t>1.3.6.1.4.1.1248.1.1.3.1.37.3.2</t>
  </si>
  <si>
    <t>1.3.6.1.4.1.1248.1.2.2.5.1.1.36</t>
  </si>
  <si>
    <t>1.3.6.1.4.1.1248.1.2.2.28.3.1.4</t>
  </si>
  <si>
    <t>1.3.6.1.4.1.1248.1.2.2.28.4.1.3</t>
  </si>
  <si>
    <t>1.3.6.1.4.1.1248.1.2.2.28.4.1.4</t>
  </si>
  <si>
    <t>epPrtHaventMarkerSuppliesServiceCounterDescription</t>
  </si>
  <si>
    <t>1.3.6.1.4.1.1248.1.2.2.28.4.1.5</t>
  </si>
  <si>
    <t>1.3.6.1.4.1.1248.1.2.2.28.4.1.6</t>
  </si>
  <si>
    <t>1.3.6.1.4.1.1248.1.2.2.28.4.1.7</t>
  </si>
  <si>
    <t>1.3.6.1.4.1.1248.1.2.2.28.4.1.8</t>
  </si>
  <si>
    <t>1.3.6.1.4.1.1248.1.2.2.28.4.1.9</t>
  </si>
  <si>
    <t>1.3.6.1.4.1.1248.1.2.2.28.4.1.11</t>
  </si>
  <si>
    <t>1.3.6.1.4.1.1248.1.2.2.29.2.1.3</t>
  </si>
  <si>
    <t>1.3.6.1.4.1.1248.1.2.2.36.1.1.12</t>
  </si>
  <si>
    <t>1.3.6.1.4.1.1248.1.4.2.7.1.1.6</t>
  </si>
  <si>
    <t>1.3.6.1.4.1.1248.1.4.2.7.1.1.7</t>
  </si>
  <si>
    <t>1.3.6.1.4.1.1248.1.4.2.7.1.1.8</t>
  </si>
  <si>
    <t>epFaxFaxToFolderSupportAccessProtocols</t>
  </si>
  <si>
    <t>1.3.6.1.4.1.1248.1.7.2.11.1.1.2</t>
  </si>
  <si>
    <t>epFaxFaxToFolderMaxCurrentAddresses</t>
  </si>
  <si>
    <t>1.3.6.1.4.1.1248.1.7.2.11.1.1.3</t>
  </si>
  <si>
    <t>epFaxFaxToFolderMaxCurrnetAddressSize</t>
  </si>
  <si>
    <t>1.3.6.1.4.1.1248.1.7.2.11.1.1.4</t>
  </si>
  <si>
    <t>epFaxFaxToFolderCurrentAddress3</t>
  </si>
  <si>
    <t>1.3.6.1.4.1.1248.1.7.2.11.2.1.8</t>
  </si>
  <si>
    <t>epFaxFaxToFolderCurrentAccessProtocol</t>
  </si>
  <si>
    <t>1.3.6.1.4.1.1248.1.7.2.11.2.1.9</t>
  </si>
  <si>
    <t>epFaxFaxToFolderCurrentFtpPort</t>
  </si>
  <si>
    <t>1.3.6.1.4.1.1248.1.7.2.11.2.1.10</t>
  </si>
  <si>
    <t>epFaxFaxToFolderCurrentFtpPassiveModeEnable</t>
  </si>
  <si>
    <t>1.3.6.1.4.1.1248.1.7.2.11.2.1.11</t>
  </si>
  <si>
    <t>epFaxFaxToFolderCurrentConnectionTestExecute</t>
  </si>
  <si>
    <t>1.3.6.1.4.1.1248.1.7.2.11.2.1.12</t>
  </si>
  <si>
    <t>1.3.6.1.4.1.1248.1.7.2.11.2.1.13</t>
  </si>
  <si>
    <t>epFaxMaxSpeedDialNum</t>
  </si>
  <si>
    <t>1.3.6.1.4.1.1248.1.7.2.15.5.1.2</t>
  </si>
  <si>
    <t>epFaxMaxGroupDialNum</t>
  </si>
  <si>
    <t>1.3.6.1.4.1.1248.1.7.2.15.5.1.3</t>
  </si>
  <si>
    <t>epFaxMaxQuickDialNum</t>
  </si>
  <si>
    <t>1.3.6.1.4.1.1248.1.7.2.15.5.1.5</t>
  </si>
  <si>
    <t>epFaxQuickDialRegistState</t>
  </si>
  <si>
    <t>1.3.6.1.4.1.1248.1.7.2.15.5.1.9</t>
  </si>
  <si>
    <t>epFaxSpeedDialLockState</t>
  </si>
  <si>
    <t>1.3.6.1.4.1.1248.1.7.2.15.5.1.10</t>
  </si>
  <si>
    <t>epFaxGroupDialLockState</t>
  </si>
  <si>
    <t>1.3.6.1.4.1.1248.1.7.2.15.5.1.11</t>
  </si>
  <si>
    <t>1.3.6.1.4.1.1248.1.8.2.6.2.1.5</t>
  </si>
  <si>
    <t>epHrMailAddrMaxAddresses</t>
  </si>
  <si>
    <t>1.3.6.1.4.1.1248.1.8.2.6.5.1.2</t>
  </si>
  <si>
    <t>epHrMailAddrMaxGroups</t>
  </si>
  <si>
    <t>1.3.6.1.4.1.1248.1.8.2.6.5.1.3</t>
  </si>
  <si>
    <t>epHrMailAddressRegistState</t>
  </si>
  <si>
    <t>1.3.6.1.4.1.1248.1.8.2.6.5.1.5</t>
  </si>
  <si>
    <t>epHrMailGroupRegistState</t>
  </si>
  <si>
    <t>epHrMailAddressLockState</t>
  </si>
  <si>
    <t>epHrMailGroupLockState</t>
  </si>
  <si>
    <t>1.3.6.1.4.1.1248.1.8.2.6.5.1.9</t>
  </si>
  <si>
    <t>R/W,LCK</t>
  </si>
  <si>
    <t>注意：entryが1つのものは特に行を追加しない。</t>
    <rPh sb="0" eb="2">
      <t>チュウイ</t>
    </rPh>
    <rPh sb="15" eb="16">
      <t>トク</t>
    </rPh>
    <rPh sb="17" eb="18">
      <t>ギョウ</t>
    </rPh>
    <rPh sb="19" eb="21">
      <t>ツイカ</t>
    </rPh>
    <phoneticPr fontId="7"/>
  </si>
  <si>
    <t>エントリーの行を追加した場合はグループ化する事</t>
    <phoneticPr fontId="7"/>
  </si>
  <si>
    <t>担当分類</t>
    <phoneticPr fontId="7"/>
  </si>
  <si>
    <t>担当分類</t>
    <rPh sb="0" eb="2">
      <t>タントウ</t>
    </rPh>
    <rPh sb="2" eb="4">
      <t>ブンルイ</t>
    </rPh>
    <phoneticPr fontId="7"/>
  </si>
  <si>
    <t>epsSnmpv3PasswordMaxSize</t>
  </si>
  <si>
    <t>1.3.6.1.4.1.1248.1.1.3.1.38.1.5</t>
  </si>
  <si>
    <t>1.3.6.1.4.1.1248.1.1.3.1.38.1.6</t>
  </si>
  <si>
    <t>1.3.6.1.4.1.1248.1.1.3.1.38.2.1.3</t>
  </si>
  <si>
    <t>1.3.6.1.4.1.1248.1.1.3.1.38.2.1.4</t>
  </si>
  <si>
    <t>1.3.6.1.4.1.1248.1.1.3.1.38.2.1.5</t>
  </si>
  <si>
    <t>1.3.6.1.4.1.1248.1.1.3.1.38.2.1.6</t>
  </si>
  <si>
    <t>1.3.6.1.4.1.1248.1.1.3.1.38.2.1.7</t>
  </si>
  <si>
    <t>無線LANに関する設定、情報取得用テーブル。
epsWlan(29) グループに移行するため、廃止される。</t>
    <rPh sb="0" eb="2">
      <t>ムセン</t>
    </rPh>
    <rPh sb="6" eb="7">
      <t>カン</t>
    </rPh>
    <rPh sb="9" eb="11">
      <t>セッテイ</t>
    </rPh>
    <rPh sb="12" eb="14">
      <t>ジョウホウ</t>
    </rPh>
    <rPh sb="14" eb="16">
      <t>シュトク</t>
    </rPh>
    <rPh sb="16" eb="17">
      <t>ヨウ</t>
    </rPh>
    <rPh sb="40" eb="42">
      <t>イコウ</t>
    </rPh>
    <rPh sb="47" eb="49">
      <t>ハイシ</t>
    </rPh>
    <phoneticPr fontId="7"/>
  </si>
  <si>
    <t>1.3.6.1.4.1.1248.1.1.3.1.15.2.1.5</t>
  </si>
  <si>
    <t>1.3.6.1.4.1.1248.1.1.3.1.29.3.1.2</t>
  </si>
  <si>
    <t>1.3.6.1.4.1.1248.1.1.3.1.29.3.1.3</t>
  </si>
  <si>
    <t>1.3.6.1.4.1.1248.1.1.3.1.29.3.1.4</t>
  </si>
  <si>
    <t>1.3.6.1.4.1.1248.1.1.3.1.29.3.1.5</t>
  </si>
  <si>
    <t>1.3.6.1.4.1.1248.1.1.3.1.29.3.1.6</t>
  </si>
  <si>
    <t>1.3.6.1.4.1.1248.1.1.3.1.29.3.1.7</t>
  </si>
  <si>
    <t>1.3.6.1.4.1.1248.1.1.3.1.29.3.1.8</t>
  </si>
  <si>
    <t>1.3.6.1.4.1.1248.1.1.3.1.29.3.1.9</t>
  </si>
  <si>
    <t>1.3.6.1.4.1.1248.1.1.3.1.29.3.1.10</t>
  </si>
  <si>
    <t>1.3.6.1.4.1.1248.1.1.3.1.29.3.1.11</t>
  </si>
  <si>
    <t>1.3.6.1.4.1.1248.1.1.3.1.29.3.1.12</t>
  </si>
  <si>
    <t>1.3.6.1.4.1.1248.1.1.3.1.29.3.1.13</t>
  </si>
  <si>
    <t>1.3.6.1.4.1.1248.1.1.3.1.29.3.1.14</t>
  </si>
  <si>
    <t>1.3.6.1.4.1.1248.1.1.3.1.29.3.1.15</t>
  </si>
  <si>
    <t>1.3.6.1.4.1.1248.1.1.3.1.29.3.1.16</t>
  </si>
  <si>
    <t>1.3.6.1.4.1.1248.1.1.3.1.29.3.1.17</t>
  </si>
  <si>
    <t>1.3.6.1.4.1.1248.1.1.3.1.29.3.1.18</t>
  </si>
  <si>
    <t>1.3.6.1.4.1.1248.1.1.3.1.29.3.1.19</t>
  </si>
  <si>
    <t>1.3.6.1.4.1.1248.1.1.3.1.29.3.1.20</t>
  </si>
  <si>
    <t>1.3.6.1.4.1.1248.1.1.3.1.29.3.1.21</t>
  </si>
  <si>
    <t>1.3.6.1.4.1.1248.1.1.3.1.29.3.1.22</t>
  </si>
  <si>
    <t>1.3.6.1.4.1.1248.1.1.3.1.29.3.1.23</t>
  </si>
  <si>
    <t>1.3.6.1.4.1.1248.1.1.3.1.29.3.1.24</t>
  </si>
  <si>
    <t>1.3.6.1.4.1.1248.1.1.3.1.29.3.1.25</t>
  </si>
  <si>
    <t>1.3.6.1.4.1.1248.1.1.3.1.29.3.1.26</t>
  </si>
  <si>
    <t>1.3.6.1.4.1.1248.1.1.3.1.29.3.1.27</t>
  </si>
  <si>
    <t>1.3.6.1.4.1.1248.1.1.3.1.29.3.1.28</t>
  </si>
  <si>
    <t>1.3.6.1.4.1.1248.1.1.3.1.29.3.1.29</t>
  </si>
  <si>
    <t>1.3.6.1.4.1.1248.1.1.3.1.29.3.1.30</t>
  </si>
  <si>
    <t>1.3.6.1.4.1.1248.1.1.3.1.29.3.1.31</t>
  </si>
  <si>
    <t>1.3.6.1.4.1.1248.1.1.3.1.29.3.1.32</t>
  </si>
  <si>
    <t>1.3.6.1.4.1.1248.1.1.3.1.29.3.1.33</t>
  </si>
  <si>
    <t>1.3.6.1.4.1.1248.1.1.3.1.29.3.1.34</t>
  </si>
  <si>
    <t>1.3.6.1.4.1.1248.1.1.3.1.29.3.1.35</t>
  </si>
  <si>
    <t>1.3.6.1.4.1.1248.1.1.3.1.29.3.1.36</t>
  </si>
  <si>
    <t>1.3.6.1.4.1.1248.1.1.3.1.29.3.1.37</t>
  </si>
  <si>
    <t>1.3.6.1.4.1.1248.1.1.3.1.29.4.1.3</t>
  </si>
  <si>
    <t>1.3.6.1.4.1.1248.1.1.3.1.29.4.1.4</t>
  </si>
  <si>
    <t>1.3.6.1.4.1.1248.1.1.3.1.29.4.1.5</t>
  </si>
  <si>
    <t>1.3.6.1.4.1.1248.1.1.3.1.29.4.1.6</t>
  </si>
  <si>
    <t>1.3.6.1.4.1.1248.1.1.3.1.29.4.1.7</t>
  </si>
  <si>
    <t>1.3.6.1.4.1.1248.1.1.3.1.29.4.1.8</t>
  </si>
  <si>
    <t>1.3.6.1.4.1.1248.1.1.3.1.29.7.1.3</t>
  </si>
  <si>
    <t>1.3.6.1.4.1.1248.1.1.3.1.29.7.1.4</t>
  </si>
  <si>
    <t>1.3.6.1.4.1.1248.1.1.3.1.29.7.1.5</t>
  </si>
  <si>
    <t>1.3.6.1.4.1.1248.1.1.3.1.29.7.1.6</t>
  </si>
  <si>
    <t>1.3.6.1.4.1.1248.1.1.3.1.29.7.1.7</t>
  </si>
  <si>
    <t>1.3.6.1.4.1.1248.1.1.3.1.29.7.1.8</t>
  </si>
  <si>
    <t>1.3.6.1.4.1.1248.1.1.3.1.29.8.1.3</t>
  </si>
  <si>
    <t>1.3.6.1.4.1.1248.1.1.3.1.29.8.1.4</t>
  </si>
  <si>
    <t>1.3.6.1.4.1.1248.1.1.3.1.29.8.1.5</t>
  </si>
  <si>
    <t>1.3.6.1.4.1.1248.1.1.3.1.29.8.1.6</t>
  </si>
  <si>
    <t>1.3.6.1.4.1.1248.1.1.3.1.29.8.1.7</t>
  </si>
  <si>
    <t>1.3.6.1.4.1.1248.1.1.3.1.29.8.1.8</t>
  </si>
  <si>
    <t>1.3.6.1.4.1.1248.1.1.3.1.29.9.1.2</t>
  </si>
  <si>
    <t>1.3.6.1.4.1.1248.1.1.3.1.29.9.1.3</t>
  </si>
  <si>
    <t>1.3.6.1.4.1.1248.1.1.3.1.29.9.1.4</t>
  </si>
  <si>
    <t>1.3.6.1.4.1.1248.1.1.3.1.29.9.1.5</t>
  </si>
  <si>
    <t>1.3.6.1.4.1.1248.1.1.3.1.29.9.1.6</t>
  </si>
  <si>
    <t>1.3.6.1.4.1.1248.1.1.3.1.29.9.1.7</t>
  </si>
  <si>
    <t>1.3.6.1.4.1.1248.1.1.3.1.29.9.1.8</t>
  </si>
  <si>
    <t>1.3.6.1.4.1.1248.1.1.3.1.29.9.1.9</t>
  </si>
  <si>
    <t>1.3.6.1.4.1.1248.1.1.3.1.29.9.1.10</t>
  </si>
  <si>
    <t>1.3.6.1.4.1.1248.1.1.3.1.29.9.1.11</t>
  </si>
  <si>
    <t>1.3.6.1.4.1.1248.1.1.3.1.29.9.1.12</t>
  </si>
  <si>
    <t>1.3.6.1.4.1.1248.1.1.3.1.29.9.1.13</t>
  </si>
  <si>
    <t>プロジェクト一覧へ</t>
    <rPh sb="6" eb="8">
      <t>イチラン</t>
    </rPh>
    <phoneticPr fontId="7"/>
  </si>
  <si>
    <t>SNMPv3のユーザ名文字列に設定可能な最大文字列サイズ。</t>
    <rPh sb="24" eb="25">
      <t>レツ</t>
    </rPh>
    <phoneticPr fontId="7"/>
  </si>
  <si>
    <t>SNMPv3のコンテキスト名文字列に設定可能な最大文字列サイズ。</t>
    <rPh sb="27" eb="28">
      <t>レツ</t>
    </rPh>
    <phoneticPr fontId="7"/>
  </si>
  <si>
    <t>OIDの()はASCIIの文字コードが入る。インデックスがOCTETSTRINGの場合、先頭に必ずサイズが入る。</t>
    <rPh sb="13" eb="15">
      <t>モジ</t>
    </rPh>
    <rPh sb="19" eb="20">
      <t>ハイ</t>
    </rPh>
    <rPh sb="41" eb="43">
      <t>バアイ</t>
    </rPh>
    <rPh sb="44" eb="46">
      <t>セントウ</t>
    </rPh>
    <rPh sb="47" eb="48">
      <t>カナラ</t>
    </rPh>
    <rPh sb="53" eb="54">
      <t>ハイ</t>
    </rPh>
    <phoneticPr fontId="7"/>
  </si>
  <si>
    <t>OIDの()でOBJECT IDENTIFIER型の場合、先頭にサイズ、その後にOIDが入る。</t>
    <phoneticPr fontId="7"/>
  </si>
  <si>
    <t>SNMP通信の有効/無効/読み取りの設定。</t>
  </si>
  <si>
    <t>SNMP通信の有効/無効設定でサポートする設定値。</t>
  </si>
  <si>
    <t>1.3.6.1.4.1.1248.1.2.2.5.1.1.37</t>
  </si>
  <si>
    <t>1.3.6.1.4.1.1248.1.8.2.5.1.1.6</t>
  </si>
  <si>
    <t>1.3.6.1.4.1.1248.1.8.2.5.1.1.7</t>
  </si>
  <si>
    <t>1.3.6.1.4.1.1248.1.8.2.6.3.1.3</t>
  </si>
  <si>
    <t>1.3.6.1.4.1.1248.1.8.2.6.3.1.4</t>
  </si>
  <si>
    <t>テーブル</t>
    <phoneticPr fontId="7"/>
  </si>
  <si>
    <t>ipv6IfIcmpTable</t>
    <phoneticPr fontId="7"/>
  </si>
  <si>
    <t>jmJobStateReasons1でサポートするステータス</t>
    <phoneticPr fontId="7"/>
  </si>
  <si>
    <t>機能毎の総印刷数。</t>
    <rPh sb="0" eb="2">
      <t>キノウ</t>
    </rPh>
    <rPh sb="2" eb="3">
      <t>ゴト</t>
    </rPh>
    <rPh sb="4" eb="5">
      <t>ソウ</t>
    </rPh>
    <rPh sb="5" eb="7">
      <t>インサツ</t>
    </rPh>
    <rPh sb="7" eb="8">
      <t>スウ</t>
    </rPh>
    <phoneticPr fontId="7"/>
  </si>
  <si>
    <t>1.3.6.1.4.1.1248.1.1.3.1.28.1.13</t>
  </si>
  <si>
    <t>1.3.6.1.4.1.1248.1.8.2.6.1.1.9</t>
  </si>
  <si>
    <t>1.3.6.1.4.1.1248.1.8.2.6.1.1.10</t>
  </si>
  <si>
    <t>メールサーバーの証明書の正当性チェック機能の有効/無効設定。</t>
  </si>
  <si>
    <t>epFaxMaxSpeedDialNumInGroupDial</t>
  </si>
  <si>
    <t>1.3.6.1.4.1.1248.1.7.2.15.5.1.13</t>
  </si>
  <si>
    <t>宛先グループに所属できる宛先の最大数。</t>
  </si>
  <si>
    <t>ベース:MIB実装仕様書テンプレート.xlsx Rev.A 31</t>
    <rPh sb="7" eb="9">
      <t>ジッソウ</t>
    </rPh>
    <rPh sb="9" eb="12">
      <t>シヨウショ</t>
    </rPh>
    <phoneticPr fontId="7"/>
  </si>
  <si>
    <t>→BIJ</t>
    <phoneticPr fontId="7"/>
  </si>
  <si>
    <t>2:NW</t>
    <phoneticPr fontId="7"/>
  </si>
  <si>
    <t>2:NW</t>
  </si>
  <si>
    <t>1:M</t>
    <phoneticPr fontId="7"/>
  </si>
  <si>
    <t>1:M</t>
  </si>
  <si>
    <t>1.3.6.1.2.1.43.8.2.1.2.1.2</t>
  </si>
  <si>
    <t>1.3.6.1.2.1.43.8.2.1.2.1.3</t>
  </si>
  <si>
    <t>1.3.6.1.2.1.43.8.2.1.9.1.2</t>
  </si>
  <si>
    <t>1.3.6.1.2.1.43.8.2.1.9.1.3</t>
  </si>
  <si>
    <t>1.3.6.1.2.1.43.8.2.1.13.1.2</t>
  </si>
  <si>
    <t>1.3.6.1.2.1.43.8.2.1.13.1.3</t>
  </si>
  <si>
    <t>1.3.6.1.2.1.43.11.1.1.3.1.2</t>
  </si>
  <si>
    <t>1.3.6.1.2.1.43.11.1.1.3.1.3</t>
  </si>
  <si>
    <t>1.3.6.1.2.1.43.11.1.1.3.1.4</t>
  </si>
  <si>
    <t>1.3.6.1.2.1.43.11.1.1.6.1.2</t>
  </si>
  <si>
    <t>1.3.6.1.2.1.43.11.1.1.6.1.3</t>
  </si>
  <si>
    <t>1.3.6.1.2.1.43.11.1.1.6.1.4</t>
  </si>
  <si>
    <t>1.3.6.1.2.1.43.12.1.1.4.1.2</t>
  </si>
  <si>
    <t>1.3.6.1.2.1.43.12.1.1.4.1.3</t>
  </si>
  <si>
    <t>1.3.6.1.2.1.43.12.1.1.4.1.4</t>
  </si>
  <si>
    <t>1.3.6.1.2.1.43.14.1.1.2.1.2</t>
  </si>
  <si>
    <t>1.3.6.1.2.1.43.14.1.1.2.1.3</t>
  </si>
  <si>
    <t>1.3.6.1.2.1.43.14.1.1.3.1.2</t>
  </si>
  <si>
    <t>1.3.6.1.2.1.43.14.1.1.3.1.3</t>
  </si>
  <si>
    <t>1.3.6.1.2.1.43.14.1.1.8.1.2</t>
  </si>
  <si>
    <t>1.3.6.1.2.1.43.14.1.1.8.1.3</t>
  </si>
  <si>
    <t>1.3.6.1.2.1.43.15.1.1.2.1.2</t>
  </si>
  <si>
    <t>1.3.6.1.2.1.43.15.1.1.2.1.3</t>
  </si>
  <si>
    <t>1.3.6.1.2.1.43.15.1.1.2.1.4</t>
  </si>
  <si>
    <t>1.3.6.1.2.1.43.15.1.1.3.1.2</t>
  </si>
  <si>
    <t>1.3.6.1.2.1.43.15.1.1.3.1.3</t>
  </si>
  <si>
    <t>1.3.6.1.2.1.43.15.1.1.3.1.4</t>
  </si>
  <si>
    <t>1.3.6.1.2.1.43.15.1.1.4.1.2</t>
  </si>
  <si>
    <t>1.3.6.1.2.1.43.15.1.1.4.1.3</t>
  </si>
  <si>
    <t>1.3.6.1.2.1.43.15.1.1.4.1.4</t>
  </si>
  <si>
    <t>1.3.6.1.2.1.43.15.1.1.5.1.2</t>
  </si>
  <si>
    <t>1.3.6.1.2.1.43.15.1.1.5.1.3</t>
  </si>
  <si>
    <t>1.3.6.1.2.1.43.15.1.1.5.1.4</t>
  </si>
  <si>
    <t>1.3.6.1.2.1.43.15.1.1.6.1.2</t>
  </si>
  <si>
    <t>1.3.6.1.2.1.43.15.1.1.6.1.3</t>
  </si>
  <si>
    <t>1.3.6.1.2.1.43.15.1.1.6.1.4</t>
  </si>
  <si>
    <t>1.3.6.1.2.1.43.15.1.1.7.1.2</t>
  </si>
  <si>
    <t>1.3.6.1.2.1.43.15.1.1.7.1.3</t>
  </si>
  <si>
    <t>1.3.6.1.2.1.43.15.1.1.7.1.4</t>
  </si>
  <si>
    <t>1.3.6.1.2.1.43.15.1.1.8.1.2</t>
  </si>
  <si>
    <t>1.3.6.1.2.1.43.15.1.1.8.1.3</t>
  </si>
  <si>
    <t>1.3.6.1.2.1.43.15.1.1.8.1.4</t>
  </si>
  <si>
    <t>1.3.6.1.2.1.43.15.1.1.9.1.2</t>
  </si>
  <si>
    <t>1.3.6.1.2.1.43.15.1.1.9.1.3</t>
  </si>
  <si>
    <t>1.3.6.1.2.1.43.15.1.1.9.1.4</t>
  </si>
  <si>
    <t>1.3.6.1.2.1.43.15.1.1.10.1.2</t>
  </si>
  <si>
    <t>1.3.6.1.2.1.43.15.1.1.10.1.3</t>
  </si>
  <si>
    <t>1.3.6.1.2.1.43.15.1.1.10.1.4</t>
  </si>
  <si>
    <t>1.3.6.1.2.1.43.15.1.1.11.1.2</t>
  </si>
  <si>
    <t>1.3.6.1.2.1.43.15.1.1.11.1.3</t>
  </si>
  <si>
    <t>1.3.6.1.2.1.43.15.1.1.11.1.4</t>
  </si>
  <si>
    <t>1.3.6.1.2.1.43.15.1.1.12.1.2</t>
  </si>
  <si>
    <t>1.3.6.1.2.1.43.15.1.1.12.1.3</t>
  </si>
  <si>
    <t>1.3.6.1.2.1.43.15.1.1.12.1.4</t>
  </si>
  <si>
    <t>1.3.6.1.4.1.1248.1.1.3.1.38.3.1.2.2</t>
  </si>
  <si>
    <t>1.3.6.1.4.1.1248.1.1.3.1.38.3.1.2.3</t>
  </si>
  <si>
    <t>1.3.6.1.4.1.1248.1.1.3.1.38.3.1.2.4</t>
  </si>
  <si>
    <t>1.3.6.1.4.1.1248.1.2.2.2.1.1.2.1.2</t>
  </si>
  <si>
    <t>1.3.6.1.4.1.1248.1.2.2.2.1.1.2.1.3</t>
  </si>
  <si>
    <t>1.3.6.1.4.1.1248.1.2.2.2.1.1.2.1.4</t>
  </si>
  <si>
    <t>1.3.6.1.4.1.1248.1.2.2.2.1.1.2.1.5</t>
  </si>
  <si>
    <t>1.3.6.1.4.1.1248.1.2.2.2.1.1.3.1.2</t>
  </si>
  <si>
    <t>1.3.6.1.4.1.1248.1.2.2.2.1.1.3.1.3</t>
  </si>
  <si>
    <t>1.3.6.1.4.1.1248.1.2.2.2.1.1.3.1.4</t>
  </si>
  <si>
    <t>1.3.6.1.4.1.1248.1.2.2.2.1.1.3.1.5</t>
  </si>
  <si>
    <t>1.3.6.1.4.1.1248.1.2.2.2.1.1.5.1.2</t>
  </si>
  <si>
    <t>1.3.6.1.4.1.1248.1.2.2.2.1.1.5.1.3</t>
  </si>
  <si>
    <t>1.3.6.1.4.1.1248.1.2.2.2.1.1.5.1.4</t>
  </si>
  <si>
    <t>1.3.6.1.4.1.1248.1.2.2.2.1.1.5.1.5</t>
  </si>
  <si>
    <t>1.3.6.1.4.1.1248.1.2.2.2.1.1.6.1.2</t>
  </si>
  <si>
    <t>1.3.6.1.4.1.1248.1.2.2.2.1.1.6.1.3</t>
  </si>
  <si>
    <t>1.3.6.1.4.1.1248.1.2.2.2.1.1.6.1.4</t>
  </si>
  <si>
    <t>1.3.6.1.4.1.1248.1.2.2.2.1.1.6.1.5</t>
  </si>
  <si>
    <t>1.3.6.1.4.1.1248.1.2.2.3.6.1.2.1.2</t>
  </si>
  <si>
    <t>1.3.6.1.4.1.1248.1.2.2.3.6.1.2.1.3</t>
  </si>
  <si>
    <t>1.3.6.1.4.1.1248.1.2.2.3.6.1.2.1.4</t>
  </si>
  <si>
    <t>1.3.6.1.4.1.1248.1.2.2.3.6.1.2.1.5</t>
  </si>
  <si>
    <t>1.3.6.1.4.1.1248.1.2.2.3.6.1.2.1.6</t>
  </si>
  <si>
    <t>1.3.6.1.4.1.1248.1.2.2.3.6.1.2.1.7</t>
  </si>
  <si>
    <t>1.3.6.1.4.1.1248.1.2.2.23.1.1.2.1.2</t>
  </si>
  <si>
    <t>1.3.6.1.4.1.1248.1.2.2.23.1.1.2.1.3</t>
  </si>
  <si>
    <t>1.3.6.1.4.1.1248.1.2.2.23.1.1.4.1.2</t>
  </si>
  <si>
    <t>1.3.6.1.4.1.1248.1.2.2.23.1.1.4.1.3</t>
  </si>
  <si>
    <t>1.3.6.1.4.1.1248.1.2.2.23.1.1.6.1.2</t>
  </si>
  <si>
    <t>1.3.6.1.4.1.1248.1.2.2.23.1.1.6.1.3</t>
  </si>
  <si>
    <t>1.3.6.1.4.1.1248.1.2.2.27.6.1.2.1.1.2</t>
  </si>
  <si>
    <t>1.3.6.1.4.1.1248.1.2.2.27.6.1.2.1.1.3</t>
  </si>
  <si>
    <t>1.3.6.1.4.1.1248.1.2.2.27.6.1.2.1.1.4</t>
  </si>
  <si>
    <t>1.3.6.1.4.1.1248.1.2.2.28.1.1.5.1.1</t>
  </si>
  <si>
    <t>1.3.6.1.4.1.1248.1.2.2.28.1.1.5.1.2</t>
  </si>
  <si>
    <t>1.3.6.1.4.1.1248.1.2.2.28.1.1.5.1.3</t>
  </si>
  <si>
    <t>1.3.6.1.4.1.1248.1.2.2.28.1.1.5.1.4</t>
  </si>
  <si>
    <t>1.3.6.1.4.1.1248.1.2.2.28.1.1.5.1.5</t>
  </si>
  <si>
    <t>1.3.6.1.4.1.1248.1.2.2.30.1.1.2.1.1</t>
  </si>
  <si>
    <t>1.3.6.1.4.1.1248.1.2.2.30.1.1.2.1.2</t>
  </si>
  <si>
    <t>1.3.6.1.4.1.1248.1.2.2.30.1.1.2.1.3</t>
  </si>
  <si>
    <t>1.3.6.1.4.1.1248.1.2.2.30.1.1.2.1.4</t>
  </si>
  <si>
    <t>1.3.6.1.4.1.1248.1.2.2.30.1.1.3.1.1</t>
  </si>
  <si>
    <t>1.3.6.1.4.1.1248.1.2.2.30.1.1.3.1.2</t>
  </si>
  <si>
    <t>1.3.6.1.4.1.1248.1.2.2.30.1.1.3.1.3</t>
  </si>
  <si>
    <t>1.3.6.1.4.1.1248.1.2.2.30.1.1.3.1.4</t>
  </si>
  <si>
    <t>1.3.6.1.4.1.1248.1.2.2.30.1.1.4.1.1</t>
  </si>
  <si>
    <t>1.3.6.1.4.1.1248.1.2.2.30.1.1.4.1.2</t>
  </si>
  <si>
    <t>1.3.6.1.4.1.1248.1.2.2.30.1.1.4.1.3</t>
  </si>
  <si>
    <t>1.3.6.1.4.1.1248.1.2.2.30.1.1.4.1.4</t>
  </si>
  <si>
    <t>1.3.6.1.4.1.1248.1.2.2.30.1.1.5.1.1</t>
  </si>
  <si>
    <t>1.3.6.1.4.1.1248.1.2.2.30.1.1.5.1.2</t>
  </si>
  <si>
    <t>1.3.6.1.4.1.1248.1.2.2.30.1.1.5.1.3</t>
  </si>
  <si>
    <t>1.3.6.1.4.1.1248.1.2.2.30.1.1.5.1.4</t>
  </si>
  <si>
    <t>1.3.6.1.4.1.1248.1.2.2.49.2.1.2.1.1</t>
  </si>
  <si>
    <t>1.3.6.1.4.1.1248.1.2.2.49.2.1.2.1.2</t>
  </si>
  <si>
    <t>1.3.6.1.4.1.1248.1.2.2.49.2.1.3.1.1</t>
  </si>
  <si>
    <t>1.3.6.1.4.1.1248.1.2.2.49.2.1.3.1.2</t>
  </si>
  <si>
    <t>1.3.6.1.4.1.1248.1.7.2.8.2.1.2.1.1</t>
  </si>
  <si>
    <t>1.3.6.1.4.1.1248.1.7.2.8.2.1.2.1.2</t>
  </si>
  <si>
    <t>1.3.6.1.4.1.1248.1.7.2.8.2.1.2.1.3</t>
  </si>
  <si>
    <t>【装置の設定=Off】</t>
    <rPh sb="1" eb="3">
      <t>ソウチ</t>
    </rPh>
    <rPh sb="4" eb="6">
      <t>セッテイ</t>
    </rPh>
    <phoneticPr fontId="7"/>
  </si>
  <si>
    <t>【装置の設定=On】</t>
    <rPh sb="1" eb="3">
      <t>ソウチ</t>
    </rPh>
    <rPh sb="4" eb="6">
      <t>セッテイ</t>
    </rPh>
    <phoneticPr fontId="7"/>
  </si>
  <si>
    <t>【装置の設定=OnAndPrint】</t>
    <rPh sb="1" eb="3">
      <t>ソウチ</t>
    </rPh>
    <rPh sb="4" eb="6">
      <t>セッテイ</t>
    </rPh>
    <phoneticPr fontId="7"/>
  </si>
  <si>
    <t>2:NW</t>
    <phoneticPr fontId="7"/>
  </si>
  <si>
    <t>epFaxReceiveFTModeAttachedPhoneMinTimeoutRings
【日本仕向けのみ】</t>
    <rPh sb="48" eb="50">
      <t>ニホン</t>
    </rPh>
    <rPh sb="50" eb="52">
      <t>シム</t>
    </rPh>
    <phoneticPr fontId="7"/>
  </si>
  <si>
    <t>1.3.6.1.4.1.1248.1.2.2.5.1.1.38</t>
  </si>
  <si>
    <t>ダイヤル種別設定。</t>
    <rPh sb="4" eb="6">
      <t>シュベツ</t>
    </rPh>
    <rPh sb="6" eb="8">
      <t>セッテイ</t>
    </rPh>
    <phoneticPr fontId="7"/>
  </si>
  <si>
    <t>ダイヤルトーン検出の有効、無効。</t>
    <rPh sb="7" eb="9">
      <t>ケンシュツ</t>
    </rPh>
    <rPh sb="10" eb="12">
      <t>ユウコウ</t>
    </rPh>
    <rPh sb="13" eb="15">
      <t>ムコウ</t>
    </rPh>
    <phoneticPr fontId="7"/>
  </si>
  <si>
    <t>サポートするダイヤル種別。</t>
    <rPh sb="10" eb="12">
      <t>シュベツ</t>
    </rPh>
    <phoneticPr fontId="7"/>
  </si>
  <si>
    <t>オートリダイヤル回数に設定可能な最小値。</t>
    <rPh sb="17" eb="18">
      <t>ショウ</t>
    </rPh>
    <phoneticPr fontId="7"/>
  </si>
  <si>
    <t>オートリダイヤル回数に設定可能な最大値。</t>
    <rPh sb="8" eb="10">
      <t>カイスウ</t>
    </rPh>
    <rPh sb="11" eb="13">
      <t>セッテイ</t>
    </rPh>
    <rPh sb="13" eb="15">
      <t>カノウ</t>
    </rPh>
    <rPh sb="16" eb="18">
      <t>サイダイ</t>
    </rPh>
    <rPh sb="18" eb="19">
      <t>チ</t>
    </rPh>
    <phoneticPr fontId="7"/>
  </si>
  <si>
    <t>オートリダイヤル間隔時間に設定可能な最小値。単位は分。</t>
    <rPh sb="8" eb="10">
      <t>カンカク</t>
    </rPh>
    <rPh sb="10" eb="12">
      <t>ジカン</t>
    </rPh>
    <rPh sb="13" eb="15">
      <t>セッテイ</t>
    </rPh>
    <rPh sb="15" eb="17">
      <t>カノウ</t>
    </rPh>
    <rPh sb="18" eb="21">
      <t>サイショウチ</t>
    </rPh>
    <rPh sb="22" eb="24">
      <t>タンイ</t>
    </rPh>
    <rPh sb="25" eb="26">
      <t>フン</t>
    </rPh>
    <phoneticPr fontId="7"/>
  </si>
  <si>
    <t>オートリダイヤル間隔時間に設定可能な最大値。単位は分。</t>
    <rPh sb="8" eb="10">
      <t>カンカク</t>
    </rPh>
    <rPh sb="10" eb="12">
      <t>ジカン</t>
    </rPh>
    <rPh sb="13" eb="15">
      <t>セッテイ</t>
    </rPh>
    <rPh sb="15" eb="17">
      <t>カノウ</t>
    </rPh>
    <rPh sb="18" eb="21">
      <t>サイダイチ</t>
    </rPh>
    <rPh sb="22" eb="24">
      <t>タンイ</t>
    </rPh>
    <rPh sb="25" eb="26">
      <t>フン</t>
    </rPh>
    <phoneticPr fontId="7"/>
  </si>
  <si>
    <t>オートリダイヤル間隔時間。単位は分。</t>
    <rPh sb="8" eb="10">
      <t>カンカク</t>
    </rPh>
    <rPh sb="10" eb="12">
      <t>ジカン</t>
    </rPh>
    <rPh sb="13" eb="15">
      <t>タンイ</t>
    </rPh>
    <rPh sb="16" eb="17">
      <t>フン</t>
    </rPh>
    <phoneticPr fontId="7"/>
  </si>
  <si>
    <t>FAX直接ダイヤル時の誤送信防止設定のサポート状況。</t>
    <rPh sb="23" eb="25">
      <t>ジョウキョウ</t>
    </rPh>
    <phoneticPr fontId="7"/>
  </si>
  <si>
    <t>FAX直接ダイヤル時の誤送信防止設定。</t>
    <rPh sb="3" eb="5">
      <t>チョクセツ</t>
    </rPh>
    <rPh sb="9" eb="10">
      <t>ジ</t>
    </rPh>
    <rPh sb="11" eb="12">
      <t>ゴ</t>
    </rPh>
    <rPh sb="12" eb="14">
      <t>ソウシン</t>
    </rPh>
    <rPh sb="14" eb="16">
      <t>ボウシ</t>
    </rPh>
    <rPh sb="16" eb="18">
      <t>セッテイ</t>
    </rPh>
    <phoneticPr fontId="7"/>
  </si>
  <si>
    <t>FAXの短縮ダイヤル設定用テーブル。
設定可能な宛先数だけ以下の情報を持つ。</t>
    <rPh sb="4" eb="6">
      <t>タンシュク</t>
    </rPh>
    <rPh sb="10" eb="12">
      <t>セッテイ</t>
    </rPh>
    <rPh sb="12" eb="13">
      <t>ヨウ</t>
    </rPh>
    <rPh sb="19" eb="21">
      <t>セッテイ</t>
    </rPh>
    <rPh sb="21" eb="23">
      <t>カノウ</t>
    </rPh>
    <rPh sb="24" eb="26">
      <t>アテサキ</t>
    </rPh>
    <rPh sb="26" eb="27">
      <t>スウ</t>
    </rPh>
    <rPh sb="29" eb="31">
      <t>イカ</t>
    </rPh>
    <rPh sb="32" eb="34">
      <t>ジョウホウ</t>
    </rPh>
    <rPh sb="35" eb="36">
      <t>モ</t>
    </rPh>
    <phoneticPr fontId="7"/>
  </si>
  <si>
    <t>この宛先が含まれるグループダイヤルのインデックス。</t>
    <rPh sb="2" eb="4">
      <t>アテサキ</t>
    </rPh>
    <rPh sb="5" eb="6">
      <t>フク</t>
    </rPh>
    <phoneticPr fontId="7"/>
  </si>
  <si>
    <t>グループダイヤル名称の設定。</t>
    <rPh sb="8" eb="10">
      <t>メイショウ</t>
    </rPh>
    <rPh sb="11" eb="13">
      <t>セッテイ</t>
    </rPh>
    <phoneticPr fontId="7"/>
  </si>
  <si>
    <t>FAX短縮ダイヤルに関する設定、サポート情報を提供するテーブル。</t>
    <rPh sb="3" eb="5">
      <t>タンシュク</t>
    </rPh>
    <rPh sb="10" eb="11">
      <t>カン</t>
    </rPh>
    <rPh sb="13" eb="15">
      <t>セッテイ</t>
    </rPh>
    <rPh sb="20" eb="22">
      <t>ジョウホウ</t>
    </rPh>
    <rPh sb="23" eb="25">
      <t>テイキョウ</t>
    </rPh>
    <phoneticPr fontId="7"/>
  </si>
  <si>
    <t>FAXで使用されるストレージ(FAXメモリ)を参照するためのテーブル。
FAXで使用されるストレージ毎に以下の情報を持つ。</t>
    <rPh sb="4" eb="6">
      <t>シヨウ</t>
    </rPh>
    <rPh sb="23" eb="25">
      <t>サンショウ</t>
    </rPh>
    <rPh sb="40" eb="42">
      <t>シヨウ</t>
    </rPh>
    <rPh sb="50" eb="51">
      <t>ゴト</t>
    </rPh>
    <rPh sb="52" eb="54">
      <t>イカ</t>
    </rPh>
    <rPh sb="55" eb="57">
      <t>ジョウホウ</t>
    </rPh>
    <rPh sb="58" eb="59">
      <t>モ</t>
    </rPh>
    <phoneticPr fontId="7"/>
  </si>
  <si>
    <t>着信レベル(TAM以外)の設定。</t>
    <rPh sb="0" eb="2">
      <t>チャクシン</t>
    </rPh>
    <rPh sb="9" eb="11">
      <t>イガイ</t>
    </rPh>
    <rPh sb="13" eb="15">
      <t>セッテイ</t>
    </rPh>
    <phoneticPr fontId="7"/>
  </si>
  <si>
    <t>FAX送信時の呼出し(発呼)のタイムアウト設定のサポート状況。</t>
    <rPh sb="21" eb="23">
      <t>セッテイ</t>
    </rPh>
    <rPh sb="28" eb="30">
      <t>ジョウキョウ</t>
    </rPh>
    <phoneticPr fontId="7"/>
  </si>
  <si>
    <t>FAX送信時の呼出し(発呼)がタイムアウトするまでの呼出し回数の最小値。</t>
    <rPh sb="26" eb="28">
      <t>ヨビダ</t>
    </rPh>
    <rPh sb="29" eb="31">
      <t>カイスウ</t>
    </rPh>
    <rPh sb="32" eb="34">
      <t>サイショウ</t>
    </rPh>
    <rPh sb="34" eb="35">
      <t>チ</t>
    </rPh>
    <phoneticPr fontId="7"/>
  </si>
  <si>
    <t>FAX送信時の呼出し(発呼)がタイムアウトするまでの呼出し回数の最大値。</t>
    <rPh sb="26" eb="28">
      <t>ヨビダ</t>
    </rPh>
    <rPh sb="29" eb="31">
      <t>カイスウ</t>
    </rPh>
    <rPh sb="32" eb="34">
      <t>サイダイ</t>
    </rPh>
    <rPh sb="34" eb="35">
      <t>チ</t>
    </rPh>
    <phoneticPr fontId="7"/>
  </si>
  <si>
    <t>FAX送信時の呼出し(発呼)のタイムアウト値。</t>
    <rPh sb="3" eb="5">
      <t>ソウシン</t>
    </rPh>
    <rPh sb="5" eb="6">
      <t>ジ</t>
    </rPh>
    <rPh sb="7" eb="9">
      <t>ヨビダ</t>
    </rPh>
    <rPh sb="11" eb="12">
      <t>ハツ</t>
    </rPh>
    <rPh sb="12" eb="13">
      <t>コ</t>
    </rPh>
    <rPh sb="21" eb="22">
      <t>チ</t>
    </rPh>
    <phoneticPr fontId="7"/>
  </si>
  <si>
    <t>受信したFAXの出力先設定(印刷、FAX to Folder、FAX to Mail)</t>
    <rPh sb="0" eb="2">
      <t>ジュシン</t>
    </rPh>
    <rPh sb="8" eb="10">
      <t>シュツリョク</t>
    </rPh>
    <rPh sb="10" eb="11">
      <t>サキ</t>
    </rPh>
    <rPh sb="11" eb="13">
      <t>セッテイ</t>
    </rPh>
    <rPh sb="14" eb="16">
      <t>インサツ</t>
    </rPh>
    <phoneticPr fontId="7"/>
  </si>
  <si>
    <t>保存先フォルダアドレス(UNC名)。</t>
    <rPh sb="0" eb="2">
      <t>ホゾン</t>
    </rPh>
    <rPh sb="2" eb="3">
      <t>サキ</t>
    </rPh>
    <rPh sb="15" eb="16">
      <t>メイ</t>
    </rPh>
    <phoneticPr fontId="7"/>
  </si>
  <si>
    <t>クイックダイヤル(ボタン)の設定用テーブル。
クイックダイヤル(ボタン)毎に以下の情報を持つ。</t>
    <rPh sb="14" eb="17">
      <t>セッテイヨウ</t>
    </rPh>
    <rPh sb="36" eb="37">
      <t>ゴト</t>
    </rPh>
    <rPh sb="38" eb="40">
      <t>イカ</t>
    </rPh>
    <rPh sb="41" eb="43">
      <t>ジョウホウ</t>
    </rPh>
    <rPh sb="44" eb="45">
      <t>モ</t>
    </rPh>
    <phoneticPr fontId="7"/>
  </si>
  <si>
    <t>FAXの宛先(短縮ダイヤル)と宛先グループを一元管理するテーブル。</t>
    <rPh sb="4" eb="6">
      <t>アテサキ</t>
    </rPh>
    <rPh sb="7" eb="9">
      <t>タンシュク</t>
    </rPh>
    <rPh sb="15" eb="17">
      <t>アテサキ</t>
    </rPh>
    <rPh sb="22" eb="24">
      <t>イチゲン</t>
    </rPh>
    <rPh sb="24" eb="26">
      <t>カンリ</t>
    </rPh>
    <phoneticPr fontId="7"/>
  </si>
  <si>
    <t>着信レベル(TAM時)の設定。</t>
    <rPh sb="0" eb="2">
      <t>チャクシン</t>
    </rPh>
    <rPh sb="9" eb="10">
      <t>ジ</t>
    </rPh>
    <rPh sb="12" eb="14">
      <t>セッテイ</t>
    </rPh>
    <phoneticPr fontId="7"/>
  </si>
  <si>
    <t>グループダイヤル(短縮ダイヤルのグループ)の設定用テーブル。
設定可能なグループダイヤルの数だけ以下の情報を持つ。</t>
    <rPh sb="9" eb="11">
      <t>タンシュク</t>
    </rPh>
    <rPh sb="22" eb="24">
      <t>セッテイ</t>
    </rPh>
    <rPh sb="24" eb="25">
      <t>ヨウ</t>
    </rPh>
    <rPh sb="31" eb="33">
      <t>セッテイ</t>
    </rPh>
    <rPh sb="33" eb="35">
      <t>カノウ</t>
    </rPh>
    <rPh sb="45" eb="46">
      <t>カズ</t>
    </rPh>
    <rPh sb="48" eb="50">
      <t>イカ</t>
    </rPh>
    <rPh sb="51" eb="53">
      <t>ジョウホウ</t>
    </rPh>
    <rPh sb="54" eb="55">
      <t>モ</t>
    </rPh>
    <phoneticPr fontId="7"/>
  </si>
  <si>
    <t>クイックダイヤル(ボタン)に対応した宛先の設定。</t>
    <rPh sb="14" eb="16">
      <t>タイオウ</t>
    </rPh>
    <rPh sb="18" eb="20">
      <t>アテサキ</t>
    </rPh>
    <rPh sb="21" eb="23">
      <t>セッテイ</t>
    </rPh>
    <phoneticPr fontId="7"/>
  </si>
  <si>
    <t>R,SEC</t>
  </si>
  <si>
    <t>R/W,SEC</t>
  </si>
  <si>
    <t>1.3.6.1.4.1.1248.1.1.3.1.29.3.1.38</t>
  </si>
  <si>
    <t>Wi-Fi Directで使用されるホワイトリスト/ブラックリスト(過去の接続・接続拒否リスト)全クリアの実行。</t>
  </si>
  <si>
    <t>1.3.6.1.4.1.1248.1.1.3.1.29.3.1.39</t>
  </si>
  <si>
    <t>Wi-Fi Directで使用されるホワイトリスト/ブラックリスト(過去の接続・接続拒否リスト)全クリア実行のステータスを示す。</t>
  </si>
  <si>
    <t>1.3.6.1.4.1.1248.1.1.3.1.39.1</t>
  </si>
  <si>
    <t>AirPrintの情報、設定。</t>
  </si>
  <si>
    <t>epsAirPrintFunctionEnable</t>
  </si>
  <si>
    <t>1.3.6.1.4.1.1248.1.1.3.1.39.1.1</t>
  </si>
  <si>
    <t>AirPrintの各機能の有効/無効の設定。</t>
  </si>
  <si>
    <t>epsAirPrintFunctionEnableSupport</t>
  </si>
  <si>
    <t>1.3.6.1.4.1.1248.1.1.3.1.39.1.2</t>
  </si>
  <si>
    <t>AirPrintの機能の有効/無効の設定でサポートする設定値。</t>
  </si>
  <si>
    <t>R</t>
    <phoneticPr fontId="7"/>
  </si>
  <si>
    <t>1.3.6.1.2.1.43.6.1.1.2.1.2</t>
  </si>
  <si>
    <t>1.3.6.1.2.1.43.6.1.1.2.1.3</t>
  </si>
  <si>
    <t>1.3.6.1.2.1.43.6.1.1.2.1.4</t>
  </si>
  <si>
    <t>1.3.6.1.2.1.43.6.1.1.2.1.5</t>
  </si>
  <si>
    <t>1.3.6.1.2.1.43.8.2.1.2.1.4</t>
  </si>
  <si>
    <t>1.3.6.1.2.1.43.8.2.1.2.1.5</t>
  </si>
  <si>
    <t>1.3.6.1.2.1.43.8.2.1.2.1.6</t>
  </si>
  <si>
    <t>1.3.6.1.2.1.43.8.2.1.9.1.4</t>
  </si>
  <si>
    <t>1.3.6.1.2.1.43.8.2.1.9.1.5</t>
  </si>
  <si>
    <t>1.3.6.1.2.1.43.8.2.1.9.1.6</t>
  </si>
  <si>
    <t>1.3.6.1.2.1.43.8.2.1.13.1.4</t>
  </si>
  <si>
    <t>1.3.6.1.2.1.43.8.2.1.13.1.5</t>
  </si>
  <si>
    <t>1.3.6.1.2.1.43.8.2.1.13.1.6</t>
  </si>
  <si>
    <t>1.3.6.1.2.1.43.15.1.1.2.1.5</t>
  </si>
  <si>
    <t>1.3.6.1.2.1.43.15.1.1.2.1.6</t>
  </si>
  <si>
    <t>1.3.6.1.2.1.43.15.1.1.2.1.7</t>
  </si>
  <si>
    <t>1.3.6.1.2.1.43.15.1.1.2.1.8</t>
  </si>
  <si>
    <t>1.3.6.1.2.1.43.15.1.1.2.1.9</t>
  </si>
  <si>
    <t>1.3.6.1.2.1.43.15.1.1.2.1.10</t>
  </si>
  <si>
    <t>1.3.6.1.2.1.43.15.1.1.2.1.11</t>
  </si>
  <si>
    <t>1.3.6.1.2.1.43.15.1.1.3.1.5</t>
  </si>
  <si>
    <t>1.3.6.1.2.1.43.15.1.1.3.1.6</t>
  </si>
  <si>
    <t>1.3.6.1.2.1.43.15.1.1.3.1.7</t>
  </si>
  <si>
    <t>1.3.6.1.2.1.43.15.1.1.3.1.8</t>
  </si>
  <si>
    <t>1.3.6.1.2.1.43.15.1.1.3.1.9</t>
  </si>
  <si>
    <t>1.3.6.1.2.1.43.15.1.1.3.1.10</t>
  </si>
  <si>
    <t>1.3.6.1.2.1.43.15.1.1.3.1.11</t>
  </si>
  <si>
    <t>1.3.6.1.2.1.43.15.1.1.4.1.5</t>
  </si>
  <si>
    <t>1.3.6.1.2.1.43.15.1.1.4.1.6</t>
  </si>
  <si>
    <t>1.3.6.1.2.1.43.15.1.1.4.1.7</t>
  </si>
  <si>
    <t>1.3.6.1.2.1.43.15.1.1.4.1.8</t>
  </si>
  <si>
    <t>1.3.6.1.2.1.43.15.1.1.4.1.9</t>
  </si>
  <si>
    <t>1.3.6.1.2.1.43.15.1.1.4.1.10</t>
  </si>
  <si>
    <t>1.3.6.1.2.1.43.15.1.1.4.1.11</t>
  </si>
  <si>
    <t>1.3.6.1.2.1.43.15.1.1.5.1.6</t>
  </si>
  <si>
    <t>1.3.6.1.2.1.43.15.1.1.5.1.7</t>
  </si>
  <si>
    <t>1.3.6.1.2.1.43.15.1.1.5.1.8</t>
  </si>
  <si>
    <t>1.3.6.1.2.1.43.15.1.1.5.1.9</t>
  </si>
  <si>
    <t>1.3.6.1.2.1.43.15.1.1.5.1.10</t>
  </si>
  <si>
    <t>1.3.6.1.2.1.43.15.1.1.5.1.11</t>
  </si>
  <si>
    <t>1.3.6.1.2.1.43.15.1.1.5.1.5</t>
  </si>
  <si>
    <t>1.3.6.1.2.1.43.15.1.1.6.1.5</t>
  </si>
  <si>
    <t>1.3.6.1.2.1.43.15.1.1.6.1.6</t>
  </si>
  <si>
    <t>1.3.6.1.2.1.43.15.1.1.6.1.7</t>
  </si>
  <si>
    <t>1.3.6.1.2.1.43.15.1.1.6.1.8</t>
  </si>
  <si>
    <t>1.3.6.1.2.1.43.15.1.1.6.1.9</t>
  </si>
  <si>
    <t>1.3.6.1.2.1.43.15.1.1.6.1.10</t>
  </si>
  <si>
    <t>1.3.6.1.2.1.43.15.1.1.6.1.11</t>
  </si>
  <si>
    <t>1.3.6.1.2.1.43.15.1.1.7.1.5</t>
  </si>
  <si>
    <t>1.3.6.1.2.1.43.15.1.1.7.1.6</t>
  </si>
  <si>
    <t>1.3.6.1.2.1.43.15.1.1.7.1.7</t>
  </si>
  <si>
    <t>1.3.6.1.2.1.43.15.1.1.7.1.8</t>
  </si>
  <si>
    <t>1.3.6.1.2.1.43.15.1.1.7.1.9</t>
  </si>
  <si>
    <t>1.3.6.1.2.1.43.15.1.1.7.1.10</t>
  </si>
  <si>
    <t>1.3.6.1.2.1.43.15.1.1.7.1.11</t>
  </si>
  <si>
    <t>1.3.6.1.2.1.43.15.1.1.8.1.5</t>
  </si>
  <si>
    <t>1.3.6.1.2.1.43.15.1.1.8.1.6</t>
  </si>
  <si>
    <t>1.3.6.1.2.1.43.15.1.1.8.1.7</t>
  </si>
  <si>
    <t>1.3.6.1.2.1.43.15.1.1.8.1.8</t>
  </si>
  <si>
    <t>1.3.6.1.2.1.43.15.1.1.8.1.9</t>
  </si>
  <si>
    <t>1.3.6.1.2.1.43.15.1.1.8.1.10</t>
  </si>
  <si>
    <t>1.3.6.1.2.1.43.15.1.1.8.1.11</t>
  </si>
  <si>
    <t>1.3.6.1.2.1.43.15.1.1.9.1.5</t>
  </si>
  <si>
    <t>1.3.6.1.2.1.43.15.1.1.9.1.6</t>
  </si>
  <si>
    <t>1.3.6.1.2.1.43.15.1.1.9.1.7</t>
  </si>
  <si>
    <t>1.3.6.1.2.1.43.15.1.1.9.1.8</t>
  </si>
  <si>
    <t>1.3.6.1.2.1.43.15.1.1.9.1.9</t>
  </si>
  <si>
    <t>1.3.6.1.2.1.43.15.1.1.9.1.10</t>
  </si>
  <si>
    <t>1.3.6.1.2.1.43.15.1.1.9.1.11</t>
  </si>
  <si>
    <t>1.3.6.1.2.1.43.15.1.1.10.1.5</t>
  </si>
  <si>
    <t>1.3.6.1.2.1.43.15.1.1.10.1.6</t>
  </si>
  <si>
    <t>1.3.6.1.2.1.43.15.1.1.10.1.7</t>
  </si>
  <si>
    <t>1.3.6.1.2.1.43.15.1.1.10.1.8</t>
  </si>
  <si>
    <t>1.3.6.1.2.1.43.15.1.1.10.1.9</t>
  </si>
  <si>
    <t>1.3.6.1.2.1.43.15.1.1.10.1.10</t>
  </si>
  <si>
    <t>1.3.6.1.2.1.43.15.1.1.10.1.11</t>
  </si>
  <si>
    <t>1.3.6.1.2.1.43.15.1.1.11.1.5</t>
  </si>
  <si>
    <t>1.3.6.1.2.1.43.15.1.1.11.1.6</t>
  </si>
  <si>
    <t>1.3.6.1.2.1.43.15.1.1.11.1.7</t>
  </si>
  <si>
    <t>1.3.6.1.2.1.43.15.1.1.11.1.8</t>
  </si>
  <si>
    <t>1.3.6.1.2.1.43.15.1.1.11.1.9</t>
  </si>
  <si>
    <t>1.3.6.1.2.1.43.15.1.1.11.1.10</t>
  </si>
  <si>
    <t>1.3.6.1.2.1.43.15.1.1.11.1.11</t>
  </si>
  <si>
    <t>1.3.6.1.2.1.43.15.1.1.12.1.5</t>
  </si>
  <si>
    <t>1.3.6.1.2.1.43.15.1.1.12.1.6</t>
  </si>
  <si>
    <t>1.3.6.1.2.1.43.15.1.1.12.1.7</t>
  </si>
  <si>
    <t>1.3.6.1.2.1.43.15.1.1.12.1.8</t>
  </si>
  <si>
    <t>1.3.6.1.2.1.43.15.1.1.12.1.9</t>
  </si>
  <si>
    <t>1.3.6.1.2.1.43.15.1.1.12.1.10</t>
  </si>
  <si>
    <t>1.3.6.1.2.1.43.15.1.1.12.1.11</t>
  </si>
  <si>
    <t>1.3.6.1.6.3.15.1.2.2.1.3.(snmpEngineID).(epsSnmpv3UserSecurityName.1)</t>
    <phoneticPr fontId="7"/>
  </si>
  <si>
    <t>usmUserCloneFrom</t>
    <phoneticPr fontId="7"/>
  </si>
  <si>
    <t>新しいユーザーエントリを追加する際に複製元となるエントリへのポインタ。</t>
    <phoneticPr fontId="7"/>
  </si>
  <si>
    <t>R/C</t>
    <phoneticPr fontId="7"/>
  </si>
  <si>
    <t>M</t>
    <phoneticPr fontId="7"/>
  </si>
  <si>
    <t>1.3.6.1.6.3.15.1.2.2.1.4.(snmpEngineID).(epsSnmpv3UserSecurityName.1)</t>
    <phoneticPr fontId="7"/>
  </si>
  <si>
    <t>usmUserAuthProtocol</t>
    <phoneticPr fontId="7"/>
  </si>
  <si>
    <t>1.3.6.1.6.3.15.1.2.2.1.5</t>
    <phoneticPr fontId="7"/>
  </si>
  <si>
    <t>このユーザーエントリに対して使用される認証プロトコル。</t>
    <phoneticPr fontId="7"/>
  </si>
  <si>
    <t>1.3.6.1.6.3.15.1.2.2.1.5.(snmpEngineID).(epsSnmpv3UserSecurityName.1)</t>
    <phoneticPr fontId="7"/>
  </si>
  <si>
    <t>usmUserAuthKeyChange</t>
    <phoneticPr fontId="7"/>
  </si>
  <si>
    <t>このユーザーエントリの認証キーを変更するためのオブジェクト。</t>
    <phoneticPr fontId="7"/>
  </si>
  <si>
    <t>1.3.6.1.6.3.15.1.2.2.1.6.(snmpEngineID).(epsSnmpv3UserSecurityName.1)</t>
    <phoneticPr fontId="7"/>
  </si>
  <si>
    <t>usmUserOwnAuthKeyChange</t>
    <phoneticPr fontId="7"/>
  </si>
  <si>
    <t>1.3.6.1.6.3.15.1.2.2.1.7.(snmpEngineID).(epsSnmpv3UserSecurityName.1)</t>
    <phoneticPr fontId="7"/>
  </si>
  <si>
    <t>usmUserPrivProtocol</t>
    <phoneticPr fontId="7"/>
  </si>
  <si>
    <t>このユーザーエントリに対して使用される暗号化プロトコル。</t>
    <phoneticPr fontId="7"/>
  </si>
  <si>
    <t>1.3.6.1.6.3.15.1.2.2.1.8.(snmpEngineID).(epsSnmpv3UserSecurityName.1)</t>
    <phoneticPr fontId="7"/>
  </si>
  <si>
    <t>usmUserPrivKeyChange</t>
    <phoneticPr fontId="7"/>
  </si>
  <si>
    <t>このユーザーエントリの暗号化キーを変更するためのオブジェクト。</t>
    <phoneticPr fontId="7"/>
  </si>
  <si>
    <t>1.3.6.1.6.3.15.1.2.2.1.9.(snmpEngineID).(epsSnmpv3UserSecurityName.1)</t>
    <phoneticPr fontId="7"/>
  </si>
  <si>
    <t>usmUserOwnPrivKeyChange</t>
    <phoneticPr fontId="7"/>
  </si>
  <si>
    <t>1.3.6.1.6.3.15.1.2.2.1.10.(snmpEngineID).(epsSnmpv3UserSecurityName.1)</t>
    <phoneticPr fontId="7"/>
  </si>
  <si>
    <t>usmUserPublic</t>
    <phoneticPr fontId="7"/>
  </si>
  <si>
    <t xml:space="preserve">ユーザの認証キーおよび暗号キーを変更する処理で生成される値。キー変更の操作後に、変更が有効であったかを判定するために使用する。
</t>
    <phoneticPr fontId="7"/>
  </si>
  <si>
    <t>1.3.6.1.6.3.15.1.2.2.1.11.(snmpEngineID).(epsSnmpv3UserSecurityName.1)</t>
    <phoneticPr fontId="7"/>
  </si>
  <si>
    <t>usmUserStorageType</t>
    <phoneticPr fontId="7"/>
  </si>
  <si>
    <t>このエントリの値の保存形式。</t>
    <phoneticPr fontId="7"/>
  </si>
  <si>
    <t>1.3.6.1.6.3.15.1.2.2.1.12.(snmpEngineID).(epsSnmpv3UserSecurityName.1)</t>
    <phoneticPr fontId="7"/>
  </si>
  <si>
    <t>usmUserStatus</t>
    <phoneticPr fontId="7"/>
  </si>
  <si>
    <t>このエントリの状態。</t>
    <phoneticPr fontId="7"/>
  </si>
  <si>
    <t>1.3.6.1.6.3.15.1.2.2.1.13.(snmpEngineID).(epsSnmpv3UserSecurityName.1)</t>
    <phoneticPr fontId="7"/>
  </si>
  <si>
    <t>vacmContextName</t>
    <phoneticPr fontId="7"/>
  </si>
  <si>
    <t>1.3.6.1.6.3.16.1.1.1.1</t>
    <phoneticPr fontId="7"/>
  </si>
  <si>
    <t>コンテキスト名。</t>
    <phoneticPr fontId="7"/>
  </si>
  <si>
    <t>1.3.6.1.6.3.16.1.1.1.1.(vacmContextEntry = epsSnmpv3ContextName.1)</t>
    <phoneticPr fontId="7"/>
  </si>
  <si>
    <t>1.3.6.1.6.3.16.1.1.1.3.(vacmSecurityModel = usm(3)).(epsSnmpv3UserSecurityName.1)</t>
    <phoneticPr fontId="7"/>
  </si>
  <si>
    <t>vacmSecurityToGroupStorageType</t>
    <phoneticPr fontId="7"/>
  </si>
  <si>
    <t>1.3.6.1.6.3.16.1.1.1.4.(vacmSecurityModel = usm(3)).(epsSnmpv3UserSecurityName.1)</t>
    <phoneticPr fontId="7"/>
  </si>
  <si>
    <t>vacmSecurityToGroupStatus</t>
    <phoneticPr fontId="7"/>
  </si>
  <si>
    <t>1.3.6.1.6.3.16.1.1.1.5.(vacmSecurityModel = usm(3)).(epsSnmpv3UserSecurityName.1)</t>
    <phoneticPr fontId="7"/>
  </si>
  <si>
    <t>vacmAccessContextMatch</t>
    <phoneticPr fontId="7"/>
  </si>
  <si>
    <t>1.3.6.1.6.3.16.1.4.1.4</t>
    <phoneticPr fontId="7"/>
  </si>
  <si>
    <t>vacmAccessContextPrefixとコンテキスト名を比較する方法。</t>
    <phoneticPr fontId="7"/>
  </si>
  <si>
    <t>1.3.6.1.6.3.16.1.4.1.4.(vacmGroupName = fullaccess).(vacmAccessContextPrefix =  epsSnmpv3ContextName.1).(vacmAccessSecurityModel = usm(3)).(vacmAccessSecurityLevel = authPrv(3))</t>
    <phoneticPr fontId="7"/>
  </si>
  <si>
    <t>vacmAccessReadViewName</t>
    <phoneticPr fontId="7"/>
  </si>
  <si>
    <t>読み取り時のビューを表す名称。</t>
    <phoneticPr fontId="7"/>
  </si>
  <si>
    <t>1.3.6.1.6.3.16.1.4.1.5.(vacmGroupName = fullaccess).(vacmAccessContextPrefix =  epsSnmpv3ContextName.1).(vacmAccessSecurityModel = usm(3)).(vacmAccessSecurityLevel = authPrv(3))</t>
    <phoneticPr fontId="7"/>
  </si>
  <si>
    <t>vacmAccessWriteViewName</t>
    <phoneticPr fontId="7"/>
  </si>
  <si>
    <t>書き込み時のビューを表す名称。</t>
    <phoneticPr fontId="7"/>
  </si>
  <si>
    <t>1.3.6.1.6.3.16.1.4.1.6.(vacmGroupName = fullaccess).(vacmAccessContextPrefix =  epsSnmpv3ContextName.1).(vacmAccessSecurityModel = usm(3)).(vacmAccessSecurityLevel = authPrv(3))</t>
    <phoneticPr fontId="7"/>
  </si>
  <si>
    <t>vacmAccessNotifyViewName</t>
    <phoneticPr fontId="7"/>
  </si>
  <si>
    <t>トラップ送信時にアクセス可能なMIB Viewの名称。</t>
    <phoneticPr fontId="7"/>
  </si>
  <si>
    <t>1.3.6.1.6.3.16.1.4.1.7.(vacmGroupName = fullaccess).(vacmAccessContextPrefix =  epsSnmpv3ContextName.1).(vacmAccessSecurityModel = usm(3)).(vacmAccessSecurityLevel = authPrv(3))</t>
    <phoneticPr fontId="7"/>
  </si>
  <si>
    <t>vacmAccessStorageType</t>
    <phoneticPr fontId="7"/>
  </si>
  <si>
    <t>エントリ内の行の保存形式。</t>
    <phoneticPr fontId="7"/>
  </si>
  <si>
    <t>1.3.6.1.6.3.16.1.4.1.8.(vacmGroupName = fullaccess).(vacmAccessContextPrefix =  epsSnmpv3ContextName.1).(vacmAccessSecurityModel = usm(3)).(vacmAccessSecurityLevel = authPrv(3))</t>
    <phoneticPr fontId="7"/>
  </si>
  <si>
    <t>vacmAccessStatus</t>
    <phoneticPr fontId="7"/>
  </si>
  <si>
    <t>エントリ内の行のステータス。</t>
    <phoneticPr fontId="7"/>
  </si>
  <si>
    <t>1.3.6.1.6.3.16.1.4.1.9.(vacmGroupName = fullaccess).(vacmAccessContextPrefix =  epsSnmpv3ContextName.1).(vacmAccessSecurityModel = usm(3)).(vacmAccessSecurityLevel = authPrv(3))</t>
    <phoneticPr fontId="7"/>
  </si>
  <si>
    <t>vacmViewTreeFamilyMask</t>
    <phoneticPr fontId="7"/>
  </si>
  <si>
    <t>1.3.6.1.6.3.16.1.5.2.1.3</t>
    <phoneticPr fontId="7"/>
  </si>
  <si>
    <t>対象のViewファミリの一致の方法。</t>
    <phoneticPr fontId="7"/>
  </si>
  <si>
    <t>1.3.6.1.6.3.16.1.5.2.1.3.(vacmViewTreeFamilyViewName = root).(vacmViewTreeFalilySubtree = 1)</t>
    <phoneticPr fontId="7"/>
  </si>
  <si>
    <t>vacmViewTreeFamilyType</t>
    <phoneticPr fontId="7"/>
  </si>
  <si>
    <t>ビューサブツリーを対象とするか対象外とするかのタイプ。</t>
    <phoneticPr fontId="7"/>
  </si>
  <si>
    <t>1.3.6.1.6.3.16.1.5.2.1.4.(vacmViewTreeFamilyViewName = root).(vacmViewTreeFalilySubtree = 1)</t>
    <phoneticPr fontId="7"/>
  </si>
  <si>
    <t>vacmViewTreeFamilyStorageType</t>
    <phoneticPr fontId="7"/>
  </si>
  <si>
    <t xml:space="preserve">エントリ内の行の保存形式。
</t>
    <phoneticPr fontId="7"/>
  </si>
  <si>
    <t>1.3.6.1.6.3.16.1.5.2.1.5.(vacmViewTreeFamilyViewName = root).(vacmViewTreeFalilySubtree = 1)</t>
    <phoneticPr fontId="7"/>
  </si>
  <si>
    <t>vacmViewTreeFamilyStatus</t>
    <phoneticPr fontId="7"/>
  </si>
  <si>
    <t>1.3.6.1.6.3.16.1.5.2.1.6.(vacmViewTreeFamilyViewName = root).(vacmViewTreeFalilySubtree = 1)</t>
    <phoneticPr fontId="7"/>
  </si>
  <si>
    <t>1.3.6.1.4.1.1248.1.2.2.2.1.1.2.1.6</t>
  </si>
  <si>
    <t>1.3.6.1.4.1.1248.1.2.2.2.1.1.2.1.7</t>
  </si>
  <si>
    <t>1.3.6.1.4.1.1248.1.2.2.2.1.1.2.1.8</t>
  </si>
  <si>
    <t>1.3.6.1.4.1.1248.1.2.2.2.1.1.2.1.9</t>
  </si>
  <si>
    <t>1.3.6.1.4.1.1248.1.2.2.2.1.1.2.1.10</t>
  </si>
  <si>
    <t>1.3.6.1.4.1.1248.1.2.2.2.1.1.3.1.6</t>
  </si>
  <si>
    <t>1.3.6.1.4.1.1248.1.2.2.2.1.1.3.1.7</t>
  </si>
  <si>
    <t>1.3.6.1.4.1.1248.1.2.2.2.1.1.3.1.8</t>
  </si>
  <si>
    <t>1.3.6.1.4.1.1248.1.2.2.2.1.1.3.1.9</t>
  </si>
  <si>
    <t>1.3.6.1.4.1.1248.1.2.2.2.1.1.3.1.10</t>
  </si>
  <si>
    <t>1.3.6.1.4.1.1248.1.2.2.2.1.1.5.1.6</t>
  </si>
  <si>
    <t>1.3.6.1.4.1.1248.1.2.2.2.1.1.5.1.7</t>
  </si>
  <si>
    <t>1.3.6.1.4.1.1248.1.2.2.2.1.1.5.1.8</t>
  </si>
  <si>
    <t>1.3.6.1.4.1.1248.1.2.2.2.1.1.5.1.9</t>
  </si>
  <si>
    <t>1.3.6.1.4.1.1248.1.2.2.2.1.1.5.1.10</t>
  </si>
  <si>
    <t>1.3.6.1.4.1.1248.1.2.2.2.1.1.6.1.6</t>
  </si>
  <si>
    <t>1.3.6.1.4.1.1248.1.2.2.2.1.1.6.1.7</t>
  </si>
  <si>
    <t>1.3.6.1.4.1.1248.1.2.2.2.1.1.6.1.8</t>
  </si>
  <si>
    <t>1.3.6.1.4.1.1248.1.2.2.2.1.1.6.1.9</t>
  </si>
  <si>
    <t>1.3.6.1.4.1.1248.1.2.2.2.1.1.6.1.10</t>
  </si>
  <si>
    <t>1.3.6.1.4.1.1248.1.2.2.23.1.1.2.1.4</t>
  </si>
  <si>
    <t>1.3.6.1.4.1.1248.1.2.2.23.1.1.2.1.5</t>
  </si>
  <si>
    <t>1.3.6.1.4.1.1248.1.2.2.23.1.1.2.1.6</t>
  </si>
  <si>
    <t>1.3.6.1.4.1.1248.1.2.2.23.1.1.4.1.4</t>
  </si>
  <si>
    <t>1.3.6.1.4.1.1248.1.2.2.23.1.1.4.1.5</t>
  </si>
  <si>
    <t>1.3.6.1.4.1.1248.1.2.2.23.1.1.4.1.6</t>
  </si>
  <si>
    <t>1.3.6.1.4.1.1248.1.2.2.23.1.1.6.1.4</t>
  </si>
  <si>
    <t>1.3.6.1.4.1.1248.1.2.2.23.1.1.6.1.5</t>
  </si>
  <si>
    <t>1.3.6.1.4.1.1248.1.2.2.23.1.1.6.1.6</t>
  </si>
  <si>
    <t>1.3.6.1.4.1.1248.1.2.2.23.1.1.5.1.2</t>
  </si>
  <si>
    <t>1.3.6.1.4.1.1248.1.2.2.23.1.1.5.1.3</t>
  </si>
  <si>
    <t>1.3.6.1.4.1.1248.1.2.2.23.1.1.5.1.4</t>
  </si>
  <si>
    <t>1.3.6.1.4.1.1248.1.2.2.23.1.1.5.1.5</t>
  </si>
  <si>
    <t>1.3.6.1.4.1.1248.1.2.2.23.1.1.5.1.6</t>
  </si>
  <si>
    <t>1.3.6.1.4.1.1248.1.2.2.23.1.1.9.1.2</t>
  </si>
  <si>
    <t>1.3.6.1.4.1.1248.1.2.2.23.1.1.9.1.3</t>
  </si>
  <si>
    <t>1.3.6.1.4.1.1248.1.2.2.23.1.1.9.1.4</t>
  </si>
  <si>
    <t>1.3.6.1.4.1.1248.1.2.2.23.1.1.9.1.5</t>
  </si>
  <si>
    <t>1.3.6.1.4.1.1248.1.2.2.23.1.1.9.1.6</t>
  </si>
  <si>
    <t>1.3.6.1.4.1.1248.1.2.2.23.1.1.13.1.2</t>
  </si>
  <si>
    <t>1.3.6.1.4.1.1248.1.2.2.23.1.1.13.1.3</t>
  </si>
  <si>
    <t>1.3.6.1.4.1.1248.1.2.2.23.1.1.13.1.4</t>
  </si>
  <si>
    <t>1.3.6.1.4.1.1248.1.2.2.23.1.1.13.1.5</t>
  </si>
  <si>
    <t>1.3.6.1.4.1.1248.1.2.2.23.1.1.13.1.6</t>
  </si>
  <si>
    <t>1.3.6.1.4.1.1248.1.2.2.23.2.1.2.1.4.x</t>
  </si>
  <si>
    <t>1.3.6.1.4.1.1248.1.2.2.23.2.1.2.1.5.x</t>
  </si>
  <si>
    <t>1.3.6.1.4.1.1248.1.2.2.23.2.1.2.1.6.x</t>
  </si>
  <si>
    <t>1.3.6.1.4.1.1248.1.2.2.23.3.1.2.1.4.x</t>
  </si>
  <si>
    <t>1.3.6.1.4.1.1248.1.2.2.23.3.1.2.1.5.x</t>
  </si>
  <si>
    <t>1.3.6.1.4.1.1248.1.2.2.23.3.1.2.1.6.x</t>
  </si>
  <si>
    <t>1.3.6.1.4.1.1248.1.2.2.23.5.1.1.1.2</t>
  </si>
  <si>
    <t>1.3.6.1.4.1.1248.1.2.2.23.5.1.1.1.3</t>
  </si>
  <si>
    <t>1.3.6.1.4.1.1248.1.2.2.23.5.1.1.1.4</t>
  </si>
  <si>
    <t>1.3.6.1.4.1.1248.1.2.2.23.5.1.1.1.5</t>
  </si>
  <si>
    <t>1.3.6.1.4.1.1248.1.2.2.23.5.1.1.1.6</t>
  </si>
  <si>
    <t>1.3.6.1.4.1.1248.1.2.2.23.5.1.2.1.2</t>
  </si>
  <si>
    <t>1.3.6.1.4.1.1248.1.2.2.23.5.1.2.1.3</t>
  </si>
  <si>
    <t>1.3.6.1.4.1.1248.1.2.2.23.5.1.2.1.4</t>
  </si>
  <si>
    <t>1.3.6.1.4.1.1248.1.2.2.23.5.1.2.1.5</t>
  </si>
  <si>
    <t>1.3.6.1.4.1.1248.1.2.2.23.5.1.2.1.6</t>
  </si>
  <si>
    <t>1.3.6.1.4.1.1248.1.2.2.23.5.1.3.1.2</t>
  </si>
  <si>
    <t>1.3.6.1.4.1.1248.1.2.2.23.5.1.3.1.3</t>
  </si>
  <si>
    <t>1.3.6.1.4.1.1248.1.2.2.23.5.1.3.1.4</t>
  </si>
  <si>
    <t>1.3.6.1.4.1.1248.1.2.2.23.5.1.3.1.5</t>
  </si>
  <si>
    <t>1.3.6.1.4.1.1248.1.2.2.23.5.1.3.1.6</t>
  </si>
  <si>
    <t>1.3.6.1.4.1.1248.1.2.2.23.5.1.4.1.2</t>
  </si>
  <si>
    <t>1.3.6.1.4.1.1248.1.2.2.23.5.1.4.1.3</t>
  </si>
  <si>
    <t>1.3.6.1.4.1.1248.1.2.2.23.5.1.4.1.4</t>
  </si>
  <si>
    <t>1.3.6.1.4.1.1248.1.2.2.23.5.1.4.1.5</t>
  </si>
  <si>
    <t>1.3.6.1.4.1.1248.1.2.2.23.5.1.4.1.6</t>
  </si>
  <si>
    <t>1.3.6.1.4.1.1248.1.2.2.23.6.1.3.1.2.2</t>
  </si>
  <si>
    <t>1.3.6.1.4.1.1248.1.2.2.49.2.1.2.1.3</t>
  </si>
  <si>
    <t>1.3.6.1.4.1.1248.1.2.2.49.2.1.2.1.4</t>
  </si>
  <si>
    <t>1.3.6.1.4.1.1248.1.2.2.49.2.1.3.1.3</t>
  </si>
  <si>
    <t>1.3.6.1.4.1.1248.1.2.2.49.2.1.3.1.4</t>
  </si>
  <si>
    <t>1.3.6.1.2.1.43.6.1.1.2.1.6</t>
  </si>
  <si>
    <t>1.3.6.1.2.1.43.6.1.1.2.1.7</t>
  </si>
  <si>
    <t>epPrtMarkerColorCoverageTable</t>
  </si>
  <si>
    <t>1.3.6.1.4.1.1248.1.2.2.30.4</t>
  </si>
  <si>
    <t>カラーカバレッジ情報テーブル。</t>
  </si>
  <si>
    <t>epPrtMarkerColorCoverageLastJobDuty</t>
  </si>
  <si>
    <t>1.3.6.1.4.1.1248.1.2.2.30.4.1.1</t>
  </si>
  <si>
    <t>最終ジョブにおける印刷カバレッジ情報。</t>
  </si>
  <si>
    <t>epPrtMarkerColorCoverageTermDuty</t>
  </si>
  <si>
    <t>1.3.6.1.4.1.1248.1.2.2.30.4.1.2</t>
  </si>
  <si>
    <t>印刷カバレッジ情報をリセットした後の累計平均印刷カバレッジ情報。</t>
  </si>
  <si>
    <t>epPrtMarkerColorCoverageVerification</t>
  </si>
  <si>
    <t>1.3.6.1.4.1.1248.1.2.2.30.4.1.3</t>
  </si>
  <si>
    <t>印刷カバレッジ情報の検証情報。</t>
  </si>
  <si>
    <t>1.3.6.1.4.1.1248.1.2.2.3.2.1.2.1.2</t>
  </si>
  <si>
    <t>1.3.6.1.4.1.1248.1.2.2.3.2.1.2.1.3</t>
  </si>
  <si>
    <t>1.3.6.1.4.1.1248.1.2.2.3.2.1.2.1.4</t>
  </si>
  <si>
    <t>転送先(FAXto)の複数設定。</t>
    <rPh sb="0" eb="2">
      <t>テンソウ</t>
    </rPh>
    <rPh sb="2" eb="3">
      <t>サキ</t>
    </rPh>
    <rPh sb="11" eb="13">
      <t>フクスウ</t>
    </rPh>
    <rPh sb="13" eb="15">
      <t>セッテイ</t>
    </rPh>
    <phoneticPr fontId="7"/>
  </si>
  <si>
    <t>1.3.6.1.4.1.1248.1.2.2.23.1.1.14.1.2</t>
  </si>
  <si>
    <t>1.3.6.1.4.1.1248.1.2.2.23.1.1.14.1.3</t>
  </si>
  <si>
    <t>1.3.6.1.4.1.1248.1.2.2.23.1.1.14.1.4</t>
  </si>
  <si>
    <t>1.3.6.1.4.1.1248.1.2.2.23.1.1.14.1.5</t>
  </si>
  <si>
    <t>1.3.6.1.4.1.1248.1.2.2.23.1.1.14.1.6</t>
  </si>
  <si>
    <t xml:space="preserve">Wi-Fi Direct機能の有効無効設定と有効時の動作設定でサポートする設定値。
サポートするBitをONにする。(†2)
    bit0:  disable
    bit1:  simpleap(SimpleAPモード)
    bit2:  p2p(P2Pモード)
    bit3～7:  Reserved.
epsWlanConfWifiDirectEnableをサポートする場合は必須、それ以外はNA。
epsWlanConfWifiDirectEnableをサポートしていて本OIDがNAの場合がある。その場合のサポート情報は製品仕様書を参照の事。
</t>
  </si>
  <si>
    <t>prtLocalizationCountry</t>
    <phoneticPr fontId="7"/>
  </si>
  <si>
    <t>other(1)</t>
  </si>
  <si>
    <t>epPrtLifeCountWarning</t>
  </si>
  <si>
    <t>1.3.6.1.4.1.1248.1.2.2.3.1.1.57</t>
  </si>
  <si>
    <t>印刷枚数がプリンターの耐久枚数に到達するとワーニングを出す機能の有効/無効設定。</t>
  </si>
  <si>
    <t>epPrtStandbyTimeoutSelect</t>
  </si>
  <si>
    <t>1.3.6.1.4.1.1248.1.2.2.3.1.1.58</t>
  </si>
  <si>
    <t>節電移行時間の設定方法の選択。</t>
  </si>
  <si>
    <t>epPrtStandbyTimeoutSelectSupport</t>
  </si>
  <si>
    <t>1.3.6.1.4.1.1248.1.2.2.3.1.1.59</t>
  </si>
  <si>
    <t>節電移行時間の設定方法の選択のサポート状況。</t>
  </si>
  <si>
    <t>epPrtStandbyTimeoutMode</t>
  </si>
  <si>
    <t>1.3.6.1.4.1.1248.1.2.2.3.1.1.60</t>
  </si>
  <si>
    <t>節電移行時間のモード設定。</t>
  </si>
  <si>
    <t>epPrtStandbyTimeoutModeSupport</t>
  </si>
  <si>
    <t>1.3.6.1.4.1.1248.1.2.2.3.1.1.61</t>
  </si>
  <si>
    <t>節電移行時間のモード設定のサポート状況。</t>
  </si>
  <si>
    <t>接続判断対象の外部インターフェース切断時電源OFF機能の有効／無効設定。</t>
  </si>
  <si>
    <t>デバイスの利用開始日時。</t>
    <rPh sb="5" eb="7">
      <t>リヨウ</t>
    </rPh>
    <rPh sb="7" eb="9">
      <t>カイシ</t>
    </rPh>
    <rPh sb="9" eb="11">
      <t>ニチジ</t>
    </rPh>
    <phoneticPr fontId="7"/>
  </si>
  <si>
    <t>1.3.6.1.2.1.25.3.2.1.2.2</t>
  </si>
  <si>
    <t>1.3.6.1.2.1.25.3.2.1.2.3</t>
  </si>
  <si>
    <t>1.3.6.1.2.1.25.3.2.1.2.4</t>
  </si>
  <si>
    <t>1.3.6.1.2.1.25.3.2.1.3.2</t>
  </si>
  <si>
    <t>1.3.6.1.2.1.25.3.2.1.3.3</t>
  </si>
  <si>
    <t>1.3.6.1.2.1.25.3.2.1.3.4</t>
  </si>
  <si>
    <t>1.3.6.1.2.1.25.3.2.1.4.2</t>
  </si>
  <si>
    <t>1.3.6.1.2.1.25.3.2.1.4.3</t>
  </si>
  <si>
    <t>1.3.6.1.2.1.25.3.2.1.4.4</t>
  </si>
  <si>
    <t>1.3.6.1.2.1.25.3.2.1.5.2</t>
  </si>
  <si>
    <t>1.3.6.1.2.1.25.3.2.1.5.3</t>
  </si>
  <si>
    <t>1.3.6.1.2.1.25.3.2.1.5.4</t>
  </si>
  <si>
    <t>1.3.6.1.2.1.25.3.2.1.6.2</t>
  </si>
  <si>
    <t>1.3.6.1.2.1.25.3.2.1.6.3</t>
  </si>
  <si>
    <t>1.3.6.1.2.1.25.3.2.1.6.4</t>
  </si>
  <si>
    <t>1.3.6.1.4.1.1248.1.7.2.9.1.1.20</t>
    <phoneticPr fontId="7"/>
  </si>
  <si>
    <t>1.3.6.1.4.1.1248.1.7.2.9.1.1.24</t>
    <phoneticPr fontId="7"/>
  </si>
  <si>
    <t>1.3.6.1.2.1.43.8.2.1.11.1.2</t>
  </si>
  <si>
    <t>1.3.6.1.2.1.43.8.2.1.11.1.3</t>
  </si>
  <si>
    <t>1.3.6.1.2.1.43.8.2.1.11.1.4</t>
  </si>
  <si>
    <t>1.3.6.1.2.1.43.8.2.1.11.1.5</t>
  </si>
  <si>
    <t>1.3.6.1.2.1.43.8.2.1.11.1.6</t>
  </si>
  <si>
    <t>1.3.6.1.2.1.43.13.4.1.5.1.2</t>
  </si>
  <si>
    <t>1.3.6.1.2.1.43.13.4.1.5.1.3</t>
  </si>
  <si>
    <t>1.3.6.1.2.1.43.13.4.1.6.1.2</t>
  </si>
  <si>
    <t>1.3.6.1.2.1.43.13.4.1.6.1.3</t>
  </si>
  <si>
    <t>1.3.6.1.2.1.43.13.4.1.7.1.2</t>
  </si>
  <si>
    <t>1.3.6.1.2.1.43.13.4.1.7.1.3</t>
  </si>
  <si>
    <t>1.3.6.1.2.1.43.13.4.1.8.1.2</t>
  </si>
  <si>
    <t>1.3.6.1.2.1.43.13.4.1.8.1.3</t>
  </si>
  <si>
    <t>1.3.6.1.2.1.43.13.4.1.9.1.2</t>
  </si>
  <si>
    <t>1.3.6.1.2.1.43.13.4.1.9.1.3</t>
  </si>
  <si>
    <t>1.3.6.1.2.1.43.13.4.1.10.1.2</t>
  </si>
  <si>
    <t>1.3.6.1.2.1.43.13.4.1.10.1.3</t>
  </si>
  <si>
    <t>1.3.6.1.2.1.43.13.4.1.11.1.2</t>
  </si>
  <si>
    <t>1.3.6.1.2.1.43.13.4.1.11.1.3</t>
  </si>
  <si>
    <t>用紙サイズの選択可能情報。</t>
    <rPh sb="0" eb="2">
      <t>ヨウシ</t>
    </rPh>
    <rPh sb="6" eb="8">
      <t>センタク</t>
    </rPh>
    <rPh sb="8" eb="10">
      <t>カノウ</t>
    </rPh>
    <rPh sb="10" eb="12">
      <t>ジョウホウ</t>
    </rPh>
    <phoneticPr fontId="7"/>
  </si>
  <si>
    <t>用紙サイズのタイプ。</t>
    <rPh sb="0" eb="2">
      <t>ヨウシ</t>
    </rPh>
    <phoneticPr fontId="7"/>
  </si>
  <si>
    <t>用紙サイズの向き。</t>
    <rPh sb="0" eb="2">
      <t>ヨウシ</t>
    </rPh>
    <rPh sb="6" eb="7">
      <t>ム</t>
    </rPh>
    <phoneticPr fontId="7"/>
  </si>
  <si>
    <t>追加自局名称最大数。</t>
    <rPh sb="0" eb="2">
      <t>ツイカ</t>
    </rPh>
    <rPh sb="2" eb="3">
      <t>ジ</t>
    </rPh>
    <rPh sb="3" eb="4">
      <t>キョク</t>
    </rPh>
    <rPh sb="4" eb="6">
      <t>メイショウ</t>
    </rPh>
    <rPh sb="6" eb="8">
      <t>サイダイ</t>
    </rPh>
    <rPh sb="8" eb="9">
      <t>スウ</t>
    </rPh>
    <phoneticPr fontId="7"/>
  </si>
  <si>
    <t>追加自局名称最大文字数。</t>
    <rPh sb="0" eb="2">
      <t>ツイカ</t>
    </rPh>
    <rPh sb="2" eb="3">
      <t>ジ</t>
    </rPh>
    <rPh sb="3" eb="4">
      <t>キョク</t>
    </rPh>
    <rPh sb="4" eb="6">
      <t>メイショウ</t>
    </rPh>
    <rPh sb="6" eb="8">
      <t>サイダイ</t>
    </rPh>
    <rPh sb="8" eb="11">
      <t>モジスウ</t>
    </rPh>
    <phoneticPr fontId="7"/>
  </si>
  <si>
    <t>追加自局名称設定テーブル。</t>
    <rPh sb="0" eb="2">
      <t>ツイカ</t>
    </rPh>
    <rPh sb="2" eb="3">
      <t>ジ</t>
    </rPh>
    <rPh sb="3" eb="4">
      <t>キョク</t>
    </rPh>
    <rPh sb="4" eb="6">
      <t>メイショウ</t>
    </rPh>
    <rPh sb="6" eb="8">
      <t>セッテイ</t>
    </rPh>
    <phoneticPr fontId="7"/>
  </si>
  <si>
    <t>追加自局名称設定サポートテーブル。</t>
    <rPh sb="0" eb="2">
      <t>ツイカ</t>
    </rPh>
    <rPh sb="2" eb="3">
      <t>ジ</t>
    </rPh>
    <rPh sb="3" eb="4">
      <t>キョク</t>
    </rPh>
    <rPh sb="4" eb="6">
      <t>メイショウ</t>
    </rPh>
    <rPh sb="6" eb="8">
      <t>セッテイ</t>
    </rPh>
    <phoneticPr fontId="7"/>
  </si>
  <si>
    <t>追加自局名称。</t>
    <rPh sb="0" eb="2">
      <t>ツイカ</t>
    </rPh>
    <rPh sb="2" eb="3">
      <t>ジ</t>
    </rPh>
    <rPh sb="3" eb="4">
      <t>キョク</t>
    </rPh>
    <rPh sb="4" eb="6">
      <t>メイショウ</t>
    </rPh>
    <phoneticPr fontId="7"/>
  </si>
  <si>
    <t>クイックメモリー送信機能設定。</t>
    <rPh sb="8" eb="10">
      <t>ソウシン</t>
    </rPh>
    <rPh sb="10" eb="12">
      <t>キノウ</t>
    </rPh>
    <rPh sb="12" eb="14">
      <t>セッテイ</t>
    </rPh>
    <phoneticPr fontId="7"/>
  </si>
  <si>
    <t>自局名称最大文字数。</t>
    <rPh sb="0" eb="1">
      <t>ジ</t>
    </rPh>
    <rPh sb="1" eb="2">
      <t>キョク</t>
    </rPh>
    <rPh sb="2" eb="4">
      <t>メイショウ</t>
    </rPh>
    <rPh sb="4" eb="6">
      <t>サイダイ</t>
    </rPh>
    <rPh sb="6" eb="9">
      <t>モジスウ</t>
    </rPh>
    <phoneticPr fontId="7"/>
  </si>
  <si>
    <t>親切受信設定。</t>
    <rPh sb="0" eb="2">
      <t>シンセツ</t>
    </rPh>
    <rPh sb="2" eb="4">
      <t>ジュシン</t>
    </rPh>
    <rPh sb="4" eb="6">
      <t>セッテイ</t>
    </rPh>
    <phoneticPr fontId="7"/>
  </si>
  <si>
    <t>迷惑FAX防止機能サポート状況。</t>
    <rPh sb="0" eb="2">
      <t>メイワク</t>
    </rPh>
    <rPh sb="5" eb="7">
      <t>ボウシ</t>
    </rPh>
    <rPh sb="7" eb="9">
      <t>キノウ</t>
    </rPh>
    <rPh sb="13" eb="15">
      <t>ジョウキョウ</t>
    </rPh>
    <phoneticPr fontId="7"/>
  </si>
  <si>
    <t>迷惑FAX防止機能設定。</t>
    <rPh sb="0" eb="2">
      <t>メイワク</t>
    </rPh>
    <rPh sb="5" eb="7">
      <t>ボウシ</t>
    </rPh>
    <rPh sb="7" eb="9">
      <t>キノウ</t>
    </rPh>
    <rPh sb="9" eb="11">
      <t>セッテイ</t>
    </rPh>
    <phoneticPr fontId="7"/>
  </si>
  <si>
    <t>拒否番号最大数。</t>
    <rPh sb="0" eb="2">
      <t>キョヒ</t>
    </rPh>
    <rPh sb="2" eb="4">
      <t>バンゴウ</t>
    </rPh>
    <rPh sb="4" eb="6">
      <t>サイダイ</t>
    </rPh>
    <rPh sb="6" eb="7">
      <t>スウ</t>
    </rPh>
    <phoneticPr fontId="7"/>
  </si>
  <si>
    <t>受信用紙サイズ設定。</t>
    <rPh sb="0" eb="2">
      <t>ジュシン</t>
    </rPh>
    <rPh sb="2" eb="4">
      <t>ヨウシ</t>
    </rPh>
    <rPh sb="7" eb="9">
      <t>セッテイ</t>
    </rPh>
    <phoneticPr fontId="7"/>
  </si>
  <si>
    <t>受信出力終了通知機能サポート状況。</t>
    <rPh sb="0" eb="2">
      <t>ジュシン</t>
    </rPh>
    <rPh sb="2" eb="4">
      <t>シュツリョク</t>
    </rPh>
    <rPh sb="4" eb="6">
      <t>シュウリョウ</t>
    </rPh>
    <rPh sb="6" eb="8">
      <t>ツウチ</t>
    </rPh>
    <rPh sb="8" eb="10">
      <t>キノウ</t>
    </rPh>
    <rPh sb="14" eb="16">
      <t>ジョウキョウ</t>
    </rPh>
    <phoneticPr fontId="7"/>
  </si>
  <si>
    <t>受信出力終了通知先設定。</t>
    <rPh sb="0" eb="2">
      <t>ジュシン</t>
    </rPh>
    <rPh sb="2" eb="4">
      <t>シュツリョク</t>
    </rPh>
    <rPh sb="4" eb="6">
      <t>シュウリョウ</t>
    </rPh>
    <rPh sb="6" eb="8">
      <t>ツウチ</t>
    </rPh>
    <rPh sb="8" eb="9">
      <t>サキ</t>
    </rPh>
    <rPh sb="9" eb="11">
      <t>セッテイ</t>
    </rPh>
    <phoneticPr fontId="7"/>
  </si>
  <si>
    <t>受信出力終了通知機能設定。</t>
    <rPh sb="0" eb="2">
      <t>ジュシン</t>
    </rPh>
    <rPh sb="2" eb="4">
      <t>シュツリョク</t>
    </rPh>
    <rPh sb="4" eb="6">
      <t>シュウリョウ</t>
    </rPh>
    <rPh sb="6" eb="8">
      <t>ツウチ</t>
    </rPh>
    <rPh sb="8" eb="10">
      <t>キノウ</t>
    </rPh>
    <rPh sb="10" eb="12">
      <t>セッテイ</t>
    </rPh>
    <phoneticPr fontId="7"/>
  </si>
  <si>
    <t>受信BOXフル時動作サポート状況。</t>
    <rPh sb="0" eb="2">
      <t>ジュシン</t>
    </rPh>
    <rPh sb="7" eb="8">
      <t>ジ</t>
    </rPh>
    <rPh sb="8" eb="10">
      <t>ドウサ</t>
    </rPh>
    <rPh sb="14" eb="16">
      <t>ジョウキョウ</t>
    </rPh>
    <phoneticPr fontId="7"/>
  </si>
  <si>
    <t>受信BOXフル時動作設定。</t>
    <rPh sb="0" eb="2">
      <t>ジュシン</t>
    </rPh>
    <rPh sb="7" eb="8">
      <t>ジ</t>
    </rPh>
    <rPh sb="8" eb="10">
      <t>ドウサ</t>
    </rPh>
    <rPh sb="10" eb="12">
      <t>セッテイ</t>
    </rPh>
    <phoneticPr fontId="7"/>
  </si>
  <si>
    <t>拒否番号設定テーブル。</t>
    <rPh sb="0" eb="2">
      <t>キョヒ</t>
    </rPh>
    <rPh sb="2" eb="4">
      <t>バンゴウ</t>
    </rPh>
    <rPh sb="4" eb="6">
      <t>セッテイ</t>
    </rPh>
    <phoneticPr fontId="7"/>
  </si>
  <si>
    <t>拒否番号設定。</t>
    <rPh sb="0" eb="2">
      <t>キョヒ</t>
    </rPh>
    <rPh sb="2" eb="4">
      <t>バンゴウ</t>
    </rPh>
    <rPh sb="4" eb="6">
      <t>セッテイ</t>
    </rPh>
    <phoneticPr fontId="7"/>
  </si>
  <si>
    <t>受信振り分け条件設定最大数。</t>
    <rPh sb="0" eb="2">
      <t>ジュシン</t>
    </rPh>
    <rPh sb="2" eb="3">
      <t>フ</t>
    </rPh>
    <rPh sb="4" eb="5">
      <t>ワ</t>
    </rPh>
    <rPh sb="6" eb="8">
      <t>ジョウケン</t>
    </rPh>
    <rPh sb="8" eb="10">
      <t>セッテイ</t>
    </rPh>
    <rPh sb="10" eb="12">
      <t>サイダイ</t>
    </rPh>
    <rPh sb="12" eb="13">
      <t>スウ</t>
    </rPh>
    <phoneticPr fontId="7"/>
  </si>
  <si>
    <t>受信振り分け条件設定初期化操作。</t>
    <rPh sb="0" eb="2">
      <t>ジュシン</t>
    </rPh>
    <rPh sb="2" eb="3">
      <t>フ</t>
    </rPh>
    <rPh sb="4" eb="5">
      <t>ワ</t>
    </rPh>
    <rPh sb="6" eb="8">
      <t>ジョウケン</t>
    </rPh>
    <rPh sb="8" eb="10">
      <t>セッテイ</t>
    </rPh>
    <rPh sb="10" eb="13">
      <t>ショキカ</t>
    </rPh>
    <rPh sb="13" eb="15">
      <t>ソウサ</t>
    </rPh>
    <phoneticPr fontId="7"/>
  </si>
  <si>
    <t>受信振り分け条件設定名称最大文字数。</t>
    <rPh sb="0" eb="2">
      <t>ジュシン</t>
    </rPh>
    <rPh sb="2" eb="3">
      <t>フ</t>
    </rPh>
    <rPh sb="4" eb="5">
      <t>ワ</t>
    </rPh>
    <rPh sb="6" eb="8">
      <t>ジョウケン</t>
    </rPh>
    <rPh sb="8" eb="10">
      <t>セッテイ</t>
    </rPh>
    <rPh sb="10" eb="12">
      <t>メイショウ</t>
    </rPh>
    <rPh sb="12" eb="14">
      <t>サイダイ</t>
    </rPh>
    <rPh sb="14" eb="17">
      <t>モジスウ</t>
    </rPh>
    <phoneticPr fontId="7"/>
  </si>
  <si>
    <t>受信振り分け条件設定相手先番号照合方法サポート状況。</t>
    <rPh sb="0" eb="2">
      <t>ジュシン</t>
    </rPh>
    <rPh sb="2" eb="3">
      <t>フ</t>
    </rPh>
    <rPh sb="4" eb="5">
      <t>ワ</t>
    </rPh>
    <rPh sb="6" eb="8">
      <t>ジョウケン</t>
    </rPh>
    <rPh sb="8" eb="10">
      <t>セッテイ</t>
    </rPh>
    <rPh sb="10" eb="13">
      <t>アイテサキ</t>
    </rPh>
    <rPh sb="13" eb="15">
      <t>バンゴウ</t>
    </rPh>
    <rPh sb="15" eb="17">
      <t>ショウゴウ</t>
    </rPh>
    <rPh sb="17" eb="19">
      <t>ホウホウ</t>
    </rPh>
    <rPh sb="23" eb="25">
      <t>ジョウキョウ</t>
    </rPh>
    <phoneticPr fontId="7"/>
  </si>
  <si>
    <t>受信振り分け条件設定Fコード(SUB)照合方法サポート状況。</t>
    <rPh sb="0" eb="2">
      <t>ジュシン</t>
    </rPh>
    <rPh sb="2" eb="3">
      <t>フ</t>
    </rPh>
    <rPh sb="4" eb="5">
      <t>ワ</t>
    </rPh>
    <rPh sb="6" eb="8">
      <t>ジョウケン</t>
    </rPh>
    <rPh sb="8" eb="10">
      <t>セッテイ</t>
    </rPh>
    <rPh sb="19" eb="21">
      <t>ショウゴウ</t>
    </rPh>
    <rPh sb="21" eb="23">
      <t>ホウホウ</t>
    </rPh>
    <rPh sb="27" eb="29">
      <t>ジョウキョウ</t>
    </rPh>
    <phoneticPr fontId="7"/>
  </si>
  <si>
    <t>受信振り分け条件設定パスワード(SID)照合方法サポート状況。</t>
    <rPh sb="0" eb="2">
      <t>ジュシン</t>
    </rPh>
    <rPh sb="2" eb="3">
      <t>フ</t>
    </rPh>
    <rPh sb="4" eb="5">
      <t>ワ</t>
    </rPh>
    <rPh sb="6" eb="8">
      <t>ジョウケン</t>
    </rPh>
    <rPh sb="8" eb="10">
      <t>セッテイ</t>
    </rPh>
    <rPh sb="20" eb="22">
      <t>ショウゴウ</t>
    </rPh>
    <rPh sb="22" eb="24">
      <t>ホウホウ</t>
    </rPh>
    <rPh sb="28" eb="30">
      <t>ジョウキョウ</t>
    </rPh>
    <phoneticPr fontId="7"/>
  </si>
  <si>
    <t>受信振り分け条件設定BOX保存先サポート状況。</t>
    <rPh sb="0" eb="2">
      <t>ジュシン</t>
    </rPh>
    <rPh sb="2" eb="3">
      <t>フ</t>
    </rPh>
    <rPh sb="4" eb="5">
      <t>ワ</t>
    </rPh>
    <rPh sb="6" eb="8">
      <t>ジョウケン</t>
    </rPh>
    <rPh sb="8" eb="10">
      <t>セッテイ</t>
    </rPh>
    <rPh sb="13" eb="15">
      <t>ホゾン</t>
    </rPh>
    <rPh sb="15" eb="16">
      <t>サキ</t>
    </rPh>
    <rPh sb="20" eb="22">
      <t>ジョウキョウ</t>
    </rPh>
    <phoneticPr fontId="7"/>
  </si>
  <si>
    <t>受信振り分け条件設定出力結果サポート設置サポート状況。</t>
    <rPh sb="0" eb="2">
      <t>ジュシン</t>
    </rPh>
    <rPh sb="2" eb="3">
      <t>フ</t>
    </rPh>
    <rPh sb="4" eb="5">
      <t>ワ</t>
    </rPh>
    <rPh sb="6" eb="8">
      <t>ジョウケン</t>
    </rPh>
    <rPh sb="8" eb="10">
      <t>セッテイ</t>
    </rPh>
    <rPh sb="10" eb="12">
      <t>シュツリョク</t>
    </rPh>
    <rPh sb="12" eb="14">
      <t>ケッカ</t>
    </rPh>
    <rPh sb="18" eb="20">
      <t>セッチ</t>
    </rPh>
    <rPh sb="24" eb="26">
      <t>ジョウキョウ</t>
    </rPh>
    <phoneticPr fontId="7"/>
  </si>
  <si>
    <t>受信振り分け条件設定出力失敗時処理サポート状況。</t>
    <rPh sb="0" eb="2">
      <t>ジュシン</t>
    </rPh>
    <rPh sb="2" eb="3">
      <t>フ</t>
    </rPh>
    <rPh sb="4" eb="5">
      <t>ワ</t>
    </rPh>
    <rPh sb="6" eb="8">
      <t>ジョウケン</t>
    </rPh>
    <rPh sb="8" eb="10">
      <t>セッテイ</t>
    </rPh>
    <rPh sb="10" eb="12">
      <t>シュツリョク</t>
    </rPh>
    <rPh sb="12" eb="14">
      <t>シッパイ</t>
    </rPh>
    <rPh sb="14" eb="15">
      <t>ジ</t>
    </rPh>
    <rPh sb="15" eb="17">
      <t>ショリ</t>
    </rPh>
    <rPh sb="21" eb="23">
      <t>ジョウキョウ</t>
    </rPh>
    <phoneticPr fontId="7"/>
  </si>
  <si>
    <t>受信振り分け条件設定出力終了通知機能サポート状況。</t>
    <rPh sb="0" eb="2">
      <t>ジュシン</t>
    </rPh>
    <rPh sb="2" eb="3">
      <t>フ</t>
    </rPh>
    <rPh sb="4" eb="5">
      <t>ワ</t>
    </rPh>
    <rPh sb="6" eb="8">
      <t>ジョウケン</t>
    </rPh>
    <rPh sb="8" eb="10">
      <t>セッテイ</t>
    </rPh>
    <rPh sb="10" eb="12">
      <t>シュツリョク</t>
    </rPh>
    <rPh sb="12" eb="14">
      <t>シュウリョウ</t>
    </rPh>
    <rPh sb="14" eb="16">
      <t>ツウチ</t>
    </rPh>
    <rPh sb="16" eb="18">
      <t>キノウ</t>
    </rPh>
    <rPh sb="22" eb="24">
      <t>ジョウキョウ</t>
    </rPh>
    <phoneticPr fontId="7"/>
  </si>
  <si>
    <t>受信振り分け条件設定サポートテーブル。</t>
    <rPh sb="0" eb="2">
      <t>ジュシン</t>
    </rPh>
    <rPh sb="2" eb="3">
      <t>フ</t>
    </rPh>
    <rPh sb="4" eb="5">
      <t>ワ</t>
    </rPh>
    <rPh sb="6" eb="8">
      <t>ジョウケン</t>
    </rPh>
    <rPh sb="8" eb="10">
      <t>セッテイ</t>
    </rPh>
    <phoneticPr fontId="7"/>
  </si>
  <si>
    <t>受信振り分け条件名称設定。</t>
    <rPh sb="0" eb="2">
      <t>ジュシン</t>
    </rPh>
    <rPh sb="2" eb="3">
      <t>フ</t>
    </rPh>
    <rPh sb="4" eb="5">
      <t>ワ</t>
    </rPh>
    <rPh sb="6" eb="8">
      <t>ジョウケン</t>
    </rPh>
    <rPh sb="8" eb="10">
      <t>メイショウ</t>
    </rPh>
    <rPh sb="10" eb="12">
      <t>セッテイ</t>
    </rPh>
    <phoneticPr fontId="7"/>
  </si>
  <si>
    <t>受信振り分け条件有効・無効設定。</t>
    <rPh sb="0" eb="2">
      <t>ジュシン</t>
    </rPh>
    <rPh sb="2" eb="3">
      <t>フ</t>
    </rPh>
    <rPh sb="4" eb="5">
      <t>ワ</t>
    </rPh>
    <rPh sb="6" eb="8">
      <t>ジョウケン</t>
    </rPh>
    <rPh sb="8" eb="10">
      <t>ユウコウ</t>
    </rPh>
    <rPh sb="11" eb="13">
      <t>ムコウ</t>
    </rPh>
    <rPh sb="13" eb="15">
      <t>セッテイ</t>
    </rPh>
    <phoneticPr fontId="7"/>
  </si>
  <si>
    <t>受信振り分け条件相手先番号照合方法設定。</t>
    <rPh sb="0" eb="2">
      <t>ジュシン</t>
    </rPh>
    <rPh sb="2" eb="3">
      <t>フ</t>
    </rPh>
    <rPh sb="4" eb="5">
      <t>ワ</t>
    </rPh>
    <rPh sb="6" eb="8">
      <t>ジョウケン</t>
    </rPh>
    <rPh sb="8" eb="11">
      <t>アイテサキ</t>
    </rPh>
    <rPh sb="11" eb="13">
      <t>バンゴウ</t>
    </rPh>
    <rPh sb="13" eb="15">
      <t>ショウゴウ</t>
    </rPh>
    <rPh sb="15" eb="17">
      <t>ホウホウ</t>
    </rPh>
    <rPh sb="17" eb="19">
      <t>セッテイ</t>
    </rPh>
    <phoneticPr fontId="7"/>
  </si>
  <si>
    <t>受信振り分け条件相手先番号設定。</t>
    <rPh sb="0" eb="2">
      <t>ジュシン</t>
    </rPh>
    <rPh sb="2" eb="3">
      <t>フ</t>
    </rPh>
    <rPh sb="4" eb="5">
      <t>ワ</t>
    </rPh>
    <rPh sb="6" eb="8">
      <t>ジョウケン</t>
    </rPh>
    <rPh sb="8" eb="11">
      <t>アイテサキ</t>
    </rPh>
    <rPh sb="11" eb="13">
      <t>バンゴウ</t>
    </rPh>
    <rPh sb="13" eb="15">
      <t>セッテイ</t>
    </rPh>
    <phoneticPr fontId="7"/>
  </si>
  <si>
    <t>受信振り分け条件Fコード(SUB)照合方法設定。</t>
    <rPh sb="0" eb="2">
      <t>ジュシン</t>
    </rPh>
    <rPh sb="2" eb="3">
      <t>フ</t>
    </rPh>
    <rPh sb="4" eb="5">
      <t>ワ</t>
    </rPh>
    <rPh sb="6" eb="8">
      <t>ジョウケン</t>
    </rPh>
    <rPh sb="17" eb="19">
      <t>ショウゴウ</t>
    </rPh>
    <rPh sb="19" eb="21">
      <t>ホウホウ</t>
    </rPh>
    <rPh sb="21" eb="23">
      <t>セッテイ</t>
    </rPh>
    <phoneticPr fontId="7"/>
  </si>
  <si>
    <t>受信振り分け条件Fコード(SUB)設定。</t>
    <rPh sb="0" eb="2">
      <t>ジュシン</t>
    </rPh>
    <rPh sb="2" eb="3">
      <t>フ</t>
    </rPh>
    <rPh sb="4" eb="5">
      <t>ワ</t>
    </rPh>
    <rPh sb="6" eb="8">
      <t>ジョウケン</t>
    </rPh>
    <rPh sb="17" eb="19">
      <t>セッテイ</t>
    </rPh>
    <phoneticPr fontId="7"/>
  </si>
  <si>
    <t>受信振り分け条件パスワード(SID)照合方法設定。</t>
    <rPh sb="0" eb="2">
      <t>ジュシン</t>
    </rPh>
    <rPh sb="2" eb="3">
      <t>フ</t>
    </rPh>
    <rPh sb="4" eb="5">
      <t>ワ</t>
    </rPh>
    <rPh sb="6" eb="8">
      <t>ジョウケン</t>
    </rPh>
    <rPh sb="18" eb="20">
      <t>ショウゴウ</t>
    </rPh>
    <rPh sb="20" eb="22">
      <t>ホウホウ</t>
    </rPh>
    <rPh sb="22" eb="24">
      <t>セッテイ</t>
    </rPh>
    <phoneticPr fontId="7"/>
  </si>
  <si>
    <t>受信振り分け条件パスワード(SID)設定。</t>
    <rPh sb="0" eb="2">
      <t>ジュシン</t>
    </rPh>
    <rPh sb="2" eb="3">
      <t>フ</t>
    </rPh>
    <rPh sb="4" eb="5">
      <t>ワ</t>
    </rPh>
    <rPh sb="6" eb="8">
      <t>ジョウケン</t>
    </rPh>
    <rPh sb="18" eb="20">
      <t>セッテイ</t>
    </rPh>
    <phoneticPr fontId="7"/>
  </si>
  <si>
    <t>受信振り分け条件BOX保存有効・無効設定。</t>
    <rPh sb="0" eb="2">
      <t>ジュシン</t>
    </rPh>
    <rPh sb="2" eb="3">
      <t>フ</t>
    </rPh>
    <rPh sb="4" eb="5">
      <t>ワ</t>
    </rPh>
    <rPh sb="6" eb="8">
      <t>ジョウケン</t>
    </rPh>
    <rPh sb="11" eb="13">
      <t>ホゾン</t>
    </rPh>
    <rPh sb="13" eb="15">
      <t>ユウコウ</t>
    </rPh>
    <rPh sb="16" eb="18">
      <t>ムコウ</t>
    </rPh>
    <rPh sb="18" eb="20">
      <t>セッテイ</t>
    </rPh>
    <phoneticPr fontId="7"/>
  </si>
  <si>
    <t>受信振り分け条件BOX保存先種別設定。</t>
    <rPh sb="0" eb="2">
      <t>ジュシン</t>
    </rPh>
    <rPh sb="2" eb="3">
      <t>フ</t>
    </rPh>
    <rPh sb="4" eb="5">
      <t>ワ</t>
    </rPh>
    <rPh sb="6" eb="8">
      <t>ジョウケン</t>
    </rPh>
    <rPh sb="11" eb="13">
      <t>ホゾン</t>
    </rPh>
    <rPh sb="13" eb="14">
      <t>サキ</t>
    </rPh>
    <rPh sb="14" eb="16">
      <t>シュベツ</t>
    </rPh>
    <rPh sb="16" eb="18">
      <t>セッテイ</t>
    </rPh>
    <phoneticPr fontId="7"/>
  </si>
  <si>
    <t>受信振り分け条件BOX保存先番号設定。</t>
    <rPh sb="0" eb="2">
      <t>ジュシン</t>
    </rPh>
    <rPh sb="2" eb="3">
      <t>フ</t>
    </rPh>
    <rPh sb="4" eb="5">
      <t>ワ</t>
    </rPh>
    <rPh sb="6" eb="8">
      <t>ジョウケン</t>
    </rPh>
    <rPh sb="11" eb="13">
      <t>ホゾン</t>
    </rPh>
    <rPh sb="13" eb="14">
      <t>サキ</t>
    </rPh>
    <rPh sb="14" eb="16">
      <t>バンゴウ</t>
    </rPh>
    <rPh sb="16" eb="18">
      <t>セッテイ</t>
    </rPh>
    <phoneticPr fontId="7"/>
  </si>
  <si>
    <t>受信振り分け条件外部メモリ保存有効・無効設定。</t>
    <rPh sb="0" eb="2">
      <t>ジュシン</t>
    </rPh>
    <rPh sb="2" eb="3">
      <t>フ</t>
    </rPh>
    <rPh sb="4" eb="5">
      <t>ワ</t>
    </rPh>
    <rPh sb="6" eb="8">
      <t>ジョウケン</t>
    </rPh>
    <rPh sb="8" eb="10">
      <t>ガイブ</t>
    </rPh>
    <rPh sb="13" eb="15">
      <t>ホゾン</t>
    </rPh>
    <rPh sb="15" eb="17">
      <t>ユウコウ</t>
    </rPh>
    <rPh sb="18" eb="20">
      <t>ムコウ</t>
    </rPh>
    <rPh sb="20" eb="22">
      <t>セッテイ</t>
    </rPh>
    <phoneticPr fontId="7"/>
  </si>
  <si>
    <t>受信振り分け条件転送有効・無効設定。</t>
    <rPh sb="0" eb="2">
      <t>ジュシン</t>
    </rPh>
    <rPh sb="2" eb="3">
      <t>フ</t>
    </rPh>
    <rPh sb="4" eb="5">
      <t>ワ</t>
    </rPh>
    <rPh sb="6" eb="8">
      <t>ジョウケン</t>
    </rPh>
    <rPh sb="8" eb="10">
      <t>テンソウ</t>
    </rPh>
    <rPh sb="10" eb="12">
      <t>ユウコウ</t>
    </rPh>
    <rPh sb="13" eb="15">
      <t>ムコウ</t>
    </rPh>
    <rPh sb="15" eb="17">
      <t>セッテイ</t>
    </rPh>
    <phoneticPr fontId="7"/>
  </si>
  <si>
    <t>受信振り分け条件印刷有効・無効設定。</t>
    <rPh sb="0" eb="2">
      <t>ジュシン</t>
    </rPh>
    <rPh sb="2" eb="3">
      <t>フ</t>
    </rPh>
    <rPh sb="4" eb="5">
      <t>ワ</t>
    </rPh>
    <rPh sb="6" eb="8">
      <t>ジョウケン</t>
    </rPh>
    <rPh sb="8" eb="10">
      <t>インサツ</t>
    </rPh>
    <rPh sb="10" eb="12">
      <t>ユウコウ</t>
    </rPh>
    <rPh sb="13" eb="15">
      <t>ムコウ</t>
    </rPh>
    <rPh sb="15" eb="17">
      <t>セッテイ</t>
    </rPh>
    <phoneticPr fontId="7"/>
  </si>
  <si>
    <t>受信振り分け条件転送先設定。</t>
    <rPh sb="10" eb="11">
      <t>サキ</t>
    </rPh>
    <rPh sb="11" eb="13">
      <t>セッテイ</t>
    </rPh>
    <phoneticPr fontId="7"/>
  </si>
  <si>
    <t>受信振り分け条件出力終了通知機能設定。</t>
    <rPh sb="0" eb="2">
      <t>ジュシン</t>
    </rPh>
    <rPh sb="2" eb="3">
      <t>フ</t>
    </rPh>
    <rPh sb="4" eb="5">
      <t>ワ</t>
    </rPh>
    <rPh sb="6" eb="8">
      <t>ジョウケン</t>
    </rPh>
    <rPh sb="8" eb="10">
      <t>シュツリョク</t>
    </rPh>
    <rPh sb="10" eb="12">
      <t>シュウリョウ</t>
    </rPh>
    <rPh sb="12" eb="14">
      <t>ツウチ</t>
    </rPh>
    <rPh sb="14" eb="16">
      <t>キノウ</t>
    </rPh>
    <rPh sb="16" eb="18">
      <t>セッテイ</t>
    </rPh>
    <phoneticPr fontId="7"/>
  </si>
  <si>
    <t>受信振り分け条件出力終了通知先設定。</t>
    <rPh sb="0" eb="2">
      <t>ジュシン</t>
    </rPh>
    <rPh sb="2" eb="3">
      <t>フ</t>
    </rPh>
    <rPh sb="4" eb="5">
      <t>ワ</t>
    </rPh>
    <rPh sb="6" eb="8">
      <t>ジョウケン</t>
    </rPh>
    <rPh sb="8" eb="10">
      <t>シュツリョク</t>
    </rPh>
    <rPh sb="10" eb="12">
      <t>シュウリョウ</t>
    </rPh>
    <rPh sb="12" eb="14">
      <t>ツウチ</t>
    </rPh>
    <rPh sb="14" eb="15">
      <t>サキ</t>
    </rPh>
    <rPh sb="15" eb="17">
      <t>セッテイ</t>
    </rPh>
    <phoneticPr fontId="7"/>
  </si>
  <si>
    <t>受信振り分け条件出力開始時刻設定。</t>
    <rPh sb="0" eb="2">
      <t>ジュシン</t>
    </rPh>
    <rPh sb="2" eb="3">
      <t>フ</t>
    </rPh>
    <rPh sb="4" eb="5">
      <t>ワ</t>
    </rPh>
    <rPh sb="6" eb="8">
      <t>ジョウケン</t>
    </rPh>
    <rPh sb="8" eb="10">
      <t>シュツリョク</t>
    </rPh>
    <rPh sb="10" eb="12">
      <t>カイシ</t>
    </rPh>
    <rPh sb="12" eb="14">
      <t>ジコク</t>
    </rPh>
    <rPh sb="14" eb="16">
      <t>セッテイ</t>
    </rPh>
    <phoneticPr fontId="7"/>
  </si>
  <si>
    <t>受信振り分け条件出力終了時刻設定。</t>
    <rPh sb="0" eb="2">
      <t>ジュシン</t>
    </rPh>
    <rPh sb="2" eb="3">
      <t>フ</t>
    </rPh>
    <rPh sb="4" eb="5">
      <t>ワ</t>
    </rPh>
    <rPh sb="6" eb="8">
      <t>ジョウケン</t>
    </rPh>
    <rPh sb="8" eb="10">
      <t>シュツリョク</t>
    </rPh>
    <rPh sb="10" eb="12">
      <t>シュウリョウ</t>
    </rPh>
    <rPh sb="12" eb="14">
      <t>ジコク</t>
    </rPh>
    <rPh sb="14" eb="16">
      <t>セッテイ</t>
    </rPh>
    <phoneticPr fontId="7"/>
  </si>
  <si>
    <t>受信振り分け条件出力時刻指定有効・無効設定。</t>
    <rPh sb="0" eb="2">
      <t>ジュシン</t>
    </rPh>
    <rPh sb="2" eb="3">
      <t>フ</t>
    </rPh>
    <rPh sb="4" eb="5">
      <t>ワ</t>
    </rPh>
    <rPh sb="6" eb="8">
      <t>ジョウケン</t>
    </rPh>
    <rPh sb="8" eb="10">
      <t>シュツリョク</t>
    </rPh>
    <rPh sb="10" eb="12">
      <t>ジコク</t>
    </rPh>
    <rPh sb="12" eb="14">
      <t>シテイ</t>
    </rPh>
    <rPh sb="14" eb="16">
      <t>ユウコウ</t>
    </rPh>
    <rPh sb="17" eb="19">
      <t>ムコウ</t>
    </rPh>
    <rPh sb="19" eb="21">
      <t>セッテイ</t>
    </rPh>
    <phoneticPr fontId="7"/>
  </si>
  <si>
    <t>受信振り分け条件出力結果レポート設定。</t>
    <rPh sb="0" eb="2">
      <t>ジュシン</t>
    </rPh>
    <rPh sb="2" eb="3">
      <t>フ</t>
    </rPh>
    <rPh sb="4" eb="5">
      <t>ワ</t>
    </rPh>
    <rPh sb="6" eb="8">
      <t>ジョウケン</t>
    </rPh>
    <rPh sb="8" eb="10">
      <t>シュツリョク</t>
    </rPh>
    <rPh sb="10" eb="12">
      <t>ケッカ</t>
    </rPh>
    <rPh sb="16" eb="18">
      <t>セッテイ</t>
    </rPh>
    <phoneticPr fontId="7"/>
  </si>
  <si>
    <t>受信振り分け条件出力失敗時処理設定。</t>
    <rPh sb="0" eb="2">
      <t>ジュシン</t>
    </rPh>
    <rPh sb="2" eb="3">
      <t>フ</t>
    </rPh>
    <rPh sb="4" eb="5">
      <t>ワ</t>
    </rPh>
    <rPh sb="6" eb="8">
      <t>ジョウケン</t>
    </rPh>
    <rPh sb="8" eb="10">
      <t>シュツリョク</t>
    </rPh>
    <rPh sb="10" eb="12">
      <t>シッパイ</t>
    </rPh>
    <rPh sb="12" eb="13">
      <t>ジ</t>
    </rPh>
    <rPh sb="13" eb="15">
      <t>ショリ</t>
    </rPh>
    <rPh sb="15" eb="17">
      <t>セッテイ</t>
    </rPh>
    <phoneticPr fontId="7"/>
  </si>
  <si>
    <t>分割印刷破棄サポート状況。</t>
    <rPh sb="0" eb="2">
      <t>ブンカツ</t>
    </rPh>
    <rPh sb="2" eb="4">
      <t>インサツ</t>
    </rPh>
    <rPh sb="4" eb="6">
      <t>ハキ</t>
    </rPh>
    <rPh sb="10" eb="12">
      <t>ジョウキョウ</t>
    </rPh>
    <phoneticPr fontId="7"/>
  </si>
  <si>
    <t>分割印刷破棄設定。</t>
    <rPh sb="0" eb="2">
      <t>ブンカツ</t>
    </rPh>
    <rPh sb="2" eb="4">
      <t>インサツ</t>
    </rPh>
    <rPh sb="4" eb="6">
      <t>ハキ</t>
    </rPh>
    <rPh sb="6" eb="8">
      <t>セッテイ</t>
    </rPh>
    <phoneticPr fontId="7"/>
  </si>
  <si>
    <t>分割印刷破棄しきい値最大値。</t>
    <rPh sb="0" eb="2">
      <t>ブンカツ</t>
    </rPh>
    <rPh sb="2" eb="4">
      <t>インサツ</t>
    </rPh>
    <rPh sb="4" eb="6">
      <t>ハキ</t>
    </rPh>
    <rPh sb="9" eb="10">
      <t>チ</t>
    </rPh>
    <rPh sb="10" eb="13">
      <t>サイダイチ</t>
    </rPh>
    <phoneticPr fontId="7"/>
  </si>
  <si>
    <t>分割印刷破棄しきい値設定。</t>
    <rPh sb="0" eb="2">
      <t>ブンカツ</t>
    </rPh>
    <rPh sb="2" eb="4">
      <t>インサツ</t>
    </rPh>
    <rPh sb="4" eb="6">
      <t>ハキ</t>
    </rPh>
    <rPh sb="9" eb="10">
      <t>チ</t>
    </rPh>
    <rPh sb="10" eb="12">
      <t>セッテイ</t>
    </rPh>
    <phoneticPr fontId="7"/>
  </si>
  <si>
    <t>分割重ね印刷設定。</t>
    <rPh sb="0" eb="2">
      <t>ブンカツ</t>
    </rPh>
    <rPh sb="2" eb="3">
      <t>カサ</t>
    </rPh>
    <rPh sb="4" eb="6">
      <t>インサツ</t>
    </rPh>
    <rPh sb="6" eb="8">
      <t>セッテイ</t>
    </rPh>
    <phoneticPr fontId="7"/>
  </si>
  <si>
    <t>分割重ね印刷幅最大値。</t>
    <rPh sb="0" eb="2">
      <t>ブンカツ</t>
    </rPh>
    <rPh sb="2" eb="3">
      <t>カサ</t>
    </rPh>
    <rPh sb="4" eb="6">
      <t>インサツ</t>
    </rPh>
    <rPh sb="6" eb="7">
      <t>ハバ</t>
    </rPh>
    <rPh sb="7" eb="10">
      <t>サイダイチ</t>
    </rPh>
    <phoneticPr fontId="7"/>
  </si>
  <si>
    <t>分割重ね印刷幅設定。</t>
    <rPh sb="0" eb="2">
      <t>ブンカツ</t>
    </rPh>
    <rPh sb="2" eb="3">
      <t>カサ</t>
    </rPh>
    <rPh sb="4" eb="6">
      <t>インサツ</t>
    </rPh>
    <rPh sb="6" eb="7">
      <t>ハバ</t>
    </rPh>
    <rPh sb="7" eb="9">
      <t>セッテイ</t>
    </rPh>
    <phoneticPr fontId="7"/>
  </si>
  <si>
    <t>代行印刷サポート状況。</t>
    <rPh sb="0" eb="2">
      <t>ダイコウ</t>
    </rPh>
    <rPh sb="2" eb="4">
      <t>インサツ</t>
    </rPh>
    <rPh sb="8" eb="10">
      <t>ジョウキョウ</t>
    </rPh>
    <phoneticPr fontId="7"/>
  </si>
  <si>
    <t>代行印刷機能設定。</t>
    <rPh sb="0" eb="2">
      <t>ダイコウ</t>
    </rPh>
    <rPh sb="2" eb="4">
      <t>インサツ</t>
    </rPh>
    <rPh sb="4" eb="6">
      <t>キノウ</t>
    </rPh>
    <rPh sb="6" eb="8">
      <t>セッテイ</t>
    </rPh>
    <phoneticPr fontId="7"/>
  </si>
  <si>
    <t>受信情報印字設定。</t>
    <rPh sb="2" eb="4">
      <t>ジョウホウ</t>
    </rPh>
    <rPh sb="4" eb="6">
      <t>インジ</t>
    </rPh>
    <rPh sb="6" eb="8">
      <t>セッテイ</t>
    </rPh>
    <phoneticPr fontId="7"/>
  </si>
  <si>
    <t>両面印刷とじ位置サポート状況。</t>
    <rPh sb="0" eb="2">
      <t>リョウメン</t>
    </rPh>
    <rPh sb="2" eb="4">
      <t>インサツ</t>
    </rPh>
    <rPh sb="6" eb="8">
      <t>イチ</t>
    </rPh>
    <rPh sb="12" eb="14">
      <t>ジョウキョウ</t>
    </rPh>
    <phoneticPr fontId="7"/>
  </si>
  <si>
    <t>両面印刷とじ位置設定。</t>
    <rPh sb="0" eb="2">
      <t>リョウメン</t>
    </rPh>
    <rPh sb="6" eb="8">
      <t>イチ</t>
    </rPh>
    <rPh sb="8" eb="10">
      <t>セッテイ</t>
    </rPh>
    <phoneticPr fontId="7"/>
  </si>
  <si>
    <t>両面印刷乾燥時間サポート状況。</t>
    <rPh sb="0" eb="2">
      <t>リョウメン</t>
    </rPh>
    <rPh sb="2" eb="4">
      <t>インサツ</t>
    </rPh>
    <rPh sb="4" eb="6">
      <t>カンソウ</t>
    </rPh>
    <rPh sb="6" eb="8">
      <t>ジカン</t>
    </rPh>
    <rPh sb="12" eb="14">
      <t>ジョウキョウ</t>
    </rPh>
    <phoneticPr fontId="7"/>
  </si>
  <si>
    <t>両面印刷乾燥時間設定。</t>
    <rPh sb="0" eb="2">
      <t>リョウメン</t>
    </rPh>
    <rPh sb="2" eb="4">
      <t>インサツ</t>
    </rPh>
    <rPh sb="4" eb="6">
      <t>カンソウ</t>
    </rPh>
    <rPh sb="6" eb="8">
      <t>ジカン</t>
    </rPh>
    <rPh sb="8" eb="10">
      <t>セッテイ</t>
    </rPh>
    <phoneticPr fontId="7"/>
  </si>
  <si>
    <t>印刷開始タイミング設定サポート状況。</t>
    <rPh sb="0" eb="2">
      <t>インサツ</t>
    </rPh>
    <rPh sb="2" eb="4">
      <t>カイシ</t>
    </rPh>
    <rPh sb="9" eb="11">
      <t>セッテイ</t>
    </rPh>
    <rPh sb="15" eb="17">
      <t>ジョウキョウ</t>
    </rPh>
    <phoneticPr fontId="7"/>
  </si>
  <si>
    <t>印刷開始タイミング設定。</t>
    <rPh sb="0" eb="2">
      <t>インサツ</t>
    </rPh>
    <rPh sb="2" eb="4">
      <t>カイシ</t>
    </rPh>
    <rPh sb="9" eb="11">
      <t>セッテイ</t>
    </rPh>
    <phoneticPr fontId="7"/>
  </si>
  <si>
    <t>レポート機能設定最大数。</t>
    <rPh sb="4" eb="6">
      <t>キノウ</t>
    </rPh>
    <rPh sb="6" eb="8">
      <t>セッテイ</t>
    </rPh>
    <rPh sb="8" eb="10">
      <t>サイダイ</t>
    </rPh>
    <rPh sb="10" eb="11">
      <t>スウ</t>
    </rPh>
    <phoneticPr fontId="7"/>
  </si>
  <si>
    <t>レポート出力方法設定サポート状況。</t>
    <rPh sb="4" eb="6">
      <t>シュツリョク</t>
    </rPh>
    <rPh sb="6" eb="8">
      <t>ホウホウ</t>
    </rPh>
    <rPh sb="8" eb="10">
      <t>セッテイ</t>
    </rPh>
    <rPh sb="14" eb="16">
      <t>ジョウキョウ</t>
    </rPh>
    <phoneticPr fontId="7"/>
  </si>
  <si>
    <t>レポート出力方法設定。</t>
    <rPh sb="4" eb="6">
      <t>シュツリョク</t>
    </rPh>
    <rPh sb="6" eb="8">
      <t>ホウホウ</t>
    </rPh>
    <rPh sb="8" eb="10">
      <t>セッテイ</t>
    </rPh>
    <phoneticPr fontId="7"/>
  </si>
  <si>
    <t>レポート出力先設定。</t>
    <rPh sb="4" eb="6">
      <t>シュツリョク</t>
    </rPh>
    <rPh sb="6" eb="7">
      <t>サキ</t>
    </rPh>
    <rPh sb="7" eb="9">
      <t>セッテイ</t>
    </rPh>
    <phoneticPr fontId="7"/>
  </si>
  <si>
    <t>レポート機能設定テーブル。</t>
    <rPh sb="4" eb="6">
      <t>キノウ</t>
    </rPh>
    <rPh sb="6" eb="8">
      <t>セッテイ</t>
    </rPh>
    <phoneticPr fontId="7"/>
  </si>
  <si>
    <t>レポート機能設定。</t>
    <rPh sb="4" eb="6">
      <t>キノウ</t>
    </rPh>
    <rPh sb="6" eb="8">
      <t>セッテイ</t>
    </rPh>
    <phoneticPr fontId="7"/>
  </si>
  <si>
    <t>宛先グループに所属する宛先電話番号のインデックスの続き。</t>
    <rPh sb="0" eb="2">
      <t>アテサキ</t>
    </rPh>
    <rPh sb="7" eb="9">
      <t>ショゾク</t>
    </rPh>
    <rPh sb="11" eb="13">
      <t>アテサキ</t>
    </rPh>
    <rPh sb="13" eb="15">
      <t>デンワ</t>
    </rPh>
    <rPh sb="15" eb="17">
      <t>バンゴウ</t>
    </rPh>
    <rPh sb="25" eb="26">
      <t>ツヅ</t>
    </rPh>
    <phoneticPr fontId="7"/>
  </si>
  <si>
    <t>宛先毎の常用設定。</t>
    <rPh sb="0" eb="2">
      <t>アテサキ</t>
    </rPh>
    <rPh sb="2" eb="3">
      <t>ゴト</t>
    </rPh>
    <rPh sb="4" eb="6">
      <t>ジョウヨウ</t>
    </rPh>
    <rPh sb="6" eb="8">
      <t>セッテイ</t>
    </rPh>
    <phoneticPr fontId="7"/>
  </si>
  <si>
    <t>宛先毎の機能使用済み状況</t>
    <rPh sb="0" eb="2">
      <t>アテサキ</t>
    </rPh>
    <rPh sb="2" eb="3">
      <t>ゴト</t>
    </rPh>
    <rPh sb="6" eb="8">
      <t>シヨウ</t>
    </rPh>
    <rPh sb="8" eb="9">
      <t>ズ</t>
    </rPh>
    <rPh sb="10" eb="12">
      <t>ジョウキョウ</t>
    </rPh>
    <phoneticPr fontId="7"/>
  </si>
  <si>
    <t>宛先/グループ一元管理テーブルの登録状態の続き。</t>
    <rPh sb="0" eb="2">
      <t>アテサキ</t>
    </rPh>
    <rPh sb="7" eb="9">
      <t>イチゲン</t>
    </rPh>
    <rPh sb="9" eb="11">
      <t>カンリ</t>
    </rPh>
    <rPh sb="16" eb="18">
      <t>トウロク</t>
    </rPh>
    <rPh sb="18" eb="20">
      <t>ジョウタイ</t>
    </rPh>
    <rPh sb="21" eb="22">
      <t>ツヅ</t>
    </rPh>
    <phoneticPr fontId="7"/>
  </si>
  <si>
    <t>宛先/グループ一元管理テーブルのロック状態の続き。</t>
    <rPh sb="0" eb="2">
      <t>アテサキ</t>
    </rPh>
    <rPh sb="7" eb="9">
      <t>イチゲン</t>
    </rPh>
    <rPh sb="9" eb="11">
      <t>カンリ</t>
    </rPh>
    <rPh sb="19" eb="21">
      <t>ジョウタイ</t>
    </rPh>
    <rPh sb="22" eb="23">
      <t>ツヅ</t>
    </rPh>
    <phoneticPr fontId="7"/>
  </si>
  <si>
    <t>FAX送信機能原稿読取時解像度設定サポート状況。</t>
    <rPh sb="3" eb="5">
      <t>ソウシン</t>
    </rPh>
    <rPh sb="5" eb="7">
      <t>キノウ</t>
    </rPh>
    <rPh sb="7" eb="9">
      <t>ゲンコウ</t>
    </rPh>
    <rPh sb="9" eb="11">
      <t>ヨミトリ</t>
    </rPh>
    <rPh sb="11" eb="12">
      <t>ジ</t>
    </rPh>
    <rPh sb="12" eb="15">
      <t>カイゾウド</t>
    </rPh>
    <rPh sb="15" eb="17">
      <t>セッテイ</t>
    </rPh>
    <rPh sb="21" eb="23">
      <t>ジョウキョウ</t>
    </rPh>
    <phoneticPr fontId="7"/>
  </si>
  <si>
    <t>FAX送信機能原稿読取時原稿種別設定サポート状況。</t>
    <rPh sb="3" eb="5">
      <t>ソウシン</t>
    </rPh>
    <rPh sb="5" eb="7">
      <t>キノウ</t>
    </rPh>
    <rPh sb="7" eb="9">
      <t>ゲンコウ</t>
    </rPh>
    <rPh sb="9" eb="11">
      <t>ヨミトリ</t>
    </rPh>
    <rPh sb="11" eb="12">
      <t>ジ</t>
    </rPh>
    <rPh sb="12" eb="14">
      <t>ゲンコウ</t>
    </rPh>
    <rPh sb="14" eb="16">
      <t>シュベツ</t>
    </rPh>
    <rPh sb="16" eb="18">
      <t>セッテイ</t>
    </rPh>
    <rPh sb="22" eb="24">
      <t>ジョウキョウ</t>
    </rPh>
    <phoneticPr fontId="7"/>
  </si>
  <si>
    <t>FAX送信機能原稿読取時濃度設定最大値。</t>
    <rPh sb="3" eb="5">
      <t>ソウシン</t>
    </rPh>
    <rPh sb="5" eb="7">
      <t>キノウ</t>
    </rPh>
    <rPh sb="7" eb="9">
      <t>ゲンコウ</t>
    </rPh>
    <rPh sb="9" eb="11">
      <t>ヨミトリ</t>
    </rPh>
    <rPh sb="11" eb="12">
      <t>ジ</t>
    </rPh>
    <rPh sb="12" eb="14">
      <t>ノウド</t>
    </rPh>
    <rPh sb="14" eb="16">
      <t>セッテイ</t>
    </rPh>
    <rPh sb="16" eb="19">
      <t>サイダイチ</t>
    </rPh>
    <phoneticPr fontId="7"/>
  </si>
  <si>
    <t>FAX送信機能原稿読取時濃度設定最小値。</t>
    <rPh sb="3" eb="5">
      <t>ソウシン</t>
    </rPh>
    <rPh sb="5" eb="7">
      <t>キノウ</t>
    </rPh>
    <rPh sb="7" eb="9">
      <t>ゲンコウ</t>
    </rPh>
    <rPh sb="9" eb="11">
      <t>ヨミトリ</t>
    </rPh>
    <rPh sb="11" eb="12">
      <t>ジ</t>
    </rPh>
    <rPh sb="12" eb="14">
      <t>ノウド</t>
    </rPh>
    <rPh sb="14" eb="16">
      <t>セッテイ</t>
    </rPh>
    <rPh sb="16" eb="19">
      <t>サイショウチ</t>
    </rPh>
    <phoneticPr fontId="7"/>
  </si>
  <si>
    <t>FAX送信機能原稿読取時背景除去設定最大値。</t>
    <rPh sb="3" eb="5">
      <t>ソウシン</t>
    </rPh>
    <rPh sb="5" eb="7">
      <t>キノウ</t>
    </rPh>
    <rPh sb="7" eb="9">
      <t>ゲンコウ</t>
    </rPh>
    <rPh sb="9" eb="11">
      <t>ヨミトリ</t>
    </rPh>
    <rPh sb="11" eb="12">
      <t>ジ</t>
    </rPh>
    <rPh sb="12" eb="14">
      <t>ハイケイ</t>
    </rPh>
    <rPh sb="14" eb="16">
      <t>ジョキョ</t>
    </rPh>
    <rPh sb="16" eb="18">
      <t>セッテイ</t>
    </rPh>
    <rPh sb="18" eb="21">
      <t>サイダイチ</t>
    </rPh>
    <phoneticPr fontId="7"/>
  </si>
  <si>
    <t>FAX送信機能原稿読取時背景除去設定最小値。</t>
    <rPh sb="3" eb="5">
      <t>ソウシン</t>
    </rPh>
    <rPh sb="5" eb="7">
      <t>キノウ</t>
    </rPh>
    <rPh sb="7" eb="9">
      <t>ゲンコウ</t>
    </rPh>
    <rPh sb="9" eb="11">
      <t>ヨミトリ</t>
    </rPh>
    <rPh sb="11" eb="12">
      <t>ジ</t>
    </rPh>
    <rPh sb="12" eb="14">
      <t>ハイケイ</t>
    </rPh>
    <rPh sb="14" eb="16">
      <t>ジョキョ</t>
    </rPh>
    <rPh sb="16" eb="18">
      <t>セッテイ</t>
    </rPh>
    <rPh sb="18" eb="21">
      <t>サイショウチ</t>
    </rPh>
    <phoneticPr fontId="7"/>
  </si>
  <si>
    <t>FAX送信機能原稿読取時シャープネス設定最大値。</t>
    <rPh sb="3" eb="5">
      <t>ソウシン</t>
    </rPh>
    <rPh sb="5" eb="7">
      <t>キノウ</t>
    </rPh>
    <rPh sb="7" eb="9">
      <t>ゲンコウ</t>
    </rPh>
    <rPh sb="9" eb="11">
      <t>ヨミトリ</t>
    </rPh>
    <rPh sb="11" eb="12">
      <t>ジ</t>
    </rPh>
    <rPh sb="18" eb="20">
      <t>セッテイ</t>
    </rPh>
    <rPh sb="20" eb="23">
      <t>サイダイチ</t>
    </rPh>
    <phoneticPr fontId="7"/>
  </si>
  <si>
    <t>FAX送信機能原稿読取時シャープネス設定最小値。</t>
    <rPh sb="3" eb="5">
      <t>ソウシン</t>
    </rPh>
    <rPh sb="5" eb="7">
      <t>キノウ</t>
    </rPh>
    <rPh sb="7" eb="9">
      <t>ゲンコウ</t>
    </rPh>
    <rPh sb="9" eb="11">
      <t>ヨミトリ</t>
    </rPh>
    <rPh sb="11" eb="12">
      <t>ジ</t>
    </rPh>
    <rPh sb="18" eb="20">
      <t>セッテイ</t>
    </rPh>
    <rPh sb="20" eb="23">
      <t>サイショウチ</t>
    </rPh>
    <phoneticPr fontId="7"/>
  </si>
  <si>
    <t>FAX送信機能発信元付加設定サポート状況。</t>
    <rPh sb="3" eb="5">
      <t>ソウシン</t>
    </rPh>
    <rPh sb="5" eb="7">
      <t>キノウ</t>
    </rPh>
    <rPh sb="7" eb="9">
      <t>ハッシン</t>
    </rPh>
    <rPh sb="9" eb="10">
      <t>モト</t>
    </rPh>
    <rPh sb="10" eb="12">
      <t>フカ</t>
    </rPh>
    <rPh sb="12" eb="14">
      <t>セッテイ</t>
    </rPh>
    <rPh sb="18" eb="20">
      <t>ジョウキョウ</t>
    </rPh>
    <phoneticPr fontId="7"/>
  </si>
  <si>
    <t>FAX送信機能原発信元フォーマット設定サポート状況。</t>
    <rPh sb="3" eb="5">
      <t>ソウシン</t>
    </rPh>
    <rPh sb="5" eb="7">
      <t>キノウ</t>
    </rPh>
    <rPh sb="7" eb="8">
      <t>ゲン</t>
    </rPh>
    <rPh sb="8" eb="10">
      <t>ハッシン</t>
    </rPh>
    <rPh sb="10" eb="11">
      <t>モト</t>
    </rPh>
    <rPh sb="17" eb="19">
      <t>セッテイ</t>
    </rPh>
    <rPh sb="23" eb="25">
      <t>ジョウキョウ</t>
    </rPh>
    <phoneticPr fontId="7"/>
  </si>
  <si>
    <t>FAX送信機能原稿読取時解像度設定。</t>
    <rPh sb="3" eb="5">
      <t>ソウシン</t>
    </rPh>
    <rPh sb="5" eb="7">
      <t>キノウ</t>
    </rPh>
    <rPh sb="7" eb="9">
      <t>ゲンコウ</t>
    </rPh>
    <rPh sb="9" eb="11">
      <t>ヨミトリ</t>
    </rPh>
    <rPh sb="11" eb="12">
      <t>ジ</t>
    </rPh>
    <rPh sb="12" eb="15">
      <t>カイゾウド</t>
    </rPh>
    <rPh sb="15" eb="17">
      <t>セッテイ</t>
    </rPh>
    <phoneticPr fontId="7"/>
  </si>
  <si>
    <t>FAX送信機能原稿読取時原稿種別設定。</t>
    <rPh sb="3" eb="5">
      <t>ソウシン</t>
    </rPh>
    <rPh sb="5" eb="7">
      <t>キノウ</t>
    </rPh>
    <rPh sb="7" eb="9">
      <t>ゲンコウ</t>
    </rPh>
    <rPh sb="9" eb="11">
      <t>ヨミトリ</t>
    </rPh>
    <rPh sb="11" eb="12">
      <t>ジ</t>
    </rPh>
    <rPh sb="12" eb="14">
      <t>ゲンコウ</t>
    </rPh>
    <rPh sb="14" eb="16">
      <t>シュベツ</t>
    </rPh>
    <rPh sb="16" eb="18">
      <t>セッテイ</t>
    </rPh>
    <phoneticPr fontId="7"/>
  </si>
  <si>
    <t>FAX送信機能原稿読取時濃度設定。</t>
    <rPh sb="3" eb="5">
      <t>ソウシン</t>
    </rPh>
    <rPh sb="5" eb="7">
      <t>キノウ</t>
    </rPh>
    <rPh sb="7" eb="9">
      <t>ゲンコウ</t>
    </rPh>
    <rPh sb="9" eb="11">
      <t>ヨミトリ</t>
    </rPh>
    <rPh sb="11" eb="12">
      <t>ジ</t>
    </rPh>
    <rPh sb="12" eb="14">
      <t>ノウド</t>
    </rPh>
    <rPh sb="14" eb="16">
      <t>セッテイ</t>
    </rPh>
    <phoneticPr fontId="7"/>
  </si>
  <si>
    <t>FAX送信機能原稿読取時背景除去設定。</t>
    <rPh sb="3" eb="5">
      <t>ソウシン</t>
    </rPh>
    <rPh sb="5" eb="7">
      <t>キノウ</t>
    </rPh>
    <rPh sb="7" eb="9">
      <t>ゲンコウ</t>
    </rPh>
    <rPh sb="9" eb="11">
      <t>ヨミトリ</t>
    </rPh>
    <rPh sb="11" eb="12">
      <t>ジ</t>
    </rPh>
    <rPh sb="12" eb="14">
      <t>ハイケイ</t>
    </rPh>
    <rPh sb="14" eb="16">
      <t>ジョキョ</t>
    </rPh>
    <rPh sb="16" eb="18">
      <t>セッテイ</t>
    </rPh>
    <phoneticPr fontId="7"/>
  </si>
  <si>
    <t>FAX送信機能設定最大数。</t>
    <rPh sb="3" eb="5">
      <t>ソウシン</t>
    </rPh>
    <rPh sb="5" eb="7">
      <t>キノウ</t>
    </rPh>
    <rPh sb="7" eb="9">
      <t>セッテイ</t>
    </rPh>
    <rPh sb="9" eb="11">
      <t>サイダイ</t>
    </rPh>
    <rPh sb="11" eb="12">
      <t>スウ</t>
    </rPh>
    <phoneticPr fontId="7"/>
  </si>
  <si>
    <t>FAX送信機能原稿読取時背景除去モード設定サポート状況。</t>
    <rPh sb="3" eb="5">
      <t>ソウシン</t>
    </rPh>
    <rPh sb="5" eb="7">
      <t>キノウ</t>
    </rPh>
    <rPh sb="7" eb="9">
      <t>ゲンコウ</t>
    </rPh>
    <rPh sb="9" eb="11">
      <t>ヨミトリ</t>
    </rPh>
    <rPh sb="11" eb="12">
      <t>ジ</t>
    </rPh>
    <rPh sb="12" eb="14">
      <t>ハイケイ</t>
    </rPh>
    <rPh sb="14" eb="16">
      <t>ジョキョ</t>
    </rPh>
    <rPh sb="19" eb="21">
      <t>セッテイ</t>
    </rPh>
    <rPh sb="25" eb="27">
      <t>ジョウキョウ</t>
    </rPh>
    <phoneticPr fontId="7"/>
  </si>
  <si>
    <t>FAX送信機能原稿読取時背景除去モード設定。</t>
    <rPh sb="3" eb="5">
      <t>ソウシン</t>
    </rPh>
    <rPh sb="5" eb="7">
      <t>キノウ</t>
    </rPh>
    <rPh sb="7" eb="9">
      <t>ゲンコウ</t>
    </rPh>
    <rPh sb="9" eb="11">
      <t>ヨミトリ</t>
    </rPh>
    <rPh sb="11" eb="12">
      <t>ジ</t>
    </rPh>
    <rPh sb="12" eb="14">
      <t>ハイケイ</t>
    </rPh>
    <rPh sb="14" eb="16">
      <t>ジョキョ</t>
    </rPh>
    <rPh sb="19" eb="21">
      <t>セッテイ</t>
    </rPh>
    <phoneticPr fontId="7"/>
  </si>
  <si>
    <t>FAX送信機能原稿読取時シャープネス設定。</t>
    <rPh sb="3" eb="5">
      <t>ソウシン</t>
    </rPh>
    <rPh sb="5" eb="7">
      <t>キノウ</t>
    </rPh>
    <rPh sb="7" eb="9">
      <t>ゲンコウ</t>
    </rPh>
    <rPh sb="9" eb="11">
      <t>ヨミトリ</t>
    </rPh>
    <rPh sb="11" eb="12">
      <t>ジ</t>
    </rPh>
    <rPh sb="18" eb="20">
      <t>セッテイ</t>
    </rPh>
    <phoneticPr fontId="7"/>
  </si>
  <si>
    <t>FAX送信機能原稿サイズ設定。</t>
    <rPh sb="3" eb="5">
      <t>ソウシン</t>
    </rPh>
    <rPh sb="5" eb="7">
      <t>キノウ</t>
    </rPh>
    <rPh sb="7" eb="9">
      <t>ゲンコウ</t>
    </rPh>
    <rPh sb="12" eb="14">
      <t>セッテイ</t>
    </rPh>
    <phoneticPr fontId="7"/>
  </si>
  <si>
    <t>FAX送信機能自動両面設定。</t>
    <rPh sb="3" eb="5">
      <t>ソウシン</t>
    </rPh>
    <rPh sb="5" eb="7">
      <t>キノウ</t>
    </rPh>
    <rPh sb="7" eb="9">
      <t>ジドウ</t>
    </rPh>
    <rPh sb="9" eb="11">
      <t>リョウメン</t>
    </rPh>
    <rPh sb="11" eb="13">
      <t>セッテイ</t>
    </rPh>
    <phoneticPr fontId="7"/>
  </si>
  <si>
    <t>FAX送信機能原稿継ぎ足し設定。</t>
    <rPh sb="3" eb="5">
      <t>ソウシン</t>
    </rPh>
    <rPh sb="5" eb="7">
      <t>キノウ</t>
    </rPh>
    <rPh sb="7" eb="9">
      <t>ゲンコウ</t>
    </rPh>
    <rPh sb="9" eb="10">
      <t>ツ</t>
    </rPh>
    <rPh sb="11" eb="12">
      <t>タ</t>
    </rPh>
    <rPh sb="13" eb="15">
      <t>セッテイ</t>
    </rPh>
    <phoneticPr fontId="7"/>
  </si>
  <si>
    <t>FAX送信機能ダイレクト送信設定。</t>
    <rPh sb="3" eb="5">
      <t>ソウシン</t>
    </rPh>
    <rPh sb="5" eb="7">
      <t>キノウ</t>
    </rPh>
    <rPh sb="12" eb="14">
      <t>ソウシン</t>
    </rPh>
    <rPh sb="14" eb="16">
      <t>セッテイ</t>
    </rPh>
    <phoneticPr fontId="7"/>
  </si>
  <si>
    <t>FAX送信機能発信元付加設定。</t>
    <rPh sb="3" eb="5">
      <t>ソウシン</t>
    </rPh>
    <rPh sb="5" eb="7">
      <t>キノウ</t>
    </rPh>
    <rPh sb="7" eb="9">
      <t>ハッシン</t>
    </rPh>
    <rPh sb="9" eb="10">
      <t>モト</t>
    </rPh>
    <rPh sb="10" eb="12">
      <t>フカ</t>
    </rPh>
    <rPh sb="12" eb="14">
      <t>セッテイ</t>
    </rPh>
    <phoneticPr fontId="7"/>
  </si>
  <si>
    <t>FAX送信機能発信元フォーマット設定。</t>
    <rPh sb="3" eb="5">
      <t>ソウシン</t>
    </rPh>
    <rPh sb="5" eb="7">
      <t>キノウ</t>
    </rPh>
    <rPh sb="7" eb="9">
      <t>ハッシン</t>
    </rPh>
    <rPh sb="9" eb="10">
      <t>モト</t>
    </rPh>
    <rPh sb="16" eb="18">
      <t>セッテイ</t>
    </rPh>
    <phoneticPr fontId="7"/>
  </si>
  <si>
    <t>FAX送信機能送信終了通知設定。</t>
    <rPh sb="3" eb="5">
      <t>ソウシン</t>
    </rPh>
    <rPh sb="5" eb="7">
      <t>キノウ</t>
    </rPh>
    <rPh sb="7" eb="9">
      <t>ソウシン</t>
    </rPh>
    <rPh sb="9" eb="11">
      <t>シュウリョウ</t>
    </rPh>
    <rPh sb="11" eb="13">
      <t>ツウチ</t>
    </rPh>
    <rPh sb="13" eb="15">
      <t>セッテイ</t>
    </rPh>
    <phoneticPr fontId="7"/>
  </si>
  <si>
    <t>FAX送信機能送信終了通知先設定。</t>
    <rPh sb="3" eb="5">
      <t>ソウシン</t>
    </rPh>
    <rPh sb="5" eb="7">
      <t>キノウ</t>
    </rPh>
    <rPh sb="7" eb="9">
      <t>ソウシン</t>
    </rPh>
    <rPh sb="9" eb="11">
      <t>シュウリョウ</t>
    </rPh>
    <rPh sb="11" eb="13">
      <t>ツウチ</t>
    </rPh>
    <rPh sb="13" eb="14">
      <t>サキ</t>
    </rPh>
    <rPh sb="14" eb="16">
      <t>セッテイ</t>
    </rPh>
    <phoneticPr fontId="7"/>
  </si>
  <si>
    <t>FAX送信機能送信原稿バックアップ設定。</t>
    <rPh sb="3" eb="5">
      <t>ソウシン</t>
    </rPh>
    <rPh sb="5" eb="7">
      <t>キノウ</t>
    </rPh>
    <rPh sb="7" eb="9">
      <t>ソウシン</t>
    </rPh>
    <rPh sb="9" eb="11">
      <t>ゲンコウ</t>
    </rPh>
    <rPh sb="17" eb="19">
      <t>セッテイ</t>
    </rPh>
    <phoneticPr fontId="7"/>
  </si>
  <si>
    <t>FAX送信機能送信原稿バックアップ先設定。</t>
    <rPh sb="3" eb="5">
      <t>ソウシン</t>
    </rPh>
    <rPh sb="5" eb="7">
      <t>キノウ</t>
    </rPh>
    <rPh sb="7" eb="9">
      <t>ソウシン</t>
    </rPh>
    <rPh sb="9" eb="11">
      <t>ゲンコウ</t>
    </rPh>
    <rPh sb="17" eb="18">
      <t>サキ</t>
    </rPh>
    <rPh sb="18" eb="20">
      <t>セッテイ</t>
    </rPh>
    <phoneticPr fontId="7"/>
  </si>
  <si>
    <t>FAX送信機能カラー送信設定。</t>
    <rPh sb="3" eb="5">
      <t>ソウシン</t>
    </rPh>
    <rPh sb="5" eb="7">
      <t>キノウ</t>
    </rPh>
    <rPh sb="10" eb="12">
      <t>ソウシン</t>
    </rPh>
    <rPh sb="12" eb="14">
      <t>セッテイ</t>
    </rPh>
    <phoneticPr fontId="7"/>
  </si>
  <si>
    <t>FAX送信BOXパスワード最大文字数。</t>
    <rPh sb="3" eb="5">
      <t>ソウシン</t>
    </rPh>
    <rPh sb="13" eb="15">
      <t>サイダイ</t>
    </rPh>
    <rPh sb="15" eb="18">
      <t>モジスウ</t>
    </rPh>
    <phoneticPr fontId="7"/>
  </si>
  <si>
    <t>FAXポーリング送信BOXパスワード最大文字数。</t>
    <rPh sb="8" eb="10">
      <t>ソウシン</t>
    </rPh>
    <rPh sb="18" eb="20">
      <t>サイダイ</t>
    </rPh>
    <rPh sb="20" eb="23">
      <t>モジスウ</t>
    </rPh>
    <phoneticPr fontId="7"/>
  </si>
  <si>
    <t>FAX送信BOXパスワード設定。</t>
    <rPh sb="3" eb="5">
      <t>ソウシン</t>
    </rPh>
    <rPh sb="13" eb="15">
      <t>セッテイ</t>
    </rPh>
    <phoneticPr fontId="7"/>
  </si>
  <si>
    <t>FAXポーリング送信後文書削除設定。</t>
    <rPh sb="8" eb="10">
      <t>ソウシン</t>
    </rPh>
    <rPh sb="10" eb="11">
      <t>ゴ</t>
    </rPh>
    <rPh sb="11" eb="13">
      <t>ブンショ</t>
    </rPh>
    <rPh sb="13" eb="15">
      <t>サクジョ</t>
    </rPh>
    <rPh sb="15" eb="17">
      <t>セッテイ</t>
    </rPh>
    <phoneticPr fontId="7"/>
  </si>
  <si>
    <t>FAXポーリング送信終了通知設定。</t>
    <rPh sb="8" eb="10">
      <t>ソウシン</t>
    </rPh>
    <rPh sb="10" eb="12">
      <t>シュウリョウ</t>
    </rPh>
    <rPh sb="12" eb="14">
      <t>ツウチ</t>
    </rPh>
    <rPh sb="14" eb="16">
      <t>セッテイ</t>
    </rPh>
    <phoneticPr fontId="7"/>
  </si>
  <si>
    <t>FAXポーリング送信終了通知先設定。</t>
    <rPh sb="8" eb="10">
      <t>ソウシン</t>
    </rPh>
    <rPh sb="10" eb="12">
      <t>シュウリョウ</t>
    </rPh>
    <rPh sb="12" eb="14">
      <t>ツウチ</t>
    </rPh>
    <rPh sb="14" eb="15">
      <t>サキ</t>
    </rPh>
    <rPh sb="15" eb="17">
      <t>セッテイ</t>
    </rPh>
    <phoneticPr fontId="7"/>
  </si>
  <si>
    <t>FAXポーリング送信BOXパスワード設定。</t>
    <rPh sb="8" eb="10">
      <t>ソウシン</t>
    </rPh>
    <rPh sb="18" eb="20">
      <t>セッテイ</t>
    </rPh>
    <phoneticPr fontId="7"/>
  </si>
  <si>
    <t>FAX親展BOX最大数。</t>
    <rPh sb="3" eb="5">
      <t>シンテン</t>
    </rPh>
    <rPh sb="8" eb="10">
      <t>サイダイ</t>
    </rPh>
    <rPh sb="10" eb="11">
      <t>スウ</t>
    </rPh>
    <phoneticPr fontId="7"/>
  </si>
  <si>
    <t>FAX親展BOX初期化操作。</t>
    <rPh sb="3" eb="5">
      <t>シンテン</t>
    </rPh>
    <rPh sb="8" eb="11">
      <t>ショキカ</t>
    </rPh>
    <rPh sb="11" eb="13">
      <t>ソウサ</t>
    </rPh>
    <phoneticPr fontId="7"/>
  </si>
  <si>
    <t>FAX親展BOX名称最大文字数。</t>
    <rPh sb="3" eb="5">
      <t>シンテン</t>
    </rPh>
    <rPh sb="8" eb="10">
      <t>メイショウ</t>
    </rPh>
    <rPh sb="10" eb="12">
      <t>サイダイ</t>
    </rPh>
    <rPh sb="12" eb="15">
      <t>モジスウ</t>
    </rPh>
    <phoneticPr fontId="7"/>
  </si>
  <si>
    <t>FAX親展BOXパスワード最大文字数。</t>
    <rPh sb="3" eb="5">
      <t>シンテン</t>
    </rPh>
    <rPh sb="13" eb="15">
      <t>サイダイ</t>
    </rPh>
    <rPh sb="15" eb="18">
      <t>モジスウ</t>
    </rPh>
    <phoneticPr fontId="7"/>
  </si>
  <si>
    <t>FAX親展BOX文書有り・無し状況。</t>
    <rPh sb="3" eb="5">
      <t>シンテン</t>
    </rPh>
    <rPh sb="8" eb="10">
      <t>ブンショ</t>
    </rPh>
    <rPh sb="10" eb="11">
      <t>ア</t>
    </rPh>
    <rPh sb="13" eb="14">
      <t>ナ</t>
    </rPh>
    <rPh sb="15" eb="17">
      <t>ジョウキョウ</t>
    </rPh>
    <phoneticPr fontId="7"/>
  </si>
  <si>
    <t>FAX親展BOX名称設定。</t>
    <rPh sb="3" eb="5">
      <t>シンテン</t>
    </rPh>
    <rPh sb="8" eb="10">
      <t>メイショウ</t>
    </rPh>
    <rPh sb="10" eb="12">
      <t>セッテイ</t>
    </rPh>
    <phoneticPr fontId="7"/>
  </si>
  <si>
    <t>FAX親展BOXパスワード設定。</t>
    <rPh sb="3" eb="5">
      <t>シンテン</t>
    </rPh>
    <rPh sb="13" eb="15">
      <t>セッテイ</t>
    </rPh>
    <phoneticPr fontId="7"/>
  </si>
  <si>
    <t>FAX掲示板BOX最大数。</t>
    <rPh sb="3" eb="6">
      <t>ケイジバン</t>
    </rPh>
    <rPh sb="9" eb="11">
      <t>サイダイ</t>
    </rPh>
    <rPh sb="11" eb="12">
      <t>スウ</t>
    </rPh>
    <phoneticPr fontId="7"/>
  </si>
  <si>
    <t>FAX掲示板BOX初期化操作。</t>
    <rPh sb="3" eb="6">
      <t>ケイジバン</t>
    </rPh>
    <rPh sb="9" eb="12">
      <t>ショキカ</t>
    </rPh>
    <rPh sb="12" eb="14">
      <t>ソウサ</t>
    </rPh>
    <phoneticPr fontId="7"/>
  </si>
  <si>
    <t>FAX掲示板BOX名称最大文字数。</t>
    <rPh sb="3" eb="6">
      <t>ケイジバン</t>
    </rPh>
    <rPh sb="9" eb="11">
      <t>メイショウ</t>
    </rPh>
    <rPh sb="11" eb="13">
      <t>サイダイ</t>
    </rPh>
    <rPh sb="13" eb="16">
      <t>モジスウ</t>
    </rPh>
    <rPh sb="16" eb="17">
      <t>タイスウ</t>
    </rPh>
    <phoneticPr fontId="7"/>
  </si>
  <si>
    <t>FAX掲示板BOXパスワード最大文字数。</t>
    <rPh sb="3" eb="6">
      <t>ケイジバン</t>
    </rPh>
    <rPh sb="14" eb="16">
      <t>サイダイ</t>
    </rPh>
    <rPh sb="16" eb="19">
      <t>モジスウ</t>
    </rPh>
    <rPh sb="19" eb="20">
      <t>タイスウ</t>
    </rPh>
    <phoneticPr fontId="7"/>
  </si>
  <si>
    <t>FAX掲示板BOX文書有り・無し状況。</t>
    <rPh sb="3" eb="6">
      <t>ケイジバン</t>
    </rPh>
    <rPh sb="9" eb="11">
      <t>ブンショ</t>
    </rPh>
    <rPh sb="11" eb="12">
      <t>ア</t>
    </rPh>
    <rPh sb="14" eb="15">
      <t>ナ</t>
    </rPh>
    <rPh sb="16" eb="18">
      <t>ジョウキョウ</t>
    </rPh>
    <phoneticPr fontId="7"/>
  </si>
  <si>
    <t>FAX掲示板BOX名称設定。</t>
    <rPh sb="3" eb="6">
      <t>ケイジバン</t>
    </rPh>
    <rPh sb="9" eb="11">
      <t>メイショウ</t>
    </rPh>
    <rPh sb="11" eb="13">
      <t>セッテイ</t>
    </rPh>
    <phoneticPr fontId="7"/>
  </si>
  <si>
    <t>FAX掲示板BOXパスワード設定。</t>
    <rPh sb="3" eb="6">
      <t>ケイジバン</t>
    </rPh>
    <rPh sb="14" eb="16">
      <t>セッテイ</t>
    </rPh>
    <phoneticPr fontId="7"/>
  </si>
  <si>
    <t>FAX掲示板BOXSEP(Fコード)設定。</t>
    <rPh sb="3" eb="6">
      <t>ケイジバン</t>
    </rPh>
    <rPh sb="18" eb="20">
      <t>セッテイ</t>
    </rPh>
    <phoneticPr fontId="7"/>
  </si>
  <si>
    <t>FAX掲示板BOXPWD(パスワード)設定。</t>
    <rPh sb="3" eb="6">
      <t>ケイジバン</t>
    </rPh>
    <rPh sb="19" eb="21">
      <t>セッテイ</t>
    </rPh>
    <phoneticPr fontId="7"/>
  </si>
  <si>
    <t>FAX掲示板BOX送信後文書削除設定。</t>
    <rPh sb="3" eb="6">
      <t>ケイジバン</t>
    </rPh>
    <rPh sb="9" eb="11">
      <t>ソウシン</t>
    </rPh>
    <rPh sb="11" eb="12">
      <t>ゴ</t>
    </rPh>
    <rPh sb="12" eb="14">
      <t>ブンショ</t>
    </rPh>
    <rPh sb="14" eb="16">
      <t>サクジョ</t>
    </rPh>
    <rPh sb="16" eb="18">
      <t>セッテイ</t>
    </rPh>
    <phoneticPr fontId="7"/>
  </si>
  <si>
    <t>FAX掲示板BOX送信後終了通知設定。</t>
    <rPh sb="3" eb="6">
      <t>ケイジバン</t>
    </rPh>
    <rPh sb="9" eb="11">
      <t>ソウシン</t>
    </rPh>
    <rPh sb="11" eb="12">
      <t>ゴ</t>
    </rPh>
    <rPh sb="12" eb="14">
      <t>シュウリョウ</t>
    </rPh>
    <rPh sb="14" eb="16">
      <t>ツウチ</t>
    </rPh>
    <rPh sb="16" eb="18">
      <t>セッテイ</t>
    </rPh>
    <phoneticPr fontId="7"/>
  </si>
  <si>
    <t>FAX掲示板BOX送信後終了通知先設定。</t>
    <rPh sb="3" eb="6">
      <t>ケイジバン</t>
    </rPh>
    <rPh sb="9" eb="11">
      <t>ソウシン</t>
    </rPh>
    <rPh sb="11" eb="12">
      <t>ゴ</t>
    </rPh>
    <rPh sb="12" eb="14">
      <t>シュウリョウ</t>
    </rPh>
    <rPh sb="14" eb="16">
      <t>ツウチ</t>
    </rPh>
    <rPh sb="16" eb="17">
      <t>サキ</t>
    </rPh>
    <rPh sb="17" eb="19">
      <t>セッテイ</t>
    </rPh>
    <phoneticPr fontId="7"/>
  </si>
  <si>
    <t>受信振り分け条件設定テーブル。</t>
    <rPh sb="0" eb="2">
      <t>ジュシン</t>
    </rPh>
    <rPh sb="2" eb="3">
      <t>フ</t>
    </rPh>
    <rPh sb="4" eb="5">
      <t>ワ</t>
    </rPh>
    <rPh sb="6" eb="8">
      <t>ジョウケン</t>
    </rPh>
    <rPh sb="8" eb="10">
      <t>セッテイ</t>
    </rPh>
    <phoneticPr fontId="7"/>
  </si>
  <si>
    <t>FAX送信機能設定サポートテーブル。</t>
    <rPh sb="3" eb="5">
      <t>ソウシン</t>
    </rPh>
    <rPh sb="5" eb="7">
      <t>キノウ</t>
    </rPh>
    <rPh sb="7" eb="9">
      <t>セッテイ</t>
    </rPh>
    <phoneticPr fontId="7"/>
  </si>
  <si>
    <t>FAX送信機能設定テーブル。</t>
    <rPh sb="3" eb="5">
      <t>ソウシン</t>
    </rPh>
    <rPh sb="5" eb="7">
      <t>キノウ</t>
    </rPh>
    <rPh sb="7" eb="9">
      <t>セッテイ</t>
    </rPh>
    <phoneticPr fontId="7"/>
  </si>
  <si>
    <t>FAX送信BOX設定サポートテーブル。</t>
    <rPh sb="3" eb="5">
      <t>ソウシン</t>
    </rPh>
    <rPh sb="8" eb="10">
      <t>セッテイ</t>
    </rPh>
    <phoneticPr fontId="7"/>
  </si>
  <si>
    <t>FAX送信BOX設定テーブル。</t>
    <rPh sb="3" eb="5">
      <t>ソウシン</t>
    </rPh>
    <rPh sb="8" eb="10">
      <t>セッテイ</t>
    </rPh>
    <phoneticPr fontId="7"/>
  </si>
  <si>
    <t>FAX親展BOX設定サポートテーブル。</t>
    <rPh sb="3" eb="5">
      <t>シンテン</t>
    </rPh>
    <rPh sb="8" eb="10">
      <t>セッテイ</t>
    </rPh>
    <phoneticPr fontId="7"/>
  </si>
  <si>
    <t>FAX親展BOX設定テーブル。</t>
    <rPh sb="3" eb="5">
      <t>シンテン</t>
    </rPh>
    <rPh sb="8" eb="10">
      <t>セッテイ</t>
    </rPh>
    <phoneticPr fontId="7"/>
  </si>
  <si>
    <t>FAX掲示板BOX設定サポートテーブル。</t>
    <rPh sb="3" eb="6">
      <t>ケイジバン</t>
    </rPh>
    <rPh sb="9" eb="11">
      <t>セッテイ</t>
    </rPh>
    <phoneticPr fontId="7"/>
  </si>
  <si>
    <t>FAX掲示板BOX設定テーブル。</t>
    <rPh sb="3" eb="6">
      <t>ケイジバン</t>
    </rPh>
    <rPh sb="9" eb="11">
      <t>セッテイ</t>
    </rPh>
    <phoneticPr fontId="7"/>
  </si>
  <si>
    <t>1.3.6.1.2.1.43.14.1.1.5.1.3</t>
  </si>
  <si>
    <t>1.3.6.1.2.1.43.14.1.1.6.1.2</t>
  </si>
  <si>
    <t>1.3.6.1.2.1.43.14.1.1.6.1.3</t>
  </si>
  <si>
    <t>1.3.6.1.4.1.1248.1.2.2.4.1.1.2.1.3</t>
  </si>
  <si>
    <t>1.3.6.1.4.1.1248.1.2.2.4.1.1.3.1.3</t>
  </si>
  <si>
    <t>1.3.6.1.4.1.1248.1.2.2.4.1.1.4.1.3</t>
  </si>
  <si>
    <t>1.3.6.1.4.1.1248.1.2.2.4.1.1.5.1.3</t>
  </si>
  <si>
    <t>1.3.6.1.4.1.1248.1.2.2.21.1.1.2.1.4</t>
  </si>
  <si>
    <t>1.3.6.1.4.1.1248.1.2.2.21.1.1.2.1.5</t>
  </si>
  <si>
    <t>1.3.6.1.4.1.1248.1.2.2.21.1.1.2.1.6</t>
  </si>
  <si>
    <t>1.3.6.1.4.1.1248.1.2.2.21.1.1.2.1.1</t>
  </si>
  <si>
    <t>1.3.6.1.2.1.43.6.1.1.2.1.1</t>
  </si>
  <si>
    <t>1.3.6.1.2.1.43.8.2.1.2.1.1</t>
  </si>
  <si>
    <t>1.3.6.1.2.1.43.8.2.1.9.1.1</t>
  </si>
  <si>
    <t>1.3.6.1.2.1.43.8.2.1.11.1.1</t>
  </si>
  <si>
    <t>1.3.6.1.2.1.43.8.2.1.13.1.1</t>
  </si>
  <si>
    <t>1.3.6.1.2.1.43.11.1.1.3.1.1</t>
  </si>
  <si>
    <t>1.3.6.1.2.1.43.11.1.1.6.1.1</t>
  </si>
  <si>
    <t>1.3.6.1.2.1.43.12.1.1.4.1.1</t>
  </si>
  <si>
    <t>1.3.6.1.2.1.43.13.4.1.5.1.1</t>
  </si>
  <si>
    <t>1.3.6.1.2.1.43.13.4.1.6.1.1</t>
  </si>
  <si>
    <t>1.3.6.1.2.1.43.13.4.1.7.1.1</t>
  </si>
  <si>
    <t>1.3.6.1.2.1.43.13.4.1.8.1.1</t>
  </si>
  <si>
    <t>1.3.6.1.2.1.43.13.4.1.9.1.1</t>
  </si>
  <si>
    <t>1.3.6.1.2.1.43.13.4.1.10.1.1</t>
  </si>
  <si>
    <t>1.3.6.1.2.1.43.13.4.1.11.1.1</t>
  </si>
  <si>
    <t>1.3.6.1.2.1.43.14.1.1.2.1.1</t>
  </si>
  <si>
    <t>1.3.6.1.2.1.43.14.1.1.3.1.1</t>
  </si>
  <si>
    <t>1.3.6.1.2.1.43.14.1.1.5.1.1</t>
  </si>
  <si>
    <t>1.3.6.1.2.1.43.14.1.1.6.1.1</t>
  </si>
  <si>
    <t>1.3.6.1.2.1.43.15.1.1.2.1.1</t>
  </si>
  <si>
    <t>1.3.6.1.2.1.43.15.1.1.3.1.1</t>
  </si>
  <si>
    <t>1.3.6.1.2.1.43.15.1.1.4.1.1</t>
  </si>
  <si>
    <t>1.3.6.1.2.1.43.15.1.1.5.1.1</t>
  </si>
  <si>
    <t>1.3.6.1.2.1.43.15.1.1.6.1.1</t>
  </si>
  <si>
    <t>1.3.6.1.2.1.43.15.1.1.7.1.1</t>
  </si>
  <si>
    <t>1.3.6.1.2.1.43.15.1.1.8.1.1</t>
  </si>
  <si>
    <t>1.3.6.1.2.1.43.15.1.1.9.1.1</t>
  </si>
  <si>
    <t>1.3.6.1.2.1.43.15.1.1.10.1.1</t>
  </si>
  <si>
    <t>1.3.6.1.2.1.43.15.1.1.11.1.1</t>
  </si>
  <si>
    <t>1.3.6.1.2.1.43.15.1.1.12.1.1</t>
  </si>
  <si>
    <t>1.3.6.1.4.1.1248.1.2.2.2.1.1.2.1.1</t>
  </si>
  <si>
    <t>1.3.6.1.4.1.1248.1.2.2.2.1.1.3.1.1</t>
  </si>
  <si>
    <t>1.3.6.1.4.1.1248.1.2.2.2.1.1.5.1.1</t>
  </si>
  <si>
    <t>1.3.6.1.4.1.1248.1.2.2.2.1.1.6.1.1</t>
  </si>
  <si>
    <t>1.3.6.1.4.1.1248.1.2.2.4.1.1.2.1.1</t>
  </si>
  <si>
    <t>1.3.6.1.4.1.1248.1.2.2.4.1.1.2.1.2</t>
  </si>
  <si>
    <t>1.3.6.1.4.1.1248.1.2.2.4.1.1.3.1.1</t>
  </si>
  <si>
    <t>1.3.6.1.4.1.1248.1.2.2.4.1.1.3.1.2</t>
  </si>
  <si>
    <t>1.3.6.1.4.1.1248.1.2.2.4.1.1.4.1.1</t>
  </si>
  <si>
    <t>1.3.6.1.4.1.1248.1.2.2.4.1.1.4.1.2</t>
  </si>
  <si>
    <t>1.3.6.1.4.1.1248.1.2.2.4.1.1.5.1.1</t>
  </si>
  <si>
    <t>1.3.6.1.4.1.1248.1.2.2.4.1.1.5.1.2</t>
  </si>
  <si>
    <t>1.3.6.1.4.1.1248.1.2.2.21.1.1.2.1.3</t>
  </si>
  <si>
    <t>1.3.6.1.4.1.1248.1.2.2.23.1.1.2.1.1</t>
  </si>
  <si>
    <t>1.3.6.1.4.1.1248.1.2.2.23.1.1.4.1.1</t>
  </si>
  <si>
    <t>1.3.6.1.4.1.1248.1.2.2.23.1.1.5.1.1</t>
  </si>
  <si>
    <t>1.3.6.1.4.1.1248.1.2.2.23.1.1.6.1.1</t>
  </si>
  <si>
    <t>1.3.6.1.4.1.1248.1.2.2.23.1.1.9.1.1</t>
  </si>
  <si>
    <t>1.3.6.1.4.1.1248.1.2.2.23.1.1.13.1.1</t>
  </si>
  <si>
    <t>1.3.6.1.4.1.1248.1.2.2.23.1.1.14.1.1</t>
  </si>
  <si>
    <t>1.3.6.1.4.1.1248.1.2.2.28.1.1.2.1.2</t>
  </si>
  <si>
    <t>1.3.6.1.4.1.1248.1.2.2.28.1.1.2.1.3</t>
  </si>
  <si>
    <t>1.3.6.1.4.1.1248.1.2.2.28.1.1.2.1.4</t>
  </si>
  <si>
    <t>1.3.6.1.4.1.1248.1.2.2.28.1.1.2.1.5</t>
  </si>
  <si>
    <t>1.3.6.1.4.1.1248.1.2.2.28.1.1.3.1.2</t>
  </si>
  <si>
    <t>1.3.6.1.4.1.1248.1.2.2.28.1.1.3.1.3</t>
  </si>
  <si>
    <t>1.3.6.1.4.1.1248.1.2.2.28.1.1.3.1.4</t>
  </si>
  <si>
    <t>1.3.6.1.4.1.1248.1.2.2.28.1.1.3.1.5</t>
  </si>
  <si>
    <t>1.3.6.1.4.1.1248.1.2.2.28.1.1.6.1.2</t>
  </si>
  <si>
    <t>1.3.6.1.4.1.1248.1.2.2.28.1.1.6.1.3</t>
  </si>
  <si>
    <t>1.3.6.1.4.1.1248.1.2.2.28.1.1.6.1.4</t>
  </si>
  <si>
    <t>1.3.6.1.4.1.1248.1.2.2.28.1.1.6.1.5</t>
  </si>
  <si>
    <t>1.3.6.1.4.1.1248.1.2.2.28.1.1.9.1.2</t>
  </si>
  <si>
    <t>1.3.6.1.4.1.1248.1.2.2.28.1.1.9.1.3</t>
  </si>
  <si>
    <t>1.3.6.1.4.1.1248.1.2.2.28.1.1.9.1.4</t>
  </si>
  <si>
    <t>1.3.6.1.4.1.1248.1.2.2.28.1.1.9.1.5</t>
  </si>
  <si>
    <t>1.3.6.1.4.1.1248.1.2.2.28.1.1.10.1.2</t>
  </si>
  <si>
    <t>1.3.6.1.4.1.1248.1.2.2.28.1.1.10.1.3</t>
  </si>
  <si>
    <t>1.3.6.1.4.1.1248.1.2.2.28.1.1.10.1.4</t>
  </si>
  <si>
    <t>1.3.6.1.4.1.1248.1.2.2.28.1.1.10.1.5</t>
  </si>
  <si>
    <t>1.3.6.1.4.1.1248.1.2.2.28.1.1.17.1.2</t>
  </si>
  <si>
    <t>1.3.6.1.4.1.1248.1.2.2.28.1.1.17.1.3</t>
  </si>
  <si>
    <t>1.3.6.1.4.1.1248.1.2.2.28.1.1.17.1.4</t>
  </si>
  <si>
    <t>1.3.6.1.4.1.1248.1.2.2.28.1.1.17.1.5</t>
  </si>
  <si>
    <t>1.3.6.1.4.1.1248.1.4.2.6.1.1.8.x.2</t>
  </si>
  <si>
    <t>1.3.6.1.4.1.1248.1.2.2.5.1.1.39</t>
  </si>
  <si>
    <t>1.3.6.1.4.1.1248.1.2.2.5.1.1.40</t>
  </si>
  <si>
    <t>1.3.6.1.4.1.1248.1.2.2.5.1.1.41</t>
  </si>
  <si>
    <t>1.3.6.1.4.1.1248.1.2.2.5.1.1.42</t>
  </si>
  <si>
    <t>1.3.6.1.4.1.1248.1.2.2.5.1.1.43</t>
  </si>
  <si>
    <t>1.3.6.1.4.1.1248.1.2.2.5.1.1.44</t>
  </si>
  <si>
    <t>1.3.6.1.4.1.1248.1.2.2.5.1.1.45</t>
  </si>
  <si>
    <t>1.3.6.1.4.1.1248.1.2.2.5.1.1.46</t>
  </si>
  <si>
    <t>1.3.6.1.4.1.1248.1.2.2.5.1.1.47</t>
  </si>
  <si>
    <t>1.3.6.1.4.1.1248.1.2.2.5.1.1.48</t>
  </si>
  <si>
    <t>1.3.6.1.4.1.1248.1.2.2.7.1.1.9</t>
  </si>
  <si>
    <t>1.3.6.1.4.1.1248.1.2.2.7.1.1.10</t>
  </si>
  <si>
    <t>1.3.6.1.4.1.1248.1.2.2.7.1.1.11</t>
  </si>
  <si>
    <t>1.3.6.1.4.1.1248.1.2.2.28.1.1.18.1.2</t>
  </si>
  <si>
    <t>1.3.6.1.4.1.1248.1.2.2.28.1.1.18.1.3</t>
  </si>
  <si>
    <t>1.3.6.1.4.1.1248.1.2.2.28.1.1.18.1.4</t>
  </si>
  <si>
    <t>1.3.6.1.4.1.1248.1.2.2.28.1.1.18.1.5</t>
  </si>
  <si>
    <t>1.3.6.1.4.1.1248.1.2.2.23.1.1.16</t>
  </si>
  <si>
    <t>1.3.6.1.4.1.1248.1.2.2.23.1.1.17.1.2</t>
  </si>
  <si>
    <t>1.3.6.1.4.1.1248.1.2.2.23.1.1.17.1.3</t>
  </si>
  <si>
    <t>1.3.6.1.4.1.1248.1.2.2.23.1.1.17.1.4</t>
  </si>
  <si>
    <t>1.3.6.1.4.1.1248.1.2.2.23.1.1.17.1.5</t>
  </si>
  <si>
    <t>1.3.6.1.4.1.1248.1.2.2.23.1.1.17.1.6</t>
  </si>
  <si>
    <t>1.3.6.1.4.1.1248.1.2.2.2.1.1.11.1.2</t>
  </si>
  <si>
    <t>1.3.6.1.4.1.1248.1.2.2.2.1.1.11.1.3</t>
  </si>
  <si>
    <t>1.3.6.1.4.1.1248.1.2.2.2.1.1.11.1.4</t>
  </si>
  <si>
    <t>1.3.6.1.4.1.1248.1.2.2.2.1.1.11.1.5</t>
  </si>
  <si>
    <t>1.3.6.1.4.1.1248.1.2.2.2.1.1.11.1.6</t>
  </si>
  <si>
    <t>1.3.6.1.4.1.1248.1.2.2.2.1.1.11.1.7</t>
  </si>
  <si>
    <t>1.3.6.1.4.1.1248.1.2.2.2.1.1.11.1.8</t>
  </si>
  <si>
    <t>1.3.6.1.4.1.1248.1.2.2.2.1.1.11.1.9</t>
  </si>
  <si>
    <t>1.3.6.1.4.1.1248.1.2.2.2.1.1.11.1.10</t>
  </si>
  <si>
    <t>1.3.6.1.4.1.1248.1.2.2.27.1.1.16</t>
  </si>
  <si>
    <t>1.3.6.1.4.1.1248.1.2.2.50.1.1.3</t>
  </si>
  <si>
    <t>1.3.6.1.4.1.1248.1.2.2.50.1.1.4</t>
  </si>
  <si>
    <t>1.3.6.1.4.1.1248.1.2.2.50.1.1.5</t>
  </si>
  <si>
    <t>1.3.6.1.4.1.1248.1.2.2.50.1.1.6</t>
  </si>
  <si>
    <t>1.3.6.1.4.1.1248.1.2.2.51.1.1.2</t>
  </si>
  <si>
    <t>1.3.6.1.4.1.1248.1.2.2.51.2.1.3</t>
  </si>
  <si>
    <t>1.3.6.1.4.1.1248.1.4.2.6.1.1.10</t>
  </si>
  <si>
    <t>1.3.6.1.4.1.1248.1.4.2.6.1.1.11</t>
  </si>
  <si>
    <t>1.3.6.1.4.1.1248.1.4.2.6.1.1.12</t>
  </si>
  <si>
    <t>1.3.6.1.4.1.1248.1.4.2.6.1.1.13</t>
  </si>
  <si>
    <t>1.3.6.1.4.1.1248.1.4.2.6.1.1.14</t>
  </si>
  <si>
    <t>1.3.6.1.4.1.1248.1.4.2.6.1.1.15</t>
  </si>
  <si>
    <t>1.3.6.1.4.1.1248.1.4.2.8.2.1.2.x.3</t>
  </si>
  <si>
    <t>1.3.6.1.4.1.1248.1.4.2.8.2.1.2.x.4</t>
  </si>
  <si>
    <t>1.3.6.1.4.1.1248.1.4.2.8.2.1.2.x.5</t>
  </si>
  <si>
    <t>1.3.6.1.4.1.1248.1.4.2.17.1.1.3</t>
  </si>
  <si>
    <t>1.3.6.1.4.1.1248.1.4.2.17.1.1.4</t>
  </si>
  <si>
    <t>1.3.6.1.4.1.1248.1.4.2.17.1.1.5</t>
  </si>
  <si>
    <t>1.3.6.1.4.1.1248.1.4.2.17.1.1.6</t>
  </si>
  <si>
    <t>1.3.6.1.4.1.1248.1.4.2.17.1.1.7</t>
  </si>
  <si>
    <t>1.3.6.1.4.1.1248.1.4.2.17.1.1.8</t>
  </si>
  <si>
    <t>1.3.6.1.4.1.1248.1.4.2.17.1.1.9</t>
  </si>
  <si>
    <t>1.3.6.1.4.1.1248.1.4.2.17.1.1.10</t>
  </si>
  <si>
    <t>1.3.6.1.4.1.1248.1.4.2.17.1.1.11</t>
  </si>
  <si>
    <t>1.3.6.1.4.1.1248.1.4.2.17.1.1.12</t>
  </si>
  <si>
    <t>1.3.6.1.4.1.1248.1.4.2.17.1.1.13</t>
  </si>
  <si>
    <t>1.3.6.1.4.1.1248.1.4.2.17.1.1.14</t>
  </si>
  <si>
    <t>1.3.6.1.4.1.1248.1.4.2.17.1.1.15</t>
  </si>
  <si>
    <t>1.3.6.1.4.1.1248.1.4.2.17.1.1.16</t>
  </si>
  <si>
    <t>1.3.6.1.4.1.1248.1.4.2.17.1.1.17</t>
  </si>
  <si>
    <t>1.3.6.1.4.1.1248.1.4.2.17.1.1.18</t>
  </si>
  <si>
    <t>1.3.6.1.4.1.1248.1.4.2.17.1.1.19</t>
  </si>
  <si>
    <t>1.3.6.1.4.1.1248.1.4.2.17.1.1.2.x.2</t>
  </si>
  <si>
    <t>1.3.6.1.4.1.1248.1.4.2.17.1.1.2.x.3</t>
  </si>
  <si>
    <t>1.3.6.1.4.1.1248.1.4.2.17.1.1.2.x.4</t>
  </si>
  <si>
    <t>1.3.6.1.4.1.1248.1.4.2.17.2.1.3</t>
  </si>
  <si>
    <t>1.3.6.1.4.1.1248.1.4.2.17.2.1.6</t>
  </si>
  <si>
    <t>1.3.6.1.4.1.1248.1.4.2.17.2.1.7</t>
  </si>
  <si>
    <t>1.3.6.1.4.1.1248.1.4.2.17.2.1.8</t>
  </si>
  <si>
    <t>1.3.6.1.4.1.1248.1.4.2.17.2.1.9</t>
  </si>
  <si>
    <t>1.3.6.1.4.1.1248.1.4.2.17.2.1.10</t>
  </si>
  <si>
    <t>1.3.6.1.4.1.1248.1.4.2.17.2.1.11</t>
  </si>
  <si>
    <t>1.3.6.1.4.1.1248.1.4.2.17.2.1.12</t>
  </si>
  <si>
    <t>1.3.6.1.4.1.1248.1.4.2.17.2.1.13</t>
  </si>
  <si>
    <t>1.3.6.1.4.1.1248.1.4.2.17.2.1.14</t>
  </si>
  <si>
    <t>1.3.6.1.4.1.1248.1.4.2.17.2.1.15</t>
  </si>
  <si>
    <t>1.3.6.1.4.1.1248.1.4.2.17.2.1.16</t>
  </si>
  <si>
    <t>1.3.6.1.4.1.1248.1.4.2.17.2.1.17</t>
  </si>
  <si>
    <t>1.3.6.1.4.1.1248.1.4.2.17.2.1.18</t>
  </si>
  <si>
    <t>1.3.6.1.4.1.1248.1.4.2.17.2.1.19</t>
  </si>
  <si>
    <t>1.3.6.1.4.1.1248.1.4.2.17.2.1.20</t>
  </si>
  <si>
    <t>1.3.6.1.4.1.1248.1.4.2.17.2.1.21</t>
  </si>
  <si>
    <t>1.3.6.1.4.1.1248.1.4.2.17.2.1.22</t>
  </si>
  <si>
    <t>1.3.6.1.4.1.1248.1.4.2.17.2.1.23</t>
  </si>
  <si>
    <t>1.3.6.1.4.1.1248.1.4.2.17.2.1.24</t>
  </si>
  <si>
    <t>1.3.6.1.4.1.1248.1.4.2.17.2.1.25</t>
  </si>
  <si>
    <t>1.3.6.1.4.1.1248.1.4.2.17.2.1.26</t>
  </si>
  <si>
    <t>1.3.6.1.4.1.1248.1.4.2.17.2.1.27</t>
  </si>
  <si>
    <t>1.3.6.1.4.1.1248.1.4.2.18.1.1.3</t>
  </si>
  <si>
    <t>1.3.6.1.4.1.1248.1.4.2.18.1.1.4</t>
  </si>
  <si>
    <t>1.3.6.1.4.1.1248.1.8.2.1.1.1.8</t>
  </si>
  <si>
    <t>1.3.6.1.4.1.1248.1.8.2.6.4.1.7</t>
  </si>
  <si>
    <t>1.3.6.1.4.1.1248.1.8.2.6.4.1.8</t>
  </si>
  <si>
    <t>1.3.6.1.4.1.1248.1.8.2.6.4.1.9</t>
  </si>
  <si>
    <t>1.3.6.1.4.1.1248.1.8.2.6.5.1.11</t>
  </si>
  <si>
    <t>1.3.6.1.4.1.1248.1.8.2.6.5.1.12</t>
  </si>
  <si>
    <t>1.3.6.1.4.1.1248.1.8.2.6.5.1.13</t>
  </si>
  <si>
    <t>1.3.6.1.4.1.1248.1.8.2.7.2.1.12</t>
  </si>
  <si>
    <t>1.3.6.1.4.1.1248.1.8.2.7.2.1.13</t>
  </si>
  <si>
    <t>1.3.6.1.4.1.1248.1.8.2.8.1.1.2</t>
  </si>
  <si>
    <t>1.3.6.1.4.1.1248.1.8.2.8.1.1.3</t>
  </si>
  <si>
    <t>1.3.6.1.4.1.1248.1.8.2.13.1.1.2</t>
  </si>
  <si>
    <t>1.3.6.1.4.1.1248.1.8.2.13.2.1.3</t>
  </si>
  <si>
    <t>1.3.6.1.4.1.1248.1.8.2.13.2.1.4</t>
  </si>
  <si>
    <t>1.3.6.1.4.1.1248.1.8.2.14.1.1.3</t>
  </si>
  <si>
    <t>1.3.6.1.4.1.1248.1.8.2.14.1.1.4</t>
  </si>
  <si>
    <t>1.3.6.1.4.1.1248.1.8.2.14.1.1.5</t>
  </si>
  <si>
    <t>1.3.6.1.4.1.1248.1.8.2.14.1.1.6</t>
  </si>
  <si>
    <t>1.3.6.1.4.1.1248.1.8.2.3.1.1.14</t>
  </si>
  <si>
    <t>1.3.6.1.4.1.1248.1.8.2.3.1.1.15</t>
  </si>
  <si>
    <t>1.3.6.1.4.1.1248.1.8.2.14.2.1.3</t>
  </si>
  <si>
    <t>1.3.6.1.4.1.1248.1.8.2.14.2.1.4</t>
  </si>
  <si>
    <t>1.3.6.1.4.1.1248.1.8.2.14.2.1.5</t>
  </si>
  <si>
    <t>1.3.6.1.4.1.1248.1.8.2.14.2.1.6</t>
  </si>
  <si>
    <t>1.3.6.1.4.1.1248.1.8.2.14.2.1.7</t>
  </si>
  <si>
    <t>1.3.6.1.4.1.1248.1.8.2.14.2.1.8</t>
  </si>
  <si>
    <t>1.3.6.1.4.1.1248.1.8.2.14.3.1.3</t>
  </si>
  <si>
    <t>1.3.6.1.4.1.1248.1.8.2.14.3.1.4</t>
  </si>
  <si>
    <t>1.3.6.1.4.1.1248.1.8.2.14.1.1.3.x.2</t>
  </si>
  <si>
    <t>1.3.6.1.4.1.1248.1.8.2.14.1.1.3.x.3</t>
  </si>
  <si>
    <t>1.3.6.1.4.1.1248.1.8.2.14.1.1.3.x.4</t>
  </si>
  <si>
    <t>1.3.6.1.4.1.1248.1.8.2.14.1.1.3.x.5</t>
  </si>
  <si>
    <t>1.3.6.1.4.1.1248.1.8.2.14.1.1.3.x.6</t>
  </si>
  <si>
    <t>1.3.6.1.4.1.1248.1.8.2.14.1.1.3.x.7</t>
  </si>
  <si>
    <t>1.3.6.1.4.1.1248.1.8.2.14.1.1.3.x.8</t>
  </si>
  <si>
    <t>1.3.6.1.4.1.1248.1.8.2.14.1.1.3.x.9</t>
  </si>
  <si>
    <t>1.3.6.1.4.1.1248.1.8.2.14.1.1.4.x.2</t>
  </si>
  <si>
    <t>1.3.6.1.4.1.1248.1.8.2.14.1.1.4.x.3</t>
  </si>
  <si>
    <t>1.3.6.1.4.1.1248.1.8.2.14.1.1.4.x.4</t>
  </si>
  <si>
    <t>1.3.6.1.4.1.1248.1.8.2.14.1.1.4.x.5</t>
  </si>
  <si>
    <t>1.3.6.1.4.1.1248.1.8.2.14.1.1.4.x.6</t>
  </si>
  <si>
    <t>1.3.6.1.4.1.1248.1.8.2.14.1.1.4.x.7</t>
  </si>
  <si>
    <t>1.3.6.1.4.1.1248.1.8.2.14.1.1.4.x.8</t>
  </si>
  <si>
    <t>1.3.6.1.4.1.1248.1.8.2.14.1.1.4.x.9</t>
  </si>
  <si>
    <t>1.3.6.1.4.1.1248.1.8.2.14.1.1.6.x.2</t>
  </si>
  <si>
    <t>1.3.6.1.4.1.1248.1.8.2.14.1.1.6.x.3</t>
  </si>
  <si>
    <t>1.3.6.1.4.1.1248.1.8.2.14.1.1.6.x.4</t>
  </si>
  <si>
    <t>1.3.6.1.4.1.1248.1.8.2.14.1.1.6.x.5</t>
  </si>
  <si>
    <t>1.3.6.1.4.1.1248.1.8.2.14.1.1.6.x.6</t>
  </si>
  <si>
    <t>1.3.6.1.4.1.1248.1.8.2.14.1.1.6.x.7</t>
  </si>
  <si>
    <t>1.3.6.1.4.1.1248.1.8.2.14.1.1.6.x.8</t>
  </si>
  <si>
    <t>1.3.6.1.4.1.1248.1.8.2.14.1.1.6.x.9</t>
  </si>
  <si>
    <t>1.3.6.1.4.1.1248.1.8.2.14.3.1.2.x.2</t>
  </si>
  <si>
    <t>1.3.6.1.4.1.1248.1.8.2.14.3.1.2.x.3</t>
  </si>
  <si>
    <t>1.3.6.1.4.1.1248.1.8.2.14.3.1.2.x.4</t>
  </si>
  <si>
    <t>1.3.6.1.4.1.1248.1.8.2.14.3.1.2.x.5</t>
  </si>
  <si>
    <t>1.3.6.1.4.1.1248.1.8.2.14.3.1.3.x.2</t>
  </si>
  <si>
    <t>1.3.6.1.4.1.1248.1.8.2.14.3.1.3.x.3</t>
  </si>
  <si>
    <t>1.3.6.1.4.1.1248.1.8.2.14.3.1.3.x.4</t>
  </si>
  <si>
    <t>1.3.6.1.4.1.1248.1.8.2.14.3.1.3.x.5</t>
  </si>
  <si>
    <t>1.3.6.1.4.1.1248.1.2.2.23.1.1.7.1.2</t>
  </si>
  <si>
    <t>1.3.6.1.4.1.1248.1.2.2.23.1.1.7.1.3</t>
  </si>
  <si>
    <t>1.3.6.1.4.1.1248.1.2.2.23.1.1.7.1.4</t>
  </si>
  <si>
    <t>1.3.6.1.4.1.1248.1.2.2.23.1.1.7.1.5</t>
  </si>
  <si>
    <t>1.3.6.1.4.1.1248.1.2.2.23.1.1.7.1.6</t>
  </si>
  <si>
    <t>給紙装置で用紙サイズ自動検知機能有効無効の現在の設定以外の選択可能用紙サイズテーブル</t>
    <rPh sb="0" eb="2">
      <t>キュウシ</t>
    </rPh>
    <rPh sb="2" eb="4">
      <t>ソウチ</t>
    </rPh>
    <rPh sb="5" eb="7">
      <t>ヨウシ</t>
    </rPh>
    <rPh sb="10" eb="12">
      <t>ジドウ</t>
    </rPh>
    <rPh sb="12" eb="14">
      <t>ケンチ</t>
    </rPh>
    <rPh sb="14" eb="16">
      <t>キノウ</t>
    </rPh>
    <rPh sb="16" eb="18">
      <t>ユウコウ</t>
    </rPh>
    <rPh sb="18" eb="20">
      <t>ムコウ</t>
    </rPh>
    <rPh sb="21" eb="23">
      <t>ゲンザイ</t>
    </rPh>
    <rPh sb="24" eb="26">
      <t>セッテイ</t>
    </rPh>
    <rPh sb="26" eb="28">
      <t>イガイ</t>
    </rPh>
    <rPh sb="29" eb="31">
      <t>センタク</t>
    </rPh>
    <rPh sb="31" eb="33">
      <t>カノウ</t>
    </rPh>
    <rPh sb="33" eb="35">
      <t>ヨウシ</t>
    </rPh>
    <phoneticPr fontId="7"/>
  </si>
  <si>
    <t>WSD Secure Printに関する設定テーブル。</t>
    <rPh sb="17" eb="18">
      <t>カン</t>
    </rPh>
    <phoneticPr fontId="7"/>
  </si>
  <si>
    <t>1.3.6.1.4.1.1248.1.1.3.1.35.3.7</t>
  </si>
  <si>
    <t>1.3.6.1.4.1.1248.1.1.3.1.35.3.8</t>
  </si>
  <si>
    <t>1.3.6.1.4.1.1248.1.1.3.1.35.3.9</t>
  </si>
  <si>
    <t>1.3.6.1.4.1.1248.1.1.3.1.35.3.10</t>
  </si>
  <si>
    <t>1.3.6.1.4.1.1248.1.1.3.1.35.3.11</t>
  </si>
  <si>
    <t>1.3.6.1.4.1.1248.1.1.3.1.35.3.12</t>
  </si>
  <si>
    <t>デフォルトポリシーで使用される事前共有鍵認証のローカルIDタイプ。</t>
    <phoneticPr fontId="7"/>
  </si>
  <si>
    <t>epsIpsecPolicyRemoteAuthMethod</t>
  </si>
  <si>
    <t>epsIpsecPolicyRemoteIDType</t>
  </si>
  <si>
    <t>epsIpsecPolicyRemoteID</t>
  </si>
  <si>
    <t>epsIpsecPolicyRemotePreSharedKey</t>
  </si>
  <si>
    <t>1.3.6.1.4.1.1248.1.1.3.1.35.4.1.18</t>
  </si>
  <si>
    <t>1.3.6.1.4.1.1248.1.1.3.1.35.4.1.19</t>
  </si>
  <si>
    <t>1.3.6.1.4.1.1248.1.1.3.1.35.4.1.20</t>
  </si>
  <si>
    <t>1.3.6.1.4.1.1248.1.1.3.1.35.4.1.21</t>
  </si>
  <si>
    <t>1.3.6.1.4.1.1248.1.1.3.1.35.4.1.22</t>
  </si>
  <si>
    <t>1.3.6.1.4.1.1248.1.1.3.1.35.4.1.23</t>
  </si>
  <si>
    <t>このポリシーで使用されるIKEのバージョン。</t>
  </si>
  <si>
    <t>1.3.6.1.4.1.1248.1.1.3.1.40.2.5</t>
  </si>
  <si>
    <t>デフォルトポリシーで使用されるローカル側の相手認証方式。</t>
    <rPh sb="19" eb="20">
      <t>ガワ</t>
    </rPh>
    <phoneticPr fontId="7"/>
  </si>
  <si>
    <t>デフォルトポリシーで使用されるローカル側の事前共有キー。</t>
    <rPh sb="19" eb="20">
      <t>ガワ</t>
    </rPh>
    <phoneticPr fontId="7"/>
  </si>
  <si>
    <r>
      <t>1.3.6.1.4.1.1248.1.4.2.6.1.1.2.x.2</t>
    </r>
    <r>
      <rPr>
        <sz val="11"/>
        <color theme="1"/>
        <rFont val="Calibri"/>
        <family val="2"/>
        <charset val="128"/>
        <scheme val="minor"/>
      </rPr>
      <t/>
    </r>
  </si>
  <si>
    <r>
      <t>1.3.6.1.4.1.1248.1.4.2.6.1.1.2.x.3</t>
    </r>
    <r>
      <rPr>
        <sz val="11"/>
        <color theme="1"/>
        <rFont val="Calibri"/>
        <family val="2"/>
        <charset val="128"/>
        <scheme val="minor"/>
      </rPr>
      <t/>
    </r>
  </si>
  <si>
    <r>
      <t>1.3.6.1.4.1.1248.1.4.2.6.1.1.2.x.4</t>
    </r>
    <r>
      <rPr>
        <sz val="11"/>
        <color theme="1"/>
        <rFont val="Calibri"/>
        <family val="2"/>
        <charset val="128"/>
        <scheme val="minor"/>
      </rPr>
      <t/>
    </r>
  </si>
  <si>
    <t>prtLocalizationLanguage</t>
    <phoneticPr fontId="7"/>
  </si>
  <si>
    <t>1.3.6.1.4.1.1248.1.2.2.6.1.1.16</t>
  </si>
  <si>
    <t>1.3.6.1.4.1.1248.1.2.2.6.1.1.17</t>
  </si>
  <si>
    <t>パネルで使用されるローカライズ情報の設定</t>
    <rPh sb="4" eb="6">
      <t>シヨウ</t>
    </rPh>
    <rPh sb="15" eb="17">
      <t>ジョウホウ</t>
    </rPh>
    <rPh sb="18" eb="20">
      <t>セッテイ</t>
    </rPh>
    <phoneticPr fontId="7"/>
  </si>
  <si>
    <t>1.3.6.1.2.1.25.2.3.1.2.2</t>
  </si>
  <si>
    <t>1.3.6.1.2.1.25.2.3.1.2.3</t>
  </si>
  <si>
    <t>1.3.6.1.2.1.25.2.3.1.3.1</t>
  </si>
  <si>
    <t>1.3.6.1.2.1.25.2.3.1.3.2</t>
  </si>
  <si>
    <t>1.3.6.1.2.1.25.2.3.1.3.3</t>
  </si>
  <si>
    <t>1.3.6.1.2.1.25.2.3.1.4.1</t>
  </si>
  <si>
    <t>1.3.6.1.2.1.25.2.3.1.4.2</t>
  </si>
  <si>
    <t>1.3.6.1.2.1.25.2.3.1.4.3</t>
  </si>
  <si>
    <t>1.3.6.1.2.1.25.2.3.1.5.1</t>
  </si>
  <si>
    <t>1.3.6.1.2.1.25.2.3.1.5.2</t>
  </si>
  <si>
    <t>1.3.6.1.2.1.25.2.3.1.5.3</t>
  </si>
  <si>
    <t>1.3.6.1.2.1.25.2.3.1.6.1</t>
  </si>
  <si>
    <t>1.3.6.1.2.1.25.2.3.1.6.2</t>
  </si>
  <si>
    <t>1.3.6.1.2.1.25.2.3.1.6.3</t>
  </si>
  <si>
    <t>1.3.6.1.2.1.25.2.3.1.7.1</t>
  </si>
  <si>
    <t>1.3.6.1.2.1.25.2.3.1.7.2</t>
  </si>
  <si>
    <t>1.3.6.1.2.1.25.2.3.1.7.3</t>
  </si>
  <si>
    <t>1.3.6.1.2.1.43.5.1.1.14</t>
  </si>
  <si>
    <t>prtAuxiliarySheetBannerPage</t>
  </si>
  <si>
    <t>1.3.6.1.2.1.43.5.1.1.15</t>
  </si>
  <si>
    <t>prtGeneralPrinterName</t>
  </si>
  <si>
    <t>1.3.6.1.2.1.43.5.1.1.16</t>
  </si>
  <si>
    <t>1.3.6.1.2.1.43.5.1.1.17</t>
  </si>
  <si>
    <t>prtAlertCriticalEvents</t>
  </si>
  <si>
    <t>1.3.6.1.2.1.43.5.1.1.18</t>
  </si>
  <si>
    <t>prtAlertAllEvents</t>
  </si>
  <si>
    <t>1.3.6.1.2.1.43.5.1.1.19</t>
  </si>
  <si>
    <t>1.3.6.1.2.1.43.11.1.1.3.1.5</t>
  </si>
  <si>
    <t>1.3.6.1.2.1.43.11.1.1.6.1.5</t>
  </si>
  <si>
    <t>1.3.6.1.2.1.43.14.1.1.8.1.4</t>
  </si>
  <si>
    <t>1.3.6.1.2.1.43.14.1.1.8.1.5</t>
  </si>
  <si>
    <t>1.3.6.1.2.1.43.14.1.1.8.1.6</t>
  </si>
  <si>
    <t>1.3.6.1.2.1.43.14.1.1.8.1.7</t>
  </si>
  <si>
    <t>1.3.6.1.2.1.43.14.1.1.6.1.4</t>
  </si>
  <si>
    <t>1.3.6.1.2.1.43.14.1.1.6.1.5</t>
  </si>
  <si>
    <t>1.3.6.1.2.1.43.14.1.1.6.1.6</t>
  </si>
  <si>
    <t>1.3.6.1.2.1.43.14.1.1.6.1.7</t>
  </si>
  <si>
    <t>1.3.6.1.2.1.43.14.1.1.5.1.4</t>
  </si>
  <si>
    <t>1.3.6.1.2.1.43.14.1.1.5.1.5</t>
  </si>
  <si>
    <t>1.3.6.1.2.1.43.14.1.1.5.1.6</t>
  </si>
  <si>
    <t>1.3.6.1.2.1.43.14.1.1.5.1.7</t>
  </si>
  <si>
    <t>1.3.6.1.2.1.43.14.1.1.3.1.4</t>
  </si>
  <si>
    <t>1.3.6.1.2.1.43.14.1.1.3.1.5</t>
  </si>
  <si>
    <t>1.3.6.1.2.1.43.14.1.1.3.1.6</t>
  </si>
  <si>
    <t>1.3.6.1.2.1.43.14.1.1.3.1.7</t>
  </si>
  <si>
    <t>1.3.6.1.2.1.43.14.1.1.2.1.4</t>
  </si>
  <si>
    <t>1.3.6.1.2.1.43.14.1.1.2.1.5</t>
  </si>
  <si>
    <t>1.3.6.1.2.1.43.14.1.1.2.1.6</t>
  </si>
  <si>
    <t>1.3.6.1.2.1.43.14.1.1.2.1.7</t>
  </si>
  <si>
    <t>1.3.6.1.2.1.43.14.1.1.9</t>
  </si>
  <si>
    <t>1.3.6.1.2.1.43.15.1.1.2.1.12</t>
  </si>
  <si>
    <t>1.3.6.1.2.1.43.15.1.1.2.1.13</t>
  </si>
  <si>
    <t>1.3.6.1.2.1.43.15.1.1.3.1.12</t>
  </si>
  <si>
    <t>1.3.6.1.2.1.43.15.1.1.3.1.13</t>
  </si>
  <si>
    <t>1.3.6.1.2.1.43.15.1.1.4.1.12</t>
  </si>
  <si>
    <t>1.3.6.1.2.1.43.15.1.1.4.1.13</t>
  </si>
  <si>
    <t>1.3.6.1.2.1.43.15.1.1.5.1.12</t>
  </si>
  <si>
    <t>1.3.6.1.2.1.43.15.1.1.5.1.13</t>
  </si>
  <si>
    <t>1.3.6.1.2.1.43.15.1.1.6.1.12</t>
  </si>
  <si>
    <t>1.3.6.1.2.1.43.15.1.1.6.1.13</t>
  </si>
  <si>
    <t>1.3.6.1.2.1.43.15.1.1.7.1.12</t>
  </si>
  <si>
    <t>1.3.6.1.2.1.43.15.1.1.7.1.13</t>
  </si>
  <si>
    <t>1.3.6.1.2.1.43.15.1.1.8.1.12</t>
  </si>
  <si>
    <t>1.3.6.1.2.1.43.15.1.1.8.1.13</t>
  </si>
  <si>
    <t>1.3.6.1.2.1.43.15.1.1.9.1.12</t>
  </si>
  <si>
    <t>1.3.6.1.2.1.43.15.1.1.9.1.13</t>
  </si>
  <si>
    <t>1.3.6.1.2.1.43.15.1.1.10.1.12</t>
  </si>
  <si>
    <t>1.3.6.1.2.1.43.15.1.1.10.1.13</t>
  </si>
  <si>
    <t>1.3.6.1.2.1.43.15.1.1.11.1.12</t>
  </si>
  <si>
    <t>1.3.6.1.2.1.43.15.1.1.11.1.13</t>
  </si>
  <si>
    <t>1.3.6.1.2.1.43.15.1.1.12.1.12</t>
  </si>
  <si>
    <t>1.3.6.1.2.1.43.15.1.1.12.1.13</t>
  </si>
  <si>
    <t>1.3.6.1.4.1.1248.1.2.2.3.4.1.2.2</t>
  </si>
  <si>
    <t>epPrtGeneralInputAutoSelectCassetteOrder</t>
  </si>
  <si>
    <t>epPrtGeneralInputCassetteWarningSetting</t>
  </si>
  <si>
    <t>1.3.6.1.4.1.1248.1.2.2.5.1.1.49</t>
  </si>
  <si>
    <t>1.3.6.1.4.1.1248.1.2.2.5.1.1.50</t>
  </si>
  <si>
    <t>1.3.6.1.4.1.1248.1.2.2.25.3.1.4</t>
  </si>
  <si>
    <t>epPrtFinisherDeviceID</t>
  </si>
  <si>
    <t>epPrtFinisherDeviceMiddleUnitID</t>
  </si>
  <si>
    <t>1.3.6.1.4.1.1248.1.2.2.28.1.1.2.1.6</t>
  </si>
  <si>
    <t>1.3.6.1.4.1.1248.1.2.2.28.1.1.3.1.6</t>
  </si>
  <si>
    <t>1.3.6.1.4.1.1248.1.2.2.28.1.1.5.1.6</t>
  </si>
  <si>
    <t>1.3.6.1.4.1.1248.1.2.2.28.1.1.9.1.6</t>
  </si>
  <si>
    <t>1.3.6.1.4.1.1248.1.2.2.28.1.1.10.1.6</t>
  </si>
  <si>
    <t>1.3.6.1.4.1.1248.1.2.2.28.1.1.17.1.6</t>
  </si>
  <si>
    <t>1.3.6.1.4.1.1248.1.2.2.28.1.1.18.1.6</t>
  </si>
  <si>
    <t>1.3.6.1.4.1.1248.1.2.2.28.1.1.6.1.6</t>
  </si>
  <si>
    <t>epPrtV1Alert(42)</t>
  </si>
  <si>
    <t>epHrAutoClearJobSettingsMinTimeoutValue</t>
  </si>
  <si>
    <t>1.3.6.1.4.1.1248.1.8.2.3.1.1.5</t>
  </si>
  <si>
    <t>1.3.6.1.4.1.1248.1.8.2.3.1.1.6</t>
  </si>
  <si>
    <t>1.3.6.1.4.1.1248.1.8.2.3.1.1.20</t>
  </si>
  <si>
    <t>epHrPasswordPolicyMinimumDigitSupport</t>
  </si>
  <si>
    <t>1.3.6.1.4.1.1248.1.8.2.3.1.1.21</t>
  </si>
  <si>
    <t>epHrPasswordPolicyMinimumDigit</t>
  </si>
  <si>
    <t>1.3.6.1.4.1.1248.1.8.2.3.1.1.22</t>
  </si>
  <si>
    <t>epHrPasswordPolicySettingSupport</t>
  </si>
  <si>
    <t>1.3.6.1.4.1.1248.1.8.2.3.1.1.23</t>
  </si>
  <si>
    <t>epHrPasswordPolicySetting</t>
  </si>
  <si>
    <t>1.3.6.1.4.1.1248.1.8.2.3.1.1.24</t>
  </si>
  <si>
    <t>1.3.6.1.4.1.1248.1.8.2.3.1.1.25</t>
  </si>
  <si>
    <t>1.3.6.1.4.1.1248.1.8.2.10.1.1.7</t>
  </si>
  <si>
    <t>1.3.6.1.4.1.1248.1.2.2.30.1.1.18.1.2</t>
  </si>
  <si>
    <t>1.3.6.1.4.1.1248.1.2.2.30.1.1.18.1.3</t>
  </si>
  <si>
    <t>1.3.6.1.4.1.1248.1.2.2.30.1.1.18.1.4</t>
  </si>
  <si>
    <t>1.3.6.1.4.1.1248.1.2.2.2.1.1.11.1.11</t>
  </si>
  <si>
    <t>1.3.6.1.4.1.1248.1.2.2.2.1.1.11.1.12</t>
  </si>
  <si>
    <t>1.3.6.1.4.1.1248.1.2.2.2.1.1.5.1.11</t>
  </si>
  <si>
    <t>1.3.6.1.4.1.1248.1.2.2.2.1.1.5.1.12</t>
  </si>
  <si>
    <t>1.3.6.1.4.1.1248.1.2.2.2.1.1.2.1.11</t>
  </si>
  <si>
    <t>1.3.6.1.4.1.1248.1.2.2.2.1.1.2.1.12</t>
  </si>
  <si>
    <t>1.3.6.1.4.1.1248.1.2.2.2.1.1.3.1.11</t>
  </si>
  <si>
    <t>1.3.6.1.4.1.1248.1.2.2.2.1.1.3.1.12</t>
  </si>
  <si>
    <t>統計情報のカウント値。</t>
    <rPh sb="0" eb="2">
      <t>トウケイ</t>
    </rPh>
    <rPh sb="2" eb="4">
      <t>ジョウホウ</t>
    </rPh>
    <rPh sb="9" eb="10">
      <t>チ</t>
    </rPh>
    <phoneticPr fontId="7"/>
  </si>
  <si>
    <t>重送センサーの検知機能のON/OFF</t>
    <rPh sb="0" eb="1">
      <t>ジュウ</t>
    </rPh>
    <rPh sb="1" eb="2">
      <t>ソウ</t>
    </rPh>
    <rPh sb="7" eb="9">
      <t>ケンチ</t>
    </rPh>
    <rPh sb="9" eb="11">
      <t>キノウ</t>
    </rPh>
    <phoneticPr fontId="7"/>
  </si>
  <si>
    <t>Document Capture Pro Server認証機能の有効無効の設定</t>
    <rPh sb="29" eb="31">
      <t>キノウ</t>
    </rPh>
    <phoneticPr fontId="7"/>
  </si>
  <si>
    <t>パネル設定の自動クリア時間設定の最小値</t>
    <rPh sb="16" eb="19">
      <t>サイショウチ</t>
    </rPh>
    <phoneticPr fontId="7"/>
  </si>
  <si>
    <t>パネル設定の自動クリア時間設定の最大値</t>
    <rPh sb="16" eb="19">
      <t>サイダイチ</t>
    </rPh>
    <phoneticPr fontId="7"/>
  </si>
  <si>
    <t>ユーザーにパネル操作をさせないフラグ。</t>
    <rPh sb="8" eb="10">
      <t>ソウサ</t>
    </rPh>
    <phoneticPr fontId="7"/>
  </si>
  <si>
    <t>コンソールディスプレイのLCD Brightnessとして設定可能な最小値。</t>
    <rPh sb="29" eb="31">
      <t>セッテイ</t>
    </rPh>
    <rPh sb="31" eb="33">
      <t>カノウ</t>
    </rPh>
    <rPh sb="34" eb="37">
      <t>サイショウチ</t>
    </rPh>
    <phoneticPr fontId="7"/>
  </si>
  <si>
    <t>epScnAlertTable</t>
    <phoneticPr fontId="7"/>
  </si>
  <si>
    <t>1.3.6.1.4.1.1248.1.1.3.1.35.2.11</t>
  </si>
  <si>
    <t>1.3.6.1.4.1.1248.1.1.3.1.35.2.12</t>
  </si>
  <si>
    <t>1.3.6.1.4.1.1248.1.1.3.1.35.2.13</t>
  </si>
  <si>
    <t>1.3.6.1.4.1.1248.1.1.3.1.35.2.14</t>
  </si>
  <si>
    <t>1.3.6.1.4.1.1248.1.1.3.1.35.2.15</t>
  </si>
  <si>
    <t>1.3.6.1.4.1.1248.1.1.3.1.35.2.16</t>
  </si>
  <si>
    <t>1.3.6.1.4.1.1248.1.1.3.1.35.2.17</t>
  </si>
  <si>
    <t>1.3.6.1.4.1.1248.1.1.3.1.35.2.18</t>
  </si>
  <si>
    <t>1.3.6.1.4.1.1248.1.1.3.1.35.3.16</t>
  </si>
  <si>
    <t>1.3.6.1.4.1.1248.1.1.3.1.35.3.17</t>
  </si>
  <si>
    <t>1.3.6.1.4.1.1248.1.1.3.1.35.3.18</t>
  </si>
  <si>
    <t>1.3.6.1.4.1.1248.1.1.3.1.35.3.19</t>
  </si>
  <si>
    <t>1.3.6.1.4.1.1248.1.1.3.1.35.3.20</t>
  </si>
  <si>
    <t>1.3.6.1.4.1.1248.1.1.3.1.35.3.21</t>
  </si>
  <si>
    <t>1.3.6.1.4.1.1248.1.1.3.1.35.3.22</t>
  </si>
  <si>
    <t>epsIpsecPolicyIKEv1EncAlogorithm</t>
  </si>
  <si>
    <t>epsIpsecPolicyIKEv2EncAlogorithm</t>
  </si>
  <si>
    <t>epsIpsecPolicyIKEv1AuthAlgorithm</t>
  </si>
  <si>
    <t>epsIpsecPolicyIKEv2AuthAlgorithm</t>
  </si>
  <si>
    <t>epsIpsecPolicyESPEncAlogorithm</t>
  </si>
  <si>
    <t>epsIpsecPolicyESPAuthAlgorithm</t>
  </si>
  <si>
    <t>epsIpsecPolicyAHAuthAlgorithm</t>
  </si>
  <si>
    <t>1.3.6.1.4.1.1248.1.1.3.1.35.4.1.26</t>
  </si>
  <si>
    <t>1.3.6.1.4.1.1248.1.1.3.1.35.4.1.27</t>
  </si>
  <si>
    <t>1.3.6.1.4.1.1248.1.1.3.1.35.4.1.28</t>
  </si>
  <si>
    <t>1.3.6.1.4.1.1248.1.1.3.1.35.4.1.29</t>
  </si>
  <si>
    <t>1.3.6.1.4.1.1248.1.1.3.1.35.4.1.30</t>
  </si>
  <si>
    <t>1.3.6.1.4.1.1248.1.1.3.1.35.4.1.31</t>
  </si>
  <si>
    <t>1.3.6.1.4.1.1248.1.1.3.1.35.4.1.32</t>
  </si>
  <si>
    <t>1.3.6.1.4.1.1248.1.1.3.1.35.4.1.33</t>
  </si>
  <si>
    <t>1.3.6.1.4.1.1248.1.2.2.49.2.1.2.1.5</t>
  </si>
  <si>
    <t>1.3.6.1.4.1.1248.1.2.2.49.2.1.3.1.5</t>
  </si>
  <si>
    <t>ミュート機能の有効無効設定</t>
    <rPh sb="4" eb="6">
      <t>キノウ</t>
    </rPh>
    <rPh sb="7" eb="9">
      <t>ユウコウ</t>
    </rPh>
    <rPh sb="9" eb="11">
      <t>ムコウ</t>
    </rPh>
    <rPh sb="11" eb="13">
      <t>セッテイ</t>
    </rPh>
    <phoneticPr fontId="7"/>
  </si>
  <si>
    <t>1.3.6.1.4.1.1248.1.8.2.3.1.1.27</t>
  </si>
  <si>
    <t>デバイス共通の音の種類設定</t>
    <rPh sb="4" eb="6">
      <t>キョウツウ</t>
    </rPh>
    <rPh sb="7" eb="8">
      <t>オト</t>
    </rPh>
    <rPh sb="9" eb="11">
      <t>シュルイ</t>
    </rPh>
    <rPh sb="11" eb="13">
      <t>セッテイ</t>
    </rPh>
    <phoneticPr fontId="7"/>
  </si>
  <si>
    <t>1.3.6.1.4.1.1248.1.8.2.3.1.1.28</t>
  </si>
  <si>
    <t>静音モード時の音の種類設定</t>
    <rPh sb="5" eb="6">
      <t>ジ</t>
    </rPh>
    <rPh sb="7" eb="8">
      <t>オト</t>
    </rPh>
    <rPh sb="9" eb="11">
      <t>シュルイ</t>
    </rPh>
    <rPh sb="11" eb="13">
      <t>セッテイ</t>
    </rPh>
    <phoneticPr fontId="7"/>
  </si>
  <si>
    <t>静音モードの有効/無効設定</t>
    <rPh sb="6" eb="8">
      <t>ユウコウ</t>
    </rPh>
    <rPh sb="9" eb="11">
      <t>ムコウ</t>
    </rPh>
    <rPh sb="11" eb="13">
      <t>セッテイ</t>
    </rPh>
    <phoneticPr fontId="7"/>
  </si>
  <si>
    <t>1.3.6.1.4.1.1248.1.8.2.3.2.1.2.x.4</t>
  </si>
  <si>
    <t>1.3.6.1.4.1.1248.1.8.2.3.2.1.2.x.5</t>
  </si>
  <si>
    <t>1.3.6.1.4.1.1248.1.8.2.3.2.1.2.x.6</t>
  </si>
  <si>
    <t>1.3.6.1.4.1.1248.1.8.2.3.2.1.2.x.7</t>
  </si>
  <si>
    <t>1.3.6.1.4.1.1248.1.8.2.3.2.1.5.x.2</t>
  </si>
  <si>
    <t>1.3.6.1.4.1.1248.1.8.2.3.2.1.5.x.3</t>
  </si>
  <si>
    <t>1.3.6.1.4.1.1248.1.8.2.3.2.1.5.x.4</t>
  </si>
  <si>
    <t>1.3.6.1.4.1.1248.1.8.2.3.2.1.5.x.5</t>
  </si>
  <si>
    <t>1.3.6.1.4.1.1248.1.8.2.3.2.1.5.x.6</t>
  </si>
  <si>
    <t>1.3.6.1.4.1.1248.1.8.2.3.2.1.5.x.7</t>
  </si>
  <si>
    <t>静音モード時の設定対象の音のタイプ。</t>
    <rPh sb="0" eb="1">
      <t>セイ</t>
    </rPh>
    <rPh sb="1" eb="2">
      <t>オン</t>
    </rPh>
    <rPh sb="5" eb="6">
      <t>ジ</t>
    </rPh>
    <rPh sb="7" eb="9">
      <t>セッテイ</t>
    </rPh>
    <rPh sb="9" eb="11">
      <t>タイショウ</t>
    </rPh>
    <rPh sb="12" eb="13">
      <t>オト</t>
    </rPh>
    <phoneticPr fontId="7"/>
  </si>
  <si>
    <t>1.3.6.1.4.1.1248.1.8.2.3.5.1.2.x.2</t>
  </si>
  <si>
    <t>1.3.6.1.4.1.1248.1.8.2.3.5.1.2.x.3</t>
  </si>
  <si>
    <t>1.3.6.1.4.1.1248.1.8.2.3.5.1.2.x.4</t>
  </si>
  <si>
    <t>1.3.6.1.4.1.1248.1.8.2.3.5.1.2.x.5</t>
  </si>
  <si>
    <t>1.3.6.1.4.1.1248.1.8.2.3.5.1.2.x.6</t>
  </si>
  <si>
    <t>1.3.6.1.4.1.1248.1.8.2.3.5.1.2.x.7</t>
  </si>
  <si>
    <t>静音モード時の音量の最大値。</t>
    <rPh sb="7" eb="9">
      <t>オンリョウ</t>
    </rPh>
    <rPh sb="10" eb="13">
      <t>サイダイチ</t>
    </rPh>
    <phoneticPr fontId="7"/>
  </si>
  <si>
    <t>静音モード時の音量の最小値。</t>
    <rPh sb="7" eb="9">
      <t>オンリョウ</t>
    </rPh>
    <rPh sb="10" eb="13">
      <t>サイショウチ</t>
    </rPh>
    <phoneticPr fontId="7"/>
  </si>
  <si>
    <t>静音モード時の音量値の設定。</t>
    <rPh sb="7" eb="9">
      <t>オンリョウ</t>
    </rPh>
    <rPh sb="9" eb="10">
      <t>チ</t>
    </rPh>
    <rPh sb="11" eb="13">
      <t>セッテイ</t>
    </rPh>
    <phoneticPr fontId="7"/>
  </si>
  <si>
    <t>1.3.6.1.4.1.1248.1.8.2.3.5.1.5.x.2</t>
  </si>
  <si>
    <t>1.3.6.1.4.1.1248.1.8.2.3.5.1.5.x.3</t>
  </si>
  <si>
    <t>1.3.6.1.4.1.1248.1.8.2.3.5.1.5.x.4</t>
  </si>
  <si>
    <t>1.3.6.1.4.1.1248.1.8.2.3.5.1.5.x.5</t>
  </si>
  <si>
    <t>1.3.6.1.4.1.1248.1.8.2.3.5.1.5.x.6</t>
  </si>
  <si>
    <t>1.3.6.1.4.1.1248.1.2.2.28.1.1.19.1.2</t>
  </si>
  <si>
    <t>1.3.6.1.4.1.1248.1.2.2.28.1.1.19.1.3</t>
  </si>
  <si>
    <t>1.3.6.1.4.1.1248.1.2.2.28.1.1.19.1.4</t>
  </si>
  <si>
    <t>1.3.6.1.4.1.1248.1.2.2.28.1.1.19.1.5</t>
  </si>
  <si>
    <t>1.3.6.1.4.1.1248.1.2.2.28.1.1.19.1.6</t>
  </si>
  <si>
    <t>1.3.6.1.4.1.1248.1.2.2.28.1.1.20.1.2</t>
  </si>
  <si>
    <t>1.3.6.1.4.1.1248.1.2.2.28.1.1.20.1.3</t>
  </si>
  <si>
    <t>1.3.6.1.4.1.1248.1.2.2.28.1.1.20.1.4</t>
  </si>
  <si>
    <t>1.3.6.1.4.1.1248.1.2.2.28.1.1.20.1.5</t>
  </si>
  <si>
    <t>1.3.6.1.4.1.1248.1.2.2.28.1.1.20.1.6</t>
  </si>
  <si>
    <t>1.3.6.1.4.1.1248.1.8.2.21.1.1.3</t>
  </si>
  <si>
    <t>1.3.6.1.4.1.1248.1.8.2.21.1.1.4</t>
  </si>
  <si>
    <t>1.3.6.1.2.1.43.6.1.1.2.1.8</t>
  </si>
  <si>
    <t>1.3.6.1.2.1.43.6.1.1.2.1.9</t>
  </si>
  <si>
    <t>1.3.6.1.2.1.43.6.1.1.2.1.10</t>
  </si>
  <si>
    <t>1.3.6.1.2.1.43.6.1.1.2.1.11</t>
  </si>
  <si>
    <t>1.3.6.1.2.1.43.6.1.1.2.1.12</t>
  </si>
  <si>
    <t>1.3.6.1.2.1.43.6.1.1.2.1.13</t>
  </si>
  <si>
    <t>1.3.6.1.2.1.43.11.1.1.3.1.6</t>
  </si>
  <si>
    <t>1.3.6.1.2.1.43.11.1.1.6.1.6</t>
  </si>
  <si>
    <t>1.3.6.1.2.1.43.12.1.1.5.1.2</t>
  </si>
  <si>
    <t>1.3.6.1.2.1.43.12.1.1.5.1.3</t>
  </si>
  <si>
    <t>1.3.6.1.2.1.43.12.1.1.5.1.4</t>
  </si>
  <si>
    <t>1.3.6.1.4.1.1248.1.2.2.6.1.1.18</t>
  </si>
  <si>
    <t>1.3.6.1.4.1.1248.1.2.2.25.3.1.5</t>
  </si>
  <si>
    <t>epPrtFinisherDeviceCounterUnit</t>
  </si>
  <si>
    <t>1.3.6.1.4.1.1248.1.2.2.25.3.1.6</t>
  </si>
  <si>
    <t>epPrtFinisherDeviceCount</t>
  </si>
  <si>
    <t>1.3.6.1.4.1.1248.1.2.2.25.3.1.7</t>
  </si>
  <si>
    <t>1.3.6.1.4.1.1248.1.2.2.28.1.1.2.1.7</t>
  </si>
  <si>
    <t>1.3.6.1.4.1.1248.1.2.2.28.1.1.5.1.7</t>
  </si>
  <si>
    <t>1.3.6.1.4.1.1248.1.2.2.28.1.1.3.1.7</t>
  </si>
  <si>
    <t>1.3.6.1.4.1.1248.1.2.2.28.1.1.6.1.7</t>
  </si>
  <si>
    <t>1.3.6.1.4.1.1248.1.2.2.28.1.1.9.1.7</t>
  </si>
  <si>
    <t>1.3.6.1.4.1.1248.1.2.2.28.1.1.10.1.7</t>
  </si>
  <si>
    <t>1.3.6.1.4.1.1248.1.2.2.28.1.1.17.1.7</t>
  </si>
  <si>
    <t>1.3.6.1.4.1.1248.1.2.2.28.1.1.18.1.7</t>
  </si>
  <si>
    <t>1.3.6.1.4.1.1248.1.2.2.28.1.1.19.1.7</t>
  </si>
  <si>
    <t>1.3.6.1.4.1.1248.1.2.2.28.1.1.20.1.7</t>
  </si>
  <si>
    <t>1.3.6.1.4.1.1248.1.2.2.30.1.1.2.1.5</t>
  </si>
  <si>
    <t>1.3.6.1.4.1.1248.1.2.2.30.1.1.2.1.6</t>
  </si>
  <si>
    <t>1.3.6.1.4.1.1248.1.2.2.30.1.1.3.1.5</t>
  </si>
  <si>
    <t>1.3.6.1.4.1.1248.1.2.2.30.1.1.3.1.6</t>
  </si>
  <si>
    <t>1.3.6.1.4.1.1248.1.2.2.30.1.1.4.1.5</t>
  </si>
  <si>
    <t>1.3.6.1.4.1.1248.1.2.2.30.1.1.4.1.6</t>
  </si>
  <si>
    <t>1.3.6.1.4.1.1248.1.2.2.30.1.1.5.1.5</t>
  </si>
  <si>
    <t>1.3.6.1.4.1.1248.1.2.2.30.1.1.5.1.6</t>
  </si>
  <si>
    <t>1.3.6.1.4.1.1248.1.2.2.30.1.1.18.1.5</t>
  </si>
  <si>
    <t>1.3.6.1.4.1.1248.1.2.2.30.1.1.18.1.6</t>
  </si>
  <si>
    <t>epPrtMarkerColorCoverageTermISODuty</t>
  </si>
  <si>
    <t>1.3.6.1.4.1.1248.1.2.2.30.4.1.4</t>
  </si>
  <si>
    <t>1.3.6.1.4.1.1248.1.2.2.32.1.1.3.1.2</t>
  </si>
  <si>
    <t>1.3.6.1.4.1.1248.1.2.2.32.1.1.3.1.3</t>
  </si>
  <si>
    <t>1.3.6.1.4.1.1248.1.2.2.32.1.1.3.1.4</t>
  </si>
  <si>
    <t>1.3.6.1.4.1.1248.1.2.2.32.1.1.5.1.2</t>
  </si>
  <si>
    <t>1.3.6.1.4.1.1248.1.2.2.32.1.1.5.1.3</t>
  </si>
  <si>
    <t>1.3.6.1.4.1.1248.1.2.2.32.1.1.5.1.4</t>
  </si>
  <si>
    <t>1.3.6.1.4.1.1248.1.2.2.32.1.1.7.1.2</t>
  </si>
  <si>
    <t>1.3.6.1.4.1.1248.1.2.2.32.1.1.7.1.3</t>
  </si>
  <si>
    <t>1.3.6.1.4.1.1248.1.2.2.32.1.1.7.1.4</t>
  </si>
  <si>
    <t>prtLocalizationCountry</t>
  </si>
  <si>
    <t>epHrAlertSeverityLevel</t>
  </si>
  <si>
    <t>アラートの重大度。</t>
  </si>
  <si>
    <t>epHrAlertTrainingLevel</t>
  </si>
  <si>
    <t>アラート対処者に必要なトレーニングレベル。</t>
  </si>
  <si>
    <t>epHrAlertCode</t>
  </si>
  <si>
    <t>アラートコード。アラートを識別するための統一的な番号。</t>
  </si>
  <si>
    <t>epHrAlertDescription</t>
  </si>
  <si>
    <t>アラートの説明文字列。</t>
  </si>
  <si>
    <t>epPrtOutputFuncTable</t>
    <phoneticPr fontId="7"/>
  </si>
  <si>
    <t>1.3.6.1.2.1.43.12.1.1.4.1.5</t>
  </si>
  <si>
    <t xml:space="preserve"> (RFC3805 Printer MIBv2)：printerMIBV2のみでアクセス</t>
    <phoneticPr fontId="7"/>
  </si>
  <si>
    <t>1.3.6.1.4.1.1248.1.8.2.3.1.1.30</t>
  </si>
  <si>
    <t>外部アプリケーションを無効化する機能の有効・無効設定</t>
  </si>
  <si>
    <t>R/W
SEC</t>
  </si>
  <si>
    <t>1.3.6.1.4.1.1248.1.8.2.10.1.1.8</t>
  </si>
  <si>
    <t>1.3.6.1.4.1.1248.1.8.2.11.2</t>
  </si>
  <si>
    <t>epHrOpenPlatformVersionに設定可能な値。</t>
  </si>
  <si>
    <t>1.3.6.1.4.1.1248.1.8.2.11.3</t>
  </si>
  <si>
    <t>OpenPlatform緊急退避モードの設定テーブル。</t>
  </si>
  <si>
    <t>epHrOpenPlatformEmgEmergencyModeEnable</t>
  </si>
  <si>
    <t>1.3.6.1.4.1.1248.1.8.2.11.3.1.1</t>
  </si>
  <si>
    <t>OpenPlatform緊急退避モードの有効無効の設定</t>
  </si>
  <si>
    <t>epHrOpenPlatformEmgUsageLimitDisablementEnable</t>
  </si>
  <si>
    <t>1.3.6.1.4.1.1248.1.8.2.11.3.1.2</t>
  </si>
  <si>
    <t>OpenPlatform緊急退避モードでのユーザー毎の利用制限機能無効化の有効無効の設定</t>
  </si>
  <si>
    <t>epHrOpenPlatformEmgUsageLimitUnauthorizedDataPrintAndScanEnable</t>
  </si>
  <si>
    <t>1.3.6.1.4.1.1248.1.8.2.11.3.1.3</t>
  </si>
  <si>
    <t>OpenPlatform緊急退避モードでのユーザー毎の利用制限機能における、ホストからの認証情報無しデータを受信した時の印刷及びスキャンの許可/禁止設定</t>
  </si>
  <si>
    <t>epHrOpenPlatformEmgIpsecIpFilteringDisablementEnable</t>
  </si>
  <si>
    <t>1.3.6.1.4.1.1248.1.8.2.11.3.1.4</t>
  </si>
  <si>
    <t>OpenPlatform緊急退避モードでのIPsec/IPフィルタリング無効化の有効無効の設定</t>
  </si>
  <si>
    <t>epHrOpenPlatformEmgWSDEnablementEnable</t>
  </si>
  <si>
    <t>1.3.6.1.4.1.1248.1.8.2.11.3.1.5</t>
  </si>
  <si>
    <t>OpenPlatform緊急退避モードでのWSD機能有効化の有効無効の設定</t>
  </si>
  <si>
    <t>1.3.6.1.4.1.1248.1.8.2.11.4</t>
  </si>
  <si>
    <t>OpenPlatform緊急退避モード時に利用者制限機能に登録するユーザ毎の利用制限機能の設定テーブル。</t>
  </si>
  <si>
    <t>epHrOpenPlatformEmgUsageLimitUserRegistEnable</t>
  </si>
  <si>
    <t>1.3.6.1.4.1.1248.1.8.2.11.4.1.2</t>
  </si>
  <si>
    <t>OpenPlatform緊急避難モード時にユーザー毎の利用者制限機能にユーザーを自動登録する機能の有効無効の設定</t>
  </si>
  <si>
    <t>epHrOpenPlatformEmgUsageLimitUserUserIndex</t>
  </si>
  <si>
    <t>1.3.6.1.4.1.1248.1.8.2.11.4.1.3</t>
  </si>
  <si>
    <t>ユーザ毎の利用制限機能のIndexの設定</t>
  </si>
  <si>
    <t>epHrOpenPlatformEmgUsageLimitUserName</t>
  </si>
  <si>
    <t>1.3.6.1.4.1.1248.1.8.2.11.4.1.4</t>
  </si>
  <si>
    <t>ユーザー名の設定</t>
  </si>
  <si>
    <t>1.3.6.1.4.1.1248.1.8.2.11.4.1.5</t>
  </si>
  <si>
    <t>ユーザパスワードの設定</t>
  </si>
  <si>
    <t>1.3.6.1.4.1.1248.1.8.2.11.4.1.6</t>
  </si>
  <si>
    <t>ユーザ毎に利用を制限する機能を設定する</t>
  </si>
  <si>
    <t>epHrOpenPlatformEmergencyUsageLimitUserColorEnable</t>
  </si>
  <si>
    <t>1.3.6.1.4.1.1248.1.8.2.11.4.1.7</t>
  </si>
  <si>
    <t>ユーザー毎にカラーの制限をするかの有効/無効設定</t>
  </si>
  <si>
    <t>1.3.6.1.4.1.1248.1.2.2.24.4</t>
  </si>
  <si>
    <t>epPrtOutputFuncDestination</t>
  </si>
  <si>
    <t>1.3.6.1.4.1.1248.1.2.2.24.4.1.3</t>
  </si>
  <si>
    <t>epPrtOutputFuncSelectableTable</t>
  </si>
  <si>
    <t>1.3.6.1.4.1.1248.1.2.2.24.5</t>
  </si>
  <si>
    <t>epPrtOutputFuncSelectableDestIndex</t>
  </si>
  <si>
    <t>epScnErrorHistory(15)</t>
  </si>
  <si>
    <t>epScnScanAreaType</t>
    <phoneticPr fontId="7"/>
  </si>
  <si>
    <t>epScnScanAreaDirection</t>
    <phoneticPr fontId="7"/>
  </si>
  <si>
    <t>epScnScanAreaName</t>
    <phoneticPr fontId="7"/>
  </si>
  <si>
    <t>epPrtPaperSizeName</t>
    <phoneticPr fontId="7"/>
  </si>
  <si>
    <t>epPrtPaperSizeCountSupport</t>
    <phoneticPr fontId="7"/>
  </si>
  <si>
    <t>epPrtPaperSizeType</t>
    <phoneticPr fontId="7"/>
  </si>
  <si>
    <t>epPrtPaperSizeDirection</t>
    <phoneticPr fontId="7"/>
  </si>
  <si>
    <t>epPrtPaperTypesName</t>
    <phoneticPr fontId="7"/>
  </si>
  <si>
    <t>epPrtPaperTypesType</t>
    <phoneticPr fontId="7"/>
  </si>
  <si>
    <t>1.3.6.1.4.1.1248.1.1.3.1.29.3.1.43</t>
  </si>
  <si>
    <t>1.3.6.1.4.1.1248.1.1.3.1.29.3.1.44</t>
  </si>
  <si>
    <t>1.3.6.1.4.1.1248.1.1.3.1.29.3.1.45</t>
  </si>
  <si>
    <t>1.3.6.1.4.1.1248.1.1.3.1.29.3.1.46</t>
  </si>
  <si>
    <t>1.3.6.1.4.1.1248.1.1.3.1.29.3.1.47</t>
  </si>
  <si>
    <t>1.3.6.1.4.1.1248.1.1.3.1.29.3.1.48</t>
  </si>
  <si>
    <t>1.3.6.1.4.1.1248.1.1.3.1.29.3.1.49</t>
  </si>
  <si>
    <t>1.3.6.1.4.1.1248.1.1.3.1.29.3.1.50</t>
  </si>
  <si>
    <t>1.3.6.1.4.1.1248.1.1.3.1.34.5.1.7</t>
  </si>
  <si>
    <t>1.3.6.1.4.1.1248.1.1.3.1.34.1.14</t>
  </si>
  <si>
    <t>1.3.6.1.4.1.1248.1.1.3.1.34.2.1.14</t>
  </si>
  <si>
    <t>1.3.6.1.4.1.1248.1.1.3.1.10.2.5</t>
  </si>
  <si>
    <t>消耗品の対応するepPrtMarkerColorIndex。</t>
    <rPh sb="0" eb="2">
      <t>ショウモウ</t>
    </rPh>
    <rPh sb="2" eb="3">
      <t>ヒン</t>
    </rPh>
    <rPh sb="4" eb="6">
      <t>タイオウ</t>
    </rPh>
    <phoneticPr fontId="7"/>
  </si>
  <si>
    <t>1.3.6.1.4.1.1248.1.2.2.5.1.1.53</t>
  </si>
  <si>
    <t>プラテンギャップによるこすれ軽減機能のモード設定のサポート状況。</t>
  </si>
  <si>
    <t>1.3.6.1.4.1.1248.1.2.2.5.1.1.54</t>
  </si>
  <si>
    <t>プラテンギャップによるこすれ軽減機能のモード設定。</t>
  </si>
  <si>
    <t>1.3.6.1.4.1.1248.1.2.2.5.1.1.55</t>
  </si>
  <si>
    <t>両面印刷時の追加乾燥待機モード設定。</t>
  </si>
  <si>
    <t>1.3.6.1.4.1.1248.1.2.2.25.3.1.9</t>
  </si>
  <si>
    <t>1.3.6.1.4.1.1248.1.2.2.25.3.1.10</t>
  </si>
  <si>
    <t>1.3.6.1.4.1.1248.1.2.2.25.3.1.11</t>
  </si>
  <si>
    <t>1.3.6.1.4.1.1248.1.2.2.25.3.1.12</t>
  </si>
  <si>
    <t>1.3.6.1.4.1.1248.1.2.2.25.3.1.13</t>
  </si>
  <si>
    <t>1.3.6.1.4.1.1248.1.2.2.25.3.1.14</t>
  </si>
  <si>
    <t>1.3.6.1.4.1.1248.1.2.2.27.7.1.2</t>
  </si>
  <si>
    <t>1.3.6.1.4.1.1248.1.2.2.27.7.1.3</t>
  </si>
  <si>
    <t>1.3.6.1.4.1.1248.1.2.2.27.7.1.4</t>
  </si>
  <si>
    <t>1.3.6.1.4.1.1248.1.2.2.27.7.1.5</t>
  </si>
  <si>
    <t>クリーニングに関わる設定情報テーブル</t>
    <rPh sb="12" eb="14">
      <t>ジョウホウ</t>
    </rPh>
    <phoneticPr fontId="7"/>
  </si>
  <si>
    <t>1.3.6.1.4.1.1248.1.2.2.51.3.1.2</t>
  </si>
  <si>
    <t>1.3.6.1.4.1.1248.1.2.2.51.3.1.3</t>
  </si>
  <si>
    <t>1.3.6.1.4.1.1248.1.2.2.51.3.1.4</t>
  </si>
  <si>
    <t>1.3.6.1.4.1.1248.1.2.2.51.3.1.5</t>
  </si>
  <si>
    <t>1.3.6.1.4.1.1248.1.2.2.51.3.1.6</t>
  </si>
  <si>
    <t>1.3.6.1.4.1.1248.1.2.2.51.3.1.7</t>
  </si>
  <si>
    <t>1.3.6.1.4.1.1248.1.4.2.6.1.1.16</t>
  </si>
  <si>
    <t>1.3.6.1.4.1.1248.1.4.2.6.1.1.17</t>
  </si>
  <si>
    <t>1.3.6.1.4.1.1248.1.4.2.6.1.1.18</t>
  </si>
  <si>
    <t>1.3.6.1.4.1.1248.1.4.2.6.1.1.19</t>
  </si>
  <si>
    <t>1.3.6.1.4.1.1248.1.4.2.6.1.1.20</t>
  </si>
  <si>
    <t>原稿保護エラーが発生した回数</t>
    <rPh sb="0" eb="2">
      <t>ゲンコウ</t>
    </rPh>
    <rPh sb="2" eb="4">
      <t>ホゴ</t>
    </rPh>
    <rPh sb="8" eb="10">
      <t>ハッセイ</t>
    </rPh>
    <rPh sb="12" eb="14">
      <t>カイスウ</t>
    </rPh>
    <phoneticPr fontId="7"/>
  </si>
  <si>
    <t>　FW PackageのepPrtVersionIndexに該当するIndex項を応答。</t>
    <rPh sb="30" eb="32">
      <t>ガイトウ</t>
    </rPh>
    <rPh sb="39" eb="40">
      <t>コウ</t>
    </rPh>
    <rPh sb="41" eb="43">
      <t>オウトウ</t>
    </rPh>
    <phoneticPr fontId="7"/>
  </si>
  <si>
    <t>　値はFW Package Verを構成する各Verを応答する。</t>
    <rPh sb="1" eb="2">
      <t>アタイ</t>
    </rPh>
    <rPh sb="18" eb="20">
      <t>コウセイ</t>
    </rPh>
    <rPh sb="22" eb="23">
      <t>カク</t>
    </rPh>
    <rPh sb="27" eb="29">
      <t>オウトウ</t>
    </rPh>
    <phoneticPr fontId="7"/>
  </si>
  <si>
    <t>　例：N/WサポートのMFP
　　　4番目が FW Packageのため,index:4</t>
    <rPh sb="1" eb="2">
      <t>レイ</t>
    </rPh>
    <rPh sb="19" eb="20">
      <t>バン</t>
    </rPh>
    <rPh sb="20" eb="21">
      <t>メ</t>
    </rPh>
    <phoneticPr fontId="7"/>
  </si>
  <si>
    <t>　　　VerはPrinterVerとNWVerを応答するため、
　　　値:1(MainFW),3(NW Firmware)</t>
    <rPh sb="24" eb="26">
      <t>オウトウ</t>
    </rPh>
    <phoneticPr fontId="7"/>
  </si>
  <si>
    <t>排紙装置の種別</t>
    <rPh sb="0" eb="2">
      <t>ハイシ</t>
    </rPh>
    <phoneticPr fontId="7"/>
  </si>
  <si>
    <t>1.3.6.1.4.1.1248.1.2.2.5.1.1.56</t>
  </si>
  <si>
    <t>epPrtPersonalName</t>
  </si>
  <si>
    <t>1.3.6.1.4.1.1248.1.2.2.24.4.1.2</t>
  </si>
  <si>
    <t>1.3.6.1.4.1.1248.1.2.2.27.3.1.3.1.1.1</t>
  </si>
  <si>
    <t>1.3.6.1.4.1.1248.1.2.2.27.3.1.3.1.1.2</t>
  </si>
  <si>
    <t>1.3.6.1.4.1.1248.1.2.2.27.3.1.3.1.1.3</t>
  </si>
  <si>
    <t>1.3.6.1.4.1.1248.1.2.2.27.3.1.3.1.1.4</t>
  </si>
  <si>
    <t>1.3.6.1.4.1.1248.1.2.2.27.3.1.3.1.1.5</t>
  </si>
  <si>
    <t>1.3.6.1.4.1.1248.1.2.2.27.3.1.3.1.1.6</t>
  </si>
  <si>
    <t>1.3.6.1.4.1.1248.1.2.2.27.3.1.3.1.1.7</t>
  </si>
  <si>
    <t>1.3.6.1.4.1.1248.1.2.2.27.3.1.4.1.1.1</t>
  </si>
  <si>
    <t>1.3.6.1.4.1.1248.1.2.2.27.3.1.4.1.1.2</t>
  </si>
  <si>
    <t>1.3.6.1.4.1.1248.1.2.2.27.3.1.4.1.1.3</t>
  </si>
  <si>
    <t>1.3.6.1.4.1.1248.1.2.2.27.3.1.4.1.1.4</t>
  </si>
  <si>
    <t>1.3.6.1.4.1.1248.1.2.2.27.3.1.4.1.1.5</t>
  </si>
  <si>
    <t>1.3.6.1.4.1.1248.1.2.2.27.3.1.4.1.1.6</t>
  </si>
  <si>
    <t>1.3.6.1.4.1.1248.1.2.2.27.3.1.4.1.1.7</t>
  </si>
  <si>
    <t>prtAlertTable</t>
    <phoneticPr fontId="7"/>
  </si>
  <si>
    <t>epHrAlertTable</t>
    <phoneticPr fontId="7"/>
  </si>
  <si>
    <t>epPrtCleaningTypeType</t>
  </si>
  <si>
    <t>epPrtCleaningTypeLevel</t>
  </si>
  <si>
    <t>epPrtInputPaperSizeType</t>
    <phoneticPr fontId="7"/>
  </si>
  <si>
    <t>epPrtCommonSettings(3)</t>
  </si>
  <si>
    <t>epPrtDisconnectedShutdownEnable</t>
  </si>
  <si>
    <t>epPrtPaperSizeTableとは違う組み合わせの用紙サイズの累計印刷数を示すテーブル。
用紙サイズ毎に以下の情報を持つ。</t>
    <rPh sb="49" eb="51">
      <t>ヨウシ</t>
    </rPh>
    <rPh sb="54" eb="55">
      <t>ゴト</t>
    </rPh>
    <rPh sb="56" eb="58">
      <t>イカ</t>
    </rPh>
    <rPh sb="59" eb="61">
      <t>ジョウホウ</t>
    </rPh>
    <rPh sb="62" eb="63">
      <t>モ</t>
    </rPh>
    <phoneticPr fontId="7"/>
  </si>
  <si>
    <t>1.3.6.1.4.1.1248.1.2.2.6.2.1.2</t>
  </si>
  <si>
    <t>1.3.6.1.4.1.1248.1.2.2.6.2.1.3</t>
  </si>
  <si>
    <t>1.3.6.1.4.1.1248.1.2.2.6.2.1.4</t>
  </si>
  <si>
    <t>1.3.6.1.4.1.1248.1.2.2.6.2.1.5</t>
  </si>
  <si>
    <t>1.3.6.1.4.1.1248.1.2.2.6.2.1.6</t>
  </si>
  <si>
    <t>1.3.6.1.4.1.1248.1.2.2.6.2.1.7</t>
  </si>
  <si>
    <t>1.3.6.1.4.1.1248.1.2.2.6.2.1.8</t>
  </si>
  <si>
    <t>1.3.6.1.4.1.1248.1.2.2.6.2.1.9</t>
  </si>
  <si>
    <t>1.3.6.1.4.1.1248.1.2.2.6.2.1.10</t>
  </si>
  <si>
    <t>1.3.6.1.4.1.1248.1.2.2.6.2.1.11</t>
  </si>
  <si>
    <t>epPrtPaperSize2ProcessColorSimplexCount2</t>
  </si>
  <si>
    <t>1.3.6.1.4.1.1248.1.2.2.6.2.1.12</t>
  </si>
  <si>
    <t>1.3.6.1.4.1.1248.1.2.2.27.1.1.18</t>
  </si>
  <si>
    <t>1.3.6.1.4.1.1248.1.2.2.27.1.1.19</t>
  </si>
  <si>
    <t>1.3.6.1.4.1.1248.1.2.2.27.1.1.20</t>
  </si>
  <si>
    <t>1.3.6.1.4.1.1248.1.2.2.27.1.1.21</t>
  </si>
  <si>
    <t>1.3.6.1.4.1.1248.1.2.2.27.1.1.22</t>
  </si>
  <si>
    <t>1.3.6.1.4.1.1248.1.2.2.27.1.1.23</t>
  </si>
  <si>
    <t>1.3.6.1.4.1.1248.1.2.2.27.1.1.24</t>
  </si>
  <si>
    <t>1.3.6.1.4.1.1248.1.2.2.27.1.1.25</t>
  </si>
  <si>
    <t>1.3.6.1.4.1.1248.1.2.2.27.1.1.27</t>
  </si>
  <si>
    <t>1.3.6.1.4.1.1248.1.2.2.23.1.1.19</t>
  </si>
  <si>
    <t>用紙サイズ別の印刷カウントの単位。</t>
  </si>
  <si>
    <t>1.3.6.1.4.1.1248.1.2.2.23.9</t>
  </si>
  <si>
    <t>給紙装置用紙サイズ別印刷情報テーブル</t>
  </si>
  <si>
    <t>1.3.6.1.4.1.1248.1.2.2.23.9.1.3</t>
  </si>
  <si>
    <t>機能別の排紙先情報テーブル</t>
  </si>
  <si>
    <t>epPrtOutputFuncDestinationに設定可能な排紙先を列挙するテーブル。</t>
  </si>
  <si>
    <t>フィニッシャーデバイステーブル。</t>
  </si>
  <si>
    <t>Finisher機能のサポート状況。</t>
  </si>
  <si>
    <t>FinisherのID等。</t>
    <rPh sb="11" eb="12">
      <t>トウ</t>
    </rPh>
    <phoneticPr fontId="7"/>
  </si>
  <si>
    <t>Finisherの中間ユニットのID等。</t>
  </si>
  <si>
    <t>Finisherデバイスで仕上げしたカウント単位。</t>
  </si>
  <si>
    <t>1.3.6.1.4.1.1248.1.2.2.27.1.1.28</t>
  </si>
  <si>
    <t>1.3.6.1.4.1.1248.1.2.2.27.1.1.29</t>
  </si>
  <si>
    <t>1.3.6.1.4.1.1248.1.2.2.27.1.1.30</t>
  </si>
  <si>
    <t>1ジョブにおける印刷数別の総印刷数。</t>
  </si>
  <si>
    <t>1ジョブにおける印刷数別のジョブ数。</t>
  </si>
  <si>
    <t>1.3.6.1.4.1.1248.1.2.2.27.8.1.3</t>
  </si>
  <si>
    <t>1.3.6.1.4.1.1248.1.2.2.27.9</t>
  </si>
  <si>
    <t>用紙種類・用紙サイズ別印刷数カウントテーブル</t>
  </si>
  <si>
    <t>印刷数をカウントする用紙種類。</t>
  </si>
  <si>
    <t>印刷数をカウントする用紙サイズ。</t>
  </si>
  <si>
    <t>1.3.6.1.4.1.1248.1.2.2.27.9.1.4</t>
  </si>
  <si>
    <t>用紙種類・用紙サイズ毎の総印刷数。</t>
  </si>
  <si>
    <t>epPrtMarkerDailyPrintedHistoryTime</t>
  </si>
  <si>
    <t>1.3.6.1.4.1.1248.1.2.2.27.10.1.3</t>
  </si>
  <si>
    <t>1.3.6.1.4.1.1248.1.2.2.27.10.1.4</t>
  </si>
  <si>
    <t>1.3.6.1.4.1.1248.1.2.2.27.11.1.2</t>
  </si>
  <si>
    <t>1.3.6.1.4.1.1248.1.2.2.27.11.1.3</t>
  </si>
  <si>
    <t>印刷消耗品のタイプ。</t>
  </si>
  <si>
    <t>1.3.6.1.4.1.1248.1.2.2.28.1.1.21.1.2</t>
  </si>
  <si>
    <t>1.3.6.1.4.1.1248.1.2.2.28.1.1.21.1.3</t>
  </si>
  <si>
    <t>1.3.6.1.4.1.1248.1.2.2.28.1.1.21.1.4</t>
  </si>
  <si>
    <t>1.3.6.1.4.1.1248.1.2.2.28.1.1.21.1.5</t>
  </si>
  <si>
    <t>1.3.6.1.4.1.1248.1.2.2.28.1.1.21.1.6</t>
  </si>
  <si>
    <t>1.3.6.1.4.1.1248.1.2.2.28.1.1.21.1.7</t>
  </si>
  <si>
    <t>1.3.6.1.4.1.1248.1.2.2.28.6</t>
  </si>
  <si>
    <t>カートリッジ情報サポートテーブル。</t>
  </si>
  <si>
    <t>1.3.6.1.4.1.1248.1.2.2.28.6.1.1</t>
  </si>
  <si>
    <t>1.3.6.1.4.1.1248.1.2.2.28.6.1.2</t>
  </si>
  <si>
    <t>1.3.6.1.4.1.1248.1.2.2.28.6.1.3</t>
  </si>
  <si>
    <t>1.3.6.1.4.1.1248.1.2.2.28.6.1.4</t>
  </si>
  <si>
    <t>カートリッジ履歴テーブルのインデックスの付け方のタイプ。</t>
  </si>
  <si>
    <t>1.3.6.1.4.1.1248.1.2.2.28.6.1.5</t>
  </si>
  <si>
    <t>カートリッジ履歴テーブル。</t>
  </si>
  <si>
    <t>epPrtMarkerSuppliesCartridgeHistoryUID</t>
  </si>
  <si>
    <t>epPrtMarkerSuppliesCartridgeHistoryUsageCount</t>
  </si>
  <si>
    <t>カートリッジ設定情報。</t>
  </si>
  <si>
    <t>1.3.6.1.4.1.1248.1.2.2.29.3.1.2</t>
  </si>
  <si>
    <t>1.3.6.1.4.1.1248.1.2.2.29.3.1.3</t>
  </si>
  <si>
    <t>1.3.6.1.4.1.1248.1.2.2.29.4.1.3</t>
  </si>
  <si>
    <t>1.3.6.1.4.1.1248.1.2.2.29.4.1.4</t>
  </si>
  <si>
    <t>1.3.6.1.4.1.1248.1.2.2.29.4.1.5</t>
  </si>
  <si>
    <t>1.3.6.1.4.1.1248.1.2.2.29.4.1.6</t>
  </si>
  <si>
    <t>1.3.6.1.4.1.1248.1.2.2.30.1.1.20</t>
  </si>
  <si>
    <t>色に対応する印刷消耗品のインデックス</t>
    <rPh sb="0" eb="1">
      <t>イロ</t>
    </rPh>
    <rPh sb="2" eb="4">
      <t>タイオウ</t>
    </rPh>
    <rPh sb="6" eb="8">
      <t>インサツ</t>
    </rPh>
    <rPh sb="8" eb="10">
      <t>ショウモウ</t>
    </rPh>
    <rPh sb="10" eb="11">
      <t>ヒン</t>
    </rPh>
    <phoneticPr fontId="0"/>
  </si>
  <si>
    <t>1.3.6.1.4.1.1248.1.2.2.30.1.1.21</t>
  </si>
  <si>
    <t>印刷色毎の消耗品残量のリセット回数。</t>
  </si>
  <si>
    <t>1.3.6.1.4.1.1248.1.2.2.30.5</t>
  </si>
  <si>
    <t>印刷カバレッジタイプ・色別情報テーブル。</t>
  </si>
  <si>
    <t>1.3.6.1.4.1.1248.1.2.2.30.5.1.3</t>
  </si>
  <si>
    <t>1.3.6.1.4.1.1248.1.2.2.30.5.1.4</t>
  </si>
  <si>
    <t>1.3.6.1.4.1.1248.1.2.2.30.5.1.5</t>
  </si>
  <si>
    <t>epPrtInterpreterExtPrinted</t>
  </si>
  <si>
    <t>この言語による総印刷数。</t>
    <rPh sb="2" eb="4">
      <t>ゲンゴ</t>
    </rPh>
    <rPh sb="7" eb="8">
      <t>ソウ</t>
    </rPh>
    <rPh sb="8" eb="10">
      <t>インサツ</t>
    </rPh>
    <rPh sb="10" eb="11">
      <t>スウ</t>
    </rPh>
    <phoneticPr fontId="0"/>
  </si>
  <si>
    <t>1.3.6.1.4.1.1248.1.2.2.49.2.1.6</t>
  </si>
  <si>
    <t>この言語のタイプ。</t>
  </si>
  <si>
    <t>epPrtConsumableSupplyModelNumber</t>
  </si>
  <si>
    <t>1.3.6.1.4.1.1248.1.2.2.50.1.1.8</t>
  </si>
  <si>
    <t>消耗品の型番。</t>
    <rPh sb="0" eb="2">
      <t>ショウモウ</t>
    </rPh>
    <rPh sb="2" eb="3">
      <t>ヒン</t>
    </rPh>
    <rPh sb="4" eb="6">
      <t>カタバン</t>
    </rPh>
    <phoneticPr fontId="0"/>
  </si>
  <si>
    <t>1.3.6.1.4.1.1248.1.2.2.50.1.1.9</t>
  </si>
  <si>
    <t>消耗品の累計中古品交換回数。</t>
    <rPh sb="0" eb="2">
      <t>ショウモウ</t>
    </rPh>
    <rPh sb="2" eb="3">
      <t>ヒン</t>
    </rPh>
    <rPh sb="4" eb="6">
      <t>ルイケイ</t>
    </rPh>
    <rPh sb="6" eb="8">
      <t>チュウコ</t>
    </rPh>
    <rPh sb="8" eb="9">
      <t>ヒン</t>
    </rPh>
    <rPh sb="9" eb="11">
      <t>コウカン</t>
    </rPh>
    <rPh sb="11" eb="13">
      <t>カイスウ</t>
    </rPh>
    <phoneticPr fontId="0"/>
  </si>
  <si>
    <t>epPrtConsumableSupplyUsageTable</t>
  </si>
  <si>
    <t>1.3.6.1.4.1.1248.1.2.2.50.2</t>
  </si>
  <si>
    <t>消耗品タイプ別累計消費量テーブル</t>
  </si>
  <si>
    <t>1.3.6.1.4.1.1248.1.2.2.50.2.1.2</t>
  </si>
  <si>
    <t>消耗品に関わる消費量のタイプ。</t>
  </si>
  <si>
    <t>1.3.6.1.4.1.1248.1.2.2.50.2.1.2.1.1</t>
  </si>
  <si>
    <t>1.3.6.1.4.1.1248.1.2.2.50.2.1.2.1.2</t>
  </si>
  <si>
    <t>1.3.6.1.4.1.1248.1.2.2.50.2.1.2.1.3</t>
  </si>
  <si>
    <t>1.3.6.1.4.1.1248.1.2.2.50.2.1.2.1.4</t>
  </si>
  <si>
    <t>1.3.6.1.4.1.1248.1.2.2.50.2.1.2.1.5</t>
  </si>
  <si>
    <t>1.3.6.1.4.1.1248.1.2.2.50.2.1.2.1.6</t>
  </si>
  <si>
    <t>1.3.6.1.4.1.1248.1.2.2.50.2.1.2.1.7</t>
  </si>
  <si>
    <t>1.3.6.1.4.1.1248.1.2.2.50.2.1.2.1.8</t>
  </si>
  <si>
    <t>1.3.6.1.4.1.1248.1.2.2.50.2.1.2.1.10</t>
  </si>
  <si>
    <t>1.3.6.1.4.1.1248.1.2.2.50.2.1.2.1.11</t>
  </si>
  <si>
    <t>1.3.6.1.4.1.1248.1.2.2.50.2.1.2.1.12</t>
  </si>
  <si>
    <t>1.3.6.1.4.1.1248.1.2.2.50.2.1.2.1.13</t>
  </si>
  <si>
    <t>1.3.6.1.4.1.1248.1.2.2.50.2.1.3</t>
  </si>
  <si>
    <t>消耗品に関わる消費量の単位。</t>
  </si>
  <si>
    <t>1.3.6.1.4.1.1248.1.2.2.50.2.1.3.1.1</t>
  </si>
  <si>
    <t>1.3.6.1.4.1.1248.1.2.2.50.2.1.3.1.2</t>
  </si>
  <si>
    <t>1.3.6.1.4.1.1248.1.2.2.50.2.1.3.1.3</t>
  </si>
  <si>
    <t>1.3.6.1.4.1.1248.1.2.2.50.2.1.3.1.4</t>
  </si>
  <si>
    <t>1.3.6.1.4.1.1248.1.2.2.50.2.1.3.1.5</t>
  </si>
  <si>
    <t>1.3.6.1.4.1.1248.1.2.2.50.2.1.3.1.6</t>
  </si>
  <si>
    <t>1.3.6.1.4.1.1248.1.2.2.50.2.1.3.1.7</t>
  </si>
  <si>
    <t>1.3.6.1.4.1.1248.1.2.2.50.2.1.3.1.8</t>
  </si>
  <si>
    <t>1.3.6.1.4.1.1248.1.2.2.50.2.1.3.1.9</t>
  </si>
  <si>
    <t>1.3.6.1.4.1.1248.1.2.2.50.2.1.3.1.10</t>
  </si>
  <si>
    <t>1.3.6.1.4.1.1248.1.2.2.50.2.1.3.1.11</t>
  </si>
  <si>
    <t>1.3.6.1.4.1.1248.1.2.2.50.2.1.3.1.12</t>
  </si>
  <si>
    <t>1.3.6.1.4.1.1248.1.2.2.50.2.1.3.1.13</t>
  </si>
  <si>
    <t>1.3.6.1.4.1.1248.1.2.2.50.2.1.4</t>
  </si>
  <si>
    <t>消耗品タイプ別の累計消費量。</t>
  </si>
  <si>
    <t>1.3.6.1.4.1.1248.1.2.2.50.2.1.4.1.1</t>
  </si>
  <si>
    <t>1.3.6.1.4.1.1248.1.2.2.50.2.1.4.1.2</t>
  </si>
  <si>
    <t>1.3.6.1.4.1.1248.1.2.2.50.2.1.4.1.3</t>
  </si>
  <si>
    <t>1.3.6.1.4.1.1248.1.2.2.50.2.1.4.1.4</t>
  </si>
  <si>
    <t>1.3.6.1.4.1.1248.1.2.2.50.2.1.4.1.5</t>
  </si>
  <si>
    <t>1.3.6.1.4.1.1248.1.2.2.50.2.1.4.1.6</t>
  </si>
  <si>
    <t>1.3.6.1.4.1.1248.1.2.2.50.2.1.4.1.7</t>
  </si>
  <si>
    <t>1.3.6.1.4.1.1248.1.2.2.50.2.1.4.1.8</t>
  </si>
  <si>
    <t>1.3.6.1.4.1.1248.1.2.2.50.2.1.4.1.9</t>
  </si>
  <si>
    <t>1.3.6.1.4.1.1248.1.2.2.50.2.1.4.1.10</t>
  </si>
  <si>
    <t>1.3.6.1.4.1.1248.1.2.2.50.2.1.4.1.11</t>
  </si>
  <si>
    <t>1.3.6.1.4.1.1248.1.2.2.50.2.1.4.1.12</t>
  </si>
  <si>
    <t>1.3.6.1.4.1.1248.1.2.2.50.2.1.4.1.13</t>
  </si>
  <si>
    <t>1.3.6.1.4.1.1248.1.2.2.50.3</t>
  </si>
  <si>
    <t>消耗品タイプ・色別累計消費量テーブル</t>
  </si>
  <si>
    <t>1.3.6.1.4.1.1248.1.2.2.50.3.1.2</t>
  </si>
  <si>
    <t>消耗品に対応するepPrtMarkerColorIndex。</t>
  </si>
  <si>
    <t>1.3.6.1.4.1.1248.1.2.2.50.3.1.3</t>
  </si>
  <si>
    <t>消耗品タイプ・色別の累計消費量。</t>
  </si>
  <si>
    <t>1.3.6.1.4.1.1248.1.2.2.50.3.1.3.1.1.x</t>
  </si>
  <si>
    <t>1.3.6.1.4.1.1248.1.2.2.50.3.1.3.1.2.x</t>
  </si>
  <si>
    <t>1.3.6.1.4.1.1248.1.2.2.50.3.1.3.1.3.x</t>
  </si>
  <si>
    <t>1.3.6.1.4.1.1248.1.2.2.50.3.1.3.1.4.x</t>
  </si>
  <si>
    <t>1.3.6.1.4.1.1248.1.2.2.50.3.1.3.1.5.x</t>
  </si>
  <si>
    <t>1.3.6.1.4.1.1248.1.2.2.50.3.1.3.1.6.x</t>
  </si>
  <si>
    <t>1.3.6.1.4.1.1248.1.2.2.50.3.1.3.1.7.x</t>
  </si>
  <si>
    <t>1.3.6.1.4.1.1248.1.2.2.50.3.1.3.1.8.x</t>
  </si>
  <si>
    <t>1.3.6.1.4.1.1248.1.2.2.50.3.1.3.1.9.x</t>
  </si>
  <si>
    <t>1.3.6.1.4.1.1248.1.2.2.50.3.1.3.1.10.x</t>
  </si>
  <si>
    <t>1.3.6.1.4.1.1248.1.2.2.50.3.1.3.1.11.x</t>
  </si>
  <si>
    <t>1.3.6.1.4.1.1248.1.2.2.50.3.1.3.1.12.x</t>
  </si>
  <si>
    <t>1.3.6.1.4.1.1248.1.2.2.50.3.1.3.1.13.x</t>
  </si>
  <si>
    <t>1.3.6.1.4.1.1248.1.2.2.50.4</t>
  </si>
  <si>
    <t>色・サイズ別消耗品テーブル</t>
  </si>
  <si>
    <t>1.3.6.1.4.1.1248.1.2.2.50.4.1.2</t>
  </si>
  <si>
    <t>消耗品のタイプ。</t>
  </si>
  <si>
    <t>1.3.6.1.4.1.1248.1.2.2.50.4.1.3</t>
  </si>
  <si>
    <t>対応するepPrtMarkerColorIndex。</t>
  </si>
  <si>
    <t>消耗品のサイズ。</t>
  </si>
  <si>
    <t>1.3.6.1.4.1.1248.1.2.2.50.4.1.5</t>
  </si>
  <si>
    <t>消耗品の累積新品交換回数。</t>
  </si>
  <si>
    <t>1.3.6.1.4.1.1248.1.2.2.51.3.1.8</t>
  </si>
  <si>
    <t>1.3.6.1.4.1.1248.1.2.2.51.3.1.9</t>
  </si>
  <si>
    <t>1.3.6.1.4.1.1248.1.2.2.51.3.1.10</t>
  </si>
  <si>
    <t>クリーニングの種類。</t>
    <rPh sb="7" eb="9">
      <t>シュルイ</t>
    </rPh>
    <phoneticPr fontId="7"/>
  </si>
  <si>
    <t>クリーニングの実施回数。</t>
    <rPh sb="7" eb="9">
      <t>ジッシ</t>
    </rPh>
    <rPh sb="9" eb="11">
      <t>カイスウ</t>
    </rPh>
    <phoneticPr fontId="7"/>
  </si>
  <si>
    <t>1.3.6.1.4.1.1248.1.2.2.51.5.1.3</t>
  </si>
  <si>
    <t>1.3.6.1.4.1.1248.1.2.2.51.5.1.4</t>
  </si>
  <si>
    <t>1.3.6.1.4.1.1248.1.2.2.51.5.1.5</t>
  </si>
  <si>
    <t>1.3.6.1.4.1.1248.1.2.2.51.5.1.6</t>
  </si>
  <si>
    <t>1.3.6.1.4.1.1248.1.2.2.51.5.1.7</t>
  </si>
  <si>
    <t>1.3.6.1.4.1.1248.1.2.2.51.5.1.8</t>
  </si>
  <si>
    <t>1.3.6.1.4.1.1248.1.2.2.51.5.1.9</t>
  </si>
  <si>
    <t>1.3.6.1.4.1.1248.1.2.2.51.5.1.10</t>
  </si>
  <si>
    <t>1.3.6.1.4.1.1248.1.4.2.6.1.1.21</t>
  </si>
  <si>
    <t>機能・用紙サイズ別情報の個数。</t>
  </si>
  <si>
    <t>1.3.6.1.4.1.1248.1.4.2.6.1.1.22</t>
  </si>
  <si>
    <t>機能・用紙サイズ別スキャン回数の単位。</t>
  </si>
  <si>
    <t>1.3.6.1.4.1.1248.1.4.2.6.1.1.23</t>
  </si>
  <si>
    <t>この原稿給紙装置を使用した初期充填以降のスキャン回数の単位。</t>
  </si>
  <si>
    <t>1.3.6.1.4.1.1248.1.4.2.6.1.1.24</t>
  </si>
  <si>
    <t>この原稿給紙装置を使用した初期充填以降の総スキャン回数。</t>
  </si>
  <si>
    <t>1.3.6.1.4.1.1248.1.4.2.6.1.1.25</t>
  </si>
  <si>
    <t>この原稿給紙装置を使用した初期充填以降の総片面スキャン回数。</t>
  </si>
  <si>
    <t>1.3.6.1.4.1.1248.1.4.2.6.1.1.26</t>
  </si>
  <si>
    <t>この原稿給紙装置を使用した初期充填以降の総カラースキャン回数。</t>
  </si>
  <si>
    <t>1.3.6.1.4.1.1248.1.4.2.6.1.1.27</t>
  </si>
  <si>
    <t>この原稿給紙装置を使用した初期充填以降の総片面カラースキャン回数。</t>
  </si>
  <si>
    <t>1.3.6.1.4.1.1248.1.4.2.6.4.1.3</t>
  </si>
  <si>
    <t>1.3.6.1.4.1.1248.1.4.2.6.4.1.4</t>
  </si>
  <si>
    <t>1.3.6.1.4.1.1248.1.4.2.7.1.1.10</t>
  </si>
  <si>
    <t>1.3.6.1.4.1.1248.1.4.2.7.1.1.11</t>
  </si>
  <si>
    <t>1.3.6.1.4.1.1248.1.4.2.7.1.1.12</t>
  </si>
  <si>
    <t>1.3.6.1.4.1.1248.1.4.2.7.1.1.14</t>
  </si>
  <si>
    <t>1.3.6.1.4.1.1248.1.4.2.7.2.1.3.x.1.2</t>
  </si>
  <si>
    <t>1.3.6.1.4.1.1248.1.4.2.7.2.1.3.x.1.3</t>
  </si>
  <si>
    <t>1.3.6.1.4.1.1248.1.4.2.7.2.1.3.x.1.4</t>
  </si>
  <si>
    <t>1.3.6.1.4.1.1248.1.4.2.7.2.1.4.x.1.2</t>
  </si>
  <si>
    <t>1.3.6.1.4.1.1248.1.4.2.7.2.1.4.x.1.3</t>
  </si>
  <si>
    <t>1.3.6.1.4.1.1248.1.4.2.7.2.1.4.x.1.4</t>
  </si>
  <si>
    <t>1.3.6.1.4.1.1248.1.4.2.7.2.1.5</t>
  </si>
  <si>
    <t>1.3.6.1.4.1.1248.1.8.2.3.1.1.31</t>
  </si>
  <si>
    <t>サービスサポート機能向けロケーション情報。</t>
  </si>
  <si>
    <t>設置先の国名コード。</t>
  </si>
  <si>
    <t>1.3.6.1.4.1.1248.1.8.2.10.1.1.11</t>
  </si>
  <si>
    <t>最終TI受信日時。</t>
    <rPh sb="6" eb="8">
      <t>ニチジ</t>
    </rPh>
    <phoneticPr fontId="7"/>
  </si>
  <si>
    <t>1.3.6.1.4.1.1248.1.8.2.12.1.1.4</t>
  </si>
  <si>
    <t>1.3.6.1.4.1.1248.1.8.2.12.1.1.5</t>
  </si>
  <si>
    <t>1.3.6.1.4.1.1248.1.8.2.14.3.1.5.x.2</t>
  </si>
  <si>
    <t>1.3.6.1.4.1.1248.1.8.2.14.3.1.5.x.3</t>
  </si>
  <si>
    <t>1.3.6.1.4.1.1248.1.8.2.14.3.1.5.x.4</t>
  </si>
  <si>
    <t>1.3.6.1.4.1.1248.1.8.2.14.3.1.5.x.5</t>
  </si>
  <si>
    <t>1.3.6.1.4.1.1248.1.8.2.14.6.1.3</t>
  </si>
  <si>
    <t>1.3.6.1.4.1.1248.1.8.2.14.6.1.4</t>
  </si>
  <si>
    <t>1.3.6.1.4.1.1248.1.8.2.14.6.1.5</t>
  </si>
  <si>
    <t>1.3.6.1.4.1.1248.1.8.2.14.6.1.6</t>
  </si>
  <si>
    <t>統計情報の種別。</t>
    <rPh sb="0" eb="2">
      <t>トウケイ</t>
    </rPh>
    <rPh sb="2" eb="4">
      <t>ジョウホウ</t>
    </rPh>
    <rPh sb="5" eb="7">
      <t>シュベツ</t>
    </rPh>
    <phoneticPr fontId="7"/>
  </si>
  <si>
    <t>1.3.6.1.4.1.1248.1.8.2.16.2.1.2</t>
  </si>
  <si>
    <t>1.3.6.1.4.1.1248.1.8.2.16.4</t>
  </si>
  <si>
    <t>UIタッチパネル統計情報サポートテーブル</t>
  </si>
  <si>
    <t>1.3.6.1.4.1.1248.1.8.2.16.4.1.2</t>
  </si>
  <si>
    <t>UIタッチパネル統計情報のタイプ。</t>
    <rPh sb="8" eb="10">
      <t>トウケイ</t>
    </rPh>
    <rPh sb="10" eb="12">
      <t>ジョウホウ</t>
    </rPh>
    <phoneticPr fontId="0"/>
  </si>
  <si>
    <t>1.3.6.1.4.1.1248.1.8.2.16.4.1.3</t>
  </si>
  <si>
    <t>UIタッチパネル統計情報テーブル最大数。
UIタッチパネル統計情報テーブルで扱うインデックスの最大個数(タッチパネルの分割数)。</t>
    <rPh sb="8" eb="10">
      <t>トウケイ</t>
    </rPh>
    <rPh sb="10" eb="12">
      <t>ジョウホウ</t>
    </rPh>
    <rPh sb="16" eb="18">
      <t>サイダイ</t>
    </rPh>
    <rPh sb="18" eb="19">
      <t>スウ</t>
    </rPh>
    <phoneticPr fontId="0"/>
  </si>
  <si>
    <t>1.3.6.1.4.1.1248.1.8.2.16.5</t>
  </si>
  <si>
    <t>UIタッチパネル統計情報テーブル。</t>
  </si>
  <si>
    <t>1.3.6.1.4.1.1248.1.8.2.16.5.1.2</t>
  </si>
  <si>
    <t>UIタッチパネル統計情報のタッチカウント値。</t>
  </si>
  <si>
    <t>UIガイダンスの表示時間。</t>
  </si>
  <si>
    <t>1.3.6.1.4.1.1248.1.8.2.21</t>
  </si>
  <si>
    <t>Embedded Agentの情報、設定を提供するテーブル。</t>
  </si>
  <si>
    <t>epHrEmbeddedAgentSettingsStatus</t>
  </si>
  <si>
    <t>Embedded Agentの状態。</t>
  </si>
  <si>
    <t>Embedded Agentの特殊モードに関する情報、設定を提供するテーブル。</t>
  </si>
  <si>
    <t>Embedded Agent機能における情報送信先サーバーURLの変更設定のタイプ。</t>
  </si>
  <si>
    <t>1.3.6.1.4.1.1248.1.8.2.21.2.1.2</t>
  </si>
  <si>
    <t>Embedded Agent機能における情報送信先サーバーURLの変更設定。</t>
  </si>
  <si>
    <t>epHrLocalAuth(22)</t>
  </si>
  <si>
    <t>epHrLocalAuthTable</t>
  </si>
  <si>
    <t>1.3.6.1.4.1.1248.1.8.2.22</t>
  </si>
  <si>
    <t>1.3.6.1.4.1.1248.1.8.2.22.1.1.1</t>
  </si>
  <si>
    <t>epHrLocalAuthActivationProductKey</t>
  </si>
  <si>
    <t>1.3.6.1.4.1.1248.1.8.2.22.1.1.2</t>
  </si>
  <si>
    <t>アクティベーションに使用するプロダクトキーの情報。</t>
  </si>
  <si>
    <t>1.3.6.1.4.1.1248.1.8.2.22.2</t>
  </si>
  <si>
    <t>epHrLocalAuthVersionSelectableValue</t>
  </si>
  <si>
    <t>1.3.6.1.4.1.1248.1.8.2.22.2.1.2</t>
  </si>
  <si>
    <t>epHrLocalAuthVersionに設定可能な値。</t>
  </si>
  <si>
    <t>epHrSupportService(23)</t>
  </si>
  <si>
    <t>epHrSupportServiceTable</t>
  </si>
  <si>
    <t>サポートするサービス一覧テーブル。</t>
  </si>
  <si>
    <t>1.3.6.1.4.1.1248.1.8.2.23.1.1.2</t>
  </si>
  <si>
    <t>サポートするサービスのタイプ。</t>
  </si>
  <si>
    <t>1.3.6.1.4.1.1248.1.8.2.21.1.1.3.2.2</t>
  </si>
  <si>
    <t>1.3.6.1.4.1.1248.1.8.2.21.1.1.5</t>
  </si>
  <si>
    <t>Embedded Agentの情報送信先のサーバーURLに設定可能な最大サイズ。</t>
  </si>
  <si>
    <t>1.3.6.1.4.1.1248.1.8.2.21.1.1.6</t>
  </si>
  <si>
    <t>Embedded Agentの情報送信先のサーバーURL。</t>
  </si>
  <si>
    <t>epHrEmbeddedAgentSettingsRouteSupport</t>
  </si>
  <si>
    <t>1.3.6.1.4.1.1248.1.8.2.21.1.1.7</t>
  </si>
  <si>
    <t>Embedded Agentの情報送信経路のサポート状況。</t>
  </si>
  <si>
    <t>epHrEmbeddedAgentSettingsRoute</t>
  </si>
  <si>
    <t>1.3.6.1.4.1.1248.1.8.2.21.1.1.8</t>
  </si>
  <si>
    <t>Embedded Agentの情報送信経路。</t>
  </si>
  <si>
    <t>epHrEmbeddedAgentSettingsEnableCutoffDateSupport</t>
  </si>
  <si>
    <t>1.3.6.1.4.1.1248.1.8.2.21.1.1.9</t>
  </si>
  <si>
    <t>Embedded Agentの有効無効、および有効時の締め日のサポート状況。</t>
  </si>
  <si>
    <t>epHrEmbeddedAgentSettingsEnableCutoffDate</t>
  </si>
  <si>
    <t>1.3.6.1.4.1.1248.1.8.2.21.1.1.10</t>
  </si>
  <si>
    <t>Embedded Agentの有効無効、および有効時の締め日。</t>
  </si>
  <si>
    <t>1.3.6.1.4.1.1248.1.8.2.21.1.1.11</t>
  </si>
  <si>
    <t>Embedded Agentの定期収集の頻度設定のサポート状況。</t>
  </si>
  <si>
    <t>1.3.6.1.4.1.1248.1.8.2.21.1.1.12</t>
  </si>
  <si>
    <t>Embedded Agentの定期収集の頻度設定。</t>
  </si>
  <si>
    <t>epHrEmbeddedAgentSettingsMinCollectionMinuteInterval</t>
  </si>
  <si>
    <t>1.3.6.1.4.1.1248.1.8.2.21.1.1.13</t>
  </si>
  <si>
    <t>Embedded Agentの定期収集の頻度設定が分間隔の場合の収集間隔で設定可能な最小値。</t>
  </si>
  <si>
    <t>epHrEmbeddedAgentSettingsMaxCollectionMinuteInterval</t>
  </si>
  <si>
    <t>1.3.6.1.4.1.1248.1.8.2.21.1.1.14</t>
  </si>
  <si>
    <t>Embedded Agentの定期収集の頻度設定が分間隔の場合の収集間隔で設定可能な最大値。</t>
  </si>
  <si>
    <t>1.3.6.1.4.1.1248.1.8.2.21.1.1.15</t>
  </si>
  <si>
    <t>Embedded Agentの定期収集の頻度設定が分間隔の場合の収集間隔。</t>
  </si>
  <si>
    <t>1.3.6.1.4.1.1248.1.8.2.21.1.1.16</t>
  </si>
  <si>
    <t>Embedded Agentの定期収集の頻度設定が時間隔の場合の収集間隔で設定可能な最小値。</t>
  </si>
  <si>
    <t>epHrEmbeddedAgentSettingsMaxCollectionHourInterval</t>
  </si>
  <si>
    <t>1.3.6.1.4.1.1248.1.8.2.21.1.1.17</t>
  </si>
  <si>
    <t>Embedded Agentの定期収集の頻度設定が時間隔の場合の収集間隔で設定可能な最大値。</t>
  </si>
  <si>
    <t>epHrEmbeddedAgentSettingsCollectionHourInterval</t>
  </si>
  <si>
    <t>1.3.6.1.4.1.1248.1.8.2.21.1.1.18</t>
  </si>
  <si>
    <t>Embedded Agentの定期収集の頻度設定が時間隔の場合の収集間隔。</t>
  </si>
  <si>
    <t>epHrEmbeddedAgentSettingsCollectionTime</t>
  </si>
  <si>
    <t>1.3.6.1.4.1.1248.1.8.2.21.1.1.19</t>
  </si>
  <si>
    <t>Embedded Agentの定期収集の頻度設定が毎日または毎週の場合の収集時刻。</t>
  </si>
  <si>
    <t>epHrEmbeddedAgentSettingsCollectionDay</t>
  </si>
  <si>
    <t>1.3.6.1.4.1.1248.1.8.2.21.1.1.20</t>
  </si>
  <si>
    <t>Embedded Agentの定期収集の頻度設定が毎週の場合の収集実施曜日</t>
  </si>
  <si>
    <t>1.3.6.1.4.1.1248.1.8.2.21.1.1.21</t>
  </si>
  <si>
    <t>Embedded Agentの送信停止確認の間隔設定で設定可能な最小値。</t>
  </si>
  <si>
    <t>epHrEmbeddedAgentSettingsMaxSendStopConfirmMinuteInterval</t>
  </si>
  <si>
    <t>1.3.6.1.4.1.1248.1.8.2.21.1.1.22</t>
  </si>
  <si>
    <t>Embedded Agentの送信停止確認の間隔設定で設定可能な最大値。</t>
  </si>
  <si>
    <t>1.3.6.1.4.1.1248.1.8.2.21.1.1.23</t>
  </si>
  <si>
    <t>Embedded Agentの送信停止確認の間隔設定。</t>
  </si>
  <si>
    <t>FAX送信機能の回線番号指定の設定。</t>
    <rPh sb="3" eb="5">
      <t>ソウシン</t>
    </rPh>
    <rPh sb="5" eb="7">
      <t>キノウ</t>
    </rPh>
    <rPh sb="8" eb="10">
      <t>カイセン</t>
    </rPh>
    <rPh sb="10" eb="12">
      <t>バンゴウ</t>
    </rPh>
    <rPh sb="12" eb="14">
      <t>シテイ</t>
    </rPh>
    <rPh sb="15" eb="17">
      <t>セッテイ</t>
    </rPh>
    <phoneticPr fontId="7"/>
  </si>
  <si>
    <t>FAX送信機能の送信原稿自動バックアップのPDF権限パスワード設定時の印刷許可の設定。</t>
    <rPh sb="3" eb="5">
      <t>ソウシン</t>
    </rPh>
    <rPh sb="5" eb="7">
      <t>キノウ</t>
    </rPh>
    <rPh sb="8" eb="10">
      <t>ソウシン</t>
    </rPh>
    <rPh sb="10" eb="12">
      <t>ゲンコウ</t>
    </rPh>
    <rPh sb="12" eb="14">
      <t>ジドウ</t>
    </rPh>
    <rPh sb="24" eb="26">
      <t>ケンゲン</t>
    </rPh>
    <rPh sb="31" eb="33">
      <t>セッテイ</t>
    </rPh>
    <rPh sb="33" eb="34">
      <t>ジ</t>
    </rPh>
    <rPh sb="35" eb="37">
      <t>インサツ</t>
    </rPh>
    <rPh sb="37" eb="39">
      <t>キョカ</t>
    </rPh>
    <rPh sb="40" eb="42">
      <t>セッテイ</t>
    </rPh>
    <phoneticPr fontId="7"/>
  </si>
  <si>
    <t>FAX送信機能の送信原稿自動バックアップのPDF権限パスワード設定。</t>
    <rPh sb="3" eb="5">
      <t>ソウシン</t>
    </rPh>
    <rPh sb="5" eb="7">
      <t>キノウ</t>
    </rPh>
    <rPh sb="8" eb="10">
      <t>ソウシン</t>
    </rPh>
    <rPh sb="10" eb="12">
      <t>ゲンコウ</t>
    </rPh>
    <rPh sb="12" eb="14">
      <t>ジドウ</t>
    </rPh>
    <rPh sb="24" eb="26">
      <t>ケンゲン</t>
    </rPh>
    <rPh sb="31" eb="33">
      <t>セッテイ</t>
    </rPh>
    <phoneticPr fontId="7"/>
  </si>
  <si>
    <t>FAX送信機能の送信原稿自動バックアップのPDF権限パスワード設定機能の有効/無効設定。</t>
    <rPh sb="3" eb="5">
      <t>ソウシン</t>
    </rPh>
    <rPh sb="5" eb="7">
      <t>キノウ</t>
    </rPh>
    <rPh sb="8" eb="10">
      <t>ソウシン</t>
    </rPh>
    <rPh sb="10" eb="12">
      <t>ゲンコウ</t>
    </rPh>
    <rPh sb="12" eb="14">
      <t>ジドウ</t>
    </rPh>
    <rPh sb="24" eb="26">
      <t>ケンゲン</t>
    </rPh>
    <rPh sb="31" eb="33">
      <t>セッテイ</t>
    </rPh>
    <rPh sb="33" eb="35">
      <t>キノウ</t>
    </rPh>
    <rPh sb="36" eb="38">
      <t>ユウコウ</t>
    </rPh>
    <rPh sb="39" eb="41">
      <t>ムコウ</t>
    </rPh>
    <rPh sb="41" eb="43">
      <t>セッテイ</t>
    </rPh>
    <phoneticPr fontId="7"/>
  </si>
  <si>
    <t>FAX送信機能の送信原稿自動バックアップのPDF文書パスワード設定。</t>
    <rPh sb="3" eb="5">
      <t>ソウシン</t>
    </rPh>
    <rPh sb="5" eb="7">
      <t>キノウ</t>
    </rPh>
    <rPh sb="8" eb="10">
      <t>ソウシン</t>
    </rPh>
    <rPh sb="10" eb="12">
      <t>ゲンコウ</t>
    </rPh>
    <rPh sb="12" eb="14">
      <t>ジドウ</t>
    </rPh>
    <rPh sb="24" eb="26">
      <t>ブンショ</t>
    </rPh>
    <rPh sb="31" eb="33">
      <t>セッテイ</t>
    </rPh>
    <phoneticPr fontId="7"/>
  </si>
  <si>
    <t>FAX送信機能の送信原稿自動バックアップのPDF文書パスワード設定機能の有効/無効設定。</t>
    <rPh sb="3" eb="5">
      <t>ソウシン</t>
    </rPh>
    <rPh sb="5" eb="7">
      <t>キノウ</t>
    </rPh>
    <rPh sb="8" eb="10">
      <t>ソウシン</t>
    </rPh>
    <rPh sb="10" eb="12">
      <t>ゲンコウ</t>
    </rPh>
    <rPh sb="12" eb="14">
      <t>ジドウ</t>
    </rPh>
    <rPh sb="24" eb="26">
      <t>ブンショ</t>
    </rPh>
    <rPh sb="31" eb="33">
      <t>セッテイ</t>
    </rPh>
    <rPh sb="33" eb="35">
      <t>キノウ</t>
    </rPh>
    <rPh sb="36" eb="38">
      <t>ユウコウ</t>
    </rPh>
    <rPh sb="39" eb="41">
      <t>ムコウ</t>
    </rPh>
    <rPh sb="41" eb="43">
      <t>セッテイ</t>
    </rPh>
    <phoneticPr fontId="7"/>
  </si>
  <si>
    <t>FAX送信機能の送信原稿自動バックアップのファイルフォーマットの設定。</t>
    <rPh sb="3" eb="5">
      <t>ソウシン</t>
    </rPh>
    <rPh sb="5" eb="7">
      <t>キノウ</t>
    </rPh>
    <rPh sb="8" eb="10">
      <t>ソウシン</t>
    </rPh>
    <rPh sb="10" eb="12">
      <t>ゲンコウ</t>
    </rPh>
    <rPh sb="12" eb="14">
      <t>ジドウ</t>
    </rPh>
    <rPh sb="32" eb="34">
      <t>セッテイ</t>
    </rPh>
    <phoneticPr fontId="7"/>
  </si>
  <si>
    <t>FAX送信機能の送信原稿自動バックアップのPDF文書パスワードを設定できる最大サイズ。</t>
    <rPh sb="24" eb="26">
      <t>ブンショ</t>
    </rPh>
    <rPh sb="32" eb="34">
      <t>セッテイ</t>
    </rPh>
    <rPh sb="37" eb="39">
      <t>サイダイ</t>
    </rPh>
    <phoneticPr fontId="7"/>
  </si>
  <si>
    <t>FAX送信機能の送信原稿自動バックアップのPDF権限パスワードを設定できる最大サイズ。</t>
    <rPh sb="24" eb="26">
      <t>ケンゲン</t>
    </rPh>
    <rPh sb="32" eb="34">
      <t>セッテイ</t>
    </rPh>
    <rPh sb="37" eb="39">
      <t>サイダイ</t>
    </rPh>
    <phoneticPr fontId="7"/>
  </si>
  <si>
    <t>FAX送信機能の回線番号指定で設定可能な値。</t>
    <rPh sb="8" eb="10">
      <t>カイセン</t>
    </rPh>
    <rPh sb="10" eb="12">
      <t>バンゴウ</t>
    </rPh>
    <rPh sb="12" eb="14">
      <t>シテイ</t>
    </rPh>
    <rPh sb="15" eb="17">
      <t>セッテイ</t>
    </rPh>
    <rPh sb="17" eb="19">
      <t>カノウ</t>
    </rPh>
    <rPh sb="20" eb="21">
      <t>アタイ</t>
    </rPh>
    <phoneticPr fontId="7"/>
  </si>
  <si>
    <t>FAX送信機能の送信原稿自動バックアップのPDF権限パスワード設定時の編集許可の設定。</t>
    <rPh sb="3" eb="5">
      <t>ソウシン</t>
    </rPh>
    <rPh sb="5" eb="7">
      <t>キノウ</t>
    </rPh>
    <rPh sb="8" eb="10">
      <t>ソウシン</t>
    </rPh>
    <rPh sb="10" eb="12">
      <t>ゲンコウ</t>
    </rPh>
    <rPh sb="12" eb="14">
      <t>ジドウ</t>
    </rPh>
    <rPh sb="24" eb="26">
      <t>ケンゲン</t>
    </rPh>
    <rPh sb="31" eb="33">
      <t>セッテイ</t>
    </rPh>
    <rPh sb="33" eb="34">
      <t>ジ</t>
    </rPh>
    <rPh sb="35" eb="37">
      <t>ヘンシュウ</t>
    </rPh>
    <rPh sb="37" eb="39">
      <t>キョカ</t>
    </rPh>
    <rPh sb="40" eb="42">
      <t>セッテイ</t>
    </rPh>
    <phoneticPr fontId="7"/>
  </si>
  <si>
    <t>1.3.6.1.4.1.1248.1.2.2.29.5.1.3</t>
  </si>
  <si>
    <t>1.3.6.1.4.1.1248.1.2.2.29.5.1.4</t>
  </si>
  <si>
    <t>送信に失敗したときに保存したFAXデータを自動削除する機能の有効・無効。</t>
    <rPh sb="0" eb="2">
      <t>ソウシン</t>
    </rPh>
    <rPh sb="3" eb="5">
      <t>シッパイ</t>
    </rPh>
    <rPh sb="10" eb="12">
      <t>ホゾン</t>
    </rPh>
    <rPh sb="21" eb="23">
      <t>ジドウ</t>
    </rPh>
    <rPh sb="23" eb="25">
      <t>サクジョ</t>
    </rPh>
    <rPh sb="27" eb="29">
      <t>キノウ</t>
    </rPh>
    <rPh sb="30" eb="32">
      <t>ユウコウ</t>
    </rPh>
    <rPh sb="33" eb="35">
      <t>ムコウ</t>
    </rPh>
    <phoneticPr fontId="7"/>
  </si>
  <si>
    <t>送信に失敗したときに保存したFAXデータを自動削除するまでの保存期間(日数)に設定可能な最小値。</t>
    <rPh sb="30" eb="32">
      <t>ホゾン</t>
    </rPh>
    <rPh sb="32" eb="34">
      <t>キカン</t>
    </rPh>
    <rPh sb="35" eb="37">
      <t>ニッスウ</t>
    </rPh>
    <rPh sb="39" eb="41">
      <t>セッテイ</t>
    </rPh>
    <rPh sb="41" eb="43">
      <t>カノウ</t>
    </rPh>
    <rPh sb="44" eb="46">
      <t>サイショウ</t>
    </rPh>
    <rPh sb="46" eb="47">
      <t>チ</t>
    </rPh>
    <phoneticPr fontId="7"/>
  </si>
  <si>
    <t>送信に失敗したときに保存したFAXデータを自動削除するまでの保存期間(日数)に設定可能な最大値。</t>
    <rPh sb="44" eb="46">
      <t>サイダイ</t>
    </rPh>
    <phoneticPr fontId="7"/>
  </si>
  <si>
    <t>原稿読み取り時(ADF)の原稿サイズ選択機能の設定。</t>
    <rPh sb="0" eb="2">
      <t>ゲンコウ</t>
    </rPh>
    <rPh sb="2" eb="3">
      <t>ヨ</t>
    </rPh>
    <rPh sb="4" eb="5">
      <t>ト</t>
    </rPh>
    <rPh sb="6" eb="7">
      <t>ジ</t>
    </rPh>
    <rPh sb="13" eb="15">
      <t>ゲンコウ</t>
    </rPh>
    <rPh sb="18" eb="20">
      <t>センタク</t>
    </rPh>
    <rPh sb="20" eb="22">
      <t>キノウ</t>
    </rPh>
    <rPh sb="23" eb="25">
      <t>セッテイ</t>
    </rPh>
    <phoneticPr fontId="7"/>
  </si>
  <si>
    <t>宛先一覧確認機能で設定可能な値。</t>
    <rPh sb="0" eb="2">
      <t>アテサキ</t>
    </rPh>
    <rPh sb="2" eb="4">
      <t>イチラン</t>
    </rPh>
    <rPh sb="4" eb="6">
      <t>カクニン</t>
    </rPh>
    <rPh sb="6" eb="8">
      <t>キノウ</t>
    </rPh>
    <rPh sb="9" eb="11">
      <t>セッテイ</t>
    </rPh>
    <rPh sb="11" eb="13">
      <t>カノウ</t>
    </rPh>
    <rPh sb="14" eb="15">
      <t>アタイ</t>
    </rPh>
    <phoneticPr fontId="7"/>
  </si>
  <si>
    <t>宛先一覧確認機能の設定。</t>
    <rPh sb="0" eb="2">
      <t>アテサキ</t>
    </rPh>
    <rPh sb="2" eb="4">
      <t>イチラン</t>
    </rPh>
    <rPh sb="4" eb="6">
      <t>カクニン</t>
    </rPh>
    <rPh sb="6" eb="8">
      <t>キノウ</t>
    </rPh>
    <rPh sb="9" eb="11">
      <t>セッテイ</t>
    </rPh>
    <phoneticPr fontId="7"/>
  </si>
  <si>
    <t>同胞送信(複数宛先指定)を抑制する機能の有効、無効設定。</t>
    <rPh sb="0" eb="2">
      <t>ドウホウ</t>
    </rPh>
    <rPh sb="2" eb="4">
      <t>ソウシン</t>
    </rPh>
    <rPh sb="5" eb="7">
      <t>フクスウ</t>
    </rPh>
    <rPh sb="7" eb="9">
      <t>アテサキ</t>
    </rPh>
    <rPh sb="9" eb="11">
      <t>シテイ</t>
    </rPh>
    <rPh sb="13" eb="15">
      <t>ヨクセイ</t>
    </rPh>
    <rPh sb="17" eb="19">
      <t>キノウ</t>
    </rPh>
    <rPh sb="20" eb="22">
      <t>ユウコウ</t>
    </rPh>
    <rPh sb="23" eb="25">
      <t>ムコウ</t>
    </rPh>
    <rPh sb="25" eb="27">
      <t>セッテイ</t>
    </rPh>
    <phoneticPr fontId="7"/>
  </si>
  <si>
    <t>原稿追加待ちタイマーの有効、無効設定。</t>
    <rPh sb="0" eb="2">
      <t>ゲンコウ</t>
    </rPh>
    <rPh sb="2" eb="4">
      <t>ツイカ</t>
    </rPh>
    <rPh sb="4" eb="5">
      <t>マ</t>
    </rPh>
    <rPh sb="11" eb="13">
      <t>ユウコウ</t>
    </rPh>
    <rPh sb="14" eb="16">
      <t>ムコウ</t>
    </rPh>
    <rPh sb="16" eb="18">
      <t>セッテイ</t>
    </rPh>
    <phoneticPr fontId="7"/>
  </si>
  <si>
    <t>原稿追加待ちタイマーの待ち時間に設定可能な最小値。</t>
    <rPh sb="0" eb="2">
      <t>ゲンコウ</t>
    </rPh>
    <rPh sb="2" eb="4">
      <t>ツイカ</t>
    </rPh>
    <rPh sb="4" eb="5">
      <t>マ</t>
    </rPh>
    <rPh sb="11" eb="12">
      <t>マ</t>
    </rPh>
    <rPh sb="13" eb="15">
      <t>ジカン</t>
    </rPh>
    <rPh sb="16" eb="18">
      <t>セッテイ</t>
    </rPh>
    <rPh sb="18" eb="20">
      <t>カノウ</t>
    </rPh>
    <rPh sb="21" eb="23">
      <t>サイショウ</t>
    </rPh>
    <rPh sb="23" eb="24">
      <t>チ</t>
    </rPh>
    <phoneticPr fontId="7"/>
  </si>
  <si>
    <t>原稿追加待ちタイマーの待ち時間に設定可能な最大値。</t>
    <rPh sb="21" eb="23">
      <t>サイダイ</t>
    </rPh>
    <phoneticPr fontId="7"/>
  </si>
  <si>
    <t>送信プレビュー無操作タイマーの有効、無効設定。</t>
    <rPh sb="0" eb="2">
      <t>ソウシン</t>
    </rPh>
    <rPh sb="7" eb="8">
      <t>ム</t>
    </rPh>
    <rPh sb="8" eb="10">
      <t>ソウサ</t>
    </rPh>
    <rPh sb="15" eb="17">
      <t>ユウコウ</t>
    </rPh>
    <rPh sb="18" eb="22">
      <t>ムコウセッテイ</t>
    </rPh>
    <phoneticPr fontId="7"/>
  </si>
  <si>
    <t>送信プレビュー無操作タイマーの待ち時間に設定可能な最小値。</t>
    <rPh sb="0" eb="2">
      <t>ソウシン</t>
    </rPh>
    <rPh sb="7" eb="8">
      <t>ム</t>
    </rPh>
    <rPh sb="8" eb="10">
      <t>ソウサ</t>
    </rPh>
    <rPh sb="15" eb="16">
      <t>マ</t>
    </rPh>
    <rPh sb="17" eb="19">
      <t>ジカン</t>
    </rPh>
    <rPh sb="20" eb="24">
      <t>セッテイカノウ</t>
    </rPh>
    <rPh sb="25" eb="28">
      <t>サイショウチ</t>
    </rPh>
    <phoneticPr fontId="7"/>
  </si>
  <si>
    <t>送信プレビュー無操作タイマーの待ち時間に設定可能な最大値。</t>
    <rPh sb="0" eb="2">
      <t>ソウシン</t>
    </rPh>
    <rPh sb="7" eb="8">
      <t>ム</t>
    </rPh>
    <rPh sb="8" eb="10">
      <t>ソウサ</t>
    </rPh>
    <rPh sb="15" eb="16">
      <t>マ</t>
    </rPh>
    <rPh sb="17" eb="19">
      <t>ジカン</t>
    </rPh>
    <rPh sb="20" eb="24">
      <t>セッテイカノウ</t>
    </rPh>
    <rPh sb="25" eb="28">
      <t>サイダイチ</t>
    </rPh>
    <phoneticPr fontId="7"/>
  </si>
  <si>
    <t>送信プレビュー無操作タイマーの待ち時間の設定値。</t>
    <rPh sb="20" eb="22">
      <t>セッテイ</t>
    </rPh>
    <rPh sb="22" eb="23">
      <t>チ</t>
    </rPh>
    <phoneticPr fontId="7"/>
  </si>
  <si>
    <t>原稿追加待ちタイマーの待ち時間の設定値。</t>
    <rPh sb="16" eb="18">
      <t>セッテイ</t>
    </rPh>
    <rPh sb="18" eb="19">
      <t>チ</t>
    </rPh>
    <phoneticPr fontId="7"/>
  </si>
  <si>
    <t>送信原稿自動バックアップの送信毎設定の有効、無効設定。</t>
    <rPh sb="0" eb="2">
      <t>ソウシン</t>
    </rPh>
    <rPh sb="2" eb="4">
      <t>ゲンコウ</t>
    </rPh>
    <rPh sb="4" eb="6">
      <t>ジドウ</t>
    </rPh>
    <rPh sb="13" eb="15">
      <t>ソウシン</t>
    </rPh>
    <rPh sb="15" eb="16">
      <t>ゴト</t>
    </rPh>
    <rPh sb="16" eb="18">
      <t>セッテイ</t>
    </rPh>
    <rPh sb="19" eb="21">
      <t>ユウコウ</t>
    </rPh>
    <rPh sb="22" eb="26">
      <t>ムコウセッテイ</t>
    </rPh>
    <phoneticPr fontId="7"/>
  </si>
  <si>
    <t>基本のファイルフォーマットで設定可能な値。</t>
    <rPh sb="0" eb="2">
      <t>キホン</t>
    </rPh>
    <rPh sb="14" eb="18">
      <t>セッテイカノウ</t>
    </rPh>
    <rPh sb="19" eb="20">
      <t>アタイ</t>
    </rPh>
    <phoneticPr fontId="7"/>
  </si>
  <si>
    <t>基本のファイルフォーマットの設定。</t>
    <rPh sb="0" eb="2">
      <t>キホン</t>
    </rPh>
    <rPh sb="14" eb="16">
      <t>セッテイ</t>
    </rPh>
    <phoneticPr fontId="7"/>
  </si>
  <si>
    <t>PDF文書パスワード設定機能の有効、無効設定。</t>
    <rPh sb="3" eb="5">
      <t>ブンショ</t>
    </rPh>
    <rPh sb="10" eb="12">
      <t>セッテイ</t>
    </rPh>
    <rPh sb="12" eb="14">
      <t>キノウ</t>
    </rPh>
    <rPh sb="15" eb="17">
      <t>ユウコウ</t>
    </rPh>
    <rPh sb="18" eb="22">
      <t>ムコウセッテイ</t>
    </rPh>
    <phoneticPr fontId="7"/>
  </si>
  <si>
    <t>PDF文書パスワードを設定できる最大サイズ。</t>
    <rPh sb="3" eb="5">
      <t>ブンショ</t>
    </rPh>
    <rPh sb="11" eb="13">
      <t>セッテイ</t>
    </rPh>
    <rPh sb="16" eb="18">
      <t>サイダイ</t>
    </rPh>
    <phoneticPr fontId="7"/>
  </si>
  <si>
    <t>PDF文書パスワード設定。</t>
    <rPh sb="3" eb="5">
      <t>ブンショ</t>
    </rPh>
    <rPh sb="10" eb="12">
      <t>セッテイ</t>
    </rPh>
    <phoneticPr fontId="7"/>
  </si>
  <si>
    <t>PDF権限パスワード設定機能の有効、無効設定。</t>
    <rPh sb="3" eb="5">
      <t>ケンゲン</t>
    </rPh>
    <rPh sb="10" eb="12">
      <t>セッテイ</t>
    </rPh>
    <rPh sb="12" eb="14">
      <t>キノウ</t>
    </rPh>
    <rPh sb="15" eb="17">
      <t>ユウコウ</t>
    </rPh>
    <rPh sb="18" eb="22">
      <t>ムコウセッテイ</t>
    </rPh>
    <phoneticPr fontId="7"/>
  </si>
  <si>
    <t>PDF権限パスワードを設定できる最大サイズ。</t>
    <rPh sb="3" eb="5">
      <t>ケンゲン</t>
    </rPh>
    <rPh sb="11" eb="13">
      <t>セッテイ</t>
    </rPh>
    <rPh sb="16" eb="18">
      <t>サイダイ</t>
    </rPh>
    <phoneticPr fontId="7"/>
  </si>
  <si>
    <t>PDF権限パスワード設定。</t>
    <rPh sb="3" eb="5">
      <t>ケンゲン</t>
    </rPh>
    <rPh sb="10" eb="12">
      <t>セッテイ</t>
    </rPh>
    <phoneticPr fontId="7"/>
  </si>
  <si>
    <t>PDF権限パスワード設定時の印刷許可の設定。</t>
    <rPh sb="3" eb="5">
      <t>ケンゲン</t>
    </rPh>
    <rPh sb="10" eb="12">
      <t>セッテイ</t>
    </rPh>
    <rPh sb="12" eb="13">
      <t>ジ</t>
    </rPh>
    <rPh sb="14" eb="16">
      <t>インサツ</t>
    </rPh>
    <rPh sb="16" eb="18">
      <t>キョカ</t>
    </rPh>
    <rPh sb="19" eb="21">
      <t>セッテイ</t>
    </rPh>
    <phoneticPr fontId="7"/>
  </si>
  <si>
    <t>PDF権限パスワード設定時の編集許可の設定。</t>
    <rPh sb="3" eb="5">
      <t>ケンゲン</t>
    </rPh>
    <rPh sb="10" eb="12">
      <t>セッテイ</t>
    </rPh>
    <rPh sb="12" eb="13">
      <t>ジ</t>
    </rPh>
    <rPh sb="14" eb="16">
      <t>ヘンシュウ</t>
    </rPh>
    <rPh sb="16" eb="18">
      <t>キョカ</t>
    </rPh>
    <rPh sb="19" eb="21">
      <t>セッテイ</t>
    </rPh>
    <phoneticPr fontId="7"/>
  </si>
  <si>
    <t>サポートする回線モード。</t>
    <rPh sb="6" eb="8">
      <t>カイセン</t>
    </rPh>
    <phoneticPr fontId="7"/>
  </si>
  <si>
    <t>回線モード。</t>
    <rPh sb="0" eb="2">
      <t>カイセン</t>
    </rPh>
    <phoneticPr fontId="7"/>
  </si>
  <si>
    <t>送信時の宛先一覧確認機能の有効、無効設定。</t>
    <rPh sb="0" eb="2">
      <t>ソウシン</t>
    </rPh>
    <rPh sb="2" eb="3">
      <t>ジ</t>
    </rPh>
    <rPh sb="4" eb="6">
      <t>アテサキ</t>
    </rPh>
    <rPh sb="6" eb="8">
      <t>イチラン</t>
    </rPh>
    <rPh sb="8" eb="10">
      <t>カクニン</t>
    </rPh>
    <rPh sb="10" eb="12">
      <t>キノウ</t>
    </rPh>
    <rPh sb="13" eb="15">
      <t>ユウコウ</t>
    </rPh>
    <rPh sb="16" eb="18">
      <t>ムコウ</t>
    </rPh>
    <rPh sb="18" eb="20">
      <t>セッテイ</t>
    </rPh>
    <phoneticPr fontId="7"/>
  </si>
  <si>
    <t>受信ボックスに受信したFAXデータを自動削除する機能の有効、無効。</t>
    <rPh sb="0" eb="2">
      <t>ジュシン</t>
    </rPh>
    <rPh sb="7" eb="9">
      <t>ジュシン</t>
    </rPh>
    <rPh sb="18" eb="20">
      <t>ジドウ</t>
    </rPh>
    <rPh sb="20" eb="22">
      <t>サクジョ</t>
    </rPh>
    <rPh sb="24" eb="26">
      <t>キノウ</t>
    </rPh>
    <rPh sb="27" eb="29">
      <t>ユウコウ</t>
    </rPh>
    <rPh sb="30" eb="32">
      <t>ムコウ</t>
    </rPh>
    <phoneticPr fontId="7"/>
  </si>
  <si>
    <t>受信ボックスに受信したFAXデータを自動削除するまでの保存期間(日数)に設定可能な最小値。</t>
    <rPh sb="0" eb="2">
      <t>ジュシン</t>
    </rPh>
    <rPh sb="7" eb="9">
      <t>ジュシン</t>
    </rPh>
    <rPh sb="18" eb="20">
      <t>ジドウ</t>
    </rPh>
    <rPh sb="20" eb="22">
      <t>サクジョ</t>
    </rPh>
    <rPh sb="27" eb="29">
      <t>ホゾン</t>
    </rPh>
    <rPh sb="29" eb="31">
      <t>キカン</t>
    </rPh>
    <rPh sb="32" eb="34">
      <t>ニッスウ</t>
    </rPh>
    <rPh sb="36" eb="38">
      <t>セッテイ</t>
    </rPh>
    <rPh sb="38" eb="40">
      <t>カノウ</t>
    </rPh>
    <rPh sb="41" eb="43">
      <t>サイショウ</t>
    </rPh>
    <rPh sb="43" eb="44">
      <t>チ</t>
    </rPh>
    <phoneticPr fontId="7"/>
  </si>
  <si>
    <t>受信ボックスに受信したFAXデータを自動削除するまでの保存期間(日数)に設定可能な最大値。</t>
    <rPh sb="0" eb="2">
      <t>ジュシン</t>
    </rPh>
    <rPh sb="7" eb="9">
      <t>ジュシン</t>
    </rPh>
    <rPh sb="18" eb="20">
      <t>ジドウ</t>
    </rPh>
    <rPh sb="20" eb="22">
      <t>サクジョ</t>
    </rPh>
    <rPh sb="27" eb="29">
      <t>ホゾン</t>
    </rPh>
    <rPh sb="29" eb="31">
      <t>キカン</t>
    </rPh>
    <rPh sb="32" eb="34">
      <t>ニッスウ</t>
    </rPh>
    <rPh sb="36" eb="38">
      <t>セッテイ</t>
    </rPh>
    <rPh sb="38" eb="40">
      <t>カノウ</t>
    </rPh>
    <rPh sb="41" eb="44">
      <t>サイダイチ</t>
    </rPh>
    <phoneticPr fontId="7"/>
  </si>
  <si>
    <t>受信ボックスに受信したFAXデータを自動削除する対象の設定。</t>
    <rPh sb="0" eb="2">
      <t>ジュシン</t>
    </rPh>
    <rPh sb="7" eb="9">
      <t>ジュシン</t>
    </rPh>
    <rPh sb="18" eb="20">
      <t>ジドウ</t>
    </rPh>
    <rPh sb="20" eb="22">
      <t>サクジョ</t>
    </rPh>
    <rPh sb="24" eb="26">
      <t>タイショウ</t>
    </rPh>
    <rPh sb="27" eb="29">
      <t>セッテイ</t>
    </rPh>
    <phoneticPr fontId="7"/>
  </si>
  <si>
    <t>振り分け条件のファイルフォーマットで設定可能な値。</t>
    <rPh sb="0" eb="1">
      <t>フ</t>
    </rPh>
    <rPh sb="2" eb="3">
      <t>ワ</t>
    </rPh>
    <rPh sb="4" eb="6">
      <t>ジョウケン</t>
    </rPh>
    <rPh sb="18" eb="22">
      <t>セッテイカノウ</t>
    </rPh>
    <rPh sb="23" eb="24">
      <t>アタイ</t>
    </rPh>
    <phoneticPr fontId="7"/>
  </si>
  <si>
    <t>振り分け条件のPDF文書パスワードを設定できる最大サイズ。</t>
    <rPh sb="10" eb="12">
      <t>ブンショ</t>
    </rPh>
    <rPh sb="18" eb="20">
      <t>セッテイ</t>
    </rPh>
    <rPh sb="23" eb="25">
      <t>サイダイ</t>
    </rPh>
    <phoneticPr fontId="7"/>
  </si>
  <si>
    <t>振り分け条件のPDF権限パスワードを設定できる最大サイズ。</t>
    <rPh sb="10" eb="12">
      <t>ケンゲン</t>
    </rPh>
    <rPh sb="18" eb="20">
      <t>セッテイ</t>
    </rPh>
    <rPh sb="23" eb="25">
      <t>サイダイ</t>
    </rPh>
    <phoneticPr fontId="7"/>
  </si>
  <si>
    <t>受信振り分け条件のファイルフォーマットの設定。</t>
    <rPh sb="0" eb="2">
      <t>ジュシン</t>
    </rPh>
    <rPh sb="2" eb="3">
      <t>フ</t>
    </rPh>
    <rPh sb="4" eb="5">
      <t>ワ</t>
    </rPh>
    <rPh sb="6" eb="8">
      <t>ジョウケン</t>
    </rPh>
    <rPh sb="20" eb="22">
      <t>セッテイ</t>
    </rPh>
    <phoneticPr fontId="7"/>
  </si>
  <si>
    <t>受信振り分け条件のPDF文書パスワード設定機能の有効、無効設定。</t>
    <rPh sb="12" eb="14">
      <t>ブンショ</t>
    </rPh>
    <rPh sb="19" eb="21">
      <t>セッテイ</t>
    </rPh>
    <rPh sb="21" eb="23">
      <t>キノウ</t>
    </rPh>
    <rPh sb="24" eb="26">
      <t>ユウコウ</t>
    </rPh>
    <rPh sb="27" eb="31">
      <t>ムコウセッテイ</t>
    </rPh>
    <phoneticPr fontId="7"/>
  </si>
  <si>
    <t>受信振り分け条件のPDF文書パスワード設定。</t>
    <rPh sb="12" eb="14">
      <t>ブンショ</t>
    </rPh>
    <rPh sb="19" eb="21">
      <t>セッテイ</t>
    </rPh>
    <phoneticPr fontId="7"/>
  </si>
  <si>
    <t>受信振り分け条件のPDF権限パスワード設定機能の有効、無効設定。</t>
    <rPh sb="12" eb="14">
      <t>ケンゲン</t>
    </rPh>
    <rPh sb="19" eb="21">
      <t>セッテイ</t>
    </rPh>
    <rPh sb="21" eb="23">
      <t>キノウ</t>
    </rPh>
    <rPh sb="24" eb="26">
      <t>ユウコウ</t>
    </rPh>
    <rPh sb="27" eb="31">
      <t>ムコウセッテイ</t>
    </rPh>
    <phoneticPr fontId="7"/>
  </si>
  <si>
    <t>受信振り分け条件のPDF権限パスワード設定。</t>
    <rPh sb="12" eb="14">
      <t>ケンゲン</t>
    </rPh>
    <rPh sb="19" eb="21">
      <t>セッテイ</t>
    </rPh>
    <phoneticPr fontId="7"/>
  </si>
  <si>
    <t>受信振り分け条件のPDF権限パスワード設定時の印刷許可の設定。</t>
    <rPh sb="12" eb="14">
      <t>ケンゲン</t>
    </rPh>
    <rPh sb="19" eb="21">
      <t>セッテイ</t>
    </rPh>
    <rPh sb="21" eb="22">
      <t>ジ</t>
    </rPh>
    <rPh sb="23" eb="25">
      <t>インサツ</t>
    </rPh>
    <rPh sb="25" eb="27">
      <t>キョカ</t>
    </rPh>
    <rPh sb="28" eb="30">
      <t>セッテイ</t>
    </rPh>
    <phoneticPr fontId="7"/>
  </si>
  <si>
    <t>受信振り分け条件のPDF権限パスワード設定時の編集許可の設定。</t>
    <rPh sb="12" eb="14">
      <t>ケンゲン</t>
    </rPh>
    <rPh sb="19" eb="21">
      <t>セッテイ</t>
    </rPh>
    <rPh sb="21" eb="22">
      <t>ジ</t>
    </rPh>
    <rPh sb="23" eb="25">
      <t>ヘンシュウ</t>
    </rPh>
    <rPh sb="25" eb="27">
      <t>キョカ</t>
    </rPh>
    <rPh sb="28" eb="30">
      <t>セッテイ</t>
    </rPh>
    <phoneticPr fontId="7"/>
  </si>
  <si>
    <t>レポート機能における出力情報の送受信別出力の設定。</t>
    <rPh sb="4" eb="6">
      <t>キノウ</t>
    </rPh>
    <rPh sb="10" eb="12">
      <t>シュツリョク</t>
    </rPh>
    <rPh sb="12" eb="14">
      <t>ジョウホウ</t>
    </rPh>
    <rPh sb="15" eb="18">
      <t>ソウジュシン</t>
    </rPh>
    <rPh sb="18" eb="19">
      <t>ベツ</t>
    </rPh>
    <rPh sb="19" eb="21">
      <t>シュツリョク</t>
    </rPh>
    <rPh sb="22" eb="24">
      <t>セッテイ</t>
    </rPh>
    <phoneticPr fontId="7"/>
  </si>
  <si>
    <t>回線番号指定の設定。</t>
    <rPh sb="0" eb="2">
      <t>カイセン</t>
    </rPh>
    <rPh sb="2" eb="4">
      <t>バンゴウ</t>
    </rPh>
    <rPh sb="4" eb="6">
      <t>シテイ</t>
    </rPh>
    <rPh sb="7" eb="9">
      <t>セッテイ</t>
    </rPh>
    <phoneticPr fontId="7"/>
  </si>
  <si>
    <t>宛先/グループ一元管理テーブルの回線番号指定で設定可能な値。</t>
    <rPh sb="0" eb="2">
      <t>アテサキ</t>
    </rPh>
    <rPh sb="7" eb="9">
      <t>イチゲン</t>
    </rPh>
    <rPh sb="9" eb="11">
      <t>カンリ</t>
    </rPh>
    <rPh sb="16" eb="18">
      <t>カイセン</t>
    </rPh>
    <rPh sb="18" eb="20">
      <t>バンゴウ</t>
    </rPh>
    <rPh sb="20" eb="22">
      <t>シテイ</t>
    </rPh>
    <rPh sb="23" eb="25">
      <t>セッテイ</t>
    </rPh>
    <rPh sb="25" eb="27">
      <t>カノウ</t>
    </rPh>
    <rPh sb="28" eb="29">
      <t>アタイ</t>
    </rPh>
    <phoneticPr fontId="7"/>
  </si>
  <si>
    <t>FAX送信機能の送信原稿自動バックアップのファイルフォーマットで設定可能な値。</t>
    <rPh sb="32" eb="34">
      <t>セッテイ</t>
    </rPh>
    <rPh sb="34" eb="36">
      <t>カノウ</t>
    </rPh>
    <rPh sb="37" eb="38">
      <t>アタイ</t>
    </rPh>
    <phoneticPr fontId="7"/>
  </si>
  <si>
    <t>FAX親展のFAXデータを自動削除するまでの保存期間(日数)に設定可能な最小値。</t>
    <rPh sb="3" eb="5">
      <t>シンテン</t>
    </rPh>
    <rPh sb="13" eb="15">
      <t>ジドウ</t>
    </rPh>
    <rPh sb="15" eb="17">
      <t>サクジョ</t>
    </rPh>
    <rPh sb="22" eb="24">
      <t>ホゾン</t>
    </rPh>
    <rPh sb="24" eb="26">
      <t>キカン</t>
    </rPh>
    <rPh sb="27" eb="29">
      <t>ニッスウ</t>
    </rPh>
    <rPh sb="31" eb="33">
      <t>セッテイ</t>
    </rPh>
    <rPh sb="33" eb="35">
      <t>カノウ</t>
    </rPh>
    <rPh sb="36" eb="38">
      <t>サイショウ</t>
    </rPh>
    <rPh sb="38" eb="39">
      <t>チ</t>
    </rPh>
    <phoneticPr fontId="7"/>
  </si>
  <si>
    <t>FAX親展のFAXデータを自動削除するまでの保存期間(日数)に設定可能な最大値。</t>
    <rPh sb="3" eb="5">
      <t>シンテン</t>
    </rPh>
    <rPh sb="13" eb="15">
      <t>ジドウ</t>
    </rPh>
    <rPh sb="15" eb="17">
      <t>サクジョ</t>
    </rPh>
    <rPh sb="22" eb="24">
      <t>ホゾン</t>
    </rPh>
    <rPh sb="24" eb="26">
      <t>キカン</t>
    </rPh>
    <rPh sb="27" eb="29">
      <t>ニッスウ</t>
    </rPh>
    <rPh sb="31" eb="33">
      <t>セッテイ</t>
    </rPh>
    <rPh sb="33" eb="35">
      <t>カノウ</t>
    </rPh>
    <rPh sb="36" eb="39">
      <t>サイダイチ</t>
    </rPh>
    <phoneticPr fontId="7"/>
  </si>
  <si>
    <t>FAX親展のFAXデータを自動削除する機能の有効、無効。</t>
    <rPh sb="3" eb="5">
      <t>シンテン</t>
    </rPh>
    <rPh sb="13" eb="15">
      <t>ジドウ</t>
    </rPh>
    <rPh sb="15" eb="17">
      <t>サクジョ</t>
    </rPh>
    <rPh sb="19" eb="21">
      <t>キノウ</t>
    </rPh>
    <rPh sb="22" eb="24">
      <t>ユウコウ</t>
    </rPh>
    <rPh sb="25" eb="27">
      <t>ムコウ</t>
    </rPh>
    <phoneticPr fontId="7"/>
  </si>
  <si>
    <t>FAX親展のFAXデータを自動削除するまでの保存期間(日数)の設定。</t>
    <rPh sb="3" eb="5">
      <t>シンテン</t>
    </rPh>
    <rPh sb="13" eb="15">
      <t>ジドウ</t>
    </rPh>
    <rPh sb="15" eb="17">
      <t>サクジョ</t>
    </rPh>
    <rPh sb="22" eb="24">
      <t>ホゾン</t>
    </rPh>
    <rPh sb="24" eb="26">
      <t>キカン</t>
    </rPh>
    <rPh sb="27" eb="29">
      <t>ニッスウ</t>
    </rPh>
    <rPh sb="31" eb="33">
      <t>セッテイ</t>
    </rPh>
    <phoneticPr fontId="7"/>
  </si>
  <si>
    <t>FAX親展のFAXデータを自動削除する対象の設定。</t>
    <rPh sb="3" eb="5">
      <t>シンテン</t>
    </rPh>
    <rPh sb="13" eb="15">
      <t>ジドウ</t>
    </rPh>
    <rPh sb="15" eb="17">
      <t>サクジョ</t>
    </rPh>
    <rPh sb="19" eb="21">
      <t>タイショウ</t>
    </rPh>
    <rPh sb="22" eb="24">
      <t>セッテイ</t>
    </rPh>
    <phoneticPr fontId="7"/>
  </si>
  <si>
    <t>hrStorageType</t>
  </si>
  <si>
    <t>1.3.6.1.2.1.25.2.3.1.2.1</t>
  </si>
  <si>
    <t>1.3.6.1.2.1.25.3.2.1.1.2</t>
  </si>
  <si>
    <t>1.3.6.1.2.1.25.3.2.1.1.3</t>
  </si>
  <si>
    <t>1.3.6.1.2.1.25.3.2.1.1.4</t>
  </si>
  <si>
    <t>1.3.6.1.2.1.25.3.2.1.2</t>
  </si>
  <si>
    <t>1.3.6.1.2.1.25.3.2.1.2.1</t>
  </si>
  <si>
    <t>1.3.6.1.2.1.25.3.2.1.3</t>
  </si>
  <si>
    <t>1.3.6.1.2.1.25.3.2.1.3.1</t>
  </si>
  <si>
    <t>1.3.6.1.2.1.25.3.2.1.4</t>
  </si>
  <si>
    <t>1.3.6.1.2.1.25.3.2.1.4.1</t>
  </si>
  <si>
    <t>hrDeviceStatus</t>
  </si>
  <si>
    <t>1.3.6.1.2.1.25.3.2.1.5</t>
  </si>
  <si>
    <t>1.3.6.1.2.1.25.3.2.1.5.1</t>
  </si>
  <si>
    <t>1.3.6.1.2.1.25.3.2.1.6</t>
  </si>
  <si>
    <t>1.3.6.1.2.1.25.3.2.1.6.1</t>
  </si>
  <si>
    <t>1.3.6.1.2.1.25.3.3</t>
  </si>
  <si>
    <t xml:space="preserve">hrProcessorFrwID </t>
  </si>
  <si>
    <t>1.3.6.1.2.1.25.3.3.1.1</t>
  </si>
  <si>
    <t xml:space="preserve">hrProcessorLoad </t>
  </si>
  <si>
    <t>1.3.6.1.2.1.25.3.3.1.2</t>
  </si>
  <si>
    <t>1.3.6.1.2.1.25.3.4</t>
  </si>
  <si>
    <t xml:space="preserve">hrNetworkIfIndex </t>
  </si>
  <si>
    <t>1.3.6.1.2.1.25.3.4.1.1</t>
  </si>
  <si>
    <t>hrPrinterTable</t>
  </si>
  <si>
    <t>1.3.6.1.2.1.25.3.5</t>
  </si>
  <si>
    <t>1.3.6.1.2.1.25.3.5.1.1</t>
  </si>
  <si>
    <t>1.3.6.1.2.1.25.3.5.1.2</t>
  </si>
  <si>
    <t>hrDiskStorageTable</t>
  </si>
  <si>
    <t>1.3.6.1.2.1.25.3.6</t>
  </si>
  <si>
    <t>hrDiskStorageAccess</t>
  </si>
  <si>
    <t>1.3.6.1.2.1.25.3.6.1.1</t>
  </si>
  <si>
    <t xml:space="preserve">hrDiskStorageMedia </t>
  </si>
  <si>
    <t>1.3.6.1.2.1.25.3.6.1.2</t>
  </si>
  <si>
    <t xml:space="preserve">hrDiskStorageRemoveble </t>
  </si>
  <si>
    <t>1.3.6.1.2.1.25.3.6.1.3</t>
  </si>
  <si>
    <t xml:space="preserve">hrDiskStorageCapacity </t>
  </si>
  <si>
    <t>1.3.6.1.2.1.25.3.6.1.4</t>
  </si>
  <si>
    <t>hrPartitionTable</t>
  </si>
  <si>
    <t>1.3.6.1.2.1.25.3.7</t>
  </si>
  <si>
    <t xml:space="preserve">hrPartitionIndex </t>
  </si>
  <si>
    <t>1.3.6.1.2.1.25.3.7.1.1</t>
  </si>
  <si>
    <t xml:space="preserve">hrPartitionLabel </t>
  </si>
  <si>
    <t>1.3.6.1.2.1.25.3.7.1.2</t>
  </si>
  <si>
    <t xml:space="preserve">hrPartitionID </t>
  </si>
  <si>
    <t>1.3.6.1.2.1.25.3.7.1.3</t>
  </si>
  <si>
    <t xml:space="preserve">hrPartitionSize </t>
  </si>
  <si>
    <t>1.3.6.1.2.1.25.3.7.1.4</t>
  </si>
  <si>
    <t xml:space="preserve">hrPartitionFSIndex </t>
  </si>
  <si>
    <t>1.3.6.1.2.1.25.3.7.1.5</t>
  </si>
  <si>
    <t>hrFSTable</t>
  </si>
  <si>
    <t>1.3.6.1.2.1.25.3.8</t>
  </si>
  <si>
    <t xml:space="preserve">hrFSIndex </t>
  </si>
  <si>
    <t>1.3.6.1.2.1.25.3.8.1.1</t>
  </si>
  <si>
    <t xml:space="preserve">hrFSMountPoint </t>
  </si>
  <si>
    <t>1.3.6.1.2.1.25.3.8.1.2</t>
  </si>
  <si>
    <t>ファイルシステムのマウントポイント（ルート）のパス。</t>
  </si>
  <si>
    <t xml:space="preserve">hrFSRemoteMountPoint </t>
  </si>
  <si>
    <t>1.3.6.1.2.1.25.3.8.1.3</t>
  </si>
  <si>
    <t xml:space="preserve">hrFSType </t>
  </si>
  <si>
    <t>1.3.6.1.2.1.25.3.8.1.4</t>
  </si>
  <si>
    <t>ファイルシステムのタイプ。</t>
  </si>
  <si>
    <t xml:space="preserve">hrFSAccess </t>
  </si>
  <si>
    <t>1.3.6.1.2.1.25.3.8.1.5</t>
  </si>
  <si>
    <t xml:space="preserve">hrFSBootable </t>
  </si>
  <si>
    <t>1.3.6.1.2.1.25.3.8.1.6</t>
  </si>
  <si>
    <t>hrFSStorageIndex</t>
  </si>
  <si>
    <t>hrFSLastFullBackupDate</t>
  </si>
  <si>
    <t>hrFSLastPartialBackupDate</t>
  </si>
  <si>
    <t>epPrtErrorJamHistoryTable</t>
  </si>
  <si>
    <t>epPrtErrorJamPathType</t>
  </si>
  <si>
    <t>1.3.6.1.4.1.1248.1.2.2.29.5.1.2.1.2</t>
  </si>
  <si>
    <t>1.3.6.1.4.1.1248.1.2.2.29.5.1.2.1.3</t>
  </si>
  <si>
    <t>1.3.6.1.4.1.1248.1.2.2.29.5.1.2.1.4</t>
  </si>
  <si>
    <t>1.3.6.1.4.1.1248.1.2.2.29.5.1.2.1.5</t>
  </si>
  <si>
    <t>1.3.6.1.4.1.1248.1.2.2.29.5.1.2.1.6</t>
  </si>
  <si>
    <t>1.3.6.1.4.1.1248.1.2.2.29.5.1.2.1.7</t>
  </si>
  <si>
    <t>1.3.6.1.4.1.1248.1.2.2.29.5.1.2.1.8</t>
  </si>
  <si>
    <t>1.3.6.1.4.1.1248.1.2.2.29.5.1.2.1.9</t>
  </si>
  <si>
    <t>1.3.6.1.4.1.1248.1.2.2.29.5.1.2.1.10</t>
  </si>
  <si>
    <t>1.3.6.1.4.1.1248.1.2.2.29.5.1.3.1.2</t>
  </si>
  <si>
    <t>1.3.6.1.4.1.1248.1.2.2.29.5.1.3.1.3</t>
  </si>
  <si>
    <t>1.3.6.1.4.1.1248.1.2.2.29.5.1.3.1.4</t>
  </si>
  <si>
    <t>1.3.6.1.4.1.1248.1.2.2.29.5.1.3.1.5</t>
  </si>
  <si>
    <t>1.3.6.1.4.1.1248.1.2.2.29.5.1.3.1.6</t>
  </si>
  <si>
    <t>1.3.6.1.4.1.1248.1.2.2.29.5.1.3.1.7</t>
  </si>
  <si>
    <t>1.3.6.1.4.1.1248.1.2.2.29.5.1.3.1.8</t>
  </si>
  <si>
    <t>1.3.6.1.4.1.1248.1.2.2.29.5.1.3.1.9</t>
  </si>
  <si>
    <t>1.3.6.1.4.1.1248.1.2.2.29.5.1.3.1.10</t>
  </si>
  <si>
    <t>1.3.6.1.4.1.1248.1.2.2.29.5.1.4.1.2</t>
  </si>
  <si>
    <t>1.3.6.1.4.1.1248.1.2.2.29.5.1.4.1.3</t>
  </si>
  <si>
    <t>1.3.6.1.4.1.1248.1.2.2.29.5.1.4.1.4</t>
  </si>
  <si>
    <t>1.3.6.1.4.1.1248.1.2.2.29.5.1.4.1.5</t>
  </si>
  <si>
    <t>1.3.6.1.4.1.1248.1.2.2.29.5.1.4.1.6</t>
  </si>
  <si>
    <t>1.3.6.1.4.1.1248.1.2.2.29.5.1.4.1.7</t>
  </si>
  <si>
    <t>1.3.6.1.4.1.1248.1.2.2.29.5.1.4.1.8</t>
  </si>
  <si>
    <t>1.3.6.1.4.1.1248.1.2.2.29.5.1.4.1.9</t>
  </si>
  <si>
    <t>1.3.6.1.4.1.1248.1.2.2.29.5.1.4.1.10</t>
  </si>
  <si>
    <t>デバイス全般の情報を提供するテーブル。</t>
  </si>
  <si>
    <t>製品名称。</t>
  </si>
  <si>
    <t>デバイスのタイプ。</t>
  </si>
  <si>
    <t>Host Resouces MIBが返す文字列のローカライズ設定。</t>
  </si>
  <si>
    <t>epHrDeviceUsbProductID</t>
  </si>
  <si>
    <t>1.3.6.1.4.1.1248.1.8.2.1.1.1.6</t>
  </si>
  <si>
    <t>Product ID：USBホストに接続されているUSBデバイスを識別するためのID。
エプソンではUSBデバイスに限らずデバイスを識別するために利用。</t>
  </si>
  <si>
    <t>この製品がサポートするハードデバイスの動作状態のサポート状況。</t>
  </si>
  <si>
    <t>epHrDeviceHardDevices</t>
  </si>
  <si>
    <t>正常動作しているハードデバイスのBitをON、それ以外の状態のハードデバイスのBitをOFFとする。</t>
  </si>
  <si>
    <t xml:space="preserve">N/Wインターフェースのハードウェアタイプ。
PrintServerPrivateMIBのepsConfHardwareTypeと同じ値。
(NW非対応機種でMIBを搭載する機種があるため、PrintServerPrivateMIBの実装なくてもH/Wのタイプが判別できる事を目的とする。)
</t>
  </si>
  <si>
    <t>この製品のProduct Name。</t>
  </si>
  <si>
    <t>1.3.6.1.4.1.1248.1.8.2.1.1.1.11</t>
  </si>
  <si>
    <t>この製品のDevice ID。</t>
  </si>
  <si>
    <t>デバイス全体を構成する論理デバイス（プリンタ、スキャナ、FAX等） を示すテーブル。
デバイスを構成する論理デバイス毎に以下の情報を持つ。</t>
  </si>
  <si>
    <t>epHrDeviceRefHrDeviceIndex</t>
  </si>
  <si>
    <t>論理デバイスのhrDeviceIndex値。</t>
  </si>
  <si>
    <t>論理デバイスのタイプ。</t>
  </si>
  <si>
    <t>1.3.6.1.4.1.1248.1.8.2.1.2.1.3.2.1</t>
  </si>
  <si>
    <t>1.3.6.1.4.1.1248.1.8.2.1.2.1.3.2.2</t>
  </si>
  <si>
    <t>1.3.6.1.4.1.1248.1.8.2.1.2.1.3.2.3</t>
  </si>
  <si>
    <t>1.3.6.1.4.1.1248.1.8.2.1.2.1.3.2.4</t>
  </si>
  <si>
    <t>1.3.6.1.4.1.1248.1.8.2.1.2.1.3.2.5</t>
  </si>
  <si>
    <t>1.3.6.1.4.1.1248.1.8.2.1.2.1.3.2.6</t>
  </si>
  <si>
    <t>1.3.6.1.4.1.1248.1.8.2.1.2.1.3.2.7</t>
  </si>
  <si>
    <t>1.3.6.1.4.1.1248.1.8.2.1.2.1.3.2.8</t>
  </si>
  <si>
    <t>1.3.6.1.4.1.1248.1.8.2.1.2.1.3.2.9</t>
  </si>
  <si>
    <t>脱着可能な論理デバイスの装着状況。</t>
  </si>
  <si>
    <t>hrStorage(2)</t>
    <phoneticPr fontId="7"/>
  </si>
  <si>
    <t>hrMemorySize</t>
    <phoneticPr fontId="7"/>
  </si>
  <si>
    <t>hrStorageDescr</t>
    <phoneticPr fontId="7"/>
  </si>
  <si>
    <t>hrStorageAllocationUnits</t>
    <phoneticPr fontId="7"/>
  </si>
  <si>
    <t>hrStorageSize</t>
    <phoneticPr fontId="7"/>
  </si>
  <si>
    <t>hrDevice(3)</t>
    <phoneticPr fontId="7"/>
  </si>
  <si>
    <t>hrDeviceTable</t>
    <phoneticPr fontId="7"/>
  </si>
  <si>
    <t>1.3.6.1.2.1.25.3.2.1.1.5</t>
  </si>
  <si>
    <t>1.3.6.1.2.1.25.3.2.1.1.6</t>
  </si>
  <si>
    <t>hrDeviceType</t>
    <phoneticPr fontId="7"/>
  </si>
  <si>
    <t>1.3.6.1.2.1.25.3.2.1.2.5</t>
  </si>
  <si>
    <t>1.3.6.1.2.1.25.3.2.1.2.6</t>
  </si>
  <si>
    <t>hrDeviceDescr</t>
    <phoneticPr fontId="7"/>
  </si>
  <si>
    <t>1.3.6.1.2.1.25.3.2.1.3.5</t>
  </si>
  <si>
    <t>1.3.6.1.2.1.25.3.2.1.3.6</t>
  </si>
  <si>
    <t>1.3.6.1.2.1.25.3.2.1.4.5</t>
  </si>
  <si>
    <t>1.3.6.1.2.1.25.3.2.1.4.6</t>
  </si>
  <si>
    <t>1.3.6.1.2.1.25.3.2.1.5.5</t>
  </si>
  <si>
    <t>1.3.6.1.2.1.25.3.2.1.5.6</t>
  </si>
  <si>
    <t>1.3.6.1.2.1.25.3.2.1.6.5</t>
  </si>
  <si>
    <t>1.3.6.1.2.1.25.3.2.1.6.6</t>
  </si>
  <si>
    <t>hrSWRun(4)</t>
    <phoneticPr fontId="7"/>
  </si>
  <si>
    <t>hrSWRunPerf(5)</t>
    <phoneticPr fontId="7"/>
  </si>
  <si>
    <t>hrSWInstalled(6)</t>
    <phoneticPr fontId="7"/>
  </si>
  <si>
    <t>1.3.6.1.2.1.43</t>
    <phoneticPr fontId="7"/>
  </si>
  <si>
    <t>prtGeneral(5)</t>
    <phoneticPr fontId="7"/>
  </si>
  <si>
    <t>prtGeneralTable</t>
    <phoneticPr fontId="7"/>
  </si>
  <si>
    <t>1.3.6.1.2.1.43.5.1</t>
    <phoneticPr fontId="7"/>
  </si>
  <si>
    <t>prtGeneralConfigChanges</t>
    <phoneticPr fontId="7"/>
  </si>
  <si>
    <t>1.3.6.1.2.1.43.5.1.1.1</t>
    <phoneticPr fontId="7"/>
  </si>
  <si>
    <t>prtGeneralCurrentLocalization</t>
    <phoneticPr fontId="7"/>
  </si>
  <si>
    <t>1.3.6.1.2.1.43.5.1.1.2</t>
    <phoneticPr fontId="7"/>
  </si>
  <si>
    <t>prtGeneralReset</t>
    <phoneticPr fontId="7"/>
  </si>
  <si>
    <t>prtGeneralCurrentOperator</t>
    <phoneticPr fontId="7"/>
  </si>
  <si>
    <t>prtInputDefaultIndex</t>
    <phoneticPr fontId="7"/>
  </si>
  <si>
    <t>prtConsoleLocalization</t>
    <phoneticPr fontId="7"/>
  </si>
  <si>
    <t>prtConsoleNumberOfDisplayLines</t>
    <phoneticPr fontId="7"/>
  </si>
  <si>
    <t xml:space="preserve"> (RFC3805 Printer MIBv2)</t>
    <phoneticPr fontId="7"/>
  </si>
  <si>
    <t>prtAuxiliarySheetStartupPage</t>
    <phoneticPr fontId="7"/>
  </si>
  <si>
    <t>電源投入時に実行されるスタートアップページ印刷の有効、無効を設定する。</t>
    <phoneticPr fontId="7"/>
  </si>
  <si>
    <t>バナーページ印刷の有効、無効を設定する。</t>
    <phoneticPr fontId="7"/>
  </si>
  <si>
    <t>管理者が指定するプリンタの名称文字列。</t>
    <phoneticPr fontId="7"/>
  </si>
  <si>
    <t>prtGeneralSerialNumber</t>
    <phoneticPr fontId="7"/>
  </si>
  <si>
    <t>クリティカルアラートの発生数の累計。</t>
    <phoneticPr fontId="7"/>
  </si>
  <si>
    <t>クリティカルアラート、ノンクリティカルアラートの両方を含む、すべてのアラートの発生数の累計。</t>
    <phoneticPr fontId="7"/>
  </si>
  <si>
    <t>prtStorageRefTable</t>
    <phoneticPr fontId="7"/>
  </si>
  <si>
    <t>1.3.6.1.2.1.43.5.2</t>
    <phoneticPr fontId="7"/>
  </si>
  <si>
    <t>1.3.6.1.2.1.43.5.2.1.2</t>
    <phoneticPr fontId="7"/>
  </si>
  <si>
    <t>prtDeviceRefTable</t>
    <phoneticPr fontId="7"/>
  </si>
  <si>
    <t>1.3.6.1.2.1.43.5.3</t>
    <phoneticPr fontId="7"/>
  </si>
  <si>
    <t>1.3.6.1.2.1.43.5.3.1.2</t>
    <phoneticPr fontId="7"/>
  </si>
  <si>
    <t>prtCover(6)</t>
    <phoneticPr fontId="7"/>
  </si>
  <si>
    <t>prtCoverTable</t>
    <phoneticPr fontId="7"/>
  </si>
  <si>
    <t>1.3.6.1.2.1.43.6.1</t>
    <phoneticPr fontId="7"/>
  </si>
  <si>
    <t>prtCoverDescription</t>
    <phoneticPr fontId="7"/>
  </si>
  <si>
    <t>1.3.6.1.2.1.43.6.1.1.2</t>
    <phoneticPr fontId="7"/>
  </si>
  <si>
    <t>prtCoverStatus</t>
    <phoneticPr fontId="7"/>
  </si>
  <si>
    <t>1.3.6.1.2.1.43.6.1.1.3</t>
    <phoneticPr fontId="7"/>
  </si>
  <si>
    <t>prtLocalization(7)</t>
    <phoneticPr fontId="7"/>
  </si>
  <si>
    <t>prtLocalizationTable</t>
    <phoneticPr fontId="7"/>
  </si>
  <si>
    <t>1.3.6.1.2.1.43.7.1</t>
    <phoneticPr fontId="7"/>
  </si>
  <si>
    <t>1.3.6.1.2.1.43.7.1.1.3</t>
    <phoneticPr fontId="7"/>
  </si>
  <si>
    <t>prtLocalizationCharacterSet</t>
    <phoneticPr fontId="7"/>
  </si>
  <si>
    <t>1.3.6.1.2.1.43.7.1.1.4</t>
    <phoneticPr fontId="7"/>
  </si>
  <si>
    <t>prtInput(8)</t>
    <phoneticPr fontId="7"/>
  </si>
  <si>
    <t>prtInputTable</t>
    <phoneticPr fontId="7"/>
  </si>
  <si>
    <t>1.3.6.1.2.1.43.8.2</t>
    <phoneticPr fontId="7"/>
  </si>
  <si>
    <t>prtInputType</t>
    <phoneticPr fontId="7"/>
  </si>
  <si>
    <t>1.3.6.1.2.1.43.8.2.1.2</t>
    <phoneticPr fontId="7"/>
  </si>
  <si>
    <t>prtInputMediaDimXFeedDirDeclared</t>
    <phoneticPr fontId="7"/>
  </si>
  <si>
    <t>prtInputMediaDimXFeedDirChosen</t>
    <phoneticPr fontId="7"/>
  </si>
  <si>
    <t>prtInputMaxCapacity</t>
    <phoneticPr fontId="7"/>
  </si>
  <si>
    <t>prtInputCurrentLevel</t>
    <phoneticPr fontId="7"/>
  </si>
  <si>
    <t>prtInputStatus</t>
    <phoneticPr fontId="7"/>
  </si>
  <si>
    <t>prtInputMediaName</t>
    <phoneticPr fontId="7"/>
  </si>
  <si>
    <t>1.3.6.1.2.1.43.8.2.1.12</t>
    <phoneticPr fontId="7"/>
  </si>
  <si>
    <t>prtInputName</t>
    <phoneticPr fontId="7"/>
  </si>
  <si>
    <t>1.3.6.1.2.1.43.8.2.1.13</t>
    <phoneticPr fontId="7"/>
  </si>
  <si>
    <t>prtInputVendorName</t>
    <phoneticPr fontId="7"/>
  </si>
  <si>
    <t>prtInputModel</t>
    <phoneticPr fontId="7"/>
  </si>
  <si>
    <t>prtInputVersion</t>
    <phoneticPr fontId="7"/>
  </si>
  <si>
    <t>prtInputSerialNumber</t>
    <phoneticPr fontId="7"/>
  </si>
  <si>
    <t>prtInputDescription</t>
    <phoneticPr fontId="7"/>
  </si>
  <si>
    <t>prtInputSecurity</t>
    <phoneticPr fontId="7"/>
  </si>
  <si>
    <t>prtInputMediaWeight</t>
    <phoneticPr fontId="7"/>
  </si>
  <si>
    <t>prtInputMediaType</t>
    <phoneticPr fontId="7"/>
  </si>
  <si>
    <t>prtInputMediaColor</t>
    <phoneticPr fontId="7"/>
  </si>
  <si>
    <t>prtInputMediaFormParts</t>
    <phoneticPr fontId="7"/>
  </si>
  <si>
    <t>prtOutput(9)</t>
    <phoneticPr fontId="7"/>
  </si>
  <si>
    <t>prtOutputTable</t>
    <phoneticPr fontId="7"/>
  </si>
  <si>
    <t>1.3.6.1.2.1.43.9.2</t>
    <phoneticPr fontId="7"/>
  </si>
  <si>
    <t>prtOutputType</t>
    <phoneticPr fontId="7"/>
  </si>
  <si>
    <t>1.3.6.1.2.1.43.9.2.1.2</t>
    <phoneticPr fontId="7"/>
  </si>
  <si>
    <t>prtOutputMaxCapacity</t>
    <phoneticPr fontId="7"/>
  </si>
  <si>
    <t>prtOutputRemainingCapacity</t>
    <phoneticPr fontId="7"/>
  </si>
  <si>
    <t>prtOutputStatus</t>
    <phoneticPr fontId="7"/>
  </si>
  <si>
    <t>prtOutputName</t>
    <phoneticPr fontId="7"/>
  </si>
  <si>
    <t>prtOutputVendorName</t>
    <phoneticPr fontId="7"/>
  </si>
  <si>
    <t>prtOutputModel</t>
    <phoneticPr fontId="7"/>
  </si>
  <si>
    <t>prtOutputVersion</t>
    <phoneticPr fontId="7"/>
  </si>
  <si>
    <t>prtOutputSerialNumber</t>
    <phoneticPr fontId="7"/>
  </si>
  <si>
    <t>prtOutputDescription</t>
    <phoneticPr fontId="7"/>
  </si>
  <si>
    <t>prtOutputSecurity</t>
    <phoneticPr fontId="7"/>
  </si>
  <si>
    <t>prtOutputDimUnit</t>
    <phoneticPr fontId="7"/>
  </si>
  <si>
    <t>prtOutputMaxDimFeedDir</t>
    <phoneticPr fontId="7"/>
  </si>
  <si>
    <t>prtOutputMaxDimXFeedDir</t>
    <phoneticPr fontId="7"/>
  </si>
  <si>
    <t>prtOutputMinDimFeedDir</t>
    <phoneticPr fontId="7"/>
  </si>
  <si>
    <t>prtOutputMinDimXFeedDir</t>
    <phoneticPr fontId="7"/>
  </si>
  <si>
    <t>prtOutputStackingOrder</t>
    <phoneticPr fontId="7"/>
  </si>
  <si>
    <t>prtOutputPageDeliveryOrientation</t>
    <phoneticPr fontId="7"/>
  </si>
  <si>
    <t>prtOutputBursting</t>
    <phoneticPr fontId="7"/>
  </si>
  <si>
    <t>prtOutputDecollating</t>
    <phoneticPr fontId="7"/>
  </si>
  <si>
    <t>prtOutputPageCollated</t>
    <phoneticPr fontId="7"/>
  </si>
  <si>
    <t>prtOutputOffsetStacking</t>
    <phoneticPr fontId="7"/>
  </si>
  <si>
    <t>prtMarker(10)</t>
    <phoneticPr fontId="7"/>
  </si>
  <si>
    <t>prtMarkerTable</t>
    <phoneticPr fontId="7"/>
  </si>
  <si>
    <t>1.3.6.1.2.1.43.10.2</t>
    <phoneticPr fontId="7"/>
  </si>
  <si>
    <t>prtMarkerTech</t>
    <phoneticPr fontId="7"/>
  </si>
  <si>
    <t>1.3.6.1.2.1.43.10.2.1.2</t>
    <phoneticPr fontId="7"/>
  </si>
  <si>
    <t>prtMarkerCounterUnit</t>
    <phoneticPr fontId="7"/>
  </si>
  <si>
    <t>prtMarkerLifeCount</t>
    <phoneticPr fontId="7"/>
  </si>
  <si>
    <t>prtMarkerPowerOnCount</t>
    <phoneticPr fontId="7"/>
  </si>
  <si>
    <t>prtMarkerProcessColorants</t>
    <phoneticPr fontId="7"/>
  </si>
  <si>
    <t>prtMarkerSpotColorants</t>
    <phoneticPr fontId="7"/>
  </si>
  <si>
    <t>prtMarkerAddressabilityUnit</t>
    <phoneticPr fontId="7"/>
  </si>
  <si>
    <t>prtMarkerNorthMargin</t>
    <phoneticPr fontId="7"/>
  </si>
  <si>
    <t>prtMarkerSupplies(11)</t>
    <phoneticPr fontId="7"/>
  </si>
  <si>
    <t>prtMarkerSuppliesTable</t>
    <phoneticPr fontId="7"/>
  </si>
  <si>
    <t>1.3.6.1.2.1.43.11.1</t>
    <phoneticPr fontId="7"/>
  </si>
  <si>
    <t>1.3.6.1.2.1.43.11.1.1.2</t>
    <phoneticPr fontId="7"/>
  </si>
  <si>
    <t>prtMarkerSuppliesSupplyUnit</t>
    <phoneticPr fontId="7"/>
  </si>
  <si>
    <t>prtMarkerSuppliesMaxCapacity</t>
    <phoneticPr fontId="7"/>
  </si>
  <si>
    <t>prtMarkerSuppliesLevel</t>
    <phoneticPr fontId="7"/>
  </si>
  <si>
    <t>prtMarkerColorant(12)</t>
    <phoneticPr fontId="7"/>
  </si>
  <si>
    <t>prtMarkerColorantTable</t>
    <phoneticPr fontId="7"/>
  </si>
  <si>
    <t>1.3.6.1.2.1.43.12.1</t>
    <phoneticPr fontId="7"/>
  </si>
  <si>
    <t>1.3.6.1.2.1.43.12.1.1.2</t>
    <phoneticPr fontId="7"/>
  </si>
  <si>
    <t>prtMediaPath(13)</t>
    <phoneticPr fontId="7"/>
  </si>
  <si>
    <t>prtMediaPathTable</t>
    <phoneticPr fontId="7"/>
  </si>
  <si>
    <t>1.3.6.1.2.1.43.13.4</t>
    <phoneticPr fontId="7"/>
  </si>
  <si>
    <t>prtMediaPathMaxSpeedPrintUnit</t>
    <phoneticPr fontId="7"/>
  </si>
  <si>
    <t>1.3.6.1.2.1.43.13.4.1.2</t>
    <phoneticPr fontId="7"/>
  </si>
  <si>
    <t>prtMediaPathMediaSizeUnit</t>
    <phoneticPr fontId="7"/>
  </si>
  <si>
    <t>prtMediaPathMaxMediaFeedDir</t>
    <phoneticPr fontId="7"/>
  </si>
  <si>
    <t>prtMediaPathMaxMediaXFeedDir</t>
    <phoneticPr fontId="7"/>
  </si>
  <si>
    <t>prtMediaPathMinMediaFeedDir</t>
    <phoneticPr fontId="7"/>
  </si>
  <si>
    <t>prtMediaPathMinMediaXFeedDir</t>
    <phoneticPr fontId="7"/>
  </si>
  <si>
    <t>prtMediaPathType</t>
    <phoneticPr fontId="7"/>
  </si>
  <si>
    <t>prtMediaPathDescription</t>
    <phoneticPr fontId="7"/>
  </si>
  <si>
    <t>prtChannel(14)</t>
    <phoneticPr fontId="7"/>
  </si>
  <si>
    <t>prtChannelTable</t>
    <phoneticPr fontId="7"/>
  </si>
  <si>
    <t>1.3.6.1.2.1.43.14.1</t>
    <phoneticPr fontId="7"/>
  </si>
  <si>
    <t>prtInterpreter(15)</t>
    <phoneticPr fontId="7"/>
  </si>
  <si>
    <t>prtInterpreterTable</t>
    <phoneticPr fontId="7"/>
  </si>
  <si>
    <t>1.3.6.1.2.1.43.15.1</t>
    <phoneticPr fontId="7"/>
  </si>
  <si>
    <t>prtInterpreterLangFamily</t>
    <phoneticPr fontId="7"/>
  </si>
  <si>
    <t>1.3.6.1.2.1.43.15.1.1.2</t>
    <phoneticPr fontId="7"/>
  </si>
  <si>
    <t>prtInterpreterLangLevel</t>
    <phoneticPr fontId="7"/>
  </si>
  <si>
    <t>prtInterpreterLangVersion</t>
    <phoneticPr fontId="7"/>
  </si>
  <si>
    <t>prtInterpreterDescription</t>
    <phoneticPr fontId="7"/>
  </si>
  <si>
    <t>1.3.6.1.2.1.43.15.1.1.5</t>
    <phoneticPr fontId="7"/>
  </si>
  <si>
    <t>prtInterpreterDefaultOrientation</t>
    <phoneticPr fontId="7"/>
  </si>
  <si>
    <t>prtInterpreterFeedAddressability</t>
    <phoneticPr fontId="7"/>
  </si>
  <si>
    <t>prtInterpreterXFeedAddressability</t>
    <phoneticPr fontId="7"/>
  </si>
  <si>
    <t>prtInterpreterDefaultCharSetIn</t>
    <phoneticPr fontId="7"/>
  </si>
  <si>
    <t>prtInterpreterDefaultCharSetOut</t>
    <phoneticPr fontId="7"/>
  </si>
  <si>
    <t>prtInterpreterTwoWay</t>
    <phoneticPr fontId="7"/>
  </si>
  <si>
    <t>prtConsoleDisplay(16)</t>
    <phoneticPr fontId="7"/>
  </si>
  <si>
    <t>prtConsoleDisplayBufferTable</t>
    <phoneticPr fontId="7"/>
  </si>
  <si>
    <t>1.3.6.1.2.1.43.16.5</t>
    <phoneticPr fontId="7"/>
  </si>
  <si>
    <t>prtConsoleDisplayBufferText</t>
    <phoneticPr fontId="7"/>
  </si>
  <si>
    <t>1.3.6.1.2.1.43.16.5.1.2</t>
    <phoneticPr fontId="7"/>
  </si>
  <si>
    <t>prtConsoleLight(17)</t>
    <phoneticPr fontId="7"/>
  </si>
  <si>
    <t>prtConsoleLightTable</t>
    <phoneticPr fontId="7"/>
  </si>
  <si>
    <t>1.3.6.1.2.1.43.17.6</t>
    <phoneticPr fontId="7"/>
  </si>
  <si>
    <t>1.3.6.1.2.1.43.17.6.1.2</t>
    <phoneticPr fontId="7"/>
  </si>
  <si>
    <t>prtAlert(18)</t>
    <phoneticPr fontId="7"/>
  </si>
  <si>
    <t>1.3.6.1.2.1.43.18.1</t>
    <phoneticPr fontId="7"/>
  </si>
  <si>
    <t>prtAlertSeverityLevel</t>
    <phoneticPr fontId="7"/>
  </si>
  <si>
    <t>1.3.6.1.2.1.43.18.1.1.2</t>
    <phoneticPr fontId="7"/>
  </si>
  <si>
    <t>prtAlertLocation</t>
    <phoneticPr fontId="7"/>
  </si>
  <si>
    <t>1.3.6.1.4.1.1248.1.2.2.6.3</t>
  </si>
  <si>
    <t>プリセットのメディアサイズ（ユーザー定義）のサポート情報テーブル。</t>
  </si>
  <si>
    <t>epPrtPresetMediaDimSupportUnitSupport</t>
  </si>
  <si>
    <t>1.3.6.1.4.1.1248.1.2.2.6.3.1.1</t>
  </si>
  <si>
    <t>プリセットに登録するメディア寸法値設定においてサポートする単位。</t>
  </si>
  <si>
    <t>epPrtPresetMediaDimSupportMaxSize</t>
  </si>
  <si>
    <t>1.3.6.1.4.1.1248.1.2.2.6.3.1.2</t>
  </si>
  <si>
    <t>プリセットユーザー定義設定テーブル最大数。</t>
  </si>
  <si>
    <t>epPrtPresetMediaDimSupportMaxNameCharacters</t>
  </si>
  <si>
    <t>1.3.6.1.4.1.1248.1.2.2.6.3.1.3</t>
  </si>
  <si>
    <t>プリセットのメディア名称に設定可能な最大文字数。</t>
  </si>
  <si>
    <t>epPrtPresetMediaDimUnitSupportTable</t>
  </si>
  <si>
    <t>1.3.6.1.4.1.1248.1.2.2.6.4</t>
  </si>
  <si>
    <t>プリセットのメディアサイズ（ユーザー定義）の単位のサポート情報テーブル。</t>
  </si>
  <si>
    <t>epPrtPresetMediaDimUnitSupportUnit</t>
  </si>
  <si>
    <t>1.3.6.1.4.1.1248.1.2.2.6.4.1.2</t>
  </si>
  <si>
    <t>サポート対象となるメディア寸法の単位。</t>
  </si>
  <si>
    <t>1.3.6.1.4.1.1248.1.2.2.6.4.1.2.1.1</t>
  </si>
  <si>
    <t>1.3.6.1.4.1.1248.1.2.2.6.4.1.2.1.2</t>
  </si>
  <si>
    <t>epPrtPresetMediaMinDimFeedDir</t>
  </si>
  <si>
    <t>1.3.6.1.4.1.1248.1.2.2.6.4.1.3</t>
  </si>
  <si>
    <t>メディアの搬送方向（縦方向）の寸法として設定可能な最小値。</t>
  </si>
  <si>
    <t>1.3.6.1.4.1.1248.1.2.2.6.4.1.3.1.1</t>
  </si>
  <si>
    <t>1.3.6.1.4.1.1248.1.2.2.6.4.1.3.1.2</t>
  </si>
  <si>
    <t>epPrtPresetMediaMaxDimFeedDir</t>
  </si>
  <si>
    <t>1.3.6.1.4.1.1248.1.2.2.6.4.1.4</t>
  </si>
  <si>
    <t>メディアの搬送方向（縦方向）の寸法として設定可能な最大値。</t>
  </si>
  <si>
    <t>1.3.6.1.4.1.1248.1.2.2.6.4.1.4.1.1</t>
  </si>
  <si>
    <t>1.3.6.1.4.1.1248.1.2.2.6.4.1.4.1.2</t>
  </si>
  <si>
    <t>epPrtPresetMediaMinDimXFeedDir</t>
  </si>
  <si>
    <t>1.3.6.1.4.1.1248.1.2.2.6.4.1.5</t>
  </si>
  <si>
    <t>メディアの副搬送方向（横方向）の寸法として設定可能な最小値。</t>
  </si>
  <si>
    <t>1.3.6.1.4.1.1248.1.2.2.6.4.1.5.1.1</t>
  </si>
  <si>
    <t>1.3.6.1.4.1.1248.1.2.2.6.4.1.5.1.2</t>
  </si>
  <si>
    <t>epPrtPresetMediaMaxDimXFeedDir</t>
  </si>
  <si>
    <t>1.3.6.1.4.1.1248.1.2.2.6.4.1.6</t>
  </si>
  <si>
    <t>メディアの副搬送方向（横方向）の寸法として設定可能な最大値。</t>
  </si>
  <si>
    <t>1.3.6.1.4.1.1248.1.2.2.6.4.1.6.1.1</t>
  </si>
  <si>
    <t>1.3.6.1.4.1.1248.1.2.2.6.4.1.6.1.2</t>
  </si>
  <si>
    <t>epPrtPresetMediaDimSettingTable</t>
  </si>
  <si>
    <t>プリセットのメディアサイズ（ユーザー定義）を設定するテーブル。</t>
  </si>
  <si>
    <t>epPrtPresetMediaDimName</t>
  </si>
  <si>
    <t>1.3.6.1.4.1.1248.1.2.2.6.5.1.2</t>
  </si>
  <si>
    <t>メディア名称。</t>
  </si>
  <si>
    <t>epPrtPresetMediaDimUnit</t>
  </si>
  <si>
    <t>1.3.6.1.4.1.1248.1.2.2.6.5.1.3</t>
  </si>
  <si>
    <t>メディア寸法の単位。</t>
  </si>
  <si>
    <t>epPrtPresetMediaDimFeedDir</t>
  </si>
  <si>
    <t>1.3.6.1.4.1.1248.1.2.2.6.5.1.4</t>
  </si>
  <si>
    <t>メディアの搬送方向（縦方向）の寸法値。</t>
  </si>
  <si>
    <t>1.3.6.1.4.1.1248.1.2.2.6.5.1.5</t>
  </si>
  <si>
    <t>メディアの副搬送方向（横方向）の寸法値。</t>
  </si>
  <si>
    <t>1.3.6.1.4.1.1248.1.2.2.24.1.1.5.1.3</t>
  </si>
  <si>
    <t>1.3.6.1.4.1.1248.1.2.2.24.1.1.5.1.4</t>
  </si>
  <si>
    <t>1.3.6.1.4.1.1248.1.2.2.25.1.1.2.1.1</t>
  </si>
  <si>
    <t>1.3.6.1.4.1.1248.1.2.2.25.1.1.2.1.2</t>
  </si>
  <si>
    <t>1.3.6.1.4.1.1248.1.2.2.25.1.1.2.1.3</t>
  </si>
  <si>
    <t>1.3.6.1.4.1.1248.1.2.2.25.1.1.2.1.4</t>
  </si>
  <si>
    <t>1.3.6.1.4.1.1248.1.2.2.25.1.1.3.1.1</t>
  </si>
  <si>
    <t>1.3.6.1.4.1.1248.1.2.2.25.1.1.3.1.2</t>
  </si>
  <si>
    <t>1.3.6.1.4.1.1248.1.2.2.25.1.1.3.1.3</t>
  </si>
  <si>
    <t>1.3.6.1.4.1.1248.1.2.2.25.1.1.3.1.4</t>
  </si>
  <si>
    <t>epPrtMarkerSuppliesCartridgeHistoryMounted</t>
  </si>
  <si>
    <t>1.3.6.1.4.1.1248.1.2.2.28.7.1.5</t>
  </si>
  <si>
    <t>カートリッジの装着回数。</t>
  </si>
  <si>
    <r>
      <t>1.3.6.1.4.1.1248.1.2.2.32.1.1.2.1.5</t>
    </r>
    <r>
      <rPr>
        <sz val="11"/>
        <color theme="1"/>
        <rFont val="Calibri"/>
        <family val="2"/>
        <charset val="128"/>
        <scheme val="minor"/>
      </rPr>
      <t/>
    </r>
  </si>
  <si>
    <t>1.3.6.1.4.1.1248.1.2.2.32.1.1.3.1.5</t>
  </si>
  <si>
    <t>1.3.6.1.4.1.1248.1.2.2.32.1.1.5.1.5</t>
  </si>
  <si>
    <t>1.3.6.1.4.1.1248.1.2.2.32.1.1.7.1.5</t>
  </si>
  <si>
    <t>1.3.6.1.4.1.1248.1.2.2.49.2.1.2</t>
    <phoneticPr fontId="7"/>
  </si>
  <si>
    <t>1.3.6.1.4.1.1248.1.4.2.9.1.1.2</t>
  </si>
  <si>
    <t>ScanToFolderの宛先の直接入力を禁止する機能の有効、無効設定。</t>
  </si>
  <si>
    <t>epScnScanToFolderUserSupportMaxAddressSize</t>
  </si>
  <si>
    <t>ScanToFolderの保存先フォルダーアドレスに設定可能な最大サイズ。</t>
  </si>
  <si>
    <t>1.3.6.1.4.1.1248.1.4.2.9.2.1.5</t>
  </si>
  <si>
    <t>サポートする保存先フォルダーへのアクセスプロトコル。</t>
  </si>
  <si>
    <t>epScnScanToFolderUserSupportSecureConnection</t>
  </si>
  <si>
    <t>1.3.6.1.4.1.1248.1.4.2.9.2.1.6</t>
  </si>
  <si>
    <t>1.3.6.1.4.1.1248.1.4.2.9.2.1.7</t>
  </si>
  <si>
    <t>1.3.6.1.4.1.1248.1.4.2.9.2.1.8</t>
  </si>
  <si>
    <t>1.3.6.1.4.1.1248.1.4.2.9.3.1.2</t>
  </si>
  <si>
    <t>保存先フォルダーアドレス。</t>
    <rPh sb="0" eb="2">
      <t>ホゾン</t>
    </rPh>
    <rPh sb="2" eb="3">
      <t>サキ</t>
    </rPh>
    <phoneticPr fontId="7"/>
  </si>
  <si>
    <t>1.3.6.1.4.1.1248.1.4.2.9.3.1.3</t>
  </si>
  <si>
    <t>保存先フォルダーアドレスのつづき。サイズが255 OCTET を超える場合に使用する。</t>
    <rPh sb="0" eb="2">
      <t>ホゾン</t>
    </rPh>
    <rPh sb="2" eb="3">
      <t>サキ</t>
    </rPh>
    <rPh sb="32" eb="33">
      <t>コ</t>
    </rPh>
    <rPh sb="35" eb="37">
      <t>バアイ</t>
    </rPh>
    <rPh sb="38" eb="40">
      <t>シヨウ</t>
    </rPh>
    <phoneticPr fontId="7"/>
  </si>
  <si>
    <t>1.3.6.1.4.1.1248.1.4.2.9.3.1.4</t>
  </si>
  <si>
    <t>保存先フォルダーアドレス2のつづき。サイズが510 OCTET を超える場合に使用する。</t>
    <rPh sb="0" eb="2">
      <t>ホゾン</t>
    </rPh>
    <rPh sb="2" eb="3">
      <t>サキ</t>
    </rPh>
    <rPh sb="33" eb="34">
      <t>コ</t>
    </rPh>
    <rPh sb="36" eb="38">
      <t>バアイ</t>
    </rPh>
    <rPh sb="39" eb="41">
      <t>シヨウ</t>
    </rPh>
    <phoneticPr fontId="7"/>
  </si>
  <si>
    <t>1.3.6.1.4.1.1248.1.4.2.9.3.1.5</t>
  </si>
  <si>
    <t>1.3.6.1.4.1.1248.1.4.2.9.3.1.6</t>
  </si>
  <si>
    <t>1.3.6.1.4.1.1248.1.4.2.9.3.1.7</t>
  </si>
  <si>
    <t>フォルダーへのアクセスに使用するプロトコル。</t>
  </si>
  <si>
    <t>1.3.6.1.4.1.1248.1.4.2.9.3.1.8</t>
  </si>
  <si>
    <t>1.3.6.1.4.1.1248.1.4.2.9.3.1.9</t>
  </si>
  <si>
    <t>1.3.6.1.4.1.1248.1.4.2.9.3.1.10</t>
  </si>
  <si>
    <t>1.3.6.1.4.1.1248.1.4.2.9.3.1.11</t>
  </si>
  <si>
    <t>フォルダーへのアクセスにプロキシサーバーを使用する設定の有効、無効。</t>
  </si>
  <si>
    <t>1.3.6.1.4.1.1248.1.4.2.9.3.1.12</t>
  </si>
  <si>
    <t>epScnScanToSettingRemoveShadow</t>
  </si>
  <si>
    <t>1.3.6.1.4.1.1248.1.4.2.17.2.1.30.x.1.1</t>
  </si>
  <si>
    <t>1.3.6.1.4.1.1248.1.4.2.17.2.1.30.x.2.1</t>
  </si>
  <si>
    <t>1.3.6.1.4.1.1248.1.4.2.17.2.1.30.x.3.1</t>
  </si>
  <si>
    <t>1.3.6.1.4.1.1248.1.4.2.17.2.1.30.x.4.1</t>
  </si>
  <si>
    <t>1.3.6.1.4.1.1248.1.4.2.17.2.1.31.x.1.1</t>
  </si>
  <si>
    <t>1.3.6.1.4.1.1248.1.4.2.17.2.1.31.x.2.1</t>
  </si>
  <si>
    <t>1.3.6.1.4.1.1248.1.4.2.17.2.1.31.x.3.1</t>
  </si>
  <si>
    <t>1.3.6.1.4.1.1248.1.4.2.17.2.1.31.x.4.1</t>
  </si>
  <si>
    <t>1.3.6.1.4.1.1248.1.4.2.17.2.1.32.x.1.1</t>
  </si>
  <si>
    <t>1.3.6.1.4.1.1248.1.4.2.17.2.1.32.x.2.1</t>
  </si>
  <si>
    <t>1.3.6.1.4.1.1248.1.4.2.17.2.1.32.x.3.1</t>
  </si>
  <si>
    <t>1.3.6.1.4.1.1248.1.4.2.17.2.1.32.x.4.1</t>
  </si>
  <si>
    <t>epScnScanToSettingRemoveShadowBackSurround</t>
  </si>
  <si>
    <t>1.3.6.1.4.1.1248.1.4.2.17.2.1.33.x.1.1</t>
  </si>
  <si>
    <t>1.3.6.1.4.1.1248.1.4.2.17.2.1.33.x.2.1</t>
  </si>
  <si>
    <t>1.3.6.1.4.1.1248.1.4.2.17.2.1.33.x.3.1</t>
  </si>
  <si>
    <t>1.3.6.1.4.1.1248.1.4.2.17.2.1.33.x.4.1</t>
  </si>
  <si>
    <t>1.3.6.1.4.1.1248.1.4.2.17.2.1.34.x.1.1</t>
  </si>
  <si>
    <t>1.3.6.1.4.1.1248.1.4.2.17.2.1.34.x.2.1</t>
  </si>
  <si>
    <t>1.3.6.1.4.1.1248.1.4.2.17.2.1.34.x.3.1</t>
  </si>
  <si>
    <t>1.3.6.1.4.1.1248.1.4.2.17.2.1.34.x.4.1</t>
  </si>
  <si>
    <t>1.3.6.1.4.1.1248.1.4.2.17.2.1.35.x.1.1</t>
  </si>
  <si>
    <t>1.3.6.1.4.1.1248.1.4.2.17.2.1.35.x.2.1</t>
  </si>
  <si>
    <t>1.3.6.1.4.1.1248.1.4.2.17.2.1.35.x.3.1</t>
  </si>
  <si>
    <t>1.3.6.1.4.1.1248.1.4.2.17.2.1.35.x.4.1</t>
  </si>
  <si>
    <t>1.3.6.1.4.1.1248.1.4.2.17.2.1.36.x.1.1</t>
  </si>
  <si>
    <t>1.3.6.1.4.1.1248.1.4.2.17.2.1.36.x.2.1</t>
  </si>
  <si>
    <t>1.3.6.1.4.1.1248.1.4.2.17.2.1.36.x.3.1</t>
  </si>
  <si>
    <t>1.3.6.1.4.1.1248.1.4.2.17.2.1.36.x.4.1</t>
  </si>
  <si>
    <t>1.3.6.1.4.1.1248.1.4.2.17.2.1.37.x.1.1</t>
  </si>
  <si>
    <t>1.3.6.1.4.1.1248.1.4.2.17.2.1.37.x.2.1</t>
  </si>
  <si>
    <t>1.3.6.1.4.1.1248.1.4.2.17.2.1.37.x.3.1</t>
  </si>
  <si>
    <t>1.3.6.1.4.1.1248.1.4.2.17.2.1.37.x.4.1</t>
  </si>
  <si>
    <t>1.3.6.1.4.1.1248.1.4.2.17.2.1.38.x.1.1</t>
  </si>
  <si>
    <t>1.3.6.1.4.1.1248.1.4.2.17.2.1.38.x.2.1</t>
  </si>
  <si>
    <t>1.3.6.1.4.1.1248.1.4.2.17.2.1.38.x.3.1</t>
  </si>
  <si>
    <t>1.3.6.1.4.1.1248.1.4.2.17.2.1.38.x.4.1</t>
  </si>
  <si>
    <t>1.3.6.1.4.1.1248.1.4.2.18.2.1.2</t>
  </si>
  <si>
    <t>epScnPresetAreaDimSupportMaxNameCharacters</t>
  </si>
  <si>
    <t>1.3.6.1.4.1.1248.1.4.2.18.2.1.3</t>
  </si>
  <si>
    <t>1.3.6.1.4.1.1248.1.4.2.18.4.1.3</t>
  </si>
  <si>
    <t>1.3.6.1.4.1.1248.1.4.2.18.4.1.4</t>
  </si>
  <si>
    <t>1.3.6.1.4.1.1248.1.4.2.18.4.1.5</t>
  </si>
  <si>
    <t>1.3.6.1.4.1.1248.1.8.2.1.2.1.4.2.2</t>
  </si>
  <si>
    <t>1.3.6.1.4.1.1248.1.8.2.1.2.1.4.2.3</t>
  </si>
  <si>
    <t>1.3.6.1.4.1.1248.1.8.2.1.2.1.4.2.4</t>
  </si>
  <si>
    <t>1.3.6.1.4.1.1248.1.8.2.1.2.1.4.2.5</t>
  </si>
  <si>
    <t>1.3.6.1.4.1.1248.1.8.2.1.2.1.4.2.6</t>
  </si>
  <si>
    <t>1.3.6.1.4.1.1248.1.8.2.1.2.1.4.2.7</t>
  </si>
  <si>
    <t>1.3.6.1.4.1.1248.1.8.2.1.2.1.4.2.8</t>
  </si>
  <si>
    <t>1.3.6.1.4.1.1248.1.8.2.1.2.1.4.2.9</t>
  </si>
  <si>
    <t>1.3.6.1.4.1.1248.1.8.2.3.2.1.2.x.8</t>
  </si>
  <si>
    <t>1.3.6.1.4.1.1248.1.8.2.3.2.1.5.x.8</t>
  </si>
  <si>
    <t>1.3.6.1.4.1.1248.1.8.2.3.5.1.2.x.8</t>
  </si>
  <si>
    <t>1.3.6.1.4.1.1248.1.8.2.3.5.1.5.x.8</t>
  </si>
  <si>
    <t>1.3.6.1.4.1.1248.1.8.2.4.1.1.2.2.2</t>
  </si>
  <si>
    <t>1.3.6.1.4.1.1248.1.8.2.4.1.1.2.2.3</t>
  </si>
  <si>
    <t>1.3.6.1.4.1.1248.1.8.2.4.1.1.3.2.2</t>
  </si>
  <si>
    <t>1.3.6.1.4.1.1248.1.8.2.4.1.1.3.2.3</t>
  </si>
  <si>
    <t>1.3.6.1.4.1.1248.1.8.2.4.1.1.4.2.2</t>
  </si>
  <si>
    <t>1.3.6.1.4.1.1248.1.8.2.7.2.1.14</t>
  </si>
  <si>
    <t>セキュア通信モードの有効、無効。</t>
  </si>
  <si>
    <t>1.3.6.1.4.1.1248.1.8.2.7.2.1.15</t>
  </si>
  <si>
    <t>フォルダへのアクセスにプロキシサーバーを使用する設定の有効、無効。</t>
  </si>
  <si>
    <t>epHrFolderCertValidationEnable</t>
  </si>
  <si>
    <t>1.3.6.1.4.1.1248.1.8.2.7.2.1.16</t>
  </si>
  <si>
    <t>ログアウト時にユーザーに紐付くジョブを削除する機能の有効/無効設定。</t>
    <rPh sb="5" eb="6">
      <t>ジ</t>
    </rPh>
    <rPh sb="12" eb="13">
      <t>ヒモ</t>
    </rPh>
    <rPh sb="13" eb="14">
      <t>ツ</t>
    </rPh>
    <rPh sb="19" eb="21">
      <t>サクジョ</t>
    </rPh>
    <rPh sb="23" eb="25">
      <t>キノウ</t>
    </rPh>
    <rPh sb="26" eb="28">
      <t>ユウコウ</t>
    </rPh>
    <rPh sb="29" eb="31">
      <t>ムコウ</t>
    </rPh>
    <rPh sb="31" eb="33">
      <t>セッテイ</t>
    </rPh>
    <phoneticPr fontId="7"/>
  </si>
  <si>
    <t>レポート機能における出力方法の設定のレポート情報</t>
    <rPh sb="4" eb="6">
      <t>キノウ</t>
    </rPh>
    <rPh sb="10" eb="12">
      <t>シュツリョク</t>
    </rPh>
    <rPh sb="12" eb="14">
      <t>ホウホウ</t>
    </rPh>
    <rPh sb="15" eb="17">
      <t>セッテイ</t>
    </rPh>
    <rPh sb="22" eb="24">
      <t>ジョウホウ</t>
    </rPh>
    <phoneticPr fontId="7"/>
  </si>
  <si>
    <t>レポート機能における出力方法</t>
    <rPh sb="4" eb="6">
      <t>キノウ</t>
    </rPh>
    <rPh sb="10" eb="12">
      <t>シュツリョク</t>
    </rPh>
    <rPh sb="12" eb="14">
      <t>ホウホウ</t>
    </rPh>
    <phoneticPr fontId="7"/>
  </si>
  <si>
    <t>レポート機能における出力先の設定</t>
    <rPh sb="4" eb="6">
      <t>キノウ</t>
    </rPh>
    <rPh sb="10" eb="12">
      <t>シュツリョク</t>
    </rPh>
    <rPh sb="12" eb="13">
      <t>サキ</t>
    </rPh>
    <rPh sb="14" eb="16">
      <t>セッテイ</t>
    </rPh>
    <phoneticPr fontId="7"/>
  </si>
  <si>
    <t>1.3.6.1.2.1.43.8.2.1.4.1.1</t>
  </si>
  <si>
    <t>1.3.6.1.2.1.43.8.2.1.4.1.2</t>
  </si>
  <si>
    <t>1.3.6.1.2.1.43.8.2.1.4.1.3</t>
  </si>
  <si>
    <t>1.3.6.1.2.1.43.8.2.1.4.1.4</t>
  </si>
  <si>
    <t>1.3.6.1.2.1.43.8.2.1.4.1.5</t>
  </si>
  <si>
    <t>1.3.6.1.2.1.43.8.2.1.4.1.6</t>
  </si>
  <si>
    <t>1.3.6.1.2.1.43.8.2.1.6.1.1</t>
  </si>
  <si>
    <t>1.3.6.1.2.1.43.8.2.1.6.1.2</t>
  </si>
  <si>
    <t>1.3.6.1.2.1.43.8.2.1.6.1.3</t>
  </si>
  <si>
    <t>1.3.6.1.2.1.43.8.2.1.6.1.4</t>
  </si>
  <si>
    <t>1.3.6.1.2.1.43.8.2.1.6.1.5</t>
  </si>
  <si>
    <t>1.3.6.1.2.1.43.8.2.1.6.1.6</t>
  </si>
  <si>
    <t>prtInputCapacityUnit</t>
  </si>
  <si>
    <t>1.3.6.1.2.1.43.8.2.1.8.1.1</t>
  </si>
  <si>
    <t>1.3.6.1.2.1.43.8.2.1.8.1.2</t>
  </si>
  <si>
    <t>1.3.6.1.2.1.43.8.2.1.8.1.3</t>
  </si>
  <si>
    <t>1.3.6.1.2.1.43.8.2.1.8.1.4</t>
  </si>
  <si>
    <t>1.3.6.1.2.1.43.8.2.1.8.1.5</t>
  </si>
  <si>
    <t>1.3.6.1.2.1.43.8.2.1.8.1.6</t>
  </si>
  <si>
    <t>1.3.6.1.2.1.43.11.1.1.3.1.7</t>
  </si>
  <si>
    <t>1.3.6.1.2.1.43.11.1.1.3.1.8</t>
  </si>
  <si>
    <t>1.3.6.1.2.1.43.11.1.1.3.1.9</t>
  </si>
  <si>
    <t>1.3.6.1.2.1.43.11.1.1.3.1.10</t>
  </si>
  <si>
    <t>1.3.6.1.2.1.43.11.1.1.3.1.11</t>
  </si>
  <si>
    <t>1.3.6.1.2.1.43.11.1.1.3.1.12</t>
  </si>
  <si>
    <t>1.3.6.1.2.1.43.11.1.1.3.1.13</t>
  </si>
  <si>
    <t>1.3.6.1.2.1.43.11.1.1.3.1.14</t>
  </si>
  <si>
    <t>印刷消耗品が、使い果たされる消耗品なのか、あるいは満たされる容器なのかを示す。</t>
  </si>
  <si>
    <t>1.3.6.1.2.1.43.11.1.1.4.1.1</t>
  </si>
  <si>
    <t>1.3.6.1.2.1.43.11.1.1.4.1.2</t>
  </si>
  <si>
    <t>1.3.6.1.2.1.43.11.1.1.4.1.3</t>
  </si>
  <si>
    <t>1.3.6.1.2.1.43.11.1.1.4.1.4</t>
  </si>
  <si>
    <t>1.3.6.1.2.1.43.11.1.1.4.1.5</t>
  </si>
  <si>
    <t>1.3.6.1.2.1.43.11.1.1.4.1.6</t>
  </si>
  <si>
    <t>1.3.6.1.2.1.43.11.1.1.4.1.7</t>
  </si>
  <si>
    <t>1.3.6.1.2.1.43.11.1.1.4.1.8</t>
  </si>
  <si>
    <t>1.3.6.1.2.1.43.11.1.1.4.1.9</t>
  </si>
  <si>
    <t>1.3.6.1.2.1.43.11.1.1.4.1.10</t>
  </si>
  <si>
    <t>1.3.6.1.2.1.43.11.1.1.4.1.11</t>
  </si>
  <si>
    <t>1.3.6.1.2.1.43.11.1.1.4.1.12</t>
  </si>
  <si>
    <t>1.3.6.1.2.1.43.11.1.1.4.1.13</t>
  </si>
  <si>
    <t>1.3.6.1.2.1.43.11.1.1.4.1.14</t>
  </si>
  <si>
    <t>prtMarkerSuppliesType</t>
  </si>
  <si>
    <t>印刷消耗品の種類。</t>
  </si>
  <si>
    <t>1.3.6.1.2.1.43.11.1.1.5.1.1</t>
  </si>
  <si>
    <t>1.3.6.1.2.1.43.11.1.1.5.1.2</t>
  </si>
  <si>
    <t>1.3.6.1.2.1.43.11.1.1.5.1.3</t>
  </si>
  <si>
    <t>1.3.6.1.2.1.43.11.1.1.5.1.4</t>
  </si>
  <si>
    <t>1.3.6.1.2.1.43.11.1.1.5.1.5</t>
  </si>
  <si>
    <t>1.3.6.1.2.1.43.11.1.1.5.1.6</t>
  </si>
  <si>
    <t>1.3.6.1.2.1.43.11.1.1.5.1.7</t>
  </si>
  <si>
    <t>1.3.6.1.2.1.43.11.1.1.5.1.8</t>
  </si>
  <si>
    <t>1.3.6.1.2.1.43.11.1.1.5.1.9</t>
  </si>
  <si>
    <t>1.3.6.1.2.1.43.11.1.1.5.1.10</t>
  </si>
  <si>
    <t>1.3.6.1.2.1.43.11.1.1.5.1.11</t>
  </si>
  <si>
    <t>1.3.6.1.2.1.43.11.1.1.5.1.12</t>
  </si>
  <si>
    <t>1.3.6.1.2.1.43.11.1.1.5.1.13</t>
  </si>
  <si>
    <t>1.3.6.1.2.1.43.11.1.1.5.1.14</t>
  </si>
  <si>
    <t>1.3.6.1.2.1.43.11.1.1.6.1.7</t>
  </si>
  <si>
    <t>1.3.6.1.2.1.43.11.1.1.6.1.8</t>
  </si>
  <si>
    <t>1.3.6.1.2.1.43.11.1.1.6.1.9</t>
  </si>
  <si>
    <t>1.3.6.1.2.1.43.11.1.1.6.1.10</t>
  </si>
  <si>
    <t>1.3.6.1.2.1.43.11.1.1.6.1.11</t>
  </si>
  <si>
    <t>1.3.6.1.2.1.43.11.1.1.6.1.12</t>
  </si>
  <si>
    <t>1.3.6.1.2.1.43.11.1.1.6.1.13</t>
  </si>
  <si>
    <t>1.3.6.1.2.1.43.11.1.1.6.1.14</t>
  </si>
  <si>
    <t>prtMarkerColorantValue</t>
  </si>
  <si>
    <t>1.3.6.1.2.1.43.12.1.1.4.1.6</t>
  </si>
  <si>
    <t>1.3.6.1.2.1.43.12.1.1.4.1.7</t>
  </si>
  <si>
    <t>1.3.6.1.2.1.43.12.1.1.4.1.8</t>
  </si>
  <si>
    <t>prtMarkerColorantTonality</t>
  </si>
  <si>
    <t>1.3.6.1.2.1.43.12.1.1.5.1.1</t>
  </si>
  <si>
    <t>1.3.6.1.2.1.43.12.1.1.5.1.5</t>
  </si>
  <si>
    <t>1.3.6.1.2.1.43.12.1.1.5.1.6</t>
  </si>
  <si>
    <t>1.3.6.1.2.1.43.12.1.1.5.1.7</t>
  </si>
  <si>
    <t>1.3.6.1.2.1.43.12.1.1.5.1.8</t>
  </si>
  <si>
    <t>1.3.6.1.2.1.43.14.1.1.2.1.8</t>
  </si>
  <si>
    <t>prtChannelType</t>
  </si>
  <si>
    <t>1.3.6.1.2.1.43.14.1.1.2</t>
  </si>
  <si>
    <t>1.3.6.1.2.1.43.14.1.1.3.1.8</t>
  </si>
  <si>
    <t>1.3.6.1.2.1.43.14.1.1.5.1.2</t>
  </si>
  <si>
    <t>1.3.6.1.2.1.43.14.1.1.5.1.8</t>
  </si>
  <si>
    <t>prtChannelState</t>
  </si>
  <si>
    <t>1.3.6.1.2.1.43.14.1.1.6.1.8</t>
  </si>
  <si>
    <t>prtChannelIfIndex</t>
  </si>
  <si>
    <t>prtChannelStatus</t>
  </si>
  <si>
    <t>1.3.6.1.2.1.43.14.1.1.8.1.1</t>
  </si>
  <si>
    <t>1.3.6.1.2.1.43.14.1.1.8.1.8</t>
  </si>
  <si>
    <t>prtChannelInformation</t>
  </si>
  <si>
    <t>印刷アプリケーションがこのチャンネルを使用してプリンタへ印刷データを投入するために必要な補助情報。</t>
  </si>
  <si>
    <t>1.3.6.1.4.1.1248.1.2.2.1.1.1.7</t>
  </si>
  <si>
    <t>プリンターエンジンの製造番号文字列。</t>
  </si>
  <si>
    <t>標準排紙トレイ自動延長の有効、無効の設定。</t>
  </si>
  <si>
    <t>epPrtMarkerTotalPrintedPerInterfaceTable</t>
  </si>
  <si>
    <t>1.3.6.1.4.1.1248.1.2.2.27.12</t>
  </si>
  <si>
    <t>インターフェイスごとの印刷カウントを取得するテーブル。</t>
  </si>
  <si>
    <t>epPrtMarkerTotalPrintedPerInterfaceType</t>
  </si>
  <si>
    <t>1.3.6.1.4.1.1248.1.2.2.27.12.1.2</t>
  </si>
  <si>
    <t>インターフェイスのタイプ。</t>
  </si>
  <si>
    <t>1.3.6.1.4.1.1248.1.2.2.27.12.1.2.1.1.1</t>
  </si>
  <si>
    <t>1.3.6.1.4.1.1248.1.2.2.27.12.1.2.1.1.2</t>
  </si>
  <si>
    <t>1.3.6.1.4.1.1248.1.2.2.27.12.1.2.1.1.3</t>
  </si>
  <si>
    <t>epPrtMarkerTotalPrintedPerInterfaceCounterUnit</t>
  </si>
  <si>
    <t>1.3.6.1.4.1.1248.1.2.2.27.12.1.3</t>
  </si>
  <si>
    <t>インターフェイスごとの印刷数をカウントする単位。</t>
  </si>
  <si>
    <t>epPrtMarkerTotalPrintedPerInterfaceMonoCount</t>
  </si>
  <si>
    <t>1.3.6.1.4.1.1248.1.2.2.27.12.1.4</t>
  </si>
  <si>
    <t>インターフェイスごとのモノクロ印刷数。</t>
  </si>
  <si>
    <t>1.3.6.1.4.1.1248.1.2.2.27.12.1.5</t>
  </si>
  <si>
    <t>インターフェイスごとのカラー印刷数。</t>
  </si>
  <si>
    <t>epPrtMarkerColorInterfaceTable</t>
  </si>
  <si>
    <t>インターフェイス・色ごとの消耗品テーブル。</t>
  </si>
  <si>
    <t>epPrtMarkerColorInterfaceUsageLifeCounterUnit</t>
  </si>
  <si>
    <t>消耗品の累積使用量の単位。</t>
  </si>
  <si>
    <t>消耗品の累積使用量。</t>
  </si>
  <si>
    <t>1.3.6.1.4.1.1248.1.2.2.53.1</t>
  </si>
  <si>
    <t>ユーザーの使用環境に合わせて、エンジンに対して調整を行うテーブル。</t>
  </si>
  <si>
    <t>epPrtUserAdjType</t>
  </si>
  <si>
    <t>1.3.6.1.4.1.1248.1.2.2.53.1.1.2</t>
  </si>
  <si>
    <t>ユーザー調整の設定タイプ。</t>
  </si>
  <si>
    <t>epPrtUserAdjMinValue</t>
  </si>
  <si>
    <t>1.3.6.1.4.1.1248.1.2.2.53.1.1.3</t>
  </si>
  <si>
    <t>ユーザー調整の設定値の最小値。</t>
  </si>
  <si>
    <t>epPrtUserAdjMaxValue</t>
  </si>
  <si>
    <t>1.3.6.1.4.1.1248.1.2.2.53.1.1.4</t>
  </si>
  <si>
    <t>ユーザー調整の設定値の最大値。</t>
  </si>
  <si>
    <t>epPrtUserAdjInterval</t>
  </si>
  <si>
    <t>1.3.6.1.4.1.1248.1.2.2.53.1.1.5</t>
  </si>
  <si>
    <t>ユーザー調整の設定値の間隔。</t>
  </si>
  <si>
    <t>epPrtUserAdjValueUnit</t>
  </si>
  <si>
    <t>1.3.6.1.4.1.1248.1.2.2.53.1.1.6</t>
  </si>
  <si>
    <t>ユーザー調整の設定値の単位。</t>
  </si>
  <si>
    <t>epPrtUserAdjValue</t>
  </si>
  <si>
    <t>1.3.6.1.4.1.1248.1.2.2.53.1.1.7</t>
  </si>
  <si>
    <t>ユーザー調整の設定値。</t>
  </si>
  <si>
    <t>epPrtUserAdjPaperTable</t>
  </si>
  <si>
    <t>用紙種類サポートテーブル。</t>
  </si>
  <si>
    <t>設定値。</t>
  </si>
  <si>
    <t>設定値に対応した用紙種類。</t>
  </si>
  <si>
    <t>1.3.6.1.4.1.1248.1.8.2.3.8</t>
  </si>
  <si>
    <t>S/MIMEをサポートする機能毎のS/MIME設定テーブル。</t>
  </si>
  <si>
    <t>epHrSMIMEFunctionType</t>
  </si>
  <si>
    <t>1.3.6.1.4.1.1248.1.8.2.3.8.1.2</t>
  </si>
  <si>
    <t>S/MIMEをサポートする機能のタイプ。</t>
  </si>
  <si>
    <t>1.3.6.1.4.1.1248.1.8.2.3.8.1.2.2.1</t>
  </si>
  <si>
    <t>1.3.6.1.4.1.1248.1.8.2.3.8.1.2.2.2</t>
  </si>
  <si>
    <t>1.3.6.1.4.1.1248.1.8.2.3.8.1.2.2.3</t>
  </si>
  <si>
    <t>epHrSMIMEFunctionDefaultEncryption</t>
  </si>
  <si>
    <t>1.3.6.1.4.1.1248.1.8.2.3.8.1.3</t>
  </si>
  <si>
    <t>機能実行時にS/MIMEの暗号化設定を選択する場合のデフォルト設定。</t>
  </si>
  <si>
    <t>1.3.6.1.4.1.1248.1.8.2.3.8.1.4</t>
  </si>
  <si>
    <t>機能実行時にS/MIMEの電子署名設定を選択する場合のデフォルト設定。</t>
  </si>
  <si>
    <t>finDevice(30)</t>
    <phoneticPr fontId="7"/>
  </si>
  <si>
    <t>finDeviceTable</t>
    <phoneticPr fontId="7"/>
  </si>
  <si>
    <t>finDeviceType</t>
    <phoneticPr fontId="7"/>
  </si>
  <si>
    <t>1.3.6.1.2.1.43.30.1.1.2</t>
    <phoneticPr fontId="7"/>
  </si>
  <si>
    <t>フィニッシャーの種類</t>
    <rPh sb="8" eb="10">
      <t>シュルイ</t>
    </rPh>
    <phoneticPr fontId="7"/>
  </si>
  <si>
    <t>finDevicePresentOnOff</t>
    <phoneticPr fontId="7"/>
  </si>
  <si>
    <t>1.3.6.1.2.1.43.30.1.1.3</t>
    <phoneticPr fontId="7"/>
  </si>
  <si>
    <t>フィニッシャーの有効無効設定</t>
    <rPh sb="8" eb="10">
      <t>ユウコウ</t>
    </rPh>
    <rPh sb="10" eb="12">
      <t>ムコウ</t>
    </rPh>
    <rPh sb="12" eb="14">
      <t>セッテイ</t>
    </rPh>
    <phoneticPr fontId="7"/>
  </si>
  <si>
    <t>finDeviceCapacityUnit</t>
    <phoneticPr fontId="7"/>
  </si>
  <si>
    <t>1.3.6.1.2.1.43.30.1.1.4</t>
    <phoneticPr fontId="7"/>
  </si>
  <si>
    <t>フィニッシャーの計測単位</t>
    <rPh sb="8" eb="10">
      <t>ケイソク</t>
    </rPh>
    <rPh sb="10" eb="12">
      <t>タンイ</t>
    </rPh>
    <phoneticPr fontId="7"/>
  </si>
  <si>
    <t>finDeviceMaxCapacity</t>
    <phoneticPr fontId="7"/>
  </si>
  <si>
    <t>1.3.6.1.2.1.43.30.1.1.5</t>
    <phoneticPr fontId="7"/>
  </si>
  <si>
    <t>フィニッシャーの最大値</t>
    <rPh sb="8" eb="10">
      <t>サイダイ</t>
    </rPh>
    <rPh sb="10" eb="11">
      <t>アタイ</t>
    </rPh>
    <phoneticPr fontId="7"/>
  </si>
  <si>
    <t>finDeviceCurrentCapacity</t>
    <phoneticPr fontId="7"/>
  </si>
  <si>
    <t>1.3.6.1.2.1.43.30.1.1.6</t>
    <phoneticPr fontId="7"/>
  </si>
  <si>
    <t>フィニッシャーの現在値</t>
    <rPh sb="8" eb="10">
      <t>ゲンザイ</t>
    </rPh>
    <rPh sb="10" eb="11">
      <t>アタイ</t>
    </rPh>
    <phoneticPr fontId="7"/>
  </si>
  <si>
    <t>finDeviceAssociatedMediaPaths</t>
    <phoneticPr fontId="7"/>
  </si>
  <si>
    <t>1.3.6.1.2.1.43.30.1.1.7</t>
    <phoneticPr fontId="7"/>
  </si>
  <si>
    <t>フィニッシャーのメディア供給経路</t>
    <rPh sb="12" eb="14">
      <t>キョウキュウ</t>
    </rPh>
    <rPh sb="14" eb="16">
      <t>ケイロ</t>
    </rPh>
    <phoneticPr fontId="7"/>
  </si>
  <si>
    <t>finDeviceAssociatedOutputs</t>
    <phoneticPr fontId="7"/>
  </si>
  <si>
    <t>1.3.6.1.2.1.43.30.1.1.8</t>
    <phoneticPr fontId="7"/>
  </si>
  <si>
    <t>フィニッシャーの出力先</t>
    <rPh sb="8" eb="10">
      <t>シュツリョク</t>
    </rPh>
    <rPh sb="10" eb="11">
      <t>サキ</t>
    </rPh>
    <phoneticPr fontId="7"/>
  </si>
  <si>
    <t>finDeviceStatus</t>
    <phoneticPr fontId="7"/>
  </si>
  <si>
    <t>1.3.6.1.2.1.43.30.1.1.9</t>
    <phoneticPr fontId="7"/>
  </si>
  <si>
    <t>フィニッシャーの現在のステータス</t>
    <rPh sb="8" eb="10">
      <t>ゲンザイ</t>
    </rPh>
    <phoneticPr fontId="7"/>
  </si>
  <si>
    <t>finDeviceDescription</t>
    <phoneticPr fontId="7"/>
  </si>
  <si>
    <t>1.3.6.1.2.1.43.30.1.1.10</t>
    <phoneticPr fontId="7"/>
  </si>
  <si>
    <t>フィニッシャーの詳細説明</t>
    <rPh sb="8" eb="10">
      <t>ショウサイ</t>
    </rPh>
    <rPh sb="10" eb="12">
      <t>セツメイ</t>
    </rPh>
    <phoneticPr fontId="7"/>
  </si>
  <si>
    <t>finSupply(31)</t>
    <phoneticPr fontId="7"/>
  </si>
  <si>
    <t>finSupplyTable</t>
    <phoneticPr fontId="7"/>
  </si>
  <si>
    <t>finSupplyDeviceIndex</t>
    <phoneticPr fontId="7"/>
  </si>
  <si>
    <t>1.3.6.1.2.1.43.31.1.1.2</t>
    <phoneticPr fontId="7"/>
  </si>
  <si>
    <t>finSupplyClass</t>
    <phoneticPr fontId="7"/>
  </si>
  <si>
    <t>1.3.6.1.2.1.43.31.1.1.3</t>
    <phoneticPr fontId="7"/>
  </si>
  <si>
    <t>finSupplyType</t>
    <phoneticPr fontId="7"/>
  </si>
  <si>
    <t>1.3.6.1.2.1.43.31.1.1.4</t>
    <phoneticPr fontId="7"/>
  </si>
  <si>
    <t>finSupplyDescription</t>
    <phoneticPr fontId="7"/>
  </si>
  <si>
    <t>1.3.6.1.2.1.43.31.1.1.5</t>
    <phoneticPr fontId="7"/>
  </si>
  <si>
    <t>finSupplyUnit</t>
    <phoneticPr fontId="7"/>
  </si>
  <si>
    <t>1.3.6.1.2.1.43.31.1.1.6</t>
    <phoneticPr fontId="7"/>
  </si>
  <si>
    <t>finSupplyMaxCapacity</t>
    <phoneticPr fontId="7"/>
  </si>
  <si>
    <t>1.3.6.1.2.1.43.31.1.1.7</t>
    <phoneticPr fontId="7"/>
  </si>
  <si>
    <t>finSupplyCurrentLevel</t>
    <phoneticPr fontId="7"/>
  </si>
  <si>
    <t>1.3.6.1.2.1.43.31.1.1.8</t>
    <phoneticPr fontId="7"/>
  </si>
  <si>
    <t>finSupplyColorName</t>
    <phoneticPr fontId="7"/>
  </si>
  <si>
    <t>1.3.6.1.2.1.43.31.1.1.9</t>
    <phoneticPr fontId="7"/>
  </si>
  <si>
    <t>finSupplyMediaInput(32)</t>
    <phoneticPr fontId="7"/>
  </si>
  <si>
    <t>finSupplyMediaInputDeviceIndex</t>
    <phoneticPr fontId="7"/>
  </si>
  <si>
    <t>1.3.6.1.2.1.43.32.1.1.2</t>
    <phoneticPr fontId="7"/>
  </si>
  <si>
    <t>finSupplyMediaInputSupplyIndex</t>
    <phoneticPr fontId="7"/>
  </si>
  <si>
    <t>1.3.6.1.2.1.43.32.1.1.3</t>
    <phoneticPr fontId="7"/>
  </si>
  <si>
    <t>finSupplyMediaInputType</t>
    <phoneticPr fontId="7"/>
  </si>
  <si>
    <t>1.3.6.1.2.1.43.32.1.1.4</t>
    <phoneticPr fontId="7"/>
  </si>
  <si>
    <t>finSupplyMediaInputDimUnit</t>
    <phoneticPr fontId="7"/>
  </si>
  <si>
    <t>1.3.6.1.2.1.43.32.1.1.5</t>
    <phoneticPr fontId="7"/>
  </si>
  <si>
    <t>finSupplyMediaInputMediaDimFeedDir</t>
    <phoneticPr fontId="7"/>
  </si>
  <si>
    <t>1.3.6.1.2.1.43.32.1.1.6</t>
    <phoneticPr fontId="7"/>
  </si>
  <si>
    <t>finSupplyMediaInputMediaDimXFeedDir</t>
    <phoneticPr fontId="7"/>
  </si>
  <si>
    <t>1.3.6.1.2.1.43.32.1.1.7</t>
    <phoneticPr fontId="7"/>
  </si>
  <si>
    <t>finSupplyMediaInputStatus</t>
    <phoneticPr fontId="7"/>
  </si>
  <si>
    <t>1.3.6.1.2.1.43.32.1.1.8</t>
    <phoneticPr fontId="7"/>
  </si>
  <si>
    <t>finSupplyMediaInputMediaName</t>
    <phoneticPr fontId="7"/>
  </si>
  <si>
    <t>1.3.6.1.2.1.43.32.1.1.9</t>
    <phoneticPr fontId="7"/>
  </si>
  <si>
    <t>finSupplyMediaInputName</t>
    <phoneticPr fontId="7"/>
  </si>
  <si>
    <t>1.3.6.1.2.1.43.32.1.1.10</t>
    <phoneticPr fontId="7"/>
  </si>
  <si>
    <t>finSupplyMediaInputDescription</t>
    <phoneticPr fontId="7"/>
  </si>
  <si>
    <t>1.3.6.1.2.1.43.32.1.1.11</t>
    <phoneticPr fontId="7"/>
  </si>
  <si>
    <t>finSupplyMediaInputSecurity</t>
    <phoneticPr fontId="7"/>
  </si>
  <si>
    <t>1.3.6.1.2.1.43.32.1.1.12</t>
    <phoneticPr fontId="7"/>
  </si>
  <si>
    <t>finSupplyMediaInputMediaWeight</t>
    <phoneticPr fontId="7"/>
  </si>
  <si>
    <t>1.3.6.1.2.1.43.32.1.1.13</t>
    <phoneticPr fontId="7"/>
  </si>
  <si>
    <t>finSupplyMediaInputMediaThickness</t>
    <phoneticPr fontId="7"/>
  </si>
  <si>
    <t>1.3.6.1.2.1.43.32.1.1.14</t>
    <phoneticPr fontId="7"/>
  </si>
  <si>
    <t>finSupplyMediaInputMediaType</t>
    <phoneticPr fontId="7"/>
  </si>
  <si>
    <t>1.3.6.1.2.1.43.32.1.1.15</t>
    <phoneticPr fontId="7"/>
  </si>
  <si>
    <t>finDeviceAttribute(33)</t>
    <phoneticPr fontId="7"/>
  </si>
  <si>
    <t>finDeviceAttributeTable</t>
    <phoneticPr fontId="7"/>
  </si>
  <si>
    <t>finDeviceAttributeValueAsInteger</t>
    <phoneticPr fontId="7"/>
  </si>
  <si>
    <t>1.3.6.1.2.1.43.33.1.1.3</t>
    <phoneticPr fontId="7"/>
  </si>
  <si>
    <t>finDeviceAttributeValueAsOctets</t>
    <phoneticPr fontId="7"/>
  </si>
  <si>
    <t>1.3.6.1.2.1.43.33.1.1.4</t>
    <phoneticPr fontId="7"/>
  </si>
  <si>
    <t>1.3.6.1.4.1.1248.1.2.2.28.1.1.2.1.8</t>
  </si>
  <si>
    <t>1.3.6.1.4.1.1248.1.2.2.28.1.1.2.1.9</t>
  </si>
  <si>
    <t>1.3.6.1.4.1.1248.1.2.2.28.1.1.2.1.10</t>
  </si>
  <si>
    <t>1.3.6.1.4.1.1248.1.2.2.28.1.1.2.1.11</t>
  </si>
  <si>
    <t>1.3.6.1.4.1.1248.1.2.2.28.1.1.2.1.12</t>
  </si>
  <si>
    <t>1.3.6.1.4.1.1248.1.2.2.28.1.1.2.1.13</t>
  </si>
  <si>
    <t>1.3.6.1.4.1.1248.1.2.2.28.1.1.2.1.14</t>
  </si>
  <si>
    <t>1.3.6.1.4.1.1248.1.2.2.28.1.1.3.1.8</t>
  </si>
  <si>
    <t>1.3.6.1.4.1.1248.1.2.2.28.1.1.3.1.9</t>
  </si>
  <si>
    <t>1.3.6.1.4.1.1248.1.2.2.28.1.1.3.1.10</t>
  </si>
  <si>
    <t>1.3.6.1.4.1.1248.1.2.2.28.1.1.3.1.11</t>
  </si>
  <si>
    <t>1.3.6.1.4.1.1248.1.2.2.28.1.1.3.1.12</t>
  </si>
  <si>
    <t>1.3.6.1.4.1.1248.1.2.2.28.1.1.3.1.13</t>
  </si>
  <si>
    <t>1.3.6.1.4.1.1248.1.2.2.28.1.1.3.1.14</t>
  </si>
  <si>
    <t>1.3.6.1.4.1.1248.1.2.2.28.1.1.5.1.8</t>
  </si>
  <si>
    <t>1.3.6.1.4.1.1248.1.2.2.28.1.1.5.1.9</t>
  </si>
  <si>
    <t>1.3.6.1.4.1.1248.1.2.2.28.1.1.5.1.10</t>
  </si>
  <si>
    <t>1.3.6.1.4.1.1248.1.2.2.28.1.1.5.1.11</t>
  </si>
  <si>
    <t>1.3.6.1.4.1.1248.1.2.2.28.1.1.5.1.12</t>
  </si>
  <si>
    <t>1.3.6.1.4.1.1248.1.2.2.28.1.1.5.1.13</t>
  </si>
  <si>
    <t>1.3.6.1.4.1.1248.1.2.2.28.1.1.5.1.14</t>
  </si>
  <si>
    <t>1.3.6.1.4.1.1248.1.2.2.28.1.1.6.1.8</t>
  </si>
  <si>
    <t>1.3.6.1.4.1.1248.1.2.2.28.1.1.6.1.9</t>
  </si>
  <si>
    <t>1.3.6.1.4.1.1248.1.2.2.28.1.1.6.1.10</t>
  </si>
  <si>
    <t>1.3.6.1.4.1.1248.1.2.2.28.1.1.6.1.11</t>
  </si>
  <si>
    <t>1.3.6.1.4.1.1248.1.2.2.28.1.1.6.1.12</t>
  </si>
  <si>
    <t>1.3.6.1.4.1.1248.1.2.2.28.1.1.6.1.13</t>
  </si>
  <si>
    <t>1.3.6.1.4.1.1248.1.2.2.28.1.1.6.1.14</t>
  </si>
  <si>
    <t>1.3.6.1.4.1.1248.1.2.2.28.1.1.9.1.8</t>
  </si>
  <si>
    <t>1.3.6.1.4.1.1248.1.2.2.28.1.1.9.1.9</t>
  </si>
  <si>
    <t>1.3.6.1.4.1.1248.1.2.2.28.1.1.9.1.10</t>
  </si>
  <si>
    <t>1.3.6.1.4.1.1248.1.2.2.28.1.1.9.1.11</t>
  </si>
  <si>
    <t>1.3.6.1.4.1.1248.1.2.2.28.1.1.9.1.12</t>
  </si>
  <si>
    <t>1.3.6.1.4.1.1248.1.2.2.28.1.1.9.1.13</t>
  </si>
  <si>
    <t>1.3.6.1.4.1.1248.1.2.2.28.1.1.9.1.14</t>
  </si>
  <si>
    <t>1.3.6.1.4.1.1248.1.2.2.28.1.1.10.1.8</t>
  </si>
  <si>
    <t>1.3.6.1.4.1.1248.1.2.2.28.1.1.10.1.9</t>
  </si>
  <si>
    <t>1.3.6.1.4.1.1248.1.2.2.28.1.1.10.1.10</t>
  </si>
  <si>
    <t>1.3.6.1.4.1.1248.1.2.2.28.1.1.10.1.11</t>
  </si>
  <si>
    <t>1.3.6.1.4.1.1248.1.2.2.28.1.1.10.1.12</t>
  </si>
  <si>
    <t>1.3.6.1.4.1.1248.1.2.2.28.1.1.10.1.13</t>
  </si>
  <si>
    <t>1.3.6.1.4.1.1248.1.2.2.28.1.1.10.1.14</t>
  </si>
  <si>
    <t>1.3.6.1.4.1.1248.1.2.2.28.1.1.17.1.8</t>
  </si>
  <si>
    <t>1.3.6.1.4.1.1248.1.2.2.28.1.1.17.1.9</t>
  </si>
  <si>
    <t>1.3.6.1.4.1.1248.1.2.2.28.1.1.17.1.10</t>
  </si>
  <si>
    <t>1.3.6.1.4.1.1248.1.2.2.28.1.1.17.1.11</t>
  </si>
  <si>
    <t>1.3.6.1.4.1.1248.1.2.2.28.1.1.17.1.12</t>
  </si>
  <si>
    <t>1.3.6.1.4.1.1248.1.2.2.28.1.1.17.1.13</t>
  </si>
  <si>
    <t>1.3.6.1.4.1.1248.1.2.2.28.1.1.17.1.14</t>
  </si>
  <si>
    <t>1.3.6.1.4.1.1248.1.2.2.28.1.1.18.1.8</t>
  </si>
  <si>
    <t>1.3.6.1.4.1.1248.1.2.2.28.1.1.18.1.9</t>
  </si>
  <si>
    <t>1.3.6.1.4.1.1248.1.2.2.28.1.1.18.1.10</t>
  </si>
  <si>
    <t>1.3.6.1.4.1.1248.1.2.2.28.1.1.18.1.11</t>
  </si>
  <si>
    <t>1.3.6.1.4.1.1248.1.2.2.28.1.1.18.1.12</t>
  </si>
  <si>
    <t>1.3.6.1.4.1.1248.1.2.2.28.1.1.18.1.13</t>
  </si>
  <si>
    <t>1.3.6.1.4.1.1248.1.2.2.28.1.1.18.1.14</t>
  </si>
  <si>
    <t>1.3.6.1.4.1.1248.1.2.2.28.1.1.19.1.8</t>
  </si>
  <si>
    <t>1.3.6.1.4.1.1248.1.2.2.28.1.1.19.1.9</t>
  </si>
  <si>
    <t>1.3.6.1.4.1.1248.1.2.2.28.1.1.19.1.10</t>
  </si>
  <si>
    <t>1.3.6.1.4.1.1248.1.2.2.28.1.1.19.1.11</t>
  </si>
  <si>
    <t>1.3.6.1.4.1.1248.1.2.2.28.1.1.19.1.12</t>
  </si>
  <si>
    <t>1.3.6.1.4.1.1248.1.2.2.28.1.1.19.1.13</t>
  </si>
  <si>
    <t>1.3.6.1.4.1.1248.1.2.2.28.1.1.19.1.14</t>
  </si>
  <si>
    <t>1.3.6.1.4.1.1248.1.2.2.28.1.1.20.1.8</t>
  </si>
  <si>
    <t>1.3.6.1.4.1.1248.1.2.2.28.1.1.20.1.9</t>
  </si>
  <si>
    <t>1.3.6.1.4.1.1248.1.2.2.28.1.1.20.1.10</t>
  </si>
  <si>
    <t>1.3.6.1.4.1.1248.1.2.2.28.1.1.20.1.11</t>
  </si>
  <si>
    <t>1.3.6.1.4.1.1248.1.2.2.28.1.1.20.1.12</t>
  </si>
  <si>
    <t>1.3.6.1.4.1.1248.1.2.2.28.1.1.20.1.13</t>
  </si>
  <si>
    <t>1.3.6.1.4.1.1248.1.2.2.28.1.1.20.1.14</t>
  </si>
  <si>
    <t>1.3.6.1.4.1.1248.1.2.2.28.1.1.21.1.8</t>
  </si>
  <si>
    <t>1.3.6.1.4.1.1248.1.2.2.28.1.1.21.1.9</t>
  </si>
  <si>
    <t>1.3.6.1.4.1.1248.1.2.2.28.1.1.21.1.10</t>
  </si>
  <si>
    <t>1.3.6.1.4.1.1248.1.2.2.28.1.1.21.1.11</t>
  </si>
  <si>
    <t>1.3.6.1.4.1.1248.1.2.2.28.1.1.21.1.12</t>
  </si>
  <si>
    <t>1.3.6.1.4.1.1248.1.2.2.28.1.1.21.1.13</t>
  </si>
  <si>
    <t>1.3.6.1.4.1.1248.1.2.2.28.1.1.21.1.14</t>
  </si>
  <si>
    <t>1.3.6.1.4.1.1248.1.2.2.30.1.1.2.1.7</t>
  </si>
  <si>
    <t>1.3.6.1.4.1.1248.1.2.2.30.1.1.2.1.8</t>
  </si>
  <si>
    <t>1.3.6.1.4.1.1248.1.2.2.30.1.1.2.1.9</t>
  </si>
  <si>
    <t>1.3.6.1.4.1.1248.1.2.2.30.1.1.2.1.10</t>
  </si>
  <si>
    <t>1.3.6.1.4.1.1248.1.2.2.30.1.1.2.1.11</t>
  </si>
  <si>
    <t>1.3.6.1.4.1.1248.1.2.2.30.1.1.2.1.12</t>
  </si>
  <si>
    <t>1.3.6.1.4.1.1248.1.2.2.30.1.1.3.1.7</t>
  </si>
  <si>
    <t>1.3.6.1.4.1.1248.1.2.2.30.1.1.3.1.8</t>
  </si>
  <si>
    <t>1.3.6.1.4.1.1248.1.2.2.30.1.1.3.1.9</t>
  </si>
  <si>
    <t>1.3.6.1.4.1.1248.1.2.2.30.1.1.3.1.10</t>
  </si>
  <si>
    <t>1.3.6.1.4.1.1248.1.2.2.30.1.1.3.1.11</t>
  </si>
  <si>
    <t>1.3.6.1.4.1.1248.1.2.2.30.1.1.3.1.12</t>
  </si>
  <si>
    <t>1.3.6.1.4.1.1248.1.2.2.30.1.1.4.1.7</t>
  </si>
  <si>
    <t>1.3.6.1.4.1.1248.1.2.2.30.1.1.4.1.8</t>
  </si>
  <si>
    <t>1.3.6.1.4.1.1248.1.2.2.30.1.1.4.1.9</t>
  </si>
  <si>
    <t>1.3.6.1.4.1.1248.1.2.2.30.1.1.4.1.10</t>
  </si>
  <si>
    <t>1.3.6.1.4.1.1248.1.2.2.30.1.1.4.1.11</t>
  </si>
  <si>
    <t>1.3.6.1.4.1.1248.1.2.2.30.1.1.4.1.12</t>
  </si>
  <si>
    <t>1.3.6.1.4.1.1248.1.2.2.30.1.1.5.1.7</t>
  </si>
  <si>
    <t>1.3.6.1.4.1.1248.1.2.2.30.1.1.5.1.8</t>
  </si>
  <si>
    <t>1.3.6.1.4.1.1248.1.2.2.30.1.1.5.1.9</t>
  </si>
  <si>
    <t>1.3.6.1.4.1.1248.1.2.2.30.1.1.5.1.10</t>
  </si>
  <si>
    <t>1.3.6.1.4.1.1248.1.2.2.30.1.1.5.1.11</t>
  </si>
  <si>
    <t>1.3.6.1.4.1.1248.1.2.2.30.1.1.5.1.12</t>
  </si>
  <si>
    <t>1.3.6.1.4.1.1248.1.2.2.30.1.1.18.1.7</t>
  </si>
  <si>
    <t>1.3.6.1.4.1.1248.1.2.2.30.1.1.18.1.8</t>
  </si>
  <si>
    <t>1.3.6.1.4.1.1248.1.2.2.30.1.1.18.1.9</t>
  </si>
  <si>
    <t>1.3.6.1.4.1.1248.1.2.2.30.1.1.18.1.10</t>
  </si>
  <si>
    <t>1.3.6.1.4.1.1248.1.2.2.30.1.1.18.1.11</t>
  </si>
  <si>
    <t>1.3.6.1.4.1.1248.1.2.2.30.1.1.18.1.12</t>
  </si>
  <si>
    <t>1.3.6.1.4.1.1248.1.2.2.30.1.1.19.1.7</t>
  </si>
  <si>
    <t>1.3.6.1.4.1.1248.1.2.2.30.1.1.19.1.8</t>
  </si>
  <si>
    <t>1.3.6.1.4.1.1248.1.2.2.30.1.1.19.1.9</t>
  </si>
  <si>
    <t>1.3.6.1.4.1.1248.1.2.2.30.1.1.19.1.10</t>
  </si>
  <si>
    <t>1.3.6.1.4.1.1248.1.2.2.30.1.1.19.1.11</t>
  </si>
  <si>
    <t>1.3.6.1.4.1.1248.1.2.2.30.1.1.19.1.12</t>
  </si>
  <si>
    <t>1.3.6.1.4.1.1248.1.2.2.35.1.1.3.1.1</t>
  </si>
  <si>
    <t>1.3.6.1.4.1.1248.1.2.2.35.1.1.3.1.2</t>
  </si>
  <si>
    <t>1.3.6.1.4.1.1248.1.2.2.35.1.1.3.1.3</t>
  </si>
  <si>
    <t>1.3.6.1.4.1.1248.1.2.2.35.1.1.3.1.4</t>
  </si>
  <si>
    <t>1.3.6.1.4.1.1248.1.2.2.35.1.1.3.1.5</t>
  </si>
  <si>
    <t>1.3.6.1.4.1.1248.1.2.2.35.1.1.3.1.6</t>
  </si>
  <si>
    <t>1.3.6.1.4.1.1248.1.2.2.35.1.1.3.1.7</t>
  </si>
  <si>
    <t>1.3.6.1.4.1.1248.1.2.2.50.1.1.2.1.2</t>
  </si>
  <si>
    <t>1.3.6.1.4.1.1248.1.2.2.50.1.1.2.1.3</t>
  </si>
  <si>
    <t>1.3.6.1.4.1.1248.1.2.2.50.1.1.2.1.4</t>
  </si>
  <si>
    <t>1.3.6.1.4.1.1248.1.2.2.50.1.1.2.1.5</t>
  </si>
  <si>
    <t>1.3.6.1.4.1.1248.1.2.2.50.1.1.2.1.6</t>
  </si>
  <si>
    <t>1.3.6.1.4.1.1248.1.2.2.50.1.1.2.1.7</t>
  </si>
  <si>
    <t>1.3.6.1.4.1.1248.1.2.2.50.1.1.2.1.8</t>
  </si>
  <si>
    <t>1.3.6.1.4.1.1248.1.2.2.50.1.1.2.1.9</t>
  </si>
  <si>
    <t>1.3.6.1.4.1.1248.1.2.2.50.1.1.2.1.10</t>
  </si>
  <si>
    <t>1.3.6.1.4.1.1248.1.2.2.50.1.1.2.1.11</t>
  </si>
  <si>
    <t>1.3.6.1.4.1.1248.1.2.2.50.1.1.2.1.12</t>
  </si>
  <si>
    <t>1.3.6.1.4.1.1248.1.2.2.50.1.1.2.1.13</t>
  </si>
  <si>
    <t>1.3.6.1.4.1.1248.1.2.2.50.1.1.2.1.14</t>
  </si>
  <si>
    <t>1.3.6.1.4.1.1248.1.2.2.50.1.1.3.1.2</t>
  </si>
  <si>
    <t>1.3.6.1.4.1.1248.1.2.2.50.1.1.3.1.3</t>
  </si>
  <si>
    <t>1.3.6.1.4.1.1248.1.2.2.50.1.1.3.1.4</t>
  </si>
  <si>
    <t>1.3.6.1.4.1.1248.1.2.2.50.1.1.3.1.5</t>
  </si>
  <si>
    <t>1.3.6.1.4.1.1248.1.2.2.50.1.1.3.1.6</t>
  </si>
  <si>
    <t>1.3.6.1.4.1.1248.1.2.2.50.1.1.3.1.7</t>
  </si>
  <si>
    <t>1.3.6.1.4.1.1248.1.2.2.50.1.1.3.1.8</t>
  </si>
  <si>
    <t>1.3.6.1.4.1.1248.1.2.2.50.1.1.3.1.9</t>
  </si>
  <si>
    <t>1.3.6.1.4.1.1248.1.2.2.50.1.1.3.1.10</t>
  </si>
  <si>
    <t>1.3.6.1.4.1.1248.1.2.2.50.1.1.3.1.11</t>
  </si>
  <si>
    <t>1.3.6.1.4.1.1248.1.2.2.50.1.1.3.1.12</t>
  </si>
  <si>
    <t>1.3.6.1.4.1.1248.1.2.2.50.1.1.3.1.13</t>
  </si>
  <si>
    <t>1.3.6.1.4.1.1248.1.2.2.50.1.1.3.1.14</t>
  </si>
  <si>
    <t>フォルダー印刷設定</t>
    <rPh sb="7" eb="9">
      <t>セッテイ</t>
    </rPh>
    <phoneticPr fontId="7"/>
  </si>
  <si>
    <t>フォルダー印刷アドレス</t>
    <rPh sb="5" eb="7">
      <t>インサツ</t>
    </rPh>
    <phoneticPr fontId="7"/>
  </si>
  <si>
    <t>アップロード印刷設定</t>
    <rPh sb="6" eb="8">
      <t>インサツ</t>
    </rPh>
    <rPh sb="8" eb="10">
      <t>セッテイ</t>
    </rPh>
    <phoneticPr fontId="7"/>
  </si>
  <si>
    <t>prtInputMediaDimFeedDirDeclared</t>
    <phoneticPr fontId="7"/>
  </si>
  <si>
    <t>hrProcessorTable</t>
    <phoneticPr fontId="7"/>
  </si>
  <si>
    <t>epPrtGeneralPrintJobQualityMinValue</t>
  </si>
  <si>
    <t>epPrtGeneralPrintJobQualityMaxValue</t>
  </si>
  <si>
    <t>epPrtGeneralPrintJobBrightness</t>
  </si>
  <si>
    <t>epPrtGeneralPrintJobSaturation</t>
  </si>
  <si>
    <t>epPrtGeneralPrintJobDensity</t>
  </si>
  <si>
    <t>epPrtGeneralPrintJobContrast</t>
  </si>
  <si>
    <t>epPrtGeneralPrintJobRedBalance</t>
  </si>
  <si>
    <t>epPrtGeneralPrintJobGreenBalance</t>
  </si>
  <si>
    <t>1.3.6.1.4.1.1248.1.2.2.5.1.1.57</t>
  </si>
  <si>
    <t>1.3.6.1.4.1.1248.1.2.2.5.1.1.58</t>
  </si>
  <si>
    <t>1.3.6.1.4.1.1248.1.2.2.5.1.1.59</t>
  </si>
  <si>
    <t>1.3.6.1.4.1.1248.1.2.2.5.1.1.60</t>
  </si>
  <si>
    <t>1.3.6.1.4.1.1248.1.2.2.5.1.1.61</t>
  </si>
  <si>
    <t>1.3.6.1.4.1.1248.1.2.2.5.1.1.62</t>
  </si>
  <si>
    <t>1.3.6.1.4.1.1248.1.2.2.5.1.1.63</t>
  </si>
  <si>
    <t>1.3.6.1.4.1.1248.1.2.2.5.1.1.64</t>
  </si>
  <si>
    <t>1.3.6.1.4.1.1248.1.2.2.5.1.1.65</t>
  </si>
  <si>
    <t>1.3.6.1.4.1.1248.1.2.2.5.1.1.66</t>
  </si>
  <si>
    <t>1.3.6.1.4.1.1248.1.2.2.23.1.1.20</t>
  </si>
  <si>
    <t>prtConsoleDisable</t>
    <phoneticPr fontId="7"/>
  </si>
  <si>
    <t>1.3.6.1.4.1.1248.1.8.2.3.2.1.2.x.2</t>
  </si>
  <si>
    <t>1.3.6.1.4.1.1248.1.8.2.3.2.1.2.x.3</t>
  </si>
  <si>
    <t>1.3.6.1.4.1.1248.1.8.2.3.2.1.2.x.9</t>
  </si>
  <si>
    <t>1.3.6.1.4.1.1248.1.8.2.3.2.1.5.x.9</t>
  </si>
  <si>
    <t>1.3.6.1.4.1.1248.1.8.2.3.5.1.2.x.9</t>
  </si>
  <si>
    <t>1.3.6.1.4.1.1248.1.8.2.3.5.1.5.x.7</t>
  </si>
  <si>
    <t>1.3.6.1.4.1.1248.1.8.2.3.5.1.5.x.9</t>
  </si>
  <si>
    <t>1.3.6.1.4.1.1248.1.8.2.1.1.1.3.2</t>
  </si>
  <si>
    <t>1.3.6.1.4.1.1248.1.8.2.1.1.1.3.3</t>
  </si>
  <si>
    <t>1.3.6.1.4.1.1248.1.8.2.1.1.1.3.4</t>
  </si>
  <si>
    <t>1.3.6.1.4.1.1248.1.8.2.1.1.1.3.5</t>
  </si>
  <si>
    <t>1.3.6.1.4.1.1248.1.8.2.1.1.1.3.6</t>
  </si>
  <si>
    <t>1.3.6.1.4.1.1248.1.8.2.1.1.1.3.7</t>
  </si>
  <si>
    <t>1.3.6.1.4.1.1248.1.8.2.1.2.1.2.2.2</t>
  </si>
  <si>
    <t>1.3.6.1.4.1.1248.1.8.2.1.2.1.2.2.3</t>
  </si>
  <si>
    <t>1.3.6.1.4.1.1248.1.8.2.1.2.1.2.2.4</t>
  </si>
  <si>
    <t>1.3.6.1.4.1.1248.1.8.2.1.2.1.2.2.5</t>
  </si>
  <si>
    <t>1.3.6.1.4.1.1248.1.8.2.1.2.1.2.2.6</t>
  </si>
  <si>
    <t>1.3.6.1.4.1.1248.1.8.2.1.2.1.2.2.7</t>
  </si>
  <si>
    <t>1.3.6.1.4.1.1248.1.8.2.1.2.1.2.2.8</t>
  </si>
  <si>
    <t>1.3.6.1.4.1.1248.1.8.2.1.2.1.2.2.9</t>
  </si>
  <si>
    <t>1.3.6.1.4.1.1248.1.8.2.17.1.1.5</t>
  </si>
  <si>
    <t>1.3.6.1.4.1.1248.1.2.2.2.1.1.2.1.13</t>
  </si>
  <si>
    <t>1.3.6.1.4.1.1248.1.2.2.2.1.1.2.1.14</t>
  </si>
  <si>
    <t>1.3.6.1.4.1.1248.1.2.2.2.1.1.3.1.13</t>
  </si>
  <si>
    <t>1.3.6.1.4.1.1248.1.2.2.2.1.1.3.1.14</t>
  </si>
  <si>
    <t>1.3.6.1.4.1.1248.1.2.2.2.1.1.5.1.13</t>
  </si>
  <si>
    <t>1.3.6.1.4.1.1248.1.2.2.2.1.1.5.1.14</t>
  </si>
  <si>
    <t>1.3.6.1.4.1.1248.1.2.2.2.1.1.6.1.11</t>
  </si>
  <si>
    <t>1.3.6.1.4.1.1248.1.2.2.2.1.1.6.1.12</t>
  </si>
  <si>
    <t>1.3.6.1.4.1.1248.1.2.2.2.1.1.6.1.13</t>
  </si>
  <si>
    <t>1.3.6.1.4.1.1248.1.2.2.2.1.1.6.1.14</t>
  </si>
  <si>
    <t>1.3.6.1.4.1.1248.1.2.2.2.1.1.11.1.13</t>
  </si>
  <si>
    <t>1.3.6.1.4.1.1248.1.2.2.2.1.1.11.1.14</t>
  </si>
  <si>
    <t>ジョブ投入経路となる印刷データチャンネルの情報取得、設定用テーブル。
サポートするチャンネル毎に以下の情報を持つ。</t>
    <rPh sb="3" eb="5">
      <t>トウニュウ</t>
    </rPh>
    <rPh sb="5" eb="7">
      <t>ケイロ</t>
    </rPh>
    <rPh sb="10" eb="12">
      <t>インサツ</t>
    </rPh>
    <rPh sb="21" eb="23">
      <t>ジョウホウ</t>
    </rPh>
    <rPh sb="23" eb="25">
      <t>シュトク</t>
    </rPh>
    <rPh sb="26" eb="29">
      <t>セッテイヨウ</t>
    </rPh>
    <rPh sb="46" eb="47">
      <t>ゴト</t>
    </rPh>
    <rPh sb="48" eb="50">
      <t>イカ</t>
    </rPh>
    <rPh sb="51" eb="53">
      <t>ジョウホウ</t>
    </rPh>
    <rPh sb="54" eb="55">
      <t>モ</t>
    </rPh>
    <phoneticPr fontId="7"/>
  </si>
  <si>
    <t>epsSMIMETable</t>
  </si>
  <si>
    <t>epsSMIMEEncryptionAlgorithmSupport</t>
  </si>
  <si>
    <t>epsSMIMEEncryptionAlgorithm</t>
  </si>
  <si>
    <t>epsSMIMESignatureAlgorithmSupport</t>
  </si>
  <si>
    <t>epsSMIMESignatureAlgorithm</t>
  </si>
  <si>
    <t>epsSMIMECertNumberSupport</t>
  </si>
  <si>
    <t>epsSMIMECertNumber</t>
  </si>
  <si>
    <t>epsSMIMEFunctionTable</t>
  </si>
  <si>
    <t>epsSMIMEFunctionType</t>
  </si>
  <si>
    <t>epsSMIMEFunctionEncryptionSupport</t>
  </si>
  <si>
    <t>epsSMIMEFunctionEncryption</t>
  </si>
  <si>
    <t>epsSMIMEFunctionSignatureSupport</t>
  </si>
  <si>
    <t>epsSMIMEFunctionSignature</t>
  </si>
  <si>
    <t>S/MIME設定。</t>
    <rPh sb="6" eb="8">
      <t>セッテイ</t>
    </rPh>
    <phoneticPr fontId="7"/>
  </si>
  <si>
    <t>1.3.6.1.4.1.1248.1.1.3.1.43.1.3</t>
  </si>
  <si>
    <t>1.3.6.1.4.1.1248.1.1.3.1.43.1.4</t>
  </si>
  <si>
    <t>1.3.6.1.4.1.1248.1.1.3.1.43.1.5</t>
  </si>
  <si>
    <t>1.3.6.1.4.1.1248.1.1.3.1.43.1.6</t>
  </si>
  <si>
    <t>1.3.6.1.4.1.1248.1.1.3.1.43.2.4</t>
  </si>
  <si>
    <t>1.3.6.1.4.1.1248.1.1.3.1.43.2.5</t>
  </si>
  <si>
    <t>1.3.6.1.4.1.1248.1.1.3.1.43.2.6</t>
  </si>
  <si>
    <t xml:space="preserve">機能別に自動選択する給紙装置情報テーブル。
</t>
    <rPh sb="0" eb="2">
      <t>キノウ</t>
    </rPh>
    <rPh sb="2" eb="3">
      <t>ベツ</t>
    </rPh>
    <rPh sb="4" eb="6">
      <t>ジドウ</t>
    </rPh>
    <rPh sb="6" eb="8">
      <t>センタク</t>
    </rPh>
    <rPh sb="10" eb="12">
      <t>キュウシ</t>
    </rPh>
    <rPh sb="12" eb="14">
      <t>ソウチ</t>
    </rPh>
    <rPh sb="14" eb="16">
      <t>ジョウホウ</t>
    </rPh>
    <phoneticPr fontId="7"/>
  </si>
  <si>
    <t xml:space="preserve">自動選択する給紙装置を設定する機能のタイプ。
</t>
    <rPh sb="0" eb="2">
      <t>ジドウ</t>
    </rPh>
    <rPh sb="2" eb="4">
      <t>センタク</t>
    </rPh>
    <rPh sb="6" eb="8">
      <t>キュウシ</t>
    </rPh>
    <rPh sb="8" eb="10">
      <t>ソウチ</t>
    </rPh>
    <rPh sb="11" eb="13">
      <t>セッテイ</t>
    </rPh>
    <rPh sb="15" eb="17">
      <t>キノウ</t>
    </rPh>
    <phoneticPr fontId="7"/>
  </si>
  <si>
    <t>1.3.6.1.4.1.1248.1.2.2.23.8.1.2.1.1</t>
  </si>
  <si>
    <t>1.3.6.1.4.1.1248.1.2.2.23.8.1.2.1.2</t>
  </si>
  <si>
    <t>1.3.6.1.4.1.1248.1.2.2.23.8.1.2.1.3</t>
  </si>
  <si>
    <t>1.3.6.1.4.1.1248.1.2.2.23.8.1.3</t>
  </si>
  <si>
    <t>1.3.6.1.4.1.1248.1.2.2.23.8.1.3.1.1</t>
  </si>
  <si>
    <t>1.3.6.1.4.1.1248.1.2.2.23.8.1.3.1.2</t>
  </si>
  <si>
    <t>1.3.6.1.4.1.1248.1.2.2.23.8.1.3.1.3</t>
  </si>
  <si>
    <t>1.3.6.1.4.1.1248.1.2.2.23.8.1.4</t>
  </si>
  <si>
    <t>1.3.6.1.4.1.1248.1.2.2.23.8.1.4.1.1</t>
  </si>
  <si>
    <t>1.3.6.1.4.1.1248.1.2.2.23.8.1.4.1.2</t>
  </si>
  <si>
    <t>1.3.6.1.4.1.1248.1.2.2.23.8.1.4.1.3</t>
  </si>
  <si>
    <t>送信に失敗したときに保存したFAXデータを自動削除するまでの保存期間(時間)の設定。</t>
    <rPh sb="35" eb="37">
      <t>ジカン</t>
    </rPh>
    <rPh sb="39" eb="41">
      <t>セッテイ</t>
    </rPh>
    <phoneticPr fontId="7"/>
  </si>
  <si>
    <t>送信に失敗したときに保存したFAXデータを自動削除するまでの保存期間(時間)に設定可能な最小値。</t>
    <rPh sb="30" eb="32">
      <t>ホゾン</t>
    </rPh>
    <rPh sb="32" eb="34">
      <t>キカン</t>
    </rPh>
    <rPh sb="35" eb="37">
      <t>ジカン</t>
    </rPh>
    <rPh sb="39" eb="41">
      <t>セッテイ</t>
    </rPh>
    <rPh sb="41" eb="43">
      <t>カノウ</t>
    </rPh>
    <rPh sb="44" eb="46">
      <t>サイショウ</t>
    </rPh>
    <rPh sb="46" eb="47">
      <t>チ</t>
    </rPh>
    <phoneticPr fontId="7"/>
  </si>
  <si>
    <t>送信に失敗したときに保存したFAXデータを自動削除するまでの保存期間(時間)に設定可能な最大値。</t>
    <rPh sb="35" eb="37">
      <t>ジカン</t>
    </rPh>
    <rPh sb="44" eb="46">
      <t>サイダイ</t>
    </rPh>
    <phoneticPr fontId="7"/>
  </si>
  <si>
    <t>受信ボックスに受信したFAXデータを自動削除するまでの保存期間(時間)の設定。</t>
    <rPh sb="0" eb="2">
      <t>ジュシン</t>
    </rPh>
    <rPh sb="7" eb="9">
      <t>ジュシン</t>
    </rPh>
    <rPh sb="18" eb="20">
      <t>ジドウ</t>
    </rPh>
    <rPh sb="20" eb="22">
      <t>サクジョ</t>
    </rPh>
    <rPh sb="27" eb="29">
      <t>ホゾン</t>
    </rPh>
    <rPh sb="29" eb="31">
      <t>キカン</t>
    </rPh>
    <rPh sb="32" eb="34">
      <t>ジカン</t>
    </rPh>
    <rPh sb="36" eb="38">
      <t>セッテイ</t>
    </rPh>
    <phoneticPr fontId="7"/>
  </si>
  <si>
    <t>受信ボックスに受信したFAXデータを自動削除するまでの保存期間(時間)に設定可能な最小値。</t>
    <rPh sb="0" eb="2">
      <t>ジュシン</t>
    </rPh>
    <rPh sb="7" eb="9">
      <t>ジュシン</t>
    </rPh>
    <rPh sb="18" eb="20">
      <t>ジドウ</t>
    </rPh>
    <rPh sb="20" eb="22">
      <t>サクジョ</t>
    </rPh>
    <rPh sb="27" eb="29">
      <t>ホゾン</t>
    </rPh>
    <rPh sb="29" eb="31">
      <t>キカン</t>
    </rPh>
    <rPh sb="32" eb="34">
      <t>ジカン</t>
    </rPh>
    <rPh sb="36" eb="38">
      <t>セッテイ</t>
    </rPh>
    <rPh sb="38" eb="40">
      <t>カノウ</t>
    </rPh>
    <rPh sb="41" eb="43">
      <t>サイショウ</t>
    </rPh>
    <rPh sb="43" eb="44">
      <t>チ</t>
    </rPh>
    <phoneticPr fontId="7"/>
  </si>
  <si>
    <t>受信ボックスに受信したFAXデータを自動削除するまでの保存期間(時間)に設定可能な最大値。</t>
    <rPh sb="0" eb="2">
      <t>ジュシン</t>
    </rPh>
    <rPh sb="7" eb="9">
      <t>ジュシン</t>
    </rPh>
    <rPh sb="18" eb="20">
      <t>ジドウ</t>
    </rPh>
    <rPh sb="20" eb="22">
      <t>サクジョ</t>
    </rPh>
    <rPh sb="27" eb="29">
      <t>ホゾン</t>
    </rPh>
    <rPh sb="29" eb="31">
      <t>キカン</t>
    </rPh>
    <rPh sb="32" eb="34">
      <t>ジカン</t>
    </rPh>
    <rPh sb="36" eb="38">
      <t>セッテイ</t>
    </rPh>
    <rPh sb="38" eb="40">
      <t>カノウ</t>
    </rPh>
    <rPh sb="41" eb="44">
      <t>サイダイチ</t>
    </rPh>
    <phoneticPr fontId="7"/>
  </si>
  <si>
    <t>受信ボックスに受信したFAXデータを自動削除するまでの保存期間をパネルで設定するときの単位。</t>
    <rPh sb="0" eb="2">
      <t>ジュシン</t>
    </rPh>
    <rPh sb="7" eb="9">
      <t>ジュシン</t>
    </rPh>
    <rPh sb="18" eb="20">
      <t>ジドウ</t>
    </rPh>
    <rPh sb="20" eb="22">
      <t>サクジョ</t>
    </rPh>
    <rPh sb="27" eb="29">
      <t>ホゾン</t>
    </rPh>
    <rPh sb="29" eb="31">
      <t>キカン</t>
    </rPh>
    <rPh sb="36" eb="38">
      <t>セッテイ</t>
    </rPh>
    <rPh sb="43" eb="45">
      <t>タンイ</t>
    </rPh>
    <phoneticPr fontId="7"/>
  </si>
  <si>
    <t>受信したFAXデータを自動削除する機能の有効、無効の共通設定。</t>
    <rPh sb="0" eb="2">
      <t>ジュシン</t>
    </rPh>
    <rPh sb="11" eb="13">
      <t>ジドウ</t>
    </rPh>
    <rPh sb="13" eb="15">
      <t>サクジョ</t>
    </rPh>
    <rPh sb="17" eb="19">
      <t>キノウ</t>
    </rPh>
    <rPh sb="20" eb="22">
      <t>ユウコウ</t>
    </rPh>
    <rPh sb="23" eb="25">
      <t>ムコウ</t>
    </rPh>
    <rPh sb="26" eb="28">
      <t>キョウツウ</t>
    </rPh>
    <rPh sb="28" eb="30">
      <t>セッテイ</t>
    </rPh>
    <phoneticPr fontId="7"/>
  </si>
  <si>
    <t>受信したFAXデータを自動削除するまでの保存期間の共通設定に設定可能な最小値(日数)。</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7">
      <t>サイショウ</t>
    </rPh>
    <rPh sb="37" eb="38">
      <t>チ</t>
    </rPh>
    <rPh sb="39" eb="41">
      <t>ニッスウ</t>
    </rPh>
    <phoneticPr fontId="7"/>
  </si>
  <si>
    <t>受信したFAXデータを自動削除するまでの保存期間の共通設定に設定可能な最大値(日数)。</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8">
      <t>サイダイチ</t>
    </rPh>
    <rPh sb="39" eb="41">
      <t>ニッスウ</t>
    </rPh>
    <phoneticPr fontId="7"/>
  </si>
  <si>
    <t>受信したFAXデータを自動削除するまでの保存期間(時間)の共通設定。</t>
    <rPh sb="0" eb="2">
      <t>ジュシン</t>
    </rPh>
    <rPh sb="11" eb="13">
      <t>ジドウ</t>
    </rPh>
    <rPh sb="13" eb="15">
      <t>サクジョ</t>
    </rPh>
    <rPh sb="20" eb="22">
      <t>ホゾン</t>
    </rPh>
    <rPh sb="22" eb="24">
      <t>キカン</t>
    </rPh>
    <rPh sb="25" eb="27">
      <t>ジカン</t>
    </rPh>
    <rPh sb="29" eb="31">
      <t>キョウツウ</t>
    </rPh>
    <rPh sb="31" eb="33">
      <t>セッテイ</t>
    </rPh>
    <phoneticPr fontId="7"/>
  </si>
  <si>
    <t>受信したFAXデータを自動削除するまでの保存期間の共通設定に設定可能な最小値(時間)。</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7">
      <t>サイショウ</t>
    </rPh>
    <rPh sb="37" eb="38">
      <t>チ</t>
    </rPh>
    <rPh sb="39" eb="41">
      <t>ジカン</t>
    </rPh>
    <phoneticPr fontId="7"/>
  </si>
  <si>
    <t>受信したFAXデータを自動削除するまでの保存期間の共通設定に設定可能な最大値(時間)。</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8">
      <t>サイダイチ</t>
    </rPh>
    <rPh sb="39" eb="41">
      <t>ジカン</t>
    </rPh>
    <phoneticPr fontId="7"/>
  </si>
  <si>
    <t>受信したFAXデータを自動削除する対象の共通設定。</t>
    <rPh sb="0" eb="2">
      <t>ジュシン</t>
    </rPh>
    <rPh sb="11" eb="13">
      <t>ジドウ</t>
    </rPh>
    <rPh sb="13" eb="15">
      <t>サクジョ</t>
    </rPh>
    <rPh sb="17" eb="19">
      <t>タイショウ</t>
    </rPh>
    <rPh sb="20" eb="22">
      <t>キョウツウ</t>
    </rPh>
    <rPh sb="22" eb="24">
      <t>セッテイ</t>
    </rPh>
    <phoneticPr fontId="7"/>
  </si>
  <si>
    <t>受信したFAXデータを自動削除するまでの保存期間の共通設定をパネルで設定するときの単位。</t>
    <rPh sb="0" eb="2">
      <t>ジュシン</t>
    </rPh>
    <rPh sb="11" eb="13">
      <t>ジドウ</t>
    </rPh>
    <rPh sb="13" eb="15">
      <t>サクジョ</t>
    </rPh>
    <rPh sb="20" eb="22">
      <t>ホゾン</t>
    </rPh>
    <rPh sb="22" eb="24">
      <t>キカン</t>
    </rPh>
    <rPh sb="25" eb="27">
      <t>キョウツウ</t>
    </rPh>
    <rPh sb="27" eb="29">
      <t>セッテイ</t>
    </rPh>
    <rPh sb="34" eb="36">
      <t>セッテイ</t>
    </rPh>
    <rPh sb="41" eb="43">
      <t>タンイ</t>
    </rPh>
    <phoneticPr fontId="7"/>
  </si>
  <si>
    <t>FAX親展のFAXデータを自動削除するまでの保存期間(時間)に設定可能な最小値。</t>
    <rPh sb="3" eb="5">
      <t>シンテン</t>
    </rPh>
    <rPh sb="13" eb="15">
      <t>ジドウ</t>
    </rPh>
    <rPh sb="15" eb="17">
      <t>サクジョ</t>
    </rPh>
    <rPh sb="22" eb="24">
      <t>ホゾン</t>
    </rPh>
    <rPh sb="24" eb="26">
      <t>キカン</t>
    </rPh>
    <rPh sb="27" eb="29">
      <t>ジカン</t>
    </rPh>
    <rPh sb="31" eb="33">
      <t>セッテイ</t>
    </rPh>
    <rPh sb="33" eb="35">
      <t>カノウ</t>
    </rPh>
    <rPh sb="36" eb="38">
      <t>サイショウ</t>
    </rPh>
    <rPh sb="38" eb="39">
      <t>チ</t>
    </rPh>
    <phoneticPr fontId="7"/>
  </si>
  <si>
    <t>FAX親展のFAXデータを自動削除するまでの保存期間(時間)に設定可能な最大値。</t>
    <rPh sb="3" eb="5">
      <t>シンテン</t>
    </rPh>
    <rPh sb="13" eb="15">
      <t>ジドウ</t>
    </rPh>
    <rPh sb="15" eb="17">
      <t>サクジョ</t>
    </rPh>
    <rPh sb="22" eb="24">
      <t>ホゾン</t>
    </rPh>
    <rPh sb="24" eb="26">
      <t>キカン</t>
    </rPh>
    <rPh sb="27" eb="29">
      <t>ジカン</t>
    </rPh>
    <rPh sb="31" eb="33">
      <t>セッテイ</t>
    </rPh>
    <rPh sb="33" eb="35">
      <t>カノウ</t>
    </rPh>
    <rPh sb="36" eb="39">
      <t>サイダイチ</t>
    </rPh>
    <phoneticPr fontId="7"/>
  </si>
  <si>
    <t>NA: アクセス不可</t>
    <phoneticPr fontId="7"/>
  </si>
  <si>
    <t>OID
（Indexを含まない）</t>
    <phoneticPr fontId="7"/>
  </si>
  <si>
    <t>Access</t>
    <phoneticPr fontId="7"/>
  </si>
  <si>
    <t>epPrintServerPrivateMIBID</t>
    <phoneticPr fontId="7"/>
  </si>
  <si>
    <t>1.3.6.1.4.1.1248.1.1.1</t>
    <phoneticPr fontId="7"/>
  </si>
  <si>
    <t>nicConfiguration(1)</t>
    <phoneticPr fontId="7"/>
  </si>
  <si>
    <t>nicName</t>
    <phoneticPr fontId="7"/>
  </si>
  <si>
    <t>1.3.6.1.4.1.1248.1.1.3.1.1.1</t>
    <phoneticPr fontId="7"/>
  </si>
  <si>
    <t>OD</t>
    <phoneticPr fontId="7"/>
  </si>
  <si>
    <t>N/Wインターフェースのハードウェアバージョン。</t>
    <phoneticPr fontId="7"/>
  </si>
  <si>
    <t>N/Wインターフェースのソフトウェアバージョン。</t>
    <phoneticPr fontId="7"/>
  </si>
  <si>
    <t>N/WインターフェースのMACアドレス。</t>
    <phoneticPr fontId="7"/>
  </si>
  <si>
    <t>nicHardwareInterfaceSelect</t>
    <phoneticPr fontId="7"/>
  </si>
  <si>
    <t>現在動作している物理層のタイプ。</t>
    <phoneticPr fontId="7"/>
  </si>
  <si>
    <t>nicResetCmd</t>
    <phoneticPr fontId="7"/>
  </si>
  <si>
    <t>nicFactoryResetCmd</t>
    <phoneticPr fontId="7"/>
  </si>
  <si>
    <t>ODNW</t>
    <phoneticPr fontId="7"/>
  </si>
  <si>
    <t>NetWare オブジェクトタイプ１。</t>
    <phoneticPr fontId="7"/>
  </si>
  <si>
    <t>NetWare オブジェクトタイプ２。</t>
    <phoneticPr fontId="7"/>
  </si>
  <si>
    <t>ODT4</t>
    <phoneticPr fontId="7"/>
  </si>
  <si>
    <t>ipAddressAutoResolution</t>
    <phoneticPr fontId="7"/>
  </si>
  <si>
    <t>ipAddress</t>
    <phoneticPr fontId="7"/>
  </si>
  <si>
    <t>1.3.6.1.4.1.1248.1.1.3.1.1.22</t>
    <phoneticPr fontId="7"/>
  </si>
  <si>
    <t>ODA</t>
    <phoneticPr fontId="7"/>
  </si>
  <si>
    <t>AppleTalkエンティティタイプ。</t>
    <phoneticPr fontId="7"/>
  </si>
  <si>
    <t>enableNetBEUI</t>
    <phoneticPr fontId="7"/>
  </si>
  <si>
    <t>ODNB</t>
    <phoneticPr fontId="7"/>
  </si>
  <si>
    <t>netBEUINICGroupName</t>
    <phoneticPr fontId="7"/>
  </si>
  <si>
    <t>netBEUIDomainName</t>
    <phoneticPr fontId="7"/>
  </si>
  <si>
    <t>netBEUINodeName</t>
    <phoneticPr fontId="7"/>
  </si>
  <si>
    <t>ipAddressAutoResolutionSupport</t>
    <phoneticPr fontId="7"/>
  </si>
  <si>
    <t>netBIOSScopeId</t>
    <phoneticPr fontId="7"/>
  </si>
  <si>
    <t>dnServerAddress</t>
    <phoneticPr fontId="7"/>
  </si>
  <si>
    <t>enableSSDP</t>
    <phoneticPr fontId="7"/>
  </si>
  <si>
    <t>ssdpFriendlyName</t>
    <phoneticPr fontId="7"/>
  </si>
  <si>
    <t>1.3.6.1.4.1.1248.1.1.3.1.1.41</t>
    <phoneticPr fontId="7"/>
  </si>
  <si>
    <t>epsConfNICPhysicalTypeSetting</t>
    <phoneticPr fontId="7"/>
  </si>
  <si>
    <t>epsConfSupportDevice</t>
    <phoneticPr fontId="7"/>
  </si>
  <si>
    <t>1.3.6.1.4.1.1248.1.1.3.1.1.44</t>
    <phoneticPr fontId="7"/>
  </si>
  <si>
    <t>N/Wインターフェースのハードウェアタイプ。</t>
    <phoneticPr fontId="7"/>
  </si>
  <si>
    <t>N/Wインターフェースのソフトウェアタイプ。</t>
    <phoneticPr fontId="7"/>
  </si>
  <si>
    <t>epsConfWebAssistType</t>
    <phoneticPr fontId="7"/>
  </si>
  <si>
    <t>epsConfUpdateProtcol</t>
    <phoneticPr fontId="7"/>
  </si>
  <si>
    <t>epsConfNicSupportIp</t>
    <phoneticPr fontId="7"/>
  </si>
  <si>
    <t>epsConfDNSRequest</t>
    <phoneticPr fontId="7"/>
  </si>
  <si>
    <t>epsConfNicHardwareInterfaceSelectSupport</t>
    <phoneticPr fontId="7"/>
  </si>
  <si>
    <t>epsConfNicCurrentHardwareInterfaceSelect</t>
    <phoneticPr fontId="7"/>
  </si>
  <si>
    <t>epsConfNicHardwareInterfaceSupportTable</t>
    <phoneticPr fontId="7"/>
  </si>
  <si>
    <t>epsConfNicHardwareInterfaceSupport</t>
    <phoneticPr fontId="7"/>
  </si>
  <si>
    <t>1.3.6.1.4.1.1248.1.1.3.1.1.54.1.2</t>
    <phoneticPr fontId="7"/>
  </si>
  <si>
    <t>epsConfNicHardwareInterface</t>
    <phoneticPr fontId="7"/>
  </si>
  <si>
    <t>epsConfUpToDnsServer</t>
    <phoneticPr fontId="7"/>
  </si>
  <si>
    <t>epsConfEnableWirelessLAN</t>
    <phoneticPr fontId="7"/>
  </si>
  <si>
    <t>epsConfEnableIPv4</t>
    <phoneticPr fontId="7"/>
  </si>
  <si>
    <t>IPv4プロトコルの有効、無効設定</t>
    <phoneticPr fontId="7"/>
  </si>
  <si>
    <t>epsConfIPConflict</t>
    <phoneticPr fontId="7"/>
  </si>
  <si>
    <t>NIC起動時のIPアドレスの競合状態。</t>
    <phoneticPr fontId="7"/>
  </si>
  <si>
    <t>epsConfDDNSSupport</t>
    <phoneticPr fontId="7"/>
  </si>
  <si>
    <t>IPv4ネットワーク上におけるDNS, DDNS機能のサポート状況。</t>
    <phoneticPr fontId="7"/>
  </si>
  <si>
    <t>epsConfFirmwareUpdateSupport</t>
    <phoneticPr fontId="7"/>
  </si>
  <si>
    <t>epsConfPortTypeSupport</t>
    <phoneticPr fontId="7"/>
  </si>
  <si>
    <t>Ethenet ポートタイプ（有線モード時のみ）のサポート状況</t>
    <phoneticPr fontId="7"/>
  </si>
  <si>
    <t>epsConfICMPRedirectEnable</t>
    <phoneticPr fontId="7"/>
  </si>
  <si>
    <t>ICMP Redirectメッセージ送信の有効、無効設定。</t>
    <phoneticPr fontId="7"/>
  </si>
  <si>
    <t>LLMNRのサポート状況。</t>
    <phoneticPr fontId="7"/>
  </si>
  <si>
    <t>LLMNRプロトコルの有効、無効設定。</t>
    <phoneticPr fontId="7"/>
  </si>
  <si>
    <t>ホスト名とドメイン名の設定のサポート状況</t>
    <phoneticPr fontId="7"/>
  </si>
  <si>
    <t>ホスト名とドメイン名の自動設定方法のサポート状況。</t>
    <phoneticPr fontId="7"/>
  </si>
  <si>
    <t>ホスト名とドメイン名の自動設定方法。</t>
    <phoneticPr fontId="7"/>
  </si>
  <si>
    <t>ホスト名の手動設定。</t>
    <phoneticPr fontId="7"/>
  </si>
  <si>
    <t>ドメイン名の手動設定。</t>
    <phoneticPr fontId="7"/>
  </si>
  <si>
    <t>epsConfDnsServerPriority</t>
    <phoneticPr fontId="7"/>
  </si>
  <si>
    <t>DNS名前解決時のサーバー問い合わせ順の設定。</t>
    <phoneticPr fontId="7"/>
  </si>
  <si>
    <t>epsConfNicHardwareInterfaceSelectableTable</t>
    <phoneticPr fontId="7"/>
  </si>
  <si>
    <t>1.3.6.1.4.1.1248.1.1.3.1.1.76</t>
    <phoneticPr fontId="7"/>
  </si>
  <si>
    <t>マニュアル設定可能なNIC物理層タイプの一覧テーブル。</t>
    <phoneticPr fontId="7"/>
  </si>
  <si>
    <t>epsConfNicHardwareInterfaceManualSupport</t>
    <phoneticPr fontId="7"/>
  </si>
  <si>
    <t>1.3.6.1.4.1.1248.1.1.3.1.1.76.1.2</t>
    <phoneticPr fontId="7"/>
  </si>
  <si>
    <t>マニュアル設定可能な物理層タイプ。</t>
    <phoneticPr fontId="7"/>
  </si>
  <si>
    <t>epsConfAutoDomainGetStatus</t>
    <phoneticPr fontId="7"/>
  </si>
  <si>
    <t>1.3.6.1.4.1.1248.1.1.3.1.1.77</t>
    <phoneticPr fontId="7"/>
  </si>
  <si>
    <t>ホスト名とドメイン名のみの自動取得設定時の取得状況</t>
    <phoneticPr fontId="7"/>
  </si>
  <si>
    <t>epsReflectCommonLocation</t>
    <phoneticPr fontId="7"/>
  </si>
  <si>
    <t>1.3.6.1.4.1.1248.1.1.3.1.1.78</t>
    <phoneticPr fontId="7"/>
  </si>
  <si>
    <t>ロケーション設定共通化の適用対象</t>
    <phoneticPr fontId="7"/>
  </si>
  <si>
    <t>epsAttributePeculiarLocation</t>
    <phoneticPr fontId="7"/>
  </si>
  <si>
    <t>1.3.6.1.4.1.1248.1.1.3.1.1.79</t>
    <phoneticPr fontId="7"/>
  </si>
  <si>
    <t>ロケーション設定共通化時の個別ロケーションのアクセス属性</t>
    <phoneticPr fontId="7"/>
  </si>
  <si>
    <t>snmpCommunication(2)</t>
    <phoneticPr fontId="7"/>
  </si>
  <si>
    <t>communityName1</t>
    <phoneticPr fontId="7"/>
  </si>
  <si>
    <t>community1AccessMode</t>
    <phoneticPr fontId="7"/>
  </si>
  <si>
    <t>1.3.6.1.4.1.1248.1.1.3.1.2.3</t>
    <phoneticPr fontId="7"/>
  </si>
  <si>
    <t>1.3.6.1.4.1.1248.1.1.3.1.2.6</t>
    <phoneticPr fontId="7"/>
  </si>
  <si>
    <t>trapIPAddress1</t>
    <phoneticPr fontId="7"/>
  </si>
  <si>
    <t>SNMPトラップ２の有効、無効設定。</t>
    <phoneticPr fontId="7"/>
  </si>
  <si>
    <t>1.3.6.1.4.1.1248.1.1.3.1.2.15.1.2</t>
    <phoneticPr fontId="7"/>
  </si>
  <si>
    <t>trapIPTable</t>
    <phoneticPr fontId="7"/>
  </si>
  <si>
    <t>trapIPCommunityName</t>
    <phoneticPr fontId="7"/>
  </si>
  <si>
    <t>epsSnmpPrivateCommunityEnable</t>
    <phoneticPr fontId="7"/>
  </si>
  <si>
    <t>1.3.6.1.4.1.1248.1.1.3.1.2.17</t>
    <phoneticPr fontId="7"/>
  </si>
  <si>
    <t>communityName1オブジェクトのアクセス属性、および設定可能な値をbitで示す。</t>
    <phoneticPr fontId="7"/>
  </si>
  <si>
    <t>communityName2オブジェクトのアクセス属性、および設定可能な値をbitで示す。</t>
    <phoneticPr fontId="7"/>
  </si>
  <si>
    <t>communityName1の有効／無効設定。</t>
    <phoneticPr fontId="7"/>
  </si>
  <si>
    <t>communityName2の有効／無効設定。</t>
    <phoneticPr fontId="7"/>
  </si>
  <si>
    <t>epsSnmpEnable</t>
    <phoneticPr fontId="7"/>
  </si>
  <si>
    <t>1.3.6.1.4.1.1248.1.1.3.1.2.22</t>
    <phoneticPr fontId="7"/>
  </si>
  <si>
    <t>R/W,SEC</t>
    <phoneticPr fontId="7"/>
  </si>
  <si>
    <t>epsSnmpEnableSupport</t>
    <phoneticPr fontId="7"/>
  </si>
  <si>
    <t>1.3.6.1.4.1.1248.1.1.3.1.2.23</t>
    <phoneticPr fontId="7"/>
  </si>
  <si>
    <t>typeBInformation(3)</t>
    <phoneticPr fontId="7"/>
  </si>
  <si>
    <t>productName</t>
    <phoneticPr fontId="7"/>
  </si>
  <si>
    <t>ODP</t>
    <phoneticPr fontId="7"/>
  </si>
  <si>
    <t>printServerProtocolCapability</t>
    <phoneticPr fontId="7"/>
  </si>
  <si>
    <t>1.3.6.1.4.1.1248.1.1.3.1.4.1</t>
    <phoneticPr fontId="7"/>
  </si>
  <si>
    <t>ODPS</t>
    <phoneticPr fontId="7"/>
  </si>
  <si>
    <t>ODPSNW</t>
    <phoneticPr fontId="7"/>
  </si>
  <si>
    <t>ODPSA</t>
    <phoneticPr fontId="7"/>
  </si>
  <si>
    <t>applePSMode</t>
    <phoneticPr fontId="7"/>
  </si>
  <si>
    <t>ODPSNB</t>
    <phoneticPr fontId="7"/>
  </si>
  <si>
    <t>atPrinterEntityTypeTable</t>
    <phoneticPr fontId="7"/>
  </si>
  <si>
    <t>ippSettingTable</t>
    <phoneticPr fontId="7"/>
  </si>
  <si>
    <t>ippSettingCurrentPortName</t>
    <phoneticPr fontId="7"/>
  </si>
  <si>
    <t>現在のIPPプリンタ名。</t>
    <phoneticPr fontId="7"/>
  </si>
  <si>
    <t>ippSettingNonSecureCommunicationEnable</t>
    <phoneticPr fontId="7"/>
  </si>
  <si>
    <t>1.3.6.1.4.1.1248.1.1.3.1.4.19.1.10</t>
    <phoneticPr fontId="7"/>
  </si>
  <si>
    <t>IPPの非セキュア通信を許可するかの設定。</t>
    <phoneticPr fontId="7"/>
  </si>
  <si>
    <t>ippSettingRequiredPINCode</t>
    <phoneticPr fontId="7"/>
  </si>
  <si>
    <t>1.3.6.1.4.1.1248.1.1.3.1.4.19.1.11</t>
    <phoneticPr fontId="7"/>
  </si>
  <si>
    <t>IPPのPINコードを必須とするかの設定。</t>
    <phoneticPr fontId="7"/>
  </si>
  <si>
    <t>epsPSConfPrinterService</t>
    <phoneticPr fontId="7"/>
  </si>
  <si>
    <t>epsLprSettingEnable</t>
    <phoneticPr fontId="7"/>
  </si>
  <si>
    <t>epsProtocolSettingEnableSupport</t>
    <phoneticPr fontId="7"/>
  </si>
  <si>
    <t>1.3.6.1.4.1.1248.1.1.3.1.4.45</t>
    <phoneticPr fontId="7"/>
  </si>
  <si>
    <t>epsPSConfIPPURLTable</t>
    <phoneticPr fontId="7"/>
  </si>
  <si>
    <t>1.3.6.1.4.1.1248.1.1.3.1.4.46</t>
    <phoneticPr fontId="7"/>
  </si>
  <si>
    <t>epsPSConfIPPURLString</t>
    <phoneticPr fontId="7"/>
  </si>
  <si>
    <t>1.3.6.1.4.1.1248.1.1.3.1.4.46.1.2</t>
    <phoneticPr fontId="7"/>
  </si>
  <si>
    <t>1.3.6.1.4.1.1248.1.1.3.1.4.47</t>
    <phoneticPr fontId="7"/>
  </si>
  <si>
    <t>AppleTalkのプリンタエンティティタイプ手動設定のサポート状況。</t>
    <phoneticPr fontId="7"/>
  </si>
  <si>
    <t>インターネット定期接続チェック機能の有効、無効。</t>
    <phoneticPr fontId="7"/>
  </si>
  <si>
    <t>printerDriver1OSType</t>
    <phoneticPr fontId="7"/>
  </si>
  <si>
    <t>printerDriver2OSType</t>
    <phoneticPr fontId="7"/>
  </si>
  <si>
    <t>pSrvAccessCtrl(6)</t>
    <phoneticPr fontId="7"/>
  </si>
  <si>
    <t>accessPassword</t>
    <phoneticPr fontId="7"/>
  </si>
  <si>
    <t>W</t>
    <phoneticPr fontId="7"/>
  </si>
  <si>
    <t>accessIPAddress</t>
    <phoneticPr fontId="7"/>
  </si>
  <si>
    <t>dataReceiveInfo(7)</t>
    <phoneticPr fontId="7"/>
  </si>
  <si>
    <t>1.3.6.1.4.1.1248.3.1.3.1.7.1</t>
    <phoneticPr fontId="7"/>
  </si>
  <si>
    <t>UIB Access Control Group(7)</t>
    <phoneticPr fontId="7"/>
  </si>
  <si>
    <t>referCounterTable</t>
    <phoneticPr fontId="7"/>
  </si>
  <si>
    <t>1.3.6.1.4.1.1248.3.1.3.1.7.17</t>
    <phoneticPr fontId="7"/>
  </si>
  <si>
    <t>1.3.6.1.4.1.1248.3.1.3.1.7.17.1.1.[IP1.IP2.IP3.IP4.ID]</t>
    <phoneticPr fontId="7"/>
  </si>
  <si>
    <t>1.3.6.1.4.1.1248.3.1.3.1.7.17.1.2.[IP1.IP2.IP3.IP4.ID]</t>
    <phoneticPr fontId="7"/>
  </si>
  <si>
    <t>epsWLanAPListTable</t>
    <phoneticPr fontId="7"/>
  </si>
  <si>
    <t>epsScnPushScanProtocol</t>
    <phoneticPr fontId="7"/>
  </si>
  <si>
    <t>1.3.6.1.4.1.1248.1.1.3.1.10.2</t>
    <phoneticPr fontId="7"/>
  </si>
  <si>
    <t>epsScnPushScanProtMode</t>
    <phoneticPr fontId="7"/>
  </si>
  <si>
    <t>1.3.6.1.4.1.1248.1.1.3.1.10.2.1</t>
    <phoneticPr fontId="7"/>
  </si>
  <si>
    <t>Pushスキャン時のPC上のジョブを選択する方法。</t>
    <phoneticPr fontId="7"/>
  </si>
  <si>
    <t>epsScnPushScanProtMaxGroupNum</t>
    <phoneticPr fontId="7"/>
  </si>
  <si>
    <t>1.3.6.1.4.1.1248.1.1.3.1.10.2.2</t>
    <phoneticPr fontId="7"/>
  </si>
  <si>
    <t>epsScnPushScanProtGroupNumに設定可能なグループ番号の最大数。</t>
    <phoneticPr fontId="7"/>
  </si>
  <si>
    <t>Pushスキャン時のPC探索時に、探索対象のPCを絞り込むためのグループ番号の設定。</t>
    <phoneticPr fontId="7"/>
  </si>
  <si>
    <t>Pushスキャン時にジョブを取得するPCのアドレス。</t>
    <phoneticPr fontId="7"/>
  </si>
  <si>
    <t>epsScnPushScanProtUniqueId</t>
    <phoneticPr fontId="7"/>
  </si>
  <si>
    <t>PushScanを実行する時に、PCを特定するための識別子の設定。</t>
    <phoneticPr fontId="7"/>
  </si>
  <si>
    <t>epsTimeSetupSupport</t>
    <phoneticPr fontId="7"/>
  </si>
  <si>
    <t>epsTimeSupportMaxDateAndTime</t>
    <phoneticPr fontId="7"/>
  </si>
  <si>
    <t>epsTimeExternalNtpDateAndTime</t>
    <phoneticPr fontId="7"/>
  </si>
  <si>
    <t>epsTimeServerEnable</t>
    <phoneticPr fontId="7"/>
  </si>
  <si>
    <t>NTP (SNTP) サーバーのIPアドレス(IPv4, IPv6) または FQDN。</t>
    <phoneticPr fontId="7"/>
  </si>
  <si>
    <t>epsTimeServerAddressSupport</t>
    <phoneticPr fontId="7"/>
  </si>
  <si>
    <t>1.3.6.1.4.1.1248.1.1.3.1.13.2</t>
    <phoneticPr fontId="7"/>
  </si>
  <si>
    <t>NTP, SNTPサーバアドレス設定で指定可能なアドレスタイプ。</t>
    <phoneticPr fontId="7"/>
  </si>
  <si>
    <t>epsRendezvousEnable</t>
    <phoneticPr fontId="7"/>
  </si>
  <si>
    <t>1.3.6.1.4.1.1248.1.1.3.1.14.1</t>
    <phoneticPr fontId="7"/>
  </si>
  <si>
    <t>1.3.6.1.4.1.1248.1.1.3.1.14.3</t>
    <phoneticPr fontId="7"/>
  </si>
  <si>
    <t>epsRendezvousPrinterName</t>
    <phoneticPr fontId="7"/>
  </si>
  <si>
    <t>epsRendezvousPrinterType</t>
    <phoneticPr fontId="7"/>
  </si>
  <si>
    <t>Bonjourプリンタタイプ（PostScript/RAW)。</t>
    <phoneticPr fontId="7"/>
  </si>
  <si>
    <t>サポートするBonjourプリンタタイプ（PostScript/RAW)。</t>
    <phoneticPr fontId="7"/>
  </si>
  <si>
    <t>epsRendezvousCodeType</t>
    <phoneticPr fontId="7"/>
  </si>
  <si>
    <t>epsRendezvousPreferredProtocolSupport</t>
    <phoneticPr fontId="7"/>
  </si>
  <si>
    <t>Bonjourの最優先印刷プロトコル設定のサポート状況。</t>
    <phoneticPr fontId="7"/>
  </si>
  <si>
    <t>1.3.6.1.4.1.1248.1.1.3.1.14.9</t>
    <phoneticPr fontId="7"/>
  </si>
  <si>
    <t>Bonjourの最優先プロトコル設定。</t>
    <phoneticPr fontId="7"/>
  </si>
  <si>
    <t>epsRendezvousWideAreaEnable</t>
    <phoneticPr fontId="7"/>
  </si>
  <si>
    <t>1.3.6.1.4.1.1248.1.1.3.1.14.10</t>
    <phoneticPr fontId="7"/>
  </si>
  <si>
    <t>Wide-Area Bonjourの有効、無効設定。</t>
    <phoneticPr fontId="7"/>
  </si>
  <si>
    <t>epsMsShared(15)</t>
    <phoneticPr fontId="7"/>
  </si>
  <si>
    <t>epsMsSharedEnable</t>
    <phoneticPr fontId="7"/>
  </si>
  <si>
    <t>epsMsFileShareTable</t>
    <phoneticPr fontId="7"/>
  </si>
  <si>
    <t>epsMsFileShareName</t>
    <phoneticPr fontId="7"/>
  </si>
  <si>
    <t>epsMsFileSharingModeSupport</t>
    <phoneticPr fontId="7"/>
  </si>
  <si>
    <t>1.3.6.1.4.1.1248.1.1.3.1.15.2.1.4</t>
    <phoneticPr fontId="7"/>
  </si>
  <si>
    <t>epsMSFileSharingStorageType</t>
    <phoneticPr fontId="7"/>
  </si>
  <si>
    <t>ファイル共有に使用するストレージのタイプ。</t>
    <phoneticPr fontId="7"/>
  </si>
  <si>
    <t>epsMSFileSharingModeType</t>
    <phoneticPr fontId="7"/>
  </si>
  <si>
    <t>1.3.6.1.4.1.1248.1.1.3.1.15.3</t>
    <phoneticPr fontId="7"/>
  </si>
  <si>
    <t>epsMSFileSharingMaxNameSize</t>
    <phoneticPr fontId="7"/>
  </si>
  <si>
    <t>ファイル共有名（epsMsFileSharName）で設定可能な最大文字数。</t>
    <phoneticPr fontId="7"/>
  </si>
  <si>
    <t>epsProxyTable</t>
    <phoneticPr fontId="7"/>
  </si>
  <si>
    <t>epsProxyAddress</t>
    <phoneticPr fontId="7"/>
  </si>
  <si>
    <t>設定可能なプロキシアドレスの最大長。</t>
    <phoneticPr fontId="7"/>
  </si>
  <si>
    <t>epsProxyMaxUserNameLength</t>
    <phoneticPr fontId="7"/>
  </si>
  <si>
    <t>プロキシ認証用ユーザー名に設定可能な最大文字数。</t>
    <phoneticPr fontId="7"/>
  </si>
  <si>
    <t>プロキシ認証用ユーザーパスワードに設定可能な最大文字数。</t>
    <phoneticPr fontId="7"/>
  </si>
  <si>
    <t>epsProxyUserName</t>
    <phoneticPr fontId="7"/>
  </si>
  <si>
    <t>プロキシ認証用ユーザー名の設定</t>
    <phoneticPr fontId="7"/>
  </si>
  <si>
    <t>プロキシ認証用ユーザーパスワードの設定。</t>
    <phoneticPr fontId="7"/>
  </si>
  <si>
    <t>W,SEC</t>
    <phoneticPr fontId="7"/>
  </si>
  <si>
    <t>epsVersionTable</t>
    <phoneticPr fontId="7"/>
  </si>
  <si>
    <t>epsVersionNumber</t>
    <phoneticPr fontId="7"/>
  </si>
  <si>
    <t>epsUpnpHrDeviceIndex</t>
    <phoneticPr fontId="7"/>
  </si>
  <si>
    <t>このUPnP設定に対応するデバイスのhrDeviceIndex値。</t>
    <phoneticPr fontId="7"/>
  </si>
  <si>
    <t>UPnPで表示されるフレンドリーネーム（ユニバーサルプラグアンドプレイデバイス名）。</t>
    <phoneticPr fontId="7"/>
  </si>
  <si>
    <t>UPnPで表示されるデバイスの設置場所（ロケーション）を表す文字列。</t>
    <phoneticPr fontId="7"/>
  </si>
  <si>
    <t>epsCommonHrDeviceIndex</t>
    <phoneticPr fontId="7"/>
  </si>
  <si>
    <t>epsCommonDeviceNameReplaceByHostNameSupport</t>
    <phoneticPr fontId="7"/>
  </si>
  <si>
    <t>ホスト名を共通デバイス識別名に反映する機能のサポート状況</t>
    <phoneticPr fontId="7"/>
  </si>
  <si>
    <t>epsWinRally(26)</t>
    <phoneticPr fontId="7"/>
  </si>
  <si>
    <t>epsWinRallyTable</t>
    <phoneticPr fontId="7"/>
  </si>
  <si>
    <t>epsWinRallyHrDeviceIndex</t>
    <phoneticPr fontId="7"/>
  </si>
  <si>
    <t>epsWSDScanTimeout</t>
    <phoneticPr fontId="7"/>
  </si>
  <si>
    <t>epsWSDScanMinTimeout</t>
    <phoneticPr fontId="7"/>
  </si>
  <si>
    <t>epsWSDScanMaxTimeout</t>
    <phoneticPr fontId="7"/>
  </si>
  <si>
    <t>epsLLTDEnable</t>
    <phoneticPr fontId="7"/>
  </si>
  <si>
    <t>1.3.6.1.4.1.1248.1.1.3.1.26.3.1.3</t>
    <phoneticPr fontId="7"/>
  </si>
  <si>
    <t>epsWSDSecurePrintTable</t>
    <phoneticPr fontId="7"/>
  </si>
  <si>
    <t>1.3.6.1.4.1.1248.1.1.3.1.26.4</t>
    <phoneticPr fontId="7"/>
  </si>
  <si>
    <t>epsWSDSecurePrintEnable</t>
    <phoneticPr fontId="7"/>
  </si>
  <si>
    <t>1.3.6.1.4.1.1248.1.1.3.1.26.4.1.1</t>
    <phoneticPr fontId="7"/>
  </si>
  <si>
    <t xml:space="preserve">WSD Secure Print機能の有効/無効設定。
</t>
    <phoneticPr fontId="7"/>
  </si>
  <si>
    <t>1.3.6.1.4.1.1248.1.1.3.1.27.1.1.2</t>
    <phoneticPr fontId="7"/>
  </si>
  <si>
    <t>認証機能の現在のモード。</t>
    <phoneticPr fontId="7"/>
  </si>
  <si>
    <t>OPS</t>
    <phoneticPr fontId="7"/>
  </si>
  <si>
    <t>epsIPv6NicConfiguration(28)</t>
    <phoneticPr fontId="7"/>
  </si>
  <si>
    <t>epsIpv6ConfEnable</t>
    <phoneticPr fontId="7"/>
  </si>
  <si>
    <t>1.3.6.1.4.1.1248.1.1.3.1.28.1.1</t>
    <phoneticPr fontId="7"/>
  </si>
  <si>
    <t>IPv6プロトコルの有効、無効設定。</t>
    <phoneticPr fontId="7"/>
  </si>
  <si>
    <t>ODT6</t>
    <phoneticPr fontId="7"/>
  </si>
  <si>
    <t>epsIpv6ConfAddrOriginSupport</t>
    <phoneticPr fontId="7"/>
  </si>
  <si>
    <t>サポートしているIPv6アドレス構成方法。</t>
    <phoneticPr fontId="7"/>
  </si>
  <si>
    <t>epsIPv6ConfExtentionSupport</t>
    <phoneticPr fontId="7"/>
  </si>
  <si>
    <t>サポートしているIPv6の拡張機能。</t>
    <phoneticPr fontId="7"/>
  </si>
  <si>
    <t>epsIpv6ConfManAddrEnable</t>
    <phoneticPr fontId="7"/>
  </si>
  <si>
    <t>IPv6手動設定アドレスの有効、無効設定。</t>
    <phoneticPr fontId="7"/>
  </si>
  <si>
    <t>epsIpv6ConfPrivExtensionsEnable</t>
    <phoneticPr fontId="7"/>
  </si>
  <si>
    <t>epsIpv6ConfMulticastEnable</t>
    <phoneticPr fontId="7"/>
  </si>
  <si>
    <t>epsIpv6ConfPrivateMulticastEnable</t>
    <phoneticPr fontId="7"/>
  </si>
  <si>
    <t>epsIpv6ConfDnsRegistOverIpv4</t>
    <phoneticPr fontId="7"/>
  </si>
  <si>
    <t>epsIpv6ConfDnsRegistOverIpv6</t>
    <phoneticPr fontId="7"/>
  </si>
  <si>
    <t>DDNS機能が有効の場合、IPv6ネットワーク上のDNSサーバーに登録するアドレスの種別を設定する。</t>
    <phoneticPr fontId="7"/>
  </si>
  <si>
    <t>epsIPv6ConfIPConflictStatus</t>
    <phoneticPr fontId="7"/>
  </si>
  <si>
    <t>IPv6アドレスの競合状態。</t>
    <phoneticPr fontId="7"/>
  </si>
  <si>
    <t>epsIPv6ConfDNSSupport</t>
    <phoneticPr fontId="7"/>
  </si>
  <si>
    <t>1.3.6.1.4.1.1248.1.1.3.1.28.1.11</t>
    <phoneticPr fontId="7"/>
  </si>
  <si>
    <t>IPv6上におけるDNS, DDNS機能のサポート状況。</t>
    <phoneticPr fontId="7"/>
  </si>
  <si>
    <t>epsIPv6ConfICMPRedirectEnable</t>
    <phoneticPr fontId="7"/>
  </si>
  <si>
    <t>ICMPv6 Redirectメッセージ送信の有効、無効設定。</t>
    <phoneticPr fontId="7"/>
  </si>
  <si>
    <t>epsIPv6ConfDHCPv6Enable</t>
    <phoneticPr fontId="7"/>
  </si>
  <si>
    <t>DHCPv6クライアントの有効、無効設定。</t>
    <phoneticPr fontId="7"/>
  </si>
  <si>
    <t>epsIpv6ConfAddrTable</t>
    <phoneticPr fontId="7"/>
  </si>
  <si>
    <t>1.3.6.1.4.1.1248.1.1.3.1.28.2</t>
    <phoneticPr fontId="7"/>
  </si>
  <si>
    <t>epsIpv6ConfAddrAddress</t>
    <phoneticPr fontId="7"/>
  </si>
  <si>
    <t>1.3.6.1.4.1.1248.1.1.3.1.28.2.1.2</t>
    <phoneticPr fontId="7"/>
  </si>
  <si>
    <t>epsIpv6ConfAddrPrefixLen</t>
    <phoneticPr fontId="7"/>
  </si>
  <si>
    <t>epsIpv6ConfAddrOrigin</t>
    <phoneticPr fontId="7"/>
  </si>
  <si>
    <t>epsIpv6ConfManAddrTable</t>
    <phoneticPr fontId="7"/>
  </si>
  <si>
    <t>1.3.6.1.4.1.1248.1.1.3.1.28.3</t>
    <phoneticPr fontId="7"/>
  </si>
  <si>
    <t>epsIpv6ConfManAddrAddress</t>
    <phoneticPr fontId="7"/>
  </si>
  <si>
    <t>1.3.6.1.4.1.1248.1.1.3.1.28.3.1.2</t>
    <phoneticPr fontId="7"/>
  </si>
  <si>
    <t>epsIpv6ConfManAddrPrefixLen</t>
    <phoneticPr fontId="7"/>
  </si>
  <si>
    <t>1.3.6.1.4.1.1248.1.1.3.1.28.3.1.3</t>
    <phoneticPr fontId="7"/>
  </si>
  <si>
    <t>epsIpv6ConfDnsServerTable</t>
    <phoneticPr fontId="7"/>
  </si>
  <si>
    <t>1.3.6.1.4.1.1248.1.1.3.1.28.4</t>
    <phoneticPr fontId="7"/>
  </si>
  <si>
    <t>epsIpv6ConfDnsServerAddress</t>
    <phoneticPr fontId="7"/>
  </si>
  <si>
    <t>1.3.6.1.4.1.1248.1.1.3.1.28.4.1.2</t>
    <phoneticPr fontId="7"/>
  </si>
  <si>
    <t>epsIpv6ConfIPConflictTable</t>
    <phoneticPr fontId="7"/>
  </si>
  <si>
    <t>1.3.6.1.4.1.1248.1.1.3.1.28.5</t>
    <phoneticPr fontId="7"/>
  </si>
  <si>
    <t>epsIpv6ConfIPConflictAddress</t>
    <phoneticPr fontId="7"/>
  </si>
  <si>
    <t>1.3.6.1.4.1.1248.1.1.3.1.28.5.1.2</t>
    <phoneticPr fontId="7"/>
  </si>
  <si>
    <t>epsIpv6ConfManGatewayAddrTable</t>
    <phoneticPr fontId="7"/>
  </si>
  <si>
    <t>1.3.6.1.4.1.1248.1.1.3.1.28.6</t>
    <phoneticPr fontId="7"/>
  </si>
  <si>
    <t>epsIpv6ConfManGatewayAddrAddress</t>
    <phoneticPr fontId="7"/>
  </si>
  <si>
    <t>1.3.6.1.4.1.1248.1.1.3.1.28.6.1.2</t>
    <phoneticPr fontId="7"/>
  </si>
  <si>
    <t>epsIpv6ConfGatewayAddrTable</t>
    <phoneticPr fontId="7"/>
  </si>
  <si>
    <t>1.3.6.1.4.1.1248.1.1.3.1.28.7</t>
    <phoneticPr fontId="7"/>
  </si>
  <si>
    <t>NICに割り当てられたIPv6ゲートウェイアドレスの一覧テーブル。</t>
    <phoneticPr fontId="7"/>
  </si>
  <si>
    <t>1.3.6.1.4.1.1248.1.1.3.1.28.7.1.2</t>
    <phoneticPr fontId="7"/>
  </si>
  <si>
    <t>現在有効なIPv6ゲートウェイアドレス値。</t>
    <phoneticPr fontId="7"/>
  </si>
  <si>
    <t>epsIpv6ConfTemporaryAddrTable</t>
    <phoneticPr fontId="7"/>
  </si>
  <si>
    <t>1.3.6.1.4.1.1248.1.1.3.1.28.8</t>
    <phoneticPr fontId="7"/>
  </si>
  <si>
    <t>NICに割り当てられたIPv6 Temporaryアドレスの一覧テーブル。</t>
    <phoneticPr fontId="7"/>
  </si>
  <si>
    <t>epsIpv6ConfTemporaryAddrAddress</t>
    <phoneticPr fontId="7"/>
  </si>
  <si>
    <t>1.3.6.1.4.1.1248.1.1.3.1.28.8.1.2</t>
    <phoneticPr fontId="7"/>
  </si>
  <si>
    <t>現在有効なIPv6 Temporaryアドレス値。</t>
    <phoneticPr fontId="7"/>
  </si>
  <si>
    <t>epsWlan(29)</t>
    <phoneticPr fontId="7"/>
  </si>
  <si>
    <t>epsWlanGeneralTable</t>
    <phoneticPr fontId="7"/>
  </si>
  <si>
    <t>1.3.6.1.4.1.1248.1.1.3.1.29.1</t>
    <phoneticPr fontId="7"/>
  </si>
  <si>
    <t>epsWlanSupportIEEEPhysicalType</t>
    <phoneticPr fontId="7"/>
  </si>
  <si>
    <t>1.3.6.1.4.1.1248.1.1.3.1.29.1.1.1</t>
    <phoneticPr fontId="7"/>
  </si>
  <si>
    <t>サポートするIEEE規格タイプ。</t>
    <phoneticPr fontId="7"/>
  </si>
  <si>
    <t>epsWlanSupportConfigType</t>
    <phoneticPr fontId="7"/>
  </si>
  <si>
    <t>1.3.6.1.4.1.1248.1.1.3.1.29.1.1.2</t>
    <phoneticPr fontId="7"/>
  </si>
  <si>
    <t>サポートするWireless LAN設定方式。</t>
    <phoneticPr fontId="7"/>
  </si>
  <si>
    <t>epsWlanSupportSTAMode</t>
    <phoneticPr fontId="7"/>
  </si>
  <si>
    <t>1.3.6.1.4.1.1248.1.1.3.1.29.1.1.3</t>
    <phoneticPr fontId="7"/>
  </si>
  <si>
    <t>サポートするSTA動作モード。</t>
    <phoneticPr fontId="7"/>
  </si>
  <si>
    <t>epsWlanSupportConfiguration</t>
    <phoneticPr fontId="7"/>
  </si>
  <si>
    <t>1.3.6.1.4.1.1248.1.1.3.1.29.1.1.4</t>
    <phoneticPr fontId="7"/>
  </si>
  <si>
    <t>サポートするWireless LAN設定機能。</t>
    <phoneticPr fontId="7"/>
  </si>
  <si>
    <t>epsWlanSupportDataRateConfig1</t>
    <phoneticPr fontId="7"/>
  </si>
  <si>
    <t>1.3.6.1.4.1.1248.1.1.3.1.29.1.1.5</t>
    <phoneticPr fontId="7"/>
  </si>
  <si>
    <t>epsWlanSupportDataRateConfig2</t>
    <phoneticPr fontId="7"/>
  </si>
  <si>
    <t>1.3.6.1.4.1.1248.1.1.3.1.29.1.1.6</t>
    <phoneticPr fontId="7"/>
  </si>
  <si>
    <t>epsWlanSupportBandwidth</t>
    <phoneticPr fontId="7"/>
  </si>
  <si>
    <t>1.3.6.1.4.1.1248.1.1.3.1.29.1.1.7</t>
    <phoneticPr fontId="7"/>
  </si>
  <si>
    <t>サポートするバンド幅をBitで示す。</t>
    <phoneticPr fontId="7"/>
  </si>
  <si>
    <t>epsWlanStatusTable</t>
    <phoneticPr fontId="7"/>
  </si>
  <si>
    <t>1.3.6.1.4.1.1248.1.1.3.1.29.2</t>
    <phoneticPr fontId="7"/>
  </si>
  <si>
    <t>epsWlanStatusIEEEPhysicalType</t>
    <phoneticPr fontId="7"/>
  </si>
  <si>
    <t>1.3.6.1.4.1.1248.1.1.3.1.29.2.1.1</t>
    <phoneticPr fontId="7"/>
  </si>
  <si>
    <t>現在動作中のIEEE規格タイプ。</t>
    <phoneticPr fontId="7"/>
  </si>
  <si>
    <t>epsWlanStatusLastConfigType</t>
    <phoneticPr fontId="7"/>
  </si>
  <si>
    <t>最後に試行された無線LAN設定方式。</t>
    <phoneticPr fontId="7"/>
  </si>
  <si>
    <t>epsWlanStatusSTAMode</t>
    <phoneticPr fontId="7"/>
  </si>
  <si>
    <t>現在のSTA動作モード。</t>
    <phoneticPr fontId="7"/>
  </si>
  <si>
    <t>epsWlanStatusSendDataRate</t>
    <phoneticPr fontId="7"/>
  </si>
  <si>
    <t>現在の送信速度 (1/10Mbps単位)。</t>
    <phoneticPr fontId="7"/>
  </si>
  <si>
    <t>epsWlanStatusRecvDataRate</t>
    <phoneticPr fontId="7"/>
  </si>
  <si>
    <t>現在の受信速度 (1/10Mbps単位)。</t>
    <phoneticPr fontId="7"/>
  </si>
  <si>
    <t>epsWlanStatusChannel</t>
    <phoneticPr fontId="7"/>
  </si>
  <si>
    <t>現在の使用チャンネル。</t>
    <phoneticPr fontId="7"/>
  </si>
  <si>
    <t>epsWlanStatusChannel2</t>
    <phoneticPr fontId="7"/>
  </si>
  <si>
    <t>チャンネル結合時の拡張チャンネル (Extension Channel) 。</t>
    <phoneticPr fontId="7"/>
  </si>
  <si>
    <t>epsWlanStatusConnectAPAddr</t>
    <phoneticPr fontId="7"/>
  </si>
  <si>
    <t>現在接続しているアクセスポイント（Ad-hocの場合はPeer） のMACアドレス。</t>
    <phoneticPr fontId="7"/>
  </si>
  <si>
    <t>epsWlanStatusSSID</t>
    <phoneticPr fontId="7"/>
  </si>
  <si>
    <t>現在接続しているネットワークのSSID。</t>
    <phoneticPr fontId="7"/>
  </si>
  <si>
    <t>epsWlanStatusSetupModeName</t>
    <phoneticPr fontId="7"/>
  </si>
  <si>
    <t>現在の動作モード名。</t>
    <phoneticPr fontId="7"/>
  </si>
  <si>
    <t>epsWlanStatusSignal</t>
    <phoneticPr fontId="7"/>
  </si>
  <si>
    <t>現在のシグナルステータス。</t>
    <phoneticPr fontId="7"/>
  </si>
  <si>
    <t>epsWlanStatusSendMcsIndex</t>
    <phoneticPr fontId="7"/>
  </si>
  <si>
    <t>802.11nの送信MCS Index値。</t>
    <phoneticPr fontId="7"/>
  </si>
  <si>
    <t>epsWlanStatusRecvMcsIndex</t>
    <phoneticPr fontId="7"/>
  </si>
  <si>
    <t>802.11nの受信MCS Index値。</t>
    <phoneticPr fontId="7"/>
  </si>
  <si>
    <t>epsWlanStatusBandwidth</t>
    <phoneticPr fontId="7"/>
  </si>
  <si>
    <t>現在のチャンネル結合の状態。</t>
    <phoneticPr fontId="7"/>
  </si>
  <si>
    <t>epsWlanStatusGuardInterval</t>
    <phoneticPr fontId="7"/>
  </si>
  <si>
    <t>1.3.6.1.4.1.1248.1.1.3.1.29.2.1.15</t>
    <phoneticPr fontId="7"/>
  </si>
  <si>
    <t>現在のガードインターバル。</t>
    <phoneticPr fontId="7"/>
  </si>
  <si>
    <t>epsWlanConfigurationTable</t>
    <phoneticPr fontId="7"/>
  </si>
  <si>
    <t>1.3.6.1.4.1.1248.1.1.3.1.29.3</t>
    <phoneticPr fontId="7"/>
  </si>
  <si>
    <t>epsWlanConfEnable</t>
    <phoneticPr fontId="7"/>
  </si>
  <si>
    <t>1.3.6.1.4.1.1248.1.1.3.1.29.3.1.1</t>
    <phoneticPr fontId="7"/>
  </si>
  <si>
    <t>Wireless LAN の有効、無効設定。</t>
    <phoneticPr fontId="7"/>
  </si>
  <si>
    <t>epsWlanConfSetupMode</t>
    <phoneticPr fontId="7"/>
  </si>
  <si>
    <t>Wireless LAN 動作モード設定。</t>
    <phoneticPr fontId="7"/>
  </si>
  <si>
    <t>epsWlanConfSTAMode</t>
    <phoneticPr fontId="7"/>
  </si>
  <si>
    <t>STA動作モード設定。</t>
    <phoneticPr fontId="7"/>
  </si>
  <si>
    <t>epsWlanConfSSID</t>
    <phoneticPr fontId="7"/>
  </si>
  <si>
    <t>接続先ネットワークのSSID設定。</t>
    <phoneticPr fontId="7"/>
  </si>
  <si>
    <t>epsWlanConfChannel</t>
    <phoneticPr fontId="7"/>
  </si>
  <si>
    <t>epsWlanConfDataRate</t>
    <phoneticPr fontId="7"/>
  </si>
  <si>
    <t>epsWlanConfDataRateIndex</t>
    <phoneticPr fontId="7"/>
  </si>
  <si>
    <t>epsWlanConfSendDataRate</t>
    <phoneticPr fontId="7"/>
  </si>
  <si>
    <t>epsWlanConfSendDataRateIndex</t>
    <phoneticPr fontId="7"/>
  </si>
  <si>
    <t>epsWlanConfRecvDataRate</t>
    <phoneticPr fontId="7"/>
  </si>
  <si>
    <t>epsWlanConfRecvDataRateIndex</t>
    <phoneticPr fontId="7"/>
  </si>
  <si>
    <t>epsWlanConfPowerManagementEnable</t>
    <phoneticPr fontId="7"/>
  </si>
  <si>
    <t>パワーマネージメント機能の有効/無効 設定。</t>
    <phoneticPr fontId="7"/>
  </si>
  <si>
    <t>epsWlanConfCommunityType</t>
    <phoneticPr fontId="7"/>
  </si>
  <si>
    <t>通信方式 設定。</t>
    <phoneticPr fontId="7"/>
  </si>
  <si>
    <t>epsWlanConfHiddenStationModeEnable</t>
    <phoneticPr fontId="7"/>
  </si>
  <si>
    <t>隠れ端末処理の有効、無効 設定。</t>
    <phoneticPr fontId="7"/>
  </si>
  <si>
    <t>epsWlanConfRTSThresholdValue</t>
    <phoneticPr fontId="7"/>
  </si>
  <si>
    <t>RTSスレッショルド値設定。</t>
    <phoneticPr fontId="7"/>
  </si>
  <si>
    <t>epsWlanConfFragmentThresholdEnable</t>
    <phoneticPr fontId="7"/>
  </si>
  <si>
    <t>フラグメントスレッショルド処理の有効、無効 設定。</t>
    <phoneticPr fontId="7"/>
  </si>
  <si>
    <t>epsWlanConfFragmentThresholdValue</t>
    <phoneticPr fontId="7"/>
  </si>
  <si>
    <t>フラグメントスレッショルド値設定。</t>
    <phoneticPr fontId="7"/>
  </si>
  <si>
    <t>epsWlanConfRomingModeEnable</t>
    <phoneticPr fontId="7"/>
  </si>
  <si>
    <t>ローミング処理の有効、無効 設定。</t>
    <phoneticPr fontId="7"/>
  </si>
  <si>
    <t>epsWlanConfAPDensity</t>
    <phoneticPr fontId="7"/>
  </si>
  <si>
    <t>AP密度 設定。</t>
    <phoneticPr fontId="7"/>
  </si>
  <si>
    <t>epsWlanConfWMMEnable</t>
    <phoneticPr fontId="7"/>
  </si>
  <si>
    <t>Wi-Fi Multi Media機能の有効/無効 設定。</t>
    <phoneticPr fontId="7"/>
  </si>
  <si>
    <t>epsWlanConfAMPDU</t>
    <phoneticPr fontId="7"/>
  </si>
  <si>
    <t>A-MPDU処理設定。</t>
    <phoneticPr fontId="7"/>
  </si>
  <si>
    <t>epsWlanConfAMSDU</t>
    <phoneticPr fontId="7"/>
  </si>
  <si>
    <t>A-MSDU処理設定。</t>
    <phoneticPr fontId="7"/>
  </si>
  <si>
    <t>epsWlanConfBandWidth2dot4G</t>
    <phoneticPr fontId="7"/>
  </si>
  <si>
    <t>2.4GHz帯のチャンネル結合設定。</t>
    <phoneticPr fontId="7"/>
  </si>
  <si>
    <t>epsWlanConfBandWidth5G</t>
    <phoneticPr fontId="7"/>
  </si>
  <si>
    <t>5GHz帯のチャンネル結合設定。</t>
    <phoneticPr fontId="7"/>
  </si>
  <si>
    <t>epsWlanConfEasyConnectNonInteractivEnable</t>
    <phoneticPr fontId="7"/>
  </si>
  <si>
    <t>Apple EasyConnect(non-interactive) 機能の有効、無効設定。</t>
    <phoneticPr fontId="7"/>
  </si>
  <si>
    <t>WPS機能の有効／無効設定。</t>
    <phoneticPr fontId="7"/>
  </si>
  <si>
    <t>WPSデバイス名の設定。</t>
    <phoneticPr fontId="7"/>
  </si>
  <si>
    <t>Wi-Fi Directモード選択時の接続動作設定。</t>
    <phoneticPr fontId="7"/>
  </si>
  <si>
    <t>Wi-Fi Directモードの自律GO接続機能において、通信切断からWi-Fi Directモードが終了するまでのタイムアウト時間に設定可能な値の最小値。</t>
    <phoneticPr fontId="7"/>
  </si>
  <si>
    <t>Wi-Fi Directモードの自律GO接続機能において、通信切断からWi-Fi Directモードが終了するまでのタイムアウト時間に設定可能な値の最大値。</t>
    <phoneticPr fontId="7"/>
  </si>
  <si>
    <t>Wi-Fi Directモードの自律GO接続機能において、通信切断からWi-Fi Directモードが終了するまでのタイムアウト時間。</t>
    <phoneticPr fontId="7"/>
  </si>
  <si>
    <t>epsWlanConfWifiDirectEnable</t>
    <phoneticPr fontId="7"/>
  </si>
  <si>
    <t>Wi-Fi Direct機能の有効、無効設定。</t>
    <phoneticPr fontId="7"/>
  </si>
  <si>
    <t>Wi-Fi Auto Connect の有効、無効設定。</t>
    <phoneticPr fontId="7"/>
  </si>
  <si>
    <t>超簡単設定Wi-Fi Direct の動作モード</t>
    <phoneticPr fontId="7"/>
  </si>
  <si>
    <t>超簡単設定Wi-Fi Direct の本番接続に使用するSSID。</t>
    <phoneticPr fontId="7"/>
  </si>
  <si>
    <t>超簡単設定Wi-Fi Direct の本番接続に使用するパスワード。</t>
    <phoneticPr fontId="7"/>
  </si>
  <si>
    <t>R,SEC</t>
    <phoneticPr fontId="7"/>
  </si>
  <si>
    <t>超簡単設定Wi-Fi Direct の本番接続を開始させる。</t>
    <phoneticPr fontId="7"/>
  </si>
  <si>
    <t>epsWlanConfWifiDirectWhiteAndBlackListClear</t>
    <phoneticPr fontId="7"/>
  </si>
  <si>
    <t>epsWlanConfWifiDirectWhiteAndBlackListClearStatus</t>
    <phoneticPr fontId="7"/>
  </si>
  <si>
    <t>epsWlanConfWifiDirectSetupConsoleLockEnable</t>
    <phoneticPr fontId="7"/>
  </si>
  <si>
    <t>1.3.6.1.4.1.1248.1.1.3.1.29.3.1.40</t>
    <phoneticPr fontId="7"/>
  </si>
  <si>
    <t>パネルからのWifi Direct設定操作を禁止する機能の有効/無効設定。</t>
    <phoneticPr fontId="7"/>
  </si>
  <si>
    <t>epsWlanConfWifiDirectEnableSupport</t>
    <phoneticPr fontId="7"/>
  </si>
  <si>
    <t>1.3.6.1.4.1.1248.1.1.3.1.29.3.1.41</t>
    <phoneticPr fontId="7"/>
  </si>
  <si>
    <t>epsWlanConfWifiDirectBand</t>
    <phoneticPr fontId="7"/>
  </si>
  <si>
    <t>1.3.6.1.4.1.1248.1.1.3.1.29.3.1.42</t>
    <phoneticPr fontId="7"/>
  </si>
  <si>
    <t>Wi-Fi Direct機能の周波数帯設定。</t>
    <phoneticPr fontId="7"/>
  </si>
  <si>
    <t>epsWlanConfWifiDirectBandSupport</t>
    <phoneticPr fontId="7"/>
  </si>
  <si>
    <t>Wi-Fi Direct機能の周波数帯設定でサポートする設定値。</t>
    <phoneticPr fontId="7"/>
  </si>
  <si>
    <t>epsWlanConfWiFiDirectSSID</t>
    <phoneticPr fontId="7"/>
  </si>
  <si>
    <t xml:space="preserve">Wi-Fi Direct機能のSSID全体の文字列。
</t>
    <phoneticPr fontId="7"/>
  </si>
  <si>
    <t>epsWlanConfWiFiDirectvariableSSID</t>
    <phoneticPr fontId="7"/>
  </si>
  <si>
    <t>Wi-Fi Direct機能のSSIDのユーザーが変更可能な部分の文字列。</t>
    <phoneticPr fontId="7"/>
  </si>
  <si>
    <t>epsWlanConfWiFiDirectvariableSSIDMax</t>
    <phoneticPr fontId="7"/>
  </si>
  <si>
    <t>Wi-Fi Direct機能のSSID設定の最大サイズ。</t>
    <phoneticPr fontId="7"/>
  </si>
  <si>
    <t>epsWlanConfWiFiDirectvariableSSIDMin</t>
    <phoneticPr fontId="7"/>
  </si>
  <si>
    <t>Wi-Fi Direct機能のSSID設定の最小サイズ。</t>
    <phoneticPr fontId="7"/>
  </si>
  <si>
    <t>epsWlanConfWiFiDirectPassword</t>
    <phoneticPr fontId="7"/>
  </si>
  <si>
    <t>Wi-Fi Direct機能のパスワード設定。</t>
    <phoneticPr fontId="7"/>
  </si>
  <si>
    <t>epsWlanConfWiFiDirectPasswordMax</t>
    <phoneticPr fontId="7"/>
  </si>
  <si>
    <t>Wi-Fi Direct機能のパスワード設定の最大サイズ。</t>
    <phoneticPr fontId="7"/>
  </si>
  <si>
    <t>epsWlanConfWiFiDirectPasswordMin</t>
    <phoneticPr fontId="7"/>
  </si>
  <si>
    <t>Wi-Fi Direct機能のパスワード設定の最小サイズ。</t>
    <phoneticPr fontId="7"/>
  </si>
  <si>
    <t>epsWlanSetupModeTable</t>
    <phoneticPr fontId="7"/>
  </si>
  <si>
    <t>1.3.6.1.4.1.1248.1.1.3.1.29.4</t>
    <phoneticPr fontId="7"/>
  </si>
  <si>
    <t>epsWlanSetupModeName</t>
    <phoneticPr fontId="7"/>
  </si>
  <si>
    <t>1.3.6.1.4.1.1248.1.1.3.1.29.4.1.2</t>
    <phoneticPr fontId="7"/>
  </si>
  <si>
    <t>動作モード名。</t>
    <phoneticPr fontId="7"/>
  </si>
  <si>
    <t>epsWlanSetupModeType</t>
    <phoneticPr fontId="7"/>
  </si>
  <si>
    <t>epsWlanSelectableSTAMode</t>
    <phoneticPr fontId="7"/>
  </si>
  <si>
    <t>この動作モードで選択可能なSTAモード。</t>
    <phoneticPr fontId="7"/>
  </si>
  <si>
    <t>epsWlanSelectableChannels</t>
    <phoneticPr fontId="7"/>
  </si>
  <si>
    <t>この動作モードで選択可能なチャンネル。</t>
    <phoneticPr fontId="7"/>
  </si>
  <si>
    <t>epsWlanSelectableDataRateIndex</t>
    <phoneticPr fontId="7"/>
  </si>
  <si>
    <t>この動作モードで選択可能な送受信速度。</t>
    <phoneticPr fontId="7"/>
  </si>
  <si>
    <t>epsWlanSelectableSendDataRateIndex</t>
    <phoneticPr fontId="7"/>
  </si>
  <si>
    <t>この動作モードで選択可能な送信速度。</t>
    <phoneticPr fontId="7"/>
  </si>
  <si>
    <t>epsWlanSelectableRecvDataRateIndex</t>
    <phoneticPr fontId="7"/>
  </si>
  <si>
    <t>この動作モードで選択可能な受信速度。</t>
    <phoneticPr fontId="7"/>
  </si>
  <si>
    <t>epsWlanSelectableChannelsTable</t>
    <phoneticPr fontId="7"/>
  </si>
  <si>
    <t>1.3.6.1.4.1.1248.1.1.3.1.29.5</t>
    <phoneticPr fontId="7"/>
  </si>
  <si>
    <t>epsWlanSelectableChannelsList</t>
    <phoneticPr fontId="7"/>
  </si>
  <si>
    <t>1.3.6.1.4.1.1248.1.1.3.1.29.5.1.2</t>
    <phoneticPr fontId="7"/>
  </si>
  <si>
    <t>設定可能なチャンネルのリスト。</t>
    <phoneticPr fontId="7"/>
  </si>
  <si>
    <t>epsWlanSelectableDataRateTable</t>
    <phoneticPr fontId="7"/>
  </si>
  <si>
    <t>1.3.6.1.4.1.1248.1.1.3.1.29.6</t>
    <phoneticPr fontId="7"/>
  </si>
  <si>
    <t>epsWlanSelectableDataRateValue</t>
    <phoneticPr fontId="7"/>
  </si>
  <si>
    <t>1.3.6.1.4.1.1248.1.1.3.1.29.6.1.2</t>
    <phoneticPr fontId="7"/>
  </si>
  <si>
    <t>設定可能な通信速度 (1/10Mbps単位)。</t>
    <phoneticPr fontId="7"/>
  </si>
  <si>
    <t>epsWlanESSListTable</t>
    <phoneticPr fontId="7"/>
  </si>
  <si>
    <t>1.3.6.1.4.1.1248.1.1.3.1.29.7</t>
    <phoneticPr fontId="7"/>
  </si>
  <si>
    <t>epsWlanESSListESSID</t>
    <phoneticPr fontId="7"/>
  </si>
  <si>
    <t>1.3.6.1.4.1.1248.1.1.3.1.29.7.1.2</t>
    <phoneticPr fontId="7"/>
  </si>
  <si>
    <t>ESS-ID。</t>
    <phoneticPr fontId="7"/>
  </si>
  <si>
    <t>epsWlanESSListChannel</t>
    <phoneticPr fontId="7"/>
  </si>
  <si>
    <t>チャンネル番号。</t>
    <phoneticPr fontId="7"/>
  </si>
  <si>
    <t>epsWlanESSListSecurityType</t>
    <phoneticPr fontId="7"/>
  </si>
  <si>
    <t>セキュリティタイプ。</t>
    <phoneticPr fontId="7"/>
  </si>
  <si>
    <t>epsWlanESSListSecurityTypeDescription</t>
    <phoneticPr fontId="7"/>
  </si>
  <si>
    <t>セキュリティタイプの説明文字列 (表示用）。</t>
    <phoneticPr fontId="7"/>
  </si>
  <si>
    <t>epsWlanESSListSignalLevel</t>
    <phoneticPr fontId="7"/>
  </si>
  <si>
    <t>電波強度。</t>
    <phoneticPr fontId="7"/>
  </si>
  <si>
    <t>epsWlanESSListIEEEPhysicalType</t>
    <phoneticPr fontId="7"/>
  </si>
  <si>
    <t>epsWlanESSListChannelBondingSupport</t>
    <phoneticPr fontId="7"/>
  </si>
  <si>
    <t>チャンネル結合のサポート有無。</t>
    <phoneticPr fontId="7"/>
  </si>
  <si>
    <t>epsWlanIBSSListTable</t>
    <phoneticPr fontId="7"/>
  </si>
  <si>
    <t>1.3.6.1.4.1.1248.1.1.3.1.29.8</t>
    <phoneticPr fontId="7"/>
  </si>
  <si>
    <t>epsWlanIBSSListIBSSID</t>
    <phoneticPr fontId="7"/>
  </si>
  <si>
    <t>1.3.6.1.4.1.1248.1.1.3.1.29.8.1.2</t>
    <phoneticPr fontId="7"/>
  </si>
  <si>
    <t>IBSS-ID。</t>
    <phoneticPr fontId="7"/>
  </si>
  <si>
    <t>epsWlanIBSSListChannel</t>
    <phoneticPr fontId="7"/>
  </si>
  <si>
    <t>epsWlanIBSSListSecurityType</t>
    <phoneticPr fontId="7"/>
  </si>
  <si>
    <t>epsWlanIBSSListSecurityTypeDescription</t>
    <phoneticPr fontId="7"/>
  </si>
  <si>
    <t>epsWlanIBSSListSignalLevel</t>
    <phoneticPr fontId="7"/>
  </si>
  <si>
    <t>epsWlanIBSSListIEEEPhysicalType</t>
    <phoneticPr fontId="7"/>
  </si>
  <si>
    <t>epsWlanIBSSListChannelBondingSupport</t>
    <phoneticPr fontId="7"/>
  </si>
  <si>
    <t>epsWlanSecurityTable</t>
    <phoneticPr fontId="7"/>
  </si>
  <si>
    <t>1.3.6.1.4.1.1248.1.1.3.1.29.9</t>
    <phoneticPr fontId="7"/>
  </si>
  <si>
    <t>Wireress LAN セキュリティ設定テーブル。
Wireress LANのセキュリティに関する各種設定を提供する。</t>
    <phoneticPr fontId="7"/>
  </si>
  <si>
    <t>epsWlanSecurityTypeSupport</t>
    <phoneticPr fontId="7"/>
  </si>
  <si>
    <t>1.3.6.1.4.1.1248.1.1.3.1.29.9.1.1</t>
    <phoneticPr fontId="7"/>
  </si>
  <si>
    <t>サポートするセキュリティタイプ。</t>
    <phoneticPr fontId="7"/>
  </si>
  <si>
    <t>epsWlanSecurityType</t>
    <phoneticPr fontId="7"/>
  </si>
  <si>
    <t>セキュリティタイプの設定。</t>
    <phoneticPr fontId="7"/>
  </si>
  <si>
    <t>epsWlanWEPAuthAlgorithmSupport</t>
    <phoneticPr fontId="7"/>
  </si>
  <si>
    <t>サポートするWEP認証アルゴリズム。</t>
    <phoneticPr fontId="7"/>
  </si>
  <si>
    <t>epsWlanWEPAuthAlgorithm</t>
    <phoneticPr fontId="7"/>
  </si>
  <si>
    <t>WEP認証アルゴリズムの設定。</t>
    <phoneticPr fontId="7"/>
  </si>
  <si>
    <t>epsWlanWEP64KeyNumSupport</t>
    <phoneticPr fontId="7"/>
  </si>
  <si>
    <t>64bitモードWEPキーの設定可能数。</t>
    <phoneticPr fontId="7"/>
  </si>
  <si>
    <t>epsWlanWEP128KeyNumSupport</t>
    <phoneticPr fontId="7"/>
  </si>
  <si>
    <t>128bitモードWEPキーの設定可能数。</t>
    <phoneticPr fontId="7"/>
  </si>
  <si>
    <t>epsWlanWEPDefaultKeyIndex</t>
    <phoneticPr fontId="7"/>
  </si>
  <si>
    <t>デフォルトWEPキーの設定。</t>
    <phoneticPr fontId="7"/>
  </si>
  <si>
    <t>WPAキーの生成に使用されるパスフレーズの長さの最大値。</t>
    <phoneticPr fontId="7"/>
  </si>
  <si>
    <t>WPAキーの生成に使用されるパスフレーズの設定。</t>
    <phoneticPr fontId="7"/>
  </si>
  <si>
    <t>セキュリティタイプを特定しないセキュリティパスフレーズまたはキーの設定。</t>
    <phoneticPr fontId="7"/>
  </si>
  <si>
    <t>epsWlanWEPKeyTable</t>
    <phoneticPr fontId="7"/>
  </si>
  <si>
    <t>1.3.6.1.4.1.1248.1.1.3.1.29.10</t>
    <phoneticPr fontId="7"/>
  </si>
  <si>
    <t>epsWlanWEPKeyValue</t>
    <phoneticPr fontId="7"/>
  </si>
  <si>
    <t>1.3.6.1.4.1.1248.1.1.3.1.29.10.1.2</t>
    <phoneticPr fontId="7"/>
  </si>
  <si>
    <t>WEPキー値。</t>
    <phoneticPr fontId="7"/>
  </si>
  <si>
    <t>epsWlanSSIDListRefreshStatus</t>
    <phoneticPr fontId="7"/>
  </si>
  <si>
    <t>1.3.6.1.4.1.1248.1.1.3.1.29.11</t>
    <phoneticPr fontId="7"/>
  </si>
  <si>
    <t>SSIDリスト更新処理の実行状態。</t>
    <phoneticPr fontId="7"/>
  </si>
  <si>
    <t>epsWlanSSIDListRefreshTable</t>
    <phoneticPr fontId="7"/>
  </si>
  <si>
    <t>1.3.6.1.4.1.1248.1.1.3.1.29.12</t>
    <phoneticPr fontId="7"/>
  </si>
  <si>
    <t>SSIDリスト更新コマンド送信用テーブル。</t>
    <phoneticPr fontId="7"/>
  </si>
  <si>
    <t>epsWlanSSIDListRefreshCommandReply</t>
    <phoneticPr fontId="7"/>
  </si>
  <si>
    <t>1.3.6.1.4.1.1248.1.1.3.1.29.12.1.2</t>
    <phoneticPr fontId="7"/>
  </si>
  <si>
    <t>SSIDリスト更新コマンドの応答。</t>
    <phoneticPr fontId="7"/>
  </si>
  <si>
    <t>epsWlanClientTable</t>
    <phoneticPr fontId="7"/>
  </si>
  <si>
    <t>1.3.6.1.4.1.1248.1.1.3.1.29.13</t>
    <phoneticPr fontId="7"/>
  </si>
  <si>
    <t>接続先クライアントテーブル。</t>
    <phoneticPr fontId="7"/>
  </si>
  <si>
    <t>epsWlanClientMACAddress</t>
    <phoneticPr fontId="7"/>
  </si>
  <si>
    <t>1.3.6.1.4.1.1248.1.1.3.1.29.13.1.2</t>
    <phoneticPr fontId="7"/>
  </si>
  <si>
    <t>接続先クライアントのMACアドレス値。</t>
    <phoneticPr fontId="7"/>
  </si>
  <si>
    <t>epsAdmin(30)</t>
    <phoneticPr fontId="7"/>
  </si>
  <si>
    <t>1.3.6.1.4.1.1248.1.1.3.1.30.1.1</t>
    <phoneticPr fontId="7"/>
  </si>
  <si>
    <t>NICパスワードの設定/未設定を示すフラグ。</t>
    <phoneticPr fontId="7"/>
  </si>
  <si>
    <t>NICパスワードの設定。</t>
    <phoneticPr fontId="7"/>
  </si>
  <si>
    <t>1.3.6.1.4.1.1248.1.1.3.1.30.1.3</t>
    <phoneticPr fontId="7"/>
  </si>
  <si>
    <t>epsAdminNicPasswordReset</t>
    <phoneticPr fontId="7"/>
  </si>
  <si>
    <t>1.3.6.1.4.1.1248.1.1.3.1.30.1.4</t>
    <phoneticPr fontId="7"/>
  </si>
  <si>
    <t>NICパスワードのリセット設定。</t>
    <phoneticPr fontId="7"/>
  </si>
  <si>
    <t>epsAdminPasswordEncryptionEnable</t>
    <phoneticPr fontId="7"/>
  </si>
  <si>
    <t>1.3.6.1.4.1.1248.1.1.3.1.30.1.5</t>
    <phoneticPr fontId="7"/>
  </si>
  <si>
    <t>パスワード暗号化機能の有効/無効。</t>
    <phoneticPr fontId="7"/>
  </si>
  <si>
    <t>epsAdminMibAccessLoginOperation</t>
    <phoneticPr fontId="7"/>
  </si>
  <si>
    <t>epsAdminMibAccessLoginTimeout</t>
    <phoneticPr fontId="7"/>
  </si>
  <si>
    <t>epsAdminMibAccessLoginAuthPrivKey</t>
    <phoneticPr fontId="7"/>
  </si>
  <si>
    <t>1.3.6.1.4.1.1248.1.1.3.1.30.2.4</t>
    <phoneticPr fontId="7"/>
  </si>
  <si>
    <t>1.3.6.1.4.1.1248.1.1.3.1.30.2.5</t>
    <phoneticPr fontId="7"/>
  </si>
  <si>
    <t>SNMPセキュリティ拡張機能でサポートするセキュリティのレベル。</t>
    <phoneticPr fontId="7"/>
  </si>
  <si>
    <t>IEEE802.1X (31)</t>
    <phoneticPr fontId="7"/>
  </si>
  <si>
    <t>1.3.6.1.4.1.1248.1.1.3.1.31.1.1</t>
    <phoneticPr fontId="7"/>
  </si>
  <si>
    <t>IEEE802.1X機能の有効／無効設定。</t>
    <phoneticPr fontId="7"/>
  </si>
  <si>
    <t>IEEE802.1Xでサポートする認証方式。</t>
    <phoneticPr fontId="7"/>
  </si>
  <si>
    <t>IEEE802.1Xで使用する認証方式。</t>
    <phoneticPr fontId="7"/>
  </si>
  <si>
    <t>IEEE802.1Xの認証で使用するユーザー名。</t>
    <phoneticPr fontId="7"/>
  </si>
  <si>
    <t>IEEE802.1Xの認証で使用するパスワード。</t>
    <phoneticPr fontId="7"/>
  </si>
  <si>
    <t>IEEE802.1Xのデジタル署名認証に使用するクライアント証明書として設定可能な証明書の番号を示す。</t>
    <phoneticPr fontId="7"/>
  </si>
  <si>
    <t>IEEE802.1Xのデジタル署名認証に使用する相手検証用証明書として設定可能な証明書の番号を示す。</t>
    <phoneticPr fontId="7"/>
  </si>
  <si>
    <t>epsIeee802dot1xClientCertNumber</t>
    <phoneticPr fontId="7"/>
  </si>
  <si>
    <t>IEEE802.1Xの認証で使用するクライアント証明書の番号。</t>
    <phoneticPr fontId="7"/>
  </si>
  <si>
    <t>epsIeee802dot1xServerCertNumber</t>
    <phoneticPr fontId="7"/>
  </si>
  <si>
    <t>IEEE802.1Xの相手サーバー検証に使用する相手検証用証明書の番号。</t>
    <phoneticPr fontId="7"/>
  </si>
  <si>
    <t>IEEE802.1Xの相手サーバー検証に使用するサーバーID。</t>
    <phoneticPr fontId="7"/>
  </si>
  <si>
    <t>IEEE802.1Xの認証でTLS通信確立時に使用する仮名（Anonymous名）。</t>
    <phoneticPr fontId="7"/>
  </si>
  <si>
    <t>IEEE802.1Xの認証時の通信でサポートする暗号の強度。</t>
    <phoneticPr fontId="7"/>
  </si>
  <si>
    <t>IEEE802.1Xの認証時の通信に使用する暗号の強度。</t>
    <phoneticPr fontId="7"/>
  </si>
  <si>
    <t>IEEE802.1Xのデジタル署名認証に使用するクライアント証明書としてインポートされている証明書の番号を示す。</t>
    <phoneticPr fontId="7"/>
  </si>
  <si>
    <t>1.3.6.1.4.1.1248.1.1.3.1.31.1.15</t>
    <phoneticPr fontId="7"/>
  </si>
  <si>
    <t>IEEE802.1Xのデジタル署名認証に使用する相手検証用証明書としてインポートされている証明書の番号を示す。</t>
    <phoneticPr fontId="7"/>
  </si>
  <si>
    <t>epsIeee802dot1xCertificateValidation</t>
    <phoneticPr fontId="7"/>
  </si>
  <si>
    <t>1.3.6.1.4.1.1248.1.1.3.1.31.1.16</t>
    <phoneticPr fontId="7"/>
  </si>
  <si>
    <t xml:space="preserve">IEEE802.1Xのデジタル署名認証に使用する相手検証用証明書の正当性チェック機能の有効/無効設定。
</t>
    <phoneticPr fontId="7"/>
  </si>
  <si>
    <t>epsPowerMgmt(32)</t>
    <phoneticPr fontId="7"/>
  </si>
  <si>
    <t>epsPowerMgmtIEEE802dot3zaEnable</t>
    <phoneticPr fontId="7"/>
  </si>
  <si>
    <t>1.3.6.1.4.1.1248.1.1.3.1.32.1.1</t>
    <phoneticPr fontId="7"/>
  </si>
  <si>
    <t>省電力Ethernet規格 IEEE802.3az機能の有効／無効設定。</t>
    <phoneticPr fontId="7"/>
  </si>
  <si>
    <t>epsPowerMgmtCurrentStateIndex</t>
    <phoneticPr fontId="7"/>
  </si>
  <si>
    <t>1.3.6.1.4.1.1248.1.1.3.1.32.1.2</t>
    <phoneticPr fontId="7"/>
  </si>
  <si>
    <t>現在の省電力状態。</t>
    <phoneticPr fontId="7"/>
  </si>
  <si>
    <t>epsPowerMgmtControlCommandSupport</t>
    <phoneticPr fontId="7"/>
  </si>
  <si>
    <t>1.3.6.1.4.1.1248.1.1.3.1.32.1.3</t>
    <phoneticPr fontId="7"/>
  </si>
  <si>
    <t>電源管理、制御用コマンドのサポート状況。</t>
    <phoneticPr fontId="7"/>
  </si>
  <si>
    <t>epsPowerMgmtStateTable</t>
    <phoneticPr fontId="7"/>
  </si>
  <si>
    <t>1.3.6.1.4.1.1248.1.1.3.1.32.2</t>
    <phoneticPr fontId="7"/>
  </si>
  <si>
    <t>サポートする省電力状態毎の設定を提供するテーブル。</t>
    <phoneticPr fontId="7"/>
  </si>
  <si>
    <t>epsPowerMgmtStateType</t>
    <phoneticPr fontId="7"/>
  </si>
  <si>
    <t>1.3.6.1.4.1.1248.1.1.3.1.32.2.1.2</t>
    <phoneticPr fontId="7"/>
  </si>
  <si>
    <t>省電力状態の種類。</t>
    <phoneticPr fontId="7"/>
  </si>
  <si>
    <t>epsPowerMgmtStateEnable</t>
    <phoneticPr fontId="7"/>
  </si>
  <si>
    <t>省電力状態への移行機能の有効、無効。</t>
    <phoneticPr fontId="7"/>
  </si>
  <si>
    <t>epsPowerMgmtStateTimeoutSupport</t>
    <phoneticPr fontId="7"/>
  </si>
  <si>
    <t>省電力状態への移行時間設定のサポート状況。</t>
    <phoneticPr fontId="7"/>
  </si>
  <si>
    <t>epsPowerMgmtStateTimeout</t>
    <phoneticPr fontId="7"/>
  </si>
  <si>
    <t>省電力状態への移行時間設定。</t>
    <phoneticPr fontId="7"/>
  </si>
  <si>
    <t>epsPowerMgmtStateTimeoutMin</t>
    <phoneticPr fontId="7"/>
  </si>
  <si>
    <t>省電力状態への移行時間設定で設定可能な最小値。</t>
    <phoneticPr fontId="7"/>
  </si>
  <si>
    <t>epsPowerMgmtStateTimeoutMax</t>
    <phoneticPr fontId="7"/>
  </si>
  <si>
    <t>省電力状態への移行時間設定で設定可能な最大値。</t>
    <phoneticPr fontId="7"/>
  </si>
  <si>
    <t>epsPowerMgmtStateWakeupTime</t>
    <phoneticPr fontId="7"/>
  </si>
  <si>
    <t>省電力復帰時間。</t>
    <phoneticPr fontId="7"/>
  </si>
  <si>
    <t>epsPowerMgmtTimeoutSupportTable</t>
    <phoneticPr fontId="7"/>
  </si>
  <si>
    <t>1.3.6.1.4.1.1248.1.1.3.1.32.3</t>
    <phoneticPr fontId="7"/>
  </si>
  <si>
    <t>サポートする省電力状態毎に、設定可能な移行時間を列挙するテーブル。</t>
    <phoneticPr fontId="7"/>
  </si>
  <si>
    <t>epsPowerMgmtTimeoutSupportTime</t>
    <phoneticPr fontId="7"/>
  </si>
  <si>
    <t>1.3.6.1.4.1.1248.1.1.3.1.32.3.1.2</t>
    <phoneticPr fontId="7"/>
  </si>
  <si>
    <t>サポートする省電力移行時間。</t>
    <phoneticPr fontId="7"/>
  </si>
  <si>
    <t>epsPowerMgmtControlTable</t>
    <phoneticPr fontId="7"/>
  </si>
  <si>
    <t>1.3.6.1.4.1.1248.1.1.3.1.32.4</t>
    <phoneticPr fontId="7"/>
  </si>
  <si>
    <t>電源管理、制御用コマンドテーブル。</t>
    <phoneticPr fontId="7"/>
  </si>
  <si>
    <t>epsPowerMgmtCtrlCommandReply</t>
    <phoneticPr fontId="7"/>
  </si>
  <si>
    <t>1.3.6.1.4.1.1248.1.1.3.1.32.4.1.2</t>
    <phoneticPr fontId="7"/>
  </si>
  <si>
    <t>制御コマンドの実行と応答の取得。</t>
    <phoneticPr fontId="7"/>
  </si>
  <si>
    <t>Web Contesnts(33)</t>
    <phoneticPr fontId="7"/>
  </si>
  <si>
    <t>1.3.6.1.4.1.1248.1.1.3.1.33.1.1</t>
    <phoneticPr fontId="7"/>
  </si>
  <si>
    <t>ユーザーが任意に設定可能なWeb UI上のハイパーリンク文字列。</t>
    <phoneticPr fontId="7"/>
  </si>
  <si>
    <t>ユーザーが任意に設定可能なWeb UI上のハイパーリンクのリンク先URL。</t>
    <phoneticPr fontId="7"/>
  </si>
  <si>
    <t>ユーザーが任意に設定可能なWeb UI上のハイパーリンクに関する説明文字列。</t>
    <phoneticPr fontId="7"/>
  </si>
  <si>
    <t>LDAP(34)</t>
    <phoneticPr fontId="7"/>
  </si>
  <si>
    <t>1.3.6.1.4.1.1248.1.1.3.1.34.1.1</t>
    <phoneticPr fontId="7"/>
  </si>
  <si>
    <t>LDAPの有効、無効設定。</t>
    <phoneticPr fontId="7"/>
  </si>
  <si>
    <t>サポートするLDAPサーバーの数。</t>
    <phoneticPr fontId="7"/>
  </si>
  <si>
    <t>epsLdapAuthTypeSupport</t>
    <phoneticPr fontId="7"/>
  </si>
  <si>
    <t>サポートするLDAP認証方式。</t>
    <phoneticPr fontId="7"/>
  </si>
  <si>
    <t>LDAPサーバーアドレス(epsLdapServerAddress)に設定可能なアドレス形式。</t>
    <phoneticPr fontId="7"/>
  </si>
  <si>
    <t>Kerberos認証をサポートする場合に、Kerberos認証サーバーアドレス (epsLdapKerberosServerAddress) に設定可能なアドレス形式。</t>
    <phoneticPr fontId="7"/>
  </si>
  <si>
    <t>LDAP検索で設定可能な任意情報属性の数。</t>
    <phoneticPr fontId="7"/>
  </si>
  <si>
    <t>LDAP検索のタイムアウト時間に設定可能な最小値。</t>
    <phoneticPr fontId="7"/>
  </si>
  <si>
    <t>LDAP検索のタイムアウト時間に設定可能な最大値。</t>
    <phoneticPr fontId="7"/>
  </si>
  <si>
    <t>LDAP検索のタイムアウト時間。</t>
    <phoneticPr fontId="7"/>
  </si>
  <si>
    <t>LDAP検索結果の最大表示件数として設定可能な値の最小値。</t>
    <phoneticPr fontId="7"/>
  </si>
  <si>
    <t>LDAP検索結果の最大表示件数として設定可能な値の最大値。</t>
    <phoneticPr fontId="7"/>
  </si>
  <si>
    <t>epsLdapNumOfSearchResult</t>
    <phoneticPr fontId="7"/>
  </si>
  <si>
    <t>1.3.6.1.4.1.1248.1.1.3.1.34.1.12</t>
    <phoneticPr fontId="7"/>
  </si>
  <si>
    <t>LDAP検索結果の最大表示件数。</t>
    <phoneticPr fontId="7"/>
  </si>
  <si>
    <t>epsLdapKerberosSettingChoice</t>
    <phoneticPr fontId="7"/>
  </si>
  <si>
    <t>1.3.6.1.4.1.1248.1.1.3.1.34.1.13</t>
    <phoneticPr fontId="7"/>
  </si>
  <si>
    <t>LDAPの認証方式がKerberos認証の場合にKerberos認証サーバー(KDC)アドレスおよびポート番号設定の参照先を示す値。</t>
    <phoneticPr fontId="7"/>
  </si>
  <si>
    <t>epsLdapCommonSettingSupport</t>
    <phoneticPr fontId="7"/>
  </si>
  <si>
    <t>LDAP設定テーブルの共通設定のサポート状態。</t>
    <phoneticPr fontId="7"/>
  </si>
  <si>
    <t>epsLdapServerTable</t>
    <phoneticPr fontId="7"/>
  </si>
  <si>
    <t>1.3.6.1.4.1.1248.1.1.3.1.34.2</t>
    <phoneticPr fontId="7"/>
  </si>
  <si>
    <t>LDAPサーバーの設定を提供するテーブル。</t>
    <phoneticPr fontId="7"/>
  </si>
  <si>
    <t>1.3.6.1.4.1.1248.1.1.3.1.34.2.1.2</t>
    <phoneticPr fontId="7"/>
  </si>
  <si>
    <t>LDAPサーバーアドレス。</t>
    <phoneticPr fontId="7"/>
  </si>
  <si>
    <t>LDAPサーバーポート番号。</t>
    <phoneticPr fontId="7"/>
  </si>
  <si>
    <t>LDAP認証方式の設定。</t>
    <phoneticPr fontId="7"/>
  </si>
  <si>
    <t>LDAPサーバー接続時の認証パスワード。</t>
    <phoneticPr fontId="7"/>
  </si>
  <si>
    <t>Kerberos認証サーバーアドレス。</t>
    <phoneticPr fontId="7"/>
  </si>
  <si>
    <t>Kerberos認証サーバーのポート番号。</t>
    <phoneticPr fontId="7"/>
  </si>
  <si>
    <t>Kerberos認証サーバーのレルム（Realm)名。</t>
    <phoneticPr fontId="7"/>
  </si>
  <si>
    <t>LDAPサーバーとの接続テストの実行。</t>
    <phoneticPr fontId="7"/>
  </si>
  <si>
    <t>1.3.6.1.4.1.1248.1.1.3.1.34.2.1.11</t>
    <phoneticPr fontId="7"/>
  </si>
  <si>
    <t>LDAPサーバーとの接続テストのステータスを示す。</t>
    <phoneticPr fontId="7"/>
  </si>
  <si>
    <t>epsLdapSecureConnection</t>
    <phoneticPr fontId="7"/>
  </si>
  <si>
    <t>1.3.6.1.4.1.1248.1.1.3.1.34.2.1.12</t>
    <phoneticPr fontId="7"/>
  </si>
  <si>
    <t>LDAP検索に関してのSSL通信手段の選択。</t>
    <phoneticPr fontId="7"/>
  </si>
  <si>
    <t>LDAPサーバーの証明書の正当性チェック機能の有効/無効設定。</t>
    <phoneticPr fontId="7"/>
  </si>
  <si>
    <t>epsLdapCertificateValidation</t>
    <phoneticPr fontId="7"/>
  </si>
  <si>
    <t>1.3.6.1.4.1.1248.1.1.3.1.34.2.1.13</t>
    <phoneticPr fontId="7"/>
  </si>
  <si>
    <t>epsLdapServerEnable</t>
    <phoneticPr fontId="7"/>
  </si>
  <si>
    <t>LDAPサーバーの有効、無効設定。</t>
    <phoneticPr fontId="7"/>
  </si>
  <si>
    <t>epsLdapServerSearchTimeout</t>
    <phoneticPr fontId="7"/>
  </si>
  <si>
    <t>1.3.6.1.4.1.1248.1.1.3.1.34.2.1.15</t>
    <phoneticPr fontId="7"/>
  </si>
  <si>
    <t>LDAP検索のタイムアウト時間。単位は秒。</t>
    <phoneticPr fontId="7"/>
  </si>
  <si>
    <t>epsLdapAttributeTable</t>
    <phoneticPr fontId="7"/>
  </si>
  <si>
    <t>1.3.6.1.4.1.1248.1.1.3.1.34.3</t>
    <phoneticPr fontId="7"/>
  </si>
  <si>
    <t>LDAP検索時に使用する、検索対象の属性名を設定するテーブル。</t>
    <phoneticPr fontId="7"/>
  </si>
  <si>
    <t>1.3.6.1.4.1.1248.1.1.3.1.34.3.1.1</t>
    <phoneticPr fontId="7"/>
  </si>
  <si>
    <t>LDAP検索対象となる 検索場所（検索ベース）文字列 。</t>
    <phoneticPr fontId="7"/>
  </si>
  <si>
    <t>LDAP検索対象となるユーザー名属性文字列。</t>
    <phoneticPr fontId="7"/>
  </si>
  <si>
    <t>LDAP検索対象となるユーザー表示属性文字列。</t>
    <phoneticPr fontId="7"/>
  </si>
  <si>
    <t>LDAP検索対象となるメールアドレス属性文字列。</t>
    <phoneticPr fontId="7"/>
  </si>
  <si>
    <t>LDAP検索対象となるFAX番号属性文字列。</t>
    <phoneticPr fontId="7"/>
  </si>
  <si>
    <t>epsLdapAttributeArbitraryTable</t>
    <phoneticPr fontId="7"/>
  </si>
  <si>
    <t>1.3.6.1.4.1.1248.1.1.3.1.34.4</t>
    <phoneticPr fontId="7"/>
  </si>
  <si>
    <t>LDAP検索対象の任意属性名の設定テーブル。</t>
    <phoneticPr fontId="7"/>
  </si>
  <si>
    <t>epsLdapAttributeArbitraryString</t>
    <phoneticPr fontId="7"/>
  </si>
  <si>
    <t>1.3.6.1.4.1.1248.1.1.3.1.34.4.1.2</t>
    <phoneticPr fontId="7"/>
  </si>
  <si>
    <t>LDAP検索対象の任意属性名。</t>
    <phoneticPr fontId="7"/>
  </si>
  <si>
    <t>epsLdapAttributeAuthenticationTable</t>
    <phoneticPr fontId="7"/>
  </si>
  <si>
    <t>1.3.6.1.4.1.1248.1.1.3.1.34.5</t>
    <phoneticPr fontId="7"/>
  </si>
  <si>
    <t>認証機能でLDAP検索時に使用する、検索対象の属性名を設定するテーブル。本テーブルのOIDはサーバーレス認証機能がアクティベートされたときのみR/W可能。それ以外はNA。</t>
    <phoneticPr fontId="7"/>
  </si>
  <si>
    <t>epsLdapAttributeAuthenticationDomainName</t>
    <phoneticPr fontId="7"/>
  </si>
  <si>
    <t>1.3.6.1.4.1.1248.1.1.3.1.34.5.1.1</t>
    <phoneticPr fontId="7"/>
  </si>
  <si>
    <t>epsLdapAttributeAuthenticationUserID</t>
    <phoneticPr fontId="7"/>
  </si>
  <si>
    <t>1.3.6.1.4.1.1248.1.1.3.1.34.5.1.2</t>
    <phoneticPr fontId="7"/>
  </si>
  <si>
    <t>LDAP検索対象となるユーザーID属性文字列。</t>
    <phoneticPr fontId="7"/>
  </si>
  <si>
    <t>epsLdapAttributeAuthenticationDisplayName</t>
    <phoneticPr fontId="7"/>
  </si>
  <si>
    <t>1.3.6.1.4.1.1248.1.1.3.1.34.5.1.3</t>
    <phoneticPr fontId="7"/>
  </si>
  <si>
    <t>epsLdapAttributeAuthenticationDepartmentName</t>
    <phoneticPr fontId="7"/>
  </si>
  <si>
    <t>1.3.6.1.4.1.1248.1.1.3.1.34.5.1.4</t>
    <phoneticPr fontId="7"/>
  </si>
  <si>
    <t>LDAP検索対象となる部門名属性文字列。</t>
    <phoneticPr fontId="7"/>
  </si>
  <si>
    <t>epsLdapAttributeAuthenticationCardInfo</t>
    <phoneticPr fontId="7"/>
  </si>
  <si>
    <t>1.3.6.1.4.1.1248.1.1.3.1.34.5.1.5</t>
    <phoneticPr fontId="7"/>
  </si>
  <si>
    <t>LDAP検索対象となるカード認証情報属性文字列。</t>
    <phoneticPr fontId="7"/>
  </si>
  <si>
    <t>epsLdapAttributeAuthenticationMailAddress</t>
    <phoneticPr fontId="7"/>
  </si>
  <si>
    <t>1.3.6.1.4.1.1248.1.1.3.1.34.5.1.6</t>
    <phoneticPr fontId="7"/>
  </si>
  <si>
    <t>epsLdapAttributeAuthenticationIDNumber</t>
    <phoneticPr fontId="7"/>
  </si>
  <si>
    <t>LDAP検索対象となるID番号属性文字列。</t>
    <phoneticPr fontId="7"/>
  </si>
  <si>
    <t>IPsec/Access Control (35)</t>
    <phoneticPr fontId="7"/>
  </si>
  <si>
    <t>1.3.6.1.4.1.1248.1.1.3.1.35.1.1</t>
    <phoneticPr fontId="7"/>
  </si>
  <si>
    <t>IPsec/アクセス制御機能の有効、無効設定。</t>
    <phoneticPr fontId="7"/>
  </si>
  <si>
    <t>IPsecのデジタル署名認証に使用するクライアント証明書として設定可能な証明書の番号を示す。</t>
    <phoneticPr fontId="7"/>
  </si>
  <si>
    <t>epsIpsecCACertNumberSupport</t>
    <phoneticPr fontId="7"/>
  </si>
  <si>
    <t>IPsecのデジタル署名認証に使用する相手検証用証明書として設定可能な証明書の番号を示す。</t>
    <phoneticPr fontId="7"/>
  </si>
  <si>
    <t>IPsecのデジタル署名認証に使用するクライアント証明書の番号。</t>
    <phoneticPr fontId="7"/>
  </si>
  <si>
    <t>epsIpsecCACertNumber</t>
    <phoneticPr fontId="7"/>
  </si>
  <si>
    <t>IPsecのデジタル署名認証に使用する相手検証用証明書の番号。</t>
    <phoneticPr fontId="7"/>
  </si>
  <si>
    <t>IPsecのデジタル署名認証に使用するクライアント証明書としてインポートされている証明書の番号を示す。</t>
    <phoneticPr fontId="7"/>
  </si>
  <si>
    <t>IPsecのデジタル署名認証に使用する相手検証用証明書としてインポートされた証明書の番号を示す。</t>
    <phoneticPr fontId="7"/>
  </si>
  <si>
    <t>1.3.6.1.4.1.1248.1.1.3.1.35.2.1</t>
    <phoneticPr fontId="7"/>
  </si>
  <si>
    <t>設定可能なセキュリティポリシーの最大数。</t>
    <phoneticPr fontId="7"/>
  </si>
  <si>
    <t>IPsec/アクセス制御でサポートするパケット処理方法。</t>
    <phoneticPr fontId="7"/>
  </si>
  <si>
    <t>epsIpsecSupportSelectableService</t>
    <phoneticPr fontId="7"/>
  </si>
  <si>
    <t>IPsec/アクセス制御の適用対象として指定可能なサービス（プロトコル）。</t>
    <phoneticPr fontId="7"/>
  </si>
  <si>
    <t>IPsec/アクセス制御の適用対象として指定可能なトランスポートプロトコル。</t>
    <phoneticPr fontId="7"/>
  </si>
  <si>
    <t>IPsec/アクセス制御の適用対象として指定可能なポート番号の最大個数。</t>
    <phoneticPr fontId="7"/>
  </si>
  <si>
    <t>IPsecでサポートする相手認証方式。</t>
    <phoneticPr fontId="7"/>
  </si>
  <si>
    <t>IPsecでサポートするカプセル化モード。</t>
    <phoneticPr fontId="7"/>
  </si>
  <si>
    <t>1.3.6.1.4.1.1248.1.1.3.1.35.2.8</t>
    <phoneticPr fontId="7"/>
  </si>
  <si>
    <t>IPsecでサポートするセキュリティプロトコル。</t>
    <phoneticPr fontId="7"/>
  </si>
  <si>
    <t>epsIpsecSupportIKEVersion</t>
    <phoneticPr fontId="7"/>
  </si>
  <si>
    <t>1.3.6.1.4.1.1248.1.1.3.1.35.2.9</t>
    <phoneticPr fontId="7"/>
  </si>
  <si>
    <t>IPsecでサポートするIKEのバージョン。</t>
    <phoneticPr fontId="7"/>
  </si>
  <si>
    <t>epsIpsecPolicyIKEVersion</t>
    <phoneticPr fontId="7"/>
  </si>
  <si>
    <t>epsIpsecSupportIKEv1KeyExchangeAlgorithm</t>
    <phoneticPr fontId="7"/>
  </si>
  <si>
    <t>1.3.6.1.4.1.1248.1.1.3.1.35.2.10</t>
    <phoneticPr fontId="7"/>
  </si>
  <si>
    <t>IPsecのIKEv1でサポートする鍵交換アルゴリズム。</t>
    <phoneticPr fontId="7"/>
  </si>
  <si>
    <t>epsIpsecSupportIKEv2KeyExchangeAlgorithm</t>
    <phoneticPr fontId="7"/>
  </si>
  <si>
    <t>IPsecのIKEv2でサポートする鍵交換アルゴリズム。</t>
    <phoneticPr fontId="7"/>
  </si>
  <si>
    <t>epsIpsecSupportIKEv1EncAlgorithm</t>
    <phoneticPr fontId="7"/>
  </si>
  <si>
    <t>IPsecのIKEv1でサポートするIKE暗号アルゴリズム。</t>
    <phoneticPr fontId="7"/>
  </si>
  <si>
    <t>epsIpsecSupportIKEv2EncAlgorithm</t>
    <phoneticPr fontId="7"/>
  </si>
  <si>
    <t>IPsecのIKEv2でサポートするIKE暗号アルゴリズム。</t>
    <phoneticPr fontId="7"/>
  </si>
  <si>
    <t>epsIpsecSupportIKEv1AuthAlgorithm</t>
    <phoneticPr fontId="7"/>
  </si>
  <si>
    <t>IPsecのIKEv1でサポートするIKE認証アルゴリズム。</t>
    <phoneticPr fontId="7"/>
  </si>
  <si>
    <t>epsIpsecSupportIKEv2AuthAlgorithm</t>
    <phoneticPr fontId="7"/>
  </si>
  <si>
    <t>IPsecのIKEv2でサポートするIKE認証アルゴリズム。</t>
    <phoneticPr fontId="7"/>
  </si>
  <si>
    <t>epsIpsecSupportESPEncAlgorithm</t>
    <phoneticPr fontId="7"/>
  </si>
  <si>
    <t>IPsecでサポートするESP暗号アルゴリズム。</t>
    <phoneticPr fontId="7"/>
  </si>
  <si>
    <t>epsIpsecSupportESPAuthAlgorithm</t>
    <phoneticPr fontId="7"/>
  </si>
  <si>
    <t>IPsecでサポートするESP認証アルゴリズム。</t>
    <phoneticPr fontId="7"/>
  </si>
  <si>
    <t>epsIpsecSupportAHAuthAlgorithm</t>
    <phoneticPr fontId="7"/>
  </si>
  <si>
    <t>IPsecでサポートするAH認証アルゴリズム。</t>
    <phoneticPr fontId="7"/>
  </si>
  <si>
    <t>1.3.6.1.4.1.1248.1.1.3.1.35.3.1</t>
    <phoneticPr fontId="7"/>
  </si>
  <si>
    <t>デフォルトポリシーのパケット処理方法。</t>
    <phoneticPr fontId="7"/>
  </si>
  <si>
    <t>デフォルトポリシーで使用されるカプセル化モード。</t>
    <phoneticPr fontId="7"/>
  </si>
  <si>
    <t>デフォルトポリシーで使用されるリモートゲートウェイアドレス。</t>
    <phoneticPr fontId="7"/>
  </si>
  <si>
    <t>1.3.6.1.4.1.1248.1.1.3.1.35.3.6</t>
    <phoneticPr fontId="7"/>
  </si>
  <si>
    <t>デフォルトポリシーで使用されるセキュリティプロトコル。</t>
    <phoneticPr fontId="7"/>
  </si>
  <si>
    <t>epsIpsecDefaultPolicyIKEVersion</t>
    <phoneticPr fontId="7"/>
  </si>
  <si>
    <t>デフォルトポリシーで使用されるIKEのバージョン。</t>
    <phoneticPr fontId="7"/>
  </si>
  <si>
    <t>epsIpsecDefaultPolicyLocalIDType</t>
    <phoneticPr fontId="7"/>
  </si>
  <si>
    <t>epsIpsecDefaultPolicyLocalID</t>
    <phoneticPr fontId="7"/>
  </si>
  <si>
    <t>デフォルトポリシーで使用される事前共有鍵認証のローカルID。</t>
    <phoneticPr fontId="7"/>
  </si>
  <si>
    <t>epsIpsecDefaultPolicyRemoteAuthMethod</t>
    <phoneticPr fontId="7"/>
  </si>
  <si>
    <t>デフォルトポリシーで使用されるリモート側の相手認証方式。</t>
    <phoneticPr fontId="7"/>
  </si>
  <si>
    <t>epsIpsecDefaultPolicyRemoteIDType</t>
    <phoneticPr fontId="7"/>
  </si>
  <si>
    <t>デフォルトポリシーで使用される事前共有鍵認証のリモートIDタイプ。</t>
    <phoneticPr fontId="7"/>
  </si>
  <si>
    <t>epsIpsecDefaultPolicyRemoteID</t>
    <phoneticPr fontId="7"/>
  </si>
  <si>
    <t>デフォルトポリシーで使用される事前共有鍵認証のリモートID。</t>
    <phoneticPr fontId="7"/>
  </si>
  <si>
    <t>epsIpsecDefaultPolicyRemotePreSharedKey</t>
    <phoneticPr fontId="7"/>
  </si>
  <si>
    <t>1.3.6.1.4.1.1248.1.1.3.1.35.3.13</t>
    <phoneticPr fontId="7"/>
  </si>
  <si>
    <t>デフォルトポリシーで使用されるリモート側の事前共有キー。</t>
    <phoneticPr fontId="7"/>
  </si>
  <si>
    <t>epsIpsecDefaultPolicyIKEv1KeyExchangeAlgorithm</t>
    <phoneticPr fontId="7"/>
  </si>
  <si>
    <t>1.3.6.1.4.1.1248.1.1.3.1.35.3.14</t>
    <phoneticPr fontId="7"/>
  </si>
  <si>
    <t>デフォルトポリシーで使用されるIKEv1の鍵交換アルゴリズム。</t>
    <phoneticPr fontId="7"/>
  </si>
  <si>
    <t>epsIpsecDefaultPolicyIKEv2KeyExchangeAlgorithm</t>
    <phoneticPr fontId="7"/>
  </si>
  <si>
    <t>1.3.6.1.4.1.1248.1.1.3.1.35.3.15</t>
    <phoneticPr fontId="7"/>
  </si>
  <si>
    <t>デフォルトポリシーで使用されるIKEv2の鍵交換アルゴリズム。</t>
    <phoneticPr fontId="7"/>
  </si>
  <si>
    <t>epsIpsecDefaultPolicyIKEv1EncAlogorithm</t>
    <phoneticPr fontId="7"/>
  </si>
  <si>
    <t>デフォルトポリシーで使用されるIKEv1のIKE暗号アルゴリズム。</t>
    <phoneticPr fontId="7"/>
  </si>
  <si>
    <t>epsIpsecDefaultPolicyIKEv2EncAlogorithm</t>
    <phoneticPr fontId="7"/>
  </si>
  <si>
    <t>デフォルトポリシーで使用されるIKEv2のIKE暗号アルゴリズム。</t>
    <phoneticPr fontId="7"/>
  </si>
  <si>
    <t>epsIpsecDefaultPolicyIKEv1AuthAlgorithm</t>
    <phoneticPr fontId="7"/>
  </si>
  <si>
    <t>デフォルトポリシーで使用されるIKEv1のIKE認証アルゴリズム。</t>
    <phoneticPr fontId="7"/>
  </si>
  <si>
    <t>epsIpsecDefaultPolicyIKEv2AuthAlgorithm</t>
    <phoneticPr fontId="7"/>
  </si>
  <si>
    <t>デフォルトポリシーで使用されるIKEv2のIKE認証アルゴリズム。</t>
    <phoneticPr fontId="7"/>
  </si>
  <si>
    <t>epsIpsecDefaultPolicyESPEncAlogorithm</t>
    <phoneticPr fontId="7"/>
  </si>
  <si>
    <t>デフォルトポリシーで使用されるESP暗号アルゴリズム。</t>
    <phoneticPr fontId="7"/>
  </si>
  <si>
    <t>epsIpsecDefaultPolicyESPAuthAlgorithm</t>
    <phoneticPr fontId="7"/>
  </si>
  <si>
    <t>デフォルトポリシーで使用されるESP認証アルゴリズム。</t>
    <phoneticPr fontId="7"/>
  </si>
  <si>
    <t>epsIpsecDefaultPolicyAHAuthAlgorithm</t>
    <phoneticPr fontId="7"/>
  </si>
  <si>
    <t>デフォルトポリシーで使用されるAH認証アルゴリズム。</t>
    <phoneticPr fontId="7"/>
  </si>
  <si>
    <t>epsIpsecPolicyTable</t>
    <phoneticPr fontId="7"/>
  </si>
  <si>
    <t>1.3.6.1.4.1.1248.1.1.3.1.35.4</t>
    <phoneticPr fontId="7"/>
  </si>
  <si>
    <t>IPsec/アクセス制御の個別ポリシー設定テーブル。</t>
    <phoneticPr fontId="7"/>
  </si>
  <si>
    <t>1.3.6.1.4.1.1248.1.1.3.1.35.4.1.2</t>
    <phoneticPr fontId="7"/>
  </si>
  <si>
    <t>ポリシーの有効、無効設定。</t>
    <phoneticPr fontId="7"/>
  </si>
  <si>
    <t>ポリシーのパケット処理方法の設定。</t>
    <phoneticPr fontId="7"/>
  </si>
  <si>
    <t>このポリシーを適用する通信パケットのローカル側のIPアドレス。</t>
    <phoneticPr fontId="7"/>
  </si>
  <si>
    <t>このポリシーを適用する通信パケットのリモート側のIPアドレス。</t>
    <phoneticPr fontId="7"/>
  </si>
  <si>
    <t>このポリシーを適用するサービスの指定方法。</t>
    <phoneticPr fontId="7"/>
  </si>
  <si>
    <t>このポリシーを適用するサービス（プロトコル）。</t>
    <phoneticPr fontId="7"/>
  </si>
  <si>
    <t>このポリシーを適用するトランスポートプロトコル。</t>
    <phoneticPr fontId="7"/>
  </si>
  <si>
    <t>このポリシーで使用される相手認証方式。</t>
    <phoneticPr fontId="7"/>
  </si>
  <si>
    <t>このポリシーで使用される事前共有キー。</t>
    <phoneticPr fontId="7"/>
  </si>
  <si>
    <t>このポリシーで使用されるカプセル化モード。</t>
    <phoneticPr fontId="7"/>
  </si>
  <si>
    <t>このポリシーのリモートゲートウェイアドレスの設定。</t>
    <phoneticPr fontId="7"/>
  </si>
  <si>
    <t>このポリシーで使用されるセキュリティプロトコル。</t>
    <phoneticPr fontId="7"/>
  </si>
  <si>
    <t>このポリシーで使用されるローカルポートの設定値。</t>
    <phoneticPr fontId="7"/>
  </si>
  <si>
    <t>このポリシーで使用されるリモートポートの設定値。</t>
    <phoneticPr fontId="7"/>
  </si>
  <si>
    <t>このポリシーで使用されるローカルポートの設定可能数。</t>
    <phoneticPr fontId="7"/>
  </si>
  <si>
    <t>このポリシーで使用されるリモートポートの設定可能数。</t>
    <phoneticPr fontId="7"/>
  </si>
  <si>
    <t>epsIpsecPolicyLocalIDType</t>
    <phoneticPr fontId="7"/>
  </si>
  <si>
    <t>このポリシーで使用される事前共有鍵認証のローカルIDタイプ。</t>
    <phoneticPr fontId="7"/>
  </si>
  <si>
    <t>epsIpsecPolicyLocalID</t>
    <phoneticPr fontId="7"/>
  </si>
  <si>
    <t>このポリシーで使用される事前共有鍵認証のローカルID。</t>
    <phoneticPr fontId="7"/>
  </si>
  <si>
    <t>このポリシーで使用されるリモート側の相手認証方式。</t>
    <phoneticPr fontId="7"/>
  </si>
  <si>
    <t>このポリシーで使用される事前共有鍵認証のリモートIDタイプ。</t>
    <phoneticPr fontId="7"/>
  </si>
  <si>
    <t>このポリシーで使用される事前共有鍵認証のリモートID。</t>
    <phoneticPr fontId="7"/>
  </si>
  <si>
    <t>1.3.6.1.4.1.1248.1.1.3.1.35.4.1.24</t>
    <phoneticPr fontId="7"/>
  </si>
  <si>
    <t>このポリシーで使用されるリモート側の事前共有キー。</t>
    <phoneticPr fontId="7"/>
  </si>
  <si>
    <t>epsIpsecPolicyIKEv1KeyExchangeAlgorithm</t>
    <phoneticPr fontId="7"/>
  </si>
  <si>
    <t>1.3.6.1.4.1.1248.1.1.3.1.35.4.1.25</t>
    <phoneticPr fontId="7"/>
  </si>
  <si>
    <t>このポリシーで使用されるIKEv1の鍵交換アルゴリズム。</t>
    <phoneticPr fontId="7"/>
  </si>
  <si>
    <t>epsIpsecPolicyIKEv2KeyExchangeAlgorithm</t>
    <phoneticPr fontId="7"/>
  </si>
  <si>
    <t>このポリシーで使用されるIKEv2の鍵交換アルゴリズム。</t>
    <phoneticPr fontId="7"/>
  </si>
  <si>
    <t>このポリシーで使用されるIKEv1のIKE暗号アルゴリズム。</t>
    <phoneticPr fontId="7"/>
  </si>
  <si>
    <t>このポリシーで使用されるIKEv2のIKE暗号アルゴリズム。</t>
    <phoneticPr fontId="7"/>
  </si>
  <si>
    <t>このポリシーで使用されるIKEv1のIKE認証アルゴリズム。</t>
    <phoneticPr fontId="7"/>
  </si>
  <si>
    <t>このポリシーで使用されるIKEv2のIKE認証アルゴリズム。</t>
    <phoneticPr fontId="7"/>
  </si>
  <si>
    <t>このポリシーで使用されるESP暗号アルゴリズム。</t>
    <phoneticPr fontId="7"/>
  </si>
  <si>
    <t>このポリシーで使用されるESP認証アルゴリズム。</t>
    <phoneticPr fontId="7"/>
  </si>
  <si>
    <t>このポリシーで使用されるAH認証アルゴリズム。</t>
    <phoneticPr fontId="7"/>
  </si>
  <si>
    <t>SSL/TLS (36)</t>
    <phoneticPr fontId="7"/>
  </si>
  <si>
    <t>1.3.6.1.4.1.1248.1.1.3.1.36.1.2</t>
    <phoneticPr fontId="7"/>
  </si>
  <si>
    <t>SSL/TLSの認証に使用するサーバー証明書の番号。</t>
    <phoneticPr fontId="7"/>
  </si>
  <si>
    <t>SSL/TLS通信でサポートする暗号の強度。</t>
    <phoneticPr fontId="7"/>
  </si>
  <si>
    <t>SSL/TLS通信で使用する暗号の強度。</t>
    <phoneticPr fontId="7"/>
  </si>
  <si>
    <t>HTTPからHTTPSへの自動リダイレクトの有効、無効設定。</t>
    <phoneticPr fontId="7"/>
  </si>
  <si>
    <t>epsSslServerSessionCasheEnable</t>
    <phoneticPr fontId="7"/>
  </si>
  <si>
    <t>1.3.6.1.4.1.1248.1.1.3.1.36.1.7</t>
    <phoneticPr fontId="7"/>
  </si>
  <si>
    <t>SSLセッションキャッシュの有効、無効設定。</t>
    <phoneticPr fontId="7"/>
  </si>
  <si>
    <t>epsSslServerCertImported</t>
    <phoneticPr fontId="7"/>
  </si>
  <si>
    <t>SSL/TLSの認証に使用するサーバー証明書としてインポートされている証明書の番号を示す。</t>
    <phoneticPr fontId="7"/>
  </si>
  <si>
    <t>epsSslServerEncryptionStrengthBitSupport</t>
    <phoneticPr fontId="7"/>
  </si>
  <si>
    <t>1.3.6.1.4.1.1248.1.1.3.1.36.1.9</t>
    <phoneticPr fontId="7"/>
  </si>
  <si>
    <t>SSL/TLS通信でサポートする暗号強度のBit数。</t>
    <phoneticPr fontId="7"/>
  </si>
  <si>
    <t>epsSslServerEncryptionStrengthBit</t>
    <phoneticPr fontId="7"/>
  </si>
  <si>
    <t>1.3.6.1.4.1.1248.1.1.3.1.36.1.10</t>
    <phoneticPr fontId="7"/>
  </si>
  <si>
    <t>SSL/TLS通信で使用する暗号強度のBit数。</t>
    <phoneticPr fontId="7"/>
  </si>
  <si>
    <t>Internet Service(37)</t>
    <phoneticPr fontId="7"/>
  </si>
  <si>
    <t>1.3.6.1.4.1.1248.1.1.3.1.37.2.1</t>
    <phoneticPr fontId="7"/>
  </si>
  <si>
    <t>Epson Connectサービスへの登録状況。</t>
    <phoneticPr fontId="7"/>
  </si>
  <si>
    <t>Epson Connectサービスとの接続状況。</t>
    <phoneticPr fontId="7"/>
  </si>
  <si>
    <t>Epson Connectメールプリント用メールアドレス。</t>
    <phoneticPr fontId="7"/>
  </si>
  <si>
    <t>epsInetSrvGoogleCloudPrintRegistStatus</t>
    <phoneticPr fontId="7"/>
  </si>
  <si>
    <t>1.3.6.1.4.1.1248.1.1.3.1.37.3.1</t>
    <phoneticPr fontId="7"/>
  </si>
  <si>
    <t>Google Cloud Printサービスへの登録状況。</t>
    <phoneticPr fontId="7"/>
  </si>
  <si>
    <t>Google Cloud Printtサービスとの接続状況。</t>
    <phoneticPr fontId="7"/>
  </si>
  <si>
    <t>snmpV3Communication(38)</t>
    <phoneticPr fontId="7"/>
  </si>
  <si>
    <t>epsSnmpv3CommonSettings</t>
    <phoneticPr fontId="7"/>
  </si>
  <si>
    <t>1.3.6.1.4.1.1248.1.1.3.1.38.1</t>
    <phoneticPr fontId="7"/>
  </si>
  <si>
    <t>SNMPv3共通設定情報。</t>
    <phoneticPr fontId="7"/>
  </si>
  <si>
    <t>epsSnmpv3Enable</t>
    <phoneticPr fontId="7"/>
  </si>
  <si>
    <t>1.3.6.1.4.1.1248.1.1.3.1.38.1.1</t>
    <phoneticPr fontId="7"/>
  </si>
  <si>
    <t>SNMPv3通信の有効/無効の設定。</t>
    <phoneticPr fontId="7"/>
  </si>
  <si>
    <t>epsSnmpv3EnableSupport</t>
    <phoneticPr fontId="7"/>
  </si>
  <si>
    <t>1.3.6.1.4.1.1248.1.1.3.1.38.1.2</t>
    <phoneticPr fontId="7"/>
  </si>
  <si>
    <t>SNMPv3通信の有効/無効設定でサポートする設定値。</t>
    <phoneticPr fontId="7"/>
  </si>
  <si>
    <t>epsSnmpv3UserSecurityNameMaxSize</t>
    <phoneticPr fontId="7"/>
  </si>
  <si>
    <t>1.3.6.1.4.1.1248.1.1.3.1.38.1.3</t>
    <phoneticPr fontId="7"/>
  </si>
  <si>
    <t>epsSnmpv3ContextNameMaxSize</t>
    <phoneticPr fontId="7"/>
  </si>
  <si>
    <t>SNMPv3の暗号・認証プロトコルのパスワード最大サイズ。</t>
    <phoneticPr fontId="7"/>
  </si>
  <si>
    <t>SNMPv3の暗号・認証プロトコルのパスワード最小サイズ。</t>
    <phoneticPr fontId="7"/>
  </si>
  <si>
    <t>epsSnmpv3UserTable</t>
    <phoneticPr fontId="7"/>
  </si>
  <si>
    <t>1.3.6.1.4.1.1248.1.1.3.1.38.2</t>
    <phoneticPr fontId="7"/>
  </si>
  <si>
    <t>SNMPv3のユーザー情報テーブル。</t>
    <phoneticPr fontId="7"/>
  </si>
  <si>
    <t>epsSnmpv3UserEnable</t>
    <phoneticPr fontId="7"/>
  </si>
  <si>
    <t>1.3.6.1.4.1.1248.1.1.3.1.38.2.1.2</t>
    <phoneticPr fontId="7"/>
  </si>
  <si>
    <t>SNMPv3のユーザーの有効/無効設定。</t>
    <phoneticPr fontId="7"/>
  </si>
  <si>
    <t>1.3.6.1.4.1.1248.1.1.3.1.38.2.1.2.1</t>
    <phoneticPr fontId="7"/>
  </si>
  <si>
    <t>epsSnmpv3UserSecurityName</t>
    <phoneticPr fontId="7"/>
  </si>
  <si>
    <t>SNMPv3のユーザ名文字列。</t>
    <phoneticPr fontId="7"/>
  </si>
  <si>
    <t>1.3.6.1.4.1.1248.1.1.3.1.38.2.1.3.1</t>
    <phoneticPr fontId="7"/>
  </si>
  <si>
    <t>epsSnmpv3UserAuthProtocol</t>
    <phoneticPr fontId="7"/>
  </si>
  <si>
    <t>1.3.6.1.4.1.1248.1.1.3.1.38.2.1.4.1</t>
    <phoneticPr fontId="7"/>
  </si>
  <si>
    <t>epsSnmpv3UserAuthPassword</t>
    <phoneticPr fontId="7"/>
  </si>
  <si>
    <t>このユーザーエントリの認証パスワードの設定。</t>
    <phoneticPr fontId="7"/>
  </si>
  <si>
    <t>1.3.6.1.4.1.1248.1.1.3.1.38.2.1.5.1</t>
    <phoneticPr fontId="7"/>
  </si>
  <si>
    <t>epsSnmpv3UserPrivProtocol</t>
    <phoneticPr fontId="7"/>
  </si>
  <si>
    <t>このユーザーエントリに対して使用される暗号プロトコル。</t>
    <phoneticPr fontId="7"/>
  </si>
  <si>
    <t>1.3.6.1.4.1.1248.1.1.3.1.38.2.1.6.1</t>
    <phoneticPr fontId="7"/>
  </si>
  <si>
    <t>epsSnmpv3UserPrivPassword</t>
    <phoneticPr fontId="7"/>
  </si>
  <si>
    <t>このユーザーエントリの暗号パスワードの設定。</t>
    <phoneticPr fontId="7"/>
  </si>
  <si>
    <t>1.3.6.1.4.1.1248.1.1.3.1.38.2.1.7.1</t>
    <phoneticPr fontId="7"/>
  </si>
  <si>
    <t>epsSnmpv3ProtocolTable</t>
    <phoneticPr fontId="7"/>
  </si>
  <si>
    <t>1.3.6.1.4.1.1248.1.1.3.1.38.3</t>
    <phoneticPr fontId="7"/>
  </si>
  <si>
    <t>SNMPv3の秘密鍵に関する情報のテーブル。</t>
    <phoneticPr fontId="7"/>
  </si>
  <si>
    <t>epsSnmpv3Protocol</t>
    <phoneticPr fontId="7"/>
  </si>
  <si>
    <t>1.3.6.1.4.1.1248.1.1.3.1.38.3.1.2</t>
    <phoneticPr fontId="7"/>
  </si>
  <si>
    <t>SNMPv3の暗号・認証プロトコルの種別を示すOID。</t>
    <phoneticPr fontId="7"/>
  </si>
  <si>
    <t>1.3.6.1.4.1.1248.1.1.3.1.38.3.1.2.1</t>
    <phoneticPr fontId="7"/>
  </si>
  <si>
    <t>epsSnmpv3ContextTable</t>
    <phoneticPr fontId="7"/>
  </si>
  <si>
    <t>1.3.6.1.4.1.1248.1.1.3.1.38.4</t>
    <phoneticPr fontId="7"/>
  </si>
  <si>
    <t>SNMPv3のVACMに関わるコンテキスト情報のテーブル。</t>
    <phoneticPr fontId="7"/>
  </si>
  <si>
    <t>epsSnmpv3ContextName</t>
    <phoneticPr fontId="7"/>
  </si>
  <si>
    <t>1.3.6.1.4.1.1248.1.1.3.1.38.4.1.2</t>
    <phoneticPr fontId="7"/>
  </si>
  <si>
    <t>SNMPv3のコンテキスト名の設定。</t>
    <phoneticPr fontId="7"/>
  </si>
  <si>
    <t>1.3.6.1.4.1.1248.1.1.3.1.38.4.1.2.1</t>
    <phoneticPr fontId="7"/>
  </si>
  <si>
    <t>epsSnmpv3ContextNameChangeEnable</t>
    <phoneticPr fontId="7"/>
  </si>
  <si>
    <t>1.3.6.1.4.1.1248.1.1.3.1.38.4.1.3</t>
    <phoneticPr fontId="7"/>
  </si>
  <si>
    <t>SNMPv3のコンテキスト名を変更できるかのサポート情報。</t>
    <phoneticPr fontId="7"/>
  </si>
  <si>
    <t>1.3.6.1.4.1.1248.1.1.3.1.38.4.1.3.1</t>
    <phoneticPr fontId="7"/>
  </si>
  <si>
    <t>AirPrint(39)</t>
    <phoneticPr fontId="7"/>
  </si>
  <si>
    <t>SMB(40)</t>
    <phoneticPr fontId="7"/>
  </si>
  <si>
    <t>epsSMBCommonSettings</t>
    <phoneticPr fontId="7"/>
  </si>
  <si>
    <t>1.3.6.1.4.1.1248.1.1.3.1.40.1</t>
    <phoneticPr fontId="7"/>
  </si>
  <si>
    <t>SMBプロトコル共通設定情報。</t>
    <phoneticPr fontId="7"/>
  </si>
  <si>
    <t>epsSMBVersion</t>
    <phoneticPr fontId="7"/>
  </si>
  <si>
    <t>1.3.6.1.4.1.1248.1.1.3.1.40.1.1</t>
    <phoneticPr fontId="7"/>
  </si>
  <si>
    <t>SMBプロトコルを動作させるバージョンの設定。</t>
    <phoneticPr fontId="7"/>
  </si>
  <si>
    <t>epsSMBVersionSupport</t>
    <phoneticPr fontId="7"/>
  </si>
  <si>
    <t>1.3.6.1.4.1.1248.1.1.3.1.40.1.2</t>
    <phoneticPr fontId="7"/>
  </si>
  <si>
    <t>SMBプロトコルのバージョン設定でサポートする設定値。</t>
    <phoneticPr fontId="7"/>
  </si>
  <si>
    <t>epsSMBVersionSetting</t>
    <phoneticPr fontId="7"/>
  </si>
  <si>
    <t>1.3.6.1.4.1.1248.1.1.3.1.40.1.3</t>
    <phoneticPr fontId="7"/>
  </si>
  <si>
    <t>epsSMBVersionSettingSupport</t>
    <phoneticPr fontId="7"/>
  </si>
  <si>
    <t>1.3.6.1.4.1.1248.1.1.3.1.40.1.4</t>
    <phoneticPr fontId="7"/>
  </si>
  <si>
    <t>epsSMBServerSettings</t>
    <phoneticPr fontId="7"/>
  </si>
  <si>
    <t>1.3.6.1.4.1.1248.1.1.3.1.40.2</t>
    <phoneticPr fontId="7"/>
  </si>
  <si>
    <t>SMBサーバー設定情報。</t>
    <phoneticPr fontId="7"/>
  </si>
  <si>
    <t>epsSMBServerAnonymousLoginAllowed</t>
    <phoneticPr fontId="7"/>
  </si>
  <si>
    <t>1.3.6.1.4.1.1248.1.1.3.1.40.2.1</t>
    <phoneticPr fontId="7"/>
  </si>
  <si>
    <t>SMB通信時の認証でAnonymousログインを許可するかの状態。</t>
    <phoneticPr fontId="7"/>
  </si>
  <si>
    <t>epsSMBServerUserName</t>
    <phoneticPr fontId="7"/>
  </si>
  <si>
    <t>SMB通信時の認証用ユーザー名の設定。</t>
    <phoneticPr fontId="7"/>
  </si>
  <si>
    <t>epsSMBServerUserPassword</t>
    <phoneticPr fontId="7"/>
  </si>
  <si>
    <t>1.3.6.1.4.1.1248.1.1.3.1.40.2.3</t>
    <phoneticPr fontId="7"/>
  </si>
  <si>
    <t>SMB通信時の認証用ユーザーパスワードの設定。</t>
    <phoneticPr fontId="7"/>
  </si>
  <si>
    <t>epsSMBServerUserPasswordMinSize</t>
    <phoneticPr fontId="7"/>
  </si>
  <si>
    <t>1.3.6.1.4.1.1248.1.1.3.1.40.2.4</t>
    <phoneticPr fontId="7"/>
  </si>
  <si>
    <t>SMB通信時の認証用ユーザーパスワードの最小サイズ。</t>
    <phoneticPr fontId="7"/>
  </si>
  <si>
    <t>epsSMBServerAuthTargetFunction</t>
    <phoneticPr fontId="7"/>
  </si>
  <si>
    <t>SMB通信時の認証で、認証の対象となる機能。</t>
    <phoneticPr fontId="7"/>
  </si>
  <si>
    <t>epsSMBServerEnable</t>
    <phoneticPr fontId="7"/>
  </si>
  <si>
    <t>1.3.6.1.4.1.1248.1.1.3.1.40.2.6</t>
    <phoneticPr fontId="7"/>
  </si>
  <si>
    <t>SMBのファイル共有の有効/無効設定。</t>
    <phoneticPr fontId="7"/>
  </si>
  <si>
    <t>epsSMBServerSecureCommunicationEnable</t>
    <phoneticPr fontId="7"/>
  </si>
  <si>
    <t>1.3.6.1.4.1.1248.1.1.3.1.40.2.7</t>
    <phoneticPr fontId="7"/>
  </si>
  <si>
    <t>SMB通信の暗号化の有効/無効設定。</t>
    <phoneticPr fontId="7"/>
  </si>
  <si>
    <t>epsSMBServerUserAuthenticationEnable</t>
    <phoneticPr fontId="7"/>
  </si>
  <si>
    <t>1.3.6.1.4.1.1248.1.1.3.1.40.2.8</t>
    <phoneticPr fontId="7"/>
  </si>
  <si>
    <t>SMB通信のユーザー認証の有効/無効設定。</t>
    <phoneticPr fontId="7"/>
  </si>
  <si>
    <t>Kerberos(41)</t>
    <phoneticPr fontId="7"/>
  </si>
  <si>
    <t>epsKerberosGeneral</t>
    <phoneticPr fontId="7"/>
  </si>
  <si>
    <t>1.3.6.1.4.1.1248.1.1.3.1.41.1</t>
    <phoneticPr fontId="7"/>
  </si>
  <si>
    <t>epsKerberosKDCAddressSupport</t>
    <phoneticPr fontId="7"/>
  </si>
  <si>
    <t>1.3.6.1.4.1.1248.1.1.3.1.41.1.1</t>
    <phoneticPr fontId="7"/>
  </si>
  <si>
    <t xml:space="preserve">Kerberos認証サーバーアドレス (epsKerberosAuthKDCAddress) に設定可能なアドレス形式。
</t>
    <phoneticPr fontId="7"/>
  </si>
  <si>
    <t>epsKerberosAuthTable</t>
    <phoneticPr fontId="7"/>
  </si>
  <si>
    <t>1.3.6.1.4.1.1248.1.1.3.1.41.2</t>
    <phoneticPr fontId="7"/>
  </si>
  <si>
    <t>Kerberosの認証設定</t>
    <phoneticPr fontId="7"/>
  </si>
  <si>
    <t>epsKerberosAuthRealmName</t>
    <phoneticPr fontId="7"/>
  </si>
  <si>
    <t>1.3.6.1.4.1.1248.1.1.3.1.41.2.1.2</t>
    <phoneticPr fontId="7"/>
  </si>
  <si>
    <t xml:space="preserve">Kerberos認証のレルム（Realm)名。
</t>
    <phoneticPr fontId="7"/>
  </si>
  <si>
    <t>epsKerberosAuthKDCAddress</t>
    <phoneticPr fontId="7"/>
  </si>
  <si>
    <t>1.3.6.1.4.1.1248.1.1.3.1.41.2.1.3</t>
    <phoneticPr fontId="7"/>
  </si>
  <si>
    <t xml:space="preserve">Kerberos認証サーバーアドレス(KDCアドレス)。
</t>
    <phoneticPr fontId="7"/>
  </si>
  <si>
    <t>epsKerberosAuthPort</t>
    <phoneticPr fontId="7"/>
  </si>
  <si>
    <t>1.3.6.1.4.1.1248.1.1.3.1.41.2.1.4</t>
    <phoneticPr fontId="7"/>
  </si>
  <si>
    <t xml:space="preserve">Kerberos認証サーバーのポート番号。
この設定機能を持たない場合はNA。
</t>
    <phoneticPr fontId="7"/>
  </si>
  <si>
    <t>Bluetooth(42)</t>
    <phoneticPr fontId="7"/>
  </si>
  <si>
    <t>epsBluetoothGeneral</t>
    <phoneticPr fontId="7"/>
  </si>
  <si>
    <t>1.3.6.1.4.1.1248.1.1.3.1.42.1</t>
    <phoneticPr fontId="7"/>
  </si>
  <si>
    <t>Bluetooth機能全般の設定情報</t>
    <phoneticPr fontId="7"/>
  </si>
  <si>
    <t>epsBluetoothiBeacons</t>
    <phoneticPr fontId="7"/>
  </si>
  <si>
    <t>1.3.6.1.4.1.1248.1.1.3.1.42.2</t>
    <phoneticPr fontId="7"/>
  </si>
  <si>
    <t>BluetoothのiBeaconに関わる設定情報。</t>
    <phoneticPr fontId="7"/>
  </si>
  <si>
    <t>epsBluetothiBeaconEnable</t>
    <phoneticPr fontId="7"/>
  </si>
  <si>
    <t>1.3.6.1.4.1.1248.1.1.3.1.42.2.1</t>
    <phoneticPr fontId="7"/>
  </si>
  <si>
    <t>iBeacon機能の有効/無効設定。</t>
    <phoneticPr fontId="7"/>
  </si>
  <si>
    <t>epsBluetoothOperations</t>
    <phoneticPr fontId="7"/>
  </si>
  <si>
    <t>1.3.6.1.4.1.1248.1.1.3.1.42.3</t>
    <phoneticPr fontId="7"/>
  </si>
  <si>
    <t>Bluetoothに関係する操作情報。</t>
    <phoneticPr fontId="7"/>
  </si>
  <si>
    <t>epsBluetoothOperationSetupEnd</t>
    <phoneticPr fontId="7"/>
  </si>
  <si>
    <t>1.3.6.1.4.1.1248.1.1.3.1.42.3.1</t>
    <phoneticPr fontId="7"/>
  </si>
  <si>
    <t>Bluetoothによる手動設定を終了させる。</t>
    <phoneticPr fontId="7"/>
  </si>
  <si>
    <t>S/MIME(43)</t>
    <phoneticPr fontId="7"/>
  </si>
  <si>
    <t>1.3.6.1.4.1.1248.1.1.3.1.43.1</t>
    <phoneticPr fontId="7"/>
  </si>
  <si>
    <t>1.3.6.1.4.1.1248.1.1.3.1.43.1.1</t>
    <phoneticPr fontId="7"/>
  </si>
  <si>
    <t>S/MIMEの暗号化アルゴリズムのサポート状況。</t>
    <phoneticPr fontId="7"/>
  </si>
  <si>
    <t>1.3.6.1.4.1.1248.1.1.3.1.43.1.2</t>
    <phoneticPr fontId="7"/>
  </si>
  <si>
    <t>S/MIMEの暗号化アルゴリズム。</t>
    <phoneticPr fontId="7"/>
  </si>
  <si>
    <t>S/MIMEの電子署名アルゴリズムのサポート状況。</t>
    <phoneticPr fontId="7"/>
  </si>
  <si>
    <t>S/MIMEの電子署名ルゴリズム。</t>
    <phoneticPr fontId="7"/>
  </si>
  <si>
    <t>S/MIMEの認証に使用する証明書のサポート状況。</t>
    <phoneticPr fontId="7"/>
  </si>
  <si>
    <t>S/MIMEの認証に使用する証明書の番号。</t>
    <phoneticPr fontId="7"/>
  </si>
  <si>
    <t>1.3.6.1.4.1.1248.1.1.3.1.43.2</t>
    <phoneticPr fontId="7"/>
  </si>
  <si>
    <t>S/MIMEをサポートする機能毎のS/MIME設定。</t>
    <phoneticPr fontId="7"/>
  </si>
  <si>
    <t>1.3.6.1.4.1.1248.1.1.3.1.43.2.2</t>
    <phoneticPr fontId="7"/>
  </si>
  <si>
    <t>S/MIMEをサポートする機能のタイプ。</t>
    <phoneticPr fontId="7"/>
  </si>
  <si>
    <t>1.3.6.1.4.1.1248.1.1.3.1.43.2.3</t>
    <phoneticPr fontId="7"/>
  </si>
  <si>
    <t>S/MIMEの暗号化設定のサポート状況。</t>
    <phoneticPr fontId="7"/>
  </si>
  <si>
    <t>S/MIMEの暗号化設定。</t>
    <phoneticPr fontId="7"/>
  </si>
  <si>
    <t>S/MIMEの電子署名設定のサポート状況。</t>
    <phoneticPr fontId="7"/>
  </si>
  <si>
    <t>S/MIMEの電子署名設定。</t>
    <phoneticPr fontId="7"/>
  </si>
  <si>
    <t>epPrtBasic(1)</t>
    <phoneticPr fontId="7"/>
  </si>
  <si>
    <t>epPrtBasicTable</t>
    <phoneticPr fontId="7"/>
  </si>
  <si>
    <t>1.3.6.1.4.1.1248.1.2.2.1.1</t>
    <phoneticPr fontId="7"/>
  </si>
  <si>
    <t>epPrtDeviceId</t>
    <phoneticPr fontId="7"/>
  </si>
  <si>
    <t>プリンタのIEEE1284デバイスID。</t>
    <phoneticPr fontId="7"/>
  </si>
  <si>
    <t>epPrtPrinterName</t>
    <phoneticPr fontId="7"/>
  </si>
  <si>
    <t>epPrtDeviceStatus</t>
    <phoneticPr fontId="7"/>
  </si>
  <si>
    <t>epPrtEngineSerialNumber</t>
    <phoneticPr fontId="7"/>
  </si>
  <si>
    <t>epPrtVersion(2)</t>
    <phoneticPr fontId="7"/>
  </si>
  <si>
    <t>epPrtVersionTable</t>
    <phoneticPr fontId="7"/>
  </si>
  <si>
    <t>(ROMバージョングループ）</t>
    <phoneticPr fontId="7"/>
  </si>
  <si>
    <t>epPrtVersionNumber</t>
    <phoneticPr fontId="7"/>
  </si>
  <si>
    <t>epPrtVersionDescription</t>
    <phoneticPr fontId="7"/>
  </si>
  <si>
    <t>epPrtVersionUpdatable</t>
    <phoneticPr fontId="7"/>
  </si>
  <si>
    <t>epPrtVersionAttribute</t>
    <phoneticPr fontId="7"/>
  </si>
  <si>
    <t>1.3.6.1.4.1.1248.1.2.2.2.1.1.5</t>
    <phoneticPr fontId="7"/>
  </si>
  <si>
    <t>epPrtVersionPackageComponentIndex</t>
    <phoneticPr fontId="7"/>
  </si>
  <si>
    <t>1.3.6.1.4.1.1248.1.2.2.2.1.1.10</t>
    <phoneticPr fontId="7"/>
  </si>
  <si>
    <t>epPrtVersionType</t>
    <phoneticPr fontId="7"/>
  </si>
  <si>
    <t>1.3.6.1.4.1.1248.1.2.2.2.1.1.11</t>
    <phoneticPr fontId="7"/>
  </si>
  <si>
    <t>バージョンのタイプ。</t>
    <phoneticPr fontId="7"/>
  </si>
  <si>
    <t>1.3.6.1.4.1.1248.1.2.2.2.1.1.11.1.1</t>
    <phoneticPr fontId="7"/>
  </si>
  <si>
    <t>epPrtCommonSettingsTable</t>
    <phoneticPr fontId="7"/>
  </si>
  <si>
    <t>epPrtIfIndex</t>
    <phoneticPr fontId="7"/>
  </si>
  <si>
    <t>epPrtMultibinMode</t>
    <phoneticPr fontId="7"/>
  </si>
  <si>
    <t>epPrtStandbyTimeout</t>
    <phoneticPr fontId="7"/>
  </si>
  <si>
    <t>1.3.6.1.4.1.1248.1.2.2.3.1.1.9</t>
    <phoneticPr fontId="7"/>
  </si>
  <si>
    <t>epPrtLocalDate</t>
    <phoneticPr fontId="7"/>
  </si>
  <si>
    <t>epPrtPowerOnCount</t>
    <phoneticPr fontId="7"/>
  </si>
  <si>
    <t>epPrtMoveFromStandby</t>
    <phoneticPr fontId="7"/>
  </si>
  <si>
    <t>epPrtPhysicalFeedDirMinOffset</t>
    <phoneticPr fontId="7"/>
  </si>
  <si>
    <t>epPrtHumidity</t>
    <phoneticPr fontId="7"/>
  </si>
  <si>
    <t>epPrtTimeDifference</t>
    <phoneticPr fontId="7"/>
  </si>
  <si>
    <t>epPrtLocalDateFormat</t>
    <phoneticPr fontId="7"/>
  </si>
  <si>
    <t>epPrtConsoleDisplayBWReverse</t>
    <phoneticPr fontId="7"/>
  </si>
  <si>
    <t>epPrtStandbyMode</t>
    <phoneticPr fontId="7"/>
  </si>
  <si>
    <t>epPrtConsoleDisplayBacklightSupport</t>
    <phoneticPr fontId="7"/>
  </si>
  <si>
    <t>コンソールパネルディスプレイのLCDバックライト状態設定のサポート状況。</t>
    <phoneticPr fontId="7"/>
  </si>
  <si>
    <t>epPrtConsoleDisplayBacklight</t>
    <phoneticPr fontId="7"/>
  </si>
  <si>
    <t>コンソールパネルディスプレイのLCDバックライト状態設定。</t>
    <phoneticPr fontId="7"/>
  </si>
  <si>
    <t>epPrtSilentModeEnable</t>
    <phoneticPr fontId="7"/>
  </si>
  <si>
    <t>静音モードの有効、無効設定。</t>
    <phoneticPr fontId="7"/>
  </si>
  <si>
    <t>epPrtLocalTimeFormat</t>
    <phoneticPr fontId="7"/>
  </si>
  <si>
    <t>時刻表示のフォーマットの設定。</t>
    <phoneticPr fontId="7"/>
  </si>
  <si>
    <t>epPrtSummerTimeEnable</t>
    <phoneticPr fontId="7"/>
  </si>
  <si>
    <t>時刻のサマータイム表示の有効、無効。</t>
    <phoneticPr fontId="7"/>
  </si>
  <si>
    <t>epPrtJobInfoDisplaySupport</t>
    <phoneticPr fontId="7"/>
  </si>
  <si>
    <t>パネルコンソールのジョブ情報表示方法として設定可能な値。</t>
    <phoneticPr fontId="7"/>
  </si>
  <si>
    <t>epPrtJobInfoDisplay</t>
    <phoneticPr fontId="7"/>
  </si>
  <si>
    <t>パネルコンソールのジョブ情報表示方法の設定。</t>
    <phoneticPr fontId="7"/>
  </si>
  <si>
    <t>epPrtIfMinTimeout</t>
    <phoneticPr fontId="7"/>
  </si>
  <si>
    <t>I/Fタイムアウト時間（epPrtIfTimeout）に設定可能な最小値。</t>
    <phoneticPr fontId="7"/>
  </si>
  <si>
    <t>epPrtIfMaxTimeout</t>
    <phoneticPr fontId="7"/>
  </si>
  <si>
    <t>I/Fタイムアウト時間（epPrtIfTimeout）に設定可能な最大値。</t>
    <phoneticPr fontId="7"/>
  </si>
  <si>
    <t>epPrtGeneralResetSupport</t>
    <phoneticPr fontId="7"/>
  </si>
  <si>
    <t>Printer-MIBのprtGeneralResetでサポートするリセット種別。</t>
    <phoneticPr fontId="7"/>
  </si>
  <si>
    <t>epPrtConsoleDisableSupport</t>
    <phoneticPr fontId="7"/>
  </si>
  <si>
    <t>Printer-MIBのprtConsoleDisableでサポートする設定値。</t>
    <phoneticPr fontId="7"/>
  </si>
  <si>
    <t>1.3.6.1.4.1.1248.1.2.2.3.1.1.62</t>
    <phoneticPr fontId="7"/>
  </si>
  <si>
    <t>epPrtCommonInputManualPriorityEnable</t>
    <phoneticPr fontId="7"/>
  </si>
  <si>
    <t>1.3.6.1.4.1.1248.1.2.2.3.1.1.63</t>
    <phoneticPr fontId="7"/>
  </si>
  <si>
    <t>手差しトレイ優先機能の有効無効の設定。</t>
    <phoneticPr fontId="7"/>
  </si>
  <si>
    <t>epPrtCommonSettingPaperCassettePopupEnable</t>
    <phoneticPr fontId="7"/>
  </si>
  <si>
    <t>1.3.6.1.4.1.1248.1.2.2.3.1.1.64</t>
    <phoneticPr fontId="7"/>
  </si>
  <si>
    <t>用紙セット検知設定モードの有効、無効の設定。</t>
    <phoneticPr fontId="7"/>
  </si>
  <si>
    <t>epPrtCommonExtendStackingTray</t>
    <phoneticPr fontId="7"/>
  </si>
  <si>
    <t>1.3.6.1.4.1.1248.1.2.2.3.1.1.65</t>
    <phoneticPr fontId="7"/>
  </si>
  <si>
    <t>epPrtStandby1Table</t>
    <phoneticPr fontId="7"/>
  </si>
  <si>
    <t>節電移行時間に設定可能な値を列挙するテーブル1。</t>
    <phoneticPr fontId="7"/>
  </si>
  <si>
    <t>epPrtStandby1Data</t>
    <phoneticPr fontId="7"/>
  </si>
  <si>
    <t>1.3.6.1.4.1.1248.1.2.2.3.2.1.2.1.1</t>
    <phoneticPr fontId="7"/>
  </si>
  <si>
    <t>epPrtSelectableStandbyTable</t>
    <phoneticPr fontId="7"/>
  </si>
  <si>
    <t>epPrtSelectableStandbyMode</t>
    <phoneticPr fontId="7"/>
  </si>
  <si>
    <t>1.3.6.1.4.1.1248.1.2.2.3.4.1.2.1</t>
    <phoneticPr fontId="7"/>
  </si>
  <si>
    <t>epPrtAutoShutdownTable</t>
    <phoneticPr fontId="7"/>
  </si>
  <si>
    <t>自動電源OFF機能の設定テーブル。</t>
    <phoneticPr fontId="7"/>
  </si>
  <si>
    <t>epPrtAutoShutdownEnable</t>
    <phoneticPr fontId="7"/>
  </si>
  <si>
    <t>自動電源OFF機能の有効、無効設定。</t>
    <phoneticPr fontId="7"/>
  </si>
  <si>
    <t>電源OFF状態への移行時間に設定可能な最小値（分）。</t>
    <phoneticPr fontId="7"/>
  </si>
  <si>
    <t>epPrtAutoShutdownTimeoutMaxData</t>
    <phoneticPr fontId="7"/>
  </si>
  <si>
    <t>epPrtAutoShutdownTimeoutData</t>
    <phoneticPr fontId="7"/>
  </si>
  <si>
    <t>電源OFF状態への移行時間設定。</t>
    <phoneticPr fontId="7"/>
  </si>
  <si>
    <t>epPrtAutoShutdownTimerEnable</t>
    <phoneticPr fontId="7"/>
  </si>
  <si>
    <t>epPrtAutoShutdownTimeToPowerOn</t>
    <phoneticPr fontId="7"/>
  </si>
  <si>
    <t>epPrtAutoShutdownTimeToPowerOff</t>
    <phoneticPr fontId="7"/>
  </si>
  <si>
    <t>epPrtAutoShutdownTimerEffectiveDate</t>
    <phoneticPr fontId="7"/>
  </si>
  <si>
    <t>epPrtAutoShutdownTimeoutSupport</t>
    <phoneticPr fontId="7"/>
  </si>
  <si>
    <t>epPrtAutoShutdownTimeoutTable</t>
    <phoneticPr fontId="7"/>
  </si>
  <si>
    <t>1.3.6.1.4.1.1248.1.2.2.3.6</t>
    <phoneticPr fontId="7"/>
  </si>
  <si>
    <t>epPrtAutoShutdownTimeoutSelectableData</t>
    <phoneticPr fontId="7"/>
  </si>
  <si>
    <t>1.3.6.1.4.1.1248.1.2.2.3.6.1.2</t>
    <phoneticPr fontId="7"/>
  </si>
  <si>
    <t>1.3.6.1.4.1.1248.1.2.2.3.6.1.2.1.1</t>
    <phoneticPr fontId="7"/>
  </si>
  <si>
    <t>epPrtInterface(4)</t>
    <phoneticPr fontId="7"/>
  </si>
  <si>
    <t>epPrtInterfaceTable</t>
    <phoneticPr fontId="7"/>
  </si>
  <si>
    <t>epPrtInterfaceType</t>
    <phoneticPr fontId="7"/>
  </si>
  <si>
    <t>epPrtInterfaceTableNum</t>
    <phoneticPr fontId="7"/>
  </si>
  <si>
    <t>epPrtInterfaceUse</t>
    <phoneticPr fontId="7"/>
  </si>
  <si>
    <t>epPrtParallelIfBufferSize</t>
    <phoneticPr fontId="7"/>
  </si>
  <si>
    <t>epPrtSerialIfSettingsTable</t>
    <phoneticPr fontId="7"/>
  </si>
  <si>
    <t>epPrtSerialIfWordLength</t>
    <phoneticPr fontId="7"/>
  </si>
  <si>
    <t>epPrtGeneralSettings(5)</t>
    <phoneticPr fontId="7"/>
  </si>
  <si>
    <t>epPrtSizeIgnore</t>
    <phoneticPr fontId="7"/>
  </si>
  <si>
    <t>epPrtAutoContinue</t>
    <phoneticPr fontId="7"/>
  </si>
  <si>
    <t>epPrtPaperTypeMode</t>
    <phoneticPr fontId="7"/>
  </si>
  <si>
    <t>epPrtPaperTypeConfirm</t>
    <phoneticPr fontId="7"/>
  </si>
  <si>
    <t>ドライバ指定の用紙種類と、給紙装置に設定された用紙種類が一致していない場合の動作設定。</t>
    <phoneticPr fontId="7"/>
  </si>
  <si>
    <t>epPrtOverrideA4WithLTR</t>
    <phoneticPr fontId="7"/>
  </si>
  <si>
    <t>epPrtConvertToSimplex</t>
    <phoneticPr fontId="7"/>
  </si>
  <si>
    <t>両面印刷指定時における、1ページジョブおよび奇数ページジョブ印刷時の動作を設定する。</t>
    <phoneticPr fontId="7"/>
  </si>
  <si>
    <t>epPrtOverrideA4WithLTRSupport</t>
    <phoneticPr fontId="7"/>
  </si>
  <si>
    <t>A4/Letterの置き換え印刷設定のサポート情報。</t>
    <phoneticPr fontId="7"/>
  </si>
  <si>
    <t xml:space="preserve">プラテンギャップによるこすれ軽減機能の有効/無効設定。
この設定機能を持たない場合はNA。
</t>
    <phoneticPr fontId="7"/>
  </si>
  <si>
    <t>epPrtAskPaperSize</t>
    <phoneticPr fontId="7"/>
  </si>
  <si>
    <t>用紙サイズ非自動検知確認画面の表示設定。</t>
    <phoneticPr fontId="7"/>
  </si>
  <si>
    <t>epPrtAskPaperSizeSupport</t>
    <phoneticPr fontId="7"/>
  </si>
  <si>
    <t>用紙サイズ非自動検知確認画面の表示設定のサポート状況。</t>
    <phoneticPr fontId="7"/>
  </si>
  <si>
    <t>epPrtAskPaperSizeTime</t>
    <phoneticPr fontId="7"/>
  </si>
  <si>
    <t>用紙サイズ非自動検知確認画面の表示時間。</t>
    <phoneticPr fontId="7"/>
  </si>
  <si>
    <t>epPrtDotCorrection2</t>
    <phoneticPr fontId="7"/>
  </si>
  <si>
    <t>ドットを補正する機能の設定。</t>
    <phoneticPr fontId="7"/>
  </si>
  <si>
    <t>epPrtCheckPaperWidthEnable</t>
    <phoneticPr fontId="7"/>
  </si>
  <si>
    <t>紙幅チェック印刷設定の有効/無効設定。</t>
    <phoneticPr fontId="7"/>
  </si>
  <si>
    <t>epPrtDryTime</t>
    <phoneticPr fontId="7"/>
  </si>
  <si>
    <t>両面印刷時の乾燥時間の設定。</t>
    <phoneticPr fontId="7"/>
  </si>
  <si>
    <t>epPrtDryTimeSupport</t>
    <phoneticPr fontId="7"/>
  </si>
  <si>
    <t>両面印刷時の乾燥時間設定のサポート情報。</t>
    <phoneticPr fontId="7"/>
  </si>
  <si>
    <t>epPrtInkRemainingDisplay</t>
    <phoneticPr fontId="7"/>
  </si>
  <si>
    <t>インク残量表示設定。</t>
    <phoneticPr fontId="7"/>
  </si>
  <si>
    <t>epPrtInkLowDisplay</t>
    <phoneticPr fontId="7"/>
  </si>
  <si>
    <t>インクロー表示設定。</t>
    <phoneticPr fontId="7"/>
  </si>
  <si>
    <t>epPrtColorPrintCountModeEnable</t>
    <phoneticPr fontId="7"/>
  </si>
  <si>
    <t>カラー指定の印刷でモノクロインクしか使用していない場合カラー印刷としてカウントするモードの有効/無効設定。</t>
    <phoneticPr fontId="7"/>
  </si>
  <si>
    <t>epPrtDensityAdjustPrintSpeedEnable</t>
    <phoneticPr fontId="7"/>
  </si>
  <si>
    <t>印刷濃度による印刷速度変更機能の有効無効の設定。</t>
    <phoneticPr fontId="7"/>
  </si>
  <si>
    <t>給紙口自動選択時のカセットの給紙口選択順番の設定。</t>
    <phoneticPr fontId="7"/>
  </si>
  <si>
    <t>1.3.6.1.4.1.1248.1.2.2.5.1.1.51</t>
    <phoneticPr fontId="7"/>
  </si>
  <si>
    <t>カセット着脱センサー非搭載機種での給紙対象のカセットがない場合の警告設定。</t>
    <phoneticPr fontId="7"/>
  </si>
  <si>
    <t>epPrtAdjustmentSetting</t>
    <phoneticPr fontId="7"/>
  </si>
  <si>
    <t>1.3.6.1.4.1.1248.1.2.2.5.1.1.52</t>
    <phoneticPr fontId="7"/>
  </si>
  <si>
    <t>プリンターユーザー調整機能の設定。</t>
    <phoneticPr fontId="7"/>
  </si>
  <si>
    <t>epPrtGeneralReduceRubbingByPlatenGapModeSupport</t>
    <phoneticPr fontId="7"/>
  </si>
  <si>
    <t>epPrtGeneralReduceRubbingByPlatenGapMode</t>
    <phoneticPr fontId="7"/>
  </si>
  <si>
    <t>epPrtGeneralDuplexPrintWaitMode</t>
    <phoneticPr fontId="7"/>
  </si>
  <si>
    <t>epPrtGeneralSpecialPageCounterModeEnable</t>
    <phoneticPr fontId="7"/>
  </si>
  <si>
    <t>特殊ページカウンターモードの有効無効設定。</t>
    <phoneticPr fontId="7"/>
  </si>
  <si>
    <t>外部機器からの印刷の詳細画質設定の有効無効の設定。</t>
    <phoneticPr fontId="7"/>
  </si>
  <si>
    <t>外部機器からの印刷の詳細画質設定で設定可能な最小値。</t>
    <phoneticPr fontId="7"/>
  </si>
  <si>
    <t>外部機器からの印刷の詳細画質設定で設定可能な最大値。</t>
    <phoneticPr fontId="7"/>
  </si>
  <si>
    <t>外部機器からの印刷の明度設定。</t>
    <phoneticPr fontId="7"/>
  </si>
  <si>
    <t>外部機器からの印刷の彩度設定。</t>
    <phoneticPr fontId="7"/>
  </si>
  <si>
    <t>外部機器からの印刷の濃度設定。</t>
    <phoneticPr fontId="7"/>
  </si>
  <si>
    <t>外部機器からの印刷のコントラスト設定。</t>
    <phoneticPr fontId="7"/>
  </si>
  <si>
    <t>外部機器からの印刷の色調整設定(レッド)。</t>
    <phoneticPr fontId="7"/>
  </si>
  <si>
    <t>外部機器からの印刷の色調整設定(グリーン)。</t>
    <phoneticPr fontId="7"/>
  </si>
  <si>
    <t>epPrtGeneralPrintJobBlueBalance</t>
    <phoneticPr fontId="7"/>
  </si>
  <si>
    <t>外部機器からの印刷の色調整設定(ブルー)。</t>
    <phoneticPr fontId="7"/>
  </si>
  <si>
    <t>epPrtPaperSize(6)</t>
    <phoneticPr fontId="7"/>
  </si>
  <si>
    <t>epPrtPaperSizeTable</t>
    <phoneticPr fontId="7"/>
  </si>
  <si>
    <t>1.3.6.1.4.1.1248.1.2.2.6.1</t>
    <phoneticPr fontId="7"/>
  </si>
  <si>
    <t>epPrtPaperSizeFeedDirectionSupport</t>
    <phoneticPr fontId="7"/>
  </si>
  <si>
    <t>紙サイズ毎の紙搬送方向のサポート状況。</t>
    <phoneticPr fontId="7"/>
  </si>
  <si>
    <t>紙サイズ毎のカウントサポート情報</t>
    <phoneticPr fontId="7"/>
  </si>
  <si>
    <t>用紙サイズのタイプ。</t>
    <phoneticPr fontId="7"/>
  </si>
  <si>
    <t>用紙サイズの向き。パネルに正対しての用紙サイズの向きを示す。</t>
    <phoneticPr fontId="7"/>
  </si>
  <si>
    <t>epPrtPaperSizeCountType</t>
    <phoneticPr fontId="7"/>
  </si>
  <si>
    <t>紙サイズ毎のカウント方法。</t>
    <phoneticPr fontId="7"/>
  </si>
  <si>
    <t>epPrtPaperSizePunchedSupport</t>
    <phoneticPr fontId="7"/>
  </si>
  <si>
    <t>1.3.6.1.4.1.1248.1.2.2.6.1.1.19</t>
    <phoneticPr fontId="7"/>
  </si>
  <si>
    <t>紙サイズ毎の穴あき設定のサポート情報。</t>
    <phoneticPr fontId="7"/>
  </si>
  <si>
    <t>1.3.6.1.4.1.1248.1.2.2.6.2</t>
    <phoneticPr fontId="7"/>
  </si>
  <si>
    <t>epPrtPaperSize2Type</t>
    <phoneticPr fontId="7"/>
  </si>
  <si>
    <t>epPrtPaperSize2CounterUnit</t>
    <phoneticPr fontId="7"/>
  </si>
  <si>
    <t>紙サイズ毎の印刷数のカウント単位。</t>
    <phoneticPr fontId="7"/>
  </si>
  <si>
    <t>epPrtPaperSize2Count</t>
    <phoneticPr fontId="7"/>
  </si>
  <si>
    <t>紙サイズ毎の総印刷数。</t>
    <phoneticPr fontId="7"/>
  </si>
  <si>
    <t>epPrtPaperSize2ProcessColorCount</t>
    <phoneticPr fontId="7"/>
  </si>
  <si>
    <t>紙サイズ毎のプロセスカラー総印刷数。</t>
    <phoneticPr fontId="7"/>
  </si>
  <si>
    <t>epPrtPaperSize2SimplexCount</t>
    <phoneticPr fontId="7"/>
  </si>
  <si>
    <t>紙サイズ毎の片面印刷総印刷数。</t>
    <phoneticPr fontId="7"/>
  </si>
  <si>
    <t>epPrtPaperSize2ProcessColorSimplexCount</t>
    <phoneticPr fontId="7"/>
  </si>
  <si>
    <t>紙サイズ毎のプロセスカラー、片面印刷総印刷数。</t>
    <phoneticPr fontId="7"/>
  </si>
  <si>
    <t>epPrtPaperSize2Counter2Unit</t>
    <phoneticPr fontId="7"/>
  </si>
  <si>
    <t>紙サイズ毎の印刷数2のカウント単位。</t>
    <phoneticPr fontId="7"/>
  </si>
  <si>
    <t>epPrtPaperSize2Count2</t>
    <phoneticPr fontId="7"/>
  </si>
  <si>
    <t>紙サイズ毎の印刷数2。</t>
    <phoneticPr fontId="7"/>
  </si>
  <si>
    <t>epPrtPaperSize2ProcessColorCount2</t>
    <phoneticPr fontId="7"/>
  </si>
  <si>
    <t>紙サイズ毎のプロセスカラー総印刷数2。</t>
    <phoneticPr fontId="7"/>
  </si>
  <si>
    <t>epPrtPaperSize2SimplexCount2</t>
    <phoneticPr fontId="7"/>
  </si>
  <si>
    <t>紙サイズ毎の片面印刷総印刷数2。</t>
    <phoneticPr fontId="7"/>
  </si>
  <si>
    <t>紙サイズ毎のプロセスカラー片面印刷総印刷数2。</t>
    <phoneticPr fontId="7"/>
  </si>
  <si>
    <t>epPrtPresetMediaDimSupportTable</t>
    <phoneticPr fontId="7"/>
  </si>
  <si>
    <t>1.3.6.1.4.1.1248.1.2.2.6.5</t>
    <phoneticPr fontId="7"/>
  </si>
  <si>
    <t>epPrtPaperTypes(7)</t>
    <phoneticPr fontId="7"/>
  </si>
  <si>
    <t>epPrtPaperTypesTable</t>
    <phoneticPr fontId="7"/>
  </si>
  <si>
    <t>epPrtPaperTypesProcessColorCount</t>
    <phoneticPr fontId="7"/>
  </si>
  <si>
    <t>両面印刷において実際には印刷しなかった面(ダミーページ）の数。</t>
    <phoneticPr fontId="7"/>
  </si>
  <si>
    <t>epPrtPaperTypesInputCountUnit</t>
    <phoneticPr fontId="7"/>
  </si>
  <si>
    <t>用紙種別毎の印刷給紙カウントの単位。</t>
    <phoneticPr fontId="7"/>
  </si>
  <si>
    <t>epPrtPaperTypesInputCount</t>
    <phoneticPr fontId="7"/>
  </si>
  <si>
    <t>用紙種別毎の印刷給紙カウント。</t>
    <phoneticPr fontId="7"/>
  </si>
  <si>
    <t>用紙種別のタイプ。</t>
    <phoneticPr fontId="7"/>
  </si>
  <si>
    <t>epPrtPclSettings(8)</t>
    <phoneticPr fontId="7"/>
  </si>
  <si>
    <t>epPrtPclSettingsClass</t>
    <phoneticPr fontId="7"/>
  </si>
  <si>
    <t>PCL設定の対象となるインターフェース。epPrtInterfaceIndexの値。</t>
    <phoneticPr fontId="7"/>
  </si>
  <si>
    <t>epPrtPclFontSource</t>
    <phoneticPr fontId="7"/>
  </si>
  <si>
    <t>epPrtGl2Settings(9)</t>
    <phoneticPr fontId="7"/>
  </si>
  <si>
    <t>GL2設定の対象となるインターフェース。epPrtInterfaceIndexの値。</t>
    <phoneticPr fontId="7"/>
  </si>
  <si>
    <t>epPrtEscp2Settings(10)</t>
    <phoneticPr fontId="7"/>
  </si>
  <si>
    <t>ESCP2設定の対象となるインターフェース。epPrtInterfaceIndexの値。</t>
    <phoneticPr fontId="7"/>
  </si>
  <si>
    <t>対応するインタプリタを示すPrintr MIB Interpreterグループのインデックス (prtInterpreterIndex)。</t>
    <phoneticPr fontId="7"/>
  </si>
  <si>
    <t>epPrtFxSettings(11)</t>
    <phoneticPr fontId="7"/>
  </si>
  <si>
    <t>FX設定の対象となるインターフェース。epPrtInterfaceIndexの値。</t>
    <phoneticPr fontId="7"/>
  </si>
  <si>
    <t>epPrtI239xSettings(12)</t>
    <phoneticPr fontId="7"/>
  </si>
  <si>
    <t>I239X設定の対象となるインターフェース。epPrtInterfaceIndexの値。</t>
    <phoneticPr fontId="7"/>
  </si>
  <si>
    <t>0文字として使用する値の設定。</t>
    <phoneticPr fontId="7"/>
  </si>
  <si>
    <t>epPrtPsSettings(13)</t>
    <phoneticPr fontId="7"/>
  </si>
  <si>
    <t>PS設定の対象となるインターフェース。epPrtInterfaceIndexの値。</t>
    <phoneticPr fontId="7"/>
  </si>
  <si>
    <t>epPrtPsColoration</t>
    <phoneticPr fontId="7"/>
  </si>
  <si>
    <t>epPrtPsImageProtect</t>
    <phoneticPr fontId="7"/>
  </si>
  <si>
    <t>epPrtPsTextDetection</t>
    <phoneticPr fontId="7"/>
  </si>
  <si>
    <t>epPrtEscpTwoByteSettings(14)</t>
    <phoneticPr fontId="7"/>
  </si>
  <si>
    <t>epPrtEscpTwoByteSettingsClass</t>
    <phoneticPr fontId="7"/>
  </si>
  <si>
    <t>２バイト圏ESCP設定の対象となるインターフェース。epPrtInterfaceIndexの値。</t>
    <phoneticPr fontId="7"/>
  </si>
  <si>
    <t>epPrtEscpTwoByteInterpreterIndex</t>
    <phoneticPr fontId="7"/>
  </si>
  <si>
    <t>epPrtEscpTwoByteFontHanji</t>
    <phoneticPr fontId="7"/>
  </si>
  <si>
    <t>繁字コード設定。</t>
    <phoneticPr fontId="7"/>
  </si>
  <si>
    <t>epPrtEscpTwoByteCondenced</t>
    <phoneticPr fontId="7"/>
  </si>
  <si>
    <t>epPrtEscpTwoByteCgTable</t>
    <phoneticPr fontId="7"/>
  </si>
  <si>
    <t>epPrtEscpTwoByteAutoLF</t>
    <phoneticPr fontId="7"/>
  </si>
  <si>
    <t>epPrtKsKssmSettings(15)</t>
    <phoneticPr fontId="7"/>
  </si>
  <si>
    <t>KS, KSSM設定の対象となるインターフェース。epPrtInterfaceIndexの値。</t>
    <phoneticPr fontId="7"/>
  </si>
  <si>
    <t>epPrtEscPageWwSettings(16)</t>
    <phoneticPr fontId="7"/>
  </si>
  <si>
    <t>海外向けESCPage設定の対象となるインターフェース。epPrtInterfaceIndexの値。</t>
    <phoneticPr fontId="7"/>
  </si>
  <si>
    <t>epPrtEscPageWwCrFunction</t>
    <phoneticPr fontId="7"/>
  </si>
  <si>
    <t>epPrtEscPageWwErrorCode</t>
    <phoneticPr fontId="7"/>
  </si>
  <si>
    <t>epPrtEscPageWwAvoidError</t>
    <phoneticPr fontId="7"/>
  </si>
  <si>
    <t>epPrtEscPageTwoByteSettings(17)</t>
    <phoneticPr fontId="7"/>
  </si>
  <si>
    <t>epPrtEscPageTwoByteSettingsClass</t>
    <phoneticPr fontId="7"/>
  </si>
  <si>
    <t>海外２バイト圏向けESC Page設定の対象となるインターフェース。epPrtInterfaceIndexの値。</t>
    <phoneticPr fontId="7"/>
  </si>
  <si>
    <t>epPrtEscPageJpSettings(18)</t>
    <phoneticPr fontId="7"/>
  </si>
  <si>
    <t>epPrtEscpSuperSettings(19)</t>
    <phoneticPr fontId="7"/>
  </si>
  <si>
    <t>ESCP Super設定の対象となるインターフェース。epPrtInterfaceIndexの値。</t>
    <phoneticPr fontId="7"/>
  </si>
  <si>
    <t>epPrtEscpSuperCharacterCode</t>
    <phoneticPr fontId="7"/>
  </si>
  <si>
    <t>epPrtEpglSettings(20)</t>
    <phoneticPr fontId="7"/>
  </si>
  <si>
    <t>EP-GL設定の対象となるインターフェース。epPrtInterfaceIndexの値。</t>
    <phoneticPr fontId="7"/>
  </si>
  <si>
    <t>epPrtOperationTable</t>
    <phoneticPr fontId="7"/>
  </si>
  <si>
    <t>epPrtOperationType</t>
    <phoneticPr fontId="7"/>
  </si>
  <si>
    <t>コマンドのタイプ。</t>
    <phoneticPr fontId="7"/>
  </si>
  <si>
    <t>epPrtConfig(22)</t>
    <phoneticPr fontId="7"/>
  </si>
  <si>
    <t>epPrtConfigName</t>
    <phoneticPr fontId="7"/>
  </si>
  <si>
    <t>epPrtRomModuleSlotState</t>
    <phoneticPr fontId="7"/>
  </si>
  <si>
    <t>epPrtUsbIfState</t>
    <phoneticPr fontId="7"/>
  </si>
  <si>
    <t>USB Host I/FのID。
(VendorID)(ProductID):(Serial No.)</t>
    <phoneticPr fontId="7"/>
  </si>
  <si>
    <t>epPrtInput(23)</t>
    <phoneticPr fontId="7"/>
  </si>
  <si>
    <t>epPrtInputPaperSize</t>
    <phoneticPr fontId="7"/>
  </si>
  <si>
    <t>epPrtInputPaperType</t>
    <phoneticPr fontId="7"/>
  </si>
  <si>
    <t>1.3.6.1.4.1.1248.1.2.2.23.1.1.7.1.1</t>
    <phoneticPr fontId="7"/>
  </si>
  <si>
    <t>epPrtInputRollerCounterUnit</t>
    <phoneticPr fontId="7"/>
  </si>
  <si>
    <t>epPrtInputAutoSelection</t>
    <phoneticPr fontId="7"/>
  </si>
  <si>
    <t>epPrtInputRollerDescription</t>
    <phoneticPr fontId="7"/>
  </si>
  <si>
    <t>1.3.6.1.4.1.1248.1.2.2.23.1.1.13</t>
    <phoneticPr fontId="7"/>
  </si>
  <si>
    <t>ローラの名称。</t>
    <phoneticPr fontId="7"/>
  </si>
  <si>
    <t>epPrtInputSheetFeedType</t>
    <phoneticPr fontId="7"/>
  </si>
  <si>
    <t>1.3.6.1.4.1.1248.1.2.2.23.1.1.14</t>
    <phoneticPr fontId="7"/>
  </si>
  <si>
    <t>給紙装置のシートフィードのタイプ</t>
    <phoneticPr fontId="7"/>
  </si>
  <si>
    <t>epPrtInputRollerCounterType</t>
    <phoneticPr fontId="7"/>
  </si>
  <si>
    <t>1.3.6.1.4.1.1248.1.2.2.23.1.1.15</t>
    <phoneticPr fontId="7"/>
  </si>
  <si>
    <t>epPrtInputRollerCountのカウント方法。</t>
    <phoneticPr fontId="7"/>
  </si>
  <si>
    <t>epPrtInputID</t>
    <phoneticPr fontId="7"/>
  </si>
  <si>
    <t>給紙装置のID等。</t>
    <phoneticPr fontId="7"/>
  </si>
  <si>
    <t>epPrtInputRollerModelNumber</t>
    <phoneticPr fontId="7"/>
  </si>
  <si>
    <t>1.3.6.1.4.1.1248.1.2.2.23.1.1.17</t>
    <phoneticPr fontId="7"/>
  </si>
  <si>
    <t>給紙装置のローラーの型番。</t>
    <phoneticPr fontId="7"/>
  </si>
  <si>
    <t>1.3.6.1.4.1.1248.1.2.2.23.1.1.17.1.1</t>
    <phoneticPr fontId="7"/>
  </si>
  <si>
    <t>epPrtInputMediaSetting</t>
    <phoneticPr fontId="7"/>
  </si>
  <si>
    <t>1.3.6.1.4.1.1248.1.2.2.23.1.1.18</t>
    <phoneticPr fontId="7"/>
  </si>
  <si>
    <t>ユーザー用紙設定の番号。</t>
    <phoneticPr fontId="7"/>
  </si>
  <si>
    <t>epPrtInputPaperSizeCounterUnit</t>
    <phoneticPr fontId="7"/>
  </si>
  <si>
    <t>epPrtInputPaperSizePunchedEnable</t>
    <phoneticPr fontId="7"/>
  </si>
  <si>
    <t>給紙装置にある用紙サイズの穴あき設定の有効、無効の設定。</t>
    <phoneticPr fontId="7"/>
  </si>
  <si>
    <t>epPrtInputSelectablePaperSizeTable</t>
    <phoneticPr fontId="7"/>
  </si>
  <si>
    <t>epPrtInputSelectablePaperSizePaperSizeIndex</t>
    <phoneticPr fontId="7"/>
  </si>
  <si>
    <t>1.3.6.1.4.1.1248.1.2.2.23.2.1.2</t>
    <phoneticPr fontId="7"/>
  </si>
  <si>
    <t>1.3.6.1.4.1.1248.1.2.2.23.2.1.2.1.1.x</t>
    <phoneticPr fontId="7"/>
  </si>
  <si>
    <t>1.3.6.1.4.1.1248.1.2.2.23.2.1.2.1.2.x</t>
    <phoneticPr fontId="7"/>
  </si>
  <si>
    <t>1.3.6.1.4.1.1248.1.2.2.23.2.1.2.1.3.x</t>
    <phoneticPr fontId="7"/>
  </si>
  <si>
    <t>1.3.6.1.4.1.1248.1.2.2.23.3.1.2.1.1.x</t>
    <phoneticPr fontId="7"/>
  </si>
  <si>
    <t>1.3.6.1.4.1.1248.1.2.2.23.3.1.2.1.2.x</t>
    <phoneticPr fontId="7"/>
  </si>
  <si>
    <t>1.3.6.1.4.1.1248.1.2.2.23.3.1.2.1.3.x</t>
    <phoneticPr fontId="7"/>
  </si>
  <si>
    <t>epPrtInputMediaDimSettingTable</t>
    <phoneticPr fontId="7"/>
  </si>
  <si>
    <t>1.3.6.1.4.1.1248.1.2.2.23.5</t>
    <phoneticPr fontId="7"/>
  </si>
  <si>
    <t>epPrtInputMediaDimUnit</t>
    <phoneticPr fontId="7"/>
  </si>
  <si>
    <t>1.3.6.1.4.1.1248.1.2.2.23.5.1.1</t>
    <phoneticPr fontId="7"/>
  </si>
  <si>
    <t>1.3.6.1.4.1.1248.1.2.2.23.5.1.1.1.1</t>
    <phoneticPr fontId="7"/>
  </si>
  <si>
    <t>epPrtInputMediaDimFeedDir</t>
    <phoneticPr fontId="7"/>
  </si>
  <si>
    <t>1.3.6.1.4.1.1248.1.2.2.23.5.1.2.1.1</t>
    <phoneticPr fontId="7"/>
  </si>
  <si>
    <t>epPrtInputMediaDimXFeedDir</t>
    <phoneticPr fontId="7"/>
  </si>
  <si>
    <t>1.3.6.1.4.1.1248.1.2.2.23.5.1.3.1.1</t>
    <phoneticPr fontId="7"/>
  </si>
  <si>
    <t>epPrtInputMediaDimUnitSupport</t>
    <phoneticPr fontId="7"/>
  </si>
  <si>
    <t>1.3.6.1.4.1.1248.1.2.2.23.5.1.4.1.1</t>
    <phoneticPr fontId="7"/>
  </si>
  <si>
    <t>epPrtInputMediaDimSupportTable</t>
    <phoneticPr fontId="7"/>
  </si>
  <si>
    <t>1.3.6.1.4.1.1248.1.2.2.23.6</t>
    <phoneticPr fontId="7"/>
  </si>
  <si>
    <t>epPrtInputMediaDimSupportUnit</t>
    <phoneticPr fontId="7"/>
  </si>
  <si>
    <t>1.3.6.1.4.1.1248.1.2.2.23.6.1.2</t>
    <phoneticPr fontId="7"/>
  </si>
  <si>
    <t>1.3.6.1.4.1.1248.1.2.2.23.6.1.2.1.1.1</t>
    <phoneticPr fontId="7"/>
  </si>
  <si>
    <t>1.3.6.1.4.1.1248.1.2.2.23.6.1.2.1.1.2</t>
    <phoneticPr fontId="7"/>
  </si>
  <si>
    <t>1.3.6.1.4.1.1248.1.2.2.23.6.1.2.1.2.1</t>
    <phoneticPr fontId="7"/>
  </si>
  <si>
    <t>1.3.6.1.4.1.1248.1.2.2.23.6.1.2.1.2.2</t>
    <phoneticPr fontId="7"/>
  </si>
  <si>
    <t>1.3.6.1.4.1.1248.1.2.2.23.6.1.2.1.3.1</t>
    <phoneticPr fontId="7"/>
  </si>
  <si>
    <t>1.3.6.1.4.1.1248.1.2.2.23.6.1.2.1.3.2</t>
    <phoneticPr fontId="7"/>
  </si>
  <si>
    <t>1.3.6.1.4.1.1248.1.2.2.23.6.1.2.1.4.1</t>
    <phoneticPr fontId="7"/>
  </si>
  <si>
    <t>1.3.6.1.4.1.1248.1.2.2.23.6.1.2.1.4.2</t>
    <phoneticPr fontId="7"/>
  </si>
  <si>
    <t>1.3.6.1.4.1.1248.1.2.2.23.6.1.2.1.5.1</t>
    <phoneticPr fontId="7"/>
  </si>
  <si>
    <t>1.3.6.1.4.1.1248.1.2.2.23.6.1.2.1.5.2</t>
    <phoneticPr fontId="7"/>
  </si>
  <si>
    <t>1.3.6.1.4.1.1248.1.2.2.23.6.1.2.1.6.1</t>
    <phoneticPr fontId="7"/>
  </si>
  <si>
    <t>1.3.6.1.4.1.1248.1.2.2.23.6.1.2.1.6.2</t>
    <phoneticPr fontId="7"/>
  </si>
  <si>
    <t>epPrtInputMediaMinDimFeedDir</t>
    <phoneticPr fontId="7"/>
  </si>
  <si>
    <t>1.3.6.1.4.1.1248.1.2.2.23.6.1.3.1.1.1</t>
    <phoneticPr fontId="7"/>
  </si>
  <si>
    <t>1.3.6.1.4.1.1248.1.2.2.23.6.1.3.1.1.2</t>
    <phoneticPr fontId="7"/>
  </si>
  <si>
    <t>1.3.6.1.4.1.1248.1.2.2.23.6.1.3.1.2.1</t>
    <phoneticPr fontId="7"/>
  </si>
  <si>
    <t>1.3.6.1.4.1.1248.1.2.2.23.6.1.3.1.3.1</t>
    <phoneticPr fontId="7"/>
  </si>
  <si>
    <t>1.3.6.1.4.1.1248.1.2.2.23.6.1.3.1.3.2</t>
    <phoneticPr fontId="7"/>
  </si>
  <si>
    <t>1.3.6.1.4.1.1248.1.2.2.23.6.1.3.1.4.1</t>
    <phoneticPr fontId="7"/>
  </si>
  <si>
    <t>1.3.6.1.4.1.1248.1.2.2.23.6.1.3.1.4.2</t>
    <phoneticPr fontId="7"/>
  </si>
  <si>
    <t>1.3.6.1.4.1.1248.1.2.2.23.6.1.3.1.5.1</t>
    <phoneticPr fontId="7"/>
  </si>
  <si>
    <t>1.3.6.1.4.1.1248.1.2.2.23.6.1.3.1.5.2</t>
    <phoneticPr fontId="7"/>
  </si>
  <si>
    <t>1.3.6.1.4.1.1248.1.2.2.23.6.1.3.1.6.1</t>
    <phoneticPr fontId="7"/>
  </si>
  <si>
    <t>1.3.6.1.4.1.1248.1.2.2.23.6.1.3.1.6.2</t>
    <phoneticPr fontId="7"/>
  </si>
  <si>
    <t>epPrtInputMediaMaxDimFeedDir</t>
    <phoneticPr fontId="7"/>
  </si>
  <si>
    <t>1.3.6.1.4.1.1248.1.2.2.23.6.1.4.1.1.1</t>
    <phoneticPr fontId="7"/>
  </si>
  <si>
    <t>1.3.6.1.4.1.1248.1.2.2.23.6.1.4.1.1.2</t>
    <phoneticPr fontId="7"/>
  </si>
  <si>
    <t>1.3.6.1.4.1.1248.1.2.2.23.6.1.4.1.2.1</t>
    <phoneticPr fontId="7"/>
  </si>
  <si>
    <t>1.3.6.1.4.1.1248.1.2.2.23.6.1.4.1.2.2</t>
    <phoneticPr fontId="7"/>
  </si>
  <si>
    <t>1.3.6.1.4.1.1248.1.2.2.23.6.1.4.1.3.1</t>
    <phoneticPr fontId="7"/>
  </si>
  <si>
    <t>1.3.6.1.4.1.1248.1.2.2.23.6.1.4.1.3.2</t>
    <phoneticPr fontId="7"/>
  </si>
  <si>
    <t>1.3.6.1.4.1.1248.1.2.2.23.6.1.4.1.4.1</t>
    <phoneticPr fontId="7"/>
  </si>
  <si>
    <t>1.3.6.1.4.1.1248.1.2.2.23.6.1.4.1.4.2</t>
    <phoneticPr fontId="7"/>
  </si>
  <si>
    <t>1.3.6.1.4.1.1248.1.2.2.23.6.1.4.1.5.1</t>
    <phoneticPr fontId="7"/>
  </si>
  <si>
    <t>1.3.6.1.4.1.1248.1.2.2.23.6.1.4.1.5.2</t>
    <phoneticPr fontId="7"/>
  </si>
  <si>
    <t>1.3.6.1.4.1.1248.1.2.2.23.6.1.4.1.6.1</t>
    <phoneticPr fontId="7"/>
  </si>
  <si>
    <t>1.3.6.1.4.1.1248.1.2.2.23.6.1.4.1.6.2</t>
    <phoneticPr fontId="7"/>
  </si>
  <si>
    <t>epPrtInputMediaMinDimXFeedDir</t>
    <phoneticPr fontId="7"/>
  </si>
  <si>
    <t>1.3.6.1.4.1.1248.1.2.2.23.6.1.5.1.1.1</t>
    <phoneticPr fontId="7"/>
  </si>
  <si>
    <t>1.3.6.1.4.1.1248.1.2.2.23.6.1.5.1.1.2</t>
    <phoneticPr fontId="7"/>
  </si>
  <si>
    <t>1.3.6.1.4.1.1248.1.2.2.23.6.1.5.1.2.1</t>
    <phoneticPr fontId="7"/>
  </si>
  <si>
    <t>1.3.6.1.4.1.1248.1.2.2.23.6.1.5.1.2.2</t>
    <phoneticPr fontId="7"/>
  </si>
  <si>
    <t>1.3.6.1.4.1.1248.1.2.2.23.6.1.5.1.3.1</t>
    <phoneticPr fontId="7"/>
  </si>
  <si>
    <t>1.3.6.1.4.1.1248.1.2.2.23.6.1.5.1.3.2</t>
    <phoneticPr fontId="7"/>
  </si>
  <si>
    <t>1.3.6.1.4.1.1248.1.2.2.23.6.1.5.1.4.1</t>
    <phoneticPr fontId="7"/>
  </si>
  <si>
    <t>1.3.6.1.4.1.1248.1.2.2.23.6.1.5.1.4.2</t>
    <phoneticPr fontId="7"/>
  </si>
  <si>
    <t>1.3.6.1.4.1.1248.1.2.2.23.6.1.5.1.5.1</t>
    <phoneticPr fontId="7"/>
  </si>
  <si>
    <t>1.3.6.1.4.1.1248.1.2.2.23.6.1.5.1.5.2</t>
    <phoneticPr fontId="7"/>
  </si>
  <si>
    <t>1.3.6.1.4.1.1248.1.2.2.23.6.1.5.1.6.1</t>
    <phoneticPr fontId="7"/>
  </si>
  <si>
    <t>1.3.6.1.4.1.1248.1.2.2.23.6.1.5.1.6.2</t>
    <phoneticPr fontId="7"/>
  </si>
  <si>
    <t>epPrtInputMediaMaxDimXFeedDir</t>
    <phoneticPr fontId="7"/>
  </si>
  <si>
    <t>1.3.6.1.4.1.1248.1.2.2.23.6.1.6.1.1.1</t>
    <phoneticPr fontId="7"/>
  </si>
  <si>
    <t>1.3.6.1.4.1.1248.1.2.2.23.6.1.6.1.1.2</t>
    <phoneticPr fontId="7"/>
  </si>
  <si>
    <t>1.3.6.1.4.1.1248.1.2.2.23.6.1.6.1.2.1</t>
    <phoneticPr fontId="7"/>
  </si>
  <si>
    <t>1.3.6.1.4.1.1248.1.2.2.23.6.1.6.1.2.2</t>
    <phoneticPr fontId="7"/>
  </si>
  <si>
    <t>1.3.6.1.4.1.1248.1.2.2.23.6.1.6.1.3.1</t>
    <phoneticPr fontId="7"/>
  </si>
  <si>
    <t>1.3.6.1.4.1.1248.1.2.2.23.6.1.6.1.3.2</t>
    <phoneticPr fontId="7"/>
  </si>
  <si>
    <t>1.3.6.1.4.1.1248.1.2.2.23.6.1.6.1.4.1</t>
    <phoneticPr fontId="7"/>
  </si>
  <si>
    <t>1.3.6.1.4.1.1248.1.2.2.23.6.1.6.1.4.2</t>
    <phoneticPr fontId="7"/>
  </si>
  <si>
    <t>1.3.6.1.4.1.1248.1.2.2.23.6.1.6.1.5.1</t>
    <phoneticPr fontId="7"/>
  </si>
  <si>
    <t>1.3.6.1.4.1.1248.1.2.2.23.6.1.6.1.5.2</t>
    <phoneticPr fontId="7"/>
  </si>
  <si>
    <t>1.3.6.1.4.1.1248.1.2.2.23.6.1.6.1.6.1</t>
    <phoneticPr fontId="7"/>
  </si>
  <si>
    <t>1.3.6.1.4.1.1248.1.2.2.23.6.1.6.1.6.2</t>
    <phoneticPr fontId="7"/>
  </si>
  <si>
    <t>epPrtInputSelectableAutoOtherPaperSizeTable</t>
    <phoneticPr fontId="7"/>
  </si>
  <si>
    <t>1.3.6.1.4.1.1248.1.2.2.23.7</t>
    <phoneticPr fontId="7"/>
  </si>
  <si>
    <t>epPrtInputSelectableAutoOtherPaperSizePaperSizeIndex</t>
    <phoneticPr fontId="7"/>
  </si>
  <si>
    <t>1.3.6.1.4.1.1248.1.2.2.23.７.1.2</t>
    <phoneticPr fontId="7"/>
  </si>
  <si>
    <t>epPrtInputFuncAutoSelectTable</t>
    <phoneticPr fontId="7"/>
  </si>
  <si>
    <t>1.3.6.1.4.1.1248.1.2.2.23.8</t>
    <phoneticPr fontId="7"/>
  </si>
  <si>
    <t>epPrtInputFuncAutoSelectType</t>
    <phoneticPr fontId="7"/>
  </si>
  <si>
    <t>epPrtInputFuncAutoSelectSupport</t>
    <phoneticPr fontId="7"/>
  </si>
  <si>
    <t>機能毎の自動選択対象となる給紙装置のサポート状況。</t>
    <phoneticPr fontId="7"/>
  </si>
  <si>
    <t>epPrtInputFuncAutoSelectSetting</t>
    <phoneticPr fontId="7"/>
  </si>
  <si>
    <t>機能毎の自動選択対象となる給紙装置の設定。</t>
    <phoneticPr fontId="7"/>
  </si>
  <si>
    <t>epPrtInputPaperSizeTable</t>
    <phoneticPr fontId="7"/>
  </si>
  <si>
    <t>1.3.6.1.4.1.1248.1.2.2.23.9.1.2</t>
    <phoneticPr fontId="7"/>
  </si>
  <si>
    <t>epPrtInputPaperSizeCount</t>
    <phoneticPr fontId="7"/>
  </si>
  <si>
    <t>用紙サイズ別の印刷カウント。</t>
    <phoneticPr fontId="7"/>
  </si>
  <si>
    <t>epPrtOutput(24)</t>
    <phoneticPr fontId="7"/>
  </si>
  <si>
    <t>1.3.6.1.4.1.1248.1.2.2.24.1.1.4</t>
    <phoneticPr fontId="7"/>
  </si>
  <si>
    <t>epPrtOutputKind</t>
    <phoneticPr fontId="7"/>
  </si>
  <si>
    <t>1.3.6.1.4.1.1248.1.2.2.24.1.1.5</t>
    <phoneticPr fontId="7"/>
  </si>
  <si>
    <t>1.3.6.1.4.1.1248.1.2.2.24.1.1.5.1.1</t>
    <phoneticPr fontId="7"/>
  </si>
  <si>
    <t>1.3.6.1.4.1.1248.1.2.2.24.1.1.5.1.2</t>
    <phoneticPr fontId="7"/>
  </si>
  <si>
    <t>epPrtOutputFuncType</t>
    <phoneticPr fontId="7"/>
  </si>
  <si>
    <t>排紙先の機能のタイプ。</t>
    <phoneticPr fontId="7"/>
  </si>
  <si>
    <t>機能別排紙先の設定インデックス。</t>
    <phoneticPr fontId="7"/>
  </si>
  <si>
    <t>epPrtFinisher(25)</t>
    <phoneticPr fontId="7"/>
  </si>
  <si>
    <t>epPrtFinisherTable</t>
    <phoneticPr fontId="7"/>
  </si>
  <si>
    <t>epPrtFinisherType</t>
    <phoneticPr fontId="7"/>
  </si>
  <si>
    <t>epPrtFinisherName</t>
    <phoneticPr fontId="7"/>
  </si>
  <si>
    <t>epPrtFinishingModeTable</t>
    <phoneticPr fontId="7"/>
  </si>
  <si>
    <t>フィニッシングモード。</t>
    <phoneticPr fontId="7"/>
  </si>
  <si>
    <t>epPrtFinisherDeviceTable</t>
    <phoneticPr fontId="7"/>
  </si>
  <si>
    <t>1.3.6.1.4.1.1248.1.2.2.25.3</t>
    <phoneticPr fontId="7"/>
  </si>
  <si>
    <t>1.3.6.1.4.1.1248.1.2.2.25.3.1.2</t>
    <phoneticPr fontId="7"/>
  </si>
  <si>
    <t>1.3.6.1.4.1.1248.1.2.2.25.3.1.3</t>
    <phoneticPr fontId="7"/>
  </si>
  <si>
    <t>epPrtFinisherDeviceJobSeparationEnable</t>
    <phoneticPr fontId="7"/>
  </si>
  <si>
    <t>Finisherのジョブ仕分け機能有効・無効の設定。</t>
    <phoneticPr fontId="7"/>
  </si>
  <si>
    <t>Finisherデバイスへの仕上げした総数。</t>
    <phoneticPr fontId="7"/>
  </si>
  <si>
    <t>epPrtFinisherDeviceStackingTrayMode</t>
    <phoneticPr fontId="7"/>
  </si>
  <si>
    <t>1.3.6.1.4.1.1248.1.2.2.25.3.1.8</t>
    <phoneticPr fontId="7"/>
  </si>
  <si>
    <t>Finisherの棒積み・ストレート排紙モード設定。</t>
    <phoneticPr fontId="7"/>
  </si>
  <si>
    <t>epPrtFinisherDeviceShiftStackingModeEnable</t>
    <phoneticPr fontId="7"/>
  </si>
  <si>
    <t>Finisherのシフト排紙特殊モードの有効無効設定。</t>
    <phoneticPr fontId="7"/>
  </si>
  <si>
    <t>epPrtFinisherDeviceShiftStackingAlignmentEnable</t>
    <phoneticPr fontId="7"/>
  </si>
  <si>
    <t>Finisherのシフト排紙特殊モードの追加引き込み処理の有効無効設定。</t>
    <phoneticPr fontId="7"/>
  </si>
  <si>
    <t>epPrtFinisherDeviceShiftStackingMainTrayControl</t>
    <phoneticPr fontId="7"/>
  </si>
  <si>
    <t>Finisherのシフト排紙特殊モードのトレイ制御のモード設定。</t>
    <phoneticPr fontId="7"/>
  </si>
  <si>
    <t>epPrtFinisherDeviceStapleStackingModeEnable</t>
    <phoneticPr fontId="7"/>
  </si>
  <si>
    <t>Finisherのステープル排紙特殊モードの有効無効設定。</t>
    <phoneticPr fontId="7"/>
  </si>
  <si>
    <t>epPrtFinisherDeviceStapleStackingAlignmentEnable</t>
    <phoneticPr fontId="7"/>
  </si>
  <si>
    <t>Finisherのステープル排紙特殊モードの追加引き込み処理の有効無効設定。</t>
    <phoneticPr fontId="7"/>
  </si>
  <si>
    <t>epPrtFinisherDeviceStapleStackingMainTrayControl</t>
    <phoneticPr fontId="7"/>
  </si>
  <si>
    <t>Finisherのステープル排紙特殊モードのトレイ制御のモード設定。</t>
    <phoneticPr fontId="7"/>
  </si>
  <si>
    <t>マニュアルステープラーテーブル</t>
    <phoneticPr fontId="7"/>
  </si>
  <si>
    <t>epPrtMediaPath(26)</t>
    <phoneticPr fontId="7"/>
  </si>
  <si>
    <t>epPrtMediaPathCount</t>
    <phoneticPr fontId="7"/>
  </si>
  <si>
    <t>epPrtMarker(27)</t>
    <phoneticPr fontId="7"/>
  </si>
  <si>
    <t>epPrtMarkerTable</t>
    <phoneticPr fontId="7"/>
  </si>
  <si>
    <t>epPrtMarkerTotalProcessColorPrintedForMono</t>
    <phoneticPr fontId="7"/>
  </si>
  <si>
    <t>epPrtMarkerFirstPrintedTime</t>
    <phoneticPr fontId="7"/>
  </si>
  <si>
    <t>epPrtMarkerNozzleDefective</t>
    <phoneticPr fontId="7"/>
  </si>
  <si>
    <t>1.3.6.1.4.1.1248.1.2.2.27.1.1.14</t>
    <phoneticPr fontId="7"/>
  </si>
  <si>
    <t>ノズル抜け状態。</t>
    <phoneticPr fontId="7"/>
  </si>
  <si>
    <t>1.3.6.1.4.1.1248.1.2.2.27.1.1.15</t>
    <phoneticPr fontId="7"/>
  </si>
  <si>
    <t>プリントヘッドのシリアルID。</t>
    <phoneticPr fontId="7"/>
  </si>
  <si>
    <t>epPrtMarkerHeadSensorEfficiency</t>
    <phoneticPr fontId="7"/>
  </si>
  <si>
    <t>ヘッド後紙センサーの経時光量検知能率。</t>
    <phoneticPr fontId="7"/>
  </si>
  <si>
    <t>epPrtMarkerTotalWasteCounterUnit</t>
    <phoneticPr fontId="7"/>
  </si>
  <si>
    <t>1.3.6.1.4.1.1248.1.2.2.27.1.1.17</t>
    <phoneticPr fontId="7"/>
  </si>
  <si>
    <t>総廃液量の累計の単位。</t>
    <phoneticPr fontId="7"/>
  </si>
  <si>
    <t>epPrtMarkerTotalWasteCount</t>
    <phoneticPr fontId="7"/>
  </si>
  <si>
    <t>総廃液量の累計。</t>
    <phoneticPr fontId="7"/>
  </si>
  <si>
    <t>epPrtMarkerPrintJobHistoryIndexType</t>
    <phoneticPr fontId="7"/>
  </si>
  <si>
    <t>印刷JOB履歴テーブルのインデックスの付け方のタイプ。</t>
    <phoneticPr fontId="7"/>
  </si>
  <si>
    <t>epPrtMarkerPrintJobHistoryMaxSize</t>
    <phoneticPr fontId="7"/>
  </si>
  <si>
    <t>印刷JOB履歴テーブル最大数。</t>
    <phoneticPr fontId="7"/>
  </si>
  <si>
    <t>epPrtMarkerPrintJobHistoryPrintedCounterUnit</t>
    <phoneticPr fontId="7"/>
  </si>
  <si>
    <t>印刷JOB履歴の印刷カウントの単位。</t>
    <phoneticPr fontId="7"/>
  </si>
  <si>
    <t>epPrtMarkerTotalPrintedPerPaperCounterUnit</t>
    <phoneticPr fontId="7"/>
  </si>
  <si>
    <t>用紙種別・用紙サイズ毎の印刷数をカウントする単位。</t>
    <phoneticPr fontId="7"/>
  </si>
  <si>
    <t>epPrtMarkerDailyPrintedHistoryIndexType</t>
    <phoneticPr fontId="7"/>
  </si>
  <si>
    <t>日別印刷履歴テーブルのインデックスの付け方のタイプ。</t>
    <phoneticPr fontId="7"/>
  </si>
  <si>
    <t>epPrtMarkerDailyPrintedHistoryMaxSize</t>
    <phoneticPr fontId="7"/>
  </si>
  <si>
    <t>日別印刷履歴テーブル最大数。</t>
    <phoneticPr fontId="7"/>
  </si>
  <si>
    <t>epPrtMarkerDailyPrintedHistoryPrintedCounterUnit</t>
    <phoneticPr fontId="7"/>
  </si>
  <si>
    <t>日別印刷履歴の日に印刷された印刷数をカウントする単位。</t>
    <phoneticPr fontId="7"/>
  </si>
  <si>
    <t>epPrtMarkerMonthlyPrintedHistoryIndexType</t>
    <phoneticPr fontId="7"/>
  </si>
  <si>
    <t>1.3.6.1.4.1.1248.1.2.2.27.1.1.26</t>
    <phoneticPr fontId="7"/>
  </si>
  <si>
    <t>月別印刷履歴テーブルのインデックスの付け方のタイプ。</t>
    <phoneticPr fontId="7"/>
  </si>
  <si>
    <t>epPrtMarkerMonthlyPrintedHistoryMaxSize</t>
    <phoneticPr fontId="7"/>
  </si>
  <si>
    <t>月別印刷履歴テーブル最大数。</t>
    <phoneticPr fontId="7"/>
  </si>
  <si>
    <t>epPrtMarkerMonthlyPrintedHistoryPrintedCounterUnit</t>
    <phoneticPr fontId="7"/>
  </si>
  <si>
    <t>月別印刷履歴の月に印刷された印刷数をカウントする単位。</t>
    <phoneticPr fontId="7"/>
  </si>
  <si>
    <t>epPrtMarkerCoverageTermTotalPrintedCounterUnit</t>
    <phoneticPr fontId="7"/>
  </si>
  <si>
    <t>印刷カバレッジリセット後の累計印刷数の単位。</t>
    <phoneticPr fontId="7"/>
  </si>
  <si>
    <t>epPrtMarkerCoverageTermTotalPrinted</t>
    <phoneticPr fontId="7"/>
  </si>
  <si>
    <t>印刷カバレッジリセット後の累計印刷数。</t>
    <phoneticPr fontId="7"/>
  </si>
  <si>
    <t>epPrtMarkerTotalPrintedPerDutyTable</t>
    <phoneticPr fontId="7"/>
  </si>
  <si>
    <t>epPrtMarkerTotalPrintedPerNumOfPrintsStart</t>
    <phoneticPr fontId="7"/>
  </si>
  <si>
    <t>epPrtMarkerTotalPrintedPerNumOfPrintsJobs</t>
    <phoneticPr fontId="7"/>
  </si>
  <si>
    <t>epPrtMarkerLifeCounterTable</t>
    <phoneticPr fontId="7"/>
  </si>
  <si>
    <t>epPrtMarkerLifeCounterUnit</t>
    <phoneticPr fontId="7"/>
  </si>
  <si>
    <t>epPrtMarkerLifeCounterValue</t>
    <phoneticPr fontId="7"/>
  </si>
  <si>
    <t>累計印刷数のカウント値。</t>
    <phoneticPr fontId="7"/>
  </si>
  <si>
    <t>epPrtMarkerLifeCounterExtTable</t>
    <phoneticPr fontId="7"/>
  </si>
  <si>
    <t>epPrtMarkerLifeCounterExtUnit</t>
    <phoneticPr fontId="7"/>
  </si>
  <si>
    <t>1.3.6.1.4.1.1248.1.2.2.27.5.1.3.1.1</t>
    <phoneticPr fontId="7"/>
  </si>
  <si>
    <t>epPrtMarkerLifeCounterExtValue</t>
    <phoneticPr fontId="7"/>
  </si>
  <si>
    <t>1.3.6.1.4.1.1248.1.2.2.27.5.1.4.1.1</t>
    <phoneticPr fontId="7"/>
  </si>
  <si>
    <t>epPrtMarkerTotalPrintedPerFunctionTable</t>
    <phoneticPr fontId="7"/>
  </si>
  <si>
    <t>1.3.6.1.4.1.1248.1.2.2.27.6</t>
    <phoneticPr fontId="7"/>
  </si>
  <si>
    <t>epPrtMarkerTotalPrintedPerFunctionType</t>
    <phoneticPr fontId="7"/>
  </si>
  <si>
    <t>1.3.6.1.4.1.1248.1.2.2.27.6.1.2</t>
    <phoneticPr fontId="7"/>
  </si>
  <si>
    <t>1.3.6.1.4.1.1248.1.2.2.27.6.1.2.1.1.1</t>
    <phoneticPr fontId="7"/>
  </si>
  <si>
    <t>epPrtMarkerTotalPrintedPerFunctionUnit</t>
    <phoneticPr fontId="7"/>
  </si>
  <si>
    <t>1.3.6.1.4.1.1248.1.2.2.27.6.1.3</t>
    <phoneticPr fontId="7"/>
  </si>
  <si>
    <t>epPrtMarkerTotalPrintedPerFunction</t>
    <phoneticPr fontId="7"/>
  </si>
  <si>
    <t>epPrtMarkerTermPrintedTable</t>
    <phoneticPr fontId="7"/>
  </si>
  <si>
    <t>1.3.6.1.4.1.1248.1.2.2.27.7</t>
    <phoneticPr fontId="7"/>
  </si>
  <si>
    <t>一定期間印刷数カウント</t>
    <phoneticPr fontId="7"/>
  </si>
  <si>
    <t>epPrtMarkerTermPrintedCounterUnit</t>
    <phoneticPr fontId="7"/>
  </si>
  <si>
    <t>1.3.6.1.4.1.1248.1.2.2.27.7.1.1</t>
    <phoneticPr fontId="7"/>
  </si>
  <si>
    <t>一定期間印刷数カウントの単位</t>
    <phoneticPr fontId="7"/>
  </si>
  <si>
    <t>epPrtMarkerTermPrintedTermUnit</t>
    <phoneticPr fontId="7"/>
  </si>
  <si>
    <t>一定期間を示す間隔の単位</t>
    <phoneticPr fontId="7"/>
  </si>
  <si>
    <t>epPrtMarkerTermPrintedTerm</t>
    <phoneticPr fontId="7"/>
  </si>
  <si>
    <t>カウントする期間の間隔</t>
    <phoneticPr fontId="7"/>
  </si>
  <si>
    <t>epPrtMarkerTermPrintedMonoCount</t>
    <phoneticPr fontId="7"/>
  </si>
  <si>
    <t>一定期間に印刷されたモノクロ印刷枚数</t>
    <phoneticPr fontId="7"/>
  </si>
  <si>
    <t>epPrtMarkerTermPrintedColorCount</t>
    <phoneticPr fontId="7"/>
  </si>
  <si>
    <t>一定期間に印刷されたカラー印刷枚数</t>
    <phoneticPr fontId="7"/>
  </si>
  <si>
    <t>epPrtMarkerPrintJobHistoryTable</t>
    <phoneticPr fontId="7"/>
  </si>
  <si>
    <t>1.3.6.1.4.1.1248.1.2.2.27.8</t>
    <phoneticPr fontId="7"/>
  </si>
  <si>
    <t xml:space="preserve">印刷JOB履歴テーブル。
</t>
    <phoneticPr fontId="7"/>
  </si>
  <si>
    <t>epPrtMarkerPrintJobHistoryAcceptTime</t>
    <phoneticPr fontId="7"/>
  </si>
  <si>
    <t>1.3.6.1.4.1.1248.1.2.2.27.8.1.2</t>
    <phoneticPr fontId="7"/>
  </si>
  <si>
    <t>印刷JOB受付時間。</t>
    <phoneticPr fontId="7"/>
  </si>
  <si>
    <t>epPrtMarkerPrintJobHistoryPrintedCount</t>
    <phoneticPr fontId="7"/>
  </si>
  <si>
    <t>印刷JOBの印刷カウント。</t>
    <phoneticPr fontId="7"/>
  </si>
  <si>
    <t>epPrtMarkerTotalPrintedPerPaperTable</t>
    <phoneticPr fontId="7"/>
  </si>
  <si>
    <t>epPrtMarkerTotalPrintedPerPaperType</t>
    <phoneticPr fontId="7"/>
  </si>
  <si>
    <t>1.3.6.1.4.1.1248.1.2.2.27.9.1.2</t>
    <phoneticPr fontId="7"/>
  </si>
  <si>
    <t>epPrtMarkerTotalPrintedPerPaperSize</t>
    <phoneticPr fontId="7"/>
  </si>
  <si>
    <t>1.3.6.1.4.1.1248.1.2.2.27.9.1.3</t>
    <phoneticPr fontId="7"/>
  </si>
  <si>
    <t>epPrtMarkerTotalPrintedPerPaperCount</t>
    <phoneticPr fontId="7"/>
  </si>
  <si>
    <t>epPrtMarkerDailyPrintedHistoryTable</t>
    <phoneticPr fontId="7"/>
  </si>
  <si>
    <t>1.3.6.1.4.1.1248.1.2.2.27.10</t>
    <phoneticPr fontId="7"/>
  </si>
  <si>
    <t>日別印刷履歴テーブル。</t>
    <phoneticPr fontId="7"/>
  </si>
  <si>
    <t>1.3.6.1.4.1.1248.1.2.2.27.10.1.2</t>
    <phoneticPr fontId="7"/>
  </si>
  <si>
    <t>日別印刷履歴の日付。</t>
    <phoneticPr fontId="7"/>
  </si>
  <si>
    <t>epPrtMarkerDailyPrintedHistoryPrintedCount</t>
    <phoneticPr fontId="7"/>
  </si>
  <si>
    <t>日別印刷履歴の日に印刷された印刷数。</t>
    <phoneticPr fontId="7"/>
  </si>
  <si>
    <t>epPrtMarkerDailyPrintedHistoryFlushingCount</t>
    <phoneticPr fontId="7"/>
  </si>
  <si>
    <t>日別印刷履歴の日に実施された印字開始前フラッシング回数。</t>
    <phoneticPr fontId="7"/>
  </si>
  <si>
    <t>epPrtMarkerMonthlyPrintedHistoryTable</t>
    <phoneticPr fontId="7"/>
  </si>
  <si>
    <t>月別印刷履歴テーブル。</t>
    <phoneticPr fontId="7"/>
  </si>
  <si>
    <t>epPrtMarkerMonthlyPrintedHistoryTime</t>
    <phoneticPr fontId="7"/>
  </si>
  <si>
    <t>1.3.6.1.4.1.1248.1.2.2.27.11.1.2</t>
    <phoneticPr fontId="7"/>
  </si>
  <si>
    <t>月別印刷履歴の年月。</t>
    <phoneticPr fontId="7"/>
  </si>
  <si>
    <t>epPrtMarkerMonthlyPrintedHistoryPrintedCount</t>
    <phoneticPr fontId="7"/>
  </si>
  <si>
    <t>月別印刷履歴の月に印刷された印刷数。</t>
    <phoneticPr fontId="7"/>
  </si>
  <si>
    <t>epPrtMarkerSupplies(28)</t>
    <phoneticPr fontId="7"/>
  </si>
  <si>
    <t>epPrtMarkerSuppliesTable</t>
    <phoneticPr fontId="7"/>
  </si>
  <si>
    <t>epPrtMarkerSuppliesLevel</t>
    <phoneticPr fontId="7"/>
  </si>
  <si>
    <t>1.3.6.1.4.1.1248.1.2.2.28.1.1.2</t>
    <phoneticPr fontId="7"/>
  </si>
  <si>
    <t>1.3.6.1.4.1.1248.1.2.2.28.1.1.2.1.1</t>
    <phoneticPr fontId="7"/>
  </si>
  <si>
    <t>epPrtMarkerSuppliesChanged</t>
    <phoneticPr fontId="7"/>
  </si>
  <si>
    <t>1.3.6.1.4.1.1248.1.2.2.28.1.1.3.1.1</t>
    <phoneticPr fontId="7"/>
  </si>
  <si>
    <t>epPrtMarkerSuppliesUsedChanged</t>
    <phoneticPr fontId="7"/>
  </si>
  <si>
    <t>epPrtMarkerSuppliesDescription</t>
    <phoneticPr fontId="7"/>
  </si>
  <si>
    <t>epPrtMarkerSuppliesGenuine</t>
    <phoneticPr fontId="7"/>
  </si>
  <si>
    <t>1.3.6.1.4.1.1248.1.2.2.28.1.1.6.1.1</t>
    <phoneticPr fontId="7"/>
  </si>
  <si>
    <t>epPrtMarkerSuppliesID</t>
    <phoneticPr fontId="7"/>
  </si>
  <si>
    <t>1.3.6.1.4.1.1248.1.2.2.28.1.1.9.1.1</t>
    <phoneticPr fontId="7"/>
  </si>
  <si>
    <t>1.3.6.1.4.1.1248.1.2.2.28.1.1.10.1.1</t>
    <phoneticPr fontId="7"/>
  </si>
  <si>
    <t>epPrtMarkerSuppliesGenuineChanged</t>
    <phoneticPr fontId="7"/>
  </si>
  <si>
    <t>epPrtMarkerSuppliesGenuineUsedChanged</t>
    <phoneticPr fontId="7"/>
  </si>
  <si>
    <t>epPrtMarkerSuppliesFirstInstallDate</t>
    <phoneticPr fontId="7"/>
  </si>
  <si>
    <t>1.3.6.1.4.1.1248.1.2.2.28.1.1.17</t>
    <phoneticPr fontId="7"/>
  </si>
  <si>
    <t>1.3.6.1.4.1.1248.1.2.2.28.1.1.17.1.1</t>
    <phoneticPr fontId="7"/>
  </si>
  <si>
    <t>epPrtMarkerSuppliesModelNumber</t>
    <phoneticPr fontId="7"/>
  </si>
  <si>
    <t>1.3.6.1.4.1.1248.1.2.2.28.1.1.18</t>
    <phoneticPr fontId="7"/>
  </si>
  <si>
    <t>印刷消耗品の型番。</t>
    <phoneticPr fontId="7"/>
  </si>
  <si>
    <t>1.3.6.1.4.1.1248.1.2.2.28.1.1.18.1.1</t>
    <phoneticPr fontId="7"/>
  </si>
  <si>
    <t>epPrtMarkerSuppliesRegionID</t>
    <phoneticPr fontId="7"/>
  </si>
  <si>
    <t>1.3.6.1.4.1.1248.1.2.2.28.1.1.19</t>
    <phoneticPr fontId="7"/>
  </si>
  <si>
    <t>印刷消耗品のRegion ID</t>
    <phoneticPr fontId="7"/>
  </si>
  <si>
    <t>1.3.6.1.4.1.1248.1.2.2.28.1.1.19.1.1</t>
    <phoneticPr fontId="7"/>
  </si>
  <si>
    <t>epPrtMarkerSuppliesID2</t>
    <phoneticPr fontId="7"/>
  </si>
  <si>
    <t>1.3.6.1.4.1.1248.1.2.2.28.1.1.20</t>
    <phoneticPr fontId="7"/>
  </si>
  <si>
    <t>ユーザが交換する印刷消耗品（トナー、インク）の2個目のID等</t>
    <phoneticPr fontId="7"/>
  </si>
  <si>
    <t>1.3.6.1.4.1.1248.1.2.2.28.1.1.20.1.1</t>
    <phoneticPr fontId="7"/>
  </si>
  <si>
    <t>epPrtMarkerSuppliesType</t>
    <phoneticPr fontId="7"/>
  </si>
  <si>
    <t>1.3.6.1.4.1.1248.1.2.2.28.1.1.21</t>
    <phoneticPr fontId="7"/>
  </si>
  <si>
    <t>1.3.6.1.4.1.1248.1.2.2.28.1.1.21.1.1</t>
    <phoneticPr fontId="7"/>
  </si>
  <si>
    <t>epPrtMarkerSuppliesServicePrtMarkerSuppliesIndex</t>
    <phoneticPr fontId="7"/>
  </si>
  <si>
    <t>epPrtMarkerSuppliesServiceChanged</t>
    <phoneticPr fontId="7"/>
  </si>
  <si>
    <t>新品かつ純正の印刷消耗品の装着回数。
スロット毎に回数を示すepPrtMarkerSuppliesGenuineUsedChangedとは異なり、同一スロットでも容量の異なる消耗品毎に情報を示す。</t>
    <phoneticPr fontId="7"/>
  </si>
  <si>
    <t>epPrtHaventMarkerSuppliesTable</t>
    <phoneticPr fontId="7"/>
  </si>
  <si>
    <t>1.3.6.1.4.1.1248.1.2.2.28.3</t>
    <phoneticPr fontId="7"/>
  </si>
  <si>
    <t>装着されていない消耗品セットにおける消耗品の情報テーブル。</t>
    <phoneticPr fontId="7"/>
  </si>
  <si>
    <t>epPrtHaventMarkerSuppliesChanged</t>
    <phoneticPr fontId="7"/>
  </si>
  <si>
    <t>1.3.6.1.4.1.1248.1.2.2.28.3.1.3</t>
    <phoneticPr fontId="7"/>
  </si>
  <si>
    <t>新品の印刷消耗品（純正品、非純正品両方）の交換回数の合計。</t>
    <phoneticPr fontId="7"/>
  </si>
  <si>
    <t>epPrtHaventMarkerSuppliesUsedChanged</t>
    <phoneticPr fontId="7"/>
  </si>
  <si>
    <t>ユーズドの印刷消耗品（純正品、非純正品両方）の交換回数の合計。</t>
    <phoneticPr fontId="7"/>
  </si>
  <si>
    <t>epPrtHaventMarkerSuppliesServiceTable</t>
    <phoneticPr fontId="7"/>
  </si>
  <si>
    <t>1.3.6.1.4.1.1248.1.2.2.28.4</t>
    <phoneticPr fontId="7"/>
  </si>
  <si>
    <t>装着されていない消耗品セットの消耗品サービス情報テーブル。</t>
    <phoneticPr fontId="7"/>
  </si>
  <si>
    <t>epPrtHaventMarkerSuppliesServicePrtMarkerSuppliesIndex</t>
    <phoneticPr fontId="7"/>
  </si>
  <si>
    <t>1.3.6.1.4.1.1248.1.2.2.28.4.1.2</t>
    <phoneticPr fontId="7"/>
  </si>
  <si>
    <t>関連する epPrtHaventMarkerSuppliesIndexの値。</t>
    <phoneticPr fontId="7"/>
  </si>
  <si>
    <t>epPrtHaventMarkerSuppliesServiceDescription</t>
    <phoneticPr fontId="7"/>
  </si>
  <si>
    <t>消耗品の名称。</t>
    <phoneticPr fontId="7"/>
  </si>
  <si>
    <t>epPrtHaventMarkerSuppliesServiceChanged</t>
    <phoneticPr fontId="7"/>
  </si>
  <si>
    <t>新品の印刷消耗品の交換回数。</t>
    <phoneticPr fontId="7"/>
  </si>
  <si>
    <t>消耗品のカウント値の説明。</t>
    <phoneticPr fontId="7"/>
  </si>
  <si>
    <t>epPrtHaventMarkerSuppliesServiceCounterType</t>
    <phoneticPr fontId="7"/>
  </si>
  <si>
    <t>epPrtHaventMarkerSuppliesServiceCounterのカウント方法。</t>
    <phoneticPr fontId="7"/>
  </si>
  <si>
    <t>epPrtHaventMarkerSuppliesServiceCounterUnit</t>
    <phoneticPr fontId="7"/>
  </si>
  <si>
    <t>epPrtHaventMarkerSuppliesServiceMaxCounter,epPrtHaventMarkerSuppliesServiceCounterのカウント単位。</t>
    <phoneticPr fontId="7"/>
  </si>
  <si>
    <t>epPrtHaventMarkerSuppliesServiceMaxCounter</t>
    <phoneticPr fontId="7"/>
  </si>
  <si>
    <t>消耗品のカウント値の MAX（epPrtHaventMarkerSuppliesServiceUnit単位）。</t>
    <phoneticPr fontId="7"/>
  </si>
  <si>
    <t>epPrtHaventMarkerSuppliesServiceUsedChanged</t>
    <phoneticPr fontId="7"/>
  </si>
  <si>
    <t>消耗品のカウント値（epPrtHaventMarkerSuppliesServiceUnit単位）。</t>
    <phoneticPr fontId="7"/>
  </si>
  <si>
    <t>1.3.6.1.4.1.1248.1.2.2.28.4.1.10</t>
    <phoneticPr fontId="7"/>
  </si>
  <si>
    <t xml:space="preserve">消耗品のカウント値（epPrtHaventMarkerSuppliesServiceUnit単位）。
不明な場合は noSuchName。
</t>
    <phoneticPr fontId="7"/>
  </si>
  <si>
    <t>epPrtHaventMarkerSuppliesSameTypePrtMarkerSuppliesIndex</t>
    <phoneticPr fontId="7"/>
  </si>
  <si>
    <t>連する（消耗品セットが代わったときに置き換える消耗品の位置を現在のプリンタの構成において示す） prtMarkerSuppliesIndexの値。</t>
    <phoneticPr fontId="7"/>
  </si>
  <si>
    <t>epPrtMarkerSuppliesInkLifeCounterTable</t>
    <phoneticPr fontId="7"/>
  </si>
  <si>
    <t>印刷消耗品累積消耗量カウントテーブル。
プリンタの生涯を通じてカウントされる消耗品の累積消耗量を示す。</t>
    <phoneticPr fontId="7"/>
  </si>
  <si>
    <t>epPrtMarkerSuppliesInkLifeCounterUnit</t>
    <phoneticPr fontId="7"/>
  </si>
  <si>
    <t>累積消耗量のカウント単位。</t>
    <phoneticPr fontId="7"/>
  </si>
  <si>
    <t>epPrtMarkerSuppliesInkLifeCounterValue</t>
    <phoneticPr fontId="7"/>
  </si>
  <si>
    <t>累積消耗量のカウント値。</t>
    <phoneticPr fontId="7"/>
  </si>
  <si>
    <t>epPrtMarkerSuppliesCartridgeSupportTable</t>
    <phoneticPr fontId="7"/>
  </si>
  <si>
    <t>epPrtMarkerSuppliesCartridgeSupportHMAC</t>
    <phoneticPr fontId="7"/>
  </si>
  <si>
    <t>カートリッジ情報のHMAC。</t>
    <phoneticPr fontId="7"/>
  </si>
  <si>
    <r>
      <t>機種コード</t>
    </r>
    <r>
      <rPr>
        <i/>
        <sz val="9"/>
        <rFont val="メイリオ"/>
        <family val="3"/>
        <charset val="128"/>
      </rPr>
      <t>。</t>
    </r>
    <phoneticPr fontId="7"/>
  </si>
  <si>
    <t>epPrtMarkerSuppliesCartridgeSupportVersion</t>
    <phoneticPr fontId="7"/>
  </si>
  <si>
    <t>カートリッジ情報のバージョン。</t>
    <phoneticPr fontId="7"/>
  </si>
  <si>
    <t>epPrtMarkerSuppliesCartridgeSupportHistoryIndexType</t>
    <phoneticPr fontId="7"/>
  </si>
  <si>
    <t>epPrtMarkerSuppliesCartridgeSupportHistoryMaxSize</t>
    <phoneticPr fontId="7"/>
  </si>
  <si>
    <t>カートリッジ履歴テーブル最大数。</t>
    <phoneticPr fontId="7"/>
  </si>
  <si>
    <t>epPrtMarkerSuppliesCartridgeHistoryTable</t>
    <phoneticPr fontId="7"/>
  </si>
  <si>
    <t>1.3.6.1.4.1.1248.1.2.2.28.7</t>
    <phoneticPr fontId="7"/>
  </si>
  <si>
    <t>1.3.6.1.4.1.1248.1.2.2.28.7.1.2</t>
    <phoneticPr fontId="7"/>
  </si>
  <si>
    <t>UID。</t>
    <phoneticPr fontId="7"/>
  </si>
  <si>
    <t>1.3.6.1.4.1.1248.1.2.2.28.7.1.3</t>
    <phoneticPr fontId="7"/>
  </si>
  <si>
    <t>インク消費量。</t>
    <phoneticPr fontId="7"/>
  </si>
  <si>
    <t>epPrtMarkerSuppliesCartridgeHistorySettings</t>
    <phoneticPr fontId="7"/>
  </si>
  <si>
    <t>1.3.6.1.4.1.1248.1.2.2.28.7.1.4</t>
    <phoneticPr fontId="7"/>
  </si>
  <si>
    <t>epPrtErrorHistory(29)</t>
    <phoneticPr fontId="7"/>
  </si>
  <si>
    <t>epPrtErrorHistoryCode</t>
    <phoneticPr fontId="7"/>
  </si>
  <si>
    <t>epPrtErrorHistoryEnvironmentalInformation</t>
    <phoneticPr fontId="7"/>
  </si>
  <si>
    <t>エラー発生時のエンジンの環境情報。</t>
    <phoneticPr fontId="7"/>
  </si>
  <si>
    <t>epPrtErrorHistoryInputTable</t>
    <phoneticPr fontId="7"/>
  </si>
  <si>
    <t>1.3.6.1.4.1.1248.1.2.2.29.2</t>
    <phoneticPr fontId="7"/>
  </si>
  <si>
    <t>給紙装置毎のエラー履歴情報を提供する。</t>
    <phoneticPr fontId="7"/>
  </si>
  <si>
    <t>epPrtErrorHistoryInputJamCounterUnit</t>
    <phoneticPr fontId="7"/>
  </si>
  <si>
    <t>1.3.6.1.4.1.1248.1.2.2.29.2.1.2</t>
    <phoneticPr fontId="7"/>
  </si>
  <si>
    <t>エラー発生時点における、給紙装置毎の紙ジャム発生数の累積を表すための単位。</t>
    <phoneticPr fontId="7"/>
  </si>
  <si>
    <t>epPrtErrorHistoryInputJamCount</t>
    <phoneticPr fontId="7"/>
  </si>
  <si>
    <t>エラー発生時点における、給紙装置毎の紙ジャムの発生数の累積。</t>
    <phoneticPr fontId="7"/>
  </si>
  <si>
    <t>epPrtErrorJamHistoryCommonTable</t>
    <phoneticPr fontId="7"/>
  </si>
  <si>
    <t>1.3.6.1.4.1.1248.1.2.2.29.3</t>
    <phoneticPr fontId="7"/>
  </si>
  <si>
    <t>ジャム履歴共通情報テーブル。</t>
    <phoneticPr fontId="7"/>
  </si>
  <si>
    <t>epPrtErrorJamHistoryCommonIndexType</t>
    <phoneticPr fontId="7"/>
  </si>
  <si>
    <t>1.3.6.1.4.1.1248.1.2.2.29.3.1.1</t>
    <phoneticPr fontId="7"/>
  </si>
  <si>
    <t>ジャム履歴テーブルのインデックスの付け方のタイプ。</t>
    <phoneticPr fontId="7"/>
  </si>
  <si>
    <t>epPrtErrorJamHistoryCommonMaxSize</t>
    <phoneticPr fontId="7"/>
  </si>
  <si>
    <t>ジャム履歴テーブル最大数。</t>
    <phoneticPr fontId="7"/>
  </si>
  <si>
    <t>epPrtErrorJamHistoryCommonPrintCounterUnit</t>
    <phoneticPr fontId="7"/>
  </si>
  <si>
    <t>ジャム履歴でジャムを発生させたジョブの印刷カウントの単位。</t>
    <phoneticPr fontId="7"/>
  </si>
  <si>
    <t>1.3.6.1.4.1.1248.1.2.2.29.4</t>
    <phoneticPr fontId="7"/>
  </si>
  <si>
    <t>ジャム履歴テーブル。</t>
    <phoneticPr fontId="7"/>
  </si>
  <si>
    <t>1.3.6.1.4.1.1248.1.2.2.29.4.1.2</t>
    <phoneticPr fontId="7"/>
  </si>
  <si>
    <t>ジャム発生日時。</t>
    <phoneticPr fontId="7"/>
  </si>
  <si>
    <t>epPrtErrorJamHistoryPrintCount</t>
    <phoneticPr fontId="7"/>
  </si>
  <si>
    <t>ジャムを発生させたジョブの印刷カウント。</t>
    <phoneticPr fontId="7"/>
  </si>
  <si>
    <t>epPrtErrorJamHistoryPaperType</t>
    <phoneticPr fontId="7"/>
  </si>
  <si>
    <t>ジャムを発生させたジョブの用紙種類。</t>
    <phoneticPr fontId="7"/>
  </si>
  <si>
    <t>epPrtErrorJamHistoryPaperSize</t>
    <phoneticPr fontId="7"/>
  </si>
  <si>
    <t>ジャムを発生させたジョブの用紙サイズ。</t>
    <phoneticPr fontId="7"/>
  </si>
  <si>
    <t>epPrtErrorJamHistorySubCode</t>
    <phoneticPr fontId="7"/>
  </si>
  <si>
    <t>ジャムを発生させたときの状態サブ種コード。</t>
    <phoneticPr fontId="7"/>
  </si>
  <si>
    <t>epPrtErrorJamPathTable</t>
    <phoneticPr fontId="7"/>
  </si>
  <si>
    <t>1.3.6.1.4.1.1248.1.2.2.29.5</t>
    <phoneticPr fontId="7"/>
  </si>
  <si>
    <t>経路別ジャム情報テーブル。</t>
    <phoneticPr fontId="7"/>
  </si>
  <si>
    <t>1.3.6.1.4.1.1248.1.2.2.29.5.1.2</t>
    <phoneticPr fontId="7"/>
  </si>
  <si>
    <t>経路の種別。</t>
    <phoneticPr fontId="7"/>
  </si>
  <si>
    <t>1.3.6.1.4.1.1248.1.2.2.29.5.1.2.1.1</t>
    <phoneticPr fontId="7"/>
  </si>
  <si>
    <t>epPrtErrorJamPathAPNumber</t>
    <phoneticPr fontId="7"/>
  </si>
  <si>
    <t>経路を示すアクセスポイントの番号。</t>
    <phoneticPr fontId="7"/>
  </si>
  <si>
    <t>1.3.6.1.4.1.1248.1.2.2.29.5.1.3.1.1</t>
    <phoneticPr fontId="7"/>
  </si>
  <si>
    <t>epPrtErrorJamPathCount</t>
    <phoneticPr fontId="7"/>
  </si>
  <si>
    <t>経路別ジャム発生回数。</t>
    <phoneticPr fontId="7"/>
  </si>
  <si>
    <t>1.3.6.1.4.1.1248.1.2.2.29.5.1.4.1.1</t>
    <phoneticPr fontId="7"/>
  </si>
  <si>
    <t>epPrtMarkerColor(30)</t>
    <phoneticPr fontId="7"/>
  </si>
  <si>
    <t>epPrtMarkerColorTable</t>
    <phoneticPr fontId="7"/>
  </si>
  <si>
    <t>epPrtMarkerColorSuppliesIndex</t>
    <phoneticPr fontId="7"/>
  </si>
  <si>
    <t>epPrtMarkerColorLastJobEstimatedImpressionsRemaining</t>
    <phoneticPr fontId="7"/>
  </si>
  <si>
    <t>epPrtMarkerColorLifeDots</t>
    <phoneticPr fontId="7"/>
  </si>
  <si>
    <t>1.3.6.1.4.1.1248.1.2.2.30.1.1.17</t>
    <phoneticPr fontId="7"/>
  </si>
  <si>
    <t>epPrtMarkerColorType</t>
    <phoneticPr fontId="7"/>
  </si>
  <si>
    <t>1.3.6.1.4.1.1248.1.2.2.30.1.1.18</t>
    <phoneticPr fontId="7"/>
  </si>
  <si>
    <t>色のタイプ。</t>
    <phoneticPr fontId="7"/>
  </si>
  <si>
    <t>1.3.6.1.4.1.1248.1.2.2.30.1.1.18.1.1</t>
    <phoneticPr fontId="7"/>
  </si>
  <si>
    <t>epPrtMarkerColorServiceColorType</t>
    <phoneticPr fontId="7"/>
  </si>
  <si>
    <t>1.3.6.1.4.1.1248.1.2.2.30.1.1.19</t>
    <phoneticPr fontId="7"/>
  </si>
  <si>
    <t>販社サービスに関わる色のタイプ。</t>
    <phoneticPr fontId="7"/>
  </si>
  <si>
    <t>1.3.6.1.4.1.1248.1.2.2.30.1.1.19.1.1</t>
    <phoneticPr fontId="7"/>
  </si>
  <si>
    <t>1.3.6.1.4.1.1248.1.2.2.30.1.1.19.1.2</t>
    <phoneticPr fontId="7"/>
  </si>
  <si>
    <t>1.3.6.1.4.1.1248.1.2.2.30.1.1.19.1.3</t>
    <phoneticPr fontId="7"/>
  </si>
  <si>
    <t>1.3.6.1.4.1.1248.1.2.2.30.1.1.19.1.4</t>
    <phoneticPr fontId="7"/>
  </si>
  <si>
    <t>1.3.6.1.4.1.1248.1.2.2.30.1.1.19.1.5</t>
    <phoneticPr fontId="7"/>
  </si>
  <si>
    <t>1.3.6.1.4.1.1248.1.2.2.30.1.1.19.1.6</t>
    <phoneticPr fontId="7"/>
  </si>
  <si>
    <t>epPrtMarkerColorSuppliesLevelResetCount</t>
    <phoneticPr fontId="7"/>
  </si>
  <si>
    <t>印刷カバレッジ情報をリセットした後の累計平均ISO相対印刷カバレッジ情報。
カバレッジ情報は比率の1000倍した値が入る。</t>
    <phoneticPr fontId="7"/>
  </si>
  <si>
    <t>epPrtMarkerColorCoverageTypeCoverageType</t>
    <phoneticPr fontId="7"/>
  </si>
  <si>
    <t>1.3.6.1.4.1.1248.1.2.2.30.5.1.2</t>
    <phoneticPr fontId="7"/>
  </si>
  <si>
    <t>印刷カバレッジのタイプ。</t>
    <phoneticPr fontId="7"/>
  </si>
  <si>
    <t>1.3.6.1.4.1.1248.1.2.2.30.5.1.2.1.x.1</t>
    <phoneticPr fontId="7"/>
  </si>
  <si>
    <t>1.3.6.1.4.1.1248.1.2.2.30.5.1.2.1.x.2</t>
    <phoneticPr fontId="7"/>
  </si>
  <si>
    <t>1.3.6.1.4.1.1248.1.2.2.30.5.1.2.1.x.3</t>
    <phoneticPr fontId="7"/>
  </si>
  <si>
    <t>epPrtMarkerColorCoverageTypeLastJobDuty</t>
    <phoneticPr fontId="7"/>
  </si>
  <si>
    <t>最終ジョブにおける印刷カバレッジ情報。</t>
    <phoneticPr fontId="7"/>
  </si>
  <si>
    <t>1.3.6.1.4.1.1248.1.2.2.30.5.1.3.1.x.1</t>
    <phoneticPr fontId="7"/>
  </si>
  <si>
    <t>1.3.6.1.4.1.1248.1.2.2.30.5.1.3.1.x.2</t>
    <phoneticPr fontId="7"/>
  </si>
  <si>
    <t>1.3.6.1.4.1.1248.1.2.2.30.5.1.3.1.x.3</t>
    <phoneticPr fontId="7"/>
  </si>
  <si>
    <t>epPrtMarkerColorCoverageTypeLifeDuty</t>
    <phoneticPr fontId="7"/>
  </si>
  <si>
    <t>生涯の累計平均印刷カバレッジ情報。</t>
    <phoneticPr fontId="7"/>
  </si>
  <si>
    <t>1.3.6.1.4.1.1248.1.2.2.30.5.1.4.1.x.1</t>
    <phoneticPr fontId="7"/>
  </si>
  <si>
    <t>1.3.6.1.4.1.1248.1.2.2.30.5.1.4.1.x.2</t>
    <phoneticPr fontId="7"/>
  </si>
  <si>
    <t>1.3.6.1.4.1.1248.1.2.2.30.5.1.4.1.x.3</t>
    <phoneticPr fontId="7"/>
  </si>
  <si>
    <t>epPrtMarkerColorCoverageTypeTermDuty</t>
    <phoneticPr fontId="7"/>
  </si>
  <si>
    <t>印刷カバレッジ情報をリセットした後の累計平均印刷カバレッジ情報。</t>
    <phoneticPr fontId="7"/>
  </si>
  <si>
    <t>1.3.6.1.4.1.1248.1.2.2.30.5.1.5.1.x.1</t>
    <phoneticPr fontId="7"/>
  </si>
  <si>
    <t>1.3.6.1.4.1.1248.1.2.2.30.5.1.5.1.x.2</t>
    <phoneticPr fontId="7"/>
  </si>
  <si>
    <t>1.3.6.1.4.1.1248.1.2.2.30.5.1.5.1.x.3</t>
    <phoneticPr fontId="7"/>
  </si>
  <si>
    <t>epPrtPaperMemory(31)</t>
    <phoneticPr fontId="7"/>
  </si>
  <si>
    <t>epPrtPaperMemoryTable</t>
    <phoneticPr fontId="7"/>
  </si>
  <si>
    <t>epPrtMarkerParts(32)</t>
    <phoneticPr fontId="7"/>
  </si>
  <si>
    <t>epPrtMarkerPartsTable</t>
    <phoneticPr fontId="7"/>
  </si>
  <si>
    <t>epPrtMarkerPartsName</t>
    <phoneticPr fontId="7"/>
  </si>
  <si>
    <t>1.3.6.1.4.1.1248.1.2.2.32.1.1.2.1.1</t>
    <phoneticPr fontId="7"/>
  </si>
  <si>
    <t>1.3.6.1.4.1.1248.1.2.2.32.1.1.2.1.2</t>
    <phoneticPr fontId="7"/>
  </si>
  <si>
    <t>1.3.6.1.4.1.1248.1.2.2.32.1.1.2.1.3</t>
    <phoneticPr fontId="7"/>
  </si>
  <si>
    <t>1.3.6.1.4.1.1248.1.2.2.32.1.1.2.1.4</t>
    <phoneticPr fontId="7"/>
  </si>
  <si>
    <t>epPrtMarkerPartsCounterUnit</t>
    <phoneticPr fontId="7"/>
  </si>
  <si>
    <t>1.3.6.1.4.1.1248.1.2.2.32.1.1.3.1.1</t>
    <phoneticPr fontId="7"/>
  </si>
  <si>
    <t>1.3.6.1.4.1.1248.1.2.2.32.1.1.5.1.1</t>
    <phoneticPr fontId="7"/>
  </si>
  <si>
    <t>1.3.6.1.4.1.1248.1.2.2.32.1.1.7.1.1</t>
    <phoneticPr fontId="7"/>
  </si>
  <si>
    <t>epPrtMarkerPartsExtEpPrtMarkerPartsIndex</t>
    <phoneticPr fontId="7"/>
  </si>
  <si>
    <t>epPrtMultibin(33)</t>
    <phoneticPr fontId="7"/>
  </si>
  <si>
    <t>epPrtFinisherParts(34)</t>
    <phoneticPr fontId="7"/>
  </si>
  <si>
    <t>epPrtMarkerSuppliesPartsMaxCapacity</t>
    <phoneticPr fontId="7"/>
  </si>
  <si>
    <t>epPrtGeneralMaintenance(36)</t>
    <phoneticPr fontId="7"/>
  </si>
  <si>
    <t>epPrtGeneralMaintenanceJamCounterUnit</t>
    <phoneticPr fontId="7"/>
  </si>
  <si>
    <t>epPrtGeneralMaintenanceFirstPrintTimeString</t>
    <phoneticPr fontId="7"/>
  </si>
  <si>
    <t>工場出荷後の初回印刷日時。</t>
    <phoneticPr fontId="7"/>
  </si>
  <si>
    <t>epPrtGeneralMaintenanceGamutValue</t>
    <phoneticPr fontId="7"/>
  </si>
  <si>
    <t>印刷可能な色空間体積の大きさ。</t>
    <phoneticPr fontId="7"/>
  </si>
  <si>
    <t>epPrtGeneralMaintenanceUsbIdSelect</t>
    <phoneticPr fontId="7"/>
  </si>
  <si>
    <t>使用するUSB IDの切り替え設定。</t>
    <phoneticPr fontId="7"/>
  </si>
  <si>
    <t>epPrtMaintenancePaperSizeName</t>
    <phoneticPr fontId="7"/>
  </si>
  <si>
    <t>epPrtFinisherSupplies(37)</t>
    <phoneticPr fontId="7"/>
  </si>
  <si>
    <t>epPrtFinisherSuppliesTable</t>
    <phoneticPr fontId="7"/>
  </si>
  <si>
    <t>epPrtJob(38)</t>
    <phoneticPr fontId="7"/>
  </si>
  <si>
    <t>epPrtJobPaperSuppliesTable</t>
    <phoneticPr fontId="7"/>
  </si>
  <si>
    <t>epPrtJobAlertTable</t>
    <phoneticPr fontId="7"/>
  </si>
  <si>
    <t>Job Monitoring MIB, Job Private MIB に移行したため実装機種なし。</t>
    <phoneticPr fontId="7"/>
  </si>
  <si>
    <t>epPrtJobApplicationDerivedInformationPrinterName</t>
    <phoneticPr fontId="7"/>
  </si>
  <si>
    <t>epPrtIpdsSettings(39)</t>
    <phoneticPr fontId="7"/>
  </si>
  <si>
    <t>IPDS設定の対象となるインターフェース。epPrtInterfaceIndexの値。</t>
    <phoneticPr fontId="7"/>
  </si>
  <si>
    <t>epPrtIpdsCodePage</t>
    <phoneticPr fontId="7"/>
  </si>
  <si>
    <t>epPrtIpdsTextCompression</t>
    <phoneticPr fontId="7"/>
  </si>
  <si>
    <t>epPrtIpdsHorizontalMargin</t>
    <phoneticPr fontId="7"/>
  </si>
  <si>
    <t>epPrtBgJob(40)</t>
    <phoneticPr fontId="7"/>
  </si>
  <si>
    <t>epPrtFormOverlay(41)</t>
    <phoneticPr fontId="7"/>
  </si>
  <si>
    <t>フォームコメントのローカライズ。
epPrtFormOverlayLocalizeationTableから選択される。</t>
    <phoneticPr fontId="7"/>
  </si>
  <si>
    <t>フォームコメント。</t>
    <phoneticPr fontId="7"/>
  </si>
  <si>
    <t>epPrtFormOverlayPreviewState</t>
    <phoneticPr fontId="7"/>
  </si>
  <si>
    <t>epPrtV1Alert</t>
    <phoneticPr fontId="7"/>
  </si>
  <si>
    <t>1.3.6.1.4.1.1248.1.2.2.42.1</t>
    <phoneticPr fontId="7"/>
  </si>
  <si>
    <t>プリンタプライベートMIB トラップグループの定義。</t>
    <phoneticPr fontId="7"/>
  </si>
  <si>
    <t>epPrtConsoleDisplay(43)</t>
    <phoneticPr fontId="7"/>
  </si>
  <si>
    <t>epPrtD4EpsonCtrlCh(44)</t>
    <phoneticPr fontId="7"/>
  </si>
  <si>
    <t>epPrtD4EpsonCtrlChTable</t>
    <phoneticPr fontId="7"/>
  </si>
  <si>
    <t>epPrtMediaPathParts(45)</t>
    <phoneticPr fontId="7"/>
  </si>
  <si>
    <t>epPrtMediaTable(46)</t>
    <phoneticPr fontId="7"/>
  </si>
  <si>
    <t>epPrtHistory(47)</t>
    <phoneticPr fontId="7"/>
  </si>
  <si>
    <t>epPrtHistoryType</t>
    <phoneticPr fontId="7"/>
  </si>
  <si>
    <t>epPrtAlert(48)</t>
    <phoneticPr fontId="7"/>
  </si>
  <si>
    <t>epPrtInterpreter(49)</t>
    <phoneticPr fontId="7"/>
  </si>
  <si>
    <t>1.3.6.1.4.1.1248.1.2.2.49.1</t>
    <phoneticPr fontId="7"/>
  </si>
  <si>
    <t>epPrtInterpreterExtTable</t>
    <phoneticPr fontId="7"/>
  </si>
  <si>
    <t>1.3.6.1.4.1.1248.1.2.2.49.2</t>
    <phoneticPr fontId="7"/>
  </si>
  <si>
    <t>言語に関する拡張情報テーブル。</t>
    <phoneticPr fontId="7"/>
  </si>
  <si>
    <t>epPrtInterpreterExtDescription</t>
    <phoneticPr fontId="7"/>
  </si>
  <si>
    <t>epPrtInterpreterExtPrintedUnit</t>
    <phoneticPr fontId="7"/>
  </si>
  <si>
    <t>epPrtInterpreterExtType</t>
    <phoneticPr fontId="7"/>
  </si>
  <si>
    <t>epPrtConsumableSupply(50)</t>
    <phoneticPr fontId="7"/>
  </si>
  <si>
    <t>epPrtConsumableSupplyTable</t>
    <phoneticPr fontId="7"/>
  </si>
  <si>
    <t>1.3.6.1.4.1.1248.1.2.2.50.1</t>
    <phoneticPr fontId="7"/>
  </si>
  <si>
    <t>消耗品テーブル。</t>
    <phoneticPr fontId="7"/>
  </si>
  <si>
    <t>1.3.6.1.4.1.1248.1.2.2.50.1.1.2</t>
    <phoneticPr fontId="7"/>
  </si>
  <si>
    <t>消耗品のタイプ。</t>
    <phoneticPr fontId="7"/>
  </si>
  <si>
    <t>1.3.6.1.4.1.1248.1.2.2.50.1.1.2.1.1</t>
    <phoneticPr fontId="7"/>
  </si>
  <si>
    <t>epPrtConsumableSupplyDescription</t>
    <phoneticPr fontId="7"/>
  </si>
  <si>
    <t>消耗品の説明。</t>
    <phoneticPr fontId="7"/>
  </si>
  <si>
    <t>1.3.6.1.4.1.1248.1.2.2.50.1.1.3.1.1</t>
    <phoneticPr fontId="7"/>
  </si>
  <si>
    <t>epPrtConsumableSupplyUsageLifeCounterUnit</t>
    <phoneticPr fontId="7"/>
  </si>
  <si>
    <t>消耗品の累積使用量の単位。</t>
    <phoneticPr fontId="7"/>
  </si>
  <si>
    <t>epPrtConsumableSupplyUsageLifeCounter</t>
    <phoneticPr fontId="7"/>
  </si>
  <si>
    <t>消耗品の累積使用量。</t>
    <phoneticPr fontId="7"/>
  </si>
  <si>
    <t>epPrtConsumableSupplyLifeCountChanged</t>
    <phoneticPr fontId="7"/>
  </si>
  <si>
    <t>消耗品の累積新品交換回数。</t>
    <phoneticPr fontId="7"/>
  </si>
  <si>
    <t>epPrtConsumableSupplyMarkerColorIndex</t>
    <phoneticPr fontId="7"/>
  </si>
  <si>
    <t>1.3.6.1.4.1.1248.1.2.2.50.1.1.7</t>
    <phoneticPr fontId="7"/>
  </si>
  <si>
    <t>epPrtConsumableSupplyLifeCountUsageChanged</t>
    <phoneticPr fontId="7"/>
  </si>
  <si>
    <t>epPrtConsumableSupplyUsageType</t>
    <phoneticPr fontId="7"/>
  </si>
  <si>
    <t>1.3.6.1.4.1.1248.1.2.2.50.2.1.2.1.9</t>
    <phoneticPr fontId="7"/>
  </si>
  <si>
    <t>epPrtConsumableSupplyUsageCounterUnit</t>
    <phoneticPr fontId="7"/>
  </si>
  <si>
    <t>epPrtConsumableSupplyUsageCounter</t>
    <phoneticPr fontId="7"/>
  </si>
  <si>
    <t>epPrtConsumableSupplyUsageColorTable</t>
    <phoneticPr fontId="7"/>
  </si>
  <si>
    <t>epPrtConsumableSupplyUsageColorMarkerColorIndex</t>
    <phoneticPr fontId="7"/>
  </si>
  <si>
    <t>epPrtConsumableSupplyUsageColorLifeCounter</t>
    <phoneticPr fontId="7"/>
  </si>
  <si>
    <t>epPrtConsumableSupplyColorSizeTable</t>
    <phoneticPr fontId="7"/>
  </si>
  <si>
    <t>epPrtConsumableSupplyColorSizeConsumableType</t>
    <phoneticPr fontId="7"/>
  </si>
  <si>
    <t>epPrtConsumableSupplyColorSizeMarkerColorIndex</t>
    <phoneticPr fontId="7"/>
  </si>
  <si>
    <t>epPrtConsumableSupplyColorSizeSizeType</t>
    <phoneticPr fontId="7"/>
  </si>
  <si>
    <t>1.3.6.1.4.1.1248.1.2.2.50.4.1.4</t>
    <phoneticPr fontId="7"/>
  </si>
  <si>
    <t>epPrtConsumableSupplyColorSizeLifeCountChanged</t>
    <phoneticPr fontId="7"/>
  </si>
  <si>
    <t>epPrtCleaningHistory(51)</t>
    <phoneticPr fontId="7"/>
  </si>
  <si>
    <t>epPrtCleaningHistoryCommonTable</t>
    <phoneticPr fontId="7"/>
  </si>
  <si>
    <t>1.3.6.1.4.1.1248.1.2.2.51.1</t>
    <phoneticPr fontId="7"/>
  </si>
  <si>
    <t>クリーニング履歴共通情報テーブル。</t>
    <phoneticPr fontId="7"/>
  </si>
  <si>
    <t>epPrtCleaningHistoryCommonIndexType</t>
    <phoneticPr fontId="7"/>
  </si>
  <si>
    <t>1.3.6.1.4.1.1248.1.2.2.51.1.1.1</t>
    <phoneticPr fontId="7"/>
  </si>
  <si>
    <t>クリーニング履歴テーブルのインデックスの付け方のタイプ。</t>
    <phoneticPr fontId="7"/>
  </si>
  <si>
    <t>epPrtCleaningHistoryCommonMaxSize</t>
    <phoneticPr fontId="7"/>
  </si>
  <si>
    <t>クリーニング履歴テーブル最大数</t>
    <phoneticPr fontId="7"/>
  </si>
  <si>
    <t>epPrtCleaningHistoryCommonPrintedCounterUnit</t>
    <phoneticPr fontId="7"/>
  </si>
  <si>
    <t>1.3.6.1.4.1.1248.1.2.2.51.1.1.3</t>
    <phoneticPr fontId="7"/>
  </si>
  <si>
    <t>クリーニング履歴印刷数の単位</t>
    <phoneticPr fontId="7"/>
  </si>
  <si>
    <t>epPrtCleaningHistoryTable</t>
    <phoneticPr fontId="7"/>
  </si>
  <si>
    <t>1.3.6.1.4.1.1248.1.2.2.51.2</t>
    <phoneticPr fontId="7"/>
  </si>
  <si>
    <t>クリーニング履歴テーブル。</t>
    <phoneticPr fontId="7"/>
  </si>
  <si>
    <t>epPrtCleaningHistoryType</t>
    <phoneticPr fontId="7"/>
  </si>
  <si>
    <t>1.3.6.1.4.1.1248.1.2.2.51.2.1.2</t>
    <phoneticPr fontId="7"/>
  </si>
  <si>
    <t>クリーニング履歴のタイプ。</t>
    <phoneticPr fontId="7"/>
  </si>
  <si>
    <t>epPrtCleaningHistoryTime</t>
    <phoneticPr fontId="7"/>
  </si>
  <si>
    <t>クリーニングを実施した時間。</t>
    <phoneticPr fontId="7"/>
  </si>
  <si>
    <t>epPrtCleaningHistoryPrintedCounter</t>
    <phoneticPr fontId="7"/>
  </si>
  <si>
    <t>1.3.6.1.4.1.1248.1.2.2.51.2.1.4</t>
    <phoneticPr fontId="7"/>
  </si>
  <si>
    <t>クリーニングを実施したときの総印刷数。</t>
    <phoneticPr fontId="7"/>
  </si>
  <si>
    <t>epPrtCleaningTable</t>
    <phoneticPr fontId="7"/>
  </si>
  <si>
    <t>1.3.6.1.4.1.1248.1.2.2.51.3</t>
    <phoneticPr fontId="7"/>
  </si>
  <si>
    <t>epPrtCleaningTimerEnable</t>
    <phoneticPr fontId="7"/>
  </si>
  <si>
    <t>1.3.6.1.4.1.1248.1.2.2.51.3.1.1</t>
    <phoneticPr fontId="7"/>
  </si>
  <si>
    <t>定期的にクリーニング実施する機能の有効無効設定。</t>
    <phoneticPr fontId="7"/>
  </si>
  <si>
    <t>epPrtCleaningAutoNozzleCheck</t>
    <phoneticPr fontId="7"/>
  </si>
  <si>
    <t>ノズル抜け検出機能の設定。</t>
    <phoneticPr fontId="7"/>
  </si>
  <si>
    <t>epPrtCleaningAutoNozzleCheckCleanReapeatCountMax</t>
    <phoneticPr fontId="7"/>
  </si>
  <si>
    <t>ノズル抜け検出時のクリーニング繰返し回数の設定最大数。</t>
    <phoneticPr fontId="7"/>
  </si>
  <si>
    <t>epPrtCleaningAutoNozzleCheckCleanReapeatCount</t>
    <phoneticPr fontId="7"/>
  </si>
  <si>
    <t>ノズル抜け検出時のクリーニング繰返し回数。</t>
    <phoneticPr fontId="7"/>
  </si>
  <si>
    <t>epPrtCleaningAutoNozzleCheckCleanRepeatOption</t>
    <phoneticPr fontId="7"/>
  </si>
  <si>
    <t>ノズル抜け検出時のクリーニング繰返し時の設定。</t>
    <phoneticPr fontId="7"/>
  </si>
  <si>
    <t>epPrtCleaningAutoPrePrintEnable</t>
    <phoneticPr fontId="7"/>
  </si>
  <si>
    <t>印刷開始前自動クリーニング機能の有効無効設定。</t>
    <phoneticPr fontId="7"/>
  </si>
  <si>
    <t>epPrtCleaningAutoPostPrintEnable</t>
    <phoneticPr fontId="7"/>
  </si>
  <si>
    <t>印刷終了後自動クリーニング機能の有効無効設定。</t>
    <phoneticPr fontId="7"/>
  </si>
  <si>
    <t>epPrtCleaningDailyHistoryIndexType</t>
    <phoneticPr fontId="7"/>
  </si>
  <si>
    <t>日別クリーニング履歴テーブルのインデックスの付け方のタイプ。</t>
    <phoneticPr fontId="7"/>
  </si>
  <si>
    <t>epPrtCleaningDailyHistoryMaxSize</t>
    <phoneticPr fontId="7"/>
  </si>
  <si>
    <t>日別クリーニング履歴テーブル最大数。</t>
    <phoneticPr fontId="7"/>
  </si>
  <si>
    <t>epPrtCleaningDailyHistoryPrintedCounterUnit</t>
    <phoneticPr fontId="7"/>
  </si>
  <si>
    <t>日別クリーニング履歴の日に印刷された印刷数をカウントする単位。</t>
    <phoneticPr fontId="7"/>
  </si>
  <si>
    <t>epPrtCleaningTypeTable</t>
    <phoneticPr fontId="7"/>
  </si>
  <si>
    <t>1.3.6.1.4.1.1248.1.2.2.51.4</t>
    <phoneticPr fontId="7"/>
  </si>
  <si>
    <t>クリーニング種類別情報テーブル。</t>
    <phoneticPr fontId="7"/>
  </si>
  <si>
    <t>epPrtCleaningTypeType</t>
    <phoneticPr fontId="7"/>
  </si>
  <si>
    <t>1.3.6.1.4.1.1248.1.2.2.51.4.1.2</t>
    <phoneticPr fontId="7"/>
  </si>
  <si>
    <t>epPrtCleaningTypeLevel</t>
    <phoneticPr fontId="7"/>
  </si>
  <si>
    <t>1.3.6.1.4.1.1248.1.2.2.51.4.1.3</t>
    <phoneticPr fontId="7"/>
  </si>
  <si>
    <t>クリーニングのレベル。</t>
    <phoneticPr fontId="7"/>
  </si>
  <si>
    <t>epPrtCleaningTypeCount</t>
    <phoneticPr fontId="7"/>
  </si>
  <si>
    <t>1.3.6.1.4.1.1248.1.2.2.51.4.1.4</t>
    <phoneticPr fontId="7"/>
  </si>
  <si>
    <t>epPrtCleaningTypeECRPId</t>
    <phoneticPr fontId="7"/>
  </si>
  <si>
    <t>1.3.6.1.4.1.1248.1.2.2.51.4.1.5</t>
    <phoneticPr fontId="7"/>
  </si>
  <si>
    <t>Epson Customer Research Participation用クリーニングの種別とレベルを示すID。</t>
    <phoneticPr fontId="7"/>
  </si>
  <si>
    <t>epPrtCleaningDailyHistoryTable</t>
    <phoneticPr fontId="7"/>
  </si>
  <si>
    <t>1.3.6.1.4.1.1248.1.2.2.51.5</t>
    <phoneticPr fontId="7"/>
  </si>
  <si>
    <t>日別クリーニング履歴テーブル。</t>
    <phoneticPr fontId="7"/>
  </si>
  <si>
    <t>epPrtCleaningDailyHistoryTime</t>
    <phoneticPr fontId="7"/>
  </si>
  <si>
    <t>1.3.6.1.4.1.1248.1.2.2.51.5.1.2</t>
    <phoneticPr fontId="7"/>
  </si>
  <si>
    <t>日別クリーニング履歴の日付。</t>
    <phoneticPr fontId="7"/>
  </si>
  <si>
    <t>epPrtCleaningDailyHistoryPrintedCount</t>
    <phoneticPr fontId="7"/>
  </si>
  <si>
    <t>日別クリーニング履歴の日に印刷された印刷数。</t>
    <phoneticPr fontId="7"/>
  </si>
  <si>
    <t>epPrtCleaningDailyHistoryNozzleDefective</t>
    <phoneticPr fontId="7"/>
  </si>
  <si>
    <t>日別クリーニング履歴の日の時点のノズル抜け状態。</t>
    <phoneticPr fontId="7"/>
  </si>
  <si>
    <t>epPrtCleaningDailyHistoryTotalMaintenanceBoxLevel</t>
    <phoneticPr fontId="7"/>
  </si>
  <si>
    <t>日別クリーニング履歴の日の時点のメンテナンスボックス総残量。</t>
    <phoneticPr fontId="7"/>
  </si>
  <si>
    <t>epPrtCleaningDailyHistoryManualCl1Count</t>
    <phoneticPr fontId="7"/>
  </si>
  <si>
    <t>日別クリーニング履歴の日に実施されたマニュアルクリーニングのCL1の回数。</t>
    <phoneticPr fontId="7"/>
  </si>
  <si>
    <t>epPrtCleaningDailyHistoryManualCl2Count</t>
    <phoneticPr fontId="7"/>
  </si>
  <si>
    <t>日別クリーニング履歴の日に実施されたマニュアルクリーニングのCL2の回数。</t>
    <phoneticPr fontId="7"/>
  </si>
  <si>
    <t>epPrtCleaningDailyHistoryManualCl3Count</t>
    <phoneticPr fontId="7"/>
  </si>
  <si>
    <t>日別クリーニング履歴の日に実施されたマニュアルクリーニングのCL3の回数。</t>
    <phoneticPr fontId="7"/>
  </si>
  <si>
    <t>epPrtCleaningDailyHistoryStrictClCount</t>
    <phoneticPr fontId="7"/>
  </si>
  <si>
    <t>日別クリーニング履歴の日に実施された強力クリーニングの回数。</t>
    <phoneticPr fontId="7"/>
  </si>
  <si>
    <t>epPrtCleaningDailyHistoryReplaceClCount</t>
    <phoneticPr fontId="7"/>
  </si>
  <si>
    <t>日別クリーニング履歴の日に実施された置換クリーニングの回数。</t>
    <phoneticPr fontId="7"/>
  </si>
  <si>
    <t>epPrtUserAdjPaperSettingValue</t>
    <phoneticPr fontId="7"/>
  </si>
  <si>
    <t>epPrtUserAdjPaperType</t>
    <phoneticPr fontId="7"/>
  </si>
  <si>
    <t>epPrtDirectPrint(52)</t>
    <phoneticPr fontId="7"/>
  </si>
  <si>
    <t>epPrtFolderPrintTable</t>
    <phoneticPr fontId="7"/>
  </si>
  <si>
    <t>epPrtFolderPrintEnable</t>
    <phoneticPr fontId="7"/>
  </si>
  <si>
    <t>1.3.6.1.4.1.1248.1.2.2.52.1.1.1</t>
    <phoneticPr fontId="7"/>
  </si>
  <si>
    <t>フォルダー印刷機能の有効/無効</t>
    <phoneticPr fontId="7"/>
  </si>
  <si>
    <t>epPrtFolderPrintMaxAddress</t>
    <phoneticPr fontId="7"/>
  </si>
  <si>
    <t>1.3.6.1.4.1.1248.1.2.2.52.1.1.2</t>
    <phoneticPr fontId="7"/>
  </si>
  <si>
    <t>共有フォルダーアドレスの最大数</t>
    <phoneticPr fontId="7"/>
  </si>
  <si>
    <t>epPrtFolderPrintMaxAddressSize</t>
    <phoneticPr fontId="7"/>
  </si>
  <si>
    <t>1.3.6.1.4.1.1248.1.2.2.52.1.1.3</t>
    <phoneticPr fontId="7"/>
  </si>
  <si>
    <t>共有フォルダーアドレスに設定可能な最大サイズ</t>
    <phoneticPr fontId="7"/>
  </si>
  <si>
    <t>epPrtFolderPrintMaxAuthenticationNameSize</t>
    <phoneticPr fontId="7"/>
  </si>
  <si>
    <t>1.3.6.1.4.1.1248.1.2.2.52.1.1.4</t>
    <phoneticPr fontId="7"/>
  </si>
  <si>
    <t>共有フォルダーにアクセスするための認証ユーザー名に設定可能な最大サイズ</t>
    <phoneticPr fontId="7"/>
  </si>
  <si>
    <t>epPrtFolderPrintMaxAuthenticationPasswordSize</t>
    <phoneticPr fontId="7"/>
  </si>
  <si>
    <t>1.3.6.1.4.1.1248.1.2.2.52.1.1.5</t>
    <phoneticPr fontId="7"/>
  </si>
  <si>
    <t>共有フォルダーにアクセスするための認証パスワードに設定可能な最大サイズ</t>
    <phoneticPr fontId="7"/>
  </si>
  <si>
    <t>epPrtFolderPrintAddressTable</t>
    <phoneticPr fontId="7"/>
  </si>
  <si>
    <t>epPrtFolderPrintAddress</t>
    <phoneticPr fontId="7"/>
  </si>
  <si>
    <t>1.3.6.1.4.1.1248.1.2.2.52.2.1.2</t>
    <phoneticPr fontId="7"/>
  </si>
  <si>
    <t>共有フォルダーアドレス</t>
    <phoneticPr fontId="7"/>
  </si>
  <si>
    <t>epPrtFolderPrintAddress2</t>
    <phoneticPr fontId="7"/>
  </si>
  <si>
    <t>1.3.6.1.4.1.1248.1.2.2.52.2.1.3</t>
    <phoneticPr fontId="7"/>
  </si>
  <si>
    <t>共有フォルダーアドレスの続き。サイズが255 OCTET を超える場合に使用する。</t>
    <phoneticPr fontId="7"/>
  </si>
  <si>
    <t>epPrtFolderPrintAddress3</t>
    <phoneticPr fontId="7"/>
  </si>
  <si>
    <t>1.3.6.1.4.1.1248.1.2.2.52.2.1.4</t>
    <phoneticPr fontId="7"/>
  </si>
  <si>
    <t>共有フォルダーアドレスの続き。サイズが510 OCTET を超える場合に使用する。</t>
    <phoneticPr fontId="7"/>
  </si>
  <si>
    <t>epPrtFolderPrintAddressAuthenticationName</t>
    <phoneticPr fontId="7"/>
  </si>
  <si>
    <t>1.3.6.1.4.1.1248.1.2.2.52.2.1.5</t>
    <phoneticPr fontId="7"/>
  </si>
  <si>
    <t>このフォルダーにアクセスするための認証ユーザー名</t>
    <phoneticPr fontId="7"/>
  </si>
  <si>
    <t>epPrtFolderPrintAddressAuthenticationPassword</t>
    <phoneticPr fontId="7"/>
  </si>
  <si>
    <t>1.3.6.1.4.1.1248.1.2.2.52.2.1.6</t>
    <phoneticPr fontId="7"/>
  </si>
  <si>
    <t>このフォルダーにアクセスするための認証パスワード</t>
    <phoneticPr fontId="7"/>
  </si>
  <si>
    <t>epPrtUploadPrintTable</t>
    <phoneticPr fontId="7"/>
  </si>
  <si>
    <t>epPrtUploadPrintEnable</t>
    <phoneticPr fontId="7"/>
  </si>
  <si>
    <t>1.3.6.1.4.1.1248.1.2.2.52.3.1.1</t>
    <phoneticPr fontId="7"/>
  </si>
  <si>
    <t>アップロード印刷機能の有効/無効</t>
    <phoneticPr fontId="7"/>
  </si>
  <si>
    <t>epJpGeneral(1)</t>
    <phoneticPr fontId="7"/>
  </si>
  <si>
    <t>1.3.6.1.4.1.1248.1.5.1.1</t>
    <phoneticPr fontId="7"/>
  </si>
  <si>
    <t>epJpGeneralJobPersistence</t>
    <phoneticPr fontId="7"/>
  </si>
  <si>
    <t>epJpJobID(2)</t>
    <phoneticPr fontId="7"/>
  </si>
  <si>
    <t>1.3.6.1.4.1.1248.1.5.2.1</t>
    <phoneticPr fontId="7"/>
  </si>
  <si>
    <t>1.3.6.1.4.1.1248.1.5.2.1.1.2</t>
    <phoneticPr fontId="7"/>
  </si>
  <si>
    <t>1.3.6.1.4.1.1248.1.5.2.1.1.3</t>
    <phoneticPr fontId="7"/>
  </si>
  <si>
    <t>本OIDのIndexに SubmissionIDを埋め込んで値を取得することで、SubmissionID に対応するジョブのインデックスが取得できる。</t>
    <phoneticPr fontId="7"/>
  </si>
  <si>
    <t>epJpJob(5)</t>
    <phoneticPr fontId="7"/>
  </si>
  <si>
    <t>epJpJobTable</t>
    <phoneticPr fontId="7"/>
  </si>
  <si>
    <t>1.3.6.1.4.1.1248.1.5.5.1</t>
    <phoneticPr fontId="7"/>
  </si>
  <si>
    <t>epJpJobControlSupport</t>
    <phoneticPr fontId="7"/>
  </si>
  <si>
    <t>1.3.6.1.4.1.1248.1.5.5.1.1.2</t>
    <phoneticPr fontId="7"/>
  </si>
  <si>
    <t>1.3.6.1.4.1.1248.1.5.5.1.1.3</t>
    <phoneticPr fontId="7"/>
  </si>
  <si>
    <t>epJpJobReserveTicket</t>
    <phoneticPr fontId="7"/>
  </si>
  <si>
    <t>1.3.6.1.4.1.1248.1.5.5.1.1.4</t>
    <phoneticPr fontId="7"/>
  </si>
  <si>
    <t>1.3.6.1.4.1.1248.1.5.5.1.1.5</t>
    <phoneticPr fontId="7"/>
  </si>
  <si>
    <t>1.3.6.1.4.1.1248.1.5.5.1.1.6</t>
    <phoneticPr fontId="7"/>
  </si>
  <si>
    <t>epJpJobLogin</t>
    <phoneticPr fontId="7"/>
  </si>
  <si>
    <t>1.3.6.1.4.1.1248.1.5.5.1.1.7</t>
    <phoneticPr fontId="7"/>
  </si>
  <si>
    <t>epJpJobControlReserveWait</t>
    <phoneticPr fontId="7"/>
  </si>
  <si>
    <t>1.3.6.1.4.1.1248.1.5.5.1.1.8</t>
    <phoneticPr fontId="7"/>
  </si>
  <si>
    <t>epJpJobAlert(6)</t>
    <phoneticPr fontId="7"/>
  </si>
  <si>
    <t>1.3.6.1.4.1.1248.1.5.6.1</t>
    <phoneticPr fontId="7"/>
  </si>
  <si>
    <t>1.3.6.1.4.1.1248.1.5.6.1.1.2</t>
    <phoneticPr fontId="7"/>
  </si>
  <si>
    <t>1.3.6.1.4.1.1248.1.5.6.1.1.3</t>
    <phoneticPr fontId="7"/>
  </si>
  <si>
    <t>1.3.6.1.4.1.1248.1.5.6.1.1.4</t>
    <phoneticPr fontId="7"/>
  </si>
  <si>
    <t>1.3.6.1.4.1.1248.1.5.6.1.1.5</t>
    <phoneticPr fontId="7"/>
  </si>
  <si>
    <t>1.3.6.1.4.1.1248.1.5.6.1.1.6</t>
    <phoneticPr fontId="7"/>
  </si>
  <si>
    <t>1.3.6.1.4.1.1248.1.5.6.1.1.7</t>
    <phoneticPr fontId="7"/>
  </si>
  <si>
    <t>1.3.6.1.4.1.1248.1.5.6.1.1.8</t>
    <phoneticPr fontId="7"/>
  </si>
  <si>
    <t>1.3.6.1.4.1.1248.1.5.6.1.1.9</t>
    <phoneticPr fontId="7"/>
  </si>
  <si>
    <t>epJpAttribute(7)</t>
    <phoneticPr fontId="7"/>
  </si>
  <si>
    <t>epJpAttributeTable</t>
    <phoneticPr fontId="7"/>
  </si>
  <si>
    <t>1.3.6.1.4.1.1248.1.5.7.1</t>
    <phoneticPr fontId="7"/>
  </si>
  <si>
    <t>epJpAttributeValueAsInteger</t>
    <phoneticPr fontId="7"/>
  </si>
  <si>
    <t>1.3.6.1.4.1.1248.1.5.7.1.1.3</t>
    <phoneticPr fontId="7"/>
  </si>
  <si>
    <t>1.3.6.1.4.1.1248.1.5.7.1.1.4</t>
    <phoneticPr fontId="7"/>
  </si>
  <si>
    <t>epJpAttributeTypeIndex</t>
    <phoneticPr fontId="7"/>
  </si>
  <si>
    <t>epJpJobStateReasons1</t>
    <phoneticPr fontId="7"/>
  </si>
  <si>
    <t>epJpClientPrinterName</t>
    <phoneticPr fontId="7"/>
  </si>
  <si>
    <t>epJpJobClientMacAddress</t>
    <phoneticPr fontId="7"/>
  </si>
  <si>
    <t>epJpJobClientIpAddress</t>
    <phoneticPr fontId="7"/>
  </si>
  <si>
    <t>epJpJobClientOSName</t>
    <phoneticPr fontId="7"/>
  </si>
  <si>
    <t>epJpJobDriverName</t>
    <phoneticPr fontId="7"/>
  </si>
  <si>
    <t>epJpJobOwnerID</t>
    <phoneticPr fontId="7"/>
  </si>
  <si>
    <t>epJpJobCreateTime</t>
    <phoneticPr fontId="7"/>
  </si>
  <si>
    <t>epJpJobComment</t>
    <phoneticPr fontId="7"/>
  </si>
  <si>
    <t>epJpJobPrtInputIndex</t>
    <phoneticPr fontId="7"/>
  </si>
  <si>
    <t>epJpJobPrintRequestDataType</t>
    <phoneticPr fontId="7"/>
  </si>
  <si>
    <t>epJpJobPrintRequestData</t>
    <phoneticPr fontId="7"/>
  </si>
  <si>
    <t>epJpJobMediumTableDataType</t>
    <phoneticPr fontId="7"/>
  </si>
  <si>
    <t>epJpJobMediumTableData1</t>
    <phoneticPr fontId="7"/>
  </si>
  <si>
    <t>epJpJobMediumTableData2</t>
    <phoneticPr fontId="7"/>
  </si>
  <si>
    <t>epJpTransferredUnit</t>
    <phoneticPr fontId="7"/>
  </si>
  <si>
    <t>epJpTransferred</t>
    <phoneticPr fontId="7"/>
  </si>
  <si>
    <t>epJpReceiveTime</t>
    <phoneticPr fontId="7"/>
  </si>
  <si>
    <t>epJpInterpretingTime</t>
    <phoneticPr fontId="7"/>
  </si>
  <si>
    <t>ジョブデータの言語解釈にかかった時間。</t>
    <phoneticPr fontId="7"/>
  </si>
  <si>
    <t>epJpEngineTime</t>
    <phoneticPr fontId="7"/>
  </si>
  <si>
    <t>epJobDiscardTime</t>
    <phoneticPr fontId="7"/>
  </si>
  <si>
    <t>epJpJobProcessAfterDateAndTime</t>
    <phoneticPr fontId="7"/>
  </si>
  <si>
    <t>epJpJobPrintProcessAfterDateAndTime</t>
    <phoneticPr fontId="7"/>
  </si>
  <si>
    <t>epJpJobPriority</t>
    <phoneticPr fontId="7"/>
  </si>
  <si>
    <t>epJpRelationJobIndex</t>
    <phoneticPr fontId="7"/>
  </si>
  <si>
    <t>epJpReceiveInterface</t>
    <phoneticPr fontId="7"/>
  </si>
  <si>
    <t>epJpReceiveProtocol</t>
    <phoneticPr fontId="7"/>
  </si>
  <si>
    <t>epJpJobRetain</t>
    <phoneticPr fontId="7"/>
  </si>
  <si>
    <t>epJpJobPreview</t>
    <phoneticPr fontId="7"/>
  </si>
  <si>
    <t>epJpJobPreviewControlSupport</t>
    <phoneticPr fontId="7"/>
  </si>
  <si>
    <t>epJpJobPreviewState</t>
    <phoneticPr fontId="7"/>
  </si>
  <si>
    <t>epJpJobPreviewControl</t>
    <phoneticPr fontId="7"/>
  </si>
  <si>
    <t>epJpJobPreviewURL</t>
    <phoneticPr fontId="7"/>
  </si>
  <si>
    <t>印刷プレビューのURL。</t>
    <phoneticPr fontId="7"/>
  </si>
  <si>
    <t>epJpJobPreviewDescription</t>
    <phoneticPr fontId="7"/>
  </si>
  <si>
    <t>epJpJobPreviewMediumType</t>
    <phoneticPr fontId="7"/>
  </si>
  <si>
    <t>epJpJobPreviewMediumSize</t>
    <phoneticPr fontId="7"/>
  </si>
  <si>
    <t>印刷プレビューで表示するドキュメントのメディアサイズのシート数および名称。</t>
    <phoneticPr fontId="7"/>
  </si>
  <si>
    <t>epJpJobConfidential</t>
    <phoneticPr fontId="7"/>
  </si>
  <si>
    <t>epJpJobProof</t>
    <phoneticPr fontId="7"/>
  </si>
  <si>
    <t>epJpJobUsbManufacturer</t>
    <phoneticPr fontId="7"/>
  </si>
  <si>
    <t>epJpJobUsbProduct</t>
    <phoneticPr fontId="7"/>
  </si>
  <si>
    <t>epJpMediumSupplyFeedDirUnit</t>
    <phoneticPr fontId="7"/>
  </si>
  <si>
    <t>epJpMediumSupplyFeedDirLevel</t>
    <phoneticPr fontId="7"/>
  </si>
  <si>
    <t>epJpMediumSupplyXFeedDirLevel</t>
    <phoneticPr fontId="7"/>
  </si>
  <si>
    <t>epJpMediumSupplyTypeConsumed</t>
    <phoneticPr fontId="7"/>
  </si>
  <si>
    <t>epJpMediumSupplySizeConsumed</t>
    <phoneticPr fontId="7"/>
  </si>
  <si>
    <t>epJpMediumSupplyType</t>
    <phoneticPr fontId="7"/>
  </si>
  <si>
    <t>epJpJobUsedMediumID</t>
    <phoneticPr fontId="7"/>
  </si>
  <si>
    <t>epJpJobUsedMediumTableData1</t>
    <phoneticPr fontId="7"/>
  </si>
  <si>
    <t>epJpJobUsedMediumTableData2</t>
    <phoneticPr fontId="7"/>
  </si>
  <si>
    <t>epJpMarkerSuppliesIndex</t>
    <phoneticPr fontId="7"/>
  </si>
  <si>
    <t>epJpMarkerSuppliesPartsIndex</t>
    <phoneticPr fontId="7"/>
  </si>
  <si>
    <t>epJpMarkerSuppliesUnit</t>
    <phoneticPr fontId="7"/>
  </si>
  <si>
    <t>epJpMarkerSupplyLevel</t>
    <phoneticPr fontId="7"/>
  </si>
  <si>
    <t>epJpMarkerSuppliesPartsUnit</t>
    <phoneticPr fontId="7"/>
  </si>
  <si>
    <t>epJpMarkerSupplyPartsLevel</t>
    <phoneticPr fontId="7"/>
  </si>
  <si>
    <t>epJpJobNeedlessMediumType</t>
    <phoneticPr fontId="7"/>
  </si>
  <si>
    <t>epJpJobNeedlessMediumSize</t>
    <phoneticPr fontId="7"/>
  </si>
  <si>
    <t>epJpJobNeedlessImpressions</t>
    <phoneticPr fontId="7"/>
  </si>
  <si>
    <t>epJpNullImpressionCompleted</t>
    <phoneticPr fontId="7"/>
  </si>
  <si>
    <t>実際には印刷しなかった面(ダミーページ）の数。</t>
    <phoneticPr fontId="7"/>
  </si>
  <si>
    <t>epJpNeedlessMediumSupplyFeedDirLevel</t>
    <phoneticPr fontId="7"/>
  </si>
  <si>
    <t>epJpNeedlessMediumSupplyXFeedDirLevel</t>
    <phoneticPr fontId="7"/>
  </si>
  <si>
    <t xml:space="preserve">epJpFullColorImpressionsCompleted </t>
    <phoneticPr fontId="7"/>
  </si>
  <si>
    <t xml:space="preserve">epJpHighlightColorImpressionsCompleted </t>
    <phoneticPr fontId="7"/>
  </si>
  <si>
    <t xml:space="preserve">epJpMonoImpressionsCompleted </t>
    <phoneticPr fontId="7"/>
  </si>
  <si>
    <t>epJpJobAlertFull</t>
    <phoneticPr fontId="7"/>
  </si>
  <si>
    <t>epJpJobRequestSupport</t>
    <phoneticPr fontId="7"/>
  </si>
  <si>
    <t>epJpJobCopiesRequest</t>
    <phoneticPr fontId="7"/>
  </si>
  <si>
    <t>epJpDocumentCopiesRequest</t>
    <phoneticPr fontId="7"/>
  </si>
  <si>
    <t>epJpDocumentResolutionRequestSupport</t>
    <phoneticPr fontId="7"/>
  </si>
  <si>
    <t>epJpDocumentResolutionRequest</t>
    <phoneticPr fontId="7"/>
  </si>
  <si>
    <t>epJpDocumentMediumTypeRequest</t>
    <phoneticPr fontId="7"/>
  </si>
  <si>
    <t>epJpDocumentMediumSizeRequest</t>
    <phoneticPr fontId="7"/>
  </si>
  <si>
    <t>epJpJobMediumTypeRequested</t>
    <phoneticPr fontId="7"/>
  </si>
  <si>
    <t>epJpJobMediumSizeRequested</t>
    <phoneticPr fontId="7"/>
  </si>
  <si>
    <t>epJpJobServiceTypes</t>
    <phoneticPr fontId="7"/>
  </si>
  <si>
    <t>epJpUpperDeviceJobServiceTypes</t>
    <phoneticPr fontId="7"/>
  </si>
  <si>
    <t>epJpDownstreamDeviceJobServiceTypes</t>
    <phoneticPr fontId="7"/>
  </si>
  <si>
    <t>ジョブを送信する下流デバイスにおけるジョブのサービスタイプ。</t>
    <phoneticPr fontId="7"/>
  </si>
  <si>
    <t>epJpJobAlertCode</t>
    <phoneticPr fontId="7"/>
  </si>
  <si>
    <t>発生したアラートのコード。</t>
    <phoneticPr fontId="7"/>
  </si>
  <si>
    <t>epJpMailAddress</t>
    <phoneticPr fontId="7"/>
  </si>
  <si>
    <t>epJpFolderAddress</t>
    <phoneticPr fontId="7"/>
  </si>
  <si>
    <t>epJpFolderAddress2</t>
    <phoneticPr fontId="7"/>
  </si>
  <si>
    <t>epJpScanColor</t>
    <phoneticPr fontId="7"/>
  </si>
  <si>
    <t>epJpScanFileName</t>
    <phoneticPr fontId="7"/>
  </si>
  <si>
    <t>スキャンしたデータの保存ファイル名。
ファイルが複数の場合は共通部分を返す。</t>
    <phoneticPr fontId="7"/>
  </si>
  <si>
    <t>epJpScanToMailSenderAddress</t>
    <phoneticPr fontId="7"/>
  </si>
  <si>
    <t>epJpFaxColor</t>
    <phoneticPr fontId="7"/>
  </si>
  <si>
    <t>epJpFaxStationNumber</t>
    <phoneticPr fontId="7"/>
  </si>
  <si>
    <t>epJpAuthenticationID</t>
    <phoneticPr fontId="7"/>
  </si>
  <si>
    <t>epJpJobLicense(8)</t>
    <phoneticPr fontId="7"/>
  </si>
  <si>
    <t>epJpJobLicenseTable</t>
    <phoneticPr fontId="7"/>
  </si>
  <si>
    <t>1.3.6.1.4.1.1248.1.5.8.1</t>
    <phoneticPr fontId="7"/>
  </si>
  <si>
    <t>epJpJobLicenseType</t>
    <phoneticPr fontId="7"/>
  </si>
  <si>
    <t>1.3.6.1.4.1.1248.1.5.8.1.1.2</t>
    <phoneticPr fontId="7"/>
  </si>
  <si>
    <t>1.3.6.1.4.1.1248.1.5.8.1.1.3</t>
    <phoneticPr fontId="7"/>
  </si>
  <si>
    <t>ライセンス。</t>
    <phoneticPr fontId="7"/>
  </si>
  <si>
    <t>epScnGeneral(1)</t>
    <phoneticPr fontId="7"/>
  </si>
  <si>
    <t>epScnGeneralTable</t>
    <phoneticPr fontId="7"/>
  </si>
  <si>
    <t>1.3.6.1.4.1.1248.1.4.2.1.1</t>
    <phoneticPr fontId="7"/>
  </si>
  <si>
    <t>epScnGeneralScannerName</t>
    <phoneticPr fontId="7"/>
  </si>
  <si>
    <t>epScnVersion(4)</t>
    <phoneticPr fontId="7"/>
  </si>
  <si>
    <t>epScnVersionTable</t>
    <phoneticPr fontId="7"/>
  </si>
  <si>
    <t>epScnOption(5)</t>
    <phoneticPr fontId="7"/>
  </si>
  <si>
    <t>epScnOptionTable</t>
    <phoneticPr fontId="7"/>
  </si>
  <si>
    <t>epScnInput(6)</t>
    <phoneticPr fontId="7"/>
  </si>
  <si>
    <t>epScnInputTable</t>
    <phoneticPr fontId="7"/>
  </si>
  <si>
    <t>epScnInputType</t>
    <phoneticPr fontId="7"/>
  </si>
  <si>
    <t>1.3.6.1.4.1.1248.1.4.2.6.1.1.2.x.1</t>
    <phoneticPr fontId="7"/>
  </si>
  <si>
    <t>この原稿給紙装置を使用した総両面スキャン回数。</t>
    <phoneticPr fontId="7"/>
  </si>
  <si>
    <t>epScnInputTotalColorScanned</t>
    <phoneticPr fontId="7"/>
  </si>
  <si>
    <t>epScnInputTotalFeedSeetCount</t>
    <phoneticPr fontId="7"/>
  </si>
  <si>
    <t>1.3.6.1.4.1.1248.1.4.2.6.1.1.8.x.1</t>
    <phoneticPr fontId="7"/>
  </si>
  <si>
    <t>epScnInputTotalScannedUnit</t>
    <phoneticPr fontId="7"/>
  </si>
  <si>
    <t>1.3.6.1.4.1.1248.1.4.2.6.1.1.9</t>
    <phoneticPr fontId="7"/>
  </si>
  <si>
    <t>スキャン回数の単位。</t>
    <phoneticPr fontId="7"/>
  </si>
  <si>
    <t>epScnInputTotalSimplexScanned</t>
    <phoneticPr fontId="7"/>
  </si>
  <si>
    <t>この原稿給紙装置を使用した総片面スキャン回数。</t>
    <phoneticPr fontId="7"/>
  </si>
  <si>
    <t>重送の発生した回数。</t>
    <phoneticPr fontId="7"/>
  </si>
  <si>
    <t>epScnInputRollerCounterUnit</t>
    <phoneticPr fontId="7"/>
  </si>
  <si>
    <t>ローラのカウント単位</t>
    <phoneticPr fontId="7"/>
  </si>
  <si>
    <t>epScnInputRollerCount</t>
    <phoneticPr fontId="7"/>
  </si>
  <si>
    <t>Unit単位のローラ使用量。</t>
    <phoneticPr fontId="7"/>
  </si>
  <si>
    <t>epScnInputRollerChanged</t>
    <phoneticPr fontId="7"/>
  </si>
  <si>
    <t>ローラの交換回数。</t>
    <phoneticPr fontId="7"/>
  </si>
  <si>
    <t>epScnInputRollerCounterType</t>
    <phoneticPr fontId="7"/>
  </si>
  <si>
    <t>epScnInputRollerCountのカウント方法。</t>
    <phoneticPr fontId="7"/>
  </si>
  <si>
    <t>epScnInputPaperSizeTotalScannedUnit</t>
    <phoneticPr fontId="7"/>
  </si>
  <si>
    <t>用紙サイズ別スキャン回数の単位。</t>
    <phoneticPr fontId="7"/>
  </si>
  <si>
    <t>epScnInputPaperProtectionMode</t>
    <phoneticPr fontId="7"/>
  </si>
  <si>
    <t>原稿保護機能の設定値</t>
    <phoneticPr fontId="7"/>
  </si>
  <si>
    <t>epScnInputPaperProtectionTotalCount</t>
    <phoneticPr fontId="7"/>
  </si>
  <si>
    <t>epScnInputDetectGlassDirtMode</t>
    <phoneticPr fontId="7"/>
  </si>
  <si>
    <t>ガラス面汚れ検出機能の設定</t>
    <phoneticPr fontId="7"/>
  </si>
  <si>
    <t>epScnInputRegularMaintenanceThreshold</t>
    <phoneticPr fontId="7"/>
  </si>
  <si>
    <t>定期メンテナンス通知機能の枚数設定</t>
    <phoneticPr fontId="7"/>
  </si>
  <si>
    <t>epScnInputFunctionPaperSizeMaxNum</t>
    <phoneticPr fontId="7"/>
  </si>
  <si>
    <t>epScnInputFunctionPaperSizeTotalScannedCounterUnit</t>
    <phoneticPr fontId="7"/>
  </si>
  <si>
    <t>epScnInputLifeTotalScannedUnit</t>
    <phoneticPr fontId="7"/>
  </si>
  <si>
    <t>epScnInputLifeTotalScanned</t>
    <phoneticPr fontId="7"/>
  </si>
  <si>
    <t>epScnInputLifeTotalSimplexScanned</t>
    <phoneticPr fontId="7"/>
  </si>
  <si>
    <t>epScnInputLifeTotalColorScanned</t>
    <phoneticPr fontId="7"/>
  </si>
  <si>
    <t>キャリアシートセンサー汚れエラーの累積発生回数。</t>
  </si>
  <si>
    <t>epScnInputTotalRollerThresholdCount</t>
  </si>
  <si>
    <t>1.3.6.1.4.1.1248.1.4.2.6.1.1.29</t>
  </si>
  <si>
    <t>ローラー交換エンド閾値ワーニングの累積発生回数</t>
  </si>
  <si>
    <t>epScnInputPaperSizeTable</t>
    <phoneticPr fontId="7"/>
  </si>
  <si>
    <t>1.3.6.1.4.1.1248.1.4.2.6.3</t>
    <phoneticPr fontId="7"/>
  </si>
  <si>
    <t>各原稿給紙装置で用紙サイズ別情報テーブル</t>
    <phoneticPr fontId="7"/>
  </si>
  <si>
    <t>epScnInputPaperSizeType</t>
    <phoneticPr fontId="7"/>
  </si>
  <si>
    <t>1.3.6.1.4.1.1248.1.4.2.6.3.1.2</t>
    <phoneticPr fontId="7"/>
  </si>
  <si>
    <t>epScnInputPaperSizeTotalScanned</t>
    <phoneticPr fontId="7"/>
  </si>
  <si>
    <t>1.3.6.1.4.1.1248.1.4.2.6.3.1.3</t>
    <phoneticPr fontId="7"/>
  </si>
  <si>
    <t>用紙サイズ別スキャン回数。</t>
    <phoneticPr fontId="7"/>
  </si>
  <si>
    <t>epScnInputFunctionPaperSizeTable</t>
    <phoneticPr fontId="7"/>
  </si>
  <si>
    <t>1.3.6.1.4.1.1248.1.4.2.6.4</t>
    <phoneticPr fontId="7"/>
  </si>
  <si>
    <t>epScnInputFunctionPaperSizeFunctionType</t>
    <phoneticPr fontId="7"/>
  </si>
  <si>
    <t>1.3.6.1.4.1.1248.1.4.2.6.4.1.2</t>
    <phoneticPr fontId="7"/>
  </si>
  <si>
    <t>機能のタイプ。</t>
    <phoneticPr fontId="7"/>
  </si>
  <si>
    <t>epScnInputFunctionPaperSizePaperSizeType</t>
    <phoneticPr fontId="7"/>
  </si>
  <si>
    <t>epScnInputFunctionPaperSizeTotalScannedCount</t>
    <phoneticPr fontId="7"/>
  </si>
  <si>
    <t>機能・用紙サイズ別スキャンカウント値。</t>
    <phoneticPr fontId="7"/>
  </si>
  <si>
    <t>epScnScan(7)</t>
    <phoneticPr fontId="7"/>
  </si>
  <si>
    <t>epScnScanTable</t>
    <phoneticPr fontId="7"/>
  </si>
  <si>
    <t>epScnScanTotalLampTimeUnit</t>
    <phoneticPr fontId="7"/>
  </si>
  <si>
    <t>epScnScanTotalLampTime</t>
    <phoneticPr fontId="7"/>
  </si>
  <si>
    <t>epScnScanMinTempBufferSize</t>
    <phoneticPr fontId="7"/>
  </si>
  <si>
    <t>スキャンデータの一時保存領域のサイズとして設定可能な最小値。</t>
    <phoneticPr fontId="7"/>
  </si>
  <si>
    <t>epScnScanMaxTempBufferSize</t>
    <phoneticPr fontId="7"/>
  </si>
  <si>
    <t>スキャンデータの一時保存領域のサイズとして設定可能な最大値。</t>
    <phoneticPr fontId="7"/>
  </si>
  <si>
    <t>epScnScanTempBufferSize</t>
    <phoneticPr fontId="7"/>
  </si>
  <si>
    <t>スキャンデータの一時保存領域サイズの設定。</t>
    <phoneticPr fontId="7"/>
  </si>
  <si>
    <t>epScnScanADFReadCarriagePositionMoves</t>
    <phoneticPr fontId="7"/>
  </si>
  <si>
    <t>1.3.6.1.4.1.1248.1.4.2.7.1.1.9</t>
    <phoneticPr fontId="7"/>
  </si>
  <si>
    <t>ADF読み取りキャリッジ位置への移動回数。</t>
    <phoneticPr fontId="7"/>
  </si>
  <si>
    <t>epScnScanTotalFrontLampTime</t>
    <phoneticPr fontId="7"/>
  </si>
  <si>
    <t>表面ランプの総照射時間。</t>
    <phoneticPr fontId="7"/>
  </si>
  <si>
    <t>epScnScanCoverHalfCloseToFullCloseMinTime</t>
    <phoneticPr fontId="7"/>
  </si>
  <si>
    <t>スキャン装置のカバーの半閉じ状態から全閉じ状態までの最短時間。</t>
    <phoneticPr fontId="7"/>
  </si>
  <si>
    <t>epScnScanCoverHalfCloseToFullCloseMaxTime</t>
    <phoneticPr fontId="7"/>
  </si>
  <si>
    <t>スキャン装置のカバーの半閉じ状態から全閉じ状態までの最長時間。</t>
    <phoneticPr fontId="7"/>
  </si>
  <si>
    <t>epScnScanCoverHalfCloseToFullCloseTotalTime</t>
    <phoneticPr fontId="7"/>
  </si>
  <si>
    <t>1.3.6.1.4.1.1248.1.4.2.7.1.1.13</t>
    <phoneticPr fontId="7"/>
  </si>
  <si>
    <t>スキャン装置のカバーの半閉じ状態から全閉じ状態までの累計時間。</t>
    <phoneticPr fontId="7"/>
  </si>
  <si>
    <t>スキャン装置のカバーを半閉じ状態から全閉じ状態にした累計回数。</t>
    <phoneticPr fontId="7"/>
  </si>
  <si>
    <t>1.3.6.1.4.1.1248.1.4.2.7.1.1.15</t>
  </si>
  <si>
    <t>用紙種類別情報の個数。</t>
  </si>
  <si>
    <t>epScnScanPaperTypeTotalScannedCounterUnit</t>
  </si>
  <si>
    <t>1.3.6.1.4.1.1248.1.4.2.7.1.1.16</t>
  </si>
  <si>
    <t>用紙種類別スキャン回数の単位。
epScnScanPaperTypeTotalScannedを実装する場合は必須。</t>
  </si>
  <si>
    <t>epScnScanTotalSeparateChangeErrorCount</t>
  </si>
  <si>
    <t>1.3.6.1.4.1.1248.1.4.2.7.1.1.17</t>
  </si>
  <si>
    <t>動作中の分離レバー切り替えエラーの累積発生回数。</t>
  </si>
  <si>
    <t>epScnScanTotalPostureChangeErrorCount</t>
  </si>
  <si>
    <t>1.3.6.1.4.1.1248.1.4.2.7.1.1.18</t>
  </si>
  <si>
    <t>動作中の姿勢切り替えエラーの累積発生回数。</t>
  </si>
  <si>
    <t>epScnScanTotalGlassDirtDetectCount</t>
  </si>
  <si>
    <t>1.3.6.1.4.1.1248.1.4.2.7.1.1.19</t>
  </si>
  <si>
    <t>ガラス面汚れワーニングの累積発生回数。</t>
  </si>
  <si>
    <t>epScnScanTotalScannedPerNumOfScansTable</t>
    <phoneticPr fontId="7"/>
  </si>
  <si>
    <t>1.3.6.1.4.1.1248.1.4.2.7.2</t>
    <phoneticPr fontId="7"/>
  </si>
  <si>
    <t>スキャン数別カウントテーブル</t>
    <phoneticPr fontId="7"/>
  </si>
  <si>
    <t>1.3.6.1.4.1.1248.1.4.2.7.2.1.2</t>
    <phoneticPr fontId="7"/>
  </si>
  <si>
    <t>スキャン数の範囲の単位。</t>
    <phoneticPr fontId="7"/>
  </si>
  <si>
    <t>1.3.6.1.4.1.1248.1.4.2.7.2.1.3</t>
    <phoneticPr fontId="7"/>
  </si>
  <si>
    <t>1ジョブにおけるスキャン数の範囲の下限数。</t>
    <phoneticPr fontId="7"/>
  </si>
  <si>
    <t>1.3.6.1.4.1.1248.1.4.2.7.2.1.3.x.1.1</t>
    <phoneticPr fontId="7"/>
  </si>
  <si>
    <t>1.3.6.1.4.1.1248.1.4.2.7.2.1.3.x.1.5</t>
  </si>
  <si>
    <t>1.3.6.1.4.1.1248.1.4.2.7.2.1.3.x.1.6</t>
  </si>
  <si>
    <t>1.3.6.1.4.1.1248.1.4.2.7.2.1.3.x.1.7</t>
  </si>
  <si>
    <t>1.3.6.1.4.1.1248.1.4.2.7.2.1.3.x.1.8</t>
  </si>
  <si>
    <t>epScnScanTotalScannedPerNumOfScansEnd</t>
    <phoneticPr fontId="7"/>
  </si>
  <si>
    <t>1.3.6.1.4.1.1248.1.4.2.7.2.1.4</t>
    <phoneticPr fontId="7"/>
  </si>
  <si>
    <t>1ジョブにおけるスキャン数の範囲の上限数。</t>
    <phoneticPr fontId="7"/>
  </si>
  <si>
    <t>1.3.6.1.4.1.1248.1.4.2.7.2.1.4.x.1.1</t>
    <phoneticPr fontId="7"/>
  </si>
  <si>
    <t>1.3.6.1.4.1.1248.1.4.2.7.2.1.4.x.1.5</t>
  </si>
  <si>
    <t>1.3.6.1.4.1.1248.1.4.2.7.2.1.4.x.1.6</t>
  </si>
  <si>
    <t>1.3.6.1.4.1.1248.1.4.2.7.2.1.4.x.1.7</t>
  </si>
  <si>
    <t>1.3.6.1.4.1.1248.1.4.2.7.2.1.4.x.1.8</t>
  </si>
  <si>
    <t>epScnScanTotalScannedPerNumOfScansCount</t>
    <phoneticPr fontId="7"/>
  </si>
  <si>
    <t>1ジョブにおけるスキャン数別のジョブ数。</t>
    <phoneticPr fontId="7"/>
  </si>
  <si>
    <t>1.3.6.1.4.1.1248.1.4.2.7.3</t>
  </si>
  <si>
    <t>スキャン用紙サイズ範囲別カウントテーブル。</t>
  </si>
  <si>
    <t>epScnScanPaperSizeRangeSupportMaxSize</t>
  </si>
  <si>
    <t>1.3.6.1.4.1.1248.1.4.2.7.3.1.1</t>
  </si>
  <si>
    <t xml:space="preserve">スキャン用紙サイズ範囲別カウントテーブル最大数。
スキャン用紙サイズ範囲別カウントテーブルで扱うインデックスの最大個数。
</t>
  </si>
  <si>
    <t>1.3.6.1.4.1.1248.1.4.2.7.3.1.2</t>
  </si>
  <si>
    <t>スキャン用紙サイズの範囲別のスキャンサイズの範囲のタイプ</t>
  </si>
  <si>
    <t>1.3.6.1.4.1.1248.1.4.2.7.3.1.3</t>
  </si>
  <si>
    <t>スキャン用紙サイズの範囲別のカウントの単位。
epScnScanPaperSizeRangeCountをサポートする場合は必須。</t>
  </si>
  <si>
    <t>1.3.6.1.4.1.1248.1.4.2.7.4</t>
  </si>
  <si>
    <t>epScnScanPaperSizeRangeStart</t>
  </si>
  <si>
    <t>スキャン用紙サイズの範囲の下限サイズ。
下限がない場合はNA。この場合、上限数以下か小さいが範囲となる。</t>
  </si>
  <si>
    <t>epScnScanPaperSizeRangeEnd</t>
  </si>
  <si>
    <t>1.3.6.1.4.1.1248.1.4.2.7.4.1.4</t>
  </si>
  <si>
    <t>スキャン用紙サイズの範囲の上限数。
上限がない場合はNA。この場合、下限数以上かより大きいが範囲となる。</t>
  </si>
  <si>
    <t>epScnScanPaperSizeRangeCount</t>
  </si>
  <si>
    <t>1.3.6.1.4.1.1248.1.4.2.7.4.1.5</t>
  </si>
  <si>
    <t xml:space="preserve">スキャン用紙サイズの範囲別のカウント。
epScnScanPaperSizeRangeSupporCounterUnitの単位で示す。
</t>
  </si>
  <si>
    <t>1.3.6.1.4.1.1248.1.4.2.7.5</t>
  </si>
  <si>
    <t>このテーブルでは、スキャン装置で用紙種類別情報を示す。</t>
  </si>
  <si>
    <t>epScnScanPaperTypeType</t>
  </si>
  <si>
    <t>1.3.6.1.4.1.1248.1.4.2.7.5.1.2</t>
  </si>
  <si>
    <t>用紙種類のタイプ。</t>
  </si>
  <si>
    <t>1.3.6.1.4.1.1248.1.4.2.7.5.1.2.1.1.1</t>
  </si>
  <si>
    <t>1.3.6.1.4.1.1248.1.4.2.7.5.1.2.1.1.2</t>
  </si>
  <si>
    <t>epScnScanPaperTypeTotalScanned</t>
  </si>
  <si>
    <t>1.3.6.1.4.1.1248.1.4.2.7.5.1.3</t>
  </si>
  <si>
    <t xml:space="preserve">用紙種類別スキャン回数。
単位はepScnScanPaperTypeTotalScannedCounterUnitで示す。
</t>
  </si>
  <si>
    <t>epScnScanToMail(8)</t>
    <phoneticPr fontId="7"/>
  </si>
  <si>
    <t>epScnScanToMailTable</t>
    <phoneticPr fontId="7"/>
  </si>
  <si>
    <t>epScnScanToFolderUserSupportAccessProtocols</t>
    <phoneticPr fontId="7"/>
  </si>
  <si>
    <t>セキュア通信モードのアクセスプロトコルごとのサポート情報。</t>
    <phoneticPr fontId="7"/>
  </si>
  <si>
    <t>epScnScanToFolderUserSupportProxy</t>
    <phoneticPr fontId="7"/>
  </si>
  <si>
    <t>プロキシサーバーを使用する設定のアクセスプロトコルごとのサポート情報。</t>
    <phoneticPr fontId="7"/>
  </si>
  <si>
    <t>epScnScanToFolder(9)</t>
    <phoneticPr fontId="7"/>
  </si>
  <si>
    <t>epScnScanToFolderTable</t>
    <phoneticPr fontId="7"/>
  </si>
  <si>
    <t>epScnScanToFolderEnable</t>
    <phoneticPr fontId="7"/>
  </si>
  <si>
    <t>epScnScanToFolderDefaultAddressProhibitEnable</t>
    <phoneticPr fontId="7"/>
  </si>
  <si>
    <t>epScnScanToFolderUserSupportTable</t>
    <phoneticPr fontId="7"/>
  </si>
  <si>
    <t>1.3.6.1.4.1.1248.1.4.2.9.2</t>
    <phoneticPr fontId="7"/>
  </si>
  <si>
    <t>1.3.6.1.4.1.1248.1.4.2.9.2.1.1</t>
    <phoneticPr fontId="7"/>
  </si>
  <si>
    <t>epScnScanToFolderUserSupportMaxAuthenticationNameSize</t>
    <phoneticPr fontId="7"/>
  </si>
  <si>
    <t>1.3.6.1.4.1.1248.1.4.2.9.2.1.3</t>
    <phoneticPr fontId="7"/>
  </si>
  <si>
    <t>保存先フォルダーにアクセスするための認証ユーザー名に設定可能な最大サイズ。
この値はアドレスの文字数ではなく、設定可能な最大サイズを返す。</t>
    <phoneticPr fontId="7"/>
  </si>
  <si>
    <t>epScnScanToFolderUserSupportMaxAuthenticationPasswordSize</t>
    <phoneticPr fontId="7"/>
  </si>
  <si>
    <t>1.3.6.1.4.1.1248.1.4.2.9.2.1.4</t>
    <phoneticPr fontId="7"/>
  </si>
  <si>
    <t>保存先フォルダーにアクセスするための認証パスワードに設定可能な最大サイズ。</t>
    <phoneticPr fontId="7"/>
  </si>
  <si>
    <t>証明書検証のアクセスプロトコルごとのサポート情報。</t>
    <phoneticPr fontId="7"/>
  </si>
  <si>
    <t>epScnScanToFolderUserSettingTable</t>
    <phoneticPr fontId="7"/>
  </si>
  <si>
    <t>1.3.6.1.4.1.1248.1.4.2.9.3</t>
    <phoneticPr fontId="7"/>
  </si>
  <si>
    <t>epScnScanToFolderUserSettingAddress</t>
    <phoneticPr fontId="7"/>
  </si>
  <si>
    <t>epScnScanToFolderUserSettingAddress2</t>
    <phoneticPr fontId="7"/>
  </si>
  <si>
    <t>epScnScanToFolderUserSettingAddress3</t>
    <phoneticPr fontId="7"/>
  </si>
  <si>
    <t>epScnScanToFolderUserSettingAuthenticationName</t>
    <phoneticPr fontId="7"/>
  </si>
  <si>
    <t>フォルダーにアクセスするための認証ユーザー名。</t>
    <phoneticPr fontId="7"/>
  </si>
  <si>
    <t>epScnScanToFolderUserSettingAuthenticationPassword</t>
    <phoneticPr fontId="7"/>
  </si>
  <si>
    <t>フォルダーにアクセスするための認証パスワード。</t>
    <phoneticPr fontId="7"/>
  </si>
  <si>
    <t>R/W
SEC</t>
    <phoneticPr fontId="7"/>
  </si>
  <si>
    <t>epScnScanToFolderUserSettingAccessProtocol</t>
    <phoneticPr fontId="7"/>
  </si>
  <si>
    <t>epScnScanToFolderUserSettingFtpPort</t>
    <phoneticPr fontId="7"/>
  </si>
  <si>
    <t>FTPサーバーとの接続ポート番号。</t>
    <phoneticPr fontId="7"/>
  </si>
  <si>
    <t>epScnScanToFolderUserSettingFtpPassiveModeEnable</t>
    <phoneticPr fontId="7"/>
  </si>
  <si>
    <t>FTPサーバーとのコネクション確立時のモード。</t>
    <phoneticPr fontId="7"/>
  </si>
  <si>
    <t>epScnScanToFolderUserSettingSecureConnectionEnable</t>
    <phoneticPr fontId="7"/>
  </si>
  <si>
    <t>セキュア通信モードの有効、無効。</t>
    <phoneticPr fontId="7"/>
  </si>
  <si>
    <t>epScnScanToFolderUserSettingProxyEnable</t>
    <phoneticPr fontId="7"/>
  </si>
  <si>
    <t>epScnScanToFolderUserSettingCertValidationEnable</t>
    <phoneticPr fontId="7"/>
  </si>
  <si>
    <t>証明書検証機能の有効、無効。</t>
    <phoneticPr fontId="7"/>
  </si>
  <si>
    <t>epScnScanToMemory(10)</t>
    <phoneticPr fontId="7"/>
  </si>
  <si>
    <t>epScnNetworkTwain(11)</t>
    <phoneticPr fontId="7"/>
  </si>
  <si>
    <t>epScnOperation(12)</t>
    <phoneticPr fontId="7"/>
  </si>
  <si>
    <t>epScnAlert(13)</t>
    <phoneticPr fontId="7"/>
  </si>
  <si>
    <t>epScnAlertSeverityLevel</t>
    <phoneticPr fontId="7"/>
  </si>
  <si>
    <t>epScnChangeParts(14)</t>
    <phoneticPr fontId="7"/>
  </si>
  <si>
    <t>epScnChangePartsType</t>
    <phoneticPr fontId="7"/>
  </si>
  <si>
    <t>1.3.6.1.4.1.1248.1.4.2.14.1.1.2</t>
    <phoneticPr fontId="7"/>
  </si>
  <si>
    <t>1.3.6.1.4.1.1248.1.4.2.14.1.1.2.x.1</t>
    <phoneticPr fontId="7"/>
  </si>
  <si>
    <t>epScnChangePartsCounterType</t>
    <phoneticPr fontId="7"/>
  </si>
  <si>
    <t>epScnChangePartsCounterUnit</t>
    <phoneticPr fontId="7"/>
  </si>
  <si>
    <t>epScnChangePartsCounter</t>
    <phoneticPr fontId="7"/>
  </si>
  <si>
    <t>epScnChangePartsChanged</t>
    <phoneticPr fontId="7"/>
  </si>
  <si>
    <t>epScnErrorHistoryTable</t>
    <phoneticPr fontId="7"/>
  </si>
  <si>
    <t>1.3.6.1.4.1.1248.1.4.2.15.1</t>
    <phoneticPr fontId="7"/>
  </si>
  <si>
    <t>epScnErrorHistoryCodeType</t>
    <phoneticPr fontId="7"/>
  </si>
  <si>
    <t>1.3.6.1.4.1.1248.1.4.2.15.1.1.2</t>
    <phoneticPr fontId="7"/>
  </si>
  <si>
    <t>epScnErrorHistoryCode</t>
    <phoneticPr fontId="7"/>
  </si>
  <si>
    <t>1.3.6.1.4.1.1248.1.4.2.15.1.1.3</t>
    <phoneticPr fontId="7"/>
  </si>
  <si>
    <t>epScnScanToXX(17)</t>
    <phoneticPr fontId="7"/>
  </si>
  <si>
    <t>epScnScanToSupportTable</t>
    <phoneticPr fontId="7"/>
  </si>
  <si>
    <t>1.3.6.1.4.1.1248.1.4.2.17.1</t>
    <phoneticPr fontId="7"/>
  </si>
  <si>
    <t>ScanTo共通の機能の設定項目に関するサポート情報をScanTo機能毎に提供する。</t>
    <phoneticPr fontId="7"/>
  </si>
  <si>
    <t>epScnScanToSupportType</t>
    <phoneticPr fontId="7"/>
  </si>
  <si>
    <t>1.3.6.1.4.1.1248.1.4.2.17.1.1.2</t>
    <phoneticPr fontId="7"/>
  </si>
  <si>
    <t>ScanToの機能をグループのOBJECT IDで示す。</t>
    <phoneticPr fontId="7"/>
  </si>
  <si>
    <t>1.3.6.1.4.1.1248.1.4.2.17.1.1.2.x.1</t>
    <phoneticPr fontId="7"/>
  </si>
  <si>
    <t>epScnScanToSupportMaxSettingsNum</t>
    <phoneticPr fontId="7"/>
  </si>
  <si>
    <t>ScanTo機能毎の設定を記憶できる最大数。</t>
    <phoneticPr fontId="7"/>
  </si>
  <si>
    <t>epScnScanToSupportSaveFormat</t>
    <phoneticPr fontId="7"/>
  </si>
  <si>
    <t>ScanTo機能毎の保存で設定可能な形式。</t>
    <phoneticPr fontId="7"/>
  </si>
  <si>
    <t>epScnScanToSupportColorMode</t>
    <phoneticPr fontId="7"/>
  </si>
  <si>
    <t>ScanTo機能毎のスキャンモードで設定可能な値。</t>
    <phoneticPr fontId="7"/>
  </si>
  <si>
    <t>ScanTo機能毎の原稿の両面設定で設定可能な値。</t>
    <phoneticPr fontId="7"/>
  </si>
  <si>
    <t>epScnScanToSupportDocumentType</t>
    <phoneticPr fontId="7"/>
  </si>
  <si>
    <t>ScanTo機能毎の原稿タイプで設定可能な値。</t>
    <phoneticPr fontId="7"/>
  </si>
  <si>
    <t>epScnScanToSupportMaxDensity</t>
    <phoneticPr fontId="7"/>
  </si>
  <si>
    <t>ScanTo機能毎の濃度で設定可能な最大値。</t>
    <phoneticPr fontId="7"/>
  </si>
  <si>
    <t>epScnScanToSupportMinDensity</t>
    <phoneticPr fontId="7"/>
  </si>
  <si>
    <t>ScanTo機能毎の濃度で設定可能な最小値。</t>
    <phoneticPr fontId="7"/>
  </si>
  <si>
    <t>epScnScanToSupportResolution</t>
    <phoneticPr fontId="7"/>
  </si>
  <si>
    <t>ScanTo機能毎の解像度で設定可能な値。</t>
    <phoneticPr fontId="7"/>
  </si>
  <si>
    <t>epScnScanToSupportCompressionRatio</t>
    <phoneticPr fontId="7"/>
  </si>
  <si>
    <t>ScanTo機能毎の圧縮率で設定可能な値。</t>
    <phoneticPr fontId="7"/>
  </si>
  <si>
    <t>epScnScanToSupportRemoveShadow</t>
    <phoneticPr fontId="7"/>
  </si>
  <si>
    <t>ScanTo機能毎の影消しで設定可能な値。</t>
    <phoneticPr fontId="7"/>
  </si>
  <si>
    <t>epScnScanToSupportRemoveShadowMaxSurround</t>
    <phoneticPr fontId="7"/>
  </si>
  <si>
    <t>ScanTo機能毎の枠幅影消し量で設定可能な最大値。</t>
    <phoneticPr fontId="7"/>
  </si>
  <si>
    <t>epScnScanToSupportRemoveShadowMaxCenter</t>
    <phoneticPr fontId="7"/>
  </si>
  <si>
    <t>ScanTo機能毎の中央幅影消し量で設定可能な最大値。</t>
    <phoneticPr fontId="7"/>
  </si>
  <si>
    <t>epScnScanToSupportRemovePunchHoles</t>
    <phoneticPr fontId="7"/>
  </si>
  <si>
    <t>ScanTo機能毎のパンチ穴消しで設定可能な値。</t>
    <phoneticPr fontId="7"/>
  </si>
  <si>
    <t>epScnScanToSupportRemovePunchHolesMaxEraseAmount</t>
    <phoneticPr fontId="7"/>
  </si>
  <si>
    <t>ScanTo機能毎のパンチ穴消し幅で設定可能な最大値。</t>
    <phoneticPr fontId="7"/>
  </si>
  <si>
    <t>epScnScanToSupportRemoveBackground</t>
    <phoneticPr fontId="7"/>
  </si>
  <si>
    <t>ScanTo機能毎の背景除去で設定可能な値。</t>
    <phoneticPr fontId="7"/>
  </si>
  <si>
    <t>epScnScanToSupportRemoveBackgroundMaxManualAmount</t>
    <phoneticPr fontId="7"/>
  </si>
  <si>
    <t>ScanTo機能毎の背景除去(固定)で設定可能な最大値。</t>
    <phoneticPr fontId="7"/>
  </si>
  <si>
    <t>epScnScanToSupportRemoveBackgroundMinManualAmount</t>
    <phoneticPr fontId="7"/>
  </si>
  <si>
    <t>ScanTo機能毎の背景除去(固定)で設定可能な最小値。</t>
    <phoneticPr fontId="7"/>
  </si>
  <si>
    <t>epScnScanToSupportFileNamePrefixMaxSize</t>
    <phoneticPr fontId="7"/>
  </si>
  <si>
    <t>ScanTo機能毎のファイル名 – プレフィックスで設定可能な最大文字列サイズ。</t>
    <phoneticPr fontId="7"/>
  </si>
  <si>
    <t>epScnScanToSettingTable</t>
    <phoneticPr fontId="7"/>
  </si>
  <si>
    <t>1.3.6.1.4.1.1248.1.4.2.17.2</t>
    <phoneticPr fontId="7"/>
  </si>
  <si>
    <t>ScanTo共通の機能の設定項目をScanTo機能毎・ユーザー毎に提供する。</t>
    <phoneticPr fontId="7"/>
  </si>
  <si>
    <t>epScnScanToSettingSaveFormat</t>
    <phoneticPr fontId="7"/>
  </si>
  <si>
    <t>1.3.6.1.4.1.1248.1.4.2.17.2.1.2</t>
    <phoneticPr fontId="7"/>
  </si>
  <si>
    <t>ScanTo機能毎の保存形式の設定。</t>
    <phoneticPr fontId="7"/>
  </si>
  <si>
    <t>1.3.6.1.4.1.1248.1.4.2.17.2.1.2.x.1.1</t>
    <phoneticPr fontId="7"/>
  </si>
  <si>
    <t>1.3.6.1.4.1.1248.1.4.2.17.2.1.2.x.2.1</t>
    <phoneticPr fontId="7"/>
  </si>
  <si>
    <t>1.3.6.1.4.1.1248.1.4.2.17.2.1.2.x.3.1</t>
    <phoneticPr fontId="7"/>
  </si>
  <si>
    <t>1.3.6.1.4.1.1248.1.4.2.17.2.1.2.x.4.1</t>
    <phoneticPr fontId="7"/>
  </si>
  <si>
    <t>epScnScanToSettingColorMode</t>
    <phoneticPr fontId="7"/>
  </si>
  <si>
    <t>ScanTo機能毎のスキャンモードの設定。</t>
    <phoneticPr fontId="7"/>
  </si>
  <si>
    <t>1.3.6.1.4.1.1248.1.4.2.17.2.1.3.x.1.1</t>
    <phoneticPr fontId="7"/>
  </si>
  <si>
    <t>1.3.6.1.4.1.1248.1.4.2.17.2.1.3.x.2.1</t>
    <phoneticPr fontId="7"/>
  </si>
  <si>
    <t>1.3.6.1.4.1.1248.1.4.2.17.2.1.3.x.3.1</t>
    <phoneticPr fontId="7"/>
  </si>
  <si>
    <t>1.3.6.1.4.1.1248.1.4.2.17.2.1.3.x.4.1</t>
    <phoneticPr fontId="7"/>
  </si>
  <si>
    <t>epScnScanToSettingScanArea</t>
    <phoneticPr fontId="7"/>
  </si>
  <si>
    <t>1.3.6.1.4.1.1248.1.4.2.17.2.1.4</t>
    <phoneticPr fontId="7"/>
  </si>
  <si>
    <t>ScanTo機能毎のスキャン範囲の設定。</t>
    <phoneticPr fontId="7"/>
  </si>
  <si>
    <t>1.3.6.1.4.1.1248.1.4.2.17.2.1.4.x.1.1</t>
    <phoneticPr fontId="7"/>
  </si>
  <si>
    <t>1.3.6.1.4.1.1248.1.4.2.17.2.1.4.x.2.1</t>
    <phoneticPr fontId="7"/>
  </si>
  <si>
    <t>1.3.6.1.4.1.1248.1.4.2.17.2.1.4.x.3.1</t>
    <phoneticPr fontId="7"/>
  </si>
  <si>
    <t>1.3.6.1.4.1.1248.1.4.2.17.2.1.4.x.4.1</t>
    <phoneticPr fontId="7"/>
  </si>
  <si>
    <t>ScanTo機能毎の原稿の両面設定。</t>
    <phoneticPr fontId="7"/>
  </si>
  <si>
    <t>1.3.6.1.4.1.1248.1.4.2.17.2.1.5.x.1.1</t>
    <phoneticPr fontId="7"/>
  </si>
  <si>
    <t>1.3.6.1.4.1.1248.1.4.2.17.2.1.5.x.2.1</t>
    <phoneticPr fontId="7"/>
  </si>
  <si>
    <t>1.3.6.1.4.1.1248.1.4.2.17.2.1.5.x.3.1</t>
    <phoneticPr fontId="7"/>
  </si>
  <si>
    <t>1.3.6.1.4.1.1248.1.4.2.17.2.1.5.x.4.1</t>
    <phoneticPr fontId="7"/>
  </si>
  <si>
    <t>epScnScanToSettingDocumentType</t>
    <phoneticPr fontId="7"/>
  </si>
  <si>
    <t>ScanTo機能毎の原稿タイプの設定。</t>
    <phoneticPr fontId="7"/>
  </si>
  <si>
    <t>1.3.6.1.4.1.1248.1.4.2.17.2.1.6.x.1.1</t>
    <phoneticPr fontId="7"/>
  </si>
  <si>
    <t>1.3.6.1.4.1.1248.1.4.2.17.2.1.6.x.2.1</t>
    <phoneticPr fontId="7"/>
  </si>
  <si>
    <t>1.3.6.1.4.1.1248.1.4.2.17.2.1.6.x.3.1</t>
    <phoneticPr fontId="7"/>
  </si>
  <si>
    <t>1.3.6.1.4.1.1248.1.4.2.17.2.1.6.x.4.1</t>
    <phoneticPr fontId="7"/>
  </si>
  <si>
    <t>epScnScanToSettingDensity</t>
    <phoneticPr fontId="7"/>
  </si>
  <si>
    <t>ScanTo機能毎の濃度の設定。</t>
    <phoneticPr fontId="7"/>
  </si>
  <si>
    <t>1.3.6.1.4.1.1248.1.4.2.17.2.1.7.x.1.1</t>
    <phoneticPr fontId="7"/>
  </si>
  <si>
    <t>1.3.6.1.4.1.1248.1.4.2.17.2.1.7.x.2.1</t>
    <phoneticPr fontId="7"/>
  </si>
  <si>
    <t>1.3.6.1.4.1.1248.1.4.2.17.2.1.7.x.3.1</t>
    <phoneticPr fontId="7"/>
  </si>
  <si>
    <t>1.3.6.1.4.1.1248.1.4.2.17.2.1.7.x.4.1</t>
    <phoneticPr fontId="7"/>
  </si>
  <si>
    <t>epScnScanToSettingDocumentOrientation</t>
    <phoneticPr fontId="7"/>
  </si>
  <si>
    <t>ScanTo機能毎の原稿の向きの設定。</t>
    <phoneticPr fontId="7"/>
  </si>
  <si>
    <t>1.3.6.1.4.1.1248.1.4.2.17.2.1.8.x.1.1</t>
    <phoneticPr fontId="7"/>
  </si>
  <si>
    <t>1.3.6.1.4.1.1248.1.4.2.17.2.1.8.x.2.1</t>
    <phoneticPr fontId="7"/>
  </si>
  <si>
    <t>1.3.6.1.4.1.1248.1.4.2.17.2.1.8.x.3.1</t>
    <phoneticPr fontId="7"/>
  </si>
  <si>
    <t>1.3.6.1.4.1.1248.1.4.2.17.2.1.8.x.4.1</t>
    <phoneticPr fontId="7"/>
  </si>
  <si>
    <t>epScnScanToSettingResolution</t>
    <phoneticPr fontId="7"/>
  </si>
  <si>
    <t>ScanTo機能毎の解像度の設定。</t>
    <phoneticPr fontId="7"/>
  </si>
  <si>
    <t>1.3.6.1.4.1.1248.1.4.2.17.2.1.9.x.1.1</t>
    <phoneticPr fontId="7"/>
  </si>
  <si>
    <t>1.3.6.1.4.1.1248.1.4.2.17.2.1.9.x.2.1</t>
    <phoneticPr fontId="7"/>
  </si>
  <si>
    <t>1.3.6.1.4.1.1248.1.4.2.17.2.1.9.x.3.1</t>
    <phoneticPr fontId="7"/>
  </si>
  <si>
    <t>1.3.6.1.4.1.1248.1.4.2.17.2.1.9.x.4.1</t>
    <phoneticPr fontId="7"/>
  </si>
  <si>
    <t>epScnScanToSettingCompressionRatio</t>
    <phoneticPr fontId="7"/>
  </si>
  <si>
    <t>ScanTo機能毎の圧縮率の設定。</t>
    <phoneticPr fontId="7"/>
  </si>
  <si>
    <t>1.3.6.1.4.1.1248.1.4.2.17.2.1.10.x.1.1</t>
    <phoneticPr fontId="7"/>
  </si>
  <si>
    <t>1.3.6.1.4.1.1248.1.4.2.17.2.1.10.x.2.1</t>
    <phoneticPr fontId="7"/>
  </si>
  <si>
    <t>1.3.6.1.4.1.1248.1.4.2.17.2.1.10.x.3.1</t>
    <phoneticPr fontId="7"/>
  </si>
  <si>
    <t>1.3.6.1.4.1.1248.1.4.2.17.2.1.10.x.4.1</t>
    <phoneticPr fontId="7"/>
  </si>
  <si>
    <t>epScnScanToSettingPDFDocumentOpenPasswordEnable</t>
    <phoneticPr fontId="7"/>
  </si>
  <si>
    <t>ScanTo機能毎のPDF文書を開くパスワードの有効、無効設定。</t>
    <phoneticPr fontId="7"/>
  </si>
  <si>
    <t>1.3.6.1.4.1.1248.1.4.2.17.2.1.11.x.1.1</t>
    <phoneticPr fontId="7"/>
  </si>
  <si>
    <t>1.3.6.1.4.1.1248.1.4.2.17.2.1.11.x.2.1</t>
    <phoneticPr fontId="7"/>
  </si>
  <si>
    <t>1.3.6.1.4.1.1248.1.4.2.17.2.1.11.x.3.1</t>
    <phoneticPr fontId="7"/>
  </si>
  <si>
    <t>1.3.6.1.4.1.1248.1.4.2.17.2.1.11.x.4.1</t>
    <phoneticPr fontId="7"/>
  </si>
  <si>
    <t>epScnScanToSettingPDFPermissionsPasswordEnable</t>
    <phoneticPr fontId="7"/>
  </si>
  <si>
    <t>ScanTo機能毎のPDF権限パスワードの有効、無効設定。</t>
    <phoneticPr fontId="7"/>
  </si>
  <si>
    <t>1.3.6.1.4.1.1248.1.4.2.17.2.1.12.x.1.1</t>
    <phoneticPr fontId="7"/>
  </si>
  <si>
    <t>1.3.6.1.4.1.1248.1.4.2.17.2.1.12.x.2.1</t>
    <phoneticPr fontId="7"/>
  </si>
  <si>
    <t>1.3.6.1.4.1.1248.1.4.2.17.2.1.12.x.3.1</t>
    <phoneticPr fontId="7"/>
  </si>
  <si>
    <t>1.3.6.1.4.1.1248.1.4.2.17.2.1.12.x.4.1</t>
    <phoneticPr fontId="7"/>
  </si>
  <si>
    <t>epScnScanToSettingPDFPrintingEnable</t>
    <phoneticPr fontId="7"/>
  </si>
  <si>
    <t>ScanTo機能毎のPDF印刷許可権限の有効、無効設定。</t>
    <phoneticPr fontId="7"/>
  </si>
  <si>
    <t>1.3.6.1.4.1.1248.1.4.2.17.2.1.13.x.1.1</t>
    <phoneticPr fontId="7"/>
  </si>
  <si>
    <t>1.3.6.1.4.1.1248.1.4.2.17.2.1.13.x.2.1</t>
    <phoneticPr fontId="7"/>
  </si>
  <si>
    <t>1.3.6.1.4.1.1248.1.4.2.17.2.1.13.x.3.1</t>
    <phoneticPr fontId="7"/>
  </si>
  <si>
    <t>1.3.6.1.4.1.1248.1.4.2.17.2.1.13.x.4.1</t>
    <phoneticPr fontId="7"/>
  </si>
  <si>
    <t>epScnScanToSettingPDFEditionEnable</t>
    <phoneticPr fontId="7"/>
  </si>
  <si>
    <t>ScanTo機能毎のPDF編集許可権限の有効、無効設定。</t>
    <phoneticPr fontId="7"/>
  </si>
  <si>
    <t>1.3.6.1.4.1.1248.1.4.2.17.2.1.14.x.1.1</t>
    <phoneticPr fontId="7"/>
  </si>
  <si>
    <t>1.3.6.1.4.1.1248.1.4.2.17.2.1.14.x.2.1</t>
    <phoneticPr fontId="7"/>
  </si>
  <si>
    <t>1.3.6.1.4.1.1248.1.4.2.17.2.1.14.x.3.1</t>
    <phoneticPr fontId="7"/>
  </si>
  <si>
    <t>1.3.6.1.4.1.1248.1.4.2.17.2.1.14.x.4.1</t>
    <phoneticPr fontId="7"/>
  </si>
  <si>
    <t>ScanTo機能毎の枠幅影消し量の設定。</t>
    <phoneticPr fontId="7"/>
  </si>
  <si>
    <t>1.3.6.1.4.1.1248.1.4.2.17.2.1.15.x.1.1</t>
    <phoneticPr fontId="7"/>
  </si>
  <si>
    <t>1.3.6.1.4.1.1248.1.4.2.17.2.1.15.x.2.1</t>
    <phoneticPr fontId="7"/>
  </si>
  <si>
    <t>1.3.6.1.4.1.1248.1.4.2.17.2.1.15.x.3.1</t>
    <phoneticPr fontId="7"/>
  </si>
  <si>
    <t>1.3.6.1.4.1.1248.1.4.2.17.2.1.15.x.4.1</t>
    <phoneticPr fontId="7"/>
  </si>
  <si>
    <t>epScnScanToSettingRemoveShadowSurround</t>
    <phoneticPr fontId="7"/>
  </si>
  <si>
    <t>1.3.6.1.4.1.1248.1.4.2.17.2.1.16.x.1.1</t>
    <phoneticPr fontId="7"/>
  </si>
  <si>
    <t>1.3.6.1.4.1.1248.1.4.2.17.2.1.16.x.2.1</t>
    <phoneticPr fontId="7"/>
  </si>
  <si>
    <t>1.3.6.1.4.1.1248.1.4.2.17.2.1.16.x.3.1</t>
    <phoneticPr fontId="7"/>
  </si>
  <si>
    <t>1.3.6.1.4.1.1248.1.4.2.17.2.1.16.x.4.1</t>
    <phoneticPr fontId="7"/>
  </si>
  <si>
    <t>epScnScanToSettingRemoveShadowCenter</t>
    <phoneticPr fontId="7"/>
  </si>
  <si>
    <t>ScanTo機能毎の中央幅影消し量の設定。</t>
    <phoneticPr fontId="7"/>
  </si>
  <si>
    <t>1.3.6.1.4.1.1248.1.4.2.17.2.1.17.x.1.1</t>
    <phoneticPr fontId="7"/>
  </si>
  <si>
    <t>1.3.6.1.4.1.1248.1.4.2.17.2.1.17.x.2.1</t>
    <phoneticPr fontId="7"/>
  </si>
  <si>
    <t>1.3.6.1.4.1.1248.1.4.2.17.2.1.17.x.3.1</t>
    <phoneticPr fontId="7"/>
  </si>
  <si>
    <t>1.3.6.1.4.1.1248.1.4.2.17.2.1.17.x.4.1</t>
    <phoneticPr fontId="7"/>
  </si>
  <si>
    <t>epScnScanToSettingRemovePunchHoles</t>
    <phoneticPr fontId="7"/>
  </si>
  <si>
    <t>ScanTo機能毎のパンチ穴消しの設定。</t>
    <phoneticPr fontId="7"/>
  </si>
  <si>
    <t>1.3.6.1.4.1.1248.1.4.2.17.2.1.18.x.1.1</t>
    <phoneticPr fontId="7"/>
  </si>
  <si>
    <t>1.3.6.1.4.1.1248.1.4.2.17.2.1.18.x.2.1</t>
    <phoneticPr fontId="7"/>
  </si>
  <si>
    <t>1.3.6.1.4.1.1248.1.4.2.17.2.1.18.x.3.1</t>
    <phoneticPr fontId="7"/>
  </si>
  <si>
    <t>1.3.6.1.4.1.1248.1.4.2.17.2.1.18.x.4.1</t>
    <phoneticPr fontId="7"/>
  </si>
  <si>
    <t>epScnScanToSettingRemovePunchHolesEraseAmount</t>
    <phoneticPr fontId="7"/>
  </si>
  <si>
    <t>ScanTo機能毎のパンチ穴消し幅の設定。</t>
    <phoneticPr fontId="7"/>
  </si>
  <si>
    <t>1.3.6.1.4.1.1248.1.4.2.17.2.1.19.x.1.1</t>
    <phoneticPr fontId="7"/>
  </si>
  <si>
    <t>1.3.6.1.4.1.1248.1.4.2.17.2.1.19.x.2.1</t>
    <phoneticPr fontId="7"/>
  </si>
  <si>
    <t>1.3.6.1.4.1.1248.1.4.2.17.2.1.19.x.3.1</t>
    <phoneticPr fontId="7"/>
  </si>
  <si>
    <t>1.3.6.1.4.1.1248.1.4.2.17.2.1.19.x.4.1</t>
    <phoneticPr fontId="7"/>
  </si>
  <si>
    <t>epScnScanToSettingRemoveBackground</t>
    <phoneticPr fontId="7"/>
  </si>
  <si>
    <t>ScanTo機能毎の背景除去の設定。</t>
    <phoneticPr fontId="7"/>
  </si>
  <si>
    <t>1.3.6.1.4.1.1248.1.4.2.17.2.1.20.x.1.1</t>
    <phoneticPr fontId="7"/>
  </si>
  <si>
    <t>1.3.6.1.4.1.1248.1.4.2.17.2.1.20.x.2.1</t>
    <phoneticPr fontId="7"/>
  </si>
  <si>
    <t>1.3.6.1.4.1.1248.1.4.2.17.2.1.20.x.3.1</t>
    <phoneticPr fontId="7"/>
  </si>
  <si>
    <t>1.3.6.1.4.1.1248.1.4.2.17.2.1.20.x.4.1</t>
    <phoneticPr fontId="7"/>
  </si>
  <si>
    <t>epScnScanToSettingRemoveBackgroundManualAmount</t>
    <phoneticPr fontId="7"/>
  </si>
  <si>
    <t>ScanTo機能毎の背景除去(固定)の設定。</t>
    <phoneticPr fontId="7"/>
  </si>
  <si>
    <t>1.3.6.1.4.1.1248.1.4.2.17.2.1.21.x.1.1</t>
    <phoneticPr fontId="7"/>
  </si>
  <si>
    <t>1.3.6.1.4.1.1248.1.4.2.17.2.1.21.x.2.1</t>
    <phoneticPr fontId="7"/>
  </si>
  <si>
    <t>1.3.6.1.4.1.1248.1.4.2.17.2.1.21.x.3.1</t>
    <phoneticPr fontId="7"/>
  </si>
  <si>
    <t>1.3.6.1.4.1.1248.1.4.2.17.2.1.21.x.4.1</t>
    <phoneticPr fontId="7"/>
  </si>
  <si>
    <t>epScnScanToSettingFileNamePrefix</t>
    <phoneticPr fontId="7"/>
  </si>
  <si>
    <t>ScanTo機能毎のファイル名 - プレフィックスの設定。</t>
    <phoneticPr fontId="7"/>
  </si>
  <si>
    <t>1.3.6.1.4.1.1248.1.4.2.17.2.1.22.x.1.1</t>
    <phoneticPr fontId="7"/>
  </si>
  <si>
    <t>1.3.6.1.4.1.1248.1.4.2.17.2.1.22.x.2.1</t>
    <phoneticPr fontId="7"/>
  </si>
  <si>
    <t>1.3.6.1.4.1.1248.1.4.2.17.2.1.22.x.3.1</t>
    <phoneticPr fontId="7"/>
  </si>
  <si>
    <t>1.3.6.1.4.1.1248.1.4.2.17.2.1.22.x.4.1</t>
    <phoneticPr fontId="7"/>
  </si>
  <si>
    <t>epScnScanToSettingFileNameDate</t>
    <phoneticPr fontId="7"/>
  </si>
  <si>
    <t>ScanTo機能毎のファイル名 – 日付の設定。</t>
    <phoneticPr fontId="7"/>
  </si>
  <si>
    <t>1.3.6.1.4.1.1248.1.4.2.17.2.1.23.x.1.1</t>
    <phoneticPr fontId="7"/>
  </si>
  <si>
    <t>1.3.6.1.4.1.1248.1.4.2.17.2.1.23.x.2.1</t>
    <phoneticPr fontId="7"/>
  </si>
  <si>
    <t>1.3.6.1.4.1.1248.1.4.2.17.2.1.23.x.3.1</t>
    <phoneticPr fontId="7"/>
  </si>
  <si>
    <t>1.3.6.1.4.1.1248.1.4.2.17.2.1.23.x.4.1</t>
    <phoneticPr fontId="7"/>
  </si>
  <si>
    <t>epScnScanToSettingFileNameTime</t>
    <phoneticPr fontId="7"/>
  </si>
  <si>
    <t>ScanTo機能毎のファイル名 – 時刻の設定。</t>
    <phoneticPr fontId="7"/>
  </si>
  <si>
    <t>1.3.6.1.4.1.1248.1.4.2.17.2.1.24.x.1.1</t>
    <phoneticPr fontId="7"/>
  </si>
  <si>
    <t>1.3.6.1.4.1.1248.1.4.2.17.2.1.24.x.2.1</t>
    <phoneticPr fontId="7"/>
  </si>
  <si>
    <t>1.3.6.1.4.1.1248.1.4.2.17.2.1.24.x.3.1</t>
    <phoneticPr fontId="7"/>
  </si>
  <si>
    <t>1.3.6.1.4.1.1248.1.4.2.17.2.1.24.x.4.1</t>
    <phoneticPr fontId="7"/>
  </si>
  <si>
    <t>epScnScanToSettingMixedDocuments</t>
    <phoneticPr fontId="7"/>
  </si>
  <si>
    <t>ScanTo機能毎の原稿サイズ混載の設定。</t>
    <phoneticPr fontId="7"/>
  </si>
  <si>
    <t>1.3.6.1.4.1.1248.1.4.2.17.2.1.25.x.1.1</t>
    <phoneticPr fontId="7"/>
  </si>
  <si>
    <t>1.3.6.1.4.1.1248.1.4.2.17.2.1.25.x.2.1</t>
    <phoneticPr fontId="7"/>
  </si>
  <si>
    <t>1.3.6.1.4.1.1248.1.4.2.17.2.1.25.x.3.1</t>
    <phoneticPr fontId="7"/>
  </si>
  <si>
    <t>1.3.6.1.4.1.1248.1.4.2.17.2.1.25.x.4.1</t>
    <phoneticPr fontId="7"/>
  </si>
  <si>
    <t>epScnScanToSettingAdfContinuousScan</t>
    <phoneticPr fontId="7"/>
  </si>
  <si>
    <t>ScanTo機能毎のADF連続読込の設定。</t>
    <phoneticPr fontId="7"/>
  </si>
  <si>
    <t>1.3.6.1.4.1.1248.1.4.2.17.2.1.26.x.1.1</t>
    <phoneticPr fontId="7"/>
  </si>
  <si>
    <t>1.3.6.1.4.1.1248.1.4.2.17.2.1.26.x.2.1</t>
    <phoneticPr fontId="7"/>
  </si>
  <si>
    <t>1.3.6.1.4.1.1248.1.4.2.17.2.1.26.x.3.1</t>
    <phoneticPr fontId="7"/>
  </si>
  <si>
    <t>1.3.6.1.4.1.1248.1.4.2.17.2.1.26.x.4.1</t>
    <phoneticPr fontId="7"/>
  </si>
  <si>
    <t>epScnScanToSettingDocumentDirection</t>
    <phoneticPr fontId="7"/>
  </si>
  <si>
    <t>ScanTo機能毎の原稿セット方向の設定。</t>
    <phoneticPr fontId="7"/>
  </si>
  <si>
    <t>1.3.6.1.4.1.1248.1.4.2.17.2.1.27.x.1.1</t>
    <phoneticPr fontId="7"/>
  </si>
  <si>
    <t>1.3.6.1.4.1.1248.1.4.2.17.2.1.27.x.2.1</t>
    <phoneticPr fontId="7"/>
  </si>
  <si>
    <t>1.3.6.1.4.1.1248.1.4.2.17.2.1.27.x.3.1</t>
    <phoneticPr fontId="7"/>
  </si>
  <si>
    <t>1.3.6.1.4.1.1248.1.4.2.17.2.1.27.x.4.1</t>
    <phoneticPr fontId="7"/>
  </si>
  <si>
    <t>epScnScanToSettingDetectDoubleFeed</t>
    <phoneticPr fontId="7"/>
  </si>
  <si>
    <t>1.3.6.1.4.1.1248.1.4.2.17.2.1.28</t>
    <phoneticPr fontId="7"/>
  </si>
  <si>
    <t>ScanTo機能毎の重送検知の設定。</t>
    <phoneticPr fontId="7"/>
  </si>
  <si>
    <t>1.3.6.1.4.1.1248.1.4.2.17.2.1.28.x.1.1</t>
    <phoneticPr fontId="7"/>
  </si>
  <si>
    <t>1.3.6.1.4.1.1248.1.4.2.17.2.1.28.x.2.1</t>
    <phoneticPr fontId="7"/>
  </si>
  <si>
    <t>1.3.6.1.4.1.1248.1.4.2.17.2.1.28.x.3.1</t>
    <phoneticPr fontId="7"/>
  </si>
  <si>
    <t>1.3.6.1.4.1.1248.1.4.2.17.2.1.28.x.4.1</t>
    <phoneticPr fontId="7"/>
  </si>
  <si>
    <t>ScanTo機能毎の枠幅影消し量の上辺の設定。</t>
    <phoneticPr fontId="7"/>
  </si>
  <si>
    <t>1.3.6.1.4.1.1248.1.4.2.17.2.1.29.x.1.1</t>
    <phoneticPr fontId="7"/>
  </si>
  <si>
    <t>1.3.6.1.4.1.1248.1.4.2.17.2.1.29.x.2.1</t>
    <phoneticPr fontId="7"/>
  </si>
  <si>
    <t>1.3.6.1.4.1.1248.1.4.2.17.2.1.29.x.3.1</t>
    <phoneticPr fontId="7"/>
  </si>
  <si>
    <t>1.3.6.1.4.1.1248.1.4.2.17.2.1.29.x.4.1</t>
    <phoneticPr fontId="7"/>
  </si>
  <si>
    <t>1.3.6.1.4.1.1248.1.4.2.17.2.1.30</t>
    <phoneticPr fontId="7"/>
  </si>
  <si>
    <t>ScanTo機能毎の枠幅影消し量の下辺の設定。</t>
    <phoneticPr fontId="7"/>
  </si>
  <si>
    <t>1.3.6.1.4.1.1248.1.4.2.17.2.1.31</t>
    <phoneticPr fontId="7"/>
  </si>
  <si>
    <t>ScanTo機能毎の枠幅影消し量の右辺の設定。</t>
    <phoneticPr fontId="7"/>
  </si>
  <si>
    <t>1.3.6.1.4.1.1248.1.4.2.17.2.1.32</t>
    <phoneticPr fontId="7"/>
  </si>
  <si>
    <t>ScanTo機能毎の枠幅影消し量の左辺の設定。</t>
    <phoneticPr fontId="7"/>
  </si>
  <si>
    <t>1.3.6.1.4.1.1248.1.4.2.17.2.1.33</t>
    <phoneticPr fontId="7"/>
  </si>
  <si>
    <t>ScanTo機能毎の枠幅影消し量の裏面の設定。</t>
    <phoneticPr fontId="7"/>
  </si>
  <si>
    <t>1.3.6.1.4.1.1248.1.4.2.17.2.1.34</t>
    <phoneticPr fontId="7"/>
  </si>
  <si>
    <t>ScanTo機能毎の中央幅影消し量の裏面の設定。</t>
    <phoneticPr fontId="7"/>
  </si>
  <si>
    <t>1.3.6.1.4.1.1248.1.4.2.17.2.1.35</t>
    <phoneticPr fontId="7"/>
  </si>
  <si>
    <t>ScanTo機能毎の枠幅影消し量の上辺裏面の設定。</t>
    <phoneticPr fontId="7"/>
  </si>
  <si>
    <t>1.3.6.1.4.1.1248.1.4.2.17.2.1.36</t>
    <phoneticPr fontId="7"/>
  </si>
  <si>
    <t>ScanTo機能毎の枠幅影消し量の下辺裏面の設定。</t>
    <phoneticPr fontId="7"/>
  </si>
  <si>
    <t>1.3.6.1.4.1.1248.1.4.2.17.2.1.37</t>
    <phoneticPr fontId="7"/>
  </si>
  <si>
    <t>ScanTo機能毎の枠幅影消し量の右辺裏面の設定。</t>
    <phoneticPr fontId="7"/>
  </si>
  <si>
    <t>1.3.6.1.4.1.1248.1.4.2.17.2.1.38</t>
    <phoneticPr fontId="7"/>
  </si>
  <si>
    <t>ScanTo機能毎の枠幅影消し量の左辺裏面の設定。</t>
    <phoneticPr fontId="7"/>
  </si>
  <si>
    <t>1.3.6.1.4.1.1248.1.4.2.17.2.1.39</t>
    <phoneticPr fontId="7"/>
  </si>
  <si>
    <t>ScanTo機能毎のスキャン範囲（ユーザー定義）寸法の単位の設定。</t>
    <phoneticPr fontId="7"/>
  </si>
  <si>
    <t>epScnScanToSettingScanAreaDimReadDir</t>
    <phoneticPr fontId="7"/>
  </si>
  <si>
    <t>1.3.6.1.4.1.1248.1.4.2.17.2.1.40</t>
    <phoneticPr fontId="7"/>
  </si>
  <si>
    <t>ScanTo機能毎のスキャン範囲（ユーザー定義）の読み取り方向の寸法値の設定。</t>
    <phoneticPr fontId="7"/>
  </si>
  <si>
    <t>epScnScanToSettingScanAreaDimYReadDir</t>
    <phoneticPr fontId="7"/>
  </si>
  <si>
    <t>1.3.6.1.4.1.1248.1.4.2.17.2.1.41</t>
    <phoneticPr fontId="7"/>
  </si>
  <si>
    <t>ScanTo機能毎のスキャン範囲（ユーザー定義）の副読み取り方向の寸法値の設定。</t>
    <phoneticPr fontId="7"/>
  </si>
  <si>
    <t>epScnScanToSettingScanAreaDimPresetIndex</t>
    <phoneticPr fontId="7"/>
  </si>
  <si>
    <t>1.3.6.1.4.1.1248.1.4.2.17.2.1.42</t>
    <phoneticPr fontId="7"/>
  </si>
  <si>
    <t>ScanTo機能毎のスキャン範囲（ユーザー定義）寸法のプリセットインデックス。</t>
    <phoneticPr fontId="7"/>
  </si>
  <si>
    <t>epScnScanArea(18)</t>
    <phoneticPr fontId="7"/>
  </si>
  <si>
    <t>epScnScanAreaTable</t>
    <phoneticPr fontId="7"/>
  </si>
  <si>
    <t>1.3.6.1.4.1.1248.1.4.2.18.1</t>
    <phoneticPr fontId="7"/>
  </si>
  <si>
    <t>スキャナがサポートする全スキャン範囲を示すテーブル。</t>
    <phoneticPr fontId="7"/>
  </si>
  <si>
    <t>1.3.6.1.4.1.1248.1.4.2.18.1.1.2</t>
    <phoneticPr fontId="7"/>
  </si>
  <si>
    <t>スキャン範囲のタイプ。</t>
    <phoneticPr fontId="7"/>
  </si>
  <si>
    <t>スキャン範囲の向き。</t>
    <phoneticPr fontId="7"/>
  </si>
  <si>
    <t>スキャン範囲の表示名。</t>
    <phoneticPr fontId="7"/>
  </si>
  <si>
    <t>epScnPresetAreaDimSupportTable</t>
    <phoneticPr fontId="7"/>
  </si>
  <si>
    <t>1.3.6.1.4.1.1248.1.4.2.18.2</t>
    <phoneticPr fontId="7"/>
  </si>
  <si>
    <t>プリセットのスキャン範囲寸法（ユーザー定義）のサポート情報テーブル。</t>
    <phoneticPr fontId="7"/>
  </si>
  <si>
    <t>epScnPresetAreaDimSupportUnitSupport</t>
    <phoneticPr fontId="7"/>
  </si>
  <si>
    <t>1.3.6.1.4.1.1248.1.4.2.18.2.1.1</t>
    <phoneticPr fontId="7"/>
  </si>
  <si>
    <t>プリセットに登録するスキャン範囲寸法値設定においてサポートする単位。</t>
    <phoneticPr fontId="7"/>
  </si>
  <si>
    <t>epScnPresetAreaDimSupportMaxSize</t>
    <phoneticPr fontId="7"/>
  </si>
  <si>
    <t>プリセットユーザー定義設定テーブル最大数。</t>
    <phoneticPr fontId="7"/>
  </si>
  <si>
    <t>プリセットのスキャン範囲の表示名に設定可能な最大文字数。</t>
    <phoneticPr fontId="7"/>
  </si>
  <si>
    <t>epScnPresetAreaDimUnitSupportTable</t>
    <phoneticPr fontId="7"/>
  </si>
  <si>
    <t>1.3.6.1.4.1.1248.1.4.2.18.3</t>
    <phoneticPr fontId="7"/>
  </si>
  <si>
    <t>プリセットのスキャン範囲寸法（ユーザー定義）の単位のサポート情報テーブル。</t>
    <phoneticPr fontId="7"/>
  </si>
  <si>
    <t>epScnPresetAreaDimUnitSupportUnit</t>
    <phoneticPr fontId="7"/>
  </si>
  <si>
    <t>1.3.6.1.4.1.1248.1.4.2.18.3.1.2</t>
    <phoneticPr fontId="7"/>
  </si>
  <si>
    <t>サポート対象となるスキャン範囲寸法の単位。</t>
    <phoneticPr fontId="7"/>
  </si>
  <si>
    <t>epScnPresetAreaMinDimReadDir</t>
    <phoneticPr fontId="7"/>
  </si>
  <si>
    <t>スキャン範囲の読み取り方向の寸法として設定可能な最小値。</t>
    <phoneticPr fontId="7"/>
  </si>
  <si>
    <t>epScnPresetAreaMaxDimReadDir</t>
    <phoneticPr fontId="7"/>
  </si>
  <si>
    <t>スキャン範囲の読み取り方向の寸法として設定可能な最大値。</t>
    <phoneticPr fontId="7"/>
  </si>
  <si>
    <t>epScnPresetAreaMinDimYReadDir</t>
    <phoneticPr fontId="7"/>
  </si>
  <si>
    <t>スキャン範囲の副読み取り方向の寸法として設定可能な最小値。</t>
    <phoneticPr fontId="7"/>
  </si>
  <si>
    <t>epScnPresetAreaMaxDimYReadDir</t>
    <phoneticPr fontId="7"/>
  </si>
  <si>
    <t>スキャン範囲の副読み取り方向の寸法として設定可能な最大値。</t>
    <phoneticPr fontId="7"/>
  </si>
  <si>
    <t>epScnPresetAreaDimSettingTable</t>
    <phoneticPr fontId="7"/>
  </si>
  <si>
    <t>1.3.6.1.4.1.1248.1.4.2.18.4</t>
    <phoneticPr fontId="7"/>
  </si>
  <si>
    <t>プリセットのスキャン範囲寸法（ユーザー定義）を設定するテーブル。</t>
    <phoneticPr fontId="7"/>
  </si>
  <si>
    <t>epScnPresetAreaDimName</t>
    <phoneticPr fontId="7"/>
  </si>
  <si>
    <t>1.3.6.1.4.1.1248.1.4.2.18.4.1.2</t>
    <phoneticPr fontId="7"/>
  </si>
  <si>
    <t>epScnPresetAreaDimUnit</t>
    <phoneticPr fontId="7"/>
  </si>
  <si>
    <t>スキャン範囲寸法の単位。</t>
    <phoneticPr fontId="7"/>
  </si>
  <si>
    <t>epScnPresetAreaDimReadDir</t>
    <phoneticPr fontId="7"/>
  </si>
  <si>
    <t>スキャン範囲の読み取り方向の寸法値。</t>
    <phoneticPr fontId="7"/>
  </si>
  <si>
    <t>epScnPresetAreaDimYReadDir</t>
    <phoneticPr fontId="7"/>
  </si>
  <si>
    <t>スキャン範囲の副読み取り方向の寸法値。</t>
    <phoneticPr fontId="7"/>
  </si>
  <si>
    <t>epScnCommon(19)</t>
    <phoneticPr fontId="7"/>
  </si>
  <si>
    <t>epScnCommonSettingsTable</t>
    <phoneticPr fontId="7"/>
  </si>
  <si>
    <t>1.3.6.1.4.1.1248.1.4.2.19.1</t>
    <phoneticPr fontId="7"/>
  </si>
  <si>
    <t>epScnCommonDoubleFeedSensor</t>
    <phoneticPr fontId="7"/>
  </si>
  <si>
    <t>epScnDCPSSettings(20)</t>
    <phoneticPr fontId="7"/>
  </si>
  <si>
    <t>epScnDCPSSettingsTable</t>
    <phoneticPr fontId="7"/>
  </si>
  <si>
    <t>1.3.6.1.4.1.1248.1.4.2.20.1</t>
    <phoneticPr fontId="7"/>
  </si>
  <si>
    <t>Document Capture Pro Server連携設定テーブル</t>
    <phoneticPr fontId="7"/>
  </si>
  <si>
    <t>epScnDCPSAuthEnable</t>
    <phoneticPr fontId="7"/>
  </si>
  <si>
    <t>1.3.6.1.4.1.1248.1.4.2.20.1.1.1</t>
    <phoneticPr fontId="7"/>
  </si>
  <si>
    <t>epScnDCPSConnectVersion</t>
    <phoneticPr fontId="7"/>
  </si>
  <si>
    <t>1.3.6.1.4.1.1248.1.4.2.20.1.1.2</t>
    <phoneticPr fontId="7"/>
  </si>
  <si>
    <t>Document Capture Pro Server連携機能のバージョン情報</t>
    <phoneticPr fontId="7"/>
  </si>
  <si>
    <t>FAXデバイスの能力情報、ステータス情報、各種設定を提供するMIB。
FAXデバイス、FAX機能を持つ複合機に搭載される。</t>
    <phoneticPr fontId="7"/>
  </si>
  <si>
    <t>epFaxGeneral(1)</t>
    <phoneticPr fontId="7"/>
  </si>
  <si>
    <t>FAX製品名文字列。</t>
    <phoneticPr fontId="7"/>
  </si>
  <si>
    <t>epFaxCurrentLocalization</t>
    <phoneticPr fontId="7"/>
  </si>
  <si>
    <t>Fax Private MIBが返す文字列のローカライズ。</t>
    <phoneticPr fontId="7"/>
  </si>
  <si>
    <t>epFaxGeneralAutoClearBackUpEnable</t>
    <phoneticPr fontId="7"/>
  </si>
  <si>
    <t>epFaxFileFormatSupport</t>
    <phoneticPr fontId="7"/>
  </si>
  <si>
    <t>1.3.6.1.4.1.1248.1.7.2.1.1.1.10</t>
    <phoneticPr fontId="7"/>
  </si>
  <si>
    <t>epFaxFileFormat</t>
    <phoneticPr fontId="7"/>
  </si>
  <si>
    <t>1.3.6.1.4.1.1248.1.7.2.1.1.1.11</t>
    <phoneticPr fontId="7"/>
  </si>
  <si>
    <t>epFaxPDFOpenPasswordEnable</t>
    <phoneticPr fontId="7"/>
  </si>
  <si>
    <t>1.3.6.1.4.1.1248.1.7.2.1.1.1.12</t>
    <phoneticPr fontId="7"/>
  </si>
  <si>
    <t>epFaxPDFOpenPasswordMaxSize</t>
    <phoneticPr fontId="7"/>
  </si>
  <si>
    <t>1.3.6.1.4.1.1248.1.7.2.1.1.1.13</t>
    <phoneticPr fontId="7"/>
  </si>
  <si>
    <t>epFaxPDFOpenPassword</t>
    <phoneticPr fontId="7"/>
  </si>
  <si>
    <t>1.3.6.1.4.1.1248.1.7.2.1.1.1.14</t>
    <phoneticPr fontId="7"/>
  </si>
  <si>
    <t>1.3.6.1.4.1.1248.1.7.2.1.1.1.15</t>
    <phoneticPr fontId="7"/>
  </si>
  <si>
    <t>1.3.6.1.4.1.1248.1.7.2.1.1.1.16</t>
    <phoneticPr fontId="7"/>
  </si>
  <si>
    <t>1.3.6.1.4.1.1248.1.7.2.1.1.1.17</t>
    <phoneticPr fontId="7"/>
  </si>
  <si>
    <t>1.3.6.1.4.1.1248.1.7.2.1.1.1.18</t>
    <phoneticPr fontId="7"/>
  </si>
  <si>
    <t>1.3.6.1.4.1.1248.1.7.2.1.1.1.19</t>
    <phoneticPr fontId="7"/>
  </si>
  <si>
    <t>epFaxStorageRefTable</t>
    <phoneticPr fontId="7"/>
  </si>
  <si>
    <t>epFaxLocalization(2)</t>
    <phoneticPr fontId="7"/>
  </si>
  <si>
    <t>epFaxVersion(3)</t>
    <phoneticPr fontId="7"/>
  </si>
  <si>
    <t>epFaxPaperSize(5)</t>
    <phoneticPr fontId="7"/>
  </si>
  <si>
    <t>epFaxPaperSizeName</t>
    <phoneticPr fontId="7"/>
  </si>
  <si>
    <t>epFaxPaperSizeType</t>
    <phoneticPr fontId="7"/>
  </si>
  <si>
    <t>1.3.6.1.4.1.1248.1.7.2.5.1.1.4</t>
    <phoneticPr fontId="7"/>
  </si>
  <si>
    <t>1.3.6.1.4.1.1248.1.7.2.5.1.1.5</t>
    <phoneticPr fontId="7"/>
  </si>
  <si>
    <t>epFaxLine(6)</t>
    <phoneticPr fontId="7"/>
  </si>
  <si>
    <t>epFaxLineTypeSupport</t>
    <phoneticPr fontId="7"/>
  </si>
  <si>
    <t>epFaxLinePbxAccessCode</t>
    <phoneticPr fontId="7"/>
  </si>
  <si>
    <t>epFaxLineEcmEnable</t>
    <phoneticPr fontId="7"/>
  </si>
  <si>
    <t>epFaxLineCommunicationModeSupport</t>
    <phoneticPr fontId="7"/>
  </si>
  <si>
    <t>epFaxLineCommunicationMode</t>
    <phoneticPr fontId="7"/>
  </si>
  <si>
    <t>epFaxLinePersonalNameMaxLength</t>
    <phoneticPr fontId="7"/>
  </si>
  <si>
    <t>1.3.6.1.4.1.1248.1.7.2.6.1.1.29</t>
    <phoneticPr fontId="7"/>
  </si>
  <si>
    <t>epFaxLineModeSupport</t>
    <phoneticPr fontId="7"/>
  </si>
  <si>
    <t>1.3.6.1.4.1.1248.1.7.2.6.1.1.30</t>
    <phoneticPr fontId="7"/>
  </si>
  <si>
    <t>epFaxLineMode</t>
    <phoneticPr fontId="7"/>
  </si>
  <si>
    <t>1.3.6.1.4.1.1248.1.7.2.6.1.1.31</t>
    <phoneticPr fontId="7"/>
  </si>
  <si>
    <t>epFaxLinePersonalNameSupportTable</t>
    <phoneticPr fontId="7"/>
  </si>
  <si>
    <t>1.3.6.1.4.1.1248.1.7.2.6.2</t>
    <phoneticPr fontId="7"/>
  </si>
  <si>
    <t>epFaxLinePersonalNameSupportMaxSettingsNum</t>
    <phoneticPr fontId="7"/>
  </si>
  <si>
    <t>1.3.6.1.4.1.1248.1.7.2.6.2.1.1</t>
    <phoneticPr fontId="7"/>
  </si>
  <si>
    <t>epFaxLinePersonalNameSupportMaxLength</t>
    <phoneticPr fontId="7"/>
  </si>
  <si>
    <t>1.3.6.1.4.1.1248.1.7.2.6.2.1.2</t>
    <phoneticPr fontId="7"/>
  </si>
  <si>
    <t>epFaxLinePersonalNameSettingTable</t>
    <phoneticPr fontId="7"/>
  </si>
  <si>
    <t>1.3.6.1.4.1.1248.1.7.2.6.3</t>
    <phoneticPr fontId="7"/>
  </si>
  <si>
    <t>epFaxLinePersonalNameSetting</t>
    <phoneticPr fontId="7"/>
  </si>
  <si>
    <t>1.3.6.1.4.1.1248.1.7.2.6.3.1.2</t>
    <phoneticPr fontId="7"/>
  </si>
  <si>
    <t>epFaxSend(7)</t>
    <phoneticPr fontId="7"/>
  </si>
  <si>
    <t>epFaxSendCallTimeoutSupport</t>
    <phoneticPr fontId="7"/>
  </si>
  <si>
    <t>epFaxSendCallTimeoutMinCount</t>
    <phoneticPr fontId="7"/>
  </si>
  <si>
    <t>epFaxSendCallTimeoutMaxCount</t>
    <phoneticPr fontId="7"/>
  </si>
  <si>
    <t>epFaxSendCallTimeoutCount</t>
    <phoneticPr fontId="7"/>
  </si>
  <si>
    <t>epFaxSendAutoRotateEnable</t>
    <phoneticPr fontId="7"/>
  </si>
  <si>
    <t>epFaxSendPackingEnable</t>
    <phoneticPr fontId="7"/>
  </si>
  <si>
    <t>epFaxSendSaveFailureDocumentEnable</t>
    <phoneticPr fontId="7"/>
  </si>
  <si>
    <t>epFaxSendMistransmissionProtectSupport</t>
    <phoneticPr fontId="7"/>
  </si>
  <si>
    <t>epFaxSendMistransmissionProtect</t>
    <phoneticPr fontId="7"/>
  </si>
  <si>
    <t>epFaxSendCheckDialList</t>
    <phoneticPr fontId="7"/>
  </si>
  <si>
    <t>epFaxSendQuickMemory</t>
    <phoneticPr fontId="7"/>
  </si>
  <si>
    <t>1.3.6.1.4.1.1248.1.7.2.7.1.1.20</t>
    <phoneticPr fontId="7"/>
  </si>
  <si>
    <t>epFaxSendSaveFailureDocumentAutoEraseEnable</t>
    <phoneticPr fontId="7"/>
  </si>
  <si>
    <t>1.3.6.1.4.1.1248.1.7.2.7.1.1.21</t>
    <phoneticPr fontId="7"/>
  </si>
  <si>
    <t>epFaxSendSaveFailureDocumentAutoEraseMinDurationDay</t>
    <phoneticPr fontId="7"/>
  </si>
  <si>
    <t>1.3.6.1.4.1.1248.1.7.2.7.1.1.22</t>
    <phoneticPr fontId="7"/>
  </si>
  <si>
    <t>epFaxSendSaveFailureDocumentAutoEraseMaxDurationDay</t>
    <phoneticPr fontId="7"/>
  </si>
  <si>
    <t>1.3.6.1.4.1.1248.1.7.2.7.1.1.23</t>
    <phoneticPr fontId="7"/>
  </si>
  <si>
    <t>epFaxSendSaveFailureDocumentAutoEraseDuration</t>
    <phoneticPr fontId="7"/>
  </si>
  <si>
    <t>1.3.6.1.4.1.1248.1.7.2.7.1.1.24</t>
    <phoneticPr fontId="7"/>
  </si>
  <si>
    <t>epFaxSendDocumentSizeSelection</t>
    <phoneticPr fontId="7"/>
  </si>
  <si>
    <t>1.3.6.1.4.1.1248.1.7.2.7.1.1.25</t>
    <phoneticPr fontId="7"/>
  </si>
  <si>
    <t>epFaxSendConfirmationStationListSupport</t>
    <phoneticPr fontId="7"/>
  </si>
  <si>
    <t>1.3.6.1.4.1.1248.1.7.2.7.1.1.26</t>
    <phoneticPr fontId="7"/>
  </si>
  <si>
    <t>epFaxSendConfirmationStationList</t>
    <phoneticPr fontId="7"/>
  </si>
  <si>
    <t>1.3.6.1.4.1.1248.1.7.2.7.1.1.27</t>
    <phoneticPr fontId="7"/>
  </si>
  <si>
    <t>epFaxSendBroadcastRestriction</t>
    <phoneticPr fontId="7"/>
  </si>
  <si>
    <t>1.3.6.1.4.1.1248.1.7.2.7.1.1.28</t>
    <phoneticPr fontId="7"/>
  </si>
  <si>
    <t>epFaxSendContinuousScanWaitTimerEnable</t>
    <phoneticPr fontId="7"/>
  </si>
  <si>
    <t>1.3.6.1.4.1.1248.1.7.2.7.1.1.29</t>
    <phoneticPr fontId="7"/>
  </si>
  <si>
    <t>epFaxSendContinuousScanWaitMinTime</t>
    <phoneticPr fontId="7"/>
  </si>
  <si>
    <t>1.3.6.1.4.1.1248.1.7.2.7.1.1.30</t>
    <phoneticPr fontId="7"/>
  </si>
  <si>
    <t>epFaxSendContinuousScanWaitMaxTime</t>
    <phoneticPr fontId="7"/>
  </si>
  <si>
    <t>1.3.6.1.4.1.1248.1.7.2.7.1.1.31</t>
    <phoneticPr fontId="7"/>
  </si>
  <si>
    <t>epFaxSendContinuousScanWaitTime</t>
    <phoneticPr fontId="7"/>
  </si>
  <si>
    <t>1.3.6.1.4.1.1248.1.7.2.7.1.1.32</t>
    <phoneticPr fontId="7"/>
  </si>
  <si>
    <t>epFaxSendPreviewNoOperationWaitTimerEnable</t>
    <phoneticPr fontId="7"/>
  </si>
  <si>
    <t>1.3.6.1.4.1.1248.1.7.2.7.1.1.33</t>
    <phoneticPr fontId="7"/>
  </si>
  <si>
    <t>epFaxSendPreviewNoOperationWaitMinTime</t>
    <phoneticPr fontId="7"/>
  </si>
  <si>
    <t>1.3.6.1.4.1.1248.1.7.2.7.1.1.34</t>
    <phoneticPr fontId="7"/>
  </si>
  <si>
    <t>epFaxSendPreviewNoOperationWaitMaxTime</t>
    <phoneticPr fontId="7"/>
  </si>
  <si>
    <t>1.3.6.1.4.1.1248.1.7.2.7.1.1.35</t>
    <phoneticPr fontId="7"/>
  </si>
  <si>
    <t>epFaxSendPreviewNoOperationWaitTime</t>
    <phoneticPr fontId="7"/>
  </si>
  <si>
    <t>1.3.6.1.4.1.1248.1.7.2.7.1.1.36</t>
    <phoneticPr fontId="7"/>
  </si>
  <si>
    <t>epFaxSendDocumentAutoBackupSettingEnable</t>
    <phoneticPr fontId="7"/>
  </si>
  <si>
    <t>1.3.6.1.4.1.1248.1.7.2.7.1.1.37</t>
    <phoneticPr fontId="7"/>
  </si>
  <si>
    <t>epFaxSendSaveFailureDocumentAutoEraseMinDurationHour</t>
    <phoneticPr fontId="7"/>
  </si>
  <si>
    <t>1.3.6.1.4.1.1248.1.7.2.7.1.1.38</t>
    <phoneticPr fontId="7"/>
  </si>
  <si>
    <t>epFaxSendSaveFailureDocumentAutoEraseMaxDurationHour</t>
    <phoneticPr fontId="7"/>
  </si>
  <si>
    <t>1.3.6.1.4.1.1248.1.7.2.7.1.1.39</t>
    <phoneticPr fontId="7"/>
  </si>
  <si>
    <t>epFaxSendSaveFailureDocumentAutoEraseDurationConsoleUnit</t>
    <phoneticPr fontId="7"/>
  </si>
  <si>
    <t>1.3.6.1.4.1.1248.1.7.2.7.1.1.40</t>
    <phoneticPr fontId="7"/>
  </si>
  <si>
    <t>送信に失敗したときに保存したFAXデータを自動削除するまでの保存期間をパネルで設定するときの単位。</t>
    <phoneticPr fontId="7"/>
  </si>
  <si>
    <t>epFaxReceive(8)</t>
    <phoneticPr fontId="7"/>
  </si>
  <si>
    <t>epFaxReceiveIncomingMode</t>
    <phoneticPr fontId="7"/>
  </si>
  <si>
    <t>epFaxReceivePCFAXReception</t>
    <phoneticPr fontId="7"/>
  </si>
  <si>
    <t>epFaxReceiveOutputSupport</t>
    <phoneticPr fontId="7"/>
  </si>
  <si>
    <t>epFaxReceiveForwardNumber</t>
    <phoneticPr fontId="7"/>
  </si>
  <si>
    <t>epFaxReceiveForwardIndex</t>
    <phoneticPr fontId="7"/>
  </si>
  <si>
    <t>epFaxReceiveOutputForwardFail</t>
    <phoneticPr fontId="7"/>
  </si>
  <si>
    <t>epFaxReceiveOutputForwardFailSupport</t>
    <phoneticPr fontId="7"/>
  </si>
  <si>
    <t>epFaxReceiveRemoteEnable</t>
    <phoneticPr fontId="7"/>
  </si>
  <si>
    <t>epFaxReceiveRemoteCode</t>
    <phoneticPr fontId="7"/>
  </si>
  <si>
    <t>epFaxReceiveMemoryPasswordEnable</t>
    <phoneticPr fontId="7"/>
  </si>
  <si>
    <t>epFaxReceiveMemoryReceptionSupport</t>
    <phoneticPr fontId="7"/>
  </si>
  <si>
    <t>epFaxReceiveForwardMultiIndex</t>
    <phoneticPr fontId="7"/>
  </si>
  <si>
    <t>epFaxReceiveOutputRemovableSupport</t>
    <phoneticPr fontId="7"/>
  </si>
  <si>
    <t>epFaxReceiveOutputRemovable</t>
    <phoneticPr fontId="7"/>
  </si>
  <si>
    <t>epFaxReceiveForwardSupport</t>
    <phoneticPr fontId="7"/>
  </si>
  <si>
    <t>epFaxReceiveForward</t>
    <phoneticPr fontId="7"/>
  </si>
  <si>
    <t>epFaxReceiveFTModeAttachedPhoneMaxTimeoutRings
【日本仕向けのみ】</t>
    <phoneticPr fontId="7"/>
  </si>
  <si>
    <t>epFaxReceiveFTModeAttachedPhoneTimeoutRings
【日本仕向けのみ】</t>
    <phoneticPr fontId="7"/>
  </si>
  <si>
    <t>借受け自動切換えモード時の電話呼出し回数の設定。</t>
    <phoneticPr fontId="7"/>
  </si>
  <si>
    <t>epFaxReceiveForwardTypeSupport</t>
    <phoneticPr fontId="7"/>
  </si>
  <si>
    <t>epFaxReceiveEasyReceive</t>
    <phoneticPr fontId="7"/>
  </si>
  <si>
    <t>1.3.6.1.4.1.1248.1.7.2.8.1.1.31</t>
    <phoneticPr fontId="7"/>
  </si>
  <si>
    <t>epFaxReceiveJunkFaxBlockingSupport</t>
    <phoneticPr fontId="7"/>
  </si>
  <si>
    <t>1.3.6.1.4.1.1248.1.7.2.8.1.1.32</t>
    <phoneticPr fontId="7"/>
  </si>
  <si>
    <t>epFaxReceiveJunkFaxBlocking</t>
    <phoneticPr fontId="7"/>
  </si>
  <si>
    <t>1.3.6.1.4.1.1248.1.7.2.8.1.1.33</t>
    <phoneticPr fontId="7"/>
  </si>
  <si>
    <t>epFaxReceiveMaxBlockNumber</t>
    <phoneticPr fontId="7"/>
  </si>
  <si>
    <t>1.3.6.1.4.1.1248.1.7.2.8.1.1.34</t>
    <phoneticPr fontId="7"/>
  </si>
  <si>
    <t>epFaxReceivePaperSize</t>
    <phoneticPr fontId="7"/>
  </si>
  <si>
    <t>1.3.6.1.4.1.1248.1.7.2.8.1.1.35</t>
    <phoneticPr fontId="7"/>
  </si>
  <si>
    <t>epFaxReceiveOutputEndNoticeSupport</t>
    <phoneticPr fontId="7"/>
  </si>
  <si>
    <t>1.3.6.1.4.1.1248.1.7.2.8.1.1.36</t>
    <phoneticPr fontId="7"/>
  </si>
  <si>
    <t>epFaxReceiveOutputEndNotice</t>
    <phoneticPr fontId="7"/>
  </si>
  <si>
    <t>1.3.6.1.4.1.1248.1.7.2.8.1.1.37</t>
    <phoneticPr fontId="7"/>
  </si>
  <si>
    <t>epFaxReceiveOutputEndNoticeDestination</t>
    <phoneticPr fontId="7"/>
  </si>
  <si>
    <t>1.3.6.1.4.1.1248.1.7.2.8.1.1.38</t>
    <phoneticPr fontId="7"/>
  </si>
  <si>
    <t>epFaxReceiveInboxFullSupport</t>
    <phoneticPr fontId="7"/>
  </si>
  <si>
    <t>1.3.6.1.4.1.1248.1.7.2.8.1.1.39</t>
    <phoneticPr fontId="7"/>
  </si>
  <si>
    <t>epFaxReceiveInboxFull</t>
    <phoneticPr fontId="7"/>
  </si>
  <si>
    <t>1.3.6.1.4.1.1248.1.7.2.8.1.1.40</t>
    <phoneticPr fontId="7"/>
  </si>
  <si>
    <t>epFaxReceiveInboxDocumentAutoEraseEnable</t>
    <phoneticPr fontId="7"/>
  </si>
  <si>
    <t>1.3.6.1.4.1.1248.1.7.2.8.1.1.41</t>
    <phoneticPr fontId="7"/>
  </si>
  <si>
    <t>epFaxReceiveInboxDocumentAutoEraseMinDurationDay</t>
    <phoneticPr fontId="7"/>
  </si>
  <si>
    <t>1.3.6.1.4.1.1248.1.7.2.8.1.1.42</t>
    <phoneticPr fontId="7"/>
  </si>
  <si>
    <t>epFaxReceiveInboxDocumentAutoEraseMaxDurationDay</t>
    <phoneticPr fontId="7"/>
  </si>
  <si>
    <t>1.3.6.1.4.1.1248.1.7.2.8.1.1.43</t>
    <phoneticPr fontId="7"/>
  </si>
  <si>
    <t>epFaxReceiveInboxDocumentAutoEraseDuration</t>
    <phoneticPr fontId="7"/>
  </si>
  <si>
    <t>1.3.6.1.4.1.1248.1.7.2.8.1.1.44</t>
    <phoneticPr fontId="7"/>
  </si>
  <si>
    <t>epFaxReceiveInboxDocumentAutoEraseDocumentState</t>
    <phoneticPr fontId="7"/>
  </si>
  <si>
    <t>1.3.6.1.4.1.1248.1.7.2.8.1.1.45</t>
    <phoneticPr fontId="7"/>
  </si>
  <si>
    <t>epFaxReceiveInboxDocumentAutoEraseMinDurationHour</t>
    <phoneticPr fontId="7"/>
  </si>
  <si>
    <t>1.3.6.1.4.1.1248.1.7.2.8.1.1.46</t>
    <phoneticPr fontId="7"/>
  </si>
  <si>
    <t>epFaxReceiveInboxDocumentAutoEraseMaxDurationHour</t>
    <phoneticPr fontId="7"/>
  </si>
  <si>
    <t>1.3.6.1.4.1.1248.1.7.2.8.1.1.47</t>
    <phoneticPr fontId="7"/>
  </si>
  <si>
    <t>epFaxReceiveInboxDocumentAutoEraseDurationConsoleUnit</t>
    <phoneticPr fontId="7"/>
  </si>
  <si>
    <t>1.3.6.1.4.1.1248.1.7.2.8.1.1.48</t>
    <phoneticPr fontId="7"/>
  </si>
  <si>
    <t>epFaxReceiveCommonDocumentAutoEraseEnable</t>
    <phoneticPr fontId="7"/>
  </si>
  <si>
    <t>1.3.6.1.4.1.1248.1.7.2.8.1.1.49</t>
    <phoneticPr fontId="7"/>
  </si>
  <si>
    <t>epFaxReceiveCommonDocumentAutoEraseMinDurationDay</t>
    <phoneticPr fontId="7"/>
  </si>
  <si>
    <t>1.3.6.1.4.1.1248.1.7.2.8.1.1.50</t>
    <phoneticPr fontId="7"/>
  </si>
  <si>
    <t>epFaxReceiveCommonDocumentAutoEraseMaxDurationDay</t>
    <phoneticPr fontId="7"/>
  </si>
  <si>
    <t>1.3.6.1.4.1.1248.1.7.2.8.1.1.51</t>
    <phoneticPr fontId="7"/>
  </si>
  <si>
    <t>epFaxReceiveCommonDocumentAutoEraseDuration</t>
    <phoneticPr fontId="7"/>
  </si>
  <si>
    <t>1.3.6.1.4.1.1248.1.7.2.8.1.1.52</t>
    <phoneticPr fontId="7"/>
  </si>
  <si>
    <t>epFaxReceiveCommonDocumentAutoEraseMinDurationHour</t>
    <phoneticPr fontId="7"/>
  </si>
  <si>
    <t>1.3.6.1.4.1.1248.1.7.2.8.1.1.53</t>
    <phoneticPr fontId="7"/>
  </si>
  <si>
    <t>epFaxReceiveCommonDocumentAutoEraseMaxDurationHour</t>
    <phoneticPr fontId="7"/>
  </si>
  <si>
    <t>1.3.6.1.4.1.1248.1.7.2.8.1.1.54</t>
    <phoneticPr fontId="7"/>
  </si>
  <si>
    <t>epFaxReceiveCommonDocumentAutoEraseDocumentState</t>
    <phoneticPr fontId="7"/>
  </si>
  <si>
    <t>1.3.6.1.4.1.1248.1.7.2.8.1.1.55</t>
    <phoneticPr fontId="7"/>
  </si>
  <si>
    <t>epFaxReceiveCommonDocumentAutoEraseDurationConsoleUnit</t>
    <phoneticPr fontId="7"/>
  </si>
  <si>
    <t>1.3.6.1.4.1.1248.1.7.2.8.1.1.56</t>
    <phoneticPr fontId="7"/>
  </si>
  <si>
    <t>epFaxReceivePCFAXReceptionTable</t>
    <phoneticPr fontId="7"/>
  </si>
  <si>
    <t>1.3.6.1.4.1.1248.1.7.2.8.2</t>
    <phoneticPr fontId="7"/>
  </si>
  <si>
    <t>epFaxReceivePCFAXReceptionSetValue</t>
    <phoneticPr fontId="7"/>
  </si>
  <si>
    <t>1.3.6.1.4.1.1248.1.7.2.8.2.1.2</t>
    <phoneticPr fontId="7"/>
  </si>
  <si>
    <t>epFaxReceivePCFAXReceptionSetting</t>
    <phoneticPr fontId="7"/>
  </si>
  <si>
    <t>1.3.6.1.4.1.1248.1.7.2.8.2.1.3.1.1</t>
    <phoneticPr fontId="7"/>
  </si>
  <si>
    <t>1.3.6.1.4.1.1248.1.7.2.8.2.1.3.1.2</t>
    <phoneticPr fontId="7"/>
  </si>
  <si>
    <t>1.3.6.1.4.1.1248.1.7.2.8.2.1.3.1.3</t>
    <phoneticPr fontId="7"/>
  </si>
  <si>
    <t>epFaxReceiveBlockNumberTable</t>
    <phoneticPr fontId="7"/>
  </si>
  <si>
    <t>1.3.6.1.4.1.1248.1.7.2.8.3</t>
    <phoneticPr fontId="7"/>
  </si>
  <si>
    <t>epFaxReceiveBlockNumber</t>
    <phoneticPr fontId="7"/>
  </si>
  <si>
    <t>1.3.6.1.4.1.1248.1.7.2.8.3.1.2</t>
    <phoneticPr fontId="7"/>
  </si>
  <si>
    <t>epFaxReceiveConditionSupportTable</t>
    <phoneticPr fontId="7"/>
  </si>
  <si>
    <t>1.3.6.1.4.1.1248.1.7.2.8.4</t>
    <phoneticPr fontId="7"/>
  </si>
  <si>
    <t>epFaxReceiveConditionSupportMaxSize</t>
    <phoneticPr fontId="7"/>
  </si>
  <si>
    <t>1.3.6.1.4.1.1248.1.7.2.8.4.1.1</t>
    <phoneticPr fontId="7"/>
  </si>
  <si>
    <t>epFaxReceiveConditionSupportInitialize</t>
    <phoneticPr fontId="7"/>
  </si>
  <si>
    <t>1.3.6.1.4.1.1248.1.7.2.8.4.1.2</t>
    <phoneticPr fontId="7"/>
  </si>
  <si>
    <t>epFaxReceiveConditionSupportNameMaxLength</t>
    <phoneticPr fontId="7"/>
  </si>
  <si>
    <t>1.3.6.1.4.1.1248.1.7.2.8.4.1.3</t>
    <phoneticPr fontId="7"/>
  </si>
  <si>
    <t>epFaxReceiveConditionSupportNumberMatchingMethod</t>
    <phoneticPr fontId="7"/>
  </si>
  <si>
    <t>1.3.6.1.4.1.1248.1.7.2.8.4.1.4</t>
    <phoneticPr fontId="7"/>
  </si>
  <si>
    <t>epFaxReceiveConditionSupportSUBMatchingMethod</t>
    <phoneticPr fontId="7"/>
  </si>
  <si>
    <t>1.3.6.1.4.1.1248.1.7.2.8.4.1.5</t>
    <phoneticPr fontId="7"/>
  </si>
  <si>
    <t>epFaxReceiveConditionSupportSIDMatchingMethod</t>
    <phoneticPr fontId="7"/>
  </si>
  <si>
    <t>1.3.6.1.4.1.1248.1.7.2.8.4.1.6</t>
    <phoneticPr fontId="7"/>
  </si>
  <si>
    <t>epFaxReceiveConditionSupportSaveBox</t>
    <phoneticPr fontId="7"/>
  </si>
  <si>
    <t>1.3.6.1.4.1.1248.1.7.2.8.4.1.7</t>
    <phoneticPr fontId="7"/>
  </si>
  <si>
    <t>epFaxReceiveConditionSupportOutputResultReport</t>
    <phoneticPr fontId="7"/>
  </si>
  <si>
    <t>1.3.6.1.4.1.1248.1.7.2.8.4.1.8</t>
    <phoneticPr fontId="7"/>
  </si>
  <si>
    <t>epFaxReceiveConditionSupportOutputFail</t>
    <phoneticPr fontId="7"/>
  </si>
  <si>
    <t>1.3.6.1.4.1.1248.1.7.2.8.4.1.9</t>
    <phoneticPr fontId="7"/>
  </si>
  <si>
    <t>epFaxReceiveConditionSupportOutputEndNotice</t>
    <phoneticPr fontId="7"/>
  </si>
  <si>
    <t>1.3.6.1.4.1.1248.1.7.2.8.4.1.10</t>
    <phoneticPr fontId="7"/>
  </si>
  <si>
    <t>epFaxReceiveConditionSupportFileFormatSupport</t>
    <phoneticPr fontId="7"/>
  </si>
  <si>
    <t>1.3.6.1.4.1.1248.1.7.2.8.4.1.11</t>
    <phoneticPr fontId="7"/>
  </si>
  <si>
    <t>epFaxReceiveConditionSupportPDFOpenPasswordMaxSize</t>
    <phoneticPr fontId="7"/>
  </si>
  <si>
    <t>1.3.6.1.4.1.1248.1.7.2.8.4.1.12</t>
    <phoneticPr fontId="7"/>
  </si>
  <si>
    <t>1.3.6.1.4.1.1248.1.7.2.8.4.1.13</t>
    <phoneticPr fontId="7"/>
  </si>
  <si>
    <t>epFaxReceiveConditionSettingTable</t>
    <phoneticPr fontId="7"/>
  </si>
  <si>
    <t>1.3.6.1.4.1.1248.1.7.2.8.5</t>
    <phoneticPr fontId="7"/>
  </si>
  <si>
    <t>epFaxReceiveConditionSettingEnable</t>
    <phoneticPr fontId="7"/>
  </si>
  <si>
    <t>1.3.6.1.4.1.1248.1.7.2.8.5.1.2</t>
    <phoneticPr fontId="7"/>
  </si>
  <si>
    <t>epFaxReceiveConditionSettingName</t>
    <phoneticPr fontId="7"/>
  </si>
  <si>
    <t>1.3.6.1.4.1.1248.1.7.2.8.5.1.3</t>
    <phoneticPr fontId="7"/>
  </si>
  <si>
    <t>epFaxReceiveConditionSettingNumberMatchingMethod</t>
    <phoneticPr fontId="7"/>
  </si>
  <si>
    <t>1.3.6.1.4.1.1248.1.7.2.8.5.1.4</t>
    <phoneticPr fontId="7"/>
  </si>
  <si>
    <t>epFaxReceiveConditionSettingNumberMatchingData</t>
    <phoneticPr fontId="7"/>
  </si>
  <si>
    <t>1.3.6.1.4.1.1248.1.7.2.8.5.1.5</t>
    <phoneticPr fontId="7"/>
  </si>
  <si>
    <t>epFaxReceiveConditionSettingSUBMatchingMethod</t>
    <phoneticPr fontId="7"/>
  </si>
  <si>
    <t>1.3.6.1.4.1.1248.1.7.2.8.5.1.6</t>
    <phoneticPr fontId="7"/>
  </si>
  <si>
    <t>epFaxReceiveConditionSettingSUBMatchingData</t>
    <phoneticPr fontId="7"/>
  </si>
  <si>
    <t>1.3.6.1.4.1.1248.1.7.2.8.5.1.7</t>
    <phoneticPr fontId="7"/>
  </si>
  <si>
    <t>epFaxReceiveConditionSettingSIDMatchingMethod</t>
    <phoneticPr fontId="7"/>
  </si>
  <si>
    <t>1.3.6.1.4.1.1248.1.7.2.8.5.1.8</t>
    <phoneticPr fontId="7"/>
  </si>
  <si>
    <t>epFaxReceiveConditionSettingSIDMatchingData</t>
    <phoneticPr fontId="7"/>
  </si>
  <si>
    <t>1.3.6.1.4.1.1248.1.7.2.8.5.1.9</t>
    <phoneticPr fontId="7"/>
  </si>
  <si>
    <t>epFaxReceiveConditionSettingSaveBoxEnable</t>
    <phoneticPr fontId="7"/>
  </si>
  <si>
    <t>1.3.6.1.4.1.1248.1.7.2.8.5.1.10</t>
    <phoneticPr fontId="7"/>
  </si>
  <si>
    <t>epFaxReceiveConditionSettingSaveBox</t>
    <phoneticPr fontId="7"/>
  </si>
  <si>
    <t>1.3.6.1.4.1.1248.1.7.2.8.5.1.11</t>
    <phoneticPr fontId="7"/>
  </si>
  <si>
    <t>epFaxReceiveConditionSettingSaveBoxDestination</t>
    <phoneticPr fontId="7"/>
  </si>
  <si>
    <t>1.3.6.1.4.1.1248.1.7.2.8.5.1.12</t>
    <phoneticPr fontId="7"/>
  </si>
  <si>
    <t>epFaxReceiveConditionSettingSaveMemoryDeviceEnable</t>
    <phoneticPr fontId="7"/>
  </si>
  <si>
    <t>1.3.6.1.4.1.1248.1.7.2.8.5.1.13</t>
    <phoneticPr fontId="7"/>
  </si>
  <si>
    <t>epFaxReceiveConditionSettingForwardEnable</t>
    <phoneticPr fontId="7"/>
  </si>
  <si>
    <t>1.3.6.1.4.1.1248.1.7.2.8.5.1.14</t>
    <phoneticPr fontId="7"/>
  </si>
  <si>
    <t>epFaxReceiveConditionSettingForwardDestination</t>
    <phoneticPr fontId="7"/>
  </si>
  <si>
    <t>1.3.6.1.4.1.1248.1.7.2.8.5.1.15</t>
    <phoneticPr fontId="7"/>
  </si>
  <si>
    <t>epFaxReceiveConditionSettingPrintEnable</t>
    <phoneticPr fontId="7"/>
  </si>
  <si>
    <t>1.3.6.1.4.1.1248.1.7.2.8.5.1.16</t>
    <phoneticPr fontId="7"/>
  </si>
  <si>
    <t>epFaxReceiveConditionSettingOutputEndNotice</t>
    <phoneticPr fontId="7"/>
  </si>
  <si>
    <t>1.3.6.1.4.1.1248.1.7.2.8.5.1.17</t>
    <phoneticPr fontId="7"/>
  </si>
  <si>
    <t>epFaxReceiveConditionSettingOutputEndNoticeDestination</t>
    <phoneticPr fontId="7"/>
  </si>
  <si>
    <t>1.3.6.1.4.1.1248.1.7.2.8.5.1.18</t>
    <phoneticPr fontId="7"/>
  </si>
  <si>
    <t>epFaxReceiveConditionSettingOutputTimeEnable</t>
    <phoneticPr fontId="7"/>
  </si>
  <si>
    <t>1.3.6.1.4.1.1248.1.7.2.8.5.1.19</t>
    <phoneticPr fontId="7"/>
  </si>
  <si>
    <t>epFaxReceiveConditionSettingOutputStartTime</t>
    <phoneticPr fontId="7"/>
  </si>
  <si>
    <t>1.3.6.1.4.1.1248.1.7.2.8.5.1.20</t>
    <phoneticPr fontId="7"/>
  </si>
  <si>
    <t>epFaxReceiveConditionSettingOutputEndTime</t>
    <phoneticPr fontId="7"/>
  </si>
  <si>
    <t>1.3.6.1.4.1.1248.1.7.2.8.5.1.21</t>
    <phoneticPr fontId="7"/>
  </si>
  <si>
    <t>epFaxReceiveConditionSettingOutputResultReport</t>
    <phoneticPr fontId="7"/>
  </si>
  <si>
    <t>1.3.6.1.4.1.1248.1.7.2.8.5.1.22</t>
    <phoneticPr fontId="7"/>
  </si>
  <si>
    <t>epFaxReceiveConditionSettingOutputFail</t>
    <phoneticPr fontId="7"/>
  </si>
  <si>
    <t>1.3.6.1.4.1.1248.1.7.2.8.5.1.23</t>
    <phoneticPr fontId="7"/>
  </si>
  <si>
    <t>epFaxReceiveConditionSettingFileFormat</t>
    <phoneticPr fontId="7"/>
  </si>
  <si>
    <t>1.3.6.1.4.1.1248.1.7.2.8.5.1.24</t>
    <phoneticPr fontId="7"/>
  </si>
  <si>
    <t>epFaxReceiveConditionSettingPDFOpenPasswordEnable</t>
    <phoneticPr fontId="7"/>
  </si>
  <si>
    <t>1.3.6.1.4.1.1248.1.7.2.8.5.1.25</t>
    <phoneticPr fontId="7"/>
  </si>
  <si>
    <t>epFaxReceiveConditionSettingPDFOpenPassword</t>
    <phoneticPr fontId="7"/>
  </si>
  <si>
    <t>1.3.6.1.4.1.1248.1.7.2.8.5.1.26</t>
    <phoneticPr fontId="7"/>
  </si>
  <si>
    <t>1.3.6.1.4.1.1248.1.7.2.8.5.1.27</t>
    <phoneticPr fontId="7"/>
  </si>
  <si>
    <t>1.3.6.1.4.1.1248.1.7.2.8.5.1.28</t>
    <phoneticPr fontId="7"/>
  </si>
  <si>
    <t>1.3.6.1.4.1.1248.1.7.2.8.5.1.29</t>
    <phoneticPr fontId="7"/>
  </si>
  <si>
    <t>1.3.6.1.4.1.1248.1.7.2.8.5.1.30</t>
    <phoneticPr fontId="7"/>
  </si>
  <si>
    <t>epFaxPrint(9)</t>
    <phoneticPr fontId="7"/>
  </si>
  <si>
    <t>epFaxPrintAutoRotateEnable</t>
    <phoneticPr fontId="7"/>
  </si>
  <si>
    <t>epFaxPrintReverseOrderEnable</t>
    <phoneticPr fontId="7"/>
  </si>
  <si>
    <t>epFaxPrintStopScheduleEnable</t>
    <phoneticPr fontId="7"/>
  </si>
  <si>
    <t>epFaxPrintStopScheduleStartTime</t>
    <phoneticPr fontId="7"/>
  </si>
  <si>
    <t>epFaxPrintStopScheduleEndTime</t>
    <phoneticPr fontId="7"/>
  </si>
  <si>
    <t>epFaxPrintDividePrintDestructionSupport</t>
    <phoneticPr fontId="7"/>
  </si>
  <si>
    <t>1.3.6.1.4.1.1248.1.7.2.9.1.1.10</t>
    <phoneticPr fontId="7"/>
  </si>
  <si>
    <t>epFaxPrintDividePrintDestruction</t>
    <phoneticPr fontId="7"/>
  </si>
  <si>
    <t>1.3.6.1.4.1.1248.1.7.2.9.1.1.11</t>
    <phoneticPr fontId="7"/>
  </si>
  <si>
    <t>epFaxPrintDividePrintDestructionMaxThreshold</t>
    <phoneticPr fontId="7"/>
  </si>
  <si>
    <t>1.3.6.1.4.1.1248.1.7.2.9.1.1.12</t>
    <phoneticPr fontId="7"/>
  </si>
  <si>
    <t>epFaxPrintDividePrintDestructionThreshold</t>
    <phoneticPr fontId="7"/>
  </si>
  <si>
    <t>1.3.6.1.4.1.1248.1.7.2.9.1.1.13</t>
    <phoneticPr fontId="7"/>
  </si>
  <si>
    <t>epFaxPrintDividePrintOverlap</t>
    <phoneticPr fontId="7"/>
  </si>
  <si>
    <t>1.3.6.1.4.1.1248.1.7.2.9.1.1.14</t>
    <phoneticPr fontId="7"/>
  </si>
  <si>
    <t>epFaxPrintDividePrintOverlapMaxValue</t>
    <phoneticPr fontId="7"/>
  </si>
  <si>
    <t>1.3.6.1.4.1.1248.1.7.2.9.1.1.15</t>
    <phoneticPr fontId="7"/>
  </si>
  <si>
    <t>epFaxPrintDividePrintOverlapValue</t>
    <phoneticPr fontId="7"/>
  </si>
  <si>
    <t>1.3.6.1.4.1.1248.1.7.2.9.1.1.16</t>
    <phoneticPr fontId="7"/>
  </si>
  <si>
    <t>epFaxPrintActingPrintSupport</t>
    <phoneticPr fontId="7"/>
  </si>
  <si>
    <t>1.3.6.1.4.1.1248.1.7.2.9.1.1.17</t>
    <phoneticPr fontId="7"/>
  </si>
  <si>
    <t>epFaxPrintActingPrint</t>
    <phoneticPr fontId="7"/>
  </si>
  <si>
    <t>1.3.6.1.4.1.1248.1.7.2.9.1.1.18</t>
    <phoneticPr fontId="7"/>
  </si>
  <si>
    <t>epFaxPrintReceiveInformationPrint</t>
    <phoneticPr fontId="7"/>
  </si>
  <si>
    <t>1.3.6.1.4.1.1248.1.7.2.9.1.1.19</t>
    <phoneticPr fontId="7"/>
  </si>
  <si>
    <t>epFaxPrint2SidedEdgeSupport</t>
    <phoneticPr fontId="7"/>
  </si>
  <si>
    <t>epFaxPrint2SidedEdge</t>
    <phoneticPr fontId="7"/>
  </si>
  <si>
    <t>1.3.6.1.4.1.1248.1.7.2.9.1.1.21</t>
    <phoneticPr fontId="7"/>
  </si>
  <si>
    <t>epFaxPrint2SidedDryTimeSupport</t>
    <phoneticPr fontId="7"/>
  </si>
  <si>
    <t>1.3.6.1.4.1.1248.1.7.2.9.1.1.22</t>
    <phoneticPr fontId="7"/>
  </si>
  <si>
    <t>epFaxPrint2SidedDryTime</t>
    <phoneticPr fontId="7"/>
  </si>
  <si>
    <t>1.3.6.1.4.1.1248.1.7.2.9.1.1.23</t>
    <phoneticPr fontId="7"/>
  </si>
  <si>
    <t>epFaxPrintStartTimingSupport</t>
    <phoneticPr fontId="7"/>
  </si>
  <si>
    <t>epFaxPrintStartTiming</t>
    <phoneticPr fontId="7"/>
  </si>
  <si>
    <t>1.3.6.1.4.1.1248.1.7.2.9.1.1.25</t>
    <phoneticPr fontId="7"/>
  </si>
  <si>
    <t>epFaxPrintSilentMode</t>
    <phoneticPr fontId="7"/>
  </si>
  <si>
    <t>1.3.6.1.4.1.1248.1.7.2.9.1.1.26</t>
    <phoneticPr fontId="7"/>
  </si>
  <si>
    <t>静音モード設定。</t>
    <phoneticPr fontId="7"/>
  </si>
  <si>
    <t>epFaxFaxToMail(10)</t>
    <phoneticPr fontId="7"/>
  </si>
  <si>
    <t>epFaxFaxToMailSubjectMaxSize</t>
    <phoneticPr fontId="7"/>
  </si>
  <si>
    <t>1.3.6.1.4.1.1248.1.7.2.10.1.1.5</t>
    <phoneticPr fontId="7"/>
  </si>
  <si>
    <t>epFaxFaxToMailMaxFileSizeSelectableTable</t>
    <phoneticPr fontId="7"/>
  </si>
  <si>
    <t>1.3.6.1.4.1.1248.1.7.2.10.3</t>
    <phoneticPr fontId="7"/>
  </si>
  <si>
    <t>FaxToMail添付ファイル最大サイズ(epFaxFaxToMailMaxFileSize)に設定可能な値の一覧テーブル。</t>
    <phoneticPr fontId="7"/>
  </si>
  <si>
    <t>epFaxFaxToMailMaxFileSizeSelectableValue</t>
    <phoneticPr fontId="7"/>
  </si>
  <si>
    <t>1.3.6.1.4.1.1248.1.7.2.10.3.1.2</t>
    <phoneticPr fontId="7"/>
  </si>
  <si>
    <t>epFaxFaxToMailMaxFileSizeに設定可能な値。</t>
    <phoneticPr fontId="7"/>
  </si>
  <si>
    <t>epFaxFaxToFolder(11)</t>
    <phoneticPr fontId="7"/>
  </si>
  <si>
    <t>サポートするFaxToFolder宛先(保存先)フォルダへのアクセスプロトコル。</t>
    <phoneticPr fontId="7"/>
  </si>
  <si>
    <t>FaxToFolderの保存先フォルダの最大数。</t>
    <phoneticPr fontId="7"/>
  </si>
  <si>
    <t>FaxToFolderの保存先フォルダアドレスに設定可能な最大サイズ。</t>
    <phoneticPr fontId="7"/>
  </si>
  <si>
    <t>現在の保存先フォルダアドレスの続き。</t>
    <phoneticPr fontId="7"/>
  </si>
  <si>
    <t>現在の保存先フォルダへのアクセスに使用するプロトコル。</t>
    <phoneticPr fontId="7"/>
  </si>
  <si>
    <t>FTPサーバとの接続ポート番号。</t>
    <phoneticPr fontId="7"/>
  </si>
  <si>
    <t>FTPサーバとのコネクション確立時のモード。</t>
    <phoneticPr fontId="7"/>
  </si>
  <si>
    <t>現在の保存先フォルダへの接続テストの実行。</t>
    <phoneticPr fontId="7"/>
  </si>
  <si>
    <t>epFaxFaxToFolderCurrentConnectionTestStatus</t>
    <phoneticPr fontId="7"/>
  </si>
  <si>
    <t>現在の保存先フォルダとの接続テストのステータス。</t>
    <phoneticPr fontId="7"/>
  </si>
  <si>
    <t>epFaxReport(12)</t>
    <phoneticPr fontId="7"/>
  </si>
  <si>
    <t>epFaxReportSettingSupport</t>
    <phoneticPr fontId="7"/>
  </si>
  <si>
    <t>epFaxReportOutputStartTime</t>
    <phoneticPr fontId="7"/>
  </si>
  <si>
    <t>epFaxReportMaxSettingsNum</t>
    <phoneticPr fontId="7"/>
  </si>
  <si>
    <t>1.3.6.1.4.1.1248.1.7.2.12.1.1.7</t>
    <phoneticPr fontId="7"/>
  </si>
  <si>
    <t>epFaxReportOutputSupport</t>
    <phoneticPr fontId="7"/>
  </si>
  <si>
    <t>1.3.6.1.4.1.1248.1.7.2.12.1.1.8</t>
    <phoneticPr fontId="7"/>
  </si>
  <si>
    <t>epFaxReportOutput</t>
    <phoneticPr fontId="7"/>
  </si>
  <si>
    <t>1.3.6.1.4.1.1248.1.7.2.12.1.1.9</t>
    <phoneticPr fontId="7"/>
  </si>
  <si>
    <t>epFaxReportOutputDestination</t>
    <phoneticPr fontId="7"/>
  </si>
  <si>
    <t>1.3.6.1.4.1.1248.1.7.2.12.1.1.10</t>
    <phoneticPr fontId="7"/>
  </si>
  <si>
    <t>epFaxReportSettingTable</t>
    <phoneticPr fontId="7"/>
  </si>
  <si>
    <t>1.3.6.1.4.1.1248.1.7.2.12.2</t>
    <phoneticPr fontId="7"/>
  </si>
  <si>
    <t>epFaxReportSettingFormatSupport</t>
    <phoneticPr fontId="7"/>
  </si>
  <si>
    <t>1.3.6.1.4.1.1248.1.7.2.12.2.1.1</t>
    <phoneticPr fontId="7"/>
  </si>
  <si>
    <t>epFaxReportImageAttachTypeSupport</t>
    <phoneticPr fontId="7"/>
  </si>
  <si>
    <t>epFaxReportSettingsOutputSupport</t>
    <phoneticPr fontId="7"/>
  </si>
  <si>
    <t>1.3.6.1.4.1.1248.1.7.2.12.1.1.5</t>
    <phoneticPr fontId="7"/>
  </si>
  <si>
    <t>epFaxReportSettingsOutput</t>
    <phoneticPr fontId="7"/>
  </si>
  <si>
    <t>1.3.6.1.4.1.1248.1.7.2.12.1.1.6</t>
    <phoneticPr fontId="7"/>
  </si>
  <si>
    <t>epFaxReportSettingsOutputDestination</t>
    <phoneticPr fontId="7"/>
  </si>
  <si>
    <t>epFaxReportSettingsSendReceiveSeparation</t>
    <phoneticPr fontId="7"/>
  </si>
  <si>
    <t>epFaxReportUserSettingTable</t>
    <phoneticPr fontId="7"/>
  </si>
  <si>
    <t>1.3.6.1.4.1.1248.1.7.2.12.3</t>
    <phoneticPr fontId="7"/>
  </si>
  <si>
    <t>epFaxReportUserSettingSetting</t>
    <phoneticPr fontId="7"/>
  </si>
  <si>
    <t>1.3.6.1.4.1.1248.1.7.2.12.3.1.2</t>
    <phoneticPr fontId="7"/>
  </si>
  <si>
    <t>epFaxOperation(13)</t>
    <phoneticPr fontId="7"/>
  </si>
  <si>
    <t>epFaxAlert(14)</t>
    <phoneticPr fontId="7"/>
  </si>
  <si>
    <t>epFaxSpeedDial(15)</t>
    <phoneticPr fontId="7"/>
  </si>
  <si>
    <t>epFaxGroupDialTable</t>
    <phoneticPr fontId="7"/>
  </si>
  <si>
    <t>epFaxSpeedAndGroupDialTable</t>
    <phoneticPr fontId="7"/>
  </si>
  <si>
    <t>1.3.6.1.4.1.1248.1.7.2.15.4</t>
    <phoneticPr fontId="7"/>
  </si>
  <si>
    <t>epFaxSpeedAndGroupDialName</t>
    <phoneticPr fontId="7"/>
  </si>
  <si>
    <t>1.3.6.1.4.1.1248.1.7.2.15.4.1.2</t>
    <phoneticPr fontId="7"/>
  </si>
  <si>
    <t>epFaxSpeedAndGroupDialNameInKana</t>
    <phoneticPr fontId="7"/>
  </si>
  <si>
    <t>epFaxSpeedAndGroupDialEntryType</t>
    <phoneticPr fontId="7"/>
  </si>
  <si>
    <t>epFaxSpeedAndGroupDialNumber</t>
    <phoneticPr fontId="7"/>
  </si>
  <si>
    <t>epFaxSpeedAndGroupDialNumberIndex</t>
    <phoneticPr fontId="7"/>
  </si>
  <si>
    <t>epFaxSpeedAndGroupDialCommunicationMode</t>
    <phoneticPr fontId="7"/>
  </si>
  <si>
    <t>epFaxSpeedAndGroupDialSUBAddress</t>
    <phoneticPr fontId="7"/>
  </si>
  <si>
    <t>1.3.6.1.4.1.1248.1.7.2.15.4.1.8</t>
    <phoneticPr fontId="7"/>
  </si>
  <si>
    <t>宛先ごとのFコード(SUB/SEP)の設定。</t>
    <phoneticPr fontId="7"/>
  </si>
  <si>
    <t>epFaxSpeedAndGroupDialPassword</t>
    <phoneticPr fontId="7"/>
  </si>
  <si>
    <t>1.3.6.1.4.1.1248.1.7.2.15.4.1.9</t>
    <phoneticPr fontId="7"/>
  </si>
  <si>
    <t>宛先ごとのFコードパスワード(SID/PWD)の設定。</t>
    <phoneticPr fontId="7"/>
  </si>
  <si>
    <t>epFaxSpeedAndGroupDialNumberIndex2</t>
    <phoneticPr fontId="7"/>
  </si>
  <si>
    <t>1.3.6.1.4.1.1248.1.7.2.15.4.1.10</t>
    <phoneticPr fontId="7"/>
  </si>
  <si>
    <t>epFaxSpeedAndGroupDialRegularAddress</t>
    <phoneticPr fontId="7"/>
  </si>
  <si>
    <t>1.3.6.1.4.1.1248.1.7.2.15.4.1.11</t>
    <phoneticPr fontId="7"/>
  </si>
  <si>
    <t>epFaxSpeedAndGroupDialUsedFunction</t>
    <phoneticPr fontId="7"/>
  </si>
  <si>
    <t>1.3.6.1.4.1.1248.1.7.2.15.4.1.12</t>
    <phoneticPr fontId="7"/>
  </si>
  <si>
    <t>epFaxSpeedAndGroupDialLineNumber</t>
    <phoneticPr fontId="7"/>
  </si>
  <si>
    <t>1.3.6.1.4.1.1248.1.7.2.15.4.1.13</t>
    <phoneticPr fontId="7"/>
  </si>
  <si>
    <t>epFaxDialSettingTable</t>
    <phoneticPr fontId="7"/>
  </si>
  <si>
    <t>1.3.6.1.4.1.1248.1.7.2.15.5</t>
    <phoneticPr fontId="7"/>
  </si>
  <si>
    <t>epFaxDialSettingSupport</t>
    <phoneticPr fontId="7"/>
  </si>
  <si>
    <t>1.3.6.1.4.1.1248.1.7.2.15.5.1.1</t>
    <phoneticPr fontId="7"/>
  </si>
  <si>
    <t>epFaxSpeedDialTableのエントリ数(epFaxSpeedDialIndexの上限)。</t>
    <phoneticPr fontId="7"/>
  </si>
  <si>
    <t>epFaxGroupDialTableのエントリ数(epFaxGroupDialIndexの上限)。</t>
    <phoneticPr fontId="7"/>
  </si>
  <si>
    <t>epFaxMaxSpeedAndGroupDialNum</t>
    <phoneticPr fontId="7"/>
  </si>
  <si>
    <t>1.3.6.1.4.1.1248.1.7.2.15.5.1.4</t>
    <phoneticPr fontId="7"/>
  </si>
  <si>
    <t>epFaxQuickDialTableのエントリ数(epFaxQuickDialIndexの上限)。</t>
    <phoneticPr fontId="7"/>
  </si>
  <si>
    <t>epFaxSpeedDialRegistState</t>
    <phoneticPr fontId="7"/>
  </si>
  <si>
    <t>1.3.6.1.4.1.1248.1.7.2.15.5.1.6</t>
    <phoneticPr fontId="7"/>
  </si>
  <si>
    <t>epFaxGroupDialRegistState</t>
    <phoneticPr fontId="7"/>
  </si>
  <si>
    <t>1.3.6.1.4.1.1248.1.7.2.15.5.1.7</t>
    <phoneticPr fontId="7"/>
  </si>
  <si>
    <t>epFaxSpeedAndGroupDialRegistState</t>
    <phoneticPr fontId="7"/>
  </si>
  <si>
    <t>1.3.6.1.4.1.1248.1.7.2.15.5.1.8</t>
    <phoneticPr fontId="7"/>
  </si>
  <si>
    <t>クイックダイヤルテーブルの登録状態。</t>
    <phoneticPr fontId="7"/>
  </si>
  <si>
    <t>宛先テーブルのロック状態。</t>
    <phoneticPr fontId="7"/>
  </si>
  <si>
    <t>宛先グループテーブルのロック状態。</t>
    <phoneticPr fontId="7"/>
  </si>
  <si>
    <t>epFaxSpeedAndGroupDialLockState</t>
    <phoneticPr fontId="7"/>
  </si>
  <si>
    <t>1.3.6.1.4.1.1248.1.7.2.15.5.1.12</t>
    <phoneticPr fontId="7"/>
  </si>
  <si>
    <t>epFaxSpeedAndGroupDialRegistState2</t>
    <phoneticPr fontId="7"/>
  </si>
  <si>
    <t>1.3.6.1.4.1.1248.1.7.2.15.5.1.14</t>
    <phoneticPr fontId="7"/>
  </si>
  <si>
    <t>epFaxAddrAndGroupDialLockState2</t>
    <phoneticPr fontId="7"/>
  </si>
  <si>
    <t>1.3.6.1.4.1.1248.1.7.2.15.5.1.15</t>
    <phoneticPr fontId="7"/>
  </si>
  <si>
    <t>epFaxAddrAndGroupDialLineNumberSupport</t>
    <phoneticPr fontId="7"/>
  </si>
  <si>
    <t>1.3.6.1.4.1.1248.1.7.2.15.5.1.16</t>
    <phoneticPr fontId="7"/>
  </si>
  <si>
    <t>epFaxFuncSetting(16)</t>
    <phoneticPr fontId="7"/>
  </si>
  <si>
    <t>epFaxSendSupportTable</t>
    <phoneticPr fontId="7"/>
  </si>
  <si>
    <t>1.3.6.1.4.1.1248.1.7.2.16.1</t>
    <phoneticPr fontId="7"/>
  </si>
  <si>
    <t>epFaxSendSupportMaxSettingsNum</t>
    <phoneticPr fontId="7"/>
  </si>
  <si>
    <t>1.3.6.1.4.1.1248.1.7.2.16.1.1.1</t>
    <phoneticPr fontId="7"/>
  </si>
  <si>
    <t>epFaxSendSupportResolution</t>
    <phoneticPr fontId="7"/>
  </si>
  <si>
    <t>1.3.6.1.4.1.1248.1.7.2.16.1.1.2</t>
    <phoneticPr fontId="7"/>
  </si>
  <si>
    <t>epFaxSendSupportManuscriptType</t>
    <phoneticPr fontId="7"/>
  </si>
  <si>
    <t>1.3.6.1.4.1.1248.1.7.2.16.1.1.3</t>
    <phoneticPr fontId="7"/>
  </si>
  <si>
    <t>epFaxSendSupportMaxDensity</t>
    <phoneticPr fontId="7"/>
  </si>
  <si>
    <t>1.3.6.1.4.1.1248.1.7.2.16.1.1.4</t>
    <phoneticPr fontId="7"/>
  </si>
  <si>
    <t>epFaxSendSupportMinDensity</t>
    <phoneticPr fontId="7"/>
  </si>
  <si>
    <t>1.3.6.1.4.1.1248.1.7.2.16.1.1.5</t>
    <phoneticPr fontId="7"/>
  </si>
  <si>
    <t>epFaxSendSupportBackgroundRemovalMode</t>
    <phoneticPr fontId="7"/>
  </si>
  <si>
    <t>1.3.6.1.4.1.1248.1.7.2.16.1.1.6</t>
    <phoneticPr fontId="7"/>
  </si>
  <si>
    <t>epFaxSendSupportMaxBackgroundRemoval</t>
    <phoneticPr fontId="7"/>
  </si>
  <si>
    <t>1.3.6.1.4.1.1248.1.7.2.16.1.1.7</t>
    <phoneticPr fontId="7"/>
  </si>
  <si>
    <t>epFaxSendSupportMinBackgroundRemoval</t>
    <phoneticPr fontId="7"/>
  </si>
  <si>
    <t>1.3.6.1.4.1.1248.1.7.2.16.1.1.8</t>
    <phoneticPr fontId="7"/>
  </si>
  <si>
    <t>epFaxSendSupportMaxSharpness</t>
    <phoneticPr fontId="7"/>
  </si>
  <si>
    <t>1.3.6.1.4.1.1248.1.7.2.16.1.1.9</t>
    <phoneticPr fontId="7"/>
  </si>
  <si>
    <t>epFaxSendSupportMinSharpness</t>
    <phoneticPr fontId="7"/>
  </si>
  <si>
    <t>1.3.6.1.4.1.1248.1.7.2.16.1.1.10</t>
    <phoneticPr fontId="7"/>
  </si>
  <si>
    <t>epFaxSendSupportHeaderAttach</t>
    <phoneticPr fontId="7"/>
  </si>
  <si>
    <t>1.3.6.1.4.1.1248.1.7.2.16.1.1.11</t>
    <phoneticPr fontId="7"/>
  </si>
  <si>
    <t>epFaxSendSupportHeaderFormat</t>
    <phoneticPr fontId="7"/>
  </si>
  <si>
    <t>1.3.6.1.4.1.1248.1.7.2.16.1.1.12</t>
    <phoneticPr fontId="7"/>
  </si>
  <si>
    <t>epFaxSendSupportDocumentAutoBackupFileFormat</t>
    <phoneticPr fontId="7"/>
  </si>
  <si>
    <t>1.3.6.1.4.1.1248.1.7.2.16.1.1.13</t>
    <phoneticPr fontId="7"/>
  </si>
  <si>
    <t>epFaxSendSupportDocumentAutoBackupPDFOpenPasswordMaxSize</t>
    <phoneticPr fontId="7"/>
  </si>
  <si>
    <t>1.3.6.1.4.1.1248.1.7.2.16.1.1.14</t>
    <phoneticPr fontId="7"/>
  </si>
  <si>
    <t>1.3.6.1.4.1.1248.1.7.2.16.1.1.15</t>
    <phoneticPr fontId="7"/>
  </si>
  <si>
    <t>epFaxSendSupportLineNumber</t>
    <phoneticPr fontId="7"/>
  </si>
  <si>
    <t>1.3.6.1.4.1.1248.1.7.2.16.1.1.16</t>
    <phoneticPr fontId="7"/>
  </si>
  <si>
    <t>epFaxSendSettingTable</t>
    <phoneticPr fontId="7"/>
  </si>
  <si>
    <t>1.3.6.1.4.1.1248.1.7.2.16.2</t>
    <phoneticPr fontId="7"/>
  </si>
  <si>
    <t>epFaxSendSettingResolution</t>
    <phoneticPr fontId="7"/>
  </si>
  <si>
    <t>1.3.6.1.4.1.1248.1.7.2.16.2.1.2</t>
    <phoneticPr fontId="7"/>
  </si>
  <si>
    <t>epFaxSendSettingManuscriptType</t>
    <phoneticPr fontId="7"/>
  </si>
  <si>
    <t>1.3.6.1.4.1.1248.1.7.2.16.2.1.3</t>
    <phoneticPr fontId="7"/>
  </si>
  <si>
    <t>epFaxSendSettingDensity</t>
    <phoneticPr fontId="7"/>
  </si>
  <si>
    <t>1.3.6.1.4.1.1248.1.7.2.16.2.1.4</t>
    <phoneticPr fontId="7"/>
  </si>
  <si>
    <t>epFaxSendSettingBackgroundRemovalMode</t>
    <phoneticPr fontId="7"/>
  </si>
  <si>
    <t>1.3.6.1.4.1.1248.1.7.2.16.2.1.5</t>
    <phoneticPr fontId="7"/>
  </si>
  <si>
    <t>epFaxSendSettingBackgroundRemoval</t>
    <phoneticPr fontId="7"/>
  </si>
  <si>
    <t>1.3.6.1.4.1.1248.1.7.2.16.2.1.6</t>
    <phoneticPr fontId="7"/>
  </si>
  <si>
    <t>epFaxSendSettingSharpness</t>
    <phoneticPr fontId="7"/>
  </si>
  <si>
    <t>1.3.6.1.4.1.1248.1.7.2.16.2.1.7</t>
    <phoneticPr fontId="7"/>
  </si>
  <si>
    <t>epFaxSendSettingGlassDocumentSize</t>
    <phoneticPr fontId="7"/>
  </si>
  <si>
    <t>1.3.6.1.4.1.1248.1.7.2.16.2.1.8</t>
    <phoneticPr fontId="7"/>
  </si>
  <si>
    <t>epFaxSendSettingAdf2SidedEnable</t>
    <phoneticPr fontId="7"/>
  </si>
  <si>
    <t>1.3.6.1.4.1.1248.1.7.2.16.2.1.9</t>
    <phoneticPr fontId="7"/>
  </si>
  <si>
    <t>epFaxSendSettingAdfContinuousScanEnable</t>
    <phoneticPr fontId="7"/>
  </si>
  <si>
    <t>1.3.6.1.4.1.1248.1.7.2.16.2.1.10</t>
    <phoneticPr fontId="7"/>
  </si>
  <si>
    <t>epFaxSendSettingDirectSendEnable</t>
    <phoneticPr fontId="7"/>
  </si>
  <si>
    <t>1.3.6.1.4.1.1248.1.7.2.16.2.1.11</t>
    <phoneticPr fontId="7"/>
  </si>
  <si>
    <t>epFaxSendSettingHeaderAttach</t>
    <phoneticPr fontId="7"/>
  </si>
  <si>
    <t>1.3.6.1.4.1.1248.1.7.2.16.2.1.12</t>
    <phoneticPr fontId="7"/>
  </si>
  <si>
    <t>epFaxSendSettingHeaderFormat</t>
    <phoneticPr fontId="7"/>
  </si>
  <si>
    <t>1.3.6.1.4.1.1248.1.7.2.16.2.1.13</t>
    <phoneticPr fontId="7"/>
  </si>
  <si>
    <t>epFaxSendSettingEndNoticeEnable</t>
    <phoneticPr fontId="7"/>
  </si>
  <si>
    <t>1.3.6.1.4.1.1248.1.7.2.16.2.1.14</t>
    <phoneticPr fontId="7"/>
  </si>
  <si>
    <t>epFaxSendSettingEndNoticeDestination</t>
    <phoneticPr fontId="7"/>
  </si>
  <si>
    <t>1.3.6.1.4.1.1248.1.7.2.16.2.1.15</t>
    <phoneticPr fontId="7"/>
  </si>
  <si>
    <t>epFaxSendSettingDocumentAutoBackupEnable</t>
    <phoneticPr fontId="7"/>
  </si>
  <si>
    <t>1.3.6.1.4.1.1248.1.7.2.16.2.1.16</t>
    <phoneticPr fontId="7"/>
  </si>
  <si>
    <t>epFaxSendSettingDocumentAutoBackupDestination</t>
    <phoneticPr fontId="7"/>
  </si>
  <si>
    <t>1.3.6.1.4.1.1248.1.7.2.16.2.1.17</t>
    <phoneticPr fontId="7"/>
  </si>
  <si>
    <t>epFaxSendSettingColorMode</t>
    <phoneticPr fontId="7"/>
  </si>
  <si>
    <t>1.3.6.1.4.1.1248.1.7.2.16.2.1.18</t>
    <phoneticPr fontId="7"/>
  </si>
  <si>
    <t>epFaxSendSettingDocumentAutoBackupFileFormat</t>
    <phoneticPr fontId="7"/>
  </si>
  <si>
    <t>1.3.6.1.4.1.1248.1.7.2.16.2.1.19</t>
    <phoneticPr fontId="7"/>
  </si>
  <si>
    <t>epFaxSendSettingDocumentAutoBackupPDFOpenPasswordEnable</t>
    <phoneticPr fontId="7"/>
  </si>
  <si>
    <t>1.3.6.1.4.1.1248.1.7.2.16.2.1.20</t>
    <phoneticPr fontId="7"/>
  </si>
  <si>
    <t>epFaxSendSettingDocumentAutoBackupPDFOpenPassword</t>
    <phoneticPr fontId="7"/>
  </si>
  <si>
    <t>1.3.6.1.4.1.1248.1.7.2.16.2.1.21</t>
    <phoneticPr fontId="7"/>
  </si>
  <si>
    <t>1.3.6.1.4.1.1248.1.7.2.16.2.1.22</t>
    <phoneticPr fontId="7"/>
  </si>
  <si>
    <t>1.3.6.1.4.1.1248.1.7.2.16.2.1.23</t>
    <phoneticPr fontId="7"/>
  </si>
  <si>
    <t>1.3.6.1.4.1.1248.1.7.2.16.2.1.24</t>
    <phoneticPr fontId="7"/>
  </si>
  <si>
    <t>1.3.6.1.4.1.1248.1.7.2.16.2.1.25</t>
    <phoneticPr fontId="7"/>
  </si>
  <si>
    <t>epFaxSendSettingLineNumber</t>
    <phoneticPr fontId="7"/>
  </si>
  <si>
    <t>1.3.6.1.4.1.1248.1.7.2.16.2.1.26</t>
    <phoneticPr fontId="7"/>
  </si>
  <si>
    <t>epFaxBoxSetting(17)</t>
    <phoneticPr fontId="7"/>
  </si>
  <si>
    <t>epFaxSendBoxSupportTable</t>
    <phoneticPr fontId="7"/>
  </si>
  <si>
    <t>1.3.6.1.4.1.1248.1.7.2.17.1</t>
    <phoneticPr fontId="7"/>
  </si>
  <si>
    <t>epFaxSendBoxSupportPasswordMaxSize</t>
    <phoneticPr fontId="7"/>
  </si>
  <si>
    <t>1.3.6.1.4.1.1248.1.7.2.17.1.1.1</t>
    <phoneticPr fontId="7"/>
  </si>
  <si>
    <t>epFaxSendBoxSupportPollingSendPasswordMaxSize</t>
    <phoneticPr fontId="7"/>
  </si>
  <si>
    <t>1.3.6.1.4.1.1248.1.7.2.17.1.1.2</t>
    <phoneticPr fontId="7"/>
  </si>
  <si>
    <t>epFaxSendBoxSettingTable</t>
    <phoneticPr fontId="7"/>
  </si>
  <si>
    <t>1.3.6.1.4.1.1248.1.7.2.17.2</t>
    <phoneticPr fontId="7"/>
  </si>
  <si>
    <t>epFaxSendBoxSettingPassword</t>
    <phoneticPr fontId="7"/>
  </si>
  <si>
    <t>1.3.6.1.4.1.1248.1.7.2.17.2.1.1</t>
    <phoneticPr fontId="7"/>
  </si>
  <si>
    <t>epFaxSendBoxSettingPollingSendDocumentErase</t>
    <phoneticPr fontId="7"/>
  </si>
  <si>
    <t>1.3.6.1.4.1.1248.1.7.2.17.2.1.2</t>
    <phoneticPr fontId="7"/>
  </si>
  <si>
    <t>epFaxSendBoxSettingPollingSendEndNotice</t>
    <phoneticPr fontId="7"/>
  </si>
  <si>
    <t>1.3.6.1.4.1.1248.1.7.2.17.2.1.3</t>
    <phoneticPr fontId="7"/>
  </si>
  <si>
    <t>epFaxSendBoxSettingPollingSendEndNoticeDestination</t>
    <phoneticPr fontId="7"/>
  </si>
  <si>
    <t>1.3.6.1.4.1.1248.1.7.2.17.2.1.4</t>
    <phoneticPr fontId="7"/>
  </si>
  <si>
    <t>epFaxSendBoxSettingPollingSendPassword</t>
    <phoneticPr fontId="7"/>
  </si>
  <si>
    <t>1.3.6.1.4.1.1248.1.7.2.17.2.1.5</t>
    <phoneticPr fontId="7"/>
  </si>
  <si>
    <t>epFaxConfidentialBoxSupportTable</t>
    <phoneticPr fontId="7"/>
  </si>
  <si>
    <t>1.3.6.1.4.1.1248.1.7.2.17.3</t>
    <phoneticPr fontId="7"/>
  </si>
  <si>
    <t>epFaxConfidentialBoxSupportMaxSettingsNum</t>
    <phoneticPr fontId="7"/>
  </si>
  <si>
    <t>1.3.6.1.4.1.1248.1.7.2.17.3.1.1</t>
    <phoneticPr fontId="7"/>
  </si>
  <si>
    <t>epFaxConfidentialBoxSupportInitialize</t>
    <phoneticPr fontId="7"/>
  </si>
  <si>
    <t>1.3.6.1.4.1.1248.1.7.2.17.3.1.2</t>
    <phoneticPr fontId="7"/>
  </si>
  <si>
    <t>epFaxConfidentialBoxSupportNameMaxLength</t>
    <phoneticPr fontId="7"/>
  </si>
  <si>
    <t>1.3.6.1.4.1.1248.1.7.2.17.3.1.3</t>
    <phoneticPr fontId="7"/>
  </si>
  <si>
    <t>epFaxConfidentialBoxSupportPasswordMaxSize</t>
    <phoneticPr fontId="7"/>
  </si>
  <si>
    <t>1.3.6.1.4.1.1248.1.7.2.17.3.1.4</t>
    <phoneticPr fontId="7"/>
  </si>
  <si>
    <t>epFaxConfidentialBoxSupportAutoEraseMinDurationDay</t>
    <phoneticPr fontId="7"/>
  </si>
  <si>
    <t>1.3.6.1.4.1.1248.1.7.2.17.3.1.5</t>
    <phoneticPr fontId="7"/>
  </si>
  <si>
    <t>epFaxConfidentialBoxSupportAutoEraseMaxDurationDay</t>
    <phoneticPr fontId="7"/>
  </si>
  <si>
    <t>1.3.6.1.4.1.1248.1.7.2.17.3.1.6</t>
    <phoneticPr fontId="7"/>
  </si>
  <si>
    <t>epFaxConfidentialBoxSupportAutoEraseMinDurationHour</t>
    <phoneticPr fontId="7"/>
  </si>
  <si>
    <t>1.3.6.1.4.1.1248.1.7.2.17.3.1.7</t>
    <phoneticPr fontId="7"/>
  </si>
  <si>
    <t>epFaxConfidentialBoxSupportAutoEraseMaxDurationHour</t>
    <phoneticPr fontId="7"/>
  </si>
  <si>
    <t>1.3.6.1.4.1.1248.1.7.2.17.3.1.8</t>
    <phoneticPr fontId="7"/>
  </si>
  <si>
    <t>FAX親展ボックスのFAXデータを自動削除するまでの保存期間をパネルで設定するときの単位。</t>
    <phoneticPr fontId="7"/>
  </si>
  <si>
    <t>epFaxConfidentialBoxSettingTable</t>
    <phoneticPr fontId="7"/>
  </si>
  <si>
    <t>1.3.6.1.4.1.1248.1.7.2.17.4</t>
    <phoneticPr fontId="7"/>
  </si>
  <si>
    <t>epFaxConfidentialBoxSettingDocumentsExist</t>
    <phoneticPr fontId="7"/>
  </si>
  <si>
    <t>1.3.6.1.4.1.1248.1.7.2.17.4.1.2</t>
    <phoneticPr fontId="7"/>
  </si>
  <si>
    <t>epFaxConfidentialBoxSettingName</t>
    <phoneticPr fontId="7"/>
  </si>
  <si>
    <t>1.3.6.1.4.1.1248.1.7.2.17.4.1.3</t>
    <phoneticPr fontId="7"/>
  </si>
  <si>
    <t>epFaxConfidentialBoxSettingPassword</t>
    <phoneticPr fontId="7"/>
  </si>
  <si>
    <t>1.3.6.1.4.1.1248.1.7.2.17.4.1.4</t>
    <phoneticPr fontId="7"/>
  </si>
  <si>
    <t>epFaxConfidentialBoxSettingAutoEraseEnable</t>
    <phoneticPr fontId="7"/>
  </si>
  <si>
    <t>1.3.6.1.4.1.1248.1.7.2.17.4.1.5</t>
    <phoneticPr fontId="7"/>
  </si>
  <si>
    <t>epFaxConfidentialBoxSettingAutoEraseDuration</t>
    <phoneticPr fontId="7"/>
  </si>
  <si>
    <t>1.3.6.1.4.1.1248.1.7.2.17.4.1.6</t>
    <phoneticPr fontId="7"/>
  </si>
  <si>
    <t>epFaxConfidentialBoxSettingAutoEraseDocumentState</t>
    <phoneticPr fontId="7"/>
  </si>
  <si>
    <t>1.3.6.1.4.1.1248.1.7.2.17.4.1.7</t>
    <phoneticPr fontId="7"/>
  </si>
  <si>
    <t>epFaxBoardBoxSupportTable</t>
    <phoneticPr fontId="7"/>
  </si>
  <si>
    <t>1.3.6.1.4.1.1248.1.7.2.17.5</t>
    <phoneticPr fontId="7"/>
  </si>
  <si>
    <t>epFaxBoardBoxSupportMaxSettingsNum</t>
    <phoneticPr fontId="7"/>
  </si>
  <si>
    <t>1.3.6.1.4.1.1248.1.7.2.17.5.1.1</t>
    <phoneticPr fontId="7"/>
  </si>
  <si>
    <t>epFaxBoardBoxSupportInitialize</t>
    <phoneticPr fontId="7"/>
  </si>
  <si>
    <t>1.3.6.1.4.1.1248.1.7.2.17.5.1.2</t>
    <phoneticPr fontId="7"/>
  </si>
  <si>
    <t>epFaxBoardBoxSupportNameMaxLength</t>
    <phoneticPr fontId="7"/>
  </si>
  <si>
    <t>1.3.6.1.4.1.1248.1.7.2.17.5.1.3</t>
    <phoneticPr fontId="7"/>
  </si>
  <si>
    <t>epFaxBoardBoxSupportPasswordMaxSize</t>
    <phoneticPr fontId="7"/>
  </si>
  <si>
    <t>1.3.6.1.4.1.1248.1.7.2.17.5.1.4</t>
    <phoneticPr fontId="7"/>
  </si>
  <si>
    <t>epFaxBoardBoxSettingTable</t>
    <phoneticPr fontId="7"/>
  </si>
  <si>
    <t>1.3.6.1.4.1.1248.1.7.2.17.6</t>
    <phoneticPr fontId="7"/>
  </si>
  <si>
    <t>epFaxBoardBoxSettingDocumentsExist</t>
    <phoneticPr fontId="7"/>
  </si>
  <si>
    <t>1.3.6.1.4.1.1248.1.7.2.17.6.1.2</t>
    <phoneticPr fontId="7"/>
  </si>
  <si>
    <t>epFaxBoardBoxSettingName</t>
    <phoneticPr fontId="7"/>
  </si>
  <si>
    <t>1.3.6.1.4.1.1248.1.7.2.17.6.1.3</t>
    <phoneticPr fontId="7"/>
  </si>
  <si>
    <t>epFaxBoardBoxSettingPassword</t>
    <phoneticPr fontId="7"/>
  </si>
  <si>
    <t>1.3.6.1.4.1.1248.1.7.2.17.6.1.4</t>
    <phoneticPr fontId="7"/>
  </si>
  <si>
    <t>epFaxBoardBoxSettingSEP</t>
    <phoneticPr fontId="7"/>
  </si>
  <si>
    <t>1.3.6.1.4.1.1248.1.7.2.17.6.1.5</t>
    <phoneticPr fontId="7"/>
  </si>
  <si>
    <t>epFaxBoardBoxSettingPWD</t>
    <phoneticPr fontId="7"/>
  </si>
  <si>
    <t>1.3.6.1.4.1.1248.1.7.2.17.6.1.6</t>
    <phoneticPr fontId="7"/>
  </si>
  <si>
    <t>epFaxBoardBoxSettingSendErase</t>
    <phoneticPr fontId="7"/>
  </si>
  <si>
    <t>1.3.6.1.4.1.1248.1.7.2.17.6.1.7</t>
    <phoneticPr fontId="7"/>
  </si>
  <si>
    <t>epFaxBoardBoxSettingSendEndNotice</t>
    <phoneticPr fontId="7"/>
  </si>
  <si>
    <t>1.3.6.1.4.1.1248.1.7.2.17.6.1.8</t>
    <phoneticPr fontId="7"/>
  </si>
  <si>
    <t>epFaxBoardBoxSettingSendEndNoticeDestination</t>
    <phoneticPr fontId="7"/>
  </si>
  <si>
    <t>1.3.6.1.4.1.1248.1.7.2.17.6.1.9</t>
    <phoneticPr fontId="7"/>
  </si>
  <si>
    <t>epHrDevice(1)</t>
    <phoneticPr fontId="7"/>
  </si>
  <si>
    <t>epHrDeviceType</t>
    <phoneticPr fontId="7"/>
  </si>
  <si>
    <t>1.3.6.1.4.1.1248.1.8.2.1.1.1.3</t>
    <phoneticPr fontId="7"/>
  </si>
  <si>
    <t>1.3.6.1.4.1.1248.1.8.2.1.1.1.3.1</t>
    <phoneticPr fontId="7"/>
  </si>
  <si>
    <t>epHrDeviceHardDevicesSupport</t>
    <phoneticPr fontId="7"/>
  </si>
  <si>
    <t>1.3.6.1.4.1.1248.1.8.2.1.1.1.7</t>
    <phoneticPr fontId="7"/>
  </si>
  <si>
    <t>epHrDeviceHardwareType</t>
    <phoneticPr fontId="7"/>
  </si>
  <si>
    <t>1.3.6.1.4.1.1248.1.8.2.1.1.1.9</t>
    <phoneticPr fontId="7"/>
  </si>
  <si>
    <t>epHrDeviceProductName</t>
    <phoneticPr fontId="7"/>
  </si>
  <si>
    <t>1.3.6.1.4.1.1248.1.8.2.1.1.1.10</t>
    <phoneticPr fontId="7"/>
  </si>
  <si>
    <t>epHrDeviceID</t>
    <phoneticPr fontId="7"/>
  </si>
  <si>
    <t>epHrDeviceRefTable</t>
    <phoneticPr fontId="7"/>
  </si>
  <si>
    <t>1.3.6.1.4.1.1248.1.8.2.1.2.1.2</t>
    <phoneticPr fontId="7"/>
  </si>
  <si>
    <t>1.3.6.1.4.1.1248.1.8.2.1.2.1.2.2.1</t>
    <phoneticPr fontId="7"/>
  </si>
  <si>
    <t>epHrDeviceRefType</t>
    <phoneticPr fontId="7"/>
  </si>
  <si>
    <t>epHrDeviceRefConnection</t>
    <phoneticPr fontId="7"/>
  </si>
  <si>
    <t>1.3.6.1.4.1.1248.1.8.2.1.2.1.4</t>
    <phoneticPr fontId="7"/>
  </si>
  <si>
    <t>1.3.6.1.4.1.1248.1.8.2.1.2.1.4.2.1</t>
    <phoneticPr fontId="7"/>
  </si>
  <si>
    <t>epHrLocalization(2)</t>
    <phoneticPr fontId="7"/>
  </si>
  <si>
    <t>epHrLocalizationTable</t>
    <phoneticPr fontId="7"/>
  </si>
  <si>
    <t>epHrLocalizationLanguage</t>
    <phoneticPr fontId="7"/>
  </si>
  <si>
    <t>epHrCommonSetting(3)</t>
    <phoneticPr fontId="7"/>
  </si>
  <si>
    <t>epHrAutoClearJobSettingsTimeoutSupport</t>
    <phoneticPr fontId="7"/>
  </si>
  <si>
    <t>1.3.6.1.4.1.1248.1.8.2.3.1.1.4</t>
    <phoneticPr fontId="7"/>
  </si>
  <si>
    <t>パネル設定の自動クリア時間設定のサポート状況。</t>
    <phoneticPr fontId="7"/>
  </si>
  <si>
    <t>epHrAutoClearJobSettingsMaxTimeoutValue</t>
    <phoneticPr fontId="7"/>
  </si>
  <si>
    <t>epHrAutoClearJobSettingsTimeoutValue</t>
    <phoneticPr fontId="7"/>
  </si>
  <si>
    <t>1.3.6.1.4.1.1248.1.8.2.3.1.1.7</t>
    <phoneticPr fontId="7"/>
  </si>
  <si>
    <t>パネル設定の自動クリア時間の設定。</t>
    <phoneticPr fontId="7"/>
  </si>
  <si>
    <t>epHrPrinterOccupancyTimeoutSupport</t>
    <phoneticPr fontId="7"/>
  </si>
  <si>
    <t>1.3.6.1.4.1.1248.1.8.2.3.1.1.9</t>
    <phoneticPr fontId="7"/>
  </si>
  <si>
    <t>パネル操作優先時間設定のサポート状況。</t>
    <phoneticPr fontId="7"/>
  </si>
  <si>
    <t>epHrPrinterOccupancyTimeoutValue</t>
    <phoneticPr fontId="7"/>
  </si>
  <si>
    <t>1.3.6.1.4.1.1248.1.8.2.3.1.1.12</t>
    <phoneticPr fontId="7"/>
  </si>
  <si>
    <t>パネル操作優先時間の設定。</t>
    <phoneticPr fontId="7"/>
  </si>
  <si>
    <t>epHrDeviceCustomizeFuncEnableSupport</t>
    <phoneticPr fontId="7"/>
  </si>
  <si>
    <t>デバイスのカスタマイズ機能有効/無効状態のサポート状況。</t>
    <phoneticPr fontId="7"/>
  </si>
  <si>
    <t>epHrDeviceCustomizeFuncEnable</t>
    <phoneticPr fontId="7"/>
  </si>
  <si>
    <t>デバイスのカスタマイズ機能有効/無効状態。</t>
    <phoneticPr fontId="7"/>
  </si>
  <si>
    <t>デフォルトモードの設定のサポート情報。</t>
    <phoneticPr fontId="7"/>
  </si>
  <si>
    <t>epHrConsoleLocalization</t>
    <phoneticPr fontId="7"/>
  </si>
  <si>
    <t>1.3.6.1.4.1.1248.1.8.2.3.1.1.17</t>
    <phoneticPr fontId="7"/>
  </si>
  <si>
    <t>epHrConsoleDisableSupport</t>
    <phoneticPr fontId="7"/>
  </si>
  <si>
    <t>1.3.6.1.4.1.1248.1.8.2.3.1.1.18</t>
    <phoneticPr fontId="7"/>
  </si>
  <si>
    <t>ユーザーのパネル操作のサポート情報。</t>
    <phoneticPr fontId="7"/>
  </si>
  <si>
    <t>epHrConsoleDisable</t>
    <phoneticPr fontId="7"/>
  </si>
  <si>
    <t>1.3.6.1.4.1.1248.1.8.2.3.1.1.19</t>
    <phoneticPr fontId="7"/>
  </si>
  <si>
    <t>epHrPasswordPolicyEnable</t>
    <phoneticPr fontId="7"/>
  </si>
  <si>
    <t>パスワードポリシー機能の有効無効の設定。</t>
    <phoneticPr fontId="7"/>
  </si>
  <si>
    <t>パスワードポリシー機能のパスワード最低桁数のサポート情報。</t>
    <phoneticPr fontId="7"/>
  </si>
  <si>
    <t>パスワードポリシー機能のパスワード最低桁数の設定。</t>
    <phoneticPr fontId="7"/>
  </si>
  <si>
    <t>パスワードポリシー機能のポリシーサポート情報。</t>
    <phoneticPr fontId="7"/>
  </si>
  <si>
    <t>パスワードポリシー機能のポリシー設定。</t>
    <phoneticPr fontId="7"/>
  </si>
  <si>
    <t>epHrAuditLogEnable</t>
    <phoneticPr fontId="7"/>
  </si>
  <si>
    <t>監査ログ機能の有効無効設定。</t>
    <phoneticPr fontId="7"/>
  </si>
  <si>
    <t>epHrMuteEnable</t>
    <phoneticPr fontId="7"/>
  </si>
  <si>
    <t>1.3.6.1.4.1.1248.1.8.2.3.1.1.26</t>
    <phoneticPr fontId="7"/>
  </si>
  <si>
    <t>epHrCommonToneType</t>
    <phoneticPr fontId="7"/>
  </si>
  <si>
    <t>epHrSilentModeToneType</t>
    <phoneticPr fontId="7"/>
  </si>
  <si>
    <t>epHrSilentModeEnable</t>
    <phoneticPr fontId="7"/>
  </si>
  <si>
    <t>1.3.6.1.4.1.1248.1.8.2.3.1.1.29</t>
    <phoneticPr fontId="7"/>
  </si>
  <si>
    <t>epHrApplicationProhibitEnable</t>
    <phoneticPr fontId="7"/>
  </si>
  <si>
    <t>epHrServiceSupportLocation</t>
    <phoneticPr fontId="7"/>
  </si>
  <si>
    <t>epHrInstallationCountryCode</t>
    <phoneticPr fontId="7"/>
  </si>
  <si>
    <t>1.3.6.1.4.1.1248.1.8.2.3.1.1.32</t>
    <phoneticPr fontId="7"/>
  </si>
  <si>
    <t>epHrCommonVolumeTable</t>
    <phoneticPr fontId="7"/>
  </si>
  <si>
    <t>epHrCommonVolumeType</t>
    <phoneticPr fontId="7"/>
  </si>
  <si>
    <t>1.3.6.1.4.1.1248.1.8.2.3.2.1.2.x.1</t>
    <phoneticPr fontId="7"/>
  </si>
  <si>
    <t>epHrCommonVolume</t>
    <phoneticPr fontId="7"/>
  </si>
  <si>
    <t>1.3.6.1.4.1.1248.1.8.2.3.2.1.5</t>
    <phoneticPr fontId="7"/>
  </si>
  <si>
    <t>1.3.6.1.4.1.1248.1.8.2.3.2.1.5.x.1</t>
    <phoneticPr fontId="7"/>
  </si>
  <si>
    <t>epHrAutoClearJobSettingsTimeoutSelectableTable</t>
    <phoneticPr fontId="7"/>
  </si>
  <si>
    <t>1.3.6.1.4.1.1248.1.8.2.3.3</t>
    <phoneticPr fontId="7"/>
  </si>
  <si>
    <t>パネル設定の自動クリア時間に設定可能な値の一覧テーブル。</t>
    <phoneticPr fontId="7"/>
  </si>
  <si>
    <t>epHrAutoClearJobSettingsTimeoutSelectableValue</t>
    <phoneticPr fontId="7"/>
  </si>
  <si>
    <t>1.3.6.1.4.1.1248.1.8.2.3.3.1.2</t>
    <phoneticPr fontId="7"/>
  </si>
  <si>
    <t>epHrAutoClearJobSettingsTimeoutに設定可能な値。</t>
    <phoneticPr fontId="7"/>
  </si>
  <si>
    <t>1.3.6.1.4.1.1248.1.8.2.3.3.1.2.1.1</t>
    <phoneticPr fontId="7"/>
  </si>
  <si>
    <t>epHrPrinterOccupancyTimeoutSelectableTable</t>
    <phoneticPr fontId="7"/>
  </si>
  <si>
    <t>1.3.6.1.4.1.1248.1.8.2.3.4</t>
    <phoneticPr fontId="7"/>
  </si>
  <si>
    <t>パネル設定オートクリア時間に設定可能な値の一覧テーブル。</t>
    <phoneticPr fontId="7"/>
  </si>
  <si>
    <t>epHrPrinterOccupancyTimeoutSelectableValue</t>
    <phoneticPr fontId="7"/>
  </si>
  <si>
    <t>1.3.6.1.4.1.1248.1.8.2.3.4.1.2</t>
    <phoneticPr fontId="7"/>
  </si>
  <si>
    <t>epHrPrinterOccupancyTimeoutValueに設定可能な値。</t>
    <phoneticPr fontId="7"/>
  </si>
  <si>
    <t>epHrSilentModeVolumeTable</t>
    <phoneticPr fontId="7"/>
  </si>
  <si>
    <t>1.3.6.1.4.1.1248.1.8.2.3.5</t>
    <phoneticPr fontId="7"/>
  </si>
  <si>
    <t>デバイスで静音モードに使用される音量設定を提供する</t>
    <phoneticPr fontId="7"/>
  </si>
  <si>
    <t>epHrSilentModeVolumeType</t>
    <phoneticPr fontId="7"/>
  </si>
  <si>
    <t>1.3.6.1.4.1.1248.1.8.2.3.5.1.2</t>
    <phoneticPr fontId="7"/>
  </si>
  <si>
    <t>1.3.6.1.4.1.1248.1.8.2.3.5.1.2.x.1</t>
    <phoneticPr fontId="7"/>
  </si>
  <si>
    <t>epHrSilentModeVolumeMaxVolume</t>
    <phoneticPr fontId="7"/>
  </si>
  <si>
    <t>1.3.6.1.4.1.1248.1.8.2.3.5.1.3</t>
    <phoneticPr fontId="7"/>
  </si>
  <si>
    <t>epHrSilentModeVolumeMinVolume</t>
    <phoneticPr fontId="7"/>
  </si>
  <si>
    <t>1.3.6.1.4.1.1248.1.8.2.3.5.1.4</t>
    <phoneticPr fontId="7"/>
  </si>
  <si>
    <t>epHrSilentModeVolume</t>
    <phoneticPr fontId="7"/>
  </si>
  <si>
    <t>1.3.6.1.4.1.1248.1.8.2.3.5.1.5</t>
    <phoneticPr fontId="7"/>
  </si>
  <si>
    <t>1.3.6.1.4.1.1248.1.8.2.3.5.1.5.x.1</t>
    <phoneticPr fontId="7"/>
  </si>
  <si>
    <t>epHrNetworkTable</t>
    <phoneticPr fontId="7"/>
  </si>
  <si>
    <t>ネットワーク設定情報を提供するテーブル。</t>
    <phoneticPr fontId="7"/>
  </si>
  <si>
    <t>epHrNetworkMacAddress</t>
    <phoneticPr fontId="7"/>
  </si>
  <si>
    <t>epHrNetworkIpAddress</t>
    <phoneticPr fontId="7"/>
  </si>
  <si>
    <t>IPv4アドレス。</t>
    <phoneticPr fontId="7"/>
  </si>
  <si>
    <t>epHrNetworkSubnetMask</t>
    <phoneticPr fontId="7"/>
  </si>
  <si>
    <t>サブネットマスク（IPv4)。</t>
    <phoneticPr fontId="7"/>
  </si>
  <si>
    <t>epHrNetworkGatewayAddress</t>
    <phoneticPr fontId="7"/>
  </si>
  <si>
    <t>デフォルトゲートウェイ(IPv4)。</t>
    <phoneticPr fontId="7"/>
  </si>
  <si>
    <t>epHrNetworkDomainName</t>
    <phoneticPr fontId="7"/>
  </si>
  <si>
    <t>ドメイン名。</t>
    <phoneticPr fontId="7"/>
  </si>
  <si>
    <t>epHrNetworkDNServer1Address</t>
    <phoneticPr fontId="7"/>
  </si>
  <si>
    <t>プライマリDNSのIPv4アドレスのマニュアル設定。</t>
    <phoneticPr fontId="7"/>
  </si>
  <si>
    <t>epHrOperation(4)</t>
    <phoneticPr fontId="7"/>
  </si>
  <si>
    <t>epHrOperationTable</t>
    <phoneticPr fontId="7"/>
  </si>
  <si>
    <t>1.3.6.1.4.1.1248.1.8.2.4.1</t>
    <phoneticPr fontId="7"/>
  </si>
  <si>
    <t>1:M
2:NW</t>
    <phoneticPr fontId="7"/>
  </si>
  <si>
    <t>epHrOperationType</t>
    <phoneticPr fontId="7"/>
  </si>
  <si>
    <t>1.3.6.1.4.1.1248.1.8.2.4.1.1.2</t>
    <phoneticPr fontId="7"/>
  </si>
  <si>
    <t>1.3.6.1.4.1.1248.1.8.2.4.1.1.2.2.1</t>
    <phoneticPr fontId="7"/>
  </si>
  <si>
    <t>epHrOperationSetting</t>
    <phoneticPr fontId="7"/>
  </si>
  <si>
    <t>1.3.6.1.4.1.1248.1.8.2.4.1.1.3</t>
    <phoneticPr fontId="7"/>
  </si>
  <si>
    <t>1.3.6.1.4.1.1248.1.8.2.4.1.1.3.2.1</t>
    <phoneticPr fontId="7"/>
  </si>
  <si>
    <t>epHrOperationStatus</t>
    <phoneticPr fontId="7"/>
  </si>
  <si>
    <t>1.3.6.1.4.1.1248.1.8.2.4.1.1.4</t>
    <phoneticPr fontId="7"/>
  </si>
  <si>
    <t>1.3.6.1.4.1.1248.1.8.2.4.1.1.4.2.1</t>
    <phoneticPr fontId="7"/>
  </si>
  <si>
    <t>epHrAuth(5)</t>
    <phoneticPr fontId="7"/>
  </si>
  <si>
    <t>epHrAuthTable</t>
    <phoneticPr fontId="7"/>
  </si>
  <si>
    <t>epHrAuthServerAddressSupport</t>
    <phoneticPr fontId="7"/>
  </si>
  <si>
    <t>ユーザー認証サーバーのアドレス（epHrAuthServerAddress）に設定可能なアドレス形式。</t>
    <phoneticPr fontId="7"/>
  </si>
  <si>
    <t>epHrAuthServerPort</t>
    <phoneticPr fontId="7"/>
  </si>
  <si>
    <t>ユーザー認証サーバーの待ち受けポート番号。</t>
    <phoneticPr fontId="7"/>
  </si>
  <si>
    <t>epHrMail(6)</t>
    <phoneticPr fontId="7"/>
  </si>
  <si>
    <t>epHrMailSettingTable</t>
    <phoneticPr fontId="7"/>
  </si>
  <si>
    <t>メールクライアント機能に関する設定用テーブル。
デバイスが持つメールクライアント機能に関する情報を提供する。</t>
    <phoneticPr fontId="7"/>
  </si>
  <si>
    <t>epHrMailSmtpSecureConnection</t>
    <phoneticPr fontId="7"/>
  </si>
  <si>
    <t>メール送信(SMTP)に関してのSSL通信手段の選択。</t>
    <phoneticPr fontId="7"/>
  </si>
  <si>
    <t>epHrMailCertificateValidation</t>
    <phoneticPr fontId="7"/>
  </si>
  <si>
    <t>epHrMailAuthenticationPasswordCharType</t>
    <phoneticPr fontId="7"/>
  </si>
  <si>
    <t>1.3.6.1.4.1.1248.1.8.2.6.1.1.11</t>
    <phoneticPr fontId="7"/>
  </si>
  <si>
    <t>メールサーバーの認証用パスワードで使用可能な文字のタイプ。</t>
    <phoneticPr fontId="7"/>
  </si>
  <si>
    <t>epHrMailAuthenticationAcountMaxSize</t>
    <phoneticPr fontId="7"/>
  </si>
  <si>
    <t>1.3.6.1.4.1.1248.1.8.2.6.1.1.12</t>
    <phoneticPr fontId="7"/>
  </si>
  <si>
    <t>メールサーバーの認証用アカウント名の最大文字列サイズ。</t>
    <phoneticPr fontId="7"/>
  </si>
  <si>
    <t>R/W,LCK</t>
    <phoneticPr fontId="7"/>
  </si>
  <si>
    <t>epHrMailAddressGroupIndex</t>
    <phoneticPr fontId="7"/>
  </si>
  <si>
    <t>この宛先アドレスが所属するグループのインデックス（epHrMailGroupIndex）を文字列で指定する。</t>
    <phoneticPr fontId="7"/>
  </si>
  <si>
    <t>epHrMailGroupTable</t>
    <phoneticPr fontId="7"/>
  </si>
  <si>
    <t>1.3.6.1.4.1.1248.1.8.2.6.3</t>
    <phoneticPr fontId="7"/>
  </si>
  <si>
    <t>メール宛先グループテーブル</t>
    <phoneticPr fontId="7"/>
  </si>
  <si>
    <t>epHrMailGroupName</t>
    <phoneticPr fontId="7"/>
  </si>
  <si>
    <t>1.3.6.1.4.1.1248.1.8.2.6.3.1.2</t>
    <phoneticPr fontId="7"/>
  </si>
  <si>
    <t>宛先グループ名称。</t>
    <phoneticPr fontId="7"/>
  </si>
  <si>
    <t>epHrMailGroupNameInKana</t>
    <phoneticPr fontId="7"/>
  </si>
  <si>
    <t>宛先グループ名称の読み仮名。</t>
    <phoneticPr fontId="7"/>
  </si>
  <si>
    <t>epHrMailGroupAddressIndex</t>
    <phoneticPr fontId="7"/>
  </si>
  <si>
    <t>この宛先グループに所属する宛先アドレスのインデックス。</t>
    <phoneticPr fontId="7"/>
  </si>
  <si>
    <t>epHrMailAddrAndGroupTable</t>
    <phoneticPr fontId="7"/>
  </si>
  <si>
    <t>1.3.6.1.4.1.1248.1.8.2.6.4</t>
    <phoneticPr fontId="7"/>
  </si>
  <si>
    <t>epHrMailAddrAndGroupName</t>
    <phoneticPr fontId="7"/>
  </si>
  <si>
    <t>1.3.6.1.4.1.1248.1.8.2.6.4.1.2</t>
    <phoneticPr fontId="7"/>
  </si>
  <si>
    <t>epHrMailAddrAndGroupNameInKana</t>
    <phoneticPr fontId="7"/>
  </si>
  <si>
    <t>epHrMailAddrAndGroupEntryType</t>
    <phoneticPr fontId="7"/>
  </si>
  <si>
    <t>epHrMailAddrAndGroupAddress</t>
    <phoneticPr fontId="7"/>
  </si>
  <si>
    <t>epHrMailAddrAndGroupAddressIndex</t>
    <phoneticPr fontId="7"/>
  </si>
  <si>
    <t>epHrMailAddrAndGroupAddressIndex2</t>
    <phoneticPr fontId="7"/>
  </si>
  <si>
    <t>宛先グループに所属する宛先アドレスのインデックスの続き。</t>
    <phoneticPr fontId="7"/>
  </si>
  <si>
    <t>epHrMailAddrAndGroupRegularAddress</t>
    <phoneticPr fontId="7"/>
  </si>
  <si>
    <t>宛先ごとの常用の設定。</t>
    <phoneticPr fontId="7"/>
  </si>
  <si>
    <t>epHrMailAddrAndGroupUsedFunction</t>
    <phoneticPr fontId="7"/>
  </si>
  <si>
    <t>宛先ごと使用されている機能の情報。</t>
    <phoneticPr fontId="7"/>
  </si>
  <si>
    <t>epHrMailAddrSettingTable</t>
    <phoneticPr fontId="7"/>
  </si>
  <si>
    <t>1.3.6.1.4.1.1248.1.8.2.6.5</t>
    <phoneticPr fontId="7"/>
  </si>
  <si>
    <t>epHrMailAddrSettingSupport</t>
    <phoneticPr fontId="7"/>
  </si>
  <si>
    <t>1.3.6.1.4.1.1248.1.8.2.6.5.1.1</t>
    <phoneticPr fontId="7"/>
  </si>
  <si>
    <t>epHrMailAddressTableのエントリ数（epHrMailAddressIndexの上限）。</t>
    <phoneticPr fontId="7"/>
  </si>
  <si>
    <t>epHrMailGroupTableのエントリ数（epHrMailAddressGroupIndexの上限）。</t>
    <phoneticPr fontId="7"/>
  </si>
  <si>
    <t>epHrMailAddrMaxAddrsAndGroups</t>
    <phoneticPr fontId="7"/>
  </si>
  <si>
    <t>1.3.6.1.4.1.1248.1.8.2.6.5.1.4</t>
    <phoneticPr fontId="7"/>
  </si>
  <si>
    <t>メール宛先アドレスの登録状態。</t>
    <phoneticPr fontId="7"/>
  </si>
  <si>
    <t>1.3.6.1.4.1.1248.1.8.2.6.5.1.6</t>
    <phoneticPr fontId="7"/>
  </si>
  <si>
    <t>メールの宛先グループアドレスの登録状態。</t>
    <phoneticPr fontId="7"/>
  </si>
  <si>
    <t>epHrMailAddrAndGroupRegistState</t>
    <phoneticPr fontId="7"/>
  </si>
  <si>
    <t>1.3.6.1.4.1.1248.1.8.2.6.5.1.7</t>
    <phoneticPr fontId="7"/>
  </si>
  <si>
    <t>1.3.6.1.4.1.1248.1.8.2.6.5.1.8</t>
    <phoneticPr fontId="7"/>
  </si>
  <si>
    <t>メール宛先アドレスのロック状態。</t>
    <phoneticPr fontId="7"/>
  </si>
  <si>
    <t>メールの宛先グループアドレスのロック状態。</t>
    <phoneticPr fontId="7"/>
  </si>
  <si>
    <t>epHrMailAddrAndGroupLockState</t>
    <phoneticPr fontId="7"/>
  </si>
  <si>
    <t>1.3.6.1.4.1.1248.1.8.2.6.5.1.10</t>
    <phoneticPr fontId="7"/>
  </si>
  <si>
    <t>メール宛先アドレス、グループテーブルのロック状態。</t>
    <phoneticPr fontId="7"/>
  </si>
  <si>
    <t>epHrMaxMailAddressNumInGroup</t>
    <phoneticPr fontId="7"/>
  </si>
  <si>
    <t>メールアドレスの宛先グループに所属できる宛先の最大数。</t>
    <phoneticPr fontId="7"/>
  </si>
  <si>
    <t>epHrMailAddrAndGroupRegistState2</t>
    <phoneticPr fontId="7"/>
  </si>
  <si>
    <t>メール宛先アドレス、グループの登録状態の続き。</t>
    <phoneticPr fontId="7"/>
  </si>
  <si>
    <t>epHrMailAddrAndGroupLockState2</t>
    <phoneticPr fontId="7"/>
  </si>
  <si>
    <t>メール宛先アドレス、グループのロック状態の続き。</t>
    <phoneticPr fontId="7"/>
  </si>
  <si>
    <t xml:space="preserve">メールの宛先グループアドレスの登録数。
epHrMailGroupTableのメールの宛先グループが登録されている（データが空でない）エントリ数。
</t>
  </si>
  <si>
    <t xml:space="preserve">メール宛先アドレスの登録数。
epHrMailAddressTableのメール宛先アドレスが登録されている（データが空でない）エントリ数。
</t>
  </si>
  <si>
    <t>epHrMailAddrRegistGroups</t>
    <phoneticPr fontId="7"/>
  </si>
  <si>
    <t>1.3.6.1.4.1.1248.1.8.2.6.5.1.15</t>
  </si>
  <si>
    <t>epHrMailAddrRegistAddrsAndGroups</t>
    <phoneticPr fontId="7"/>
  </si>
  <si>
    <t>1.3.6.1.4.1.1248.1.8.2.6.5.1.16</t>
  </si>
  <si>
    <t xml:space="preserve">メール宛先アドレス、グループテーブルの登録数。
epHrMailAddrAndGroupTableのメールの宛先アドレス、グループの一元管理が登録されている（データが空でない）エントリ数。
</t>
  </si>
  <si>
    <t>epHrFolder(7)</t>
    <phoneticPr fontId="7"/>
  </si>
  <si>
    <t>epHrFolderSettingTable</t>
    <phoneticPr fontId="7"/>
  </si>
  <si>
    <t>1.3.6.1.4.1.1248.1.8.2.7.1</t>
    <phoneticPr fontId="7"/>
  </si>
  <si>
    <t>epHrFolderSupportAccessProtocols</t>
    <phoneticPr fontId="7"/>
  </si>
  <si>
    <t>epHrFolderMaxAddresses</t>
    <phoneticPr fontId="7"/>
  </si>
  <si>
    <t>epHrFolderMaxAddressSize</t>
    <phoneticPr fontId="7"/>
  </si>
  <si>
    <t>epHrFolderRegistState</t>
    <phoneticPr fontId="7"/>
  </si>
  <si>
    <t>epHrFolderLockState</t>
    <phoneticPr fontId="7"/>
  </si>
  <si>
    <t>epHrFolderRegistState2</t>
    <phoneticPr fontId="7"/>
  </si>
  <si>
    <t>保存先フォルダアドレスの登録状態の続き。</t>
    <phoneticPr fontId="7"/>
  </si>
  <si>
    <t>epHrFolderLockState2</t>
    <phoneticPr fontId="7"/>
  </si>
  <si>
    <t>保存先フォルダアドレスのロック状態の続き。</t>
    <phoneticPr fontId="7"/>
  </si>
  <si>
    <t>epHrFolderAddressTable</t>
    <phoneticPr fontId="7"/>
  </si>
  <si>
    <t>1.3.6.1.4.1.1248.1.8.2.7.2</t>
    <phoneticPr fontId="7"/>
  </si>
  <si>
    <t>epHrFolderAddress</t>
    <phoneticPr fontId="7"/>
  </si>
  <si>
    <t>epHrFolderAddress3</t>
    <phoneticPr fontId="7"/>
  </si>
  <si>
    <t>epHrFolderAuthenticationPassword</t>
    <phoneticPr fontId="7"/>
  </si>
  <si>
    <t>R/W,SEC,LCK</t>
    <phoneticPr fontId="7"/>
  </si>
  <si>
    <t>epHrFolderAccessProtocol</t>
    <phoneticPr fontId="7"/>
  </si>
  <si>
    <t>epHrFolderFtpPort</t>
    <phoneticPr fontId="7"/>
  </si>
  <si>
    <t>epHrFolderFtpPassiveModeEnable</t>
    <phoneticPr fontId="7"/>
  </si>
  <si>
    <t>epHrFolderRegularAddress</t>
    <phoneticPr fontId="7"/>
  </si>
  <si>
    <t>フォルダーごとの常用の設定。</t>
    <phoneticPr fontId="7"/>
  </si>
  <si>
    <t>epHrFolderUsedFunction</t>
    <phoneticPr fontId="7"/>
  </si>
  <si>
    <t>フォルダーごと使用されている機能の情報。</t>
    <phoneticPr fontId="7"/>
  </si>
  <si>
    <t>epHrFolderSecureConnectionEnable</t>
    <phoneticPr fontId="7"/>
  </si>
  <si>
    <t>epHrFolderProxyEnable</t>
    <phoneticPr fontId="7"/>
  </si>
  <si>
    <t>epHrAddrBook(8)</t>
    <phoneticPr fontId="7"/>
  </si>
  <si>
    <t>epHrAddrBookMngIntegrateSupport</t>
    <phoneticPr fontId="7"/>
  </si>
  <si>
    <t>1.3.6.1.4.1.1248.1.8.2.8.1</t>
    <phoneticPr fontId="7"/>
  </si>
  <si>
    <t>1.3.6.1.4.1.1248.1.8.2.8.1.1.1</t>
    <phoneticPr fontId="7"/>
  </si>
  <si>
    <t>epHrAddrBookMngWebConfigImportURI</t>
    <phoneticPr fontId="7"/>
  </si>
  <si>
    <t>WebConfigが提供する宛先帳のインポート機能のURI。</t>
    <phoneticPr fontId="7"/>
  </si>
  <si>
    <t>epHrAddrBookMngWebConfigExportURI</t>
    <phoneticPr fontId="7"/>
  </si>
  <si>
    <t>WebConfigが提供する宛先帳のエクスポート機能のURI。</t>
    <phoneticPr fontId="7"/>
  </si>
  <si>
    <t>epHrUsage(10)</t>
    <phoneticPr fontId="7"/>
  </si>
  <si>
    <t>1.3.6.1.4.1.1248.1.8.2.10.1</t>
    <phoneticPr fontId="7"/>
  </si>
  <si>
    <t>epHrUsageLimitEnable</t>
    <phoneticPr fontId="7"/>
  </si>
  <si>
    <t>1.3.6.1.4.1.1248.1.8.2.10.1.1.2</t>
    <phoneticPr fontId="7"/>
  </si>
  <si>
    <t>1.3.6.1.4.1.1248.1.8.2.10.1.1.3</t>
    <phoneticPr fontId="7"/>
  </si>
  <si>
    <t>epHrUsageLimitUnauthorizedDataPrintAndScanEnable</t>
    <phoneticPr fontId="7"/>
  </si>
  <si>
    <t>1.3.6.1.4.1.1248.1.8.2.10.1.1.4</t>
    <phoneticPr fontId="7"/>
  </si>
  <si>
    <t>1.3.6.1.4.1.1248.1.8.2.10.1.1.5</t>
    <phoneticPr fontId="7"/>
  </si>
  <si>
    <t>1.3.6.1.4.1.1248.1.8.2.10.1.1.6</t>
    <phoneticPr fontId="7"/>
  </si>
  <si>
    <t>ユーザー毎のカラー制限の設定サポート状況。</t>
    <phoneticPr fontId="7"/>
  </si>
  <si>
    <t>epHrUsageLimitPasswordPrintEnable</t>
    <phoneticPr fontId="7"/>
  </si>
  <si>
    <t>利用者制限とパスワード印刷のパスワードを紐づけるかの設定</t>
    <phoneticPr fontId="7"/>
  </si>
  <si>
    <t>epHrUsageLimitProhibitCancelOtherUserJobEnable</t>
    <phoneticPr fontId="7"/>
  </si>
  <si>
    <t>epHrUsageLimitGuestUserEnableFuntion</t>
    <phoneticPr fontId="7"/>
  </si>
  <si>
    <t>1.3.6.1.4.1.1248.1.8.2.10.1.1.10</t>
    <phoneticPr fontId="7"/>
  </si>
  <si>
    <t>利用者ログオフ時に許可する機能の設定。</t>
    <phoneticPr fontId="7"/>
  </si>
  <si>
    <t>epHrUsageLimitGuestUserColorProhibitEnable</t>
    <phoneticPr fontId="7"/>
  </si>
  <si>
    <t>利用者ログオフ時にカラーの制限をするかの有効/無効設定。</t>
    <phoneticPr fontId="7"/>
  </si>
  <si>
    <t>epHrUsageLimitLogoutWithJobPurgeEnable</t>
    <phoneticPr fontId="7"/>
  </si>
  <si>
    <t>1.3.6.1.4.1.1248.1.8.2.10.1.1.12</t>
    <phoneticPr fontId="7"/>
  </si>
  <si>
    <t>epHrUsageLimitUserTable</t>
    <phoneticPr fontId="7"/>
  </si>
  <si>
    <t>1.3.6.1.4.1.1248.1.8.2.10.2</t>
    <phoneticPr fontId="7"/>
  </si>
  <si>
    <t>epHrUsageLimitUserName</t>
    <phoneticPr fontId="7"/>
  </si>
  <si>
    <t>1.3.6.1.4.1.1248.1.8.2.10.2.1.2</t>
    <phoneticPr fontId="7"/>
  </si>
  <si>
    <t>epHrUsageLimitUserPassword</t>
    <phoneticPr fontId="7"/>
  </si>
  <si>
    <t>1.3.6.1.4.1.1248.1.8.2.10.2.1.3</t>
    <phoneticPr fontId="7"/>
  </si>
  <si>
    <t>epHrUsageLimitUserFunction</t>
    <phoneticPr fontId="7"/>
  </si>
  <si>
    <t>1.3.6.1.4.1.1248.1.8.2.10.2.1.4</t>
    <phoneticPr fontId="7"/>
  </si>
  <si>
    <t>epHrUsageLimitUserColorEnable</t>
    <phoneticPr fontId="7"/>
  </si>
  <si>
    <t>1.3.6.1.4.1.1248.1.8.2.10.2.1.5</t>
    <phoneticPr fontId="7"/>
  </si>
  <si>
    <t>ユーザー毎にカラーの制限をするかの有効/無効設定。</t>
    <phoneticPr fontId="7"/>
  </si>
  <si>
    <t>epHrOpenPlatform(11)</t>
    <phoneticPr fontId="7"/>
  </si>
  <si>
    <t>epHrOpenPlatformSettingsTable</t>
    <phoneticPr fontId="7"/>
  </si>
  <si>
    <t>1.3.6.1.4.1.1248.1.8.2.11.1</t>
    <phoneticPr fontId="7"/>
  </si>
  <si>
    <t>OpenPlatformの情報、設定を提供するテーブル。</t>
    <phoneticPr fontId="7"/>
  </si>
  <si>
    <t>epHrOpenPlatformVersion</t>
    <phoneticPr fontId="7"/>
  </si>
  <si>
    <t>1.3.6.1.4.1.1248.1.8.2.11.1.1.1</t>
    <phoneticPr fontId="7"/>
  </si>
  <si>
    <t>OpenPlatform機能のバージョン情報。</t>
    <phoneticPr fontId="7"/>
  </si>
  <si>
    <t>epHrOpenPlatformActivationProductKey</t>
    <phoneticPr fontId="7"/>
  </si>
  <si>
    <t>1.3.6.1.4.1.1248.1.8.2.11.1.1.2</t>
    <phoneticPr fontId="7"/>
  </si>
  <si>
    <t>アクティベーションに使用するプロダクトキーの情報。</t>
    <phoneticPr fontId="7"/>
  </si>
  <si>
    <t>epHrOpenPlatformVersionSelectableTable</t>
    <phoneticPr fontId="7"/>
  </si>
  <si>
    <t>OpenPlatformのバージョン設定で設定可能な値の一覧テーブル。</t>
    <phoneticPr fontId="7"/>
  </si>
  <si>
    <t>epHrOpenPlatformVersionSelectableValue</t>
    <phoneticPr fontId="7"/>
  </si>
  <si>
    <t>epHrGeneralMaintenance(12)</t>
    <phoneticPr fontId="7"/>
  </si>
  <si>
    <t>epHrGeneralMaintenanceTable</t>
    <phoneticPr fontId="7"/>
  </si>
  <si>
    <t>1.3.6.1.4.1.1248.1.8.2.12.1</t>
    <phoneticPr fontId="7"/>
  </si>
  <si>
    <t>必要なメンテナンス情報のテーブル。</t>
    <phoneticPr fontId="7"/>
  </si>
  <si>
    <t>epHrGeneralMaintenanceFirstUsageTime</t>
    <phoneticPr fontId="7"/>
  </si>
  <si>
    <t>1.3.6.1.4.1.1248.1.8.2.12.1.1.1</t>
    <phoneticPr fontId="7"/>
  </si>
  <si>
    <t>epHrGeneralMaintenanceFirstTIReceiptTime</t>
    <phoneticPr fontId="7"/>
  </si>
  <si>
    <t>1.3.6.1.4.1.1248.1.8.2.12.1.1.2</t>
    <phoneticPr fontId="7"/>
  </si>
  <si>
    <t>初回TI受信日時。</t>
    <phoneticPr fontId="7"/>
  </si>
  <si>
    <t>epHrGeneralMaintenanceLastTIReceiptTime</t>
    <phoneticPr fontId="7"/>
  </si>
  <si>
    <t>1.3.6.1.4.1.1248.1.8.2.12.1.1.3</t>
    <phoneticPr fontId="7"/>
  </si>
  <si>
    <t>epHrGeneralMaintenancePowerOnMinTemperature</t>
    <phoneticPr fontId="7"/>
  </si>
  <si>
    <t>電源ON時の最低温度(摂氏)。</t>
    <phoneticPr fontId="7"/>
  </si>
  <si>
    <t>epHrGeneralMaintenanceWakeupMaxTemperature</t>
    <phoneticPr fontId="7"/>
  </si>
  <si>
    <t>省電力復帰時の最高温度(摂氏)。</t>
    <phoneticPr fontId="7"/>
  </si>
  <si>
    <t>epHrSettingHistory(13)</t>
    <phoneticPr fontId="7"/>
  </si>
  <si>
    <t>epHrSettingHistoryCommonTable</t>
    <phoneticPr fontId="7"/>
  </si>
  <si>
    <t>1.3.6.1.4.1.1248.1.8.2.13.1</t>
    <phoneticPr fontId="7"/>
  </si>
  <si>
    <t>設定変更履歴共通情報テーブル。</t>
    <phoneticPr fontId="7"/>
  </si>
  <si>
    <t>epHrSettingHistoryCommonIndexType</t>
    <phoneticPr fontId="7"/>
  </si>
  <si>
    <t>1.3.6.1.4.1.1248.1.8.2.13.1.1.1</t>
    <phoneticPr fontId="7"/>
  </si>
  <si>
    <t>設定変更履歴テーブルのインデックスの付け方のタイプ。</t>
    <phoneticPr fontId="7"/>
  </si>
  <si>
    <t>epHrSettingHistoryCommonMaxSize</t>
    <phoneticPr fontId="7"/>
  </si>
  <si>
    <t>設定変更履歴テーブル最大数。</t>
    <phoneticPr fontId="7"/>
  </si>
  <si>
    <t>epHrSettingHistoryTable</t>
    <phoneticPr fontId="7"/>
  </si>
  <si>
    <t>1.3.6.1.4.1.1248.1.8.2.13.2</t>
    <phoneticPr fontId="7"/>
  </si>
  <si>
    <t>設定変更履歴テーブル。</t>
    <phoneticPr fontId="7"/>
  </si>
  <si>
    <t>epHrSettingHistoryType</t>
    <phoneticPr fontId="7"/>
  </si>
  <si>
    <t>1.3.6.1.4.1.1248.1.8.2.13.2.1.2</t>
    <phoneticPr fontId="7"/>
  </si>
  <si>
    <t>設定変更履歴のタイプ。</t>
    <phoneticPr fontId="7"/>
  </si>
  <si>
    <t>epHrSettingHistoryDescription</t>
    <phoneticPr fontId="7"/>
  </si>
  <si>
    <t>設定変更履歴の説明。</t>
    <phoneticPr fontId="7"/>
  </si>
  <si>
    <t>epHrSettingHistoryTime</t>
    <phoneticPr fontId="7"/>
  </si>
  <si>
    <t>設定変更した時間</t>
    <phoneticPr fontId="7"/>
  </si>
  <si>
    <t>epHrStatus(14)</t>
    <phoneticPr fontId="7"/>
  </si>
  <si>
    <t>epHrStatusHistoryCommonTable</t>
    <phoneticPr fontId="7"/>
  </si>
  <si>
    <t>1.3.6.1.4.1.1248.1.8.2.14.1</t>
    <phoneticPr fontId="7"/>
  </si>
  <si>
    <t>状態履歴共通情報テーブル。</t>
    <phoneticPr fontId="7"/>
  </si>
  <si>
    <t>epHrStatusHistoryCommonIndexType</t>
    <phoneticPr fontId="7"/>
  </si>
  <si>
    <t>1.3.6.1.4.1.1248.1.8.2.14.1.1.2</t>
    <phoneticPr fontId="7"/>
  </si>
  <si>
    <t>状態履歴テーブルのインデックスの付け方のタイプ。</t>
    <phoneticPr fontId="7"/>
  </si>
  <si>
    <t>epHrStatusHistoryCommonMaxSize</t>
    <phoneticPr fontId="7"/>
  </si>
  <si>
    <t>状態履歴テーブル最大数。</t>
    <phoneticPr fontId="7"/>
  </si>
  <si>
    <t>1.3.6.1.4.1.1248.1.8.2.14.1.1.3.x.1</t>
    <phoneticPr fontId="7"/>
  </si>
  <si>
    <t>epHrStatusHistoryCommonType</t>
    <phoneticPr fontId="7"/>
  </si>
  <si>
    <t>状態履歴テーブルタイプ。</t>
    <phoneticPr fontId="7"/>
  </si>
  <si>
    <t>1.3.6.1.4.1.1248.1.8.2.14.1.1.4.x.1</t>
    <phoneticPr fontId="7"/>
  </si>
  <si>
    <t>epHrStatusHistoryCommonCodeType</t>
    <phoneticPr fontId="7"/>
  </si>
  <si>
    <t>epHrStatusHistoryCodeで扱うコードのタイプ。</t>
    <phoneticPr fontId="7"/>
  </si>
  <si>
    <t>epHrStatusHistoryCommonCountUnit</t>
    <phoneticPr fontId="7"/>
  </si>
  <si>
    <t>epHrStatusHistoryCountの単位。</t>
    <phoneticPr fontId="7"/>
  </si>
  <si>
    <t>1.3.6.1.4.1.1248.1.8.2.14.1.1.6.x.1</t>
    <phoneticPr fontId="7"/>
  </si>
  <si>
    <t>epHrStatusHistoryTable</t>
    <phoneticPr fontId="7"/>
  </si>
  <si>
    <t>1.3.6.1.4.1.1248.1.8.2.14.2</t>
    <phoneticPr fontId="7"/>
  </si>
  <si>
    <t>状態履歴テーブル。</t>
    <phoneticPr fontId="7"/>
  </si>
  <si>
    <t>epHrStatusHistoryCode</t>
    <phoneticPr fontId="7"/>
  </si>
  <si>
    <t>1.3.6.1.4.1.1248.1.8.2.14.2.1.2</t>
    <phoneticPr fontId="7"/>
  </si>
  <si>
    <t>状態コード。</t>
    <phoneticPr fontId="7"/>
  </si>
  <si>
    <t>epHrStatusHistoryTime</t>
    <phoneticPr fontId="7"/>
  </si>
  <si>
    <t>履歴に記録する状態が発生した時間。</t>
    <phoneticPr fontId="7"/>
  </si>
  <si>
    <t>epHrStatusHistoryCount</t>
    <phoneticPr fontId="7"/>
  </si>
  <si>
    <t>履歴に記録する状態が発生したときのカウント。</t>
    <phoneticPr fontId="7"/>
  </si>
  <si>
    <t>epHrStatusHistoryTemperature</t>
    <phoneticPr fontId="7"/>
  </si>
  <si>
    <t>履歴に記録する状態が発生したときの温度。</t>
    <phoneticPr fontId="7"/>
  </si>
  <si>
    <t>epHrStatusHistoryHumidity</t>
    <phoneticPr fontId="7"/>
  </si>
  <si>
    <t>履歴に記録する状態が発生したときの湿度。</t>
    <phoneticPr fontId="7"/>
  </si>
  <si>
    <t>履歴に記録する状態が発生した箇所の識別番号。</t>
    <phoneticPr fontId="7"/>
  </si>
  <si>
    <t>epHrStatusHistorySubCode</t>
    <phoneticPr fontId="7"/>
  </si>
  <si>
    <t>状態サブ種コード。</t>
    <phoneticPr fontId="7"/>
  </si>
  <si>
    <t>epHrStatusNotifyCommonTable</t>
    <phoneticPr fontId="7"/>
  </si>
  <si>
    <t>1.3.6.1.4.1.1248.1.8.2.14.3</t>
    <phoneticPr fontId="7"/>
  </si>
  <si>
    <t>状態通知共通情報テーブル。</t>
    <phoneticPr fontId="7"/>
  </si>
  <si>
    <t>epHrStatusNotifyCommonMaxSize</t>
    <phoneticPr fontId="7"/>
  </si>
  <si>
    <t>1.3.6.1.4.1.1248.1.8.2.14.3.1.2</t>
    <phoneticPr fontId="7"/>
  </si>
  <si>
    <t>状態通知テーブル最大数。</t>
    <phoneticPr fontId="7"/>
  </si>
  <si>
    <t>1.3.6.1.4.1.1248.1.8.2.14.3.1.2.x.1</t>
    <phoneticPr fontId="7"/>
  </si>
  <si>
    <t>epHrStatusNotifyCommonType</t>
    <phoneticPr fontId="7"/>
  </si>
  <si>
    <t>状態通知テーブルタイプ。</t>
    <phoneticPr fontId="7"/>
  </si>
  <si>
    <t>1.3.6.1.4.1.1248.1.8.2.14.3.1.3.x.1</t>
    <phoneticPr fontId="7"/>
  </si>
  <si>
    <t>epHrStatusNotifyCommonCodeType</t>
    <phoneticPr fontId="7"/>
  </si>
  <si>
    <t>epHrStatusNotifyCodeで扱うコードのタイプ。</t>
    <phoneticPr fontId="7"/>
  </si>
  <si>
    <t>epHrStatusNotifyCommonMaxOccurrenceSize</t>
    <phoneticPr fontId="7"/>
  </si>
  <si>
    <t>1.3.6.1.4.1.1248.1.8.2.14.3.1.5</t>
    <phoneticPr fontId="7"/>
  </si>
  <si>
    <t>状態通知発生カウントテーブル最大数。</t>
    <phoneticPr fontId="7"/>
  </si>
  <si>
    <t>1.3.6.1.4.1.1248.1.8.2.14.3.1.5.x.1</t>
    <phoneticPr fontId="7"/>
  </si>
  <si>
    <t>epHrStatusNotifyTable</t>
    <phoneticPr fontId="7"/>
  </si>
  <si>
    <t>1.3.6.1.4.1.1248.1.8.2.14.4</t>
    <phoneticPr fontId="7"/>
  </si>
  <si>
    <t>状態通知テーブル。</t>
    <phoneticPr fontId="7"/>
  </si>
  <si>
    <t>epHrStatusNotifyCode</t>
    <phoneticPr fontId="7"/>
  </si>
  <si>
    <t>1.3.6.1.4.1.1248.1.8.2.14.4.1.2</t>
    <phoneticPr fontId="7"/>
  </si>
  <si>
    <t>epHrStatusNotifyOccurrenceTable</t>
    <phoneticPr fontId="7"/>
  </si>
  <si>
    <t>1.3.6.1.4.1.1248.1.8.2.14.5</t>
    <phoneticPr fontId="7"/>
  </si>
  <si>
    <t>状態通知発生カウントテーブル。</t>
    <phoneticPr fontId="7"/>
  </si>
  <si>
    <t>epHrStatusNotifyOccurrenceCode</t>
    <phoneticPr fontId="7"/>
  </si>
  <si>
    <t>epHrStatusNotifyOccurrenceCounter</t>
    <phoneticPr fontId="7"/>
  </si>
  <si>
    <t>状態通知の発生回数。</t>
    <phoneticPr fontId="7"/>
  </si>
  <si>
    <t>epHrStatusHistory2CommonTable</t>
    <phoneticPr fontId="7"/>
  </si>
  <si>
    <t>1.3.6.1.4.1.1248.1.8.2.14.6</t>
    <phoneticPr fontId="7"/>
  </si>
  <si>
    <t>状態履歴2共通情報テーブル。</t>
    <phoneticPr fontId="7"/>
  </si>
  <si>
    <t>epHrStatusHistory2CommonIndexType</t>
    <phoneticPr fontId="7"/>
  </si>
  <si>
    <t>1.3.6.1.4.1.1248.1.8.2.14.6.1.2</t>
    <phoneticPr fontId="7"/>
  </si>
  <si>
    <t>状態履歴2テーブルのインデックスの付け方のタイプ。</t>
    <phoneticPr fontId="7"/>
  </si>
  <si>
    <t>epHrStatusHistory2CommonMaxSize</t>
    <phoneticPr fontId="7"/>
  </si>
  <si>
    <t>状態履歴2テーブル最大数。</t>
    <phoneticPr fontId="7"/>
  </si>
  <si>
    <t>epHrStatusHistory2CommonType</t>
    <phoneticPr fontId="7"/>
  </si>
  <si>
    <t>状態履歴2テーブルタイプ。</t>
    <phoneticPr fontId="7"/>
  </si>
  <si>
    <t>epHrStatusHistory2CommonCodeType</t>
    <phoneticPr fontId="7"/>
  </si>
  <si>
    <t>epHrStatusHistory2Codeで扱うコードのタイプ。</t>
    <phoneticPr fontId="7"/>
  </si>
  <si>
    <t>epHrStatusHistory2CommonCountUnit</t>
    <phoneticPr fontId="7"/>
  </si>
  <si>
    <t>epHrStatusHistory2Countの単位。</t>
    <phoneticPr fontId="7"/>
  </si>
  <si>
    <t>epHrStatusHistory2Table</t>
    <phoneticPr fontId="7"/>
  </si>
  <si>
    <t>1.3.6.1.4.1.1248.1.8.2.14.7</t>
    <phoneticPr fontId="7"/>
  </si>
  <si>
    <t>状態履歴2テーブル</t>
    <phoneticPr fontId="7"/>
  </si>
  <si>
    <t>epHrStatusHistory2Code</t>
    <phoneticPr fontId="7"/>
  </si>
  <si>
    <t>1.3.6.1.4.1.1248.1.8.2.14.7.1.2</t>
    <phoneticPr fontId="7"/>
  </si>
  <si>
    <t>epHrStatusHistory2Time</t>
    <phoneticPr fontId="7"/>
  </si>
  <si>
    <t>1.3.6.1.4.1.1248.1.8.2.14.7.1.3</t>
    <phoneticPr fontId="7"/>
  </si>
  <si>
    <t>epHrStatusHistory2Count</t>
    <phoneticPr fontId="7"/>
  </si>
  <si>
    <t>1.3.6.1.4.1.1248.1.8.2.14.7.1.4</t>
    <phoneticPr fontId="7"/>
  </si>
  <si>
    <t>epHrStatusHistory2Temperature</t>
    <phoneticPr fontId="7"/>
  </si>
  <si>
    <t>1.3.6.1.4.1.1248.1.8.2.14.7.1.5</t>
    <phoneticPr fontId="7"/>
  </si>
  <si>
    <t>epHrStatusHistory2Humidity</t>
    <phoneticPr fontId="7"/>
  </si>
  <si>
    <t>1.3.6.1.4.1.1248.1.8.2.14.7.1.6</t>
    <phoneticPr fontId="7"/>
  </si>
  <si>
    <t>epHrStatusHistory2LocationIndex</t>
    <phoneticPr fontId="7"/>
  </si>
  <si>
    <t>1.3.6.1.4.1.1248.1.8.2.14.7.1.7</t>
    <phoneticPr fontId="7"/>
  </si>
  <si>
    <t>epHrStatusHistory2SubCode</t>
    <phoneticPr fontId="7"/>
  </si>
  <si>
    <t>1.3.6.1.4.1.1248.1.8.2.14.7.1.8</t>
    <phoneticPr fontId="7"/>
  </si>
  <si>
    <t>epHrConsoleDisplay(15)</t>
    <phoneticPr fontId="7"/>
  </si>
  <si>
    <t>epHrConsoleDisplayTable</t>
    <phoneticPr fontId="7"/>
  </si>
  <si>
    <t>1.3.6.1.4.1.1248.1.8.2.15</t>
    <phoneticPr fontId="7"/>
  </si>
  <si>
    <t>コンソールディスプレイ設定テーブル。</t>
    <phoneticPr fontId="7"/>
  </si>
  <si>
    <t>epHrConsoleDisplayMinBrightness</t>
    <phoneticPr fontId="7"/>
  </si>
  <si>
    <t>1.3.6.1.4.1.1248.1.8.2.15.1.1.2</t>
    <phoneticPr fontId="7"/>
  </si>
  <si>
    <t>epHrConsoleDisplayMaxBrightness</t>
    <phoneticPr fontId="7"/>
  </si>
  <si>
    <t>1.3.6.1.4.1.1248.1.8.2.15.1.1.3</t>
    <phoneticPr fontId="7"/>
  </si>
  <si>
    <t>コンソールディスプレイのLCD Brightnessとして設定可能な最大値。</t>
    <phoneticPr fontId="7"/>
  </si>
  <si>
    <t>epHrConsoleDisplayBrightness</t>
    <phoneticPr fontId="7"/>
  </si>
  <si>
    <t>1.3.6.1.4.1.1248.1.8.2.15.1.1.4</t>
    <phoneticPr fontId="7"/>
  </si>
  <si>
    <t>コンソールディスプレイのLCD Brightnessの設定。</t>
    <phoneticPr fontId="7"/>
  </si>
  <si>
    <t>epHrStats(16)</t>
    <phoneticPr fontId="7"/>
  </si>
  <si>
    <t>epHrStatsTable</t>
    <phoneticPr fontId="7"/>
  </si>
  <si>
    <t>1.3.6.1.4.1.1248.1.8.2.16.1</t>
    <phoneticPr fontId="7"/>
  </si>
  <si>
    <t>統計情報テーブル。</t>
    <phoneticPr fontId="7"/>
  </si>
  <si>
    <t>epHrStatsType</t>
    <phoneticPr fontId="7"/>
  </si>
  <si>
    <t>1.3.6.1.4.1.1248.1.8.2.16.1.1.2</t>
    <phoneticPr fontId="7"/>
  </si>
  <si>
    <t>epHrStatsCounter</t>
    <phoneticPr fontId="7"/>
  </si>
  <si>
    <t>1.3.6.1.4.1.1248.1.8.2.16.1.1.3</t>
    <phoneticPr fontId="7"/>
  </si>
  <si>
    <t>epHrStatsSettingTable</t>
    <phoneticPr fontId="7"/>
  </si>
  <si>
    <t>1.3.6.1.4.1.1248.1.8.2.16.2</t>
    <phoneticPr fontId="7"/>
  </si>
  <si>
    <t>設定統計情報テーブル</t>
    <phoneticPr fontId="7"/>
  </si>
  <si>
    <t>epHrStatsSettingType</t>
    <phoneticPr fontId="7"/>
  </si>
  <si>
    <t>設定統計情報のタイプを示す。</t>
    <phoneticPr fontId="7"/>
  </si>
  <si>
    <t>epHrStatsSettingValue</t>
    <phoneticPr fontId="7"/>
  </si>
  <si>
    <t>1.3.6.1.4.1.1248.1.8.2.16.2.1.3</t>
    <phoneticPr fontId="7"/>
  </si>
  <si>
    <t>設定統計情報の設定値。</t>
    <phoneticPr fontId="7"/>
  </si>
  <si>
    <t>epHrStatsUISupportTable</t>
    <phoneticPr fontId="7"/>
  </si>
  <si>
    <t>1.3.6.1.4.1.1248.1.8.2.16.3</t>
    <phoneticPr fontId="7"/>
  </si>
  <si>
    <t>UI統計情報のサポート情報を提供するテーブル。</t>
    <phoneticPr fontId="7"/>
  </si>
  <si>
    <t>epHrStatsUISupportGuidanceMaxSize</t>
    <phoneticPr fontId="7"/>
  </si>
  <si>
    <t>1.3.6.1.4.1.1248.1.8.2.16.3.1.1</t>
    <phoneticPr fontId="7"/>
  </si>
  <si>
    <t>UIガイダンス統計情報テーブル最大数。</t>
    <phoneticPr fontId="7"/>
  </si>
  <si>
    <t>epHrStatsTouchPanelSupportTable</t>
    <phoneticPr fontId="7"/>
  </si>
  <si>
    <t>epHrStatsTouchPanelSupportType</t>
    <phoneticPr fontId="7"/>
  </si>
  <si>
    <t>epHrStatsTouchPanelSupportMaxSize</t>
    <phoneticPr fontId="7"/>
  </si>
  <si>
    <t>epHrStatsTouchPanelTable</t>
    <phoneticPr fontId="7"/>
  </si>
  <si>
    <t>epHrStatsTouchPanelCounter</t>
    <phoneticPr fontId="7"/>
  </si>
  <si>
    <t>epHrStatsGuidanceTable</t>
    <phoneticPr fontId="7"/>
  </si>
  <si>
    <t>1.3.6.1.4.1.1248.1.8.2.16.6</t>
    <phoneticPr fontId="7"/>
  </si>
  <si>
    <t>UIガイダンス統計情報テーブル。</t>
    <phoneticPr fontId="7"/>
  </si>
  <si>
    <t>epHrStatsGuidanceType</t>
    <phoneticPr fontId="7"/>
  </si>
  <si>
    <t>1.3.6.1.4.1.1248.1.8.2.16.6.1.2</t>
    <phoneticPr fontId="7"/>
  </si>
  <si>
    <t>UIガイダンスのタイプ。</t>
    <phoneticPr fontId="7"/>
  </si>
  <si>
    <t>epHrStatsGuidanceDisplayCount</t>
    <phoneticPr fontId="7"/>
  </si>
  <si>
    <t>1.3.6.1.4.1.1248.1.8.2.16.6.1.3</t>
    <phoneticPr fontId="7"/>
  </si>
  <si>
    <t>UIガイダンスの画面表示回数。</t>
    <phoneticPr fontId="7"/>
  </si>
  <si>
    <t>epHrStatsGuidanceHistoryIndexType</t>
    <phoneticPr fontId="7"/>
  </si>
  <si>
    <t>1.3.6.1.4.1.1248.1.8.2.16.6.1.4</t>
    <phoneticPr fontId="7"/>
  </si>
  <si>
    <t>UIガイダンス履歴テーブルのインデックスの付け方のタイプ。</t>
    <phoneticPr fontId="7"/>
  </si>
  <si>
    <t>epHrStatsGuidanceHistoryMaxSize</t>
    <phoneticPr fontId="7"/>
  </si>
  <si>
    <t>1.3.6.1.4.1.1248.1.8.2.16.6.1.5</t>
    <phoneticPr fontId="7"/>
  </si>
  <si>
    <t>UIガイダンス履歴テーブル最大数</t>
    <phoneticPr fontId="7"/>
  </si>
  <si>
    <t>1.3.6.1.4.1.1248.1.8.2.16.7</t>
    <phoneticPr fontId="7"/>
  </si>
  <si>
    <t>UIタッチパネル統計情報テーブル。</t>
    <phoneticPr fontId="7"/>
  </si>
  <si>
    <t>epHrStatsGuidanceHistoryDisplayTime</t>
    <phoneticPr fontId="7"/>
  </si>
  <si>
    <t>1.3.6.1.4.1.1248.1.8.2.16.7.1.2</t>
    <phoneticPr fontId="7"/>
  </si>
  <si>
    <t>epHrStatsIconSupportTable</t>
    <phoneticPr fontId="7"/>
  </si>
  <si>
    <t>1.3.6.1.4.1.1248.1.8.2.16.10</t>
    <phoneticPr fontId="7"/>
  </si>
  <si>
    <t>UIカスタマイズアイコンに関する統計情報のサポート情報を提供するテーブル。</t>
    <phoneticPr fontId="7"/>
  </si>
  <si>
    <t>epHrStatsIconSupportAddCounter</t>
    <phoneticPr fontId="7"/>
  </si>
  <si>
    <t>1.3.6.1.4.1.1248.1.8.2.16.10.1.1</t>
  </si>
  <si>
    <t>ホーム画面にカスタムアイコンを追加した回数。</t>
  </si>
  <si>
    <t>epHrStatsIconSupportRemoveCounter</t>
    <phoneticPr fontId="7"/>
  </si>
  <si>
    <t>1.3.6.1.4.1.1248.1.8.2.16.10.1.2</t>
  </si>
  <si>
    <t>ホーム画面からカスタムアイコンを削除した回数。</t>
  </si>
  <si>
    <t>epHrStatsIconSupportIconMaxSize</t>
    <phoneticPr fontId="7"/>
  </si>
  <si>
    <t>1.3.6.1.4.1.1248.1.8.2.16.10.1.3</t>
  </si>
  <si>
    <t xml:space="preserve">UIカスタマイズアイコン統計情報テーブル最大数。
UIカスタマイズアイコン統計情報テーブルで扱うインデックスの最大個数。
</t>
  </si>
  <si>
    <t>epHrStatsIconSupportIconColorMaxSize</t>
    <phoneticPr fontId="7"/>
  </si>
  <si>
    <t>1.3.6.1.4.1.1248.1.8.2.16.10.1.4</t>
  </si>
  <si>
    <t xml:space="preserve">UIカスタマイズアイコンカラー統計情報テーブル最大数。
UIカスタマイズアイコンカラー統計情報テーブルで扱うインデックスの最大個数。
</t>
  </si>
  <si>
    <t>epHrStatsIconTable</t>
    <phoneticPr fontId="7"/>
  </si>
  <si>
    <t>1.3.6.1.4.1.1248.1.8.2.16.11</t>
    <phoneticPr fontId="7"/>
  </si>
  <si>
    <t>epHrStatsIconCount</t>
    <phoneticPr fontId="7"/>
  </si>
  <si>
    <t>1.3.6.1.4.1.1248.1.8.2.16.11.1.2</t>
  </si>
  <si>
    <t>epHrStatsIconColorTable</t>
    <phoneticPr fontId="7"/>
  </si>
  <si>
    <t>1.3.6.1.4.1.1248.1.8.2.16.12</t>
    <phoneticPr fontId="7"/>
  </si>
  <si>
    <t>UIカスタマイズアイコンカラー統計情報テーブル。</t>
    <phoneticPr fontId="7"/>
  </si>
  <si>
    <t>epHrStatsIconColorCount</t>
    <phoneticPr fontId="7"/>
  </si>
  <si>
    <t>1.3.6.1.4.1.1248.1.8.2.16.12.1.2</t>
  </si>
  <si>
    <t>epHrPeripheral(17)</t>
    <phoneticPr fontId="7"/>
  </si>
  <si>
    <t>epHrPeripheralTable</t>
    <phoneticPr fontId="7"/>
  </si>
  <si>
    <t>1.3.6.1.4.1.1248.1.8.2.17</t>
    <phoneticPr fontId="7"/>
  </si>
  <si>
    <t>周辺機器情報テーブル。</t>
    <phoneticPr fontId="7"/>
  </si>
  <si>
    <t>epHrPeripheralType</t>
    <phoneticPr fontId="7"/>
  </si>
  <si>
    <t>1.3.6.1.4.1.1248.1.8.2.17.1.1.2</t>
    <phoneticPr fontId="7"/>
  </si>
  <si>
    <t>epHrPeripheralStatusCodeType</t>
    <phoneticPr fontId="7"/>
  </si>
  <si>
    <t>1.3.6.1.4.1.1248.1.8.2.17.1.1.3</t>
    <phoneticPr fontId="7"/>
  </si>
  <si>
    <t>epHrPeripheralStatusCode</t>
    <phoneticPr fontId="7"/>
  </si>
  <si>
    <t>1.3.6.1.4.1.1248.1.8.2.17.1.1.4</t>
    <phoneticPr fontId="7"/>
  </si>
  <si>
    <t>epHrPeripheralCounterUnit</t>
    <phoneticPr fontId="7"/>
  </si>
  <si>
    <t>周辺機器のカウント単位。</t>
    <phoneticPr fontId="7"/>
  </si>
  <si>
    <t>1.3.6.1.4.1.1248.1.8.2.17.1.1.5.2.1</t>
    <phoneticPr fontId="7"/>
  </si>
  <si>
    <t>epHrPeripheralCount</t>
    <phoneticPr fontId="7"/>
  </si>
  <si>
    <t>1.3.6.1.4.1.1248.1.8.2.17.1.1.6</t>
    <phoneticPr fontId="7"/>
  </si>
  <si>
    <t>周辺機器のカウント。</t>
    <phoneticPr fontId="7"/>
  </si>
  <si>
    <t>1.3.6.1.4.1.1248.1.8.2.17.1.1.6.2.1</t>
    <phoneticPr fontId="7"/>
  </si>
  <si>
    <t>epHrStrage(18)</t>
    <phoneticPr fontId="7"/>
  </si>
  <si>
    <t>epHrStorageTable</t>
    <phoneticPr fontId="7"/>
  </si>
  <si>
    <t>1.3.6.1.4.1.1248.1.8.2.18</t>
    <phoneticPr fontId="7"/>
  </si>
  <si>
    <t>ストレージテーブル。</t>
    <phoneticPr fontId="7"/>
  </si>
  <si>
    <t>epHrStorageTmpDeleteEnable</t>
    <phoneticPr fontId="7"/>
  </si>
  <si>
    <t>ストレージのテンポラリデータ逐次削除機能の有効無効の設定。</t>
    <phoneticPr fontId="7"/>
  </si>
  <si>
    <t>epHrPowerMgmt(19)</t>
    <phoneticPr fontId="7"/>
  </si>
  <si>
    <t>epHrPowerMgmtCtrlTable</t>
    <phoneticPr fontId="7"/>
  </si>
  <si>
    <t>1.3.6.1.4.1.1248.1.8.2.19</t>
    <phoneticPr fontId="7"/>
  </si>
  <si>
    <t>省電力の操作を取り扱うテーブル。</t>
    <phoneticPr fontId="7"/>
  </si>
  <si>
    <t>epHrPowerMgmtCtrlCommand</t>
    <phoneticPr fontId="7"/>
  </si>
  <si>
    <t>1.3.6.1.4.1.1248.1.8.2.19.1.1.1</t>
    <phoneticPr fontId="7"/>
  </si>
  <si>
    <t>省電力に関する操作のタイプを示す。</t>
    <phoneticPr fontId="7"/>
  </si>
  <si>
    <t>epHrPowerMgmtCtrlCommandSetting</t>
    <phoneticPr fontId="7"/>
  </si>
  <si>
    <t>1.3.6.1.4.1.1248.1.8.2.19.1.1.2</t>
    <phoneticPr fontId="7"/>
  </si>
  <si>
    <t>操作の実行設定</t>
    <phoneticPr fontId="7"/>
  </si>
  <si>
    <t>epHrPowerMgmtCtrlCommandProcessTime</t>
    <phoneticPr fontId="7"/>
  </si>
  <si>
    <t>1.3.6.1.4.1.1248.1.8.2.19.1.1.3</t>
    <phoneticPr fontId="7"/>
  </si>
  <si>
    <t>操作処理実行時間。単位はmsec。</t>
    <phoneticPr fontId="7"/>
  </si>
  <si>
    <t>epHrPowerMgmtCtrlCommandReturnTime</t>
    <phoneticPr fontId="7"/>
  </si>
  <si>
    <t>1.3.6.1.4.1.1248.1.8.2.19.1.1.4</t>
    <phoneticPr fontId="7"/>
  </si>
  <si>
    <t>操作有効期限。単位はmsec。</t>
    <phoneticPr fontId="7"/>
  </si>
  <si>
    <t>epHrAlert(20)</t>
    <phoneticPr fontId="7"/>
  </si>
  <si>
    <t>1.3.6.1.4.1.1248.1.8.2.20</t>
    <phoneticPr fontId="7"/>
  </si>
  <si>
    <t>アラートテーブル。</t>
    <phoneticPr fontId="7"/>
  </si>
  <si>
    <t>1.3.6.1.4.1.1248.1.8.2.20.1.1.2.2.x</t>
    <phoneticPr fontId="7"/>
  </si>
  <si>
    <t>1.3.6.1.4.1.1248.1.8.2.20.1.1.3.2.x</t>
    <phoneticPr fontId="7"/>
  </si>
  <si>
    <t>1.3.6.1.4.1.1248.1.8.2.20.1.1.7.2.x</t>
    <phoneticPr fontId="7"/>
  </si>
  <si>
    <t>1.3.6.1.4.1.1248.1.8.2.20.1.1.8.2.x</t>
    <phoneticPr fontId="7"/>
  </si>
  <si>
    <t>epHrEmbeddedAgent(21)</t>
    <phoneticPr fontId="7"/>
  </si>
  <si>
    <t>epHrEmbeddedAgentSettingsTable</t>
    <phoneticPr fontId="7"/>
  </si>
  <si>
    <t>epHrEmbeddedAgentSettingsType</t>
    <phoneticPr fontId="7"/>
  </si>
  <si>
    <t>1.3.6.1.4.1.1248.1.8.2.21.1.1.2</t>
    <phoneticPr fontId="7"/>
  </si>
  <si>
    <t>Embedded Agentのタイプ。</t>
    <phoneticPr fontId="7"/>
  </si>
  <si>
    <t>1.3.6.1.4.1.1248.1.8.2.21.1.1.2.2.1</t>
    <phoneticPr fontId="7"/>
  </si>
  <si>
    <t>1.3.6.1.4.1.1248.1.8.2.21.1.1.2.2.2</t>
    <phoneticPr fontId="7"/>
  </si>
  <si>
    <t>epHrEmbeddedAgentSettingsEnable</t>
    <phoneticPr fontId="7"/>
  </si>
  <si>
    <t>Embedded Agentの有効無効。</t>
    <phoneticPr fontId="7"/>
  </si>
  <si>
    <t>1.3.6.1.4.1.1248.1.8.2.21.1.1.3.2.1</t>
    <phoneticPr fontId="7"/>
  </si>
  <si>
    <t>1.3.6.1.4.1.1248.1.8.2.21.1.1.4.2.1</t>
    <phoneticPr fontId="7"/>
  </si>
  <si>
    <t>1.3.6.1.4.1.1248.1.8.2.21.1.1.4.2.2</t>
    <phoneticPr fontId="7"/>
  </si>
  <si>
    <t>epHrEmbeddedAgentSettingsMaxDestinationSize</t>
    <phoneticPr fontId="7"/>
  </si>
  <si>
    <t>epHrEmbeddedAgentSettingsDestination</t>
    <phoneticPr fontId="7"/>
  </si>
  <si>
    <t>epHrEmbeddedAgentSettingsScheduleTypeSupport</t>
    <phoneticPr fontId="7"/>
  </si>
  <si>
    <t>1.3.6.1.4.1.1248.1.8.2.21.1.1.11.2.1</t>
    <phoneticPr fontId="7"/>
  </si>
  <si>
    <t>1.3.6.1.4.1.1248.1.8.2.21.1.1.11.2.2</t>
    <phoneticPr fontId="7"/>
  </si>
  <si>
    <t>epHrEmbeddedAgentSettingsScheduleType</t>
    <phoneticPr fontId="7"/>
  </si>
  <si>
    <t>1.3.6.1.4.1.1248.1.8.2.21.1.1.12.2.1</t>
    <phoneticPr fontId="7"/>
  </si>
  <si>
    <t>1.3.6.1.4.1.1248.1.8.2.21.1.1.12.2.2</t>
    <phoneticPr fontId="7"/>
  </si>
  <si>
    <t>1.3.6.1.4.1.1248.1.8.2.21.1.1.13.2.1</t>
    <phoneticPr fontId="7"/>
  </si>
  <si>
    <t>1.3.6.1.4.1.1248.1.8.2.21.1.1.13.2.2</t>
    <phoneticPr fontId="7"/>
  </si>
  <si>
    <t>1.3.6.1.4.1.1248.1.8.2.21.1.1.14.2.1</t>
    <phoneticPr fontId="7"/>
  </si>
  <si>
    <t>1.3.6.1.4.1.1248.1.8.2.21.1.1.14.2.2</t>
    <phoneticPr fontId="7"/>
  </si>
  <si>
    <t>1.3.6.1.4.1.1248.1.8.2.21.1.1.15.2.1</t>
    <phoneticPr fontId="7"/>
  </si>
  <si>
    <t>1.3.6.1.4.1.1248.1.8.2.21.1.1.15.2.2</t>
    <phoneticPr fontId="7"/>
  </si>
  <si>
    <t>epHrEmbeddedAgentSettingsMinCollectionHourInterval</t>
    <phoneticPr fontId="7"/>
  </si>
  <si>
    <t>epHrEmbeddedAgentSettingsMinSendStopConfirmMinuteInterval</t>
    <phoneticPr fontId="7"/>
  </si>
  <si>
    <t>1.3.6.1.4.1.1248.1.8.2.21.1.1.21.2.1</t>
    <phoneticPr fontId="7"/>
  </si>
  <si>
    <t>1.3.6.1.4.1.1248.1.8.2.21.1.1.21.2.2</t>
    <phoneticPr fontId="7"/>
  </si>
  <si>
    <t>1.3.6.1.4.1.1248.1.8.2.21.1.1.22.2.1</t>
    <phoneticPr fontId="7"/>
  </si>
  <si>
    <t>1.3.6.1.4.1.1248.1.8.2.21.1.1.22.2.2</t>
    <phoneticPr fontId="7"/>
  </si>
  <si>
    <t>1.3.6.1.4.1.1248.1.8.2.21.1.1.23.2.1</t>
    <phoneticPr fontId="7"/>
  </si>
  <si>
    <t>1.3.6.1.4.1.1248.1.8.2.21.1.1.23.2.2</t>
    <phoneticPr fontId="7"/>
  </si>
  <si>
    <t>epHrEmbeddedAgentAdminTable</t>
    <phoneticPr fontId="7"/>
  </si>
  <si>
    <t>epHrSupportServiceType</t>
    <phoneticPr fontId="7"/>
  </si>
  <si>
    <t>epPrtOperationSetting</t>
    <phoneticPr fontId="7"/>
  </si>
  <si>
    <t>epScnInputTotalDoubleFeedCount</t>
    <phoneticPr fontId="7"/>
  </si>
  <si>
    <t>1.3.6.1.4.1.1248.1.8.2.4.1.1.4.2.3</t>
    <phoneticPr fontId="7"/>
  </si>
  <si>
    <t>epScnScanTotalScannedPerNumOfScansStart</t>
    <phoneticPr fontId="7"/>
  </si>
  <si>
    <t>epScnInputTotaCSSensorDirtCount</t>
    <phoneticPr fontId="7"/>
  </si>
  <si>
    <t>epScnInputLifeTotalColorSimplexScanned</t>
    <phoneticPr fontId="7"/>
  </si>
  <si>
    <t>epScnScanCoverHalfCloseToFullCloseTotalNum</t>
    <phoneticPr fontId="7"/>
  </si>
  <si>
    <t>epScnScanTotalScannedPerNumOfScansCounterUnit</t>
    <phoneticPr fontId="7"/>
  </si>
  <si>
    <t>epHrStatsGuidanceHistoryTable</t>
    <phoneticPr fontId="7"/>
  </si>
  <si>
    <t>1.3.6.1.4.1.1248.1.8.2.1.2.1.5</t>
    <phoneticPr fontId="7"/>
  </si>
  <si>
    <t>この論理デバイスのバージョン番号文字列。</t>
    <phoneticPr fontId="7"/>
  </si>
  <si>
    <t>1.3.6.1.4.1.1248.1.8.2.1.2.1.5.2.1</t>
    <phoneticPr fontId="7"/>
  </si>
  <si>
    <t>1.3.6.1.4.1.1248.1.8.2.1.2.1.5.2.2</t>
  </si>
  <si>
    <t>1.3.6.1.4.1.1248.1.8.2.1.2.1.5.2.3</t>
  </si>
  <si>
    <t>1.3.6.1.4.1.1248.1.8.2.1.2.1.5.2.4</t>
  </si>
  <si>
    <t>1.3.6.1.4.1.1248.1.8.2.1.2.1.5.2.5</t>
  </si>
  <si>
    <t>1.3.6.1.4.1.1248.1.8.2.1.2.1.5.2.6</t>
  </si>
  <si>
    <t>1.3.6.1.4.1.1248.1.8.2.1.2.1.5.2.7</t>
  </si>
  <si>
    <t>1.3.6.1.4.1.1248.1.8.2.1.2.1.5.2.8</t>
  </si>
  <si>
    <t>epHrMailAddressTable</t>
    <phoneticPr fontId="7"/>
  </si>
  <si>
    <t>1.3.6.1.4.1.1248.1.8.2.6.5.1.14</t>
    <phoneticPr fontId="7"/>
  </si>
  <si>
    <t>epHrStatsHistoryComTable</t>
    <phoneticPr fontId="7"/>
  </si>
  <si>
    <t>1.3.6.1.4.1.1248.1.8.2.16.8</t>
  </si>
  <si>
    <t>日別統計履歴テーブル。</t>
  </si>
  <si>
    <t>epHrStatsHistoryComDailyHistoryIndexType</t>
  </si>
  <si>
    <t>1.3.6.1.4.1.1248.1.8.2.16.8.1.1</t>
  </si>
  <si>
    <t>日別統計履歴テーブルのインデックスの付け方タイプ。</t>
  </si>
  <si>
    <t>epHrStatsHistoryComDailyHistoryMaxSize</t>
  </si>
  <si>
    <t>1.3.6.1.4.1.1248.1.8.2.16.8.1.2</t>
  </si>
  <si>
    <t>日別統計履歴テーブル最大数。</t>
  </si>
  <si>
    <t>epHrStatsDailyHistoryTable</t>
    <phoneticPr fontId="7"/>
  </si>
  <si>
    <t>1.3.6.1.4.1.1248.1.8.2.16.9</t>
  </si>
  <si>
    <t>epHrStatsDailyHistoryTime</t>
  </si>
  <si>
    <t>1.3.6.1.4.1.1248.1.8.2.16.9.1.2</t>
  </si>
  <si>
    <t>日別統計履歴の日付。</t>
  </si>
  <si>
    <t>epHrStatsDailyHistoryPowerOnCount</t>
  </si>
  <si>
    <t>1.3.6.1.4.1.1248.1.8.2.16.9.1.3</t>
  </si>
  <si>
    <t>日別電源投入回数。</t>
  </si>
  <si>
    <t>epHrStatsDailyHistoryMoveFromStandbyCount</t>
  </si>
  <si>
    <t>1.3.6.1.4.1.1248.1.8.2.16.9.1.4</t>
  </si>
  <si>
    <t>日別節電解除回数。</t>
  </si>
  <si>
    <t>epPrtMarkerTotalPrintedPerInterfaceColorCount</t>
    <phoneticPr fontId="7"/>
  </si>
  <si>
    <t>epPrtPresetMediaDimXFeedDir</t>
    <phoneticPr fontId="7"/>
  </si>
  <si>
    <t>1.3.6.1.4.1.1248.1.2.2.6.6</t>
  </si>
  <si>
    <t>用紙サイズ・横方向累計印刷カウントテーブル。</t>
  </si>
  <si>
    <t>epPrtPaperSize2LandscapeCount</t>
  </si>
  <si>
    <t>1.3.6.1.4.1.1248.1.2.2.6.6.1.1</t>
  </si>
  <si>
    <t>紙サイズ毎の横/水平方向の総印刷数。</t>
  </si>
  <si>
    <t>epPrtPaperSize2LandscapeProcessColorCount</t>
  </si>
  <si>
    <t>1.3.6.1.4.1.1248.1.2.2.6.6.1.2</t>
  </si>
  <si>
    <t>紙サイズ毎の横/水平方向のプロセスカラー総印刷数。</t>
  </si>
  <si>
    <t>epPrtPaperSize2LandscapeSimplexCount</t>
  </si>
  <si>
    <t>1.3.6.1.4.1.1248.1.2.2.6.6.1.3</t>
  </si>
  <si>
    <t>紙サイズ毎の横/水平方向の片面印刷総印刷数。</t>
  </si>
  <si>
    <t>epPrtPaperSize2LandscapeProcessColorSimplexCount</t>
  </si>
  <si>
    <t>1.3.6.1.4.1.1248.1.2.2.6.6.1.4</t>
  </si>
  <si>
    <t>紙サイズ毎の横/水平方向のプロセスカラー、片面印刷総印刷数。</t>
  </si>
  <si>
    <t>epPrtPaperSize2LandscapeCount2</t>
  </si>
  <si>
    <t>1.3.6.1.4.1.1248.1.2.2.6.6.1.5</t>
  </si>
  <si>
    <t>紙サイズ毎の印刷数2のカウント単位。</t>
  </si>
  <si>
    <t>epPrtPaperSize2LandscapeProcessColorCount2</t>
  </si>
  <si>
    <t>1.3.6.1.4.1.1248.1.2.2.6.6.1.6</t>
  </si>
  <si>
    <t>紙サイズ毎の印刷数2。</t>
  </si>
  <si>
    <t>epPrtPaperSize2LandscapeSimplexCount2</t>
  </si>
  <si>
    <t>1.3.6.1.4.1.1248.1.2.2.6.6.1.7</t>
  </si>
  <si>
    <t>紙サイズ毎のプロセスカラー総印刷数2。</t>
  </si>
  <si>
    <t>epPrtPaperSize2LandscapeProcessColorSimplexCount2</t>
  </si>
  <si>
    <t>1.3.6.1.4.1.1248.1.2.2.6.6.1.8</t>
  </si>
  <si>
    <t>紙サイズ毎の片面印刷総印刷数2。</t>
  </si>
  <si>
    <t>epPrtConsumableSupplyColorSizeLifeCountUsageChanged</t>
  </si>
  <si>
    <t>1.3.6.1.4.1.1248.1.2.2.50.4.1.6</t>
  </si>
  <si>
    <t>消耗品の累計中古品交換回数。</t>
  </si>
  <si>
    <t>1.3.6.1.4.1.1248.1.2.2.27.2.1.2.1.1.1</t>
  </si>
  <si>
    <t>1.3.6.1.4.1.1248.1.2.2.27.2.1.2.1.1.2</t>
  </si>
  <si>
    <t>1.3.6.1.4.1.1248.1.2.2.27.2.1.2.1.1.3</t>
  </si>
  <si>
    <t>1.3.6.1.4.1.1248.1.2.2.27.2.1.3.1.1.1</t>
  </si>
  <si>
    <t>1.3.6.1.4.1.1248.1.2.2.27.2.1.3.1.1.2</t>
  </si>
  <si>
    <t>1.3.6.1.4.1.1248.1.2.2.27.2.1.3.1.1.3</t>
  </si>
  <si>
    <t>1.3.6.1.4.1.1248.1.2.2.27.2.1.4.1.1.1</t>
  </si>
  <si>
    <t>1.3.6.1.4.1.1248.1.2.2.27.2.1.4.1.1.2</t>
  </si>
  <si>
    <t>1.3.6.1.4.1.1248.1.2.2.27.2.1.4.1.1.3</t>
  </si>
  <si>
    <t>1.3.6.1.4.1.1248.1.2.2.27.2.1.5</t>
  </si>
  <si>
    <t>総印刷Duty比の種別。</t>
  </si>
  <si>
    <t>1.3.6.1.4.1.1248.1.2.2.27.2.1.5.1.1.1</t>
  </si>
  <si>
    <t>1.3.6.1.4.1.1248.1.2.2.27.2.1.5.1.1.2</t>
  </si>
  <si>
    <t>1.3.6.1.4.1.1248.1.2.2.27.2.1.5.1.1.3</t>
  </si>
  <si>
    <t>1.3.6.1.4.1.1248.1.2.2.27.13</t>
  </si>
  <si>
    <t>コピー給紙数別カウントテーブル</t>
  </si>
  <si>
    <t>epPrtMarkerTotalPrintedPerNumOfCopyCounterUnit</t>
  </si>
  <si>
    <t>1.3.6.1.4.1.1248.1.2.2.27.13.1.2</t>
  </si>
  <si>
    <t>給紙数、印刷数のカウント単位。</t>
  </si>
  <si>
    <t>epPrtMarkerTotalPrintedPerNumOfCopyStart</t>
  </si>
  <si>
    <t>1.3.6.1.4.1.1248.1.2.2.27.13.1.3</t>
  </si>
  <si>
    <t>コピー1ジョブにおける給紙数の範囲の下限数。</t>
  </si>
  <si>
    <t>1.3.6.1.4.1.1248.1.2.2.27.13.1.3.1.1.1</t>
  </si>
  <si>
    <t>1.3.6.1.4.1.1248.1.2.2.27.13.1.3.1.1.2</t>
  </si>
  <si>
    <t>1.3.6.1.4.1.1248.1.2.2.27.13.1.3.1.1.3</t>
  </si>
  <si>
    <t>1.3.6.1.4.1.1248.1.2.2.27.13.1.3.1.1.4</t>
  </si>
  <si>
    <t>1.3.6.1.4.1.1248.1.2.2.27.13.1.3.1.1.5</t>
  </si>
  <si>
    <t>1.3.6.1.4.1.1248.1.2.2.27.13.1.3.1.1.6</t>
  </si>
  <si>
    <t>1.3.6.1.4.1.1248.1.2.2.27.13.1.3.1.1.7</t>
  </si>
  <si>
    <t>epPrtMarkerTotalPrintedPerNumOfCopyEnd</t>
  </si>
  <si>
    <t>1.3.6.1.4.1.1248.1.2.2.27.13.1.4</t>
  </si>
  <si>
    <t>コピー1ジョブにおける給紙数の範囲の上限数。</t>
  </si>
  <si>
    <t>1.3.6.1.4.1.1248.1.2.2.27.13.1.4.1.1.1</t>
  </si>
  <si>
    <t>1.3.6.1.4.1.1248.1.2.2.27.13.1.4.1.1.2</t>
  </si>
  <si>
    <t>1.3.6.1.4.1.1248.1.2.2.27.13.1.4.1.1.3</t>
  </si>
  <si>
    <t>1.3.6.1.4.1.1248.1.2.2.27.13.1.4.1.1.4</t>
  </si>
  <si>
    <t>1.3.6.1.4.1.1248.1.2.2.27.13.1.4.1.1.5</t>
  </si>
  <si>
    <t>1.3.6.1.4.1.1248.1.2.2.27.13.1.4.1.1.6</t>
  </si>
  <si>
    <t>1.3.6.1.4.1.1248.1.2.2.27.13.1.4.1.1.7</t>
  </si>
  <si>
    <t>epPrtMarkerTotalPrintedPerNumOfCopyCount</t>
  </si>
  <si>
    <t>1.3.6.1.4.1.1248.1.2.2.27.13.1.5</t>
  </si>
  <si>
    <t>コピー1ジョブにおける給紙数別の総印刷数。</t>
  </si>
  <si>
    <t>epPrtMarkerTotalPrintedPerNumOfCopyJobs</t>
  </si>
  <si>
    <t>1.3.6.1.4.1.1248.1.2.2.27.13.1.6</t>
  </si>
  <si>
    <t>コピー1ジョブにおける給紙数別のジョブ数。</t>
  </si>
  <si>
    <t>epPrtManualStaplerTable</t>
    <phoneticPr fontId="7"/>
  </si>
  <si>
    <t>1.3.6.1.4.1.1248.1.2.2.49.1.1.5</t>
  </si>
  <si>
    <t>1.3.6.1.4.1.1248.1.2.2.49.1.1.5.1.1</t>
  </si>
  <si>
    <t>1.3.6.1.4.1.1248.1.2.2.49.1.1.5.1.2</t>
  </si>
  <si>
    <t>1.3.6.1.4.1.1248.1.2.2.49.1.1.5.1.3</t>
  </si>
  <si>
    <t>1.3.6.1.4.1.1248.1.2.2.49.1.1.5.1.4</t>
  </si>
  <si>
    <t>1.3.6.1.4.1.1248.1.2.2.49.1.1.5.1.5</t>
  </si>
  <si>
    <t>1.3.6.1.4.1.1248.1.2.2.49.1.1.5.1.6</t>
  </si>
  <si>
    <t>1.3.6.1.4.1.1248.1.2.2.49.1.1.5.1.7</t>
  </si>
  <si>
    <t>1.3.6.1.4.1.1248.1.2.2.49.1.1.5.1.8</t>
  </si>
  <si>
    <t>1.3.6.1.4.1.1248.1.2.2.49.1.1.5.1.9</t>
  </si>
  <si>
    <t>1.3.6.1.4.1.1248.1.2.2.49.1.1.5.1.10</t>
  </si>
  <si>
    <t>1.3.6.1.4.1.1248.1.2.2.49.1.1.5.1.11</t>
  </si>
  <si>
    <t>1.3.6.1.4.1.1248.1.2.2.49.1.1.5.1.12</t>
  </si>
  <si>
    <t>1.3.6.1.4.1.1248.1.2.2.49.1.1.5.1.13</t>
  </si>
  <si>
    <t>epScnScanPaperSizeRangeSupportTable</t>
    <phoneticPr fontId="7"/>
  </si>
  <si>
    <t>epScnScanPaperSizeRangeTable</t>
    <phoneticPr fontId="7"/>
  </si>
  <si>
    <t>epScnScanPaperTypeTable</t>
    <phoneticPr fontId="7"/>
  </si>
  <si>
    <t>epPrtMarkerTotalPrintedPerDutyCount</t>
    <phoneticPr fontId="7"/>
  </si>
  <si>
    <t>EpPrtMarkerTotalPrintedPerDutyType</t>
    <phoneticPr fontId="7"/>
  </si>
  <si>
    <t>epHrDeviceRefVersionNumber</t>
    <phoneticPr fontId="7"/>
  </si>
  <si>
    <t>epPrtMarkerSuppliesDestination</t>
    <phoneticPr fontId="7"/>
  </si>
  <si>
    <t>epPrtInterpreterType</t>
    <phoneticPr fontId="7"/>
  </si>
  <si>
    <t>epHrMailAddrRegistAddresses</t>
    <phoneticPr fontId="7"/>
  </si>
  <si>
    <t>1.3.6.1.2.1.43.11.1.1.3.1.15</t>
  </si>
  <si>
    <t>1.3.6.1.2.1.43.11.1.1.3.1.16</t>
  </si>
  <si>
    <t>1.3.6.1.2.1.43.11.1.1.3.1.17</t>
  </si>
  <si>
    <t>1.3.6.1.2.1.43.11.1.1.4.1.15</t>
  </si>
  <si>
    <t>1.3.6.1.2.1.43.11.1.1.4.1.16</t>
  </si>
  <si>
    <t>1.3.6.1.2.1.43.11.1.1.4.1.17</t>
  </si>
  <si>
    <t>1.3.6.1.2.1.43.11.1.1.5.1.15</t>
  </si>
  <si>
    <t>1.3.6.1.2.1.43.11.1.1.5.1.16</t>
  </si>
  <si>
    <t>1.3.6.1.2.1.43.11.1.1.5.1.17</t>
  </si>
  <si>
    <t>1.3.6.1.2.1.43.11.1.1.6.1.15</t>
  </si>
  <si>
    <t>1.3.6.1.2.1.43.11.1.1.6.1.16</t>
  </si>
  <si>
    <t>1.3.6.1.2.1.43.11.1.1.6.1.17</t>
  </si>
  <si>
    <t>1.3.6.1.4.1.1248.1.2.2.28.1.1.2.1.15</t>
  </si>
  <si>
    <t>1.3.6.1.4.1.1248.1.2.2.28.1.1.2.1.16</t>
  </si>
  <si>
    <t>1.3.6.1.4.1.1248.1.2.2.28.1.1.2.1.17</t>
  </si>
  <si>
    <t>1.3.6.1.4.1.1248.1.2.2.28.1.1.3.1.15</t>
  </si>
  <si>
    <t>1.3.6.1.4.1.1248.1.2.2.28.1.1.3.1.16</t>
  </si>
  <si>
    <t>1.3.6.1.4.1.1248.1.2.2.28.1.1.3.1.17</t>
  </si>
  <si>
    <t>1.3.6.1.4.1.1248.1.2.2.28.1.1.5.1.15</t>
  </si>
  <si>
    <t>1.3.6.1.4.1.1248.1.2.2.28.1.1.5.1.16</t>
  </si>
  <si>
    <t>1.3.6.1.4.1.1248.1.2.2.28.1.1.5.1.17</t>
  </si>
  <si>
    <t>1.3.6.1.4.1.1248.1.2.2.28.1.1.6.1.15</t>
  </si>
  <si>
    <t>1.3.6.1.4.1.1248.1.2.2.28.1.1.6.1.16</t>
  </si>
  <si>
    <t>1.3.6.1.4.1.1248.1.2.2.28.1.1.6.1.17</t>
  </si>
  <si>
    <t>1.3.6.1.4.1.1248.1.2.2.28.1.1.9.1.15</t>
  </si>
  <si>
    <t>1.3.6.1.4.1.1248.1.2.2.28.1.1.9.1.16</t>
  </si>
  <si>
    <t>1.3.6.1.4.1.1248.1.2.2.28.1.1.9.1.17</t>
  </si>
  <si>
    <t>1.3.6.1.4.1.1248.1.2.2.28.1.1.17.1.15</t>
  </si>
  <si>
    <t>1.3.6.1.4.1.1248.1.2.2.28.1.1.17.1.16</t>
  </si>
  <si>
    <t>1.3.6.1.4.1.1248.1.2.2.28.1.1.17.1.17</t>
  </si>
  <si>
    <t>1.3.6.1.4.1.1248.1.2.2.28.1.1.18.1.15</t>
  </si>
  <si>
    <t>1.3.6.1.4.1.1248.1.2.2.28.1.1.18.1.16</t>
  </si>
  <si>
    <t>1.3.6.1.4.1.1248.1.2.2.28.1.1.18.1.17</t>
  </si>
  <si>
    <t>1.3.6.1.4.1.1248.1.2.2.28.1.1.19.1.15</t>
  </si>
  <si>
    <t>1.3.6.1.4.1.1248.1.2.2.28.1.1.19.1.16</t>
  </si>
  <si>
    <t>1.3.6.1.4.1.1248.1.2.2.28.1.1.19.1.17</t>
  </si>
  <si>
    <t>1.3.6.1.4.1.1248.1.2.2.28.1.1.20.1.15</t>
  </si>
  <si>
    <t>1.3.6.1.4.1.1248.1.2.2.28.1.1.20.1.16</t>
  </si>
  <si>
    <t>1.3.6.1.4.1.1248.1.2.2.28.1.1.20.1.17</t>
  </si>
  <si>
    <t>1.3.6.1.4.1.1248.1.2.2.28.1.1.21.1.15</t>
  </si>
  <si>
    <t>1.3.6.1.4.1.1248.1.2.2.28.1.1.21.1.16</t>
  </si>
  <si>
    <t>1.3.6.1.4.1.1248.1.2.2.28.1.1.21.1.17</t>
  </si>
  <si>
    <t>1.3.6.1.4.1.1248.1.2.2.30.6</t>
  </si>
  <si>
    <t>epPrtMarkerColorInterfaceType</t>
    <phoneticPr fontId="7"/>
  </si>
  <si>
    <t>1.3.6.1.4.1.1248.1.2.2.30.6.1.2</t>
  </si>
  <si>
    <t>1.3.6.1.4.1.1248.1.2.2.30.6.1.2.1.1.1</t>
  </si>
  <si>
    <t>1.3.6.1.4.1.1248.1.2.2.30.6.1.2.1.1.2</t>
  </si>
  <si>
    <t>1.3.6.1.4.1.1248.1.2.2.30.6.1.2.1.1.3</t>
  </si>
  <si>
    <t>1.3.6.1.4.1.1248.1.2.2.30.6.1.2.1.2.1</t>
  </si>
  <si>
    <t>1.3.6.1.4.1.1248.1.2.2.30.6.1.2.1.2.2</t>
  </si>
  <si>
    <t>1.3.6.1.4.1.1248.1.2.2.30.6.1.2.1.2.3</t>
  </si>
  <si>
    <t>1.3.6.1.4.1.1248.1.2.2.30.6.1.2.1.3.1</t>
  </si>
  <si>
    <t>1.3.6.1.4.1.1248.1.2.2.30.6.1.2.1.3.2</t>
  </si>
  <si>
    <t>1.3.6.1.4.1.1248.1.2.2.30.6.1.2.1.3.3</t>
  </si>
  <si>
    <t>1.3.6.1.4.1.1248.1.2.2.30.6.1.2.1.4.1</t>
  </si>
  <si>
    <t>1.3.6.1.4.1.1248.1.2.2.30.6.1.2.1.4.2</t>
  </si>
  <si>
    <t>1.3.6.1.4.1.1248.1.2.2.30.6.1.2.1.4.3</t>
  </si>
  <si>
    <t>1.3.6.1.4.1.1248.1.2.2.30.6.1.3</t>
  </si>
  <si>
    <t>epPrtMarkerColorInterfaceUsageLifeCounter</t>
    <phoneticPr fontId="7"/>
  </si>
  <si>
    <t>1.3.6.1.4.1.1248.1.2.2.30.6.1.4</t>
  </si>
  <si>
    <t>ディスプレイ画像の高さ（ピクセル単位）。</t>
    <rPh sb="6" eb="8">
      <t>ガゾウ</t>
    </rPh>
    <rPh sb="9" eb="10">
      <t>タカ</t>
    </rPh>
    <rPh sb="16" eb="18">
      <t>タンイ</t>
    </rPh>
    <phoneticPr fontId="7"/>
  </si>
  <si>
    <t>epsCustomRawPortSettingEnable</t>
    <phoneticPr fontId="7"/>
  </si>
  <si>
    <t>epsCustomRawPortNumber</t>
    <phoneticPr fontId="7"/>
  </si>
  <si>
    <t>epsCustomRawPortSettingTimeout</t>
    <phoneticPr fontId="7"/>
  </si>
  <si>
    <t>epsCustomRawPortSettingMinTimeout</t>
    <phoneticPr fontId="7"/>
  </si>
  <si>
    <t>epsCustomRawPortSettingMaxTimeout</t>
    <phoneticPr fontId="7"/>
  </si>
  <si>
    <t>1.3.6.1.4.1.1248.1.1.3.1.4.49</t>
  </si>
  <si>
    <t>1.3.6.1.4.1.1248.1.1.3.1.4.50</t>
  </si>
  <si>
    <t>1.3.6.1.4.1.1248.1.1.3.1.4.51</t>
  </si>
  <si>
    <t>1.3.6.1.4.1.1248.1.1.3.1.4.52</t>
  </si>
  <si>
    <t>1.3.6.1.4.1.1248.1.1.3.1.4.53</t>
  </si>
  <si>
    <t>CustomRawPortの有効、無効。</t>
    <phoneticPr fontId="7"/>
  </si>
  <si>
    <t>CustomRawPort番号。</t>
    <phoneticPr fontId="7"/>
  </si>
  <si>
    <t>CustomRawPortのタイムアウト時間。</t>
    <phoneticPr fontId="7"/>
  </si>
  <si>
    <t>CustomRawPort のタイムアウトの最小値。</t>
    <phoneticPr fontId="7"/>
  </si>
  <si>
    <t>CustomRawPortのタイムアウトの最大値。</t>
    <phoneticPr fontId="7"/>
  </si>
  <si>
    <t>統計情報の種別周辺機器のタイプ。</t>
    <rPh sb="0" eb="2">
      <t>トウケイ</t>
    </rPh>
    <rPh sb="2" eb="4">
      <t>ジョウホウ</t>
    </rPh>
    <rPh sb="5" eb="7">
      <t>シュベツ</t>
    </rPh>
    <phoneticPr fontId="7"/>
  </si>
  <si>
    <t>1.3.6.1.4.1.1248.1.8.2.17.1.1.2.x2.1</t>
    <phoneticPr fontId="7"/>
  </si>
  <si>
    <t>統計情報のカウント値epHrPeripheralStatusCodeで取り扱うコードのタイプ。</t>
    <rPh sb="0" eb="2">
      <t>トウケイ</t>
    </rPh>
    <rPh sb="2" eb="4">
      <t>ジョウホウ</t>
    </rPh>
    <rPh sb="9" eb="10">
      <t>チ</t>
    </rPh>
    <phoneticPr fontId="7"/>
  </si>
  <si>
    <t>統計情報のカウント値周辺機器の状態コード。</t>
    <rPh sb="0" eb="2">
      <t>トウケイ</t>
    </rPh>
    <rPh sb="2" eb="4">
      <t>ジョウホウ</t>
    </rPh>
    <rPh sb="9" eb="10">
      <t>チ</t>
    </rPh>
    <phoneticPr fontId="7"/>
  </si>
  <si>
    <t>画占率が有効範囲内の画占率がであるに属する印刷の総印刷数。</t>
    <rPh sb="4" eb="6">
      <t>ユウコウ</t>
    </rPh>
    <rPh sb="6" eb="8">
      <t>ハンイ</t>
    </rPh>
    <rPh sb="8" eb="9">
      <t>ナイ</t>
    </rPh>
    <rPh sb="18" eb="19">
      <t>ゾク</t>
    </rPh>
    <rPh sb="21" eb="23">
      <t>インサツ</t>
    </rPh>
    <rPh sb="24" eb="25">
      <t>ソウ</t>
    </rPh>
    <rPh sb="25" eb="27">
      <t>インサツ</t>
    </rPh>
    <rPh sb="27" eb="28">
      <t>スウ</t>
    </rPh>
    <phoneticPr fontId="40"/>
  </si>
  <si>
    <t>1.3.6.1.4.1.1248.1.7.2.17.4.1.8</t>
    <phoneticPr fontId="7"/>
  </si>
  <si>
    <t>epFaxConfidentialBoxSettingAutoEraseDurationConsoleUnit</t>
    <phoneticPr fontId="7"/>
  </si>
  <si>
    <t>epsAdminPasswordEncryptionEnableState</t>
    <phoneticPr fontId="7"/>
  </si>
  <si>
    <t>1.3.6.1.4.1.1248.1.1.3.1.30.1.6</t>
    <phoneticPr fontId="7"/>
  </si>
  <si>
    <t>パスワード暗号化機能の有効/無効の状態。</t>
    <phoneticPr fontId="7"/>
  </si>
  <si>
    <t>epsCurrentIpAddress</t>
    <phoneticPr fontId="7"/>
  </si>
  <si>
    <t>epsCurrentSubnetMask</t>
    <phoneticPr fontId="7"/>
  </si>
  <si>
    <t>1.3.6.1.4.1.1248.1.1.3.1.1.80</t>
  </si>
  <si>
    <t>1.3.6.1.4.1.1248.1.1.3.1.1.81</t>
  </si>
  <si>
    <t>epsNicSnmpLimitState</t>
    <phoneticPr fontId="7"/>
  </si>
  <si>
    <t>epsNicSnmpLimitMainMibAccessDisable</t>
    <phoneticPr fontId="7"/>
  </si>
  <si>
    <t>epsConfNicHardwareInterfaceAutoSpeedLimitSupport</t>
    <phoneticPr fontId="7"/>
  </si>
  <si>
    <t>epsConfNicHardwareInterfaceAutoSpeedLimit</t>
    <phoneticPr fontId="7"/>
  </si>
  <si>
    <t>1.3.6.1.4.1.1248.1.1.3.1.1.82</t>
  </si>
  <si>
    <t>1.3.6.1.4.1.1248.1.1.3.1.1.83</t>
  </si>
  <si>
    <t>1.3.6.1.4.1.1248.1.1.3.1.1.84</t>
  </si>
  <si>
    <t>1.3.6.1.4.1.1248.1.1.3.1.1.85</t>
  </si>
  <si>
    <t>epsNicType</t>
    <phoneticPr fontId="7"/>
  </si>
  <si>
    <t>1.3.6.1.4.1.1248.1.1.3.1.1.86</t>
  </si>
  <si>
    <t>物理層決定機能のAutoNegotiate時のリンク速度制限設定</t>
    <phoneticPr fontId="7"/>
  </si>
  <si>
    <t>物理層決定機能のAutoNegotiate時のリンク速度制限のサポート値</t>
    <phoneticPr fontId="7"/>
  </si>
  <si>
    <t>このNIC経由でのMainMIBへのアクセス不可の設定</t>
    <phoneticPr fontId="7"/>
  </si>
  <si>
    <t>NICのSNMP応答制限状態</t>
    <phoneticPr fontId="7"/>
  </si>
  <si>
    <t>NICの種別</t>
    <phoneticPr fontId="7"/>
  </si>
  <si>
    <t>サブネットマスク(IPv4)の現在の動作状況</t>
    <phoneticPr fontId="7"/>
  </si>
  <si>
    <t>IPv4アドレスの現在の動作状況</t>
    <phoneticPr fontId="7"/>
  </si>
  <si>
    <t>epPrtAutoPowerOnEnable</t>
    <phoneticPr fontId="7"/>
  </si>
  <si>
    <t>1.3.6.1.4.1.1248.1.2.2.3.1.1.66</t>
  </si>
  <si>
    <t>自動電源ON機能の有効、無効の設定。</t>
    <phoneticPr fontId="7"/>
  </si>
  <si>
    <t>epFaxReceiveConditionSupportLineMatching</t>
    <phoneticPr fontId="7"/>
  </si>
  <si>
    <t>1.3.6.1.4.1.1248.1.7.2.8.4.1.14</t>
    <phoneticPr fontId="7"/>
  </si>
  <si>
    <t>振り分け条件の回線一致のサポート情報。</t>
    <phoneticPr fontId="7"/>
  </si>
  <si>
    <t>epFaxReceiveConditionSettingLineMatching</t>
    <phoneticPr fontId="7"/>
  </si>
  <si>
    <t>1.3.6.1.4.1.1248.1.7.2.8.5.1.31</t>
    <phoneticPr fontId="7"/>
  </si>
  <si>
    <t>振り分け条件の回線一致の設定。</t>
    <phoneticPr fontId="7"/>
  </si>
  <si>
    <t>epFaxFaxToFolderSupportSecureConnection</t>
    <phoneticPr fontId="7"/>
  </si>
  <si>
    <t>1.3.6.1.4.1.1248.1.7.2.11.1.1.5</t>
    <phoneticPr fontId="7"/>
  </si>
  <si>
    <t>epFaxFaxToFolderSupportProxy</t>
    <phoneticPr fontId="7"/>
  </si>
  <si>
    <t>1.3.6.1.4.1.1248.1.7.2.11.1.1.6</t>
    <phoneticPr fontId="7"/>
  </si>
  <si>
    <t>epFaxFaxToFolderSupportCertValidation</t>
    <phoneticPr fontId="7"/>
  </si>
  <si>
    <t>1.3.6.1.4.1.1248.1.7.2.11.1.1.7</t>
    <phoneticPr fontId="7"/>
  </si>
  <si>
    <t>epFaxFaxToFolderCurrentSecureConnectionEnable</t>
    <phoneticPr fontId="7"/>
  </si>
  <si>
    <t>1.3.6.1.4.1.1248.1.7.2.11.2.1.14</t>
    <phoneticPr fontId="7"/>
  </si>
  <si>
    <t>epFaxFaxToFolderCurrentProxyEnable</t>
    <phoneticPr fontId="7"/>
  </si>
  <si>
    <t>1.3.6.1.4.1.1248.1.7.2.11.2.1.15</t>
    <phoneticPr fontId="7"/>
  </si>
  <si>
    <t>現在の保存先フォルダへのアクセスにプロキシサーバーを使用する設定の有効、無効。</t>
    <phoneticPr fontId="7"/>
  </si>
  <si>
    <t>epFaxFaxToFolderCurrentCertValidationEnable</t>
    <phoneticPr fontId="7"/>
  </si>
  <si>
    <t>1.3.6.1.4.1.1248.1.7.2.11.2.1.16</t>
    <phoneticPr fontId="7"/>
  </si>
  <si>
    <t>unknown(-2)</t>
  </si>
  <si>
    <t>"cyan"</t>
  </si>
  <si>
    <t>"magenta"</t>
  </si>
  <si>
    <t>"yellow"</t>
  </si>
  <si>
    <t>"Cyan"</t>
  </si>
  <si>
    <t>"Magenta"</t>
  </si>
  <si>
    <t>"Yellow"</t>
  </si>
  <si>
    <t>epsLdapServerNum</t>
    <phoneticPr fontId="7"/>
  </si>
  <si>
    <t>epHrNetwork(24)</t>
    <phoneticPr fontId="7"/>
  </si>
  <si>
    <t>1.3.6.1.4.1.1248.1.8.2.24</t>
    <phoneticPr fontId="7"/>
  </si>
  <si>
    <t>epHrNetworkInterfaceType</t>
    <phoneticPr fontId="7"/>
  </si>
  <si>
    <t>1.3.6.1.4.1.1248.1.8.2.24.1.1.2</t>
    <phoneticPr fontId="7"/>
  </si>
  <si>
    <t>ネットワークインタフェースのタイプ。</t>
    <phoneticPr fontId="7"/>
  </si>
  <si>
    <t>1.3.6.1.4.1.1248.1.8.2.24.1.1.3</t>
  </si>
  <si>
    <t>1.3.6.1.4.1.1248.1.8.2.24.1.1.4</t>
  </si>
  <si>
    <t>1.3.6.1.4.1.1248.1.8.2.24.1.1.5</t>
  </si>
  <si>
    <t>1.3.6.1.4.1.1248.1.8.2.24.1.1.6</t>
  </si>
  <si>
    <t>1.3.6.1.4.1.1248.1.8.2.24.1.1.7</t>
  </si>
  <si>
    <t>1.3.6.1.4.1.1248.1.8.2.24.1.1.8</t>
  </si>
  <si>
    <t>1.3.6.1.4.1.1248.1.8.2.24.1.1.9</t>
  </si>
  <si>
    <t>epsWlanConfWiFiDirectIpAddressConfigType</t>
    <phoneticPr fontId="7"/>
  </si>
  <si>
    <t>1.3.6.1.4.1.1248.1.1.3.1.29.3.1.51</t>
    <phoneticPr fontId="7"/>
  </si>
  <si>
    <t>Wi-Fi Direct機能のIPアドレスの設定方法。</t>
    <rPh sb="12" eb="14">
      <t>キノウ</t>
    </rPh>
    <rPh sb="22" eb="24">
      <t>セッテイ</t>
    </rPh>
    <rPh sb="24" eb="26">
      <t>ホウホウ</t>
    </rPh>
    <phoneticPr fontId="7"/>
  </si>
  <si>
    <t>epsWlanConfWiFiDirectManualIpAddress</t>
    <phoneticPr fontId="7"/>
  </si>
  <si>
    <t>1.3.6.1.4.1.1248.1.1.3.1.29.3.1.52</t>
    <phoneticPr fontId="7"/>
  </si>
  <si>
    <t>Wi-Fi Direct機能の手動によるIPアドレス設定</t>
    <rPh sb="12" eb="14">
      <t>キノウ</t>
    </rPh>
    <rPh sb="15" eb="17">
      <t>シュドウ</t>
    </rPh>
    <rPh sb="26" eb="28">
      <t>セッテイ</t>
    </rPh>
    <phoneticPr fontId="7"/>
  </si>
  <si>
    <t>epsWlanStatusWifiDirectIpAddress</t>
    <phoneticPr fontId="7"/>
  </si>
  <si>
    <t>1.3.6.1.4.1.1248.1.1.3.1.29.2.1.16</t>
    <phoneticPr fontId="7"/>
  </si>
  <si>
    <t>Wi-Fi DirectのIPアドレスの現在の動作状況</t>
    <rPh sb="20" eb="22">
      <t>ゲンザイ</t>
    </rPh>
    <rPh sb="23" eb="25">
      <t>ドウサ</t>
    </rPh>
    <rPh sb="25" eb="27">
      <t>ジョウキョウ</t>
    </rPh>
    <phoneticPr fontId="7"/>
  </si>
  <si>
    <t>epsWlanStatusWifiDirectSubnetMask</t>
    <phoneticPr fontId="7"/>
  </si>
  <si>
    <t>1.3.6.1.4.1.1248.1.1.3.1.29.2.1.17</t>
    <phoneticPr fontId="7"/>
  </si>
  <si>
    <t>Wi-Fi Directのサブネットマスクの現在の動作状況</t>
    <rPh sb="22" eb="24">
      <t>ゲンザイ</t>
    </rPh>
    <rPh sb="25" eb="27">
      <t>ドウサ</t>
    </rPh>
    <rPh sb="27" eb="29">
      <t>ジョウキョウ</t>
    </rPh>
    <phoneticPr fontId="7"/>
  </si>
  <si>
    <t>epsWlanStatusWifiDirectSimpleAPMaxCheck</t>
    <phoneticPr fontId="7"/>
  </si>
  <si>
    <t>1.3.6.1.4.1.1248.1.1.3.1.29.2.1.18</t>
    <phoneticPr fontId="7"/>
  </si>
  <si>
    <t>現在のWi-Fi DirectのSimpleAPの接続台数による接続可能状況</t>
    <rPh sb="0" eb="2">
      <t>ゲンザイ</t>
    </rPh>
    <rPh sb="25" eb="27">
      <t>セツゾク</t>
    </rPh>
    <rPh sb="27" eb="29">
      <t>ダイスウ</t>
    </rPh>
    <rPh sb="32" eb="34">
      <t>セツゾク</t>
    </rPh>
    <rPh sb="34" eb="36">
      <t>カノウ</t>
    </rPh>
    <rPh sb="36" eb="38">
      <t>ジョウキョウ</t>
    </rPh>
    <phoneticPr fontId="7"/>
  </si>
  <si>
    <t>epsInetSrvGoogleCloudPrintConnectStatus</t>
    <phoneticPr fontId="7"/>
  </si>
  <si>
    <t>nicProtocolCapability</t>
    <phoneticPr fontId="7"/>
  </si>
  <si>
    <t>ippSettingTimeout</t>
    <phoneticPr fontId="7"/>
  </si>
  <si>
    <t>epsRendezvousPreferredProtocol</t>
    <phoneticPr fontId="7"/>
  </si>
  <si>
    <t>trapIPConditionSupport</t>
    <phoneticPr fontId="7"/>
  </si>
  <si>
    <t>epPrtDewCondensationPreventionEnable</t>
  </si>
  <si>
    <t>1.3.6.1.4.1.1248.1.2.2.3.1.1.67</t>
  </si>
  <si>
    <t>結露防止モード機能の有効無効の設定。</t>
  </si>
  <si>
    <t>epPrtDewCondensationPreventionStartTime</t>
  </si>
  <si>
    <t>1.3.6.1.4.1.1248.1.2.2.3.1.1.68</t>
  </si>
  <si>
    <t>結露防止モード機能の開始時刻（時間）の設定。</t>
  </si>
  <si>
    <t>epPrtDewCondensationPreventionMinDuration</t>
  </si>
  <si>
    <t>1.3.6.1.4.1.1248.1.2.2.3.1.1.69</t>
  </si>
  <si>
    <t>結露防止モードを継続する時間に設定可能な最小値。単位は時間。</t>
  </si>
  <si>
    <t>epPrtDewCondensationPreventionMaxDuration</t>
  </si>
  <si>
    <t>1.3.6.1.4.1.1248.1.2.2.3.1.1.70</t>
  </si>
  <si>
    <t>結露防止モードを継続する時間に設定可能な最大値。単位は時間。</t>
  </si>
  <si>
    <t>epPrtDewCondensationPreventionDuration</t>
  </si>
  <si>
    <t>1.3.6.1.4.1.1248.1.2.2.3.1.1.71</t>
  </si>
  <si>
    <t>結露防止モードを継続する時間。単位は時間。</t>
  </si>
  <si>
    <t>epPrtGeneralPrintMaxDutyMode</t>
  </si>
  <si>
    <t>1.3.6.1.4.1.1248.1.2.2.5.1.1.67</t>
  </si>
  <si>
    <t>印刷Duty上限設定。</t>
  </si>
  <si>
    <t>1.3.6.1.4.1.1248.1.2.2.5.1.1.68</t>
  </si>
  <si>
    <t>EJLやPJLコマンドに付加されるジョブ名の文字コードの設定。
設定可能な値はepPrtGeneralJobCtrlLangCharSetSupportで示す。</t>
  </si>
  <si>
    <t>epPrtGeneralJobCtrlLangCharSetSupport</t>
  </si>
  <si>
    <t>1.3.6.1.4.1.1248.1.2.2.5.1.1.69</t>
  </si>
  <si>
    <t>EJLやPJLコマンドに付加されるジョブ名の文字コードに設定可能な値。</t>
  </si>
  <si>
    <t>1.3.6.1.4.1.1248.1.2.2.25.3.1.15</t>
  </si>
  <si>
    <t>1.3.6.1.4.1.1248.1.2.2.25.3.1.16</t>
  </si>
  <si>
    <t>1.3.6.1.4.1.1248.1.2.2.25.3.1.17</t>
  </si>
  <si>
    <t>1.3.6.1.4.1.1248.1.2.2.25.3.1.18</t>
  </si>
  <si>
    <t>1.3.6.1.4.1.1248.1.2.2.25.3.1.19</t>
  </si>
  <si>
    <t>1.3.6.1.4.1.1248.1.2.2.25.3.1.20</t>
  </si>
  <si>
    <t>1.3.6.1.4.1.1248.1.2.2.25.3.1.21</t>
  </si>
  <si>
    <t>1.3.6.1.4.1.1248.1.2.2.25.3.1.22</t>
  </si>
  <si>
    <t>1.3.6.1.4.1.1248.1.2.2.25.3.1.23</t>
  </si>
  <si>
    <t>1.3.6.1.4.1.1248.1.2.2.25.3.1.24</t>
  </si>
  <si>
    <t>1.3.6.1.4.1.1248.1.2.2.25.3.1.25</t>
  </si>
  <si>
    <t>1.3.6.1.4.1.1248.1.2.2.25.3.1.26</t>
  </si>
  <si>
    <t>1.3.6.1.4.1.1248.1.2.2.25.3.1.27</t>
  </si>
  <si>
    <t>1.3.6.1.4.1.1248.1.2.2.25.3.1.28</t>
  </si>
  <si>
    <t>1.3.6.1.4.1.1248.1.2.2.25.3.1.29</t>
  </si>
  <si>
    <t>epPrtFinisherDevicePunchUnitSerialNumber</t>
  </si>
  <si>
    <t>Finisherのパンチユニットの製造番号。</t>
  </si>
  <si>
    <t>epPrtFinisherDeviceSaddleUnitSerialNumber</t>
  </si>
  <si>
    <t>Finisherの中綴じユニットの製造番号。</t>
  </si>
  <si>
    <t>epPrtFinisherDeviceShiftImprovementEnable</t>
  </si>
  <si>
    <t>Finisherシフト・棒積み仕上げ改善モードの有効無効設定。</t>
  </si>
  <si>
    <t>epPrtFinisherDeviceStapleImprovementEnable</t>
  </si>
  <si>
    <t>Finisherステープル仕上げ改善モードの有効無効設定。</t>
  </si>
  <si>
    <t>epPrtFinisherDeviceSaddleImprovementEnable</t>
  </si>
  <si>
    <t>Finisher中綴じ仕上げ改善モードの有効無効設定。</t>
  </si>
  <si>
    <t>epPrtFinisherDevicePunchHoleDestination</t>
  </si>
  <si>
    <t>Finisherに搭載されるパンチ穴ユニットの仕向け。</t>
  </si>
  <si>
    <t>epPrtFinisherDeviceProductivityModeEnable</t>
  </si>
  <si>
    <t>Finisherの生産性優先モードの有効無効設定。</t>
  </si>
  <si>
    <t>epPrtFinisherDeviceProductivityStraightImprovementEnable</t>
  </si>
  <si>
    <t>Finisherのストレート排紙にて、生産性を優先するかどうかの有効無効設定。</t>
  </si>
  <si>
    <t>epPrtFinisherDeviceProductivityBarShiftImprovementEnable</t>
  </si>
  <si>
    <t>Finisherの棒積み/シフト排紙にて、生産性を優先するかどうかの有効無効設定。</t>
  </si>
  <si>
    <t>epPrtFinisherDeviceProductivityStapleImprovementEnable</t>
  </si>
  <si>
    <t>Finisherのステープル使用時、生産性を優先するかどうかの有効無効設定。</t>
  </si>
  <si>
    <t>epPrtFinisherDeviceProductivitySaddleImprovementEnable</t>
  </si>
  <si>
    <t>Finisherの中綴じ使用時、生産性を優先するかどうかの有効無効設定。</t>
  </si>
  <si>
    <t>epPrtFinisherDeviceStackWithoutSupportTrayEnable</t>
  </si>
  <si>
    <t>Finisherの下支えトレイカーソルを使わない排紙の有効無効設定。</t>
  </si>
  <si>
    <t>epPrtFinisherDeviceSetMainTrayLowerEnable</t>
  </si>
  <si>
    <t>Finisherのメイントレイを下げる制御の有効無効設定。</t>
  </si>
  <si>
    <t>epPrtFinisherDeviceSpeedControlDeactivatedModeEnable</t>
    <phoneticPr fontId="7"/>
  </si>
  <si>
    <t>Finisherの速度制御における温湿度利用の有効無効設定。</t>
  </si>
  <si>
    <t>epPrtFinisherDeviceLowerTrayStackCountLimitEnable</t>
  </si>
  <si>
    <t>Finisherの下トレイのスタック上限枚数制限の有効無効設定。</t>
  </si>
  <si>
    <t>1.3.6.1.4.1.1248.1.2.2.25.3.1.30</t>
  </si>
  <si>
    <t>Finisherの種別。</t>
  </si>
  <si>
    <t>epPrtFinisherMaintenanceTable</t>
  </si>
  <si>
    <t>1.3.6.1.4.1.1248.1.2.2.25.4</t>
  </si>
  <si>
    <t>フィニッシャーのメンテナンス情報テーブル</t>
  </si>
  <si>
    <t>1.3.6.1.4.1.1248.1.2.2.25.4.1.2</t>
  </si>
  <si>
    <t>Finisherメンテナンス情報のタイプ。</t>
  </si>
  <si>
    <t>epPrtFinisherMaintenanceCounter</t>
  </si>
  <si>
    <t>1.3.6.1.4.1.1248.1.2.2.25.4.1.3</t>
  </si>
  <si>
    <t>Finisherメンテナンス情報のカウント値。</t>
  </si>
  <si>
    <t>epPrtFinisherStackSpeedInhibitTable</t>
  </si>
  <si>
    <t>1.3.6.1.4.1.1248.1.2.2.25.5</t>
  </si>
  <si>
    <t>フィニッシャーの束排出速度抑制設定テーブル。</t>
  </si>
  <si>
    <t>epPrtFinisherStackSpeedInhibitType</t>
  </si>
  <si>
    <t>1.3.6.1.4.1.1248.1.2.2.25.5.1.2</t>
  </si>
  <si>
    <t>Finisher束排出速度抑制のタイプ。</t>
  </si>
  <si>
    <t>epPrtFinisherStackSpeedInhibitSize</t>
  </si>
  <si>
    <t>1.3.6.1.4.1.1248.1.2.2.25.5.1.3</t>
  </si>
  <si>
    <t>Finisher束排出速度抑制の対象用紙サイズ。</t>
  </si>
  <si>
    <t>epPrtFinisherStackSpeedInhibitMinSetting</t>
  </si>
  <si>
    <t>1.3.6.1.4.1.1248.1.2.2.25.5.1.4</t>
  </si>
  <si>
    <t>Finisher束排出速度抑制の速度に設定可能な最小値。</t>
  </si>
  <si>
    <t>epPrtFinisherStackSpeedInhibitMaxSetting</t>
  </si>
  <si>
    <t>1.3.6.1.4.1.1248.1.2.2.25.5.1.5</t>
  </si>
  <si>
    <t>Finisher束排出速度抑制の速度に設定可能な最大値。</t>
    <rPh sb="25" eb="26">
      <t>ダイ</t>
    </rPh>
    <phoneticPr fontId="21"/>
  </si>
  <si>
    <t>epPrtFinisherStackSpeedInhibitSetting</t>
  </si>
  <si>
    <t>1.3.6.1.4.1.1248.1.2.2.25.5.1.6</t>
  </si>
  <si>
    <t>Finisher束排出速度抑制の設定値。</t>
  </si>
  <si>
    <t>1.3.6.1.4.1.1248.1.2.2.27.1.1.31</t>
  </si>
  <si>
    <t>ユーザーが印刷した印刷の累計印刷数。
メンテナンスのために印刷したものを除く。</t>
  </si>
  <si>
    <t>epPrtMarkerUserTotalColorPrinted</t>
  </si>
  <si>
    <t>1.3.6.1.4.1.1248.1.2.2.27.1.1.32</t>
  </si>
  <si>
    <t>ユーザーが印刷したカラー印刷の累計印刷数。
メンテナンスのために印刷したものを除く。</t>
  </si>
  <si>
    <t>1.3.6.1.4.1.1248.1.2.2.28.1.1.22</t>
  </si>
  <si>
    <t>印刷消耗品の契約状況。</t>
  </si>
  <si>
    <t>epPrtMarkerSuppliesUserTotalCount</t>
  </si>
  <si>
    <t>1.3.6.1.4.1.1248.1.2.2.28.1.1.23</t>
  </si>
  <si>
    <t>ユーザーが印刷のために消費した印刷消耗品（純正品、非純正品の両方）の積算使用量。</t>
  </si>
  <si>
    <t>epPrtCleaningPowderMinInterval</t>
    <phoneticPr fontId="7"/>
  </si>
  <si>
    <t>1.3.6.1.4.1.1248.1.2.2.51.3.1.11</t>
  </si>
  <si>
    <t>紙粉定期クリーニングを実行する印刷枚数の間隔に設定可能な最小値。</t>
  </si>
  <si>
    <t>epPrtCleaningPowderMaxInterval</t>
  </si>
  <si>
    <t>1.3.6.1.4.1.1248.1.2.2.51.3.1.12</t>
  </si>
  <si>
    <t>紙粉定期クリーニングを実行する印刷枚数の間隔に設定可能な最大値。</t>
  </si>
  <si>
    <t>1.3.6.1.4.1.1248.1.2.2.51.3.1.13</t>
  </si>
  <si>
    <t>紙粉定期クリーニングを実行する印刷枚数の間隔。</t>
  </si>
  <si>
    <t>epPrtCleaningForcefulEnable</t>
  </si>
  <si>
    <t>1.3.6.1.4.1.1248.1.2.2.51.3.1.14</t>
  </si>
  <si>
    <t>強制クリーニング機能の有効無効設定。</t>
  </si>
  <si>
    <t>epPrtCleaningForcefulMinInterval</t>
  </si>
  <si>
    <t>1.3.6.1.4.1.1248.1.2.2.51.3.1.15</t>
  </si>
  <si>
    <t>強制クリーニングを実行する印刷枚数の間隔に設定可能な最小値。</t>
  </si>
  <si>
    <t>epPrtCleaningForcefulMaxInterval</t>
  </si>
  <si>
    <t>1.3.6.1.4.1.1248.1.2.2.51.3.1.16</t>
  </si>
  <si>
    <t>強制クリーニングを実行する印刷枚数の間隔に設定可能な最大値。</t>
  </si>
  <si>
    <t>epPrtCleaningForcefulInterval</t>
  </si>
  <si>
    <t>1.3.6.1.4.1.1248.1.2.2.51.3.1.17</t>
  </si>
  <si>
    <t>強制クリーニングを実行する印刷枚数の間隔。</t>
  </si>
  <si>
    <t>epPrtCleaningPowderEnable</t>
  </si>
  <si>
    <t>1.3.6.1.4.1.1248.1.2.2.51.3.1.18</t>
  </si>
  <si>
    <t>紙粉定期クリーニングの有効無効設定。</t>
  </si>
  <si>
    <t>epPrtCleaningScheduled</t>
  </si>
  <si>
    <t>1.3.6.1.4.1.1248.1.2.2.51.3.1.19</t>
  </si>
  <si>
    <t>特定の時刻になったらクリーニング実施する機能の設定。</t>
  </si>
  <si>
    <t>epPrtUserAdj(53)</t>
  </si>
  <si>
    <t>epPrtUserAdjTable</t>
    <phoneticPr fontId="7"/>
  </si>
  <si>
    <t>epPrtStats(56)</t>
  </si>
  <si>
    <t>1.3.6.1.4.1.1248.1.2.2.56.1</t>
  </si>
  <si>
    <t>プリンター統計共通情報テーブル。</t>
  </si>
  <si>
    <t>epPrtStatsCommonMediaTypeCATNum</t>
  </si>
  <si>
    <t>1.3.6.1.4.1.1248.1.2.2.56.1.1.1</t>
  </si>
  <si>
    <t>サポートするメディアタイプカテゴリーの数。</t>
  </si>
  <si>
    <t>epPrtStatsCommonMediaSizeCATNum</t>
  </si>
  <si>
    <t>1.3.6.1.4.1.1248.1.2.2.56.1.1.2</t>
  </si>
  <si>
    <t>サポートするメディアサイズカテゴリーの数。</t>
  </si>
  <si>
    <t>epPrtStatsCommonCustomSizeCATNum</t>
  </si>
  <si>
    <t>1.3.6.1.4.1.1248.1.2.2.56.1.1.3</t>
  </si>
  <si>
    <t>サポートするユーザー定義サイズカテゴリーの数。</t>
  </si>
  <si>
    <t>epPrtStatsCommonInkSlotNum</t>
  </si>
  <si>
    <t>1.3.6.1.4.1.1248.1.2.2.56.1.1.4</t>
  </si>
  <si>
    <t>サポートするインクスロットの数。</t>
  </si>
  <si>
    <t>epPrtStatsCommonInkSupSizeNum</t>
  </si>
  <si>
    <t>1.3.6.1.4.1.1248.1.2.2.56.1.1.5</t>
  </si>
  <si>
    <t>サポートするインク消耗品サイズの数。</t>
  </si>
  <si>
    <t>epPrtStatsCommonRollPaperBorderlessPrinted</t>
  </si>
  <si>
    <t>1.3.6.1.4.1.1248.1.2.2.56.1.1.6</t>
  </si>
  <si>
    <t>ロール紙縁なしの印刷枚数。</t>
  </si>
  <si>
    <t>epPrtStatsCommonBoardPaperPrinted</t>
  </si>
  <si>
    <t>1.3.6.1.4.1.1248.1.2.2.56.1.1.7</t>
  </si>
  <si>
    <t>ボード紙の印刷枚数。</t>
  </si>
  <si>
    <t>epPrtStatsCommonMediaTypeCATInkSlotUsageCounterUnit</t>
  </si>
  <si>
    <t>1.3.6.1.4.1.1248.1.2.2.56.1.1.8</t>
  </si>
  <si>
    <t>メディアタイプカテゴリーとインクスロット毎の累計インク消費量の単位。</t>
  </si>
  <si>
    <t>epPrtStatsCommonMediaTypeCATPrintedAreaUnit</t>
  </si>
  <si>
    <t>1.3.6.1.4.1.1248.1.2.2.56.1.1.9</t>
  </si>
  <si>
    <t>メディアタイプカテゴリごとの累計印刷面積の単位。</t>
  </si>
  <si>
    <t>epPrtStatsCommonInkSlotOnPaperUsageCounterUnit</t>
  </si>
  <si>
    <t>1.3.6.1.4.1.1248.1.2.2.56.1.1.10</t>
  </si>
  <si>
    <t>インクスロット毎の用紙上印字消費量の単位。</t>
  </si>
  <si>
    <t>epPrtStatsCommonInkSlotFlushingUsageCounterUnit</t>
  </si>
  <si>
    <t>1.3.6.1.4.1.1248.1.2.2.56.1.1.11</t>
  </si>
  <si>
    <t>インクスロット毎のフラッシング消費量の単位。</t>
  </si>
  <si>
    <t>epPrtStatsCommonInkSlotCleaningUsageCounterUnit</t>
  </si>
  <si>
    <t>1.3.6.1.4.1.1248.1.2.2.56.1.1.12</t>
  </si>
  <si>
    <t>インクスロット毎のクリーニング時消費量の単位。</t>
  </si>
  <si>
    <t>epPrtStatsMediaTypeCATTable</t>
  </si>
  <si>
    <t>1.3.6.1.4.1.1248.1.2.2.56.2</t>
  </si>
  <si>
    <t>メディアタイプカテゴリー統計テーブル。</t>
    <rPh sb="12" eb="14">
      <t>トウケイ</t>
    </rPh>
    <phoneticPr fontId="21"/>
  </si>
  <si>
    <t>epPrtStatsMediaTypeCAT</t>
  </si>
  <si>
    <t>1.3.6.1.4.1.1248.1.2.2.56.2.1.2</t>
  </si>
  <si>
    <t>メディアタイプカテゴリーのタイプ。</t>
  </si>
  <si>
    <t>1.3.6.1.4.1.1248.1.2.2.56.2.1.2.1.1</t>
  </si>
  <si>
    <t>1.3.6.1.4.1.1248.1.2.2.56.2.1.2.1.2</t>
  </si>
  <si>
    <t>1.3.6.1.4.1.1248.1.2.2.56.2.1.2.1.3</t>
  </si>
  <si>
    <t>1.3.6.1.4.1.1248.1.2.2.56.2.1.2.1.4</t>
  </si>
  <si>
    <t>1.3.6.1.4.1.1248.1.2.2.56.2.1.2.1.5</t>
  </si>
  <si>
    <t>1.3.6.1.4.1.1248.1.2.2.56.2.1.2.1.6</t>
  </si>
  <si>
    <t>1.3.6.1.4.1.1248.1.2.2.56.2.1.2.1.7</t>
  </si>
  <si>
    <t>epPrtStatsMediaTypeCATUnitCATNum</t>
  </si>
  <si>
    <t>1.3.6.1.4.1.1248.1.2.2.56.2.1.3</t>
  </si>
  <si>
    <t>メディアタイプカテゴリー毎のユニットカテゴリーの数。</t>
  </si>
  <si>
    <t>epPrtStatsMediaTypeCATMonoPrinted</t>
  </si>
  <si>
    <t>1.3.6.1.4.1.1248.1.2.2.56.2.1.4</t>
  </si>
  <si>
    <t>メディアタイプカテゴリー毎のモノクロ印刷枚数。</t>
  </si>
  <si>
    <t>epPrtStatsMediaTypeCATMMSAddMediaNum</t>
  </si>
  <si>
    <t>1.3.6.1.4.1.1248.1.2.2.56.2.1.5</t>
  </si>
  <si>
    <t>epPrtStatsMediaTypeCATReduceRubbingCutPaperPrinted</t>
  </si>
  <si>
    <t>1.3.6.1.4.1.1248.1.2.2.56.2.1.6</t>
  </si>
  <si>
    <t>メディアタイプカテゴリー毎の単票紙こすれ低減印刷枚数。</t>
  </si>
  <si>
    <t>epPrtStatsMediaTypeCATReduceRubbingRollPaperPrinted</t>
  </si>
  <si>
    <t>1.3.6.1.4.1.1248.1.2.2.56.2.1.7</t>
  </si>
  <si>
    <t>メディアタイプカテゴリー毎のロール紙こすれ低減印刷枚数。</t>
  </si>
  <si>
    <t>epPrtStatsMediaTypeCATPrintedArea</t>
  </si>
  <si>
    <t>1.3.6.1.4.1.1248.1.2.2.56.2.1.8</t>
  </si>
  <si>
    <t>メディアタイプカテゴリー毎の累計印刷面積。</t>
  </si>
  <si>
    <t>epPrtStatsMediaTypeCATCutPaperJamCounter</t>
  </si>
  <si>
    <t>1.3.6.1.4.1.1248.1.2.2.56.2.1.9</t>
  </si>
  <si>
    <t>メディアタイプカテゴリー毎の単票紙ジャム回数。</t>
  </si>
  <si>
    <t>epPrtStatsMediaTypeCATRollPaperJamCounter</t>
  </si>
  <si>
    <t>1.3.6.1.4.1.1248.1.2.2.56.2.1.10</t>
  </si>
  <si>
    <t>メディアタイプカテゴリー毎のロール紙ジャム回数。</t>
  </si>
  <si>
    <t>epPrtStatsMediaTypeCATRollPaperPrintedMaxLength</t>
  </si>
  <si>
    <t>1.3.6.1.4.1.1248.1.2.2.56.2.1.11</t>
  </si>
  <si>
    <t>メディアタイプカテゴリー毎のロール紙の最長印刷長実績（mm）。</t>
  </si>
  <si>
    <t>epPrtStatsMediaSizeCATTable</t>
  </si>
  <si>
    <t>1.3.6.1.4.1.1248.1.2.2.56.3</t>
  </si>
  <si>
    <t>メディアサイズカテゴリー統計テーブル。</t>
    <rPh sb="12" eb="14">
      <t>トウケイ</t>
    </rPh>
    <phoneticPr fontId="21"/>
  </si>
  <si>
    <t>epPrtStatsMediaSizeCAT</t>
  </si>
  <si>
    <t>1.3.6.1.4.1.1248.1.2.2.56.3.1.2</t>
  </si>
  <si>
    <t>メディアサイズカテゴリーのタイプ。</t>
  </si>
  <si>
    <t>1.3.6.1.4.1.1248.1.2.2.56.3.1.2.1.1.1</t>
  </si>
  <si>
    <t>1.3.6.1.4.1.1248.1.2.2.56.3.1.2.1.1.2</t>
  </si>
  <si>
    <t>1.3.6.1.4.1.1248.1.2.2.56.3.1.2.1.1.3</t>
  </si>
  <si>
    <t>1.3.6.1.4.1.1248.1.2.2.56.3.1.2.1.1.4</t>
  </si>
  <si>
    <t>1.3.6.1.4.1.1248.1.2.2.56.3.1.2.1.1.5</t>
  </si>
  <si>
    <t>1.3.6.1.4.1.1248.1.2.2.56.3.1.2.1.1.6</t>
  </si>
  <si>
    <t>1.3.6.1.4.1.1248.1.2.2.56.3.1.2.1.1.7</t>
  </si>
  <si>
    <t>1.3.6.1.4.1.1248.1.2.2.56.3.1.2.1.1.8</t>
  </si>
  <si>
    <t>1.3.6.1.4.1.1248.1.2.2.56.3.1.2.1.1.9</t>
  </si>
  <si>
    <t>epPrtStatsMediaSizeCATCutPaperBorderlessPrinted</t>
  </si>
  <si>
    <t>1.3.6.1.4.1.1248.1.2.2.56.3.1.3</t>
  </si>
  <si>
    <t>メディアサイズカテゴリー毎の単票紙フチなし印刷枚数。</t>
  </si>
  <si>
    <t>epPrtStatsMediaSizeCATCutPaperJamCounter</t>
  </si>
  <si>
    <t>1.3.6.1.4.1.1248.1.2.2.56.3.1.4</t>
  </si>
  <si>
    <t>メディアサイズカテゴリー毎の単票紙ジャム回数。</t>
  </si>
  <si>
    <t>epPrtStatsInkSlotTable</t>
  </si>
  <si>
    <t>1.3.6.1.4.1.1248.1.2.2.56.4</t>
  </si>
  <si>
    <t>インクスロット統計テーブル。</t>
    <rPh sb="7" eb="9">
      <t>トウケイ</t>
    </rPh>
    <phoneticPr fontId="21"/>
  </si>
  <si>
    <t>epPrtStatsInkSlotLowOccurredCounter</t>
  </si>
  <si>
    <t>1.3.6.1.4.1.1248.1.2.2.56.4.1.2</t>
  </si>
  <si>
    <t>インクスロット毎のLowが発生した時のインク消耗品の個数。</t>
  </si>
  <si>
    <t>epPrtStatsInkSlotEndOccurredCounter</t>
  </si>
  <si>
    <t>1.3.6.1.4.1.1248.1.2.2.56.4.1.3</t>
  </si>
  <si>
    <t>インクスロット毎のEndが発生した時のインク消耗品の個数。</t>
  </si>
  <si>
    <t>epPrtStatsInkSlotOnPaperUsageCounter</t>
  </si>
  <si>
    <t>1.3.6.1.4.1.1248.1.2.2.56.4.1.4</t>
  </si>
  <si>
    <t>インクスロット毎の用紙上印字消費量。</t>
  </si>
  <si>
    <t>epPrtStatsInkSlotOnPaperGenuineUsageCounter</t>
  </si>
  <si>
    <t>1.3.6.1.4.1.1248.1.2.2.56.4.1.5</t>
  </si>
  <si>
    <t>インクスロット毎の用紙上印字消費量(純正)。</t>
  </si>
  <si>
    <t>epPrtStatsInkSlotFlushingUsageCounter</t>
  </si>
  <si>
    <t>1.3.6.1.4.1.1248.1.2.2.56.4.1.6</t>
  </si>
  <si>
    <t>インクスロット毎のフラッシング消費量。</t>
  </si>
  <si>
    <t>epPrtStatsInkSlotFlushingGenuineUsageCounter</t>
  </si>
  <si>
    <t>1.3.6.1.4.1.1248.1.2.2.56.4.1.7</t>
  </si>
  <si>
    <t>インクスロット毎のフラッシング消費量(純正)。</t>
  </si>
  <si>
    <t>epPrtStatsInkSlotCleaningUsageCounter</t>
  </si>
  <si>
    <t>1.3.6.1.4.1.1248.1.2.2.56.4.1.8</t>
  </si>
  <si>
    <t>インクスロット毎のクリーニング時消費量。</t>
  </si>
  <si>
    <t>epPrtStatsInkSlotCleaningGenuineUsageCounter</t>
  </si>
  <si>
    <t>1.3.6.1.4.1.1248.1.2.2.56.4.1.9</t>
  </si>
  <si>
    <t>インクスロット毎のクリーニング時消費量(純正)。</t>
  </si>
  <si>
    <t>epPrtStatsInkSupSizeTable</t>
  </si>
  <si>
    <t>1.3.6.1.4.1.1248.1.2.2.56.5</t>
  </si>
  <si>
    <t>インク消耗品サイズ統計テーブル。</t>
  </si>
  <si>
    <t>epPrtStatsPaperCustomSizeCATTable</t>
  </si>
  <si>
    <t>1.3.6.1.4.1.1248.1.2.2.56.6</t>
  </si>
  <si>
    <t>ユーザー定義サイズ統計テーブル。</t>
  </si>
  <si>
    <t>epPrtStatsMediaTypeCATUnitCATTable</t>
  </si>
  <si>
    <t>1.3.6.1.4.1.1248.1.2.2.56.7</t>
  </si>
  <si>
    <t>メディアタイプカテゴリーとユニットカテゴリーの統計テーブル。</t>
  </si>
  <si>
    <t>epPrtStatsMediaTypeCATUnitCATPrinted</t>
  </si>
  <si>
    <t>1.3.6.1.4.1.1248.1.2.2.56.7.1.2</t>
  </si>
  <si>
    <t>メディアサイズカテゴリーとユニットカテゴリー毎の累計印刷枚数。</t>
  </si>
  <si>
    <t>epPrtStatsMediaTypeCATSizeCATTable</t>
  </si>
  <si>
    <t>1.3.6.1.4.1.1248.1.2.2.56.8</t>
  </si>
  <si>
    <t>メディアタイプカテゴリーとメディアサイズカテゴリーの統計テーブル。</t>
  </si>
  <si>
    <t>epPrtStatsMediaTypeCATSizeCATCutPaperPrinted</t>
  </si>
  <si>
    <t>1.3.6.1.4.1.1248.1.2.2.56.8.1.1</t>
  </si>
  <si>
    <t>メディアタイプカテゴリーとユーザー定義サイズカテゴリー毎の単票紙累計印刷枚数。</t>
  </si>
  <si>
    <t>epPrtStatsMediaTypeCATSizeCATRollPaperPrinted</t>
  </si>
  <si>
    <t>1.3.6.1.4.1.1248.1.2.2.56.8.1.2</t>
  </si>
  <si>
    <t>メディアタイプカテゴリーとユーザー定義サイズカテゴリー毎のロール紙累計印刷枚数。</t>
  </si>
  <si>
    <t>epPrtStatsMediaTypeCATPaperCustomSizeCATTable</t>
  </si>
  <si>
    <t>1.3.6.1.4.1.1248.1.2.2.56.9</t>
  </si>
  <si>
    <t>メディアタイプカテゴリーとユーザー定義サイズカテゴリーの統計テーブル。</t>
  </si>
  <si>
    <t>epPrtStatsMediaTypeCATPaperCustomSizeCATCutPaperPrinted</t>
  </si>
  <si>
    <t>1.3.6.1.4.1.1248.1.2.2.56.9.1.1</t>
  </si>
  <si>
    <t>epPrtStatsMediaTypeCATPaperCustomSizeCATRollPaperPrinted</t>
  </si>
  <si>
    <t>1.3.6.1.4.1.1248.1.2.2.56.9.1.2</t>
  </si>
  <si>
    <t>epPrtStatsMediaTypeCATInkSlotTable</t>
  </si>
  <si>
    <t>1.3.6.1.4.1.1248.1.2.2.56.10</t>
  </si>
  <si>
    <t>メディアタイプカテゴリーとインクスロットの統計テーブル。</t>
  </si>
  <si>
    <t>epPrtStatsMediaTypeCATInkSlotUsageCounter</t>
  </si>
  <si>
    <t>1.3.6.1.4.1.1248.1.2.2.56.10.1.1</t>
  </si>
  <si>
    <t>メディアタイプカテゴリーとインクスロット毎の累計インク消費量。</t>
  </si>
  <si>
    <t>epPrtStatsInkSlotInkSupSizeTable</t>
  </si>
  <si>
    <t>1.3.6.1.4.1.1248.1.2.2.56.11</t>
  </si>
  <si>
    <t>epPrtStatsInkSlotInkSupSizeChanged</t>
  </si>
  <si>
    <t>1.3.6.1.4.1.1248.1.2.2.56.11.1.1</t>
  </si>
  <si>
    <t>インクスロットとインク消耗品サイズ毎のインク消耗品交換回数。</t>
  </si>
  <si>
    <t>epPrtStatsInkSlotCoverageTypeTable</t>
  </si>
  <si>
    <t>1.3.6.1.4.1.1248.1.2.2.56.12</t>
  </si>
  <si>
    <t>インクスロットと印刷カバレッジタイプの統計テーブル。</t>
  </si>
  <si>
    <t>epPrtStatsInkSlotCoverageTypeCoverageType</t>
  </si>
  <si>
    <t>1.3.6.1.4.1.1248.1.2.2.56.12.1.1</t>
  </si>
  <si>
    <t>インクスロットと印刷カバレッジタイプ毎の印刷カバレッジのタイプ。</t>
  </si>
  <si>
    <t>1.3.6.1.4.1.1248.1.2.2.56.12.1.1.1.1.x.1</t>
  </si>
  <si>
    <t>1.3.6.1.4.1.1248.1.2.2.56.12.1.1.1.1.x.2</t>
  </si>
  <si>
    <t>1.3.6.1.4.1.1248.1.2.2.56.12.1.1.1.1.x.3</t>
  </si>
  <si>
    <t>epPrtStatsInkSlotCoverageTypeLastJobDuty</t>
  </si>
  <si>
    <t>1.3.6.1.4.1.1248.1.2.2.56.12.1.2</t>
  </si>
  <si>
    <t>インクスロットと印刷カバレッジタイプ毎の最終ジョブにおける印刷カバレッジ情報。</t>
  </si>
  <si>
    <t>epPrtStatsInkSlotCoverageTypeLifeDuty</t>
  </si>
  <si>
    <t>1.3.6.1.4.1.1248.1.2.2.56.12.1.3</t>
  </si>
  <si>
    <t>インクスロットと印刷カバレッジタイプ毎の生涯の累計平均印刷カバレッジ情報。</t>
  </si>
  <si>
    <t>epPrtStatsInkSlotCoverageTypeTermDuty</t>
  </si>
  <si>
    <t>1.3.6.1.4.1.1248.1.2.2.56.12.1.4</t>
  </si>
  <si>
    <t>インクスロットと印刷カバレッジタイプ毎の印刷カバレッジ情報をリセットした後の累計平均印刷カバレッジ情報。</t>
  </si>
  <si>
    <t>epPrtManualStapler(57)</t>
  </si>
  <si>
    <t>epPrtManualStaplerEnable</t>
  </si>
  <si>
    <t>1.3.6.1.4.1.1248.1.2.2.57.1.1.2</t>
  </si>
  <si>
    <t>マニュアルステープラーの機能の有効無効設定。</t>
  </si>
  <si>
    <t>epPrtManualStaplerInsertableMinWaitTime</t>
  </si>
  <si>
    <t>1.3.6.1.4.1.1248.1.2.2.57.1.1.3</t>
  </si>
  <si>
    <t>マニュアルステープラーの用紙挿入部の開口時間に設定可能な最小値。</t>
  </si>
  <si>
    <t>epPrtManualStaplerInsertableWaitMaxTime</t>
  </si>
  <si>
    <t>1.3.6.1.4.1.1248.1.2.2.57.1.1.4</t>
  </si>
  <si>
    <t>マニュアルステープラーの用紙挿入部の開口時間に設定可能な最大値。</t>
  </si>
  <si>
    <t>epPrtManualStaplerInsertableWaitTime</t>
  </si>
  <si>
    <t>1.3.6.1.4.1.1248.1.2.2.57.1.1.5</t>
  </si>
  <si>
    <t>マニュアルステープラーの用紙挿入部の開口時間設定。</t>
  </si>
  <si>
    <t>epPrtManualStaplerGuidePaperSize</t>
  </si>
  <si>
    <t>1.3.6.1.4.1.1248.1.2.2.57.1.1.6</t>
  </si>
  <si>
    <t>マニュアルステープラーの幅合わせガイド位置(用紙サイズ)の設定。</t>
  </si>
  <si>
    <t>epPrtManualStaplerCounter</t>
  </si>
  <si>
    <t>1.3.6.1.4.1.1248.1.2.2.57.1.1.7</t>
  </si>
  <si>
    <t>マニュアルステープラーの使用回数。</t>
  </si>
  <si>
    <t>epScnScanAfterRegularCleaningTotalScannedUnit</t>
  </si>
  <si>
    <t>1.3.6.1.4.1.1248.1.4.2.7.1.1.20</t>
  </si>
  <si>
    <t>定期清掃後のスキャン回数の単位。
epScnScanAfterRegularCleaningTotalScannedを実装する場合は必須。</t>
  </si>
  <si>
    <t>epScnScanAfterRegularCleaningTotalScanned</t>
  </si>
  <si>
    <t>1.3.6.1.4.1.1248.1.4.2.7.1.1.21</t>
  </si>
  <si>
    <t>定期清掃後のスキャン回数。</t>
  </si>
  <si>
    <t>epScnScanAfterChangeTotalScannedUnit</t>
  </si>
  <si>
    <t>1.3.6.1.4.1.1248.1.4.2.7.1.1.22</t>
  </si>
  <si>
    <t>epScnScanAfterFeedRollerChangeTotalScanned</t>
  </si>
  <si>
    <t>1.3.6.1.4.1.1248.1.4.2.7.1.1.23</t>
  </si>
  <si>
    <t>給紙ローラー交換後のスキャン回数。</t>
  </si>
  <si>
    <t>epScnScanAfterSeparationRollerChangeTotalScanned</t>
  </si>
  <si>
    <t>1.3.6.1.4.1.1248.1.4.2.7.1.1.24</t>
  </si>
  <si>
    <t>分離ローラー交換後のスキャン回数。</t>
  </si>
  <si>
    <t>epScnScanToMailEnable</t>
  </si>
  <si>
    <t>1.3.6.1.4.1.1248.1.4.2.8.1.1.1</t>
  </si>
  <si>
    <t>Scan to Mail 機能の有効、無効設定。</t>
    <rPh sb="13" eb="15">
      <t>キノウ</t>
    </rPh>
    <rPh sb="16" eb="18">
      <t>ユウコウ</t>
    </rPh>
    <rPh sb="19" eb="21">
      <t>ムコウ</t>
    </rPh>
    <rPh sb="21" eb="23">
      <t>セッテイ</t>
    </rPh>
    <phoneticPr fontId="21"/>
  </si>
  <si>
    <t>epScnScanToMailMaxFileSizeUnit</t>
  </si>
  <si>
    <t>1.3.6.1.4.1.1248.1.4.2.8.1.1.2</t>
  </si>
  <si>
    <t>添付ファイル最大サイズ設定の単位。</t>
    <rPh sb="0" eb="2">
      <t>テンプ</t>
    </rPh>
    <rPh sb="6" eb="8">
      <t>サイダイ</t>
    </rPh>
    <rPh sb="11" eb="13">
      <t>セッテイ</t>
    </rPh>
    <rPh sb="14" eb="16">
      <t>タンイ</t>
    </rPh>
    <phoneticPr fontId="21"/>
  </si>
  <si>
    <t>1.3.6.1.4.1.1248.1.4.2.8.1.1.3</t>
  </si>
  <si>
    <t>添付ファイル最大サイズの設定。</t>
    <rPh sb="0" eb="2">
      <t>テンプ</t>
    </rPh>
    <rPh sb="6" eb="8">
      <t>サイダイ</t>
    </rPh>
    <rPh sb="12" eb="14">
      <t>セッテイ</t>
    </rPh>
    <phoneticPr fontId="21"/>
  </si>
  <si>
    <t>epScnScanToMailSubject</t>
  </si>
  <si>
    <t>1.3.6.1.4.1.1248.1.4.2.8.1.1.4</t>
  </si>
  <si>
    <t>Scan to Mail 時のメール件名の設定。</t>
    <rPh sb="13" eb="14">
      <t>ジ</t>
    </rPh>
    <rPh sb="18" eb="20">
      <t>ケンメイ</t>
    </rPh>
    <rPh sb="21" eb="23">
      <t>セッテイ</t>
    </rPh>
    <phoneticPr fontId="21"/>
  </si>
  <si>
    <t>epScnScanToMailMaxFileSizeSelectableTable</t>
  </si>
  <si>
    <t>1.3.6.1.4.1.1248.1.4.2.8.2</t>
  </si>
  <si>
    <t>FaxToMail添付ファイル最大サイズ（epFaxFaxToMailMaxFileSize）に設定可能な値の一覧テーブル。</t>
  </si>
  <si>
    <t>epScnScanToMailMaxFileSizeSelectableValue</t>
  </si>
  <si>
    <t>1.3.6.1.4.1.1248.1.4.2.8.2.1.2</t>
  </si>
  <si>
    <t>epScnScanToMailMaxFileSizeに設定可能な値。</t>
  </si>
  <si>
    <t>1.3.6.1.4.1.1248.1.4.2.8.2.1.2.x.1</t>
  </si>
  <si>
    <t>1.3.6.1.4.1.1248.1.4.2.8.2.1.2.x.2</t>
  </si>
  <si>
    <t>1.3.6.1.4.1.1248.1.4.2.8.2.1.2.x.6</t>
  </si>
  <si>
    <t>epScnScanToMailUserSettingTable</t>
  </si>
  <si>
    <t>1.3.6.1.4.1.1248.1.4.2.8.3</t>
  </si>
  <si>
    <t>ScanToMailユーザー毎の設定可能な値の一覧</t>
  </si>
  <si>
    <t>epScnScanToMailUserSettingMaxFileSize</t>
  </si>
  <si>
    <t>1.3.6.1.4.1.1248.1.4.2.8.3.1.2</t>
  </si>
  <si>
    <t>添付ファイル最大サイズ。</t>
  </si>
  <si>
    <t>1.3.6.1.4.1.1248.1.4.2.8.3.1.3</t>
  </si>
  <si>
    <t>メールの件名。</t>
  </si>
  <si>
    <t>1.3.6.1.4.1.1248.1.4.2.19.1.1.1</t>
    <phoneticPr fontId="7"/>
  </si>
  <si>
    <t>epScnCommonDoubleFeedDetectSkipEnable</t>
  </si>
  <si>
    <t>1.3.6.1.4.1.1248.1.4.2.19.1.1.2</t>
  </si>
  <si>
    <t>重送検知スキップの有効/無効。
重送検知設定が有効な場合において、1JOBのスキャンにおいて最初に重送検知した原稿だけは重送としない設定。</t>
  </si>
  <si>
    <t>epScnCommonDoubleFeedStopSetting</t>
  </si>
  <si>
    <t>1.3.6.1.4.1.1248.1.4.2.19.1.1.3</t>
  </si>
  <si>
    <t>重送検知時のストップ設定。</t>
  </si>
  <si>
    <t>epScnCommonAutoStopTimeSetting</t>
  </si>
  <si>
    <t>1.3.6.1.4.1.1248.1.4.2.19.1.1.4</t>
  </si>
  <si>
    <t>ローラー自動停止時間の設定。</t>
  </si>
  <si>
    <t>epScnCommonScreenOrientationSetting</t>
  </si>
  <si>
    <t>1.3.6.1.4.1.1248.1.4.2.19.1.1.5</t>
  </si>
  <si>
    <t>デリケート姿勢画面の表示設定。</t>
  </si>
  <si>
    <t>epScnCommonPickupRollerCountAlertEnable</t>
  </si>
  <si>
    <t>1.3.6.1.4.1.1248.1.4.2.19.1.1.6</t>
  </si>
  <si>
    <t>給紙ローラー交換通知の有効/無効。</t>
  </si>
  <si>
    <t>epScnCommonPickupRollerCountAlertSettingMax</t>
  </si>
  <si>
    <t>1.3.6.1.4.1.1248.1.4.2.19.1.1.7</t>
  </si>
  <si>
    <t>給紙ローラー交換通知枚数設定の最大設定値。</t>
  </si>
  <si>
    <t>epScnCommonPickupRollerCountAlertSetting</t>
  </si>
  <si>
    <t>1.3.6.1.4.1.1248.1.4.2.19.1.1.8</t>
  </si>
  <si>
    <t>給紙ローラー交換通知枚数設定。</t>
  </si>
  <si>
    <t>epScnCommonSeparationRollerCountAlertEnable</t>
  </si>
  <si>
    <t>1.3.6.1.4.1.1248.1.4.2.19.1.1.9</t>
  </si>
  <si>
    <t>分離ローラー交換通知の有効/無効。</t>
  </si>
  <si>
    <t>epScnCommonSeparationRollerCountAlertSettingMax</t>
  </si>
  <si>
    <t>1.3.6.1.4.1.1248.1.4.2.19.1.1.10</t>
  </si>
  <si>
    <t>epScnCommonSeparationRollerCountAlertSetting</t>
  </si>
  <si>
    <t>1.3.6.1.4.1.1248.1.4.2.19.1.1.11</t>
  </si>
  <si>
    <t>epHrNetworkDNServer2Address</t>
  </si>
  <si>
    <t>セカンダリDNSのIPv4アドレスのマニュアル設定。</t>
  </si>
  <si>
    <t>1.3.6.1.4.1.1248.1.8.2.21.1.1.24</t>
  </si>
  <si>
    <t>Embedded Agentのエージェントキー。</t>
  </si>
  <si>
    <t>1.3.6.1.4.1.1248.1.8.2.21.1.1.24.2.1</t>
  </si>
  <si>
    <t>1.3.6.1.4.1.1248.1.8.2.21.1.1.24.2.2</t>
  </si>
  <si>
    <t>1.3.6.1.4.1.1248.1.8.2.21.1.1.25</t>
  </si>
  <si>
    <t>Embedded Agentのセットアップ実行状態。</t>
  </si>
  <si>
    <t>1.3.6.1.4.1.1248.1.8.2.21.1.1.25.2.1</t>
  </si>
  <si>
    <t>1.3.6.1.4.1.1248.1.8.2.21.1.1.25.2.2</t>
  </si>
  <si>
    <t>epHrEmbeddedAgentSettingsNowSendFunctionSupport</t>
  </si>
  <si>
    <t>1.3.6.1.4.1.1248.1.8.2.21.1.1.26</t>
  </si>
  <si>
    <t>Embedded Agentのリモートメンテナンスの今すぐ送信の機能種別のサポート状況。</t>
  </si>
  <si>
    <t>1.3.6.1.4.1.1248.1.8.2.21.1.1.26.2.1</t>
  </si>
  <si>
    <t>1.3.6.1.4.1.1248.1.8.2.21.1.1.26.2.2</t>
  </si>
  <si>
    <t>epHrEmbeddedAgentSettingsHeadCleaningFunctionSupport</t>
  </si>
  <si>
    <t>1.3.6.1.4.1.1248.1.8.2.21.1.1.27</t>
  </si>
  <si>
    <t>Embedded Agentのリモートメンテナンスのヘッドクリーニングの機能種別のサポート状況。</t>
  </si>
  <si>
    <t>1.3.6.1.4.1.1248.1.8.2.21.1.1.27.2.1</t>
  </si>
  <si>
    <t>1.3.6.1.4.1.1248.1.8.2.21.1.1.27.2.2</t>
  </si>
  <si>
    <t>epHrEmbeddedAgentSettingsRebootFunctionSupport</t>
  </si>
  <si>
    <t>1.3.6.1.4.1.1248.1.8.2.21.1.1.28</t>
  </si>
  <si>
    <t>Embedded Agentのリモートメンテナンスの再起動の機能種別のサポート状況。</t>
  </si>
  <si>
    <t>1.3.6.1.4.1.1248.1.8.2.21.1.1.28.2.1</t>
  </si>
  <si>
    <t>1.3.6.1.4.1.1248.1.8.2.21.1.1.28.2.2</t>
  </si>
  <si>
    <t>epHrBox(25)</t>
  </si>
  <si>
    <t>1.3.6.1.4.1.1248.1.8.2.25.1</t>
  </si>
  <si>
    <t>BOX共通設定情報を提供するテーブル。</t>
  </si>
  <si>
    <t>epHrBoxCommonDefaultDocumentEraseEnable</t>
  </si>
  <si>
    <t>1.3.6.1.4.1.1248.1.8.2.25.1.1.1</t>
  </si>
  <si>
    <t>BOX文書保持の有効、無効のデフォルト設定。</t>
  </si>
  <si>
    <t>epHrBoxCommonDocumentEraseSettingEnable</t>
  </si>
  <si>
    <t>1.3.6.1.4.1.1248.1.8.2.25.1.1.2</t>
  </si>
  <si>
    <t>BOX文書保持の出力毎設定の有効、無効の設定。</t>
  </si>
  <si>
    <t>epHrBosSharedCommonTable</t>
  </si>
  <si>
    <t>1.3.6.1.4.1.1248.1.8.2.25.2</t>
  </si>
  <si>
    <t>共有BOX共通設定情報を提供するテーブル。</t>
  </si>
  <si>
    <t>epHrBoxSharedCommonEnable</t>
  </si>
  <si>
    <t>1.3.6.1.4.1.1248.1.8.2.25.2.1.1</t>
  </si>
  <si>
    <t>共有BOX機能の有効、無効の設定。</t>
  </si>
  <si>
    <t>epHrBoxSharedCommonOperationPermissions</t>
  </si>
  <si>
    <t>1.3.6.1.4.1.1248.1.8.2.25.2.1.2</t>
  </si>
  <si>
    <t>共有BOXの操作(作成/編集/削除)権限の設定。</t>
  </si>
  <si>
    <t>epHrBoxSharedCommonAutoErasePermissions</t>
  </si>
  <si>
    <t>1.3.6.1.4.1.1248.1.8.2.25.2.1.3</t>
  </si>
  <si>
    <t>共有BOXの自動削除時間設定権限の設定。</t>
  </si>
  <si>
    <t>epHrBoxSharedCommonDefaultAutoEraseEnable</t>
  </si>
  <si>
    <t>1.3.6.1.4.1.1248.1.8.2.25.2.1.4</t>
  </si>
  <si>
    <t>共有BOXのデータを自動削除する機能の有効、無効のデフォルト設定。</t>
  </si>
  <si>
    <t>epHrBoxSharedCommonDefaultAutoEraseDuration</t>
  </si>
  <si>
    <t>1.3.6.1.4.1.1248.1.8.2.25.2.1.5</t>
  </si>
  <si>
    <t>共有BOXのデータを自動削除するまでの保存期間(時間)のデフォルト設定。</t>
  </si>
  <si>
    <t>epHrBoxSharedCommonAutoEraseMinDurationDay</t>
  </si>
  <si>
    <t>1.3.6.1.4.1.1248.1.8.2.25.2.1.6</t>
  </si>
  <si>
    <t>共有BOXのデータを自動削除するまでの保存期間に設定可能な最小値(日数)。</t>
  </si>
  <si>
    <t>epHrBoxSharedCommonAutoEraseMaxDurationDay</t>
  </si>
  <si>
    <t>1.3.6.1.4.1.1248.1.8.2.25.2.1.7</t>
  </si>
  <si>
    <t>共有BOXのデータを自動削除するまでの保存期間に設定可能な最大値(日数)。</t>
  </si>
  <si>
    <t>epHrBoxSharedCommonAutoEraseMinDurationHour</t>
  </si>
  <si>
    <t>1.3.6.1.4.1.1248.1.8.2.25.2.1.8</t>
  </si>
  <si>
    <t>共有BOXのデータを自動削除するまでの保存期間に設定可能な最小値(時間)。</t>
  </si>
  <si>
    <t>epHrBoxSharedCommonAutoEraseMaxDurationHour</t>
  </si>
  <si>
    <t>1.3.6.1.4.1.1248.1.8.2.25.2.1.9</t>
  </si>
  <si>
    <t>共有BOXのデータを自動削除するまでの保存期間に設定可能な最大値(時間)。</t>
  </si>
  <si>
    <t>epHrBoxSharedCommonDefaultAutoEraseDurationConsoleUnit</t>
  </si>
  <si>
    <t>1.3.6.1.4.1.1248.1.8.2.25.2.1.10</t>
  </si>
  <si>
    <t>共有BOXのデータを自動削除するまでの保存期間をパネルで設定するときの単位のデフォルト値。</t>
  </si>
  <si>
    <t>epHrBoxSharedTable</t>
  </si>
  <si>
    <t>1.3.6.1.4.1.1248.1.8.2.25.3</t>
  </si>
  <si>
    <t>共有BOX設定情報を提供するテーブル。</t>
  </si>
  <si>
    <t>epHrBoxUserCommonTable</t>
  </si>
  <si>
    <t>1.3.6.1.4.1.1248.1.8.2.25.4</t>
  </si>
  <si>
    <t>個人BOX共通設定情報を提供するテーブル。</t>
  </si>
  <si>
    <t>epHrBoxUserCommonAutoEraseEnable</t>
  </si>
  <si>
    <t>1.3.6.1.4.1.1248.1.8.2.25.4.1.1</t>
  </si>
  <si>
    <t>個人BOXのデータを自動削除する機能の有効、無効の設定。</t>
  </si>
  <si>
    <t>epHrBoxUserCommonAutoEraseDuration</t>
  </si>
  <si>
    <t>1.3.6.1.4.1.1248.1.8.2.25.4.1.2</t>
  </si>
  <si>
    <t>個人BOXのデータを自動削除するまでの保存期間(時間)の設定。</t>
  </si>
  <si>
    <t>epHrBoxUserCommonAutoEraseMinDurationDay</t>
  </si>
  <si>
    <t>1.3.6.1.4.1.1248.1.8.2.25.4.1.3</t>
  </si>
  <si>
    <t>個人BOXのデータを自動削除するまでの保存期間に設定可能な最小値(日数)。</t>
  </si>
  <si>
    <t>epHrBoxUserCommonAutoEraseMaxDurationDay</t>
  </si>
  <si>
    <t>1.3.6.1.4.1.1248.1.8.2.25.4.1.4</t>
  </si>
  <si>
    <t>個人BOXのデータを自動削除するまでの保存期間に設定可能な最大値(日数)。</t>
  </si>
  <si>
    <t>epHrBoxUserCommonAutoEraseMinDurationHour</t>
  </si>
  <si>
    <t>1.3.6.1.4.1.1248.1.8.2.25.4.1.5</t>
  </si>
  <si>
    <t>個人BOXのデータを自動削除するまでの保存期間に設定可能な最小値(時間)。</t>
  </si>
  <si>
    <t>epHrBoxUserCommonAutoEraseMaxDurationHour</t>
  </si>
  <si>
    <t>1.3.6.1.4.1.1248.1.8.2.25.4.1.6</t>
  </si>
  <si>
    <t>個人BOXのデータを自動削除するまでの保存期間に設定可能な最大値(時間)。</t>
  </si>
  <si>
    <t>epHrBoxUserCommonAutoEraseDurationConsoleUnit</t>
  </si>
  <si>
    <t>1.3.6.1.4.1.1248.1.8.2.25.4.1.7</t>
  </si>
  <si>
    <t>個人BOXのデータを自動削除するまでの保存期間をパネルで設定するときの単位。</t>
  </si>
  <si>
    <t>1.3.6.1.4.1.1248.1.8.2.21.1.1.29</t>
  </si>
  <si>
    <t>Embedded Agentのデータ送信のリトライ間隔で設定可能な最小値。</t>
  </si>
  <si>
    <t>1.3.6.1.4.1.1248.1.8.2.21.1.1.29.2.1</t>
  </si>
  <si>
    <t>1.3.6.1.4.1.1248.1.8.2.21.1.1.29.2.2</t>
  </si>
  <si>
    <t>Embedded Agentのデータ送信のリトライ間隔で設定可能な最大値。</t>
    <phoneticPr fontId="7"/>
  </si>
  <si>
    <t>1.3.6.1.4.1.1248.1.8.2.21.1.1.30.2.1</t>
  </si>
  <si>
    <t>1.3.6.1.4.1.1248.1.8.2.21.1.1.30.2.2</t>
  </si>
  <si>
    <t>epHrEmbeddedAgentSettingsSendRetryMinuteInterval</t>
  </si>
  <si>
    <t>1.3.6.1.4.1.1248.1.8.2.21.1.1.31</t>
  </si>
  <si>
    <t>Embedded Agentのデータ送信のリトライ間隔。</t>
    <phoneticPr fontId="7"/>
  </si>
  <si>
    <t>1.3.6.1.4.1.1248.1.8.2.21.1.1.31.2.1</t>
  </si>
  <si>
    <t>1.3.6.1.4.1.1248.1.8.2.21.1.1.31.2.2</t>
  </si>
  <si>
    <t>epHrEmbeddedAgentSettingsMinSendRetryCount</t>
  </si>
  <si>
    <t>Embedded Agentのデータ送信のリトライ回数で設定可能な最小値。</t>
    <phoneticPr fontId="7"/>
  </si>
  <si>
    <t>epHrEmbeddedAgentSettingsMaxSendRetryCount</t>
  </si>
  <si>
    <t>Embedded Agentのデータ送信のリトライ回数で設定可能な最大値。</t>
    <phoneticPr fontId="7"/>
  </si>
  <si>
    <t>epHrEmbeddedAgentSettingsSendRetryCount</t>
  </si>
  <si>
    <t>1.3.6.1.4.1.1248.1.8.2.21.1.1.33</t>
    <phoneticPr fontId="7"/>
  </si>
  <si>
    <t>Embedded Agentのデータ送信のリトライ回数。</t>
    <phoneticPr fontId="7"/>
  </si>
  <si>
    <t>1.3.6.1.4.1.1248.1.2.2.21.1.1.2.1.7</t>
    <phoneticPr fontId="7"/>
  </si>
  <si>
    <t>1.3.6.1.4.1.1248.1.1.3.1.1.45</t>
    <phoneticPr fontId="7"/>
  </si>
  <si>
    <t>epHrSMIMEFunctionDefaultSignature</t>
    <phoneticPr fontId="7"/>
  </si>
  <si>
    <t>epPrtStandbyTimeoutAfterPrint</t>
    <phoneticPr fontId="7"/>
  </si>
  <si>
    <t>1.3.6.1.4.1.1248.1.2.2.3.1.1.72</t>
  </si>
  <si>
    <t>印刷終了後に最速で節電状態に入る機能の有効、無効の設定。</t>
    <phoneticPr fontId="7"/>
  </si>
  <si>
    <t>1.3.6.1.4.1.1248.1.8.2.3.1.1.3</t>
  </si>
  <si>
    <t>パネルの設定の自動クリア機能の有効、無効の設定。</t>
  </si>
  <si>
    <t>epHrAutoClearJobSettingsTimeoutEnable</t>
    <phoneticPr fontId="7"/>
  </si>
  <si>
    <t>epHrAutoFirmwareUpdateEnable</t>
  </si>
  <si>
    <t>1.3.6.1.4.1.1248.1.8.2.3.1.1.33</t>
  </si>
  <si>
    <t>自動ファームウェアアップデート機能の有効、無効の設定。</t>
  </si>
  <si>
    <t>epHrAutoFirmwareUpdateDay</t>
  </si>
  <si>
    <t>1.3.6.1.4.1.1248.1.8.2.3.1.1.34</t>
  </si>
  <si>
    <t>自動ファームウェアアップデート機能を実施する曜日の設定。</t>
  </si>
  <si>
    <t>epHrAutoFirmwareUpdateStartTime</t>
  </si>
  <si>
    <t>1.3.6.1.4.1.1248.1.8.2.3.1.1.35</t>
  </si>
  <si>
    <t>自動ファームウェアアップデート機能の開始時刻（時間）の設定。</t>
  </si>
  <si>
    <t>epHrAutoFirmwareUpdateDirectory</t>
  </si>
  <si>
    <t>1.3.6.1.4.1.1248.1.8.2.3.1.1.36</t>
  </si>
  <si>
    <t>自動ファームウェアアップデート機能の参照先ディレクトリの設定。</t>
  </si>
  <si>
    <t>1.3.6.1.4.1.1248.1.8.2.3.1.1.37</t>
  </si>
  <si>
    <t>パネルのホーム画面のレイアウト設定</t>
  </si>
  <si>
    <t>epHrConsoleKeyboardType</t>
  </si>
  <si>
    <t>1.3.6.1.4.1.1248.1.8.2.3.1.1.38</t>
  </si>
  <si>
    <t>コンソールディスプレイに表示するキーボードの設定。</t>
  </si>
  <si>
    <t>epHrDirectPowerOnEnable</t>
  </si>
  <si>
    <t>1.3.6.1.4.1.1248.1.8.2.3.1.1.39</t>
  </si>
  <si>
    <t>ダイレクトパワーオン機能の有効、無効の設定。</t>
  </si>
  <si>
    <t>epHrConsoleHomeBackgroundColor</t>
  </si>
  <si>
    <t>パネルのホーム画面の背景色設定。</t>
  </si>
  <si>
    <t>1.3.6.1.4.1.1248.1.8.2.21.1.1.2.2.3</t>
    <phoneticPr fontId="7"/>
  </si>
  <si>
    <t>1.3.6.1.4.1.1248.1.8.2.21.1.1.3.2.3</t>
    <phoneticPr fontId="7"/>
  </si>
  <si>
    <t>1.3.6.1.4.1.1248.1.8.2.21.1.1.4.2.3</t>
    <phoneticPr fontId="7"/>
  </si>
  <si>
    <t>1.3.6.1.4.1.1248.1.8.2.21.1.1.11.2.3</t>
    <phoneticPr fontId="7"/>
  </si>
  <si>
    <t>1.3.6.1.4.1.1248.1.8.2.21.1.1.12.2.3</t>
    <phoneticPr fontId="7"/>
  </si>
  <si>
    <t>1.3.6.1.4.1.1248.1.8.2.21.1.1.13.2.3</t>
    <phoneticPr fontId="7"/>
  </si>
  <si>
    <t>1.3.6.1.4.1.1248.1.8.2.21.1.1.14.2.3</t>
    <phoneticPr fontId="7"/>
  </si>
  <si>
    <t>1.3.6.1.4.1.1248.1.8.2.21.1.1.15.2.3</t>
    <phoneticPr fontId="7"/>
  </si>
  <si>
    <t>1.3.6.1.4.1.1248.1.8.2.21.1.1.21.2.3</t>
    <phoneticPr fontId="7"/>
  </si>
  <si>
    <t>1.3.6.1.4.1.1248.1.8.2.21.1.1.22.2.3</t>
    <phoneticPr fontId="7"/>
  </si>
  <si>
    <t>1.3.6.1.4.1.1248.1.8.2.21.1.1.23.2.3</t>
    <phoneticPr fontId="7"/>
  </si>
  <si>
    <t>1.3.6.1.4.1.1248.1.8.2.21.1.1.24.2.3</t>
    <phoneticPr fontId="7"/>
  </si>
  <si>
    <t>1.3.6.1.4.1.1248.1.8.2.21.1.1.25.2.3</t>
    <phoneticPr fontId="7"/>
  </si>
  <si>
    <t>1.3.6.1.4.1.1248.1.8.2.21.1.1.26.2.3</t>
    <phoneticPr fontId="7"/>
  </si>
  <si>
    <t>1.3.6.1.4.1.1248.1.8.2.21.1.1.27.2.3</t>
    <phoneticPr fontId="7"/>
  </si>
  <si>
    <t>1.3.6.1.4.1.1248.1.8.2.21.1.1.28.2.3</t>
    <phoneticPr fontId="7"/>
  </si>
  <si>
    <t>1.3.6.1.4.1.1248.1.8.2.21.1.1.29.2.3</t>
    <phoneticPr fontId="7"/>
  </si>
  <si>
    <t>1.3.6.1.4.1.1248.1.8.2.21.1.1.30</t>
    <phoneticPr fontId="7"/>
  </si>
  <si>
    <t>1.3.6.1.4.1.1248.1.8.2.21.1.1.30.2.3</t>
    <phoneticPr fontId="7"/>
  </si>
  <si>
    <t>1.3.6.1.4.1.1248.1.8.2.21.1.1.31.2.3</t>
    <phoneticPr fontId="7"/>
  </si>
  <si>
    <t>1.3.6.1.4.1.1248.1.2.2.1.1.1.1</t>
    <phoneticPr fontId="7"/>
  </si>
  <si>
    <t>1.3.6.1.4.1.2699.1.2.1.2.1.1.3</t>
    <phoneticPr fontId="7"/>
  </si>
  <si>
    <t>epPrtIfTimeout</t>
    <phoneticPr fontId="7"/>
  </si>
  <si>
    <t>epPrtMpMode</t>
    <phoneticPr fontId="7"/>
  </si>
  <si>
    <t>1.3.6.1.4.1.1248.1.1.3.1.1.49</t>
    <phoneticPr fontId="7"/>
  </si>
  <si>
    <t>epsConfHardwareType</t>
    <phoneticPr fontId="7"/>
  </si>
  <si>
    <t>1.3.6.1.4.1.1248.1.1.3.1.2.24</t>
    <phoneticPr fontId="7"/>
  </si>
  <si>
    <t>1.3.6.1.4.1.1248.1.1.3.1.2.25</t>
    <phoneticPr fontId="7"/>
  </si>
  <si>
    <t>1.3.6.1.4.1.1248.1.1.3.1.2.26</t>
    <phoneticPr fontId="7"/>
  </si>
  <si>
    <t>1.3.6.1.4.1.1248.1.1.3.1.2.27</t>
    <phoneticPr fontId="7"/>
  </si>
  <si>
    <t>1.3.6.1.4.1.1248.1.1.3.1.2.28</t>
    <phoneticPr fontId="7"/>
  </si>
  <si>
    <t>1.3.6.1.4.1.1248.1.1.3.1.2.29</t>
    <phoneticPr fontId="7"/>
  </si>
  <si>
    <t>epsSnmpv1Enable</t>
    <phoneticPr fontId="7"/>
  </si>
  <si>
    <t>epsSnmpv2cEnable</t>
    <phoneticPr fontId="7"/>
  </si>
  <si>
    <t>epsSnmpv1v2cMode</t>
    <phoneticPr fontId="7"/>
  </si>
  <si>
    <t>epsSnmpv1EnableState</t>
    <phoneticPr fontId="7"/>
  </si>
  <si>
    <t>epsSnmpv2cEnableState</t>
    <phoneticPr fontId="7"/>
  </si>
  <si>
    <t>epsSnmpv1v2cModeState</t>
    <phoneticPr fontId="7"/>
  </si>
  <si>
    <t>SNMPv1通信の有効/無効設定。</t>
    <phoneticPr fontId="7"/>
  </si>
  <si>
    <t>SNMPv2c通信の有効/無効設定。</t>
    <phoneticPr fontId="7"/>
  </si>
  <si>
    <t>SNMPv1/v2c通信のアクセス属性の設定。</t>
  </si>
  <si>
    <t>SNMPv1通信の有効/無効の設定状態</t>
  </si>
  <si>
    <t>SNMPv2c通信の有効/無効の設定状態</t>
    <phoneticPr fontId="7"/>
  </si>
  <si>
    <t>SNMPv1/v2c通信のアクセス属性の設定状態。</t>
  </si>
  <si>
    <t>epsLprConnectionNum</t>
    <phoneticPr fontId="7"/>
  </si>
  <si>
    <t>1.3.6.1.4.1.1248.1.1.3.1.4.54</t>
    <phoneticPr fontId="7"/>
  </si>
  <si>
    <t>LPRポートの現在の接続数。</t>
    <rPh sb="7" eb="9">
      <t>ゲンザイ</t>
    </rPh>
    <rPh sb="10" eb="12">
      <t>セツゾク</t>
    </rPh>
    <rPh sb="12" eb="13">
      <t>スウ</t>
    </rPh>
    <phoneticPr fontId="7"/>
  </si>
  <si>
    <t>epPrtMarkerColorMultiSuppliesIndex</t>
    <phoneticPr fontId="7"/>
  </si>
  <si>
    <t>epPrtInputRollerCount</t>
    <phoneticPr fontId="7"/>
  </si>
  <si>
    <t>epPrtInputLevelManagementEnable</t>
    <phoneticPr fontId="7"/>
  </si>
  <si>
    <t>1.3.6.1.4.1.1248.1.2.2.23.1.1.23</t>
    <phoneticPr fontId="7"/>
  </si>
  <si>
    <t>給紙装置の残量管理機能の有効、無効の設定。</t>
    <phoneticPr fontId="7"/>
  </si>
  <si>
    <t>epPrtInputLevelNearEndMin</t>
    <phoneticPr fontId="7"/>
  </si>
  <si>
    <t>1.3.6.1.4.1.1248.1.2.2.23.1.1.24</t>
  </si>
  <si>
    <t>用紙のNearEnd警告残量設定の設定可能な最小値。</t>
    <phoneticPr fontId="7"/>
  </si>
  <si>
    <t>epPrtInputLevelNearEndMax</t>
    <phoneticPr fontId="7"/>
  </si>
  <si>
    <t>1.3.6.1.4.1.1248.1.2.2.23.1.1.25</t>
  </si>
  <si>
    <t>用紙のNearEnd警告残量設定の設定可能な最大値。</t>
    <phoneticPr fontId="7"/>
  </si>
  <si>
    <t>epPrtInputLevelNearEnd</t>
    <phoneticPr fontId="7"/>
  </si>
  <si>
    <t>1.3.6.1.4.1.1248.1.2.2.23.1.1.26</t>
  </si>
  <si>
    <t>用紙のNearEnd警告の残量設定。</t>
    <phoneticPr fontId="7"/>
  </si>
  <si>
    <t>給紙装置のローラーセット時の年月日。</t>
    <phoneticPr fontId="7"/>
  </si>
  <si>
    <t>epPrtMarkerConvertPSTotalPrintedUnit</t>
    <phoneticPr fontId="7"/>
  </si>
  <si>
    <t>1.3.6.1.4.1.1248.1.2.2.27.1.1.36</t>
    <phoneticPr fontId="7"/>
  </si>
  <si>
    <t>用紙サイズ換算印刷カウンタの単位。</t>
    <phoneticPr fontId="7"/>
  </si>
  <si>
    <t>epPrtMarkerConvertPSTotalPrintedPaperSize</t>
    <phoneticPr fontId="7"/>
  </si>
  <si>
    <t>1.3.6.1.4.1.1248.1.2.2.27.1.1.37</t>
    <phoneticPr fontId="7"/>
  </si>
  <si>
    <t>用紙サイズ換算印刷カウンタの基準となる用紙サイズ。</t>
    <phoneticPr fontId="7"/>
  </si>
  <si>
    <t>epPrtMarkerConvertPSTotalPrintedTable</t>
    <phoneticPr fontId="7"/>
  </si>
  <si>
    <t>1.3.6.1.4.1.1248.1.2.2.27.16</t>
    <phoneticPr fontId="7"/>
  </si>
  <si>
    <t>用紙サイズ換算印刷カウント情報テーブル</t>
    <phoneticPr fontId="7"/>
  </si>
  <si>
    <t>epPrtMarkerConvertPSTotalPrintedType</t>
    <phoneticPr fontId="7"/>
  </si>
  <si>
    <t>1.3.6.1.4.1.1248.1.2.2.27.16.1.2</t>
    <phoneticPr fontId="7"/>
  </si>
  <si>
    <t>指定された用紙サイズに換算された印刷カウントのタイプ。</t>
    <phoneticPr fontId="7"/>
  </si>
  <si>
    <t>1.3.6.1.4.1.1248.1.2.2.27.16.1.2.1.1.1</t>
    <phoneticPr fontId="7"/>
  </si>
  <si>
    <t>1.3.6.1.4.1.1248.1.2.2.27.16.1.2.1.1.2</t>
  </si>
  <si>
    <t>1.3.6.1.4.1.1248.1.2.2.27.16.1.2.1.1.3</t>
  </si>
  <si>
    <t>1.3.6.1.4.1.1248.1.2.2.27.16.1.2.1.1.4</t>
  </si>
  <si>
    <t>1.3.6.1.4.1.1248.1.2.2.27.16.1.2.1.1.5</t>
  </si>
  <si>
    <t>epPrtMarkerConvertPSTotalPrintedCounter</t>
    <phoneticPr fontId="7"/>
  </si>
  <si>
    <t>1.3.6.1.4.1.1248.1.2.2.27.16.1.3</t>
    <phoneticPr fontId="7"/>
  </si>
  <si>
    <t>指定された用紙サイズに換算された印刷数。</t>
    <phoneticPr fontId="7"/>
  </si>
  <si>
    <t>1.3.6.1.4.1.1248.1.2.2.27.16.1.2.1.1.6</t>
  </si>
  <si>
    <t>1.3.6.1.4.1.1248.1.2.2.23.1.1.27</t>
    <phoneticPr fontId="7"/>
  </si>
  <si>
    <t>epPrtInputRollerChangedDate</t>
    <phoneticPr fontId="7"/>
  </si>
  <si>
    <t>hrStorageTable</t>
    <phoneticPr fontId="7"/>
  </si>
  <si>
    <t>1.3.6.1.2.1.43.6.1.1.2.1.14</t>
  </si>
  <si>
    <t>1.3.6.1.2.1.43.6.1.1.2.1.15</t>
  </si>
  <si>
    <t>1.3.6.1.2.1.43.6.1.1.2.1.16</t>
  </si>
  <si>
    <t>1.3.6.1.2.1.43.6.1.1.2.1.17</t>
  </si>
  <si>
    <t>1.3.6.1.2.1.43.6.1.1.2.1.18</t>
  </si>
  <si>
    <t>1.3.6.1.2.1.43.6.1.1.2.1.19</t>
  </si>
  <si>
    <t>1.3.6.1.2.1.43.6.1.1.2.1.20</t>
  </si>
  <si>
    <t>1.3.6.1.2.1.43.6.1.1.2.1.21</t>
  </si>
  <si>
    <t>1.3.6.1.2.1.43.6.1.1.2.1.22</t>
  </si>
  <si>
    <t>epPrtCutBtnEnable</t>
    <phoneticPr fontId="7"/>
  </si>
  <si>
    <t>1.3.6.1.4.1.1248.1.2.2.3.1.1.73</t>
  </si>
  <si>
    <t>カット実行ボタンの有効、無効の設定。</t>
  </si>
  <si>
    <t>epPrtCancelBtnEnable</t>
  </si>
  <si>
    <t>1.3.6.1.4.1.1248.1.2.2.3.1.1.74</t>
  </si>
  <si>
    <t>キャンセルボタンの有効、無効の設定。</t>
  </si>
  <si>
    <t>epPrtFeedBtnEnable</t>
  </si>
  <si>
    <t>1.3.6.1.4.1.1248.1.2.2.3.1.1.75</t>
  </si>
  <si>
    <t>フィード実行ボタンの有効、無効の設定。</t>
  </si>
  <si>
    <t>epPrtPeelerResetBtnEnable</t>
  </si>
  <si>
    <t>1.3.6.1.4.1.1248.1.2.2.3.1.1.76</t>
  </si>
  <si>
    <t>ピーラーリセット実行ボタンの有効、無効の設定。</t>
  </si>
  <si>
    <t>epPrtCancelBtnAction</t>
  </si>
  <si>
    <t>1.3.6.1.4.1.1248.1.2.2.3.1.1.77</t>
    <phoneticPr fontId="7"/>
  </si>
  <si>
    <t>キャンセルボタンの動作設定。</t>
  </si>
  <si>
    <t>epPrtConsoleLockEnableSupport</t>
    <phoneticPr fontId="7"/>
  </si>
  <si>
    <t>1.3.6.1.4.1.1248.1.2.2.3.1.1.78</t>
    <phoneticPr fontId="7"/>
  </si>
  <si>
    <t>管理者ロック機能で選択可能なロックするグループのサポート状況。</t>
    <phoneticPr fontId="7"/>
  </si>
  <si>
    <t>epPrtConsoleLockEnable</t>
    <phoneticPr fontId="7"/>
  </si>
  <si>
    <t>1.3.6.1.4.1.1248.1.2.2.3.1.1.79</t>
    <phoneticPr fontId="7"/>
  </si>
  <si>
    <t>管理者ロック機能でロックするグループの設定。</t>
    <phoneticPr fontId="7"/>
  </si>
  <si>
    <t>epPrtAuxIfEndPrintSignalModeSupport</t>
  </si>
  <si>
    <t>1.3.6.1.4.1.1248.1.2.2.4.4.1.3</t>
  </si>
  <si>
    <t>印刷完了・紙送り状態信号の設定可能な値。</t>
    <phoneticPr fontId="7"/>
  </si>
  <si>
    <t>epPrtAuxIfEndPrintSignalMode</t>
  </si>
  <si>
    <t>1.3.6.1.4.1.1248.1.2.2.4.4.1.4</t>
  </si>
  <si>
    <t>印刷完了・紙送り状態信号の設定。</t>
    <phoneticPr fontId="7"/>
  </si>
  <si>
    <t>epPrtAuxIfDataReadySignalModeSupport</t>
  </si>
  <si>
    <t>1.3.6.1.4.1.1248.1.2.2.4.4.1.5</t>
  </si>
  <si>
    <t>印字データ準備完了信号の設定可能な値。</t>
    <phoneticPr fontId="7"/>
  </si>
  <si>
    <t>epPrtAuxIfDataReadySignalMode</t>
  </si>
  <si>
    <t>1.3.6.1.4.1.1248.1.2.2.4.4.1.6</t>
  </si>
  <si>
    <t>印字データ準備完了信号の設定。</t>
    <phoneticPr fontId="7"/>
  </si>
  <si>
    <t>epPrtAuxIfMissingDotDetctedSignalModeSupport</t>
  </si>
  <si>
    <t>1.3.6.1.4.1.1248.1.2.2.4.4.1.7</t>
  </si>
  <si>
    <t>ノズル抜けあり信号の設定可能な値。</t>
    <phoneticPr fontId="7"/>
  </si>
  <si>
    <t>epPrtAuxIfMissingDotDetctedSignalMode</t>
  </si>
  <si>
    <t>1.3.6.1.4.1.1248.1.2.2.4.4.1.8</t>
  </si>
  <si>
    <t>ノズル抜けあり信号の設定。</t>
    <phoneticPr fontId="7"/>
  </si>
  <si>
    <t>epPrtAuxIfHeadMaintenanceSignalModeSupport</t>
  </si>
  <si>
    <t>1.3.6.1.4.1.1248.1.2.2.4.4.1.9</t>
  </si>
  <si>
    <t>ヘッドメンテナンス中信号の設定可能な値。</t>
    <phoneticPr fontId="7"/>
  </si>
  <si>
    <t>1.3.6.1.4.1.1248.1.2.2.4.4.1.10</t>
  </si>
  <si>
    <t>ヘッドメンテナンス中信号の設定。</t>
    <phoneticPr fontId="7"/>
  </si>
  <si>
    <t>epPrtAuxIfPrinterReadySignalModeSupport</t>
  </si>
  <si>
    <t>1.3.6.1.4.1.1248.1.2.2.4.4.1.11</t>
  </si>
  <si>
    <t>プリンターREADY信号の設定可能な値。</t>
    <phoneticPr fontId="7"/>
  </si>
  <si>
    <t>epPrtAuxIfPrinterReadySignalMode</t>
  </si>
  <si>
    <t>1.3.6.1.4.1.1248.1.2.2.4.4.1.12</t>
  </si>
  <si>
    <t>プリンターREADY信号の設定。</t>
    <phoneticPr fontId="7"/>
  </si>
  <si>
    <t>epPrtAuxIfWarningSignalModeSupport</t>
  </si>
  <si>
    <t>1.3.6.1.4.1.1248.1.2.2.4.4.1.13</t>
  </si>
  <si>
    <t>ワーニング信号の設定可能な値。</t>
    <phoneticPr fontId="7"/>
  </si>
  <si>
    <t>epPrtAuxIfWarningSignalMode</t>
  </si>
  <si>
    <t>1.3.6.1.4.1.1248.1.2.2.4.4.1.14</t>
  </si>
  <si>
    <t>ワーニング信号の設定。</t>
    <phoneticPr fontId="7"/>
  </si>
  <si>
    <t>epPrtAuxIfErrorSignalModeSupport</t>
  </si>
  <si>
    <t>1.3.6.1.4.1.1248.1.2.2.4.4.1.15</t>
  </si>
  <si>
    <t>エラー信号の設定可能な値。</t>
    <phoneticPr fontId="7"/>
  </si>
  <si>
    <t>epPrtAuxIfErrorSignalMode</t>
  </si>
  <si>
    <t>1.3.6.1.4.1.1248.1.2.2.4.4.1.16</t>
  </si>
  <si>
    <t>エラー信号の設定。</t>
    <phoneticPr fontId="7"/>
  </si>
  <si>
    <t>epPrtAuxIfInkLowSignalModeSupport</t>
  </si>
  <si>
    <t>1.3.6.1.4.1.1248.1.2.2.4.4.1.17</t>
  </si>
  <si>
    <t>インクロー信号の設定可能な値。</t>
    <phoneticPr fontId="7"/>
  </si>
  <si>
    <t>epPrtAuxIfInkLowSignalMode</t>
  </si>
  <si>
    <t>1.3.6.1.4.1.1248.1.2.2.4.4.1.18</t>
  </si>
  <si>
    <t>インクロー信号の設定。</t>
    <phoneticPr fontId="7"/>
  </si>
  <si>
    <t>epPrtAuxIfInkEndSignalModeSupport</t>
  </si>
  <si>
    <t>1.3.6.1.4.1.1248.1.2.2.4.4.1.19</t>
  </si>
  <si>
    <t>インクエンド信号の設定可能な値。</t>
    <phoneticPr fontId="7"/>
  </si>
  <si>
    <t>epPrtAuxIfInkEndSignalMode</t>
  </si>
  <si>
    <t>1.3.6.1.4.1.1248.1.2.2.4.4.1.20</t>
  </si>
  <si>
    <t>インクエンド信号の設定。</t>
    <phoneticPr fontId="7"/>
  </si>
  <si>
    <t>epPrtAuxIfPaperEndSignalModeSupport</t>
  </si>
  <si>
    <t>1.3.6.1.4.1.1248.1.2.2.4.4.1.21</t>
  </si>
  <si>
    <t>用紙エンド信号の設定可能な値。</t>
    <phoneticPr fontId="7"/>
  </si>
  <si>
    <t>epPrtAuxIfPaperEndSignalMode</t>
  </si>
  <si>
    <t>1.3.6.1.4.1.1248.1.2.2.4.4.1.22</t>
  </si>
  <si>
    <t>用紙エンド信号の設定。</t>
    <phoneticPr fontId="7"/>
  </si>
  <si>
    <t>epPrtAuxIfPauseExecSignalModeSupport</t>
  </si>
  <si>
    <t>1.3.6.1.4.1.1248.1.2.2.4.4.1.23</t>
  </si>
  <si>
    <t>ポーズ指令信号の設定可能な値。</t>
    <phoneticPr fontId="7"/>
  </si>
  <si>
    <t>epPrtAuxIfPauseExecSignalMode</t>
  </si>
  <si>
    <t>1.3.6.1.4.1.1248.1.2.2.4.4.1.24</t>
  </si>
  <si>
    <t>ポーズ指令信号の設定。</t>
    <phoneticPr fontId="7"/>
  </si>
  <si>
    <t>epPrtAuxIfHeadCleaningExecSignalModeSupport</t>
  </si>
  <si>
    <t>1.3.6.1.4.1.1248.1.2.2.4.4.1.25</t>
  </si>
  <si>
    <t>ヘッドクリーニング指令信号の設定可能な値。</t>
    <phoneticPr fontId="7"/>
  </si>
  <si>
    <t>epPrtAuxIfHeadCleaningExecSignalMode</t>
  </si>
  <si>
    <t>1.3.6.1.4.1.1248.1.2.2.4.4.1.26</t>
  </si>
  <si>
    <t>ヘッドクリーニング指令信号の設定。</t>
    <phoneticPr fontId="7"/>
  </si>
  <si>
    <t>epPrtAuxIfMissingDotCheckExecSignalModeSupport</t>
  </si>
  <si>
    <t>1.3.6.1.4.1.1248.1.2.2.4.4.1.27</t>
  </si>
  <si>
    <t>ノズル抜けチェック指令信号の設定可能な値。</t>
    <phoneticPr fontId="7"/>
  </si>
  <si>
    <t>epPrtAuxIfMissingDotCheckExecSignalMode</t>
  </si>
  <si>
    <t>1.3.6.1.4.1.1248.1.2.2.4.4.1.28</t>
  </si>
  <si>
    <t>ノズル抜けチェック指令信号の設定。</t>
    <phoneticPr fontId="7"/>
  </si>
  <si>
    <t>epPrtAuxIfFeedExecSignalModeSupport</t>
  </si>
  <si>
    <t>1.3.6.1.4.1.1248.1.2.2.4.4.1.29</t>
  </si>
  <si>
    <t>用紙送り指令信号の設定可能な値。</t>
    <phoneticPr fontId="7"/>
  </si>
  <si>
    <t>epPrtAuxIfFeedExecSignalMode</t>
  </si>
  <si>
    <t>1.3.6.1.4.1.1248.1.2.2.4.4.1.30</t>
  </si>
  <si>
    <t>用紙送り指令信号の設定。</t>
    <phoneticPr fontId="7"/>
  </si>
  <si>
    <t>epPrtAuxIfStartPrintExecSignalModeSupport</t>
  </si>
  <si>
    <t>1.3.6.1.4.1.1248.1.2.2.4.4.1.31</t>
  </si>
  <si>
    <t>印刷開始指令信号の設定可能な値。</t>
    <phoneticPr fontId="7"/>
  </si>
  <si>
    <t>epPrtAuxIfStartPrintExecSignalMode</t>
  </si>
  <si>
    <t>1.3.6.1.4.1.1248.1.2.2.4.4.1.32</t>
  </si>
  <si>
    <t>印刷開始指令信号の設定。</t>
    <phoneticPr fontId="7"/>
  </si>
  <si>
    <t>epPrtAuxIfRePrintExecSignalModeSupport</t>
  </si>
  <si>
    <t>1.3.6.1.4.1.1248.1.2.2.4.4.1.33</t>
  </si>
  <si>
    <t>再印刷指令信号の設定可能な値。</t>
    <phoneticPr fontId="7"/>
  </si>
  <si>
    <t>epPrtAuxIfRePrintExecSignalMode</t>
  </si>
  <si>
    <t>1.3.6.1.4.1.1248.1.2.2.4.4.1.34</t>
  </si>
  <si>
    <t>再印刷指令信号の設定。</t>
    <phoneticPr fontId="7"/>
  </si>
  <si>
    <t>epPrtGeneralTimingBackFeed</t>
  </si>
  <si>
    <t>1.3.6.1.4.1.1248.1.2.2.5.1.1.70</t>
  </si>
  <si>
    <t>バックフィードの動作時期設定。</t>
  </si>
  <si>
    <t>epPrtGeneralPrintJobCyanBalance</t>
  </si>
  <si>
    <t>1.3.6.1.4.1.1248.1.2.2.5.1.1.71</t>
  </si>
  <si>
    <t>外部機器からの印刷の色調整設定(シアン)。</t>
  </si>
  <si>
    <t>epPrtGeneralPrintJobMagentaBalance</t>
  </si>
  <si>
    <t>1.3.6.1.4.1.1248.1.2.2.5.1.1.72</t>
  </si>
  <si>
    <t>外部機器からの印刷の色調整設定(マゼンタ)。</t>
  </si>
  <si>
    <t>epPrtGeneralPrintJobYellowBalance</t>
  </si>
  <si>
    <t>1.3.6.1.4.1.1248.1.2.2.5.1.1.73</t>
  </si>
  <si>
    <t>外部機器からの印刷の色調整設定(イエロー)。</t>
  </si>
  <si>
    <t>epPrtGeneralInkProfileMinValue</t>
  </si>
  <si>
    <t>1.3.6.1.4.1.1248.1.2.2.5.1.1.74</t>
  </si>
  <si>
    <t>インクの打ち込みレベルの設定で設定可能な最小値。</t>
  </si>
  <si>
    <t>epPrtGeneralInkProfileMaxValue</t>
  </si>
  <si>
    <t>1.3.6.1.4.1.1248.1.2.2.5.1.1.75</t>
  </si>
  <si>
    <t>インクの打ち込みレベルの設定で設定可能な最大値。</t>
  </si>
  <si>
    <t>epPrtGeneralInkProfile</t>
  </si>
  <si>
    <t>1.3.6.1.4.1.1248.1.2.2.5.1.1.76</t>
  </si>
  <si>
    <t>インクの打ち込みレベルの設定。</t>
  </si>
  <si>
    <t>epPrtGeneralRationBlackCMPSTMinValue</t>
  </si>
  <si>
    <t>1.3.6.1.4.1.1248.1.2.2.5.1.1.77</t>
  </si>
  <si>
    <t>黒比率の補正値設定の設定可能な最小値。</t>
  </si>
  <si>
    <t>epPrtGeneralRationBlackCMPSTMaxValue</t>
  </si>
  <si>
    <t>1.3.6.1.4.1.1248.1.2.2.5.1.1.78</t>
  </si>
  <si>
    <t>黒比率の補正値設定の設定可能な最大値。</t>
    <rPh sb="16" eb="17">
      <t>ダイ</t>
    </rPh>
    <phoneticPr fontId="0"/>
  </si>
  <si>
    <t>epPrtGeneralRationBlackCMPST</t>
  </si>
  <si>
    <t>1.3.6.1.4.1.1248.1.2.2.5.1.1.79</t>
  </si>
  <si>
    <t>黒比率の補正値設定。</t>
  </si>
  <si>
    <t>1.3.6.1.4.1.1248.1.2.2.5.1.1.80</t>
  </si>
  <si>
    <t>ヘッドパス毎の乾燥時間の設定の設定可能な最小値。</t>
  </si>
  <si>
    <t>epPrtGeneralEachHeadPassDryTimeMaxValue</t>
  </si>
  <si>
    <t>1.3.6.1.4.1.1248.1.2.2.5.1.1.81</t>
  </si>
  <si>
    <t>ヘッドパス毎の乾燥時間の設定の設定可能な最大値。</t>
  </si>
  <si>
    <t>epPrtGeneralEachHeadPassDryTime</t>
  </si>
  <si>
    <t>1.3.6.1.4.1.1248.1.2.2.5.1.1.82</t>
  </si>
  <si>
    <t>ヘッドパス毎の乾燥時間の設定。</t>
  </si>
  <si>
    <t>epPrtGeneralComplementAfterNVTEnable</t>
  </si>
  <si>
    <t>1.3.6.1.4.1.1248.1.2.2.5.1.1.83</t>
  </si>
  <si>
    <t>ノズル抜け補完の有効・無効設定。</t>
  </si>
  <si>
    <t>epPrtGeneralBarWidthAdjustmentMinValue</t>
  </si>
  <si>
    <t>1.3.6.1.4.1.1248.1.2.2.5.1.1.84</t>
  </si>
  <si>
    <t>バーコード幅補正の設定の設定可能な最小値。</t>
  </si>
  <si>
    <t>epPrtGeneralBarWidthAdjustmentMaxValue</t>
  </si>
  <si>
    <t>1.3.6.1.4.1.1248.1.2.2.5.1.1.85</t>
  </si>
  <si>
    <t>バーコード幅補正の設定の設定可能な最大値。</t>
  </si>
  <si>
    <t>epPrtGeneralBarWidthAdjustment</t>
  </si>
  <si>
    <t>1.3.6.1.4.1.1248.1.2.2.5.1.1.86</t>
  </si>
  <si>
    <t>バーコード幅補正の設定。</t>
  </si>
  <si>
    <t>epPrtGeneralActionAfterPrintSupport</t>
  </si>
  <si>
    <t>1.3.6.1.4.1.1248.1.2.2.5.1.1.87</t>
  </si>
  <si>
    <t>印刷後の動作設定のサポート状況。</t>
  </si>
  <si>
    <t>epPrtGeneralActionAfterPrint</t>
  </si>
  <si>
    <t>1.3.6.1.4.1.1248.1.2.2.5.1.1.88</t>
  </si>
  <si>
    <t>印刷後の動作設定。</t>
  </si>
  <si>
    <t>epPrtGeneralPrintTopPosAdjustment</t>
  </si>
  <si>
    <t>1.3.6.1.4.1.1248.1.2.2.5.1.1.89</t>
  </si>
  <si>
    <t>搬送方向(縦方向)の印刷位置調整の設定。</t>
  </si>
  <si>
    <t>epPrtGeneralPrintLeftPosAdjustment</t>
  </si>
  <si>
    <t>1.3.6.1.4.1.1248.1.2.2.5.1.1.90</t>
  </si>
  <si>
    <t>副搬送方向(横方向)の印刷位置調整の設定。</t>
  </si>
  <si>
    <t>epPrtGeneralMediaTopPosAdjustment</t>
  </si>
  <si>
    <t>1.3.6.1.4.1.1248.1.2.2.5.1.1.91</t>
  </si>
  <si>
    <t>メディア先端の印刷位置調整の設定。</t>
  </si>
  <si>
    <t>epPrtGeneralLeftMarginAdjustment</t>
  </si>
  <si>
    <t>1.3.6.1.4.1.1248.1.2.2.5.1.1.92</t>
  </si>
  <si>
    <t>左余白調整の設定。</t>
  </si>
  <si>
    <t>epPrtGeneralCutPosAdjustment</t>
  </si>
  <si>
    <t>1.3.6.1.4.1.1248.1.2.2.5.1.1.93</t>
  </si>
  <si>
    <t>カット位置調整の設定。</t>
  </si>
  <si>
    <t>epPrtGeneralPeelOffByHandPosAdjustmen</t>
  </si>
  <si>
    <t>1.3.6.1.4.1.1248.1.2.2.5.1.1.94</t>
  </si>
  <si>
    <t>手貼り時のピール位置調整の設定。</t>
  </si>
  <si>
    <t>epPrtGeneralPeelOffByMachinePosAdjustmen</t>
  </si>
  <si>
    <t>1.3.6.1.4.1.1248.1.2.2.5.1.1.95</t>
  </si>
  <si>
    <t>自動機貼りのピール位置調整の設定。</t>
  </si>
  <si>
    <t>epPrtGeneralReprintReleaseErrorEnable</t>
  </si>
  <si>
    <t>1.3.6.1.4.1.1248.1.2.2.5.1.1.96</t>
  </si>
  <si>
    <t>エラー解除後再印刷を実行する機能の有効・無効設定。</t>
  </si>
  <si>
    <t>epPrtGeneralMediaHoldPressureMinValue</t>
  </si>
  <si>
    <t>1.3.6.1.4.1.1248.1.2.2.5.1.1.97</t>
  </si>
  <si>
    <t>用紙吸引強度の設定可能な最小値。</t>
  </si>
  <si>
    <t>epPrtGeneralMediaHoldPressureMaxValue</t>
  </si>
  <si>
    <t>1.3.6.1.4.1.1248.1.2.2.5.1.1.98</t>
  </si>
  <si>
    <t>用紙吸引強度の設定可能な最大値。</t>
  </si>
  <si>
    <t>epPrtGeneralMediaHoldPressure</t>
  </si>
  <si>
    <t>1.3.6.1.4.1.1248.1.2.2.5.1.1.99</t>
  </si>
  <si>
    <t>用紙吸引強度の設定。</t>
  </si>
  <si>
    <t>epPrtGeneralFavoriteSet</t>
  </si>
  <si>
    <t>1.3.6.1.4.1.1248.1.2.2.5.1.1.100</t>
  </si>
  <si>
    <t>お気に入り設定の反映。</t>
  </si>
  <si>
    <t>epPrtGeneralActionPowerOn</t>
  </si>
  <si>
    <t>1.3.6.1.4.1.1248.1.2.2.5.1.1.101</t>
  </si>
  <si>
    <t>電源オン時の動作の設定。</t>
  </si>
  <si>
    <t>1.3.6.1.4.1.1248.1.2.2.5.1.1.102</t>
  </si>
  <si>
    <t>用紙交換時の動作の設定。</t>
  </si>
  <si>
    <t>epPrtGeneralPrintMaxDutyModeLinkageSettingForCopy</t>
    <phoneticPr fontId="7"/>
  </si>
  <si>
    <t>1.3.6.1.4.1.1248.1.2.2.5.1.1.103</t>
    <phoneticPr fontId="7"/>
  </si>
  <si>
    <t>印刷Duty上限設定をコピー印刷に連動させる機能の有効・無効設定。</t>
    <phoneticPr fontId="7"/>
  </si>
  <si>
    <t>epPrtGeneralUserCounterMode</t>
    <phoneticPr fontId="7"/>
  </si>
  <si>
    <t>1.3.6.1.4.1.1248.1.2.2.5.1.1.104</t>
  </si>
  <si>
    <t>ユーザーによるリセットが可能なカウンターを追加する機能の設定。</t>
    <phoneticPr fontId="7"/>
  </si>
  <si>
    <t>epPrtGeneralFLIncreaseSettingSupport</t>
    <phoneticPr fontId="7"/>
  </si>
  <si>
    <t>1.3.6.1.4.1.1248.1.2.2.5.1.1.105</t>
  </si>
  <si>
    <t>FL増量設定のモード設定のサポート状況。</t>
    <phoneticPr fontId="7"/>
  </si>
  <si>
    <t>epPrtGeneralFLIncreaseSetting</t>
    <phoneticPr fontId="7"/>
  </si>
  <si>
    <t>1.3.6.1.4.1.1248.1.2.2.5.1.1.106</t>
    <phoneticPr fontId="7"/>
  </si>
  <si>
    <t>EJLやPJLコマンドに付加されるジョブ名の文字コードに設定可能な値。</t>
    <phoneticPr fontId="7"/>
  </si>
  <si>
    <t>1.3.6.1.4.1.1248.1.2.2.5.1.1.107</t>
  </si>
  <si>
    <t>印刷品質の設定。</t>
    <phoneticPr fontId="7"/>
  </si>
  <si>
    <t>epPrtFavoriteCommonTable</t>
    <phoneticPr fontId="7"/>
  </si>
  <si>
    <t>1.3.6.1.4.1.1248.1.2.2.5.3</t>
    <phoneticPr fontId="7"/>
  </si>
  <si>
    <t>お気に入り設定共通情報テーブル</t>
    <phoneticPr fontId="7"/>
  </si>
  <si>
    <t>epPrtFavoriteCommonMaxSize</t>
  </si>
  <si>
    <t>1.3.6.1.4.1.1248.1.2.2.5.3.1.1</t>
    <phoneticPr fontId="7"/>
  </si>
  <si>
    <t>お気に入り設定テーブルの最大数。</t>
    <phoneticPr fontId="7"/>
  </si>
  <si>
    <t>epPrtFavoriteCommonNameMaxSize</t>
  </si>
  <si>
    <t>1.3.6.1.4.1.1248.1.2.2.5.3.1.2</t>
    <phoneticPr fontId="7"/>
  </si>
  <si>
    <t>お気に入りの名称に設定可能な最大数。</t>
    <phoneticPr fontId="7"/>
  </si>
  <si>
    <t>epPrtFavoriteTable</t>
    <phoneticPr fontId="7"/>
  </si>
  <si>
    <t>1.3.6.1.4.1.1248.1.2.2.5.4</t>
    <phoneticPr fontId="7"/>
  </si>
  <si>
    <t>お気に入り設定テーブル</t>
    <phoneticPr fontId="7"/>
  </si>
  <si>
    <t>epPrtFavoriteName</t>
    <phoneticPr fontId="7"/>
  </si>
  <si>
    <t>1.3.6.1.4.1.1248.1.2.2.5.4.1.2</t>
    <phoneticPr fontId="7"/>
  </si>
  <si>
    <t>お気に入りの名称。</t>
    <phoneticPr fontId="7"/>
  </si>
  <si>
    <t>epPrtInputCommonTable</t>
  </si>
  <si>
    <t>1.3.6.1.4.1.1248.1.2.2.23.10</t>
    <phoneticPr fontId="7"/>
  </si>
  <si>
    <t>給紙装置共通テーブル。</t>
    <phoneticPr fontId="7"/>
  </si>
  <si>
    <t>epPrtInputCommonMediaDetect</t>
    <phoneticPr fontId="7"/>
  </si>
  <si>
    <t>1.3.6.1.4.1.1248.1.2.2.23.10.1.1</t>
    <phoneticPr fontId="7"/>
  </si>
  <si>
    <t>用紙検出方法の設定。</t>
    <phoneticPr fontId="7"/>
  </si>
  <si>
    <t>epPrtInputCommonMediaSource</t>
    <phoneticPr fontId="7"/>
  </si>
  <si>
    <t>1.3.6.1.4.1.1248.1.2.2.23.10.1.2</t>
  </si>
  <si>
    <t>用紙の給紙方法設定。</t>
    <phoneticPr fontId="7"/>
  </si>
  <si>
    <t>epPrtInputCommonMediaForm</t>
    <phoneticPr fontId="7"/>
  </si>
  <si>
    <t>1.3.6.1.4.1.1248.1.2.2.23.10.1.3</t>
  </si>
  <si>
    <t>使用する給紙装置のインデックス。</t>
    <phoneticPr fontId="7"/>
  </si>
  <si>
    <t>epPrtInputCommonLabelWidth</t>
    <phoneticPr fontId="7"/>
  </si>
  <si>
    <t>1.3.6.1.4.1.1248.1.2.2.23.10.1.4</t>
  </si>
  <si>
    <t>使用するラベル幅の寸法値。</t>
    <phoneticPr fontId="7"/>
  </si>
  <si>
    <t>epPrtInputCommonLabelLength</t>
    <phoneticPr fontId="7"/>
  </si>
  <si>
    <t>1.3.6.1.4.1.1248.1.2.2.23.10.1.5</t>
  </si>
  <si>
    <t>使用するラベル長さの寸法値。</t>
    <phoneticPr fontId="7"/>
  </si>
  <si>
    <t>epPrtInputCommonGapBETWLabels</t>
    <phoneticPr fontId="7"/>
  </si>
  <si>
    <t>1.3.6.1.4.1.1248.1.2.2.23.10.1.6</t>
  </si>
  <si>
    <t>使用するラベル間の距離。</t>
    <phoneticPr fontId="7"/>
  </si>
  <si>
    <t>epPrtInputCommonPaperType</t>
    <phoneticPr fontId="7"/>
  </si>
  <si>
    <t>1.3.6.1.4.1.1248.1.2.2.23.10.1.7</t>
  </si>
  <si>
    <t>給紙装置にある用紙の種類のインデックス。</t>
    <phoneticPr fontId="7"/>
  </si>
  <si>
    <t>epPrtInputCommonCapacityUnit</t>
    <phoneticPr fontId="7"/>
  </si>
  <si>
    <t>1.3.6.1.4.1.1248.1.2.2.23.10.1.8</t>
  </si>
  <si>
    <t>給紙装置の容量の単位。</t>
    <phoneticPr fontId="7"/>
  </si>
  <si>
    <t>epPrtInputCommonMaxCapacity</t>
    <phoneticPr fontId="7"/>
  </si>
  <si>
    <t>1.3.6.1.4.1.1248.1.2.2.23.10.1.9</t>
  </si>
  <si>
    <t>給紙装置の最大容量。</t>
    <phoneticPr fontId="7"/>
  </si>
  <si>
    <t>epPrtInputCommonCurrentLevel</t>
    <phoneticPr fontId="7"/>
  </si>
  <si>
    <t>1.3.6.1.4.1.1248.1.2.2.23.10.1.10</t>
  </si>
  <si>
    <t>給紙装置の現在の容量。</t>
    <phoneticPr fontId="7"/>
  </si>
  <si>
    <t>epPrtFinisherDeviceFullStackCheckControl1Enable</t>
    <phoneticPr fontId="7"/>
  </si>
  <si>
    <t>1.3.6.1.4.1.1248.1.2.2.25.3.1.31</t>
  </si>
  <si>
    <t>Fisniherのメイントレイのフルスタック検知制御機能における「用紙後端押さえ」によるフルスタックエラー検出機能の有効・無効設定。</t>
    <phoneticPr fontId="7"/>
  </si>
  <si>
    <t>epPrtFinisherDeviceFullStackCheckControl2Enable</t>
    <phoneticPr fontId="7"/>
  </si>
  <si>
    <t>1.3.6.1.4.1.1248.1.2.2.25.3.1.32</t>
  </si>
  <si>
    <t>Finisherのメイントレイのフルスタック検知制御機能における「下支えカーソル」によるフルスタックエラー検出機能の有効・無効設定。</t>
    <phoneticPr fontId="7"/>
  </si>
  <si>
    <t>epPrtFinisherDeviceSaddleStitchFoldPaperJamReductionEnable</t>
    <phoneticPr fontId="7"/>
  </si>
  <si>
    <t>1.3.6.1.4.1.1248.1.2.2.25.3.1.33</t>
  </si>
  <si>
    <t>中綴じ・中折り紙詰まり軽減モードの有効・無効設定。</t>
    <phoneticPr fontId="7"/>
  </si>
  <si>
    <t>epPrtMarkerResettableTotalPrintedMaxSize</t>
  </si>
  <si>
    <t>1.3.6.1.4.1.1248.1.2.2.27.1.1.33</t>
  </si>
  <si>
    <t>リセット可能な印刷数カウンタ情報テーブル最大数。</t>
  </si>
  <si>
    <t>epPrtMarkerResettableTotalPrintedCounterUnit</t>
  </si>
  <si>
    <t>1.3.6.1.4.1.1248.1.2.2.27.1.1.34</t>
  </si>
  <si>
    <t>リセット可能な印刷数カウンタ情報テーブルの累計印刷数の単位。</t>
  </si>
  <si>
    <t>epPrtMarkerResettableTotalPrintedLengthUnit</t>
  </si>
  <si>
    <t>1.3.6.1.4.1.1248.1.2.2.27.1.1.35</t>
  </si>
  <si>
    <t>リセット可能な印刷数カウンタ情報テーブルの累計印刷長の単位。</t>
  </si>
  <si>
    <t>epPrtMarkerUTPPerAreaMaxSize</t>
    <phoneticPr fontId="7"/>
  </si>
  <si>
    <t>1.3.6.1.4.1.1248.1.2.2.27.1.1.38</t>
    <phoneticPr fontId="7"/>
  </si>
  <si>
    <t>ユーザーが印刷した面積別印刷カウント情報テーブル最大数。</t>
    <phoneticPr fontId="7"/>
  </si>
  <si>
    <t>epPrtMarkerUTPPerAreaThresholdUnit</t>
    <phoneticPr fontId="7"/>
  </si>
  <si>
    <t>1.3.6.1.4.1.1248.1.2.2.27.1.1.39</t>
    <phoneticPr fontId="7"/>
  </si>
  <si>
    <t>ユーザーが印刷した面積別印刷カウントの閾値の単位。</t>
    <phoneticPr fontId="7"/>
  </si>
  <si>
    <t>epPrtMarkerResettableTotalPrintedTable</t>
  </si>
  <si>
    <t>1.3.6.1.4.1.1248.1.2.2.27.15</t>
  </si>
  <si>
    <t>リセット可能な印刷数カウンタ情報テーブル</t>
  </si>
  <si>
    <t>epPrtMarkerResettableTotalPrintedCount</t>
  </si>
  <si>
    <t>1.3.6.1.4.1.1248.1.2.2.27.15.1.2</t>
  </si>
  <si>
    <t>累計印刷数。</t>
  </si>
  <si>
    <t>epPrtMarkerResettableTotalPrintedLength</t>
  </si>
  <si>
    <t>1.3.6.1.4.1.1248.1.2.2.27.15.1.3</t>
  </si>
  <si>
    <t>累計印刷長。</t>
  </si>
  <si>
    <t>epPrtMarkerUTPPerAreaTable</t>
  </si>
  <si>
    <t>1.3.6.1.4.1.1248.1.2.2.27.17</t>
  </si>
  <si>
    <t>epPrtMarkerUTPPerAreaThreshold</t>
  </si>
  <si>
    <t>1.3.6.1.4.1.1248.1.2.2.27.17.1.2</t>
  </si>
  <si>
    <t>カウント振り分け面積の閾値。</t>
  </si>
  <si>
    <t>epPrtMarkerUTPPerAreaTotal</t>
  </si>
  <si>
    <t>1.3.6.1.4.1.1248.1.2.2.27.17.1.3</t>
  </si>
  <si>
    <t>epPrtMarkerUTPPerAreaColor</t>
  </si>
  <si>
    <t>1.3.6.1.4.1.1248.1.2.2.27.17.1.4</t>
  </si>
  <si>
    <t>ユーザーが印刷した印刷面積別のカラー累計印刷数。</t>
  </si>
  <si>
    <t>epPrtMarkerSuppliesSlotIndex</t>
  </si>
  <si>
    <t>1.3.6.1.4.1.1248.1.2.2.28.1.1.24</t>
  </si>
  <si>
    <t>印刷消耗品のタイプ毎のスロット番号。</t>
  </si>
  <si>
    <t>epPrtMarkerSuppliesLevelStatus</t>
  </si>
  <si>
    <t>1.3.6.1.4.1.1248.1.2.2.28.1.1.25</t>
  </si>
  <si>
    <t>印刷消耗品の残量ステータス。</t>
  </si>
  <si>
    <t>epPrtMarkerSuppliesPrductionLine</t>
  </si>
  <si>
    <t>1.3.6.1.4.1.1248.1.2.2.28.1.1.26</t>
  </si>
  <si>
    <t>印刷消耗品の製造ライン。</t>
  </si>
  <si>
    <t>epPrtMarkerSuppliesPrductionDate</t>
  </si>
  <si>
    <t>1.3.6.1.4.1.1248.1.2.2.28.1.1.27</t>
  </si>
  <si>
    <t>印刷消耗品の製造日時。</t>
  </si>
  <si>
    <t>epPrtMarkerSuppliesStatus</t>
  </si>
  <si>
    <t>1.3.6.1.4.1.1248.1.2.2.28.1.1.28</t>
  </si>
  <si>
    <t>印刷消耗品のステータス。</t>
  </si>
  <si>
    <t>epPrtMarkerSuppliesNonGenuineErrorResetCount</t>
  </si>
  <si>
    <t>1.3.6.1.4.1.1248.1.2.2.28.1.1.29</t>
  </si>
  <si>
    <t>epPrtFinisherPartsType</t>
    <phoneticPr fontId="7"/>
  </si>
  <si>
    <t>1.3.6.1.4.1.1248.1.2.2.34.1.1.6</t>
    <phoneticPr fontId="7"/>
  </si>
  <si>
    <t>Finisherパーツのタイプ。</t>
    <phoneticPr fontId="7"/>
  </si>
  <si>
    <t>1.3.6.1.4.1.1248.1.2.2.34.1.1.6.1.1</t>
    <phoneticPr fontId="7"/>
  </si>
  <si>
    <t>1.3.6.1.4.1.1248.1.2.2.34.1.1.6.1.2</t>
    <phoneticPr fontId="7"/>
  </si>
  <si>
    <t>epPrtFinisherPartsCounterType</t>
    <phoneticPr fontId="7"/>
  </si>
  <si>
    <t>1.3.6.1.4.1.1248.1.2.2.34.1.1.7</t>
  </si>
  <si>
    <t>epPrtFinisherPartsCountのカウント方法。</t>
    <phoneticPr fontId="7"/>
  </si>
  <si>
    <t>epPrtCleaningAutoNozzleCheckSupport</t>
  </si>
  <si>
    <t>1.3.6.1.4.1.1248.1.2.2.51.3.1.20</t>
  </si>
  <si>
    <t>ノズル抜け検出機能のサポート値。</t>
  </si>
  <si>
    <t>epPrtCleaningAutoNozzleCheckMinInterval</t>
  </si>
  <si>
    <t>1.3.6.1.4.1.1248.1.2.2.51.3.1.21</t>
  </si>
  <si>
    <t>定期的なノズル抜け検出の間隔に設定可能な最小値。</t>
  </si>
  <si>
    <t>epPrtCleaningAutoNozzleCheckMaxInterval</t>
  </si>
  <si>
    <t>1.3.6.1.4.1.1248.1.2.2.51.3.1.22</t>
  </si>
  <si>
    <t>定期的なノズル抜け検出の間隔に設定可能な最大値。</t>
  </si>
  <si>
    <t>epPrtCleaningAutoNozzleCheckInterval</t>
  </si>
  <si>
    <t>1.3.6.1.4.1.1248.1.2.2.51.3.1.23</t>
  </si>
  <si>
    <t>定期的なノズル抜け検出の間隔設定。</t>
  </si>
  <si>
    <t>epPrtCleaningAutoNozzleCheckMinThreshold</t>
  </si>
  <si>
    <t>1.3.6.1.4.1.1248.1.2.2.51.3.1.24</t>
  </si>
  <si>
    <t>ノズル抜け検出の許容ノズル数に設定可能な最小値。</t>
  </si>
  <si>
    <t>epPrtCleaningAutoNozzleCheckMaxThreshold</t>
  </si>
  <si>
    <t>1.3.6.1.4.1.1248.1.2.2.51.3.1.25</t>
  </si>
  <si>
    <t>ノズル抜け検出の許容ノズル数に設定可能な最大値。</t>
  </si>
  <si>
    <t>epPrtCleaningAutoNozzlesCheckThreshold</t>
  </si>
  <si>
    <t>1.3.6.1.4.1.1248.1.2.2.51.3.1.26</t>
  </si>
  <si>
    <t>ノズル抜け検出の許容ノズル抜け数設定。</t>
  </si>
  <si>
    <t>epPrtCleaningAutoNozzleCheckOperation</t>
  </si>
  <si>
    <t>1.3.6.1.4.1.1248.1.2.2.51.3.1.27</t>
  </si>
  <si>
    <t>ノズル抜け検出時の動作設定。</t>
  </si>
  <si>
    <t>epPrtCleaningAutoNozzleCheckCleaningEnable</t>
  </si>
  <si>
    <t>1.3.6.1.4.1.1248.1.2.2.51.3.1.28</t>
  </si>
  <si>
    <t>ノズル抜け検出時のクリーニング機能の有効無効設定。</t>
  </si>
  <si>
    <t>1.3.6.1.4.1.1248.1.2.2.51.3.1.29</t>
  </si>
  <si>
    <t>定時クリーニング設定を実行する時刻（時間）の設定。</t>
  </si>
  <si>
    <t>epPrtDUSPRT(58)</t>
    <phoneticPr fontId="7"/>
  </si>
  <si>
    <t>epPrtDUSPRTTable</t>
    <phoneticPr fontId="7"/>
  </si>
  <si>
    <t>1.3.6.1.4.1.1248.1.2.2.58.1</t>
    <phoneticPr fontId="7"/>
  </si>
  <si>
    <t>寸法単位毎のサポート情報テーブル。</t>
    <phoneticPr fontId="7"/>
  </si>
  <si>
    <t>epPrtDUSPRTDimUnit</t>
  </si>
  <si>
    <t>1.3.6.1.4.1.1248.1.2.2.58.1.1.2</t>
    <phoneticPr fontId="7"/>
  </si>
  <si>
    <t>取り扱う寸法の単位。</t>
    <phoneticPr fontId="7"/>
  </si>
  <si>
    <t>1.3.6.1.4.1.1248.1.2.2.58.1.1.2.1.1</t>
    <phoneticPr fontId="7"/>
  </si>
  <si>
    <t>1.3.6.1.4.1.1248.1.2.2.58.1.1.2.1.2</t>
    <phoneticPr fontId="7"/>
  </si>
  <si>
    <t>epPrtDUSPRTLabelLayoutDP</t>
  </si>
  <si>
    <t>1.3.6.1.4.1.1248.1.2.2.58.1.1.3</t>
  </si>
  <si>
    <t>ラベルレイアウトの少数点精度。</t>
    <phoneticPr fontId="7"/>
  </si>
  <si>
    <t>1.3.6.1.4.1.1248.1.2.2.58.1.1.3.1.1</t>
    <phoneticPr fontId="7"/>
  </si>
  <si>
    <t>1.3.6.1.4.1.1248.1.2.2.58.1.1.3.1.2</t>
    <phoneticPr fontId="7"/>
  </si>
  <si>
    <t>1.3.6.1.4.1.1248.1.2.2.58.1.1.4</t>
  </si>
  <si>
    <t>ラベル幅の設定可能な最小値。</t>
    <phoneticPr fontId="7"/>
  </si>
  <si>
    <t>1.3.6.1.4.1.1248.1.2.2.58.1.1.4.1.1</t>
    <phoneticPr fontId="7"/>
  </si>
  <si>
    <t>1.3.6.1.4.1.1248.1.2.2.58.1.1.4.1.2</t>
    <phoneticPr fontId="7"/>
  </si>
  <si>
    <t>1.3.6.1.4.1.1248.1.2.2.58.1.1.5</t>
  </si>
  <si>
    <t>ラベル幅の設定可能な最大値。</t>
    <phoneticPr fontId="7"/>
  </si>
  <si>
    <t>1.3.6.1.4.1.1248.1.2.2.58.1.1.5.1.1</t>
    <phoneticPr fontId="7"/>
  </si>
  <si>
    <t>1.3.6.1.4.1.1248.1.2.2.58.1.1.5.1.2</t>
    <phoneticPr fontId="7"/>
  </si>
  <si>
    <t>1.3.6.1.4.1.1248.1.2.2.58.1.1.6</t>
  </si>
  <si>
    <t>ラベル長さの設定可能な最小値。</t>
    <phoneticPr fontId="7"/>
  </si>
  <si>
    <t>1.3.6.1.4.1.1248.1.2.2.58.1.1.6.1.1</t>
    <phoneticPr fontId="7"/>
  </si>
  <si>
    <t>1.3.6.1.4.1.1248.1.2.2.58.1.1.6.1.2</t>
    <phoneticPr fontId="7"/>
  </si>
  <si>
    <t>1.3.6.1.4.1.1248.1.2.2.58.1.1.7</t>
  </si>
  <si>
    <t>ラベル長さの設定可能な最大値。</t>
    <phoneticPr fontId="7"/>
  </si>
  <si>
    <t>1.3.6.1.4.1.1248.1.2.2.58.1.1.7.1.1</t>
    <phoneticPr fontId="7"/>
  </si>
  <si>
    <t>1.3.6.1.4.1.1248.1.2.2.58.1.1.7.1.2</t>
    <phoneticPr fontId="7"/>
  </si>
  <si>
    <t>epPrtDUSPRTNoneMediaDetectGapBETWLabelsMin</t>
    <phoneticPr fontId="7"/>
  </si>
  <si>
    <t>1.3.6.1.4.1.1248.1.2.2.58.1.1.8</t>
  </si>
  <si>
    <t>メディア検出なしのラベル間の距離の最小値。</t>
    <phoneticPr fontId="7"/>
  </si>
  <si>
    <t>1.3.6.1.4.1.1248.1.2.2.58.1.1.8.1.1</t>
    <phoneticPr fontId="7"/>
  </si>
  <si>
    <t>1.3.6.1.4.1.1248.1.2.2.58.1.1.8.1.2</t>
    <phoneticPr fontId="7"/>
  </si>
  <si>
    <t>1.3.6.1.4.1.1248.1.2.2.58.1.1.9</t>
  </si>
  <si>
    <t>メディア検出なしのラベル間の距離の最大値。</t>
    <phoneticPr fontId="7"/>
  </si>
  <si>
    <t>1.3.6.1.4.1.1248.1.2.2.58.1.1.9.1.1</t>
    <phoneticPr fontId="7"/>
  </si>
  <si>
    <t>1.3.6.1.4.1.1248.1.2.2.58.1.1.9.1.2</t>
    <phoneticPr fontId="7"/>
  </si>
  <si>
    <t>1.3.6.1.4.1.1248.1.2.2.58.1.1.10</t>
  </si>
  <si>
    <t>メディア検出ありのラベル間の距離の最小値。</t>
    <phoneticPr fontId="7"/>
  </si>
  <si>
    <t>1.3.6.1.4.1.1248.1.2.2.58.1.1.10.1.1</t>
    <phoneticPr fontId="7"/>
  </si>
  <si>
    <t>1.3.6.1.4.1.1248.1.2.2.58.1.1.10.1.2</t>
    <phoneticPr fontId="7"/>
  </si>
  <si>
    <t>1.3.6.1.4.1.1248.1.2.2.58.1.1.11</t>
  </si>
  <si>
    <t>メディア検出ありのラベル間の距離の最大値。</t>
    <phoneticPr fontId="7"/>
  </si>
  <si>
    <t>1.3.6.1.4.1.1248.1.2.2.58.1.1.11.1.1</t>
    <phoneticPr fontId="7"/>
  </si>
  <si>
    <t>1.3.6.1.4.1.1248.1.2.2.58.1.1.11.1.2</t>
    <phoneticPr fontId="7"/>
  </si>
  <si>
    <t>epPrtDUSPRTPrintPosAdjustmentDP</t>
    <phoneticPr fontId="7"/>
  </si>
  <si>
    <t>1.3.6.1.4.1.1248.1.2.2.58.1.1.12</t>
  </si>
  <si>
    <t>印刷位置調整の少数点精度。</t>
    <phoneticPr fontId="7"/>
  </si>
  <si>
    <t>1.3.6.1.4.1.1248.1.2.2.58.1.1.12.1.1</t>
    <phoneticPr fontId="7"/>
  </si>
  <si>
    <t>1.3.6.1.4.1.1248.1.2.2.58.1.1.12.1.2</t>
    <phoneticPr fontId="7"/>
  </si>
  <si>
    <t>epPrtDUSPRTPrintTopPosAdjustmentMin</t>
  </si>
  <si>
    <t>1.3.6.1.4.1.1248.1.2.2.58.1.1.13</t>
  </si>
  <si>
    <t>搬送方向(縦方向)の印刷位置調整の設定可能な最小値。</t>
    <phoneticPr fontId="7"/>
  </si>
  <si>
    <t>1.3.6.1.4.1.1248.1.2.2.58.1.1.13.1.1</t>
    <phoneticPr fontId="7"/>
  </si>
  <si>
    <t>1.3.6.1.4.1.1248.1.2.2.58.1.1.13.1.2</t>
    <phoneticPr fontId="7"/>
  </si>
  <si>
    <t>epPrtDUSPRTPrintTopPosAdjustmentMax</t>
    <phoneticPr fontId="7"/>
  </si>
  <si>
    <t>1.3.6.1.4.1.1248.1.2.2.58.1.1.14</t>
  </si>
  <si>
    <t>搬送方向(縦方向)の印刷位置調整の設定可能な最大値。</t>
    <phoneticPr fontId="7"/>
  </si>
  <si>
    <t>1.3.6.1.4.1.1248.1.2.2.58.1.1.14.1.1</t>
    <phoneticPr fontId="7"/>
  </si>
  <si>
    <t>1.3.6.1.4.1.1248.1.2.2.58.1.1.14.1.2</t>
    <phoneticPr fontId="7"/>
  </si>
  <si>
    <t>1.3.6.1.4.1.1248.1.2.2.58.1.1.15</t>
  </si>
  <si>
    <t>副搬送方向(横方向)の印刷位置調整の設定可能な最小値。</t>
    <phoneticPr fontId="7"/>
  </si>
  <si>
    <t>1.3.6.1.4.1.1248.1.2.2.58.1.1.15.1.1</t>
    <phoneticPr fontId="7"/>
  </si>
  <si>
    <t>1.3.6.1.4.1.1248.1.2.2.58.1.1.15.1.2</t>
    <phoneticPr fontId="7"/>
  </si>
  <si>
    <t>epPrtDUSPRTPrintLeftPosAdjustmentMax</t>
  </si>
  <si>
    <t>1.3.6.1.4.1.1248.1.2.2.58.1.1.16</t>
  </si>
  <si>
    <t>副搬送方向(横方向)の印刷位置調整の設定可能な最大値。</t>
    <phoneticPr fontId="7"/>
  </si>
  <si>
    <t>1.3.6.1.4.1.1248.1.2.2.58.1.1.16.1.1</t>
    <phoneticPr fontId="7"/>
  </si>
  <si>
    <t>1.3.6.1.4.1.1248.1.2.2.58.1.1.16.1.2</t>
    <phoneticPr fontId="7"/>
  </si>
  <si>
    <t>epPrtDUSPRTMediaTopPosAdjustmentMin</t>
  </si>
  <si>
    <t>1.3.6.1.4.1.1248.1.2.2.58.1.1.17</t>
  </si>
  <si>
    <t>メディア先端の位置調整の設定可能な最小値。</t>
    <phoneticPr fontId="7"/>
  </si>
  <si>
    <t>1.3.6.1.4.1.1248.1.2.2.58.1.1.17.1.1</t>
    <phoneticPr fontId="7"/>
  </si>
  <si>
    <t>1.3.6.1.4.1.1248.1.2.2.58.1.1.17.1.2</t>
    <phoneticPr fontId="7"/>
  </si>
  <si>
    <t>epPrtDUSPRTMediaTopPosAdjustmentMax</t>
    <phoneticPr fontId="7"/>
  </si>
  <si>
    <t>1.3.6.1.4.1.1248.1.2.2.58.1.1.18</t>
  </si>
  <si>
    <t>メディア先端の位置調整の設定可能な最大値。</t>
    <phoneticPr fontId="7"/>
  </si>
  <si>
    <t>1.3.6.1.4.1.1248.1.2.2.58.1.1.18.1.1</t>
    <phoneticPr fontId="7"/>
  </si>
  <si>
    <t>1.3.6.1.4.1.1248.1.2.2.58.1.1.18.1.2</t>
    <phoneticPr fontId="7"/>
  </si>
  <si>
    <t>epPrtDUSPRTLeftMarginAdjustmentMin</t>
    <phoneticPr fontId="7"/>
  </si>
  <si>
    <t>1.3.6.1.4.1.1248.1.2.2.58.1.1.19</t>
  </si>
  <si>
    <t>左余白調整の設定可能な最小値。</t>
    <phoneticPr fontId="7"/>
  </si>
  <si>
    <t>1.3.6.1.4.1.1248.1.2.2.58.1.1.19.1.1</t>
    <phoneticPr fontId="7"/>
  </si>
  <si>
    <t>1.3.6.1.4.1.1248.1.2.2.58.1.1.19.1.2</t>
    <phoneticPr fontId="7"/>
  </si>
  <si>
    <t>epPrtDUSPRTLeftMarginAdjustmentMax</t>
    <phoneticPr fontId="7"/>
  </si>
  <si>
    <t>1.3.6.1.4.1.1248.1.2.2.58.1.1.20</t>
  </si>
  <si>
    <t>左余白調整の設定可能な最大値。</t>
    <phoneticPr fontId="7"/>
  </si>
  <si>
    <t>1.3.6.1.4.1.1248.1.2.2.58.1.1.20.1.1</t>
    <phoneticPr fontId="7"/>
  </si>
  <si>
    <t>1.3.6.1.4.1.1248.1.2.2.58.1.1.20.1.2</t>
    <phoneticPr fontId="7"/>
  </si>
  <si>
    <t>epPrtDUSPRTCutPosAdjustmentDP</t>
  </si>
  <si>
    <t>1.3.6.1.4.1.1248.1.2.2.58.1.1.21</t>
  </si>
  <si>
    <t>カット位置調整の少数点精度。</t>
    <phoneticPr fontId="7"/>
  </si>
  <si>
    <t>1.3.6.1.4.1.1248.1.2.2.58.1.1.21.1.1</t>
    <phoneticPr fontId="7"/>
  </si>
  <si>
    <t>1.3.6.1.4.1.1248.1.2.2.58.1.1.21.1.2</t>
    <phoneticPr fontId="7"/>
  </si>
  <si>
    <t>epPrtDUSPRTCutPosAdjustmentMin</t>
    <phoneticPr fontId="7"/>
  </si>
  <si>
    <t>1.3.6.1.4.1.1248.1.2.2.58.1.1.22</t>
  </si>
  <si>
    <t>カット位置調整の設定可能な最小値。</t>
    <phoneticPr fontId="7"/>
  </si>
  <si>
    <t>1.3.6.1.4.1.1248.1.2.2.58.1.1.22.1.1</t>
    <phoneticPr fontId="7"/>
  </si>
  <si>
    <t>1.3.6.1.4.1.1248.1.2.2.58.1.1.22.1.2</t>
    <phoneticPr fontId="7"/>
  </si>
  <si>
    <t>epPrtDUSPRTCutPosAdjustmentMax</t>
  </si>
  <si>
    <t>1.3.6.1.4.1.1248.1.2.2.58.1.1.23</t>
  </si>
  <si>
    <t>カット位置調整の設定可能な最大値。</t>
    <phoneticPr fontId="7"/>
  </si>
  <si>
    <t>1.3.6.1.4.1.1248.1.2.2.58.1.1.23.1.1</t>
    <phoneticPr fontId="7"/>
  </si>
  <si>
    <t>1.3.6.1.4.1.1248.1.2.2.58.1.1.23.1.2</t>
    <phoneticPr fontId="7"/>
  </si>
  <si>
    <t>epPrtDUSPRTPeelOffPosAdjustmentDP</t>
  </si>
  <si>
    <t>1.3.6.1.4.1.1248.1.2.2.58.1.1.24</t>
  </si>
  <si>
    <t>ピール位置調整の少数点精度。</t>
    <phoneticPr fontId="7"/>
  </si>
  <si>
    <t>1.3.6.1.4.1.1248.1.2.2.58.1.1.24.1.1</t>
    <phoneticPr fontId="7"/>
  </si>
  <si>
    <t>1.3.6.1.4.1.1248.1.2.2.58.1.1.24.1.2</t>
    <phoneticPr fontId="7"/>
  </si>
  <si>
    <t>epPrtDUSPRTPeelOffByHandPosAdjustmentMin</t>
  </si>
  <si>
    <t>1.3.6.1.4.1.1248.1.2.2.58.1.1.25</t>
  </si>
  <si>
    <t>手貼り時のピール位置調整の設定可能な最小値。</t>
    <phoneticPr fontId="7"/>
  </si>
  <si>
    <t>1.3.6.1.4.1.1248.1.2.2.58.1.1.25.1.1</t>
    <phoneticPr fontId="7"/>
  </si>
  <si>
    <t>1.3.6.1.4.1.1248.1.2.2.58.1.1.25.1.2</t>
    <phoneticPr fontId="7"/>
  </si>
  <si>
    <t>epPrtDUSPRTPeelOffByHandPosAdjustmentMax</t>
  </si>
  <si>
    <t>1.3.6.1.4.1.1248.1.2.2.58.1.1.26</t>
  </si>
  <si>
    <t>手貼り時のピール位置調整の設定可能な最大値。</t>
    <phoneticPr fontId="7"/>
  </si>
  <si>
    <t>1.3.6.1.4.1.1248.1.2.2.58.1.1.26.1.1</t>
    <phoneticPr fontId="7"/>
  </si>
  <si>
    <t>1.3.6.1.4.1.1248.1.2.2.58.1.1.26.1.2</t>
    <phoneticPr fontId="7"/>
  </si>
  <si>
    <t>epPrtDUSPRTPeelOffByMachinePosAdjustmentMin</t>
  </si>
  <si>
    <t>1.3.6.1.4.1.1248.1.2.2.58.1.1.27</t>
  </si>
  <si>
    <t>自動機貼りのピール位置調整の設定可能な最小値。</t>
    <phoneticPr fontId="7"/>
  </si>
  <si>
    <t>1.3.6.1.4.1.1248.1.2.2.58.1.1.27.1.1</t>
    <phoneticPr fontId="7"/>
  </si>
  <si>
    <t>1.3.6.1.4.1.1248.1.2.2.58.1.1.27.1.2</t>
    <phoneticPr fontId="7"/>
  </si>
  <si>
    <t>epPrtDUSPRTPeelOffByMachinePosAdjustmentMax</t>
  </si>
  <si>
    <t>1.3.6.1.4.1.1248.1.2.2.58.1.1.28</t>
  </si>
  <si>
    <t>自動機貼りのピール位置調整の設定可能な最大値。</t>
    <phoneticPr fontId="7"/>
  </si>
  <si>
    <t>1.3.6.1.4.1.1248.1.2.2.58.1.1.28.1.1</t>
    <phoneticPr fontId="7"/>
  </si>
  <si>
    <t>1.3.6.1.4.1.1248.1.2.2.58.1.1.28.1.2</t>
    <phoneticPr fontId="7"/>
  </si>
  <si>
    <t>epPrtEscLabelSettings(59)</t>
    <phoneticPr fontId="7"/>
  </si>
  <si>
    <t>epPrtEscLabelSettingsTable</t>
    <phoneticPr fontId="7"/>
  </si>
  <si>
    <t>1.3.6.1.4.1.1248.1.2.2.59.1</t>
    <phoneticPr fontId="7"/>
  </si>
  <si>
    <t>ESC/Label設定テーブル</t>
    <phoneticPr fontId="7"/>
  </si>
  <si>
    <t>epPrtEscLabelSettingsClass</t>
  </si>
  <si>
    <t>1.3.6.1.4.1.1248.1.2.2.59.1.1.2</t>
    <phoneticPr fontId="7"/>
  </si>
  <si>
    <t>ESC/Label設定の対象となるepPrtInterfaceIndexの値。</t>
    <phoneticPr fontId="7"/>
  </si>
  <si>
    <t>epPrtEscLabelInterpreterIndex</t>
  </si>
  <si>
    <t>1.3.6.1.4.1.1248.1.2.2.59.1.1.3</t>
    <phoneticPr fontId="7"/>
  </si>
  <si>
    <t>対応するprtInterpreterのインデックス</t>
    <phoneticPr fontId="7"/>
  </si>
  <si>
    <t>epPrtEscLabelControlPrefix</t>
  </si>
  <si>
    <t>1.3.6.1.4.1.1248.1.2.2.59.1.1.4</t>
    <phoneticPr fontId="7"/>
  </si>
  <si>
    <t>コントロールコマンドのプレフィックス設定。</t>
    <phoneticPr fontId="7"/>
  </si>
  <si>
    <t>epPrtEscLabelFormatPrefix</t>
  </si>
  <si>
    <t>1.3.6.1.4.1.1248.1.2.2.59.1.1.5</t>
    <phoneticPr fontId="7"/>
  </si>
  <si>
    <t>フォーマットコマンドのプレフィックス設定。</t>
    <phoneticPr fontId="7"/>
  </si>
  <si>
    <t>epPrtEscLabelDelimiterCharcter</t>
  </si>
  <si>
    <t>1.3.6.1.4.1.1248.1.2.2.59.1.1.6</t>
    <phoneticPr fontId="7"/>
  </si>
  <si>
    <t>デリミタ文字の設定。</t>
    <phoneticPr fontId="7"/>
  </si>
  <si>
    <t>1.3.6.1.4.1.1248.1.4.2.17.2.1.43</t>
  </si>
  <si>
    <t>epScnCommonAutoScanModeTimeout</t>
  </si>
  <si>
    <t>1.3.6.1.4.1.1248.1.4.2.19.1.1.12</t>
  </si>
  <si>
    <t>原稿待ち受けモードのタイムアウト時間設定。</t>
  </si>
  <si>
    <t>epScnCommonCheckDestinationBeforeScan</t>
  </si>
  <si>
    <t>1.3.6.1.4.1.1248.1.4.2.19.1.1.13</t>
  </si>
  <si>
    <t>ScanToXX機能のスキャン前送信宛先確認の有効、無効設定</t>
  </si>
  <si>
    <t>epScnCommonAdfReadPosition</t>
  </si>
  <si>
    <t>1.3.6.1.4.1.1248.1.4.2.19.1.1.14</t>
  </si>
  <si>
    <t>ADF原稿読み取り時の読み取り位置の設定。</t>
  </si>
  <si>
    <t>epScnCommonAdfAutoLiftUpMode</t>
  </si>
  <si>
    <t>1.3.6.1.4.1.1248.1.4.2.19.1.1.15</t>
  </si>
  <si>
    <t>ADF原稿台の自動リフトアップ機能のタイミング設定。</t>
  </si>
  <si>
    <t>epHrSettingDimUnit</t>
  </si>
  <si>
    <t>1.3.6.1.4.1.1248.1.8.2.3.1.1.41</t>
  </si>
  <si>
    <t>設定値の寸法の単位設定。</t>
  </si>
  <si>
    <t>epHrConsoleBackgroundColor</t>
  </si>
  <si>
    <t>1.3.6.1.4.1.1248.1.8.2.3.1.1.42</t>
  </si>
  <si>
    <t>パネルの背景色設定。</t>
  </si>
  <si>
    <t>1.3.6.1.4.1.1248.1.8.2.3.1.1.43</t>
  </si>
  <si>
    <t>増設ネットワークインターフェースの有効・無効設定。</t>
  </si>
  <si>
    <t>1.3.6.1.4.1.1248.1.8.2.3.1.1.44</t>
  </si>
  <si>
    <t>有効にできるオプションFAXポートの数として設定可能な最大値。</t>
  </si>
  <si>
    <t>1.3.6.1.4.1.1248.1.8.2.3.1.1.45</t>
  </si>
  <si>
    <t>有効にできるオプションFAXポートの数の設定。</t>
  </si>
  <si>
    <t>epHrCommonVolumeRepeat</t>
  </si>
  <si>
    <t>1.3.6.1.4.1.1248.1.8.2.3.2.1.6</t>
  </si>
  <si>
    <t>1.3.6.1.4.1.1248.1.8.2.3.2.1.6.x.1</t>
  </si>
  <si>
    <t>1.3.6.1.4.1.1248.1.8.2.3.2.1.6.x.2</t>
  </si>
  <si>
    <t>1.3.6.1.4.1.1248.1.8.2.3.2.1.6.x.3</t>
  </si>
  <si>
    <t>1.3.6.1.4.1.1248.1.8.2.3.2.1.6.x.4</t>
  </si>
  <si>
    <t>1.3.6.1.4.1.1248.1.8.2.3.2.1.6.x.5</t>
  </si>
  <si>
    <t>1.3.6.1.4.1.1248.1.8.2.3.2.1.6.x.6</t>
  </si>
  <si>
    <t>1.3.6.1.4.1.1248.1.8.2.3.2.1.6.x.7</t>
  </si>
  <si>
    <t>1.3.6.1.4.1.1248.1.8.2.3.2.1.6.x.8</t>
  </si>
  <si>
    <t>1.3.6.1.4.1.1248.1.8.2.3.2.1.6.x.9</t>
  </si>
  <si>
    <t>epHrEmbeddedAgentSettingsRemoteTerminalEnable</t>
  </si>
  <si>
    <t>1.3.6.1.4.1.1248.1.8.2.21.1.1.35</t>
  </si>
  <si>
    <t>リモート端末の有効・無効設定。</t>
  </si>
  <si>
    <t>1.3.6.1.4.1.1248.1.8.2.21.1.1.35.2.1</t>
  </si>
  <si>
    <t>1.3.6.1.4.1.1248.1.8.2.21.1.1.35.2.2</t>
  </si>
  <si>
    <t>1.3.6.1.4.1.1248.1.8.2.21.1.1.35.2.3</t>
  </si>
  <si>
    <t>1.3.6.1.4.1.1248.1.2.2.50.1.1.10</t>
  </si>
  <si>
    <t>消耗品の販社サービスに関わる色のタイプ。</t>
  </si>
  <si>
    <t>epsCurrentGatewayAddress</t>
    <phoneticPr fontId="7"/>
  </si>
  <si>
    <t>1.3.6.1.4.1.1248.1.1.3.1.1.87</t>
    <phoneticPr fontId="7"/>
  </si>
  <si>
    <t>デフォルトゲートウェイ(IPv4)の現在の動作状況</t>
    <phoneticPr fontId="7"/>
  </si>
  <si>
    <t>finSupplyMediaInputTable</t>
  </si>
  <si>
    <t>1.3.6.1.2.1.43.30.1</t>
    <phoneticPr fontId="7"/>
  </si>
  <si>
    <t>1.3.6.1.2.1.43.31.1</t>
    <phoneticPr fontId="7"/>
  </si>
  <si>
    <t>1.3.6.1.2.1.43.32.1</t>
    <phoneticPr fontId="7"/>
  </si>
  <si>
    <t>epPrtReduceRubbingByPlatenGapEnable</t>
    <phoneticPr fontId="7"/>
  </si>
  <si>
    <t>epHrAddrBookMngIntegrateSupportTable</t>
    <phoneticPr fontId="7"/>
  </si>
  <si>
    <t>epPrtMarkerSuppliesPartsType</t>
    <phoneticPr fontId="7"/>
  </si>
  <si>
    <t>epPrtMarkerSuppliesPartsClass</t>
    <phoneticPr fontId="7"/>
  </si>
  <si>
    <t>epHrUsageLimitSettingTable</t>
    <phoneticPr fontId="7"/>
  </si>
  <si>
    <t>prtMarkerSuppliesDescription</t>
    <phoneticPr fontId="7"/>
  </si>
  <si>
    <t>epPrtGeneralSettingsTable</t>
    <phoneticPr fontId="7"/>
  </si>
  <si>
    <t>prtChannelProtocolVersion</t>
    <phoneticPr fontId="7"/>
  </si>
  <si>
    <t>インターフェイスカードタイプ
00h: UIB
01h: RIDB
02h-ffh: 予約</t>
    <phoneticPr fontId="7"/>
  </si>
  <si>
    <t>プリンタとの接続モード
00h  RS232C
01h  UARTモード
02h  同期LSモード
03h  同期HSモード
04h  同期拡張LSモード
05h  同期拡張HSモード
FFh  不明（プリンタ電源OFF時）
06～FEh  予約</t>
    <phoneticPr fontId="7"/>
  </si>
  <si>
    <t>プリンタID
ESC/POSコマンド（GS　I　１）で取得する相当の値を返す</t>
    <phoneticPr fontId="7"/>
  </si>
  <si>
    <t>プリンタタイプ
ESC/POSコマンド（GS　I　２）で取得する相当の値を返す</t>
    <phoneticPr fontId="7"/>
  </si>
  <si>
    <t>プリンタバージョン
ESC/POSコマンド（GS　I　３）で取得する相当の値を返す</t>
    <phoneticPr fontId="7"/>
  </si>
  <si>
    <t>プリンタモデル名
ESC/POSコマンド（GS　I　67）で取得する相当の値を返す。
※プリンタが上記コマンドをサポートしていない場合は、各製品の実装仕様でReplyする値を明確にすること</t>
    <phoneticPr fontId="7"/>
  </si>
  <si>
    <t>信号線ステータス
信号線ステータスの第２バイト目の値を返す。
b0：PE (0)紙有り (1)紙なし
b1：Error (0)エラー発生 (1)エラーなし
b2：DKD Status (0)Low (1)High
b3：SpeedMode (0)Low (1)High
b4：SoftFlow (0)Ready (1)Busy
b5-7：Reserve (0)</t>
    <phoneticPr fontId="7"/>
  </si>
  <si>
    <t>ASB情報（定義の異なるプリンタがあるので詳細は、“ESC/POSコマンド詳細説明書”　《　GS　a　》を参照）
第１バイト目：プリンタ情報
第２バイト目：エラー発生情報
第３バイト目：用紙検出器情報１
第４バイト目：用紙検出器情報２</t>
    <phoneticPr fontId="7"/>
  </si>
  <si>
    <t>インクASB情報（定義の異なるプリンタがあるので詳細は、“ESC/POSコマンド詳細説明書”　《　GS　ｊ　》を参照）
第１バイト目：ヘッダ
第２バイト目：ステータスA
第３バイト目：ステータスB
第４バイト目：NULL</t>
    <phoneticPr fontId="7"/>
  </si>
  <si>
    <t>拡張ASB3（定義の異なるプリンタがあるので詳細は、“ESC/POSコマンド詳細説明書”　《　FS　(　e　》を参照）
第１バイト目：プリンタ情報
第２バイト目：ステータスA
第３バイト目：ステータスB
第４バイト目：用紙検出器情報２</t>
    <phoneticPr fontId="7"/>
  </si>
  <si>
    <t>ネットワークインタフェースが受信した印刷データバッファのフラッシュ（破棄）及びTCP/IPコネクションの切断
1の書き込みでNIC受信バッファの印刷データをフラッシュ（破棄）する 読み込み時0を返す。
1以外の値が書き込まれた場合はBadValueを返す。</t>
    <phoneticPr fontId="7"/>
  </si>
  <si>
    <t>ネットワークインタフェースの受信バッファに保留する印刷データのバイト数
初期値は０で、印刷データを1バイト保留する毎にインクリメントし、プリンタに1バイト転送する毎にデクリメントする。</t>
    <phoneticPr fontId="7"/>
  </si>
  <si>
    <t>強制送信フラグの状態の取得と設定
プリンタが‘Busy’状態でも、ホストPCから送信されたリアルタイムコマンド等を処理可能
 （０）Disable （１）Enable
0、1以外の値が書き込まれた場合はBadValueを返す。</t>
    <phoneticPr fontId="7"/>
  </si>
  <si>
    <t>印刷用プロトコルのコネクションタイムアウトを管理するタイマーのクリア
1の書き込みでタイマーをクリアする。読み込み時は常に0を返す。</t>
    <phoneticPr fontId="7"/>
  </si>
  <si>
    <t>印刷用プロトコル（Port9100、LPR、FTP等）でコネクションしているホストPCのIPアドレス
コネクションが無いときは０を返す</t>
    <phoneticPr fontId="7"/>
  </si>
  <si>
    <t>1.3.6.1.4.1.1248.3.1.3.1.7.16</t>
    <phoneticPr fontId="7"/>
  </si>
  <si>
    <t>makeCounterTable</t>
    <phoneticPr fontId="7"/>
  </si>
  <si>
    <t>1.3.6.1.4.1.1248.3.1.3.1.7.23</t>
    <phoneticPr fontId="7"/>
  </si>
  <si>
    <t>1.3.6.1.4.1.1248.3.1.3.1.7.24</t>
    <phoneticPr fontId="7"/>
  </si>
  <si>
    <t>1.3.6.1.4.1.1248.3.1.3.1.7.25</t>
    <phoneticPr fontId="7"/>
  </si>
  <si>
    <t>1.3.6.1.4.1.1248.3.1.3.1.7.26</t>
    <phoneticPr fontId="7"/>
  </si>
  <si>
    <t>1.3.6.1.4.1.1248.3.1.3.1.7.27</t>
    <phoneticPr fontId="7"/>
  </si>
  <si>
    <t>1.3.6.1.4.1.1248.3.1.3.1.7.28</t>
    <phoneticPr fontId="7"/>
  </si>
  <si>
    <t>1.3.6.1.4.1.1248.3.1.3.1.7.29</t>
    <phoneticPr fontId="7"/>
  </si>
  <si>
    <t>1.3.6.1.4.1.1248.3.1.3.1.7.30</t>
    <phoneticPr fontId="7"/>
  </si>
  <si>
    <t>1.3.6.1.4.1.1248.3.1.3.1.7.31</t>
    <phoneticPr fontId="7"/>
  </si>
  <si>
    <t>1.3.6.1.4.1.1248.3.1.3.1.7.32</t>
    <phoneticPr fontId="7"/>
  </si>
  <si>
    <t>1.3.6.1.4.1.1248.3.1.3.1.7.33</t>
    <phoneticPr fontId="7"/>
  </si>
  <si>
    <t>1.3.6.1.4.1.1248.3.1.3.1.7.34</t>
    <phoneticPr fontId="7"/>
  </si>
  <si>
    <t>PCDownStatus</t>
    <phoneticPr fontId="7"/>
  </si>
  <si>
    <t>ResetPCDown</t>
    <phoneticPr fontId="7"/>
  </si>
  <si>
    <t>PrintPCDown</t>
    <phoneticPr fontId="7"/>
  </si>
  <si>
    <t>DownImageName</t>
    <phoneticPr fontId="7"/>
  </si>
  <si>
    <t>buzzerDuration</t>
    <phoneticPr fontId="7"/>
  </si>
  <si>
    <t>buzzerSilenceTime</t>
    <phoneticPr fontId="7"/>
  </si>
  <si>
    <t>buzzerRepeatNumber</t>
    <phoneticPr fontId="7"/>
  </si>
  <si>
    <t>setBuzzerEvent</t>
    <phoneticPr fontId="7"/>
  </si>
  <si>
    <t>addBuzzerTableJobID</t>
    <phoneticPr fontId="7"/>
  </si>
  <si>
    <t>queryOfflineCode</t>
    <phoneticPr fontId="7"/>
  </si>
  <si>
    <t>getPCDownCounter</t>
    <phoneticPr fontId="7"/>
  </si>
  <si>
    <t>printerID36</t>
    <phoneticPr fontId="7"/>
  </si>
  <si>
    <t>登録したMaxCounterを返す。</t>
    <phoneticPr fontId="7"/>
  </si>
  <si>
    <t>現在のCounter値を返す。</t>
    <phoneticPr fontId="7"/>
  </si>
  <si>
    <t>オンライン（０）/オフライン（１）状態</t>
    <phoneticPr fontId="7"/>
  </si>
  <si>
    <t xml:space="preserve">Port9100/LPRで使用するソケットのタイムアウト機能の有効、無効を設定する。
</t>
    <phoneticPr fontId="7"/>
  </si>
  <si>
    <t>ENPC00-0000コマンドに対する応答のフォーマットを、ENPC仕様Ｒｅｖ.D互換とするか否かを設定する</t>
    <phoneticPr fontId="7"/>
  </si>
  <si>
    <t>バッテリーステータスを返す。</t>
    <phoneticPr fontId="7"/>
  </si>
  <si>
    <t xml:space="preserve">IPアドレス解決時の、IPアドレス解決シートの印刷機能の有効、無効を設定する。
</t>
    <phoneticPr fontId="7"/>
  </si>
  <si>
    <t>Set PC down message timer.</t>
    <phoneticPr fontId="7"/>
  </si>
  <si>
    <t>When 1 is written, reset the PC down message timer.</t>
    <phoneticPr fontId="7"/>
  </si>
  <si>
    <t>When 1 is written, print the PC down image.</t>
    <phoneticPr fontId="7"/>
  </si>
  <si>
    <t>Read/Write the name of PC down message image</t>
    <phoneticPr fontId="7"/>
  </si>
  <si>
    <t>Duration which the buzzer is on.  Specified in 100ms units (0 - 999)</t>
    <phoneticPr fontId="7"/>
  </si>
  <si>
    <t>Duration which the buzzer is off.  Specified in 100ms units (0 – 999)</t>
    <phoneticPr fontId="7"/>
  </si>
  <si>
    <t xml:space="preserve">Specifies the number of times the buzzer sounds during an event. (0 – 255)
</t>
    <phoneticPr fontId="7"/>
  </si>
  <si>
    <t>Specifies an event and stores buzzer parameters for that event.  The parameters stored in buzzerDuration, buzzerSilenceTime, and buzzerRepeatNumber will be written to non-volatile memory.</t>
    <phoneticPr fontId="7"/>
  </si>
  <si>
    <t>Register a job ID with E0C, so that the buzzer will sound when that job is finished.</t>
    <phoneticPr fontId="7"/>
  </si>
  <si>
    <t>Return the current offline code. The lower thirteen bits represents 11 different conditions. The bit is set to 1 if the given error occurs. (Catalina’s TM-T90 only)</t>
    <phoneticPr fontId="7"/>
  </si>
  <si>
    <t>Returns the total number of PC down message printed during the UIB’s life time (Catalina’s TM-T90 only)</t>
    <phoneticPr fontId="7"/>
  </si>
  <si>
    <t>printerIDが1の場合、GS‘I’36で取得できる文字列を数字に変換したものを返す。</t>
    <phoneticPr fontId="7"/>
  </si>
  <si>
    <t>epHrDeviceTable</t>
    <phoneticPr fontId="7"/>
  </si>
  <si>
    <t>epHrCommonSettingTable</t>
    <phoneticPr fontId="7"/>
  </si>
  <si>
    <t>modelName</t>
    <phoneticPr fontId="7"/>
  </si>
  <si>
    <t>epsLdapMinNumOfSearchResult</t>
    <phoneticPr fontId="7"/>
  </si>
  <si>
    <t>epsLdapMaxNumOfSearchResult</t>
    <phoneticPr fontId="7"/>
  </si>
  <si>
    <t>1.3.6.1.4.1.1248.3.1.3.1.7.2</t>
    <phoneticPr fontId="7"/>
  </si>
  <si>
    <t>1.3.6.1.4.1.1248.3.1.3.1.7.3</t>
    <phoneticPr fontId="7"/>
  </si>
  <si>
    <t>1.3.6.1.4.1.1248.3.1.3.1.7.4</t>
    <phoneticPr fontId="7"/>
  </si>
  <si>
    <t>1.3.6.1.4.1.1248.3.1.3.1.7.5</t>
    <phoneticPr fontId="7"/>
  </si>
  <si>
    <t>1.3.6.1.4.1.1248.3.1.3.1.7.6</t>
    <phoneticPr fontId="7"/>
  </si>
  <si>
    <t>1.3.6.1.4.1.1248.3.1.3.1.7.7</t>
    <phoneticPr fontId="7"/>
  </si>
  <si>
    <t>1.3.6.1.4.1.1248.3.1.3.1.7.8</t>
    <phoneticPr fontId="7"/>
  </si>
  <si>
    <t>1.3.6.1.4.1.1248.3.1.3.1.7.9</t>
    <phoneticPr fontId="7"/>
  </si>
  <si>
    <t>1.3.6.1.4.1.1248.3.1.3.1.7.10</t>
    <phoneticPr fontId="7"/>
  </si>
  <si>
    <t>1.3.6.1.4.1.1248.3.1.3.1.7.11</t>
    <phoneticPr fontId="7"/>
  </si>
  <si>
    <t>1.3.6.1.4.1.1248.3.1.3.1.7.12</t>
    <phoneticPr fontId="7"/>
  </si>
  <si>
    <t>1.3.6.1.4.1.1248.3.1.3.1.7.13</t>
    <phoneticPr fontId="7"/>
  </si>
  <si>
    <t>1.3.6.1.4.1.1248.3.1.3.1.7.14</t>
    <phoneticPr fontId="7"/>
  </si>
  <si>
    <t>1.3.6.1.4.1.1248.3.1.3.1.7.15</t>
    <phoneticPr fontId="7"/>
  </si>
  <si>
    <t>1.3.6.1.2.1.25.2.3.1.2.4</t>
  </si>
  <si>
    <t>1.3.6.1.2.1.25.2.3.1.3.4</t>
  </si>
  <si>
    <t>1.3.6.1.2.1.25.2.3.1.4.4</t>
  </si>
  <si>
    <t>1.3.6.1.2.1.25.2.3.1.5.4</t>
  </si>
  <si>
    <t>1.3.6.1.2.1.25.2.3.1.6.4</t>
  </si>
  <si>
    <t>1.3.6.1.2.1.25.2.3.1.7.4</t>
  </si>
  <si>
    <t>hrDeviceIndex</t>
    <phoneticPr fontId="7"/>
  </si>
  <si>
    <t>hrDeviceID</t>
    <phoneticPr fontId="7"/>
  </si>
  <si>
    <t>prtMarkerSuppliesColorantIndex</t>
    <phoneticPr fontId="7"/>
  </si>
  <si>
    <t>prtMediaPathMaxSpeed</t>
    <phoneticPr fontId="7"/>
  </si>
  <si>
    <t>prtMediaPathStatus</t>
    <phoneticPr fontId="7"/>
  </si>
  <si>
    <t>1.3.6.1.2.1.43.30.1.1.2.1.1</t>
    <phoneticPr fontId="7"/>
  </si>
  <si>
    <t>1.3.6.1.2.1.43.30.1.1.2.1.2</t>
    <phoneticPr fontId="7"/>
  </si>
  <si>
    <t>1.3.6.1.2.1.43.30.1.1.2.1.3</t>
  </si>
  <si>
    <t>1.3.6.1.2.1.43.30.1.1.2.1.4</t>
  </si>
  <si>
    <t>1.3.6.1.2.1.43.30.1.1.2.1.5</t>
  </si>
  <si>
    <t>1.3.6.1.2.1.43.30.1.1.3.1.1</t>
    <phoneticPr fontId="7"/>
  </si>
  <si>
    <t>1.3.6.1.2.1.43.30.1.1.3.1.2</t>
    <phoneticPr fontId="7"/>
  </si>
  <si>
    <t>1.3.6.1.2.1.43.30.1.1.3.1.3</t>
  </si>
  <si>
    <t>1.3.6.1.2.1.43.30.1.1.3.1.4</t>
  </si>
  <si>
    <t>1.3.6.1.2.1.43.30.1.1.3.1.5</t>
  </si>
  <si>
    <t>1.3.6.1.2.1.43.30.1.1.4.1.1</t>
    <phoneticPr fontId="7"/>
  </si>
  <si>
    <t>1.3.6.1.2.1.43.30.1.1.4.1.2</t>
    <phoneticPr fontId="7"/>
  </si>
  <si>
    <t>1.3.6.1.2.1.43.30.1.1.4.1.3</t>
  </si>
  <si>
    <t>1.3.6.1.2.1.43.30.1.1.4.1.4</t>
  </si>
  <si>
    <t>1.3.6.1.2.1.43.30.1.1.4.1.5</t>
  </si>
  <si>
    <t>1.3.6.1.2.1.43.30.1.1.5.1.1</t>
    <phoneticPr fontId="7"/>
  </si>
  <si>
    <t>1.3.6.1.2.1.43.30.1.1.5.1.2</t>
    <phoneticPr fontId="7"/>
  </si>
  <si>
    <t>1.3.6.1.2.1.43.30.1.1.5.1.3</t>
  </si>
  <si>
    <t>1.3.6.1.2.1.43.30.1.1.5.1.4</t>
  </si>
  <si>
    <t>1.3.6.1.2.1.43.30.1.1.5.1.5</t>
  </si>
  <si>
    <t>1.3.6.1.2.1.43.30.1.1.6.1.1</t>
    <phoneticPr fontId="7"/>
  </si>
  <si>
    <t>1.3.6.1.2.1.43.30.1.1.6.1.2</t>
    <phoneticPr fontId="7"/>
  </si>
  <si>
    <t>1.3.6.1.2.1.43.30.1.1.6.1.3</t>
  </si>
  <si>
    <t>1.3.6.1.2.1.43.30.1.1.6.1.4</t>
  </si>
  <si>
    <t>1.3.6.1.2.1.43.30.1.1.6.1.5</t>
  </si>
  <si>
    <t>1.3.6.1.2.1.43.30.1.1.7.1.1</t>
    <phoneticPr fontId="7"/>
  </si>
  <si>
    <t>1.3.6.1.2.1.43.30.1.1.7.1.2</t>
    <phoneticPr fontId="7"/>
  </si>
  <si>
    <t>1.3.6.1.2.1.43.30.1.1.7.1.3</t>
  </si>
  <si>
    <t>1.3.6.1.2.1.43.30.1.1.7.1.4</t>
  </si>
  <si>
    <t>1.3.6.1.2.1.43.30.1.1.7.1.5</t>
  </si>
  <si>
    <t>1.3.6.1.2.1.43.30.1.1.8.1.1</t>
    <phoneticPr fontId="7"/>
  </si>
  <si>
    <t>1.3.6.1.2.1.43.30.1.1.8.1.2</t>
    <phoneticPr fontId="7"/>
  </si>
  <si>
    <t>1.3.6.1.2.1.43.30.1.1.8.1.3</t>
  </si>
  <si>
    <t>1.3.6.1.2.1.43.30.1.1.8.1.4</t>
  </si>
  <si>
    <t>1.3.6.1.2.1.43.30.1.1.8.1.5</t>
  </si>
  <si>
    <t>1.3.6.1.2.1.43.30.1.1.9.1.1</t>
    <phoneticPr fontId="7"/>
  </si>
  <si>
    <t>1.3.6.1.2.1.43.30.1.1.9.1.2</t>
    <phoneticPr fontId="7"/>
  </si>
  <si>
    <t>1.3.6.1.2.1.43.30.1.1.9.1.3</t>
  </si>
  <si>
    <t>1.3.6.1.2.1.43.30.1.1.9.1.4</t>
  </si>
  <si>
    <t>1.3.6.1.2.1.43.30.1.1.9.1.5</t>
  </si>
  <si>
    <t>1.3.6.1.2.1.43.30.1.1.10.1.1</t>
    <phoneticPr fontId="7"/>
  </si>
  <si>
    <t>1.3.6.1.2.1.43.30.1.1.10.1.2</t>
    <phoneticPr fontId="7"/>
  </si>
  <si>
    <t>1.3.6.1.2.1.43.30.1.1.10.1.3</t>
  </si>
  <si>
    <t>1.3.6.1.2.1.43.30.1.1.10.1.4</t>
  </si>
  <si>
    <t>1.3.6.1.2.1.43.30.1.1.10.1.5</t>
  </si>
  <si>
    <t>1.3.6.1.2.1.43.15.1.1.2.1.14</t>
  </si>
  <si>
    <t>1.3.6.1.2.1.43.15.1.1.3.1.14</t>
  </si>
  <si>
    <t>1.3.6.1.2.1.43.15.1.1.4.1.14</t>
  </si>
  <si>
    <t>1.3.6.1.2.1.43.15.1.1.5.1.14</t>
  </si>
  <si>
    <t>1.3.6.1.2.1.43.15.1.1.6.1.14</t>
  </si>
  <si>
    <t>1.3.6.1.2.1.43.15.1.1.7.1.14</t>
  </si>
  <si>
    <t>1.3.6.1.2.1.43.15.1.1.8.1.14</t>
  </si>
  <si>
    <t>1.3.6.1.2.1.43.15.1.1.9.1.14</t>
  </si>
  <si>
    <t>1.3.6.1.2.1.43.15.1.1.10.1.14</t>
  </si>
  <si>
    <t>1.3.6.1.2.1.43.15.1.1.11.1.14</t>
  </si>
  <si>
    <t>1.3.6.1.2.1.43.15.1.1.12.1.14</t>
  </si>
  <si>
    <t>epPrtDeviceId2</t>
    <phoneticPr fontId="7"/>
  </si>
  <si>
    <t>1.3.6.1.4.1.1248.1.2.2.1.1.1.9</t>
    <phoneticPr fontId="7"/>
  </si>
  <si>
    <t>プリンタのIEEE1284デバイスIDの続き。サイズが255 OCTET を超える場合に使用する。</t>
    <phoneticPr fontId="7"/>
  </si>
  <si>
    <t>epPrtSkipBlankPage</t>
    <phoneticPr fontId="7"/>
  </si>
  <si>
    <t>epPrtGeneralPrintJobQualitySettingEnable</t>
    <phoneticPr fontId="7"/>
  </si>
  <si>
    <t>epPrtGeneralJobCtrlLangCharSet</t>
    <phoneticPr fontId="7"/>
  </si>
  <si>
    <t>epPrtGeneralActionReplacingMedia</t>
    <phoneticPr fontId="7"/>
  </si>
  <si>
    <t>epPrtGeneralPrintQuality</t>
    <phoneticPr fontId="7"/>
  </si>
  <si>
    <t>epPrtGeneralPrintJobColorAdjustmentMode</t>
    <phoneticPr fontId="7"/>
  </si>
  <si>
    <t>epPrtResolutionSupport</t>
    <phoneticPr fontId="7"/>
  </si>
  <si>
    <t>1.3.6.1.4.1.1248.1.2.2.5.1.1.109</t>
  </si>
  <si>
    <t>epPrtGeneralMaskImageSurroundMinValue</t>
  </si>
  <si>
    <t>1.3.6.1.4.1.1248.1.2.2.5.1.1.110</t>
  </si>
  <si>
    <t>画像マスク機能で設定可能なマスク量の最小値。</t>
  </si>
  <si>
    <t>epPrtGeneralMaskImageSurroundMaxValue</t>
  </si>
  <si>
    <t>1.3.6.1.4.1.1248.1.2.2.5.1.1.111</t>
  </si>
  <si>
    <t>画像マスク機能で設定可能なマスク量の最大値。</t>
  </si>
  <si>
    <t>epPrtGeneralMaskImageSurroundInterval</t>
  </si>
  <si>
    <t>1.3.6.1.4.1.1248.1.2.2.5.1.1.112</t>
  </si>
  <si>
    <t>画像マスク機能で設定可能なマスク量の間隔。</t>
  </si>
  <si>
    <t>epPrtGeneralMaskImageSurround</t>
  </si>
  <si>
    <t>1.3.6.1.4.1.1248.1.2.2.5.1.1.113</t>
  </si>
  <si>
    <t>画像マスク機能で設定可能なマスク量の設定。</t>
  </si>
  <si>
    <t>epPrtPaperSize2LandscapeTable</t>
    <phoneticPr fontId="7"/>
  </si>
  <si>
    <t>PDFのページサイズ設定。epPrtPaperSizeテーブルから選択。</t>
    <rPh sb="10" eb="12">
      <t>セッテイ</t>
    </rPh>
    <rPh sb="33" eb="35">
      <t>センタク</t>
    </rPh>
    <phoneticPr fontId="7"/>
  </si>
  <si>
    <t>1.3.6.1.4.1.1248.1.2.2.5.1.1.108</t>
    <phoneticPr fontId="7"/>
  </si>
  <si>
    <t>epPrtInputLevelNearEndInterval</t>
  </si>
  <si>
    <t>1.3.6.1.4.1.1248.1.2.2.23.1.1.28</t>
  </si>
  <si>
    <t>用紙のNearEnd警告残量設定の設定可能な間隔。</t>
    <phoneticPr fontId="7"/>
  </si>
  <si>
    <t>epPrtInputSelectablePaperTypePaperTypeIndex</t>
    <phoneticPr fontId="7"/>
  </si>
  <si>
    <t>1.3.6.1.4.1.1248.1.2.2.24.1.1.5.1.5</t>
    <phoneticPr fontId="7"/>
  </si>
  <si>
    <t>epPrtFinisherDeviceType</t>
    <phoneticPr fontId="7"/>
  </si>
  <si>
    <t>epPrtFinisherDeviceStackingSCDMEnable</t>
    <phoneticPr fontId="7"/>
  </si>
  <si>
    <t>1.3.6.1.4.1.1248.1.2.2.25.3.1.34</t>
    <phoneticPr fontId="7"/>
  </si>
  <si>
    <t>Finisherのストレート排紙・棒積み・シフトの速度制御解除モードの有効無効設定。</t>
    <phoneticPr fontId="7"/>
  </si>
  <si>
    <t>epPrtFinisherDeviceStapleSCDMEnable</t>
    <phoneticPr fontId="7"/>
  </si>
  <si>
    <t>1.3.6.1.4.1.1248.1.2.2.25.3.1.35</t>
    <phoneticPr fontId="7"/>
  </si>
  <si>
    <t>Finisherのステープルの速度制御解除モードの有効無効設定。</t>
    <phoneticPr fontId="7"/>
  </si>
  <si>
    <t>epPrtFinisherDeviceSaddleStitchFoldSCDMEnable</t>
    <phoneticPr fontId="7"/>
  </si>
  <si>
    <t>1.3.6.1.4.1.1248.1.2.2.25.3.1.36</t>
    <phoneticPr fontId="7"/>
  </si>
  <si>
    <t>Finisherの中綴じ・中折りの速度制御解除モードの有効無効設定。</t>
    <phoneticPr fontId="7"/>
  </si>
  <si>
    <t>epPrtMarkerUserTotalPrinted</t>
    <phoneticPr fontId="7"/>
  </si>
  <si>
    <t>epPrtMarkerTotalPrintedPerDutyStart</t>
    <phoneticPr fontId="7"/>
  </si>
  <si>
    <t>epPrtMarkerTotalPrintedPerNumOfCopyTable</t>
    <phoneticPr fontId="7"/>
  </si>
  <si>
    <t>epPrtMarkerSuppliesContractedStatus</t>
    <phoneticPr fontId="7"/>
  </si>
  <si>
    <t>1.3.6.1.4.1.1248.1.2.2.32.1.1.2.1.6</t>
  </si>
  <si>
    <t>1.3.6.1.4.1.1248.1.2.2.32.1.1.3.1.6</t>
  </si>
  <si>
    <t>1.3.6.1.4.1.1248.1.2.2.32.1.1.3.1.1</t>
  </si>
  <si>
    <t>1.3.6.1.4.1.1248.1.2.2.32.1.1.5.1.6</t>
  </si>
  <si>
    <t>1.3.6.1.4.1.1248.1.2.2.32.1.1.7.1.6</t>
  </si>
  <si>
    <t>epPrtFinisherPartsName</t>
    <phoneticPr fontId="7"/>
  </si>
  <si>
    <t>epPrtInterpreterExtInterpreterIndex</t>
    <phoneticPr fontId="7"/>
  </si>
  <si>
    <t>1.3.6.1.4.1.1248.1.2.2.49.2.1.2.1.6</t>
  </si>
  <si>
    <t>epPrtConsumableSupplyServiceColorType</t>
    <phoneticPr fontId="7"/>
  </si>
  <si>
    <t>epPrtStatsCommonTable</t>
    <phoneticPr fontId="7"/>
  </si>
  <si>
    <t>epScnScanPaperTypeMaxNum</t>
    <phoneticPr fontId="7"/>
  </si>
  <si>
    <t>1.3.6.1.4.1.1248.1.4.2.17.1.1.20</t>
    <phoneticPr fontId="7"/>
  </si>
  <si>
    <t>epScnScanToSupportSkipBlankPageMaxThreshold</t>
    <phoneticPr fontId="7"/>
  </si>
  <si>
    <t>1.3.6.1.4.1.1248.1.4.2.17.1.1.21</t>
  </si>
  <si>
    <t>ScanTo機能毎の白紙スキップ機能の白紙判定の閾値で設定可能な最大値。</t>
    <phoneticPr fontId="7"/>
  </si>
  <si>
    <t>epScnScanToSupportSkipBlankPageMinThreshold</t>
    <phoneticPr fontId="7"/>
  </si>
  <si>
    <t>1.3.6.1.4.1.1248.1.4.2.17.1.1.22</t>
  </si>
  <si>
    <t>ScanTo機能毎の白紙スキップ機能の白紙判定の閾値で設定可能な最小値。</t>
    <phoneticPr fontId="7"/>
  </si>
  <si>
    <t>epScnScanToSettingPDFHighCompressionEnable</t>
    <phoneticPr fontId="7"/>
  </si>
  <si>
    <t>epScnScanToSettingSkipBlankPageEnable</t>
  </si>
  <si>
    <t>1.3.6.1.4.1.1248.1.4.2.17.2.1.44</t>
  </si>
  <si>
    <t>ScanTo機能毎の白紙スキップ機能の有効、無効設定。</t>
    <phoneticPr fontId="7"/>
  </si>
  <si>
    <t>1.3.6.1.4.1.1248.1.4.2.17.2.1.44.x.1.1</t>
  </si>
  <si>
    <t>epScnScanToSettingSkipBlankPageThreshold</t>
    <phoneticPr fontId="7"/>
  </si>
  <si>
    <t>1.3.6.1.4.1.1248.1.4.2.17.2.1.45</t>
  </si>
  <si>
    <t>ScanTo機能毎の白紙スキップ機能の白紙判定の閾値。</t>
    <phoneticPr fontId="7"/>
  </si>
  <si>
    <t>1.3.6.1.4.1.1248.1.4.2.17.2.1.45.x.1.1</t>
  </si>
  <si>
    <t>epScnScanToSettingSearchablePDFEnable</t>
    <phoneticPr fontId="7"/>
  </si>
  <si>
    <t>1.3.6.1.4.1.1248.1.4.2.17.2.1.46</t>
  </si>
  <si>
    <t>ScanTo機能毎のサーチャブルPDF機能の有効、無効設定。</t>
    <phoneticPr fontId="7"/>
  </si>
  <si>
    <t>1.3.6.1.4.1.1248.1.4.2.17.2.1.46.x.1.1</t>
  </si>
  <si>
    <t>epScnScanToSettingSearchablePDFLanguage</t>
    <phoneticPr fontId="7"/>
  </si>
  <si>
    <t>1.3.6.1.4.1.1248.1.4.2.17.2.1.47</t>
  </si>
  <si>
    <t>ScanTo機能毎のサーチャブルPDF機能で認識できる言語設定。</t>
    <phoneticPr fontId="7"/>
  </si>
  <si>
    <t>1.3.6.1.4.1.1248.1.4.2.17.2.1.47.x.1.1</t>
  </si>
  <si>
    <t>epScnScanToSettingSearchablePDFAutoRotateEnable</t>
    <phoneticPr fontId="7"/>
  </si>
  <si>
    <t>1.3.6.1.4.1.1248.1.4.2.17.2.1.48</t>
  </si>
  <si>
    <t>ScanTo機能毎のサーチャブルPDF機能の自動正立機能の有効、無効設定。</t>
    <phoneticPr fontId="7"/>
  </si>
  <si>
    <t>1.3.6.1.4.1.1248.1.4.2.17.2.1.48.x.1.1</t>
  </si>
  <si>
    <t>epScnPushScan(21)</t>
    <phoneticPr fontId="7"/>
  </si>
  <si>
    <t>epScnPushScanTable</t>
    <phoneticPr fontId="7"/>
  </si>
  <si>
    <t>1.3.6.1.4.1.1248.1.4.2.21.1</t>
    <phoneticPr fontId="7"/>
  </si>
  <si>
    <t>PushScanグループ</t>
    <phoneticPr fontId="7"/>
  </si>
  <si>
    <t>epScnPushScanConnection</t>
    <phoneticPr fontId="7"/>
  </si>
  <si>
    <t>1.3.6.1.4.1.1248.1.4.2.21.1.1.1</t>
    <phoneticPr fontId="7"/>
  </si>
  <si>
    <t>PushScanデータの接続設定情報</t>
    <phoneticPr fontId="7"/>
  </si>
  <si>
    <t>epScnPushScanConnectionProperty</t>
    <phoneticPr fontId="7"/>
  </si>
  <si>
    <t>1.3.6.1.4.1.1248.1.4.2.21.1.1.2</t>
    <phoneticPr fontId="7"/>
  </si>
  <si>
    <t>PushScanデータの接続設定の詳細情報</t>
    <phoneticPr fontId="7"/>
  </si>
  <si>
    <t>epScnOCR(22)</t>
    <phoneticPr fontId="7"/>
  </si>
  <si>
    <t>epScnOCRLocalizationTable</t>
    <phoneticPr fontId="7"/>
  </si>
  <si>
    <t>1.3.6.1.4.1.1248.1.4.2.22.1</t>
    <phoneticPr fontId="7"/>
  </si>
  <si>
    <t>OCR機能で認識できる言語情報のテーブル</t>
    <phoneticPr fontId="7"/>
  </si>
  <si>
    <t>epScnOCRLocalizationLanguageType</t>
    <phoneticPr fontId="7"/>
  </si>
  <si>
    <t>OCR機能で認識できる言語のタイプ。</t>
    <phoneticPr fontId="7"/>
  </si>
  <si>
    <t>1.3.6.1.4.1.1248.1.8.2.1.2.1.2.2.10</t>
  </si>
  <si>
    <t>1.3.6.1.4.1.1248.1.8.2.1.2.1.3.2.10</t>
  </si>
  <si>
    <t>1.3.6.1.4.1.1248.1.8.2.1.2.1.4.2.10</t>
  </si>
  <si>
    <t>1.3.6.1.4.1.1248.1.8.2.1.2.1.5.2.9</t>
  </si>
  <si>
    <t>1.3.6.1.4.1.1248.1.8.2.1.2.1.5.2.10</t>
  </si>
  <si>
    <t>epHrConsoleHomeLayout</t>
    <phoneticPr fontId="7"/>
  </si>
  <si>
    <t>epHrAutoDetectedSizePrioritySupport</t>
    <phoneticPr fontId="7"/>
  </si>
  <si>
    <t>1.3.6.1.4.1.1248.1.8.2.3.1.1.49</t>
  </si>
  <si>
    <t>用紙サイズ・原稿サイズ自動検知時に優先されるサイズ系列の設定に設定可能な値</t>
    <phoneticPr fontId="7"/>
  </si>
  <si>
    <t>epHrAutoDetectedSizePriority</t>
    <phoneticPr fontId="7"/>
  </si>
  <si>
    <t>1.3.6.1.4.1.1248.1.8.2.3.1.1.50</t>
  </si>
  <si>
    <t>用紙サイズ・原稿サイズ自動検知時に優先されるサイズ系列の設定。</t>
    <phoneticPr fontId="7"/>
  </si>
  <si>
    <t>epHrFolderSecureConnectionSupport</t>
  </si>
  <si>
    <t>セキュア通信モードのアクセスプロトコルごとのサポート情報。</t>
  </si>
  <si>
    <t>epHrFolderProxySupport</t>
  </si>
  <si>
    <t>プロキシサーバーを使用する設定のアクセスプロトコルごとのサポート情報。</t>
  </si>
  <si>
    <t>epHrFolderCertValidationSupport</t>
  </si>
  <si>
    <t>証明書検証機能のアクセスプロトコルごとのサポート情報。</t>
  </si>
  <si>
    <t>1.3.6.1.4.1.1248.1.8.2.21.1.1.5.2.1</t>
  </si>
  <si>
    <t>1.3.6.1.4.1.1248.1.8.2.21.1.1.5.2.2</t>
  </si>
  <si>
    <t>1.3.6.1.4.1.1248.1.8.2.21.1.1.5.2.3</t>
  </si>
  <si>
    <t>1.3.6.1.4.1.1248.1.8.2.21.1.1.6.2.1</t>
  </si>
  <si>
    <t>1.3.6.1.4.1.1248.1.8.2.21.1.1.6.2.2</t>
  </si>
  <si>
    <t>1.3.6.1.4.1.1248.1.8.2.21.1.1.6.2.3</t>
  </si>
  <si>
    <t>1.3.6.1.4.1.1248.1.8.2.21.1.1.7.2.1</t>
  </si>
  <si>
    <t>1.3.6.1.4.1.1248.1.8.2.21.1.1.7.2.2</t>
  </si>
  <si>
    <t>1.3.6.1.4.1.1248.1.8.2.21.1.1.7.2.3</t>
  </si>
  <si>
    <t>1.3.6.1.4.1.1248.1.8.2.21.1.1.8.2.1</t>
  </si>
  <si>
    <t>1.3.6.1.4.1.1248.1.8.2.21.1.1.8.2.2</t>
  </si>
  <si>
    <t>1.3.6.1.4.1.1248.1.8.2.21.1.1.8.2.3</t>
  </si>
  <si>
    <t>1.3.6.1.4.1.1248.1.8.2.21.1.1.9.2.1</t>
  </si>
  <si>
    <t>1.3.6.1.4.1.1248.1.8.2.21.1.1.9.2.2</t>
  </si>
  <si>
    <t>1.3.6.1.4.1.1248.1.8.2.21.1.1.9.2.3</t>
  </si>
  <si>
    <t>1.3.6.1.4.1.1248.1.8.2.21.1.1.10.2.1</t>
  </si>
  <si>
    <t>1.3.6.1.4.1.1248.1.8.2.21.1.1.10.2.2</t>
  </si>
  <si>
    <t>1.3.6.1.4.1.1248.1.8.2.21.1.1.10.2.3</t>
  </si>
  <si>
    <t>1.3.6.1.4.1.1248.1.8.2.21.1.1.16.2.1</t>
    <phoneticPr fontId="7"/>
  </si>
  <si>
    <t>1.3.6.1.4.1.1248.1.8.2.21.1.1.16.2.2</t>
  </si>
  <si>
    <t>1.3.6.1.4.1.1248.1.8.2.21.1.1.16.2.3</t>
  </si>
  <si>
    <t>1.3.6.1.4.1.1248.1.8.2.21.1.1.17.2.1</t>
    <phoneticPr fontId="7"/>
  </si>
  <si>
    <t>1.3.6.1.4.1.1248.1.8.2.21.1.1.17.2.2</t>
  </si>
  <si>
    <t>1.3.6.1.4.1.1248.1.8.2.21.1.1.17.2.3</t>
  </si>
  <si>
    <t>1.3.6.1.4.1.1248.1.8.2.21.1.1.18.2.1</t>
    <phoneticPr fontId="7"/>
  </si>
  <si>
    <t>1.3.6.1.4.1.1248.1.8.2.21.1.1.18.2.2</t>
  </si>
  <si>
    <t>1.3.6.1.4.1.1248.1.8.2.21.1.1.18.2.3</t>
  </si>
  <si>
    <t>1.3.6.1.4.1.1248.1.8.2.21.1.1.19.2.1</t>
    <phoneticPr fontId="7"/>
  </si>
  <si>
    <t>1.3.6.1.4.1.1248.1.8.2.21.1.1.19.2.2</t>
  </si>
  <si>
    <t>1.3.6.1.4.1.1248.1.8.2.21.1.1.19.2.3</t>
  </si>
  <si>
    <t>1.3.6.1.4.1.1248.1.8.2.21.1.1.20.2.1</t>
    <phoneticPr fontId="7"/>
  </si>
  <si>
    <t>1.3.6.1.4.1.1248.1.8.2.21.1.1.20.2.2</t>
  </si>
  <si>
    <t>1.3.6.1.4.1.1248.1.8.2.21.1.1.20.2.3</t>
  </si>
  <si>
    <t>epHrEmbeddedAgentSettingsAgentKey</t>
    <phoneticPr fontId="7"/>
  </si>
  <si>
    <t>epHrEmbeddedAgentSettingsSetupExecutionSetting</t>
    <phoneticPr fontId="7"/>
  </si>
  <si>
    <t>epHrEmbeddedAgentSettingsMinSendRetryMinuteInterval</t>
    <phoneticPr fontId="7"/>
  </si>
  <si>
    <t>epHrEmbeddedAgentSettingsMaxSendRetryMinuteInterval</t>
    <phoneticPr fontId="7"/>
  </si>
  <si>
    <t>epHrLocalAuthVersionSelectableTable</t>
    <phoneticPr fontId="7"/>
  </si>
  <si>
    <t>epHrBoxCommonTable</t>
    <phoneticPr fontId="7"/>
  </si>
  <si>
    <t>epHrBoxSharedCommonMaxSize</t>
    <phoneticPr fontId="7"/>
  </si>
  <si>
    <t>1.3.6.1.4.1.1248.1.8.2.25.2.1.11</t>
    <phoneticPr fontId="7"/>
  </si>
  <si>
    <t>共有BOX設定情報テーブル最大数。</t>
    <phoneticPr fontId="7"/>
  </si>
  <si>
    <t>epHrBoxSharedName</t>
    <phoneticPr fontId="7"/>
  </si>
  <si>
    <t>1.3.6.1.4.1.1248.1.8.2.25.3.1.2</t>
    <phoneticPr fontId="7"/>
  </si>
  <si>
    <t>共有BOXの名称。</t>
    <phoneticPr fontId="7"/>
  </si>
  <si>
    <t>epHrBoxCommonWebConfigUsagePermissions</t>
    <phoneticPr fontId="7"/>
  </si>
  <si>
    <t>1.3.6.1.4.1.1248.1.8.2.25.1.1.3</t>
  </si>
  <si>
    <t>BOX機能のWeb Configからの利用設定。</t>
    <phoneticPr fontId="7"/>
  </si>
  <si>
    <t>epsIpsecPolicyService</t>
    <phoneticPr fontId="7"/>
  </si>
  <si>
    <t>epFaxReceiveToCloudMultiIndex</t>
    <phoneticPr fontId="7"/>
  </si>
  <si>
    <t>epFaxReceiveDestinationMultiIndexMaxSize</t>
    <phoneticPr fontId="7"/>
  </si>
  <si>
    <t>epFaxReceiveBlockURIMaxSize</t>
    <phoneticPr fontId="7"/>
  </si>
  <si>
    <t>1.3.6.1.4.1.1248.1.7.2.8.1.1.58</t>
    <phoneticPr fontId="7"/>
  </si>
  <si>
    <t>1.3.6.1.4.1.1248.1.7.2.8.1.1.59</t>
    <phoneticPr fontId="7"/>
  </si>
  <si>
    <t>1.3.6.1.4.1.1248.1.7.2.8.1.1.57</t>
    <phoneticPr fontId="7"/>
  </si>
  <si>
    <t>Cloud宛先の複数設定。</t>
    <phoneticPr fontId="7"/>
  </si>
  <si>
    <t>FAX転送先を複数設定としたときに設定できる宛先最大数。</t>
    <phoneticPr fontId="7"/>
  </si>
  <si>
    <t>拒否URIの設定テーブルの最大数。</t>
    <phoneticPr fontId="7"/>
  </si>
  <si>
    <t>epFaxReceiveConditionSettingForwardToCloud</t>
    <phoneticPr fontId="7"/>
  </si>
  <si>
    <t>epFaxReceiveConditionSettingMatchingDataRefType</t>
    <phoneticPr fontId="7"/>
  </si>
  <si>
    <t>epFaxReceiveConditionSettingMatchingDataRefAdderIndex</t>
    <phoneticPr fontId="7"/>
  </si>
  <si>
    <t>1.3.6.1.4.1.1248.1.7.2.8.5.1.32</t>
    <phoneticPr fontId="7"/>
  </si>
  <si>
    <t>1.3.6.1.4.1.1248.1.7.2.8.5.1.33</t>
    <phoneticPr fontId="7"/>
  </si>
  <si>
    <t>1.3.6.1.4.1.1248.1.7.2.8.5.1.34</t>
    <phoneticPr fontId="7"/>
  </si>
  <si>
    <t>振り分け条件のCloud宛先設定。</t>
    <phoneticPr fontId="7"/>
  </si>
  <si>
    <t>振り分け条件の相手先番号の参照先設定。</t>
    <phoneticPr fontId="7"/>
  </si>
  <si>
    <t>振り分け条件の相手先番号のアドレス帳参照先の設定。</t>
    <phoneticPr fontId="7"/>
  </si>
  <si>
    <t>epFaxReceiveBlockURITable</t>
    <phoneticPr fontId="7"/>
  </si>
  <si>
    <t>1.3.6.1.4.1.1248.1.7.2.8.6</t>
    <phoneticPr fontId="7"/>
  </si>
  <si>
    <t>epFaxReceiveBlockURI</t>
    <phoneticPr fontId="7"/>
  </si>
  <si>
    <t>1.3.6.1.4.1.1248.1.7.2.8.6.1.2</t>
    <phoneticPr fontId="7"/>
  </si>
  <si>
    <t>拒否URIの設定。</t>
    <rPh sb="0" eb="2">
      <t>キョヒ</t>
    </rPh>
    <rPh sb="6" eb="8">
      <t>セッテイ</t>
    </rPh>
    <phoneticPr fontId="7"/>
  </si>
  <si>
    <t>epFaxPrintQuietModeSupport</t>
  </si>
  <si>
    <t>1.3.6.1.4.1.1248.1.7.2.9.1.1.27</t>
  </si>
  <si>
    <t>新動作音低減モード設定サポート状況。</t>
    <rPh sb="0" eb="1">
      <t>シン</t>
    </rPh>
    <rPh sb="1" eb="3">
      <t>ドウサ</t>
    </rPh>
    <rPh sb="3" eb="4">
      <t>オン</t>
    </rPh>
    <rPh sb="4" eb="6">
      <t>テイゲン</t>
    </rPh>
    <rPh sb="15" eb="17">
      <t>ジョウキョウ</t>
    </rPh>
    <phoneticPr fontId="7"/>
  </si>
  <si>
    <t>epFaxPrintQuietMode</t>
  </si>
  <si>
    <t>1.3.6.1.4.1.1248.1.7.2.9.1.1.28</t>
  </si>
  <si>
    <t>新動作音低減モード設定</t>
  </si>
  <si>
    <t>epFaxReportOutputToCloud</t>
    <phoneticPr fontId="7"/>
  </si>
  <si>
    <t>1.3.6.1.4.1.1248.1.7.2.12.1.1.11</t>
    <phoneticPr fontId="7"/>
  </si>
  <si>
    <t>レポート機能における出力Cloud宛先の設定。</t>
    <rPh sb="4" eb="6">
      <t>キノウ</t>
    </rPh>
    <rPh sb="10" eb="12">
      <t>シュツリョク</t>
    </rPh>
    <rPh sb="17" eb="19">
      <t>アテサキ</t>
    </rPh>
    <rPh sb="20" eb="22">
      <t>セッテイ</t>
    </rPh>
    <phoneticPr fontId="7"/>
  </si>
  <si>
    <t>epFaxReportSettingsOutputToCloud</t>
    <phoneticPr fontId="7"/>
  </si>
  <si>
    <t>FAXレポートの出力Cloud宛先設定。</t>
    <phoneticPr fontId="7"/>
  </si>
  <si>
    <t>1.3.6.1.4.1.1248.1.7.2.15.4.1.14</t>
    <phoneticPr fontId="7"/>
  </si>
  <si>
    <t>IP FAXで使用する宛先設定。</t>
    <rPh sb="7" eb="9">
      <t>シヨウ</t>
    </rPh>
    <rPh sb="11" eb="13">
      <t>アテサキ</t>
    </rPh>
    <rPh sb="13" eb="15">
      <t>セッテイ</t>
    </rPh>
    <phoneticPr fontId="7"/>
  </si>
  <si>
    <t>epFaxSendSettingDocumentAutoBackupToCloud</t>
    <phoneticPr fontId="7"/>
  </si>
  <si>
    <t>1.3.6.1.4.1.1248.1.7.2.16.2.1.27</t>
    <phoneticPr fontId="7"/>
  </si>
  <si>
    <t>FAX送信機能の送信原稿自動バックアップのCloud宛先。</t>
    <phoneticPr fontId="7"/>
  </si>
  <si>
    <t>epFaxFaxToCloud(18)</t>
    <phoneticPr fontId="7"/>
  </si>
  <si>
    <t>epFaxFaxToCloudTable</t>
    <phoneticPr fontId="7"/>
  </si>
  <si>
    <t>epFaxFaxToCloudEnable</t>
    <phoneticPr fontId="7"/>
  </si>
  <si>
    <t>1.3.6.1.4.1.1248.1.7.2.18.1.1.1</t>
    <phoneticPr fontId="7"/>
  </si>
  <si>
    <t>1.3.6.1.4.1.1248.1.7.2.18.1</t>
    <phoneticPr fontId="7"/>
  </si>
  <si>
    <t>epFaxFaxToCloudMaxCurrentAddresses</t>
    <phoneticPr fontId="7"/>
  </si>
  <si>
    <t>1.3.6.1.4.1.1248.1.7.2.18.1.1.2</t>
    <phoneticPr fontId="7"/>
  </si>
  <si>
    <t>FaxToCloud機能の有効/無効。</t>
    <phoneticPr fontId="7"/>
  </si>
  <si>
    <t>FaxToCloud最大宛先数。</t>
    <phoneticPr fontId="7"/>
  </si>
  <si>
    <t>epFaxFaxToCloudCurrentAddressTable</t>
    <phoneticPr fontId="7"/>
  </si>
  <si>
    <t>1.3.6.1.4.1.1248.1.7.2.18.2</t>
    <phoneticPr fontId="7"/>
  </si>
  <si>
    <t>FaxToCloud機能を提供する。</t>
    <phoneticPr fontId="7"/>
  </si>
  <si>
    <t>FaxToCloudの現在の宛先を設定する。</t>
    <phoneticPr fontId="7"/>
  </si>
  <si>
    <t>epFaxFaxToCloudCurrentAddressSessionID</t>
    <phoneticPr fontId="7"/>
  </si>
  <si>
    <t>epFaxFaxToCloudCurrentAddressAliasName</t>
    <phoneticPr fontId="7"/>
  </si>
  <si>
    <t>1.3.6.1.4.1.1248.1.7.2.18.2.1.2</t>
    <phoneticPr fontId="7"/>
  </si>
  <si>
    <t>1.3.6.1.4.1.1248.1.7.2.18.2.1.3</t>
    <phoneticPr fontId="7"/>
  </si>
  <si>
    <t>FaxToCloud宛先セッションID。</t>
    <rPh sb="10" eb="12">
      <t>アテサキ</t>
    </rPh>
    <phoneticPr fontId="7"/>
  </si>
  <si>
    <t>FaxToCloud宛先エイリアス名。</t>
    <phoneticPr fontId="7"/>
  </si>
  <si>
    <t>epFaxFaxToCloudCurrentAddressUsedFunction</t>
    <phoneticPr fontId="7"/>
  </si>
  <si>
    <t>1.3.6.1.4.1.1248.1.7.2.18.2.1.4</t>
    <phoneticPr fontId="7"/>
  </si>
  <si>
    <t>FaxToCloud宛先の使用状況。</t>
    <phoneticPr fontId="7"/>
  </si>
  <si>
    <t>epFaxIPFaxSetting(19)</t>
    <phoneticPr fontId="7"/>
  </si>
  <si>
    <t>epFaxIPCommonTable</t>
    <phoneticPr fontId="7"/>
  </si>
  <si>
    <t>epFaxIPCommonTLSReciveRCAEnable</t>
    <phoneticPr fontId="7"/>
  </si>
  <si>
    <t>epFaxIPCommonTLSSendVSCEnable</t>
    <phoneticPr fontId="7"/>
  </si>
  <si>
    <t>epFaxIPCommonTLSSendVSCCNEnable</t>
    <phoneticPr fontId="7"/>
  </si>
  <si>
    <t>1.3.6.1.4.1.1248.1.7.2.19.1</t>
    <phoneticPr fontId="7"/>
  </si>
  <si>
    <t>1.3.6.1.4.1.1248.1.7.2.19.1.1.1</t>
    <phoneticPr fontId="7"/>
  </si>
  <si>
    <t>TLSの受信設定でクライアント認証を要求するかの有効、無効設定。</t>
    <phoneticPr fontId="7"/>
  </si>
  <si>
    <t>TLSの送信設定でサーバー証明書を検証するかの有効、無効設定。</t>
    <phoneticPr fontId="7"/>
  </si>
  <si>
    <t>TLSの送信設定でサーバー証明書を検証時にCNを検証するかの有効、無効設定。</t>
    <phoneticPr fontId="7"/>
  </si>
  <si>
    <t>1.3.6.1.4.1.1248.1.7.2.19.1.1.2</t>
    <phoneticPr fontId="7"/>
  </si>
  <si>
    <t>1.3.6.1.4.1.1248.1.7.2.19.1.1.3</t>
    <phoneticPr fontId="7"/>
  </si>
  <si>
    <t>epFaxIPLANTable</t>
    <phoneticPr fontId="7"/>
  </si>
  <si>
    <t>1.3.6.1.4.1.1248.1.7.2.19.2</t>
    <phoneticPr fontId="7"/>
  </si>
  <si>
    <t>このテーブルはIP FAXの共通設定を示す。</t>
    <phoneticPr fontId="7"/>
  </si>
  <si>
    <t>このテーブルはIP FAXのLAN(イントラネット)設定を示す。</t>
    <phoneticPr fontId="7"/>
  </si>
  <si>
    <t>1.3.6.1.4.1.1248.1.7.2.19.2.1.1</t>
    <phoneticPr fontId="7"/>
  </si>
  <si>
    <t>1.3.6.1.4.1.1248.1.7.2.19.2.1.2</t>
    <phoneticPr fontId="7"/>
  </si>
  <si>
    <t>1.3.6.1.4.1.1248.1.7.2.19.2.1.3</t>
    <phoneticPr fontId="7"/>
  </si>
  <si>
    <t>1.3.6.1.4.1.1248.1.7.2.19.2.1.4</t>
    <phoneticPr fontId="7"/>
  </si>
  <si>
    <t>1.3.6.1.4.1.1248.1.7.2.19.2.1.5</t>
    <phoneticPr fontId="7"/>
  </si>
  <si>
    <t>1.3.6.1.4.1.1248.1.7.2.19.2.1.6</t>
    <phoneticPr fontId="7"/>
  </si>
  <si>
    <t>1.3.6.1.4.1.1248.1.7.2.19.2.1.7</t>
    <phoneticPr fontId="7"/>
  </si>
  <si>
    <t>1.3.6.1.4.1.1248.1.7.2.19.2.1.8</t>
    <phoneticPr fontId="7"/>
  </si>
  <si>
    <t>1.3.6.1.4.1.1248.1.7.2.19.2.1.9</t>
    <phoneticPr fontId="7"/>
  </si>
  <si>
    <t>1.3.6.1.4.1.1248.1.7.2.19.2.1.10</t>
    <phoneticPr fontId="7"/>
  </si>
  <si>
    <t>1.3.6.1.4.1.1248.1.7.2.19.2.1.11</t>
    <phoneticPr fontId="7"/>
  </si>
  <si>
    <t>1.3.6.1.4.1.1248.1.7.2.19.2.1.12</t>
    <phoneticPr fontId="7"/>
  </si>
  <si>
    <t>1.3.6.1.4.1.1248.1.7.2.19.2.1.13</t>
    <phoneticPr fontId="7"/>
  </si>
  <si>
    <t>1.3.6.1.4.1.1248.1.7.2.19.2.1.14</t>
    <phoneticPr fontId="7"/>
  </si>
  <si>
    <t>1.3.6.1.4.1.1248.1.7.2.19.2.1.15</t>
    <phoneticPr fontId="7"/>
  </si>
  <si>
    <t>1.3.6.1.4.1.1248.1.7.2.19.2.1.16</t>
    <phoneticPr fontId="7"/>
  </si>
  <si>
    <t>1.3.6.1.4.1.1248.1.7.2.19.2.1.17</t>
    <phoneticPr fontId="7"/>
  </si>
  <si>
    <t>1.3.6.1.4.1.1248.1.7.2.19.2.1.18</t>
    <phoneticPr fontId="7"/>
  </si>
  <si>
    <t>1.3.6.1.4.1.1248.1.7.2.19.2.1.19</t>
    <phoneticPr fontId="7"/>
  </si>
  <si>
    <t>1.3.6.1.4.1.1248.1.7.2.19.2.1.20</t>
    <phoneticPr fontId="7"/>
  </si>
  <si>
    <t>1.3.6.1.4.1.1248.1.7.2.19.2.1.21</t>
    <phoneticPr fontId="7"/>
  </si>
  <si>
    <t>1.3.6.1.4.1.1248.1.7.2.19.2.1.22</t>
    <phoneticPr fontId="7"/>
  </si>
  <si>
    <t>1.3.6.1.4.1.1248.1.7.2.19.2.1.23</t>
    <phoneticPr fontId="7"/>
  </si>
  <si>
    <t>1.3.6.1.4.1.1248.1.7.2.19.2.1.24</t>
    <phoneticPr fontId="7"/>
  </si>
  <si>
    <t>1.3.6.1.4.1.1248.1.7.2.19.2.1.25</t>
    <phoneticPr fontId="7"/>
  </si>
  <si>
    <t>1.3.6.1.4.1.1248.1.7.2.19.2.1.26</t>
    <phoneticPr fontId="7"/>
  </si>
  <si>
    <t>1.3.6.1.4.1.1248.1.7.2.19.2.1.27</t>
    <phoneticPr fontId="7"/>
  </si>
  <si>
    <t>1.3.6.1.4.1.1248.1.7.2.19.2.1.28</t>
    <phoneticPr fontId="7"/>
  </si>
  <si>
    <t>epFaxIPLANEnable</t>
    <phoneticPr fontId="7"/>
  </si>
  <si>
    <t>epFaxIPLANPhoneNumber</t>
    <phoneticPr fontId="7"/>
  </si>
  <si>
    <t>epFaxIPLANMainUnitURI</t>
    <phoneticPr fontId="7"/>
  </si>
  <si>
    <t>epFaxIPLANSIPRecivePort</t>
    <phoneticPr fontId="7"/>
  </si>
  <si>
    <t>epFaxIPLANSIPSendTransPort</t>
    <phoneticPr fontId="7"/>
  </si>
  <si>
    <t>epFaxIPLANSIPTLSEnable</t>
    <phoneticPr fontId="7"/>
  </si>
  <si>
    <t>epFaxIPLANAlwaysUseSIPServerEnable</t>
    <phoneticPr fontId="7"/>
  </si>
  <si>
    <t>epFaxIPLANSIPServerAddrAcquisitionType</t>
    <phoneticPr fontId="7"/>
  </si>
  <si>
    <t>epFaxIPLAN1RegistrarServerAddr</t>
    <phoneticPr fontId="7"/>
  </si>
  <si>
    <t>epFaxIPLAN1RegistrarServerPort</t>
    <phoneticPr fontId="7"/>
  </si>
  <si>
    <t>epFaxIPLAN1RegistrarServerUserName</t>
    <phoneticPr fontId="7"/>
  </si>
  <si>
    <t>epFaxIPLAN1RegistrarServerPassword</t>
    <phoneticPr fontId="7"/>
  </si>
  <si>
    <t>epFaxIPLAN2RegistrarServerAddr</t>
    <phoneticPr fontId="7"/>
  </si>
  <si>
    <t>epFaxIPLAN2RegistrarServerPort</t>
    <phoneticPr fontId="7"/>
  </si>
  <si>
    <t>epFaxIPLAN2RegistrarServerUserName</t>
    <phoneticPr fontId="7"/>
  </si>
  <si>
    <t>epFaxIPLAN2RegistrarServerPassword</t>
    <phoneticPr fontId="7"/>
  </si>
  <si>
    <t>epFaxIPLAN1ProxyServerAddr</t>
    <phoneticPr fontId="7"/>
  </si>
  <si>
    <t>epFaxIPLAN1ProxyServerPort</t>
    <phoneticPr fontId="7"/>
  </si>
  <si>
    <t>epFaxIPLAN1ProxyServerUserName</t>
    <phoneticPr fontId="7"/>
  </si>
  <si>
    <t>epFaxIPLAN1ProxyServerPassword</t>
    <phoneticPr fontId="7"/>
  </si>
  <si>
    <t>epFaxIPLAN2ProxyServerAddr</t>
    <phoneticPr fontId="7"/>
  </si>
  <si>
    <t>epFaxIPLAN2ProxyServerPort</t>
    <phoneticPr fontId="7"/>
  </si>
  <si>
    <t>epFaxIPLAN2ProxyServerUserName</t>
    <phoneticPr fontId="7"/>
  </si>
  <si>
    <t>epFaxIPLAN2ProxyServerPassword</t>
    <phoneticPr fontId="7"/>
  </si>
  <si>
    <t>epFaxIPLANT38SendTransportType</t>
    <phoneticPr fontId="7"/>
  </si>
  <si>
    <t>epFaxIPLANT38MediaType</t>
    <phoneticPr fontId="7"/>
  </si>
  <si>
    <t>epFaxIPLANT38RecivePort</t>
    <phoneticPr fontId="7"/>
  </si>
  <si>
    <t>epFaxIPLNAT38RTPRecivePort</t>
    <phoneticPr fontId="7"/>
  </si>
  <si>
    <t>LAN使用の有効、無効設定。</t>
    <phoneticPr fontId="7"/>
  </si>
  <si>
    <t>LANの発信元番号の設定。</t>
    <phoneticPr fontId="7"/>
  </si>
  <si>
    <t>LANの本体URIの設定。</t>
    <phoneticPr fontId="7"/>
  </si>
  <si>
    <t>LANのSIP受信ポート番号の設定。</t>
    <phoneticPr fontId="7"/>
  </si>
  <si>
    <t>LANのSIP発信トランスポートの種別設定。</t>
    <phoneticPr fontId="7"/>
  </si>
  <si>
    <t>LANのSIP通信のTLS使用の有効、無効設定。</t>
    <phoneticPr fontId="7"/>
  </si>
  <si>
    <t>LANで常に指定したSIPサーバーを使用するかの有効、無効設定。</t>
    <phoneticPr fontId="7"/>
  </si>
  <si>
    <t>LANのSIPサーバーアドレス取得方法の設定。</t>
    <phoneticPr fontId="7"/>
  </si>
  <si>
    <t>LANのプライマリーレジストラーサーバーのアドレス設定。</t>
    <phoneticPr fontId="7"/>
  </si>
  <si>
    <t>LANのプライマリーレジストラーサーバーのポート番号設定。</t>
    <phoneticPr fontId="7"/>
  </si>
  <si>
    <t>LANのプライマリーレジストラーサーバーのユーザー設定。</t>
    <phoneticPr fontId="7"/>
  </si>
  <si>
    <t>LANのプライマリーレジストラーサーバーのパスワード設定。</t>
    <phoneticPr fontId="7"/>
  </si>
  <si>
    <t>LANのセカンダリーレジストラーサーバーのアドレス設定。</t>
    <phoneticPr fontId="7"/>
  </si>
  <si>
    <t>LANのセカンダリーレジストラーサーバーのポート番号設定。</t>
    <phoneticPr fontId="7"/>
  </si>
  <si>
    <t>LANのセカンダリーレジストラーサーバーのユーザー設定。</t>
    <phoneticPr fontId="7"/>
  </si>
  <si>
    <t>LANのセカンダリーレジストラーサーバーのパスワード設定。</t>
    <phoneticPr fontId="7"/>
  </si>
  <si>
    <t>LANのプライマリープロキシサーバーのアドレス設定。</t>
    <phoneticPr fontId="7"/>
  </si>
  <si>
    <t>LANのプライマリープロキシサーバーのポート番号設定。</t>
    <phoneticPr fontId="7"/>
  </si>
  <si>
    <t>LANのプライマリープロキシサーバーのユーザー設定。</t>
    <phoneticPr fontId="7"/>
  </si>
  <si>
    <t>LANのプライマリープロキシサーバーのパスワード設定。</t>
    <phoneticPr fontId="7"/>
  </si>
  <si>
    <t>LANのセカンダリープロキシサーバーのアドレス設定。</t>
    <phoneticPr fontId="7"/>
  </si>
  <si>
    <t>LANのセカンダリープロキシサーバーのポート番号設定。</t>
    <phoneticPr fontId="7"/>
  </si>
  <si>
    <t>LANのセカンダリープロキシサーバーのユーザー設定。</t>
    <phoneticPr fontId="7"/>
  </si>
  <si>
    <t>LANのセカンダリープロキシサーバーのパスワード設定。</t>
    <phoneticPr fontId="7"/>
  </si>
  <si>
    <t>LANのT38発信トランスポートの設定。</t>
    <phoneticPr fontId="7"/>
  </si>
  <si>
    <t>LANのT38メディアタイプの設定。</t>
    <phoneticPr fontId="7"/>
  </si>
  <si>
    <t>LANのT38受信ポートの設定。</t>
    <phoneticPr fontId="7"/>
  </si>
  <si>
    <t>LANのT38RTP受信ポートの設定。</t>
    <phoneticPr fontId="7"/>
  </si>
  <si>
    <t>epFaxIPNGNTable</t>
    <phoneticPr fontId="7"/>
  </si>
  <si>
    <t>1.3.6.1.4.1.1248.1.7.2.19.3</t>
    <phoneticPr fontId="7"/>
  </si>
  <si>
    <t>1.3.6.1.4.1.1248.1.7.2.19.3.1.1</t>
    <phoneticPr fontId="7"/>
  </si>
  <si>
    <t>epFaxIPNGNEnable</t>
    <phoneticPr fontId="7"/>
  </si>
  <si>
    <t>NGN使用の有効、無効設定。</t>
    <phoneticPr fontId="7"/>
  </si>
  <si>
    <t>1.3.6.1.4.1.1248.1.7.2.19.3.1.2</t>
    <phoneticPr fontId="7"/>
  </si>
  <si>
    <t>1.3.6.1.4.1.1248.1.7.2.19.3.1.3</t>
    <phoneticPr fontId="7"/>
  </si>
  <si>
    <t>1.3.6.1.4.1.1248.1.7.2.19.3.1.4</t>
    <phoneticPr fontId="7"/>
  </si>
  <si>
    <t>1.3.6.1.4.1.1248.1.7.2.19.3.1.5</t>
    <phoneticPr fontId="7"/>
  </si>
  <si>
    <t>1.3.6.1.4.1.1248.1.7.2.19.3.1.6</t>
    <phoneticPr fontId="7"/>
  </si>
  <si>
    <t>1.3.6.1.4.1.1248.1.7.2.19.3.1.7</t>
    <phoneticPr fontId="7"/>
  </si>
  <si>
    <t>1.3.6.1.4.1.1248.1.7.2.19.3.1.8</t>
    <phoneticPr fontId="7"/>
  </si>
  <si>
    <t>1.3.6.1.4.1.1248.1.7.2.19.3.1.9</t>
    <phoneticPr fontId="7"/>
  </si>
  <si>
    <t>1.3.6.1.4.1.1248.1.7.2.19.3.1.10</t>
    <phoneticPr fontId="7"/>
  </si>
  <si>
    <t>1.3.6.1.4.1.1248.1.7.2.19.3.1.11</t>
    <phoneticPr fontId="7"/>
  </si>
  <si>
    <t>1.3.6.1.4.1.1248.1.7.2.19.3.1.12</t>
    <phoneticPr fontId="7"/>
  </si>
  <si>
    <t>1.3.6.1.4.1.1248.1.7.2.19.3.1.13</t>
    <phoneticPr fontId="7"/>
  </si>
  <si>
    <t>1.3.6.1.4.1.1248.1.7.2.19.3.1.14</t>
    <phoneticPr fontId="7"/>
  </si>
  <si>
    <t>1.3.6.1.4.1.1248.1.7.2.19.3.1.15</t>
    <phoneticPr fontId="7"/>
  </si>
  <si>
    <t>1.3.6.1.4.1.1248.1.7.2.19.3.1.16</t>
    <phoneticPr fontId="7"/>
  </si>
  <si>
    <t>1.3.6.1.4.1.1248.1.7.2.19.3.1.17</t>
    <phoneticPr fontId="7"/>
  </si>
  <si>
    <t>1.3.6.1.4.1.1248.1.7.2.19.3.1.18</t>
    <phoneticPr fontId="7"/>
  </si>
  <si>
    <t>epFaxIPNGNPhoneNumber</t>
    <phoneticPr fontId="7"/>
  </si>
  <si>
    <t>epFaxIPNGNSIPRecivePort</t>
    <phoneticPr fontId="7"/>
  </si>
  <si>
    <t>epFaxIPNGNGWAddrAcquisitionType</t>
    <phoneticPr fontId="7"/>
  </si>
  <si>
    <t>epFaxIPNGNGWAddr</t>
    <phoneticPr fontId="7"/>
  </si>
  <si>
    <t>epFaxIPNGNMaxBandwidthUsage</t>
    <phoneticPr fontId="7"/>
  </si>
  <si>
    <t>epFaxIPNGNCallerIDNoticeEnable</t>
    <phoneticPr fontId="7"/>
  </si>
  <si>
    <t>epFaxIPNGNAutoAcquireLineInfoEnable</t>
    <phoneticPr fontId="7"/>
  </si>
  <si>
    <t>epFaxIPNGNExternalNumber</t>
    <phoneticPr fontId="7"/>
  </si>
  <si>
    <t>epFaxIPNGNExtensionNumber</t>
    <phoneticPr fontId="7"/>
  </si>
  <si>
    <t>epFaxIPNGNDomainAddr</t>
    <phoneticPr fontId="7"/>
  </si>
  <si>
    <t>epFaxIPNGNGWConnPort</t>
    <phoneticPr fontId="7"/>
  </si>
  <si>
    <t>epFaxIPNGNUserName</t>
    <phoneticPr fontId="7"/>
  </si>
  <si>
    <t>epFaxIPNGNPassword</t>
    <phoneticPr fontId="7"/>
  </si>
  <si>
    <t>epFaxIPNGNT38SendTransportType</t>
    <phoneticPr fontId="7"/>
  </si>
  <si>
    <t>epFaxIPNGNT38MediaType</t>
    <phoneticPr fontId="7"/>
  </si>
  <si>
    <t>epFaxIPNGNT38RecivePort</t>
    <phoneticPr fontId="7"/>
  </si>
  <si>
    <t>epFaxIPNGNG3FallbackEnable</t>
    <phoneticPr fontId="7"/>
  </si>
  <si>
    <t>epFaxIPVoIPTable</t>
    <phoneticPr fontId="7"/>
  </si>
  <si>
    <t>このテーブルはIP FAXのVoIPゲートウェイ設定を示す。</t>
    <phoneticPr fontId="7"/>
  </si>
  <si>
    <t>このテーブルはIP FAXのNGN設定を示す。</t>
    <phoneticPr fontId="7"/>
  </si>
  <si>
    <t>1.3.6.1.4.1.1248.1.7.2.19.4</t>
    <phoneticPr fontId="7"/>
  </si>
  <si>
    <t>1.3.6.1.4.1.1248.1.7.2.19.4.1.1</t>
    <phoneticPr fontId="7"/>
  </si>
  <si>
    <t>1.3.6.1.4.1.1248.1.7.2.19.4.1.2</t>
    <phoneticPr fontId="7"/>
  </si>
  <si>
    <t>1.3.6.1.4.1.1248.1.7.2.19.4.1.3</t>
    <phoneticPr fontId="7"/>
  </si>
  <si>
    <t>1.3.6.1.4.1.1248.1.7.2.19.4.1.4</t>
    <phoneticPr fontId="7"/>
  </si>
  <si>
    <t>1.3.6.1.4.1.1248.1.7.2.19.4.1.5</t>
    <phoneticPr fontId="7"/>
  </si>
  <si>
    <t>1.3.6.1.4.1.1248.1.7.2.19.4.1.6</t>
    <phoneticPr fontId="7"/>
  </si>
  <si>
    <t>1.3.6.1.4.1.1248.1.7.2.19.4.1.7</t>
    <phoneticPr fontId="7"/>
  </si>
  <si>
    <t>1.3.6.1.4.1.1248.1.7.2.19.4.1.8</t>
    <phoneticPr fontId="7"/>
  </si>
  <si>
    <t>1.3.6.1.4.1.1248.1.7.2.19.4.1.9</t>
    <phoneticPr fontId="7"/>
  </si>
  <si>
    <t>1.3.6.1.4.1.1248.1.7.2.19.4.1.10</t>
    <phoneticPr fontId="7"/>
  </si>
  <si>
    <t>1.3.6.1.4.1.1248.1.7.2.19.4.1.11</t>
    <phoneticPr fontId="7"/>
  </si>
  <si>
    <t>epFaxIPVoIPServerTable</t>
    <phoneticPr fontId="7"/>
  </si>
  <si>
    <t>1.3.6.1.4.1.1248.1.7.2.19.5</t>
    <phoneticPr fontId="7"/>
  </si>
  <si>
    <t>epFaxIPVoIPEnable</t>
    <phoneticPr fontId="7"/>
  </si>
  <si>
    <t>epFaxIPVoIPPhoneNumber</t>
    <phoneticPr fontId="7"/>
  </si>
  <si>
    <t>epFaxIPVoIPMainUnitURI</t>
    <phoneticPr fontId="7"/>
  </si>
  <si>
    <t>epFaxIPVoIPSIPRecivePort</t>
    <phoneticPr fontId="7"/>
  </si>
  <si>
    <t>epFaxIPVoIPSIPSendTransPort</t>
    <phoneticPr fontId="7"/>
  </si>
  <si>
    <t>epFaxIPVoIPServerMaxSize</t>
    <phoneticPr fontId="7"/>
  </si>
  <si>
    <t>epFaxIPVoIPT38SendTransportType</t>
    <phoneticPr fontId="7"/>
  </si>
  <si>
    <t>epFaxIPVoIPT38MediaType</t>
    <phoneticPr fontId="7"/>
  </si>
  <si>
    <t>epFaxIPVoIPT38RecivePort</t>
    <phoneticPr fontId="7"/>
  </si>
  <si>
    <t>epFaxIPVoIPT38RTPRecivePort</t>
    <phoneticPr fontId="7"/>
  </si>
  <si>
    <t>epFaxIPVoIPPriMaxSize</t>
    <phoneticPr fontId="7"/>
  </si>
  <si>
    <t>このテーブルはIP FAXのVoIPゲートウェイのサーバー情報を提供する。</t>
    <phoneticPr fontId="7"/>
  </si>
  <si>
    <t>1.3.6.1.4.1.1248.1.7.2.19.5.1.2</t>
    <phoneticPr fontId="7"/>
  </si>
  <si>
    <t>1.3.6.1.4.1.1248.1.7.2.19.5.1.3</t>
    <phoneticPr fontId="7"/>
  </si>
  <si>
    <t>1.3.6.1.4.1.1248.1.7.2.19.5.1.4</t>
    <phoneticPr fontId="7"/>
  </si>
  <si>
    <t>1.3.6.1.4.1.1248.1.7.2.19.5.1.5</t>
    <phoneticPr fontId="7"/>
  </si>
  <si>
    <t>epFaxIPVoIPServerConnDestination</t>
    <phoneticPr fontId="7"/>
  </si>
  <si>
    <t>epFaxIPVoIPServerAddr</t>
    <phoneticPr fontId="7"/>
  </si>
  <si>
    <t>epFaxIPVoIPServerPort</t>
    <phoneticPr fontId="7"/>
  </si>
  <si>
    <t>epFaxIPVoIPServerType</t>
    <phoneticPr fontId="7"/>
  </si>
  <si>
    <t>epFaxIPVoIPPriTable</t>
    <phoneticPr fontId="7"/>
  </si>
  <si>
    <t>1.3.6.1.4.1.1248.1.7.2.19.6</t>
    <phoneticPr fontId="7"/>
  </si>
  <si>
    <t>1.3.6.1.4.1.1248.1.7.2.19.6.1.2</t>
    <phoneticPr fontId="7"/>
  </si>
  <si>
    <t>このテーブルはIP FAXのVoIPゲートウェイの優先順位情報を提供する。</t>
    <phoneticPr fontId="7"/>
  </si>
  <si>
    <t>1.3.6.1.4.1.1248.1.7.2.19.6.1.3</t>
    <phoneticPr fontId="7"/>
  </si>
  <si>
    <t>epFaxIPVoIPPriServerIndex</t>
    <phoneticPr fontId="7"/>
  </si>
  <si>
    <t>epFaxIPVoIPPriXmsnCondtn</t>
    <phoneticPr fontId="7"/>
  </si>
  <si>
    <t>NGNの発信元番号の設定。</t>
    <phoneticPr fontId="7"/>
  </si>
  <si>
    <t>NGNのSIP受信ポート番号の設定。</t>
    <phoneticPr fontId="7"/>
  </si>
  <si>
    <t>NGNのゲートウェイアドレス取得方法の設定。</t>
    <phoneticPr fontId="7"/>
  </si>
  <si>
    <t>NGNのゲートウェイアドレスの設定。</t>
    <phoneticPr fontId="7"/>
  </si>
  <si>
    <t>NGNの最大使用帯域幅の設定。</t>
    <phoneticPr fontId="7"/>
  </si>
  <si>
    <t>NGNの発信者ID通知使用の有効、無効設定。</t>
    <phoneticPr fontId="7"/>
  </si>
  <si>
    <t>NGNの自動回線情報取得の有効、無効設定。</t>
    <phoneticPr fontId="7"/>
  </si>
  <si>
    <t>NGNの外線番号の設定。</t>
    <phoneticPr fontId="7"/>
  </si>
  <si>
    <t>NGNの内線番号の設定。</t>
    <phoneticPr fontId="7"/>
  </si>
  <si>
    <t>NGNのドメイン名の設定。</t>
    <phoneticPr fontId="7"/>
  </si>
  <si>
    <t>NGNのゲートウェイ接続ポート番号設定。</t>
    <phoneticPr fontId="7"/>
  </si>
  <si>
    <t>NGNのユーザー設定。</t>
    <phoneticPr fontId="7"/>
  </si>
  <si>
    <t>NGNのパスワード設定。</t>
    <phoneticPr fontId="7"/>
  </si>
  <si>
    <t>NGNのT38発信トランスポートの設定。</t>
    <phoneticPr fontId="7"/>
  </si>
  <si>
    <t>NGNのT38メディアタイプの設定。</t>
    <phoneticPr fontId="7"/>
  </si>
  <si>
    <t>NGNのT38受信ポートの設定。</t>
    <phoneticPr fontId="7"/>
  </si>
  <si>
    <t>NGNの送信エラー時にG3で送信する機能の有効、無効設定。</t>
    <phoneticPr fontId="7"/>
  </si>
  <si>
    <t>VoIPゲートウェイの使用の有効、無効設定。</t>
    <phoneticPr fontId="7"/>
  </si>
  <si>
    <t>VoIPゲートウェイの発信元番号の設定。</t>
    <phoneticPr fontId="7"/>
  </si>
  <si>
    <t>VoIPゲートウェイの本体URIの設定。</t>
    <phoneticPr fontId="7"/>
  </si>
  <si>
    <t>VoIPゲートウェイのSIP受信ポート番号の設定。</t>
    <phoneticPr fontId="7"/>
  </si>
  <si>
    <t>VoIPのSIP発信トランスポートの種別設定。</t>
    <phoneticPr fontId="7"/>
  </si>
  <si>
    <t>VoIPゲートウェイのサーバー情報テーブルの最大数。</t>
    <phoneticPr fontId="7"/>
  </si>
  <si>
    <t>VoIPゲートウェイのT38発信トランスポートの設定。</t>
    <phoneticPr fontId="7"/>
  </si>
  <si>
    <t>VoIPゲートウェイのT38メディアタイプの設定。</t>
    <phoneticPr fontId="7"/>
  </si>
  <si>
    <t>VoIPゲートウェイのT38受信ポートの設定。</t>
    <phoneticPr fontId="7"/>
  </si>
  <si>
    <t>VoIPゲートウェイのT38RTP受信ポートの設定。</t>
    <phoneticPr fontId="7"/>
  </si>
  <si>
    <t>VoIPゲートウェイの優先順位情報テーブルの最大数。</t>
    <phoneticPr fontId="7"/>
  </si>
  <si>
    <t>VoIPサーバー接続先の設定。</t>
    <phoneticPr fontId="7"/>
  </si>
  <si>
    <t>VoIPサーバーのアドレス設定。</t>
    <phoneticPr fontId="7"/>
  </si>
  <si>
    <t>VoIPサーバーのポート設定。</t>
    <phoneticPr fontId="7"/>
  </si>
  <si>
    <t>VoIPサーバーの種別設定。</t>
    <phoneticPr fontId="7"/>
  </si>
  <si>
    <t>VoIPゲートウェイのサーバー登録番号の設定。</t>
    <phoneticPr fontId="7"/>
  </si>
  <si>
    <t>VoIPゲートウェイの送信条件の設定。</t>
    <phoneticPr fontId="7"/>
  </si>
  <si>
    <t>epFaxLineNdConnection</t>
    <phoneticPr fontId="7"/>
  </si>
  <si>
    <t>epFaxLineDialType</t>
    <phoneticPr fontId="7"/>
  </si>
  <si>
    <t>epFaxLineNdConnectionSupport</t>
    <phoneticPr fontId="7"/>
  </si>
  <si>
    <t>epFaxLineDrdSupport</t>
    <phoneticPr fontId="7"/>
  </si>
  <si>
    <t>epFaxLineDrd</t>
    <phoneticPr fontId="7"/>
  </si>
  <si>
    <t>epFaxLineDialTypeSupport</t>
    <phoneticPr fontId="7"/>
  </si>
  <si>
    <t>epFaxSendAutoRedialTries</t>
    <phoneticPr fontId="7"/>
  </si>
  <si>
    <t>epFaxSendAutoRedialMinTries</t>
    <phoneticPr fontId="7"/>
  </si>
  <si>
    <t>epFaxSendAutoRedialMaxTries</t>
    <phoneticPr fontId="7"/>
  </si>
  <si>
    <t>epFaxSendAutoRedialMinInterval</t>
    <phoneticPr fontId="7"/>
  </si>
  <si>
    <t>epFaxSendAutoRedialMaxInterval</t>
    <phoneticPr fontId="7"/>
  </si>
  <si>
    <t>epFaxSendAutoRedialInterval</t>
    <phoneticPr fontId="7"/>
  </si>
  <si>
    <t>epsScnPushScanUnicastSearchTable</t>
    <phoneticPr fontId="7"/>
  </si>
  <si>
    <t>1.3.6.1.4.1.1248.1.1.3.1.10.3</t>
    <phoneticPr fontId="7"/>
  </si>
  <si>
    <t>Pushスキャン時にユニキャスト探索するPC情報テーブル。</t>
    <phoneticPr fontId="7"/>
  </si>
  <si>
    <t>epsScnPushScanUnicastSearchTargetInfo</t>
    <phoneticPr fontId="7"/>
  </si>
  <si>
    <t>1.3.6.1.4.1.1248.1.1.3.1.10.3.1.2</t>
    <phoneticPr fontId="7"/>
  </si>
  <si>
    <t>Pushスキャン時にユニキャスト探索するPC情報。</t>
    <phoneticPr fontId="7"/>
  </si>
  <si>
    <t>epsSslServerVersion</t>
    <phoneticPr fontId="7"/>
  </si>
  <si>
    <t>1.3.6.1.4.1.1248.1.1.3.1.36.1.11</t>
    <phoneticPr fontId="7"/>
  </si>
  <si>
    <t>動作させるSSL/TLSプロトコルバージョンの設定。</t>
    <phoneticPr fontId="7"/>
  </si>
  <si>
    <t>epsSslServerVersionSupport</t>
    <phoneticPr fontId="7"/>
  </si>
  <si>
    <t>1.3.6.1.4.1.1248.1.1.3.1.36.1.12</t>
    <phoneticPr fontId="7"/>
  </si>
  <si>
    <t>SSL/TLSプロトコルバージョンの設定サポート状況。</t>
    <phoneticPr fontId="7"/>
  </si>
  <si>
    <t>epPrtFinisherDeviceFunctionSupport</t>
    <phoneticPr fontId="7"/>
  </si>
  <si>
    <t>epFaxSpeedAndGroupDialIPFaxAddress</t>
    <phoneticPr fontId="7"/>
  </si>
  <si>
    <t>hrNetworkTable</t>
    <phoneticPr fontId="7"/>
  </si>
  <si>
    <t>epPrtPaperSize2Table</t>
    <phoneticPr fontId="7"/>
  </si>
  <si>
    <t>1.3.6.1.2.1.43.9.2.1.4.1.1</t>
    <phoneticPr fontId="7"/>
  </si>
  <si>
    <t>1.3.6.1.2.1.43.9.2.1.4.1.2</t>
  </si>
  <si>
    <t>1.3.6.1.2.1.43.9.2.1.4.1.3</t>
  </si>
  <si>
    <t>1.3.6.1.2.1.43.9.2.1.4.1.4</t>
  </si>
  <si>
    <t>1.3.6.1.2.1.43.9.2.1.4.1.5</t>
  </si>
  <si>
    <t>1.3.6.1.2.1.43.9.2.1.6.1.1</t>
  </si>
  <si>
    <t>1.3.6.1.2.1.43.9.2.1.6.1.2</t>
  </si>
  <si>
    <t>1.3.6.1.2.1.43.9.2.1.6.1.3</t>
  </si>
  <si>
    <t>1.3.6.1.2.1.43.9.2.1.6.1.4</t>
  </si>
  <si>
    <t>1.3.6.1.2.1.43.9.2.1.6.1.5</t>
  </si>
  <si>
    <t>1.3.6.1.2.1.43.9.2.1.7.1.1</t>
    <phoneticPr fontId="7"/>
  </si>
  <si>
    <t>1.3.6.1.2.1.43.9.2.1.7.1.2</t>
  </si>
  <si>
    <t>1.3.6.1.2.1.43.9.2.1.7.1.3</t>
  </si>
  <si>
    <t>1.3.6.1.2.1.43.9.2.1.7.1.4</t>
  </si>
  <si>
    <t>1.3.6.1.2.1.43.9.2.1.7.1.5</t>
  </si>
  <si>
    <t>1.3.6.1.2.1.43.9.2.1.15.1.1</t>
    <phoneticPr fontId="7"/>
  </si>
  <si>
    <t>1.3.6.1.2.1.43.9.2.1.15.1.2</t>
  </si>
  <si>
    <t>1.3.6.1.2.1.43.9.2.1.15.1.3</t>
  </si>
  <si>
    <t>1.3.6.1.2.1.43.9.2.1.15.1.4</t>
  </si>
  <si>
    <t>1.3.6.1.2.1.43.9.2.1.15.1.5</t>
  </si>
  <si>
    <t>1.3.6.1.2.1.43.9.2.1.16.1.1</t>
    <phoneticPr fontId="7"/>
  </si>
  <si>
    <t>1.3.6.1.2.1.43.9.2.1.16.1.2</t>
  </si>
  <si>
    <t>1.3.6.1.2.1.43.9.2.1.16.1.3</t>
  </si>
  <si>
    <t>1.3.6.1.2.1.43.9.2.1.16.1.4</t>
  </si>
  <si>
    <t>1.3.6.1.2.1.43.9.2.1.16.1.5</t>
  </si>
  <si>
    <t>1.3.6.1.2.1.43.9.2.1.17.1.1</t>
    <phoneticPr fontId="7"/>
  </si>
  <si>
    <t>1.3.6.1.2.1.43.9.2.1.17.1.2</t>
  </si>
  <si>
    <t>1.3.6.1.2.1.43.9.2.1.17.1.3</t>
  </si>
  <si>
    <t>1.3.6.1.2.1.43.9.2.1.17.1.4</t>
  </si>
  <si>
    <t>1.3.6.1.2.1.43.9.2.1.17.1.5</t>
  </si>
  <si>
    <t>1.3.6.1.2.1.43.9.2.1.18.1.1</t>
    <phoneticPr fontId="7"/>
  </si>
  <si>
    <t>1.3.6.1.2.1.43.9.2.1.18.1.2</t>
  </si>
  <si>
    <t>1.3.6.1.2.1.43.9.2.1.18.1.3</t>
  </si>
  <si>
    <t>1.3.6.1.2.1.43.9.2.1.18.1.4</t>
  </si>
  <si>
    <t>1.3.6.1.2.1.43.9.2.1.18.1.5</t>
  </si>
  <si>
    <t>1.3.6.1.2.1.43.9.2.1.19.1.1</t>
    <phoneticPr fontId="7"/>
  </si>
  <si>
    <t>1.3.6.1.2.1.43.9.2.1.19.1.2</t>
  </si>
  <si>
    <t>1.3.6.1.2.1.43.9.2.1.19.1.3</t>
  </si>
  <si>
    <t>1.3.6.1.2.1.43.9.2.1.19.1.4</t>
  </si>
  <si>
    <t>1.3.6.1.2.1.43.9.2.1.19.1.5</t>
  </si>
  <si>
    <t>1.3.6.1.2.1.43.9.2.1.20.1.1</t>
    <phoneticPr fontId="7"/>
  </si>
  <si>
    <t>1.3.6.1.2.1.43.9.2.1.20.1.2</t>
  </si>
  <si>
    <t>1.3.6.1.2.1.43.9.2.1.20.1.3</t>
  </si>
  <si>
    <t>1.3.6.1.2.1.43.9.2.1.20.1.4</t>
  </si>
  <si>
    <t>1.3.6.1.2.1.43.9.2.1.20.1.5</t>
  </si>
  <si>
    <t>prtInputMediaDimFeedDirChosen</t>
    <phoneticPr fontId="7"/>
  </si>
  <si>
    <t>prtMarkerSuppliesClass</t>
    <phoneticPr fontId="7"/>
  </si>
  <si>
    <t>epHrEmbeddedAgentSettingsSendStopConfirmMinuteInterval</t>
    <phoneticPr fontId="7"/>
  </si>
  <si>
    <t>epHrEmbeddedAgentSettingsCollectionMinuteInterval</t>
    <phoneticPr fontId="7"/>
  </si>
  <si>
    <t>epPrtAuxIfHeadMaintenanceSignalMode</t>
    <phoneticPr fontId="7"/>
  </si>
  <si>
    <t>epPrtAuxIfSettingsTable</t>
    <phoneticPr fontId="7"/>
  </si>
  <si>
    <t>epPrtGeneralEachHeadPassDryTimeMinValue</t>
    <phoneticPr fontId="7"/>
  </si>
  <si>
    <t>1.3.6.1.4.1.1248.1.8.2.21.2.1.1</t>
    <phoneticPr fontId="7"/>
  </si>
  <si>
    <t>epFaxPDFPermissionsPasswordEnable</t>
    <phoneticPr fontId="7"/>
  </si>
  <si>
    <t>epFaxPDFPermissionsPasswordMaxSize</t>
    <phoneticPr fontId="7"/>
  </si>
  <si>
    <t>epFaxPDFPermissionsPassword</t>
    <phoneticPr fontId="7"/>
  </si>
  <si>
    <t>epFaxPDFPermissionsPrinting</t>
    <phoneticPr fontId="7"/>
  </si>
  <si>
    <t>epFaxPDFPermissionsEditing</t>
    <phoneticPr fontId="7"/>
  </si>
  <si>
    <t>epFaxReceiveConditionSupportPDFPermissionsPasswordMaxSize</t>
    <phoneticPr fontId="7"/>
  </si>
  <si>
    <t>epFaxReceiveConditionSettingPDFPermissionsPasswordEnable</t>
    <phoneticPr fontId="7"/>
  </si>
  <si>
    <t>epFaxReceiveConditionSettingPDFPermissionsPassword</t>
    <phoneticPr fontId="7"/>
  </si>
  <si>
    <t>epFaxReceiveConditionSettingPDFPermissionsPrinting</t>
    <phoneticPr fontId="7"/>
  </si>
  <si>
    <t>epFaxReceiveConditionSettingPDFPermissionsEditing</t>
    <phoneticPr fontId="7"/>
  </si>
  <si>
    <t>epFaxSendSupportDocumentAutoBackupPDFPermissionsPasswordMaxSize</t>
    <phoneticPr fontId="7"/>
  </si>
  <si>
    <t>epFaxSendSettingDocumentAutoBackupPDFPermissionsPasswordEnable</t>
    <phoneticPr fontId="7"/>
  </si>
  <si>
    <t>epFaxSendSettingDocumentAutoBackupPDFPermissionsPassword</t>
    <phoneticPr fontId="7"/>
  </si>
  <si>
    <t>epFaxSendSettingDocumentAutoBackupPDFPermissionsPrinting</t>
    <phoneticPr fontId="7"/>
  </si>
  <si>
    <t>epFaxSendSettingDocumentAutoBackupPDFPermissionsEditing</t>
    <phoneticPr fontId="7"/>
  </si>
  <si>
    <t>R/W
EM0SEC</t>
    <phoneticPr fontId="7"/>
  </si>
  <si>
    <t>W
SEC</t>
    <phoneticPr fontId="7"/>
  </si>
  <si>
    <t>R/W
LCK</t>
    <phoneticPr fontId="7"/>
  </si>
  <si>
    <t>1.3.6.1.4.1.1248.1.8.2.11.2.1.2</t>
    <phoneticPr fontId="7"/>
  </si>
  <si>
    <t>1.3.6.1.4.1.1248.1.8.2.11.2.1.2.X.1</t>
    <phoneticPr fontId="7"/>
  </si>
  <si>
    <t>1.3.6.1.4.1.1248.1.8.2.11.2.1.2.X.2</t>
    <phoneticPr fontId="7"/>
  </si>
  <si>
    <t>epPrtCleaningScheduledTime</t>
    <phoneticPr fontId="7"/>
  </si>
  <si>
    <t>epPrtCleaningScheduledSupport</t>
    <phoneticPr fontId="7"/>
  </si>
  <si>
    <t>1.3.6.1.4.1.1248.1.2.2.51.3.1.33</t>
    <phoneticPr fontId="7"/>
  </si>
  <si>
    <t>特定の時刻になったらクリーニング実施する機能の設定のサポート状況。</t>
    <phoneticPr fontId="7"/>
  </si>
  <si>
    <t>epPrtCleaningScheduledSecond</t>
    <phoneticPr fontId="7"/>
  </si>
  <si>
    <t>1.3.6.1.4.1.1248.1.2.2.51.3.1.34</t>
    <phoneticPr fontId="7"/>
  </si>
  <si>
    <t>定時クリーニング設定を実行する時刻（秒）の設定。</t>
    <phoneticPr fontId="7"/>
  </si>
  <si>
    <t>epPrtCleaningScheduledSecondInterval</t>
    <phoneticPr fontId="7"/>
  </si>
  <si>
    <t>1.3.6.1.4.1.1248.1.2.2.51.3.1.35</t>
    <phoneticPr fontId="7"/>
  </si>
  <si>
    <t>定時クリーニング設定を実行する時刻（秒）の設定間隔。</t>
    <phoneticPr fontId="7"/>
  </si>
  <si>
    <t>epHrConsoleKeyboardTypeSupport</t>
    <phoneticPr fontId="7"/>
  </si>
  <si>
    <t>1.3.6.1.4.1.1248.1.8.2.3.1.1.46</t>
    <phoneticPr fontId="7"/>
  </si>
  <si>
    <t>コンソールディスプレイに表示するキーボードの設定のサポート情報。</t>
    <phoneticPr fontId="7"/>
  </si>
  <si>
    <t>epHrMailSendDomainRstrTable</t>
    <phoneticPr fontId="7"/>
  </si>
  <si>
    <t>1.3.6.1.4.1.1248.1.8.2.6.6</t>
    <phoneticPr fontId="7"/>
  </si>
  <si>
    <t>メール送信制限のドメイン情報テーブル</t>
    <phoneticPr fontId="7"/>
  </si>
  <si>
    <t>epHrMailSendDomainRstrSetting</t>
    <phoneticPr fontId="7"/>
  </si>
  <si>
    <t>1.3.6.1.4.1.1248.1.8.2.6.6.1.1</t>
    <phoneticPr fontId="7"/>
  </si>
  <si>
    <t>メール送信のドメイン制限の動作設定。</t>
    <phoneticPr fontId="7"/>
  </si>
  <si>
    <t>epHrMailSendDomainRstrAddrMaxSize</t>
    <phoneticPr fontId="7"/>
  </si>
  <si>
    <t>1.3.6.1.4.1.1248.1.8.2.6.6.1.2</t>
  </si>
  <si>
    <t>メール送信制限のドメイン宛先テーブル最大数（epHrMailDomainRestrictionEntryの上限）。</t>
    <phoneticPr fontId="7"/>
  </si>
  <si>
    <t>epHrMailSendDomainRstrAddrTable</t>
    <phoneticPr fontId="7"/>
  </si>
  <si>
    <t>1.3.6.1.4.1.1248.1.8.2.6.7</t>
    <phoneticPr fontId="7"/>
  </si>
  <si>
    <t>メール送信制限のドメイン宛先テーブル。</t>
    <phoneticPr fontId="7"/>
  </si>
  <si>
    <t>epHrMailSendDomainRstrAddrName</t>
    <phoneticPr fontId="7"/>
  </si>
  <si>
    <t>ドメイン名。サイズの上限は製品仕様による。</t>
    <phoneticPr fontId="7"/>
  </si>
  <si>
    <t>epPrtHeadCapIntervalTime</t>
    <phoneticPr fontId="7"/>
  </si>
  <si>
    <t>1.3.6.1.4.1.1248.1.2.2.3.1.1.80</t>
    <phoneticPr fontId="7"/>
  </si>
  <si>
    <t>キャッピング開始までの次のデータ待ち時間。
この時間を経過すると、キャッピングされる。
単位は0.1sec。</t>
    <phoneticPr fontId="7"/>
  </si>
  <si>
    <t>epPrtHeadCapMinIntervalTime</t>
  </si>
  <si>
    <t>1.3.6.1.4.1.1248.1.2.2.3.1.1.81</t>
  </si>
  <si>
    <t>キャッピング開始までの次のデータ待ち時間に設定可能な最小値。</t>
    <phoneticPr fontId="7"/>
  </si>
  <si>
    <t>epPrtHeadCapMaxIntervalTime</t>
    <phoneticPr fontId="7"/>
  </si>
  <si>
    <t>1.3.6.1.4.1.1248.1.2.2.3.1.1.82</t>
  </si>
  <si>
    <t>キャッピング開始までの次のデータ待ち時間に設定可能な最大値。</t>
    <phoneticPr fontId="7"/>
  </si>
  <si>
    <t>epPrtHeadCapIntervalTimeInterval</t>
    <phoneticPr fontId="7"/>
  </si>
  <si>
    <t>1.3.6.1.4.1.1248.1.2.2.3.1.1.83</t>
  </si>
  <si>
    <t>キャッピング開始までの次のデータ待ち時間の設定の間隔。</t>
    <phoneticPr fontId="7"/>
  </si>
  <si>
    <t>epPrtPlatenFanSaveSettingMode</t>
    <phoneticPr fontId="7"/>
  </si>
  <si>
    <t>1.3.6.1.4.1.1248.1.2.2.3.1.1.84</t>
  </si>
  <si>
    <t>プラテンファンの停止モード設定。</t>
    <phoneticPr fontId="7"/>
  </si>
  <si>
    <t>epPrtPlatenFanSaveSettingTime</t>
    <phoneticPr fontId="7"/>
  </si>
  <si>
    <t>1.3.6.1.4.1.1248.1.2.2.3.1.1.85</t>
  </si>
  <si>
    <t>プラテンファンの停止指定時間。
単位は0.1sec。</t>
    <phoneticPr fontId="7"/>
  </si>
  <si>
    <t>epPrtPlatenFanSaveSettingMinTime</t>
    <phoneticPr fontId="7"/>
  </si>
  <si>
    <t>1.3.6.1.4.1.1248.1.2.2.3.1.1.86</t>
  </si>
  <si>
    <t>プラテンファンの停止指定時間に設定可能な最小値。</t>
    <phoneticPr fontId="7"/>
  </si>
  <si>
    <t>epPrtPlatenFanSaveSettingMaxTime</t>
    <phoneticPr fontId="7"/>
  </si>
  <si>
    <t>1.3.6.1.4.1.1248.1.2.2.3.1.1.87</t>
  </si>
  <si>
    <t>プラテンファンの停止指定時間に設定可能な最大値。</t>
    <phoneticPr fontId="7"/>
  </si>
  <si>
    <t>epPrtPlatenFanSaveSettingTimeInterval</t>
    <phoneticPr fontId="7"/>
  </si>
  <si>
    <t>プラテンファンの停止指定時間の設定値の間隔。</t>
    <phoneticPr fontId="7"/>
  </si>
  <si>
    <t>epPrtGeneralPrintJobColorAdjustmentModeSupport</t>
    <phoneticPr fontId="7"/>
  </si>
  <si>
    <t>1.3.6.1.4.1.1248.1.2.2.5.1.1.114</t>
    <phoneticPr fontId="7"/>
  </si>
  <si>
    <t>印刷の色調整方法の設定のサポート状況。</t>
    <phoneticPr fontId="7"/>
  </si>
  <si>
    <t>1.3.6.1.4.1.1248.1.2.2.23.10.1.11</t>
    <phoneticPr fontId="7"/>
  </si>
  <si>
    <t>印刷に使用する用紙形態の設定。</t>
    <phoneticPr fontId="7"/>
  </si>
  <si>
    <t>epPrtInputCommonLeftOffset</t>
    <phoneticPr fontId="7"/>
  </si>
  <si>
    <t>1.3.6.1.4.1.1248.1.2.2.23.10.1.12</t>
  </si>
  <si>
    <t>用紙レイアウトの左オフセット。
単位は0.1mm。</t>
    <phoneticPr fontId="7"/>
  </si>
  <si>
    <t>epPrtInputCommonLeftOffsetInterval</t>
    <phoneticPr fontId="7"/>
  </si>
  <si>
    <t>1.3.6.1.4.1.1248.1.2.2.23.10.1.13</t>
  </si>
  <si>
    <t>用紙レイアウトの左オフセットの設定値の間隔。</t>
    <phoneticPr fontId="7"/>
  </si>
  <si>
    <t>1.3.6.1.4.1.1248.1.2.2.23.11.1.2</t>
    <phoneticPr fontId="7"/>
  </si>
  <si>
    <t>1.3.6.1.4.1.1248.1.2.2.23.11</t>
    <phoneticPr fontId="7"/>
  </si>
  <si>
    <t>1.3.6.1.4.1.1248.1.2.2.23.11.1.2.1.2</t>
  </si>
  <si>
    <t>1.3.6.1.4.1.1248.1.2.2.23.11.1.2.1.3</t>
  </si>
  <si>
    <t>1.3.6.1.4.1.1248.1.2.2.23.11.1.2.1.4</t>
  </si>
  <si>
    <t>1.3.6.1.4.1.1248.1.2.2.23.11.1.2.1.1</t>
  </si>
  <si>
    <t>1.3.6.1.4.1.1248.1.2.2.23.11.1.3.1.1</t>
  </si>
  <si>
    <t>1.3.6.1.4.1.1248.1.2.2.23.11.1.3.1.2</t>
  </si>
  <si>
    <t>1.3.6.1.4.1.1248.1.2.2.23.11.1.3.1.3</t>
  </si>
  <si>
    <t>1.3.6.1.4.1.1248.1.2.2.23.11.1.3.1.4</t>
  </si>
  <si>
    <t>1.3.6.1.4.1.1248.1.2.2.23.11.1.4.1.1</t>
  </si>
  <si>
    <t>1.3.6.1.4.1.1248.1.2.2.23.11.1.4.1.2</t>
  </si>
  <si>
    <t>1.3.6.1.4.1.1248.1.2.2.23.11.1.4.1.3</t>
  </si>
  <si>
    <t>1.3.6.1.4.1.1248.1.2.2.23.11.1.4.1.4</t>
  </si>
  <si>
    <t>1.3.6.1.4.1.1248.1.2.2.23.11.1.4</t>
    <phoneticPr fontId="7"/>
  </si>
  <si>
    <t>1.3.6.1.4.1.1248.1.2.2.23.11.1.3</t>
    <phoneticPr fontId="7"/>
  </si>
  <si>
    <t>用紙形態のタイプ。</t>
    <phoneticPr fontId="7"/>
  </si>
  <si>
    <t>用紙形態ごとの用紙レイアウトの左オフセットに設定可能な最小値。</t>
    <phoneticPr fontId="7"/>
  </si>
  <si>
    <t>用紙形態ごとの用紙レイアウトの左オフセットに設定可能な最大値。</t>
    <phoneticPr fontId="7"/>
  </si>
  <si>
    <t>epPrtInputMediaFormTypeType</t>
    <phoneticPr fontId="7"/>
  </si>
  <si>
    <t>epPrtInputMediaFormTypeMinLeftOffset</t>
    <phoneticPr fontId="7"/>
  </si>
  <si>
    <t>epPrtInputMediaFormTypeMaxLeftOffset</t>
    <phoneticPr fontId="7"/>
  </si>
  <si>
    <t>epPrtInputMediaFormTypeTable</t>
    <phoneticPr fontId="7"/>
  </si>
  <si>
    <t>1.3.6.1.4.1.1248.1.2.2.3.1.1.88</t>
    <phoneticPr fontId="7"/>
  </si>
  <si>
    <t>R/W
LCK
EM0SEC</t>
    <phoneticPr fontId="7"/>
  </si>
  <si>
    <t>epsWinRallySupport</t>
    <phoneticPr fontId="7"/>
  </si>
  <si>
    <t>epPrtMarkerSuppliesChangedSupportTable</t>
    <phoneticPr fontId="7"/>
  </si>
  <si>
    <t>1.3.6.1.4.1.1248.1.2.2.28.8</t>
    <phoneticPr fontId="7"/>
  </si>
  <si>
    <t>印刷消耗品交換履歴サポートテーブル。</t>
    <phoneticPr fontId="7"/>
  </si>
  <si>
    <t>epPrtMarkerSuppliesChangedSupportHistoryIndexType</t>
    <phoneticPr fontId="7"/>
  </si>
  <si>
    <t>1.3.6.1.4.1.1248.1.2.2.28.8.1.1</t>
    <phoneticPr fontId="7"/>
  </si>
  <si>
    <t>印刷消耗品交換履歴テーブルのインデックスの付け方のタイプ。</t>
    <phoneticPr fontId="7"/>
  </si>
  <si>
    <t>epPrtMarkerSuppliesChangedSupportHistoryMaxSize</t>
    <phoneticPr fontId="7"/>
  </si>
  <si>
    <t>1.3.6.1.4.1.1248.1.2.2.28.8.1.2</t>
    <phoneticPr fontId="7"/>
  </si>
  <si>
    <t>印刷消耗品交換履歴テーブル最大数。</t>
    <phoneticPr fontId="7"/>
  </si>
  <si>
    <t>epPrtMarkerSuppliesChangedHistoryTable</t>
    <phoneticPr fontId="7"/>
  </si>
  <si>
    <t>1.3.6.1.4.1.1248.1.2.2.28.9</t>
    <phoneticPr fontId="7"/>
  </si>
  <si>
    <t>印刷消耗品交換履歴テーブル。</t>
    <phoneticPr fontId="7"/>
  </si>
  <si>
    <t>epPrtMarkerSuppliesChangedHistoryLevel</t>
    <phoneticPr fontId="7"/>
  </si>
  <si>
    <t>1.3.6.1.4.1.1248.1.2.2.28.9.1.2</t>
    <phoneticPr fontId="7"/>
  </si>
  <si>
    <t>交換時の残量。</t>
    <phoneticPr fontId="7"/>
  </si>
  <si>
    <t>epPrtMarkerSuppliesChangedHistoryDate</t>
    <phoneticPr fontId="7"/>
  </si>
  <si>
    <t>1.3.6.1.4.1.1248.1.2.2.28.9.1.3</t>
    <phoneticPr fontId="7"/>
  </si>
  <si>
    <t>交換時の日時。</t>
    <rPh sb="4" eb="6">
      <t>ニチジ</t>
    </rPh>
    <phoneticPr fontId="7"/>
  </si>
  <si>
    <t>epsScnNetworkTwainEnable</t>
    <phoneticPr fontId="7"/>
  </si>
  <si>
    <t>epsAirPrintGeneral</t>
    <phoneticPr fontId="7"/>
  </si>
  <si>
    <t>EM{0}SEC：セキュリティ拡張のみアクセス可能。epsAdminMibAccessEMSECEnable参照</t>
    <rPh sb="23" eb="25">
      <t>カノウ</t>
    </rPh>
    <rPh sb="54" eb="56">
      <t>サンショウ</t>
    </rPh>
    <phoneticPr fontId="7"/>
  </si>
  <si>
    <t>R, EM0SEC</t>
    <phoneticPr fontId="7"/>
  </si>
  <si>
    <t>R/W, EM0SEC</t>
    <phoneticPr fontId="7"/>
  </si>
  <si>
    <t>W, EM0SEC</t>
    <phoneticPr fontId="7"/>
  </si>
  <si>
    <t>epsAdminMibAccessEMSECEnable</t>
    <phoneticPr fontId="7"/>
  </si>
  <si>
    <t>1.3.6.1.4.1.1248.1.1.3.1.30.1.7</t>
    <phoneticPr fontId="7"/>
  </si>
  <si>
    <t>EM{0}SECのMIBオブジェクトに対して、SNMPセキュリティ拡張機能を使用したアクセスが必要かの状態。</t>
    <phoneticPr fontId="7"/>
  </si>
  <si>
    <t>epsAdminMibAccessLoginForServiceSupport</t>
    <phoneticPr fontId="7"/>
  </si>
  <si>
    <t>1.3.6.1.4.1.1248.1.1.3.1.30.2.6</t>
    <phoneticPr fontId="7"/>
  </si>
  <si>
    <t>認証/暗号化キーの生成にサービス・サポート用パスワードを使用するか指定するかを指定するコマンド</t>
    <rPh sb="39" eb="41">
      <t>シテイ</t>
    </rPh>
    <phoneticPr fontId="7"/>
  </si>
  <si>
    <t>epsAdminMibAccessSupport</t>
    <phoneticPr fontId="7"/>
  </si>
  <si>
    <t>epsSnmpPrivateCommunityWriteState</t>
    <phoneticPr fontId="7"/>
  </si>
  <si>
    <t>1.3.6.1.4.1.1248.1.1.3.1.2.30</t>
    <phoneticPr fontId="7"/>
  </si>
  <si>
    <t>communityName1, communityName2 以外のユーザ―非公開コミュニティ名での書き込み権限の状態。</t>
    <phoneticPr fontId="7"/>
  </si>
  <si>
    <t>epsSnmpSecurityAccessEnable</t>
    <phoneticPr fontId="7"/>
  </si>
  <si>
    <t>1.3.6.1.4.1.1248.1.1.3.1.2.31</t>
    <phoneticPr fontId="7"/>
  </si>
  <si>
    <t>EPSON固有の仕様によるSNMPアクセスの有効/無効の設定。</t>
    <phoneticPr fontId="7"/>
  </si>
  <si>
    <t>epsSnmpSecurityAccessEnableState</t>
    <phoneticPr fontId="7"/>
  </si>
  <si>
    <t>1.3.6.1.4.1.1248.1.1.3.1.2.32</t>
    <phoneticPr fontId="7"/>
  </si>
  <si>
    <t>EPSON固有の仕様によるSNMPアクセスの有効/無効の設定状態。</t>
    <phoneticPr fontId="7"/>
  </si>
  <si>
    <t>SNMPセキュリティ拡張機能（Rev.Cまでは仕様書SDW-72458、Rev.D以降は仕様書DS-9114参照）のサポート状況。</t>
    <phoneticPr fontId="7"/>
  </si>
  <si>
    <t>epPrtCleaningTypeECRPId</t>
  </si>
  <si>
    <t>Ｒ</t>
  </si>
  <si>
    <t>epsCommonDeviceNameReflect</t>
    <phoneticPr fontId="7"/>
  </si>
  <si>
    <t>1.3.6.1.4.1.1248.1.2.2.23.10.1.14</t>
  </si>
  <si>
    <t>ラベルの設定値の設定方法。</t>
  </si>
  <si>
    <t>epPrtInputCommonMediaFormTypeSettingIndex</t>
  </si>
  <si>
    <t>1.3.6.1.4.1.1248.1.2.2.23.10.1.15</t>
  </si>
  <si>
    <t>印刷に使用する用紙形態の設定のインデックス。</t>
  </si>
  <si>
    <t>epPrtInputMFTDUTable</t>
    <phoneticPr fontId="7"/>
  </si>
  <si>
    <t>1.3.6.1.4.1.1248.1.2.2.23.12</t>
    <phoneticPr fontId="7"/>
  </si>
  <si>
    <t>印刷に使用する用紙形態・寸法単位別のテーブル。</t>
    <phoneticPr fontId="7"/>
  </si>
  <si>
    <t>epPrtInputMFTDUSPRTLabelWidthMin</t>
    <phoneticPr fontId="7"/>
  </si>
  <si>
    <t>1.3.6.1.4.1.1248.1.2.2.23.12.1.1</t>
  </si>
  <si>
    <t>用紙形態・寸法単位別のラベル幅の設定可能な最小値。
値はepPrtDUSPRTLabelLayoutDPの倍率に従う。
SPRTは、Supportの略。</t>
    <phoneticPr fontId="7"/>
  </si>
  <si>
    <t>1.3.6.1.4.1.1248.1.2.2.23.12.1.2.1.2</t>
  </si>
  <si>
    <t>1.3.6.1.4.1.1248.1.2.2.23.12.1.2.1.3</t>
  </si>
  <si>
    <t>1.3.6.1.4.1.1248.1.2.2.23.12.1.2.1.4</t>
  </si>
  <si>
    <t>epPrtInputMFTDUSPRTLabelWidthMax</t>
    <phoneticPr fontId="7"/>
  </si>
  <si>
    <t>1.3.6.1.4.1.1248.1.2.2.23.12.1.2</t>
  </si>
  <si>
    <t>用紙形態・寸法単位別のラベル幅の設定可能な最大値。
値はepPrtDUSPRTLabelLayoutDPの倍率に従う。</t>
    <phoneticPr fontId="7"/>
  </si>
  <si>
    <t>1.3.6.1.4.1.1248.1.2.2.23.12.1.2.1.1</t>
  </si>
  <si>
    <t>epPrtInputMFTDUSPRTLabelWidthDefault</t>
  </si>
  <si>
    <t>1.3.6.1.4.1.1248.1.2.2.23.12.1.3</t>
  </si>
  <si>
    <t>用紙形態・寸法単位別のラベル幅のデフォルト値。
値はepPrtDUSPRTLabelLayoutDPの倍率に従う。</t>
  </si>
  <si>
    <t>1.3.6.1.4.1.1248.1.2.2.23.12.1.3.1.1</t>
  </si>
  <si>
    <t>1.3.6.1.4.1.1248.1.2.2.23.12.1.3.1.2</t>
  </si>
  <si>
    <t>1.3.6.1.4.1.1248.1.2.2.23.12.1.3.1.3</t>
  </si>
  <si>
    <t>1.3.6.1.4.1.1248.1.2.2.23.12.1.3.1.4</t>
  </si>
  <si>
    <t>epPrtInputMFTDUSPRTLabelLengthMin</t>
    <phoneticPr fontId="7"/>
  </si>
  <si>
    <t>1.3.6.1.4.1.1248.1.2.2.23.12.1.4</t>
  </si>
  <si>
    <t>用紙形態・寸法単位別のラベル長さの設定可能な最小値。
値はepPrtDUSPRTLabelLayoutDPの倍率に従う。</t>
    <phoneticPr fontId="7"/>
  </si>
  <si>
    <t>1.3.6.1.4.1.1248.1.2.2.23.12.1.4.1.1</t>
  </si>
  <si>
    <t>1.3.6.1.4.1.1248.1.2.2.23.12.1.4.1.2</t>
  </si>
  <si>
    <t>1.3.6.1.4.1.1248.1.2.2.23.12.1.4.1.3</t>
  </si>
  <si>
    <t>1.3.6.1.4.1.1248.1.2.2.23.12.1.4.1.4</t>
  </si>
  <si>
    <t>epPrtInputMFTDUSPRTLabelLengthMax</t>
    <phoneticPr fontId="7"/>
  </si>
  <si>
    <t>1.3.6.1.4.1.1248.1.2.2.23.12.1.5</t>
  </si>
  <si>
    <t>用紙形態・寸法単位別のラベル長さの設定可能な最大値。
値はepPrtDUSPRTLabelLayoutDPの倍率に従う。</t>
    <phoneticPr fontId="7"/>
  </si>
  <si>
    <t>1.3.6.1.4.1.1248.1.2.2.23.12.1.5.1.1</t>
  </si>
  <si>
    <t>1.3.6.1.4.1.1248.1.2.2.23.12.1.5.1.2</t>
  </si>
  <si>
    <t>1.3.6.1.4.1.1248.1.2.2.23.12.1.5.1.3</t>
  </si>
  <si>
    <t>1.3.6.1.4.1.1248.1.2.2.23.12.1.5.1.4</t>
  </si>
  <si>
    <t>epPrtInputMFTDUSPRTLabelLengthDefault</t>
  </si>
  <si>
    <t>1.3.6.1.4.1.1248.1.2.2.23.12.1.6</t>
  </si>
  <si>
    <t>用紙形態・寸法単位別のラベル長さのデフォルト値。
値はepPrtDUSPRTLabelLayoutDPの倍率に従う。</t>
  </si>
  <si>
    <t>1.3.6.1.4.1.1248.1.2.2.23.12.1.6.1.1</t>
  </si>
  <si>
    <t>1.3.6.1.4.1.1248.1.2.2.23.12.1.6.1.2</t>
  </si>
  <si>
    <t>1.3.6.1.4.1.1248.1.2.2.23.12.1.6.1.3</t>
  </si>
  <si>
    <t>1.3.6.1.4.1.1248.1.2.2.23.12.1.6.1.4</t>
  </si>
  <si>
    <t>epPrtInputMFTDUSPRTNoneMediaDetectGapBETWLabelsMin</t>
    <phoneticPr fontId="7"/>
  </si>
  <si>
    <t>1.3.6.1.4.1.1248.1.2.2.23.12.1.7</t>
  </si>
  <si>
    <t>用紙形態・寸法単位別のメディア検出なしのラベル間の距離の最小値。
値はepPrtDUSPRTLabelLayoutDPの倍率に従う。</t>
    <phoneticPr fontId="7"/>
  </si>
  <si>
    <t>1.3.6.1.4.1.1248.1.2.2.23.12.1.7.1.1</t>
  </si>
  <si>
    <t>1.3.6.1.4.1.1248.1.2.2.23.12.1.7.1.2</t>
  </si>
  <si>
    <t>1.3.6.1.4.1.1248.1.2.2.23.12.1.7.1.3</t>
  </si>
  <si>
    <t>1.3.6.1.4.1.1248.1.2.2.23.12.1.7.1.4</t>
  </si>
  <si>
    <t>epPrtInputMFTDUSPRTNoneMediaDetectGapBETWLabelsMax</t>
    <phoneticPr fontId="7"/>
  </si>
  <si>
    <t>1.3.6.1.4.1.1248.1.2.2.23.12.1.8</t>
  </si>
  <si>
    <t>用紙形態・寸法単位別のメディア検出なしのラベル間の距離の最大値。
値はepPrtDUSPRTLabelLayoutDPの倍率に従う。</t>
    <phoneticPr fontId="7"/>
  </si>
  <si>
    <t>1.3.6.1.4.1.1248.1.2.2.23.12.1.8.1.1</t>
  </si>
  <si>
    <t>1.3.6.1.4.1.1248.1.2.2.23.12.1.8.1.2</t>
  </si>
  <si>
    <t>1.3.6.1.4.1.1248.1.2.2.23.12.1.8.1.3</t>
  </si>
  <si>
    <t>1.3.6.1.4.1.1248.1.2.2.23.12.1.8.1.4</t>
  </si>
  <si>
    <t>epPrtInputMFTDUSPRTNoneMediaDetectGapBETWLabelsDefault</t>
  </si>
  <si>
    <t>1.3.6.1.4.1.1248.1.2.2.23.12.1.9</t>
  </si>
  <si>
    <t>用紙形態・寸法単位別のメディア検出なしのラベル間の距離のデフォルト値。
値はepPrtDUSPRTLabelLayoutDPの倍率に従う。</t>
  </si>
  <si>
    <t>1.3.6.1.4.1.1248.1.2.2.23.12.1.9.1.1</t>
  </si>
  <si>
    <t>1.3.6.1.4.1.1248.1.2.2.23.12.1.9.1.2</t>
  </si>
  <si>
    <t>1.3.6.1.4.1.1248.1.2.2.23.12.1.9.1.3</t>
  </si>
  <si>
    <t>1.3.6.1.4.1.1248.1.2.2.23.12.1.9.1.4</t>
  </si>
  <si>
    <t>epPrtInputMFTDUSPRTMediaDetectGapBETWLabelsMin</t>
    <phoneticPr fontId="7"/>
  </si>
  <si>
    <t>1.3.6.1.4.1.1248.1.2.2.23.12.1.10</t>
  </si>
  <si>
    <t>用紙形態・寸法単位別のメディア検出ありのラベル間の距離の最小値。
値はepPrtDUSPRTLabelLayoutDPの倍率に従う。</t>
    <phoneticPr fontId="7"/>
  </si>
  <si>
    <t>1.3.6.1.4.1.1248.1.2.2.23.12.1.10.1.1</t>
  </si>
  <si>
    <t>1.3.6.1.4.1.1248.1.2.2.23.12.1.10.1.2</t>
  </si>
  <si>
    <t>1.3.6.1.4.1.1248.1.2.2.23.12.1.10.1.3</t>
  </si>
  <si>
    <t>1.3.6.1.4.1.1248.1.2.2.23.12.1.10.1.4</t>
  </si>
  <si>
    <t>epPrtInputMFTDUSPRTMediaDetectGapBETWLabelsMax</t>
    <phoneticPr fontId="7"/>
  </si>
  <si>
    <t>1.3.6.1.4.1.1248.1.2.2.23.12.1.11</t>
  </si>
  <si>
    <t>用紙形態・寸法単位別のメディア検出ありのラベル間の距離の最大値。
値はepPrtDUSPRTLabelLayoutDPの倍率に従う。</t>
    <phoneticPr fontId="7"/>
  </si>
  <si>
    <t>1.3.6.1.4.1.1248.1.2.2.23.12.1.11.1.1</t>
  </si>
  <si>
    <t>1.3.6.1.4.1.1248.1.2.2.23.12.1.11.1.2</t>
  </si>
  <si>
    <t>1.3.6.1.4.1.1248.1.2.2.23.12.1.11.1.3</t>
  </si>
  <si>
    <t>1.3.6.1.4.1.1248.1.2.2.23.12.1.11.1.4</t>
  </si>
  <si>
    <t>epPrtInputMFTDUSPRTMediaDetectGapBETWLabelsDefault</t>
  </si>
  <si>
    <t>1.3.6.1.4.1.1248.1.2.2.23.12.1.12</t>
  </si>
  <si>
    <t>用紙形態・寸法単位別のメディア検出ありのラベル間の距離のデフォルト値。
値はepPrtDUSPRTLabelLayoutDPの倍率に従う。</t>
  </si>
  <si>
    <t>1.3.6.1.4.1.1248.1.2.2.23.12.1.12.1.1</t>
  </si>
  <si>
    <t>1.3.6.1.4.1.1248.1.2.2.23.12.1.12.1.2</t>
  </si>
  <si>
    <t>1.3.6.1.4.1.1248.1.2.2.23.12.1.12.1.3</t>
  </si>
  <si>
    <t>1.3.6.1.4.1.1248.1.2.2.23.12.1.12.1.4</t>
  </si>
  <si>
    <t>1.3.6.1.4.1.1248.1.8.2.3.1.1.51</t>
  </si>
  <si>
    <t>パネルの背景色設定で設定可能な色のサポート状況。</t>
  </si>
  <si>
    <t>epHrFileOperationByCommandEnable</t>
  </si>
  <si>
    <t>コマンドによるファイル操作の設定。</t>
  </si>
  <si>
    <t>epFaxPaperSizeDirection</t>
    <phoneticPr fontId="7"/>
  </si>
  <si>
    <t>1.3.6.1.4.1.1248.1.2.2.24.4.1.2.1.1</t>
  </si>
  <si>
    <t>1.3.6.1.4.1.1248.1.2.2.24.4.1.2.1.2</t>
  </si>
  <si>
    <t>1.3.6.1.4.1.1248.1.2.2.24.4.1.2.1.3</t>
  </si>
  <si>
    <t>1.3.6.1.4.1.1248.1.2.2.24.5.1.2.1.x.1</t>
  </si>
  <si>
    <t>ScanTo機能毎の赤色消し機能の有効、無効設定。</t>
  </si>
  <si>
    <t>1.3.6.1.4.1.1248.1.4.2.17.2.1.49.x.1.1</t>
  </si>
  <si>
    <t>1.3.6.1.4.1.1248.1.4.2.17.2.1.49.x.2.1</t>
  </si>
  <si>
    <t>1.3.6.1.4.1.1248.1.4.2.17.2.1.49.x.3.1</t>
  </si>
  <si>
    <t>1.3.6.1.4.1.1248.1.4.2.17.2.1.49.x.4.1</t>
  </si>
  <si>
    <t>1.3.6.1.4.1.1248.1.4.2.17.2.1.44.x.2.1</t>
  </si>
  <si>
    <t>1.3.6.1.4.1.1248.1.4.2.17.2.1.44.x.3.1</t>
  </si>
  <si>
    <t>1.3.6.1.4.1.1248.1.4.2.17.2.1.44.x.4.1</t>
  </si>
  <si>
    <t>1.3.6.1.4.1.1248.1.4.2.17.2.1.45.x.2.1</t>
  </si>
  <si>
    <t>1.3.6.1.4.1.1248.1.4.2.17.2.1.45.x.3.1</t>
  </si>
  <si>
    <t>1.3.6.1.4.1.1248.1.4.2.17.2.1.45.x.4.1</t>
  </si>
  <si>
    <t>1.3.6.1.4.1.1248.1.4.2.17.2.1.46.x.2.1</t>
  </si>
  <si>
    <t>1.3.6.1.4.1.1248.1.4.2.17.2.1.46.x.3.1</t>
  </si>
  <si>
    <t>1.3.6.1.4.1.1248.1.4.2.17.2.1.46.x.4.1</t>
  </si>
  <si>
    <t>1.3.6.1.4.1.1248.1.4.2.17.2.1.47.x.2.1</t>
  </si>
  <si>
    <t>1.3.6.1.4.1.1248.1.4.2.17.2.1.47.x.3.1</t>
  </si>
  <si>
    <t>1.3.6.1.4.1.1248.1.4.2.17.2.1.47.x.4.1</t>
  </si>
  <si>
    <t>1.3.6.1.4.1.1248.1.4.2.17.2.1.48.x.2.1</t>
  </si>
  <si>
    <t>1.3.6.1.4.1.1248.1.4.2.17.2.1.48.x.3.1</t>
  </si>
  <si>
    <t>1.3.6.1.4.1.1248.1.4.2.17.2.1.48.x.4.1</t>
  </si>
  <si>
    <t>1.3.6.1.4.1.1248.1.4.2.18.3.1.2.x.1</t>
  </si>
  <si>
    <t>1.3.6.1.4.1.1248.1.4.2.18.3.1.2.x.2</t>
  </si>
  <si>
    <t>1.3.6.1.4.1.1248.1.4.2.18.3.1.3</t>
  </si>
  <si>
    <t>1.3.6.1.4.1.1248.1.4.2.18.3.1.3.x.1</t>
  </si>
  <si>
    <t>1.3.6.1.4.1.1248.1.4.2.18.3.1.3.x.2</t>
  </si>
  <si>
    <t>1.3.6.1.4.1.1248.1.4.2.18.3.1.4</t>
  </si>
  <si>
    <t>1.3.6.1.4.1.1248.1.4.2.18.3.1.4.x.1</t>
  </si>
  <si>
    <t>1.3.6.1.4.1.1248.1.4.2.18.3.1.4.x.2</t>
  </si>
  <si>
    <t>1.3.6.1.4.1.1248.1.4.2.18.3.1.5</t>
  </si>
  <si>
    <t>1.3.6.1.4.1.1248.1.4.2.18.3.1.5.x.1</t>
  </si>
  <si>
    <t>1.3.6.1.4.1.1248.1.4.2.18.3.1.5.x.2</t>
  </si>
  <si>
    <t>1.3.6.1.4.1.1248.1.4.2.18.3.1.6</t>
  </si>
  <si>
    <t>1.3.6.1.4.1.1248.1.4.2.18.3.1.6.x.1</t>
  </si>
  <si>
    <t>1.3.6.1.4.1.1248.1.4.2.18.3.1.6.x.2</t>
  </si>
  <si>
    <t>1.3.6.1.4.1.1248.1.8.2.14.5.1.2</t>
  </si>
  <si>
    <t>1.3.6.1.4.1.1248.1.8.2.14.5.1.2.x.1.1</t>
  </si>
  <si>
    <t>1.3.6.1.4.1.1248.1.8.2.14.5.1.3</t>
  </si>
  <si>
    <t>1.3.6.1.4.1.1248.1.8.2.14.5.1.3.x.1.1</t>
  </si>
  <si>
    <t>1.3.6.1.2.1.43.8.2.1.10.1.1</t>
    <phoneticPr fontId="7"/>
  </si>
  <si>
    <t>1.3.6.1.2.1.43.8.2.1.10.1.2</t>
  </si>
  <si>
    <t>1.3.6.1.2.1.43.8.2.1.10.1.3</t>
  </si>
  <si>
    <t>1.3.6.1.2.1.43.8.2.1.10.1.4</t>
  </si>
  <si>
    <t>1.3.6.1.2.1.43.8.2.1.10.1.5</t>
  </si>
  <si>
    <t>1.3.6.1.2.1.43.8.2.1.10.1.6</t>
  </si>
  <si>
    <t>epsCommonDeviceLongNameReflect</t>
    <phoneticPr fontId="7"/>
  </si>
  <si>
    <t>1.3.6.1.4.1.1248.1.1.3.1.25.1.1.8</t>
    <phoneticPr fontId="7"/>
  </si>
  <si>
    <t>拡張共通デバイス識別名を適用するサービスを示すフラグ。</t>
    <rPh sb="0" eb="2">
      <t>カクチョウ</t>
    </rPh>
    <phoneticPr fontId="7"/>
  </si>
  <si>
    <t>1.3.6.1.4.1.1248.1.1.3.1.25.1.1.9</t>
    <phoneticPr fontId="7"/>
  </si>
  <si>
    <t>epsConfHostName</t>
    <phoneticPr fontId="7"/>
  </si>
  <si>
    <t>epsCommonDeviceLongName</t>
    <phoneticPr fontId="7"/>
  </si>
  <si>
    <t>拡張共通デバイス識別名の設定。</t>
    <rPh sb="0" eb="2">
      <t>カクチョウ</t>
    </rPh>
    <phoneticPr fontId="7"/>
  </si>
  <si>
    <t>epHrPowerMgmtCtrlCommandReplySupportEnable</t>
    <phoneticPr fontId="7"/>
  </si>
  <si>
    <t>1.3.6.1.4.1.1248.1.8.2.19.1.1.5</t>
    <phoneticPr fontId="7"/>
  </si>
  <si>
    <t>GetRequestによる操作の実行と応答の取得のサポートの有効無効状態。
インデックスで指定された操作のサポートの有効無効を返す。</t>
    <phoneticPr fontId="7"/>
  </si>
  <si>
    <t>epHrPowerMgmtCtrlCommandReply</t>
    <phoneticPr fontId="7"/>
  </si>
  <si>
    <t>1.3.6.1.4.1.1248.1.8.2.19.1.1.6</t>
    <phoneticPr fontId="7"/>
  </si>
  <si>
    <t>操作の実行と応答の取得。</t>
    <phoneticPr fontId="7"/>
  </si>
  <si>
    <t>epHrPowerMgmtTable</t>
    <phoneticPr fontId="7"/>
  </si>
  <si>
    <t>1.3.6.1.4.1.1248.1.8.2.19.2</t>
    <phoneticPr fontId="7"/>
  </si>
  <si>
    <t>省電力の情報を取り扱うテーブル。</t>
    <phoneticPr fontId="7"/>
  </si>
  <si>
    <t>epHrPowerMgmtLimitSNMPSupport</t>
    <phoneticPr fontId="7"/>
  </si>
  <si>
    <t>1.3.6.1.4.1.1248.1.8.2.19.2.1.1</t>
    <phoneticPr fontId="7"/>
  </si>
  <si>
    <t>epPrtMarkerSuppliesSupplyUnit</t>
  </si>
  <si>
    <t>1.3.6.1.4.1.1248.1.2.2.28.1.1.30</t>
  </si>
  <si>
    <t>印刷消耗品の容器の容量単位。</t>
    <rPh sb="0" eb="2">
      <t>インサツ</t>
    </rPh>
    <rPh sb="2" eb="4">
      <t>ショウモウ</t>
    </rPh>
    <rPh sb="4" eb="5">
      <t>ヒン</t>
    </rPh>
    <rPh sb="6" eb="8">
      <t>ヨウキ</t>
    </rPh>
    <rPh sb="9" eb="11">
      <t>ヨウリョウ</t>
    </rPh>
    <rPh sb="11" eb="13">
      <t>タンイ</t>
    </rPh>
    <phoneticPr fontId="7"/>
  </si>
  <si>
    <t>epPrtMarkerSuppliesMaxCapacity</t>
  </si>
  <si>
    <t>1.3.6.1.4.1.1248.1.2.2.28.1.1.31</t>
  </si>
  <si>
    <t>印刷消耗品の容器の最大容量。</t>
    <rPh sb="0" eb="2">
      <t>インサツ</t>
    </rPh>
    <rPh sb="2" eb="4">
      <t>ショウモウ</t>
    </rPh>
    <rPh sb="4" eb="5">
      <t>ヒン</t>
    </rPh>
    <rPh sb="6" eb="8">
      <t>ヨウキ</t>
    </rPh>
    <rPh sb="9" eb="11">
      <t>サイダイ</t>
    </rPh>
    <rPh sb="11" eb="13">
      <t>ヨウリョウ</t>
    </rPh>
    <phoneticPr fontId="7"/>
  </si>
  <si>
    <t>epPrtMarkerSuppliesRefillCount</t>
  </si>
  <si>
    <t>1.3.6.1.4.1.1248.1.2.2.28.1.1.32</t>
  </si>
  <si>
    <t>現在装着されている印刷消耗品のリフィル回数。</t>
    <rPh sb="0" eb="2">
      <t>ゲンザイ</t>
    </rPh>
    <rPh sb="2" eb="4">
      <t>ソウチャク</t>
    </rPh>
    <rPh sb="9" eb="11">
      <t>インサツ</t>
    </rPh>
    <rPh sb="11" eb="13">
      <t>ショウモウ</t>
    </rPh>
    <rPh sb="13" eb="14">
      <t>ヒン</t>
    </rPh>
    <rPh sb="19" eb="21">
      <t>カイスウ</t>
    </rPh>
    <phoneticPr fontId="7"/>
  </si>
  <si>
    <t>epPrtMarkerSuppliesResetDate</t>
    <phoneticPr fontId="7"/>
  </si>
  <si>
    <t>1.3.6.1.4.1.1248.1.2.2.28.1.1.33</t>
    <phoneticPr fontId="7"/>
  </si>
  <si>
    <t>選択可能な機能別排紙先のインデックス。</t>
  </si>
  <si>
    <t>epPrtOutputFuncSelectableExtDestIndex</t>
  </si>
  <si>
    <t>1.3.6.1.4.1.1248.1.2.2.24.5.1.3.1.x.1</t>
  </si>
  <si>
    <t>選択可能な機能別排紙先のインデックス。(自動排紙先含む)</t>
  </si>
  <si>
    <t>epPrtOutputFuncExtDestination</t>
  </si>
  <si>
    <t>1.3.6.1.4.1.1248.1.2.2.24.4.1.4</t>
  </si>
  <si>
    <t>機能別排紙先の設定インデックス。(自動排紙先含む)</t>
  </si>
  <si>
    <t>1.3.6.1.4.1.1248.1.2.2.32.1.1.2.1.7</t>
  </si>
  <si>
    <t>1.3.6.1.4.1.1248.1.2.2.32.1.1.3.1.7</t>
  </si>
  <si>
    <t>1.3.6.1.4.1.1248.1.2.2.32.1.1.5.1.7</t>
  </si>
  <si>
    <t>1.3.6.1.4.1.1248.1.2.2.32.1.1.7.1.7</t>
  </si>
  <si>
    <t>epScnScanToMailUserSettingSubject</t>
    <phoneticPr fontId="7"/>
  </si>
  <si>
    <t>1.3.6.1.4.1.1248.1.4.2.8.3.1.6</t>
  </si>
  <si>
    <t>分割方式の設定。</t>
    <rPh sb="0" eb="2">
      <t>ブンカツ</t>
    </rPh>
    <rPh sb="2" eb="4">
      <t>ホウシキ</t>
    </rPh>
    <rPh sb="5" eb="7">
      <t>セッテイ</t>
    </rPh>
    <phoneticPr fontId="9"/>
  </si>
  <si>
    <t>epHrEmbeddedAgentSettingsRWebConfigSupport</t>
  </si>
  <si>
    <t>1.3.6.1.4.1.1248.1.8.2.21.1.1.36</t>
  </si>
  <si>
    <t>Embedded AgentのリモートWebConfigのサポート状況。</t>
  </si>
  <si>
    <t>1.3.6.1.4.1.1248.1.8.2.21.1.1.36.2.1</t>
  </si>
  <si>
    <t>1.3.6.1.4.1.1248.1.8.2.21.1.1.36.2.2</t>
  </si>
  <si>
    <t>1.3.6.1.4.1.1248.1.8.2.21.1.1.36.2.3</t>
  </si>
  <si>
    <t>epHrQuietModeSupport</t>
  </si>
  <si>
    <t>1.3.6.1.4.1.1248.1.8.2.3.1.1.47</t>
  </si>
  <si>
    <t>動作音低減モード機能に設定可能な値。</t>
  </si>
  <si>
    <t>epHrQuietMode</t>
  </si>
  <si>
    <t>1.3.6.1.4.1.1248.1.8.2.3.1.1.48</t>
  </si>
  <si>
    <t>動作音低減モード機能の設定。</t>
  </si>
  <si>
    <t>epPrtMarkerSuppliesCartridgeHistoryCCode</t>
    <phoneticPr fontId="7"/>
  </si>
  <si>
    <t>1.3.6.1.4.1.1248.1.2.2.28.7.1.6</t>
    <phoneticPr fontId="7"/>
  </si>
  <si>
    <t>カートリッジの制御用コード(Cコード)。</t>
    <phoneticPr fontId="7"/>
  </si>
  <si>
    <t>epPrtGeneralOutputFuncDestinationUseAutoEnable</t>
    <phoneticPr fontId="7"/>
  </si>
  <si>
    <t>1.3.6.1.4.1.1248.1.2.2.5.1.1.116</t>
    <phoneticPr fontId="7"/>
  </si>
  <si>
    <t>機能別排紙先の設定で自動排紙先を設定できる仕様なのかの状態。</t>
    <phoneticPr fontId="7"/>
  </si>
  <si>
    <t>epHrConsoleBackgroundColorSupport</t>
    <phoneticPr fontId="7"/>
  </si>
  <si>
    <t>epPrtConsumableSupplyType</t>
    <phoneticPr fontId="7"/>
  </si>
  <si>
    <t>epsAdminMibAccessSupportSecurity</t>
    <phoneticPr fontId="7"/>
  </si>
  <si>
    <t>1.3.6.1.4.1.1248.1.2.2.23.12.1.1.1.1</t>
    <phoneticPr fontId="7"/>
  </si>
  <si>
    <t>1.3.6.1.4.1.1248.1.2.2.23.12.1.1.1.2</t>
  </si>
  <si>
    <t>1.3.6.1.4.1.1248.1.2.2.23.12.1.1.1.3</t>
  </si>
  <si>
    <t>1.3.6.1.4.1.1248.1.2.2.23.12.1.1.1.4</t>
  </si>
  <si>
    <t>epScnScanToMailUserSettingDivideType</t>
  </si>
  <si>
    <t>epScnScanToSupportImageTypeJudgeLevel</t>
    <phoneticPr fontId="7"/>
  </si>
  <si>
    <t>1.3.6.1.4.1.1248.1.4.2.17.1.1.23</t>
    <phoneticPr fontId="7"/>
  </si>
  <si>
    <t>ScanTo機能毎の自動判別の判定レベルの設定可能な最大値。</t>
    <phoneticPr fontId="7"/>
  </si>
  <si>
    <t>epScnCommonLocalAuthMode</t>
    <phoneticPr fontId="7"/>
  </si>
  <si>
    <t>1.3.6.1.4.1.1248.1.4.2.19.1.1.16</t>
    <phoneticPr fontId="7"/>
  </si>
  <si>
    <t>ローカル認証の設定。</t>
    <phoneticPr fontId="7"/>
  </si>
  <si>
    <t>epScnDCPCommon(23)</t>
    <phoneticPr fontId="7"/>
  </si>
  <si>
    <t>epScnDCPCommonTable</t>
    <phoneticPr fontId="7"/>
  </si>
  <si>
    <t>1.3.6.1.4.1.1248.1.4.2.23.1</t>
    <phoneticPr fontId="7"/>
  </si>
  <si>
    <t>Document Capture Pro(DCP)共通機能テーブル</t>
    <phoneticPr fontId="7"/>
  </si>
  <si>
    <t>epScnCSLMenu(24)</t>
    <phoneticPr fontId="7"/>
  </si>
  <si>
    <t>epScnDCPCommonPCListMaxNum</t>
  </si>
  <si>
    <t>1.3.6.1.4.1.1248.1.4.2.23.1.1.1</t>
  </si>
  <si>
    <t>epScnDCPCommonPCJobMaxNum</t>
  </si>
  <si>
    <t>1.3.6.1.4.1.1248.1.4.2.23.1.1.2</t>
  </si>
  <si>
    <t>DCPが搭載されているPC1台当たりの最大取得可能JOB数。</t>
  </si>
  <si>
    <t>epScnDCPCommonGetPCListCmd</t>
  </si>
  <si>
    <t>1.3.6.1.4.1.1248.1.4.2.23.1.1.3</t>
  </si>
  <si>
    <t>DCPが搭載されているPCリストの取得処理を実行する。</t>
  </si>
  <si>
    <t>epScnDCPCommonGetPCListNum</t>
  </si>
  <si>
    <t>1.3.6.1.4.1.1248.1.4.2.23.1.1.4</t>
  </si>
  <si>
    <t>取得できたDCP搭載PCの数。
epScnDCPPCTableで扱うインデックスの個数。
0はPCリストの取得処理を実行していない状態。</t>
  </si>
  <si>
    <t>epScnDCPCommonPCNameMaxLength</t>
  </si>
  <si>
    <t>1.3.6.1.4.1.1248.1.4.2.23.1.1.5</t>
  </si>
  <si>
    <t>DCP搭載PC名の最大文字数。</t>
  </si>
  <si>
    <t>epScnDCPCommonJobNameMaxLength</t>
  </si>
  <si>
    <t>1.3.6.1.4.1.1248.1.4.2.23.1.1.6</t>
  </si>
  <si>
    <t>JOB名の最大文字数。</t>
  </si>
  <si>
    <t>epScnDCPCommonJobFwdDestMaxLength</t>
  </si>
  <si>
    <t>1.3.6.1.4.1.1248.1.4.2.23.1.1.7</t>
  </si>
  <si>
    <t>JOB転送先の最大文字数。</t>
  </si>
  <si>
    <t>epScnDCPPCTable</t>
  </si>
  <si>
    <t>1.3.6.1.4.1.1248.1.4.2.23.2</t>
  </si>
  <si>
    <t>DCP搭載PCテーブル</t>
  </si>
  <si>
    <t>epScnDCPPCIndex</t>
  </si>
  <si>
    <t>1.3.6.1.4.1.1248.1.4.2.23.2.1.1</t>
  </si>
  <si>
    <t>DCP搭載PCのインデックス。</t>
  </si>
  <si>
    <t>epScnDCPPCName</t>
  </si>
  <si>
    <t>1.3.6.1.4.1.1248.1.4.2.23.2.1.2</t>
  </si>
  <si>
    <t>DCP搭載PC名。</t>
  </si>
  <si>
    <t>epScnDCPPCGetJobCmd</t>
  </si>
  <si>
    <t>1.3.6.1.4.1.1248.1.4.2.23.2.1.3</t>
  </si>
  <si>
    <t>epScnDCPPCJobNum</t>
  </si>
  <si>
    <t>1.3.6.1.4.1.1248.1.4.2.23.2.1.4</t>
  </si>
  <si>
    <t>DCP搭載PCの登録済みJOB数。
JOB取得処理が実行されていない場合はNA。</t>
  </si>
  <si>
    <t>epScnDCPPCIPAddr</t>
  </si>
  <si>
    <t>1.3.6.1.4.1.1248.1.4.2.23.2.1.5</t>
  </si>
  <si>
    <t>DCP搭載PCのIPv4アドレス。</t>
  </si>
  <si>
    <t>epScnDCPPCJobTable</t>
  </si>
  <si>
    <t>1.3.6.1.4.1.1248.1.4.2.23.3</t>
  </si>
  <si>
    <t>DCP搭載PCのJOB情報テーブル</t>
  </si>
  <si>
    <t>epScnDCPPCJobIndex</t>
  </si>
  <si>
    <t>1.3.6.1.4.1.1248.1.4.2.23.3.1.1</t>
  </si>
  <si>
    <t>JOB情報インデックス。</t>
  </si>
  <si>
    <t>epScnDCPPCJobName</t>
  </si>
  <si>
    <t>1.3.6.1.4.1.1248.1.4.2.23.3.1.2</t>
  </si>
  <si>
    <t>JOB名。</t>
  </si>
  <si>
    <t>epScnDCPPCJobFwDest</t>
  </si>
  <si>
    <t>1.3.6.1.4.1.1248.1.4.2.23.3.1.3</t>
  </si>
  <si>
    <t>JOB転送先</t>
  </si>
  <si>
    <t>epScnDCPPCJobQuickSendInitEnable</t>
  </si>
  <si>
    <t>1.3.6.1.4.1.1248.1.4.2.23.3.1.4</t>
  </si>
  <si>
    <t>JOBクイック送信の初期値が有効、無効の設定。</t>
  </si>
  <si>
    <t>epScnCSLMenuTable</t>
  </si>
  <si>
    <t>1.3.6.1.4.1.1248.1.4.2.24.1</t>
  </si>
  <si>
    <t>スキャナーのコンソールディスプレイのメニュー設定テーブル。</t>
  </si>
  <si>
    <t>epScnCSLMenuScanToMailDestHistoryDispProhibitEnable</t>
  </si>
  <si>
    <t>1.3.6.1.4.1.1248.1.4.2.24.1.1.1</t>
  </si>
  <si>
    <t>ScanToMailの宛先履歴表示を禁止する機能の有効、無効設定。</t>
  </si>
  <si>
    <t>epHrCSLMenuTable</t>
  </si>
  <si>
    <t>1.3.6.1.4.1.1248.1.8.2.15.2</t>
  </si>
  <si>
    <t>コンソールディスプレイメニュー設定テーブル</t>
  </si>
  <si>
    <t>epHrCSLMenuMailAddrEditProhibitEnable</t>
  </si>
  <si>
    <t>1.3.6.1.4.1.1248.1.8.2.15.2.1.1</t>
  </si>
  <si>
    <t>メール宛先の登録変更のコンソール操作を無効にする機能の有効、無効設定。</t>
  </si>
  <si>
    <t>epHrCSLMenuLangChoiceProhibitEnable</t>
  </si>
  <si>
    <t>1.3.6.1.4.1.1248.1.8.2.15.2.1.2</t>
  </si>
  <si>
    <t>言語選択のコンソール操作を無効にする機能の有効、無効設定。</t>
  </si>
  <si>
    <t>epHrCSLMenuDestDetailDispProhibitEnable</t>
  </si>
  <si>
    <t>1.3.6.1.4.1.1248.1.8.2.15.2.1.3</t>
  </si>
  <si>
    <t>宛先情報の詳細表示を無効にする機能の有効、無効設定。</t>
  </si>
  <si>
    <t>1.3.6.1.4.1.1248.1.2.2.57.1</t>
    <phoneticPr fontId="7"/>
  </si>
  <si>
    <t>epsAdminNicPasswordDefaultType</t>
    <phoneticPr fontId="7"/>
  </si>
  <si>
    <t>1.3.6.1.4.1.1248.1.1.3.1.30.1.8</t>
    <phoneticPr fontId="7"/>
  </si>
  <si>
    <t>NICパスワードのデフォルト値のタイプ。</t>
    <phoneticPr fontId="7"/>
  </si>
  <si>
    <t>epsIeee802dot1xServerCertValidationSupportInterface</t>
    <phoneticPr fontId="7"/>
  </si>
  <si>
    <t>1.3.6.1.4.1.1248.1.1.3.1.31.1.17</t>
    <phoneticPr fontId="7"/>
  </si>
  <si>
    <t xml:space="preserve">IEEE802.1Xのデジタル署名認証に使用する相手検証用証明書の正当性チェック機能の有効/無効設定をサポートするNWインターフェース。
</t>
    <phoneticPr fontId="7"/>
  </si>
  <si>
    <t>IEEE802.3az(44)</t>
    <phoneticPr fontId="7"/>
  </si>
  <si>
    <t>epsIeee802dot3azGeneral</t>
    <phoneticPr fontId="7"/>
  </si>
  <si>
    <t>1.3.6.1.4.1.1248.1.1.3.1.44.1</t>
    <phoneticPr fontId="7"/>
  </si>
  <si>
    <t>IEEE802.3az機能に関する情報および設定</t>
    <phoneticPr fontId="7"/>
  </si>
  <si>
    <t>epsIeee802dot3azEnable</t>
    <phoneticPr fontId="7"/>
  </si>
  <si>
    <t>1.3.6.1.4.1.1248.1.1.3.1.44.1.1</t>
    <phoneticPr fontId="7"/>
  </si>
  <si>
    <t>IEEE802.3az機能の有効/無効設定。</t>
    <phoneticPr fontId="7"/>
  </si>
  <si>
    <t>epsIeee802dot3azLinkPartnerFunction</t>
    <phoneticPr fontId="7"/>
  </si>
  <si>
    <t>1.3.6.1.4.1.1248.1.1.3.1.44.1.2</t>
    <phoneticPr fontId="7"/>
  </si>
  <si>
    <t>通信している対向機器がサポートするIEEE802.3az機能。</t>
    <phoneticPr fontId="7"/>
  </si>
  <si>
    <t>epsIeee802dot3azLinkPartnerAutoNegotiationEnableState</t>
    <phoneticPr fontId="7"/>
  </si>
  <si>
    <t>1.3.6.1.4.1.1248.1.1.3.1.44.1.3</t>
    <phoneticPr fontId="7"/>
  </si>
  <si>
    <t>通信している対向機器のAuto-Negotiation機能の有効/無効設定の状態。</t>
    <phoneticPr fontId="7"/>
  </si>
  <si>
    <t>epsIeee802dot3azLinkPartnerAutoNegotiationState</t>
    <phoneticPr fontId="7"/>
  </si>
  <si>
    <t>1.3.6.1.4.1.1248.1.1.3.1.44.1.4</t>
    <phoneticPr fontId="7"/>
  </si>
  <si>
    <t>通信している対向機器とのAuto-Negotiationの状態。</t>
    <phoneticPr fontId="7"/>
  </si>
  <si>
    <t>epsIeee802dot3azWakeErrorCount</t>
    <phoneticPr fontId="7"/>
  </si>
  <si>
    <t>1.3.6.1.4.1.1248.1.1.3.1.44.1.5</t>
    <phoneticPr fontId="7"/>
  </si>
  <si>
    <t>IEEE802.3azのWake Error回数。</t>
    <phoneticPr fontId="7"/>
  </si>
  <si>
    <t>Statistic Information(45)</t>
    <phoneticPr fontId="7"/>
  </si>
  <si>
    <t>epsIfStatsTable</t>
    <phoneticPr fontId="7"/>
  </si>
  <si>
    <t>1.3.6.1.4.1.1248.1.1.3.1.45.1</t>
    <phoneticPr fontId="7"/>
  </si>
  <si>
    <t>インターフェースの統計情報。</t>
    <rPh sb="9" eb="11">
      <t>トウケイ</t>
    </rPh>
    <rPh sb="11" eb="13">
      <t>ジョウホウ</t>
    </rPh>
    <phoneticPr fontId="7"/>
  </si>
  <si>
    <t>epsIfStatsReceiveOverrun</t>
    <phoneticPr fontId="7"/>
  </si>
  <si>
    <t>1.3.6.1.4.1.1248.1.1.3.1.45.1.1.1</t>
    <phoneticPr fontId="7"/>
  </si>
  <si>
    <t>受信時にメモリバッファ不足により処理が間に合わずに破棄されたパケット数。(†8)</t>
    <phoneticPr fontId="7"/>
  </si>
  <si>
    <t>epsIfStatsReceiveFrame</t>
    <phoneticPr fontId="7"/>
  </si>
  <si>
    <t>1.3.6.1.4.1.1248.1.1.3.1.45.1.1.2</t>
  </si>
  <si>
    <t>受信した規定外のフレームサイズのパケット数。(†8)</t>
    <phoneticPr fontId="7"/>
  </si>
  <si>
    <t>epsIfStatsTransmitOverrun</t>
    <phoneticPr fontId="7"/>
  </si>
  <si>
    <t>1.3.6.1.4.1.1248.1.1.3.1.45.1.1.3</t>
  </si>
  <si>
    <t>送信時にメモリバッファ不足により処理が間に合わずに破棄されたパケット数。(†8)</t>
    <phoneticPr fontId="7"/>
  </si>
  <si>
    <t>epsIfStatsTransmitCollisions</t>
    <phoneticPr fontId="7"/>
  </si>
  <si>
    <t>1.3.6.1.4.1.1248.1.1.3.1.45.1.1.4</t>
  </si>
  <si>
    <t>物理層により検出されたパケット衝突数。(†8)</t>
    <phoneticPr fontId="7"/>
  </si>
  <si>
    <t>epsIfStatsTransmitCarrier</t>
    <phoneticPr fontId="7"/>
  </si>
  <si>
    <t>1.3.6.1.4.1.1248.1.1.3.1.45.1.1.5</t>
  </si>
  <si>
    <t>物理層により送信を取りやめたパケット数。(†8)</t>
    <phoneticPr fontId="7"/>
  </si>
  <si>
    <t>epsIfStatsLinkDownCount</t>
    <phoneticPr fontId="7"/>
  </si>
  <si>
    <t>1.3.6.1.4.1.1248.1.1.3.1.45.1.1.6</t>
  </si>
  <si>
    <t>インターフェースのリンクダウン回数。</t>
    <phoneticPr fontId="7"/>
  </si>
  <si>
    <t>epScnST(2)</t>
    <phoneticPr fontId="7"/>
  </si>
  <si>
    <t>epScnSTTable</t>
    <phoneticPr fontId="7"/>
  </si>
  <si>
    <t>1.3.6.1.4.1.1248.1.4.2.2.1</t>
    <phoneticPr fontId="7"/>
  </si>
  <si>
    <t>スキャナーデバイスのステータステーブル</t>
    <phoneticPr fontId="7"/>
  </si>
  <si>
    <t>epScnSTScannerStatus</t>
    <phoneticPr fontId="7"/>
  </si>
  <si>
    <t>1.3.6.1.4.1.1248.1.4.2.2.1.1.1</t>
    <phoneticPr fontId="7"/>
  </si>
  <si>
    <t>スキャナーデバイスのステータス情報。</t>
    <phoneticPr fontId="7"/>
  </si>
  <si>
    <t>epHrDefalutModeSettingsTable</t>
    <phoneticPr fontId="7"/>
  </si>
  <si>
    <t>1.3.6.1.4.1.1248.1.8.2.3.9</t>
    <phoneticPr fontId="7"/>
  </si>
  <si>
    <t>デフォルトモードに使用される設定テーブル</t>
    <phoneticPr fontId="7"/>
  </si>
  <si>
    <t>epHrDefalutModeSettingsSpecifyFavoritePageValueMax</t>
    <phoneticPr fontId="7"/>
  </si>
  <si>
    <t>1.3.6.1.4.1.1248.1.8.2.3.9.1.1</t>
    <phoneticPr fontId="7"/>
  </si>
  <si>
    <t>デフォルトモードでお気に入り一覧のページを指定するときの設定値の最大値。</t>
    <phoneticPr fontId="7"/>
  </si>
  <si>
    <t>epHrDefalutModeSettingsSpecifyFavoritePageValue</t>
    <phoneticPr fontId="7"/>
  </si>
  <si>
    <t>1.3.6.1.4.1.1248.1.8.2.3.9.1.2</t>
    <phoneticPr fontId="7"/>
  </si>
  <si>
    <t>デフォルトモードでお気に入り一覧のページを指定するときの設定値。</t>
    <phoneticPr fontId="7"/>
  </si>
  <si>
    <t>epScnScanToSupportDDEType</t>
    <phoneticPr fontId="7"/>
  </si>
  <si>
    <t>1.3.6.1.4.1.1248.1.4.2.17.1.1.24</t>
  </si>
  <si>
    <t>ScanTo機能毎の文字くっきり機能のタイプ。</t>
    <phoneticPr fontId="7"/>
  </si>
  <si>
    <t>epScnScanToSupportDDEParam1Max</t>
    <phoneticPr fontId="7"/>
  </si>
  <si>
    <t>1.3.6.1.4.1.1248.1.4.2.17.1.1.25</t>
  </si>
  <si>
    <t>ScanTo機能毎の文字くっきり機能のパラメータ1の最大値。</t>
    <phoneticPr fontId="7"/>
  </si>
  <si>
    <t>epScnScanToSupportDDEParam1Min</t>
    <phoneticPr fontId="7"/>
  </si>
  <si>
    <t>1.3.6.1.4.1.1248.1.4.2.17.1.1.26</t>
  </si>
  <si>
    <t>ScanTo機能毎の文字くっきり機能のパラメータ1の最小値。</t>
    <phoneticPr fontId="7"/>
  </si>
  <si>
    <t>epScnScanToSupportDDEParam2Max</t>
    <phoneticPr fontId="7"/>
  </si>
  <si>
    <t>1.3.6.1.4.1.1248.1.4.2.17.1.1.27</t>
  </si>
  <si>
    <t>ScanTo機能毎の文字くっきり機能のパラメータ2の最大値。</t>
    <phoneticPr fontId="7"/>
  </si>
  <si>
    <t>epScnScanToSupportDDEParam2Min</t>
    <phoneticPr fontId="7"/>
  </si>
  <si>
    <t>1.3.6.1.4.1.1248.1.4.2.17.1.1.28</t>
  </si>
  <si>
    <t>ScanTo機能毎の文字くっきり機能のパラメータ2の最小値。</t>
    <phoneticPr fontId="7"/>
  </si>
  <si>
    <t>1.3.6.1.4.1.1248.1.2.2.2.1.1.2.1.15</t>
  </si>
  <si>
    <t>1.3.6.1.4.1.1248.1.2.2.2.1.1.3.1.15</t>
  </si>
  <si>
    <t>1.3.6.1.4.1.1248.1.2.2.2.1.1.5.1.15</t>
  </si>
  <si>
    <t>1.3.6.1.4.1.1248.1.2.2.2.1.1.6.1.15</t>
  </si>
  <si>
    <t>1.3.6.1.4.1.1248.1.2.2.2.1.1.11.1.15</t>
  </si>
  <si>
    <t>epPrtGeneralSpecialPageCounterMode</t>
  </si>
  <si>
    <t>1.3.6.1.4.1.1248.1.2.2.5.1.1.119</t>
  </si>
  <si>
    <t>特殊ページカウンターモードの有効無効設定。</t>
  </si>
  <si>
    <t>FinisherメカのID。</t>
  </si>
  <si>
    <t>epPrtFinisherDeviceBUTriFoldDest</t>
  </si>
  <si>
    <t>1.3.6.1.4.1.1248.1.2.2.25.3.1.38</t>
  </si>
  <si>
    <t>製本ユニットに搭載する三つ折り機能の仕向け。</t>
  </si>
  <si>
    <t>1.3.6.1.4.1.1248.1.8.2.1.2.1.2.2.11</t>
  </si>
  <si>
    <t>1.3.6.1.4.1.1248.1.8.2.1.2.1.3.2.11</t>
  </si>
  <si>
    <t>1.3.6.1.4.1.1248.1.8.2.1.2.1.4.2.11</t>
  </si>
  <si>
    <t>1.3.6.1.4.1.1248.1.8.2.1.2.1.5.2.11</t>
  </si>
  <si>
    <t>1.3.6.1.4.1.1248.1.8.2.21.2.1.1.2.1</t>
  </si>
  <si>
    <t>1.3.6.1.4.1.1248.1.8.2.21.2.1.1.2.3</t>
  </si>
  <si>
    <t>1.3.6.1.4.1.1248.1.2.2.30.1.1.20.1.1</t>
    <phoneticPr fontId="7"/>
  </si>
  <si>
    <t>1.3.6.1.4.1.1248.1.2.2.30.1.1.20.1.2</t>
  </si>
  <si>
    <t>1.3.6.1.4.1.1248.1.2.2.30.1.1.20.1.3</t>
  </si>
  <si>
    <t>1.3.6.1.4.1.1248.1.2.2.30.1.1.20.1.4</t>
  </si>
  <si>
    <t>1.3.6.1.4.1.1248.1.2.2.30.1.1.20.1.5</t>
  </si>
  <si>
    <t>1.3.6.1.4.1.1248.1.2.2.30.1.1.20.1.6</t>
  </si>
  <si>
    <t>1.3.6.1.4.1.1248.1.2.2.30.1.1.20.1.7</t>
  </si>
  <si>
    <t>1.3.6.1.4.1.1248.1.2.2.30.1.1.20.1.8</t>
  </si>
  <si>
    <t>1.3.6.1.4.1.1248.1.2.2.30.1.1.20.1.9</t>
  </si>
  <si>
    <t>1.3.6.1.4.1.1248.1.2.2.30.1.1.20.1.10</t>
  </si>
  <si>
    <t>1.3.6.1.4.1.1248.1.2.2.30.1.1.20.1.11</t>
  </si>
  <si>
    <t>1.3.6.1.4.1.1248.1.2.2.30.1.1.20.1.12</t>
  </si>
  <si>
    <t>epPrtMarkerLifeCounterExtType</t>
    <phoneticPr fontId="7"/>
  </si>
  <si>
    <t>1.3.6.1.4.1.1248.1.2.2.27.5.1.5</t>
    <phoneticPr fontId="7"/>
  </si>
  <si>
    <t>累計印刷数のカウント種別。</t>
    <rPh sb="10" eb="12">
      <t>シュベツ</t>
    </rPh>
    <phoneticPr fontId="7"/>
  </si>
  <si>
    <t>1.3.6.1.4.1.1248.1.2.2.27.5.1.5.1.1</t>
    <phoneticPr fontId="7"/>
  </si>
  <si>
    <t>1.3.6.1.4.1.1248.1.2.2.27.5.1.5.1.2</t>
    <phoneticPr fontId="7"/>
  </si>
  <si>
    <t>1.3.6.1.4.1.1248.1.2.2.27.5.1.5.1.3</t>
    <phoneticPr fontId="7"/>
  </si>
  <si>
    <t>1.3.6.1.4.1.1248.1.2.2.27.5.1.4.1.2</t>
    <phoneticPr fontId="7"/>
  </si>
  <si>
    <t>1.3.6.1.4.1.1248.1.2.2.27.5.1.4.1.3</t>
    <phoneticPr fontId="7"/>
  </si>
  <si>
    <t>1.3.6.1.4.1.1248.1.2.2.27.5.1.3.1.2</t>
    <phoneticPr fontId="7"/>
  </si>
  <si>
    <t>1.3.6.1.4.1.1248.1.2.2.27.5.1.3.1.3</t>
    <phoneticPr fontId="7"/>
  </si>
  <si>
    <t>epHrFolderMaxAuthenticationPasswordSize</t>
    <phoneticPr fontId="7"/>
  </si>
  <si>
    <t>保存先フォルダにアクセスするための認証パスワードに設定可能な最大サイズ。</t>
    <phoneticPr fontId="7"/>
  </si>
  <si>
    <t>epHrMailAuthenticationPasswordMaxSize</t>
    <phoneticPr fontId="7"/>
  </si>
  <si>
    <t>1.3.6.1.4.1.1248.1.8.2.6.1.1.13</t>
    <phoneticPr fontId="7"/>
  </si>
  <si>
    <t>メールサーバーの認証用パスワードの最大文字列サイズ。</t>
    <phoneticPr fontId="7"/>
  </si>
  <si>
    <t>epPrtGeneralCopyInputAutoSelectEnable</t>
    <phoneticPr fontId="7"/>
  </si>
  <si>
    <t>コピー時の給紙口選択自動の有効、無効設定。</t>
    <phoneticPr fontId="7"/>
  </si>
  <si>
    <t>epScnGeneralCurrentLocalization</t>
    <phoneticPr fontId="7"/>
  </si>
  <si>
    <t>1.3.6.1.4.1.1248.1.4.2.1.1.1.3</t>
    <phoneticPr fontId="7"/>
  </si>
  <si>
    <t>Scanner Private MIBが返す文字列のローカライズをepScnLocalizationIndexで示す。</t>
    <phoneticPr fontId="7"/>
  </si>
  <si>
    <t>epScnLocalizationTable</t>
    <phoneticPr fontId="7"/>
  </si>
  <si>
    <t>1.3.6.1.4.1.1248.1.4.2.3.1</t>
    <phoneticPr fontId="7"/>
  </si>
  <si>
    <t>ローカリゼーションテーブル。</t>
    <phoneticPr fontId="7"/>
  </si>
  <si>
    <t>1.3.6.1.4.1.1248.1.4.2.3.1.1.2</t>
    <phoneticPr fontId="7"/>
  </si>
  <si>
    <t>言語コード。</t>
    <phoneticPr fontId="7"/>
  </si>
  <si>
    <t>epScnLocalizationCountry</t>
    <phoneticPr fontId="7"/>
  </si>
  <si>
    <t>1.3.6.1.4.1.1248.1.4.2.3.1.1.3</t>
    <phoneticPr fontId="7"/>
  </si>
  <si>
    <t>国コード。</t>
    <phoneticPr fontId="7"/>
  </si>
  <si>
    <t>epScnLocalizationCharacterSet</t>
    <phoneticPr fontId="7"/>
  </si>
  <si>
    <t>1.3.6.1.4.1.1248.1.4.2.3.1.1.4</t>
    <phoneticPr fontId="7"/>
  </si>
  <si>
    <t>文字コードセット。</t>
    <phoneticPr fontId="7"/>
  </si>
  <si>
    <t>epsSnmpv3PasswordMinSize</t>
    <phoneticPr fontId="7"/>
  </si>
  <si>
    <t>epPrtGenealPrintSpeed</t>
  </si>
  <si>
    <t>1.3.6.1.4.1.1248.1.2.2.5.1.1.120</t>
  </si>
  <si>
    <t>印刷速度の設定。</t>
    <phoneticPr fontId="7"/>
  </si>
  <si>
    <t>epPrtGeneralBandingReduction</t>
  </si>
  <si>
    <t>1.3.6.1.4.1.1248.1.2.2.5.1.1.121</t>
  </si>
  <si>
    <t>バンディング低減の設定。</t>
    <phoneticPr fontId="7"/>
  </si>
  <si>
    <t>epPrtGeneralBandingReductionMin</t>
  </si>
  <si>
    <t>1.3.6.1.4.1.1248.1.2.2.5.1.1.122</t>
  </si>
  <si>
    <t>バンディング低減で設定可能な最小値。</t>
    <phoneticPr fontId="7"/>
  </si>
  <si>
    <t>epPrtGeneralBandingReductionMax</t>
  </si>
  <si>
    <t>1.3.6.1.4.1.1248.1.2.2.5.1.1.123</t>
  </si>
  <si>
    <t>バンディング低減で設定可能な最大値。</t>
    <phoneticPr fontId="7"/>
  </si>
  <si>
    <t>1.3.6.1.4.1.1248.1.2.2.5.1.1.124</t>
  </si>
  <si>
    <t>エッジ補正の有効、無効設定。</t>
    <phoneticPr fontId="7"/>
  </si>
  <si>
    <t>epPrtGeneralUnfinishedLabelProc</t>
  </si>
  <si>
    <t>1.3.6.1.4.1.1248.1.2.2.5.1.1.125</t>
  </si>
  <si>
    <t>未完成ラベル処理の設定。</t>
    <phoneticPr fontId="7"/>
  </si>
  <si>
    <t>epPrtGeneralUnfinishedLabelProcSPRT</t>
  </si>
  <si>
    <t>1.3.6.1.4.1.1248.1.2.2.5.1.1.126</t>
  </si>
  <si>
    <t>未完成ラベル処理で設定可能なサポート値。</t>
    <phoneticPr fontId="7"/>
  </si>
  <si>
    <t>epPrtGeneralPlatenGapLength</t>
  </si>
  <si>
    <t>1.3.6.1.4.1.1248.1.2.2.5.1.1.127</t>
  </si>
  <si>
    <t>ヘッド - 用紙間距離の設定。</t>
    <phoneticPr fontId="7"/>
  </si>
  <si>
    <t>epPrtGeneralPlatenGapLengthMin</t>
  </si>
  <si>
    <t>1.3.6.1.4.1.1248.1.2.2.5.1.1.128</t>
  </si>
  <si>
    <t>ヘッド - 用紙間距離で設定可能な最小値。</t>
    <phoneticPr fontId="7"/>
  </si>
  <si>
    <t>epPrtGeneralPlatenGapLengthMax</t>
  </si>
  <si>
    <t>1.3.6.1.4.1.1248.1.2.2.5.1.1.129</t>
  </si>
  <si>
    <t>ヘッド - 用紙間距離で設定可能な最大値。</t>
    <phoneticPr fontId="7"/>
  </si>
  <si>
    <t>epPrtGeneralFontCacheSPRTEnable</t>
  </si>
  <si>
    <t>1.3.6.1.4.1.1248.1.2.2.5.1.1.130</t>
  </si>
  <si>
    <t>フォントキャッシュ機能のサポート有無。</t>
    <phoneticPr fontId="7"/>
  </si>
  <si>
    <t>epPrtGeneralHeadMaintenance</t>
  </si>
  <si>
    <t>1.3.6.1.4.1.1248.1.2.2.5.1.1.131</t>
  </si>
  <si>
    <t>ヘッドメンテナンスの設定。</t>
    <phoneticPr fontId="7"/>
  </si>
  <si>
    <t>epPrtGeneralHeadMaintenanceSPRT</t>
  </si>
  <si>
    <t>1.3.6.1.4.1.1248.1.2.2.5.1.1.132</t>
  </si>
  <si>
    <t>ヘッドメンテナンスで設定可能なサポート値。</t>
    <phoneticPr fontId="7"/>
  </si>
  <si>
    <t>印刷速度に設定可能な値の単位情報テーブル。</t>
    <phoneticPr fontId="7"/>
  </si>
  <si>
    <t>印刷速度に設定可能な値のサポートテーブル。</t>
    <phoneticPr fontId="7"/>
  </si>
  <si>
    <t>epPrtPrintSpeedSPRTUnitTable</t>
    <phoneticPr fontId="7"/>
  </si>
  <si>
    <t>1.3.6.1.4.1.1248.1.2.2.5.5</t>
    <phoneticPr fontId="7"/>
  </si>
  <si>
    <t>epPrtPrintSpeedSPRTUnitUnit</t>
    <phoneticPr fontId="7"/>
  </si>
  <si>
    <t>1.3.6.1.4.1.1248.1.2.2.5.5.1.2</t>
    <phoneticPr fontId="7"/>
  </si>
  <si>
    <t>印刷速度に設定可能な値の単位。</t>
    <phoneticPr fontId="7"/>
  </si>
  <si>
    <t>1.3.6.1.4.1.1248.1.2.2.5.5.1.2.1.1</t>
    <phoneticPr fontId="7"/>
  </si>
  <si>
    <t>1.3.6.1.4.1.1248.1.2.2.5.5.1.2.1.2</t>
    <phoneticPr fontId="7"/>
  </si>
  <si>
    <t>epPrtPrintSpeedSPRTUnitDP</t>
    <phoneticPr fontId="7"/>
  </si>
  <si>
    <t>1.3.6.1.4.1.1248.1.2.2.5.5.1.3</t>
    <phoneticPr fontId="7"/>
  </si>
  <si>
    <t>印刷速度に設定可能な値の小数点精度。</t>
    <phoneticPr fontId="7"/>
  </si>
  <si>
    <t>1.3.6.1.4.1.1248.1.2.2.5.5.1.3.1.1</t>
    <phoneticPr fontId="7"/>
  </si>
  <si>
    <t>1.3.6.1.4.1.1248.1.2.2.5.5.1.3.1.2</t>
    <phoneticPr fontId="7"/>
  </si>
  <si>
    <t>epPrtPrintSpeedSPRTTable</t>
    <phoneticPr fontId="7"/>
  </si>
  <si>
    <t>1.3.6.1.4.1.1248.1.2.2.5.6</t>
    <phoneticPr fontId="7"/>
  </si>
  <si>
    <t>epPrtPrintSpeedSPRTValue</t>
    <phoneticPr fontId="7"/>
  </si>
  <si>
    <t>1.3.6.1.4.1.1248.1.2.2.5.6.1.2</t>
    <phoneticPr fontId="7"/>
  </si>
  <si>
    <t>印刷速度に設定可能な値。</t>
    <phoneticPr fontId="7"/>
  </si>
  <si>
    <t>1.3.6.1.4.1.1248.1.2.2.5.6.1.2.1.1.1</t>
    <phoneticPr fontId="7"/>
  </si>
  <si>
    <t>1.3.6.1.4.1.1248.1.2.2.5.6.1.2.1.1.2</t>
    <phoneticPr fontId="7"/>
  </si>
  <si>
    <t>1.3.6.1.4.1.1248.1.2.2.5.6.1.2.1.2.1</t>
    <phoneticPr fontId="7"/>
  </si>
  <si>
    <t>1.3.6.1.4.1.1248.1.2.2.5.6.1.2.1.2.2</t>
    <phoneticPr fontId="7"/>
  </si>
  <si>
    <t>epPrtInputCommonDULeftOffset</t>
    <phoneticPr fontId="7"/>
  </si>
  <si>
    <t>1.3.6.1.4.1.1248.1.2.2.23.10.1.16</t>
    <phoneticPr fontId="7"/>
  </si>
  <si>
    <t>用紙レイアウトの左オフセット。</t>
    <phoneticPr fontId="7"/>
  </si>
  <si>
    <t>epPrtInputCommonDURightGap</t>
  </si>
  <si>
    <t>1.3.6.1.4.1.1248.1.2.2.23.10.1.17</t>
    <phoneticPr fontId="7"/>
  </si>
  <si>
    <t>用紙レイアウトの右ギャップ。</t>
    <rPh sb="8" eb="9">
      <t>ミギ</t>
    </rPh>
    <phoneticPr fontId="7"/>
  </si>
  <si>
    <t>epPrtInputCommonHoleToEdgeLength</t>
    <phoneticPr fontId="7"/>
  </si>
  <si>
    <t>1.3.6.1.4.1.1248.1.2.2.23.10.1.18</t>
    <phoneticPr fontId="7"/>
  </si>
  <si>
    <t>用紙レイアウトの穴-用紙端間距離。</t>
    <phoneticPr fontId="7"/>
  </si>
  <si>
    <t>epPrtInputMFTMDTable</t>
    <phoneticPr fontId="7"/>
  </si>
  <si>
    <t>1.3.6.1.4.1.1248.1.2.2.23.13</t>
    <phoneticPr fontId="7"/>
  </si>
  <si>
    <t>epPrtInputMFTMDType</t>
    <phoneticPr fontId="7"/>
  </si>
  <si>
    <t>1.3.6.1.4.1.1248.1.2.2.23.13.1.2</t>
    <phoneticPr fontId="7"/>
  </si>
  <si>
    <t>1.3.6.1.4.1.1248.1.2.2.23.13.1.2.1.1.1</t>
  </si>
  <si>
    <t>1.3.6.1.4.1.1248.1.2.2.23.13.1.2.1.1.2</t>
  </si>
  <si>
    <t>1.3.6.1.4.1.1248.1.2.2.23.13.1.2.1.2.1</t>
  </si>
  <si>
    <t>1.3.6.1.4.1.1248.1.2.2.23.13.1.2.1.2.2</t>
  </si>
  <si>
    <t>1.3.6.1.4.1.1248.1.2.2.23.13.1.2.1.3.1</t>
  </si>
  <si>
    <t>1.3.6.1.4.1.1248.1.2.2.23.13.1.2.1.3.2</t>
  </si>
  <si>
    <t>1.3.6.1.4.1.1248.1.2.2.23.13.1.2.1.4.1</t>
  </si>
  <si>
    <t>給紙装置の用紙形態・用紙検出方法のテーブル。</t>
    <rPh sb="0" eb="2">
      <t>キュウシ</t>
    </rPh>
    <rPh sb="2" eb="4">
      <t>ソウチ</t>
    </rPh>
    <rPh sb="5" eb="7">
      <t>ヨウシ</t>
    </rPh>
    <rPh sb="7" eb="9">
      <t>ケイタイ</t>
    </rPh>
    <rPh sb="10" eb="12">
      <t>ヨウシ</t>
    </rPh>
    <rPh sb="12" eb="14">
      <t>ケンシュツ</t>
    </rPh>
    <rPh sb="14" eb="16">
      <t>ホウホウ</t>
    </rPh>
    <phoneticPr fontId="7"/>
  </si>
  <si>
    <t>サポートしている用紙検出方法のタイプ。</t>
    <phoneticPr fontId="7"/>
  </si>
  <si>
    <t>epPrtCleaningAutoNozzleCheckCleaning</t>
    <phoneticPr fontId="7"/>
  </si>
  <si>
    <t>1.3.6.1.4.1.1248.1.2.2.51.3.1.37</t>
    <phoneticPr fontId="7"/>
  </si>
  <si>
    <t>ノズル抜け検出時のクリーニング機能の設定。</t>
    <phoneticPr fontId="7"/>
  </si>
  <si>
    <t>epPrtCleaningAutoNozzleCheckCleaningSupport</t>
    <phoneticPr fontId="7"/>
  </si>
  <si>
    <t>1.3.6.1.4.1.1248.1.2.2.51.3.1.38</t>
    <phoneticPr fontId="7"/>
  </si>
  <si>
    <t>ノズル抜け検出時のクリーニング機能の設定のサポート状況。</t>
    <phoneticPr fontId="7"/>
  </si>
  <si>
    <t>epPrtCleaningPeriodic</t>
    <phoneticPr fontId="7"/>
  </si>
  <si>
    <t>1.3.6.1.4.1.1248.1.2.2.51.3.1.36</t>
    <phoneticPr fontId="7"/>
  </si>
  <si>
    <t>クリーニングを定期的に実施する機能の設定。</t>
    <phoneticPr fontId="7"/>
  </si>
  <si>
    <t>1.3.6.1.4.1.1248.1.2.2.58.1.1.29</t>
    <phoneticPr fontId="7"/>
  </si>
  <si>
    <t>用紙レイアウトの左オフセットの小数点精度。</t>
    <phoneticPr fontId="7"/>
  </si>
  <si>
    <t>1.3.6.1.4.1.1248.1.2.2.58.1.1.29.1.1</t>
    <phoneticPr fontId="7"/>
  </si>
  <si>
    <t>1.3.6.1.4.1.1248.1.2.2.58.1.1.29.1.2</t>
    <phoneticPr fontId="7"/>
  </si>
  <si>
    <t>1.3.6.1.4.1.1248.1.2.2.58.1.1.30</t>
  </si>
  <si>
    <t>用紙レイアウトの左オフセットに設定可能な最小値。</t>
    <phoneticPr fontId="7"/>
  </si>
  <si>
    <t>1.3.6.1.4.1.1248.1.2.2.58.1.1.30.1.1</t>
    <phoneticPr fontId="7"/>
  </si>
  <si>
    <t>1.3.6.1.4.1.1248.1.2.2.58.1.1.30.1.2</t>
    <phoneticPr fontId="7"/>
  </si>
  <si>
    <t>1.3.6.1.4.1.1248.1.2.2.58.1.1.31</t>
  </si>
  <si>
    <t>用紙レイアウトの左オフセットに設定可能な最大値。</t>
    <phoneticPr fontId="7"/>
  </si>
  <si>
    <t>1.3.6.1.4.1.1248.1.2.2.58.1.1.31.1.1</t>
    <phoneticPr fontId="7"/>
  </si>
  <si>
    <t>1.3.6.1.4.1.1248.1.2.2.58.1.1.31.1.2</t>
    <phoneticPr fontId="7"/>
  </si>
  <si>
    <t>1.3.6.1.4.1.1248.1.2.2.58.1.1.32</t>
  </si>
  <si>
    <t>1.3.6.1.4.1.1248.1.2.2.58.1.1.32.1.1</t>
    <phoneticPr fontId="7"/>
  </si>
  <si>
    <t>1.3.6.1.4.1.1248.1.2.2.58.1.1.32.1.2</t>
    <phoneticPr fontId="7"/>
  </si>
  <si>
    <t>1.3.6.1.4.1.1248.1.2.2.58.1.1.33</t>
  </si>
  <si>
    <t>1.3.6.1.4.1.1248.1.2.2.58.1.1.33.1.1</t>
    <phoneticPr fontId="7"/>
  </si>
  <si>
    <t>1.3.6.1.4.1.1248.1.2.2.58.1.1.33.1.2</t>
    <phoneticPr fontId="7"/>
  </si>
  <si>
    <t>epPrtInputMFTMDDUSPRTLabelWidthMin</t>
  </si>
  <si>
    <t>epPrtInputMFTMDDUSPRTLabelWidthMax</t>
  </si>
  <si>
    <t>epPrtInputMFTMDDUSPRTLabelWidthDefault</t>
  </si>
  <si>
    <t>epPrtInputMFTMDDUSPRTLabelWidthIntereval</t>
  </si>
  <si>
    <t>epPrtInputMFTMDDUSPRTLabelLengthMin</t>
  </si>
  <si>
    <t>epPrtInputMFTMDDUSPRTLabelLengthMax</t>
  </si>
  <si>
    <t>epPrtInputMFTMDDUSPRTLabelLengthDefault</t>
  </si>
  <si>
    <t>epPrtInputMFTMDDUSPRTLabelLengthInterval</t>
  </si>
  <si>
    <t>epPrtInputMFTMDDUSPRTGapBETWLabelsMin</t>
  </si>
  <si>
    <t>epPrtInputMFTMDDUSPRTGapBETWLabelsMax</t>
  </si>
  <si>
    <t>epPrtInputMFTMDDUSPRTGapBETWLabelsDefault</t>
  </si>
  <si>
    <t>epPrtInputMFTMDDUSPRTGapBETWLabelsInterval</t>
  </si>
  <si>
    <t>epPrtInputMFTMDDUSPRTLeftGapMin</t>
  </si>
  <si>
    <t>epPrtInputMFTMDDUSPRTLeftGapMax</t>
  </si>
  <si>
    <t>epPrtInputMFTMDDUSPRTLeftGapDefault</t>
  </si>
  <si>
    <t>epPrtInputMFTMDDUSPRTLeftGapInterval</t>
  </si>
  <si>
    <t>epPrtInputMFTMDDUSPRTRightGapMin</t>
  </si>
  <si>
    <t>epPrtInputMFTMDDUSPRTRightGapMax</t>
  </si>
  <si>
    <t>epPrtInputMFTMDDUSPRTRightGapDefault</t>
  </si>
  <si>
    <t>epPrtInputMFTMDDUSPRTRightGapInterval</t>
  </si>
  <si>
    <t>epPrtInputMFTMDDUSPRTHoleToEdgeLengthMin</t>
  </si>
  <si>
    <t>epPrtInputMFTMDDUSPRTHoleToEdgeLengthMax</t>
  </si>
  <si>
    <t>epPrtInputMFTMDDUSPRTHoleToEdgeLengthDefault</t>
  </si>
  <si>
    <t>epPrtInputMFTMDDUSPRTHoleToEdgeLengthInterval</t>
  </si>
  <si>
    <t>1.3.6.1.4.1.1248.1.2.2.23.14</t>
    <phoneticPr fontId="7"/>
  </si>
  <si>
    <t>1.3.6.1.4.1.1248.1.2.2.23.14.1.2</t>
  </si>
  <si>
    <t>1.3.6.1.4.1.1248.1.2.2.23.14.1.1</t>
    <phoneticPr fontId="7"/>
  </si>
  <si>
    <t>1.3.6.1.4.1.1248.1.2.2.23.14.1.3</t>
  </si>
  <si>
    <t>1.3.6.1.4.1.1248.1.2.2.23.14.1.4</t>
  </si>
  <si>
    <t>1.3.6.1.4.1.1248.1.2.2.23.14.1.5</t>
  </si>
  <si>
    <t>1.3.6.1.4.1.1248.1.2.2.23.14.1.6</t>
  </si>
  <si>
    <t>1.3.6.1.4.1.1248.1.2.2.23.14.1.7</t>
  </si>
  <si>
    <t>1.3.6.1.4.1.1248.1.2.2.23.14.1.8</t>
  </si>
  <si>
    <t>1.3.6.1.4.1.1248.1.2.2.23.14.1.9</t>
  </si>
  <si>
    <t>1.3.6.1.4.1.1248.1.2.2.23.14.1.10</t>
  </si>
  <si>
    <t>1.3.6.1.4.1.1248.1.2.2.23.14.1.11</t>
  </si>
  <si>
    <t>1.3.6.1.4.1.1248.1.2.2.23.14.1.12</t>
  </si>
  <si>
    <t>1.3.6.1.4.1.1248.1.2.2.23.14.1.13</t>
  </si>
  <si>
    <t>1.3.6.1.4.1.1248.1.2.2.23.14.1.14</t>
  </si>
  <si>
    <t>1.3.6.1.4.1.1248.1.2.2.23.14.1.15</t>
  </si>
  <si>
    <t>1.3.6.1.4.1.1248.1.2.2.23.14.1.16</t>
  </si>
  <si>
    <t>1.3.6.1.4.1.1248.1.2.2.23.14.1.17</t>
  </si>
  <si>
    <t>1.3.6.1.4.1.1248.1.2.2.23.14.1.18</t>
  </si>
  <si>
    <t>1.3.6.1.4.1.1248.1.2.2.23.14.1.19</t>
  </si>
  <si>
    <t>1.3.6.1.4.1.1248.1.2.2.23.14.1.20</t>
  </si>
  <si>
    <t>1.3.6.1.4.1.1248.1.2.2.23.14.1.21</t>
  </si>
  <si>
    <t>1.3.6.1.4.1.1248.1.2.2.23.14.1.22</t>
  </si>
  <si>
    <t>1.3.6.1.4.1.1248.1.2.2.23.14.1.23</t>
  </si>
  <si>
    <t>1.3.6.1.4.1.1248.1.2.2.23.14.1.24</t>
  </si>
  <si>
    <t>用紙形態・用紙検出方法・寸法単位別のラベル幅の設定可能な最小値。</t>
    <phoneticPr fontId="7"/>
  </si>
  <si>
    <t>用紙形態・用紙検出方法・寸法単位別のラベル幅の設定可能な最大値。</t>
  </si>
  <si>
    <t>用紙形態・用紙検出方法・寸法単位別のラベル幅のデフォルト値。</t>
  </si>
  <si>
    <t>用紙形態・用紙検出方法・寸法単位別のラベル幅の間隔。</t>
  </si>
  <si>
    <t>用紙形態・用紙検出方法・寸法単位別のラベル長さの設定可能な最小値。</t>
  </si>
  <si>
    <t>用紙形態・用紙検出方法・寸法単位別のラベル長さの設定可能な最大値。</t>
  </si>
  <si>
    <t>用紙形態・用紙検出方法・寸法単位別のラベル長さのデフォルト値</t>
  </si>
  <si>
    <t>用紙形態・用紙検出方法・寸法単位別のラベル長さの間隔</t>
  </si>
  <si>
    <t>用紙形態・用紙検出方法・寸法単位別のラベル間の距離の最小値。</t>
  </si>
  <si>
    <t>用紙形態・用紙検出方法・寸法単位別のラベル間の距離の最大値。</t>
  </si>
  <si>
    <t>用紙形態・用紙検出方法・寸法単位別のラベル間の距離のデフォルト値。</t>
  </si>
  <si>
    <t>用紙形態・用紙検出方法・寸法単位別のラベル間の距離の間隔。</t>
  </si>
  <si>
    <t>用紙形態・用紙検出方法・寸法単位別の左ギャップの最小値。</t>
    <phoneticPr fontId="7"/>
  </si>
  <si>
    <t>用紙形態・用紙検出方法・寸法単位別の左ギャップの最大値。</t>
    <phoneticPr fontId="7"/>
  </si>
  <si>
    <t>用紙形態・用紙検出方法・寸法単位別の左ギャップのデフォルト値。</t>
    <phoneticPr fontId="7"/>
  </si>
  <si>
    <t>用紙形態・用紙検出方法・寸法単位別の左ギャップの間隔。</t>
    <phoneticPr fontId="7"/>
  </si>
  <si>
    <t>用紙形態・用紙検出方法・寸法単位別の右ギャップの最小値。</t>
    <phoneticPr fontId="7"/>
  </si>
  <si>
    <t>用紙形態・用紙検出方法・寸法単位別の右ギャップの最大値。</t>
  </si>
  <si>
    <t>用紙形態・用紙検出方法・寸法単位別の右ギャップのデフォルト値。</t>
  </si>
  <si>
    <t>用紙形態・用紙検出方法・寸法単位別の右ギャップの間隔。</t>
  </si>
  <si>
    <t>用紙形態・用紙検出方法・寸法単位別の穴-用紙端間距離の最小値。</t>
  </si>
  <si>
    <t>用紙形態・用紙検出方法・寸法単位別の穴-用紙端間距離の最大値。</t>
  </si>
  <si>
    <t>用紙形態・用紙検出方法・寸法単位別の穴-用紙端間距離のデフォルト値。</t>
  </si>
  <si>
    <t>用紙形態・用紙検出方法・寸法単位別の穴-用紙端間距離の間隔。</t>
  </si>
  <si>
    <t>1.3.6.1.4.1.1248.1.2.2.23.14.1.1.1.1.1.1</t>
    <phoneticPr fontId="7"/>
  </si>
  <si>
    <t>1.3.6.1.4.1.1248.1.2.2.23.14.1.1.1.1.1.2</t>
    <phoneticPr fontId="7"/>
  </si>
  <si>
    <t>1.3.6.1.4.1.1248.1.2.2.23.14.1.1.1.1.2.1</t>
    <phoneticPr fontId="7"/>
  </si>
  <si>
    <t>1.3.6.1.4.1.1248.1.2.2.23.14.1.1.1.1.2.2</t>
    <phoneticPr fontId="7"/>
  </si>
  <si>
    <t>1.3.6.1.4.1.1248.1.2.2.23.14.1.1.1.2.2.1</t>
    <phoneticPr fontId="7"/>
  </si>
  <si>
    <t>1.3.6.1.4.1.1248.1.2.2.23.14.1.1.1.2.1.1</t>
    <phoneticPr fontId="7"/>
  </si>
  <si>
    <t>1.3.6.1.4.1.1248.1.2.2.23.14.1.1.1.2.1.2</t>
    <phoneticPr fontId="7"/>
  </si>
  <si>
    <t>1.3.6.1.4.1.1248.1.2.2.23.14.1.1.1.2.2.2</t>
    <phoneticPr fontId="7"/>
  </si>
  <si>
    <t>1.3.6.1.4.1.1248.1.2.2.23.14.1.1.1.3.1.1</t>
    <phoneticPr fontId="7"/>
  </si>
  <si>
    <t>1.3.6.1.4.1.1248.1.2.2.23.14.1.1.1.3.1.2</t>
    <phoneticPr fontId="7"/>
  </si>
  <si>
    <t>1.3.6.1.4.1.1248.1.2.2.23.14.1.1.1.3.2.1</t>
    <phoneticPr fontId="7"/>
  </si>
  <si>
    <t>1.3.6.1.4.1.1248.1.2.2.23.14.1.1.1.3.2.2</t>
    <phoneticPr fontId="7"/>
  </si>
  <si>
    <t>1.3.6.1.4.1.1248.1.2.2.23.14.1.1.1.4.1.1</t>
    <phoneticPr fontId="7"/>
  </si>
  <si>
    <t>1.3.6.1.4.1.1248.1.2.2.23.14.1.1.1.4.1.2</t>
    <phoneticPr fontId="7"/>
  </si>
  <si>
    <t>epPrtInputCommonLabelSetType</t>
    <phoneticPr fontId="7"/>
  </si>
  <si>
    <t>epPrtDUSPRTLeftOffsetDP</t>
    <phoneticPr fontId="7"/>
  </si>
  <si>
    <t>epPrtDUSPRTLeftOffsetMax</t>
    <phoneticPr fontId="7"/>
  </si>
  <si>
    <t>epPrtDUSPRTLeftOffsetMin</t>
    <phoneticPr fontId="7"/>
  </si>
  <si>
    <t>epPrtDUSPRTLeftOffsetInterval</t>
    <phoneticPr fontId="7"/>
  </si>
  <si>
    <t>epPrtInputSelectablePaperTypeTable</t>
    <phoneticPr fontId="7"/>
  </si>
  <si>
    <t>epPrtInputCommonMediaFormTypeSetting</t>
    <phoneticPr fontId="7"/>
  </si>
  <si>
    <t>epPrtDUSPRTLabelWidthMin</t>
    <phoneticPr fontId="7"/>
  </si>
  <si>
    <t>epPrtDUSPRTLabelWidthMax</t>
    <phoneticPr fontId="7"/>
  </si>
  <si>
    <t>epPrtDUSPRTLabelLengthMin</t>
    <phoneticPr fontId="7"/>
  </si>
  <si>
    <t>epPrtDUSPRTLabelLengthMax</t>
    <phoneticPr fontId="7"/>
  </si>
  <si>
    <t>epPrtDUSPRTNoneMediaDetectGapBETWLabelsMax</t>
    <phoneticPr fontId="7"/>
  </si>
  <si>
    <t>epPrtDUSPRTMediaDetectGapBETWLabelsMin</t>
    <phoneticPr fontId="7"/>
  </si>
  <si>
    <t>epPrtDUSPRTMediaDetectGapBETWLabelsMax</t>
    <phoneticPr fontId="7"/>
  </si>
  <si>
    <t>印刷解像度のサポート状況。</t>
    <phoneticPr fontId="7"/>
  </si>
  <si>
    <t>印刷の色調整方法の設定。</t>
    <phoneticPr fontId="7"/>
  </si>
  <si>
    <t>1.3.6.1.2.1.43.6.1.1.2.1.23</t>
  </si>
  <si>
    <t>1.3.6.1.2.1.43.6.1.1.2.1.24</t>
  </si>
  <si>
    <t>1.3.6.1.2.1.43.6.1.1.2.1.25</t>
  </si>
  <si>
    <t>1.3.6.1.2.1.43.6.1.1.2.1.26</t>
  </si>
  <si>
    <t>1.3.6.1.2.1.43.6.1.1.2.1.27</t>
  </si>
  <si>
    <t>1.3.6.1.2.1.43.6.1.1.2.1.28</t>
  </si>
  <si>
    <t>1.3.6.1.2.1.43.6.1.1.2.1.29</t>
  </si>
  <si>
    <t>1.3.6.1.2.1.43.6.1.1.2.1.30</t>
  </si>
  <si>
    <t>1.3.6.1.2.1.43.11.1.1.3.1.18</t>
  </si>
  <si>
    <t>1.3.6.1.2.1.43.11.1.1.3.1.19</t>
  </si>
  <si>
    <t>1.3.6.1.2.1.43.11.1.1.3.1.20</t>
  </si>
  <si>
    <t>1.3.6.1.2.1.43.11.1.1.3.1.21</t>
  </si>
  <si>
    <t>1.3.6.1.2.1.43.11.1.1.3.1.22</t>
  </si>
  <si>
    <t>1.3.6.1.2.1.43.11.1.1.3.1.23</t>
  </si>
  <si>
    <t>1.3.6.1.2.1.43.11.1.1.3.1.24</t>
  </si>
  <si>
    <t>1.3.6.1.2.1.43.11.1.1.3.1.25</t>
  </si>
  <si>
    <t>1.3.6.1.2.1.43.11.1.1.3.1.26</t>
  </si>
  <si>
    <t>1.3.6.1.2.1.43.11.1.1.3.1.27</t>
  </si>
  <si>
    <t>1.3.6.1.2.1.43.11.1.1.3.1.28</t>
  </si>
  <si>
    <t>1.3.6.1.2.1.43.11.1.1.4.1.18</t>
  </si>
  <si>
    <t>1.3.6.1.2.1.43.11.1.1.4.1.19</t>
  </si>
  <si>
    <t>1.3.6.1.2.1.43.11.1.1.4.1.20</t>
  </si>
  <si>
    <t>1.3.6.1.2.1.43.11.1.1.4.1.21</t>
  </si>
  <si>
    <t>1.3.6.1.2.1.43.11.1.1.4.1.22</t>
  </si>
  <si>
    <t>1.3.6.1.2.1.43.11.1.1.4.1.23</t>
  </si>
  <si>
    <t>1.3.6.1.2.1.43.11.1.1.4.1.24</t>
  </si>
  <si>
    <t>1.3.6.1.2.1.43.11.1.1.4.1.25</t>
  </si>
  <si>
    <t>1.3.6.1.2.1.43.11.1.1.4.1.26</t>
  </si>
  <si>
    <t>1.3.6.1.2.1.43.11.1.1.4.1.27</t>
  </si>
  <si>
    <t>1.3.6.1.2.1.43.11.1.1.4.1.28</t>
  </si>
  <si>
    <t>1.3.6.1.2.1.43.11.1.1.5.1.18</t>
  </si>
  <si>
    <t>1.3.6.1.2.1.43.11.1.1.5.1.19</t>
  </si>
  <si>
    <t>1.3.6.1.2.1.43.11.1.1.5.1.20</t>
  </si>
  <si>
    <t>1.3.6.1.2.1.43.11.1.1.5.1.21</t>
  </si>
  <si>
    <t>1.3.6.1.2.1.43.11.1.1.5.1.22</t>
  </si>
  <si>
    <t>1.3.6.1.2.1.43.11.1.1.5.1.23</t>
  </si>
  <si>
    <t>1.3.6.1.2.1.43.11.1.1.5.1.24</t>
  </si>
  <si>
    <t>1.3.6.1.2.1.43.11.1.1.5.1.25</t>
  </si>
  <si>
    <t>1.3.6.1.2.1.43.11.1.1.5.1.26</t>
  </si>
  <si>
    <t>1.3.6.1.2.1.43.11.1.1.5.1.27</t>
  </si>
  <si>
    <t>1.3.6.1.2.1.43.11.1.1.5.1.28</t>
  </si>
  <si>
    <t>1.3.6.1.2.1.43.11.1.1.6.1.18</t>
  </si>
  <si>
    <t>1.3.6.1.2.1.43.11.1.1.6.1.19</t>
  </si>
  <si>
    <t>1.3.6.1.2.1.43.11.1.1.6.1.20</t>
  </si>
  <si>
    <t>1.3.6.1.2.1.43.11.1.1.6.1.21</t>
  </si>
  <si>
    <t>1.3.6.1.2.1.43.11.1.1.6.1.22</t>
  </si>
  <si>
    <t>1.3.6.1.2.1.43.11.1.1.6.1.23</t>
  </si>
  <si>
    <t>1.3.6.1.2.1.43.11.1.1.6.1.24</t>
  </si>
  <si>
    <t>1.3.6.1.2.1.43.11.1.1.6.1.25</t>
  </si>
  <si>
    <t>1.3.6.1.2.1.43.11.1.1.6.1.26</t>
  </si>
  <si>
    <t>1.3.6.1.2.1.43.11.1.1.6.1.27</t>
  </si>
  <si>
    <t>1.3.6.1.2.1.43.11.1.1.6.1.28</t>
  </si>
  <si>
    <t>1.3.6.1.4.1.1248.1.2.2.28.1.1.2.1.18</t>
  </si>
  <si>
    <t>1.3.6.1.4.1.1248.1.2.2.28.1.1.2.1.19</t>
  </si>
  <si>
    <t>1.3.6.1.4.1.1248.1.2.2.28.1.1.2.1.20</t>
  </si>
  <si>
    <t>1.3.6.1.4.1.1248.1.2.2.28.1.1.2.1.21</t>
  </si>
  <si>
    <t>1.3.6.1.4.1.1248.1.2.2.28.1.1.2.1.22</t>
  </si>
  <si>
    <t>1.3.6.1.4.1.1248.1.2.2.28.1.1.2.1.23</t>
  </si>
  <si>
    <t>1.3.6.1.4.1.1248.1.2.2.28.1.1.2.1.24</t>
  </si>
  <si>
    <t>1.3.6.1.4.1.1248.1.2.2.28.1.1.2.1.25</t>
  </si>
  <si>
    <t>1.3.6.1.4.1.1248.1.2.2.28.1.1.2.1.26</t>
  </si>
  <si>
    <t>1.3.6.1.4.1.1248.1.2.2.28.1.1.2.1.27</t>
  </si>
  <si>
    <t>1.3.6.1.4.1.1248.1.2.2.28.1.1.2.1.28</t>
  </si>
  <si>
    <t>1.3.6.1.4.1.1248.1.2.2.28.1.1.3.1.18</t>
  </si>
  <si>
    <t>1.3.6.1.4.1.1248.1.2.2.28.1.1.3.1.19</t>
  </si>
  <si>
    <t>1.3.6.1.4.1.1248.1.2.2.28.1.1.3.1.20</t>
  </si>
  <si>
    <t>1.3.6.1.4.1.1248.1.2.2.28.1.1.3.1.21</t>
  </si>
  <si>
    <t>1.3.6.1.4.1.1248.1.2.2.28.1.1.3.1.22</t>
  </si>
  <si>
    <t>1.3.6.1.4.1.1248.1.2.2.28.1.1.3.1.23</t>
  </si>
  <si>
    <t>1.3.6.1.4.1.1248.1.2.2.28.1.1.3.1.24</t>
  </si>
  <si>
    <t>1.3.6.1.4.1.1248.1.2.2.28.1.1.3.1.25</t>
  </si>
  <si>
    <t>1.3.6.1.4.1.1248.1.2.2.28.1.1.3.1.26</t>
  </si>
  <si>
    <t>1.3.6.1.4.1.1248.1.2.2.28.1.1.3.1.27</t>
  </si>
  <si>
    <t>1.3.6.1.4.1.1248.1.2.2.28.1.1.3.1.28</t>
  </si>
  <si>
    <t>1.3.6.1.4.1.1248.1.2.2.28.1.1.5.1.18</t>
  </si>
  <si>
    <t>1.3.6.1.4.1.1248.1.2.2.28.1.1.5.1.19</t>
  </si>
  <si>
    <t>1.3.6.1.4.1.1248.1.2.2.28.1.1.5.1.20</t>
  </si>
  <si>
    <t>1.3.6.1.4.1.1248.1.2.2.28.1.1.5.1.21</t>
  </si>
  <si>
    <t>1.3.6.1.4.1.1248.1.2.2.28.1.1.5.1.22</t>
  </si>
  <si>
    <t>1.3.6.1.4.1.1248.1.2.2.28.1.1.5.1.23</t>
  </si>
  <si>
    <t>1.3.6.1.4.1.1248.1.2.2.28.1.1.5.1.24</t>
  </si>
  <si>
    <t>1.3.6.1.4.1.1248.1.2.2.28.1.1.5.1.25</t>
  </si>
  <si>
    <t>1.3.6.1.4.1.1248.1.2.2.28.1.1.5.1.26</t>
  </si>
  <si>
    <t>1.3.6.1.4.1.1248.1.2.2.28.1.1.5.1.27</t>
  </si>
  <si>
    <t>1.3.6.1.4.1.1248.1.2.2.28.1.1.5.1.28</t>
  </si>
  <si>
    <t>1.3.6.1.4.1.1248.1.2.2.28.1.1.6.1.18</t>
  </si>
  <si>
    <t>1.3.6.1.4.1.1248.1.2.2.28.1.1.6.1.19</t>
  </si>
  <si>
    <t>1.3.6.1.4.1.1248.1.2.2.28.1.1.6.1.20</t>
  </si>
  <si>
    <t>1.3.6.1.4.1.1248.1.2.2.28.1.1.6.1.21</t>
  </si>
  <si>
    <t>1.3.6.1.4.1.1248.1.2.2.28.1.1.6.1.22</t>
  </si>
  <si>
    <t>1.3.6.1.4.1.1248.1.2.2.28.1.1.6.1.23</t>
  </si>
  <si>
    <t>1.3.6.1.4.1.1248.1.2.2.28.1.1.6.1.24</t>
  </si>
  <si>
    <t>1.3.6.1.4.1.1248.1.2.2.28.1.1.6.1.25</t>
  </si>
  <si>
    <t>1.3.6.1.4.1.1248.1.2.2.28.1.1.6.1.26</t>
  </si>
  <si>
    <t>1.3.6.1.4.1.1248.1.2.2.28.1.1.6.1.27</t>
  </si>
  <si>
    <t>1.3.6.1.4.1.1248.1.2.2.28.1.1.6.1.28</t>
  </si>
  <si>
    <t>1.3.6.1.4.1.1248.1.2.2.28.1.1.9.1.18</t>
  </si>
  <si>
    <t>1.3.6.1.4.1.1248.1.2.2.28.1.1.9.1.19</t>
  </si>
  <si>
    <t>1.3.6.1.4.1.1248.1.2.2.28.1.1.9.1.20</t>
  </si>
  <si>
    <t>1.3.6.1.4.1.1248.1.2.2.28.1.1.9.1.21</t>
  </si>
  <si>
    <t>1.3.6.1.4.1.1248.1.2.2.28.1.1.9.1.22</t>
  </si>
  <si>
    <t>1.3.6.1.4.1.1248.1.2.2.28.1.1.9.1.23</t>
  </si>
  <si>
    <t>1.3.6.1.4.1.1248.1.2.2.28.1.1.9.1.24</t>
  </si>
  <si>
    <t>1.3.6.1.4.1.1248.1.2.2.28.1.1.9.1.25</t>
  </si>
  <si>
    <t>1.3.6.1.4.1.1248.1.2.2.28.1.1.9.1.26</t>
  </si>
  <si>
    <t>1.3.6.1.4.1.1248.1.2.2.28.1.1.9.1.27</t>
  </si>
  <si>
    <t>1.3.6.1.4.1.1248.1.2.2.28.1.1.9.1.28</t>
  </si>
  <si>
    <t>1.3.6.1.4.1.1248.1.2.2.28.1.1.10.1.18</t>
  </si>
  <si>
    <t>1.3.6.1.4.1.1248.1.2.2.28.1.1.10.1.19</t>
  </si>
  <si>
    <t>1.3.6.1.4.1.1248.1.2.2.28.1.1.10.1.20</t>
  </si>
  <si>
    <t>1.3.6.1.4.1.1248.1.2.2.28.1.1.10.1.21</t>
  </si>
  <si>
    <t>1.3.6.1.4.1.1248.1.2.2.28.1.1.10.1.22</t>
  </si>
  <si>
    <t>1.3.6.1.4.1.1248.1.2.2.28.1.1.10.1.23</t>
  </si>
  <si>
    <t>1.3.6.1.4.1.1248.1.2.2.28.1.1.10.1.24</t>
  </si>
  <si>
    <t>1.3.6.1.4.1.1248.1.2.2.28.1.1.10.1.25</t>
  </si>
  <si>
    <t>1.3.6.1.4.1.1248.1.2.2.28.1.1.10.1.26</t>
  </si>
  <si>
    <t>1.3.6.1.4.1.1248.1.2.2.28.1.1.10.1.27</t>
  </si>
  <si>
    <t>1.3.6.1.4.1.1248.1.2.2.28.1.1.10.1.28</t>
  </si>
  <si>
    <t>1.3.6.1.4.1.1248.1.2.2.28.1.1.17.1.18</t>
  </si>
  <si>
    <t>1.3.6.1.4.1.1248.1.2.2.28.1.1.17.1.19</t>
  </si>
  <si>
    <t>1.3.6.1.4.1.1248.1.2.2.28.1.1.17.1.20</t>
  </si>
  <si>
    <t>1.3.6.1.4.1.1248.1.2.2.28.1.1.17.1.21</t>
  </si>
  <si>
    <t>1.3.6.1.4.1.1248.1.2.2.28.1.1.17.1.22</t>
  </si>
  <si>
    <t>1.3.6.1.4.1.1248.1.2.2.28.1.1.17.1.23</t>
  </si>
  <si>
    <t>1.3.6.1.4.1.1248.1.2.2.28.1.1.17.1.24</t>
  </si>
  <si>
    <t>1.3.6.1.4.1.1248.1.2.2.28.1.1.17.1.25</t>
  </si>
  <si>
    <t>1.3.6.1.4.1.1248.1.2.2.28.1.1.17.1.26</t>
  </si>
  <si>
    <t>1.3.6.1.4.1.1248.1.2.2.28.1.1.17.1.27</t>
  </si>
  <si>
    <t>1.3.6.1.4.1.1248.1.2.2.28.1.1.17.1.28</t>
  </si>
  <si>
    <t>1.3.6.1.4.1.1248.1.2.2.28.1.1.18.1.18</t>
  </si>
  <si>
    <t>1.3.6.1.4.1.1248.1.2.2.28.1.1.18.1.19</t>
  </si>
  <si>
    <t>1.3.6.1.4.1.1248.1.2.2.28.1.1.18.1.20</t>
  </si>
  <si>
    <t>1.3.6.1.4.1.1248.1.2.2.28.1.1.18.1.21</t>
  </si>
  <si>
    <t>1.3.6.1.4.1.1248.1.2.2.28.1.1.18.1.22</t>
  </si>
  <si>
    <t>1.3.6.1.4.1.1248.1.2.2.28.1.1.18.1.23</t>
  </si>
  <si>
    <t>1.3.6.1.4.1.1248.1.2.2.28.1.1.18.1.24</t>
  </si>
  <si>
    <t>1.3.6.1.4.1.1248.1.2.2.28.1.1.18.1.25</t>
  </si>
  <si>
    <t>1.3.6.1.4.1.1248.1.2.2.28.1.1.18.1.26</t>
  </si>
  <si>
    <t>1.3.6.1.4.1.1248.1.2.2.28.1.1.18.1.27</t>
  </si>
  <si>
    <t>1.3.6.1.4.1.1248.1.2.2.28.1.1.18.1.28</t>
  </si>
  <si>
    <t>1.3.6.1.4.1.1248.1.2.2.28.1.1.19.1.18</t>
  </si>
  <si>
    <t>1.3.6.1.4.1.1248.1.2.2.28.1.1.19.1.19</t>
  </si>
  <si>
    <t>1.3.6.1.4.1.1248.1.2.2.28.1.1.19.1.20</t>
  </si>
  <si>
    <t>1.3.6.1.4.1.1248.1.2.2.28.1.1.19.1.21</t>
  </si>
  <si>
    <t>1.3.6.1.4.1.1248.1.2.2.28.1.1.19.1.22</t>
  </si>
  <si>
    <t>1.3.6.1.4.1.1248.1.2.2.28.1.1.19.1.23</t>
  </si>
  <si>
    <t>1.3.6.1.4.1.1248.1.2.2.28.1.1.19.1.24</t>
  </si>
  <si>
    <t>1.3.6.1.4.1.1248.1.2.2.28.1.1.19.1.25</t>
  </si>
  <si>
    <t>1.3.6.1.4.1.1248.1.2.2.28.1.1.19.1.26</t>
  </si>
  <si>
    <t>1.3.6.1.4.1.1248.1.2.2.28.1.1.19.1.27</t>
  </si>
  <si>
    <t>1.3.6.1.4.1.1248.1.2.2.28.1.1.19.1.28</t>
  </si>
  <si>
    <t>1.3.6.1.4.1.1248.1.2.2.28.1.1.20.1.18</t>
  </si>
  <si>
    <t>1.3.6.1.4.1.1248.1.2.2.28.1.1.20.1.19</t>
  </si>
  <si>
    <t>1.3.6.1.4.1.1248.1.2.2.28.1.1.20.1.20</t>
  </si>
  <si>
    <t>1.3.6.1.4.1.1248.1.2.2.28.1.1.20.1.21</t>
  </si>
  <si>
    <t>1.3.6.1.4.1.1248.1.2.2.28.1.1.20.1.22</t>
  </si>
  <si>
    <t>1.3.6.1.4.1.1248.1.2.2.28.1.1.20.1.23</t>
  </si>
  <si>
    <t>1.3.6.1.4.1.1248.1.2.2.28.1.1.20.1.24</t>
  </si>
  <si>
    <t>1.3.6.1.4.1.1248.1.2.2.28.1.1.20.1.25</t>
  </si>
  <si>
    <t>1.3.6.1.4.1.1248.1.2.2.28.1.1.20.1.26</t>
  </si>
  <si>
    <t>1.3.6.1.4.1.1248.1.2.2.28.1.1.20.1.27</t>
  </si>
  <si>
    <t>1.3.6.1.4.1.1248.1.2.2.28.1.1.20.1.28</t>
  </si>
  <si>
    <t>1.3.6.1.4.1.1248.1.2.2.28.1.1.21.1.18</t>
  </si>
  <si>
    <t>1.3.6.1.4.1.1248.1.2.2.28.1.1.21.1.19</t>
  </si>
  <si>
    <t>1.3.6.1.4.1.1248.1.2.2.28.1.1.21.1.20</t>
  </si>
  <si>
    <t>1.3.6.1.4.1.1248.1.2.2.28.1.1.21.1.21</t>
  </si>
  <si>
    <t>1.3.6.1.4.1.1248.1.2.2.28.1.1.21.1.22</t>
  </si>
  <si>
    <t>1.3.6.1.4.1.1248.1.2.2.28.1.1.21.1.23</t>
  </si>
  <si>
    <t>1.3.6.1.4.1.1248.1.2.2.28.1.1.21.1.24</t>
  </si>
  <si>
    <t>1.3.6.1.4.1.1248.1.2.2.28.1.1.21.1.25</t>
  </si>
  <si>
    <t>1.3.6.1.4.1.1248.1.2.2.28.1.1.21.1.26</t>
  </si>
  <si>
    <t>1.3.6.1.4.1.1248.1.2.2.28.1.1.21.1.27</t>
  </si>
  <si>
    <t>1.3.6.1.4.1.1248.1.2.2.28.1.1.21.1.28</t>
  </si>
  <si>
    <t>epPrtMarkerSuppliesSupplyUnit</t>
    <phoneticPr fontId="7"/>
  </si>
  <si>
    <t>印刷消耗品の容器の容量単位。</t>
    <phoneticPr fontId="7"/>
  </si>
  <si>
    <t>epPrtMarkerSuppliesMaxCapacity</t>
    <phoneticPr fontId="7"/>
  </si>
  <si>
    <t>印刷消耗品の容器の最大容量。</t>
    <phoneticPr fontId="7"/>
  </si>
  <si>
    <t>epPrtMarkerSuppliesRefillCount</t>
    <phoneticPr fontId="7"/>
  </si>
  <si>
    <t>現在装着されている印刷消耗品のリフィル回数。</t>
    <phoneticPr fontId="7"/>
  </si>
  <si>
    <t>1.3.6.1.4.1.1248.1.2.2.28.1.1.33</t>
  </si>
  <si>
    <t>印刷消耗品の残量リセット日時。</t>
    <phoneticPr fontId="7"/>
  </si>
  <si>
    <t>epHrStatsUserAdjTable</t>
    <phoneticPr fontId="7"/>
  </si>
  <si>
    <t>1.3.6.1.4.1.1248.1.8.2.16.13</t>
    <phoneticPr fontId="7"/>
  </si>
  <si>
    <t>ユーザー調整統計情報テーブル。</t>
    <phoneticPr fontId="7"/>
  </si>
  <si>
    <t>ユーザー調整統計情報のタイプを示す。</t>
    <phoneticPr fontId="7"/>
  </si>
  <si>
    <t>ユーザー調整統計情報の設定値。</t>
    <phoneticPr fontId="7"/>
  </si>
  <si>
    <t>1.3.6.1.2.1.43.10.2.1.2.1</t>
    <phoneticPr fontId="7"/>
  </si>
  <si>
    <t>1.3.6.1.2.1.43.10.2.1.2.2</t>
  </si>
  <si>
    <t>1.3.6.1.2.1.43.10.2.1.2.3</t>
  </si>
  <si>
    <t>1.3.6.1.2.1.43.10.2.1.8.1</t>
    <phoneticPr fontId="7"/>
  </si>
  <si>
    <t>1.3.6.1.2.1.43.10.2.1.8.2</t>
  </si>
  <si>
    <t>1.3.6.1.2.1.43.10.2.1.8.3</t>
  </si>
  <si>
    <t>prtMarkerAddressabilityFeedDir</t>
    <phoneticPr fontId="7"/>
  </si>
  <si>
    <t>1.3.6.1.2.1.43.10.2.1.9.1</t>
    <phoneticPr fontId="7"/>
  </si>
  <si>
    <t>1.3.6.1.2.1.43.10.2.1.9.2</t>
    <phoneticPr fontId="7"/>
  </si>
  <si>
    <t>1.3.6.1.2.1.43.10.2.1.9.3</t>
    <phoneticPr fontId="7"/>
  </si>
  <si>
    <t>1.3.6.1.2.1.43.10.2.1.10.1</t>
    <phoneticPr fontId="7"/>
  </si>
  <si>
    <t>1.3.6.1.2.1.43.10.2.1.10.2</t>
  </si>
  <si>
    <t>1.3.6.1.2.1.43.10.2.1.10.3</t>
  </si>
  <si>
    <t>1.3.6.1.2.1.43.10.2.1.11.1</t>
    <phoneticPr fontId="7"/>
  </si>
  <si>
    <t>1.3.6.1.2.1.43.10.2.1.11.2</t>
    <phoneticPr fontId="7"/>
  </si>
  <si>
    <t>1.3.6.1.2.1.43.10.2.1.11.3</t>
    <phoneticPr fontId="7"/>
  </si>
  <si>
    <t>1.3.6.1.2.1.43.10.2.1.12.1</t>
    <phoneticPr fontId="7"/>
  </si>
  <si>
    <t>1.3.6.1.2.1.43.10.2.1.12.2</t>
  </si>
  <si>
    <t>1.3.6.1.2.1.43.10.2.1.12.3</t>
  </si>
  <si>
    <t>prtMarkerWestMargin</t>
    <phoneticPr fontId="7"/>
  </si>
  <si>
    <t>1.3.6.1.2.1.43.10.2.1.13.1</t>
    <phoneticPr fontId="7"/>
  </si>
  <si>
    <t>1.3.6.1.2.1.43.10.2.1.13.2</t>
  </si>
  <si>
    <t>1.3.6.1.2.1.43.10.2.1.13.3</t>
  </si>
  <si>
    <t>1.3.6.1.2.1.43.10.2.1.14.1</t>
    <phoneticPr fontId="7"/>
  </si>
  <si>
    <t>1.3.6.1.2.1.43.10.2.1.14.2</t>
  </si>
  <si>
    <t>1.3.6.1.2.1.43.10.2.1.14.3</t>
  </si>
  <si>
    <t>1.3.6.1.2.1.43.8.2.1.5.1.1</t>
    <phoneticPr fontId="7"/>
  </si>
  <si>
    <t>1.3.6.1.2.1.43.8.2.1.5.1.2</t>
  </si>
  <si>
    <t>1.3.6.1.2.1.43.8.2.1.5.1.3</t>
  </si>
  <si>
    <t>1.3.6.1.2.1.43.8.2.1.5.1.4</t>
  </si>
  <si>
    <t>1.3.6.1.2.1.43.8.2.1.5.1.5</t>
  </si>
  <si>
    <t>1.3.6.1.2.1.43.8.2.1.5.1.6</t>
  </si>
  <si>
    <t>1.3.6.1.2.1.43.8.2.1.7.1.1</t>
    <phoneticPr fontId="7"/>
  </si>
  <si>
    <t>1.3.6.1.2.1.43.8.2.1.7.1.2</t>
  </si>
  <si>
    <t>1.3.6.1.2.1.43.8.2.1.7.1.3</t>
  </si>
  <si>
    <t>1.3.6.1.2.1.43.8.2.1.7.1.4</t>
  </si>
  <si>
    <t>1.3.6.1.2.1.43.8.2.1.7.1.5</t>
  </si>
  <si>
    <t>1.3.6.1.2.1.43.8.2.1.7.1.6</t>
  </si>
  <si>
    <t>1.3.6.1.2.1.43.13.4.1.4.1.1</t>
    <phoneticPr fontId="7"/>
  </si>
  <si>
    <t>1.3.6.1.2.1.43.13.4.1.4.1.2</t>
  </si>
  <si>
    <t>1.3.6.1.2.1.43.13.4.1.4.1.3</t>
  </si>
  <si>
    <t>"black"</t>
  </si>
  <si>
    <t>epPrtOperationReplySupportEnable</t>
    <phoneticPr fontId="7"/>
  </si>
  <si>
    <t>1.3.6.1.4.1.1248.1.2.2.21.1.1.4</t>
    <phoneticPr fontId="7"/>
  </si>
  <si>
    <t>GetRequestによる操作の実行と応答の取得のサポートの有効無効状態。</t>
    <phoneticPr fontId="7"/>
  </si>
  <si>
    <t>1.3.6.1.4.1.1248.1.2.2.21.1.1.4.1.1</t>
    <phoneticPr fontId="7"/>
  </si>
  <si>
    <t>1.3.6.1.4.1.1248.1.2.2.21.1.1.4.1.2</t>
  </si>
  <si>
    <t>1.3.6.1.4.1.1248.1.2.2.21.1.1.4.1.3</t>
  </si>
  <si>
    <t>1.3.6.1.4.1.1248.1.2.2.21.1.1.4.1.4</t>
  </si>
  <si>
    <t>1.3.6.1.4.1.1248.1.2.2.21.1.1.4.1.5</t>
  </si>
  <si>
    <t>1.3.6.1.4.1.1248.1.2.2.21.1.1.4.1.6</t>
  </si>
  <si>
    <t>1.3.6.1.4.1.1248.1.2.2.21.1.1.4.1.7</t>
  </si>
  <si>
    <t>epPrtOperationReplySetting</t>
    <phoneticPr fontId="7"/>
  </si>
  <si>
    <t>1.3.6.1.4.1.1248.1.2.2.21.1.1.5</t>
    <phoneticPr fontId="7"/>
  </si>
  <si>
    <t>1.3.6.1.4.1.1248.1.2.2.21.1.1.5.1.1</t>
    <phoneticPr fontId="7"/>
  </si>
  <si>
    <t>1.3.6.1.4.1.1248.1.2.2.21.1.1.5.1.2</t>
  </si>
  <si>
    <t>1.3.6.1.4.1.1248.1.2.2.21.1.1.5.1.3</t>
  </si>
  <si>
    <t>1.3.6.1.4.1.1248.1.2.2.21.1.1.5.1.4</t>
  </si>
  <si>
    <t>1.3.6.1.4.1.1248.1.2.2.21.1.1.5.1.5</t>
  </si>
  <si>
    <t>1.3.6.1.4.1.1248.1.2.2.21.1.1.5.1.6</t>
  </si>
  <si>
    <t>1.3.6.1.4.1.1248.1.2.2.21.1.1.5.1.7</t>
  </si>
  <si>
    <t>epScnScanToSupportCompressionMaxLevel</t>
    <phoneticPr fontId="7"/>
  </si>
  <si>
    <t>1.3.6.1.4.1.1248.1.4.2.17.1.1.29</t>
    <phoneticPr fontId="7"/>
  </si>
  <si>
    <t>ScanTo機能毎の圧縮率をレベルで設定する場合に設定可能な最大値。</t>
    <phoneticPr fontId="7"/>
  </si>
  <si>
    <t>epScnScanToSupportCompressionMinLevel</t>
    <phoneticPr fontId="7"/>
  </si>
  <si>
    <t>1.3.6.1.4.1.1248.1.4.2.17.1.1.30</t>
    <phoneticPr fontId="7"/>
  </si>
  <si>
    <t>ScanTo機能毎の圧縮率をレベルで設定する場合に設定可能な最小値。</t>
    <phoneticPr fontId="7"/>
  </si>
  <si>
    <t>epScnScanToSupportCompressionLevelInterval</t>
    <phoneticPr fontId="7"/>
  </si>
  <si>
    <t>1.3.6.1.4.1.1248.1.4.2.17.1.1.31</t>
    <phoneticPr fontId="7"/>
  </si>
  <si>
    <t>ScanTo機能毎の圧縮率をレベルで設定する場合の設定間隔。</t>
    <phoneticPr fontId="7"/>
  </si>
  <si>
    <t>epScnScanToMailSMIMESignatureSettingEnable</t>
  </si>
  <si>
    <t>1.3.6.1.4.1.1248.1.4.2.8.1.1.6</t>
  </si>
  <si>
    <t>ScanToMail実行時のS/MIMEの電子署名設定の有効、無効設定。</t>
  </si>
  <si>
    <t>epScnToMailDividePageSizeLimit</t>
  </si>
  <si>
    <t>1.3.6.1.4.1.1248.1.4.2.8.1.1.7</t>
  </si>
  <si>
    <t>ページ分割のサイズ上限設定。</t>
  </si>
  <si>
    <t>epScnToMailDividePageSizeMinLimit</t>
  </si>
  <si>
    <t>1.3.6.1.4.1.1248.1.4.2.8.1.1.8</t>
  </si>
  <si>
    <t>ページ分割のサイズ上限設定で設定可能な設定値の最小値。</t>
  </si>
  <si>
    <t>epScnToMailDividePageSizeMaxLimit</t>
  </si>
  <si>
    <t>1.3.6.1.4.1.1248.1.4.2.8.1.1.9</t>
  </si>
  <si>
    <t>ページ分割のサイズ上限設定で設定可能な設定値の最大値。</t>
  </si>
  <si>
    <t>epScnToMailDividePageSizeUnit</t>
  </si>
  <si>
    <t>1.3.6.1.4.1.1248.1.4.2.8.1.1.10</t>
  </si>
  <si>
    <t>ページ分割のサイズ上限設定の単位。</t>
  </si>
  <si>
    <t>epScnScanToMailSMIMEEncryptionSettingEnable</t>
  </si>
  <si>
    <t>1.3.6.1.4.1.1248.1.4.2.8.1.1.5</t>
  </si>
  <si>
    <t>ScanToMail実行時のS/MIMEの暗号化設定の有効、無効設定。</t>
  </si>
  <si>
    <t>epsAdminNicPasswordMaxLength</t>
    <phoneticPr fontId="7"/>
  </si>
  <si>
    <t>1.3.6.1.4.1.1248.1.1.3.1.30.1.9</t>
    <phoneticPr fontId="7"/>
  </si>
  <si>
    <t>NICパスワードの最大文字数。</t>
    <phoneticPr fontId="7"/>
  </si>
  <si>
    <t>epHrOpenPlatformEmgUsageLimitUserPassword</t>
    <phoneticPr fontId="7"/>
  </si>
  <si>
    <t>1.3.6.1.4.1.1248.1.4.2.6.1.1.30</t>
  </si>
  <si>
    <t>1.3.6.1.4.1.1248.1.4.2.6.1.1.31</t>
  </si>
  <si>
    <t>1.3.6.1.4.1.1248.1.4.2.6.1.1.32</t>
  </si>
  <si>
    <t>1.3.6.1.4.1.1248.1.4.2.6.1.1.33</t>
  </si>
  <si>
    <t>1.3.6.1.4.1.1248.1.4.2.6.1.1.34</t>
  </si>
  <si>
    <t>1.3.6.1.4.1.1248.1.4.2.6.1.1.35</t>
  </si>
  <si>
    <t>1.3.6.1.4.1.1248.1.4.2.6.1.1.36</t>
  </si>
  <si>
    <t>1.3.6.1.4.1.1248.1.4.2.6.1.1.37</t>
  </si>
  <si>
    <t>1.3.6.1.4.1.1248.1.4.2.6.1.1.38</t>
  </si>
  <si>
    <t>1.3.6.1.4.1.1248.1.4.2.6.1.1.39</t>
  </si>
  <si>
    <t>1.3.6.1.4.1.1248.1.4.2.6.1.1.40</t>
  </si>
  <si>
    <t>epScnInputTotalJob</t>
  </si>
  <si>
    <t>epScnInputFeedRollerCounterUnit</t>
  </si>
  <si>
    <t>epScnInputFeedRollerCount</t>
  </si>
  <si>
    <t>epScnInputFeedRollerCounterType</t>
  </si>
  <si>
    <t>epScnInputFeedRollerChanged</t>
  </si>
  <si>
    <t>epScnInputSeparationRollerCounterUnit</t>
  </si>
  <si>
    <t>epScnInputSeparationRollerCount</t>
  </si>
  <si>
    <t>epScnInputSeparationRollerCounterType</t>
  </si>
  <si>
    <t>epScnInputSeparationRollerChanged</t>
  </si>
  <si>
    <t>epScnInputPostureSlopeCount</t>
  </si>
  <si>
    <t>epScnInputPostureHorizontalCount</t>
  </si>
  <si>
    <t>この原稿給紙装置を使用した総スキャンジョブ数</t>
  </si>
  <si>
    <t>給紙ローラのカウント単位</t>
  </si>
  <si>
    <t>Unit単位の給紙ローラ使用量</t>
  </si>
  <si>
    <t>epScnInputFeedRollerCountのカウント方法</t>
  </si>
  <si>
    <t>給紙ローラの交換回数</t>
  </si>
  <si>
    <t>epScnInputSeparationRollerCountのカウント方法</t>
  </si>
  <si>
    <t>分離ローラの交換回数</t>
  </si>
  <si>
    <t>傾斜姿勢でのスキャン枚数</t>
  </si>
  <si>
    <t>水平姿勢でのスキャン枚数</t>
  </si>
  <si>
    <t>1.3.6.1.4.1.1248.1.4.2.14.1.1.2.x.2</t>
  </si>
  <si>
    <t>1.3.6.1.4.1.1248.1.4.2.14.1.1.2.x.3</t>
  </si>
  <si>
    <t>epScnChangePartsHistoryMaxSize</t>
    <phoneticPr fontId="7"/>
  </si>
  <si>
    <t>epScnChangePartsHistoryScannedUnit</t>
    <phoneticPr fontId="7"/>
  </si>
  <si>
    <t>1.3.6.1.4.1.1248.1.4.2.14.1.1.9</t>
  </si>
  <si>
    <t>1.3.6.1.4.1.1248.1.4.2.14.1.1.9.x.1</t>
  </si>
  <si>
    <t>1.3.6.1.4.1.1248.1.4.2.14.1.1.9.x.2</t>
  </si>
  <si>
    <t>1.3.6.1.4.1.1248.1.4.2.14.1.1.9.x.3</t>
  </si>
  <si>
    <t>1.3.6.1.4.1.1248.1.4.2.14.1.1.10</t>
  </si>
  <si>
    <t>1.3.6.1.4.1.1248.1.4.2.14.1.1.10.x.1</t>
  </si>
  <si>
    <t>1.3.6.1.4.1.1248.1.4.2.14.1.1.10.x.2</t>
  </si>
  <si>
    <t>1.3.6.1.4.1.1248.1.4.2.14.1.1.10.x.3</t>
  </si>
  <si>
    <t>交換部品履歴テーブル最大履歴数</t>
    <phoneticPr fontId="7"/>
  </si>
  <si>
    <t>pScnChangePartsCommonTable</t>
    <phoneticPr fontId="7"/>
  </si>
  <si>
    <t>epScnChangePartsCommonTypeNum</t>
    <phoneticPr fontId="7"/>
  </si>
  <si>
    <t>epScnChangePartsCommonHistoryIndexType</t>
    <phoneticPr fontId="7"/>
  </si>
  <si>
    <t>epScnChangePartsHistoryTable</t>
    <phoneticPr fontId="7"/>
  </si>
  <si>
    <t>epScnChangePartsHistoryTime</t>
    <phoneticPr fontId="7"/>
  </si>
  <si>
    <t>1.3.6.1.4.1.1248.1.4.2.14.4.1.2</t>
  </si>
  <si>
    <t>1.3.6.1.4.1.1248.1.4.2.14.4.1.2.x.1.x</t>
  </si>
  <si>
    <t>1.3.6.1.4.1.1248.1.4.2.14.4.1.2.x.2.x</t>
  </si>
  <si>
    <t>1.3.6.1.4.1.1248.1.4.2.14.4.1.2.x.3.x</t>
  </si>
  <si>
    <t>1.3.6.1.4.1.1248.1.4.2.14.4.1.3</t>
  </si>
  <si>
    <t>1.3.6.1.4.1.1248.1.4.2.14.4.1.3.x.1.x</t>
  </si>
  <si>
    <t>1.3.6.1.4.1.1248.1.4.2.14.4.1.3.x.2.x</t>
  </si>
  <si>
    <t>1.3.6.1.4.1.1248.1.4.2.14.4.1.3.x.3.x</t>
  </si>
  <si>
    <t>交換した時間</t>
    <phoneticPr fontId="7"/>
  </si>
  <si>
    <t>前回交換してから今回交換するまでの総スキャン回数</t>
    <phoneticPr fontId="7"/>
  </si>
  <si>
    <t>1.3.6.1.4.1.1248.1.4.2.14.2</t>
    <phoneticPr fontId="7"/>
  </si>
  <si>
    <t>1.3.6.1.4.1.1248.1.4.2.14.3</t>
    <phoneticPr fontId="7"/>
  </si>
  <si>
    <t>1.3.6.1.4.1.1248.1.4.2.14.4</t>
    <phoneticPr fontId="7"/>
  </si>
  <si>
    <t>交換部品履歴テーブル</t>
    <phoneticPr fontId="7"/>
  </si>
  <si>
    <t>1.3.6.1.4.1.1248.1.4.2.14.3.1.1</t>
    <phoneticPr fontId="7"/>
  </si>
  <si>
    <t>1.3.6.1.4.1.1248.1.4.2.14.3.1.2</t>
    <phoneticPr fontId="7"/>
  </si>
  <si>
    <t>交換部品の共通情報テーブル</t>
  </si>
  <si>
    <t>サポートする交換部品のタイプ数</t>
  </si>
  <si>
    <t>交換部品のインデックスの付け方のタイプ</t>
    <phoneticPr fontId="7"/>
  </si>
  <si>
    <t>epScnCleaningHistory(25)</t>
    <phoneticPr fontId="7"/>
  </si>
  <si>
    <t>epScnCleaningHistoryCommonTable</t>
    <phoneticPr fontId="7"/>
  </si>
  <si>
    <t>epScnCleaningHistorySupportTable</t>
    <phoneticPr fontId="7"/>
  </si>
  <si>
    <t>epScnCleaningHistoryTable</t>
    <phoneticPr fontId="7"/>
  </si>
  <si>
    <t>epScnCleaningHistoryCommonIndexType</t>
  </si>
  <si>
    <t>epScnCleaningHistoryCommonNum</t>
  </si>
  <si>
    <t>epScnCleaningHistorySupportType</t>
  </si>
  <si>
    <t>epScnCleaningHistorySupportMaxSize</t>
  </si>
  <si>
    <t>epScnCleaningHistorySupportScannedUnit</t>
  </si>
  <si>
    <t>epScnCleaningHistoryTime</t>
  </si>
  <si>
    <t>1.3.6.1.4.1.1248.1.4.2.25.1.1.2</t>
  </si>
  <si>
    <t>1.3.6.1.4.1.1248.1.4.2.25.1</t>
    <phoneticPr fontId="7"/>
  </si>
  <si>
    <t>1.3.6.1.4.1.1248.1.4.2.25.2</t>
    <phoneticPr fontId="7"/>
  </si>
  <si>
    <t>1.3.6.1.4.1.1248.1.4.2.25.3</t>
    <phoneticPr fontId="7"/>
  </si>
  <si>
    <t>クリーニング履歴のインデックスの付け方のタイプ</t>
  </si>
  <si>
    <t>サポートするクリーニング履歴の数</t>
  </si>
  <si>
    <t>クリーニング履歴テーブルタイプ</t>
  </si>
  <si>
    <t>クリーニング履歴テーブル最大履歴数</t>
  </si>
  <si>
    <t>クリーニングした時間</t>
  </si>
  <si>
    <t>前回クリーニングしてから今回クリーニングするまでの総スキャン回数</t>
  </si>
  <si>
    <t>epScnCleaningHistoryTotalScannedの単位</t>
    <phoneticPr fontId="7"/>
  </si>
  <si>
    <t>epScnScanHistorySupportTable</t>
    <phoneticPr fontId="7"/>
  </si>
  <si>
    <t>epScnScanHistoryTable</t>
    <phoneticPr fontId="7"/>
  </si>
  <si>
    <t>epScnScanHistorySupportIndexType</t>
  </si>
  <si>
    <t>epScnScanHistorySupportMaxSize</t>
  </si>
  <si>
    <t>epScnScanHistoryBackgroundBoard</t>
  </si>
  <si>
    <t>1.3.6.1.4.1.1248.1.4.2.7.6.1.1</t>
  </si>
  <si>
    <t>1.3.6.1.4.1.1248.1.4.2.7.6.1.2</t>
  </si>
  <si>
    <t>1.3.6.1.4.1.1248.1.4.2.7.7.1.2</t>
  </si>
  <si>
    <t>スキャン履歴テーブルのインデックスの付け方のタイプ</t>
  </si>
  <si>
    <t>スキャン履歴テーブル最大履歴数</t>
  </si>
  <si>
    <t>背景板設定</t>
  </si>
  <si>
    <t>epScnOperationSetting</t>
    <phoneticPr fontId="7"/>
  </si>
  <si>
    <t>1.3.6.1.4.1.1248.1.4.2.12.1.1.2</t>
    <phoneticPr fontId="7"/>
  </si>
  <si>
    <t>1.3.6.1.4.1.1248.1.4.2.12.1.1.2.x.1</t>
    <phoneticPr fontId="7"/>
  </si>
  <si>
    <t>1.3.6.1.4.1.1248.1.4.2.12.1.1.3</t>
    <phoneticPr fontId="7"/>
  </si>
  <si>
    <t>1.3.6.1.4.1.1248.1.4.2.12.1.1.3.x.1</t>
    <phoneticPr fontId="7"/>
  </si>
  <si>
    <t>1.3.6.1.4.1.1248.1.4.2.17.2.1.49</t>
    <phoneticPr fontId="7"/>
  </si>
  <si>
    <t>epScnScanToSupportCutPosAdjustmentUnit</t>
  </si>
  <si>
    <t>epScnScanToSupportCutPosMaxAdjustment</t>
  </si>
  <si>
    <t>epScnScanToSupportCutPosMinAdjustment</t>
  </si>
  <si>
    <t>epScnScanToSupportRotation</t>
  </si>
  <si>
    <t>epScnScanToSupportDDEParam3Max</t>
  </si>
  <si>
    <t>epScnScanToSupportDDEParam3Min</t>
  </si>
  <si>
    <t>epScnScanToSupportDocumentStandbyMode</t>
  </si>
  <si>
    <t>epScnScanToSupportDDFSensorRangeUnit</t>
  </si>
  <si>
    <t>epScnScanToSupportDDFSensorStartMaxPos</t>
  </si>
  <si>
    <t>epScnScanToSupportDDFSensorStartMinPos</t>
  </si>
  <si>
    <t>epScnScanToSupportDDFSensorEndMaxPos</t>
  </si>
  <si>
    <t>epScnScanToSupportDDFSensorEndMinPos</t>
  </si>
  <si>
    <t>epScnScanToSupportDDFLengthToleranceUnit</t>
  </si>
  <si>
    <t>epScnScanToSupportDDFLengthMaxTolerance</t>
  </si>
  <si>
    <t>epScnScanToSupportDDFLengthMinTolerance</t>
  </si>
  <si>
    <t>1.3.6.1.4.1.1248.1.4.2.17.1.1.32</t>
  </si>
  <si>
    <t>1.3.6.1.4.1.1248.1.4.2.17.1.1.33</t>
  </si>
  <si>
    <t>1.3.6.1.4.1.1248.1.4.2.17.1.1.34</t>
  </si>
  <si>
    <t>1.3.6.1.4.1.1248.1.4.2.17.1.1.35</t>
  </si>
  <si>
    <t>1.3.6.1.4.1.1248.1.4.2.17.1.1.36</t>
  </si>
  <si>
    <t>1.3.6.1.4.1.1248.1.4.2.17.1.1.37</t>
  </si>
  <si>
    <t>1.3.6.1.4.1.1248.1.4.2.17.1.1.38</t>
  </si>
  <si>
    <t>1.3.6.1.4.1.1248.1.4.2.17.1.1.39</t>
  </si>
  <si>
    <t>1.3.6.1.4.1.1248.1.4.2.17.1.1.40</t>
  </si>
  <si>
    <t>1.3.6.1.4.1.1248.1.4.2.17.1.1.41</t>
  </si>
  <si>
    <t>1.3.6.1.4.1.1248.1.4.2.17.1.1.42</t>
  </si>
  <si>
    <t>1.3.6.1.4.1.1248.1.4.2.17.1.1.43</t>
  </si>
  <si>
    <t>1.3.6.1.4.1.1248.1.4.2.17.1.1.44</t>
  </si>
  <si>
    <t>1.3.6.1.4.1.1248.1.4.2.17.1.1.45</t>
  </si>
  <si>
    <t>1.3.6.1.4.1.1248.1.4.2.17.1.1.46</t>
  </si>
  <si>
    <t>ScanTo機能毎の自動(サイズ)選択時切り出し位置調整の単位の設定</t>
  </si>
  <si>
    <t>ScanTo機能毎の自動(サイズ)選択時切り出し位置調整で設定可能な最大値</t>
  </si>
  <si>
    <t>ScanTo機能毎の自動(サイズ)選択時切り出し位置調整で設定可能な最小値</t>
  </si>
  <si>
    <t>ScanTo機能毎の回転で設定可能な値</t>
  </si>
  <si>
    <t>ScanTo機能毎の文字くっきり機能のパラメータ3の最大値</t>
  </si>
  <si>
    <t>ScanTo機能毎の文字くっきり機能のパラメータ3の最小値</t>
  </si>
  <si>
    <t>ScanTo機能毎の原稿待ち受けモードで設定可能な値</t>
  </si>
  <si>
    <t>ScanTo機能毎の重送検知(超音波で検知)の検知範囲の単位</t>
  </si>
  <si>
    <t>ScanTo機能毎の重送検知(超音波で検知)の検知範囲の検知開始位置で設定可能な最大値</t>
  </si>
  <si>
    <t>ScanTo機能毎の重送検知(超音波で検知)の検知範囲の検知開始位置で設定可能な最小値</t>
  </si>
  <si>
    <t>ScanTo機能毎の重送検知(超音波で検知)の検知範囲の検知終了位置で設定可能な最大値</t>
  </si>
  <si>
    <t>ScanTo機能毎の重送検知(超音波で検知)の検知範囲の検知終了位置で設定可能な最小値</t>
  </si>
  <si>
    <t>ScanTo機能毎の重送検知(長さで検知)の許容範囲の単位</t>
  </si>
  <si>
    <t>ScanTo機能毎の重送検知(長さで検知)の許容範囲で設定可能な最大値</t>
  </si>
  <si>
    <t>ScanTo機能毎の重送検知(長さで検知)の許容範囲で設定可能な最小値</t>
  </si>
  <si>
    <t>epScnScanToSettingCompressionLevel</t>
  </si>
  <si>
    <t>1.3.6.1.4.1.1248.1.4.2.17.2.1.50</t>
  </si>
  <si>
    <t>ScanTo機能毎の圧縮率のレベル設定</t>
  </si>
  <si>
    <t>1.3.6.1.4.1.1248.1.4.2.17.2.1.50.x.1.1</t>
  </si>
  <si>
    <t>1.3.6.1.4.1.1248.1.4.2.17.2.1.50.x.2.1</t>
  </si>
  <si>
    <t>1.3.6.1.4.1.1248.1.4.2.17.2.1.50.x.3.1</t>
  </si>
  <si>
    <t>1.3.6.1.4.1.1248.1.4.2.17.2.1.50.x.4.1</t>
  </si>
  <si>
    <t>epScnScanToSettingImageTypeJudgeLevel</t>
  </si>
  <si>
    <t>1.3.6.1.4.1.1248.1.4.2.17.2.1.51</t>
  </si>
  <si>
    <t>ScanTo機能毎のグレーモノクロ自動判別の判定レベルの設定</t>
  </si>
  <si>
    <t>1.3.6.1.4.1.1248.1.4.2.17.2.1.51.x.1.1</t>
  </si>
  <si>
    <t>1.3.6.1.4.1.1248.1.4.2.17.2.1.51.x.2.1</t>
  </si>
  <si>
    <t>1.3.6.1.4.1.1248.1.4.2.17.2.1.51.x.3.1</t>
  </si>
  <si>
    <t>1.3.6.1.4.1.1248.1.4.2.17.2.1.51.x.4.1</t>
  </si>
  <si>
    <t>epScnScanToSettingCutPosAdjustment</t>
  </si>
  <si>
    <t>1.3.6.1.4.1.1248.1.4.2.17.2.1.52</t>
  </si>
  <si>
    <t>ScanTo機能毎の自動(サイズ)選択時切り出し位置調整の設定</t>
  </si>
  <si>
    <t>1.3.6.1.4.1.1248.1.4.2.17.2.1.52.x.1.1</t>
  </si>
  <si>
    <t>1.3.6.1.4.1.1248.1.4.2.17.2.1.52.x.2.1</t>
  </si>
  <si>
    <t>1.3.6.1.4.1.1248.1.4.2.17.2.1.52.x.3.1</t>
  </si>
  <si>
    <t>1.3.6.1.4.1.1248.1.4.2.17.2.1.52.x.4.1</t>
  </si>
  <si>
    <t>epScnScanToSettingLaminatePriorityEnable</t>
  </si>
  <si>
    <t>ScanTo機能毎のラミネート優先の有効、無効設定</t>
  </si>
  <si>
    <t>1.3.6.1.4.1.1248.1.4.2.17.2.1.53.x.1.1</t>
  </si>
  <si>
    <t>1.3.6.1.4.1.1248.1.4.2.17.2.1.53.x.2.1</t>
  </si>
  <si>
    <t>1.3.6.1.4.1.1248.1.4.2.17.2.1.53.x.3.1</t>
  </si>
  <si>
    <t>epScnScanToSettingRotation</t>
  </si>
  <si>
    <t>1.3.6.1.4.1.1248.1.4.2.17.2.1.54</t>
  </si>
  <si>
    <t>ScanTo機能毎の回転の設定</t>
  </si>
  <si>
    <t>1.3.6.1.4.1.1248.1.4.2.17.2.1.54.x.1.1</t>
  </si>
  <si>
    <t>1.3.6.1.4.1.1248.1.4.2.17.2.1.54.x.2.1</t>
  </si>
  <si>
    <t>1.3.6.1.4.1.1248.1.4.2.17.2.1.54.x.3.1</t>
  </si>
  <si>
    <t>1.3.6.1.4.1.1248.1.4.2.17.2.1.54.x.4.1</t>
  </si>
  <si>
    <t>epScnScanToSettingDDEEnable</t>
  </si>
  <si>
    <t>1.3.6.1.4.1.1248.1.4.2.17.2.1.55</t>
  </si>
  <si>
    <t>ScanTo機能毎の文字くっきり機能の有効、無効設定</t>
  </si>
  <si>
    <t>1.3.6.1.4.1.1248.1.4.2.17.2.1.55.x.1.1</t>
  </si>
  <si>
    <t>1.3.6.1.4.1.1248.1.4.2.17.2.1.55.x.2.1</t>
  </si>
  <si>
    <t>1.3.6.1.4.1.1248.1.4.2.17.2.1.55.x.3.1</t>
  </si>
  <si>
    <t>1.3.6.1.4.1.1248.1.4.2.17.2.1.55.x.4.1</t>
  </si>
  <si>
    <t>epScnScanToSettingDDEParam1</t>
  </si>
  <si>
    <t>1.3.6.1.4.1.1248.1.4.2.17.2.1.56</t>
  </si>
  <si>
    <t>ScanTo機能毎の文字くっきり機能のパラメータ1の設定</t>
  </si>
  <si>
    <t>1.3.6.1.4.1.1248.1.4.2.17.2.1.56.x.1.1</t>
  </si>
  <si>
    <t>1.3.6.1.4.1.1248.1.4.2.17.2.1.56.x.2.1</t>
  </si>
  <si>
    <t>1.3.6.1.4.1.1248.1.4.2.17.2.1.56.x.3.1</t>
  </si>
  <si>
    <t>1.3.6.1.4.1.1248.1.4.2.17.2.1.56.x.4.1</t>
  </si>
  <si>
    <t>epScnScanToSettingDDEParam2</t>
  </si>
  <si>
    <t>1.3.6.1.4.1.1248.1.4.2.17.2.1.57</t>
  </si>
  <si>
    <t>ScanTo機能毎の文字くっきり機能のパラメータ2の設定</t>
  </si>
  <si>
    <t>1.3.6.1.4.1.1248.1.4.2.17.2.1.57.x.1.1</t>
  </si>
  <si>
    <t>1.3.6.1.4.1.1248.1.4.2.17.2.1.57.x.2.1</t>
  </si>
  <si>
    <t>1.3.6.1.4.1.1248.1.4.2.17.2.1.57.x.3.1</t>
  </si>
  <si>
    <t>1.3.6.1.4.1.1248.1.4.2.17.2.1.57.x.4.1</t>
  </si>
  <si>
    <t>epScnScanToSettingDDEParam3</t>
  </si>
  <si>
    <t>1.3.6.1.4.1.1248.1.4.2.17.2.1.58</t>
  </si>
  <si>
    <t>ScanTo機能毎の文字くっきり機能のパラメータ3の設</t>
  </si>
  <si>
    <t>1.3.6.1.4.1.1248.1.4.2.17.2.1.58.x.1.1</t>
  </si>
  <si>
    <t>1.3.6.1.4.1.1248.1.4.2.17.2.1.58.x.2.1</t>
  </si>
  <si>
    <t>1.3.6.1.4.1.1248.1.4.2.17.2.1.58.x.3.1</t>
  </si>
  <si>
    <t>1.3.6.1.4.1.1248.1.4.2.17.2.1.58.x.4.1</t>
  </si>
  <si>
    <t>epScnScanToSettingDocumentTiltCorrectionEnable</t>
  </si>
  <si>
    <t>1.3.6.1.4.1.1248.1.4.2.17.2.1.59</t>
  </si>
  <si>
    <t>ScanTo機能毎の書類傾き補正の有効、無効設定</t>
  </si>
  <si>
    <t>1.3.6.1.4.1.1248.1.4.2.17.2.1.59.x.1.1</t>
  </si>
  <si>
    <t>1.3.6.1.4.1.1248.1.4.2.17.2.1.59.x.2.1</t>
  </si>
  <si>
    <t>1.3.6.1.4.1.1248.1.4.2.17.2.1.59.x.3.1</t>
  </si>
  <si>
    <t>1.3.6.1.4.1.1248.1.4.2.17.2.1.59.x.4.1</t>
  </si>
  <si>
    <t>epScnScanToSettingDocumentStandbyMode</t>
  </si>
  <si>
    <t>1.3.6.1.4.1.1248.1.4.2.17.2.1.60</t>
  </si>
  <si>
    <t>ScanTo機能毎の原稿待ち受けモードの設定</t>
  </si>
  <si>
    <t>1.3.6.1.4.1.1248.1.4.2.17.2.1.60.x.1.1</t>
  </si>
  <si>
    <t>1.3.6.1.4.1.1248.1.4.2.17.2.1.60.x.2.1</t>
  </si>
  <si>
    <t>1.3.6.1.4.1.1248.1.4.2.17.2.1.60.x.3.1</t>
  </si>
  <si>
    <t>1.3.6.1.4.1.1248.1.4.2.17.2.1.60.x.4.1</t>
  </si>
  <si>
    <t>epScnScanToSettingDDFSensorStartPos</t>
  </si>
  <si>
    <t>1.3.6.1.4.1.1248.1.4.2.17.2.1.61</t>
  </si>
  <si>
    <t>ScanTo機能毎の重送検知(超音波で検知)の検知範囲の検知開始位置の設定</t>
  </si>
  <si>
    <t>1.3.6.1.4.1.1248.1.4.2.17.2.1.61.x.1.1</t>
  </si>
  <si>
    <t>1.3.6.1.4.1.1248.1.4.2.17.2.1.61.x.2.1</t>
  </si>
  <si>
    <t>1.3.6.1.4.1.1248.1.4.2.17.2.1.61.x.3.1</t>
  </si>
  <si>
    <t>1.3.6.1.4.1.1248.1.4.2.17.2.1.61.x.4.1</t>
  </si>
  <si>
    <t>epScnScanToSettingDDFSensorEndPos</t>
  </si>
  <si>
    <t>1.3.6.1.4.1.1248.1.4.2.17.2.1.62</t>
  </si>
  <si>
    <t>ScanTo機能毎の重送検知(超音波で検知)の検知範囲の検知終了位置の設定</t>
  </si>
  <si>
    <t>1.3.6.1.4.1.1248.1.4.2.17.2.1.62.x.1.1</t>
  </si>
  <si>
    <t>1.3.6.1.4.1.1248.1.4.2.17.2.1.62.x.2.1</t>
  </si>
  <si>
    <t>1.3.6.1.4.1.1248.1.4.2.17.2.1.62.x.3.1</t>
  </si>
  <si>
    <t>1.3.6.1.4.1.1248.1.4.2.17.2.1.62.x.4.1</t>
  </si>
  <si>
    <t>epScnScanToSettingDDFLengthEnable</t>
  </si>
  <si>
    <t>1.3.6.1.4.1.1248.1.4.2.17.2.1.63</t>
  </si>
  <si>
    <t>ScanTo機能毎の重送検知(長さで検知)の有効、無効設定</t>
  </si>
  <si>
    <t>1.3.6.1.4.1.1248.1.4.2.17.2.1.63.x.1.1</t>
  </si>
  <si>
    <t>1.3.6.1.4.1.1248.1.4.2.17.2.1.63.x.2.1</t>
  </si>
  <si>
    <t>1.3.6.1.4.1.1248.1.4.2.17.2.1.63.x.3.1</t>
  </si>
  <si>
    <t>1.3.6.1.4.1.1248.1.4.2.17.2.1.63.x.4.1</t>
  </si>
  <si>
    <t>epScnScanToSettingDDFLengthTolerance</t>
  </si>
  <si>
    <t>1.3.6.1.4.1.1248.1.4.2.17.2.1.64</t>
  </si>
  <si>
    <t>ScanTo機能毎の重送検知(長さで検知)の許容範囲の設定</t>
  </si>
  <si>
    <t>1.3.6.1.4.1.1248.1.4.2.17.2.1.64.x.1.1</t>
  </si>
  <si>
    <t>1.3.6.1.4.1.1248.1.4.2.17.2.1.64.x.2.1</t>
  </si>
  <si>
    <t>1.3.6.1.4.1.1248.1.4.2.17.2.1.64.x.3.1</t>
  </si>
  <si>
    <t>1.3.6.1.4.1.1248.1.4.2.17.2.1.64.x.4.1</t>
  </si>
  <si>
    <t>epScnOptionType</t>
    <phoneticPr fontId="7"/>
  </si>
  <si>
    <t>epScnOptionConnection</t>
    <phoneticPr fontId="7"/>
  </si>
  <si>
    <t>epScnOperationType</t>
    <phoneticPr fontId="7"/>
  </si>
  <si>
    <t>読み出した場合は常に0を返す。</t>
    <phoneticPr fontId="7"/>
  </si>
  <si>
    <t>1.3.6.1.4.1.1248.1.4.2.25.1.1.1</t>
    <phoneticPr fontId="7"/>
  </si>
  <si>
    <t>1.3.6.1.4.1.1248.1.4.2.25.2.1.2</t>
    <phoneticPr fontId="7"/>
  </si>
  <si>
    <t>1.3.6.1.4.1.1248.1.4.2.25.2.1.2.x.1</t>
    <phoneticPr fontId="7"/>
  </si>
  <si>
    <t>1.3.6.1.4.1.1248.1.4.2.25.2.1.3</t>
    <phoneticPr fontId="7"/>
  </si>
  <si>
    <t>1.3.6.1.4.1.1248.1.4.2.25.2.1.3.x.1</t>
    <phoneticPr fontId="7"/>
  </si>
  <si>
    <t>1.3.6.1.4.1.1248.1.4.2.25.2.1.4</t>
    <phoneticPr fontId="7"/>
  </si>
  <si>
    <t>1.3.6.1.4.1.1248.1.4.2.25.2.1.4.x.1</t>
    <phoneticPr fontId="7"/>
  </si>
  <si>
    <t>1.3.6.1.4.1.1248.1.4.2.25.3.1.2</t>
    <phoneticPr fontId="7"/>
  </si>
  <si>
    <t>1.3.6.1.4.1.1248.1.4.2.25.3.1.2.x.1.x</t>
    <phoneticPr fontId="7"/>
  </si>
  <si>
    <t>1.3.6.1.4.1.1248.1.4.2.25.3.1.3</t>
    <phoneticPr fontId="7"/>
  </si>
  <si>
    <t>1.3.6.1.4.1.1248.1.4.2.25.3.1.3.x.1.x</t>
    <phoneticPr fontId="7"/>
  </si>
  <si>
    <t>1.3.6.1.2.1.25.3.2.1.1.1</t>
    <phoneticPr fontId="7"/>
  </si>
  <si>
    <t>epHrEmbeddedAgentSettingsJobNameSendEnable</t>
    <phoneticPr fontId="7"/>
  </si>
  <si>
    <t>1.3.6.1.4.1.1248.1.8.2.21.1.1.37</t>
    <phoneticPr fontId="7"/>
  </si>
  <si>
    <t>1.3.6.1.4.1.1248.1.8.2.21.1.1.37.2.1</t>
  </si>
  <si>
    <t>1.3.6.1.4.1.1248.1.8.2.21.1.1.37.2.2</t>
  </si>
  <si>
    <t>1.3.6.1.4.1.1248.1.8.2.21.1.1.37.2.3</t>
  </si>
  <si>
    <t>ジョブ名送信の有効無効設定。</t>
    <phoneticPr fontId="7"/>
  </si>
  <si>
    <t>epHrOptionNicEnable</t>
    <phoneticPr fontId="7"/>
  </si>
  <si>
    <t>epHrAvailableOptionFaxPortsMaxNum</t>
    <phoneticPr fontId="7"/>
  </si>
  <si>
    <t>epHrAvailableOptionFaxPortsNum</t>
    <phoneticPr fontId="7"/>
  </si>
  <si>
    <t>epPrtStatsYieldVeriTable</t>
    <phoneticPr fontId="7"/>
  </si>
  <si>
    <t>1.3.6.1.4.1.1248.1.2.2.56.13</t>
  </si>
  <si>
    <t>epPrtStatsYieldVeriDataSize</t>
    <phoneticPr fontId="7"/>
  </si>
  <si>
    <t>1.3.6.1.4.1.1248.1.2.2.56.13.1.2</t>
  </si>
  <si>
    <t>イールド検証情報のサイズ。</t>
    <phoneticPr fontId="7"/>
  </si>
  <si>
    <t>1.3.6.1.4.1.1248.1.2.2.56.13.1.2.1.1</t>
    <phoneticPr fontId="7"/>
  </si>
  <si>
    <t>1.3.6.1.4.1.1248.1.2.2.56.13.1.2.1.2</t>
    <phoneticPr fontId="7"/>
  </si>
  <si>
    <t>1.3.6.1.4.1.1248.1.2.2.56.13.1.2.1.3</t>
    <phoneticPr fontId="7"/>
  </si>
  <si>
    <t>1.3.6.1.4.1.1248.1.2.2.56.13.1.2.1.4</t>
    <phoneticPr fontId="7"/>
  </si>
  <si>
    <t>epPrtStatsYieldVeriData</t>
    <phoneticPr fontId="7"/>
  </si>
  <si>
    <t>1.3.6.1.4.1.1248.1.2.2.56.13.1.3</t>
    <phoneticPr fontId="7"/>
  </si>
  <si>
    <t>イールド検証情報。</t>
    <phoneticPr fontId="7"/>
  </si>
  <si>
    <t>1.3.6.1.4.1.1248.1.2.2.56.13.1.3.1.1</t>
    <phoneticPr fontId="7"/>
  </si>
  <si>
    <t>1.3.6.1.4.1.1248.1.2.2.56.13.1.3.1.2</t>
    <phoneticPr fontId="7"/>
  </si>
  <si>
    <t>1.3.6.1.4.1.1248.1.2.2.56.13.1.3.1.3</t>
    <phoneticPr fontId="7"/>
  </si>
  <si>
    <t>1.3.6.1.4.1.1248.1.2.2.56.13.1.3.1.4</t>
    <phoneticPr fontId="7"/>
  </si>
  <si>
    <t>epPrtMarkerHeadThermistorAverageTemperature</t>
    <phoneticPr fontId="38"/>
  </si>
  <si>
    <t>1.3.6.1.4.1.1248.1.2.2.27.1.1.41</t>
    <phoneticPr fontId="7"/>
  </si>
  <si>
    <t>ヘッドサーミスター平均温度(摂氏)。</t>
    <phoneticPr fontId="7"/>
  </si>
  <si>
    <t>epPrtMarkerTotalPrintingDays</t>
    <phoneticPr fontId="38"/>
  </si>
  <si>
    <t>1.3.6.1.4.1.1248.1.2.2.27.1.1.42</t>
    <phoneticPr fontId="7"/>
  </si>
  <si>
    <t>累計印刷日数。
1日に1回でも印刷のために給紙した日をカウントする。</t>
    <phoneticPr fontId="7"/>
  </si>
  <si>
    <t>1.3.6.1.4.1.1248.1.4.2.17.2.1.65</t>
    <phoneticPr fontId="7"/>
  </si>
  <si>
    <t>1.3.6.1.4.1.1248.1.4.2.17.2.1.65.x.1.1</t>
    <phoneticPr fontId="7"/>
  </si>
  <si>
    <t>1.3.6.1.4.1.1248.1.4.2.17.2.1.65.x.2.1</t>
    <phoneticPr fontId="7"/>
  </si>
  <si>
    <t>1.3.6.1.4.1.1248.1.4.2.17.2.1.65.x.3.1</t>
    <phoneticPr fontId="7"/>
  </si>
  <si>
    <t>1.3.6.1.4.1.1248.1.4.2.17.2.1.65.x.4.1</t>
    <phoneticPr fontId="7"/>
  </si>
  <si>
    <t>epHrPaidAppSoln(26)</t>
    <phoneticPr fontId="7"/>
  </si>
  <si>
    <t>epHrPaidAppSolnTable</t>
    <phoneticPr fontId="7"/>
  </si>
  <si>
    <t>1.3.6.1.4.1.1248.1.8.2.26.1</t>
    <phoneticPr fontId="7"/>
  </si>
  <si>
    <t>有償化アプリソリューションテーブル。</t>
    <phoneticPr fontId="7"/>
  </si>
  <si>
    <t>epHrPaidAppSolnType</t>
    <phoneticPr fontId="7"/>
  </si>
  <si>
    <t>1.3.6.1.4.1.1248.1.8.2.26.1.1.2</t>
    <phoneticPr fontId="7"/>
  </si>
  <si>
    <t>有償化アプリソリューションの種別。</t>
    <phoneticPr fontId="7"/>
  </si>
  <si>
    <t>1.3.6.1.4.1.1248.1.8.2.26.1.1.2.2.1</t>
    <phoneticPr fontId="7"/>
  </si>
  <si>
    <t>1.3.6.1.4.1.1248.1.8.2.26.1.1.2.2.2</t>
  </si>
  <si>
    <t>1.3.6.1.4.1.1248.1.8.2.26.1.1.2.2.3</t>
  </si>
  <si>
    <t>1.3.6.1.4.1.1248.1.8.2.26.1.1.2.2.4</t>
  </si>
  <si>
    <t>epHrPaidAppSolnActivationProductKey</t>
    <phoneticPr fontId="7"/>
  </si>
  <si>
    <t>1.3.6.1.4.1.1248.1.8.2.26.1.1.3</t>
  </si>
  <si>
    <t>epHrPaidAppSolnActivationRemaindays</t>
    <phoneticPr fontId="7"/>
  </si>
  <si>
    <t>1.3.6.1.4.1.1248.1.8.2.26.1.1.4</t>
  </si>
  <si>
    <t>有償化アプリソリューションのプロダクトキーの有効残日数。</t>
    <phoneticPr fontId="7"/>
  </si>
  <si>
    <t>epHrPaidAppSolnActivationStatus</t>
    <phoneticPr fontId="7"/>
  </si>
  <si>
    <t>1.3.6.1.4.1.1248.1.8.2.26.1.1.5</t>
  </si>
  <si>
    <t>有償化アプリソリューションのアクティベートの状態。</t>
    <phoneticPr fontId="7"/>
  </si>
  <si>
    <t>epHrPaidAppSolnStatus</t>
    <phoneticPr fontId="7"/>
  </si>
  <si>
    <t>1.3.6.1.4.1.1248.1.8.2.26.1.1.6</t>
  </si>
  <si>
    <t>有償化アプリソリューションのステータス。</t>
    <phoneticPr fontId="7"/>
  </si>
  <si>
    <t>epHrSearch(27)</t>
    <phoneticPr fontId="7"/>
  </si>
  <si>
    <t>epHrSearchMSEntraIDCommonTable</t>
    <phoneticPr fontId="7"/>
  </si>
  <si>
    <t>1.3.6.1.4.1.1248.1.8.2.27.1</t>
    <phoneticPr fontId="7"/>
  </si>
  <si>
    <t>Microsooft Entra IDの検索共通設定情報テーブル。</t>
    <phoneticPr fontId="7"/>
  </si>
  <si>
    <t>epHrSearchMSEntraIDCommonEnable</t>
    <phoneticPr fontId="7"/>
  </si>
  <si>
    <t>1.3.6.1.4.1.1248.1.8.2.27.1.1.1</t>
    <phoneticPr fontId="7"/>
  </si>
  <si>
    <t>検索設定の有効/無効。</t>
    <phoneticPr fontId="7"/>
  </si>
  <si>
    <t>epHrSearchMSEntraIDTable</t>
    <phoneticPr fontId="7"/>
  </si>
  <si>
    <t>1.3.6.1.4.1.1248.1.8.2.27.2</t>
    <phoneticPr fontId="7"/>
  </si>
  <si>
    <t>Microsooft Entra IDの検索設定情報テーブル。</t>
    <phoneticPr fontId="7"/>
  </si>
  <si>
    <t>epHrSearchMSEntraIDType</t>
    <phoneticPr fontId="7"/>
  </si>
  <si>
    <t>1.3.6.1.4.1.1248.1.8.2.27.2.1.2</t>
    <phoneticPr fontId="7"/>
  </si>
  <si>
    <t>Microsooft Entra IDの検索設定情報テーブルの種別。</t>
    <phoneticPr fontId="7"/>
  </si>
  <si>
    <t>1.3.6.1.4.1.1248.1.8.2.27.2.1.2.2.1</t>
    <phoneticPr fontId="7"/>
  </si>
  <si>
    <t>1.3.6.1.4.1.1248.1.8.2.27.2.1.2.2.2</t>
    <phoneticPr fontId="7"/>
  </si>
  <si>
    <t>epHrSearchMSEntraIDMinNumber</t>
  </si>
  <si>
    <t>1.3.6.1.4.1.1248.1.8.2.27.2.1.3</t>
    <phoneticPr fontId="7"/>
  </si>
  <si>
    <t>表示する検索件数として設定可能な値の下限。</t>
    <phoneticPr fontId="7"/>
  </si>
  <si>
    <t>epHrSearchMSEntraIDMaxNumber</t>
    <phoneticPr fontId="7"/>
  </si>
  <si>
    <t>1.3.6.1.4.1.1248.1.8.2.27.2.1.4</t>
  </si>
  <si>
    <t>表示する検索件数として設定可能な値の上限。</t>
    <phoneticPr fontId="7"/>
  </si>
  <si>
    <t>epHrSearchMSEntraIDNumber</t>
    <phoneticPr fontId="7"/>
  </si>
  <si>
    <t>1.3.6.1.4.1.1248.1.8.2.27.2.1.5</t>
  </si>
  <si>
    <t>検索件数に設定された値。</t>
    <phoneticPr fontId="7"/>
  </si>
  <si>
    <t>epHrSearchMSEntraIDUserPrincipalName</t>
    <phoneticPr fontId="7"/>
  </si>
  <si>
    <t>1.3.6.1.4.1.1248.1.8.2.27.2.1.6</t>
  </si>
  <si>
    <t>ユーザー名属性を検索する文字列。</t>
    <phoneticPr fontId="7"/>
  </si>
  <si>
    <t>epHrSearchMSEntraIDDisplayName</t>
    <phoneticPr fontId="7"/>
  </si>
  <si>
    <t>1.3.6.1.4.1.1248.1.8.2.27.2.1.7</t>
  </si>
  <si>
    <t>ユーザー表示名属性を検索する文字列。</t>
    <phoneticPr fontId="7"/>
  </si>
  <si>
    <t>epHrSearchMSEntraIDFaxNumber</t>
    <phoneticPr fontId="7"/>
  </si>
  <si>
    <t>1.3.6.1.4.1.1248.1.8.2.27.2.1.8</t>
  </si>
  <si>
    <t>ファックス番号属性を検索する文字列。</t>
    <phoneticPr fontId="7"/>
  </si>
  <si>
    <t>epHrSearchMSEntraIDMailAddress</t>
    <phoneticPr fontId="7"/>
  </si>
  <si>
    <t>1.3.6.1.4.1.1248.1.8.2.27.2.1.9</t>
  </si>
  <si>
    <t>メールアドレス属性を検索する文字列。</t>
    <phoneticPr fontId="7"/>
  </si>
  <si>
    <t>epHrRCP(28)</t>
    <phoneticPr fontId="7"/>
  </si>
  <si>
    <t>epHrRCPTable</t>
    <phoneticPr fontId="7"/>
  </si>
  <si>
    <t>1.3.6.1.4.1.1248.1.8.2.28.1</t>
    <phoneticPr fontId="7"/>
  </si>
  <si>
    <t>リモートコントロールパネルの共通設定情報テーブル。</t>
    <phoneticPr fontId="7"/>
  </si>
  <si>
    <t>epHrRCPEnable</t>
    <phoneticPr fontId="7"/>
  </si>
  <si>
    <t>1.3.6.1.4.1.1248.1.8.2.28.1.1.1</t>
    <phoneticPr fontId="7"/>
  </si>
  <si>
    <t>リモートコントロールパネルの有効、無効の設定。</t>
    <phoneticPr fontId="7"/>
  </si>
  <si>
    <t>epHrRCPAutoApproveEnable</t>
    <phoneticPr fontId="7"/>
  </si>
  <si>
    <t>1.3.6.1.4.1.1248.1.8.2.28.1.1.2</t>
    <phoneticPr fontId="7"/>
  </si>
  <si>
    <t>リモートコントロールパネルの自動承認の有効、無効の設定。</t>
    <phoneticPr fontId="7"/>
  </si>
  <si>
    <t>epHrRCPAutoApproveMinTimeout</t>
    <phoneticPr fontId="7"/>
  </si>
  <si>
    <t>1.3.6.1.4.1.1248.1.8.2.28.1.1.3</t>
    <phoneticPr fontId="7"/>
  </si>
  <si>
    <t>リモートコントロールパネルの自動承認のタイムアウトに設定可能な最小値。</t>
    <phoneticPr fontId="7"/>
  </si>
  <si>
    <t>epHrRCPAutoApproveMaxTimeout</t>
    <phoneticPr fontId="7"/>
  </si>
  <si>
    <t>1.3.6.1.4.1.1248.1.8.2.28.1.1.4</t>
    <phoneticPr fontId="7"/>
  </si>
  <si>
    <t>リモートコントロールパネルの自動承認のタイムアウトに設定可能な最大値。</t>
    <rPh sb="32" eb="33">
      <t>ダイ</t>
    </rPh>
    <phoneticPr fontId="7"/>
  </si>
  <si>
    <t>epHrRCPAutoApproveTimeout</t>
    <phoneticPr fontId="7"/>
  </si>
  <si>
    <t>1.3.6.1.4.1.1248.1.8.2.28.1.1.5</t>
    <phoneticPr fontId="7"/>
  </si>
  <si>
    <t>リモートコントロールパネルの自動承認のタイムアウトの設定値(単位は秒)。</t>
    <phoneticPr fontId="7"/>
  </si>
  <si>
    <t>epHrRCPTerminateFromPanelEnable</t>
    <phoneticPr fontId="7"/>
  </si>
  <si>
    <t>1.3.6.1.4.1.1248.1.8.2.28.1.1.6</t>
    <phoneticPr fontId="7"/>
  </si>
  <si>
    <t>パネルを操作してリモートコントロールパネルを終了する機能の有効、無効の設定。</t>
    <phoneticPr fontId="7"/>
  </si>
  <si>
    <t>epHrRCPHideFromPanelEnable</t>
    <phoneticPr fontId="7"/>
  </si>
  <si>
    <t>1.3.6.1.4.1.1248.1.8.2.28.1.1.7</t>
  </si>
  <si>
    <t>パネルを操作してリモートコントロールパネルの画面を一時的に隠す機能の有効、無効の設定。</t>
    <phoneticPr fontId="7"/>
  </si>
  <si>
    <t>epHrRCPERSConnectionCount</t>
    <phoneticPr fontId="7"/>
  </si>
  <si>
    <t>1.3.6.1.4.1.1248.1.8.2.28.1.1.8</t>
  </si>
  <si>
    <t>ERS経由のリモートコントロールパネル接続回数。</t>
    <phoneticPr fontId="7"/>
  </si>
  <si>
    <t>epPrtGeneralIOAMenuMode</t>
    <phoneticPr fontId="7"/>
  </si>
  <si>
    <t>1.3.6.1.4.1.1248.1.2.2.5.1.1.133</t>
    <phoneticPr fontId="7"/>
  </si>
  <si>
    <t>排紙整列性改善のメニューモード。</t>
    <phoneticPr fontId="7"/>
  </si>
  <si>
    <t>epPrtStackerTable</t>
    <phoneticPr fontId="7"/>
  </si>
  <si>
    <t>1.3.6.1.4.1.1248.1.2.2.57.2</t>
    <phoneticPr fontId="7"/>
  </si>
  <si>
    <t>スタッカーテーブル</t>
    <phoneticPr fontId="7"/>
  </si>
  <si>
    <t>epPrtStackerEnable</t>
    <phoneticPr fontId="7"/>
  </si>
  <si>
    <t>1.3.6.1.4.1.1248.1.2.2.57.2.1.2</t>
    <phoneticPr fontId="7"/>
  </si>
  <si>
    <t>スタッカーの機能の有効無効設定。</t>
    <phoneticPr fontId="7"/>
  </si>
  <si>
    <t>1.3.6.1.4.1.1248.1.4.2.8.2.1.2.x.7</t>
  </si>
  <si>
    <t>1.3.6.1.4.1.1248.1.4.2.8.2.1.2.x.8</t>
  </si>
  <si>
    <t>1.3.6.1.4.1.1248.1.4.2.8.2.1.2.x.9</t>
  </si>
  <si>
    <t>1.3.6.1.4.1.1248.1.4.2.8.2.1.2.x.10</t>
  </si>
  <si>
    <t>1.3.6.1.4.1.1248.1.4.2.8.2.1.2.x.11</t>
  </si>
  <si>
    <t>1.3.6.1.4.1.1248.1.4.2.8.2.1.2.x.12</t>
  </si>
  <si>
    <t>1.3.6.1.4.1.1248.1.4.2.17.1.1.2.x.5</t>
    <phoneticPr fontId="7"/>
  </si>
  <si>
    <t>1.3.6.1.4.1.1248.1.4.2.17.2.1.2.x.5.1</t>
    <phoneticPr fontId="7"/>
  </si>
  <si>
    <t>1.3.6.1.4.1.1248.1.4.2.17.2.1.3.x.5.1</t>
    <phoneticPr fontId="7"/>
  </si>
  <si>
    <t>1.3.6.1.4.1.1248.1.4.2.17.2.1.4.x.5.1</t>
    <phoneticPr fontId="7"/>
  </si>
  <si>
    <t>1.3.6.1.4.1.1248.1.4.2.17.2.1.5.x.5.1</t>
    <phoneticPr fontId="7"/>
  </si>
  <si>
    <t>1.3.6.1.4.1.1248.1.4.2.17.2.1.6.x.5.1</t>
    <phoneticPr fontId="7"/>
  </si>
  <si>
    <t>1.3.6.1.4.1.1248.1.4.2.17.2.1.7.x.5.1</t>
    <phoneticPr fontId="7"/>
  </si>
  <si>
    <t>1.3.6.1.4.1.1248.1.4.2.17.2.1.8.x.5.1</t>
    <phoneticPr fontId="7"/>
  </si>
  <si>
    <t>1.3.6.1.4.1.1248.1.4.2.17.2.1.9.x.5.1</t>
    <phoneticPr fontId="7"/>
  </si>
  <si>
    <t>1.3.6.1.4.1.1248.1.4.2.17.2.1.10.x.5.1</t>
    <phoneticPr fontId="7"/>
  </si>
  <si>
    <t>1.3.6.1.4.1.1248.1.4.2.17.2.1.11.x.5.1</t>
    <phoneticPr fontId="7"/>
  </si>
  <si>
    <t>1.3.6.1.4.1.1248.1.4.2.17.2.1.12.x.5.1</t>
    <phoneticPr fontId="7"/>
  </si>
  <si>
    <t>1.3.6.1.4.1.1248.1.4.2.17.2.1.13.x.5.1</t>
    <phoneticPr fontId="7"/>
  </si>
  <si>
    <t>1.3.6.1.4.1.1248.1.4.2.17.2.1.14.x.5.1</t>
    <phoneticPr fontId="7"/>
  </si>
  <si>
    <t>1.3.6.1.4.1.1248.1.4.2.17.2.1.15.x.5.1</t>
    <phoneticPr fontId="7"/>
  </si>
  <si>
    <t>1.3.6.1.4.1.1248.1.4.2.17.2.1.16.x.5.1</t>
    <phoneticPr fontId="7"/>
  </si>
  <si>
    <t>1.3.6.1.4.1.1248.1.4.2.17.2.1.17.x.5.1</t>
    <phoneticPr fontId="7"/>
  </si>
  <si>
    <t>1.3.6.1.4.1.1248.1.4.2.17.2.1.18.x.5.1</t>
    <phoneticPr fontId="7"/>
  </si>
  <si>
    <t>1.3.6.1.4.1.1248.1.4.2.17.2.1.19.x.5.1</t>
    <phoneticPr fontId="7"/>
  </si>
  <si>
    <t>1.3.6.1.4.1.1248.1.4.2.17.2.1.20.x.5.1</t>
    <phoneticPr fontId="7"/>
  </si>
  <si>
    <t>1.3.6.1.4.1.1248.1.4.2.17.2.1.21.x.5.1</t>
    <phoneticPr fontId="7"/>
  </si>
  <si>
    <t>1.3.6.1.4.1.1248.1.4.2.17.2.1.22.x.5.1</t>
    <phoneticPr fontId="7"/>
  </si>
  <si>
    <t>1.3.6.1.4.1.1248.1.4.2.17.2.1.23.x.5.1</t>
    <phoneticPr fontId="7"/>
  </si>
  <si>
    <t>1.3.6.1.4.1.1248.1.4.2.17.2.1.24.x.5.1</t>
    <phoneticPr fontId="7"/>
  </si>
  <si>
    <t>1.3.6.1.4.1.1248.1.4.2.17.2.1.25.x.5.1</t>
    <phoneticPr fontId="7"/>
  </si>
  <si>
    <t>1.3.6.1.4.1.1248.1.4.2.17.2.1.26.x.5.1</t>
    <phoneticPr fontId="7"/>
  </si>
  <si>
    <t>1.3.6.1.4.1.1248.1.4.2.17.2.1.27.x.5.1</t>
    <phoneticPr fontId="7"/>
  </si>
  <si>
    <t>1.3.6.1.4.1.1248.1.4.2.17.2.1.28.x.5.1</t>
    <phoneticPr fontId="7"/>
  </si>
  <si>
    <t>1.3.6.1.4.1.1248.1.4.2.17.2.1.29.x.5.1</t>
    <phoneticPr fontId="7"/>
  </si>
  <si>
    <t>1.3.6.1.4.1.1248.1.4.2.17.2.1.30.x.5.1</t>
    <phoneticPr fontId="7"/>
  </si>
  <si>
    <t>1.3.6.1.4.1.1248.1.4.2.17.2.1.31.x.5.1</t>
    <phoneticPr fontId="7"/>
  </si>
  <si>
    <t>1.3.6.1.4.1.1248.1.4.2.17.2.1.32.x.5.1</t>
    <phoneticPr fontId="7"/>
  </si>
  <si>
    <t>1.3.6.1.4.1.1248.1.4.2.17.2.1.33.x.5.1</t>
    <phoneticPr fontId="7"/>
  </si>
  <si>
    <t>1.3.6.1.4.1.1248.1.4.2.17.2.1.34.x.5.1</t>
    <phoneticPr fontId="7"/>
  </si>
  <si>
    <t>1.3.6.1.4.1.1248.1.4.2.17.2.1.35.x.5.1</t>
    <phoneticPr fontId="7"/>
  </si>
  <si>
    <t>1.3.6.1.4.1.1248.1.4.2.17.2.1.36.x.5.1</t>
    <phoneticPr fontId="7"/>
  </si>
  <si>
    <t>1.3.6.1.4.1.1248.1.4.2.17.2.1.37.x.5.1</t>
    <phoneticPr fontId="7"/>
  </si>
  <si>
    <t>1.3.6.1.4.1.1248.1.4.2.17.2.1.38.x.5.1</t>
    <phoneticPr fontId="7"/>
  </si>
  <si>
    <t>1.3.6.1.4.1.1248.1.4.2.17.2.1.44.x.5.1</t>
    <phoneticPr fontId="7"/>
  </si>
  <si>
    <t>1.3.6.1.4.1.1248.1.4.2.17.2.1.45.x.5.1</t>
    <phoneticPr fontId="7"/>
  </si>
  <si>
    <t>1.3.6.1.4.1.1248.1.4.2.17.2.1.46.x.5.1</t>
    <phoneticPr fontId="7"/>
  </si>
  <si>
    <t>1.3.6.1.4.1.1248.1.4.2.17.2.1.47.x.5.1</t>
    <phoneticPr fontId="7"/>
  </si>
  <si>
    <t>1.3.6.1.4.1.1248.1.4.2.17.2.1.48.x.5.1</t>
    <phoneticPr fontId="7"/>
  </si>
  <si>
    <t>1.3.6.1.4.1.1248.1.4.2.17.2.1.49.x.5.1</t>
    <phoneticPr fontId="7"/>
  </si>
  <si>
    <t>1.3.6.1.4.1.1248.1.4.2.17.2.1.50.x.5.1</t>
    <phoneticPr fontId="7"/>
  </si>
  <si>
    <t>1.3.6.1.4.1.1248.1.4.2.17.2.1.51.x.5.1</t>
    <phoneticPr fontId="7"/>
  </si>
  <si>
    <t>1.3.6.1.4.1.1248.1.4.2.17.2.1.52.x.5.1</t>
    <phoneticPr fontId="7"/>
  </si>
  <si>
    <t>1.3.6.1.4.1.1248.1.4.2.17.2.1.53.x.5.1</t>
    <phoneticPr fontId="7"/>
  </si>
  <si>
    <t>1.3.6.1.4.1.1248.1.4.2.17.2.1.54.x.5.1</t>
    <phoneticPr fontId="7"/>
  </si>
  <si>
    <t>1.3.6.1.4.1.1248.1.4.2.17.2.1.55.x.5.1</t>
    <phoneticPr fontId="7"/>
  </si>
  <si>
    <t>1.3.6.1.4.1.1248.1.4.2.17.2.1.56.x.5.1</t>
    <phoneticPr fontId="7"/>
  </si>
  <si>
    <t>1.3.6.1.4.1.1248.1.4.2.17.2.1.57.x.5.1</t>
    <phoneticPr fontId="7"/>
  </si>
  <si>
    <t>1.3.6.1.4.1.1248.1.4.2.17.2.1.58.x.5.1</t>
    <phoneticPr fontId="7"/>
  </si>
  <si>
    <t>1.3.6.1.4.1.1248.1.4.2.17.2.1.59.x.5.1</t>
    <phoneticPr fontId="7"/>
  </si>
  <si>
    <t>1.3.6.1.4.1.1248.1.4.2.17.2.1.60.x.5.1</t>
    <phoneticPr fontId="7"/>
  </si>
  <si>
    <t>1.3.6.1.4.1.1248.1.4.2.17.2.1.61.x.5.1</t>
    <phoneticPr fontId="7"/>
  </si>
  <si>
    <t>1.3.6.1.4.1.1248.1.4.2.17.2.1.62.x.5.1</t>
    <phoneticPr fontId="7"/>
  </si>
  <si>
    <t>1.3.6.1.4.1.1248.1.4.2.17.2.1.63.x.5.1</t>
    <phoneticPr fontId="7"/>
  </si>
  <si>
    <t>1.3.6.1.4.1.1248.1.4.2.17.2.1.64.x.5.1</t>
    <phoneticPr fontId="7"/>
  </si>
  <si>
    <t>epHrFolderSupportHttpsServices</t>
    <phoneticPr fontId="7"/>
  </si>
  <si>
    <t>サポートする保存先フォルダへのアクセスに使用するサービス。</t>
    <phoneticPr fontId="7"/>
  </si>
  <si>
    <t>epHrFolderHttpsService</t>
    <phoneticPr fontId="7"/>
  </si>
  <si>
    <t>1.3.6.1.4.1.1248.1.8.2.7.2.1.17</t>
    <phoneticPr fontId="7"/>
  </si>
  <si>
    <t>このフォルダへのアクセスに使用するサービス。</t>
    <phoneticPr fontId="7"/>
  </si>
  <si>
    <t>epPrtMarkerUTPPerAreaTable</t>
    <phoneticPr fontId="7"/>
  </si>
  <si>
    <t>1.3.6.1.4.1.1248.1.2.2.27.18</t>
    <phoneticPr fontId="7"/>
  </si>
  <si>
    <t>3LCCテーブル</t>
    <phoneticPr fontId="7"/>
  </si>
  <si>
    <t>epPrtMarkerThreeLevelColorCounterDisplayEnable</t>
    <phoneticPr fontId="7"/>
  </si>
  <si>
    <t>1.3.6.1.4.1.1248.1.2.2.27.18.1.1</t>
    <phoneticPr fontId="7"/>
  </si>
  <si>
    <t>3LCCの表示の有効、無効設定。</t>
    <phoneticPr fontId="7"/>
  </si>
  <si>
    <t>epPrtMarkerThreeLevelColorCounterThresholdLow</t>
    <phoneticPr fontId="7"/>
  </si>
  <si>
    <t>1.3.6.1.4.1.1248.1.2.2.27.18.1.2</t>
  </si>
  <si>
    <t>epPrtMarkerThreeLevelColorCounterThresholdHigh</t>
    <phoneticPr fontId="7"/>
  </si>
  <si>
    <t>1.3.6.1.4.1.1248.1.2.2.27.18.1.3</t>
  </si>
  <si>
    <t>3LCC のHigh閾値。</t>
    <phoneticPr fontId="7"/>
  </si>
  <si>
    <t>epPrtMarkerThreeLevelColorCounterUnit</t>
    <phoneticPr fontId="7"/>
  </si>
  <si>
    <t>1.3.6.1.4.1.1248.1.2.2.27.18.1.4</t>
  </si>
  <si>
    <t>印刷数の単位。</t>
    <phoneticPr fontId="7"/>
  </si>
  <si>
    <t>epPrtMarkerThreeLevelColorCounterTotalPrinted</t>
    <phoneticPr fontId="7"/>
  </si>
  <si>
    <t>1.3.6.1.4.1.1248.1.2.2.27.18.1.5</t>
  </si>
  <si>
    <t>総印刷数。</t>
    <phoneticPr fontId="7"/>
  </si>
  <si>
    <t>epPrtMarkerThreeLevelColorCounterTotalColorHighPrinted</t>
    <phoneticPr fontId="7"/>
  </si>
  <si>
    <t>1.3.6.1.4.1.1248.1.2.2.27.18.1.6</t>
  </si>
  <si>
    <t>High Levelのカラー印刷数。</t>
    <phoneticPr fontId="7"/>
  </si>
  <si>
    <t>epPrtMarkerThreeLevelColorCounterTotalColorMidPrinted</t>
    <phoneticPr fontId="7"/>
  </si>
  <si>
    <t>1.3.6.1.4.1.1248.1.2.2.27.18.1.7</t>
  </si>
  <si>
    <t>Mid Levelのカラー印刷数。</t>
    <phoneticPr fontId="7"/>
  </si>
  <si>
    <t>epPrtMarkerThreeLevelColorCounterTotalColorLowPrinted</t>
    <phoneticPr fontId="7"/>
  </si>
  <si>
    <t>1.3.6.1.4.1.1248.1.2.2.27.18.1.8</t>
  </si>
  <si>
    <t>Low Levelのカラー印刷数。</t>
    <phoneticPr fontId="7"/>
  </si>
  <si>
    <t>epPrtMarkerThreeLevelColorCounterHighCoverage</t>
    <phoneticPr fontId="7"/>
  </si>
  <si>
    <t>1.3.6.1.4.1.1248.1.2.2.27.18.1.9</t>
  </si>
  <si>
    <t>High Levelの累積平均の印刷カバレッジ。</t>
    <phoneticPr fontId="7"/>
  </si>
  <si>
    <t>epPrtMarkerThreeLevelColorCounterMidCoverage</t>
    <phoneticPr fontId="7"/>
  </si>
  <si>
    <t>1.3.6.1.4.1.1248.1.2.2.27.18.1.10</t>
  </si>
  <si>
    <t>Mid Levelの累積平均の印刷カバレッジ。</t>
    <phoneticPr fontId="7"/>
  </si>
  <si>
    <t>epPrtMarkerThreeLevelColorCounterLowCoverage</t>
    <phoneticPr fontId="7"/>
  </si>
  <si>
    <t>1.3.6.1.4.1.1248.1.2.2.27.18.1.11</t>
  </si>
  <si>
    <t>Low Levelの累積平均の印刷カバレッジ。</t>
    <phoneticPr fontId="7"/>
  </si>
  <si>
    <t>epHrOpenPlatformEmgTable</t>
    <phoneticPr fontId="7"/>
  </si>
  <si>
    <t>epHrOpenPlatformEmgUsageLimitUserTable</t>
    <phoneticPr fontId="7"/>
  </si>
  <si>
    <t>epHrLocalAuthVersion</t>
    <phoneticPr fontId="7"/>
  </si>
  <si>
    <t>epHrEmbeddedAgentAdminDestSettingType</t>
    <phoneticPr fontId="7"/>
  </si>
  <si>
    <t>1.3.6.1.4.1.1248.1.8.2.21.2.1.1.2.2</t>
    <phoneticPr fontId="7"/>
  </si>
  <si>
    <t>prtChannelDefaultPageDescLangIndex</t>
    <phoneticPr fontId="7"/>
  </si>
  <si>
    <t>epHrSMIMEFunctionTable</t>
    <phoneticPr fontId="7"/>
  </si>
  <si>
    <t>epHrLocalAuthHomeScreenMaxIconNumPerScreen</t>
    <phoneticPr fontId="7"/>
  </si>
  <si>
    <t>epHrLocalAuthHomeScreenMaxScreenNum</t>
    <phoneticPr fontId="7"/>
  </si>
  <si>
    <t>epHrLocalAuthHomeScreenTable</t>
    <phoneticPr fontId="7"/>
  </si>
  <si>
    <t>1.3.6.1.4.1.1248.1.8.2.22.3</t>
    <phoneticPr fontId="7"/>
  </si>
  <si>
    <t>1.3.6.1.4.1.1248.1.8.2.22.3.1.2</t>
    <phoneticPr fontId="7"/>
  </si>
  <si>
    <t>1.3.6.1.4.1.1248.1.8.2.22.3.1.3</t>
    <phoneticPr fontId="7"/>
  </si>
  <si>
    <t>ローカル認証ログイン時の画面内アイコンの最大数。</t>
    <phoneticPr fontId="7"/>
  </si>
  <si>
    <t>ローカル認証ログイン時の最大画面数。</t>
    <phoneticPr fontId="7"/>
  </si>
  <si>
    <t>1.3.6.1.4.1.1248.1.8.2.22.3.1.2.1.1</t>
    <phoneticPr fontId="7"/>
  </si>
  <si>
    <t>1.3.6.1.4.1.1248.1.8.2.22.3.1.2.1.2</t>
  </si>
  <si>
    <t>1.3.6.1.4.1.1248.1.8.2.22.3.1.2.1.3</t>
  </si>
  <si>
    <t>1.3.6.1.4.1.1248.1.8.2.22.3.1.2.1.4</t>
  </si>
  <si>
    <t>1.3.6.1.4.1.1248.1.8.2.22.3.1.2.1.5</t>
  </si>
  <si>
    <t>1.3.6.1.4.1.1248.1.8.2.22.3.1.3.1.1</t>
    <phoneticPr fontId="7"/>
  </si>
  <si>
    <t>1.3.6.1.4.1.1248.1.8.2.22.3.1.3.1.2</t>
  </si>
  <si>
    <t>1.3.6.1.4.1.1248.1.8.2.22.3.1.3.1.3</t>
  </si>
  <si>
    <t>1.3.6.1.4.1.1248.1.8.2.22.3.1.3.1.4</t>
  </si>
  <si>
    <t>1.3.6.1.4.1.1248.1.8.2.22.3.1.3.1.5</t>
  </si>
  <si>
    <t>epPrtGeneralEdgeCorrectEnable</t>
    <phoneticPr fontId="7"/>
  </si>
  <si>
    <t>epPrtFinisherDeviceFeedImprovementEnable</t>
  </si>
  <si>
    <t>1.3.6.1.4.1.1248.1.2.2.25.3.1.39</t>
  </si>
  <si>
    <t>Finisherの搬送力調整モードの有効無効設定。</t>
  </si>
  <si>
    <t>epPrtFinisherDeviceOutputFanEnable</t>
  </si>
  <si>
    <t>1.3.6.1.4.1.1248.1.2.2.25.3.1.40</t>
  </si>
  <si>
    <t>Finisherの排紙口ファンモードの有効無効設定。</t>
  </si>
  <si>
    <t>epPrtFinisherDeviceOutputAlignmentMode</t>
  </si>
  <si>
    <t>1.3.6.1.4.1.1248.1.2.2.25.3.1.41</t>
  </si>
  <si>
    <t>Finisher排紙時の整列動作モードの設定。</t>
  </si>
  <si>
    <t>epPrtFinisherDeviceStaplePullInMaxPower</t>
    <phoneticPr fontId="7"/>
  </si>
  <si>
    <t>1.3.6.1.4.1.1248.1.2.2.25.3.1.42</t>
  </si>
  <si>
    <t>1.3.6.1.4.1.1248.1.2.2.25.3.1.43</t>
  </si>
  <si>
    <t>1.3.6.1.4.1.1248.1.2.2.25.3.1.44</t>
  </si>
  <si>
    <t>1.3.6.1.4.1.1248.1.2.2.25.3.1.45</t>
  </si>
  <si>
    <t>epPrtFinisherDeviceStapleIMPEnablePullInPower</t>
    <phoneticPr fontId="7"/>
  </si>
  <si>
    <t>epPrtFinisherDeviceStapleIMPDisablePullInPower</t>
    <phoneticPr fontId="7"/>
  </si>
  <si>
    <t>epPrtFinisherDeviceStaplePullInMinPower</t>
    <phoneticPr fontId="7"/>
  </si>
  <si>
    <t>ステープル引き込み力に設定可能な最大値。</t>
    <phoneticPr fontId="7"/>
  </si>
  <si>
    <t>ステープル引き込み力に設定可能な最小値。</t>
    <rPh sb="16" eb="18">
      <t>サイショウ</t>
    </rPh>
    <phoneticPr fontId="7"/>
  </si>
  <si>
    <t>Finisherステープル仕上げ改善モード有効時に適用されるステープル引き込み力の設定値。</t>
    <phoneticPr fontId="7"/>
  </si>
  <si>
    <t>Finisherステープル仕上げ改善モード無効時に適用されるステープル引き込み力の設定値。</t>
    <phoneticPr fontId="7"/>
  </si>
  <si>
    <t>1.3.6.1.4.1.1248.1.2.2.25.4.1.2.1.1.1</t>
    <phoneticPr fontId="7"/>
  </si>
  <si>
    <t>1.3.6.1.4.1.1248.1.2.2.25.4.1.2.1.1.2</t>
  </si>
  <si>
    <t>1.3.6.1.4.1.1248.1.2.2.25.4.1.2.1.1.3</t>
  </si>
  <si>
    <t>1.3.6.1.4.1.1248.1.2.2.25.4.1.2.1.1.4</t>
  </si>
  <si>
    <t>1.3.6.1.4.1.1248.1.2.2.25.4.1.2.1.1.5</t>
  </si>
  <si>
    <t>1.3.6.1.4.1.1248.1.2.2.25.4.1.2.1.1.6</t>
  </si>
  <si>
    <t>1.3.6.1.4.1.1248.1.2.2.25.4.1.2.1.1.7</t>
  </si>
  <si>
    <t>1.3.6.1.4.1.1248.1.2.2.25.4.1.2.1.1.8</t>
  </si>
  <si>
    <t>1.3.6.1.4.1.1248.1.2.2.25.4.1.2.1.1.9</t>
  </si>
  <si>
    <t>1.3.6.1.4.1.1248.1.2.2.25.4.1.2.1.1.10</t>
  </si>
  <si>
    <t>1.3.6.1.4.1.1248.1.2.2.25.4.1.2.1.1.11</t>
  </si>
  <si>
    <t>1.3.6.1.4.1.1248.1.2.2.25.4.1.2.1.1.12</t>
  </si>
  <si>
    <t>1.3.6.1.4.1.1248.1.2.2.25.4.1.2.1.1.13</t>
  </si>
  <si>
    <t>epPrtFinisherMaintenanceType</t>
    <phoneticPr fontId="7"/>
  </si>
  <si>
    <t>epScnLocalization(3)</t>
    <phoneticPr fontId="7"/>
  </si>
  <si>
    <t>epPrtMarkerPartsCount</t>
    <phoneticPr fontId="7"/>
  </si>
  <si>
    <t>epHrEmbeddedAgentAdminDestSetting</t>
    <phoneticPr fontId="7"/>
  </si>
  <si>
    <t>epScnScanToSettingRemoveRedEnable</t>
    <phoneticPr fontId="7"/>
  </si>
  <si>
    <t>epScnScanToMailMaxFileSize</t>
    <phoneticPr fontId="7"/>
  </si>
  <si>
    <t>epScnScanToSettingAddPagesAfterScanningEnable</t>
    <phoneticPr fontId="7"/>
  </si>
  <si>
    <t>1.3.6.1.4.1.1248.1.4.2.17.2.1.66</t>
  </si>
  <si>
    <t>ScanTo機能毎の”スキャン後にページを追加”機能の有効、無効設定</t>
    <rPh sb="6" eb="8">
      <t>キノウ</t>
    </rPh>
    <rPh sb="8" eb="9">
      <t>ゴト</t>
    </rPh>
    <rPh sb="15" eb="16">
      <t>ゴ</t>
    </rPh>
    <rPh sb="21" eb="23">
      <t>ツイカ</t>
    </rPh>
    <rPh sb="24" eb="26">
      <t>キノウ</t>
    </rPh>
    <rPh sb="27" eb="29">
      <t>ユウコウ</t>
    </rPh>
    <rPh sb="30" eb="32">
      <t>ムコウ</t>
    </rPh>
    <rPh sb="32" eb="34">
      <t>セッテイ</t>
    </rPh>
    <phoneticPr fontId="7"/>
  </si>
  <si>
    <t>1.3.6.1.4.1.1248.1.4.2.17.2.1.66.x.1.1</t>
  </si>
  <si>
    <t>1.3.6.1.4.1.1248.1.4.2.17.2.1.66.x.2.1</t>
  </si>
  <si>
    <t>1.3.6.1.4.1.1248.1.4.2.17.2.1.66.x.3.1</t>
  </si>
  <si>
    <t>1.3.6.1.4.1.1248.1.4.2.17.2.1.66.x.4.1</t>
  </si>
  <si>
    <t>epScnCommonAddPagesAfterScanningTimeout</t>
    <phoneticPr fontId="7"/>
  </si>
  <si>
    <t>1.3.6.1.4.1.1248.1.4.2.19.1.1.17</t>
    <phoneticPr fontId="7"/>
  </si>
  <si>
    <t>“スキャン後にページを追加”機能のタイムアウト時間設定。</t>
    <phoneticPr fontId="7"/>
  </si>
  <si>
    <t>epPrtInkRemainingDisplaySupport</t>
    <phoneticPr fontId="7"/>
  </si>
  <si>
    <t>1.3.6.1.4.1.1248.1.2.2.5.1.1.136</t>
    <phoneticPr fontId="7"/>
  </si>
  <si>
    <t>epPrtInkRemainingDisplayに設定可能な値。</t>
    <phoneticPr fontId="7"/>
  </si>
  <si>
    <t>epPrtInkLowDisplaySupport</t>
    <phoneticPr fontId="7"/>
  </si>
  <si>
    <t>1.3.6.1.4.1.1248.1.2.2.5.1.1.137</t>
    <phoneticPr fontId="7"/>
  </si>
  <si>
    <t>epPrtInkLowDisplayに設定可能な値。</t>
    <phoneticPr fontId="7"/>
  </si>
  <si>
    <t>パネル操作制限モードの設定。</t>
    <phoneticPr fontId="7"/>
  </si>
  <si>
    <t>1.3.6.1.4.1.1248.1.8.2.3.1.1.56</t>
    <phoneticPr fontId="7"/>
  </si>
  <si>
    <t>epPrtGeneralPPPMSEnable</t>
    <phoneticPr fontId="7"/>
  </si>
  <si>
    <t>1.3.6.1.4.1.1248.1.2.2.5.1.1.138</t>
    <phoneticPr fontId="7"/>
  </si>
  <si>
    <t>紙種「プレプリント紙」選択時の通紙制御を変更するモードの有効、無効設定。</t>
    <phoneticPr fontId="7"/>
  </si>
  <si>
    <t>1.3.6.1.4.1.1248.1.8.2.3.1.1.55</t>
    <phoneticPr fontId="7"/>
  </si>
  <si>
    <t>epHrCommonToneTypeSupport</t>
    <phoneticPr fontId="7"/>
  </si>
  <si>
    <t>音の種類で設定可能な値</t>
    <phoneticPr fontId="7"/>
  </si>
  <si>
    <t>epPrtDotCorrection</t>
    <phoneticPr fontId="7"/>
  </si>
  <si>
    <t>epsScnPushScanProtServerAddress</t>
    <phoneticPr fontId="7"/>
  </si>
  <si>
    <t>1.3.6.1.4.1.1248.1.4.2.6.1.1.28</t>
    <phoneticPr fontId="7"/>
  </si>
  <si>
    <t>epScnLocalizationLanguage</t>
    <phoneticPr fontId="7"/>
  </si>
  <si>
    <t>epScnScanPaperSizeRangeSupportRangeType</t>
  </si>
  <si>
    <t>epScnScanPaperSizeRangeSupportCounterUnit</t>
  </si>
  <si>
    <t>epScnScanToFolderUserSupportCertValidation</t>
    <phoneticPr fontId="7"/>
  </si>
  <si>
    <t xml:space="preserve">SNMP-FRAMEWORK-MIB </t>
  </si>
  <si>
    <t xml:space="preserve">SNMP-MPD-MIB
</t>
  </si>
  <si>
    <t>SNMP-USER-BASED-SM-MIB</t>
  </si>
  <si>
    <t>SNMP- VIEW-BASED-ACM-MIB</t>
  </si>
  <si>
    <t>ベース:MIB実装仕様書テンプレート.xlsx Rev.A 31</t>
  </si>
  <si>
    <t>OIDの()でOBJECT IDENTIFIER型の場合、先頭にサイズ、その後にOIDが入る。</t>
  </si>
  <si>
    <t>Print Server Private MIB SDW-0085</t>
  </si>
  <si>
    <t>ユーザーが印刷した印刷面積別の累計印刷数。</t>
    <rPh sb="5" eb="7">
      <t>インサツ</t>
    </rPh>
    <rPh sb="9" eb="11">
      <t>インサツ</t>
    </rPh>
    <rPh sb="11" eb="13">
      <t>メンセキ</t>
    </rPh>
    <rPh sb="13" eb="14">
      <t>ベツ</t>
    </rPh>
    <rPh sb="15" eb="17">
      <t>ルイケイ</t>
    </rPh>
    <rPh sb="17" eb="19">
      <t>インサツ</t>
    </rPh>
    <rPh sb="19" eb="20">
      <t>スウ</t>
    </rPh>
    <phoneticPr fontId="4"/>
  </si>
  <si>
    <t>3LCC のLow閾値。</t>
    <phoneticPr fontId="4"/>
  </si>
  <si>
    <t>印刷消耗品の非純正エラー解除数。</t>
    <rPh sb="0" eb="2">
      <t>インサツ</t>
    </rPh>
    <rPh sb="2" eb="4">
      <t>ショウモウ</t>
    </rPh>
    <rPh sb="4" eb="5">
      <t>ヒン</t>
    </rPh>
    <rPh sb="6" eb="7">
      <t>ヒ</t>
    </rPh>
    <rPh sb="7" eb="9">
      <t>ジュンセイ</t>
    </rPh>
    <rPh sb="12" eb="14">
      <t>カイジョ</t>
    </rPh>
    <rPh sb="14" eb="15">
      <t>スウ</t>
    </rPh>
    <phoneticPr fontId="4"/>
  </si>
  <si>
    <t>印刷消耗品の残量リセット日時</t>
    <rPh sb="0" eb="2">
      <t>インサツ</t>
    </rPh>
    <rPh sb="2" eb="4">
      <t>ショウモウ</t>
    </rPh>
    <rPh sb="4" eb="5">
      <t>ヒン</t>
    </rPh>
    <rPh sb="12" eb="14">
      <t>ニチジ</t>
    </rPh>
    <phoneticPr fontId="4"/>
  </si>
  <si>
    <t>Job Private MIB SDW-1281</t>
  </si>
  <si>
    <t>Scanner Private MIB SDW-2049</t>
  </si>
  <si>
    <t>分離ローラのカウント単位</t>
    <rPh sb="0" eb="2">
      <t>ブンリ</t>
    </rPh>
    <phoneticPr fontId="4"/>
  </si>
  <si>
    <t>Unit単位の分離ローラ使用量</t>
    <rPh sb="7" eb="9">
      <t>ブンリ</t>
    </rPh>
    <phoneticPr fontId="4"/>
  </si>
  <si>
    <t>ScanTo機能毎の高圧縮PDFの有効、無効設定。</t>
    <rPh sb="6" eb="8">
      <t>キノウ</t>
    </rPh>
    <rPh sb="8" eb="9">
      <t>マイ</t>
    </rPh>
    <rPh sb="10" eb="13">
      <t>コウアッシュク</t>
    </rPh>
    <rPh sb="17" eb="19">
      <t>ユウコウ</t>
    </rPh>
    <rPh sb="20" eb="22">
      <t>ムコウ</t>
    </rPh>
    <rPh sb="22" eb="24">
      <t>セッテイ</t>
    </rPh>
    <phoneticPr fontId="4"/>
  </si>
  <si>
    <t>DCPが搭載されているPCリストの取得可能最大数。</t>
    <rPh sb="4" eb="6">
      <t>トウサイ</t>
    </rPh>
    <rPh sb="17" eb="19">
      <t>シュトク</t>
    </rPh>
    <rPh sb="19" eb="21">
      <t>カノウ</t>
    </rPh>
    <rPh sb="21" eb="23">
      <t>サイダイ</t>
    </rPh>
    <rPh sb="23" eb="24">
      <t>スウ</t>
    </rPh>
    <phoneticPr fontId="4"/>
  </si>
  <si>
    <t>Fax Private MIB SDW-2050</t>
  </si>
  <si>
    <t>Host Resources Private MIB SDW-2051</t>
  </si>
  <si>
    <t>音の繰り返し鳴動の設定</t>
    <rPh sb="0" eb="1">
      <t>オト</t>
    </rPh>
    <rPh sb="2" eb="3">
      <t>ク</t>
    </rPh>
    <rPh sb="4" eb="5">
      <t>カエ</t>
    </rPh>
    <rPh sb="6" eb="8">
      <t>メイドウ</t>
    </rPh>
    <rPh sb="9" eb="11">
      <t>セッテイ</t>
    </rPh>
    <phoneticPr fontId="4"/>
  </si>
  <si>
    <t>カスタマイズアイコンの使用回数。</t>
    <rPh sb="11" eb="13">
      <t>シヨウ</t>
    </rPh>
    <phoneticPr fontId="4"/>
  </si>
  <si>
    <t>カスタマイズアイコンの色別の使用回数。</t>
    <rPh sb="14" eb="16">
      <t>シヨウ</t>
    </rPh>
    <phoneticPr fontId="4"/>
  </si>
  <si>
    <t>省電力中のSNMP応答に制限がある省電力をサポートしているかの状態。</t>
    <phoneticPr fontId="4"/>
  </si>
  <si>
    <t>サーバーレス認証機能のバージョン情報。</t>
    <rPh sb="6" eb="8">
      <t>ニンショウ</t>
    </rPh>
    <rPh sb="8" eb="10">
      <t>キノウ</t>
    </rPh>
    <rPh sb="16" eb="18">
      <t>ジョウホウ</t>
    </rPh>
    <phoneticPr fontId="4"/>
  </si>
  <si>
    <t>prtMarkerSuppliesDescription</t>
  </si>
  <si>
    <t>epScnInputSelectableScanAreaTable</t>
    <phoneticPr fontId="7"/>
  </si>
  <si>
    <t>1.3.6.1.4.1.1248.1.4.2.6.2</t>
    <phoneticPr fontId="7"/>
  </si>
  <si>
    <t>各原稿給紙装置で使用可能なスキャン範囲の情報テーブル</t>
    <phoneticPr fontId="7"/>
  </si>
  <si>
    <t>epScnInputSelectableScanAreaScanAreaIndex</t>
    <phoneticPr fontId="7"/>
  </si>
  <si>
    <t>1.3.6.1.4.1.1248.1.4.2.6.2.1.2</t>
    <phoneticPr fontId="7"/>
  </si>
  <si>
    <t>原稿給紙装置で選択可能なスキャン範囲のepScnScanAreaTable内でのIndex値。</t>
    <phoneticPr fontId="7"/>
  </si>
  <si>
    <t>epScnScanPocketNum</t>
  </si>
  <si>
    <t>1.3.6.1.4.1.1248.1.4.2.7.1.1.25</t>
  </si>
  <si>
    <t>epScnScanLightSourceType</t>
  </si>
  <si>
    <t>1.3.6.1.4.1.1248.1.4.2.7.1.1.26</t>
  </si>
  <si>
    <t>epScnScanCheckScanSpeed</t>
  </si>
  <si>
    <t>1.3.6.1.4.1.1248.1.4.2.7.1.1.27</t>
  </si>
  <si>
    <t>epScnScanToMailUserSettingSMIMEEncryption</t>
  </si>
  <si>
    <t>1.3.6.1.4.1.1248.1.4.2.8.3.1.4</t>
    <phoneticPr fontId="7"/>
  </si>
  <si>
    <t>S/MIMEの暗号化設定。</t>
    <rPh sb="7" eb="10">
      <t>アンゴウカ</t>
    </rPh>
    <rPh sb="10" eb="12">
      <t>セッテイ</t>
    </rPh>
    <phoneticPr fontId="9"/>
  </si>
  <si>
    <t>epScnScanToMailUserSettingSMIMESignature</t>
  </si>
  <si>
    <t>1.3.6.1.4.1.1248.1.4.2.8.3.1.5</t>
    <phoneticPr fontId="7"/>
  </si>
  <si>
    <t>epScnScanToFolderUserSupportHttpsServices</t>
    <phoneticPr fontId="7"/>
  </si>
  <si>
    <t>1.3.6.1.4.1.1248.1.4.2.9.2.1.9</t>
    <phoneticPr fontId="7"/>
  </si>
  <si>
    <t>epScnScanToFolderUserSettingHttpsService</t>
    <phoneticPr fontId="7"/>
  </si>
  <si>
    <t>1.3.6.1.4.1.1248.1.4.2.9.3.1.13</t>
    <phoneticPr fontId="7"/>
  </si>
  <si>
    <t>ScanToCloud(16)</t>
    <phoneticPr fontId="7"/>
  </si>
  <si>
    <t>epScnScanToCloudTable</t>
    <phoneticPr fontId="7"/>
  </si>
  <si>
    <t>1.3.6.1.4.1.1248.1.4.2.16.1</t>
    <phoneticPr fontId="7"/>
  </si>
  <si>
    <t>ScanToCloud機能を提供するテーブル。</t>
    <rPh sb="11" eb="13">
      <t>キノウ</t>
    </rPh>
    <rPh sb="14" eb="16">
      <t>テイキョウ</t>
    </rPh>
    <phoneticPr fontId="7"/>
  </si>
  <si>
    <t>epScnScanToCloudEnable</t>
    <phoneticPr fontId="7"/>
  </si>
  <si>
    <t>1.3.6.1.4.1.1248.1.4.2.16.1.1.1</t>
    <phoneticPr fontId="7"/>
  </si>
  <si>
    <t>ScanToCloud機能の有効/無効。</t>
    <rPh sb="11" eb="13">
      <t>キノウ</t>
    </rPh>
    <rPh sb="14" eb="16">
      <t>ユウコウ</t>
    </rPh>
    <rPh sb="17" eb="19">
      <t>ムコウ</t>
    </rPh>
    <phoneticPr fontId="7"/>
  </si>
  <si>
    <t>epScnOCRLocalizationIndex</t>
    <phoneticPr fontId="7"/>
  </si>
  <si>
    <t>OCR機能で認識できるローカライズ毎のIndex。</t>
    <phoneticPr fontId="7"/>
  </si>
  <si>
    <t>ScanToCloudStorage(26)</t>
    <phoneticPr fontId="7"/>
  </si>
  <si>
    <t>epScnScanToCloudStorageTable</t>
    <phoneticPr fontId="7"/>
  </si>
  <si>
    <t>1.3.6.1.4.1.1248.1.4.2.26.1</t>
    <phoneticPr fontId="7"/>
  </si>
  <si>
    <t>epScnScanToCloudStorageEnable</t>
    <phoneticPr fontId="7"/>
  </si>
  <si>
    <t>1.3.6.1.4.1.1248.1.4.2.26.1.1.1</t>
    <phoneticPr fontId="7"/>
  </si>
  <si>
    <t>ScanToCloudStorage機能の有効/無効。</t>
    <phoneticPr fontId="7"/>
  </si>
  <si>
    <t>epPrtAuxIfErrorPauseSignalModeSupport</t>
    <phoneticPr fontId="7"/>
  </si>
  <si>
    <t>1.3.6.1.4.1.1248.1.2.2.4.4.1.35</t>
    <phoneticPr fontId="7"/>
  </si>
  <si>
    <t>エラー＆ポーズ信号の設定可能な値。</t>
    <phoneticPr fontId="7"/>
  </si>
  <si>
    <t>epPrtAuxIfErrorPauseSignalMode</t>
    <phoneticPr fontId="7"/>
  </si>
  <si>
    <t>1.3.6.1.4.1.1248.1.2.2.4.4.1.36</t>
    <phoneticPr fontId="7"/>
  </si>
  <si>
    <t>エラー＆ポーズ信号の設定。</t>
    <phoneticPr fontId="7"/>
  </si>
  <si>
    <t>epPrtInterfaceConnectedCount</t>
    <phoneticPr fontId="7"/>
  </si>
  <si>
    <t>1.3.6.1.4.1.1248.1.2.2.4.1.1.6</t>
    <phoneticPr fontId="7"/>
  </si>
  <si>
    <t>インターフェースの接続回数。</t>
    <phoneticPr fontId="7"/>
  </si>
  <si>
    <t>epPrtPrinterAssembledDate</t>
    <phoneticPr fontId="7"/>
  </si>
  <si>
    <t>1.3.6.1.4.1.1248.1.2.2.1.1.1.8</t>
    <phoneticPr fontId="7"/>
  </si>
  <si>
    <t>プリンターの工場組立日。</t>
    <phoneticPr fontId="7"/>
  </si>
  <si>
    <t>epPrtGeneralConcurrentPrintScanEnable</t>
    <phoneticPr fontId="7"/>
  </si>
  <si>
    <t>1.3.6.1.4.1.1248.1.2.2.5.1.1.117</t>
    <phoneticPr fontId="7"/>
  </si>
  <si>
    <t>epPrtGeneralInputFeedAssistEnable</t>
    <phoneticPr fontId="7"/>
  </si>
  <si>
    <t>1.3.6.1.4.1.1248.1.2.2.5.1.1.118</t>
    <phoneticPr fontId="7"/>
  </si>
  <si>
    <t>印刷とスキャンを同時に実行できる機能の有効、無効設定。</t>
    <phoneticPr fontId="7"/>
  </si>
  <si>
    <t>給紙アシスト機能(給紙不良を防ぐための印刷速度制限)の有効、無効設定。</t>
    <phoneticPr fontId="7"/>
  </si>
  <si>
    <t>1.3.6.1.4.1.1248.1.2.2.5.1.1.134</t>
    <phoneticPr fontId="7"/>
  </si>
  <si>
    <t>1.3.6.1.4.1.1248.1.2.2.5.1.1.135</t>
    <phoneticPr fontId="7"/>
  </si>
  <si>
    <t>epPrtGeneralActionPowerOnSupport</t>
    <phoneticPr fontId="7"/>
  </si>
  <si>
    <t>epPrtGeneralActionReplacingMediaSupport</t>
    <phoneticPr fontId="7"/>
  </si>
  <si>
    <t>用紙交換時の動作の設定のサポート状況。</t>
    <phoneticPr fontId="7"/>
  </si>
  <si>
    <t>電源オン時の動作の設定のサポート状況。</t>
    <phoneticPr fontId="7"/>
  </si>
  <si>
    <t>1.3.6.1.4.1.1248.1.2.2.23.1.1.21</t>
    <phoneticPr fontId="7"/>
  </si>
  <si>
    <t>1.3.6.1.4.1.1248.1.2.2.23.1.1.22</t>
    <phoneticPr fontId="7"/>
  </si>
  <si>
    <t>epPrtInputCounter2Unit</t>
    <phoneticPr fontId="7"/>
  </si>
  <si>
    <t>給紙装置のカウント2の単位。</t>
    <phoneticPr fontId="7"/>
  </si>
  <si>
    <t>給紙装置のカウント2。</t>
    <phoneticPr fontId="7"/>
  </si>
  <si>
    <t>epPrtInputCount2</t>
    <phoneticPr fontId="7"/>
  </si>
  <si>
    <t>1.3.6.1.4.1.1248.1.2.2.27.1.1.40</t>
    <phoneticPr fontId="7"/>
  </si>
  <si>
    <t>epPrtMarkerPreHeadSensorEfficiency</t>
    <phoneticPr fontId="7"/>
  </si>
  <si>
    <t>ヘッド前紙センサーの経時光量検知能率。</t>
    <phoneticPr fontId="7"/>
  </si>
  <si>
    <t>1.3.6.1.4.1.1248.1.2.2.27.1.1.43</t>
    <phoneticPr fontId="7"/>
  </si>
  <si>
    <t>1.3.6.1.4.1.1248.1.2.2.27.1.1.44</t>
    <phoneticPr fontId="7"/>
  </si>
  <si>
    <t>1.3.6.1.4.1.1248.1.2.2.27.1.1.45</t>
    <phoneticPr fontId="7"/>
  </si>
  <si>
    <t>1.3.6.1.4.1.1248.1.2.2.27.1.1.46</t>
    <phoneticPr fontId="7"/>
  </si>
  <si>
    <t>1.3.6.1.4.1.1248.1.2.2.27.1.1.47</t>
    <phoneticPr fontId="7"/>
  </si>
  <si>
    <t>epPrtMarkerTotalCarriagePass</t>
    <phoneticPr fontId="38"/>
  </si>
  <si>
    <t>epPrtMarkerSPCPMTCNum</t>
    <phoneticPr fontId="38"/>
  </si>
  <si>
    <t>epPrtMarkerSPCPMTCPrintedAreaUnit</t>
    <phoneticPr fontId="38"/>
  </si>
  <si>
    <t>epPrtMarkerCCSCounterUnit</t>
    <phoneticPr fontId="38"/>
  </si>
  <si>
    <t>epPrtMarkerCCSCounter</t>
    <phoneticPr fontId="38"/>
  </si>
  <si>
    <t>コンディションチェックシート印刷カウント。</t>
    <phoneticPr fontId="7"/>
  </si>
  <si>
    <t>コンディションチェックシート印刷をカウントするときの単位。</t>
    <phoneticPr fontId="7"/>
  </si>
  <si>
    <t>メディアタイプカテゴリーごとのサブスクリプション契約中の累計印刷面積の単位。</t>
    <phoneticPr fontId="7"/>
  </si>
  <si>
    <t>メディアタイプカテゴリー別サブスクリプション印刷カウント情報でサポートするカテゴリーの数。</t>
    <phoneticPr fontId="7"/>
  </si>
  <si>
    <t>累計キャリッジパス回数。</t>
    <phoneticPr fontId="7"/>
  </si>
  <si>
    <t>1.3.6.1.4.1.1248.1.2.2.27.19</t>
    <phoneticPr fontId="7"/>
  </si>
  <si>
    <t>1.3.6.1.4.1.1248.1.2.2.27.19.1.1</t>
    <phoneticPr fontId="7"/>
  </si>
  <si>
    <t>1.3.6.1.4.1.1248.1.2.2.27.19.1.2</t>
  </si>
  <si>
    <t>1.3.6.1.4.1.1248.1.2.2.27.19.1.3</t>
  </si>
  <si>
    <t>1.3.6.1.4.1.1248.1.2.2.27.19.1.4</t>
  </si>
  <si>
    <t>1.3.6.1.4.1.1248.1.2.2.27.19.1.5</t>
  </si>
  <si>
    <t>epPrtMarkerPrintJobHistory2IndexType</t>
    <phoneticPr fontId="7"/>
  </si>
  <si>
    <t>epPrtMarkerPrintJobHistory2MaxSize</t>
    <phoneticPr fontId="7"/>
  </si>
  <si>
    <t>epPrtMarkerPrintJobHistory2MediaConsumptionUnit</t>
    <phoneticPr fontId="7"/>
  </si>
  <si>
    <t>epPrtMarkerPrintJobHistory2PrintedCounterUnit</t>
    <phoneticPr fontId="7"/>
  </si>
  <si>
    <t>epPrtMarkerPrintJobHistory2InkConsumptionUnit</t>
    <phoneticPr fontId="7"/>
  </si>
  <si>
    <t>印刷JOB履歴2共通テーブル。</t>
    <phoneticPr fontId="7"/>
  </si>
  <si>
    <t>印刷JOB履歴2テーブルのインデックスの付け方のタイプ。</t>
    <phoneticPr fontId="7"/>
  </si>
  <si>
    <t>印刷JOB履歴2テーブルで扱うインデックスの最大個数。</t>
    <phoneticPr fontId="4"/>
  </si>
  <si>
    <t>印刷JOB履歴2の印刷JOBが消費したメディア量の単位。</t>
    <phoneticPr fontId="7"/>
  </si>
  <si>
    <t>印刷JOB履歴2の印刷JOB履歴の印刷カウントの単位。</t>
    <phoneticPr fontId="7"/>
  </si>
  <si>
    <t>印刷JOBが消費したインク量の単位</t>
    <phoneticPr fontId="7"/>
  </si>
  <si>
    <t>1.3.6.1.4.1.1248.1.2.2.27.20</t>
    <phoneticPr fontId="7"/>
  </si>
  <si>
    <t>1.3.6.1.4.1.1248.1.2.2.27.20.1.2</t>
  </si>
  <si>
    <t>1.3.6.1.4.1.1248.1.2.2.27.20.1.3</t>
  </si>
  <si>
    <t>1.3.6.1.4.1.1248.1.2.2.27.20.1.4</t>
  </si>
  <si>
    <t>1.3.6.1.4.1.1248.1.2.2.27.20.1.5</t>
  </si>
  <si>
    <t>1.3.6.1.4.1.1248.1.2.2.27.21</t>
    <phoneticPr fontId="7"/>
  </si>
  <si>
    <t>1.3.6.1.4.1.1248.1.2.2.27.21.1.1</t>
    <phoneticPr fontId="7"/>
  </si>
  <si>
    <t>1.3.6.1.4.1.1248.1.2.2.27.21.1.2</t>
  </si>
  <si>
    <t>1.3.6.1.4.1.1248.1.2.2.27.21.1.3</t>
  </si>
  <si>
    <t>1.3.6.1.4.1.1248.1.2.2.27.21.1.4</t>
  </si>
  <si>
    <t>1.3.6.1.4.1.1248.1.2.2.27.22</t>
    <phoneticPr fontId="7"/>
  </si>
  <si>
    <t>1.3.6.1.4.1.1248.1.2.2.27.22.1.1</t>
    <phoneticPr fontId="7"/>
  </si>
  <si>
    <t>1.3.6.1.4.1.1248.1.2.2.27.22.1.2</t>
  </si>
  <si>
    <t>1.3.6.1.4.1.1248.1.2.2.27.23</t>
    <phoneticPr fontId="7"/>
  </si>
  <si>
    <t>1.3.6.1.4.1.1248.1.2.2.27.23.1.1</t>
    <phoneticPr fontId="7"/>
  </si>
  <si>
    <t>1.3.6.1.4.1.1248.1.2.2.27.24</t>
    <phoneticPr fontId="7"/>
  </si>
  <si>
    <t>1.3.6.1.4.1.1248.1.2.2.27.24.1.2</t>
  </si>
  <si>
    <t>1.3.6.1.4.1.1248.1.2.2.27.24.1.3</t>
  </si>
  <si>
    <t>1.3.6.1.4.1.1248.1.2.2.27.25</t>
    <phoneticPr fontId="7"/>
  </si>
  <si>
    <t>1.3.6.1.4.1.1248.1.2.2.27.25.1.1</t>
    <phoneticPr fontId="7"/>
  </si>
  <si>
    <t>1.3.6.1.4.1.1248.1.2.2.27.26</t>
    <phoneticPr fontId="7"/>
  </si>
  <si>
    <t>1.3.6.1.4.1.1248.1.2.2.27.26.1.1</t>
    <phoneticPr fontId="7"/>
  </si>
  <si>
    <t>1.3.6.1.4.1.1248.1.2.2.27.27</t>
    <phoneticPr fontId="7"/>
  </si>
  <si>
    <t>1.3.6.1.4.1.1248.1.2.2.27.27.1.1</t>
    <phoneticPr fontId="7"/>
  </si>
  <si>
    <t>1.3.6.1.4.1.1248.1.2.2.27.28</t>
    <phoneticPr fontId="7"/>
  </si>
  <si>
    <t>1.3.6.1.4.1.1248.1.2.2.27.28.1.2</t>
  </si>
  <si>
    <t>1.3.6.1.4.1.1248.1.2.2.27.28.1.3</t>
  </si>
  <si>
    <t>1.3.6.1.4.1.1248.1.2.2.27.20.1.6</t>
  </si>
  <si>
    <t>1.3.6.1.4.1.1248.1.2.2.27.20.1.7</t>
  </si>
  <si>
    <t>1.3.6.1.4.1.1248.1.2.2.27.20.1.8</t>
  </si>
  <si>
    <t>1.3.6.1.4.1.1248.1.2.2.27.20.1.9</t>
  </si>
  <si>
    <t>1.3.6.1.4.1.1248.1.2.2.27.20.1.10</t>
  </si>
  <si>
    <t>1.3.6.1.4.1.1248.1.2.2.27.20.1.11</t>
  </si>
  <si>
    <t>1.3.6.1.4.1.1248.1.2.2.27.20.1.12</t>
  </si>
  <si>
    <t>epPrtMarkerPrintJobHistory2Table</t>
    <phoneticPr fontId="7"/>
  </si>
  <si>
    <t>印刷JOB履歴2テーブル。</t>
    <phoneticPr fontId="7"/>
  </si>
  <si>
    <t>epPrtMarkerPrintJobHistory2JobID</t>
    <phoneticPr fontId="7"/>
  </si>
  <si>
    <t>epPrtMarkerPrintJobHistory2JobName</t>
    <phoneticPr fontId="7"/>
  </si>
  <si>
    <t>epPrtMarkerPrintJobHistory2MediaName</t>
    <phoneticPr fontId="7"/>
  </si>
  <si>
    <t>epPrtMarkerPrintJobHistory2PrintStartTime</t>
    <phoneticPr fontId="7"/>
  </si>
  <si>
    <t>epPrtMarkerPrintJobHistory2PrintEndTime</t>
    <phoneticPr fontId="7"/>
  </si>
  <si>
    <t>epPrtMarkerPrintJobHistory2SameTimeOrder</t>
    <phoneticPr fontId="7"/>
  </si>
  <si>
    <t>epPrtMarkerPrintJobHistory2JobStatus</t>
    <phoneticPr fontId="7"/>
  </si>
  <si>
    <t>epPrtMarkerPrintJobHistory2MediaConsumptionWidth</t>
    <phoneticPr fontId="7"/>
  </si>
  <si>
    <t>epPrtMarkerPrintJobHistory2MediaConsumptionLength</t>
    <phoneticPr fontId="7"/>
  </si>
  <si>
    <t>epPrtMarkerPrintJobHistory2PrintedCount</t>
    <phoneticPr fontId="7"/>
  </si>
  <si>
    <t>epPrtMarkerPrintJobHistoryInkCategoryRank</t>
    <phoneticPr fontId="7"/>
  </si>
  <si>
    <t>印刷JOBが使用したインク量をインクカテゴリーに区分したときのカテゴリー。</t>
    <phoneticPr fontId="7"/>
  </si>
  <si>
    <t>印刷JOBの印刷カウント。</t>
    <phoneticPr fontId="7"/>
  </si>
  <si>
    <t>印刷JOBが消費したメディア量(長さ)。</t>
    <phoneticPr fontId="7"/>
  </si>
  <si>
    <t>印刷JOBが消費したメディア量(幅)。</t>
    <phoneticPr fontId="7"/>
  </si>
  <si>
    <t>印刷JOBの完了ステータス。</t>
    <phoneticPr fontId="7"/>
  </si>
  <si>
    <t>印刷開始した時刻が同じ印刷JOBを順番付けするための数値。</t>
    <phoneticPr fontId="7"/>
  </si>
  <si>
    <t>印刷JOBが印刷終了した時刻。</t>
    <phoneticPr fontId="7"/>
  </si>
  <si>
    <t>印刷JOBが印刷開始した時刻。</t>
    <phoneticPr fontId="7"/>
  </si>
  <si>
    <t>印刷JOBが使用したメディアの名称。</t>
    <phoneticPr fontId="7"/>
  </si>
  <si>
    <t>印刷JOBの名称。</t>
    <phoneticPr fontId="7"/>
  </si>
  <si>
    <t>印刷JOBの識別ID。</t>
    <phoneticPr fontId="7"/>
  </si>
  <si>
    <t>epPrtMarkerPrintJobHistory2InkConsumption</t>
    <phoneticPr fontId="7"/>
  </si>
  <si>
    <t>epPrtMarkerPrintJobHistory2InkTotalConsumption</t>
    <phoneticPr fontId="7"/>
  </si>
  <si>
    <t>epPrtMarkerPrintJobHistory2InkName</t>
    <phoneticPr fontId="7"/>
  </si>
  <si>
    <t>epPrtMarkerPrintJobHistory2InkShortName</t>
    <phoneticPr fontId="7"/>
  </si>
  <si>
    <t>epPrtMarkerPrintJobHistory2InkTable</t>
    <phoneticPr fontId="7"/>
  </si>
  <si>
    <t>印刷JOB履歴2インク情報テーブル。</t>
    <phoneticPr fontId="7"/>
  </si>
  <si>
    <t>印刷JOBが消費したインク量。</t>
    <phoneticPr fontId="7"/>
  </si>
  <si>
    <t>印刷JOB完了した時点の累積消費インク量。</t>
    <phoneticPr fontId="7"/>
  </si>
  <si>
    <t>印刷JOBが使用したインクの名称。</t>
    <phoneticPr fontId="7"/>
  </si>
  <si>
    <t>印刷JOBが使用したインクの省略表記名称。</t>
    <phoneticPr fontId="7"/>
  </si>
  <si>
    <t>epPrtMarkerPrintJobHistory2Ink2Table</t>
    <phoneticPr fontId="7"/>
  </si>
  <si>
    <t>epPrtMarkerPrintJobHistory2Ink2PConsumption</t>
    <phoneticPr fontId="7"/>
  </si>
  <si>
    <t>epPrtMarkerPrintJobHistory2Ink2TotalPConsumption</t>
    <phoneticPr fontId="7"/>
  </si>
  <si>
    <t>印刷JOB履歴2インク情報2テーブル。</t>
    <phoneticPr fontId="7"/>
  </si>
  <si>
    <t>epPrtMarkerTotalCountPerInkCategoryCommonTable</t>
    <phoneticPr fontId="7"/>
  </si>
  <si>
    <t>epPrtMarkerTotalCountPerInkCategoryCommonValueUnit</t>
    <phoneticPr fontId="7"/>
  </si>
  <si>
    <t>インク消費量カテゴリー別カウントの単位。</t>
    <phoneticPr fontId="7"/>
  </si>
  <si>
    <t>インク消費量カテゴリー別カウント共通テーブル。</t>
    <phoneticPr fontId="7"/>
  </si>
  <si>
    <t>epPrtMarkerTotalCountPerInkCategoryTable</t>
    <phoneticPr fontId="7"/>
  </si>
  <si>
    <t>epPrtMarkerTotalCountPerInkCategoryValue</t>
    <phoneticPr fontId="7"/>
  </si>
  <si>
    <t>epPrtMarkerTotalCountPerInkCategoryJobs</t>
    <phoneticPr fontId="7"/>
  </si>
  <si>
    <t>インク消費量カテゴリー別カウントテーブル。</t>
    <phoneticPr fontId="7"/>
  </si>
  <si>
    <t>インク消費量カテゴリー別カウントの値。</t>
    <phoneticPr fontId="7"/>
  </si>
  <si>
    <t>インク消費量カテゴリー別ジョブ数。</t>
    <phoneticPr fontId="7"/>
  </si>
  <si>
    <t>epPrtMarkerConsumptionCommonTable</t>
    <phoneticPr fontId="7"/>
  </si>
  <si>
    <t>epPrtMarkerConsumptionCommonTotalCounterUnit</t>
    <phoneticPr fontId="7"/>
  </si>
  <si>
    <t>epPrtMarkerConsumptionTable</t>
    <phoneticPr fontId="7"/>
  </si>
  <si>
    <t>epPrtMarkerConsumptionTotalCount</t>
    <phoneticPr fontId="7"/>
  </si>
  <si>
    <t>epPrtMarkerConsumption2Table</t>
    <phoneticPr fontId="7"/>
  </si>
  <si>
    <t>epPrtMarkerConsumption2TotalPCount</t>
    <phoneticPr fontId="7"/>
  </si>
  <si>
    <t>epPrtMarkerSPCPMTCTable</t>
    <phoneticPr fontId="7"/>
  </si>
  <si>
    <t>epPrtMarkerSPCPMTCType</t>
    <phoneticPr fontId="7"/>
  </si>
  <si>
    <t>epPrtMarkerSPCPMTCPrintedArea</t>
    <phoneticPr fontId="7"/>
  </si>
  <si>
    <t>メディアタイプカテゴリーごとのサブスクリプション契約中の累計印刷面積。</t>
    <phoneticPr fontId="7"/>
  </si>
  <si>
    <t>メディアタイプカテゴリーのタイプ。</t>
    <phoneticPr fontId="7"/>
  </si>
  <si>
    <t>メディアタイプカテゴリー別サブスクリプション印刷カウント情報テーブル。</t>
    <phoneticPr fontId="7"/>
  </si>
  <si>
    <t>累積消費インク量。</t>
    <phoneticPr fontId="7"/>
  </si>
  <si>
    <t>インク消費量2カウントテーブル。</t>
    <phoneticPr fontId="7"/>
  </si>
  <si>
    <t>インク消費量カウントテーブル。</t>
    <phoneticPr fontId="7"/>
  </si>
  <si>
    <t>累積消費インク量のカウント単位。</t>
    <phoneticPr fontId="7"/>
  </si>
  <si>
    <t>インク消費量カウント共通ーブル。</t>
    <phoneticPr fontId="7"/>
  </si>
  <si>
    <t>1.3.6.1.4.1.1248.1.2.2.32.1.1.9</t>
    <phoneticPr fontId="7"/>
  </si>
  <si>
    <t>epPrtMarkerPartsReplaceStatus</t>
    <phoneticPr fontId="7"/>
  </si>
  <si>
    <t>パーツの交換推奨状態。</t>
    <rPh sb="4" eb="6">
      <t>コウカン</t>
    </rPh>
    <rPh sb="6" eb="8">
      <t>スイショウ</t>
    </rPh>
    <rPh sb="8" eb="10">
      <t>ジョウタイ</t>
    </rPh>
    <phoneticPr fontId="7"/>
  </si>
  <si>
    <t>1.3.6.1.4.1.1248.1.2.2.44.1.1.3</t>
    <phoneticPr fontId="7"/>
  </si>
  <si>
    <t>epPrtD4EpsonCtrlChCommandAUTHReply</t>
    <phoneticPr fontId="7"/>
  </si>
  <si>
    <t>認証必要なD4 EPSON-CTRLチャンネルのコマンドの回答。</t>
    <phoneticPr fontId="7"/>
  </si>
  <si>
    <t>1.3.6.1.4.1.1248.1.2.2.51.6</t>
    <phoneticPr fontId="7"/>
  </si>
  <si>
    <t>1.3.6.1.4.1.1248.1.2.2.51.7</t>
    <phoneticPr fontId="7"/>
  </si>
  <si>
    <t>1.3.6.1.4.1.1248.1.2.2.51.8</t>
    <phoneticPr fontId="7"/>
  </si>
  <si>
    <t>1.3.6.1.4.1.1248.1.2.2.51.6.1.1</t>
    <phoneticPr fontId="7"/>
  </si>
  <si>
    <t>1.3.6.1.4.1.1248.1.2.2.51.6.1.2</t>
  </si>
  <si>
    <t>1.3.6.1.4.1.1248.1.2.2.51.7.1.2</t>
    <phoneticPr fontId="7"/>
  </si>
  <si>
    <t>1.3.6.1.4.1.1248.1.2.2.51.7.1.3</t>
  </si>
  <si>
    <t>1.3.6.1.4.1.1248.1.2.2.51.8.1.1</t>
    <phoneticPr fontId="7"/>
  </si>
  <si>
    <t>1.3.6.1.4.1.1248.1.2.2.51.8.1.2</t>
  </si>
  <si>
    <t>1.3.6.1.4.1.1248.1.2.2.51.8.1.3</t>
  </si>
  <si>
    <t>1.3.6.1.4.1.1248.1.2.2.51.8.1.4</t>
  </si>
  <si>
    <t>1.3.6.1.4.1.1248.1.2.2.51.8.1.5</t>
  </si>
  <si>
    <t>epPrtCLInfoTable</t>
    <phoneticPr fontId="7"/>
  </si>
  <si>
    <t>epPrtCLInfoCLCounterUnit</t>
    <phoneticPr fontId="7"/>
  </si>
  <si>
    <t>epPrtCLInfoAutoCLCounter</t>
    <phoneticPr fontId="7"/>
  </si>
  <si>
    <t>epPrtCLInfoManualCLCounter</t>
    <phoneticPr fontId="7"/>
  </si>
  <si>
    <t>epPrtCLInfoElapsedTimeUnit</t>
    <phoneticPr fontId="7"/>
  </si>
  <si>
    <t>epPrtCLInfoElapsedTime</t>
    <phoneticPr fontId="7"/>
  </si>
  <si>
    <t>epPrtMCLHistoryTime</t>
    <phoneticPr fontId="7"/>
  </si>
  <si>
    <t>epPrtMCLHistoryType</t>
    <phoneticPr fontId="7"/>
  </si>
  <si>
    <t>epPrtMCLHistoryTable</t>
    <phoneticPr fontId="7"/>
  </si>
  <si>
    <t>epPrtMCLHistoryCommonMaxSize</t>
    <phoneticPr fontId="7"/>
  </si>
  <si>
    <t>epPrtMCLHistoryCommonIndexType</t>
    <phoneticPr fontId="7"/>
  </si>
  <si>
    <t>epPrtMCLHistoryCommonTable</t>
    <phoneticPr fontId="7"/>
  </si>
  <si>
    <t>マニュアルクリーニング履歴共通情報テーブル。</t>
    <phoneticPr fontId="7"/>
  </si>
  <si>
    <t>マニュアルクリーニング履歴テーブルのインデックスの付け方のタイプ。</t>
    <phoneticPr fontId="7"/>
  </si>
  <si>
    <t>マニュアルクリーニング履歴テーブル最大数。</t>
    <phoneticPr fontId="7"/>
  </si>
  <si>
    <t>マニュアルクリーニング履歴テーブル。</t>
    <phoneticPr fontId="7"/>
  </si>
  <si>
    <t>マニュアルクリーニング履歴のタイプ。</t>
    <phoneticPr fontId="7"/>
  </si>
  <si>
    <t>マニュアルクリーニングを実施した時刻。</t>
    <phoneticPr fontId="7"/>
  </si>
  <si>
    <t>クリーニング情報テーブル。</t>
    <phoneticPr fontId="7"/>
  </si>
  <si>
    <t>クリーニングをカウントするときの単位。</t>
    <phoneticPr fontId="7"/>
  </si>
  <si>
    <t>自動クリーニングカウント。</t>
    <phoneticPr fontId="7"/>
  </si>
  <si>
    <t>マニュアルクリーニングカウント。</t>
    <phoneticPr fontId="7"/>
  </si>
  <si>
    <t>クリーニング実行後経過時間の単位。</t>
    <phoneticPr fontId="7"/>
  </si>
  <si>
    <t>クリーニング実行後経過時間。</t>
    <phoneticPr fontId="7"/>
  </si>
  <si>
    <t>epPrtDUSPRTPeelOffPosAdjustmentInterval</t>
    <phoneticPr fontId="7"/>
  </si>
  <si>
    <t>ピール位置調整の設定値の間隔。</t>
    <phoneticPr fontId="7"/>
  </si>
  <si>
    <t>Printer Private MIB SDW-0084</t>
    <phoneticPr fontId="7"/>
  </si>
  <si>
    <t>epPrtMarkerSuppliesCartridgeSupportDeviceCode</t>
    <phoneticPr fontId="7"/>
  </si>
  <si>
    <t>epPrtMediaType</t>
    <phoneticPr fontId="7"/>
  </si>
  <si>
    <t>epHrAttentionSoundDurationType</t>
    <phoneticPr fontId="7"/>
  </si>
  <si>
    <t>1.3.6.1.4.1.1248.1.8.2.3.1.1.13</t>
    <phoneticPr fontId="7"/>
  </si>
  <si>
    <t>注意音を鳴らす時間の長さのタイプ設定。</t>
    <phoneticPr fontId="7"/>
  </si>
  <si>
    <t>R/W</t>
    <phoneticPr fontId="7"/>
  </si>
  <si>
    <t>O</t>
    <phoneticPr fontId="7"/>
  </si>
  <si>
    <t>1:M</t>
    <phoneticPr fontId="7"/>
  </si>
  <si>
    <t>1.3.6.1.4.1.1248.1.8.2.3.1.1.40</t>
    <phoneticPr fontId="7"/>
  </si>
  <si>
    <t>epHrNetworkFolderEnable</t>
    <phoneticPr fontId="7"/>
  </si>
  <si>
    <t>epHrScanToComputerEnable</t>
    <phoneticPr fontId="7"/>
  </si>
  <si>
    <t>1.3.6.1.4.1.1248.1.8.2.3.1.1.52</t>
    <phoneticPr fontId="7"/>
  </si>
  <si>
    <t>1.3.6.1.4.1.1248.1.8.2.3.1.1.53</t>
    <phoneticPr fontId="7"/>
  </si>
  <si>
    <t>1.3.6.1.4.1.1248.1.8.2.3.1.1.54</t>
    <phoneticPr fontId="7"/>
  </si>
  <si>
    <t>ネットワークフォルダーに保存する機能の有効、無効の設定。</t>
    <phoneticPr fontId="7"/>
  </si>
  <si>
    <t>スキャンしてNW経由でコンピューターに保存する機能の有効、無効の設定。</t>
    <phoneticPr fontId="7"/>
  </si>
  <si>
    <t>R/(W AUTH)</t>
    <phoneticPr fontId="7"/>
  </si>
  <si>
    <t>epHrSilentVolumeRepeat</t>
    <phoneticPr fontId="7"/>
  </si>
  <si>
    <t>1.3.6.1.4.1.1248.1.8.2.3.5.1.6</t>
    <phoneticPr fontId="7"/>
  </si>
  <si>
    <t>1.3.6.1.4.1.1248.1.8.2.3.5.1.6.x.1</t>
  </si>
  <si>
    <t>1.3.6.1.4.1.1248.1.8.2.3.5.1.6.x.2</t>
  </si>
  <si>
    <t>1.3.6.1.4.1.1248.1.8.2.3.5.1.6.x.3</t>
  </si>
  <si>
    <t>1.3.6.1.4.1.1248.1.8.2.3.5.1.6.x.4</t>
  </si>
  <si>
    <t>1.3.6.1.4.1.1248.1.8.2.3.5.1.6.x.5</t>
  </si>
  <si>
    <t>1.3.6.1.4.1.1248.1.8.2.3.5.1.6.x.6</t>
  </si>
  <si>
    <t>1.3.6.1.4.1.1248.1.8.2.3.5.1.6.x.7</t>
  </si>
  <si>
    <t>1.3.6.1.4.1.1248.1.8.2.3.5.1.6.x.8</t>
  </si>
  <si>
    <t>1.3.6.1.4.1.1248.1.8.2.3.5.1.6.x.9</t>
  </si>
  <si>
    <t>静音モード時の音の繰り返し鳴動の設定</t>
    <rPh sb="0" eb="2">
      <t>セイオン</t>
    </rPh>
    <rPh sb="5" eb="6">
      <t>ジ</t>
    </rPh>
    <rPh sb="7" eb="8">
      <t>オト</t>
    </rPh>
    <rPh sb="9" eb="10">
      <t>ク</t>
    </rPh>
    <rPh sb="11" eb="12">
      <t>カエ</t>
    </rPh>
    <rPh sb="13" eb="15">
      <t>メイドウ</t>
    </rPh>
    <rPh sb="16" eb="18">
      <t>セッテイ</t>
    </rPh>
    <phoneticPr fontId="4"/>
  </si>
  <si>
    <t>epHrAddrBookMngCategoryMaxNum</t>
    <phoneticPr fontId="38"/>
  </si>
  <si>
    <t>epHrAddrBookMngCategoryMaxName</t>
    <phoneticPr fontId="38"/>
  </si>
  <si>
    <t>epHrAddrBookMngFuncSupport</t>
    <phoneticPr fontId="38"/>
  </si>
  <si>
    <t>1.3.6.1.4.1.1248.1.8.2.8.1.1.4</t>
    <phoneticPr fontId="7"/>
  </si>
  <si>
    <t>1.3.6.1.4.1.1248.1.8.2.8.1.1.5</t>
    <phoneticPr fontId="7"/>
  </si>
  <si>
    <t>1.3.6.1.4.1.1248.1.8.2.8.1.1.6</t>
    <phoneticPr fontId="7"/>
  </si>
  <si>
    <t>統合アドレス帳のカテゴリ最大数。</t>
    <phoneticPr fontId="7"/>
  </si>
  <si>
    <t>統合アドレス帳のカテゴリ名称最大文字数。</t>
    <phoneticPr fontId="7"/>
  </si>
  <si>
    <t>アドレス帳管理設定の機能サポート情報。</t>
    <phoneticPr fontId="7"/>
  </si>
  <si>
    <t>R</t>
    <phoneticPr fontId="7"/>
  </si>
  <si>
    <t>epHrV1Alert</t>
    <phoneticPr fontId="7"/>
  </si>
  <si>
    <t>1.3.6.1.4.1.1248.1.8.2.20.2</t>
    <phoneticPr fontId="7"/>
  </si>
  <si>
    <t>クリティカルアラートトラップの定義</t>
    <rPh sb="15" eb="17">
      <t>テイギ</t>
    </rPh>
    <phoneticPr fontId="7"/>
  </si>
  <si>
    <t>NA</t>
    <phoneticPr fontId="7"/>
  </si>
  <si>
    <t>O</t>
    <phoneticPr fontId="7"/>
  </si>
  <si>
    <t>1.3.6.1.4.1.1248.1.8.2.21.1.1.32</t>
    <phoneticPr fontId="7"/>
  </si>
  <si>
    <t>1.3.6.1.4.1.1248.1.8.2.21.1.1.34</t>
    <phoneticPr fontId="7"/>
  </si>
  <si>
    <t>epHrSupportServiceFuncType</t>
    <phoneticPr fontId="7"/>
  </si>
  <si>
    <t>epHrSupportServiceFuncAvailable</t>
    <phoneticPr fontId="7"/>
  </si>
  <si>
    <t>1.3.6.1.4.1.1248.1.8.2.23.2</t>
    <phoneticPr fontId="7"/>
  </si>
  <si>
    <t>1.3.6.1.4.1.1248.1.8.2.23.2.1.2</t>
    <phoneticPr fontId="7"/>
  </si>
  <si>
    <t>サポートするサービス機能テーブル。</t>
    <phoneticPr fontId="7"/>
  </si>
  <si>
    <t>サポートするサービス機能のタイプ。</t>
    <phoneticPr fontId="7"/>
  </si>
  <si>
    <t>サポートするサービス機能の利用可能状態。</t>
    <phoneticPr fontId="7"/>
  </si>
  <si>
    <t>epHrSupportServiceTable</t>
    <phoneticPr fontId="7"/>
  </si>
  <si>
    <t>epHrFWU(29)</t>
    <phoneticPr fontId="7"/>
  </si>
  <si>
    <t>epHrFWUHistoryCommonIndexType</t>
    <phoneticPr fontId="7"/>
  </si>
  <si>
    <t>epHrFWUHistoryCommonMaxSize</t>
    <phoneticPr fontId="7"/>
  </si>
  <si>
    <t>epHrFWUHistoryTime</t>
    <phoneticPr fontId="7"/>
  </si>
  <si>
    <t>1.3.6.1.4.1.1248.1.8.2.29.1</t>
    <phoneticPr fontId="7"/>
  </si>
  <si>
    <t>1.3.6.1.4.1.1248.1.8.2.29.1.1</t>
    <phoneticPr fontId="7"/>
  </si>
  <si>
    <t>1.3.6.1.4.1.1248.1.8.2.29.1.2</t>
    <phoneticPr fontId="7"/>
  </si>
  <si>
    <t>ファームウェアアップデート履歴の共通情報テーブル。</t>
    <phoneticPr fontId="7"/>
  </si>
  <si>
    <t>ファームウェアアップデート履歴テーブルのインデックスの付け方のタイプ。</t>
    <phoneticPr fontId="7"/>
  </si>
  <si>
    <t>R</t>
    <phoneticPr fontId="7"/>
  </si>
  <si>
    <t>ファームウェアアップデート履歴テーブルの最大数。</t>
    <phoneticPr fontId="7"/>
  </si>
  <si>
    <t>ファームウェアアップデート後に初回起動した時間。</t>
    <phoneticPr fontId="7"/>
  </si>
  <si>
    <t>1.3.6.1.4.1.1248.1.8.2.29.2</t>
    <phoneticPr fontId="7"/>
  </si>
  <si>
    <t>1.3.6.1.4.1.1248.1.8.2.29.2.1.2</t>
    <phoneticPr fontId="7"/>
  </si>
  <si>
    <t>ファームウェアアップデート履歴テーブル。</t>
    <phoneticPr fontId="7"/>
  </si>
  <si>
    <t>1.3.6.1.4.1.1248.1.4.2.17.2.1.2.x.6.1</t>
    <phoneticPr fontId="7"/>
  </si>
  <si>
    <t>1.3.6.1.4.1.1248.1.4.2.17.2.1.2.x.7.1</t>
    <phoneticPr fontId="7"/>
  </si>
  <si>
    <t>1.3.6.1.4.1.1248.1.4.2.17.2.1.2.x.8.1</t>
    <phoneticPr fontId="7"/>
  </si>
  <si>
    <t>1.3.6.1.4.1.1248.1.4.2.17.2.1.53</t>
    <phoneticPr fontId="7"/>
  </si>
  <si>
    <t>1.3.6.1.4.1.1248.1.4.2.17.2.1.3.x.6.1</t>
    <phoneticPr fontId="7"/>
  </si>
  <si>
    <t>1.3.6.1.4.1.1248.1.4.2.17.2.1.3.x.7.1</t>
    <phoneticPr fontId="7"/>
  </si>
  <si>
    <t>1.3.6.1.4.1.1248.1.4.2.17.2.1.3.x.8.1</t>
    <phoneticPr fontId="7"/>
  </si>
  <si>
    <t>1.3.6.1.4.1.1248.1.4.2.17.2.1.4.x.6.1</t>
    <phoneticPr fontId="7"/>
  </si>
  <si>
    <t>1.3.6.1.4.1.1248.1.4.2.17.2.1.4.x.7.1</t>
    <phoneticPr fontId="7"/>
  </si>
  <si>
    <t>1.3.6.1.4.1.1248.1.4.2.17.2.1.4.x.8.1</t>
    <phoneticPr fontId="7"/>
  </si>
  <si>
    <t>1.3.6.1.4.1.1248.1.4.2.17.2.1.5</t>
    <phoneticPr fontId="7"/>
  </si>
  <si>
    <t>1.3.6.1.4.1.1248.1.4.2.17.2.1.5.x.6.1</t>
    <phoneticPr fontId="7"/>
  </si>
  <si>
    <t>1.3.6.1.4.1.1248.1.4.2.17.2.1.5.x.7.1</t>
    <phoneticPr fontId="7"/>
  </si>
  <si>
    <t>1.3.6.1.4.1.1248.1.4.2.17.2.1.5.x.8.1</t>
    <phoneticPr fontId="7"/>
  </si>
  <si>
    <t>1.3.6.1.4.1.1248.1.4.2.17.2.1.6.x.6.1</t>
    <phoneticPr fontId="7"/>
  </si>
  <si>
    <t>1.3.6.1.4.1.1248.1.4.2.17.2.1.6.x.7.1</t>
    <phoneticPr fontId="7"/>
  </si>
  <si>
    <t>1.3.6.1.4.1.1248.1.4.2.17.2.1.6.x.8.1</t>
    <phoneticPr fontId="7"/>
  </si>
  <si>
    <t>1.3.6.1.4.1.1248.1.4.2.17.2.1.7.x.6.1</t>
    <phoneticPr fontId="7"/>
  </si>
  <si>
    <t>1.3.6.1.4.1.1248.1.4.2.17.2.1.7.x.7.1</t>
    <phoneticPr fontId="7"/>
  </si>
  <si>
    <t>1.3.6.1.4.1.1248.1.4.2.17.2.1.7.x.8.1</t>
    <phoneticPr fontId="7"/>
  </si>
  <si>
    <t>1.3.6.1.4.1.1248.1.4.2.17.2.1.8.x.6.1</t>
    <phoneticPr fontId="7"/>
  </si>
  <si>
    <t>1.3.6.1.4.1.1248.1.4.2.17.2.1.8.x.7.1</t>
    <phoneticPr fontId="7"/>
  </si>
  <si>
    <t>1.3.6.1.4.1.1248.1.4.2.17.2.1.8.x.8.1</t>
    <phoneticPr fontId="7"/>
  </si>
  <si>
    <t>1.3.6.1.4.1.1248.1.4.2.17.2.1.9.x.6.1</t>
    <phoneticPr fontId="7"/>
  </si>
  <si>
    <t>1.3.6.1.4.1.1248.1.4.2.17.2.1.9.x.7.1</t>
    <phoneticPr fontId="7"/>
  </si>
  <si>
    <t>1.3.6.1.4.1.1248.1.4.2.17.2.1.9.x.8.1</t>
    <phoneticPr fontId="7"/>
  </si>
  <si>
    <t>1.3.6.1.4.1.1248.1.4.2.17.2.1.10.x.6.1</t>
    <phoneticPr fontId="7"/>
  </si>
  <si>
    <t>1.3.6.1.4.1.1248.1.4.2.17.2.1.10.x.7.1</t>
    <phoneticPr fontId="7"/>
  </si>
  <si>
    <t>1.3.6.1.4.1.1248.1.4.2.17.2.1.10.x.8.1</t>
    <phoneticPr fontId="7"/>
  </si>
  <si>
    <t>1.3.6.1.4.1.1248.1.4.2.17.2.1.11.x.6.1</t>
    <phoneticPr fontId="7"/>
  </si>
  <si>
    <t>1.3.6.1.4.1.1248.1.4.2.17.2.1.11.x.7.1</t>
    <phoneticPr fontId="7"/>
  </si>
  <si>
    <t>1.3.6.1.4.1.1248.1.4.2.17.2.1.11.x.8.1</t>
    <phoneticPr fontId="7"/>
  </si>
  <si>
    <t>1.3.6.1.4.1.1248.1.4.2.17.2.1.12.x.6.1</t>
    <phoneticPr fontId="7"/>
  </si>
  <si>
    <t>1.3.6.1.4.1.1248.1.4.2.17.2.1.12.x.7.1</t>
    <phoneticPr fontId="7"/>
  </si>
  <si>
    <t>1.3.6.1.4.1.1248.1.4.2.17.2.1.12.x.8.1</t>
    <phoneticPr fontId="7"/>
  </si>
  <si>
    <t>1.3.6.1.4.1.1248.1.4.2.17.2.1.13.x.6.1</t>
    <phoneticPr fontId="7"/>
  </si>
  <si>
    <t>1.3.6.1.4.1.1248.1.4.2.17.2.1.13.x.7.1</t>
    <phoneticPr fontId="7"/>
  </si>
  <si>
    <t>1.3.6.1.4.1.1248.1.4.2.17.2.1.13.x.8.1</t>
    <phoneticPr fontId="7"/>
  </si>
  <si>
    <t>1.3.6.1.4.1.1248.1.4.2.17.2.1.14.x.6.1</t>
    <phoneticPr fontId="7"/>
  </si>
  <si>
    <t>1.3.6.1.4.1.1248.1.4.2.17.2.1.14.x.7.1</t>
    <phoneticPr fontId="7"/>
  </si>
  <si>
    <t>1.3.6.1.4.1.1248.1.4.2.17.2.1.14.x.8.1</t>
    <phoneticPr fontId="7"/>
  </si>
  <si>
    <t>1.3.6.1.4.1.1248.1.4.2.17.2.1.15.x.6.1</t>
    <phoneticPr fontId="7"/>
  </si>
  <si>
    <t>1.3.6.1.4.1.1248.1.4.2.17.2.1.15.x.7.1</t>
    <phoneticPr fontId="7"/>
  </si>
  <si>
    <t>1.3.6.1.4.1.1248.1.4.2.17.2.1.15.x.8.1</t>
    <phoneticPr fontId="7"/>
  </si>
  <si>
    <t>1.3.6.1.4.1.1248.1.4.2.17.2.1.16.x.6.1</t>
    <phoneticPr fontId="7"/>
  </si>
  <si>
    <t>1.3.6.1.4.1.1248.1.4.2.17.2.1.16.x.7.1</t>
    <phoneticPr fontId="7"/>
  </si>
  <si>
    <t>1.3.6.1.4.1.1248.1.4.2.17.2.1.16.x.8.1</t>
    <phoneticPr fontId="7"/>
  </si>
  <si>
    <t>1.3.6.1.4.1.1248.1.4.2.17.2.1.17.x.6.1</t>
    <phoneticPr fontId="7"/>
  </si>
  <si>
    <t>1.3.6.1.4.1.1248.1.4.2.17.2.1.17.x.7.1</t>
    <phoneticPr fontId="7"/>
  </si>
  <si>
    <t>1.3.6.1.4.1.1248.1.4.2.17.2.1.17.x.8.1</t>
    <phoneticPr fontId="7"/>
  </si>
  <si>
    <t>1.3.6.1.4.1.1248.1.4.2.17.2.1.18.x.6.1</t>
    <phoneticPr fontId="7"/>
  </si>
  <si>
    <t>1.3.6.1.4.1.1248.1.4.2.17.2.1.18.x.7.1</t>
    <phoneticPr fontId="7"/>
  </si>
  <si>
    <t>1.3.6.1.4.1.1248.1.4.2.17.2.1.18.x.8.1</t>
    <phoneticPr fontId="7"/>
  </si>
  <si>
    <t>1.3.6.1.4.1.1248.1.4.2.17.2.1.19.x.6.1</t>
    <phoneticPr fontId="7"/>
  </si>
  <si>
    <t>1.3.6.1.4.1.1248.1.4.2.17.2.1.19.x.7.1</t>
    <phoneticPr fontId="7"/>
  </si>
  <si>
    <t>1.3.6.1.4.1.1248.1.4.2.17.2.1.19.x.8.1</t>
    <phoneticPr fontId="7"/>
  </si>
  <si>
    <t>1.3.6.1.4.1.1248.1.4.2.17.2.1.20.x.6.1</t>
    <phoneticPr fontId="7"/>
  </si>
  <si>
    <t>1.3.6.1.4.1.1248.1.4.2.17.2.1.20.x.7.1</t>
    <phoneticPr fontId="7"/>
  </si>
  <si>
    <t>1.3.6.1.4.1.1248.1.4.2.17.2.1.20.x.8.1</t>
    <phoneticPr fontId="7"/>
  </si>
  <si>
    <t>1.3.6.1.4.1.1248.1.4.2.17.2.1.21.x.6.1</t>
    <phoneticPr fontId="7"/>
  </si>
  <si>
    <t>1.3.6.1.4.1.1248.1.4.2.17.2.1.21.x.7.1</t>
    <phoneticPr fontId="7"/>
  </si>
  <si>
    <t>1.3.6.1.4.1.1248.1.4.2.17.2.1.21.x.8.1</t>
    <phoneticPr fontId="7"/>
  </si>
  <si>
    <t>1.3.6.1.4.1.1248.1.4.2.17.2.1.22.x.6.1</t>
    <phoneticPr fontId="7"/>
  </si>
  <si>
    <t>1.3.6.1.4.1.1248.1.4.2.17.2.1.22.x.7.1</t>
    <phoneticPr fontId="7"/>
  </si>
  <si>
    <t>1.3.6.1.4.1.1248.1.4.2.17.2.1.22.x.8.1</t>
    <phoneticPr fontId="7"/>
  </si>
  <si>
    <t>1.3.6.1.4.1.1248.1.4.2.17.2.1.23.x.6.1</t>
    <phoneticPr fontId="7"/>
  </si>
  <si>
    <t>1.3.6.1.4.1.1248.1.4.2.17.2.1.23.x.7.1</t>
    <phoneticPr fontId="7"/>
  </si>
  <si>
    <t>1.3.6.1.4.1.1248.1.4.2.17.2.1.23.x.8.1</t>
    <phoneticPr fontId="7"/>
  </si>
  <si>
    <t>1.3.6.1.4.1.1248.1.4.2.17.2.1.24.x.6.1</t>
    <phoneticPr fontId="7"/>
  </si>
  <si>
    <t>1.3.6.1.4.1.1248.1.4.2.17.2.1.24.x.7.1</t>
    <phoneticPr fontId="7"/>
  </si>
  <si>
    <t>1.3.6.1.4.1.1248.1.4.2.17.2.1.24.x.8.1</t>
    <phoneticPr fontId="7"/>
  </si>
  <si>
    <t>1.3.6.1.4.1.1248.1.4.2.17.2.1.25.x.6.1</t>
    <phoneticPr fontId="7"/>
  </si>
  <si>
    <t>1.3.6.1.4.1.1248.1.4.2.17.2.1.25.x.7.1</t>
    <phoneticPr fontId="7"/>
  </si>
  <si>
    <t>1.3.6.1.4.1.1248.1.4.2.17.2.1.25.x.8.1</t>
    <phoneticPr fontId="7"/>
  </si>
  <si>
    <t>1.3.6.1.4.1.1248.1.4.2.17.2.1.26.x.6.1</t>
    <phoneticPr fontId="7"/>
  </si>
  <si>
    <t>1.3.6.1.4.1.1248.1.4.2.17.2.1.26.x.7.1</t>
    <phoneticPr fontId="7"/>
  </si>
  <si>
    <t>1.3.6.1.4.1.1248.1.4.2.17.2.1.26.x.8.1</t>
    <phoneticPr fontId="7"/>
  </si>
  <si>
    <t>1.3.6.1.4.1.1248.1.4.2.17.2.1.27.x.6.1</t>
    <phoneticPr fontId="7"/>
  </si>
  <si>
    <t>1.3.6.1.4.1.1248.1.4.2.17.2.1.27.x.7.1</t>
    <phoneticPr fontId="7"/>
  </si>
  <si>
    <t>1.3.6.1.4.1.1248.1.4.2.17.2.1.27.x.8.1</t>
    <phoneticPr fontId="7"/>
  </si>
  <si>
    <t>1.3.6.1.4.1.1248.1.4.2.17.2.1.28.x.6.1</t>
    <phoneticPr fontId="7"/>
  </si>
  <si>
    <t>1.3.6.1.4.1.1248.1.4.2.17.2.1.28.x.7.1</t>
    <phoneticPr fontId="7"/>
  </si>
  <si>
    <t>1.3.6.1.4.1.1248.1.4.2.17.2.1.28.x.8.1</t>
    <phoneticPr fontId="7"/>
  </si>
  <si>
    <t>1.3.6.1.4.1.1248.1.4.2.17.2.1.29.x.6.1</t>
    <phoneticPr fontId="7"/>
  </si>
  <si>
    <t>1.3.6.1.4.1.1248.1.4.2.17.2.1.29.x.7.1</t>
    <phoneticPr fontId="7"/>
  </si>
  <si>
    <t>1.3.6.1.4.1.1248.1.4.2.17.2.1.29.x.8.1</t>
    <phoneticPr fontId="7"/>
  </si>
  <si>
    <t>1.3.6.1.4.1.1248.1.4.2.17.2.1.30.x.6.1</t>
    <phoneticPr fontId="7"/>
  </si>
  <si>
    <t>1.3.6.1.4.1.1248.1.4.2.17.2.1.30.x.7.1</t>
    <phoneticPr fontId="7"/>
  </si>
  <si>
    <t>1.3.6.1.4.1.1248.1.4.2.17.2.1.30.x.8.1</t>
    <phoneticPr fontId="7"/>
  </si>
  <si>
    <t>1.3.6.1.4.1.1248.1.4.2.17.2.1.31.x.6.1</t>
    <phoneticPr fontId="7"/>
  </si>
  <si>
    <t>1.3.6.1.4.1.1248.1.4.2.17.2.1.31.x.7.1</t>
    <phoneticPr fontId="7"/>
  </si>
  <si>
    <t>1.3.6.1.4.1.1248.1.4.2.17.2.1.31.x.8.1</t>
    <phoneticPr fontId="7"/>
  </si>
  <si>
    <t>1.3.6.1.4.1.1248.1.4.2.17.2.1.32.x.6.1</t>
    <phoneticPr fontId="7"/>
  </si>
  <si>
    <t>1.3.6.1.4.1.1248.1.4.2.17.2.1.32.x.7.1</t>
    <phoneticPr fontId="7"/>
  </si>
  <si>
    <t>1.3.6.1.4.1.1248.1.4.2.17.2.1.32.x.8.1</t>
    <phoneticPr fontId="7"/>
  </si>
  <si>
    <t>1.3.6.1.4.1.1248.1.4.2.17.2.1.33.x.6.1</t>
    <phoneticPr fontId="7"/>
  </si>
  <si>
    <t>1.3.6.1.4.1.1248.1.4.2.17.2.1.33.x.7.1</t>
    <phoneticPr fontId="7"/>
  </si>
  <si>
    <t>1.3.6.1.4.1.1248.1.4.2.17.2.1.33.x.8.1</t>
    <phoneticPr fontId="7"/>
  </si>
  <si>
    <t>1.3.6.1.4.1.1248.1.4.2.17.2.1.34.x.6.1</t>
    <phoneticPr fontId="7"/>
  </si>
  <si>
    <t>1.3.6.1.4.1.1248.1.4.2.17.2.1.34.x.7.1</t>
    <phoneticPr fontId="7"/>
  </si>
  <si>
    <t>1.3.6.1.4.1.1248.1.4.2.17.2.1.34.x.8.1</t>
    <phoneticPr fontId="7"/>
  </si>
  <si>
    <t>1.3.6.1.4.1.1248.1.4.2.17.2.1.35.x.6.1</t>
    <phoneticPr fontId="7"/>
  </si>
  <si>
    <t>1.3.6.1.4.1.1248.1.4.2.17.2.1.35.x.7.1</t>
    <phoneticPr fontId="7"/>
  </si>
  <si>
    <t>1.3.6.1.4.1.1248.1.4.2.17.2.1.35.x.8.1</t>
    <phoneticPr fontId="7"/>
  </si>
  <si>
    <t>1.3.6.1.4.1.1248.1.4.2.17.2.1.36.x.6.1</t>
    <phoneticPr fontId="7"/>
  </si>
  <si>
    <t>1.3.6.1.4.1.1248.1.4.2.17.2.1.36.x.7.1</t>
    <phoneticPr fontId="7"/>
  </si>
  <si>
    <t>1.3.6.1.4.1.1248.1.4.2.17.2.1.36.x.8.1</t>
    <phoneticPr fontId="7"/>
  </si>
  <si>
    <t>1.3.6.1.4.1.1248.1.4.2.17.2.1.37.x.6.1</t>
    <phoneticPr fontId="7"/>
  </si>
  <si>
    <t>1.3.6.1.4.1.1248.1.4.2.17.2.1.37.x.7.1</t>
    <phoneticPr fontId="7"/>
  </si>
  <si>
    <t>1.3.6.1.4.1.1248.1.4.2.17.2.1.37.x.8.1</t>
    <phoneticPr fontId="7"/>
  </si>
  <si>
    <t>1.3.6.1.4.1.1248.1.4.2.17.2.1.38.x.6.1</t>
    <phoneticPr fontId="7"/>
  </si>
  <si>
    <t>1.3.6.1.4.1.1248.1.4.2.17.2.1.38.x.7.1</t>
    <phoneticPr fontId="7"/>
  </si>
  <si>
    <t>1.3.6.1.4.1.1248.1.4.2.17.2.1.38.x.8.1</t>
    <phoneticPr fontId="7"/>
  </si>
  <si>
    <t>1.3.6.1.4.1.1248.1.4.2.17.2.1.44.x.6.1</t>
    <phoneticPr fontId="7"/>
  </si>
  <si>
    <t>1.3.6.1.4.1.1248.1.4.2.17.2.1.44.x.7.1</t>
    <phoneticPr fontId="7"/>
  </si>
  <si>
    <t>1.3.6.1.4.1.1248.1.4.2.17.2.1.44.x.8.1</t>
    <phoneticPr fontId="7"/>
  </si>
  <si>
    <t>1.3.6.1.4.1.1248.1.4.2.17.2.1.45.x.6.1</t>
    <phoneticPr fontId="7"/>
  </si>
  <si>
    <t>1.3.6.1.4.1.1248.1.4.2.17.2.1.45.x.7.1</t>
    <phoneticPr fontId="7"/>
  </si>
  <si>
    <t>1.3.6.1.4.1.1248.1.4.2.17.2.1.45.x.8.1</t>
    <phoneticPr fontId="7"/>
  </si>
  <si>
    <t>1.3.6.1.4.1.1248.1.4.2.17.2.1.46.x.6.1</t>
    <phoneticPr fontId="7"/>
  </si>
  <si>
    <t>1.3.6.1.4.1.1248.1.4.2.17.2.1.46.x.7.1</t>
    <phoneticPr fontId="7"/>
  </si>
  <si>
    <t>1.3.6.1.4.1.1248.1.4.2.17.2.1.46.x.8.1</t>
    <phoneticPr fontId="7"/>
  </si>
  <si>
    <t>1.3.6.1.4.1.1248.1.4.2.17.2.1.47.x.6.1</t>
    <phoneticPr fontId="7"/>
  </si>
  <si>
    <t>1.3.6.1.4.1.1248.1.4.2.17.2.1.47.x.7.1</t>
    <phoneticPr fontId="7"/>
  </si>
  <si>
    <t>1.3.6.1.4.1.1248.1.4.2.17.2.1.47.x.8.1</t>
    <phoneticPr fontId="7"/>
  </si>
  <si>
    <t>1.3.6.1.4.1.1248.1.4.2.17.2.1.48.x.6.1</t>
    <phoneticPr fontId="7"/>
  </si>
  <si>
    <t>1.3.6.1.4.1.1248.1.4.2.17.2.1.48.x.7.1</t>
    <phoneticPr fontId="7"/>
  </si>
  <si>
    <t>1.3.6.1.4.1.1248.1.4.2.17.2.1.48.x.8.1</t>
    <phoneticPr fontId="7"/>
  </si>
  <si>
    <t>1.3.6.1.4.1.1248.1.4.2.17.2.1.49.x.6.1</t>
    <phoneticPr fontId="7"/>
  </si>
  <si>
    <t>1.3.6.1.4.1.1248.1.4.2.17.2.1.49.x.7.1</t>
    <phoneticPr fontId="7"/>
  </si>
  <si>
    <t>1.3.6.1.4.1.1248.1.4.2.17.2.1.49.x.8.1</t>
    <phoneticPr fontId="7"/>
  </si>
  <si>
    <t>1.3.6.1.4.1.1248.1.4.2.17.2.1.50.x.6.1</t>
    <phoneticPr fontId="7"/>
  </si>
  <si>
    <t>1.3.6.1.4.1.1248.1.4.2.17.2.1.50.x.7.1</t>
    <phoneticPr fontId="7"/>
  </si>
  <si>
    <t>1.3.6.1.4.1.1248.1.4.2.17.2.1.50.x.8.1</t>
    <phoneticPr fontId="7"/>
  </si>
  <si>
    <t>1.3.6.1.4.1.1248.1.4.2.17.2.1.51.x.6.1</t>
    <phoneticPr fontId="7"/>
  </si>
  <si>
    <t>1.3.6.1.4.1.1248.1.4.2.17.2.1.51.x.7.1</t>
    <phoneticPr fontId="7"/>
  </si>
  <si>
    <t>1.3.6.1.4.1.1248.1.4.2.17.2.1.51.x.8.1</t>
    <phoneticPr fontId="7"/>
  </si>
  <si>
    <t>1.3.6.1.4.1.1248.1.4.2.17.2.1.52.x.6.1</t>
    <phoneticPr fontId="7"/>
  </si>
  <si>
    <t>1.3.6.1.4.1.1248.1.4.2.17.2.1.52.x.7.1</t>
    <phoneticPr fontId="7"/>
  </si>
  <si>
    <t>1.3.6.1.4.1.1248.1.4.2.17.2.1.52.x.8.1</t>
    <phoneticPr fontId="7"/>
  </si>
  <si>
    <t>1.3.6.1.4.1.1248.1.4.2.17.2.1.53.x.4.1</t>
    <phoneticPr fontId="7"/>
  </si>
  <si>
    <t>1.3.6.1.4.1.1248.1.4.2.17.2.1.53.x.6.1</t>
    <phoneticPr fontId="7"/>
  </si>
  <si>
    <t>1.3.6.1.4.1.1248.1.4.2.17.2.1.53.x.7.1</t>
    <phoneticPr fontId="7"/>
  </si>
  <si>
    <t>1.3.6.1.4.1.1248.1.4.2.17.2.1.53.x.8.1</t>
    <phoneticPr fontId="7"/>
  </si>
  <si>
    <t>1.3.6.1.4.1.1248.1.4.2.17.2.1.54.x.6.1</t>
    <phoneticPr fontId="7"/>
  </si>
  <si>
    <t>1.3.6.1.4.1.1248.1.4.2.17.2.1.54.x.7.1</t>
    <phoneticPr fontId="7"/>
  </si>
  <si>
    <t>1.3.6.1.4.1.1248.1.4.2.17.2.1.54.x.8.1</t>
    <phoneticPr fontId="7"/>
  </si>
  <si>
    <t>1.3.6.1.4.1.1248.1.4.2.17.2.1.55.x.6.1</t>
    <phoneticPr fontId="7"/>
  </si>
  <si>
    <t>1.3.6.1.4.1.1248.1.4.2.17.2.1.55.x.7.1</t>
    <phoneticPr fontId="7"/>
  </si>
  <si>
    <t>1.3.6.1.4.1.1248.1.4.2.17.2.1.55.x.8.1</t>
    <phoneticPr fontId="7"/>
  </si>
  <si>
    <t>1.3.6.1.4.1.1248.1.4.2.17.2.1.56.x.6.1</t>
    <phoneticPr fontId="7"/>
  </si>
  <si>
    <t>1.3.6.1.4.1.1248.1.4.2.17.2.1.56.x.7.1</t>
    <phoneticPr fontId="7"/>
  </si>
  <si>
    <t>1.3.6.1.4.1.1248.1.4.2.17.2.1.56.x.8.1</t>
    <phoneticPr fontId="7"/>
  </si>
  <si>
    <t>1.3.6.1.4.1.1248.1.4.2.17.2.1.57.x.6.1</t>
    <phoneticPr fontId="7"/>
  </si>
  <si>
    <t>1.3.6.1.4.1.1248.1.4.2.17.2.1.57.x.7.1</t>
    <phoneticPr fontId="7"/>
  </si>
  <si>
    <t>1.3.6.1.4.1.1248.1.4.2.17.2.1.57.x.8.1</t>
    <phoneticPr fontId="7"/>
  </si>
  <si>
    <t>1.3.6.1.4.1.1248.1.4.2.17.2.1.58.x.6.1</t>
    <phoneticPr fontId="7"/>
  </si>
  <si>
    <t>1.3.6.1.4.1.1248.1.4.2.17.2.1.58.x.7.1</t>
    <phoneticPr fontId="7"/>
  </si>
  <si>
    <t>1.3.6.1.4.1.1248.1.4.2.17.2.1.58.x.8.1</t>
    <phoneticPr fontId="7"/>
  </si>
  <si>
    <t>1.3.6.1.4.1.1248.1.4.2.17.2.1.59.x.6.1</t>
    <phoneticPr fontId="7"/>
  </si>
  <si>
    <t>1.3.6.1.4.1.1248.1.4.2.17.2.1.59.x.7.1</t>
    <phoneticPr fontId="7"/>
  </si>
  <si>
    <t>1.3.6.1.4.1.1248.1.4.2.17.2.1.59.x.8.1</t>
    <phoneticPr fontId="7"/>
  </si>
  <si>
    <t>1.3.6.1.4.1.1248.1.4.2.17.2.1.60.x.6.1</t>
    <phoneticPr fontId="7"/>
  </si>
  <si>
    <t>1.3.6.1.4.1.1248.1.4.2.17.2.1.60.x.7.1</t>
    <phoneticPr fontId="7"/>
  </si>
  <si>
    <t>1.3.6.1.4.1.1248.1.4.2.17.2.1.60.x.8.1</t>
    <phoneticPr fontId="7"/>
  </si>
  <si>
    <t>1.3.6.1.4.1.1248.1.4.2.17.2.1.61.x.6.1</t>
    <phoneticPr fontId="7"/>
  </si>
  <si>
    <t>1.3.6.1.4.1.1248.1.4.2.17.2.1.61.x.7.1</t>
    <phoneticPr fontId="7"/>
  </si>
  <si>
    <t>1.3.6.1.4.1.1248.1.4.2.17.2.1.61.x.8.1</t>
    <phoneticPr fontId="7"/>
  </si>
  <si>
    <t>1.3.6.1.4.1.1248.1.4.2.17.2.1.62.x.6.1</t>
    <phoneticPr fontId="7"/>
  </si>
  <si>
    <t>1.3.6.1.4.1.1248.1.4.2.17.2.1.62.x.7.1</t>
    <phoneticPr fontId="7"/>
  </si>
  <si>
    <t>1.3.6.1.4.1.1248.1.4.2.17.2.1.62.x.8.1</t>
    <phoneticPr fontId="7"/>
  </si>
  <si>
    <t>1.3.6.1.4.1.1248.1.4.2.17.2.1.63.x.6.1</t>
    <phoneticPr fontId="7"/>
  </si>
  <si>
    <t>1.3.6.1.4.1.1248.1.4.2.17.2.1.63.x.7.1</t>
    <phoneticPr fontId="7"/>
  </si>
  <si>
    <t>1.3.6.1.4.1.1248.1.4.2.17.2.1.63.x.8.1</t>
    <phoneticPr fontId="7"/>
  </si>
  <si>
    <t>1.3.6.1.4.1.1248.1.4.2.17.2.1.64.x.6.1</t>
    <phoneticPr fontId="7"/>
  </si>
  <si>
    <t>1.3.6.1.4.1.1248.1.4.2.17.2.1.64.x.7.1</t>
    <phoneticPr fontId="7"/>
  </si>
  <si>
    <t>1.3.6.1.4.1.1248.1.4.2.17.2.1.64.x.8.1</t>
    <phoneticPr fontId="7"/>
  </si>
  <si>
    <t>1.3.6.1.4.1.1248.1.4.2.17.2.1.65.x.5.1</t>
    <phoneticPr fontId="7"/>
  </si>
  <si>
    <t>1.3.6.1.4.1.1248.1.4.2.17.2.1.65.x.6.1</t>
    <phoneticPr fontId="7"/>
  </si>
  <si>
    <t>1.3.6.1.4.1.1248.1.4.2.17.2.1.65.x.7.1</t>
    <phoneticPr fontId="7"/>
  </si>
  <si>
    <t>1.3.6.1.4.1.1248.1.4.2.17.2.1.65.x.8.1</t>
    <phoneticPr fontId="7"/>
  </si>
  <si>
    <t>1.3.6.1.4.1.1248.1.4.2.17.2.1.66.x.5.1</t>
    <phoneticPr fontId="7"/>
  </si>
  <si>
    <t>1.3.6.1.4.1.1248.1.4.2.17.2.1.66.x.6.1</t>
    <phoneticPr fontId="7"/>
  </si>
  <si>
    <t>1.3.6.1.4.1.1248.1.4.2.17.2.1.66.x.7.1</t>
    <phoneticPr fontId="7"/>
  </si>
  <si>
    <t>1.3.6.1.4.1.1248.1.4.2.17.2.1.66.x.8.1</t>
    <phoneticPr fontId="7"/>
  </si>
  <si>
    <t>1.3.6.1.2.1.43.12.1.1.4.1.9</t>
  </si>
  <si>
    <t>1.3.6.1.2.1.43.12.1.1.5.1.9</t>
  </si>
  <si>
    <t>Packet Inspection(46)</t>
    <phoneticPr fontId="7"/>
  </si>
  <si>
    <t>epsPacketInspectionSettings</t>
    <phoneticPr fontId="7"/>
  </si>
  <si>
    <t>1.3.6.1.4.1.1248.1.1.3.46.1</t>
    <phoneticPr fontId="7"/>
  </si>
  <si>
    <t>Packet Inspectionの共通設定情報。</t>
    <rPh sb="18" eb="20">
      <t>キョウツウ</t>
    </rPh>
    <rPh sb="20" eb="24">
      <t>セッテイジョウホウ</t>
    </rPh>
    <phoneticPr fontId="7"/>
  </si>
  <si>
    <t>epsPISEnable</t>
  </si>
  <si>
    <t>1.3.6.1.4.1.1248.1.1.3.46.1.1</t>
    <phoneticPr fontId="7"/>
  </si>
  <si>
    <t>Packet Inspectionの有効/無効設定。</t>
    <rPh sb="18" eb="20">
      <t>ユウコウ</t>
    </rPh>
    <rPh sb="21" eb="23">
      <t>ムコウ</t>
    </rPh>
    <rPh sb="23" eb="25">
      <t>セッテイ</t>
    </rPh>
    <phoneticPr fontId="7"/>
  </si>
  <si>
    <t>epsPISForDNSErrorDetectTerm</t>
  </si>
  <si>
    <t>1.3.6.1.4.1.1248.1.1.3.46.1.2</t>
  </si>
  <si>
    <t>Packet InspectionにおけるDNSパケットの名前解決エラー検出期間の設定値。</t>
    <phoneticPr fontId="7"/>
  </si>
  <si>
    <t>epsPISForDNSErrorDetectTermMin</t>
  </si>
  <si>
    <t>1.3.6.1.4.1.1248.1.1.3.46.1.3</t>
  </si>
  <si>
    <t>Packet InspectionにおけるDNSパケットの名前解決エラー検出期間で設定可能な最小値。</t>
    <phoneticPr fontId="7"/>
  </si>
  <si>
    <t>epsPISForDNSErrorDetectTermMax</t>
  </si>
  <si>
    <t>1.3.6.1.4.1.1248.1.1.3.46.1.4</t>
  </si>
  <si>
    <t>Packet InspectionにおけるDNSパケットの名前解決エラー検出期間で設定可能な最大値。</t>
    <phoneticPr fontId="7"/>
  </si>
  <si>
    <t>epsPISForDNSErrorDetectThreshold</t>
  </si>
  <si>
    <t>1.3.6.1.4.1.1248.1.1.3.46.1.5</t>
  </si>
  <si>
    <t>Packet InspectionのDNSパケット監視における名前解決エラーの検出閾値の設定値。</t>
    <phoneticPr fontId="7"/>
  </si>
  <si>
    <t>epsPISForDNSErrorDetectThresholdMin</t>
  </si>
  <si>
    <t>1.3.6.1.4.1.1248.1.1.3.46.1.6</t>
  </si>
  <si>
    <t>Packet InspectionにおけるDNSパケットの名前解決エラー検出閾値で設定可能な最小値。</t>
    <phoneticPr fontId="7"/>
  </si>
  <si>
    <t>epsPISForDNSErrorDetectThresholdMax</t>
  </si>
  <si>
    <t>1.3.6.1.4.1.1248.1.1.3.46.1.7</t>
  </si>
  <si>
    <t>Packet InspectionにおけるDNSパケットの名前解決エラー検出閾値で設定可能な最大値。</t>
    <phoneticPr fontId="7"/>
  </si>
  <si>
    <t>epsPISForDNSWhiteListMaxSize</t>
  </si>
  <si>
    <t>1.3.6.1.4.1.1248.1.1.3.46.1.8</t>
  </si>
  <si>
    <t>Packet Inspectionにおけるドメインのホワイトリストの最大数。</t>
    <phoneticPr fontId="7"/>
  </si>
  <si>
    <t>epsPISForDNSWhiteListTable</t>
    <phoneticPr fontId="7"/>
  </si>
  <si>
    <t>1.3.6.1.4.1.1248.1.1.3.46.2</t>
    <phoneticPr fontId="7"/>
  </si>
  <si>
    <t>Packet Inspectionにおけるドメインのホワイトリストテーブル。</t>
    <phoneticPr fontId="7"/>
  </si>
  <si>
    <t>epsPISForDNSWhiteList</t>
    <phoneticPr fontId="7"/>
  </si>
  <si>
    <t>1.3.6.1.4.1.1248.1.1.3.46.2.2</t>
    <phoneticPr fontId="7"/>
  </si>
  <si>
    <t>Packet Inspectionにおけるドメインのホワイトリスト。</t>
    <phoneticPr fontId="7"/>
  </si>
  <si>
    <t>Security Information and Event Management(47)</t>
  </si>
  <si>
    <t>epsSIEMGeneral</t>
    <phoneticPr fontId="7"/>
  </si>
  <si>
    <t>1.3.6.1.4.1.1248.1.1.3.47.1</t>
    <phoneticPr fontId="7"/>
  </si>
  <si>
    <t>SIEM機能の設定/情報テーブル。</t>
    <phoneticPr fontId="7"/>
  </si>
  <si>
    <t>epsSIEMEnable</t>
    <phoneticPr fontId="7"/>
  </si>
  <si>
    <t>1.3.6.1.4.1.1248.1.1.3.47.1.1</t>
    <phoneticPr fontId="7"/>
  </si>
  <si>
    <t>SIEM機能の有効/無効設定。</t>
    <phoneticPr fontId="7"/>
  </si>
  <si>
    <t>epsSIEMServerAddress</t>
    <phoneticPr fontId="7"/>
  </si>
  <si>
    <t>1.3.6.1.4.1.1248.1.1.3.47.1.2</t>
  </si>
  <si>
    <t>SIEM機能の送信宛先サーバーのアドレス。</t>
    <phoneticPr fontId="7"/>
  </si>
  <si>
    <t>epsSIEMPortNumber</t>
    <phoneticPr fontId="7"/>
  </si>
  <si>
    <t>1.3.6.1.4.1.1248.1.1.3.47.1.3</t>
  </si>
  <si>
    <t>SIEM機能の送信ポート番号。</t>
    <phoneticPr fontId="7"/>
  </si>
  <si>
    <t>epsSIEMCommunication</t>
    <phoneticPr fontId="7"/>
  </si>
  <si>
    <t>1.3.6.1.4.1.1248.1.1.3.47.1.4</t>
  </si>
  <si>
    <t>SIEM機能の通信方式。</t>
    <phoneticPr fontId="7"/>
  </si>
  <si>
    <t>epsSIEMSSLTLSENable</t>
    <phoneticPr fontId="7"/>
  </si>
  <si>
    <t>1.3.6.1.4.1.1248.1.1.3.47.1.5</t>
  </si>
  <si>
    <t>SIEM機能でSSL/TLS通信するかしないかの有効/無効設定。</t>
    <phoneticPr fontId="7"/>
  </si>
  <si>
    <t>epPrtStrongStandbyModeEnable</t>
    <phoneticPr fontId="7"/>
  </si>
  <si>
    <t>1.3.6.1.4.1.1248.1.2.2.3.1.1.89</t>
    <phoneticPr fontId="7"/>
  </si>
  <si>
    <t>StrongSleep機能（省電力優先モード）の有効、無効の設定。</t>
    <phoneticPr fontId="7"/>
  </si>
  <si>
    <t>epPrtGeneralFSCManualReleaseEnable</t>
    <phoneticPr fontId="7"/>
  </si>
  <si>
    <t>1.3.6.1.4.1.1248.1.2.2.5.1.1.139</t>
    <phoneticPr fontId="7"/>
  </si>
  <si>
    <t>フルスタック検知時手動解除設定の有効、無効設定。</t>
    <phoneticPr fontId="7"/>
  </si>
  <si>
    <t>epPrtGeneralCL0AntiColorMixedFLReduceEnable</t>
    <phoneticPr fontId="7"/>
  </si>
  <si>
    <t>1.3.6.1.4.1.1248.1.2.2.5.1.1.140</t>
    <phoneticPr fontId="7"/>
  </si>
  <si>
    <t>クリーニング強度CL0実施後の混合防止フラッシング量削減機能の有効、無効設定。</t>
    <phoneticPr fontId="7"/>
  </si>
  <si>
    <t>epPrtGeneralPSDARMode</t>
    <phoneticPr fontId="7"/>
  </si>
  <si>
    <t>1.3.6.1.4.1.1248.1.2.2.5.1.1.141</t>
    <phoneticPr fontId="7"/>
  </si>
  <si>
    <t>用紙サイズ検知精度緩和モードの設定。</t>
    <phoneticPr fontId="7"/>
  </si>
  <si>
    <t>epPrtGeneralLtrHdModeEnable</t>
    <phoneticPr fontId="7"/>
  </si>
  <si>
    <t>1.3.6.1.4.1.1248.1.2.2.5.1.1.142</t>
    <phoneticPr fontId="7"/>
  </si>
  <si>
    <t>レターヘッドモードの有効・無効設定。</t>
    <phoneticPr fontId="7"/>
  </si>
  <si>
    <t>epPrtGeneralFLCIUsageReduceMode</t>
    <phoneticPr fontId="7"/>
  </si>
  <si>
    <t>1.3.6.1.4.1.1248.1.2.2.5.1.1.143</t>
  </si>
  <si>
    <t>インクフラッシング時のカラーインクの消費量の低減設定。</t>
    <phoneticPr fontId="7"/>
  </si>
  <si>
    <t>epPrtGeneralPDHCMaxRasterWidth</t>
    <phoneticPr fontId="7"/>
  </si>
  <si>
    <t>1.3.6.1.4.1.1248.1.2.2.5.1.1.144</t>
    <phoneticPr fontId="7"/>
  </si>
  <si>
    <t>印刷データの高圧縮モードのラスター幅上限値。</t>
    <phoneticPr fontId="7"/>
  </si>
  <si>
    <t>epPrtInputRollerRemainingMngmtType</t>
    <phoneticPr fontId="7"/>
  </si>
  <si>
    <t>1.3.6.1.4.1.1248.1.2.2.23.1.1.29</t>
    <phoneticPr fontId="7"/>
  </si>
  <si>
    <t>給紙ローラーの残量管理対象の種別。</t>
    <phoneticPr fontId="7"/>
  </si>
  <si>
    <t>1.3.6.1.4.1.1248.1.2.2.23.1.1.29.1.1</t>
    <phoneticPr fontId="7"/>
  </si>
  <si>
    <t>1.3.6.1.4.1.1248.1.2.2.23.1.1.29.1.2</t>
  </si>
  <si>
    <t>1.3.6.1.4.1.1248.1.2.2.23.1.1.29.1.3</t>
  </si>
  <si>
    <t>1.3.6.1.4.1.1248.1.2.2.23.1.1.29.1.4</t>
  </si>
  <si>
    <t>1.3.6.1.4.1.1248.1.2.2.23.1.1.29.1.5</t>
  </si>
  <si>
    <t>1.3.6.1.4.1.1248.1.2.2.23.1.1.29.1.6</t>
  </si>
  <si>
    <t>epPrtInputDFDEnable</t>
    <phoneticPr fontId="7"/>
  </si>
  <si>
    <t>1.3.6.1.4.1.1248.1.2.2.23.1.1.30</t>
  </si>
  <si>
    <t>給紙重送検知の有効、無効設定。</t>
    <phoneticPr fontId="7"/>
  </si>
  <si>
    <t>epPrtInputUAdjSPPreSettingState</t>
    <phoneticPr fontId="7"/>
  </si>
  <si>
    <t>1.3.6.1.4.1.1248.1.2.2.23.1.1.31</t>
  </si>
  <si>
    <t>特殊用紙ユーザー調整のプリセットが設定されているかの状態。</t>
    <phoneticPr fontId="7"/>
  </si>
  <si>
    <t>epPrtInputUnitPartsCount</t>
    <phoneticPr fontId="7"/>
  </si>
  <si>
    <t>1.3.6.1.4.1.1248.1.2.2.23.1.1.32</t>
  </si>
  <si>
    <t>給紙ユニットのカウント値。</t>
    <phoneticPr fontId="7"/>
  </si>
  <si>
    <t>epPrtInputUnitPartsMaxCount</t>
    <phoneticPr fontId="7"/>
  </si>
  <si>
    <t>1.3.6.1.4.1.1248.1.2.2.23.1.1.33</t>
  </si>
  <si>
    <t>給紙ユニットのカウント値(epPrtInputUnitPartsCount)の最大値。</t>
    <phoneticPr fontId="7"/>
  </si>
  <si>
    <t>1.3.6.1.4.1.1248.1.2.2.23.1.1.34</t>
    <phoneticPr fontId="7"/>
  </si>
  <si>
    <t>epPrtInputCommonUnitPartsCounterUnit</t>
    <phoneticPr fontId="7"/>
  </si>
  <si>
    <t>1.3.6.1.4.1.1248.1.2.2.23.10.1.19</t>
    <phoneticPr fontId="7"/>
  </si>
  <si>
    <t>給紙ユニットのカウント値の単位。</t>
    <phoneticPr fontId="7"/>
  </si>
  <si>
    <t>epPrtInputCommonUnitPartsCounterType</t>
    <phoneticPr fontId="7"/>
  </si>
  <si>
    <t>1.3.6.1.4.1.1248.1.2.2.23.10.1.20</t>
    <phoneticPr fontId="7"/>
  </si>
  <si>
    <t>epPrtInputUnitPartsCountのカウント方法。</t>
    <phoneticPr fontId="7"/>
  </si>
  <si>
    <t>epPrtOutputSpeedAdjust</t>
    <phoneticPr fontId="7"/>
  </si>
  <si>
    <t>1.3.6.1.4.1.1248.1.2.2.24.1.1.6</t>
    <phoneticPr fontId="7"/>
  </si>
  <si>
    <t>排紙装置毎の排紙速度調整の設定。</t>
    <rPh sb="0" eb="2">
      <t>ハイシ</t>
    </rPh>
    <rPh sb="2" eb="4">
      <t>ソウチ</t>
    </rPh>
    <rPh sb="4" eb="5">
      <t>ゴト</t>
    </rPh>
    <rPh sb="6" eb="8">
      <t>ハイシ</t>
    </rPh>
    <rPh sb="8" eb="10">
      <t>ソクド</t>
    </rPh>
    <rPh sb="10" eb="12">
      <t>チョウセイ</t>
    </rPh>
    <rPh sb="13" eb="15">
      <t>セッテイ</t>
    </rPh>
    <phoneticPr fontId="7"/>
  </si>
  <si>
    <t>1.3.6.1.4.1.1248.1.2.2.24.1.1.6.1.1</t>
    <phoneticPr fontId="7"/>
  </si>
  <si>
    <t>1.3.6.1.4.1.1248.1.2.2.24.1.1.6.1.2</t>
  </si>
  <si>
    <t>1.3.6.1.4.1.1248.1.2.2.24.1.1.6.1.3</t>
  </si>
  <si>
    <t>1.3.6.1.4.1.1248.1.2.2.24.1.1.6.1.4</t>
  </si>
  <si>
    <t>1.3.6.1.4.1.1248.1.2.2.24.1.1.6.1.5</t>
  </si>
  <si>
    <t>epPrtOutputSpeedAdjustMin</t>
    <phoneticPr fontId="7"/>
  </si>
  <si>
    <t>1.3.6.1.4.1.1248.1.2.2.24.1.1.7</t>
    <phoneticPr fontId="7"/>
  </si>
  <si>
    <t>排紙装置毎の排紙速度調整に設定可能な最小値。</t>
    <rPh sb="0" eb="2">
      <t>ハイシ</t>
    </rPh>
    <rPh sb="2" eb="4">
      <t>ソウチ</t>
    </rPh>
    <rPh sb="4" eb="5">
      <t>ゴト</t>
    </rPh>
    <rPh sb="6" eb="8">
      <t>ハイシ</t>
    </rPh>
    <rPh sb="8" eb="10">
      <t>ソクド</t>
    </rPh>
    <rPh sb="10" eb="12">
      <t>チョウセイ</t>
    </rPh>
    <rPh sb="13" eb="15">
      <t>セッテイ</t>
    </rPh>
    <rPh sb="15" eb="17">
      <t>カノウ</t>
    </rPh>
    <rPh sb="18" eb="21">
      <t>サイショウチ</t>
    </rPh>
    <phoneticPr fontId="7"/>
  </si>
  <si>
    <t>1.3.6.1.4.1.1248.1.2.2.24.1.1.7.1.1</t>
    <phoneticPr fontId="7"/>
  </si>
  <si>
    <t>1.3.6.1.4.1.1248.1.2.2.24.1.1.7.1.2</t>
  </si>
  <si>
    <t>1.3.6.1.4.1.1248.1.2.2.24.1.1.7.1.3</t>
  </si>
  <si>
    <t>1.3.6.1.4.1.1248.1.2.2.24.1.1.7.1.4</t>
  </si>
  <si>
    <t>1.3.6.1.4.1.1248.1.2.2.24.1.1.7.1.5</t>
  </si>
  <si>
    <t>epPrtOutputSpeedAdjustMax</t>
    <phoneticPr fontId="7"/>
  </si>
  <si>
    <t>1.3.6.1.4.1.1248.1.2.2.24.1.1.8</t>
    <phoneticPr fontId="7"/>
  </si>
  <si>
    <t>排紙装置毎の排紙速度調整に設定可能な最大値。</t>
    <rPh sb="0" eb="2">
      <t>ハイシ</t>
    </rPh>
    <rPh sb="2" eb="4">
      <t>ソウチ</t>
    </rPh>
    <rPh sb="4" eb="5">
      <t>ゴト</t>
    </rPh>
    <rPh sb="6" eb="8">
      <t>ハイシ</t>
    </rPh>
    <rPh sb="8" eb="10">
      <t>ソクド</t>
    </rPh>
    <rPh sb="10" eb="12">
      <t>チョウセイ</t>
    </rPh>
    <rPh sb="13" eb="15">
      <t>セッテイ</t>
    </rPh>
    <rPh sb="15" eb="17">
      <t>カノウ</t>
    </rPh>
    <rPh sb="18" eb="20">
      <t>サイダイ</t>
    </rPh>
    <rPh sb="20" eb="21">
      <t>チ</t>
    </rPh>
    <phoneticPr fontId="7"/>
  </si>
  <si>
    <t>1.3.6.1.4.1.1248.1.2.2.24.1.1.8.1.1</t>
    <phoneticPr fontId="7"/>
  </si>
  <si>
    <t>1.3.6.1.4.1.1248.1.2.2.24.1.1.8.1.2</t>
  </si>
  <si>
    <t>1.3.6.1.4.1.1248.1.2.2.24.1.1.8.1.3</t>
  </si>
  <si>
    <t>1.3.6.1.4.1.1248.1.2.2.24.1.1.8.1.4</t>
  </si>
  <si>
    <t>1.3.6.1.4.1.1248.1.2.2.24.1.1.8.1.5</t>
  </si>
  <si>
    <t>epPrtOutputFanAdjust</t>
    <phoneticPr fontId="7"/>
  </si>
  <si>
    <t>1.3.6.1.4.1.1248.1.2.2.24.1.1.9</t>
    <phoneticPr fontId="7"/>
  </si>
  <si>
    <t>排紙ファンの風速調整の設定。</t>
    <rPh sb="0" eb="2">
      <t>ハイシ</t>
    </rPh>
    <rPh sb="6" eb="8">
      <t>フウソク</t>
    </rPh>
    <rPh sb="8" eb="10">
      <t>チョウセイ</t>
    </rPh>
    <rPh sb="11" eb="13">
      <t>セッテイ</t>
    </rPh>
    <phoneticPr fontId="7"/>
  </si>
  <si>
    <t>1.3.6.1.4.1.1248.1.2.2.24.1.1.9.1.1</t>
    <phoneticPr fontId="7"/>
  </si>
  <si>
    <t>1.3.6.1.4.1.1248.1.2.2.24.1.1.9.1.2</t>
  </si>
  <si>
    <t>1.3.6.1.4.1.1248.1.2.2.24.1.1.9.1.3</t>
  </si>
  <si>
    <t>1.3.6.1.4.1.1248.1.2.2.24.1.1.9.1.4</t>
  </si>
  <si>
    <t>1.3.6.1.4.1.1248.1.2.2.24.1.1.9.1.5</t>
  </si>
  <si>
    <t>epPrtOutputFanAdjustMin</t>
    <phoneticPr fontId="7"/>
  </si>
  <si>
    <t>1.3.6.1.4.1.1248.1.2.2.24.1.1.10</t>
    <phoneticPr fontId="7"/>
  </si>
  <si>
    <t>排紙ファンの風速調整に設定可能な最小値。</t>
    <rPh sb="0" eb="2">
      <t>ハイシ</t>
    </rPh>
    <rPh sb="6" eb="8">
      <t>フウソク</t>
    </rPh>
    <rPh sb="8" eb="10">
      <t>チョウセイ</t>
    </rPh>
    <rPh sb="11" eb="13">
      <t>セッテイ</t>
    </rPh>
    <rPh sb="13" eb="15">
      <t>カノウ</t>
    </rPh>
    <rPh sb="16" eb="19">
      <t>サイショウチ</t>
    </rPh>
    <phoneticPr fontId="7"/>
  </si>
  <si>
    <t>1.3.6.1.4.1.1248.1.2.2.24.1.1.10.1.1</t>
    <phoneticPr fontId="7"/>
  </si>
  <si>
    <t>1.3.6.1.4.1.1248.1.2.2.24.1.1.10.1.2</t>
  </si>
  <si>
    <t>1.3.6.1.4.1.1248.1.2.2.24.1.1.10.1.3</t>
  </si>
  <si>
    <t>1.3.6.1.4.1.1248.1.2.2.24.1.1.10.1.4</t>
  </si>
  <si>
    <t>1.3.6.1.4.1.1248.1.2.2.24.1.1.10.1.5</t>
  </si>
  <si>
    <t>epPrtOutputFanAdjustMax</t>
    <phoneticPr fontId="7"/>
  </si>
  <si>
    <t>1.3.6.1.4.1.1248.1.2.2.24.1.1.11</t>
    <phoneticPr fontId="7"/>
  </si>
  <si>
    <t>排紙ファンの風速調整に設定可能な最大値。</t>
    <rPh sb="0" eb="2">
      <t>ハイシ</t>
    </rPh>
    <rPh sb="6" eb="8">
      <t>フウソク</t>
    </rPh>
    <rPh sb="8" eb="10">
      <t>チョウセイ</t>
    </rPh>
    <rPh sb="11" eb="13">
      <t>セッテイ</t>
    </rPh>
    <rPh sb="13" eb="15">
      <t>カノウ</t>
    </rPh>
    <rPh sb="16" eb="18">
      <t>サイダイ</t>
    </rPh>
    <rPh sb="18" eb="19">
      <t>チ</t>
    </rPh>
    <phoneticPr fontId="7"/>
  </si>
  <si>
    <t>1.3.6.1.4.1.1248.1.2.2.24.1.1.11.1.1</t>
    <phoneticPr fontId="7"/>
  </si>
  <si>
    <t>1.3.6.1.4.1.1248.1.2.2.24.1.1.11.1.2</t>
  </si>
  <si>
    <t>1.3.6.1.4.1.1248.1.2.2.24.1.1.11.1.3</t>
  </si>
  <si>
    <t>1.3.6.1.4.1.1248.1.2.2.24.1.1.11.1.4</t>
  </si>
  <si>
    <t>1.3.6.1.4.1.1248.1.2.2.24.1.1.11.1.5</t>
  </si>
  <si>
    <t>epPrtFinisherMaintenanceCounterType</t>
    <phoneticPr fontId="7"/>
  </si>
  <si>
    <t>1.3.6.1.4.1.1248.1.2.2.25.4.1.4</t>
    <phoneticPr fontId="7"/>
  </si>
  <si>
    <t>epPrtFinisherMaintenanceCounterのカウント方法。</t>
    <phoneticPr fontId="7"/>
  </si>
  <si>
    <t>epPrtFinisherMaintenanceMaxCounter</t>
    <phoneticPr fontId="7"/>
  </si>
  <si>
    <t>1.3.6.1.4.1.1248.1.2.2.25.4.1.5</t>
  </si>
  <si>
    <t>epPrtFinisherMaintenanceCounterの最大値。</t>
    <phoneticPr fontId="7"/>
  </si>
  <si>
    <t>1.3.6.1.4.1.1248.1.2.2.25.4.1.5.1.1.1</t>
  </si>
  <si>
    <t>1.3.6.1.4.1.1248.1.2.2.25.4.1.5.1.1.2</t>
  </si>
  <si>
    <t>1.3.6.1.4.1.1248.1.2.2.25.4.1.5.1.1.3</t>
  </si>
  <si>
    <t>1.3.6.1.4.1.1248.1.2.2.25.4.1.5.1.1.4</t>
  </si>
  <si>
    <t>1.3.6.1.4.1.1248.1.2.2.25.4.1.5.1.1.5</t>
  </si>
  <si>
    <t>1.3.6.1.4.1.1248.1.2.2.25.4.1.5.1.1.6</t>
  </si>
  <si>
    <t>1.3.6.1.4.1.1248.1.2.2.25.4.1.5.1.1.7</t>
  </si>
  <si>
    <t>1.3.6.1.4.1.1248.1.2.2.25.4.1.5.1.1.8</t>
  </si>
  <si>
    <t>1.3.6.1.4.1.1248.1.2.2.25.4.1.5.1.1.9</t>
  </si>
  <si>
    <t>1.3.6.1.4.1.1248.1.2.2.25.4.1.5.1.1.10</t>
  </si>
  <si>
    <t>1.3.6.1.4.1.1248.1.2.2.25.4.1.5.1.1.11</t>
  </si>
  <si>
    <t>1.3.6.1.4.1.1248.1.2.2.25.4.1.5.1.1.12</t>
  </si>
  <si>
    <t>1.3.6.1.4.1.1248.1.2.2.25.4.1.5.1.1.13</t>
  </si>
  <si>
    <t>epPrtMarkerSuppliesRemainingMngmtType</t>
    <phoneticPr fontId="7"/>
  </si>
  <si>
    <t>1.3.6.1.4.1.1248.1.2.2.28.1.1.34</t>
    <phoneticPr fontId="7"/>
  </si>
  <si>
    <t>残量管理対象の種別。</t>
    <phoneticPr fontId="7"/>
  </si>
  <si>
    <t>epPrtMarkerPartsRemainingMngmtType</t>
    <phoneticPr fontId="7"/>
  </si>
  <si>
    <t>1.3.6.1.4.1.1248.1.2.2.32.1.1.10</t>
    <phoneticPr fontId="7"/>
  </si>
  <si>
    <t>パーツ残量管理対象の種別。</t>
    <phoneticPr fontId="7"/>
  </si>
  <si>
    <t>1.3.6.1.4.1.1248.1.2.2.32.1.1.10.1.1</t>
    <phoneticPr fontId="7"/>
  </si>
  <si>
    <t>1.3.6.1.4.1.1248.1.2.2.32.1.1.10.1.2</t>
  </si>
  <si>
    <t>1.3.6.1.4.1.1248.1.2.2.32.1.1.10.1.3</t>
  </si>
  <si>
    <t>1.3.6.1.4.1.1248.1.2.2.32.1.1.10.1.4</t>
  </si>
  <si>
    <t>1.3.6.1.4.1.1248.1.2.2.32.1.1.10.1.5</t>
  </si>
  <si>
    <t>1.3.6.1.4.1.1248.1.2.2.32.1.1.10.1.6</t>
  </si>
  <si>
    <t>1.3.6.1.4.1.1248.1.2.2.32.1.1.10.1.7</t>
  </si>
  <si>
    <t>1.3.6.1.4.1.1248.1.2.2.32.1.1.11</t>
  </si>
  <si>
    <t>1.3.6.1.4.1.1248.1.2.2.32.1.1.11.1.1</t>
    <phoneticPr fontId="7"/>
  </si>
  <si>
    <t>1.3.6.1.4.1.1248.1.2.2.32.1.1.11.1.2</t>
  </si>
  <si>
    <t>1.3.6.1.4.1.1248.1.2.2.32.1.1.11.1.3</t>
  </si>
  <si>
    <t>1.3.6.1.4.1.1248.1.2.2.32.1.1.11.1.4</t>
  </si>
  <si>
    <t>1.3.6.1.4.1.1248.1.2.2.32.1.1.11.1.5</t>
  </si>
  <si>
    <t>1.3.6.1.4.1.1248.1.2.2.32.1.1.11.1.6</t>
  </si>
  <si>
    <t>1.3.6.1.4.1.1248.1.2.2.32.1.1.11.1.7</t>
  </si>
  <si>
    <t>1.3.6.1.4.1.1248.1.2.2.34.1.1.3.1.1</t>
    <phoneticPr fontId="7"/>
  </si>
  <si>
    <t>1.3.6.1.4.1.1248.1.2.2.34.1.1.3.1.2</t>
    <phoneticPr fontId="7"/>
  </si>
  <si>
    <t>1.3.6.1.4.1.1248.1.2.2.34.1.1.4</t>
    <phoneticPr fontId="7"/>
  </si>
  <si>
    <t>1.3.6.1.4.1.1248.1.2.2.34.1.1.4.1.1</t>
    <phoneticPr fontId="7"/>
  </si>
  <si>
    <t>1.3.6.1.4.1.1248.1.2.2.34.1.1.4.1.2</t>
    <phoneticPr fontId="7"/>
  </si>
  <si>
    <t>1.3.6.1.4.1.1248.1.2.2.34.1.1.5.1.1</t>
    <phoneticPr fontId="7"/>
  </si>
  <si>
    <t>1.3.6.1.4.1.1248.1.2.2.34.1.1.5.1.2</t>
    <phoneticPr fontId="7"/>
  </si>
  <si>
    <t>1.3.6.1.4.1.1248.1.2.2.34.1.1.7.1.1</t>
    <phoneticPr fontId="7"/>
  </si>
  <si>
    <t>1.3.6.1.4.1.1248.1.2.2.34.1.1.7.1.2</t>
    <phoneticPr fontId="7"/>
  </si>
  <si>
    <t>epPrtFinisherPartsRemainingMngmtType</t>
    <phoneticPr fontId="7"/>
  </si>
  <si>
    <t>1.3.6.1.4.1.1248.1.2.2.34.1.1.8</t>
    <phoneticPr fontId="7"/>
  </si>
  <si>
    <t>1.3.6.1.4.1.1248.1.2.2.34.1.1.8.1.1</t>
    <phoneticPr fontId="7"/>
  </si>
  <si>
    <t>1.3.6.1.4.1.1248.1.2.2.34.1.1.8.1.2</t>
    <phoneticPr fontId="7"/>
  </si>
  <si>
    <t>1.3.6.1.4.1.1248.1.2.2.34.1.1.9</t>
    <phoneticPr fontId="7"/>
  </si>
  <si>
    <t>1.3.6.1.4.1.1248.1.2.2.34.1.1.9.1.1</t>
    <phoneticPr fontId="7"/>
  </si>
  <si>
    <t>1.3.6.1.4.1.1248.1.2.2.34.1.1.9.1.2</t>
    <phoneticPr fontId="7"/>
  </si>
  <si>
    <t>epPrtCleaningAutoLevel</t>
    <phoneticPr fontId="7"/>
  </si>
  <si>
    <t>1.3.6.1.4.1.1248.1.2.2.51.3.1.40</t>
    <phoneticPr fontId="7"/>
  </si>
  <si>
    <t>自動クリーニングの動作レベルの設定。</t>
    <phoneticPr fontId="7"/>
  </si>
  <si>
    <t>epPrtCleaningAutoMechaInitEnable</t>
    <phoneticPr fontId="7"/>
  </si>
  <si>
    <t>1.3.6.1.4.1.1248.1.2.2.51.3.1.41</t>
    <phoneticPr fontId="7"/>
  </si>
  <si>
    <t>メカ初期化時、ノズル自己診断システムによる自動クリーニングの有効、無効設定。</t>
    <phoneticPr fontId="7"/>
  </si>
  <si>
    <t>epPrtCleaningForcefulIntervalSettingInterval</t>
    <phoneticPr fontId="7"/>
  </si>
  <si>
    <t>1.3.6.1.4.1.1248.1.2.2.51.3.1.42</t>
    <phoneticPr fontId="7"/>
  </si>
  <si>
    <t>強制クリーニングを実行する印刷枚数の間隔として設定可能な間隔。</t>
    <phoneticPr fontId="7"/>
  </si>
  <si>
    <t>1ジョブにおけるADFスキャン数別カウントに関するサポート情報を提供する。</t>
    <phoneticPr fontId="7"/>
  </si>
  <si>
    <t>epScnScanTSPNAdfScansSupportMaxSize</t>
  </si>
  <si>
    <t>ADFスキャン数別の最大区分数。</t>
  </si>
  <si>
    <t>epScnScanTSPNAdfScansSupportCounterUnit</t>
  </si>
  <si>
    <t>1.3.6.1.4.1.1248.1.4.2.7.8.1.2</t>
    <phoneticPr fontId="7"/>
  </si>
  <si>
    <t>ADFスキャン数の範囲の単位。</t>
  </si>
  <si>
    <t>1ジョブにおけるADFスキャン数別カウント情報を提供する。</t>
    <phoneticPr fontId="7"/>
  </si>
  <si>
    <t>1ジョブにおけるADFスキャン数の範囲の下限数。</t>
    <phoneticPr fontId="7"/>
  </si>
  <si>
    <t>1.3.6.1.4.1.1248.1.4.2.7.9.1.2.3.1.1</t>
    <phoneticPr fontId="7"/>
  </si>
  <si>
    <t>1.3.6.1.4.1.1248.1.4.2.7.9.1.2.3.1.2</t>
    <phoneticPr fontId="7"/>
  </si>
  <si>
    <t>1.3.6.1.4.1.1248.1.4.2.7.9.1.2.3.1.3</t>
  </si>
  <si>
    <t>1.3.6.1.4.1.1248.1.4.2.7.9.1.2.3.1.4</t>
  </si>
  <si>
    <t>1.3.6.1.4.1.1248.1.4.2.7.9.1.2.3.1.5</t>
  </si>
  <si>
    <t>1.3.6.1.4.1.1248.1.4.2.7.9.1.2.3.1.6</t>
  </si>
  <si>
    <t>1.3.6.1.4.1.1248.1.4.2.7.9.1.2.3.1.7</t>
  </si>
  <si>
    <t>epScnScanTSPNAdfScansEnd</t>
    <phoneticPr fontId="7"/>
  </si>
  <si>
    <t>1.3.6.1.4.1.1248.1.4.2.7.9.1.3</t>
  </si>
  <si>
    <t>1ジョブにおけるADFスキャン数の範囲の上限数。</t>
    <rPh sb="20" eb="21">
      <t>ウエ</t>
    </rPh>
    <phoneticPr fontId="7"/>
  </si>
  <si>
    <t>1.3.6.1.4.1.1248.1.4.2.7.9.1.3.3.1.1</t>
  </si>
  <si>
    <t>1.3.6.1.4.1.1248.1.4.2.7.9.1.3.3.1.2</t>
  </si>
  <si>
    <t>1.3.6.1.4.1.1248.1.4.2.7.9.1.3.3.1.3</t>
  </si>
  <si>
    <t>1.3.6.1.4.1.1248.1.4.2.7.9.1.3.3.1.4</t>
  </si>
  <si>
    <t>1.3.6.1.4.1.1248.1.4.2.7.9.1.3.3.1.5</t>
  </si>
  <si>
    <t>1.3.6.1.4.1.1248.1.4.2.7.9.1.3.3.1.6</t>
  </si>
  <si>
    <t>1.3.6.1.4.1.1248.1.4.2.7.9.1.3.3.1.7</t>
  </si>
  <si>
    <t>epScnScanTSPNAdfScansSimplexJobs</t>
    <phoneticPr fontId="7"/>
  </si>
  <si>
    <t>1.3.6.1.4.1.1248.1.4.2.7.9.1.4</t>
  </si>
  <si>
    <t>1ジョブにおける片面ADFスキャン数別のジョブ数。</t>
    <phoneticPr fontId="7"/>
  </si>
  <si>
    <t>1.3.6.1.4.1.1248.1.4.2.7.9.1.4.3.1.1</t>
  </si>
  <si>
    <t>1.3.6.1.4.1.1248.1.4.2.7.9.1.4.3.1.2</t>
  </si>
  <si>
    <t>1.3.6.1.4.1.1248.1.4.2.7.9.1.4.3.1.3</t>
  </si>
  <si>
    <t>1.3.6.1.4.1.1248.1.4.2.7.9.1.4.3.1.4</t>
  </si>
  <si>
    <t>1.3.6.1.4.1.1248.1.4.2.7.9.1.4.3.1.5</t>
  </si>
  <si>
    <t>1.3.6.1.4.1.1248.1.4.2.7.9.1.4.3.1.6</t>
  </si>
  <si>
    <t>1.3.6.1.4.1.1248.1.4.2.7.9.1.4.3.1.7</t>
  </si>
  <si>
    <t>epScnScanTSPNAdfScansDuplexJobs</t>
    <phoneticPr fontId="7"/>
  </si>
  <si>
    <t>1.3.6.1.4.1.1248.1.4.2.7.9.1.5</t>
  </si>
  <si>
    <t>1ジョブにおける両面ADFスキャン数別のジョブ数。</t>
    <phoneticPr fontId="7"/>
  </si>
  <si>
    <t>1.3.6.1.4.1.1248.1.4.2.7.9.1.5.3.1.1</t>
  </si>
  <si>
    <t>1.3.6.1.4.1.1248.1.4.2.7.9.1.5.3.1.2</t>
  </si>
  <si>
    <t>1.3.6.1.4.1.1248.1.4.2.7.9.1.5.3.1.3</t>
  </si>
  <si>
    <t>1.3.6.1.4.1.1248.1.4.2.7.9.1.5.3.1.4</t>
  </si>
  <si>
    <t>1.3.6.1.4.1.1248.1.4.2.7.9.1.5.3.1.5</t>
  </si>
  <si>
    <t>1.3.6.1.4.1.1248.1.4.2.7.9.1.5.3.1.6</t>
  </si>
  <si>
    <t>1.3.6.1.4.1.1248.1.4.2.7.9.1.5.3.1.7</t>
  </si>
  <si>
    <t>epScnScanToSupportMaxContrast</t>
    <phoneticPr fontId="7"/>
  </si>
  <si>
    <t>1.3.6.1.4.1.1248.1.4.2.17.1.1.47</t>
  </si>
  <si>
    <t>ScanTo機能毎の画質(コントラスト)の設定可能な最大値。</t>
  </si>
  <si>
    <t>epScnScanToSupportMinContrast</t>
  </si>
  <si>
    <t>1.3.6.1.4.1.1248.1.4.2.17.1.1.48</t>
  </si>
  <si>
    <t>ScanTo機能毎の画質(コントラスト)の設定可能な最小値。</t>
  </si>
  <si>
    <t>epScnScanToSupportMaxVividness</t>
  </si>
  <si>
    <t>1.3.6.1.4.1.1248.1.4.2.17.1.1.49</t>
  </si>
  <si>
    <t>ScanTo機能毎の画質(鮮やかさ)の設定可能な最大値。</t>
  </si>
  <si>
    <t>epScnScanToSupportMinVividness</t>
  </si>
  <si>
    <t>1.3.6.1.4.1.1248.1.4.2.17.1.1.50</t>
  </si>
  <si>
    <t>ScanTo機能毎の画質(鮮やかさ)の設定可能な最小値。</t>
  </si>
  <si>
    <t>epScnScanToSupportMaxTone</t>
  </si>
  <si>
    <t>1.3.6.1.4.1.1248.1.4.2.17.1.1.51</t>
  </si>
  <si>
    <t>ScanTo機能毎の画質(色調補正)の設定可能な最大値。</t>
  </si>
  <si>
    <t>epScnScanToSupportMinTone</t>
  </si>
  <si>
    <t>1.3.6.1.4.1.1248.1.4.2.17.1.1.52</t>
  </si>
  <si>
    <t>ScanTo機能毎の画質(色調補正)の設定可能な最小値。</t>
  </si>
  <si>
    <t>epScnScanToSupportMaxSharpness</t>
  </si>
  <si>
    <t>1.3.6.1.4.1.1248.1.4.2.17.1.1.53</t>
  </si>
  <si>
    <t>ScanTo機能毎の画質(シャープネス)の設定可能な最大値。</t>
  </si>
  <si>
    <t>epScnScanToSupportMinSharpness</t>
  </si>
  <si>
    <t>1.3.6.1.4.1.1248.1.4.2.17.1.1.54</t>
  </si>
  <si>
    <t>ScanTo機能毎の画質(シャープネス)の設定可能な最小値。</t>
  </si>
  <si>
    <t>epScnScanToSupportMaxHue</t>
  </si>
  <si>
    <t>1.3.6.1.4.1.1248.1.4.2.17.1.1.55</t>
  </si>
  <si>
    <t>ScanTo機能毎の画質(色相調整)の設定可能な最大値。</t>
  </si>
  <si>
    <t>epScnScanToSupportMinHue</t>
  </si>
  <si>
    <t>1.3.6.1.4.1.1248.1.4.2.17.1.1.56</t>
  </si>
  <si>
    <t>ScanTo機能毎の画質(色相調整)の設定可能な最小値。</t>
  </si>
  <si>
    <t>1.3.6.1.4.1.1248.1.4.2.17.1.1.2.x.6</t>
    <phoneticPr fontId="7"/>
  </si>
  <si>
    <t>epScnScanToSettingContrast</t>
    <phoneticPr fontId="7"/>
  </si>
  <si>
    <t>1.3.6.1.4.1.1248.1.4.2.17.2.1.67</t>
  </si>
  <si>
    <t>ScanTo機能毎の画質(コントラスト)の設定</t>
    <rPh sb="6" eb="8">
      <t>キノウ</t>
    </rPh>
    <rPh sb="8" eb="9">
      <t>ゴト</t>
    </rPh>
    <rPh sb="10" eb="12">
      <t>ガシツ</t>
    </rPh>
    <rPh sb="21" eb="23">
      <t>セッテイ</t>
    </rPh>
    <phoneticPr fontId="7"/>
  </si>
  <si>
    <t>1.3.6.1.4.1.1248.1.4.2.17.2.1.67.x.1.1</t>
  </si>
  <si>
    <t>1.3.6.1.4.1.1248.1.4.2.17.2.1.67.x.2.1</t>
  </si>
  <si>
    <t>1.3.6.1.4.1.1248.1.4.2.17.2.1.67.x.3.1</t>
  </si>
  <si>
    <t>1.3.6.1.4.1.1248.1.4.2.17.2.1.67.x.4.1</t>
  </si>
  <si>
    <t>1.3.6.1.4.1.1248.1.4.2.17.2.1.67.x.5.1</t>
  </si>
  <si>
    <t>1.3.6.1.4.1.1248.1.4.2.17.2.1.67.x.6.1</t>
  </si>
  <si>
    <t>1.3.6.1.4.1.1248.1.4.2.17.2.1.67.x.7.1</t>
  </si>
  <si>
    <t>1.3.6.1.4.1.1248.1.4.2.17.2.1.67.x.8.1</t>
  </si>
  <si>
    <t>epScnScanToSettingVividness</t>
    <phoneticPr fontId="7"/>
  </si>
  <si>
    <t>1.3.6.1.4.1.1248.1.4.2.17.2.1.68</t>
  </si>
  <si>
    <t>ScanTo機能毎の画質(鮮やかさ)の設定。</t>
    <phoneticPr fontId="7"/>
  </si>
  <si>
    <t>1.3.6.1.4.1.1248.1.4.2.17.2.1.68.x.1.1</t>
  </si>
  <si>
    <t>1.3.6.1.4.1.1248.1.4.2.17.2.1.68.x.2.1</t>
  </si>
  <si>
    <t>1.3.6.1.4.1.1248.1.4.2.17.2.1.68.x.3.1</t>
  </si>
  <si>
    <t>1.3.6.1.4.1.1248.1.4.2.17.2.1.68.x.4.1</t>
  </si>
  <si>
    <t>1.3.6.1.4.1.1248.1.4.2.17.2.1.68.x.5.1</t>
  </si>
  <si>
    <t>1.3.6.1.4.1.1248.1.4.2.17.2.1.68.x.6.1</t>
  </si>
  <si>
    <t>1.3.6.1.4.1.1248.1.4.2.17.2.1.68.x.7.1</t>
  </si>
  <si>
    <t>1.3.6.1.4.1.1248.1.4.2.17.2.1.68.x.8.1</t>
  </si>
  <si>
    <t>epScnScanToSettingToneRed</t>
    <phoneticPr fontId="7"/>
  </si>
  <si>
    <t>1.3.6.1.4.1.1248.1.4.2.17.2.1.69</t>
  </si>
  <si>
    <t>ScanTo機能毎の画質(色調補正 レッド)の設定。</t>
    <phoneticPr fontId="7"/>
  </si>
  <si>
    <t>1.3.6.1.4.1.1248.1.4.2.17.2.1.69.x.1.1</t>
  </si>
  <si>
    <t>1.3.6.1.4.1.1248.1.4.2.17.2.1.69.x.2.1</t>
  </si>
  <si>
    <t>1.3.6.1.4.1.1248.1.4.2.17.2.1.69.x.3.1</t>
  </si>
  <si>
    <t>1.3.6.1.4.1.1248.1.4.2.17.2.1.69.x.4.1</t>
  </si>
  <si>
    <t>1.3.6.1.4.1.1248.1.4.2.17.2.1.69.x.5.1</t>
  </si>
  <si>
    <t>1.3.6.1.4.1.1248.1.4.2.17.2.1.69.x.6.1</t>
  </si>
  <si>
    <t>1.3.6.1.4.1.1248.1.4.2.17.2.1.69.x.7.1</t>
  </si>
  <si>
    <t>1.3.6.1.4.1.1248.1.4.2.17.2.1.69.x.8.1</t>
  </si>
  <si>
    <t>epScnScanToSettingToneGreen</t>
    <phoneticPr fontId="7"/>
  </si>
  <si>
    <t>1.3.6.1.4.1.1248.1.4.2.17.2.1.70</t>
  </si>
  <si>
    <t>ScanTo機能毎の画質(色調補正グリーン)の設定。</t>
    <phoneticPr fontId="7"/>
  </si>
  <si>
    <t>1.3.6.1.4.1.1248.1.4.2.17.2.1.70.x.1.1</t>
  </si>
  <si>
    <t>1.3.6.1.4.1.1248.1.4.2.17.2.1.70.x.2.1</t>
  </si>
  <si>
    <t>1.3.6.1.4.1.1248.1.4.2.17.2.1.70.x.3.1</t>
  </si>
  <si>
    <t>1.3.6.1.4.1.1248.1.4.2.17.2.1.70.x.4.1</t>
  </si>
  <si>
    <t>1.3.6.1.4.1.1248.1.4.2.17.2.1.70.x.5.1</t>
  </si>
  <si>
    <t>1.3.6.1.4.1.1248.1.4.2.17.2.1.70.x.6.1</t>
  </si>
  <si>
    <t>1.3.6.1.4.1.1248.1.4.2.17.2.1.70.x.7.1</t>
  </si>
  <si>
    <t>1.3.6.1.4.1.1248.1.4.2.17.2.1.70.x.8.1</t>
  </si>
  <si>
    <t>epScnScanToSettingToneBlue</t>
    <phoneticPr fontId="7"/>
  </si>
  <si>
    <t>1.3.6.1.4.1.1248.1.4.2.17.2.1.71</t>
  </si>
  <si>
    <t>ScanTo機能毎の画質(色調補正ブルー)の設定。</t>
    <phoneticPr fontId="7"/>
  </si>
  <si>
    <t>1.3.6.1.4.1.1248.1.4.2.17.2.1.71.x.1.1</t>
  </si>
  <si>
    <t>1.3.6.1.4.1.1248.1.4.2.17.2.1.71.x.2.1</t>
  </si>
  <si>
    <t>1.3.6.1.4.1.1248.1.4.2.17.2.1.71.x.3.1</t>
  </si>
  <si>
    <t>1.3.6.1.4.1.1248.1.4.2.17.2.1.71.x.4.1</t>
  </si>
  <si>
    <t>1.3.6.1.4.1.1248.1.4.2.17.2.1.71.x.5.1</t>
  </si>
  <si>
    <t>1.3.6.1.4.1.1248.1.4.2.17.2.1.71.x.6.1</t>
  </si>
  <si>
    <t>1.3.6.1.4.1.1248.1.4.2.17.2.1.71.x.7.1</t>
  </si>
  <si>
    <t>1.3.6.1.4.1.1248.1.4.2.17.2.1.71.x.8.1</t>
  </si>
  <si>
    <t>epScnScanToSettingSharpness</t>
    <phoneticPr fontId="7"/>
  </si>
  <si>
    <t>1.3.6.1.4.1.1248.1.4.2.17.2.1.72</t>
  </si>
  <si>
    <t>ScanTo機能毎の画質(シャープネス)の設定。</t>
    <phoneticPr fontId="7"/>
  </si>
  <si>
    <t>1.3.6.1.4.1.1248.1.4.2.17.2.1.72.x.1.1</t>
  </si>
  <si>
    <t>1.3.6.1.4.1.1248.1.4.2.17.2.1.72.x.2.1</t>
  </si>
  <si>
    <t>1.3.6.1.4.1.1248.1.4.2.17.2.1.72.x.3.1</t>
  </si>
  <si>
    <t>1.3.6.1.4.1.1248.1.4.2.17.2.1.72.x.4.1</t>
  </si>
  <si>
    <t>1.3.6.1.4.1.1248.1.4.2.17.2.1.72.x.5.1</t>
  </si>
  <si>
    <t>1.3.6.1.4.1.1248.1.4.2.17.2.1.72.x.6.1</t>
  </si>
  <si>
    <t>1.3.6.1.4.1.1248.1.4.2.17.2.1.72.x.7.1</t>
  </si>
  <si>
    <t>1.3.6.1.4.1.1248.1.4.2.17.2.1.72.x.8.1</t>
  </si>
  <si>
    <t>epScnScanToSettingHue</t>
    <phoneticPr fontId="7"/>
  </si>
  <si>
    <t>1.3.6.1.4.1.1248.1.4.2.17.2.1.73</t>
  </si>
  <si>
    <t>ScanTo機能毎の画質(色相調整)の設定。</t>
    <phoneticPr fontId="7"/>
  </si>
  <si>
    <t>1.3.6.1.4.1.1248.1.4.2.17.2.1.73.x.1.1</t>
  </si>
  <si>
    <t>1.3.6.1.4.1.1248.1.4.2.17.2.1.73.x.2.1</t>
  </si>
  <si>
    <t>1.3.6.1.4.1.1248.1.4.2.17.2.1.73.x.3.1</t>
  </si>
  <si>
    <t>1.3.6.1.4.1.1248.1.4.2.17.2.1.73.x.4.1</t>
  </si>
  <si>
    <t>1.3.6.1.4.1.1248.1.4.2.17.2.1.73.x.5.1</t>
  </si>
  <si>
    <t>1.3.6.1.4.1.1248.1.4.2.17.2.1.73.x.6.1</t>
  </si>
  <si>
    <t>1.3.6.1.4.1.1248.1.4.2.17.2.1.73.x.7.1</t>
  </si>
  <si>
    <t>1.3.6.1.4.1.1248.1.4.2.17.2.1.73.x.8.1</t>
  </si>
  <si>
    <t>epScnCommonFBDocumentLeftReminder</t>
    <phoneticPr fontId="7"/>
  </si>
  <si>
    <t>1.3.6.1.4.1.1248.1.4.2.19.1.1.18</t>
    <phoneticPr fontId="7"/>
  </si>
  <si>
    <t>原稿台（FB）の原稿取り忘れ案内機能の有効、無効設定。</t>
    <phoneticPr fontId="7"/>
  </si>
  <si>
    <t>ScanToBox(27)</t>
    <phoneticPr fontId="7"/>
  </si>
  <si>
    <t>epScnScanToBoxTable</t>
    <phoneticPr fontId="7"/>
  </si>
  <si>
    <t>1.3.6.1.4.1.1248.1.4.2.27.1</t>
    <phoneticPr fontId="7"/>
  </si>
  <si>
    <t>epScnScanToBoxEnable</t>
    <phoneticPr fontId="7"/>
  </si>
  <si>
    <t>1.3.6.1.4.1.1248.1.4.2.27.1.1.1</t>
    <phoneticPr fontId="7"/>
  </si>
  <si>
    <t>ScanToBox機能の有効/無効。</t>
    <phoneticPr fontId="7"/>
  </si>
  <si>
    <t>1.3.6.1.4.1.1248.1.8.2.1.2.1.2.2.12</t>
  </si>
  <si>
    <t>1.3.6.1.4.1.1248.1.8.2.1.2.1.2.2.13</t>
  </si>
  <si>
    <t>1.3.6.1.4.1.1248.1.8.2.1.2.1.2.2.14</t>
  </si>
  <si>
    <t>1.3.6.1.4.1.1248.1.8.2.1.2.1.2.2.15</t>
  </si>
  <si>
    <t>1.3.6.1.4.1.1248.1.8.2.1.2.1.2.2.16</t>
  </si>
  <si>
    <t>1.3.6.1.4.1.1248.1.8.2.1.2.1.2.2.17</t>
  </si>
  <si>
    <t>1.3.6.1.4.1.1248.1.8.2.1.2.1.2.2.18</t>
  </si>
  <si>
    <t>1.3.6.1.4.1.1248.1.8.2.1.2.1.2.2.19</t>
  </si>
  <si>
    <t>1.3.6.1.4.1.1248.1.8.2.1.2.1.3.2.12</t>
  </si>
  <si>
    <t>1.3.6.1.4.1.1248.1.8.2.1.2.1.3.2.13</t>
  </si>
  <si>
    <t>1.3.6.1.4.1.1248.1.8.2.1.2.1.3.2.14</t>
  </si>
  <si>
    <t>1.3.6.1.4.1.1248.1.8.2.1.2.1.3.2.15</t>
  </si>
  <si>
    <t>1.3.6.1.4.1.1248.1.8.2.1.2.1.3.2.16</t>
  </si>
  <si>
    <t>1.3.6.1.4.1.1248.1.8.2.1.2.1.3.2.17</t>
  </si>
  <si>
    <t>1.3.6.1.4.1.1248.1.8.2.1.2.1.3.2.18</t>
  </si>
  <si>
    <t>1.3.6.1.4.1.1248.1.8.2.1.2.1.3.2.19</t>
  </si>
  <si>
    <t>1.3.6.1.4.1.1248.1.8.2.1.2.1.4.2.12</t>
  </si>
  <si>
    <t>1.3.6.1.4.1.1248.1.8.2.1.2.1.4.2.13</t>
  </si>
  <si>
    <t>1.3.6.1.4.1.1248.1.8.2.1.2.1.4.2.14</t>
  </si>
  <si>
    <t>1.3.6.1.4.1.1248.1.8.2.1.2.1.4.2.15</t>
  </si>
  <si>
    <t>1.3.6.1.4.1.1248.1.8.2.1.2.1.4.2.16</t>
  </si>
  <si>
    <t>1.3.6.1.4.1.1248.1.8.2.1.2.1.4.2.17</t>
  </si>
  <si>
    <t>1.3.6.1.4.1.1248.1.8.2.1.2.1.4.2.18</t>
  </si>
  <si>
    <t>1.3.6.1.4.1.1248.1.8.2.1.2.1.4.2.19</t>
  </si>
  <si>
    <t>1.3.6.1.4.1.1248.1.8.2.1.2.1.5.2.12</t>
  </si>
  <si>
    <t>1.3.6.1.4.1.1248.1.8.2.1.2.1.5.2.13</t>
  </si>
  <si>
    <t>1.3.6.1.4.1.1248.1.8.2.1.2.1.5.2.14</t>
  </si>
  <si>
    <t>1.3.6.1.4.1.1248.1.8.2.1.2.1.5.2.15</t>
  </si>
  <si>
    <t>1.3.6.1.4.1.1248.1.8.2.1.2.1.5.2.16</t>
  </si>
  <si>
    <t>1.3.6.1.4.1.1248.1.8.2.1.2.1.5.2.17</t>
  </si>
  <si>
    <t>1.3.6.1.4.1.1248.1.8.2.1.2.1.5.2.18</t>
  </si>
  <si>
    <t>1.3.6.1.4.1.1248.1.8.2.1.2.1.5.2.19</t>
  </si>
  <si>
    <t>メールサーバーのOAuth2認証の時のメールサービスへのサインイン情報。</t>
    <phoneticPr fontId="7"/>
  </si>
  <si>
    <t>メールサーバーの認証方式(epHrMailAuthenticationType)のサポート情報。</t>
    <phoneticPr fontId="7"/>
  </si>
  <si>
    <t>epHrMailOAuth2MailService</t>
    <phoneticPr fontId="7"/>
  </si>
  <si>
    <t>1.3.6.1.4.1.1248.1.8.2.6.1.1.14</t>
  </si>
  <si>
    <t>メールサーバーのOAuth2認証の時のメールサービス。</t>
    <phoneticPr fontId="7"/>
  </si>
  <si>
    <t>epHrMailOAuth2MailServiceSignInStatus</t>
    <phoneticPr fontId="7"/>
  </si>
  <si>
    <t>1.3.6.1.4.1.1248.1.8.2.6.1.1.15</t>
  </si>
  <si>
    <t>epHrMailAuthenticationTypeSupport</t>
    <phoneticPr fontId="7"/>
  </si>
  <si>
    <t>1.3.6.1.4.1.1248.1.8.2.6.1.1.16</t>
  </si>
  <si>
    <t>1.3.6.1.4.1.1248.1.8.2.14.1.1.3.x.10</t>
  </si>
  <si>
    <t>1.3.6.1.4.1.1248.1.8.2.14.1.1.4.x.10</t>
  </si>
  <si>
    <t>1.3.6.1.4.1.1248.1.8.2.14.1.1.6.x.10</t>
  </si>
  <si>
    <t>epHrCSLMenuGTable</t>
    <phoneticPr fontId="7"/>
  </si>
  <si>
    <t>1.3.6.1.4.1.1248.1.8.2.15.3</t>
    <phoneticPr fontId="7"/>
  </si>
  <si>
    <t>コンソールディスプレイのメニュー情報テーブル。</t>
    <phoneticPr fontId="7"/>
  </si>
  <si>
    <t>epHrCSLMenuGRelocateSupport</t>
    <phoneticPr fontId="7"/>
  </si>
  <si>
    <t>1.3.6.1.4.1.1248.1.8.2.15.3.1.1</t>
    <phoneticPr fontId="7"/>
  </si>
  <si>
    <t>メニュー配置のリビジョン番号。</t>
    <phoneticPr fontId="7"/>
  </si>
  <si>
    <t>1.3.6.1.4.1.1248.1.8.2.26.1.1.2.2.5</t>
  </si>
  <si>
    <t>1.3.6.1.4.1.1248.1.8.2.26.1.1.2.2.6</t>
  </si>
  <si>
    <t>1.3.6.1.4.1.1248.1.8.2.26.1.1.2.2.7</t>
  </si>
  <si>
    <t>epHrFWUHistoryVersion</t>
  </si>
  <si>
    <t>1.3.6.1.4.1.1248.1.8.2.29.2.1.3</t>
  </si>
  <si>
    <t>ファームウェアアップデート後に初回起動したときのファームウェアバージョン。</t>
  </si>
  <si>
    <t>epHrFR(30)</t>
    <phoneticPr fontId="7"/>
  </si>
  <si>
    <t>epHrFRPLSTable</t>
    <phoneticPr fontId="7"/>
  </si>
  <si>
    <t>1.3.6.1.4.1.1248.1.8.2.30.1</t>
    <phoneticPr fontId="7"/>
  </si>
  <si>
    <t>パネルロック機能の情報、設定を提供するテーブル。</t>
    <phoneticPr fontId="7"/>
  </si>
  <si>
    <t>epHrFRPLSFunctionType</t>
    <phoneticPr fontId="7"/>
  </si>
  <si>
    <t>1.3.6.1.4.1.1248.1.8.2.30.1.1.2</t>
    <phoneticPr fontId="7"/>
  </si>
  <si>
    <t>制限する機能のタイプ。</t>
  </si>
  <si>
    <t>epHrFRPLSOperationType</t>
    <phoneticPr fontId="7"/>
  </si>
  <si>
    <t>1.3.6.1.4.1.1248.1.8.2.30.1.1.3</t>
    <phoneticPr fontId="7"/>
  </si>
  <si>
    <t>制限する操作のタイプ。</t>
  </si>
  <si>
    <t>epHrFRPLSEnable</t>
    <phoneticPr fontId="7"/>
  </si>
  <si>
    <t>1.3.6.1.4.1.1248.1.8.2.30.1.1.4</t>
    <phoneticPr fontId="7"/>
  </si>
  <si>
    <t>機能制限の有効、無効の設定。</t>
  </si>
  <si>
    <t>epHrRemainingMngmtTable</t>
    <phoneticPr fontId="7"/>
  </si>
  <si>
    <t>1.3.6.1.4.1.1248.1.8.2.30.2</t>
    <phoneticPr fontId="7"/>
  </si>
  <si>
    <t>消耗品/定期交換部品の残量表示通知管理テーブル。</t>
    <phoneticPr fontId="7"/>
  </si>
  <si>
    <t>epHrRemainingMngmtType</t>
    <phoneticPr fontId="7"/>
  </si>
  <si>
    <t>1.3.6.1.4.1.1248.1.8.2.30.2.1.2</t>
    <phoneticPr fontId="7"/>
  </si>
  <si>
    <t>表示・通知する種別。</t>
    <phoneticPr fontId="7"/>
  </si>
  <si>
    <t>1.3.6.1.4.1.1248.1.8.2.30.2.1.2.1.1</t>
    <phoneticPr fontId="7"/>
  </si>
  <si>
    <t>1.3.6.1.4.1.1248.1.8.2.30.2.1.2.1.2</t>
    <phoneticPr fontId="7"/>
  </si>
  <si>
    <t>1.3.6.1.4.1.1248.1.8.2.30.2.1.2.1.3</t>
  </si>
  <si>
    <t>1.3.6.1.4.1.1248.1.8.2.30.2.1.2.1.4</t>
  </si>
  <si>
    <t>epHrRemainingMngmtDispRemainLevel</t>
    <phoneticPr fontId="7"/>
  </si>
  <si>
    <t>1.3.6.1.4.1.1248.1.8.2.30.2.1.3</t>
  </si>
  <si>
    <t>残量表示の有効、無効の設定。</t>
    <phoneticPr fontId="7"/>
  </si>
  <si>
    <t>epHrRemainingMngmtNotify</t>
    <phoneticPr fontId="7"/>
  </si>
  <si>
    <t>1.3.6.1.4.1.1248.1.8.2.30.2.1.4</t>
  </si>
  <si>
    <t>ニアエンド・エンド警告通知の設定。</t>
    <phoneticPr fontId="7"/>
  </si>
  <si>
    <t>epHrRemainingMngmtNotifySupport</t>
    <phoneticPr fontId="7"/>
  </si>
  <si>
    <t>1.3.6.1.4.1.1248.1.8.2.30.2.1.5</t>
    <phoneticPr fontId="7"/>
  </si>
  <si>
    <t>ニアエンド・エンド警告通知の設定のサポート状況。</t>
    <phoneticPr fontId="7"/>
  </si>
  <si>
    <t>1.3.6.1.4.1.1248.1.8.2.30.2.1.5.1.1</t>
    <phoneticPr fontId="7"/>
  </si>
  <si>
    <t>1.3.6.1.4.1.1248.1.8.2.30.2.1.5.1.2</t>
    <phoneticPr fontId="7"/>
  </si>
  <si>
    <t>1.3.6.1.4.1.1248.1.8.2.30.2.1.5.1.3</t>
  </si>
  <si>
    <t>1.3.6.1.4.1.1248.1.8.2.30.2.1.5.1.4</t>
  </si>
  <si>
    <t>epHrRemainingMngmtCounterReset</t>
    <phoneticPr fontId="7"/>
  </si>
  <si>
    <t>1.3.6.1.4.1.1248.1.8.2.30.2.1.6</t>
  </si>
  <si>
    <t>カウンターリセットの表示の有効、無効設定。</t>
    <phoneticPr fontId="7"/>
  </si>
  <si>
    <t>epHrFRProAdjModeSGTable</t>
    <phoneticPr fontId="7"/>
  </si>
  <si>
    <t>1.3.6.1.4.1.1248.1.8.2.30.3</t>
    <phoneticPr fontId="7"/>
  </si>
  <si>
    <t>プロフェッショナル調整モードの設定グループの情報テーブル。</t>
    <phoneticPr fontId="7"/>
  </si>
  <si>
    <t>epHrFRProAdjModeSGType</t>
    <phoneticPr fontId="7"/>
  </si>
  <si>
    <t>1.3.6.1.4.1.1248.1.8.2.30.3.1.2</t>
    <phoneticPr fontId="7"/>
  </si>
  <si>
    <t>調整モードの設定グループの種別。</t>
    <phoneticPr fontId="7"/>
  </si>
  <si>
    <t>epHrFRProAdjModeSGDisplayEnable</t>
    <phoneticPr fontId="7"/>
  </si>
  <si>
    <t>1.3.6.1.4.1.1248.1.8.2.30.3.1.3</t>
    <phoneticPr fontId="7"/>
  </si>
  <si>
    <t>調整モードの設定グループの表示の有効、無効の設定。</t>
    <phoneticPr fontId="7"/>
  </si>
  <si>
    <t>1.3.6.1.4.1.1248.1.2.2.23.1.1.35</t>
  </si>
  <si>
    <t>1.3.6.1.4.1.1248.1.2.2.23.1.1.36</t>
  </si>
  <si>
    <t>1.3.6.1.4.1.1248.1.2.2.23.1.1.37</t>
  </si>
  <si>
    <t>epPrtInputRollerCounter2Unit</t>
    <phoneticPr fontId="7"/>
  </si>
  <si>
    <t>ローラのカウント2の単位。</t>
    <phoneticPr fontId="7"/>
  </si>
  <si>
    <t>epPrtInputRollerCounter2Type</t>
    <phoneticPr fontId="7"/>
  </si>
  <si>
    <t>epPrtInputRollerCount2</t>
    <phoneticPr fontId="7"/>
  </si>
  <si>
    <t>epPrtInputRollerMaxCount2</t>
    <phoneticPr fontId="7"/>
  </si>
  <si>
    <t>epPrtInputRollerCount2のカウント方法。</t>
    <phoneticPr fontId="7"/>
  </si>
  <si>
    <t>ローラ使用量2。</t>
    <phoneticPr fontId="7"/>
  </si>
  <si>
    <t>ローラ使用量2(epPrtInputRollerCount2)の最大値。</t>
    <phoneticPr fontId="7"/>
  </si>
  <si>
    <t>epPrtFinisherPartsCounter2Unit</t>
    <phoneticPr fontId="7"/>
  </si>
  <si>
    <t>Finisherパーツのカウント2の単位</t>
    <phoneticPr fontId="7"/>
  </si>
  <si>
    <t>epPrtFinisherPartsCounter2Type</t>
    <phoneticPr fontId="7"/>
  </si>
  <si>
    <t>epPrtFinisherPartsCount2</t>
    <phoneticPr fontId="7"/>
  </si>
  <si>
    <t>epPrtFinisherPartsMaxCount2</t>
    <phoneticPr fontId="7"/>
  </si>
  <si>
    <t>1.3.6.1.4.1.1248.1.2.2.50.1.1.2.1.15</t>
  </si>
  <si>
    <t>1.3.6.1.4.1.1248.1.2.2.50.1.1.2.1.16</t>
  </si>
  <si>
    <t>1.3.6.1.4.1.1248.1.2.2.50.1.1.3.1.15</t>
  </si>
  <si>
    <t>1.3.6.1.4.1.1248.1.2.2.50.1.1.3.1.16</t>
  </si>
  <si>
    <t>1.3.6.1.4.1.1248.1.2.2.34.1.1.10</t>
    <phoneticPr fontId="7"/>
  </si>
  <si>
    <t>1.3.6.1.4.1.1248.1.2.2.34.1.1.10.1.1</t>
  </si>
  <si>
    <t>1.3.6.1.4.1.1248.1.2.2.34.1.1.10.1.2</t>
  </si>
  <si>
    <t>1.3.6.1.4.1.1248.1.2.2.34.1.1.11</t>
  </si>
  <si>
    <t>1.3.6.1.4.1.1248.1.2.2.34.1.1.11.1.1</t>
  </si>
  <si>
    <t>1.3.6.1.4.1.1248.1.2.2.34.1.1.11.1.2</t>
  </si>
  <si>
    <t>1.3.6.1.4.1.1248.1.2.2.34.1.1.12</t>
  </si>
  <si>
    <t>1.3.6.1.4.1.1248.1.2.2.34.1.1.12.1.1</t>
  </si>
  <si>
    <t>1.3.6.1.4.1.1248.1.2.2.34.1.1.12.1.2</t>
  </si>
  <si>
    <t>epPrtFinisherPartsCount2のカウント方法</t>
    <phoneticPr fontId="7"/>
  </si>
  <si>
    <t>Finisherパーツの総カウント2</t>
    <phoneticPr fontId="7"/>
  </si>
  <si>
    <t>Finisherパーツの総カウント2(epPrtFinisherPartsCount2)の最大値</t>
    <phoneticPr fontId="7"/>
  </si>
  <si>
    <t>epPrtMarkerPartsCounter2Unit</t>
    <phoneticPr fontId="7"/>
  </si>
  <si>
    <t>カウント2の単位。</t>
    <phoneticPr fontId="7"/>
  </si>
  <si>
    <t>epPrtMarkerPartsCounter2Type</t>
    <phoneticPr fontId="7"/>
  </si>
  <si>
    <t>1.3.6.1.4.1.1248.1.2.2.32.1.1.12</t>
  </si>
  <si>
    <t>1.3.6.1.4.1.1248.1.2.2.32.1.1.12.1.1</t>
  </si>
  <si>
    <t>1.3.6.1.4.1.1248.1.2.2.32.1.1.12.1.2</t>
  </si>
  <si>
    <t>1.3.6.1.4.1.1248.1.2.2.32.1.1.12.1.3</t>
  </si>
  <si>
    <t>1.3.6.1.4.1.1248.1.2.2.32.1.1.12.1.4</t>
  </si>
  <si>
    <t>1.3.6.1.4.1.1248.1.2.2.32.1.1.12.1.5</t>
  </si>
  <si>
    <t>1.3.6.1.4.1.1248.1.2.2.32.1.1.12.1.6</t>
  </si>
  <si>
    <t>1.3.6.1.4.1.1248.1.2.2.32.1.1.12.1.7</t>
  </si>
  <si>
    <t>1.3.6.1.4.1.1248.1.2.2.32.1.1.13</t>
  </si>
  <si>
    <t>1.3.6.1.4.1.1248.1.2.2.32.1.1.13.1.1</t>
  </si>
  <si>
    <t>1.3.6.1.4.1.1248.1.2.2.32.1.1.13.1.2</t>
  </si>
  <si>
    <t>1.3.6.1.4.1.1248.1.2.2.32.1.1.13.1.3</t>
  </si>
  <si>
    <t>1.3.6.1.4.1.1248.1.2.2.32.1.1.13.1.4</t>
  </si>
  <si>
    <t>1.3.6.1.4.1.1248.1.2.2.32.1.1.13.1.5</t>
  </si>
  <si>
    <t>1.3.6.1.4.1.1248.1.2.2.32.1.1.13.1.6</t>
  </si>
  <si>
    <t>1.3.6.1.4.1.1248.1.2.2.32.1.1.13.1.7</t>
  </si>
  <si>
    <t>1.3.6.1.4.1.1248.1.2.2.32.1.1.14</t>
  </si>
  <si>
    <t>1.3.6.1.4.1.1248.1.2.2.32.1.1.14.1.1</t>
  </si>
  <si>
    <t>1.3.6.1.4.1.1248.1.2.2.32.1.1.14.1.2</t>
  </si>
  <si>
    <t>1.3.6.1.4.1.1248.1.2.2.32.1.1.14.1.3</t>
  </si>
  <si>
    <t>1.3.6.1.4.1.1248.1.2.2.32.1.1.14.1.4</t>
  </si>
  <si>
    <t>1.3.6.1.4.1.1248.1.2.2.32.1.1.14.1.5</t>
  </si>
  <si>
    <t>1.3.6.1.4.1.1248.1.2.2.32.1.1.14.1.6</t>
  </si>
  <si>
    <t>1.3.6.1.4.1.1248.1.2.2.32.1.1.14.1.7</t>
  </si>
  <si>
    <t>カウント2のカウント方法</t>
    <phoneticPr fontId="7"/>
  </si>
  <si>
    <t>Unit単位の総使用数2(epPrtMarkerPartsCount2)の最大値。</t>
    <phoneticPr fontId="7"/>
  </si>
  <si>
    <t>Unit単位の総使用数2。（交換によりクリアされる）</t>
    <phoneticPr fontId="7"/>
  </si>
  <si>
    <t>epPrtMarkerPartsCount2</t>
    <phoneticPr fontId="7"/>
  </si>
  <si>
    <t>epPrtMarkerPartsMaxCount2</t>
    <phoneticPr fontId="7"/>
  </si>
  <si>
    <t>epPrtFinisherPartsCounterUnit</t>
    <phoneticPr fontId="7"/>
  </si>
  <si>
    <t>epPrtFinisherDeviceMechaID</t>
    <phoneticPr fontId="7"/>
  </si>
  <si>
    <t>epScnInputRollerRemainingMngmtType</t>
  </si>
  <si>
    <t>epScnInputRollerCounter2Unit</t>
  </si>
  <si>
    <t>epScnInputRollerCounter2Type</t>
  </si>
  <si>
    <t>epScnInputRollerCount2</t>
  </si>
  <si>
    <t>epScnInputRollerMaxCount2</t>
  </si>
  <si>
    <t>1.3.6.1.4.1.1248.1.4.2.6.1.1.41</t>
  </si>
  <si>
    <t>1.3.6.1.4.1.1248.1.4.2.6.1.1.42</t>
  </si>
  <si>
    <t>1.3.6.1.4.1.1248.1.4.2.6.1.1.43</t>
  </si>
  <si>
    <t>1.3.6.1.4.1.1248.1.4.2.6.1.1.44</t>
  </si>
  <si>
    <t>1.3.6.1.4.1.1248.1.4.2.6.1.1.45</t>
  </si>
  <si>
    <t>ローラー残量管理対象の種別。</t>
    <phoneticPr fontId="7"/>
  </si>
  <si>
    <t>ローラのカウント2の単位。</t>
    <phoneticPr fontId="7"/>
  </si>
  <si>
    <t>Unit単位のローラ使用量2。</t>
    <phoneticPr fontId="7"/>
  </si>
  <si>
    <t>epScnInputRoller2Countのカウント方法。</t>
    <phoneticPr fontId="7"/>
  </si>
  <si>
    <t>ローラー使用量2(epScnInputRollerCount2)の最大値。</t>
    <phoneticPr fontId="7"/>
  </si>
  <si>
    <t>epPrtCleaningPowderInterval</t>
    <phoneticPr fontId="7"/>
  </si>
  <si>
    <t>1.3.6.1.4.1.1248.1.2.2.25.3.1.37</t>
    <phoneticPr fontId="7"/>
  </si>
  <si>
    <t>epScnPresetAreaDimUSPRTable</t>
    <phoneticPr fontId="7"/>
  </si>
  <si>
    <t>1.3.6.1.4.1.1248.1.4.2.18.6</t>
  </si>
  <si>
    <t>解像度毎のプリセットのスキャン範囲寸法（ユーザー定義）の単位のサポート情報テーブル</t>
    <phoneticPr fontId="7"/>
  </si>
  <si>
    <t>epScnPresetAreaDimUSPRUnit</t>
    <phoneticPr fontId="7"/>
  </si>
  <si>
    <t>1.3.6.1.4.1.1248.1.4.2.18.6.1.2</t>
  </si>
  <si>
    <t>1.3.6.1.4.1.1248.1.4.2.18.6.1.2.x.1.1</t>
    <phoneticPr fontId="7"/>
  </si>
  <si>
    <t>1.3.6.1.4.1.1248.1.4.2.18.6.1.2.x.1.2</t>
    <phoneticPr fontId="7"/>
  </si>
  <si>
    <t>1.3.6.1.4.1.1248.1.4.2.18.6.1.2.x.2.1</t>
    <phoneticPr fontId="7"/>
  </si>
  <si>
    <t>1.3.6.1.4.1.1248.1.4.2.18.6.1.2.x.2.2</t>
    <phoneticPr fontId="7"/>
  </si>
  <si>
    <t>1.3.6.1.4.1.1248.1.4.2.18.6.1.2.x.3.1</t>
    <phoneticPr fontId="7"/>
  </si>
  <si>
    <t>1.3.6.1.4.1.1248.1.4.2.18.6.1.2.x.3.2</t>
    <phoneticPr fontId="7"/>
  </si>
  <si>
    <t>epScnPresetAreaDimUSPRReadDirMin</t>
    <phoneticPr fontId="7"/>
  </si>
  <si>
    <t>1.3.6.1.4.1.1248.1.4.2.18.6.1.3</t>
  </si>
  <si>
    <t>1.3.6.1.4.1.1248.1.4.2.18.6.1.3.x.1.1</t>
    <phoneticPr fontId="7"/>
  </si>
  <si>
    <t>1.3.6.1.4.1.1248.1.4.2.18.6.1.3.x.1.2</t>
    <phoneticPr fontId="7"/>
  </si>
  <si>
    <t>epScnPresetAreaDimUSPRReadDirMax</t>
    <phoneticPr fontId="7"/>
  </si>
  <si>
    <t>1.3.6.1.4.1.1248.1.4.2.18.6.1.4</t>
    <phoneticPr fontId="7"/>
  </si>
  <si>
    <t>1.3.6.1.4.1.1248.1.4.2.18.6.1.4.x.1.1</t>
  </si>
  <si>
    <t>1.3.6.1.4.1.1248.1.4.2.18.6.1.4.x.1.2</t>
  </si>
  <si>
    <t>epScnPresetAreaDimUSPRYReadDirMin</t>
    <phoneticPr fontId="7"/>
  </si>
  <si>
    <t>1.3.6.1.4.1.1248.1.4.2.18.6.1.5</t>
  </si>
  <si>
    <t>1.3.6.1.4.1.1248.1.4.2.18.6.1.5.x.1.1</t>
  </si>
  <si>
    <t>1.3.6.1.4.1.1248.1.4.2.18.6.1.5.x.1.2</t>
  </si>
  <si>
    <t>epScnPresetAreaDimUSPRYReadDirMax</t>
    <phoneticPr fontId="7"/>
  </si>
  <si>
    <t>1.3.6.1.4.1.1248.1.4.2.18.6.1.6</t>
  </si>
  <si>
    <t>1.3.6.1.4.1.1248.1.4.2.18.6.1.6.x.1.1</t>
  </si>
  <si>
    <t>1.3.6.1.4.1.1248.1.4.2.18.6.1.6.x.1.2</t>
  </si>
  <si>
    <t>epScnPresetAreaDimResolutionSupportTable</t>
    <phoneticPr fontId="7"/>
  </si>
  <si>
    <t>1.3.6.1.4.1.1248.1.4.2.18.5</t>
    <phoneticPr fontId="7"/>
  </si>
  <si>
    <t>プリセットのスキャン範囲寸法（ユーザー定義）の解像度のサポート情報テーブル</t>
    <phoneticPr fontId="7"/>
  </si>
  <si>
    <t>epScnPresetAreaDimResolutionSupportIndex</t>
    <phoneticPr fontId="7"/>
  </si>
  <si>
    <t>1.3.6.1.4.1.1248.1.4.2.18.5.1.1</t>
    <phoneticPr fontId="7"/>
  </si>
  <si>
    <t>プリセットのスキャン範囲寸法（ユーザー定義）の解像度のサポート情報インデックス</t>
    <phoneticPr fontId="7"/>
  </si>
  <si>
    <t>epScnPresetAreaDimResolutionSupportType</t>
    <phoneticPr fontId="7"/>
  </si>
  <si>
    <t>1.3.6.1.4.1.1248.1.4.2.18.5.1.2</t>
    <phoneticPr fontId="7"/>
  </si>
  <si>
    <t>プリセットのスキャン範囲寸法（ユーザー定義）の解像度でサポートするタイプ</t>
    <phoneticPr fontId="7"/>
  </si>
  <si>
    <t>epScnChangePartsHistoryTotalScannedの単位</t>
  </si>
  <si>
    <t>epScnChangePartsHistoryTotalScanned</t>
  </si>
  <si>
    <t>epScnCleaningHistoryTotalScanned</t>
  </si>
  <si>
    <t>epPrtMarkerPartsType</t>
    <phoneticPr fontId="7"/>
  </si>
  <si>
    <t>epHrMailSmtpServerAddress</t>
    <phoneticPr fontId="7"/>
  </si>
  <si>
    <t>1.3.6.1.4.1.1248.1.8.2.6.1.1.5</t>
    <phoneticPr fontId="7"/>
  </si>
  <si>
    <t>epPrtFinisherPartsCount</t>
    <phoneticPr fontId="7"/>
  </si>
  <si>
    <t>epPrtFinisherMaintenanceRemainingMngmtType</t>
    <phoneticPr fontId="7"/>
  </si>
  <si>
    <t>1.3.6.1.4.1.1248.1.2.2.25.4.1.6</t>
  </si>
  <si>
    <t>Finisherメンテナンス情報の残量管理対象の種別。</t>
    <phoneticPr fontId="7"/>
  </si>
  <si>
    <t>1.3.6.1.4.1.1248.1.2.2.25.4.1.6.1.1.1</t>
  </si>
  <si>
    <t>1.3.6.1.4.1.1248.1.2.2.25.4.1.6.1.1.2</t>
  </si>
  <si>
    <t>1.3.6.1.4.1.1248.1.2.2.25.4.1.6.1.1.3</t>
  </si>
  <si>
    <t>1.3.6.1.4.1.1248.1.2.2.25.4.1.6.1.1.4</t>
  </si>
  <si>
    <t>1.3.6.1.4.1.1248.1.2.2.25.4.1.6.1.1.6</t>
  </si>
  <si>
    <t>1.3.6.1.4.1.1248.1.2.2.25.4.1.6.1.1.7</t>
  </si>
  <si>
    <t>1.3.6.1.4.1.1248.1.2.2.25.4.1.6.1.1.8</t>
  </si>
  <si>
    <t>1.3.6.1.4.1.1248.1.2.2.25.4.1.6.1.1.9</t>
  </si>
  <si>
    <t>1.3.6.1.4.1.1248.1.2.2.25.4.1.6.1.1.10</t>
  </si>
  <si>
    <t>1.3.6.1.4.1.1248.1.2.2.25.4.1.6.1.1.11</t>
  </si>
  <si>
    <t>1.3.6.1.4.1.1248.1.2.2.25.4.1.6.1.1.12</t>
  </si>
  <si>
    <t>1.3.6.1.4.1.1248.1.2.2.25.4.1.6.1.1.13</t>
  </si>
  <si>
    <t>1.3.6.1.4.1.1248.1.2.2.23.7.1.2</t>
    <phoneticPr fontId="7"/>
  </si>
  <si>
    <t>1.3.6.1.4.1.1248.1.2.2.23.7.1.2.1.1.x</t>
  </si>
  <si>
    <t>1.3.6.1.4.1.1248.1.2.2.23.7.1.2.1.2.x</t>
  </si>
  <si>
    <t>1.3.6.1.4.1.1248.1.2.2.23.7.1.2.1.3.x</t>
  </si>
  <si>
    <t>1.3.6.1.4.1.1248.1.2.2.23.7.1.2.1.4.x</t>
  </si>
  <si>
    <t>1.3.6.1.4.1.1248.1.2.2.23.7.1.2.1.5.x</t>
  </si>
  <si>
    <t>1.3.6.1.4.1.1248.1.2.2.23.7.1.2.1.6.x</t>
  </si>
  <si>
    <t>epPrtInputMFTMDDUTable</t>
    <phoneticPr fontId="7"/>
  </si>
  <si>
    <t>1.3.6.1.4.1.1248.1.4.2.7.4.1.3</t>
    <phoneticPr fontId="7"/>
  </si>
  <si>
    <t>1.3.6.1.4.1.1248.1.4.2.7.4.1.3.3.1.1</t>
  </si>
  <si>
    <t>1.3.6.1.4.1.1248.1.4.2.7.4.1.3.3.1.2</t>
  </si>
  <si>
    <t>1.3.6.1.4.1.1248.1.4.2.7.4.1.3.3.1.3</t>
  </si>
  <si>
    <t>1.3.6.1.4.1.1248.1.4.2.7.4.1.3.3.1.4</t>
  </si>
  <si>
    <t>1.3.6.1.4.1.1248.1.4.2.7.4.1.4.3.1.1</t>
  </si>
  <si>
    <t>1.3.6.1.4.1.1248.1.4.2.7.4.1.4.3.1.2</t>
  </si>
  <si>
    <t>1.3.6.1.4.1.1248.1.4.2.7.4.1.4.3.1.3</t>
  </si>
  <si>
    <t>1.3.6.1.4.1.1248.1.4.2.7.4.1.4.3.1.4</t>
  </si>
  <si>
    <t>1.3.6.1.4.1.1248.1.4.2.22.1.1.1</t>
    <phoneticPr fontId="7"/>
  </si>
  <si>
    <t>1.3.6.1.4.1.1248.1.4.2.22.1.1.2</t>
    <phoneticPr fontId="7"/>
  </si>
  <si>
    <t>1.3.6.1.4.1.1248.1.8.2.6.7.1.2</t>
    <phoneticPr fontId="7"/>
  </si>
  <si>
    <t>1.3.6.1.4.1.1248.1.8.2.7.1.1.1</t>
    <phoneticPr fontId="7"/>
  </si>
  <si>
    <t>1.3.6.1.4.1.1248.1.8.2.7.1.1.2</t>
    <phoneticPr fontId="7"/>
  </si>
  <si>
    <t>1.3.6.1.4.1.1248.1.8.2.7.1.1.3</t>
    <phoneticPr fontId="7"/>
  </si>
  <si>
    <t>1.3.6.1.4.1.1248.1.8.2.7.1.1.4</t>
    <phoneticPr fontId="7"/>
  </si>
  <si>
    <t>1.3.6.1.4.1.1248.1.8.2.7.1.1.5</t>
    <phoneticPr fontId="7"/>
  </si>
  <si>
    <t>1.3.6.1.4.1.1248.1.8.2.7.1.1.6</t>
    <phoneticPr fontId="7"/>
  </si>
  <si>
    <t>1.3.6.1.4.1.1248.1.8.2.7.1.1.7</t>
    <phoneticPr fontId="7"/>
  </si>
  <si>
    <t>1.3.6.1.4.1.1248.1.8.2.7.1.1.8</t>
    <phoneticPr fontId="7"/>
  </si>
  <si>
    <t>1.3.6.1.4.1.1248.1.8.2.7.1.1.9</t>
    <phoneticPr fontId="7"/>
  </si>
  <si>
    <t>1.3.6.1.4.1.1248.1.8.2.7.1.1.10</t>
    <phoneticPr fontId="7"/>
  </si>
  <si>
    <t>1.3.6.1.4.1.1248.1.8.2.7.1.1.11</t>
    <phoneticPr fontId="7"/>
  </si>
  <si>
    <t>1.3.6.1.4.1.1248.1.8.2.7.1.1.12</t>
    <phoneticPr fontId="7"/>
  </si>
  <si>
    <t>1.3.6.1.4.1.1248.1.8.2.18.1.1.1</t>
    <phoneticPr fontId="7"/>
  </si>
  <si>
    <t>1.3.6.1.4.1.1248.1.8.2.23.2.1.3</t>
    <phoneticPr fontId="7"/>
  </si>
  <si>
    <t>1.3.6.1.4.1.1248.1.8.2.23.1</t>
    <phoneticPr fontId="7"/>
  </si>
  <si>
    <t>epHrFWUHistoryCommonTable</t>
    <phoneticPr fontId="7"/>
  </si>
  <si>
    <t>epHrFWUHistoryTable</t>
    <phoneticPr fontId="7"/>
  </si>
  <si>
    <t>1.3.6.1.4.1.1248.1.2.2.23.1.1.33.1.1</t>
  </si>
  <si>
    <t>1.3.6.1.4.1.1248.1.2.2.23.1.1.33.1.2</t>
  </si>
  <si>
    <t>1.3.6.1.4.1.1248.1.2.2.23.1.1.33.1.3</t>
  </si>
  <si>
    <t>1.3.6.1.4.1.1248.1.2.2.23.1.1.33.1.4</t>
  </si>
  <si>
    <t>1.3.6.1.4.1.1248.1.2.2.23.1.1.33.1.5</t>
  </si>
  <si>
    <t>1.3.6.1.4.1.1248.1.2.2.23.1.1.33.1.6</t>
  </si>
  <si>
    <t>1.3.6.1.4.1.1248.1.2.2.23.1.1.37.1.1</t>
  </si>
  <si>
    <t>1.3.6.1.4.1.1248.1.2.2.23.1.1.37.1.2</t>
  </si>
  <si>
    <t>1.3.6.1.4.1.1248.1.2.2.23.1.1.37.1.3</t>
  </si>
  <si>
    <t>1.3.6.1.4.1.1248.1.2.2.23.1.1.37.1.4</t>
  </si>
  <si>
    <t>1.3.6.1.4.1.1248.1.2.2.23.1.1.37.1.5</t>
  </si>
  <si>
    <t>1.3.6.1.4.1.1248.1.2.2.23.1.1.37.1.6</t>
  </si>
  <si>
    <t>epPrtMarkerPartsChanged</t>
    <phoneticPr fontId="7"/>
  </si>
  <si>
    <t>epScnScanToSettingIDCardScanEnable</t>
    <phoneticPr fontId="7"/>
  </si>
  <si>
    <t>epHrOpenPlatformEmgUsageLimitUserFunction</t>
    <phoneticPr fontId="7"/>
  </si>
  <si>
    <t>実装</t>
    <rPh sb="0" eb="2">
      <t>ジッソウ</t>
    </rPh>
    <phoneticPr fontId="7"/>
  </si>
  <si>
    <t>Access</t>
  </si>
  <si>
    <t>実装仕様</t>
    <rPh sb="0" eb="2">
      <t>ジッソウ</t>
    </rPh>
    <rPh sb="2" eb="4">
      <t>シヨウ</t>
    </rPh>
    <phoneticPr fontId="7"/>
  </si>
  <si>
    <t>固定/可変</t>
    <rPh sb="0" eb="2">
      <t>コテイ</t>
    </rPh>
    <rPh sb="3" eb="5">
      <t>カヘン</t>
    </rPh>
    <phoneticPr fontId="7"/>
  </si>
  <si>
    <t>値</t>
    <rPh sb="0" eb="1">
      <t>アタイ</t>
    </rPh>
    <phoneticPr fontId="7"/>
  </si>
  <si>
    <t>●</t>
  </si>
  <si>
    <t>可変</t>
  </si>
  <si>
    <t>初期値：0</t>
  </si>
  <si>
    <t>○</t>
  </si>
  <si>
    <t>R/O</t>
  </si>
  <si>
    <t>ホストが保持している時刻情報。
本Print Serverでは時刻を正確には管理していないため、時刻不明として(hex)“00 00 01 01 00 00 00 00” 固定とする。</t>
  </si>
  <si>
    <t>固定</t>
  </si>
  <si>
    <t>"00 00 01 01 00 00 00 00"</t>
  </si>
  <si>
    <t>boot 用パラメータ。”” (空文字列) 固定。</t>
  </si>
  <si>
    <t>""</t>
  </si>
  <si>
    <t>user session の数。プリンタ側のuser session 数は0なので、PrintServerのOSのuser session情報をそのまま返す。
値の範囲
0～2^32-1</t>
  </si>
  <si>
    <t>現在動作中のプロセスの数。プリンタ側のプロセス数が不明なので、プリンタ側のプロセスは1つ動いているとみなし、PrintServerのOSのプロセス数にプリンタ側の1を加えた値を返す。</t>
  </si>
  <si>
    <t>システムで可能な最大プロセス数。“0” 固定。</t>
  </si>
  <si>
    <t>オブジェクトの作成順に1から割り当てる。</t>
  </si>
  <si>
    <t>1以上</t>
  </si>
  <si>
    <t>ストレージの種別をhrStorageTypesで返す。
該当する定義がなければ hrStorageOtherを返す。</t>
  </si>
  <si>
    <t>RAMの種別を返す。</t>
  </si>
  <si>
    <t xml:space="preserve">hrStorageRam(1.3.6.1.2.1.25.2.1.2)
</t>
  </si>
  <si>
    <t>USB Memoryの種別を返す。</t>
  </si>
  <si>
    <t>MIB標準仕様定義のストレージの名称を返す。</t>
  </si>
  <si>
    <t>RAMの名称を返す。</t>
  </si>
  <si>
    <t>"Storage RAM"</t>
  </si>
  <si>
    <t>USB Memoryの名称を返す。</t>
  </si>
  <si>
    <t>"Storage USB Memory"</t>
  </si>
  <si>
    <t>ストレージ容量の単位のバイト数を返す。</t>
  </si>
  <si>
    <t>RAM容量の単位を返す。
常に1KByteを返す。</t>
  </si>
  <si>
    <t>USB Memory容量の単位を返す。
常に1KByteを返す。</t>
  </si>
  <si>
    <t>ストレージの容量を取得して返す。
取得できない場合は0を返す。</t>
  </si>
  <si>
    <t>RAMの容量を返す。
hrMermorySizeをhrStorageAllocationUnitsの単位に変換して返す。</t>
  </si>
  <si>
    <t>hrMemorySizeと同値。</t>
  </si>
  <si>
    <t>USB Memoryの容量を返す。</t>
  </si>
  <si>
    <t>ストレージの使用量を取得して返す。
取得できない場合は0を返す。</t>
  </si>
  <si>
    <t>RAMの使用量を返す。</t>
  </si>
  <si>
    <t>USB Memoryの使用量を返す。</t>
  </si>
  <si>
    <t>容量不足エラーを検出した回数をカウントして返す。
エラーを検出できないストレージは0を返す。
電源ONで0に戻る。</t>
  </si>
  <si>
    <t>RAMの容量不足エラー回数を返す。
言語解釈時のMemoryOverFlow回数を返す。</t>
  </si>
  <si>
    <t>USB Memoryの容量不足エラー回数を返す。
常に0を返す。</t>
  </si>
  <si>
    <t>オブジェクトのIndexを返す。</t>
  </si>
  <si>
    <t>MFD(Multi-Function-Device)のオブジェクト。以下同じIndexのものはMFDのオブジェクトの値を示す</t>
  </si>
  <si>
    <t>Scannerのオブジェクト。以下同じIndexのものはScannerのオブジェクトの値を示す</t>
  </si>
  <si>
    <t>デバイスの種別をhrDeviceTypesで返す。定義がないデバイスは hrDeviceOtherを返す。</t>
  </si>
  <si>
    <t>Printerの種別を返す。</t>
  </si>
  <si>
    <t>hrDevicePrinter(1.3.6.1.2.1.25.3.1.5)</t>
  </si>
  <si>
    <t>MFDの種別を返す。</t>
  </si>
  <si>
    <t>hrDeviceOther(1.3.6.1.2.1.25.3.1.1)</t>
  </si>
  <si>
    <t>Scannerの種別を返す。</t>
  </si>
  <si>
    <t>全てのオブジェクトで"EPSON"+[Device ID]を返す。
[以下実装根拠(外部公開不可)]
Device IDは仕様制定依頼書参照する。</t>
  </si>
  <si>
    <t>Device IDを取得し、"EPSON"に連結して返す。</t>
  </si>
  <si>
    <t>"EPSON"+[Device ID]</t>
  </si>
  <si>
    <t xml:space="preserve">例)
"epProductId.14.80.77.45.84.57.54.48"
　　→"2B 06 01 04 01 89 60 01 02 01 0E 50 4D 2D 54 39 36 30"(HEX)
</t>
  </si>
  <si>
    <t>epProductID：1.3.6.1.4.1.1248.1.2.1</t>
  </si>
  <si>
    <t>epHostProductId：1.3.6.1.4.1.1248.1.8.1</t>
  </si>
  <si>
    <t>epScnProductId：1.3.6.1.4.1.1248.1.4.1</t>
  </si>
  <si>
    <t>デバイスの状態を取得して返す。
エラーの場合：down(5)
ワーニングの場合：warning(3)
通常時：running(2)</t>
  </si>
  <si>
    <t>Printerの状態を返す。</t>
  </si>
  <si>
    <t>初期値：running(2)</t>
  </si>
  <si>
    <t>Scannerの状態を返す。</t>
  </si>
  <si>
    <t>デバイスで発生したエラー回数を累積して返す。
電源Offで0に戻る。</t>
  </si>
  <si>
    <t>Printerのエラー発生回数を返す。</t>
  </si>
  <si>
    <t>MFDのエラー発生回数を返す。</t>
  </si>
  <si>
    <t>Scannerのエラー発生回数を返す。</t>
  </si>
  <si>
    <t>常に非サポート</t>
  </si>
  <si>
    <t>印刷中  ：printing(4)
エラー発生中  詳細はアラート一覧を参照 ：other(1)
それ以外 ：idle(3)</t>
  </si>
  <si>
    <t>初期値：3</t>
  </si>
  <si>
    <t>初期値：00</t>
  </si>
  <si>
    <t>電源ON、給紙装置の用紙サイズまたは用紙タイプ変更、容量が異なるインク交換、でカウントする。</t>
  </si>
  <si>
    <t>初期値：1</t>
  </si>
  <si>
    <t>prtLocalizationTableのEnglishのprtLocalizationIndexを返す。</t>
  </si>
  <si>
    <t>EnglishのprtLocalizationIndex(1)</t>
  </si>
  <si>
    <t>powerCycleReset(4) 「他の機器からの操作で再起動しています」がパネルに表示されて、再起動する。
resetToNVRAM(5)    エンジンの初期化。設定値は初期化されない。
Read時はnoResetting(3)を返す。</t>
  </si>
  <si>
    <t>初期値：noResetting(3)</t>
  </si>
  <si>
    <t>不揮発に保存した文字列を返す。</t>
  </si>
  <si>
    <t>初期値：""(空文字)</t>
  </si>
  <si>
    <t>Cassette1のある機種はprtInputTableの"Cassette1"のprtInputIndexを返す。
Cassette1のない機種は1を返す。</t>
  </si>
  <si>
    <t>epPrtOutputFuncTableのその他(印刷全般)と同じprtOutputIndexを返す。
排紙先を選べない機種は1を返す。</t>
  </si>
  <si>
    <t>prtOutputIndex(1)</t>
  </si>
  <si>
    <t>常にprtMarkerTableのprtMarkerIndexを返す。</t>
  </si>
  <si>
    <t>prtMarkerIndex(1)</t>
  </si>
  <si>
    <t>常にprtMediaPathTableの"Simplex"のprtMediaPathIndexを返す。</t>
  </si>
  <si>
    <t>SimplexのprtMediaPathIndex(1)</t>
  </si>
  <si>
    <t>パネル表示言語を取得して返す。
対応する言語はprtLocalizationTable参照。
ただし、LCD無し機の場合は、English固定となる。
[以下実装根拠(外部公開不可)]
初期値は「Product Spec」の「3. Detail Specification」-「3.2 Languages」を 参照。</t>
  </si>
  <si>
    <t>初期値：デフォルト言語のprtLocalizationIndex</t>
  </si>
  <si>
    <t>仮想パネルの１行の文字数を返す。
LCD無し機の場合でも値を返す。</t>
  </si>
  <si>
    <t>enabled(3)</t>
  </si>
  <si>
    <t>常に機能なしを返す。</t>
  </si>
  <si>
    <t>notPresent(5)</t>
  </si>
  <si>
    <t>epPrtPersonalNameと同値を返す。</t>
  </si>
  <si>
    <t>epPrtBasicProductSerialNumberと同値を返す。</t>
  </si>
  <si>
    <t>カウントしない 常に0を返す。</t>
  </si>
  <si>
    <t>hrStorageTableのRAMのみについてhrStorageIndexを取得して返す。</t>
  </si>
  <si>
    <t>RAMのhrStorageIndex(1)</t>
  </si>
  <si>
    <t>hrDeviceTableのPrinterのhrDeviceIndexを取得して返す。</t>
  </si>
  <si>
    <t>PrinterのhrDeviceIndex(1)</t>
  </si>
  <si>
    <t>MIBが定義した名称を返す。</t>
  </si>
  <si>
    <t>カバーの開閉状態を取得して返す。
開いていれば3(doorOpen),閉じていれば 4(doorClosed)。</t>
  </si>
  <si>
    <t>UTF-8(106)</t>
  </si>
  <si>
    <t>給紙装置の種別を返す。</t>
  </si>
  <si>
    <t>Cassette1の種別を返す。
常に電源を落とさずに取り外し不可を返す。</t>
  </si>
  <si>
    <t>sheetFeedAutoNonRemovableTray(4)</t>
  </si>
  <si>
    <t>Cassette2の種別を返す。
常に電源を落とさずに取り外し不可を返す。</t>
  </si>
  <si>
    <t>常にmircometerを返す。</t>
  </si>
  <si>
    <t>micrometer(4)</t>
  </si>
  <si>
    <t>給紙装置の用紙サイズ長を取得して返す。</t>
  </si>
  <si>
    <t>給紙装置内の用紙に依存する。</t>
  </si>
  <si>
    <t>Cassette1の用紙サイズ長を取得して返す。
用紙サイズの設定ができない給紙装置では-2を返す。</t>
  </si>
  <si>
    <t>Cassette2の用紙サイズ長を取得して返す。
用紙サイズの設定ができない給紙装置では-2を返す。</t>
  </si>
  <si>
    <t>給紙装置の容量を表す単位を返す。</t>
  </si>
  <si>
    <t>Cassette1の容量を表す単位を返す。</t>
  </si>
  <si>
    <t>sheets(8)</t>
  </si>
  <si>
    <t>Cassette2の容量を表す単位を返す。</t>
  </si>
  <si>
    <t>給紙装置の最大給紙容量を取得して返す。
最大給紙容量は普通紙A4の値とする。
普通紙A4をサポートしない給紙装置は、普通紙の用紙サイズで給紙容量が最大のものを返す。
[以下実装根拠(外部公開不可)]
値は「Product Spec」の「3.4 PaperSupport (Printer) 」の「容量[枚]　(80gsm)」、または「「1. Main Structures and Functions」 - 「PRINTER SPECIFICATIONS」- 「Paper loading capacity」を参照。</t>
  </si>
  <si>
    <t>Cassette1の最大給紙容量を返す。</t>
  </si>
  <si>
    <t>Cassette2の最大給紙容量を返す。</t>
  </si>
  <si>
    <t>prtAlertTableに、prtAlertGroupがinputで、prtAlertSevirityLevelがcriticalなアラートがある：Unavailable because broken + Critical Alerts = 19
FY16機種からAirPrint認証のためエラー発生時のステータスを19に変更。
上記が発生していなければ ０。</t>
  </si>
  <si>
    <t>Cassette1の状態を返す。</t>
  </si>
  <si>
    <t>給紙装置の状態に依存する</t>
  </si>
  <si>
    <t>Cassette2の状態を返す。</t>
  </si>
  <si>
    <t>常に空文字を返す。</t>
  </si>
  <si>
    <t>""(空文字)</t>
  </si>
  <si>
    <t>MIBが定義した名称を返す。
MP Tray:"MP Tray"
Rear ASF:"Rear Auto Sheet Feeder"
CassetteX:"Sheet feeder bin X" X(1~)
大容量給紙装置:"High Capacity Tray"
Rear MF:"Manual feed Rear"
CDR Tray:"CDR Tray"</t>
  </si>
  <si>
    <t>Cassette1の名称を返す。</t>
  </si>
  <si>
    <t>"Sheet feeder bin 1"</t>
  </si>
  <si>
    <t>Cassette2の名称を返す。</t>
  </si>
  <si>
    <t>常に不明を返す。</t>
  </si>
  <si>
    <t>常に取り外し不可を返す。</t>
  </si>
  <si>
    <t>unRemovableBin(4)</t>
  </si>
  <si>
    <t>常に枚数を返す。</t>
  </si>
  <si>
    <t>Face upの容量を返す。</t>
  </si>
  <si>
    <t>排紙装置の状態を取得して返す。
エラー時（排紙フルスタック）→17
上記が発生していなければ ０(Available and Idle)。</t>
  </si>
  <si>
    <t>Face upの有効な排紙装置の状態を返す。</t>
  </si>
  <si>
    <t>Face upの有効な排紙装置の名称を返す。</t>
  </si>
  <si>
    <t>"Face-up Tray"</t>
  </si>
  <si>
    <t>Face upの排紙装置の最大長を返す。</t>
  </si>
  <si>
    <t>排紙装置の最大幅を取得して返す。
[以下実装根拠(外部公開不可)]
値は「ProductSpec」の「3.6 Paper Support (Paper Size)」-「ユーザー定義サイズ *3」または、「3.3 Printer driver specification (2)」を参照。</t>
  </si>
  <si>
    <t>Face upの排紙装置の最大幅を返す。</t>
  </si>
  <si>
    <t>排紙装置の最小長を取得して返す。
[以下実装根拠(外部公開不可)]
値は「ProductSpec」の「3.6 Paper Support (Paper Size)」-「ユーザー定義サイズ *3」または、「3.3 Printer driver specification (2)」を参照。</t>
  </si>
  <si>
    <t>Face upの排紙装置の最小長を返す。</t>
  </si>
  <si>
    <t>排紙装置の最小幅を取得して返す。
[以下実装根拠(外部公開不可)]
値は「ProductSpec」の「3.6 Paper Support (Paper Size)」-「ユーザー定義サイズ *3」または、「3.3 Printer driver specification (2)」を参照。</t>
  </si>
  <si>
    <t>Face upの排紙装置の最小幅を返す。</t>
  </si>
  <si>
    <t>排紙装置の排紙時の重ね順を取得して返す。</t>
  </si>
  <si>
    <t>Face upの排紙時の重ね順を返す。</t>
  </si>
  <si>
    <t>lastToFirst(4)</t>
  </si>
  <si>
    <t>排紙装置の排紙時の印刷面が上か下を取得して返す。</t>
  </si>
  <si>
    <t>Face upの排紙時の印刷面を返す。</t>
  </si>
  <si>
    <t>faceUp(3)</t>
  </si>
  <si>
    <t>IJP機種かLP機種かによって値を返す。
IJP：常にインクを返す。
LP：常にレーザーを返す。</t>
  </si>
  <si>
    <t>inkJetAqueous(12)</t>
  </si>
  <si>
    <t>IJPの値を返す。</t>
  </si>
  <si>
    <t>impressions(7)</t>
  </si>
  <si>
    <t>総印刷数を取得して返す。</t>
  </si>
  <si>
    <t>常に0を返す。</t>
  </si>
  <si>
    <t>機種の色数を返す。
モノクロ機は1、カラー機は色数。
[以下実装根拠(外部公開不可)]
値は「Product Spec」の「1.MainStructure_Function」の「色数」を参照。</t>
  </si>
  <si>
    <t>常にtenThousandthsOfInchesを返す。</t>
  </si>
  <si>
    <t>tenThousandthsOfInches(3)</t>
  </si>
  <si>
    <t>用紙搬送方向と垂直の解像度を取得し、dpi単位で返す。
[以下実装根拠(外部公開不可)]
値は「Product Spec」の「1.MainStructure_Function」の「プリント最高解像度」のXの値を参照。</t>
  </si>
  <si>
    <t>クリーニング中、印刷中→6
prtAlertGroupがmarkerのエラーが発生していれば17
上記が発生していなければ ０(Available and Idle)。</t>
  </si>
  <si>
    <t>機体がサポートする消耗品のオブジェクトを作成する。
PhotoBlack Ink, Black Ink, Cyan Ink, Magenta Ink, Yellow Ink, Light Black Ink, Red Ink, Light Cyan Ink, Light Magenta Inkの順でサポートする消耗品を作成する。
[以下実装根拠(外部公開不可)]
サポートする消耗品は「Product Spec」の「1.MainStructure_Function」の「プリンター仕様」を参照。
搭載する色は「Product Spec」の「PRINTER SPECIFICATIONS」-「Ink system」-「Order of ink cartridges」または「Order of ink tanks」を参照。</t>
  </si>
  <si>
    <t>prtMakerTableのprtMarkerIndexを返す。</t>
  </si>
  <si>
    <t>消耗品の色をprtMarkerColorantIndexで返す。
色に関連しない消耗品は0を返す。</t>
  </si>
  <si>
    <t>KのprtMarkerColorantIndex(1)</t>
  </si>
  <si>
    <t>Cyan Inkの色を返す。</t>
  </si>
  <si>
    <t>CのprtMarkerColorantIndex(2)</t>
  </si>
  <si>
    <t>Magenta Inkの色を返す。</t>
  </si>
  <si>
    <t>MのprtMarkerColorantIndex(3)</t>
  </si>
  <si>
    <t>Yellow Inkの色を返す。</t>
  </si>
  <si>
    <t>YのprtMarkerColorantIndex(4)</t>
  </si>
  <si>
    <t>supplyThatIsConsumed(3)</t>
  </si>
  <si>
    <t>Cyan Inkの消耗品のクラスを返す。</t>
  </si>
  <si>
    <t>Magenta Inkの消耗品のクラスを返す。</t>
  </si>
  <si>
    <t>Yellow Inkの消耗品のクラスを返す。</t>
  </si>
  <si>
    <t>消耗品の種類を返す。
BIJは常にインクを返す。
各インクの種別の値は以下の通りとなる。
RIPS/CISS:ink(5)
IC:inkCartridge(6)</t>
  </si>
  <si>
    <t>inkCartridge(6)</t>
  </si>
  <si>
    <t>Cyan Inkの種類を返す。</t>
  </si>
  <si>
    <t>Magenta Inkの種類を返す。</t>
  </si>
  <si>
    <t>Yellow Inkの種類を返す。</t>
  </si>
  <si>
    <t>消耗品名称と型番を連結して返す。
消耗品型番が複数ある場合は"/"で連結する。
各インク名称は、以下の文字列の通り。
RIPS："[色] Ink Supply Unit"
CISS："[色] Ink Bottle"
IC："[色] Ink Cartridge"
[以下実装根拠(外部公開不可)]
名称はインク企画仕様書を参照。
また、CISSはインク型番を取得できないため、インク名称のみ返す。
型番については、インクカートリッジ企画仕様書を参照。</t>
  </si>
  <si>
    <t>Cyan Inkの名称を返す。</t>
  </si>
  <si>
    <t>"Cyan Ink Cartridge "+&lt;型番&gt;</t>
  </si>
  <si>
    <t>Magenta Inkの名称を返す。</t>
  </si>
  <si>
    <t>"Magenta Ink Cartridge "+&lt;型番&gt;</t>
  </si>
  <si>
    <t>Yellow Inkの名称を返す。</t>
  </si>
  <si>
    <t>"Yellow Ink Cartridge "+&lt;型番&gt;</t>
  </si>
  <si>
    <t>IJは常に％を返す。
other(1)を返すので%と解釈すること。
[以下実装根拠(外部公開不可)]
V1非サポートのため、V2モードの仕様のみサポート。</t>
  </si>
  <si>
    <t>初期値：100</t>
  </si>
  <si>
    <t>prtMarkerTableのprtMarkerIndexを返す。</t>
  </si>
  <si>
    <t>常にプロセスカラーを返す。</t>
  </si>
  <si>
    <t>process(3)</t>
  </si>
  <si>
    <t>MIBが定義する名称を返す。</t>
  </si>
  <si>
    <t>Blackの名称を返す。</t>
  </si>
  <si>
    <t>Cyanの名称を返す。</t>
  </si>
  <si>
    <t>Magentaの名称を返す。</t>
  </si>
  <si>
    <t>Yellowの名称を返す。</t>
  </si>
  <si>
    <t>Light Cyan, Light Magentaをサポートするプロセスカラーは、3を返し、それ以外は常に2を返す。
ハーフトーンによる中間調を含まない色調の段階を返す。
モノクロ機、カラー機ともに同じ値。</t>
  </si>
  <si>
    <t>BlackのTonalityを返す。</t>
  </si>
  <si>
    <t>CyanのTonalityを返す。</t>
  </si>
  <si>
    <t>MagentaのTonalityを返す。</t>
  </si>
  <si>
    <t>YellowのTonalityを返す。</t>
  </si>
  <si>
    <t>機体の印刷パスのオブジェクトを作成する。
両面印刷可の機種：Simplex, Duplex-Long Edge Feed, Duplex-Short Edge Feed
の順に作成する。
[以下実装根拠(外部公開不可)]
サポートの有無は、「Product Spec」の「1. Main Structures and Functions」の「プリンター仕様」を参照。</t>
  </si>
  <si>
    <t>常にmetersPerHourを返す。</t>
  </si>
  <si>
    <t>metersPerHour(17)</t>
  </si>
  <si>
    <t>常にmicrometerを返す。</t>
  </si>
  <si>
    <t>常に固定値を返す。
[以下実装根拠(外部公開不可)]
エンジンスピードは「Product Spec」の「印刷速度、スキャン速度」の項目を参照。</t>
  </si>
  <si>
    <t>Duplex Short Edge Feedの最大速度を返す。</t>
  </si>
  <si>
    <t>Simplexの最大長を返す。</t>
  </si>
  <si>
    <t>Duplex Long Edge Feedの最大長を返す。</t>
  </si>
  <si>
    <t>Duplex Short Edge Feedの最大長を返す。</t>
  </si>
  <si>
    <t>Simplexの最大幅を返す。</t>
  </si>
  <si>
    <t>Duplex Long Edge Feedの最大幅を返す。</t>
  </si>
  <si>
    <t>Duplex Short Edge Feedの最大幅を返す。</t>
  </si>
  <si>
    <t>Simplexの最小長を返す。</t>
  </si>
  <si>
    <t>Duplex Long Edge Feedの最小長を返す。</t>
  </si>
  <si>
    <t>Duplex Short Edge Feedの最小長を返す。</t>
  </si>
  <si>
    <t>Simplexの最小幅を返す。</t>
  </si>
  <si>
    <t>Duplex Long Edge Feedの最小幅を返す。</t>
  </si>
  <si>
    <t>Duplex Short Edge Feedの最小幅を返す。</t>
  </si>
  <si>
    <t>印刷パス種類を返す。</t>
  </si>
  <si>
    <t>Simplexの種類を返す。</t>
  </si>
  <si>
    <t>simplex(5)</t>
  </si>
  <si>
    <t>Duplex Long Edge Feedの種類を返す。</t>
  </si>
  <si>
    <t>longEdgeBindingDuplex(3)</t>
  </si>
  <si>
    <t>Duplex Short Edge Feedの種類を返す。</t>
  </si>
  <si>
    <t>shortEdgeBindingDuplex(4)</t>
  </si>
  <si>
    <t>Simplexの名称を返す。</t>
  </si>
  <si>
    <t>"Simplex"</t>
  </si>
  <si>
    <t>Duplex Long Edge Feedの名称を返す。</t>
  </si>
  <si>
    <t>"Duplex Long Edge Binding"</t>
  </si>
  <si>
    <t>Duplex Short Edge Feedの名称を返す。</t>
  </si>
  <si>
    <t>"Duplex Short Edge Binding"</t>
  </si>
  <si>
    <t>印刷パスの状態を取得して返す。
常に０(Available and Idle)。</t>
  </si>
  <si>
    <t>Simplexの状態を返す。</t>
  </si>
  <si>
    <t>Available and Idle(0)</t>
  </si>
  <si>
    <t>Duplex Long Edge Feedの状態を返す。</t>
  </si>
  <si>
    <t>Duplex Short Edge Feedの状態を返す。</t>
  </si>
  <si>
    <t>MIBが定義するチャネルの種別を返す。</t>
  </si>
  <si>
    <t>USBの種別を返す。</t>
  </si>
  <si>
    <t>chUSB(34)</t>
  </si>
  <si>
    <t>LPDServerの種別を返す。</t>
  </si>
  <si>
    <t>chLPDServer(8)</t>
  </si>
  <si>
    <t>Port9100の種別を返す。</t>
  </si>
  <si>
    <t>chBidirPortTCP(38)</t>
  </si>
  <si>
    <t>IPPの種別を返す。</t>
  </si>
  <si>
    <t>chIPP(44)</t>
  </si>
  <si>
    <t>WSD Printの種別を返す。</t>
  </si>
  <si>
    <t>chWsPrint(46)</t>
  </si>
  <si>
    <t>MIBが定義するチャネルのプロトコルを返す。</t>
  </si>
  <si>
    <t>USBのプロトコルを返す。</t>
  </si>
  <si>
    <t>"USB 2"</t>
  </si>
  <si>
    <t>LPDServerのプロトコルを返す。</t>
  </si>
  <si>
    <t>Port9100のプロトコルを返す。</t>
  </si>
  <si>
    <t>USB Hostのプロトコルを返す。</t>
  </si>
  <si>
    <t>"USB Host"</t>
  </si>
  <si>
    <t>IPPのプロトコルを返す。</t>
  </si>
  <si>
    <t>WSD Printのプロトコルを返す。</t>
  </si>
  <si>
    <t>PDL機の場合はPJLのprtInterprterIndexを返す。
GDI機の場合はBDCのprtInterpreterIndexを返す。
PDL機に関しては「ProductSpec」の「1. Main Structures and Functions」の「コントロールコマンド」の項目にてPCL,PostScript,ESC-Page,ESC-Page Colorを参照。</t>
  </si>
  <si>
    <t>USB
USBチャネルの印刷言語のprtInterpreterIndexを返す。</t>
  </si>
  <si>
    <t>LPDServer
Ethernetチャネルの印刷言語のprtInterepreterIndexを返す。</t>
  </si>
  <si>
    <t>Port9100
Ethernetチャネルの印刷言語のprtInterepreterIndexを返す。</t>
  </si>
  <si>
    <t>USB Host
USB Hostチャネルの印刷言語のprtInterpreterIndexを返す。</t>
  </si>
  <si>
    <t>IPP
Ethernetチャネルの印刷言語のprtInterepreterIndexを返す。</t>
  </si>
  <si>
    <t>WSD Print
Ethernetチャネルの印刷言語のprtInterepreterIndexを返す。</t>
  </si>
  <si>
    <t>データが受付可能な状態かを取得して返す。
以下の場合は4(noDataAccepted)
・USB：USBチャネル使用中
・USBHost：USBポートにデバイス装着中
・WSD Print：WSDかuPnPチャネル使用中
・それ以外のEthernet系チャネル：NWチャネル使用中
上記が発生していなければ3(printDataAccepted)。</t>
  </si>
  <si>
    <t>USBの状態を返す。</t>
  </si>
  <si>
    <t>初期値：printDataAccepted(3)</t>
  </si>
  <si>
    <t>LPDServerの状態を返す。</t>
  </si>
  <si>
    <t>Port9100の状態を返す。</t>
  </si>
  <si>
    <t>USB Hostの状態を返す。</t>
  </si>
  <si>
    <t>IPPの状態を返す。</t>
  </si>
  <si>
    <t>WSD Printの状態を返す。</t>
  </si>
  <si>
    <t>NWチャネルはifTableのEthernetのIndexを返す。
それ以外は０を返す。</t>
  </si>
  <si>
    <t>USB：0
NWチャネル：1</t>
  </si>
  <si>
    <t>N/W印刷時には
Ethernetチャネルの状態は4(Available and Active)
USBチャネルの状態は6(Available and Busy)
とし、USB印刷時には
Ethernetチャネルの状態は6(Available and Busy)
USBチャネルの状態は4(Available and Active)
のように排他的に応答する。
ただし、内部印刷時は
Ethernetチャネル、USBチャネルともに状態は6(Available and Busy)とする。
また、USBデバイス装着中は
USB Hostチャネルの状態は6(Available and Busy)とする。
各チャネルともに上記が発生していなければ状態は ０(Available and Idle)とする。</t>
  </si>
  <si>
    <t>初期値：Available and Idle(0)</t>
  </si>
  <si>
    <t>MIBが定義する言語の種別を返す。</t>
  </si>
  <si>
    <t>ESC/P Rasterの種別を返す。</t>
  </si>
  <si>
    <t>langEscageP(9)</t>
  </si>
  <si>
    <t>BDCの種別を返す。</t>
  </si>
  <si>
    <t>D4の種別を返す。</t>
  </si>
  <si>
    <t>ESC/P-Rの種別を返す。</t>
  </si>
  <si>
    <t>ESC/P Rasterのレベルを返す。</t>
  </si>
  <si>
    <t>"ESCPL2"</t>
  </si>
  <si>
    <t>BDCのレベルを返す。</t>
  </si>
  <si>
    <t>"BDC"</t>
  </si>
  <si>
    <t>D4のレベルを返す。</t>
  </si>
  <si>
    <t>"D4"</t>
  </si>
  <si>
    <t>ESC/P-Rのレベルを返す。</t>
  </si>
  <si>
    <t>ESC/P Rasterのバージョンを返す。</t>
  </si>
  <si>
    <t>BDCのバージョンを返す。</t>
  </si>
  <si>
    <t>D4のバージョンを返す。</t>
  </si>
  <si>
    <t>ESC/P-Rのバージョンを返す。</t>
  </si>
  <si>
    <t>言語の名称を取得して返す。</t>
  </si>
  <si>
    <t>ESC/P Rasterの名称を返す。</t>
  </si>
  <si>
    <t>"ESC/P2"</t>
  </si>
  <si>
    <t>BDCの名称を返す。</t>
  </si>
  <si>
    <t>"Remote Command"</t>
  </si>
  <si>
    <t>D4の名称を返す。</t>
  </si>
  <si>
    <t>"other"</t>
  </si>
  <si>
    <t>ESC/P-Rの名称を返す。</t>
  </si>
  <si>
    <t>"ESC/P-R"</t>
  </si>
  <si>
    <t>言語のバージョンを取得して返す。
バージョン管理しない言語はPrinterのFWバージョンを返す。</t>
  </si>
  <si>
    <t>[Printer FWのバージョン]</t>
  </si>
  <si>
    <t>言語の印刷方向を取得して返す。</t>
  </si>
  <si>
    <t>ESC/P Rasterの印刷方向を返す。</t>
  </si>
  <si>
    <t>BDCの印刷方向を返す。</t>
  </si>
  <si>
    <t>D4の印刷方向を返す。</t>
  </si>
  <si>
    <t>ESC/P-Rの印刷方向を返す。</t>
  </si>
  <si>
    <t>言語の縦方向の解像度を取得して返す。</t>
  </si>
  <si>
    <t>ESC/P Rasterの縦方向の解像度を返す。</t>
  </si>
  <si>
    <t>BDCの縦方向の解像度を返す。</t>
  </si>
  <si>
    <t>other(-1)</t>
  </si>
  <si>
    <t>D4の縦方向の解像度を返す。</t>
  </si>
  <si>
    <t>ESC/P-Rの縦方向の解像度を返す。</t>
  </si>
  <si>
    <t>言語の横方向の解像度を取得して返す。</t>
  </si>
  <si>
    <t>ESC/P Rasterの横方向の解像度を返す。</t>
  </si>
  <si>
    <t>BDCの横方向の解像度を返す。</t>
  </si>
  <si>
    <t>D4の横方向の解像度を返す。</t>
  </si>
  <si>
    <t>ESC/P-Rの横方向の解像度を返す。</t>
  </si>
  <si>
    <t>言語の入力データを解釈するキャラセットを取得して返す。</t>
  </si>
  <si>
    <t>ESC/P Rasterの入力データを解釈するキャラセットを返す。</t>
  </si>
  <si>
    <t>ASCII(3)</t>
  </si>
  <si>
    <t>BDCの入力データを解釈するキャラセットを返す。</t>
  </si>
  <si>
    <t>D4の入力データを解釈するキャラセットを返す。</t>
  </si>
  <si>
    <t>no default(2)</t>
  </si>
  <si>
    <t>ESC/P-Rの入力データを解釈するキャラセットを返す。</t>
  </si>
  <si>
    <t>言語の出力データを解釈するキャラセットを取得して返す。</t>
  </si>
  <si>
    <t>ESC/P Rasterの出力データを解釈するキャラセットを返す。</t>
  </si>
  <si>
    <t>BDCの出力データを解釈するキャラセットを返す。</t>
  </si>
  <si>
    <t>D4の出力データを解釈するキャラセットを返す。</t>
  </si>
  <si>
    <t>ESC/P-Rの出力データを解釈するキャラセットを返す。</t>
  </si>
  <si>
    <t>言語の双方向通信の可否を取得して返す。</t>
  </si>
  <si>
    <t>ESC/P Rasterの双方向通信の可否を返す。</t>
  </si>
  <si>
    <t>no(4)</t>
  </si>
  <si>
    <t>BDCの双方向通信の可否を返す。</t>
  </si>
  <si>
    <t>yes(3)</t>
  </si>
  <si>
    <t>D4の双方向通信の可否を返す。</t>
  </si>
  <si>
    <t>ESC/P-Rの双方向通信の可否を返す。</t>
  </si>
  <si>
    <t>prtConsoleNumberOfDisplayLinesの数だけオブジェクトを作成する。</t>
  </si>
  <si>
    <t>仮想パネルのない機種は、空文字を返す。
仮想パネルから取得した文字列の１行分を返す。
文字列が1行の文字数を超えたら後は切る。
文字列に改行があれば、その後の文字列は次のIndexのオブジェクトで返す。
文字列がない行は空文字を返す。
GUIパネルの場合、パネル表示と文字列は完全一致せず、パネル表示の優先順位が一番高いエラー、ワーニング、もしくはステータスの文字列を返す。</t>
  </si>
  <si>
    <t>仮想パネルから取得した文字列</t>
  </si>
  <si>
    <t>機体で発生中のアラートを取得し、発生順にIndexをインクリメントしてオブジェクトを追加する。
解除されたアラートのオブジェクトは削除する。
各アラートが返す値は「prtAlertTable_CIJ_BIJBasic」シート参照。</t>
  </si>
  <si>
    <t>MIBが定義した深刻度を返す。
ワーニングは、warning(4), warningBinaryChangeEvent(5)のいずれかを返す。
[以下実装根拠(外部公開不可)]
V1非サポートのため、V2モードの仕様のみサポート。</t>
  </si>
  <si>
    <t>初期値：NA</t>
  </si>
  <si>
    <t>MIBが定義した解除できる人のレベルを返す。</t>
  </si>
  <si>
    <t>MIBが定義したサブユニットを返す。
サブユニットに紐づかないアラートはotherを返す。</t>
  </si>
  <si>
    <t>サブユニット(prtAlertGrop)内のIndexを取得して返す。
Indexが特定出来なければ-1を返す。</t>
  </si>
  <si>
    <t>MIBが定義したアラートコードを返す。</t>
  </si>
  <si>
    <t>パネルからアラートの説明文字列を取得して返す。
パネル表示と文字列は完全一致しない。
文字列は機種依存なので、このOIDは制御に使わないこと。</t>
  </si>
  <si>
    <t>Device IDを取得して返す。
XXXXX：モデル名。製品仕様書参照。</t>
  </si>
  <si>
    <t>仕様制定依頼書に記載されているProduct Nameを表示する</t>
  </si>
  <si>
    <t>[Product Name]</t>
  </si>
  <si>
    <t>仕様制定依頼書に記載されているDevice IDを表示する</t>
  </si>
  <si>
    <t>[Device ID]
仕様制定依頼書を参照</t>
  </si>
  <si>
    <t>BDCのステータス文字列と同一。
[以下実装根拠(外部公開不可)]
値はControl Command Specificationを参照。</t>
  </si>
  <si>
    <t>シリアル番号を取得して返す。</t>
  </si>
  <si>
    <t>シリアル番号</t>
  </si>
  <si>
    <t>常に非サポート。</t>
  </si>
  <si>
    <t>LPのみサポート。</t>
  </si>
  <si>
    <t>バージョン情報を取得して返す。</t>
  </si>
  <si>
    <t>シリアルナンバーを返す。</t>
  </si>
  <si>
    <t>[シリアルナンバー]</t>
  </si>
  <si>
    <t>NW FWバージョンを返す。</t>
  </si>
  <si>
    <t>[Network FWのバージョン]</t>
  </si>
  <si>
    <t>パッケージバージョンを返す。</t>
  </si>
  <si>
    <t>[Package versionのバージョン]</t>
  </si>
  <si>
    <t>"Main FW"</t>
  </si>
  <si>
    <t>シリアルナンバーの名称を返す。</t>
  </si>
  <si>
    <t>"Serial No"</t>
  </si>
  <si>
    <t>NW FWバージョンの名称を返す。</t>
  </si>
  <si>
    <t>"Network FW"</t>
  </si>
  <si>
    <t>パッケージバージョンの名称を返す。</t>
  </si>
  <si>
    <t>"FW Package"</t>
  </si>
  <si>
    <t>MIBが定義するバージョンの属性を返す。
該当するBitをOnにして返す。
Bit0: バージョンアップ可能を示す。
Bit1: プリンタデバイスのパッケージを示す。
Bit3: パッケージのバージョンを示す。
Bit5: 個別アップデート可能を示す。
Bit6: パッケージバージョンを公開可能を示す。
Bit7: パッケージとは別の、アプリケーションのバージョンを示す。</t>
  </si>
  <si>
    <t>"\86"</t>
  </si>
  <si>
    <t>シリアルナンバーの属性を返す。
常に固定値を返す。</t>
  </si>
  <si>
    <t>"\00"</t>
  </si>
  <si>
    <t>NW FWバージョン
常に固定値を返す。</t>
  </si>
  <si>
    <t>"\80"</t>
  </si>
  <si>
    <t>パッケージバージョンの属性を返す。
常に固定値を返す。</t>
  </si>
  <si>
    <t>"\D0"</t>
  </si>
  <si>
    <t>パッケージバージョンを返す。
常に固定値を返す。</t>
  </si>
  <si>
    <t>"1,3"</t>
  </si>
  <si>
    <t>バージョンの種別をEpPrtVersionTypeTCで返す。該当する定義がなければ0(other)を返す。</t>
  </si>
  <si>
    <t>mainFirmwareVersion(6)</t>
  </si>
  <si>
    <t>serialNumber(7)</t>
  </si>
  <si>
    <t>networkFirmwareVersion(8)</t>
  </si>
  <si>
    <t>packageVersion(9)</t>
  </si>
  <si>
    <t>プリンタに設定された時刻を取得して返す。
[以下実装根拠(外部公開不可)]
「ProductSpec」の「1.MainStructure_Function - Setup function - Date and time」が [-] ならば非サポート。YESであれば「Menu Specification」の「日付/時刻」の項目を参照。</t>
  </si>
  <si>
    <t>IJは非サポート。</t>
  </si>
  <si>
    <t>UIの画面の明るさの最大値を取得して返す。
[以下実装根拠(外部公開不可)]
epPrtConsoleDisplayContrast が有効であれば、サポートする。
値は「UI機能仕様書」の「画面の明るさ」の項目を参照。</t>
  </si>
  <si>
    <t>電源投入回数を取得して返す。
CIJは非サポート。</t>
  </si>
  <si>
    <t>節電復帰回数を取得して返す。
CIJは非サポート。</t>
  </si>
  <si>
    <t>時刻表示の時差を取得して返す。
単位は15分。取得時は値を15倍すること。設定時は15で割った値にすること。
[以下実装根拠(外部公開不可)]
「ProductSpec」の「1.MainStructure_Function - Setup function - Date and time」が  [-] ならば非サポート。YESであれば、「Menu Specification」の「時差」の項目を参照。</t>
  </si>
  <si>
    <t>I/F接続タイムアウト時間の最大値を取得して返す。
常に固定値を返す。
[以下実装根拠(外部公開不可)]
epPrtIfTimeoutが有効であれば、サポートする。</t>
  </si>
  <si>
    <t>MIBが持つ値を返す。以下の種別が有効
Bit4:powerCycleReset
Bit5:resetToNVRAM</t>
  </si>
  <si>
    <t>"0C"</t>
  </si>
  <si>
    <t>MIBが持つ値を返す。以下の種別が有効
Bit3:enable
Bit4:disable
[以下実装根拠(外部公開不可)]
パネルロックの有無はprtConsoleDisable 参照</t>
  </si>
  <si>
    <t>可変</t>
    <rPh sb="0" eb="2">
      <t>カヘン</t>
    </rPh>
    <phoneticPr fontId="0"/>
  </si>
  <si>
    <t>カット実行ボタンの有効、無効の設定を取得して返す。
カッターモデルのみサポート。
[以下実装根拠(外部公開不可)]
「Menu Specification」の [本体設定] - [基本設定] - [パネルボタン設定] - [カット]を参照する。</t>
  </si>
  <si>
    <t>キャンセルボタンの有効、無効の設定を取得して返す。
[以下実装根拠(外部公開不可)]
「Menu Specification」の [本体設定] - [基本設定] - [パネルボタン設定] - [キャンセル]を参照する。</t>
  </si>
  <si>
    <t>フィード実行ボタンの有効、無効の設定を取得して返す。
カッターモデルのみサポート。
[以下実装根拠(外部公開不可)]
「Menu Specification」の [本体設定] - [基本設定] - [パネルボタン設定] - [フィード]を参照する。</t>
  </si>
  <si>
    <t>キャンセルボタンの動作設定を取得して返す。
[以下実装根拠(外部公開不可)]
「Menu Specification」の [本体設定] - [基本設定] - [パネルボタン設定] - [パネルによるキャンセル動作設定]を参照する。</t>
  </si>
  <si>
    <t>節電移行時間が離散値の場合にサポートする。
節電移行時間に設定できる時間(分)を返すオブジェクトを、値が小さい順に作成する。
[以下実装根拠(外部公開不可)]
「Menu Specification」の「スリープ移行時間設定」の項目を参照。</t>
  </si>
  <si>
    <t>節電移行時間に設定可能な値を返す</t>
  </si>
  <si>
    <t>常に固定値を返す。</t>
  </si>
  <si>
    <t>移行可能な節電レベルを取得して返す
epPrtStandbyModeをサポートする場合のみサポートする</t>
  </si>
  <si>
    <t>自動電源OFF移行時間の設定値を取得して返す。</t>
  </si>
  <si>
    <t>MIBが持つ値を返す。Bit1:離散値。</t>
  </si>
  <si>
    <t>"4000"</t>
  </si>
  <si>
    <t>自動電源OFF移行時間に設定できる値を返す。</t>
  </si>
  <si>
    <t>インタフェース種類を返す。</t>
    <rPh sb="7" eb="9">
      <t>シュルイ</t>
    </rPh>
    <phoneticPr fontId="0"/>
  </si>
  <si>
    <t>USBの種類を返す。</t>
  </si>
  <si>
    <t>usb(7)</t>
  </si>
  <si>
    <t>USBHostの種類を返す。</t>
  </si>
  <si>
    <t>usbHost(9)</t>
  </si>
  <si>
    <t>-</t>
    <phoneticPr fontId="11"/>
  </si>
  <si>
    <t>NA</t>
    <phoneticPr fontId="11"/>
  </si>
  <si>
    <t>インタフェース設定テーブルのIndexを返す。
設定テーブルは非サポートなので0を返す。</t>
  </si>
  <si>
    <t>USBの設定テーブルのIndexを返す。
常に固定値を返す。</t>
  </si>
  <si>
    <t>USBHostの設定テーブルのIndexを返す。
常に固定値を返す。</t>
  </si>
  <si>
    <t>インタフェースの有効無効を取得して返す。
[以下実装根拠(外部公開不可)]
LCD無し機は非サポート。
USB：「Menu Specification」の「コンピューターのUSB接続」もしくは「ProductSpec」の「1.MainStructure_Function - STATUS CONTROL FUNCTION - Network status sheet」を参照。
CIJは非サポート。
USB Host：「Menu Specification」「外部メモリー」を参照。
I/F付きNFC：「Menu Specification」の「ネットワーク設定」-「NFC」の項目を参照。</t>
    <rPh sb="194" eb="195">
      <t>ヒ</t>
    </rPh>
    <phoneticPr fontId="0"/>
  </si>
  <si>
    <t>ページサイズを取得し、該当するepPrtPaperSizeIndexを返す。
PDL機でサポート。</t>
  </si>
  <si>
    <t>コピーの設定値を取得して返す。
PDL機でサポート。</t>
  </si>
  <si>
    <t>常にmicrometerを返す。
epPrt**Offset** が有効であれば、サポートする。</t>
  </si>
  <si>
    <t>PDLの用紙タイプ設定の、該当するepPrtPaperTypesIndexを返す。
PDL機でサポート。</t>
  </si>
  <si>
    <t>外部機器からの印刷の色調整設定(シアン)を取得して返す。
[以下実装根拠(外部公開不可)]
「Menu Specification」の「画質設定」-「マニュアル色補正設定」-「色調(シアン)」を参照。</t>
  </si>
  <si>
    <t>外部機器からの印刷の色調整設定(マゼンタ)を取得して返す。
[以下実装根拠(外部公開不可)]
「Menu Specification」の「画質設定」-「マニュアル色補正設定」-「色調(マゼンタ)」を参照。</t>
  </si>
  <si>
    <t>外部機器からの印刷の色調整設定(イエロー)を取得して返す。
[以下実装根拠(外部公開不可)]
「Menu Specification」の「画質設定」-「マニュアル色補正設定」-「色調(イエロー)」を参照。</t>
  </si>
  <si>
    <t>インクの打ち込みレベルの設定で設定可能な最小値を取得して返す。
[以下実装根拠(外部公開不可)]
「Menu Specification」の「画質設定」-「インク打ち込みレベル」を参照。</t>
  </si>
  <si>
    <t>インクの打ち込みレベルの設定で設定可能な最大値を取得して返す。
[以下実装根拠(外部公開不可)]
「Menu Specification」の「画質設定」-「インク打ち込みレベル」を参照。</t>
  </si>
  <si>
    <t>インクの打ち込みレベルの設定を取得して返す。
[以下実装根拠(外部公開不可)]
「Menu Specification」の「画質設定」-「インク打ち込みレベル」を参照。</t>
  </si>
  <si>
    <t>黒比率の補正値設定の設定可能な最小値を取得して返す。
[以下実装根拠(外部公開不可)]
「Menu Specification」の「画質設定」-「黒比率補正」を参照。</t>
  </si>
  <si>
    <t>黒比率の補正値設定の設定可能な最大値を取得して返す。
[以下実装根拠(外部公開不可)]
「Menu Specification」の「画質設定」-「黒比率補正」を参照。</t>
  </si>
  <si>
    <t>黒比率の補正値設定を取得して返す。
[以下実装根拠(外部公開不可)]
「Menu Specification」の「画質設定」-「黒比率補正」を参照。</t>
  </si>
  <si>
    <t>ヘッドパス毎の乾燥時間の設定の設定可能な最小値を取得して返す。
[以下実装根拠(外部公開不可)]
「Menu Specification」の「画質設定」-「ヘッドパス毎の乾燥時間」を参照。</t>
  </si>
  <si>
    <t>ヘッドパス毎の乾燥時間の設定の設定可能な最大値を取得して返す。
[以下実装根拠(外部公開不可)]
「Menu Specification」の「画質設定」-「ヘッドパス毎の乾燥時間」を参照。</t>
  </si>
  <si>
    <t>ヘッドパス毎の乾燥時間の設定を取得して返す。
[以下実装根拠(外部公開不可)]
「Menu Specification」の「画質設定」-「ヘッドパス毎の乾燥時間」を参照。</t>
  </si>
  <si>
    <t>ノズル抜け補完の有効・無効設定を取得して返す。
[以下実装根拠(外部公開不可)]
「Menu Specification」の「画質設定」-「ノズル抜け補完設定」を参照。</t>
  </si>
  <si>
    <t>バーコード幅補正の設定の設定可能な最小値を取得して返す。
[以下実装根拠(外部公開不可)]
「Menu Specification」の「画質設定」-「バーコード幅補正」を参照。</t>
  </si>
  <si>
    <t>バーコード幅補正の設定の設定可能な最大値を取得して返す。
[以下実装根拠(外部公開不可)]
「Menu Specification」の「画質設定」-「バーコード幅補正」を参照。</t>
  </si>
  <si>
    <t>バーコード幅補正の設定を取得して返す。
[以下実装根拠(外部公開不可)]
「Menu Specification」の「画質設定」-「バーコード幅補正」を参照。</t>
  </si>
  <si>
    <t>副搬送方向(横方向)の印刷位置調整の設定を取得して返す。
[以下実装根拠(外部公開不可)]
「Menu Specification」の「用紙設定」-「印刷位置調整」-「印刷位置調整（横方向）」を参照。</t>
  </si>
  <si>
    <t>メディア先端の印刷位置調整の設定を取得して返す。
[以下実装根拠(外部公開不可)]
「Menu Specification」の「用紙設定」-「印刷位置調整」-「用紙先端位置調整（連続紙) 」を参照。</t>
  </si>
  <si>
    <t>左余白調整の設定を取得して返す。
[以下実装根拠(外部公開不可)]
「Menu Specification」の「用紙設定」-「印刷位置調整」-「ラベル左位置調整量」を参照。</t>
  </si>
  <si>
    <t>カット位置調整の設定を取得して返す。
[以下実装根拠(外部公開不可)]
「Menu Specification」の「印刷動作設定」-「カット位置調整」を参照。</t>
  </si>
  <si>
    <t>手貼り時のピール位置調整の設定を取得して返す。
[以下実装根拠(外部公開不可)]
「Menu Specification」の「印刷動作設定」-「ピール位置調整」-「手貼り時」を参照。</t>
  </si>
  <si>
    <t>自動機貼りのピール位置調整の設定を取得して返す。
[以下実装根拠(外部公開不可)]
「Menu Specification」の「印刷動作設定」-「ピール位置調整」-「自動機貼り時」を参照。</t>
  </si>
  <si>
    <t>用紙吸引強度の設定可能な最小値を取得して返す。
[以下実装根拠(外部公開不可)]
「Menu Specification」の「印刷動作設定」-「用紙吸引強度」を参照。</t>
  </si>
  <si>
    <t>用紙吸引強度の設定可能な最大値を取得して返す。
[以下実装根拠(外部公開不可)]
「Menu Specification」の「印刷動作設定」-「用紙吸引強度」を参照。</t>
  </si>
  <si>
    <t>用紙吸引強度の設定を取得して返す。
[以下実装根拠(外部公開不可)]
「Menu Specification」の「印刷動作設定」-「用紙吸引強度」を参照。</t>
  </si>
  <si>
    <t>電源オン時の動作の設定を取得して返す。
[以下実装根拠(外部公開不可)]
「Menu Specification」の「印刷動作設定」-「電源オン時の動作」を参照。</t>
  </si>
  <si>
    <t>用紙交換時の動作の設定を取得して返す。
[以下実装根拠(外部公開不可)]
「Menu Specification」の「印刷動作設定」-「用紙交換時の動作」を参照。</t>
  </si>
  <si>
    <t>印刷品質の設定を取得して返す。
[以下実装根拠(外部公開不可)]
「Menu Specification」-「印刷設定」-「印刷品質」を参照。</t>
    <rPh sb="8" eb="10">
      <t>シュトク</t>
    </rPh>
    <rPh sb="12" eb="13">
      <t>カエ</t>
    </rPh>
    <phoneticPr fontId="0"/>
  </si>
  <si>
    <t>印刷の色調整方法の設定を取得して返す。
[以下実装根拠(外部公開不可)]
「Menu Specification」-「画質設定」-「色補正方法設定」を参照。</t>
    <rPh sb="12" eb="14">
      <t>シュトク</t>
    </rPh>
    <rPh sb="16" eb="17">
      <t>カエ</t>
    </rPh>
    <phoneticPr fontId="0"/>
  </si>
  <si>
    <t>画像マスク機能で設定可能なマスク量の最小値を1/10mm単位で返す。
[以下実装根拠(外部公開不可)]
epPrtGeneralMaskImageSurroundがサポートの場合は本OIDもサポートする。</t>
    <rPh sb="28" eb="30">
      <t>タンイ</t>
    </rPh>
    <rPh sb="31" eb="32">
      <t>カエ</t>
    </rPh>
    <rPh sb="87" eb="89">
      <t>バアイ</t>
    </rPh>
    <rPh sb="90" eb="91">
      <t>ホン</t>
    </rPh>
    <phoneticPr fontId="0"/>
  </si>
  <si>
    <t>固定</t>
    <rPh sb="0" eb="2">
      <t>コテイ</t>
    </rPh>
    <phoneticPr fontId="0"/>
  </si>
  <si>
    <t>画像マスク機能で設定可能なマスク量の最大値を1/10mm単位で返す。
[以下実装根拠(外部公開不可)]
epPrtGeneralMaskImageSurroundがサポートの場合は本OIDもサポートする。</t>
    <rPh sb="19" eb="20">
      <t>ダイ</t>
    </rPh>
    <rPh sb="28" eb="30">
      <t>タンイ</t>
    </rPh>
    <rPh sb="31" eb="32">
      <t>カエ</t>
    </rPh>
    <rPh sb="87" eb="89">
      <t>バアイ</t>
    </rPh>
    <rPh sb="90" eb="91">
      <t>ホン</t>
    </rPh>
    <phoneticPr fontId="0"/>
  </si>
  <si>
    <t>画像マスク機能で設定可能なマスク量の間隔を1/10mm単位で返す。
[以下実装根拠(外部公開不可)]
epPrtGeneralMaskImageSurroundがサポートの場合は本OIDもサポートする。</t>
    <rPh sb="18" eb="20">
      <t>カンカク</t>
    </rPh>
    <rPh sb="27" eb="29">
      <t>タンイ</t>
    </rPh>
    <rPh sb="30" eb="31">
      <t>カエ</t>
    </rPh>
    <rPh sb="86" eb="88">
      <t>バアイ</t>
    </rPh>
    <rPh sb="89" eb="90">
      <t>ホン</t>
    </rPh>
    <phoneticPr fontId="0"/>
  </si>
  <si>
    <t>印刷の色調整方法の設定のサポート状況を返す。
[以下実装根拠(外部公開不可)]
「Menu Specification」-「画質設定」-「色補正方法設定」を参照。</t>
    <rPh sb="19" eb="20">
      <t>カエ</t>
    </rPh>
    <phoneticPr fontId="0"/>
  </si>
  <si>
    <t xml:space="preserve">機能別排紙先の設定で自動排紙先を設定できる仕様なのかの状態を返す。
[以下実装根拠(外部公開不可)]
epPrtOutputFuncDestination or epPrtOutputFuncExtDestination をサポートすること。 </t>
    <rPh sb="30" eb="31">
      <t>カエ</t>
    </rPh>
    <phoneticPr fontId="0"/>
  </si>
  <si>
    <t>印刷速度の設定を返す。</t>
  </si>
  <si>
    <t>バンディング低減の設定を返す。</t>
  </si>
  <si>
    <t>バンディング低減で設定可能な最小値を返す。</t>
  </si>
  <si>
    <t>バンディング低減で設定可能な最大値を返す。</t>
  </si>
  <si>
    <t>エッジ補正の有効、無効設定を返す。</t>
  </si>
  <si>
    <t>未完成ラベル処理の設定を返す。</t>
  </si>
  <si>
    <t>未完成ラベル処理で設定可能なサポート値を返す。</t>
  </si>
  <si>
    <t>ヘッド - 用紙間距離の設定を返す。</t>
  </si>
  <si>
    <t>ヘッド - 用紙間距離で設定可能な最小値を返す。</t>
  </si>
  <si>
    <t>ヘッド - 用紙間距離で設定可能な最大値を返す。</t>
  </si>
  <si>
    <t>フォントキャッシュ機能のサポート有無を返す。</t>
  </si>
  <si>
    <t>ヘッドメンテナンスの設定を返す。</t>
  </si>
  <si>
    <t>ヘッドメンテナンスで設定可能なサポート値を返す。</t>
  </si>
  <si>
    <t>電源オン時の動作の設定のサポート状況を返す。
[以下実装根拠(外部公開不可)]
[TBD]、Label機のバージョンアップで対応。</t>
    <rPh sb="19" eb="20">
      <t>カエ</t>
    </rPh>
    <phoneticPr fontId="0"/>
  </si>
  <si>
    <t>用紙交換時の動作の設定のサポート状況を返す。
[以下実装根拠(外部公開不可)]
[TBD]、Label機のバージョンアップで対応。</t>
    <rPh sb="19" eb="20">
      <t>カエ</t>
    </rPh>
    <phoneticPr fontId="0"/>
  </si>
  <si>
    <t>紙種「プレプリント紙」選択時の通紙制御を変更するモードの有効、無効設定を取得して返す。
[以下実装根拠(外部公開不可)]
[サービス要求取得項目一覧]を参照。</t>
    <rPh sb="36" eb="38">
      <t>シュトク</t>
    </rPh>
    <rPh sb="40" eb="41">
      <t>カエ</t>
    </rPh>
    <rPh sb="66" eb="74">
      <t>ヨウキュウシュトクコウモクイチラン</t>
    </rPh>
    <phoneticPr fontId="11"/>
  </si>
  <si>
    <t>印刷速度に設定可能な値の小数点精度を返す。</t>
  </si>
  <si>
    <t>印刷速度に設定可能な値を返す。</t>
  </si>
  <si>
    <t>「サポート用紙一覧」シート参照</t>
  </si>
  <si>
    <t>impressions(3)</t>
  </si>
  <si>
    <t>用紙サイズ別の片面印刷数を取得して返す。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</si>
  <si>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常に0を返す。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</si>
  <si>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用紙サイズがページサイズ、PSページでサイズで選択可能かを取得し、対応するBitをOnにする
Bit0: epPrtPageSize
Bit1: epPrtPsPdfPageSize</t>
  </si>
  <si>
    <t>用紙サイズに依存</t>
  </si>
  <si>
    <t>用紙サイズの紙搬送方向を取得し、該当するBitをOnにして返す。
Bit0: Short Edge Feed
Bit1: Long Edge Feed</t>
  </si>
  <si>
    <t>用紙サイズ別の印刷数カウントのサポートを返す。
値は「サポート用紙一覧」シート参照。
用紙サイズカウントを行わない機種はNAを返す。
※「ProductSpec」-「2.SKU_Spec」-「Support level」もしくは、「Device Control Biling Rank」が ”C” の場合、課金用の用紙サイズカウントを行う。</t>
  </si>
  <si>
    <t>用紙サイズのタイプを返す。
値は「サポート用紙一覧」シート参照。</t>
  </si>
  <si>
    <t>用紙サイズのパネルに正対した用紙サイズの方向を返す。
値は「サポート用紙一覧」シート参照。</t>
  </si>
  <si>
    <t>用紙サイズのタイプを取得して返す。</t>
  </si>
  <si>
    <t>紙サイズ毎の印刷数のカウント単位を取得して返す。</t>
  </si>
  <si>
    <t>紙サイズ毎の総印刷数を取得して返す。</t>
  </si>
  <si>
    <t>紙サイズ毎のプロセスカラー総印刷数を取得して返す。</t>
  </si>
  <si>
    <t>紙サイズ毎の片面印刷総印刷数を取得して返す。</t>
  </si>
  <si>
    <t>紙サイズ毎のプロセスカラー、片面印刷総印刷数を取得して返す。</t>
  </si>
  <si>
    <t>紙サイズ毎の印刷数2のカウント単位を取得して返す。</t>
  </si>
  <si>
    <t>Sheet(1)</t>
  </si>
  <si>
    <t>紙サイズ毎の印刷数2を取得して返す。</t>
  </si>
  <si>
    <t>紙サイズ毎のプロセスカラー総印刷数2を取得して返す。</t>
  </si>
  <si>
    <t>紙サイズ毎の片面印刷総印刷数2を取得して返す。</t>
  </si>
  <si>
    <t>紙サイズ毎のプロセスカラー片面印刷総印刷数2を取得して返す。</t>
  </si>
  <si>
    <t>プリセットに登録するメディア寸法値設定においてサポートする単位を取得して返す。</t>
  </si>
  <si>
    <t>プリセットユーザー定義設定テーブル最大数を取得して返す。</t>
  </si>
  <si>
    <t>プリセットのメディア名称に設定可能な最大文字数を取得して返す。</t>
  </si>
  <si>
    <t>サポート対象となるメディア寸法の単位を取得して返す。</t>
  </si>
  <si>
    <t>サポート対象となるメディア寸法の単位(1/10millimeters)を取得して返す。</t>
  </si>
  <si>
    <t>サポート対象となるメディア寸法の単位(1/100inches)を取得して返す。</t>
  </si>
  <si>
    <t>メディアの搬送方向（縦方向）の寸法として設定可能な最小値を取得して返す。</t>
  </si>
  <si>
    <t>メディアの搬送方向（縦方向）の寸法として設定可能な最小値(単位:1/10millimeters)を取得して返す。</t>
  </si>
  <si>
    <t>メディアの搬送方向（縦方向）の寸法として設定可能な最小値(単位:1/100inches)を取得して返す。</t>
  </si>
  <si>
    <t>メディアの搬送方向（縦方向）の寸法として設定可能な最大値を取得して返す。</t>
  </si>
  <si>
    <t>メディアの搬送方向（縦方向）の寸法として設定可能な最大値(単位:1/10millimeters)を取得して返す。</t>
  </si>
  <si>
    <t>メディアの搬送方向（縦方向）の寸法として設定可能な最大値(単位:1/100inches)を取得して返す。</t>
  </si>
  <si>
    <t>メディアの副搬送方向（横方向）の寸法として設定可能な最小値を取得して返す。</t>
  </si>
  <si>
    <t>メディアの副搬送方向（横方向）の寸法として設定可能な最小値(単位:1/10millimeters)を取得して返す。</t>
  </si>
  <si>
    <t>メディアの副搬送方向（横方向）の寸法として設定可能な最小値(単位:1/100inches)を取得して返す。</t>
  </si>
  <si>
    <t>メディアの副搬送方向（横方向）の寸法として設定可能な最大値を取得して返す。</t>
  </si>
  <si>
    <t>メディアの副搬送方向（横方向）の寸法として設定可能な最大値(単位:1/10millimeters)を取得して返す。</t>
  </si>
  <si>
    <t>メディアの副搬送方向（横方向）の寸法として設定可能な最大値(単位:1/100inches)を取得して返す。</t>
  </si>
  <si>
    <t>メディア名称を取得して返す。</t>
  </si>
  <si>
    <t>メディア寸法の単位を取得して返す。</t>
  </si>
  <si>
    <t>初期値：
US以外：1/10 mm(101)
US仕向け：1/100inch(202)</t>
  </si>
  <si>
    <t>「サポート用紙一覧」シート参照。</t>
  </si>
  <si>
    <t>選択したフォントによって設定できない項目や値があっても、MIBは事前確認せずに設定する
PCL機能はLPに準拠して造られているので、「海外ページプリンタ PCL5 Mode仕様書」参照
[以下実装根拠(外部公開不可)]
テーブルサポート有無は「ProductSpec」の「1.MainStructure_Function - CONTROL COMMAND」の項目を参照。日本仕向けは非対応</t>
  </si>
  <si>
    <t>PCLXLのprtInterpreterIndexを取得して返す。</t>
  </si>
  <si>
    <t>PCLフォントデータの場所を取得して返す。
ダウンロードフォントがない場合は0固定でReadOnly。
ダウンロードフォントがある場合は0(内蔵), 1(ダウンロード)のいずれかを返す。</t>
  </si>
  <si>
    <t>フォントの番号を取得して返す。</t>
  </si>
  <si>
    <t>0.01単位でのフォントのピッチを取得して返す。実際のピッチの範囲：0.44～99.99
表示される数値：44～9999
フォントによってはピッチを変更できない場合もあり、その場合本OIDはNAとする。</t>
  </si>
  <si>
    <t>0.25単位でのフォントのポイント数を取得して返す。
実際のサイズの範囲：4.00～999.75。
表示される数値：400～99975。
フォントによってはポイント数を変更できない場合もあり、その場合本OIDはNAとする。</t>
  </si>
  <si>
    <t>シンボルセット一覧シート参照。
シンボルセットを取得して返す。
フォントによっては選択できないシンボルセットも存在する。</t>
  </si>
  <si>
    <t>最大行数を取得して返す。
Orientaionによって最大行数が変化する。</t>
  </si>
  <si>
    <t>CRコード動作の設定値を取得して返す。</t>
  </si>
  <si>
    <t>LFコード動作の設定値を取得して返す。</t>
  </si>
  <si>
    <t>給紙装置のコマンドに対する割り付け設定値を取得して返す。</t>
  </si>
  <si>
    <t>PS3のprtInterpreterIndexを取得して返す。</t>
  </si>
  <si>
    <t>PS3エラーシート印刷の設定値を取得して返す。</t>
  </si>
  <si>
    <t>バイナリーモードの設定値を取得して返す。</t>
  </si>
  <si>
    <t>PDFページサイズを取得し、該当するepPrtPaperSizeIndexを返す。</t>
  </si>
  <si>
    <t>sheets(1)</t>
  </si>
  <si>
    <t>epPrtPaperSizeIndex
サポートする用紙サイズは製品仕様書参照</t>
  </si>
  <si>
    <t>給紙装置に設定できる用紙タイプを取得し、epPrtPaperTypesIndexで返す。</t>
  </si>
  <si>
    <t>epPrtPaperTypesIndex
サポートする用紙タイプは製品仕様書参照</t>
  </si>
  <si>
    <t>ユーザー定義用紙サイズの単位を取得して返す。</t>
  </si>
  <si>
    <t>Cassette2のユーザー定義用紙サイズの単位を返す。</t>
  </si>
  <si>
    <t>ユーザー定義用紙サイズの長さを取得して返す。</t>
  </si>
  <si>
    <t>初期値：
US以外：A4(2100)
US仕向け：LT(850)</t>
  </si>
  <si>
    <t>Cassette2のユーザー定義用紙サイズの長さを返す。</t>
  </si>
  <si>
    <t>ユーザー定義用紙サイズの幅を取得して返す。</t>
  </si>
  <si>
    <t>初期値：
US以外：A4(2970)
US仕向け：LT(1100)</t>
  </si>
  <si>
    <t>Cassette2のユーザー定義用紙サイズの幅を返す。</t>
  </si>
  <si>
    <t>ユーザー定義用紙サイズの単位に設定できる種類を返す。
Bit2:1/10mm、Bit5:1/100inch</t>
  </si>
  <si>
    <t>"24000000"</t>
  </si>
  <si>
    <t>Cassette2の単位の種類を返す。</t>
  </si>
  <si>
    <t>prtInputTableと同じ順にオブジェクトを作成する。
[以下実装根拠(外部公開不可)]
LCD無機は非サポート。</t>
  </si>
  <si>
    <t>ユーザー定義用紙サイズの単位に設定できる種類を返す。</t>
  </si>
  <si>
    <t>1/10mm(101)</t>
  </si>
  <si>
    <t>1/100inch(202)</t>
  </si>
  <si>
    <t>Cassette2の単位を返す。</t>
  </si>
  <si>
    <t>ユーザー定義用紙サイズの最小長を取得して返す。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</si>
  <si>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Cassette2のユーザー定義用紙サイズの最小長(1/10mm)を返す。</t>
  </si>
  <si>
    <t>Cassette2のユーザー定義用紙サイズの最小長(1/100inch)を返す。</t>
  </si>
  <si>
    <t>ユーザー定義用紙サイズの最大長を取得して返す。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</si>
  <si>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Cassette2のユーザー定義用紙サイズの最大長(1/10mm)を返す。</t>
  </si>
  <si>
    <t>Cassette2のユーザー定義用紙サイズの最大長(1/100inch)を返す。</t>
  </si>
  <si>
    <t>ユーザー定義用紙サイズの最小幅を取得して返す。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</si>
  <si>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Cassette2のユーザー定義用紙サイズの最小幅(1/10mm)を返す。</t>
  </si>
  <si>
    <t>Cassette2のユーザー定義用紙サイズの最小幅(1/100inch)を返す。</t>
  </si>
  <si>
    <t>ユーザー定義用紙サイズの最大幅を取得して返す。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</si>
  <si>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Cassette2のユーザー定義用紙サイズの最大幅(1/10mm)を返す。</t>
  </si>
  <si>
    <t>Cassette2のユーザー定義用紙サイズの最大幅(1/100inch)を返す。</t>
  </si>
  <si>
    <t>自動選択する給紙装置を設定する機能を取得して返す。</t>
  </si>
  <si>
    <t>「給紙装置別・用紙サイズ別印刷枚数」シート参照</t>
    <rPh sb="21" eb="23">
      <t>サンショウ</t>
    </rPh>
    <phoneticPr fontId="0"/>
  </si>
  <si>
    <t>初期値：0</t>
    <rPh sb="0" eb="3">
      <t>ショキチ</t>
    </rPh>
    <phoneticPr fontId="0"/>
  </si>
  <si>
    <t>用紙レイアウトの左オフセットを返す。
[以下実装根拠(外部公開不可)]
epPrtInputCommonMediaFormTypeSetting がサポートであること。</t>
  </si>
  <si>
    <t>用紙レイアウトの左オフセットの設定値の間隔を返す。
[以下実装根拠(外部公開不可)]
epPrtInputCommonMediaFormTypeSetting がサポートであること。</t>
  </si>
  <si>
    <t>給紙装置の用紙形態テーブル
オブジェクトは、dicutLabel, fullpageLabel, continuous, wristbandの順に成する。
[以下実装根拠(外部公開不可)]
epPrtInputCommonMediaFormTypeSetting がサポートであること。</t>
  </si>
  <si>
    <t>用紙形態のタイプ。</t>
  </si>
  <si>
    <t>dicutLabelの用紙形態のタイプ。</t>
  </si>
  <si>
    <t>fullpageLabelの用紙形態のタイプ。</t>
  </si>
  <si>
    <t>continuousの用紙形態のタイプ。</t>
  </si>
  <si>
    <t>wristbandの用紙形態のタイプ。</t>
  </si>
  <si>
    <t>用紙形態ごとの用紙レイアウトの左オフセットに設定可能な最小値。</t>
  </si>
  <si>
    <t>dicutLabelで用紙レイアウトの左オフセットに設定可能な最小値。</t>
  </si>
  <si>
    <t>fullpageLabelで用紙レイアウトの左オフセットに設定可能な最小値。</t>
  </si>
  <si>
    <t>continuousで用紙レイアウトの左オフセットに設定可能な最小値。</t>
  </si>
  <si>
    <t>wristbandで用紙レイアウトの左オフセットに設定可能な最小値。</t>
  </si>
  <si>
    <t>用紙形態ごとの用紙レイアウトの左オフセットに設定可能な最大値。</t>
  </si>
  <si>
    <t>dicutLabelで用紙レイアウトの左オフセットに設定可能な最大値。</t>
  </si>
  <si>
    <t>fullpageLabelで用紙レイアウトの左オフセットに設定可能な最大値。</t>
  </si>
  <si>
    <t>continuousで用紙レイアウトの左オフセットに設定可能な最大値。</t>
  </si>
  <si>
    <t>wristbandで用紙レイアウトの左オフセットに設定可能な最大値。</t>
  </si>
  <si>
    <t>給紙装置の用紙形態・寸法単位別テーブル
オブジェクトは、dicutLabel, fullpageLabel, continuous, wristbandの順に成する。
[以下実装根拠(外部公開不可)]
[Menu Specification] - [用紙設定] - [用紙レイアウト]参照。</t>
    <rPh sb="77" eb="78">
      <t>ジュン</t>
    </rPh>
    <rPh sb="142" eb="144">
      <t>サンショウ</t>
    </rPh>
    <phoneticPr fontId="22"/>
  </si>
  <si>
    <t>用紙形態・寸法単位別のラベル幅の設定可能な最小値を返す。</t>
    <rPh sb="25" eb="26">
      <t>カエ</t>
    </rPh>
    <phoneticPr fontId="22"/>
  </si>
  <si>
    <t>fullpageLabelの用紙形態・寸法単位別のラベル幅の設定可能な最小値。</t>
  </si>
  <si>
    <t>continuousの用紙形態・寸法単位別のラベル幅の設定可能な最小値。</t>
  </si>
  <si>
    <t>wristbandの用紙形態・寸法単位別のラベル幅の設定可能な最小値。</t>
  </si>
  <si>
    <t>用紙形態・寸法単位別のラベル幅の設定可能な最大値を返す。</t>
    <rPh sb="25" eb="26">
      <t>カエ</t>
    </rPh>
    <phoneticPr fontId="22"/>
  </si>
  <si>
    <t>fullpageLabelの用紙形態・寸法単位別のラベル幅の設定可能な最大値。</t>
  </si>
  <si>
    <t>continuousの用紙形態・寸法単位別のラベル幅の設定可能な最大値。</t>
  </si>
  <si>
    <t>wristbandの用紙形態・寸法単位別のラベル幅の設定可能な最大値。</t>
  </si>
  <si>
    <t>用紙形態・寸法単位別のラベル幅のデフォルト値を返す。</t>
    <rPh sb="23" eb="24">
      <t>カエ</t>
    </rPh>
    <phoneticPr fontId="22"/>
  </si>
  <si>
    <t>dicutLabelの用紙形態・寸法単位別のラベル幅のデフォルト値。</t>
  </si>
  <si>
    <t>fullpageLabelの用紙形態・寸法単位別のラベル幅のデフォルト値。</t>
  </si>
  <si>
    <t>continuousの用紙形態・寸法単位別のラベル幅のデフォルト値。</t>
  </si>
  <si>
    <t>wristbandの用紙形態・寸法単位別のラベル幅のデフォルト値。</t>
  </si>
  <si>
    <t>用紙形態・寸法単位別のラベル長さの設定可能な最小値。</t>
  </si>
  <si>
    <t>fullpageLabelの用紙形態・寸法単位別のラベル長さの設定可能な最小値。</t>
  </si>
  <si>
    <t>continuousの用紙形態・寸法単位別のラベル長さの設定可能な最小値。</t>
  </si>
  <si>
    <t>wristbandの用紙形態・寸法単位別のラベル長さの設定可能な最小値。</t>
  </si>
  <si>
    <t>用紙形態・寸法単位別のラベル長さの設定可能な最大値を返す。</t>
    <rPh sb="26" eb="27">
      <t>カエ</t>
    </rPh>
    <phoneticPr fontId="22"/>
  </si>
  <si>
    <t>fullpageLabelの用紙形態・寸法単位別のラベル長さの設定可能な最大値。</t>
  </si>
  <si>
    <t>continuousの用紙形態・寸法単位別のラベル長さの設定可能な最大値。</t>
  </si>
  <si>
    <t>wristbandの用紙形態・寸法単位別のラベル長さの設定可能な最大値。</t>
  </si>
  <si>
    <t>用紙形態・寸法単位別のラベル長さのデフォルト値を返す。</t>
    <rPh sb="24" eb="25">
      <t>カエ</t>
    </rPh>
    <phoneticPr fontId="22"/>
  </si>
  <si>
    <t>dicutLabelの用紙形態・寸法単位別のラベル長さのデフォルト値。</t>
  </si>
  <si>
    <t>fullpageLabelの用紙形態・寸法単位別のラベル長さのデフォルト値。</t>
  </si>
  <si>
    <t>continuousの用紙形態・寸法単位別のラベル長さのデフォルト値。</t>
  </si>
  <si>
    <t>wristbandの用紙形態・寸法単位別のラベル長さのデフォルト値。</t>
  </si>
  <si>
    <t>用紙形態・寸法単位別のメディア検出なしのラベル間の距離の最小値を返す。</t>
    <rPh sb="32" eb="33">
      <t>カエ</t>
    </rPh>
    <phoneticPr fontId="22"/>
  </si>
  <si>
    <t>fullpageLabelの用紙形態・寸法単位別のメディア検出なしのラベル間の距離の最小値。</t>
  </si>
  <si>
    <t>continuousの用紙形態・寸法単位別のメディア検出なしのラベル間の距離の最小値。</t>
  </si>
  <si>
    <t>wristbandの用紙形態・寸法単位別のメディア検出なしのラベル間の距離の最小値。</t>
  </si>
  <si>
    <t>用紙形態・寸法単位別のメディア検出なしのラベル間の距離の最大値を返す。</t>
    <rPh sb="32" eb="33">
      <t>カエ</t>
    </rPh>
    <phoneticPr fontId="22"/>
  </si>
  <si>
    <t>fullpageLabelの用紙形態・寸法単位別のメディア検出なしのラベル間の距離の最大値。</t>
  </si>
  <si>
    <t>continuousの用紙形態・寸法単位別のメディア検出なしのラベル間の距離の最大値。</t>
  </si>
  <si>
    <t>wristbandの用紙形態・寸法単位別のメディア検出なしのラベル間の距離の最大値。</t>
  </si>
  <si>
    <t>用紙形態・寸法単位別のメディア検出なしのラベル間の距離のデフォルト値を返す。</t>
    <rPh sb="35" eb="36">
      <t>カエ</t>
    </rPh>
    <phoneticPr fontId="22"/>
  </si>
  <si>
    <t>dicutLabelの用紙形態・寸法単位別のメディア検出なしのラベル間の距離のデフォルト値。</t>
  </si>
  <si>
    <t>fullpageLabelの用紙形態・寸法単位別のメディア検出なしのラベル間の距離のデフォルト値。</t>
  </si>
  <si>
    <t>continuousの用紙形態・寸法単位別のメディア検出なしのラベル間の距離のデフォルト値。</t>
  </si>
  <si>
    <t>wristbandの用紙形態・寸法単位別のメディア検出なしのラベル間の距離のデフォルト値。</t>
  </si>
  <si>
    <t>用紙形態・寸法単位別のメディア検出ありのラベル間の距離の最小値を返す。</t>
    <rPh sb="32" eb="33">
      <t>カエ</t>
    </rPh>
    <phoneticPr fontId="22"/>
  </si>
  <si>
    <t>fullpageLabelの用紙形態・寸法単位別のメディア検出ありのラベル間の距離の最小値。</t>
  </si>
  <si>
    <t>continuousの用紙形態・寸法単位別のメディア検出ありのラベル間の距離の最小値。</t>
  </si>
  <si>
    <t>wristbandの用紙形態・寸法単位別のメディア検出ありのラベル間の距離の最小値。</t>
  </si>
  <si>
    <t>用紙形態・寸法単位別のメディア検出ありのラベル間の距離の最大値を返す。</t>
    <rPh sb="32" eb="33">
      <t>カエ</t>
    </rPh>
    <phoneticPr fontId="22"/>
  </si>
  <si>
    <t>fullpageLabelの用紙形態・寸法単位別のメディア検出ありのラベル間の距離の最大値。</t>
  </si>
  <si>
    <t>continuousの用紙形態・寸法単位別のメディア検出ありのラベル間の距離の最大値。</t>
  </si>
  <si>
    <t>wristbandの用紙形態・寸法単位別のメディア検出ありのラベル間の距離の最大値。</t>
  </si>
  <si>
    <t>用紙形態・寸法単位別のメディア検出ありのラベル間の距離のデフォルト値を返す。</t>
    <rPh sb="35" eb="36">
      <t>カエ</t>
    </rPh>
    <phoneticPr fontId="22"/>
  </si>
  <si>
    <t>dicutLabelの用紙形態・寸法単位別のメディア検出ありのラベル間の距離のデフォルト値。</t>
  </si>
  <si>
    <t>fullpageLabelの用紙形態・寸法単位別のメディア検出ありのラベル間の距離のデフォルト値。</t>
  </si>
  <si>
    <t>continuousの用紙形態・寸法単位別のメディア検出ありのラベル間の距離のデフォルト値。</t>
  </si>
  <si>
    <t>wristbandの用紙形態・寸法単位別のメディア検出ありのラベル間の距離のデフォルト値。</t>
  </si>
  <si>
    <t>タグ・hole・mmのラベル幅の設定可能な最小値を返す。</t>
  </si>
  <si>
    <t>タグ・hole・inchのラベル幅の設定可能な最小値を返す。</t>
  </si>
  <si>
    <t>用紙形態・用紙検出方法・寸法単位別のラベル幅のデフォルト値を返す。</t>
  </si>
  <si>
    <t>用紙形態・用紙検出方法・寸法単位別のラベル幅の間隔を返す。</t>
  </si>
  <si>
    <t>用紙形態・用紙検出方法・寸法単位別のラベル長さの設定可能な最小値を返す。</t>
  </si>
  <si>
    <t>用紙形態・用紙検出方法・寸法単位別のラベル長さの設定可能な最大値を返す。</t>
  </si>
  <si>
    <t>用紙形態・用紙検出方法・寸法単位別のラベル間の距離の最小値を返す。</t>
  </si>
  <si>
    <t>用紙形態・用紙検出方法・寸法単位別のラベル間の距離の最大値を返す。</t>
  </si>
  <si>
    <t>用紙形態・用紙検出方法・寸法単位別のラベル間の距離のデフォルト値を返す。</t>
  </si>
  <si>
    <t>用紙形態・用紙検出方法・寸法単位別のラベル間の距離の間隔を返す。</t>
  </si>
  <si>
    <t>用紙形態・用紙検出方法・寸法単位別の左ギャップの最小値を返す。</t>
  </si>
  <si>
    <t>用紙形態・用紙検出方法・寸法単位別の左ギャップの最大値を返す。</t>
  </si>
  <si>
    <t>用紙形態・用紙検出方法・寸法単位別の左ギャップのデフォルト値を返す。</t>
  </si>
  <si>
    <t>用紙形態・用紙検出方法・寸法単位別の左ギャップの間隔を返す。</t>
  </si>
  <si>
    <t>用紙形態・用紙検出方法・寸法単位別の右ギャップの最小値を返す。</t>
  </si>
  <si>
    <t>用紙形態・用紙検出方法・寸法単位別の右ギャップの最大値を返す。</t>
  </si>
  <si>
    <t>用紙形態・用紙検出方法・寸法単位別の右ギャップのデフォルト値を返す。</t>
  </si>
  <si>
    <t>用紙形態・用紙検出方法・寸法単位別の右ギャップの間隔を返す。</t>
  </si>
  <si>
    <t>用紙形態・用紙検出方法・寸法単位別の穴-用紙端間距離の最小値を返す。</t>
  </si>
  <si>
    <t>用紙形態・用紙検出方法・寸法単位別の穴-用紙端間距離の最大値を返す。</t>
  </si>
  <si>
    <t>用紙形態・用紙検出方法・寸法単位別の穴-用紙端間距離のデフォルト値を返す。</t>
  </si>
  <si>
    <t>用紙形態・用紙検出方法・寸法単位別の穴-用紙端間距離の間隔を返す。</t>
  </si>
  <si>
    <t>機能ごとに設定できる排紙先のリストを返す。</t>
  </si>
  <si>
    <t>[以下実装根拠(外部公開不可)]
「ProductSpec」の「1.MainStructure_Function」-[OPTIONS &amp; ACCESSORIES]の[ Finisher (w/ Middle unit)]の項目を参照。</t>
    <phoneticPr fontId="11"/>
  </si>
  <si>
    <t>ステープラーのタイプを取得して返す。</t>
  </si>
  <si>
    <t>ステープラーの名称を取得して返す。</t>
    <rPh sb="7" eb="9">
      <t>メイショウ</t>
    </rPh>
    <phoneticPr fontId="0"/>
  </si>
  <si>
    <t>フィニッシング数を取得して返す。</t>
  </si>
  <si>
    <t>[以下実装根拠(外部公開不可)]
「ProductSpec」の「1.MainStructure_Function」-[OPTIONS &amp; ACCESSORIES]の[ Finisher (w/ Middle unit)]の項目を参照。</t>
  </si>
  <si>
    <t>フィニッシャー機能のサポート状況を取得して返す。
サポートする機能のBitをONする
  bit0 : ソート、bit1 : ステープル、bit2 : パンチ、bit3 : 中綴じ、bit4 : 紙折り、bit5 : 中折り、bit6 : 三つ折り
[以下実装根拠(外部公開不可)]
サポートする機能は「ProductSpec」の「3.8 Finisher spec」を参照。</t>
  </si>
  <si>
    <t>フィニッシャーの中間ユニットのID等を取得して返す。
[以下実装根拠(外部公開不可)]
[ProductSpec」の「1. Main Structures and Functions」-[OPTIONS &amp; ACCESSORIES] - [Finisher Bridge Unit]を参照</t>
    <rPh sb="142" eb="144">
      <t>サンショウ</t>
    </rPh>
    <phoneticPr fontId="0"/>
  </si>
  <si>
    <t>フィニッシャーのジョブ仕分け機能有効・無効の設定を取得して返す。
[以下実装根拠(外部公開不可)]
「Menu Specification」の「ジョブ仕分け」を参照。</t>
    <rPh sb="80" eb="82">
      <t>サンショウ</t>
    </rPh>
    <phoneticPr fontId="0"/>
  </si>
  <si>
    <t>フィニッシャーデバイスで仕上げしたカウント単位を取得して返す。</t>
  </si>
  <si>
    <t>フィニッシャーデバイスへの仕上げした総数を取得して返す。</t>
  </si>
  <si>
    <t>フィニッシャーの棒積み・ストレート排紙モードの設定値を取得して返す。
[以下実装根拠(外部公開不可)]
「個別動作・確認調整　設計仕様書」の「サービスメニュー一覧(索引)」-「特殊フィニッシャー調整メニュー」-「棒づみ」の項目を参照</t>
    <phoneticPr fontId="11"/>
  </si>
  <si>
    <t>フィニッシャーのシフト排紙特殊モードの設定値を取得して返す。
[以下実装根拠(外部公開不可)]
「個別動作・確認調整　設計仕様書」の「サービスメニュー一覧(索引)」-「特殊フィニッシャー調整メニュー」-「シフト回避モード」の項目を参照</t>
  </si>
  <si>
    <t>フィニッシャーのシフト排紙特殊モードの追加引き込み処理の設定値を取得して返す。
[以下実装根拠(外部公開不可)]
「個別動作・確認調整　設計仕様書」の「サービスメニュー一覧(索引)」-「特殊フィニッシャー調整メニュー」-「シフト回避モード」の項目を参照</t>
  </si>
  <si>
    <t>フィニッシャーのシフト排紙特殊モードの設定値を取得して返す。
「個別動作・確認調整　設計仕様書」の「+A1601:A1607索引)」-「特殊フィニッシャー調整メニュー」-「シフト回避モード」の項目を参照+</t>
  </si>
  <si>
    <t>フィニッシャーのステープル排紙特殊モードの設定値を取得し返す。
[以下実装根拠(外部公開不可)]
「個別動作・確認調整　設計仕様書」の「サービスメニュー一覧(索引)」-「特殊フィニッシャー調整メニュー」-「ステープル」の項目を参照</t>
    <phoneticPr fontId="11"/>
  </si>
  <si>
    <t>フィニッシャーのステープル排紙特殊モードの追加引き込み処理の設定値を取得して返す。
[以下実装根拠(外部公開不可)]
「個別動作・確認調整　設計仕様書」の「サービスメニュー一覧(索引)」-「特殊フィニッシャー調整メニュー」-「ステープル」の項目を参照</t>
  </si>
  <si>
    <t>フィニッシャーのステープル排紙特殊モードのトレイ制御のモードの設定値を取得して返す。
[以下実装根拠(外部公開不可)]
「個別動作・確認調整　設計仕様書」の「サービスメニュー一覧(索引)」-「特殊フィニッシャー調整メニュー」-「ステープル」の項目を参照</t>
  </si>
  <si>
    <t>Finisherのパンチユニットの製造番号を取得して返す。
Punchi Unit装着時のみ値を返す。
[以下実装根拠(外部公開不可)]
サポート有無は「ProductSpec」- [1. Main Structures and Functions] - [OPTIONS &amp; ACCESSORIES] - [Hole Punching]の項目を参照。</t>
    <rPh sb="41" eb="43">
      <t>ソウチャク</t>
    </rPh>
    <rPh sb="43" eb="44">
      <t>ジ</t>
    </rPh>
    <rPh sb="46" eb="47">
      <t>アタイ</t>
    </rPh>
    <rPh sb="48" eb="49">
      <t>カエ</t>
    </rPh>
    <phoneticPr fontId="50"/>
  </si>
  <si>
    <t>Finisherの中綴じユニットの製造番号を取得して返す。
Booklet Unit装着時のみ値を返す。
[以下実装根拠(外部公開不可)]
サポート有無は「ProductSpec」- [1. Main Structures and Functions] - [OPTIONS &amp; ACCESSORIES] - [Saddle stitch]の項目を参照。</t>
    <rPh sb="47" eb="48">
      <t>アタイ</t>
    </rPh>
    <rPh sb="49" eb="50">
      <t>カエ</t>
    </rPh>
    <phoneticPr fontId="50"/>
  </si>
  <si>
    <t>Finisherシフト・棒積み仕上げ改善モードの有効無効設定値を取得して返す。
[以下実装根拠(外部公開不可)]
「Menu Specification」の[設定] - [本体設定] - [プリンター設定] - [フィニッシャー仕上げ改善] - [シフト(ずらし)]の項目を参照。</t>
    <rPh sb="130" eb="132">
      <t>コウモク</t>
    </rPh>
    <phoneticPr fontId="0"/>
  </si>
  <si>
    <t>Finisherステープル仕上げ改善モードの有効無効設定値を取得して返す。
[以下実装根拠(外部公開不可)]
「Menu Specification」の[設定] - [本体設定] - [プリンター設定] - [フィニッシャー仕上げ改善] - [ステープル]の項目を参照。</t>
    <rPh sb="77" eb="79">
      <t>セッテイ</t>
    </rPh>
    <rPh sb="129" eb="131">
      <t>コウモク</t>
    </rPh>
    <rPh sb="132" eb="134">
      <t>サンショウ</t>
    </rPh>
    <phoneticPr fontId="0"/>
  </si>
  <si>
    <t>Finisher中綴じ仕上げ改善モードの有効無効設定値を取得して返す。
Booklet Unit装着時のみ値を返す。
[以下実装根拠(外部公開不可)]
「Menu Specification」の[設定] - [本体設定] - [プリンター設定] - [フィニッシャー仕上げ改善] - [折り中とじ]の項目を参照。</t>
    <rPh sb="141" eb="143">
      <t>コウモク</t>
    </rPh>
    <phoneticPr fontId="50"/>
  </si>
  <si>
    <t>Finisherに搭載されるパンチ穴ユニットの仕向け値を取得して返す。
Punch Unit装着時のみサポート
[以下実装根拠(外部公開不可)]
サポート有無は「ProductSpec」- [1. Main Structures and Functions] - [OPTIONS &amp; ACCESSORIES]の[Hole Punching]の項目を参照。</t>
    <rPh sb="46" eb="48">
      <t>ソウチャク</t>
    </rPh>
    <rPh sb="48" eb="49">
      <t>ジ</t>
    </rPh>
    <phoneticPr fontId="50"/>
  </si>
  <si>
    <t>Finisherの生産性優先モードの有効無効設定値を取得して返す。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値は「特殊モード仕様書(SPAA-0113)」の[フィニッシャー生産性維持モード]の項目を参照。フィニッシャー速度制御解除モードの設定が単一項目の場合、本OIDをサポート。</t>
    <rPh sb="55" eb="57">
      <t>ウム</t>
    </rPh>
    <rPh sb="81" eb="83">
      <t>ベッシ</t>
    </rPh>
    <rPh sb="83" eb="85">
      <t>トクシュ</t>
    </rPh>
    <rPh sb="85" eb="87">
      <t>セッテイ</t>
    </rPh>
    <rPh sb="100" eb="102">
      <t>ソクド</t>
    </rPh>
    <rPh sb="102" eb="104">
      <t>セイギョ</t>
    </rPh>
    <rPh sb="104" eb="106">
      <t>カイジョ</t>
    </rPh>
    <rPh sb="111" eb="113">
      <t>コウモク</t>
    </rPh>
    <rPh sb="114" eb="116">
      <t>サンショウ</t>
    </rPh>
    <rPh sb="118" eb="119">
      <t>アタイ</t>
    </rPh>
    <rPh sb="150" eb="153">
      <t>セイサンセイ</t>
    </rPh>
    <rPh sb="153" eb="155">
      <t>イジ</t>
    </rPh>
    <rPh sb="160" eb="162">
      <t>コウモク</t>
    </rPh>
    <rPh sb="163" eb="165">
      <t>サンショウ</t>
    </rPh>
    <rPh sb="183" eb="185">
      <t>セッテイ</t>
    </rPh>
    <rPh sb="186" eb="188">
      <t>タンイツ</t>
    </rPh>
    <rPh sb="188" eb="190">
      <t>コウモク</t>
    </rPh>
    <rPh sb="191" eb="193">
      <t>バアイ</t>
    </rPh>
    <rPh sb="194" eb="195">
      <t>ホン</t>
    </rPh>
    <phoneticPr fontId="11"/>
  </si>
  <si>
    <t>Finisherのストレート排紙にて、生産性を優先するかどうかの有効無効設定値を取得して返す。
[以下実装根拠(外部公開不可)]
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</si>
  <si>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Finisherの棒積み/シフト排紙にて、生産性を優先するかどうかの有効無効設定値を取得して返す。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</si>
  <si>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Finisherのステープル使用時、生産性を優先するかどうかの有効無効設定値を取得して返す。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</si>
  <si>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Finisherの中綴じ使用時、生産性を優先するかどうかの有効無効設定値を取得して返す。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</si>
  <si>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Finisherの下支えトレイカーソルを使わない排紙の有効無効設定値を取得して返す。
[以下実装根拠(外部公開不可)]
サポート有無は「特殊モード仕様書(SPAA-0113)」の「別紙特殊設定モード」の[トレイ制御1]の項目を参照。
値は「特殊モード仕様書(SPAA-0113)」の[トレイ制御１]の項目を参照。</t>
    <rPh sb="105" eb="107">
      <t>セイギョ</t>
    </rPh>
    <rPh sb="110" eb="112">
      <t>コウモク</t>
    </rPh>
    <phoneticPr fontId="11"/>
  </si>
  <si>
    <t>Finisherのメイントレイを下げる制御の有効無効設定値を取得して返す。
[以下実装根拠(外部公開不可)]
[サービス要求取得項目一覧] - [フィニッシャー_ユーザー サービスマン設定項⽬_トレイ制御2]参照。</t>
    <rPh sb="60" eb="62">
      <t>ヨウキュウ</t>
    </rPh>
    <rPh sb="62" eb="64">
      <t>シュトク</t>
    </rPh>
    <rPh sb="64" eb="66">
      <t>コウモク</t>
    </rPh>
    <rPh sb="66" eb="68">
      <t>イチラン</t>
    </rPh>
    <rPh sb="104" eb="106">
      <t>サンショウ</t>
    </rPh>
    <phoneticPr fontId="43"/>
  </si>
  <si>
    <t>Finisherの速度制御の有効無効設定値を取得して返す。
epPrtFinisherDeviceStackingSCDMEnable、epPrtFinisherDeviceStapleSCDMEnable、epPrtFinisherDeviceSaddleStitchFoldSCDMEnableのいずれかをサポートする場合はNA。
[以下実装根拠(外部公開不可)]
「特殊モード仕様書(SPAA-0113)」の[特殊設定モード] - [メンテナンスモード] - [フィニッシャー速度制御解除モード]を参照。</t>
    <phoneticPr fontId="11"/>
  </si>
  <si>
    <t>実装仕様：Finisherの下トレイのスタック上限枚数制限の有効無効設定値を取得して返す。
[以下実装根拠(外部公開不可)]
[サービス要求取得項目一覧] - [下トレイスタック設定]を参照。</t>
    <phoneticPr fontId="11"/>
  </si>
  <si>
    <t>Finisherの種別を取得して返す。
サポート有無は「ProductSpec」- [1. Main Structures and Functions] - [OPTIONS &amp; ACCESSORIES] - [Floor Finisher / InnerFinisher]の項目を参照。</t>
  </si>
  <si>
    <t>Fisniherのメイントレイのフルスタック検知制御機能における「用紙後端押さえ」によるフルスタックエラー検出機能の有効・無効設定を取得して返す。
[以下実装根拠(外部公開不可)]
[サービスサポート取得項目一覧]を参照。</t>
    <rPh sb="66" eb="68">
      <t>シュトク</t>
    </rPh>
    <rPh sb="70" eb="71">
      <t>カエ</t>
    </rPh>
    <rPh sb="100" eb="102">
      <t>シュトク</t>
    </rPh>
    <rPh sb="102" eb="104">
      <t>コウモク</t>
    </rPh>
    <rPh sb="104" eb="106">
      <t>イチラン</t>
    </rPh>
    <rPh sb="108" eb="110">
      <t>サンショウ</t>
    </rPh>
    <phoneticPr fontId="0"/>
  </si>
  <si>
    <t>Fisniherのメイントレイのフルスタック検知制御機能における「下支えカーソル」によるフルスタックエラー検出機能の有効・無効設定を取得して返す。
[以下実装根拠(外部公開不可)]
[サービスサポート取得項目一覧]を参照。</t>
    <rPh sb="33" eb="34">
      <t>シタ</t>
    </rPh>
    <rPh sb="34" eb="35">
      <t>ササ</t>
    </rPh>
    <rPh sb="66" eb="68">
      <t>シュトク</t>
    </rPh>
    <rPh sb="70" eb="71">
      <t>カエ</t>
    </rPh>
    <rPh sb="100" eb="102">
      <t>シュトク</t>
    </rPh>
    <rPh sb="102" eb="104">
      <t>コウモク</t>
    </rPh>
    <rPh sb="104" eb="106">
      <t>イチラン</t>
    </rPh>
    <rPh sb="108" eb="110">
      <t>サンショウ</t>
    </rPh>
    <phoneticPr fontId="0"/>
  </si>
  <si>
    <t>中綴じ・中折り紙詰まり軽減モードの有効・無効設定を取得して返す。
[以下実装根拠(外部公開不可)]
[サービスサポート取得項目一覧]を参照。</t>
    <rPh sb="0" eb="70">
      <t>シュトクカエシュトクコウモクイチランサンショウ</t>
    </rPh>
    <phoneticPr fontId="0"/>
  </si>
  <si>
    <t>Finisherのストレート排紙・棒積み・シフトの速度制御解除モードの有効無効設定値を取得して返す。
epPrtFinisherDeviceSpeedControlDeactivatedModeEnableをサポートする場合はNA。</t>
    <rPh sb="41" eb="42">
      <t>チ</t>
    </rPh>
    <rPh sb="43" eb="45">
      <t>シュトク</t>
    </rPh>
    <rPh sb="47" eb="48">
      <t>カエ</t>
    </rPh>
    <phoneticPr fontId="0"/>
  </si>
  <si>
    <t>Finisherのステープルの速度制御解除モードの有効無効設定値を取得して返す。
epPrtFinisherDeviceSpeedControlDeactivatedModeEnableをサポートする場合はNA。</t>
    <rPh sb="31" eb="32">
      <t>チ</t>
    </rPh>
    <rPh sb="33" eb="35">
      <t>シュトク</t>
    </rPh>
    <rPh sb="37" eb="38">
      <t>カエ</t>
    </rPh>
    <phoneticPr fontId="0"/>
  </si>
  <si>
    <t>Finisherの中綴じ・中折りの速度制御解除モードの有効無効設定値を取得して返す。
epPrtFinisherDeviceSpeedControlDeactivatedModeEnableをサポートする場合はNA。</t>
    <rPh sb="33" eb="34">
      <t>チ</t>
    </rPh>
    <rPh sb="35" eb="37">
      <t>シュトク</t>
    </rPh>
    <rPh sb="39" eb="40">
      <t>カエ</t>
    </rPh>
    <phoneticPr fontId="0"/>
  </si>
  <si>
    <t>FinisherメカのIDを取得して返す。</t>
    <rPh sb="14" eb="16">
      <t>シュトク</t>
    </rPh>
    <rPh sb="18" eb="19">
      <t>カエ</t>
    </rPh>
    <phoneticPr fontId="11"/>
  </si>
  <si>
    <t>製本ユニットに搭載する三つ折り機能の仕向けを取得して返す。</t>
    <rPh sb="22" eb="24">
      <t>シュトク</t>
    </rPh>
    <rPh sb="26" eb="27">
      <t>カエ</t>
    </rPh>
    <phoneticPr fontId="11"/>
  </si>
  <si>
    <t>EpPrtFinisherMaintenanceTypeTC値の順にオブジェクトを生成する。
[以下実装根拠(外部公開不可)]
[個別動作確認・調整　設計仕様書]と[サービス要求取得項目一覧]を参照し、双方でサポートのものに対応する。</t>
    <rPh sb="30" eb="31">
      <t>チ</t>
    </rPh>
    <rPh sb="32" eb="33">
      <t>ジュン</t>
    </rPh>
    <rPh sb="41" eb="43">
      <t>セイセイ</t>
    </rPh>
    <rPh sb="87" eb="89">
      <t>ヨウキュウ</t>
    </rPh>
    <rPh sb="89" eb="91">
      <t>シュトク</t>
    </rPh>
    <rPh sb="91" eb="93">
      <t>コウモク</t>
    </rPh>
    <rPh sb="93" eb="95">
      <t>イチラン</t>
    </rPh>
    <rPh sb="97" eb="99">
      <t>サンショウ</t>
    </rPh>
    <rPh sb="101" eb="103">
      <t>ソウホウ</t>
    </rPh>
    <rPh sb="112" eb="114">
      <t>タイオウ</t>
    </rPh>
    <phoneticPr fontId="11"/>
  </si>
  <si>
    <t>Finisherメンテナンス情報のカウント値を取得して返す。</t>
    <phoneticPr fontId="11"/>
  </si>
  <si>
    <t>epPrtOperation(21)</t>
  </si>
  <si>
    <t>[以下実装根拠(外部公開不可)]
テーブルサポート有無は「ProductSpec」の「1.MainStructure_Function - CONTROL COMMAND」の項目を参照。</t>
  </si>
  <si>
    <t>カラレーションの設定値を取得して返す。</t>
  </si>
  <si>
    <t>CSR PSモジュールは非サポート。</t>
  </si>
  <si>
    <t>プリセットのメディアサイズ（ユーザー定義）のサポート情報テーブル。
[以下実装根拠(外部公開不可)]
epPrtPresetMediaDimSettingTableがサポートの場合、サポートする。</t>
  </si>
  <si>
    <t>プリセットのメディアサイズ（ユーザー定義）の単位のサポート情報テーブル。
[以下実装根拠(外部公開不可)]
epPrtPresetMediaDimSettingTableがサポートの場合、サポートする。</t>
  </si>
  <si>
    <t>メディアの搬送方向（縦方向）の寸法値を取得して返す。</t>
  </si>
  <si>
    <t>メディアの副搬送方向（横方向）の寸法値を取得して返す。</t>
  </si>
  <si>
    <t>用紙サイズ別の総印刷数を取得して返す。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</si>
  <si>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A4LT変換に設定できる値を返す。
BIJは0(Off), 1(On)をサポートする。
[以下実装根拠(外部公開不可)]
epPrtOverrideA4WithLTRに従う。</t>
  </si>
  <si>
    <t>disable(0)</t>
  </si>
  <si>
    <t>紙幅チェック印刷の設定値を取得して返す。
0(disable)
1(enable)
[以下実装根拠(外部公開不可)]
「ProductSpec」の「1.Maintenance_Function - 「PRINTER SPECIFICATIONS」 - 「プラテン印刷防止」の項目を参照。サポートの場合、初期値はdisable。</t>
    <rPh sb="131" eb="133">
      <t>インサツ</t>
    </rPh>
    <rPh sb="133" eb="135">
      <t>ボウシ</t>
    </rPh>
    <rPh sb="137" eb="139">
      <t>コウモク</t>
    </rPh>
    <rPh sb="140" eb="142">
      <t>サンショウ</t>
    </rPh>
    <phoneticPr fontId="0"/>
  </si>
  <si>
    <t>インクロウ表示の設定値を取得して返す。
0(off)
1(on)
[以下実装根拠(外部公開不可)]
「ProductSpec」の「1.MainStructure_Function」の「Customize」の「Switch of ink remaining amount display」を参照。</t>
  </si>
  <si>
    <t>印刷の色調整方法の設定を取得して返す。
[以下実装根拠(外部公開不可)]
[Menu Specification]-[PDL設定]-[印刷解像度]を参照。</t>
    <rPh sb="12" eb="14">
      <t>シュトク</t>
    </rPh>
    <rPh sb="16" eb="17">
      <t>カエ</t>
    </rPh>
    <rPh sb="62" eb="64">
      <t>セッテイ</t>
    </rPh>
    <rPh sb="67" eb="68">
      <t>サツ</t>
    </rPh>
    <rPh sb="68" eb="71">
      <t>カイゾウド</t>
    </rPh>
    <phoneticPr fontId="0"/>
  </si>
  <si>
    <t>画像マスク機能で設定可能なマスク量の間隔を1/10mm単位で返す。
[以下実装根拠(外部公開不可)]
[メカ仕様書]-[画像マスク]を参照。</t>
  </si>
  <si>
    <t>I/F接続タイムアウト時間の最小値を取得して返す。
常に固定値を返す。
[以下実装根拠(外部公開不可)]
epPrtIfTimeoutが有効であれば、サポートする。</t>
  </si>
  <si>
    <t>〇</t>
  </si>
  <si>
    <t>結露防止モード機能の開始時刻（時間）の設定を取得して返す。</t>
  </si>
  <si>
    <t>結露防止モードを継続する時間に設定可能な最小値を取得して返す。</t>
  </si>
  <si>
    <t>結露防止モードを継続する時間。単位は時間を取得して返す。</t>
  </si>
  <si>
    <t>ピーラーリセット実行ボタンの有効、無効の設定を取得して返す。
ピーラーモデルのみサポート
[以下実装根拠(外部公開不可)]
「Menu Specification」の [本体設定] - [プリンター設定] - [印刷動作設定] - [ピーラーリセット]を参照する。</t>
    <rPh sb="99" eb="101">
      <t>セッテイ</t>
    </rPh>
    <phoneticPr fontId="0"/>
  </si>
  <si>
    <t>管理者ロック機能で選択可能なロックするグループのサポート状況を取得して返す。
[以下実装根拠(外部公開不可)]
「Menu Specification」の [本体設定] - [管理者用設定] - [セキュリティー設定] - [管理者設定] - [管理者ロック] を参照する。</t>
    <rPh sb="31" eb="33">
      <t>シュトク</t>
    </rPh>
    <rPh sb="35" eb="36">
      <t>カエ</t>
    </rPh>
    <phoneticPr fontId="0"/>
  </si>
  <si>
    <t>管理者ロック機能でロックするグループの設定を取得して返す。
Bit1,Bit2をONにする場合にBit0がOFFだとbadValueを返す。
[以下実装根拠(外部公開不可)]
「Menu Specification」の [本体設定] - [管理者用設定] - [セキュリティー設定] - [管理者設定] - [管理者ロック] を参照する。</t>
    <rPh sb="22" eb="24">
      <t>シュトク</t>
    </rPh>
    <rPh sb="26" eb="27">
      <t>カエ</t>
    </rPh>
    <rPh sb="45" eb="47">
      <t>バアイ</t>
    </rPh>
    <rPh sb="67" eb="68">
      <t>カエ</t>
    </rPh>
    <phoneticPr fontId="0"/>
  </si>
  <si>
    <t xml:space="preserve">FWバージョンの種別を返す。
</t>
  </si>
  <si>
    <t xml:space="preserve">シリアルナンバーの種別を返す。
</t>
  </si>
  <si>
    <t xml:space="preserve">NW FWバージョンの種別を返す。
</t>
  </si>
  <si>
    <t xml:space="preserve">パッケージバージョンの種別を返す。
</t>
  </si>
  <si>
    <t>FWバージョンを返す。</t>
  </si>
  <si>
    <t>FWバージョンの名称を返す。</t>
  </si>
  <si>
    <t>FWバージョンの属性を返す。
常に固定値を返す。</t>
  </si>
  <si>
    <t>Cassette1に設定できる用紙サイズを返す。</t>
  </si>
  <si>
    <t>[以下実装根拠(外部公開不可)]
LCD無機は非サポート</t>
  </si>
  <si>
    <t>機能ごとの設定値。給紙装置をビット形式で表す。詳細は標準仕様書参照。各bitとPrtInputIndex-1のオブジェクトが対応する。</t>
  </si>
  <si>
    <t>prtOutputTableと同じオブジェクトを作成する。</t>
  </si>
  <si>
    <t>Face upの種別を返す。</t>
  </si>
  <si>
    <t>faceUpTray(1)</t>
  </si>
  <si>
    <t>機体がサポートする機能別排紙先のオブジェクトを作成する
その他(印刷全般)、コピー、FAXの順に作成する
[以下実装根拠(外部公開不可)]
「Menu Specification」の「排紙先：その他(印刷全般)」「排紙先：コピー」「排紙先：ファクス」を参照する。</t>
  </si>
  <si>
    <t>排紙先の機能のタイプを取得して返す。</t>
  </si>
  <si>
    <t>その他(印刷全般)の機能のタイプを取得して返す。</t>
  </si>
  <si>
    <t>コピーの機能のタイプを取得して返す。</t>
  </si>
  <si>
    <t>FAXの機能のタイプを取得して返す。</t>
  </si>
  <si>
    <t>機能別排紙先の設定インデックスを取得して返す。</t>
  </si>
  <si>
    <t>選択可能な機能別排紙先のインデックスを取得して返す。</t>
  </si>
  <si>
    <t>Small Finisher装着時：Finisherの搬送力調整モードの有効無効設定を返
す。</t>
    <phoneticPr fontId="11"/>
  </si>
  <si>
    <t>Small Finisher装着時：Finisherの排紙口ファンモードの有効無効設定を
返す。</t>
    <phoneticPr fontId="11"/>
  </si>
  <si>
    <t>Small Finisher装着時：Finisher排紙時の整列動作モードの設定を返す。</t>
    <phoneticPr fontId="11"/>
  </si>
  <si>
    <t>Inner Finisher装着時：ステープル引き込み力に設定可能な最大値を返
す。</t>
    <phoneticPr fontId="11"/>
  </si>
  <si>
    <t>Inner Finisher装着時：ステープル引き込み力に設定可能な最小値を返
す。</t>
    <phoneticPr fontId="11"/>
  </si>
  <si>
    <t>Inner Finisher装着時：Finisherステープル仕上げ改善モード有効時に適
用されるステープル引き込み力の設定値を取得して返す。</t>
    <phoneticPr fontId="11"/>
  </si>
  <si>
    <t>Inner Finisher装着時：Finisherステープル仕上げ改善モード無効時に適
用されるステープル引き込み力の設定値を取得して返す。</t>
    <phoneticPr fontId="11"/>
  </si>
  <si>
    <t>Finisherメンテナンス情報のタイプ値を取得して返す。</t>
    <phoneticPr fontId="11"/>
  </si>
  <si>
    <t>NA</t>
    <phoneticPr fontId="40"/>
  </si>
  <si>
    <t>EpPrtFinisherStackSpeedInhibitTypeTCとEpPrtFinisherStackSpeedInhibitPaperSizeTC の組み合わせ分、以下の順でオブジェクトを生成する。
　角上1ヶ所ステープル制御・整頓性向上 - A4/Letter
　角上1ヶ所ステープル制御・整頓性向上 - A4超
　端部2ヶ所ステープル制御・整頓性向上 - A4/Letter
　端部2ヶ所ステープル制御・整頓性向上 - A4超
　シフト制御 – スタック性向上 - A4/Letter
　シフト制御 – スタック性向上 - A4超
[以下実装根拠(外部公開不可)]
[サービス要求取得項目一覧] - [束排出速度補正 設定値]</t>
    <rPh sb="80" eb="81">
      <t>ク</t>
    </rPh>
    <rPh sb="82" eb="83">
      <t>ア</t>
    </rPh>
    <rPh sb="85" eb="86">
      <t>ブン</t>
    </rPh>
    <rPh sb="87" eb="89">
      <t>イカ</t>
    </rPh>
    <rPh sb="90" eb="91">
      <t>ジュン</t>
    </rPh>
    <rPh sb="99" eb="101">
      <t>セイセイ</t>
    </rPh>
    <rPh sb="116" eb="118">
      <t>セイギョ</t>
    </rPh>
    <rPh sb="295" eb="297">
      <t>ヨウキュウ</t>
    </rPh>
    <rPh sb="297" eb="299">
      <t>シュトク</t>
    </rPh>
    <rPh sb="299" eb="301">
      <t>コウモク</t>
    </rPh>
    <rPh sb="301" eb="303">
      <t>イチラン</t>
    </rPh>
    <phoneticPr fontId="43"/>
  </si>
  <si>
    <t>Finisher束排出速度抑制のタイプ値を取得して返す。</t>
  </si>
  <si>
    <t>Finisher束排出速度抑制の対象用紙サイズ値を取得して返す。</t>
  </si>
  <si>
    <t>Finisher束排出速度抑制の速度に設定可能な最小値を取得して返す。</t>
    <phoneticPr fontId="11"/>
  </si>
  <si>
    <t>Finisher束排出速度抑制の速度に設定可能な最大値を取得して返す。</t>
    <rPh sb="25" eb="26">
      <t>ダイ</t>
    </rPh>
    <phoneticPr fontId="11"/>
  </si>
  <si>
    <t>Finisher束排出速度抑制の設定値を取得して返す。</t>
    <phoneticPr fontId="11"/>
  </si>
  <si>
    <t>常に面数を返す。</t>
  </si>
  <si>
    <t>モノクロ印刷数を取得して返す。</t>
  </si>
  <si>
    <t>カラー印刷数を取得して返す。</t>
  </si>
  <si>
    <t>カウントしない。常に０を返す。</t>
  </si>
  <si>
    <t>初回印刷日を取得して返す。</t>
  </si>
  <si>
    <t>milliGrams(19)</t>
  </si>
  <si>
    <t>indexNumFixReverseDateOrder(3)</t>
  </si>
  <si>
    <t xml:space="preserve"> impressions(3)</t>
  </si>
  <si>
    <t>indexNumFixDateOrder(2)</t>
  </si>
  <si>
    <t>ヘッド前紙センサーの経時光量検知能率を取得して返す。
[以下実装根拠(外部公開不可)]
サービス要求取得項目一覧No.280の項目</t>
    <rPh sb="19" eb="21">
      <t>シュトク</t>
    </rPh>
    <rPh sb="23" eb="24">
      <t>カエ</t>
    </rPh>
    <rPh sb="48" eb="56">
      <t>ヨウキュウシュトクコウモクイチラン</t>
    </rPh>
    <rPh sb="63" eb="65">
      <t>コウモク</t>
    </rPh>
    <phoneticPr fontId="11"/>
  </si>
  <si>
    <t>ヘッドサーミスター平均温度(摂氏)を返す。
[以下実装根拠(外部公開不可)]
BIJ Pro/RIPS/LIJ インクコストツール／イールド分析要求仕様書 参照</t>
    <rPh sb="18" eb="19">
      <t>カエ</t>
    </rPh>
    <rPh sb="78" eb="80">
      <t>サンショウ</t>
    </rPh>
    <phoneticPr fontId="11"/>
  </si>
  <si>
    <t>累計印刷日数を返す。
1日に1回でも印刷のために給紙した日をカウントする。
[以下実装根拠(外部公開不可)]
BIJ Pro/RIPS/LIJ インクコストツール／イールド分析要求仕様書 参照</t>
    <phoneticPr fontId="11"/>
  </si>
  <si>
    <t>累計キャリッジパス回数を取得して返す。
[以下実装根拠(外部公開不可)]
[PORTアプリケーション機能仕様書]を参照。</t>
    <rPh sb="12" eb="14">
      <t>シュトク</t>
    </rPh>
    <rPh sb="16" eb="17">
      <t>カエ</t>
    </rPh>
    <rPh sb="57" eb="59">
      <t>サンショウ</t>
    </rPh>
    <phoneticPr fontId="11"/>
  </si>
  <si>
    <t xml:space="preserve">メディアタイプカテゴリー別サブスクリプション印刷カウント情報でサポートするカテゴリーの数を取得して返す。
[以下実装根拠(外部公開不可)]
[TBD]、プロセレクションサブスク機で対応。
</t>
    <phoneticPr fontId="11"/>
  </si>
  <si>
    <t>メディアタイプカテゴリーごとのサブスクリプション契約中の累計印刷面積の単位を返す。
[以下実装根拠(外部公開不可)]
[TBD]、プロセレクションサブスク機で対応。</t>
    <rPh sb="38" eb="39">
      <t>カエ</t>
    </rPh>
    <phoneticPr fontId="11"/>
  </si>
  <si>
    <t>コンディションチェックシート印刷をカウントするときの単位を返す。
[以下実装根拠(外部公開不可)]
[TBD]、プロセレクションサブスク機で対応。</t>
    <rPh sb="29" eb="30">
      <t>カエ</t>
    </rPh>
    <phoneticPr fontId="11"/>
  </si>
  <si>
    <t>コンディションチェックシート印刷カウントを取得して返す。
[以下実装根拠(外部公開不可)]
[TBD]、プロセレクションサブスク機で対応。</t>
    <phoneticPr fontId="11"/>
  </si>
  <si>
    <t>画占率範囲の下限値(単位%)を取得して返す。</t>
    <rPh sb="0" eb="1">
      <t>ガ</t>
    </rPh>
    <rPh sb="1" eb="2">
      <t>セン</t>
    </rPh>
    <rPh sb="2" eb="3">
      <t>リツ</t>
    </rPh>
    <rPh sb="3" eb="5">
      <t>ハンイ</t>
    </rPh>
    <rPh sb="6" eb="8">
      <t>カゲン</t>
    </rPh>
    <rPh sb="8" eb="9">
      <t>チ</t>
    </rPh>
    <rPh sb="10" eb="12">
      <t>タンイ</t>
    </rPh>
    <rPh sb="15" eb="17">
      <t>シュトク</t>
    </rPh>
    <rPh sb="19" eb="20">
      <t>カエ</t>
    </rPh>
    <phoneticPr fontId="0"/>
  </si>
  <si>
    <t>Duty比「低い」の画占率範囲の下限値を取得して返す。</t>
    <rPh sb="4" eb="5">
      <t>ヒ</t>
    </rPh>
    <rPh sb="6" eb="7">
      <t>ヒク</t>
    </rPh>
    <rPh sb="10" eb="11">
      <t>ガ</t>
    </rPh>
    <rPh sb="11" eb="12">
      <t>セン</t>
    </rPh>
    <rPh sb="12" eb="13">
      <t>リツ</t>
    </rPh>
    <rPh sb="13" eb="15">
      <t>ハンイ</t>
    </rPh>
    <rPh sb="16" eb="18">
      <t>カゲン</t>
    </rPh>
    <rPh sb="18" eb="19">
      <t>チ</t>
    </rPh>
    <rPh sb="20" eb="22">
      <t>シュトク</t>
    </rPh>
    <rPh sb="24" eb="25">
      <t>カエ</t>
    </rPh>
    <phoneticPr fontId="0"/>
  </si>
  <si>
    <t>Duty比「標準」の画占率範囲の下限値を取得して返す。</t>
    <rPh sb="4" eb="5">
      <t>ヒ</t>
    </rPh>
    <rPh sb="6" eb="8">
      <t>ヒョウジュン</t>
    </rPh>
    <rPh sb="10" eb="11">
      <t>ガ</t>
    </rPh>
    <rPh sb="11" eb="12">
      <t>セン</t>
    </rPh>
    <rPh sb="12" eb="13">
      <t>リツ</t>
    </rPh>
    <rPh sb="13" eb="15">
      <t>ハンイ</t>
    </rPh>
    <rPh sb="16" eb="18">
      <t>カゲン</t>
    </rPh>
    <rPh sb="18" eb="19">
      <t>チ</t>
    </rPh>
    <rPh sb="20" eb="22">
      <t>シュトク</t>
    </rPh>
    <rPh sb="24" eb="25">
      <t>カエ</t>
    </rPh>
    <phoneticPr fontId="0"/>
  </si>
  <si>
    <t>Duty比「濃い」の画占率範囲の下限値を取得して返す。</t>
    <rPh sb="4" eb="5">
      <t>ヒ</t>
    </rPh>
    <rPh sb="6" eb="7">
      <t>コ</t>
    </rPh>
    <rPh sb="10" eb="11">
      <t>ガ</t>
    </rPh>
    <rPh sb="11" eb="12">
      <t>セン</t>
    </rPh>
    <rPh sb="12" eb="13">
      <t>リツ</t>
    </rPh>
    <rPh sb="13" eb="15">
      <t>ハンイ</t>
    </rPh>
    <rPh sb="16" eb="18">
      <t>カゲン</t>
    </rPh>
    <rPh sb="18" eb="19">
      <t>チ</t>
    </rPh>
    <rPh sb="20" eb="22">
      <t>シュトク</t>
    </rPh>
    <rPh sb="24" eb="25">
      <t>カエ</t>
    </rPh>
    <phoneticPr fontId="0"/>
  </si>
  <si>
    <t>画占率範囲の上限値(単位%)を取得して返す。</t>
    <rPh sb="0" eb="1">
      <t>ガ</t>
    </rPh>
    <rPh sb="1" eb="2">
      <t>セン</t>
    </rPh>
    <rPh sb="2" eb="3">
      <t>リツ</t>
    </rPh>
    <rPh sb="3" eb="5">
      <t>ハンイ</t>
    </rPh>
    <rPh sb="6" eb="8">
      <t>ジョウゲン</t>
    </rPh>
    <rPh sb="8" eb="9">
      <t>チ</t>
    </rPh>
    <rPh sb="10" eb="12">
      <t>タンイ</t>
    </rPh>
    <rPh sb="15" eb="17">
      <t>シュトク</t>
    </rPh>
    <rPh sb="19" eb="20">
      <t>カエ</t>
    </rPh>
    <phoneticPr fontId="0"/>
  </si>
  <si>
    <t>Duty比「低い」の画占率範囲の上限値を取得して返す。</t>
    <rPh sb="4" eb="5">
      <t>ヒ</t>
    </rPh>
    <rPh sb="6" eb="7">
      <t>ヒク</t>
    </rPh>
    <rPh sb="10" eb="11">
      <t>ガ</t>
    </rPh>
    <rPh sb="11" eb="12">
      <t>セン</t>
    </rPh>
    <rPh sb="12" eb="13">
      <t>リツ</t>
    </rPh>
    <rPh sb="13" eb="15">
      <t>ハンイ</t>
    </rPh>
    <rPh sb="20" eb="22">
      <t>シュトク</t>
    </rPh>
    <rPh sb="24" eb="25">
      <t>カエ</t>
    </rPh>
    <phoneticPr fontId="0"/>
  </si>
  <si>
    <t>Duty比「標準」の画占率範囲の上限値を取得して返す。</t>
    <rPh sb="4" eb="5">
      <t>ヒ</t>
    </rPh>
    <rPh sb="6" eb="8">
      <t>ヒョウジュン</t>
    </rPh>
    <rPh sb="10" eb="11">
      <t>ガ</t>
    </rPh>
    <rPh sb="11" eb="12">
      <t>セン</t>
    </rPh>
    <rPh sb="12" eb="13">
      <t>リツ</t>
    </rPh>
    <rPh sb="13" eb="15">
      <t>ハンイ</t>
    </rPh>
    <rPh sb="20" eb="22">
      <t>シュトク</t>
    </rPh>
    <rPh sb="24" eb="25">
      <t>カエ</t>
    </rPh>
    <phoneticPr fontId="0"/>
  </si>
  <si>
    <t>Duty比「濃い」の画占率範囲の上限値を取得して返す。</t>
    <rPh sb="4" eb="5">
      <t>ヒ</t>
    </rPh>
    <rPh sb="6" eb="7">
      <t>コ</t>
    </rPh>
    <rPh sb="10" eb="11">
      <t>ガ</t>
    </rPh>
    <rPh sb="11" eb="12">
      <t>セン</t>
    </rPh>
    <rPh sb="12" eb="13">
      <t>リツ</t>
    </rPh>
    <rPh sb="13" eb="15">
      <t>ハンイ</t>
    </rPh>
    <rPh sb="20" eb="22">
      <t>シュトク</t>
    </rPh>
    <rPh sb="24" eb="25">
      <t>カエ</t>
    </rPh>
    <phoneticPr fontId="0"/>
  </si>
  <si>
    <t>範囲内の画占率に属する総印刷数を取得して返す。</t>
    <rPh sb="0" eb="3">
      <t>ハンイナイ</t>
    </rPh>
    <rPh sb="4" eb="5">
      <t>ガ</t>
    </rPh>
    <rPh sb="5" eb="6">
      <t>セン</t>
    </rPh>
    <rPh sb="6" eb="7">
      <t>リツ</t>
    </rPh>
    <rPh sb="8" eb="9">
      <t>ゾク</t>
    </rPh>
    <rPh sb="11" eb="12">
      <t>ソウ</t>
    </rPh>
    <rPh sb="12" eb="14">
      <t>インサツ</t>
    </rPh>
    <rPh sb="14" eb="15">
      <t>スウ</t>
    </rPh>
    <rPh sb="16" eb="18">
      <t>シュトク</t>
    </rPh>
    <rPh sb="20" eb="21">
      <t>カエ</t>
    </rPh>
    <phoneticPr fontId="0"/>
  </si>
  <si>
    <t>Duty比「低い」の画占率範囲に属する総印刷数を取得して返す。</t>
    <rPh sb="4" eb="5">
      <t>ヒ</t>
    </rPh>
    <rPh sb="6" eb="7">
      <t>ヒク</t>
    </rPh>
    <rPh sb="24" eb="26">
      <t>シュトク</t>
    </rPh>
    <rPh sb="28" eb="29">
      <t>カエ</t>
    </rPh>
    <phoneticPr fontId="0"/>
  </si>
  <si>
    <t>Duty比「標準」の画占率範囲に属する総印刷数を取得して返す。</t>
    <rPh sb="4" eb="5">
      <t>ヒ</t>
    </rPh>
    <rPh sb="6" eb="8">
      <t>ヒョウジュン</t>
    </rPh>
    <rPh sb="24" eb="26">
      <t>シュトク</t>
    </rPh>
    <rPh sb="28" eb="29">
      <t>カエ</t>
    </rPh>
    <phoneticPr fontId="0"/>
  </si>
  <si>
    <t>Duty比「濃い」の画占率範囲に属する総印刷数を取得して返す。</t>
    <rPh sb="4" eb="5">
      <t>ヒ</t>
    </rPh>
    <rPh sb="6" eb="7">
      <t>コ</t>
    </rPh>
    <rPh sb="24" eb="26">
      <t>シュトク</t>
    </rPh>
    <rPh sb="28" eb="29">
      <t>カエ</t>
    </rPh>
    <phoneticPr fontId="0"/>
  </si>
  <si>
    <t>総印刷Duty比の種別を取得して返す。</t>
    <rPh sb="0" eb="1">
      <t>ソウ</t>
    </rPh>
    <rPh sb="1" eb="3">
      <t>インサツ</t>
    </rPh>
    <rPh sb="7" eb="8">
      <t>ヒ</t>
    </rPh>
    <rPh sb="9" eb="11">
      <t>シュベツ</t>
    </rPh>
    <rPh sb="12" eb="14">
      <t>シュトク</t>
    </rPh>
    <rPh sb="16" eb="17">
      <t>カエ</t>
    </rPh>
    <phoneticPr fontId="0"/>
  </si>
  <si>
    <t>Duty比「低い」の種別を取得して返す。</t>
    <rPh sb="4" eb="5">
      <t>ヒ</t>
    </rPh>
    <rPh sb="6" eb="7">
      <t>ヒク</t>
    </rPh>
    <rPh sb="10" eb="12">
      <t>シュベツ</t>
    </rPh>
    <rPh sb="13" eb="15">
      <t>シュトク</t>
    </rPh>
    <rPh sb="17" eb="18">
      <t>カエ</t>
    </rPh>
    <phoneticPr fontId="0"/>
  </si>
  <si>
    <t>Duty比「標準」の種別を取得して返す。</t>
    <rPh sb="4" eb="5">
      <t>ヒ</t>
    </rPh>
    <rPh sb="6" eb="8">
      <t>ヒョウジュン</t>
    </rPh>
    <rPh sb="10" eb="12">
      <t>シュベツ</t>
    </rPh>
    <rPh sb="13" eb="15">
      <t>シュトク</t>
    </rPh>
    <rPh sb="17" eb="18">
      <t>カエ</t>
    </rPh>
    <phoneticPr fontId="0"/>
  </si>
  <si>
    <t>Duty比「濃い」の種別を取得して返す。</t>
    <rPh sb="4" eb="5">
      <t>ヒ</t>
    </rPh>
    <rPh sb="6" eb="7">
      <t>コ</t>
    </rPh>
    <rPh sb="10" eb="12">
      <t>シュベツ</t>
    </rPh>
    <rPh sb="13" eb="15">
      <t>シュトク</t>
    </rPh>
    <rPh sb="17" eb="18">
      <t>カエ</t>
    </rPh>
    <phoneticPr fontId="0"/>
  </si>
  <si>
    <t>[以下実装根拠(外部公開不可)]
「P-Loggerデータフォーマット仕様書」の統合No.145の項目を参照。</t>
  </si>
  <si>
    <t>印刷数のカウント単位を取得して返す。</t>
    <rPh sb="11" eb="13">
      <t>シュトク</t>
    </rPh>
    <rPh sb="15" eb="16">
      <t>カエ</t>
    </rPh>
    <phoneticPr fontId="0"/>
  </si>
  <si>
    <t>１ジョブにおける印刷数の範囲の下限数を取得して返す。</t>
    <rPh sb="19" eb="21">
      <t>シュトク</t>
    </rPh>
    <rPh sb="23" eb="24">
      <t>カエ</t>
    </rPh>
    <phoneticPr fontId="0"/>
  </si>
  <si>
    <t>１ジョブにおける印刷数の範囲1の下限数を返す。</t>
    <rPh sb="16" eb="18">
      <t>カゲン</t>
    </rPh>
    <rPh sb="18" eb="19">
      <t>スウ</t>
    </rPh>
    <rPh sb="20" eb="21">
      <t>カエ</t>
    </rPh>
    <phoneticPr fontId="0"/>
  </si>
  <si>
    <t>１ジョブにおける印刷数の範囲2の下限数を返す。</t>
    <rPh sb="16" eb="18">
      <t>カゲン</t>
    </rPh>
    <rPh sb="18" eb="19">
      <t>スウ</t>
    </rPh>
    <rPh sb="20" eb="21">
      <t>カエ</t>
    </rPh>
    <phoneticPr fontId="0"/>
  </si>
  <si>
    <t>１ジョブにおける印刷数の範囲3の下限数を返す。</t>
    <rPh sb="16" eb="18">
      <t>カゲン</t>
    </rPh>
    <rPh sb="18" eb="19">
      <t>スウ</t>
    </rPh>
    <rPh sb="20" eb="21">
      <t>カエ</t>
    </rPh>
    <phoneticPr fontId="0"/>
  </si>
  <si>
    <t>１ジョブにおける印刷数の範囲4の下限数を返す。</t>
    <rPh sb="16" eb="18">
      <t>カゲン</t>
    </rPh>
    <rPh sb="18" eb="19">
      <t>スウ</t>
    </rPh>
    <rPh sb="20" eb="21">
      <t>カエ</t>
    </rPh>
    <phoneticPr fontId="0"/>
  </si>
  <si>
    <t>１ジョブにおける印刷数の範囲5の下限数を返す。</t>
    <rPh sb="16" eb="18">
      <t>カゲン</t>
    </rPh>
    <rPh sb="18" eb="19">
      <t>スウ</t>
    </rPh>
    <rPh sb="20" eb="21">
      <t>カエ</t>
    </rPh>
    <phoneticPr fontId="0"/>
  </si>
  <si>
    <t>１ジョブにおける印刷数の範囲6の下限数を返す。</t>
    <rPh sb="16" eb="18">
      <t>カゲン</t>
    </rPh>
    <rPh sb="18" eb="19">
      <t>スウ</t>
    </rPh>
    <rPh sb="20" eb="21">
      <t>カエ</t>
    </rPh>
    <phoneticPr fontId="0"/>
  </si>
  <si>
    <t>１ジョブにおける印刷数の範囲7の下限数を返す。</t>
    <rPh sb="16" eb="18">
      <t>カゲン</t>
    </rPh>
    <rPh sb="18" eb="19">
      <t>スウ</t>
    </rPh>
    <rPh sb="20" eb="21">
      <t>カエ</t>
    </rPh>
    <phoneticPr fontId="0"/>
  </si>
  <si>
    <t>１ジョブにおける印刷数の範囲の上限数を取得して返す。</t>
    <rPh sb="19" eb="21">
      <t>シュトク</t>
    </rPh>
    <rPh sb="23" eb="24">
      <t>カエ</t>
    </rPh>
    <phoneticPr fontId="0"/>
  </si>
  <si>
    <t>１ジョブにおける印刷数の範囲1の上限数を返す。</t>
    <rPh sb="20" eb="21">
      <t>カエ</t>
    </rPh>
    <phoneticPr fontId="0"/>
  </si>
  <si>
    <t>１ジョブにおける印刷数の範囲2の上限数を返す。</t>
    <rPh sb="20" eb="21">
      <t>カエ</t>
    </rPh>
    <phoneticPr fontId="0"/>
  </si>
  <si>
    <t>１ジョブにおける印刷数の範囲3の上限数を返す。</t>
    <rPh sb="20" eb="21">
      <t>カエ</t>
    </rPh>
    <phoneticPr fontId="0"/>
  </si>
  <si>
    <t>１ジョブにおける印刷数の範囲4の上限数を返す。</t>
    <rPh sb="20" eb="21">
      <t>カエ</t>
    </rPh>
    <phoneticPr fontId="0"/>
  </si>
  <si>
    <t>１ジョブにおける印刷数の範囲5の上限数を返す。</t>
    <rPh sb="20" eb="21">
      <t>カエ</t>
    </rPh>
    <phoneticPr fontId="0"/>
  </si>
  <si>
    <t>１ジョブにおける印刷数の範囲6の上限数を返す。</t>
    <rPh sb="20" eb="21">
      <t>カエ</t>
    </rPh>
    <phoneticPr fontId="0"/>
  </si>
  <si>
    <t>１ジョブにおける印刷数の範囲7の上限数を返す。</t>
    <rPh sb="20" eb="21">
      <t>カエ</t>
    </rPh>
    <phoneticPr fontId="0"/>
  </si>
  <si>
    <t>1ジョブにおける印刷数別の総印刷数を取得して返す。</t>
    <rPh sb="18" eb="20">
      <t>シュトク</t>
    </rPh>
    <rPh sb="22" eb="23">
      <t>カエ</t>
    </rPh>
    <phoneticPr fontId="0"/>
  </si>
  <si>
    <t>初期値：0</t>
    <rPh sb="0" eb="2">
      <t>ショキ</t>
    </rPh>
    <rPh sb="2" eb="3">
      <t>チ</t>
    </rPh>
    <phoneticPr fontId="0"/>
  </si>
  <si>
    <t>1ジョブにおける印刷数別のジョブ数を取得して返す。</t>
    <rPh sb="18" eb="20">
      <t>シュトク</t>
    </rPh>
    <rPh sb="22" eb="23">
      <t>カエ</t>
    </rPh>
    <phoneticPr fontId="0"/>
  </si>
  <si>
    <t>機体がサポートする機能によってオブジェクトを作成する。
PC印刷, コピー印刷, Fax系印刷, その他の印刷（カード印刷含む）の順に作成する。
[以下実装根拠(外部公開不可)]
「ProductSpec」の「2. SKU Specification」-「Support level」もしくは、「Device Control Biling Rank」がBの場合は非サポート。</t>
  </si>
  <si>
    <t>印刷の種類を返す。</t>
  </si>
  <si>
    <t>PC印刷の種類。</t>
  </si>
  <si>
    <t>コピー印刷の種類。</t>
  </si>
  <si>
    <t>その他印刷の種類。</t>
  </si>
  <si>
    <t>機能別印刷数を取得して返す。
[以下実装根拠(外部公開不可)]
「ProductSpec」の「2. SKU Specification」-「Support level」もしくは、「Device Control Biling Rank」がBの場合は非サポート。</t>
  </si>
  <si>
    <t>一定期間印刷数カウント情報を返す。
[以下実装根拠(外部公開不可)]
サポート有無はProduct Spec - [SKU_Spec]シート - [COMMERCIAL&amp;RETAIL SPECIFICATION] - [MPS] - [Click charge] - [Smart charge]を参照。</t>
  </si>
  <si>
    <t>常にmonth(0)を返す。</t>
  </si>
  <si>
    <t>常に1を返す。</t>
  </si>
  <si>
    <t>一定期間に印刷されたモノクロ印刷枚数を取得して返す。</t>
  </si>
  <si>
    <t>一定期間に印刷されたカラー印刷枚数を取得して返す。</t>
  </si>
  <si>
    <t>Indexごとに異なる</t>
  </si>
  <si>
    <t>月別印刷履歴テーブル。</t>
  </si>
  <si>
    <t>オプションネットワークのタイプ。</t>
  </si>
  <si>
    <t>インターフェイスごとの印刷数をカウントする単位を取得して返す。</t>
  </si>
  <si>
    <t>インターフェイスごとのモノクロ印刷数を取得して返す。</t>
  </si>
  <si>
    <t>インターフェイスごとのカラー印刷数を取得して返す。</t>
  </si>
  <si>
    <t>印刷JOB履歴2共通テーブル。
[以下実装根拠(外部公開不可)]
[PORTアプリケーション機能仕様書]を参照。</t>
    <phoneticPr fontId="11"/>
  </si>
  <si>
    <t>印刷JOB履歴2テーブルのインデックスの付け方のタイプを返す。</t>
    <rPh sb="28" eb="29">
      <t>カエ</t>
    </rPh>
    <phoneticPr fontId="11"/>
  </si>
  <si>
    <t>印刷JOB履歴2テーブルで扱うインデックスの最大個数を返す。</t>
    <rPh sb="27" eb="28">
      <t>カエ</t>
    </rPh>
    <phoneticPr fontId="11"/>
  </si>
  <si>
    <t>印刷JOB履歴2の印刷JOBが消費したメディア量の単位を返す。</t>
    <rPh sb="28" eb="29">
      <t>カエ</t>
    </rPh>
    <phoneticPr fontId="11"/>
  </si>
  <si>
    <t>印刷JOB履歴2の印刷JOB履歴の印刷カウントの単位を返す。</t>
  </si>
  <si>
    <t>印刷JOBが消費したインク量の単位を返す。</t>
    <rPh sb="18" eb="19">
      <t>カエ</t>
    </rPh>
    <phoneticPr fontId="11"/>
  </si>
  <si>
    <t>印刷JOB履歴2テーブル。
[以下実装根拠(外部公開不可)]
[PORTアプリケーション機能仕様書]を参照。</t>
    <phoneticPr fontId="11"/>
  </si>
  <si>
    <t>印刷JOBの識別IDを取得して返す。</t>
    <rPh sb="11" eb="13">
      <t>シュトク</t>
    </rPh>
    <rPh sb="15" eb="16">
      <t>カエ</t>
    </rPh>
    <phoneticPr fontId="11"/>
  </si>
  <si>
    <t>印刷JOBの名称を取得して返す。</t>
    <rPh sb="9" eb="11">
      <t>シュトク</t>
    </rPh>
    <rPh sb="13" eb="14">
      <t>カエ</t>
    </rPh>
    <phoneticPr fontId="11"/>
  </si>
  <si>
    <t>印刷JOBが使用したメディアの名称を取得して返す。</t>
    <rPh sb="18" eb="20">
      <t>シュトク</t>
    </rPh>
    <rPh sb="22" eb="23">
      <t>カエ</t>
    </rPh>
    <phoneticPr fontId="11"/>
  </si>
  <si>
    <t>印刷JOBが印刷開始した時刻を取得して返す。</t>
    <rPh sb="15" eb="17">
      <t>シュトク</t>
    </rPh>
    <rPh sb="19" eb="20">
      <t>カエ</t>
    </rPh>
    <phoneticPr fontId="11"/>
  </si>
  <si>
    <t>印刷JOBが印刷終了した時刻を取得して返す。</t>
    <rPh sb="15" eb="17">
      <t>シュトク</t>
    </rPh>
    <rPh sb="19" eb="20">
      <t>カエ</t>
    </rPh>
    <phoneticPr fontId="11"/>
  </si>
  <si>
    <t>印刷開始した時刻が同じ印刷JOBを順番付けするための数値を取得して返す。</t>
    <rPh sb="29" eb="31">
      <t>シュトク</t>
    </rPh>
    <rPh sb="33" eb="34">
      <t>カエ</t>
    </rPh>
    <phoneticPr fontId="11"/>
  </si>
  <si>
    <t>印刷JOBの完了ステータスを取得して返す。</t>
    <rPh sb="14" eb="16">
      <t>シュトク</t>
    </rPh>
    <rPh sb="18" eb="19">
      <t>カエ</t>
    </rPh>
    <phoneticPr fontId="11"/>
  </si>
  <si>
    <t>印刷JOBが消費したメディア量(幅)を取得して返す。</t>
    <rPh sb="19" eb="21">
      <t>シュトク</t>
    </rPh>
    <rPh sb="23" eb="24">
      <t>カエ</t>
    </rPh>
    <phoneticPr fontId="11"/>
  </si>
  <si>
    <t>印刷JOBが消費したメディア量(長さ)を取得して返す。</t>
    <phoneticPr fontId="11"/>
  </si>
  <si>
    <t>印刷JOBの印刷カウントを取得して返す。</t>
    <phoneticPr fontId="11"/>
  </si>
  <si>
    <t>印刷JOBが使用したインク量をインクカテゴリーに区分したときのカテゴリーを返す。</t>
    <phoneticPr fontId="11"/>
  </si>
  <si>
    <t>印刷JOB履歴2インク情報テーブル。
[以下実装根拠(外部公開不可)]
[PORTアプリケーション機能仕様書]を参照。</t>
  </si>
  <si>
    <t>印刷JOBが消費したインク量を取得して返す。</t>
  </si>
  <si>
    <t>印刷JOB完了した時点の累積消費インク量を取得して返す。</t>
  </si>
  <si>
    <t>印刷JOBが使用したインクの名称を取得して返す。</t>
  </si>
  <si>
    <t>印刷JOBが使用したインクの省略表記名称を取得して返す。</t>
  </si>
  <si>
    <t>印刷JOB履歴2インク情報2テーブル。
[以下実装根拠(外部公開不可)]
[PORTアプリケーション機能仕様書]を参照。</t>
  </si>
  <si>
    <t>インク消費量カテゴリー別カウント共通テーブル。
[以下実装根拠(外部公開不可)]
[PORTアプリケーション機能仕様書]を参照。</t>
  </si>
  <si>
    <t>インク消費量カテゴリー別カウントの単位を返す。</t>
  </si>
  <si>
    <t>インク消費量カテゴリー別カウントテーブル。
[以下実装根拠(外部公開不可)]
[PORTアプリケーション機能仕様書]を参照。</t>
  </si>
  <si>
    <t>インク消費量カテゴリー別カウントの値を取得して返す。</t>
  </si>
  <si>
    <t>インク消費量カテゴリー別ジョブ数を取得して返す。</t>
  </si>
  <si>
    <t>インク消費量カウント共通ーブル。
[以下実装根拠(外部公開不可)]
[PORTアプリケーション機能仕様書]を参照。</t>
  </si>
  <si>
    <t>累積消費インク量のカウント単位を返す。</t>
  </si>
  <si>
    <t>インク消費量カウントテーブル。
[以下実装根拠(外部公開不可)]
[PORTアプリケーション機能仕様書]を参照。</t>
  </si>
  <si>
    <t>累積消費インク量を取得して返す。</t>
  </si>
  <si>
    <t>インク消費量2カウントテーブル。
[以下実装根拠(外部公開不可)]
[PORTアプリケーション機能仕様書]を参照。</t>
  </si>
  <si>
    <t>メディアタイプカテゴリー別サブスクリプション印刷カウント情報テーブル。
[以下実装根拠(外部公開不可)]
[TBD]、プロセレクションサブスク機で対応。</t>
  </si>
  <si>
    <t>メディアタイプカテゴリーのタイプを返す。</t>
  </si>
  <si>
    <t>メディアタイプカテゴリーごとのサブスクリプション契約中の累計印刷面積を取得して返す。</t>
  </si>
  <si>
    <t>prtMarkerSuppliesTableと同じ順序でオブジェクトを作成する。
[以下実装根拠(外部公開不可)]
メンテナンスボックスの場合、 「ProductSpec」の「1.MainStructure_Function - Print Mechanism - Ink system - Replaceable waste ink pad」が[-]ならば非サポート。</t>
  </si>
  <si>
    <t>prtMarkerSuppliesLevelと同じ値</t>
  </si>
  <si>
    <t>Cyan Inkの残量を返す。</t>
  </si>
  <si>
    <t>Magenta Inkの残量を返す。</t>
  </si>
  <si>
    <t>Yellow Inkの残量を返す。</t>
  </si>
  <si>
    <t>Maintenance Unitの残量を返す。</t>
  </si>
  <si>
    <t>交換後、印刷またはクリーニングで+1される。
256回以上交換しても255を返す。
インクの場合、「ProductSpec」の「1.MainStructure_Function - Print Mechanism - Ink system - Type」が CISSならばUnknown(-2)。
CISSではない場合、「ProductSpec」の「1.MainStructure_Function - Print Mechanism - Ink system - Ink Level Indication」が[-]ならばUnknown(-2)。</t>
  </si>
  <si>
    <t>Cyan Inkの新品装着回数。</t>
  </si>
  <si>
    <t>Magenta Inkの新品装着回数。</t>
  </si>
  <si>
    <t>Yellow Inkの新品装着回数。</t>
  </si>
  <si>
    <t>Maintenance Unitの新品装着回数。</t>
  </si>
  <si>
    <t>装着中の消耗品の種別と型番を返す。
各インク種別は、以下の文字列で表す。
　RIPS："[色] Ink Supply Unit"
　IC："[色] Ink Cartridge"
MarkerUnit, MarkerSuppliesUnitに異常であれば全てのインクパックのIndexでNAとする。
プリンターエラーによってはインク情報が取得できない場合があり、その場合も全てのインクのIndexでNAとする。
メンテナンスボックスのみ上記とは独立する。
[以下実装根拠(外部公開不可)]
サポートする消耗品は「ProductSpec」の「ARTICLES OF CONSUMPTION / OPTIONS &amp; ACCESSORIES」の項目を参照。
インクの場合、「ProductSpec」の「1.MainStructure_Function - Print Mechanism - Ink system - Type」が CISSならば非サポート。</t>
  </si>
  <si>
    <t xml:space="preserve">Cyan Inkの名称を返す。 </t>
  </si>
  <si>
    <t xml:space="preserve">Magenta Inkの名称を返す。 </t>
  </si>
  <si>
    <t>"Magenta Ink Cartridge  "+&lt;型番&gt;</t>
  </si>
  <si>
    <t xml:space="preserve">Yellow Inkの名称を返す。 </t>
  </si>
  <si>
    <t>Maintenance Unitの名称を返す。</t>
  </si>
  <si>
    <t>Maintenance Cartridge +&lt;型番&gt;</t>
  </si>
  <si>
    <t>消耗品が純正品かを取得して返す。
純正→4
非純正→3
メンテナンスカートリッジ、未装着→2
MarkerUnit, MarkerSuppliesUnitに異常であれば全てのインクのIndexでunknown(-2)とする。
プリンターエラーによってはインク情報が取得できない場合があり、その場合も全てのインクのIndexでunknown(-2)とする。
[以下実装根拠(外部公開不可)]
インクの場合、「ProductSpec」の「1.MainStructure_Function - Print Mechanism - Ink system - Type」が CISSならば非サポート。</t>
  </si>
  <si>
    <t>Black Inkの純正/非純正を返す。</t>
  </si>
  <si>
    <t>初期値：genuine(4)</t>
  </si>
  <si>
    <t>Cyan Inkの純正/非純正を返す。</t>
  </si>
  <si>
    <t>Magenta Inkの純正/非純正を返す。</t>
  </si>
  <si>
    <t>Yellow Inkの純正/非純正を返す。</t>
  </si>
  <si>
    <t>Maintenance Unitの純正/非純正を返す。</t>
  </si>
  <si>
    <t>unknown(2)</t>
  </si>
  <si>
    <t>消耗品のCSICにシリアル番号が記録されている場合に、その番号を表示する。記録されていない場合は"EPSON"を表示する。
MarkerUnit, MarkerSuppliesUnitに異常であれば全てのインクパックのIndexでNAとする。
プリンターエラーによってはインク情報が取得できない場合があり、その場合も全てのインクパックのIndexでNAとする。
[以下実装根拠(外部公開不可)]
インクの場合、「ProductSpec」の「1.MainStructure_Function - Print Mechanism - Ink system - Type」が CISSならば非サポート。</t>
  </si>
  <si>
    <t>[装着されている消耗品による]</t>
  </si>
  <si>
    <t>Cyan InkのIDを返す。</t>
  </si>
  <si>
    <t>Magenta InkのIDを返す。</t>
  </si>
  <si>
    <t>Yellow InkのIDを返す。</t>
  </si>
  <si>
    <t>Maintenance UnitのIDを返す。</t>
  </si>
  <si>
    <t>印刷消耗品の仕向け先を返す。</t>
    <rPh sb="11" eb="12">
      <t>カエ</t>
    </rPh>
    <phoneticPr fontId="0"/>
  </si>
  <si>
    <t>Black Inkの仕向け先を返す。
常にunknownを返す。</t>
    <rPh sb="13" eb="14">
      <t>サキ</t>
    </rPh>
    <rPh sb="15" eb="16">
      <t>カエ</t>
    </rPh>
    <phoneticPr fontId="0"/>
  </si>
  <si>
    <t>Cyan Inkの仕向け先を返す。
常にunknownを返す。</t>
    <rPh sb="12" eb="13">
      <t>サキ</t>
    </rPh>
    <rPh sb="14" eb="15">
      <t>カエ</t>
    </rPh>
    <phoneticPr fontId="0"/>
  </si>
  <si>
    <t>Magenta Inkの仕向け先を返す。
常にunknownを返す。</t>
  </si>
  <si>
    <t>Yellow Inkの仕向け先を返す。
常にunknownを返す。</t>
  </si>
  <si>
    <t>Maintenance Unitの仕向け。
常にunknownを返す。</t>
  </si>
  <si>
    <t>epPrtMarkerSuppliesDescription と同じ値を返す。</t>
  </si>
  <si>
    <t>"Maintenance Cartridge "+&lt;型番&gt;</t>
  </si>
  <si>
    <t>プリンターエラーによってはインク情報が取得できない場合があり、その場合も全てのインクのIndexでNAとする
本プリンターでは機種のRIDと対応したRIDのインクしか装着できないようになっているので、全てのインクのIndexで同じ値を応答する。
[以下実装根拠(外部公開不可)]
「ProductSpec」の「1.MainStructure_Function - Print Mechanism - Ink system - Type」が CISSならば非サポート。
インク以外は非サポート。</t>
    <rPh sb="237" eb="239">
      <t>イガイ</t>
    </rPh>
    <phoneticPr fontId="0"/>
  </si>
  <si>
    <t>RIDの値</t>
    <rPh sb="4" eb="5">
      <t>アタイ</t>
    </rPh>
    <phoneticPr fontId="0"/>
  </si>
  <si>
    <t>Cyan Ink のRID</t>
  </si>
  <si>
    <t>Magenta Ink のRID</t>
  </si>
  <si>
    <t>Yellow Ink のRID</t>
  </si>
  <si>
    <t>プリンターエラーによってはインク情報が取得できない場合があり、その場合も全てのインクのIndexでNAとする。
本プリンターでは以下の値を応答する。
・D4コマンドの"ii"コマンドで取得できる、SIDの値。
[以下実装根拠(外部公開不可)]
「ProductSpec」の「1.MainStructure_Function - Print Mechanism - Ink system - Type」が CISSならば非サポート。
インク以外は非サポート。</t>
  </si>
  <si>
    <t>SIDの値</t>
    <rPh sb="4" eb="5">
      <t>アタイ</t>
    </rPh>
    <phoneticPr fontId="0"/>
  </si>
  <si>
    <t>Cyan Ink のSID</t>
  </si>
  <si>
    <t>Magenta Ink のSID</t>
  </si>
  <si>
    <t>Yellow Ink のSID</t>
  </si>
  <si>
    <t>Cyan Ink の印刷消耗品のタイプ</t>
  </si>
  <si>
    <t>Magenta Ink の印刷消耗品のタイプ</t>
  </si>
  <si>
    <t>Yellow Ink の印刷消耗品のタイプ</t>
  </si>
  <si>
    <t>カートリッジ情報サポートテーブル。
[以下実装根拠(外部公開不可)]
「P-Loggerデータフォーマット仕様書」の統合No.1237の項目を参照。</t>
    <rPh sb="58" eb="60">
      <t>トウゴウ</t>
    </rPh>
    <phoneticPr fontId="0"/>
  </si>
  <si>
    <t>カートリッジ情報のHMACを取得して返す。</t>
  </si>
  <si>
    <t>プリンター内で生成される値。</t>
    <rPh sb="5" eb="6">
      <t>ナイ</t>
    </rPh>
    <rPh sb="7" eb="9">
      <t>セイセイ</t>
    </rPh>
    <rPh sb="12" eb="13">
      <t>アタイ</t>
    </rPh>
    <phoneticPr fontId="0"/>
  </si>
  <si>
    <t>機種コードを取得して返す。</t>
  </si>
  <si>
    <t>機種固有のコード。
「EPC-API要求仕様書」参照</t>
    <rPh sb="0" eb="2">
      <t>キシュ</t>
    </rPh>
    <rPh sb="2" eb="4">
      <t>コユウ</t>
    </rPh>
    <phoneticPr fontId="0"/>
  </si>
  <si>
    <t>カートリッジ情報のバージョンを取得して返す。</t>
  </si>
  <si>
    <t>固有のバージョン番号。
「EPC-API要求仕様書」参照</t>
    <rPh sb="0" eb="2">
      <t>コユウ</t>
    </rPh>
    <rPh sb="8" eb="10">
      <t>バンゴウ</t>
    </rPh>
    <phoneticPr fontId="0"/>
  </si>
  <si>
    <t>カートリッジ履歴テーブルのインデックスの付け方のタイプを取得して返す。</t>
  </si>
  <si>
    <t>カートリッジ履歴テーブル最大数を取得して返す。</t>
  </si>
  <si>
    <t>カートリッジ履歴テーブル。
[以下実装根拠(外部公開不可)]
「P-Loggerデータフォーマット仕様書」の統合No.1237の項目を参照。</t>
    <rPh sb="54" eb="56">
      <t>トウゴウ</t>
    </rPh>
    <phoneticPr fontId="0"/>
  </si>
  <si>
    <t>UIDを取得して返す。</t>
  </si>
  <si>
    <t>インク消費量を取得して返す。
「EPC-API要求仕様書」参照</t>
  </si>
  <si>
    <t>カートリッジ設定情報を取得して返す。</t>
  </si>
  <si>
    <t>カートリッジ装着回数を取得して返す。</t>
    <rPh sb="6" eb="8">
      <t>ソウチャク</t>
    </rPh>
    <rPh sb="8" eb="10">
      <t>カイスウ</t>
    </rPh>
    <phoneticPr fontId="0"/>
  </si>
  <si>
    <t>カートリッジの制御用コード(Cコード)を取得して返す。</t>
  </si>
  <si>
    <t>初期値："00 00"</t>
  </si>
  <si>
    <t>[以下実装根拠(外部公開不可)]
「P-Loggerデータフォーマット仕様書」の統合No.1256-1260の項目を参照。</t>
  </si>
  <si>
    <t>ジャム履歴テーブルのインデックスの付け方のタイプを取得して返す。</t>
    <rPh sb="25" eb="27">
      <t>シュトク</t>
    </rPh>
    <rPh sb="29" eb="30">
      <t>カエ</t>
    </rPh>
    <phoneticPr fontId="0"/>
  </si>
  <si>
    <t>ジャム履歴テーブル最大数を取得して返す。</t>
  </si>
  <si>
    <t>ジャム履歴でジャムを発生させたジョブの印刷カウントの単位を取得して返す。</t>
  </si>
  <si>
    <t>ジャム発生日時を取得して返す。
[以下実装根拠(外部公開不可)]
RTC有無に依存する。</t>
    <rPh sb="36" eb="38">
      <t>ウム</t>
    </rPh>
    <rPh sb="39" eb="41">
      <t>イゾン</t>
    </rPh>
    <phoneticPr fontId="0"/>
  </si>
  <si>
    <t>ジャムを発生させたジョブの印刷カウントを取得して返す。</t>
  </si>
  <si>
    <t>ジャムを発生させたジョブの用紙種類を取得して返す。</t>
  </si>
  <si>
    <t>ジャムを発生させたジョブの用紙サイズを取得して返す。</t>
  </si>
  <si>
    <t>ジャムを発生させたときの状態サブ種コードを取得して返す。</t>
  </si>
  <si>
    <t>経路の種別を取得して返す。</t>
  </si>
  <si>
    <t>経路を示すアクセスポイントの番号を取得して返す。</t>
  </si>
  <si>
    <t>経路別ジャム発生回数を取得して返す。</t>
  </si>
  <si>
    <t>対応するprtMarkerSuppliesIndexを返す。</t>
  </si>
  <si>
    <t>CyanのprtMarkerSuppliesIndexを返す。</t>
  </si>
  <si>
    <t>MagentaのprtMarkerSuppliesIndexを返す。</t>
  </si>
  <si>
    <t>YellowのprtMarkerSuppliesIndexを返す。</t>
  </si>
  <si>
    <t>対応するprtMarkerColorantIndexを返す。</t>
  </si>
  <si>
    <t>CyanのprtMarkerColorantIndexを返す。</t>
  </si>
  <si>
    <t>MagentaのprtMarkerColorantIndexを返す。</t>
  </si>
  <si>
    <t>RGB値を返す。</t>
  </si>
  <si>
    <t>CyanのRGB値を返す。
常に0x00FFFFを返す。</t>
  </si>
  <si>
    <t>0x00FFFF(65535)</t>
  </si>
  <si>
    <t>MagentaのRGB値を返す。
常に0xFF00FFを返す。</t>
  </si>
  <si>
    <t>0xFF00FF(16711935)</t>
  </si>
  <si>
    <t>0xFFFF00(16776960)</t>
  </si>
  <si>
    <t>black(0)</t>
  </si>
  <si>
    <t>Cyanの種別を返す。</t>
  </si>
  <si>
    <t>cyan(1)</t>
  </si>
  <si>
    <t>Magentaの種別を返す。</t>
  </si>
  <si>
    <t>magenta(2)</t>
  </si>
  <si>
    <t>Yellowの種別を返す。</t>
  </si>
  <si>
    <t>yellow(3)</t>
  </si>
  <si>
    <t>black(1)</t>
  </si>
  <si>
    <t>Cyanの販社サービスに関わる色のタイプ。</t>
  </si>
  <si>
    <t>cyan(2)</t>
  </si>
  <si>
    <t>Magentaの販社サービスに関わる色のタイプ。</t>
  </si>
  <si>
    <t>magenta(3)</t>
  </si>
  <si>
    <t>Yellowの販社サービスに関わる色のタイプ。</t>
  </si>
  <si>
    <t>yellow(4)</t>
  </si>
  <si>
    <t>印刷色毎の消耗品残量のリセット回数を取得して返す。
[以下実装根拠(外部公開不可)]
「P-Loggerデータフォーマット仕様書」の統合No.1391～1396の項目を参照。
CISS機以外は非サポート</t>
    <rPh sb="18" eb="20">
      <t>シュトク</t>
    </rPh>
    <rPh sb="92" eb="93">
      <t>キ</t>
    </rPh>
    <rPh sb="93" eb="95">
      <t>イガイ</t>
    </rPh>
    <rPh sb="96" eb="97">
      <t>ヒ</t>
    </rPh>
    <phoneticPr fontId="0"/>
  </si>
  <si>
    <t>詳細は「印刷カバレッジ要求仕様書」に記載</t>
  </si>
  <si>
    <t>最終ジョブの印刷カバレッジを取得して返す</t>
  </si>
  <si>
    <t>印刷カバレッジリセット後の累計平均印刷カバレッジを取得して返す</t>
  </si>
  <si>
    <t>印刷カバレッジの検証情報を取得して返す</t>
  </si>
  <si>
    <t>印刷カバレッジリセット後の累計平均ISO相対印刷カバレッジを取得して返す</t>
  </si>
  <si>
    <t xml:space="preserve">[以下実装根拠(外部公開不可)]
「P-Loggerデータフォーマット仕様書」の統合No.521-552の項目を参照。
</t>
  </si>
  <si>
    <t>印刷カバレッジのタイプを取得して返す。</t>
    <rPh sb="12" eb="14">
      <t>シュトク</t>
    </rPh>
    <rPh sb="16" eb="17">
      <t>カエ</t>
    </rPh>
    <phoneticPr fontId="0"/>
  </si>
  <si>
    <t>用紙上印字カバレッジのタイプを返す。</t>
  </si>
  <si>
    <t>onPaperCoverage(1)</t>
  </si>
  <si>
    <t>カバレッジAのタイプを返す。</t>
  </si>
  <si>
    <t>coverageA(2)</t>
  </si>
  <si>
    <t>カバレッジBのタイプを返す。</t>
  </si>
  <si>
    <t>coverageB(3)</t>
  </si>
  <si>
    <t>最終ジョブにおける印刷カバレッジ情報を取得して返す。</t>
    <rPh sb="19" eb="21">
      <t>シュトク</t>
    </rPh>
    <rPh sb="23" eb="24">
      <t>カエ</t>
    </rPh>
    <phoneticPr fontId="0"/>
  </si>
  <si>
    <t>用紙上印字カバレッジの最終ジョブにおける印刷カバレッジ情報を取得して返す。</t>
    <rPh sb="30" eb="32">
      <t>シュトク</t>
    </rPh>
    <rPh sb="34" eb="35">
      <t>カエ</t>
    </rPh>
    <phoneticPr fontId="0"/>
  </si>
  <si>
    <t>カバレッジAの最終ジョブにおける印刷カバレッジ情報を取得して返す。</t>
  </si>
  <si>
    <t>カバレッジBの最終ジョブにおける印刷カバレッジ情報を取得して返す。</t>
  </si>
  <si>
    <t>生涯の累計平均印刷カバレッジ情報を取得して返す。</t>
    <rPh sb="17" eb="19">
      <t>シュトク</t>
    </rPh>
    <rPh sb="21" eb="22">
      <t>カエ</t>
    </rPh>
    <phoneticPr fontId="0"/>
  </si>
  <si>
    <t>用紙上印字カバレッジの生涯の累計平均印刷カバレッジ情報を取得して返す。</t>
  </si>
  <si>
    <t>カバレッジAの生涯の累計平均印刷カバレッジ情報を取得して返す。</t>
  </si>
  <si>
    <t>カバレッジBの生涯の累計平均印刷カバレッジ情報を取得して返す。</t>
  </si>
  <si>
    <t>印刷カバレッジ情報をリセットした後の累計平均印刷カバレッジ情報を取得して返す。</t>
    <rPh sb="32" eb="34">
      <t>シュトク</t>
    </rPh>
    <rPh sb="36" eb="37">
      <t>カエ</t>
    </rPh>
    <phoneticPr fontId="0"/>
  </si>
  <si>
    <t>用紙上印字カバレッジの印刷カバレッジ情報をリセットした後の累計平均印刷カバレッジ情報を取得して返す。</t>
  </si>
  <si>
    <t>カバレッジAの印刷カバレッジ情報をリセットした後の累計平均印刷カバレッジ情報を取得して返す。</t>
  </si>
  <si>
    <t>カバレッジBの印刷カバレッジ情報をリセットした後の累計平均印刷カバレッジ情報を取得して返す。</t>
  </si>
  <si>
    <t>LPのみサポート。オプションネットワークインターフェイスカード非装着時は、本テーブルはNA。
[以下実装根拠(外部公開不可)]
オプションネットワークの有無は、「Product Spec」の「1. Main Structures and Functions」の「OPTIONS &amp; ACCESSORIES」の「増設Network(Ethernet)ユニット」を参照。</t>
  </si>
  <si>
    <t>インターフェイスのタイプを取得して返す。</t>
  </si>
  <si>
    <t>トナーの累積使用量の単位を取得して返す。</t>
  </si>
  <si>
    <t>トナーの累積使用量を取得して返す。</t>
    <rPh sb="6" eb="9">
      <t>シヨウリョウ</t>
    </rPh>
    <phoneticPr fontId="0"/>
  </si>
  <si>
    <t>機体に装着している定期交換部品のオブジェクトを作成する。
搬送ベルト、搬送ベルトクリーナー、インクヘッド、I/S メンテユニット、Ink System Assyの順に作成する。
[以下実装根拠(外部公開不可)]
「ProductSpec」の「1.MainStructure_Function - OPTIONS &amp; ACCESSORIES - Periodical Mentenance Parts」の項目を参照。</t>
  </si>
  <si>
    <t>名称を返す。</t>
  </si>
  <si>
    <t>単位を返す。</t>
  </si>
  <si>
    <t>交換回数を取得して返す。</t>
  </si>
  <si>
    <t>常にcountDownを返す。</t>
  </si>
  <si>
    <t>パーツの交換推奨状態を取得して返す。
[以下実装根拠(外部公開不可)]
[TBD]、プロセレクションサブスク機で対応。</t>
  </si>
  <si>
    <t>フィニッシャーパーツで計測されるカウントの単位を取得して返す。</t>
  </si>
  <si>
    <t>フィニッシャーパーツで計測されるカウント値を取得して返す。</t>
  </si>
  <si>
    <t>フィニッシャーパーツの交換(装着）回数を取得して返す。</t>
  </si>
  <si>
    <t>Finisherパーツのタイプを取得して返す。</t>
  </si>
  <si>
    <t>ルミラーパドルのタイプを取得して返す。</t>
  </si>
  <si>
    <t>小パドルユニットのタイプを取得して返す。</t>
  </si>
  <si>
    <t>epPrtFinisherPartsCountのカウント方法を取得して返す。</t>
  </si>
  <si>
    <t>epPrtMarkerSuppliesParts(35)</t>
  </si>
  <si>
    <t>常に回数を返す。</t>
  </si>
  <si>
    <t>times(4)</t>
  </si>
  <si>
    <t>紙ジャムの発生回数を取得して返す。</t>
  </si>
  <si>
    <t>ディスプレイ画像の幅を取得して返す(ピクセル単位)。
[以下実装根拠(外部公開不可)]
値は各機種のパネル制御仕様書の[解像度]を参照。</t>
  </si>
  <si>
    <t>固定</t>
    <rPh sb="0" eb="2">
      <t>コテイ</t>
    </rPh>
    <phoneticPr fontId="9"/>
  </si>
  <si>
    <t>ディスプレイ画像の高さを取得して返す(ピクセル単位)。
[以下実装根拠(外部公開不可)]
値は各機種のパネル制御仕様書の[解像度]を参照。</t>
  </si>
  <si>
    <t>ディスプレイ画像を取得するためのURIを取得して返す。</t>
  </si>
  <si>
    <t>"http://[プリンターのIPアドレス]/PRESENTATION/ADVANCED/INFO_PANELSNAPSHOT/PANELIMAGE.JPG"</t>
  </si>
  <si>
    <t>対応するD4CommandについてはControlCommandSpecification参照。NW無機かつGDI機では非サポート。</t>
  </si>
  <si>
    <t>ObjectIDはepPrtD4EpsonCtrlChCommandReply.hrDeviceIndex."D4コマンド"とする。</t>
  </si>
  <si>
    <t>コマンドに依存する。</t>
  </si>
  <si>
    <t>認証必要なD4 EPSON-CTRLチャンネルのコマンドの回答。</t>
  </si>
  <si>
    <t>機体がサポートする印刷言語の、言語別印刷数をカウントするオブジェクトを作成する。サポートする印刷言語は仕向けによって変化する。
ESC/P-R, ESC/Page, PCL, PS/PDF, otherの順に作成する。
ESC/P-R：ESC/P-Rの印刷数をカウントする。
ESC/Page：ESC/Page, ESC/Page-Colorの印刷数をカウントする。
PCL：PCLXL, PCL5Cの印刷数をカウントする。
PS/PDF：PS3, PDFの印刷数をカウントする。
other：上記以外の印刷数をカウントする。
個別に印刷数を数える印刷言語から作成し、最後にotherを作成する。
[以下実装根拠(外部公開不可)]
「ProductSpec」の「1.MainStructure_Function - CONTROL COMMAND」の項目を参照。（PCLは日本仕向なし）</t>
  </si>
  <si>
    <t>印刷言語のprtInterpreterIndexを取得して返す。
該当するprtInterpreterIndexがなければ0。</t>
  </si>
  <si>
    <t>ESC/P-RのprtInterpreterIndexを取得して返す。</t>
  </si>
  <si>
    <t>ESC/P-RのprtInterpreterIndex</t>
  </si>
  <si>
    <t>otherは常に0を返す。</t>
  </si>
  <si>
    <t>otherの名称を返す。</t>
  </si>
  <si>
    <t>"Other"</t>
  </si>
  <si>
    <t>印刷言語の印刷数を取得して返す。
[以下実装根拠(外部公開不可)]
「ProductSpec」の「2. SKU Specification」-「課金ランク」または「課金レベル」または「Device Control Biling Rank」がBの場合は非サポート。</t>
  </si>
  <si>
    <t>印刷言語のタイプを取得して返す。</t>
  </si>
  <si>
    <t>消耗品のタイプを取得して返す。</t>
  </si>
  <si>
    <t>対応するepPrtMarkerColorIndexを取得して返す。</t>
  </si>
  <si>
    <t>epPrtConsumableSupplyDescription と同じ値を返す。</t>
  </si>
  <si>
    <t>onPaper(1)</t>
  </si>
  <si>
    <t>onPaperGenuine(2)</t>
  </si>
  <si>
    <t>onPaperPlainPaper(3)</t>
  </si>
  <si>
    <t>cleaning(4)</t>
  </si>
  <si>
    <t>cleaningGenuine(5)</t>
  </si>
  <si>
    <t>flushing(6)</t>
  </si>
  <si>
    <t>flushingGenuine(7)</t>
  </si>
  <si>
    <t>flushingBeforePrint(8)</t>
  </si>
  <si>
    <t>flushingWipe(9)</t>
  </si>
  <si>
    <t>flushingPeriodic(10)</t>
  </si>
  <si>
    <t>flushingIdle(11)</t>
  </si>
  <si>
    <t>average(12)</t>
  </si>
  <si>
    <t>averageTerm(13)</t>
  </si>
  <si>
    <t>消耗品に関わる消費量の単位を取得して返す。</t>
  </si>
  <si>
    <t>用紙上印字消費量(純正)の単位を取得して返す。</t>
  </si>
  <si>
    <t>用紙上印字消費量(普通紙)の単位を取得して返す。</t>
  </si>
  <si>
    <t>クリーニング時消費量の単位を取得して返す。</t>
  </si>
  <si>
    <t>クリーニング時消費量(純正)の単位を取得して返す。</t>
  </si>
  <si>
    <t>フラッシング消費量の単位を取得して返す。</t>
  </si>
  <si>
    <t>microGrams(20)</t>
  </si>
  <si>
    <t>フラッシング消費量(純正)の単位を取得して返す。</t>
  </si>
  <si>
    <t>フラッシング消費量(印字開始前)の単位を取得して返す。</t>
  </si>
  <si>
    <t>フラッシング消費量(混色防止(ヘッドをワイプで拭いた後))の単位を取得して返す。</t>
  </si>
  <si>
    <t>フラッシング消費量(印刷中に定期的に行う)の単位を取得して返す。</t>
  </si>
  <si>
    <t>フラッシング消費量(待機時)の単位を取得して返す。</t>
  </si>
  <si>
    <t>直接・間接含めた平均消費量の単位を取得して返す。</t>
  </si>
  <si>
    <t>直接・間接含めた期間限定消費量の単位を取得して返す。</t>
  </si>
  <si>
    <t>消耗品タイプ別の累計消費量を取得して返す。</t>
  </si>
  <si>
    <t>消耗品に対応するepPrtMarkerColorIndexを取得して返す。</t>
  </si>
  <si>
    <t>epPrtMarkerColorIndex</t>
  </si>
  <si>
    <t>消耗品タイプ・色別の累計消費量を取得して返す。</t>
  </si>
  <si>
    <t>消耗品のサイズを取得して返す。</t>
  </si>
  <si>
    <t>消耗品の累積新品交換回数を取得して返す。</t>
  </si>
  <si>
    <t>インデックスの付け方を返す</t>
  </si>
  <si>
    <t>テーブルの最大数を返す</t>
  </si>
  <si>
    <t>ユーザーのクリーニング履歴ごとにオブジェクトを作成する</t>
  </si>
  <si>
    <t>クリーニング履歴の種別を返す</t>
  </si>
  <si>
    <t>クリーニング実施時刻を取得して返す</t>
  </si>
  <si>
    <t>クリーニング実行時の総印刷枚数を取得して返す。
Gagaのみサポート</t>
  </si>
  <si>
    <t>定期的なノズル抜け検出の間隔設定を取得して返す。
[以下実装根拠(外部公開不可)]
[UI機能仕様書] - [プリンターメンテナンス要件表(ラベル)] - [自己診断間隔を設定できること]を参照。</t>
  </si>
  <si>
    <t>ノズル抜け検出の許容ノズル抜け数設定を取得して返す。
[以下実装根拠(外部公開不可)]
[UI機能仕様書] - [プリンターメンテナンス要件表(ラベル)] - [ノズル抜け許容数を設定できること]を参照。</t>
  </si>
  <si>
    <t>ノズル抜け検出時の動作設定を取得して返す。
[以下実装根拠(外部公開不可)]
[Menu Specification] - [プリンターのお手入れ] - [ノズルチェックの設定]を参照。</t>
  </si>
  <si>
    <t>ノズル抜け検出時のクリーニング機能の有効無効設定を取得して返す。
[以下実装根拠(外部公開不可)]
[Menu Specification] - [プリンターのお手入れ] - [診断クリーニング]を参照。</t>
  </si>
  <si>
    <t>定時クリーニング設定を実行する時刻（時間）の設定を取得して返す。
 [以下実装根拠(外部公開不可)]
[サービス要求取得項目一覧]参照。</t>
  </si>
  <si>
    <t>シート「クリーニング種別」参照</t>
  </si>
  <si>
    <t>クリーニングのレベルを取得して返す。</t>
  </si>
  <si>
    <t>日別クリーニング履歴の日付を取得して返す。
[以下実装根拠(外部公開不可)]
RTCの有無に依存しない。</t>
  </si>
  <si>
    <t>日別クリーニング履歴の日の時点のノズル抜け状態を取得して返す。
サポートするランク(Level)とノズル抜け状態は「メカ設計仕様書」の「フローチャート」-「I/S関係」 -「ノズル抜け状態ランク判定表」を参照すること。
メカが何らかの理由で上記以外の状態を応答した場合はMIBはNAとする。</t>
  </si>
  <si>
    <t>日別クリーニング履歴の日の時点のメンテナンスボックス総残量を取得して返す。
[以下実装根拠(外部公開不可)]
RTCの有無に依存しない。</t>
  </si>
  <si>
    <t>日別クリーニング履歴の日に実施されたマニュアルクリーニングのCL1の回数を取得して返す。
[以下実装根拠(外部公開不可)]
RTCの有無に依存しない。</t>
  </si>
  <si>
    <t>日別クリーニング履歴の日に実施されたマニュアルクリーニングのCL2の回数を取得して返す。
[以下実装根拠(外部公開不可)]
RTCの有無に依存しない。</t>
  </si>
  <si>
    <t>日別クリーニング履歴の日に実施されたマニュアルクリーニングのCL3の回数を取得して返す。
[以下実装根拠(外部公開不可)]
RTCの有無に依存しない。</t>
  </si>
  <si>
    <t>日別クリーニング履歴の日に実施された強力クリーニングの回数を取得して返す。
[以下実装根拠(外部公開不可)]
RTCの有無に依存しない。</t>
  </si>
  <si>
    <t>日別クリーニング履歴の日に実施された置換クリーニングの回数を取得して返す。
[以下実装根拠(外部公開不可)]
RTCの有無に依存しない。</t>
  </si>
  <si>
    <t>マニュアルクリーニング履歴共通情報テーブル。
[以下実装根拠(外部公開不可)]
ミニラボ機のOEM対応で実施。</t>
  </si>
  <si>
    <t>マニュアルクリーニング履歴テーブルのインデックスの付け方のタイプを返す。</t>
  </si>
  <si>
    <t>マニュアルクリーニング履歴テーブル最大数を返す。</t>
  </si>
  <si>
    <t>マニュアルクリーニング履歴テーブル。
[以下実装根拠(外部公開不可)]
ミニラボ機のOEM対応で実施。</t>
  </si>
  <si>
    <t>マニュアルクリーニング履歴のタイプを取得して返す。</t>
  </si>
  <si>
    <t>マニュアルクリーニングを実施した時刻を取得して返す。</t>
  </si>
  <si>
    <t>クリーニング情報テーブル。
[以下実装根拠(外部公開不可)]
[TBD]、プロセレクションサブスク機で対応。</t>
  </si>
  <si>
    <t>クリーニングをカウントするときの単位を返す。</t>
  </si>
  <si>
    <t>自動クリーニングカウントを取得して返す。</t>
  </si>
  <si>
    <t>マニュアルクリーニングカウントを取得して返す。</t>
  </si>
  <si>
    <t>クリーニング実行後経過時間の単位を返す。</t>
  </si>
  <si>
    <t>クリーニング実行後経過時間を取得して返す。</t>
  </si>
  <si>
    <t>フォルダー印刷設定
[以下実装根拠(外部公開不可)]
「ProductSpec」の「1. Main Structures and Functions」の「NETWORK INTERFACE SPECIFICATION」で「フォルダー印刷」がYESの場合サポート。</t>
  </si>
  <si>
    <t>共有フォルダアドレスの最大数</t>
  </si>
  <si>
    <t>フォルダー印刷アドレス
[以下実装根拠(外部公開不可)]
「ProductSpec」の「1. Main Structures and Functions」の「NETWORK INTERFACE SPECIFICATION」で「フォルダー印刷」がYESの場合サポート。</t>
  </si>
  <si>
    <t>共有フォルダアドレス</t>
  </si>
  <si>
    <t>共有フォルダアドレスの続き</t>
  </si>
  <si>
    <t>このフォルダにアクセスするための認証ユーザー名</t>
  </si>
  <si>
    <t>このフォルダにアクセスするための認証パスワード</t>
  </si>
  <si>
    <t>アップロード印刷機能の有効/無効
　0: 無効
　1: 有効</t>
  </si>
  <si>
    <t>イールド検証情報3のサイズを返す。</t>
  </si>
  <si>
    <t>イールド検証情報4のサイズを返す。</t>
  </si>
  <si>
    <t>マニュアルステープラーの機能の有効無効設定値を取得して返す。</t>
  </si>
  <si>
    <t>マニュアルステープラーの用紙挿入部の開口時間設定値を取得して返す。</t>
  </si>
  <si>
    <t>マニュアルステープラーの幅合わせガイド位置(用紙サイズ)の設定値を取得して返す。</t>
  </si>
  <si>
    <t>マニュアルステープラーの使用回数値を取得して返す。</t>
  </si>
  <si>
    <t>取り扱う寸法の単位を返す。</t>
  </si>
  <si>
    <t>ラベルレイアウトの少数点精度を返す。</t>
  </si>
  <si>
    <t>ラベル幅の設定可能な最大値を返す。
[以下実装根拠(外部公開不可)]
[Menu Specification] - [用紙設定] - [用紙レイアウト]を参照。</t>
  </si>
  <si>
    <t>ラベル長さの設定可能な最小値を返す。
[以下実装根拠(外部公開不可)]
[Menu Specification] - [用紙設定] - [用紙レイアウト]を参照。</t>
  </si>
  <si>
    <t>ラベル長さの設定可能な最大値を返す。
[以下実装根拠(外部公開不可)]
[Menu Specification] - [用紙設定] - [用紙レイアウト]を参照。</t>
  </si>
  <si>
    <t>メディア検出なしのラベル間の距離の最小値を返す。
[以下実装根拠(外部公開不可)]
[Menu Specification] - [用紙設定] - [用紙レイアウト]を参照。</t>
  </si>
  <si>
    <t>メディア検出なしのラベル間の距離の最大値を返す。
[以下実装根拠(外部公開不可)]
[Menu Specification] - [用紙設定] - [用紙レイアウト]を参照。</t>
  </si>
  <si>
    <t>メディア検出ありのラベル間の距離の最小値を返す。
[以下実装根拠(外部公開不可)]
[Menu Specification] - [用紙設定] - [用紙レイアウト]を参照。</t>
  </si>
  <si>
    <t>メディア検出ありのラベル間の距離の最大値を返す。
[以下実装根拠(外部公開不可)]
[Menu Specification] - [用紙設定] - [用紙レイアウト]を参照。</t>
  </si>
  <si>
    <t>印刷位置調整の少数点精度を返す。</t>
  </si>
  <si>
    <t>mmの印刷位置調整の少数点精度を返す。</t>
  </si>
  <si>
    <t>inchの印刷位置調整の少数点精度を返す。</t>
  </si>
  <si>
    <t>搬送方向(縦方向)の印刷位置調整の設定可能な最小値を返す。
[以下実装根拠(外部公開不可)]
[Menu Specification] - [用紙設定] - [印刷位置調整]を参照。</t>
  </si>
  <si>
    <t>mmの搬送方向(縦方向)の印刷位置調整の設定可能な最小値を返す。</t>
  </si>
  <si>
    <t>inchの搬送方向(縦方向)の印刷位置調整の設定可能な最小値を返す。</t>
  </si>
  <si>
    <t>搬送方向(縦方向)の印刷位置調整の設定可能な最大値を返す。
[以下実装根拠(外部公開不可)]
[Menu Specification] - [用紙設定] - [印刷位置調整]を参照。</t>
  </si>
  <si>
    <t>mmの搬送方向(縦方向)の印刷位置調整の設定可能な最大値を返す。</t>
  </si>
  <si>
    <t>inchの搬送方向(縦方向)の印刷位置調整の設定可能な最大値を返す。</t>
  </si>
  <si>
    <t>副搬送方向(横方向)の印刷位置調整の設定可能な最小値を返す。
[以下実装根拠(外部公開不可)]
[Menu Specification] - [用紙設定] - [印刷位置調整]を参照。</t>
  </si>
  <si>
    <t>mmの副搬送方向(横方向)の印刷位置調整の設定可能な最小値を返す。</t>
  </si>
  <si>
    <t>inchの副搬送方向(横方向)の印刷位置調整の設定可能な最小値を返す。</t>
  </si>
  <si>
    <t>副搬送方向(横方向)の印刷位置調整の設定可能な最大値を返す。
[以下実装根拠(外部公開不可)]
[Menu Specification] - [用紙設定] - [印刷位置調整]を参照。</t>
  </si>
  <si>
    <t>mmの副搬送方向(横方向)の印刷位置調整の設定可能な最大値を返す。</t>
  </si>
  <si>
    <t>inchの副搬送方向(横方向)の印刷位置調整の設定可能な最大値を返す。</t>
  </si>
  <si>
    <t>メディア先端の位置調整の設定可能な最小値を返す。
[以下実装根拠(外部公開不可)]
[Menu Specification] - [用紙設定] - [印刷位置調整]を参照。</t>
  </si>
  <si>
    <t>mmのメディア先端の位置調整の設定可能な最小値を返す。</t>
  </si>
  <si>
    <t>inchのメディア先端の位置調整の設定可能な最小値を返す。</t>
  </si>
  <si>
    <t>メディア先端の位置調整の設定可能な最大値を返す。
[以下実装根拠(外部公開不可)]
[Menu Specification] - [用紙設定] - [印刷位置調整]を参照。</t>
  </si>
  <si>
    <t>mmのメディア先端の位置調整の設定可能な最大値を返す。</t>
  </si>
  <si>
    <t>inchのメディア先端の位置調整の設定可能な最大値を返す。</t>
  </si>
  <si>
    <t>左余白調整の設定可能な最小値を返す。
[以下実装根拠(外部公開不可)]
[Menu Specification] - [用紙設定] - [印刷位置調整]を参照。</t>
  </si>
  <si>
    <t>mmの左余白調整の設定可能な最小値を返す。</t>
  </si>
  <si>
    <t>inchの左余白調整の設定可能な最小値を返す。</t>
  </si>
  <si>
    <t>左余白調整の設定可能な最大値を返す。
[以下実装根拠(外部公開不可)]
[Menu Specification] - [用紙設定] - [印刷位置調整]を参照。</t>
  </si>
  <si>
    <t>mmの左余白調整の設定可能な最大値を返す。</t>
  </si>
  <si>
    <t>inchの左余白調整の設定可能な最大値を返す。</t>
  </si>
  <si>
    <t>カット位置調整の少数点精度を返す。
カッターモデルのみサポート。</t>
  </si>
  <si>
    <t>mmのカット位置調整の少数点精度を返す。</t>
  </si>
  <si>
    <t>inchのカット位置調整の少数点精度を返す。</t>
  </si>
  <si>
    <t>カット位置調整の設定可能な最小値を返す。
カッターモデルのみサポート。
[以下実装根拠(外部公開不可)]
[Menu Specification] - [プリンター設定] - [印刷動作設定] - [カット位置調整]を参照。</t>
  </si>
  <si>
    <t>mmのカット位置調整の設定可能な最小値を返す。</t>
  </si>
  <si>
    <t>inchのカット位置調整の設定可能な最小値を返す。</t>
  </si>
  <si>
    <t>カット位置調整の設定可能な最大値を返す。
カッターモデルのみサポート。
[以下実装根拠(外部公開不可)]
[Menu Specification] - [プリンター設定] - [印刷動作設定] - [カット位置調整]を参照。</t>
  </si>
  <si>
    <t>mmのカット位置調整の設定可能な最大値を返す。</t>
  </si>
  <si>
    <t>inchのカット位置調整の設定可能な最大値を返す。</t>
  </si>
  <si>
    <t>ピール位置調整の少数点精度を返す。
ピーラーモデルのみサポート。</t>
  </si>
  <si>
    <t>mmのピール位置調整の少数点精度を返す。</t>
  </si>
  <si>
    <t>inchのピール位置調整の少数点精度を返す。</t>
  </si>
  <si>
    <t>手貼り時のピール位置調整の設定可能な最小値を返す。
ピーラーモデルのみサポート。
[以下実装根拠(外部公開不可)]
[Menu Specification] - [プリンター設定] - [印刷動作設定] - [ピール位置調整]を参照。</t>
  </si>
  <si>
    <t>mmの手貼り時のピール位置調整の設定可能な最小値を返す。</t>
  </si>
  <si>
    <t>inchの手貼り時のピール位置調整の設定可能な最小値を返す。</t>
  </si>
  <si>
    <t>手貼り時のピール位置調整の設定可能な最大値を返す。
ピーラーモデルのみサポート。
[以下実装根拠(外部公開不可)]
[Menu Specification] - [プリンター設定] - [印刷動作設定] - [ピール位置調整]を参照。</t>
  </si>
  <si>
    <t>mmの手貼り時のピール位置調整の設定可能な最大値を返す。</t>
  </si>
  <si>
    <t>inchの手貼り時のピール位置調整の設定可能な最大値を返す。</t>
  </si>
  <si>
    <t>自動機貼りのピール位置調整の設定可能な最小値を返す。
ピーラーモデルのみサポート。
[以下実装根拠(外部公開不可)]
[Menu Specification] - [プリンター設定] - [印刷動作設定] - [ピール位置調整]を参照。</t>
  </si>
  <si>
    <t>mmの自動機貼りのピール位置調整の設定可能な最小値を返す。</t>
  </si>
  <si>
    <t>iinchの自動機貼りのピール位置調整の設定可能な最小値を返す。</t>
  </si>
  <si>
    <t>自動機貼りのピール位置調整の設定可能な最大値を返す。
ピーラーモデルのみサポート。
[以下実装根拠(外部公開不可)]
[Menu Specification] - [プリンター設定] - [印刷動作設定] - [ピール位置調整]を参照。</t>
  </si>
  <si>
    <t>mmの自動機貼りのピール位置調整の設定可能な最大値を返す。</t>
  </si>
  <si>
    <t>inchの自動機貼りのピール位置調整の設定可能な最大値を返す。</t>
  </si>
  <si>
    <t>用紙レイアウトの左オフセットの小数点精度を返す。</t>
  </si>
  <si>
    <t>用紙レイアウトの左オフセットに設定可能な最小値を返す。</t>
  </si>
  <si>
    <t>用紙レイアウトの左オフセットに設定可能な最大値を返す。</t>
  </si>
  <si>
    <t>用紙レイアウトの左オフセットの設定値の間隔を返す。</t>
  </si>
  <si>
    <t>ピール位置調整の設定値の間隔を返す。
ピーラーモデルのみサポート。</t>
    <rPh sb="15" eb="16">
      <t>カエ</t>
    </rPh>
    <phoneticPr fontId="11"/>
  </si>
  <si>
    <t>[以下実装根拠(外部公開不可)]
[Product Spec] - [コントロールコマンド] で[ESC/Label]がサポートの時のみサポート。</t>
  </si>
  <si>
    <t>ESC/Label設定の対象となるepPrtInterfaceIndexの値を返す。</t>
  </si>
  <si>
    <t>対応するprtInterpreterのインデックスを返す。</t>
  </si>
  <si>
    <t>コントロールコマンドのプレフィックス設定を取得して返す。</t>
  </si>
  <si>
    <t>フォーマットコマンドのプレフィックス設定を取得して返す。</t>
  </si>
  <si>
    <t>デリミタ文字の設定を取得して返す。</t>
    <phoneticPr fontId="11"/>
  </si>
  <si>
    <t>prtConsoleLocalizationと同じ</t>
  </si>
  <si>
    <t>prtLocalizationTableと同じオブジェクトを作成する。</t>
  </si>
  <si>
    <t>prtLocalizationLanguage参照</t>
  </si>
  <si>
    <t>prtLocalizationCountry参照</t>
  </si>
  <si>
    <t>prtLocalizationCharacterSet参照</t>
  </si>
  <si>
    <t>Flatbedの種類を返す。</t>
  </si>
  <si>
    <t>manual(3)</t>
  </si>
  <si>
    <t>スキャン回数を取得して返す。
カウント単位は1回=1ページとしてカウントしている。</t>
  </si>
  <si>
    <t>カラースキャン回数を取得して返す。
カウント単位は1回=1ページとしてカウントしている。</t>
  </si>
  <si>
    <t>給紙枚数を取得して返す。</t>
  </si>
  <si>
    <t>Flatbedの給紙枚数を返す。
常に0を返す。</t>
  </si>
  <si>
    <t>スキャン回数の単位を返す。</t>
  </si>
  <si>
    <t>総片面スキャン回数を返す。
単体スキャナのみサポート。</t>
  </si>
  <si>
    <t>[以下実装根拠(外部公開不可)]
サポート有無は「Product Spec」 - 「SCANNER SPECIFICATIONS」 - 「重送検知」を参照。</t>
  </si>
  <si>
    <t>ADF給紙ローラー交換回数を取得して返す。
[以下実装根拠(外部公開不可)]
サポート有無はepScnInputRollerCounterUnitに従う。</t>
  </si>
  <si>
    <t>常にcountDownを返す。
[以下実装根拠(外部公開不可)]
サポート有無はepScnInputRollerCounterUnitに従う。</t>
  </si>
  <si>
    <t>単体スキャナーのみサポート。</t>
  </si>
  <si>
    <t>原稿給紙装置で選択可能なスキャン範囲のepScnScanAreaTable内でのIndex値を返す。
[以下実装根拠(外部公開不可)]
TBD</t>
  </si>
  <si>
    <t>[以下実装根拠(外部公開不可)]
R41AE2520/R41AH2410のみ要求があり、サポートしている。</t>
  </si>
  <si>
    <t>各Indexに該当するスキャン範囲の種類を表示する</t>
  </si>
  <si>
    <t>tenthsOfSeconds(6)</t>
  </si>
  <si>
    <t>可変</t>
    <rPh sb="0" eb="2">
      <t>カヘン</t>
    </rPh>
    <phoneticPr fontId="42"/>
  </si>
  <si>
    <t>定期清掃後のスキャン回数の単位。
単体スキャナーでのみサポート</t>
  </si>
  <si>
    <t>定期清掃後のスキャン回数を取得して返す。
単体スキャナーでのみサポート</t>
  </si>
  <si>
    <t>交換後のスキャン回数の単位。
単体スキャナーでのみサポート</t>
  </si>
  <si>
    <t>スキャン装置のカバーの半閉じ状態から全閉じ状態までの最短時間を返す。
[以下実装根拠(外部公開不可)]
TBD</t>
  </si>
  <si>
    <t>スキャン装置のカバーの半閉じ状態から全閉じ状態までの最長時間を返す。
[以下実装根拠(外部公開不可)]
TBD</t>
  </si>
  <si>
    <t>スキャン装置のカバーの半閉じ状態から全閉じ状態までの累計時間を返す。
[以下実装根拠(外部公開不可)]
TBD</t>
  </si>
  <si>
    <t>[以下実装根拠(外部公開不可)]
「P-Loggerデータフォーマット仕様書」の統合No.1053の項目を参照。</t>
  </si>
  <si>
    <t>固定</t>
    <rPh sb="0" eb="2">
      <t>コテイ</t>
    </rPh>
    <phoneticPr fontId="42"/>
  </si>
  <si>
    <t>常にMByteを返す</t>
  </si>
  <si>
    <t>ファイルサイズを返す。</t>
  </si>
  <si>
    <t>1MByteの値を返す。</t>
  </si>
  <si>
    <t>2MByteの値を返す。</t>
  </si>
  <si>
    <t>5MByteの値を返す。</t>
  </si>
  <si>
    <t>10MByteの値を返す。</t>
  </si>
  <si>
    <t>20MByteの値を返す。</t>
  </si>
  <si>
    <t>30MByteの値を返す。</t>
  </si>
  <si>
    <t>ユーザーごとの最大添付ファイルサイズを取得して返す。</t>
  </si>
  <si>
    <t>初期値：5</t>
  </si>
  <si>
    <t>ユーザーごとのメール件名を取得して返す。</t>
  </si>
  <si>
    <t>S/MIMEの暗号化設定を返す。
[以下実装根拠(外部公開不可)]
TBD</t>
    <rPh sb="7" eb="10">
      <t>アンゴウカ</t>
    </rPh>
    <rPh sb="10" eb="12">
      <t>セッテイ</t>
    </rPh>
    <phoneticPr fontId="13"/>
  </si>
  <si>
    <t>S/MIMEの電子署名設定を返す。
[以下実装根拠(外部公開不可)]
TBD</t>
    <phoneticPr fontId="11"/>
  </si>
  <si>
    <t>ユーザーごとのメール分割方式の設定を取得して返す。</t>
    <rPh sb="10" eb="12">
      <t>ブンカツ</t>
    </rPh>
    <rPh sb="12" eb="14">
      <t>ホウシキ</t>
    </rPh>
    <rPh sb="15" eb="17">
      <t>セッテイ</t>
    </rPh>
    <rPh sb="18" eb="20">
      <t>シュトク</t>
    </rPh>
    <rPh sb="22" eb="23">
      <t>カエ</t>
    </rPh>
    <phoneticPr fontId="11"/>
  </si>
  <si>
    <t>IJは非サポート</t>
  </si>
  <si>
    <t>MIBが定義した深刻度を返す。</t>
  </si>
  <si>
    <t>MIBが定義したアラート種別を返す。</t>
  </si>
  <si>
    <t>機能の種別を返す。</t>
  </si>
  <si>
    <t>ScanToMemoryの種別を返す。</t>
  </si>
  <si>
    <t>1.3.6.1.4.1.1248.1.4.2.10</t>
  </si>
  <si>
    <t>ScanToCloudの種別を返す。</t>
  </si>
  <si>
    <t>1.3.6.1.4.1.1248.1.4.2.16</t>
  </si>
  <si>
    <t>User Defaultの数を返す。
本機種は１。</t>
  </si>
  <si>
    <t>"C0 00"</t>
  </si>
  <si>
    <t>"E0 00"</t>
  </si>
  <si>
    <t>"00 04"</t>
  </si>
  <si>
    <t>"FF FC"</t>
  </si>
  <si>
    <t>背景除去(固定)で設定できる最大値を返す。
[以下実装根拠(外部公開不可)]
サポート有無はepScnScanToSupportRemoveBackgroundに従う。</t>
  </si>
  <si>
    <t>ScanTo機能毎の白紙スキップ機能の白紙判定の閾値で設定可能な最小値。
[以下実装根拠(外部公開不可)]
epScnScanToSettingSkipBlankPageThresholdがサポートの場合、本OIDもサポートする。</t>
  </si>
  <si>
    <t>-</t>
    <phoneticPr fontId="9"/>
  </si>
  <si>
    <t>初期値：pdf(1)</t>
  </si>
  <si>
    <t>ScanToMemoryの保存形式を返す。</t>
  </si>
  <si>
    <t>ScanToCloudの保存形式を返す。</t>
  </si>
  <si>
    <t>カラーモードの設定値を取得して返す。
[以下実装根拠(外部公開不可)]
値は「Menu Specification」の「スキャン」 - 「メール／フォルダー／外部メモリー／クラウド」 - 「スキャン設定」 - 「カラーモード」を参照。</t>
  </si>
  <si>
    <t>初期値：color(1)</t>
  </si>
  <si>
    <t>ScanToMemoryのカラーモードを返す。</t>
  </si>
  <si>
    <t>ScanToCloudのカラーモードを返す。</t>
  </si>
  <si>
    <t>スキャン範囲を取得して返す。
[以下実装根拠(外部公開不可)]
値は「Menu Specification」の「スキャン」 - 「メール／フォルダー／外部メモリー／クラウド」 - 「スキャン設定」 - 「原稿読み取り」 - 「読み取りサイズ」を参照。</t>
  </si>
  <si>
    <t>ScanToMemoryのスキャン範囲を返す。</t>
  </si>
  <si>
    <t>ScanToCloudのスキャン範囲を返す。</t>
  </si>
  <si>
    <t>原稿の両面読み取りを取得して返す。
0 : 片面
1 : 両面(とじ位置 左)
2 : 両面(とじ位置 上)
[以下実装根拠(外部公開不可)]
値は「Menu Specification」の「スキャン」 - 「メール／フォルダー／外部メモリー／クラウド」 - 「スキャン設定」 - 「両面設定」 - 「両面設定」および「開き方向」を参照。</t>
  </si>
  <si>
    <t>原稿タイプを取得して返す。
  0 : 文字
  1 : 文字・写真
  2 : 写真
[以下実装根拠(外部公開不可)]
値は「Menu Specification」の「スキャン」 - 「メール／フォルダー／外部メモリー／クラウド」 - 「スキャン設定」 - 「原稿種類」を参照。</t>
  </si>
  <si>
    <t>初期値：文字(0)</t>
  </si>
  <si>
    <t>ScanToMemoryの原稿タイプを返す。</t>
  </si>
  <si>
    <t>ScanToCloudの原稿タイプを返す。</t>
  </si>
  <si>
    <t>濃度を-4～4の範囲で返す。
[以下実装根拠(外部公開不可)]
値は「Menu Specification」の「スキャン」 - 「メール／フォルダー／外部メモリー／クラウド」 - 「スキャン設定」 - 「濃度」を参照。</t>
  </si>
  <si>
    <t>ScanToMemoryの濃度を返す。</t>
  </si>
  <si>
    <t>ScanToCloudの濃度を返す。</t>
  </si>
  <si>
    <t>初期値：200 dpi(0)</t>
  </si>
  <si>
    <t>ScanToMemoryの解像度を返す。</t>
  </si>
  <si>
    <t>ScanToCloudは本機能なし。</t>
  </si>
  <si>
    <t>圧縮率を取得して返す。
  0 : 低い
  1 : 標準
  2 : 高い
[以下実装根拠(外部公開不可)]
値は「Menu Specification」の「スキャン」 - 「メール／フォルダー／外部メモリー／クラウド」 - 「スキャン設定」 - 「ファイル形式」 - 「圧縮率」を参照。</t>
  </si>
  <si>
    <t>PDF印刷許可の設定を取得して返す。
  0 : しない
  1 : する
[以下実装根拠(外部公開不可)]
値は「Menu Specification」の「スキャン」 - 「メール／フォルダー／外部メモリー／クラウド」 - 「スキャン設定」 - 「ファイル形式」 - 「PDF設定」 - 「権限パスワード」 - 「印刷許可」を参照。</t>
  </si>
  <si>
    <t>PDF編集許可の設定を取得して返す。
  0 : しない
  1 : する
[以下実装根拠(外部公開不可)]
値は「Menu Specification」の「スキャン」 - 「メール／フォルダー／外部メモリー／クラウド」 - 「スキャン設定」 - 「ファイル形式」 - 「PDF設定」 - 「権限パスワード」 - 「編集許可」を参照。</t>
  </si>
  <si>
    <t>初期値：10</t>
  </si>
  <si>
    <t>背景除去の方法を取得して返す。
[以下実装根拠(外部公開不可)]
値は「Menu Specification」の「スキャン」 - 「メール／フォルダー／外部メモリー／クラウド」 - 「スキャン設定」 - 「背景除去」を参照。</t>
  </si>
  <si>
    <t>背景除去(マニュアル)の設定値を取得して返す。
[以下実装根拠(外部公開不可)]
値は「Menu Specification」の「スキャン」 - 「メール／フォルダー／外部メモリー／クラウド」 - 「スキャン設定」 - 「背景除去」を参照。</t>
  </si>
  <si>
    <t>全てのentryで以下の値を選択肢に採る。
  0：オフ
  1：オン
[以下実装根拠(外部公開不可)]
値は「Menu Specification」の「スキャン」 - 「メール／フォルダー／外部メモリー／クラウド」 - 「スキャン設定」 - 「ファイル名」 - 「日付を入れる」を参照。</t>
  </si>
  <si>
    <t>全てのentryで以下の値を選択肢に採る。
  0：オフ
  1：オン
[以下実装根拠(外部公開不可)]
値は「Menu Specification」の「スキャン」 - 「メール／フォルダー／外部メモリー／クラウド」 - 「スキャン設定」 - 「ファイル名」 - 「時刻を入れる」を参照。</t>
  </si>
  <si>
    <t>原稿サイズ混載の設定値を取得して返す。
[以下実装根拠(外部公開不可)]
値は「Menu Specification」の「スキャン」 - 「メール／フォルダー／外部メモリー／クラウド」 - 「スキャン設定」 - 「原稿サイズ混載」を参照。</t>
  </si>
  <si>
    <t>上辺影消し量を取得して返す。
epScnScanToSettingRemoveShadowが「する(3～4)」の場合値を返す。
[以下実装根拠(外部公開不可)]
epScnScanToSupportRemoveShadowでbit3,4のいずれかをサポートしていればサポート。</t>
  </si>
  <si>
    <t>下辺影消し量を取得して返す。
epScnScanToSettingRemoveShadowが「する(3～4)」の場合値を返す。
[以下実装根拠(外部公開不可)]
epScnScanToSupportRemoveShadowでbit3,4のいずれかをサポートしていればサポート。</t>
  </si>
  <si>
    <t>ScanToMailの白紙スキップ機能の有効、無効設定を返す。</t>
  </si>
  <si>
    <t>ScanToFolderの白紙スキップ機能の有効、無効設定を返す。</t>
  </si>
  <si>
    <t>ScanToMemoryの白紙スキップ機能の有効、無効設定を返す。</t>
  </si>
  <si>
    <t>ScanToCloudの白紙スキップ機能の有効、無効設定を返す。</t>
  </si>
  <si>
    <t>ScanToMailの白紙スキップ機能の白紙判定の閾値を返す。</t>
  </si>
  <si>
    <t>ScanToFolderの白紙スキップ機能の白紙判定の閾値を返す。</t>
  </si>
  <si>
    <t>ScanToMemoryの白紙スキップ機能の白紙判定の閾値を返す。</t>
  </si>
  <si>
    <t>ScanToCloudの白紙スキップ機能の白紙判定の閾値を返す。</t>
  </si>
  <si>
    <t>ScanToMailのサーチャブルPDF機能の有効、無効設定を返す。</t>
  </si>
  <si>
    <t>ScanToFolderのサーチャブルPDF機能の有効、無効設定を返す。</t>
  </si>
  <si>
    <t>ScanToMemoryのサーチャブルPDF機能の有効、無効設定を返す。</t>
  </si>
  <si>
    <t>ScanToCloudは本機能非サポート</t>
    <rPh sb="12" eb="15">
      <t>ホンキノウ</t>
    </rPh>
    <rPh sb="15" eb="16">
      <t>ヒ</t>
    </rPh>
    <phoneticPr fontId="0"/>
  </si>
  <si>
    <t>ScanToMailのサーチャブルPDF機能で認識できる言語設定を返す。</t>
  </si>
  <si>
    <t>ScanToFolderのサーチャブルPDF機能で認識できる言語設定を返す。</t>
  </si>
  <si>
    <t>ScanToMemoryのサーチャブルPDF機能で認識できる言語設定を返す。</t>
  </si>
  <si>
    <t>ScanToMailのサーチャブルPDF機能の自動正立機能の有効、無効設定を返す。</t>
  </si>
  <si>
    <t>ScanToFolderのサーチャブルPDF機能の自動正立機能の有効、無効設定を返す。</t>
  </si>
  <si>
    <t>ScanToMemoryのサーチャブルPDF機能の自動正立機能の有効、無効設定を返す。</t>
  </si>
  <si>
    <t>ScanToMailの赤色消し機能の有効、無効設定を返す。</t>
  </si>
  <si>
    <t>ScanToFolderの赤色消し機能の有効、無効設定を返す。</t>
  </si>
  <si>
    <t>ScanToMemoryの赤色消し機能の有効、無効設定を返す。</t>
  </si>
  <si>
    <t>ScanToCloudの赤色消し機能の有効、無効設定を返す。</t>
  </si>
  <si>
    <t>ScanToMailの圧縮率機能の設定値を返す。</t>
  </si>
  <si>
    <t>ScanToFolderの圧縮率機能の設定値を返す。</t>
  </si>
  <si>
    <t>ScanToMemoryの圧縮率機能の設定値を返す。</t>
  </si>
  <si>
    <t>ScanToCloudの圧縮率機能の設定値を返す。</t>
  </si>
  <si>
    <t>ScanToMailのグレーモノクロ判定機能の設定値を返す。</t>
  </si>
  <si>
    <t>ScanToFolderのグレーモノクロ判定機能の設定値を返す。</t>
  </si>
  <si>
    <t>ScanToMemoryのグレーモノクロ判定機能の設定値を返す。</t>
  </si>
  <si>
    <t>ScanToMailの自動(サイズ)切り出し位置調整機能の設定値を返す。</t>
  </si>
  <si>
    <t>ScanToFolderの自動(サイズ)切り出し位置調整機能の設定値を返す。</t>
  </si>
  <si>
    <t>ScanToMemoryの自動(サイズ)切り出し位置調整機能の設定値を返す。</t>
  </si>
  <si>
    <t>ScanToCloudの自動(サイズ)切り出し位置調整機能の設定値を返す。</t>
  </si>
  <si>
    <t>ScanToMailのラミネート優先機能の有効、無効設定を返す。</t>
  </si>
  <si>
    <t>ScanToFolderのラミネート優先機能の有効、無効設定を返す。</t>
  </si>
  <si>
    <t>ScanToMemoryのラミネート優先機能の有効、無効設定を返す。</t>
  </si>
  <si>
    <t>ScanToCloudのラミネート優先機能の有効、無効設定を返す。</t>
  </si>
  <si>
    <t>ScanToMailの回転機能の設定値を返す。</t>
  </si>
  <si>
    <t>ScanToFolderの回転機能の設定値を返す。</t>
  </si>
  <si>
    <t>ScanToMemoryの回転機能の設定値を返す。</t>
  </si>
  <si>
    <t>ScanToCloudの回転機能の設定値を返す。</t>
  </si>
  <si>
    <t>ScanToFolderの文字くっきり機能の有効、無効設定を返す。</t>
  </si>
  <si>
    <t>ScanToMemoryの文字くっきり機能の有効、無効設定を返す。</t>
  </si>
  <si>
    <t>ScanToCloudの文字くっきり機能の有効、無効設定を返す。</t>
  </si>
  <si>
    <t>ScanToMailの文字強調機能の設定値を返す。</t>
  </si>
  <si>
    <t>ScanToFolderの文字強調機能の設定値を返す。</t>
  </si>
  <si>
    <t>ScanToMemoryの文字強調機能の設定値を返す。</t>
  </si>
  <si>
    <t>ScanToCloudの文字強調機能の設定値を返す。</t>
  </si>
  <si>
    <t>ScanToMailの散在した黒い点の除去レベル機能の設定値を返す。</t>
  </si>
  <si>
    <t>ScanToFolderの散在した黒い点の除去レベル機能の設定値を返す。</t>
  </si>
  <si>
    <t>ScanToMemoryの散在した黒い点の除去レベル機能の設定値を返す。</t>
  </si>
  <si>
    <t>ScanToCloudの散在した黒い点の除去レベル機能の設定値を返す。</t>
  </si>
  <si>
    <t>ScanToMailの散在した黒い点の除去機能の設定値を返す。</t>
  </si>
  <si>
    <t>ScanToFolderの散在した黒い点の除去機能の設定値を返す。</t>
  </si>
  <si>
    <t>ScanToMemoryの散在した黒い点の除去機能の設定値を返す。</t>
  </si>
  <si>
    <t>ScanToCloudの散在した黒い点の除去機能の設定値を返す。</t>
  </si>
  <si>
    <t>ScanToMailの書類傾き補正機能の有効、無効設定を返す。</t>
  </si>
  <si>
    <t>ScanToFolderの書類傾き補正機能の有効、無効設定を返す。</t>
  </si>
  <si>
    <t>ScanToMemoryの書類傾き補正機能の有効、無効設定を返す。</t>
  </si>
  <si>
    <t>ScanToCloudの書類傾き補正機能の有効、無効設定を返す。</t>
  </si>
  <si>
    <t>ScanToMailの原稿待ち受けモード機能の設定値を返す。</t>
  </si>
  <si>
    <t>ScanToFolderの原稿待ち受けモード機能の設定値を返す。</t>
  </si>
  <si>
    <t>ScanToMemoryの原稿待ち受けモード機能の設定値を返す。</t>
  </si>
  <si>
    <t>ScanToCloudの原稿待ち受けモード機能の設定値を返す。</t>
  </si>
  <si>
    <t>ScanToMailの重送検知超音波で検知)の検知開始位置機能の設定値を返す。</t>
  </si>
  <si>
    <t>ScanToFolderの重送検知超音波で検知)の検知開始位置機能の設定値を返す。</t>
  </si>
  <si>
    <t>ScanToMemoryの重送検知超音波で検知)の検知開始位置機能の設定値を返す。</t>
  </si>
  <si>
    <t>ScanToCloudの重送検知超音波で検知)の検知開始位置機能の設定値を返す。</t>
  </si>
  <si>
    <t>ScanToMailの重送検知超音波で検知)の検知終了位置機能の設定値を返す。</t>
  </si>
  <si>
    <t>ScanToFolderの重送検知超音波で検知)の検知終了位置機能の設定値を返す。</t>
  </si>
  <si>
    <t>ScanToMemoryの重送検知超音波で検知)の検知終了位置機能の設定値を返す。</t>
  </si>
  <si>
    <t>ScanToCloudの重送検知超音波で検知)の検知終了位置機能の設定値を返す。</t>
  </si>
  <si>
    <t>ScanToMailの重送検知(長さで検知)機能の有効、無効設定を返す。</t>
  </si>
  <si>
    <t>ScanToFolderの重送検知(長さで検知)機能の有効、無効設定を返す。</t>
  </si>
  <si>
    <t>ScanToMemoryの重送検知(長さで検知)機能の有効、無効設定を返す。</t>
  </si>
  <si>
    <t>ScanToCloudの重送検知(長さで検知)機能の有効、無効設定を返す。</t>
  </si>
  <si>
    <t>ScanToMailの重送検知(長さで検知)の許容範囲機能の設定値を返す。</t>
  </si>
  <si>
    <t>ScanToFolderの重送検知(長さで検知)の許容範囲機能の設定値を返す。</t>
  </si>
  <si>
    <t>ScanToMemoryの重送検知(長さで検知)の許容範囲機能の設定値を返す。</t>
  </si>
  <si>
    <t>ScanToCloudの重送検知(長さで検知)の許容範囲機能の設定値を返す。</t>
  </si>
  <si>
    <t>ScanTo機能毎のIDカードの割り付けスキャンの有効無効設定値を返す。
[以下実装根拠(外部公開不可)]
[Menu Specification] - [スキャン設定] - [TBD]を参照。</t>
    <rPh sb="82" eb="84">
      <t>セッテイ</t>
    </rPh>
    <phoneticPr fontId="11"/>
  </si>
  <si>
    <t>ScanToMailのlDカードスキャンの有効無効設定値を返す。</t>
    <phoneticPr fontId="11"/>
  </si>
  <si>
    <t>ScanToFolderのlDカードスキャンの有効無効設定値を返す。</t>
    <phoneticPr fontId="11"/>
  </si>
  <si>
    <t>ScanToMemoryのlDカードスキャンの有効無効設定値を返す。</t>
    <phoneticPr fontId="11"/>
  </si>
  <si>
    <t>ScanToCloudのlDカードスキャンの有効無効設定値を返す。</t>
    <phoneticPr fontId="11"/>
  </si>
  <si>
    <t>ScanToCloudStorageのlDカードスキャンの有効無効設定値を返す。現状未実装</t>
    <rPh sb="40" eb="42">
      <t>ゲンジョウ</t>
    </rPh>
    <rPh sb="42" eb="43">
      <t>ミ</t>
    </rPh>
    <rPh sb="43" eb="45">
      <t>ジッソウ</t>
    </rPh>
    <phoneticPr fontId="11"/>
  </si>
  <si>
    <t>ScanToMailのlDカードスキャンの有効無効設定値を返す。-</t>
    <phoneticPr fontId="11"/>
  </si>
  <si>
    <t>ScanToFolderのlDカードスキャンの有効無効設定値を返す。-</t>
    <phoneticPr fontId="11"/>
  </si>
  <si>
    <t>ScanToMemoryのlDカードスキャンの有効無効設定値を返す。- NA ScanToMemory</t>
    <phoneticPr fontId="11"/>
  </si>
  <si>
    <t>ScanToCloudのlDカードスキャンの有効無効設定値を返す。- NA</t>
    <phoneticPr fontId="11"/>
  </si>
  <si>
    <t>各Indexに該当するスキャン範囲の種類を表示する。</t>
  </si>
  <si>
    <t>用紙サイズによる</t>
  </si>
  <si>
    <t>各Indexに該当するスキャン範囲の 縦置き/横置き/置きの概念無し を表示する。</t>
  </si>
  <si>
    <t>各Indexに該当するスキャン範囲の名称を表示する。</t>
  </si>
  <si>
    <t>プリセットのスキャン範囲寸法（ユーザー定義）のサポート情報テーブルを取得して返す。
[以下実装根拠(外部公開不可)]
[UI機能仕様書] の [スキャン設定項目一覧]を参照。</t>
  </si>
  <si>
    <t>プリセットに登録するスキャン範囲寸法値設定においてサポートする単位を取得して返す。</t>
  </si>
  <si>
    <t>サポート対象となるスキャン範囲寸法の単位を取得して返す。</t>
  </si>
  <si>
    <t>サポート対象となるスキャン範囲寸法の単位(1/10millimeters)を取得して返す。</t>
  </si>
  <si>
    <t>サポート対象となるスキャン範囲寸法の単位(1/100inches)を取得して返す。</t>
  </si>
  <si>
    <t>スキャン範囲の読み取り方向の寸法として設定可能な最小値(単位：1/10millimeters)を取得して返す。</t>
  </si>
  <si>
    <t>スキャン範囲の読み取り方向の寸法として設定可能な最小値(単位：1/100inches)を取得して返す。</t>
  </si>
  <si>
    <t>スキャン範囲の読み取り方向の寸法として設定可能な最大値を取得して返す。</t>
  </si>
  <si>
    <t>スキャン範囲の読み取り方向の寸法として設定可能な最大値(単位：1/10millimeters)を取得して返す。</t>
  </si>
  <si>
    <t>スキャン範囲の読み取り方向の寸法として設定可能な最大値(単位：1/100inches)を取得して返す。</t>
  </si>
  <si>
    <t>スキャン範囲の副読み取り方向の寸法として設定可能な最小値を取得して返す。</t>
  </si>
  <si>
    <t>スキャン範囲の副読み取り方向の寸法として設定可能な最小値(単位：1/10millimeters)を取得して返す。</t>
  </si>
  <si>
    <t>スキャン範囲の副読み取り方向の寸法として設定可能な最小値(単位：1/100inches)を取得して返す。</t>
  </si>
  <si>
    <t>スキャン範囲の副読み取り方向の寸法として設定可能な最大値を取得して返す。</t>
  </si>
  <si>
    <t>スキャン範囲の副読み取り方向の寸法として設定可能な最大値(単位：1/10millimeters)を取得して返す。</t>
  </si>
  <si>
    <t>スキャン範囲の副読み取り方向の寸法として設定可能な最大値(単位：1/100inches)を取得して返す。</t>
  </si>
  <si>
    <t>スキャン範囲の表示名を取得して返す。</t>
  </si>
  <si>
    <t>スキャン範囲寸法の単位を取得して返す。</t>
  </si>
  <si>
    <t>スキャン範囲の読み取り方向の寸法値を取得して返す。</t>
  </si>
  <si>
    <t>スキャン範囲の副読み取り方向の寸法値を取得して返す。</t>
  </si>
  <si>
    <t>重送検知スキップの有効/無効。
この設定機能を持たない場合はNA。
単体スキャナーのみでサポート</t>
  </si>
  <si>
    <t>重送検知時のストップ設定。
この設定機能を持たない場合はNA。
単体スキャナーのみでサポート</t>
  </si>
  <si>
    <t>ローラー自動停止時間の設定。
この設定機能を持たない場合はNA。
単体スキャナーのみでサポート</t>
  </si>
  <si>
    <t>デリケート姿勢画面の表示設定。
この設定機能を持たない場合はNA。
単体スキャナーのみでサポート</t>
  </si>
  <si>
    <t>給紙ローラー交換通知の有効/無効。
この設定機能を持たない場合はNA。
単体スキャナーのみでサポート</t>
  </si>
  <si>
    <t>給紙ローラー交換通知枚数設定の最大設定値。
epScnCommonPickupRollerCountAlertSettingをサポートする場合は必須、それ以外はNA。
単体スキャナーのみでサポート</t>
  </si>
  <si>
    <t>給紙ローラー交換通知枚数設定。
設定可能な値は、epScnCommonPickupRollerCountAlertSettingMaxで示す。
この機能をもたない場合はNA。
単体スキャナーのみでサポート</t>
  </si>
  <si>
    <t>分離ローラー交換通知の有効/無効。
この設定機能をもたない場合はNA。
単体スキャナーのみでサポート</t>
  </si>
  <si>
    <t>給紙ローラー交換通知枚数設定の最大設定値。
epScnCommonSeparationRollerCountAlertSettingをサポートする場合は必須、それ以外はNA。
単体スキャナーのみでサポート</t>
  </si>
  <si>
    <t>給紙ローラー交換通知枚数設定。
設定可能な値は、epScnCommonSeparationRollerCountAlertSettingMaxで示す。
この機能をもたない場合はNA。
単体スキャナーのみでサポート</t>
  </si>
  <si>
    <t>給紙ローラー交換通知枚数設定。
設定可能な値は、epScnCommonSeparationRol+M3712:M3714lerCountAlertSettingMaxで示す。
この機能をもたない場合はNA。
単体スキャナーのみでサポート</t>
  </si>
  <si>
    <t>OCR機能で認識できる言語のタイプを返す。</t>
    <rPh sb="18" eb="19">
      <t>カエ</t>
    </rPh>
    <phoneticPr fontId="0"/>
  </si>
  <si>
    <t>－</t>
  </si>
  <si>
    <t>epPrtPrinterNameと同値を返す。</t>
  </si>
  <si>
    <t>epPrtPrinterName</t>
  </si>
  <si>
    <t>デバイスのタイプを取得して返す。</t>
  </si>
  <si>
    <t>プリンターのタイプを取得して返す。</t>
  </si>
  <si>
    <t>MFDのタイプを取得して返す。</t>
  </si>
  <si>
    <t>mfd(6)</t>
  </si>
  <si>
    <t>スキャナーのタイプを取得して返す。</t>
  </si>
  <si>
    <t>EnglishのprtLocalizationIndexを取得して返す。</t>
  </si>
  <si>
    <t>epHrDeviceHardDevicesSupportでBitが立っているデバイスのうち、正常動作しているハードデバイスのBitを立てる。
ここでの「正常動作」とは故障以外の状態を示しており、紙ジャム等、そのハードデバイス全体が使用できなくなるようなエラー以外は「正常動作」とする。</t>
  </si>
  <si>
    <t>デバイスの動作状況による</t>
  </si>
  <si>
    <t>[Product Name]
仕様制定依頼書を参照</t>
  </si>
  <si>
    <t>MFDのhrDeviceIndexを取得して返す。</t>
  </si>
  <si>
    <t>スキャナーのhrDeviceIndexを取得して返す。</t>
  </si>
  <si>
    <t>プリンターは着脱不可能なためNA</t>
  </si>
  <si>
    <t>MFDは着脱不可能なためNA</t>
  </si>
  <si>
    <t>デバイスのカスタマイズで、有効な機能のBitをOnにして返す。
Bitの意味はepHrDeviceCustomizeFuncEnableSupportと同様。</t>
  </si>
  <si>
    <t>ミュート機能の有効無効を取得して返す。
[以下実装根拠(外部公開不可)]
「Menu Specification」の[設定] - [本体設定] - [基本設定] - [音の設定] - [ミュート]を参照。</t>
  </si>
  <si>
    <t>初期値：disable(0)</t>
  </si>
  <si>
    <t>音の種類を取得して返す。
[以下実装根拠(外部公開不可)]
「Menu Specification」の[設定] - [本体設定] - [基本設定] - [音の設定] - [通常時] - [音の種類]を参照。</t>
  </si>
  <si>
    <t>サービスサポート機能向けロケーション情報を取得して返す。
[以下実装根拠(外部公開不可)]
サポート有無はProduct Spec - [SKU_Spec]シート - [COMMERCIAL&amp;RETAIL SPECIFICATION] - [MPS] - [Click charge] - [Smart charge]もしくは[Network Function Table]の[Device StatusAgent] - [Embedded Status Agent]を参照。</t>
  </si>
  <si>
    <t>単体スキャナのみサポート。</t>
    <rPh sb="0" eb="2">
      <t>タンタイ</t>
    </rPh>
    <phoneticPr fontId="0"/>
  </si>
  <si>
    <t>増設ネットワークインターフェースの有効・無効設定を取得して返す。
[以下実装根拠(外部公開不可)]
[サービスサポート取得項目一覧]を参照。</t>
    <rPh sb="43" eb="45">
      <t>シュトク</t>
    </rPh>
    <rPh sb="47" eb="48">
      <t>カエ</t>
    </rPh>
    <phoneticPr fontId="0"/>
  </si>
  <si>
    <t>有効にできるオプションFAXポートの数として設定可能な最大値を取得して返す。
[以下実装根拠(外部公開不可)]
[サービスサポート取得項目一覧]を参照。</t>
    <rPh sb="31" eb="33">
      <t>シュトク</t>
    </rPh>
    <rPh sb="35" eb="36">
      <t>カエ</t>
    </rPh>
    <phoneticPr fontId="0"/>
  </si>
  <si>
    <t>有効にできるオプションFAXポートの数の設定を取得して返す。
[以下実装根拠(外部公開不可)]
[サービスサポート取得項目一覧]を参照。</t>
    <rPh sb="23" eb="25">
      <t>シュトク</t>
    </rPh>
    <rPh sb="27" eb="28">
      <t>カエ</t>
    </rPh>
    <phoneticPr fontId="0"/>
  </si>
  <si>
    <t>コンソールディスプレイに表示するキーボードの設定に設定可能のBitをOnにして返す。
  Bit0 : QWERTY
  Bit1 : AZERTY
  Bit2 : QWERTZ
  Bit3 : ABC
  Bit4-15 : Reserved.
epHrConsoleKeyboardTypeをサポートする場合は必須、それ以外はNA。</t>
  </si>
  <si>
    <t>用紙サイズ・原稿サイズ自動検知時に優先されるサイズ系列の設定に設定可能のBitをOnにして返す。
Bit0:inch優先、Bit1:Metric優先、Bit2:K優先
[以下実装根拠(外部公開不可)]
epHrAutoDetectedSizePriorityがサポート時、本OIDもサポートする。</t>
  </si>
  <si>
    <t>用紙サイズ・原稿サイズ自動検知時に優先されるサイズ系列の設定を返す。
[以下実装根拠(外部公開不可)]
[UI機能仕様書] - [「A/Bサイズ優先」「インチサイズ優先」が設定できること。]を参照</t>
    <rPh sb="31" eb="32">
      <t>カエ</t>
    </rPh>
    <rPh sb="55" eb="57">
      <t>キノウ</t>
    </rPh>
    <rPh sb="57" eb="60">
      <t>シヨウショ</t>
    </rPh>
    <rPh sb="96" eb="98">
      <t>サンショウ</t>
    </rPh>
    <phoneticPr fontId="0"/>
  </si>
  <si>
    <t>パネルの背景色設定で設定可能な色のサポート状況を返す。
    Bit0:白色
    Bit1:黒色
    Bit2:グレー色
    Bit3-15: reserved
[以下実装根拠(外部公開不可)]
epHrConsoleBackgroundColorをサポートする場合は必須、それ以外はNA。</t>
  </si>
  <si>
    <t>コマンドによるファイル操作の設定を返す。
PostScript/PCL/PJL/EJLコマンドなどによるファイル操作を許可するかの設定。
[以下実装根拠(外部公開不可)]
TBD</t>
  </si>
  <si>
    <t>パネル操作制限モードの設定を取得して返す。
[以下実装根拠(外部公開不可)]
サポート有無は[Product Spec]の[3.1 Functional Specification Overview] - [特定顧客向け 機能制限機能]を参照。（”UI制限”の記載があるか否か）</t>
    <rPh sb="14" eb="16">
      <t>シュトク</t>
    </rPh>
    <rPh sb="18" eb="19">
      <t>カエ</t>
    </rPh>
    <rPh sb="130" eb="132">
      <t>キサイ</t>
    </rPh>
    <rPh sb="136" eb="137">
      <t>イナ</t>
    </rPh>
    <phoneticPr fontId="21"/>
  </si>
  <si>
    <t>音の種別を返す。</t>
  </si>
  <si>
    <t>操作音の種別を返す。</t>
  </si>
  <si>
    <t>operation(3)</t>
  </si>
  <si>
    <t>エラー音の種別を返す。</t>
  </si>
  <si>
    <t>attention(5)</t>
  </si>
  <si>
    <t>音量の最大値を返す。</t>
  </si>
  <si>
    <t>音量の最小値を返す。</t>
  </si>
  <si>
    <t>操作音を取得して返す。</t>
  </si>
  <si>
    <t>エラー音を取得して返す。</t>
  </si>
  <si>
    <t>ISO要件に対応したROMでは取得可能。それ以外は非サポート。
無操作タイムアウト時間は連続値だが、機能Offは0なので離散値で示す。
[以下実装根拠(外部公開不可)]
サポート有無は[Product Spec]の[1.MainStructure_Function] - [APPLICABLE STANDARDS AND APPROVALS] - [ISO15408]を参照。</t>
  </si>
  <si>
    <t>無操作タイムアウト時間の離散値を返す。
[以下実装根拠(外部公開不可)]
サポート有無は[Product Spec]の[1.MainStructure_Function] - [APPLICABLE STANDARDS AND APPROVALS] - [ISO15408]を参照。</t>
  </si>
  <si>
    <t>無操作タイムアウト時間の機能Offの値を返す。
[以下実装根拠(外部公開不可)]
サポート有無は[Product Spec]の[1.MainStructure_Function] - [APPLICABLE STANDARDS AND APPROVALS] - [ISO15408]を参照。</t>
  </si>
  <si>
    <t>動作音低減モード時の操作音を取得して返す。</t>
  </si>
  <si>
    <t>動作音低減モード時のエラー音を取得して返す。</t>
  </si>
  <si>
    <t>S/MIMEをサポートする機能毎のS/MIME設定テーブル。
[以下実装根拠(外部公開不可)]
Scan to Mailは、「UI機能仕様書」の「スキャン機能要件表」-「SCANSETTING-0510」-「0020」を参照。
Box to Mailは、「UI機能仕様書」の「ファクスボックス機能要件表」-「FaxBox-0582, FaxBox0583」-「0010」を参照。</t>
  </si>
  <si>
    <t>S/MIMEをサポートする機能のタイプを取得して返す。</t>
  </si>
  <si>
    <t>Scan to Mailの機能のタイプ。</t>
  </si>
  <si>
    <t>Box to Mailの機能のタイプ。</t>
  </si>
  <si>
    <t>Fax to Mailの機能のタイプ。</t>
  </si>
  <si>
    <t>機能実行時にS/MIMEの暗号化設定を選択する場合のデフォルト設定を取得して返す。Fax to MailのインデックスはNA。</t>
  </si>
  <si>
    <t>機能実行時にS/MIMEの電子署名設定を選択する場合のデフォルト設定を取得して返す。Fax to MailのインデックスはNA。</t>
  </si>
  <si>
    <t>内蔵メモリーから全データの削除コマンドのタイプを返す。</t>
  </si>
  <si>
    <t>メールサーバーとの接続テストのタイプを返す。</t>
  </si>
  <si>
    <t xml:space="preserve">ここに1 を書き込むと、epHrOperationType の操作が実行される。
読み出した場合は、常に0 を返す。
</t>
  </si>
  <si>
    <t>全データの削除の実行を行う。</t>
  </si>
  <si>
    <t>メールサーバーとの接続テストの実行を行う。</t>
  </si>
  <si>
    <t xml:space="preserve">操作のステータスを示す。
0：成功
1：失敗
-1：操作を実行中
-2：操作の実行が不可能
デフォルトは0 とする。
結果を示さない操作の場合はNA。
</t>
  </si>
  <si>
    <t>全データの削除の操作のステータスを示す。</t>
  </si>
  <si>
    <t>宛先グループの名称を取得して返す。
サポート有無は[Product Spec] - [COMMERCIAL&amp;RETAIL SPECIFICATION] - [LDAP address book]を参照</t>
  </si>
  <si>
    <t>宛先グループの名称を取得して返す。</t>
  </si>
  <si>
    <t>宛先グループの名称の読み仮名を取得して返す。</t>
  </si>
  <si>
    <t>宛先グループの種別を取得して返す。</t>
  </si>
  <si>
    <t>宛先アドレスを取得して返す。</t>
  </si>
  <si>
    <t>宛先グループに所属する宛先アドレスを取得し、該当するインデックスを返す。</t>
  </si>
  <si>
    <t>常用登録の設定を取得して返す。</t>
  </si>
  <si>
    <t>ScanToMail機能において、該当するBitはBit0：お気に入りのみ。これに登録されている場合はこのBitをOnする。</t>
  </si>
  <si>
    <t>メール宛先の管理方法を返す。
アドレスとグループを同一テーブルで管理を返す。</t>
  </si>
  <si>
    <t>グループテーブルの登録状態を取得して返す。</t>
  </si>
  <si>
    <t>保存先フォルダーアドレスの登録状態を取得して返す。</t>
  </si>
  <si>
    <t>保存先フォルダーアドレスの最大バイト数を取得して返す。</t>
  </si>
  <si>
    <t>保存先フォルダー名称を取得して返す。</t>
  </si>
  <si>
    <t>保存先フォルダー名称かな文字を取得して返す。</t>
  </si>
  <si>
    <t>保存先フォルダーアドレスを取得して返す。</t>
  </si>
  <si>
    <t>epHrFolderAddress2の続きを返す。
情報がなければNA</t>
  </si>
  <si>
    <t>保存先フォルダーの認証ユーザー名を取得して返す。</t>
  </si>
  <si>
    <t>保存先フォルダーの認証パスワードを取得して返す。
暗号形式にMode1(AES128bit)が使用される場合のみRead/Write可能。
それ以外はNA。</t>
  </si>
  <si>
    <t>保存先フォルダーアクセスのプロトコルを取得して返す。</t>
  </si>
  <si>
    <t>FTPサーバとの接続ポート番号を取得して返す。</t>
  </si>
  <si>
    <t>FTPサーバーとのコネクション確立時のモードを取得して返す。</t>
  </si>
  <si>
    <t>フォルダーごとの常用設定を取得して返す。
0は未登録を示す。それ以外の値は常用の登録順を示す。
登録順を設定しない場合は0xFFFFFFFFを設定する。</t>
  </si>
  <si>
    <t>フォルダへのアクセスにプロキシサーバーを使用する設定の有効、無効を取得して返す。
[以下実装根拠(外部公開不可)]
サポート有無は、[Network Function Table] - [SharePoint]の項目を参照。</t>
  </si>
  <si>
    <t>証明書検証機能の有効、無効。を取得して返す。
[以下実装根拠(外部公開不可)]
サポート有無は、[Network Function Table] - [SharePoint]の項目を参照。</t>
  </si>
  <si>
    <t>常に非サポート</t>
    <rPh sb="0" eb="1">
      <t>ツネ</t>
    </rPh>
    <rPh sb="2" eb="3">
      <t>ヒ</t>
    </rPh>
    <phoneticPr fontId="11"/>
  </si>
  <si>
    <t>利用者制限に登録できるユーザー数を取得して返す。</t>
  </si>
  <si>
    <t>利用者制限のゲストユーザー許可設定を取得して返す。</t>
  </si>
  <si>
    <t>利用者制限のパスワードの最大数文字を取得して返す。</t>
  </si>
  <si>
    <t>カラー制限のサポート状況を返す。</t>
  </si>
  <si>
    <t>利用者制限のユーザー名を取得して返す。</t>
  </si>
  <si>
    <t>利用者制限のパスワードを取得して返す。
暗号形式にMode1(AES128bit)が使用される場合のみRead/Write可能。
それ以外はNA。</t>
  </si>
  <si>
    <t>利用者制限の制限設定を取得し、該当するBitをOnにして返す。
BitはepHrUsageLimitFunctionSupport参照。</t>
  </si>
  <si>
    <t>カラー制限の設定を取得して返す。</t>
  </si>
  <si>
    <t>[以下実装根拠(外部公開不可)]
サポート有無は[Network Function Table]の[Communicationprotocols] - [Epson Open Platform]を参照。</t>
  </si>
  <si>
    <t>OpenPlatformのバージョンを返す。
[以下実装根拠(外部公開不可)]
設定可能な値は[Network Function Table]の[Epson Open Platform]を参照。</t>
  </si>
  <si>
    <t>プロダクトキーが入力されていない場合は空文字を返す。
管理者パスワードが入力されていない時でもOIDを確認できるようにするため、実装仕様ではセキュリティ対応を外す。</t>
  </si>
  <si>
    <t>[以下実装根拠(外部公開不可)]
epHrOpenPlatformSettingsTableがサポートなら、本テーブルもサポートする。</t>
  </si>
  <si>
    <t>本テーブルのOIDは以下の場合にのみR/W可能。それ以外はNAとする。
・暗号形式にMode1(AES128bit)が使用されている。
・OpenPlatform機能のアクティベーション状態である。
[以下実装根拠(外部公開不可)]
epHrOpenPlatformSettingsTableがサポートなら、本テーブルもサポートする。
値はOpenPlatform 認証サーバーダウン時の緊急モード構想設計書 (DS-6877)を参照。</t>
  </si>
  <si>
    <t>「サーバー緊急モードが有効」の場合、本OIDはenable(1)を応答し、
「サーバー緊急モードが無効」の場合、本OIDはdisable(0)を応答する。</t>
  </si>
  <si>
    <t>「サーバー緊急モード時の利用者制限が無効」の場合、本OIDはenable(1)を応答し、
「サーバー緊急モード時の利用者制限が有効」の場合、本OIDはdisable(0)を応答する。</t>
  </si>
  <si>
    <t>0 : 禁止:データ受信不可もしくは受信データ破棄
1 : 許可:印刷/スキャン可能</t>
  </si>
  <si>
    <t>「サーバー緊急モード時のIPsec/IPフィルタリングが無効」の場合、本OIDはenable(1)を応答し、
「サーバー緊急モード時のIPsec/IPフィルタリングが有効」の場合、本OIDはdisable(0)を応答する。</t>
  </si>
  <si>
    <t>「サーバー緊急モード時のWSD機能が無効」の場合、本OIDはdisable(0)を応答し、
「サーバー緊急モード時のWSD機能が有効」の場合、本OIDはenable(1)を応答する。</t>
  </si>
  <si>
    <t>本テーブルのOIDは以下の場合にのみR/W可能。それ以外はNAとする。
・暗号形式にMode1(AES128bit)が使用される場合のみRead/Write可能。
・OpenPlatform機能のアクティベーション状態である
[以下実装根拠(外部公開不可)]
epHrOpenPlatformSettingsTableがサポートなら、本テーブルもサポートする。</t>
  </si>
  <si>
    <t>「サーバー緊急モード時にユーザー毎の利用者制限機能にユーザーを自動登録しない」の場合、本OIDはdisable(0)を応答し、
「サーバー緊急モード時にユーザー毎の利用者制限機能にユーザーを自動登録する」の場合、本OIDはenable(1)を応答する。</t>
  </si>
  <si>
    <t>設定できる最小値は2、
設定できる最大値（ユーザー数）はepHrUsageLimitUserNumを参照。</t>
  </si>
  <si>
    <t>設定できる最小文字数は0
設定できる最大文字数は1Byte * 14文字</t>
  </si>
  <si>
    <t>設定できる最小文字数は0
設定できる最大文字数は1Byte * 20文字</t>
  </si>
  <si>
    <t>利用を禁止する機能のBitをOFF、許可する機能のBitをONする。
    bit0 :  PC印刷
    bit1 : コピー
    bit2 : ファクス
    bit3 : スキャン
    bit4 : メモリーデバイス印刷(カード印刷) 
    bit5～31 : Reserved.
設定可能な値は、epHrUsageLimitFunctionSupport で示す。</t>
  </si>
  <si>
    <t>enable  : カラー制限する
disable : カラー制限しない</t>
  </si>
  <si>
    <t>indexNumFixDateOrderを表示する。</t>
  </si>
  <si>
    <t>履歴の保存数を返す。</t>
  </si>
  <si>
    <t>ユーザー調整の履歴を取得して返す。
履歴がない場合はNAとする。
[以下実装根拠(外部公開不可)]
サポート有無はサービスサポート要求仕様書 - [スマートチャージ　DSS　リモート監視およびサービスステータスシート　実装要求項⽬] - [ユーザ調整履歴]を参照。</t>
  </si>
  <si>
    <t>サポートする装置のオブジェクトを以下の順に作成する。
プリンターエラー、プリンター紙ジャム、プリンターFatal、
スキャナーエラー、スキャナーFatal、Faxエラー、
NWエラー、その他エラー、その他システムエラー
[以下実装根拠(外部公開不可)]
常にサポート。</t>
  </si>
  <si>
    <t>[以下実装根拠(外部公開不可)]
値は構想設計書 スマチャ 2.0 リモート監視およびサービスステータスシート実現(DS-6290)
エラー履歴、状態通知構想設計書(DS-6571)
を参照。</t>
  </si>
  <si>
    <t>プリンターエラーの最大履歴保存数を返す。</t>
  </si>
  <si>
    <t>プリンター紙ジャムの最大履歴保存数を返す。</t>
  </si>
  <si>
    <t>プリンターFatalの最大履歴保存数を返す。</t>
  </si>
  <si>
    <t>スキャナーエラーの最大履歴保存数を返す。</t>
  </si>
  <si>
    <t>スキャナーFatalの最大履歴保存数を返す。</t>
  </si>
  <si>
    <t>NWエラーの最大履歴保存数を返す。</t>
  </si>
  <si>
    <t>その他エラーの最大履歴保存数を返す。</t>
  </si>
  <si>
    <t>その他システムエラーの最大履歴保存数を返す。</t>
  </si>
  <si>
    <t>履歴に残すエラーの種類を返す。</t>
  </si>
  <si>
    <t>プリンターエラーの状態タイプを返す。</t>
  </si>
  <si>
    <t>printerErrorWarningHistory(1)</t>
  </si>
  <si>
    <t xml:space="preserve">プリンター紙ジャムの状態タイプを返す。
</t>
  </si>
  <si>
    <t>printerPaperJamHistory(2)</t>
  </si>
  <si>
    <t xml:space="preserve">プリンターFatalの状態タイプを返す。
</t>
  </si>
  <si>
    <t>printerFatalErrorHistory(3)</t>
  </si>
  <si>
    <t xml:space="preserve">スキャナーエラーの状態タイプを返す。
</t>
  </si>
  <si>
    <t>scannerErrorWarningHistory(1001)</t>
  </si>
  <si>
    <t xml:space="preserve">スキャナーFatalの状態タイプを返す。
</t>
  </si>
  <si>
    <t>scannerFatalErrorHistory(1002)</t>
  </si>
  <si>
    <t xml:space="preserve">NWエラーの状態タイプを返す。
</t>
  </si>
  <si>
    <t>networkErrorWarningHistory(3001)</t>
  </si>
  <si>
    <t xml:space="preserve">その他エラーの状態タイプを返す。
</t>
  </si>
  <si>
    <t>otherErrorWarningHistory(4001)</t>
  </si>
  <si>
    <t xml:space="preserve">その他システムエラーの状態タイプを返す。
</t>
  </si>
  <si>
    <t>otherSystemErrorHistory(4002)</t>
  </si>
  <si>
    <t>IJP機種はijp(1)を返す。</t>
  </si>
  <si>
    <t>ijp(1)</t>
  </si>
  <si>
    <t>プリンターエラー、プリンター紙ジャム、プリンターFatal、スキャナーエラー、スキャナーFatalのオブジェクトのみ値を返す。</t>
  </si>
  <si>
    <t>プリンター紙ジャム発生時の印刷数の単位を返す。</t>
  </si>
  <si>
    <t>プリンターFatal発生時の印刷数の単位を返す。</t>
  </si>
  <si>
    <t>スキャナーエラー発生時の印刷数の単位を返す。</t>
  </si>
  <si>
    <t>スキャナーFatal発生時の印刷数の単位を返す。</t>
  </si>
  <si>
    <t>履歴に記録されたエラーコードを返す。
値はエレキ製品仕様書の7. フェータルエラーコード, 8. 機能エラーコードエラーコードを参照すること。</t>
  </si>
  <si>
    <t>履歴に記録するエラーが発生した時刻を返す。
[以下実装根拠(外部公開不可)]
RTCの有無に依存する。</t>
  </si>
  <si>
    <t>履歴に記録するエラー発生時の印刷枚数を返す。
プリンターエラー、プリンター紙ジャム、プリンターFatal、スキャナーエラー、スキャナーFatalのオブジェクトのみ値を返す。</t>
  </si>
  <si>
    <t>履歴に記録するエラー発生時の発生箇所を返す。
プリンターエラー、プリンター紙ジャム、プリンターFatalのオブジェクトのみ値を返す。</t>
  </si>
  <si>
    <t>状態通知の最大数を返す。</t>
  </si>
  <si>
    <t>プリンターの状態通知の最大数を返す。</t>
  </si>
  <si>
    <t>スキャナーの状態通知の最大数を返す。</t>
  </si>
  <si>
    <t>NWの状態通知の最大数を返す。</t>
  </si>
  <si>
    <t>その他の状態通知の最大数を返す。</t>
  </si>
  <si>
    <t>状態通知の種類を返す。</t>
  </si>
  <si>
    <t>プリンターの種別を返す。</t>
  </si>
  <si>
    <t>printer(2)</t>
  </si>
  <si>
    <t>スキャナーの種別を返す。</t>
  </si>
  <si>
    <t>scanner(3)</t>
  </si>
  <si>
    <t>NWの種別を返す。</t>
  </si>
  <si>
    <t>network(5)</t>
  </si>
  <si>
    <t>その他の種別を返す。</t>
  </si>
  <si>
    <t>プリンターの状態通知発生カウントテーブルの最大数を返す。</t>
  </si>
  <si>
    <t>NWの状態通知発生カウントテーブルの最大数を返す。</t>
  </si>
  <si>
    <t>その他の状態通知発生カウントテーブルの最大数を返す。</t>
  </si>
  <si>
    <t>プリンターの状態コードを返す。</t>
  </si>
  <si>
    <t>初期値：000000</t>
  </si>
  <si>
    <t>プリンターの状態通知発生回数を返す。</t>
  </si>
  <si>
    <t>状態履歴2テーブルのインデックスの付け方のタイプを取得して返す。</t>
  </si>
  <si>
    <t>状態履歴2テーブル最大数を取得して返す。</t>
  </si>
  <si>
    <t>状態履歴2テーブルタイプを取得して返す。</t>
  </si>
  <si>
    <t>epHrStatusHistory2Codeで扱うコードのタイプを取得して返す。</t>
  </si>
  <si>
    <t>epHrStatusHistory2Countの単位を取得して返す。</t>
  </si>
  <si>
    <t>履歴に記録されたエラーコードを取得して返す。
値はエレキ製品仕様書の7. フェータルエラーコード, 8. 機能エラーコードエラーコードを参照すること。</t>
  </si>
  <si>
    <t>履歴に記録するエラーが発生した時刻を取得して返す。
[以下実装根拠(外部公開不可)]
RTCの有無に依存する。</t>
    <rPh sb="47" eb="49">
      <t>ウム</t>
    </rPh>
    <rPh sb="50" eb="52">
      <t>イゾン</t>
    </rPh>
    <phoneticPr fontId="42"/>
  </si>
  <si>
    <t>統計情報のカウント値を取得して返す。</t>
  </si>
  <si>
    <t>設定統計情報のタイプを取得して返す。</t>
  </si>
  <si>
    <t>UIタッチパネル統計情報のタイプを取得して返す。</t>
  </si>
  <si>
    <t>threeButtons(1)</t>
  </si>
  <si>
    <t>UIタッチパネル統計情報テーブル最大数を取得して返す。</t>
  </si>
  <si>
    <t>UIタッチパネル統計情報のタッチカウント値を取得して返す。</t>
  </si>
  <si>
    <t>UIガイダンスのタイプを取得して返す。</t>
  </si>
  <si>
    <t>UIガイダンスの画面表示回数を取得して返す。</t>
  </si>
  <si>
    <t>UIガイダンス履歴テーブルのインデックスの付け方のタイプを取得して返す。</t>
  </si>
  <si>
    <t>UIガイダンス履歴テーブル最大数を取得して返す。</t>
  </si>
  <si>
    <t>UIガイダンスの表示時間を取得して返す。</t>
  </si>
  <si>
    <t>[以下実装根拠(外部公開不可)]
マニュアルステープラーをサポートする場合は、本テーブルをサポートする。</t>
  </si>
  <si>
    <t>wakeup(1)を応答する</t>
  </si>
  <si>
    <t>wakeup(1)</t>
  </si>
  <si>
    <t>3秒を応答する。</t>
  </si>
  <si>
    <t>60秒を応答する。</t>
  </si>
  <si>
    <t>MIBが定義した深刻度を返す</t>
  </si>
  <si>
    <t>MIBが定義した解除できる人のレベルを返す</t>
  </si>
  <si>
    <t>MIBが定義したアラート種別を返す</t>
  </si>
  <si>
    <t>ecrp(3)</t>
  </si>
  <si>
    <t>Embedded Status Agent(Epson Customer Research Participation用)の定期収集の頻度設定を、分間隔とする。</t>
  </si>
  <si>
    <t>80 00</t>
  </si>
  <si>
    <t>everyNMinutes(0)</t>
  </si>
  <si>
    <t>Embedded Status Agent(Epson Customer Research Participation用)の定期収集の収集間隔で設定可能な最小値を返す。</t>
    <rPh sb="81" eb="82">
      <t>カエ</t>
    </rPh>
    <phoneticPr fontId="0"/>
  </si>
  <si>
    <t>Embedded Status Agent(Epson Customer Research Participation用)の定期収集の頻度設定で設定可能な最大値を返す。</t>
    <rPh sb="72" eb="74">
      <t>セッテイ</t>
    </rPh>
    <rPh sb="74" eb="76">
      <t>カノウ</t>
    </rPh>
    <rPh sb="77" eb="79">
      <t>サイダイ</t>
    </rPh>
    <rPh sb="79" eb="80">
      <t>チ</t>
    </rPh>
    <rPh sb="81" eb="82">
      <t>カエ</t>
    </rPh>
    <phoneticPr fontId="0"/>
  </si>
  <si>
    <t>Embedded Agentのセットアップ実行状態を返す。</t>
  </si>
  <si>
    <t>Embedded Agentのリモートメンテナンスの今すぐ送信の機能サポート状況を返す。</t>
  </si>
  <si>
    <t>Embedded Agentのリモートメンテナンスのヘッドクリーニングの機能サポート状況を返す。</t>
  </si>
  <si>
    <t>Embedded Agentのリモートメンテナンスの再起動の機能サポート状況を返す。</t>
  </si>
  <si>
    <t>Embedded Agentのデータ送信のリトライ間隔で設定可能な最大値を返す。</t>
  </si>
  <si>
    <t>Embedded Agentのデータ送信のリトライ間隔を返す。</t>
  </si>
  <si>
    <t>リモート端末の有効・無効設定を取得して返す。
[以下実装根拠(外部公開不可)]
[サービスサポート取得項目一覧]を参照。</t>
  </si>
  <si>
    <t>[以下実装根拠(外部公開不可]
epHrEmbeddedAgentSettingsTableと同じ。</t>
  </si>
  <si>
    <t>Embedded Status Agent(Epson Customer Research Participation用)のタイプを返す。</t>
    <rPh sb="66" eb="67">
      <t>カエ</t>
    </rPh>
    <phoneticPr fontId="0"/>
  </si>
  <si>
    <t>productStaging(0)</t>
  </si>
  <si>
    <t>取りうる値と設定する値については、標準仕様書のEpHrEmbeddedAgentDestSettingTypeTCの説明を参照。</t>
  </si>
  <si>
    <t>サーバーレス認証機能搭載ROMで取得可能。それ以外はNA。
hrDeviceIndex = 1固定で外部公開されてしまっているため、hrDeviceIndex = MFD に加え、hrDeviceIndex = 1の場合でも値を返す。
[以下実装根拠(外部公開不可)]
Network Function Table - [Function Table]シート - [セキュリティー機能] - [Epson Print Admin Serverless] がYesならサポートする。</t>
  </si>
  <si>
    <t>[以下実装根拠(外部公開不可]
epHrLocalAuthTableがサポートの場合サポート</t>
    <rPh sb="1" eb="3">
      <t>イカ</t>
    </rPh>
    <rPh sb="3" eb="5">
      <t>ジッソウ</t>
    </rPh>
    <rPh sb="5" eb="7">
      <t>コンキョ</t>
    </rPh>
    <rPh sb="8" eb="10">
      <t>ガイブ</t>
    </rPh>
    <rPh sb="10" eb="12">
      <t>コウカイ</t>
    </rPh>
    <rPh sb="12" eb="14">
      <t>フカ</t>
    </rPh>
    <rPh sb="40" eb="42">
      <t>バアイ</t>
    </rPh>
    <phoneticPr fontId="0"/>
  </si>
  <si>
    <t>epHrLocalAuthVersionに設定可能な値を返す。</t>
    <rPh sb="28" eb="29">
      <t>カエ</t>
    </rPh>
    <phoneticPr fontId="0"/>
  </si>
  <si>
    <t>サポートするサービスのタイプを返す。</t>
    <rPh sb="15" eb="16">
      <t>カエ</t>
    </rPh>
    <phoneticPr fontId="0"/>
  </si>
  <si>
    <t>ecrp(1)</t>
  </si>
  <si>
    <t>ネットワーク設定の動作状況を提供するテーブル。
[以下実装根拠(外部公開不可)]
「Product Spec」の「1.MainStructure_Function」-「OPTIONS &amp; ACCESSORIES」の「Additional Network(Ethernet) Unit」が「Yes」ならサポート。</t>
  </si>
  <si>
    <t>IPv4アドレスを取得して返す。</t>
  </si>
  <si>
    <t>サブネットマスク（IPv4)を取得して返す。</t>
  </si>
  <si>
    <t>デフォルトゲートウェイ(IPv4)を取得して返す。</t>
  </si>
  <si>
    <t>ドメイン名を取得して返す。</t>
  </si>
  <si>
    <t>プライマリDNSのIPv4アドレスのマニュアル設定を取得して返す。</t>
  </si>
  <si>
    <t>セカンダリDNSのIPv4アドレスのマニュアル設定を取得して返す。</t>
  </si>
  <si>
    <t>BOX文書保持の有効、無効のデフォルト設定を返す。
[以下実装根拠(外部公開不可)]
「Menu Specification」の「設定」 - 「本体設定」 - 「ボックス設定」 - 「文書の出力後削除設定」 - 「出力後削除」</t>
    <rPh sb="22" eb="23">
      <t>カエ</t>
    </rPh>
    <rPh sb="107" eb="109">
      <t>シュツリョク</t>
    </rPh>
    <rPh sb="109" eb="110">
      <t>アト</t>
    </rPh>
    <rPh sb="110" eb="112">
      <t>サクジョ</t>
    </rPh>
    <phoneticPr fontId="0"/>
  </si>
  <si>
    <t>BOX文書保持の出力毎設定の有効、無効の設定を返す。
[以下実装根拠(外部公開不可)]
「Menu Specification」の「設定」 - 「本体設定」 - 「ボックス設定」 - 「文書の出力後削除設定」 - 「出力後削除設定の変更許可」</t>
    <rPh sb="23" eb="24">
      <t>カエ</t>
    </rPh>
    <rPh sb="93" eb="95">
      <t>ブンショ</t>
    </rPh>
    <rPh sb="96" eb="98">
      <t>シュツリョク</t>
    </rPh>
    <rPh sb="98" eb="99">
      <t>ゴ</t>
    </rPh>
    <rPh sb="99" eb="101">
      <t>サクジョ</t>
    </rPh>
    <rPh sb="101" eb="103">
      <t>セッテイ</t>
    </rPh>
    <rPh sb="108" eb="110">
      <t>シュツリョク</t>
    </rPh>
    <rPh sb="110" eb="111">
      <t>ゴ</t>
    </rPh>
    <rPh sb="113" eb="115">
      <t>セッテイ</t>
    </rPh>
    <rPh sb="116" eb="118">
      <t>ヘンコウ</t>
    </rPh>
    <rPh sb="118" eb="120">
      <t>キョカ</t>
    </rPh>
    <phoneticPr fontId="0"/>
  </si>
  <si>
    <t>BOX機能のWeb Configからの利用設定を取得して返す。
[以下実装根拠(外部公開不可)]
「Menu Specification」の「設定」 - 「本体設定」 - 「ボックス設定」 - 「WebConfigからの利用設定」</t>
  </si>
  <si>
    <t>共有BOX機能の有効、無効の設定。
[以下実装根拠(外部公開不可)]
「Menu Specification」の「設定」 - 「本体設定」 - 「ボックス設定」 - 「共有ボックスの利用制限」 - 「共有ボックスの利用許可」</t>
    <rPh sb="84" eb="86">
      <t>キョウユウ</t>
    </rPh>
    <rPh sb="91" eb="93">
      <t>リヨウ</t>
    </rPh>
    <rPh sb="93" eb="95">
      <t>セイゲン</t>
    </rPh>
    <rPh sb="100" eb="102">
      <t>キョウユウ</t>
    </rPh>
    <rPh sb="107" eb="109">
      <t>リヨウ</t>
    </rPh>
    <rPh sb="109" eb="111">
      <t>キョカ</t>
    </rPh>
    <phoneticPr fontId="0"/>
  </si>
  <si>
    <t>共有BOXの操作(作成/編集/削除)権限の設定。
[以下実装根拠(外部公開不可)]
「Menu Specification」の「設定」 - 「本体設定」 - 「ボックス設定」 - 「共有ボックスの利用制限」 - 「共有ボックスの操作権限」</t>
    <rPh sb="107" eb="109">
      <t>キョウユウ</t>
    </rPh>
    <rPh sb="114" eb="116">
      <t>ソウサ</t>
    </rPh>
    <rPh sb="116" eb="118">
      <t>ケンゲン</t>
    </rPh>
    <phoneticPr fontId="0"/>
  </si>
  <si>
    <t>共有BOXの自動削除時間設定権限の設定。
[以下実装根拠(外部公開不可)]
「Menu Specification」の「設定」 - 「本体設定」 - 「ボックス設定」 - 「共有ボックスの利用制限」 - 「文書自動削除の設定権限」</t>
    <rPh sb="103" eb="105">
      <t>ブンショ</t>
    </rPh>
    <rPh sb="105" eb="107">
      <t>ジドウ</t>
    </rPh>
    <rPh sb="107" eb="109">
      <t>サクジョ</t>
    </rPh>
    <rPh sb="110" eb="112">
      <t>セッテイ</t>
    </rPh>
    <rPh sb="112" eb="114">
      <t>ケンゲン</t>
    </rPh>
    <phoneticPr fontId="0"/>
  </si>
  <si>
    <t>共有BOXのデータを自動削除する機能の有効、無効のデフォルト設定。
[以下実装根拠(外部公開不可)]
「Menu Specification」の「設定」 - 「本体設定」 - 「ボックス設定」 - 「共有ボックスの文書自動削除設定」 - 「文書自動削除」</t>
    <rPh sb="107" eb="109">
      <t>ブンショ</t>
    </rPh>
    <rPh sb="109" eb="111">
      <t>ジドウ</t>
    </rPh>
    <rPh sb="111" eb="113">
      <t>サクジョ</t>
    </rPh>
    <rPh sb="113" eb="115">
      <t>セッテイ</t>
    </rPh>
    <rPh sb="120" eb="122">
      <t>ブンショ</t>
    </rPh>
    <rPh sb="122" eb="124">
      <t>ジドウ</t>
    </rPh>
    <rPh sb="124" eb="126">
      <t>サクジョ</t>
    </rPh>
    <phoneticPr fontId="0"/>
  </si>
  <si>
    <t>共有BOXのデータを自動削除するまでの保存期間(時間)のデフォルト設定。
[以下実装根拠(外部公開不可)]
「Menu Specification」の「設定」 - 「本体設定」 - 「ボックス設定」 - 「共有ボックスの文書自動削除設定」 - 「削除までの期間」</t>
  </si>
  <si>
    <t>共有BOXのデータを自動削除するまでの保存期間をパネルで設定するときの単位のデフォルト値。
[以下実装根拠(外部公開不可)]
「Menu Specification」の「設定」 - 「本体設定」 - 「ボックス設定」 - 「共有ボックスの文書自動削除設定」 - 「削除までの期間」</t>
    <rPh sb="112" eb="114">
      <t>キョウユウ</t>
    </rPh>
    <rPh sb="119" eb="121">
      <t>ブンショ</t>
    </rPh>
    <rPh sb="121" eb="123">
      <t>ジドウ</t>
    </rPh>
    <rPh sb="123" eb="125">
      <t>サクジョ</t>
    </rPh>
    <rPh sb="125" eb="127">
      <t>セッテイ</t>
    </rPh>
    <rPh sb="132" eb="134">
      <t>サクジョ</t>
    </rPh>
    <rPh sb="137" eb="139">
      <t>キカン</t>
    </rPh>
    <phoneticPr fontId="0"/>
  </si>
  <si>
    <t>共有BOX設定情報を提供するテーブル</t>
    <rPh sb="0" eb="2">
      <t>キョウユウ</t>
    </rPh>
    <rPh sb="5" eb="7">
      <t>セッテイ</t>
    </rPh>
    <rPh sb="7" eb="9">
      <t>ジョウホウ</t>
    </rPh>
    <rPh sb="10" eb="12">
      <t>テイキョウ</t>
    </rPh>
    <phoneticPr fontId="0"/>
  </si>
  <si>
    <t>個人BOXのデータを自動削除する機能の有効、無効の設定。
[以下実装根拠(外部公開不可)]
「Menu Specification」の「設定」 - 「本体設定」 - 「ボックス設定」 - 「個人ボックスの文書自動削除設定」 - 「文書自動削除」</t>
    <rPh sb="95" eb="97">
      <t>コジン</t>
    </rPh>
    <rPh sb="115" eb="117">
      <t>ブンショ</t>
    </rPh>
    <rPh sb="117" eb="119">
      <t>ジドウ</t>
    </rPh>
    <rPh sb="119" eb="121">
      <t>サクジョ</t>
    </rPh>
    <phoneticPr fontId="0"/>
  </si>
  <si>
    <t>個人BOXのデータを自動削除するまでの保存期間(時間)の設定。
[以下実装根拠(外部公開不可)]
「Menu Specification」の「設定」 - 「本体設定」 - 「ボックス設定」 - 「個人ボックスの文書自動削除設定」 - 「削除までの期間」</t>
  </si>
  <si>
    <t>個人BOXのデータを自動削除するまでの保存期間をパネルで設定するときの単位。
[以下実装根拠(外部公開不可)]
「Menu Specification」の「設定」 - 「本体設定」 - 「ボックス設定」 - 「個人ボックスの文書自動削除設定」 - 「削除までの期間」</t>
  </si>
  <si>
    <t>有償化アプリソリューションテーブル。
[以下実装根拠(外部公開不可)]
[Menu Specification] - [設定] - [管理者用設定 ]- [拡張機能]を参照</t>
    <rPh sb="78" eb="82">
      <t>カクチョウキノウ</t>
    </rPh>
    <rPh sb="84" eb="86">
      <t>サンショウ</t>
    </rPh>
    <phoneticPr fontId="11"/>
  </si>
  <si>
    <t>有償化アプリソリューションの種別を返す。</t>
    <rPh sb="17" eb="18">
      <t>カエ</t>
    </rPh>
    <phoneticPr fontId="11"/>
  </si>
  <si>
    <t>IP FAXの種別を返す。</t>
    <rPh sb="7" eb="9">
      <t>シュベツ</t>
    </rPh>
    <rPh sb="10" eb="11">
      <t>カエ</t>
    </rPh>
    <phoneticPr fontId="11"/>
  </si>
  <si>
    <t>赤消しスキャンの種別を返す。</t>
    <rPh sb="0" eb="2">
      <t>アカケ</t>
    </rPh>
    <rPh sb="8" eb="10">
      <t>シュベツ</t>
    </rPh>
    <rPh sb="11" eb="12">
      <t>カエ</t>
    </rPh>
    <phoneticPr fontId="11"/>
  </si>
  <si>
    <t>サーチャブルPDFの種別を返す。</t>
    <rPh sb="10" eb="12">
      <t>シュベツ</t>
    </rPh>
    <rPh sb="13" eb="14">
      <t>カエ</t>
    </rPh>
    <phoneticPr fontId="11"/>
  </si>
  <si>
    <t>グループ印刷の種別を返す。</t>
    <rPh sb="4" eb="6">
      <t>インサツ</t>
    </rPh>
    <rPh sb="7" eb="9">
      <t>シュベツ</t>
    </rPh>
    <rPh sb="10" eb="11">
      <t>カエ</t>
    </rPh>
    <phoneticPr fontId="11"/>
  </si>
  <si>
    <t>アクティベーションに使用するプロダクトキーの情報を返す。</t>
    <phoneticPr fontId="11"/>
  </si>
  <si>
    <t>有償化アプリソリューションのプロダクトキーの有効残日数を返す。</t>
    <phoneticPr fontId="11"/>
  </si>
  <si>
    <t>有償化アプリソリューションのアクティベートの状態を返す。</t>
    <phoneticPr fontId="11"/>
  </si>
  <si>
    <t>有償化アプリソリューションのステータスを返す。</t>
    <phoneticPr fontId="11"/>
  </si>
  <si>
    <t>BOX共通設定情報を提供するテーブル。</t>
    <phoneticPr fontId="11"/>
  </si>
  <si>
    <t>検索設定の有効/無効を返す。</t>
    <rPh sb="11" eb="12">
      <t>カエ</t>
    </rPh>
    <phoneticPr fontId="0"/>
  </si>
  <si>
    <t>Microsooft Entra IDの検索設定情報テーブルの種別を返す。</t>
    <rPh sb="34" eb="35">
      <t>カエ</t>
    </rPh>
    <phoneticPr fontId="11"/>
  </si>
  <si>
    <t>組織の種別を返す</t>
    <rPh sb="0" eb="2">
      <t>ソシキ</t>
    </rPh>
    <rPh sb="3" eb="5">
      <t>シュベツ</t>
    </rPh>
    <rPh sb="6" eb="7">
      <t>カエ</t>
    </rPh>
    <phoneticPr fontId="11"/>
  </si>
  <si>
    <t>個人の種別を返す</t>
    <rPh sb="0" eb="2">
      <t>コジン</t>
    </rPh>
    <rPh sb="3" eb="5">
      <t>シュベツ</t>
    </rPh>
    <rPh sb="6" eb="7">
      <t>カエ</t>
    </rPh>
    <phoneticPr fontId="11"/>
  </si>
  <si>
    <t>表示する検索件数として設定可能な値の下限を返す。</t>
    <rPh sb="21" eb="22">
      <t>カエ</t>
    </rPh>
    <phoneticPr fontId="11"/>
  </si>
  <si>
    <t>表示する検索件数として設定可能な値の上限を返す。</t>
    <phoneticPr fontId="11"/>
  </si>
  <si>
    <t>検索件数に設定された値を返す。</t>
    <phoneticPr fontId="11"/>
  </si>
  <si>
    <t>ユーザー名属性を検索する文字列を返す。</t>
    <phoneticPr fontId="11"/>
  </si>
  <si>
    <t>ユーザー表示名属性を検索する文字列を返す。</t>
    <phoneticPr fontId="11"/>
  </si>
  <si>
    <t>ファックス番号属性を検索する文字列を返す。</t>
    <phoneticPr fontId="11"/>
  </si>
  <si>
    <t>メールアドレス属性を検索する文字列を返す。</t>
    <phoneticPr fontId="11"/>
  </si>
  <si>
    <t>リモートコントロールパネルの共通設定情報テーブル。</t>
  </si>
  <si>
    <t>リモートコントロールパネルの有効、無効の設定を返す。</t>
    <rPh sb="23" eb="24">
      <t>カエ</t>
    </rPh>
    <phoneticPr fontId="11"/>
  </si>
  <si>
    <t>リモートコントロールパネルの自動承認の有効、無効の設定を返す。</t>
    <phoneticPr fontId="11"/>
  </si>
  <si>
    <t>リモートコントロールパネルの自動承認のタイムアウトに設定可能な最小値を返す。</t>
    <phoneticPr fontId="11"/>
  </si>
  <si>
    <t>リモートコントロールパネルの自動承認のタイムアウトに設定可能な最大値を返す。</t>
    <rPh sb="32" eb="33">
      <t>ダイ</t>
    </rPh>
    <phoneticPr fontId="11"/>
  </si>
  <si>
    <t>リモートコントロールパネルの自動承認のタイムアウトの設定値(単位は秒)を返す。</t>
    <phoneticPr fontId="11"/>
  </si>
  <si>
    <t>パネルを操作してリモートコントロールパネルを終了する機能の有効、無効の設定を返す。</t>
    <phoneticPr fontId="11"/>
  </si>
  <si>
    <t>パネルを操作してリモートコントロールパネルの画面を一時的に隠す機能の有効、無効の設定を返す。</t>
    <phoneticPr fontId="11"/>
  </si>
  <si>
    <t>ERS経由のリモートコントロールパネル接続回数を返す。</t>
    <phoneticPr fontId="11"/>
  </si>
  <si>
    <t>ファームウェアアップデート履歴の共通情報テーブル。
[以下実装根拠(外部公開不可)]
「Menu Specification」の「設定」-「本体設定」-「管理者用設定」-「ファームウェアのアップデート」-「自動ファームウェアアップデート」-「自動ファームウェアアップデート」を参照。</t>
    <phoneticPr fontId="11"/>
  </si>
  <si>
    <t>ファームウェアアップデート履歴テーブルのインデックスの付け方のタイプを返す。</t>
    <rPh sb="35" eb="36">
      <t>カエ</t>
    </rPh>
    <phoneticPr fontId="11"/>
  </si>
  <si>
    <t>ファームウェアアップデート履歴テーブルの最大数を返す。</t>
    <rPh sb="24" eb="25">
      <t>カエ</t>
    </rPh>
    <phoneticPr fontId="11"/>
  </si>
  <si>
    <t>ファームウェアアップデート履歴テーブル。
[以下実装根拠(外部公開不可)]
「Menu Specification」の「設定」-「本体設定」-「管理者用設定」-「ファームウェアのアップデート」-「自動ファームウェアアップデート」-「自動ファームウェアアップデート」を参照。</t>
    <phoneticPr fontId="11"/>
  </si>
  <si>
    <t>ファームウェアアップデート後に初回起動した時間を取得して返す。</t>
    <rPh sb="24" eb="26">
      <t>シュトク</t>
    </rPh>
    <rPh sb="28" eb="29">
      <t>カエ</t>
    </rPh>
    <phoneticPr fontId="11"/>
  </si>
  <si>
    <t>ファームウェアアップデート後に初回起動したときのファームウェアバージョンを取得して返す。</t>
    <rPh sb="37" eb="39">
      <t>シュトク</t>
    </rPh>
    <rPh sb="41" eb="42">
      <t>カエ</t>
    </rPh>
    <phoneticPr fontId="11"/>
  </si>
  <si>
    <t>[以下実装根拠(外部公開不可)]
Main:
サポート有無はそれぞれ以下を参照。
内蔵メモリー削除：[UI機能仕様書]の[セットアップ機能要件表] - [内部メモリーの削除ができること]を参照する。
自動FWアップデート：「Menu Specification」の「設定」-「本体設定」-「管理者用設定」-「ファームウェアのアップデート」-「自動ファームウェアアップデート」-「自動ファームウェアアップデート」を参照。
NW:サポート有無はFY20 Network Functional Specificationsの[3.8.11. E-mail Protocols]参照する。</t>
  </si>
  <si>
    <t>操作の種類を返す。</t>
  </si>
  <si>
    <t>ネットワークステータスシート印刷の種類を返す。</t>
  </si>
  <si>
    <t>全初期化の種類を返す。</t>
  </si>
  <si>
    <t>消耗品情報シート印刷の種類を返す。</t>
  </si>
  <si>
    <t>処理の実行可否を取得して返す。</t>
  </si>
  <si>
    <t>初期値：実行可能(0)</t>
  </si>
  <si>
    <t>prtInputTableと同じ順序でオブジェクトを作成する。</t>
  </si>
  <si>
    <t>給紙装置の用紙サイズを取得し、該当するepPrtPaperSizeIndexで返す。LCD無機は非サポート。</t>
  </si>
  <si>
    <t>初期値：パネルで設定した用紙サイズに該当するepPrtPaperSizeIndex</t>
  </si>
  <si>
    <t>給紙枚数を取得してを返す。
紙ジャムや白紙排紙も含む</t>
  </si>
  <si>
    <t>Cassette1の給紙数を返す。</t>
  </si>
  <si>
    <t>Cassette2の給紙数を返す。</t>
  </si>
  <si>
    <t>給紙装置の用紙タイプを取得し、epPrtPaperTypesIndexで返す。
LCD無機は非サポート。</t>
  </si>
  <si>
    <t>Cassette1の用紙タイプを返す。</t>
  </si>
  <si>
    <t>初期値：パネルで設定した用紙種類に該当するepPrtPaperTypesIndex</t>
  </si>
  <si>
    <t>Cassette2の用紙タイプを返す。</t>
  </si>
  <si>
    <t>常にパーセントを返す。
[以下実装根拠(外部公開不可)]
epPrtInputRollerCount が有効であれば、サポートする。</t>
  </si>
  <si>
    <t>BIJは給紙ローラーの残量を取得して返す。
LPは給紙ローラーの消耗率を取得して返す。
[以下実装根拠(外部公開不可)]
「ProductSpec」の「1.MainStructure_Function - Maintenance Roller」の項目を参照。</t>
  </si>
  <si>
    <t>給紙装置のシートフィード種別を取得して返す。</t>
  </si>
  <si>
    <t>Cassette1のシートフィード種別を返す。</t>
  </si>
  <si>
    <t>fixedCassette1(101)</t>
  </si>
  <si>
    <t>Cassette2のシートフィード種別を返す。</t>
  </si>
  <si>
    <t>fixedCassette2(102)</t>
  </si>
  <si>
    <t>BIJは常にcountDownを返す。
LPは常にcountUpを返す。
[以下実装根拠(外部公開不可)]
epPrtInputRollerCount のサポート有無に従う。</t>
  </si>
  <si>
    <t>給紙装置のシリアル番号を取得して返す。
本機種では大容量給紙装置のみシリアル番号を返す。
[以下実装根拠(外部公開不可)]
「ProductSpec」の「1.MainStructure_Function - OPTIONS &amp; ACCESSORIES - High Capacity Feeder」の項目を参照。</t>
  </si>
  <si>
    <t>給紙ローラーの名称を取得して返す。
名称として型番を返すので、型番を返さない機種はNA。
[以下実装根拠(外部公開不可)]
epPrtInputRollerCount が有効であれば、サポートする。</t>
  </si>
  <si>
    <t>給紙装置の残量管理機能の有効、無効の設定を取得して返す。
[以下実装根拠(外部公開不可)]
「Menu Specification」「残量管理設定」の項目を参照。</t>
  </si>
  <si>
    <t>給紙装置のローラーセット時の年月日を取得して返す。
[以下実装根拠(外部公開不可)]
「サービス要求仕様書」-「給紙ローラー仕様開始日」の項目を参照。</t>
    <rPh sb="18" eb="20">
      <t>シュトク</t>
    </rPh>
    <rPh sb="22" eb="23">
      <t>カエ</t>
    </rPh>
    <rPh sb="48" eb="50">
      <t>ヨウキュウ</t>
    </rPh>
    <rPh sb="50" eb="53">
      <t>シヨウショ</t>
    </rPh>
    <rPh sb="56" eb="58">
      <t>キュウシ</t>
    </rPh>
    <rPh sb="62" eb="64">
      <t>シヨウ</t>
    </rPh>
    <rPh sb="64" eb="66">
      <t>カイシ</t>
    </rPh>
    <rPh sb="66" eb="67">
      <t>ビ</t>
    </rPh>
    <rPh sb="69" eb="71">
      <t>コウモク</t>
    </rPh>
    <rPh sb="72" eb="74">
      <t>サンショウ</t>
    </rPh>
    <phoneticPr fontId="15"/>
  </si>
  <si>
    <t>用紙のNearEnd警告の残量設定に設定可能な値の間隔を返す。
[以下実装根拠(外部公開不可)]
「Menu Specification」「残量管理」-「用紙残量」の項目を参照。</t>
    <rPh sb="18" eb="20">
      <t>セッテイ</t>
    </rPh>
    <rPh sb="20" eb="22">
      <t>カノウ</t>
    </rPh>
    <rPh sb="23" eb="24">
      <t>アタイ</t>
    </rPh>
    <rPh sb="25" eb="27">
      <t>カンカク</t>
    </rPh>
    <rPh sb="28" eb="29">
      <t>カエ</t>
    </rPh>
    <phoneticPr fontId="15"/>
  </si>
  <si>
    <t>epPrtDUSPRTPrintLeftPosAdjustmentMin</t>
  </si>
  <si>
    <t>boot 用デバイスの hrDeviceEntry のインデックス番号。“0” 固定。
※EPSON解釈標準（Sdw-1896）では「仕様上の範囲は 1 （オリジン）であるが、Index を示せない場合 0 を使用する」と記述されている</t>
  </si>
  <si>
    <t>epPrtMarkerColorCoverageTypeTable</t>
  </si>
  <si>
    <t>初期値：2</t>
  </si>
  <si>
    <t>装置全体のステータスを返すため、Printer, MFD, Scanner, Faxの内、存在するデバイスの中で最も悪いhrDeviceStausを返す。</t>
    <rPh sb="0" eb="2">
      <t>ソウチ</t>
    </rPh>
    <rPh sb="43" eb="44">
      <t>ウチ</t>
    </rPh>
    <rPh sb="45" eb="47">
      <t>ソンザイ</t>
    </rPh>
    <rPh sb="54" eb="55">
      <t>ナカ</t>
    </rPh>
    <phoneticPr fontId="0"/>
  </si>
  <si>
    <t>各言語で応答する値は「言語テーブル一覧 (2)」シートを参照すること</t>
    <rPh sb="0" eb="3">
      <t>カクゲンゴ</t>
    </rPh>
    <rPh sb="4" eb="6">
      <t>オウトウ</t>
    </rPh>
    <rPh sb="8" eb="9">
      <t>アタイ</t>
    </rPh>
    <rPh sb="28" eb="30">
      <t>サンショウ</t>
    </rPh>
    <phoneticPr fontId="0"/>
  </si>
  <si>
    <t>全てのIndexでUTF-8を表示する</t>
    <rPh sb="0" eb="1">
      <t>スベ</t>
    </rPh>
    <rPh sb="15" eb="17">
      <t>ヒョウジ</t>
    </rPh>
    <phoneticPr fontId="0"/>
  </si>
  <si>
    <t>機体に装着している排紙装置のオブジェクトを作成する。
Face down, Face up, Finisher Upper Tray, Finisher Lower Trayの内、サポートする排紙装置を順に作成する。
[以下実装根拠(外部公開不可)]
サポートする排紙装置は、「Product Spec」の「3.4 PaperSupport (Printer)」、または「1. Main Structures and Functions」 - 「PRINTER SPECIFICATIONS」 -「給紙・排紙経路」を参照。
排紙経路に関する記述がない場合は、Face upのみサポートする。</t>
    <rPh sb="249" eb="251">
      <t>キュウシ</t>
    </rPh>
    <rPh sb="252" eb="254">
      <t>ハイシ</t>
    </rPh>
    <rPh sb="254" eb="256">
      <t>ケイロ</t>
    </rPh>
    <rPh sb="262" eb="264">
      <t>ハイシ</t>
    </rPh>
    <rPh sb="264" eb="266">
      <t>ケイロ</t>
    </rPh>
    <rPh sb="267" eb="268">
      <t>カン</t>
    </rPh>
    <rPh sb="270" eb="272">
      <t>キジュツ</t>
    </rPh>
    <rPh sb="275" eb="277">
      <t>バアイ</t>
    </rPh>
    <phoneticPr fontId="0"/>
  </si>
  <si>
    <t>通常時→100
未装着または異常→-2
（1本でも未装着または異常であれば全てのentryに影響する。）
プリンターのエラーによってはインク情報が取得できない場合もあり、その際は全entryでunknown(-2)とする。
prtMarkerSuppliesLevelでunknown(-2)以外を返す場合、100を返す。</t>
    <rPh sb="146" eb="148">
      <t>イガイ</t>
    </rPh>
    <rPh sb="149" eb="150">
      <t>カエ</t>
    </rPh>
    <rPh sb="151" eb="153">
      <t>バアイ</t>
    </rPh>
    <rPh sb="158" eb="159">
      <t>カエ</t>
    </rPh>
    <phoneticPr fontId="0"/>
  </si>
  <si>
    <t>Ethernetチャネルのどれか一つのチャネルの設定変更は、すべてのEthernetチャネルの印刷言語設定を同じ値に変更する。また、Ethernetチャネルの値の取得も、同様にすべてのEthernetチャネルで同じ値を返答する。
USB、USB Hostのチャネルはそれぞれのチャネルの印刷言語設定を取得、設定する。
PDL機の場合はIESのprtInterprterIndexを返す。
GDI機の場合、ESC/P-Rasterの項目が開発用となっている場合は、ESC/P-RのprtInterpreterIndexを返し、それ以外はESC/P-RasterのprtInterpreterIndexを返す。
[以下実装根拠(外部公開不可)]
PDL機に関しては「ProductSpec」の「1. Main Structures and Functions」の「コントロールコマンド」の項目にてPCL,PostScript,ESC-Page,ESC-Page Colorを参照。
GDI機に関しては「Product Spec」- [3.3 PrinterDriver(1)] - [CONTROL COMMAND for PC printing]を参照。</t>
    <rPh sb="215" eb="217">
      <t>コウモク</t>
    </rPh>
    <rPh sb="218" eb="221">
      <t>カイハツヨウ</t>
    </rPh>
    <rPh sb="227" eb="229">
      <t>バアイ</t>
    </rPh>
    <rPh sb="259" eb="260">
      <t>カエ</t>
    </rPh>
    <rPh sb="264" eb="266">
      <t>イガイ</t>
    </rPh>
    <phoneticPr fontId="0"/>
  </si>
  <si>
    <t>言語のレベルを取得して返す。
ESC/P-Rのレベルは「Control Command Specification」、「CHAPTER12:Device ID」の項目を参照。記載がESC/P-R1の場合は"ESCPR1"、ESC/P-R1以外の場合は"ESCPR2"を返す。</t>
    <rPh sb="81" eb="83">
      <t>コウモク</t>
    </rPh>
    <rPh sb="84" eb="86">
      <t>サンショウ</t>
    </rPh>
    <rPh sb="87" eb="89">
      <t>キサイ</t>
    </rPh>
    <rPh sb="99" eb="101">
      <t>バアイ</t>
    </rPh>
    <rPh sb="119" eb="121">
      <t>イガイ</t>
    </rPh>
    <rPh sb="122" eb="124">
      <t>バアイ</t>
    </rPh>
    <rPh sb="134" eb="135">
      <t>カエ</t>
    </rPh>
    <phoneticPr fontId="0"/>
  </si>
  <si>
    <t>プリンターの工場組立日を取得して返す。
[以下実装根拠(外部公開不可)]
P-Logger搭載のSIDM機種でサポート。</t>
    <rPh sb="12" eb="14">
      <t>シュトク</t>
    </rPh>
    <rPh sb="16" eb="17">
      <t>カエ</t>
    </rPh>
    <rPh sb="52" eb="54">
      <t>キシュ</t>
    </rPh>
    <phoneticPr fontId="7"/>
  </si>
  <si>
    <t>自動電源ON機能の有効、無効の設定を取得して返す。
[以下実装根拠(外部公開不可)]
[ProductSpec] - [1.MainStructure_Function] - [OTHER FUNCTION] - [自動電源ON]の項目を参照。</t>
    <rPh sb="18" eb="20">
      <t>シュトク</t>
    </rPh>
    <rPh sb="22" eb="23">
      <t>カエ</t>
    </rPh>
    <rPh sb="108" eb="112">
      <t>ジドウデンゲン</t>
    </rPh>
    <rPh sb="116" eb="118">
      <t>コウモク</t>
    </rPh>
    <rPh sb="119" eb="121">
      <t>サンショウ</t>
    </rPh>
    <phoneticPr fontId="0"/>
  </si>
  <si>
    <t>節電移行時間が連続値の場合にサポートする。
[以下実装根拠(外部公開不可)]
「ProductSpec」の「3.1 FuncSpecOverview- Sleep timer setting」の項目を参照。</t>
    <rPh sb="7" eb="9">
      <t>レンゾク</t>
    </rPh>
    <phoneticPr fontId="0"/>
  </si>
  <si>
    <t>白紙節約の設定値を取得して返す。
3(on)
4(off)
[以下実装根拠(外部公開不可)]
「Menu Specification」の「白紙節約モード」の項目を参照。
LCD無しかつPDL機はサポート。LCD無しかつGDI機は「ProductSpec」の「3.3 PrinterDriver(1) - 白紙節約」の項目を参照。</t>
    <rPh sb="88" eb="89">
      <t>ナ</t>
    </rPh>
    <rPh sb="95" eb="96">
      <t>キ</t>
    </rPh>
    <phoneticPr fontId="0"/>
  </si>
  <si>
    <t>上オフセットの設定値を取得して返す。
常に-30000～30000の範囲で設定可能。
設定単位は100。99以下の設定はwongValueとする。
[以下実装根拠(外部公開不可)]
「Menu Specification」の「上オフセット設定」の項目を参照。LCD無かつPDL機はサポート。LCD無かつGDI機は非サポート。</t>
    <rPh sb="130" eb="131">
      <t>ナシ</t>
    </rPh>
    <rPh sb="136" eb="137">
      <t>キ</t>
    </rPh>
    <rPh sb="154" eb="155">
      <t>ヒ</t>
    </rPh>
    <phoneticPr fontId="0"/>
  </si>
  <si>
    <t>左オフセットの設定値を取得して返す。
常に-30000～30000の範囲で設定可能。
設定単位は100。99以下の設定はwongValueとする。
[以下実装根拠(外部公開不可)]
「Menu Specification」の「左オフセット設定」の項目を参照。LCD無かつPDL機はサポート。LCD無かつGDI機は非サポート。</t>
    <rPh sb="154" eb="155">
      <t>ヒ</t>
    </rPh>
    <phoneticPr fontId="0"/>
  </si>
  <si>
    <t>両面印刷対応機種のみサポート。
裏面の上オフセットの設定値を取得して返す。
常に-30000～30000の範囲で設定可能。
設定単位は100。99以下の設定はwongValueとする。
[以下実装根拠(外部公開不可)]
「Menu Specification」の「裏面上オフセット設定」の項目を参照。LCD無かつPDL機はサポート。LCD無かつGDI機は非サポート。</t>
    <rPh sb="175" eb="176">
      <t>ヒ</t>
    </rPh>
    <phoneticPr fontId="0"/>
  </si>
  <si>
    <t>両面印刷対応機種のみサポート。
裏面の左オフセットの設定値を取得して返す。
常に-30000～30000の範囲で設定可能。
設定単位は100。99以下の設定はwongValueとする。
[以下実装根拠(外部公開不可)]
「Menu Specification」の「裏面左オフセット設定」の項目を参照。LCD無かつPDL機はサポート。LCD無かつGDI機は非サポート。</t>
  </si>
  <si>
    <t>自動継続の設定値を取得して返す。
3(on)
4(off)
[以下実装根拠(外部公開不可)]
「Menu Specification」の「自動エラー解除」の項目を参照。
LCD無機の場合、PDL機は必ず有効。GDI機は非サポート。</t>
    <rPh sb="88" eb="89">
      <t>ナシ</t>
    </rPh>
    <rPh sb="89" eb="90">
      <t>キ</t>
    </rPh>
    <rPh sb="91" eb="93">
      <t>バアイ</t>
    </rPh>
    <rPh sb="97" eb="98">
      <t>キ</t>
    </rPh>
    <rPh sb="99" eb="100">
      <t>カナラ</t>
    </rPh>
    <rPh sb="101" eb="103">
      <t>ユウコウ</t>
    </rPh>
    <rPh sb="107" eb="108">
      <t>キ</t>
    </rPh>
    <rPh sb="109" eb="110">
      <t>ヒ</t>
    </rPh>
    <phoneticPr fontId="0"/>
  </si>
  <si>
    <t>両面印刷時の乾燥時間設定のサポート情報。
サポートする設定値のbitをONにする。
bit0:標準、bit1:長い、bit2:より長い
[以下実装根拠(外部公開不可)]
「ProductSpec」の「3.1 FuncSpecOverview - Automatic duplex printing」が Yes の場合のみ、「Menu Specification」の「Dry Time」の項目を参照。</t>
  </si>
  <si>
    <t>カラー印刷カウント設定の設定値を取得して返す。
EHCでのみ返す。それ以外の仕向けではNA。
0(disable)
1(enable)
[以下実装根拠(外部公開不可)]
「Menu Specification」の「カラーカウント」の項目を参照。</t>
  </si>
  <si>
    <t>こすれ軽減機能のモード設定のサポート状況を返す。
[以下実装根拠(外部公開不可)]
「Menu Specification」の「こすれ軽減」の項目もしくは「ProductSpec」の「1.MainStructure_Function」 - 「OTHER FUNCTION」-「こすれ軽減」を参照。
設定値がOn,Offでない場合サポート。</t>
  </si>
  <si>
    <t>こすれ軽減モードの設定値を取得して返す。
[以下実装根拠(外部公開不可)]
「Menu Specification」の「こすれ軽減」の項目もしくは「ProductSpec」の「1.MainStructure_Function」 - 「OTHER FUNCTION」-「こすれ軽減」を参照。
設定値がOn,Offでない場合サポート。</t>
  </si>
  <si>
    <t>外部機器からの印刷の詳細画質設定の有効無効の設定を取得して返す。</t>
  </si>
  <si>
    <t>外部機器からの印刷の詳細画質設定で設定可能な最小値を取得して返す。</t>
  </si>
  <si>
    <t>外部機器からの印刷の詳細画質設定で設定可能な最大値を取得して返す。</t>
  </si>
  <si>
    <t>外部機器からの印刷の明度設定を取得して返す。</t>
  </si>
  <si>
    <t>外部機器からの印刷の彩度設定を取得して返す。</t>
  </si>
  <si>
    <t>外部機器からの印刷の濃度設定を取得して返す。</t>
  </si>
  <si>
    <t>外部機器からの印刷のコントラスト設定を取得して返す。</t>
  </si>
  <si>
    <t>外部機器からの印刷の色調整設定(レッド)を取得して返す。</t>
  </si>
  <si>
    <t>外部機器からの印刷の色調整設定(グリーン)を取得して返す。</t>
  </si>
  <si>
    <t>外部機器からの印刷の色調整設定(ブルー)を取得して返す。</t>
  </si>
  <si>
    <t>印刷とスキャンを同時に実行できる機能の有効、無効設定を取得して返す。
[以下実装根拠(外部公開不可)]
TBD</t>
    <rPh sb="27" eb="29">
      <t>シュトク</t>
    </rPh>
    <rPh sb="31" eb="32">
      <t>カエ</t>
    </rPh>
    <phoneticPr fontId="0"/>
  </si>
  <si>
    <t>給紙アシスト機能(給紙不良を防ぐための印刷速度制限)の有効、無効設定を取得して返す。
[以下実装根拠(外部公開不可)]
TBD</t>
    <rPh sb="35" eb="37">
      <t>シュトク</t>
    </rPh>
    <rPh sb="39" eb="40">
      <t>カエ</t>
    </rPh>
    <phoneticPr fontId="0"/>
  </si>
  <si>
    <t>特殊ページカウンターモードの設定を取得して返す。
[以下実装根拠(外部公開不可)]
「ProductSpec」の「1.MainStructure_Function」 - 「OTHER FUNCTION」の「Page count Change mode」を参照。</t>
    <phoneticPr fontId="7"/>
  </si>
  <si>
    <t>排紙整列性改善のメニューモードを返す。
[以下実装根拠(外部公開不可)]
[Menu Specification] - [排紙整列性改善モード]を参照。</t>
    <rPh sb="16" eb="17">
      <t>カエ</t>
    </rPh>
    <rPh sb="61" eb="66">
      <t>ハイシセイレツセイ</t>
    </rPh>
    <rPh sb="66" eb="68">
      <t>カイゼン</t>
    </rPh>
    <rPh sb="73" eb="75">
      <t>サンショウ</t>
    </rPh>
    <phoneticPr fontId="7"/>
  </si>
  <si>
    <t>epPrtInkRemainingDisplayに設定可能な値を返す。
[以下実装根拠(外部公開不可)]
epPrtInkRemainingDisplayのAccessがRWの場合サポートする。</t>
    <rPh sb="32" eb="33">
      <t>カエ</t>
    </rPh>
    <rPh sb="88" eb="90">
      <t>バアイ</t>
    </rPh>
    <phoneticPr fontId="7"/>
  </si>
  <si>
    <t>epPrtInkLowDisplayに設定可能な値を返す。
[以下実装根拠(外部公開不可)]
epPrtInkLowDisplayのAccessがRWの場合サポートする。</t>
    <rPh sb="26" eb="27">
      <t>カエ</t>
    </rPh>
    <rPh sb="76" eb="78">
      <t>バアイ</t>
    </rPh>
    <phoneticPr fontId="7"/>
  </si>
  <si>
    <t>プリセットのメディアサイズ（ユーザー定義）を設定するテーブル。
[以下実装根拠(外部公開不可)]
Hopkins3以降のBIJPro,LPでサポート。「Menu Specification」の[用紙のお気に入り設定]の項目を参照。</t>
    <rPh sb="109" eb="111">
      <t>コウモク</t>
    </rPh>
    <rPh sb="112" eb="114">
      <t>サンショウ</t>
    </rPh>
    <phoneticPr fontId="7"/>
  </si>
  <si>
    <t>給紙装置の用紙サイズ設定方法を取得して返す。
[以下実装根拠(外部公開不可)]
「Menu Specification」の「用紙サイズの自動検知」の項目を参照。もしくは「ProductSpec」の「3.4 PaperSupport (Printer) - 用紙サイズ検出」の項目を参照</t>
  </si>
  <si>
    <t>給紙ローラーの名称を取得して返す。
名称として型番を返すので、型番を返さない機種はNA。
[以下実装根拠(外部公開不可)]
epPrtInputRollerCount が有効かつ型番の記載があれば、サポートする。
型番は「ProductSpec」の「SKU_Spec - ARTICLES OF CONSUMPTION / OPTIONS &amp; ACCESSORIES - Maintenance - Maintenance Roller」の項目を参照。</t>
    <rPh sb="85" eb="87">
      <t>ユウコウ</t>
    </rPh>
    <rPh sb="89" eb="91">
      <t>カタバン</t>
    </rPh>
    <rPh sb="92" eb="94">
      <t>キサイ</t>
    </rPh>
    <rPh sb="107" eb="109">
      <t>カタバン</t>
    </rPh>
    <phoneticPr fontId="0"/>
  </si>
  <si>
    <t>常に非サポート</t>
    <rPh sb="0" eb="1">
      <t>ツネ</t>
    </rPh>
    <rPh sb="2" eb="3">
      <t>ヒ</t>
    </rPh>
    <phoneticPr fontId="0"/>
  </si>
  <si>
    <t>給紙装置に設定できる用紙サイズを取得し、epPrtPaperSizeIndexで返す。
用紙サイズ自動検知設定によって取得できる値が異なる。
自動検知On時：センサー設定によって選択肢が限定されたリストの値。
自動検知Off時：センサー設定にかからわず、全ての選択肢のリストの値。
※LCD無機であってもMIBを使用するツール側が選択可能値を知るために必要なので、作成する。</t>
    <rPh sb="156" eb="158">
      <t>シヨウ</t>
    </rPh>
    <rPh sb="163" eb="164">
      <t>ガワ</t>
    </rPh>
    <phoneticPr fontId="0"/>
  </si>
  <si>
    <t>オブジェクトは、サポートする給紙装置毎「給紙装置別・用紙サイズ別印刷枚数」シートのepPrtInputPaperSizeIndex順に作成する。
[以下実装根拠(外部公開不可)]
「P-Loggerデータフォーマット仕様書」の統合No.1094-1103の項目を参照。</t>
    <rPh sb="14" eb="16">
      <t>キュウシ</t>
    </rPh>
    <rPh sb="16" eb="18">
      <t>ソウチ</t>
    </rPh>
    <rPh sb="18" eb="19">
      <t>ゴト</t>
    </rPh>
    <rPh sb="67" eb="69">
      <t>サクセイ</t>
    </rPh>
    <rPh sb="113" eb="115">
      <t>トウゴウ</t>
    </rPh>
    <phoneticPr fontId="0"/>
  </si>
  <si>
    <t>用紙サイズのタイプを取得して返す。</t>
    <rPh sb="10" eb="12">
      <t>シュトク</t>
    </rPh>
    <phoneticPr fontId="0"/>
  </si>
  <si>
    <t>用紙サイズ別の印刷カウントを取得して返す。
単位はepPrtInputPaperSizeCounterUnitで示す。</t>
    <rPh sb="14" eb="16">
      <t>シュトク</t>
    </rPh>
    <rPh sb="18" eb="19">
      <t>カエ</t>
    </rPh>
    <phoneticPr fontId="0"/>
  </si>
  <si>
    <t>白紙印刷枚数を取得して返す。
CISS以外のIJは非サポート。
[以下実装根拠(外部公開不可)]
インクシステムのタイプは「1.MainStructure_Function - Print Mechanism - Ink system - Type」を参照する。</t>
    <rPh sb="0" eb="2">
      <t>ハクシ</t>
    </rPh>
    <rPh sb="2" eb="4">
      <t>インサツ</t>
    </rPh>
    <rPh sb="4" eb="6">
      <t>マイスウ</t>
    </rPh>
    <rPh sb="7" eb="9">
      <t>シュトク</t>
    </rPh>
    <rPh sb="11" eb="12">
      <t>カエ</t>
    </rPh>
    <rPh sb="19" eb="21">
      <t>イガイ</t>
    </rPh>
    <phoneticPr fontId="0"/>
  </si>
  <si>
    <t>サポートするランク(Level)とノズル抜け状態は「メカ設計仕様書」の「フローチャート」-「I/S関係」 -「ノズル抜け状態ランク判定表」を参照すること。
メカが何らかの理由で上記以外の状態を応答した場合はMIBはNAとする。</t>
    <rPh sb="20" eb="21">
      <t>ヌ</t>
    </rPh>
    <rPh sb="22" eb="24">
      <t>ジョウタイ</t>
    </rPh>
    <rPh sb="81" eb="82">
      <t>ナン</t>
    </rPh>
    <rPh sb="85" eb="87">
      <t>リユウ</t>
    </rPh>
    <rPh sb="88" eb="90">
      <t>ジョウキ</t>
    </rPh>
    <rPh sb="90" eb="92">
      <t>イガイ</t>
    </rPh>
    <rPh sb="93" eb="95">
      <t>ジョウタイ</t>
    </rPh>
    <rPh sb="96" eb="98">
      <t>オウトウ</t>
    </rPh>
    <rPh sb="100" eb="102">
      <t>バアイ</t>
    </rPh>
    <phoneticPr fontId="0"/>
  </si>
  <si>
    <t>プリンタヘッドメモリから読み出した値を表示する。
[以下実装根拠(外部公開不可)]
「Product Spec」 - 「1. Main Structures and Functions」 - 「PRINTER SPECIFICATIONS」 - 「Print Head」 - 「Type」を参照し、uTFP4 または uTFP2Monoであればサポート。</t>
    <rPh sb="12" eb="13">
      <t>ヨ</t>
    </rPh>
    <rPh sb="14" eb="15">
      <t>ダ</t>
    </rPh>
    <rPh sb="17" eb="18">
      <t>アタイ</t>
    </rPh>
    <rPh sb="19" eb="21">
      <t>ヒョウジ</t>
    </rPh>
    <phoneticPr fontId="0"/>
  </si>
  <si>
    <t>[以下実装根拠(外部公開不可)]
「メカ設計仕様書」の「センサー仕様」にヘッド後紙検出センサーがあればサポート</t>
    <rPh sb="20" eb="22">
      <t>セッケイ</t>
    </rPh>
    <phoneticPr fontId="0"/>
  </si>
  <si>
    <t>常にミリグラムを返す。
[以下実装根拠(外部公開不可)]
epPrtMarkerTotalWasteCountが有効であればサポート。</t>
    <rPh sb="56" eb="58">
      <t>ユウコウ</t>
    </rPh>
    <phoneticPr fontId="0"/>
  </si>
  <si>
    <t xml:space="preserve">総廃液量を取得して返す。
[以下実装根拠(外部公開不可)]
「P-Loggerデータフォーマット仕様書」の統合No.463の項目を参照。
</t>
    <rPh sb="5" eb="7">
      <t>シュトク</t>
    </rPh>
    <rPh sb="9" eb="10">
      <t>カエ</t>
    </rPh>
    <rPh sb="62" eb="64">
      <t>コウモク</t>
    </rPh>
    <phoneticPr fontId="0"/>
  </si>
  <si>
    <t>印刷JOB履歴テーブルのインデックスの付け方のタイプを取得して返す。
[以下実装根拠(外部公開不可)]
「P-Loggerデータフォーマット仕様書」の統合No.816－835の項目を参照。</t>
    <rPh sb="27" eb="29">
      <t>シュトク</t>
    </rPh>
    <rPh sb="31" eb="32">
      <t>カエ</t>
    </rPh>
    <phoneticPr fontId="0"/>
  </si>
  <si>
    <t>印刷JOB履歴テーブル最大数を取得して返す。
[以下実装根拠(外部公開不可)]
「P-Loggerデータフォーマット仕様書」の統合No.816－835の項目を参照。</t>
    <rPh sb="15" eb="17">
      <t>シュトク</t>
    </rPh>
    <rPh sb="19" eb="20">
      <t>カエ</t>
    </rPh>
    <phoneticPr fontId="0"/>
  </si>
  <si>
    <t>印刷JOB履歴の印刷カウントの単位を取得して返す。
[以下実装根拠(外部公開不可)]
「P-Loggerデータフォーマット仕様書」の統合No.826－835の項目を参照。</t>
    <rPh sb="18" eb="20">
      <t>シュトク</t>
    </rPh>
    <rPh sb="22" eb="23">
      <t>カエ</t>
    </rPh>
    <phoneticPr fontId="0"/>
  </si>
  <si>
    <t>用紙種別・用紙サイズ毎の印刷数をカウントする単位を取得して返す。
[以下実装根拠(外部公開不可)]
「P-Loggerデータフォーマット仕様書」の統合No.1238－1255の項目を参照。</t>
    <rPh sb="25" eb="27">
      <t>シュトク</t>
    </rPh>
    <rPh sb="29" eb="30">
      <t>カエ</t>
    </rPh>
    <phoneticPr fontId="0"/>
  </si>
  <si>
    <t>日別印刷履歴テーブルのインデックスの付け方のタイプを取得して返す。
[以下実装根拠(外部公開不可)]
「P-Loggerデータフォーマット仕様書」の統合No.504－506の項目を参照。
RTCの有無に依存しない。</t>
    <rPh sb="26" eb="28">
      <t>シュトク</t>
    </rPh>
    <rPh sb="30" eb="31">
      <t>カエ</t>
    </rPh>
    <rPh sb="98" eb="100">
      <t>ウム</t>
    </rPh>
    <rPh sb="101" eb="103">
      <t>イゾン</t>
    </rPh>
    <phoneticPr fontId="0"/>
  </si>
  <si>
    <t>日別印刷履歴テーブル最大数を取得して返す。
[以下実装根拠(外部公開不可)]
「P-Loggerデータフォーマット仕様書」の統合No.504－506の項目を参照。
RTCの有無に依存しない。</t>
    <rPh sb="14" eb="16">
      <t>シュトク</t>
    </rPh>
    <rPh sb="18" eb="19">
      <t>カエ</t>
    </rPh>
    <phoneticPr fontId="0"/>
  </si>
  <si>
    <t>日別印刷履歴の日に印刷された印刷数をカウントする単位を取得して返す。
[以下実装根拠(外部公開不可)]
「P-Loggerデータフォーマット仕様書」の統合No.504－506の項目を参照。
RTCの有無に依存しない。</t>
    <rPh sb="27" eb="29">
      <t>シュトク</t>
    </rPh>
    <rPh sb="31" eb="32">
      <t>カエ</t>
    </rPh>
    <phoneticPr fontId="0"/>
  </si>
  <si>
    <t>月別印刷履歴テーブルのインデックスの付け方のタイプを取得して返す 。
[以下実装根拠(外部公開不可)]
「P-Loggerデータフォーマット仕様書」の統合No.511 - 512の項目を参照。</t>
    <rPh sb="26" eb="28">
      <t>シュトク</t>
    </rPh>
    <rPh sb="30" eb="31">
      <t>カエ</t>
    </rPh>
    <phoneticPr fontId="0"/>
  </si>
  <si>
    <t>月別印刷履歴テーブル最大数を取得して返す 。
[以下実装根拠(外部公開不可)]
「P-Loggerデータフォーマット仕様書」の統合No.511 - 512の項目を参照。</t>
    <rPh sb="14" eb="16">
      <t>シュトク</t>
    </rPh>
    <rPh sb="18" eb="19">
      <t>カエ</t>
    </rPh>
    <phoneticPr fontId="0"/>
  </si>
  <si>
    <t>月別印刷履歴の月に印刷された印刷数をカウントする単位を取得して返す。
[以下実装根拠(外部公開不可)]
「P-Loggerデータフォーマット仕様書」の統合No.511 - 512の項目を参照。</t>
    <rPh sb="27" eb="29">
      <t>シュトク</t>
    </rPh>
    <rPh sb="31" eb="32">
      <t>カエ</t>
    </rPh>
    <phoneticPr fontId="0"/>
  </si>
  <si>
    <t>印刷カバレッジリセット後の累計印刷数の単位を取得して返す。
[以下実装根拠(外部公開不可)]
「P-Loggerデータフォーマット仕様書」の統合No.520の項目を参照。</t>
    <rPh sb="22" eb="24">
      <t>シュトク</t>
    </rPh>
    <rPh sb="26" eb="27">
      <t>カエ</t>
    </rPh>
    <phoneticPr fontId="0"/>
  </si>
  <si>
    <t>印刷カバレッジリセット後の累計印刷数を取得して返す。
[以下実装根拠(外部公開不可)]
「P-Loggerデータフォーマット仕様書」の統合No.520の項目を参照。</t>
    <rPh sb="19" eb="21">
      <t>シュトク</t>
    </rPh>
    <rPh sb="23" eb="24">
      <t>カエ</t>
    </rPh>
    <phoneticPr fontId="0"/>
  </si>
  <si>
    <t>印刷数をカウントする用紙種類を返す。</t>
    <rPh sb="15" eb="16">
      <t>カエ</t>
    </rPh>
    <phoneticPr fontId="0"/>
  </si>
  <si>
    <t>印刷数をカウントする用紙サイズを返す。</t>
    <rPh sb="16" eb="17">
      <t>カエ</t>
    </rPh>
    <phoneticPr fontId="0"/>
  </si>
  <si>
    <t>用紙種類・用紙サイズ毎の総印刷数を返す。</t>
    <rPh sb="17" eb="18">
      <t>カエ</t>
    </rPh>
    <phoneticPr fontId="0"/>
  </si>
  <si>
    <t>インターフェイスごとの印刷カウントを取得するテーブル。
[以下実装根拠(外部公開不可)]
「ProductSpec」の「2.SKU_Spec_FQR」-「COMMERCIAL&amp;RETAIL SPECIFICATION」-「MPS」-「Click charge」-「Smart Charge」が[Yes]ならばサポート。</t>
    <rPh sb="29" eb="31">
      <t>イカ</t>
    </rPh>
    <rPh sb="31" eb="33">
      <t>ジッソウ</t>
    </rPh>
    <rPh sb="33" eb="35">
      <t>コンキョ</t>
    </rPh>
    <rPh sb="36" eb="38">
      <t>ガイブ</t>
    </rPh>
    <rPh sb="38" eb="40">
      <t>コウカイ</t>
    </rPh>
    <rPh sb="40" eb="42">
      <t>フカ</t>
    </rPh>
    <phoneticPr fontId="0"/>
  </si>
  <si>
    <t>インターフェイスのタイプを取得して返す。
[以下実装根拠(外部公開不可)]
オプションネットワークの有無は、「Product Spec」の「1. Main Structures and Functions」の「OPTIONS &amp; ACCESSORIES」の「増設Network(Ethernet)ユニット」を参照。</t>
    <rPh sb="22" eb="24">
      <t>イカ</t>
    </rPh>
    <rPh sb="24" eb="26">
      <t>ジッソウ</t>
    </rPh>
    <rPh sb="26" eb="28">
      <t>コンキョ</t>
    </rPh>
    <rPh sb="29" eb="31">
      <t>ガイブ</t>
    </rPh>
    <rPh sb="31" eb="33">
      <t>コウカイ</t>
    </rPh>
    <rPh sb="33" eb="35">
      <t>フカ</t>
    </rPh>
    <rPh sb="50" eb="52">
      <t>ウム</t>
    </rPh>
    <phoneticPr fontId="0"/>
  </si>
  <si>
    <t>印刷消耗品のタイプを取得して返す。
[以下実装根拠(外部公開不可)]
常にサポート。</t>
    <rPh sb="10" eb="12">
      <t>シュトク</t>
    </rPh>
    <rPh sb="14" eb="15">
      <t>カエ</t>
    </rPh>
    <phoneticPr fontId="0"/>
  </si>
  <si>
    <t>常に非サポート</t>
    <rPh sb="0" eb="1">
      <t>ツネ</t>
    </rPh>
    <rPh sb="2" eb="3">
      <t>ヒ</t>
    </rPh>
    <phoneticPr fontId="7"/>
  </si>
  <si>
    <t>印刷消耗品交換履歴サポートテーブル。
[以下実装根拠(外部公開不可)]
[サービスサポート取得項目一覧]を参照。</t>
  </si>
  <si>
    <t>印刷消耗品交換履歴テーブル。
[以下実装根拠(外部公開不可)]
[サービスサポート取得項目一覧]を参照。</t>
  </si>
  <si>
    <t>対応するprtMarkerSuppliesIndexを取得して返す。
色が単一のprtMarkerSuppliesIndexの場合、NAを返す。
[以下実装根拠(外部公開不可)]
「仕様制定依頼書」の「ES Agent(Maintenance)」の項目を参照。</t>
    <rPh sb="0" eb="2">
      <t>タイオウ</t>
    </rPh>
    <rPh sb="27" eb="29">
      <t>シュトク</t>
    </rPh>
    <rPh sb="31" eb="32">
      <t>カエ</t>
    </rPh>
    <rPh sb="35" eb="36">
      <t>イロ</t>
    </rPh>
    <rPh sb="37" eb="39">
      <t>タンイツ</t>
    </rPh>
    <rPh sb="63" eb="65">
      <t>バアイ</t>
    </rPh>
    <rPh sb="69" eb="70">
      <t>カエ</t>
    </rPh>
    <phoneticPr fontId="0"/>
  </si>
  <si>
    <t>印刷パーツの種別を返す。</t>
    <rPh sb="0" eb="2">
      <t>インサツ</t>
    </rPh>
    <rPh sb="6" eb="8">
      <t>シュベツ</t>
    </rPh>
    <rPh sb="9" eb="10">
      <t>カエ</t>
    </rPh>
    <phoneticPr fontId="0"/>
  </si>
  <si>
    <t>常に面数を返す。
[以下実装根拠(外部公開不可)]
「ProductSpec」の「2. SKU Specification」-「課金ランク」または「課金レベル」または「Device Control Biling Rank」がBの場合は非サポート。</t>
    <rPh sb="64" eb="66">
      <t>カキン</t>
    </rPh>
    <rPh sb="74" eb="76">
      <t>カキン</t>
    </rPh>
    <phoneticPr fontId="0"/>
  </si>
  <si>
    <t>消耗品の累計中古品交換回数を取得して返す。</t>
    <rPh sb="14" eb="16">
      <t>シュトク</t>
    </rPh>
    <phoneticPr fontId="0"/>
  </si>
  <si>
    <t>色・サイズ別消耗品テーブルは、機器が取り扱う消耗品の情報を提供する。
カラーと消耗品サイズの組み合わせ分だけ、以下の順でオブジェクトを作成する。
　（カラーBK - 消耗品サイズ1）、
　（カラーBK - 消耗品サイズ2）、
　（カラーBK - 消耗品サイズ3）、
　（カラーBK - 消耗品サイズ4）、
　（カラーBK - 消耗品サイズ5）、
　（カラーBK - 消耗品サイズUnknown）、
　　　：
　（カラーC - 消耗品サイズ1）、
　（カラーC - 消耗品サイズ2）、
　　　：
[以下実装根拠(外部公開不可)]
「P-Loggerデータフォーマット仕様書」の
統合No.403-438、統合No.465-470の項目を参照。</t>
    <rPh sb="289" eb="291">
      <t>トウゴウ</t>
    </rPh>
    <phoneticPr fontId="0"/>
  </si>
  <si>
    <t>特定の時刻になったらクリーニング実施する機能の設定のサポート状況。
epPrtCleaningScheduledに設定可能な値を示す。
サポートする設定のbitをONする。(†1)
  bit0: OFF
  bit1: CL0を実施する
  bit2: 自動クリーニング(Mode2)を実施する
  bit3～15: Reserved.</t>
  </si>
  <si>
    <t>定時クリーニング設定を実行する時刻（秒）の設定。
値を設定するときはローカル時刻で設定する。epPrtCleaningScheduledが有効なとき、この設定値が適用される。
設定間隔はepPrtCleaningScheduledSecondIntervalで示す。
例) 13時15分00秒を設定する場合は47700 (= (13[hour] x 60[min] + 15[min]) x 60[sec])を設定する。
この設定機能がない場合、epPrtCleaningScheduledTimeをサポートする場合はNA。</t>
  </si>
  <si>
    <t>定時クリーニング設定を実行する時刻（秒）の設定間隔。
  minute(60)    : 分間隔
ここでの取得値は設定間隔の秒数と同じ値となる。
epPrtCleaningScheduledSecondをサポートする場合は必須、それ以外はNA。</t>
  </si>
  <si>
    <t>作成するオブジェクトと順番は、シート「クリーニング種別」参照。
[以下実装根拠(外部公開不可)]
「P-Loggerデータフォーマット仕様書」の統合No.285-334の項目を参照。</t>
    <rPh sb="0" eb="2">
      <t>サクセイ</t>
    </rPh>
    <rPh sb="11" eb="13">
      <t>ジュンバン</t>
    </rPh>
    <rPh sb="25" eb="27">
      <t>シュベツ</t>
    </rPh>
    <rPh sb="28" eb="30">
      <t>サンショウ</t>
    </rPh>
    <rPh sb="72" eb="74">
      <t>トウゴウ</t>
    </rPh>
    <phoneticPr fontId="0"/>
  </si>
  <si>
    <t>[以下実装根拠(外部公開不可)]
「P-Loggerデータフォーマット仕様書」の統合No.1271-1280の項目を参照。</t>
    <rPh sb="1" eb="3">
      <t>イカ</t>
    </rPh>
    <rPh sb="3" eb="5">
      <t>ジッソウ</t>
    </rPh>
    <rPh sb="5" eb="7">
      <t>コンキョ</t>
    </rPh>
    <rPh sb="8" eb="10">
      <t>ガイブ</t>
    </rPh>
    <rPh sb="10" eb="12">
      <t>コウカイ</t>
    </rPh>
    <rPh sb="12" eb="14">
      <t>フカ</t>
    </rPh>
    <phoneticPr fontId="0"/>
  </si>
  <si>
    <t>[以下実装根拠(外部公開不可)]
サポート有無は「Menu Specification」を参照。</t>
  </si>
  <si>
    <t>常に非サポート。</t>
    <rPh sb="0" eb="1">
      <t>ツネ</t>
    </rPh>
    <rPh sb="2" eb="3">
      <t>ヒ</t>
    </rPh>
    <phoneticPr fontId="0"/>
  </si>
  <si>
    <t>動作音低減モード時の音の繰り返し鳴動の設定を返す。
[以下実装根拠(外部公開不可)]
「Menu Specification」の[設定] - [本体設定] - [基本設定] - [音の設定] -[動作音低減モード時]の繰り返し設定を参照</t>
    <rPh sb="0" eb="3">
      <t>ドウサオン</t>
    </rPh>
    <rPh sb="3" eb="5">
      <t>テイゲン</t>
    </rPh>
    <rPh sb="8" eb="9">
      <t>ジ</t>
    </rPh>
    <rPh sb="109" eb="110">
      <t>ク</t>
    </rPh>
    <rPh sb="111" eb="112">
      <t>カエ</t>
    </rPh>
    <rPh sb="113" eb="115">
      <t>セッテイ</t>
    </rPh>
    <phoneticPr fontId="7"/>
  </si>
  <si>
    <t>機能がある場合にサポートする。
[以下実装根拠(外部公開不可)]
サポートするオブジェクトはProduct Specの[OTHER FUNCTION] - [Contacts function]を参照。</t>
  </si>
  <si>
    <t>最大アドレス件数を取得して返す。</t>
  </si>
  <si>
    <t>機種がサポートする保存先フォルダーアクセスのプロトコルのBitをOnにして返す。
Bit0:SMB/CIFS, Bit1:FTP, Bit2:WebDAV, Bit3:HTTPS
[以下実装根拠(外部公開不可)]
サポートするbitは[Network Function Table] - [スタンドアロン機能] - [スキャンデータ転送]を参照</t>
    <rPh sb="169" eb="171">
      <t>サンショウ</t>
    </rPh>
    <phoneticPr fontId="0"/>
  </si>
  <si>
    <t>保存先フォルダーアドレスの最大件数を取得して返す。</t>
  </si>
  <si>
    <t>保存先フォルダーアドレスのロック状態を取得して返す。</t>
  </si>
  <si>
    <t>セキュア通信モードのアクセスプロトコルごとのサポート情報を取得して返す。Bit0: SMB/CIFS、Bit1: FTP/FTPS、Bit2: WebDAV(SharePont)、Bit3: HTTPS
[以下実装根拠(外部公開不可)]
サポートbitは以下の通り。
Bit0: SMB/CIFSは常に0。
Bit1: FTP/FTPSは[Network Function Table] - [Communication protocols] - [FTPS Client]を参照。
Bit2: WebDAV(SharePont)は[Network Function Table] - [Scan To SharePoint] or [Fax To SharePoint]が”Yes”の場合立つ。
Bit3: HTTPSはセキュア通信が常に有効のため常に0</t>
    <rPh sb="29" eb="31">
      <t>シュトク</t>
    </rPh>
    <rPh sb="33" eb="34">
      <t>カエ</t>
    </rPh>
    <rPh sb="127" eb="129">
      <t>イカ</t>
    </rPh>
    <rPh sb="130" eb="131">
      <t>トオ</t>
    </rPh>
    <rPh sb="149" eb="150">
      <t>ツネ</t>
    </rPh>
    <rPh sb="236" eb="238">
      <t>サンショウ</t>
    </rPh>
    <rPh sb="343" eb="345">
      <t>バアイ</t>
    </rPh>
    <rPh sb="345" eb="346">
      <t>タサンショウ</t>
    </rPh>
    <rPh sb="365" eb="367">
      <t>ツウシン</t>
    </rPh>
    <rPh sb="368" eb="369">
      <t>ツネ</t>
    </rPh>
    <rPh sb="370" eb="372">
      <t>ユウコウ</t>
    </rPh>
    <rPh sb="375" eb="376">
      <t>ツネ</t>
    </rPh>
    <phoneticPr fontId="0"/>
  </si>
  <si>
    <t>フォルダーごとの宛先で使用されている機能を取得して返す。
ScanToFoldeではお気に入りに登録されていたらBit0をOnにする。</t>
  </si>
  <si>
    <t>統合アドレス帳のサポート状況を返す。以下のBitをOnにして返す。
Bit0：メールアドレス
Bit1：フォルダパス
Bit2：FAXダイアル</t>
  </si>
  <si>
    <t>WebConfigの宛先帳のインポート機能のURIを示す文字列を返す。
[以下実装根拠(外部公開不可)]
サポート有無は、[Network Function Table]の[Web Config] - [エクスポート/インポート]を参照。</t>
  </si>
  <si>
    <t>WebConfigの宛先帳のエクスポート機能のURIを示す文字列を返す。
[以下実装根拠(外部公開不可)]
サポート有無は、[Network Function Table]の[Web Config] - [エクスポート/インポート]を参照。</t>
  </si>
  <si>
    <t>統合アドレス帳のカテゴリ最大数を返す。
[以下実装根拠(外部公開不可)]
サポート有無はProduct Specの[OTHER FUNCTION] - [Contacts function]を参照。
アドレス帳が2000件以上の場合サポート。</t>
    <rPh sb="16" eb="17">
      <t>カエ</t>
    </rPh>
    <rPh sb="41" eb="43">
      <t>ウム</t>
    </rPh>
    <rPh sb="96" eb="98">
      <t>サンショウ</t>
    </rPh>
    <rPh sb="104" eb="105">
      <t>チョウ</t>
    </rPh>
    <rPh sb="110" eb="111">
      <t>ケン</t>
    </rPh>
    <rPh sb="111" eb="113">
      <t>イジョウ</t>
    </rPh>
    <rPh sb="114" eb="116">
      <t>バアイ</t>
    </rPh>
    <phoneticPr fontId="7"/>
  </si>
  <si>
    <t>統合アドレス帳のカテゴリ名称最大文字数を返す。
[以下実装根拠(外部公開不可)]
サポート有無はProduct Specの[OTHER FUNCTION] - [Contacts function]を参照。
アドレス帳が2000件以上の場合サポート。</t>
    <rPh sb="20" eb="21">
      <t>カエ</t>
    </rPh>
    <rPh sb="45" eb="47">
      <t>ウム</t>
    </rPh>
    <rPh sb="100" eb="102">
      <t>サンショウ</t>
    </rPh>
    <rPh sb="108" eb="109">
      <t>チョウ</t>
    </rPh>
    <rPh sb="114" eb="115">
      <t>ケン</t>
    </rPh>
    <rPh sb="115" eb="117">
      <t>イジョウ</t>
    </rPh>
    <rPh sb="118" eb="120">
      <t>バアイ</t>
    </rPh>
    <phoneticPr fontId="7"/>
  </si>
  <si>
    <t>利用者制限機能の設定を取得して返す。
[以下実装根拠(外部公開不可)]
サポート有無と値は「Menu Specification」の[設定] - [本体設定] - [基本設定] - [管理者用設定] - [セキュリティー設定] - [利用者制限]を参照。</t>
  </si>
  <si>
    <t>ISO要件に対応したROMでは取得可能。それ以外は非サポート。
利用者制限とパスワード印刷のパスワードを紐づけるかの設定を取得して返す。
[以下実装根拠(外部公開不可)]
サポート有無は[Product Spec]の[1.MainStructure_Function] - [APPLICABLE STANDARDS AND APPROVALS] - [ISO15408]を参照。</t>
  </si>
  <si>
    <t>OpenPlatform認証がアクティベートされている場合に取得可能。それ以外はNA。
利用者ログオフ時のカラー制限の設定を取得して返す。
[以下実装根拠(外部公開不可)]
機能のサポート有無は「UI機能仕様書」の[利用者制限機能要件表] - [AccessControl-0220] - [0050]を参照。</t>
    <rPh sb="37" eb="39">
      <t>イガイ</t>
    </rPh>
    <rPh sb="44" eb="47">
      <t>リヨウシャ</t>
    </rPh>
    <rPh sb="51" eb="52">
      <t>ジ</t>
    </rPh>
    <phoneticPr fontId="0"/>
  </si>
  <si>
    <t>ユーザー調整の履歴の情報を返す。
[以下実装根拠(外部公開不可)]
サポート有無は[サービスサポート要求仕様書] - [スマートチャージ　DSS　リモート監視およびサービスステータスシート　実装要求項⽬] - [ユーザ調整履歴]を参照。</t>
    <rPh sb="38" eb="40">
      <t>ウム</t>
    </rPh>
    <rPh sb="50" eb="52">
      <t>ヨウキュウ</t>
    </rPh>
    <rPh sb="52" eb="54">
      <t>シヨウ</t>
    </rPh>
    <rPh sb="54" eb="55">
      <t>ショ</t>
    </rPh>
    <rPh sb="109" eb="111">
      <t>チョウセイ</t>
    </rPh>
    <rPh sb="111" eb="113">
      <t>リレキ</t>
    </rPh>
    <rPh sb="115" eb="117">
      <t>サンショウ</t>
    </rPh>
    <phoneticPr fontId="0"/>
  </si>
  <si>
    <t>それぞれのユーザー調整について、以下の値を表示する。
診断モード：diagnosis(1)
罫線調整：ruledLineAlignment(2)
紙種別の横筋軽減調整：improveHorizontalStreaks(3)
サイドレジ調整：sideRegistation(4)
トップレジ調整：topRegistation(5)</t>
    <rPh sb="144" eb="146">
      <t>チョウセイ</t>
    </rPh>
    <phoneticPr fontId="0"/>
  </si>
  <si>
    <t>ユーザー調整の名称を取得して返す。</t>
    <rPh sb="14" eb="15">
      <t>カエ</t>
    </rPh>
    <phoneticPr fontId="0"/>
  </si>
  <si>
    <t>ユーザー調整を実施した日時を表示する</t>
    <rPh sb="4" eb="6">
      <t>チョウセイ</t>
    </rPh>
    <rPh sb="7" eb="9">
      <t>ジッシ</t>
    </rPh>
    <rPh sb="11" eb="13">
      <t>ニチジ</t>
    </rPh>
    <rPh sb="14" eb="16">
      <t>ヒョウジ</t>
    </rPh>
    <phoneticPr fontId="0"/>
  </si>
  <si>
    <t>履歴に記録するエラー発生時のサブコードを返す。
プリンター紙ジャムのオブジェクトのみこの値を返す。</t>
  </si>
  <si>
    <t>[以下実装根拠(外部公開不可)]
タッチパネル機はサポート。
「P-Loggerデータフォーマット仕様書」の統合No.1172の項目を参照。</t>
    <rPh sb="54" eb="56">
      <t>トウゴウ</t>
    </rPh>
    <phoneticPr fontId="0"/>
  </si>
  <si>
    <t>日別統計履歴テーブルのインデックスの付け方のタイプを返す。</t>
    <rPh sb="18" eb="19">
      <t>ツ</t>
    </rPh>
    <rPh sb="20" eb="21">
      <t>カタ</t>
    </rPh>
    <rPh sb="26" eb="27">
      <t>カエ</t>
    </rPh>
    <rPh sb="27" eb="28">
      <t>トリカエ</t>
    </rPh>
    <phoneticPr fontId="0"/>
  </si>
  <si>
    <t>日別統計履歴テーブル最大数を返す。</t>
    <rPh sb="14" eb="15">
      <t>カエ</t>
    </rPh>
    <phoneticPr fontId="0"/>
  </si>
  <si>
    <t>日別統計履歴の日付を取得して返す。</t>
    <rPh sb="10" eb="12">
      <t>シュトク</t>
    </rPh>
    <rPh sb="14" eb="15">
      <t>カエ</t>
    </rPh>
    <phoneticPr fontId="0"/>
  </si>
  <si>
    <t>日別電源投入回数を取得して返す。</t>
    <rPh sb="0" eb="1">
      <t>ヒ</t>
    </rPh>
    <rPh sb="1" eb="2">
      <t>ベツ</t>
    </rPh>
    <rPh sb="2" eb="4">
      <t>デンゲン</t>
    </rPh>
    <rPh sb="4" eb="6">
      <t>トウニュウ</t>
    </rPh>
    <rPh sb="6" eb="8">
      <t>カイスウ</t>
    </rPh>
    <rPh sb="9" eb="11">
      <t>シュトク</t>
    </rPh>
    <rPh sb="13" eb="14">
      <t>カエ</t>
    </rPh>
    <phoneticPr fontId="0"/>
  </si>
  <si>
    <t>日別節電解除回数を取得して返す。</t>
    <rPh sb="0" eb="1">
      <t>ヒ</t>
    </rPh>
    <rPh sb="1" eb="2">
      <t>ベツ</t>
    </rPh>
    <rPh sb="2" eb="4">
      <t>セツデン</t>
    </rPh>
    <rPh sb="4" eb="6">
      <t>カイジョ</t>
    </rPh>
    <rPh sb="6" eb="8">
      <t>カイスウ</t>
    </rPh>
    <rPh sb="9" eb="11">
      <t>シュトク</t>
    </rPh>
    <rPh sb="13" eb="14">
      <t>カエ</t>
    </rPh>
    <phoneticPr fontId="0"/>
  </si>
  <si>
    <t>HDDテンポラリデータの逐次削除の有効無効を取得して返す。
[以下実装根拠(外部公開不可)]
サポート有無は「Menu Specification」の[本体設定] - [管理者用設定] - [HDD消去設定]を参照。</t>
  </si>
  <si>
    <t>productStagingを応答する。</t>
  </si>
  <si>
    <t>フルスタック検知時手動解除設定の有効、無効設定を取得して返す。
[以下実装根拠(外部公開不可)]
[Menu Specification] - [プリンター設定] - [排紙トレイ満杯時のエラー解除方法]を参照。</t>
    <rPh sb="24" eb="26">
      <t>シュトク</t>
    </rPh>
    <rPh sb="28" eb="29">
      <t>カエ</t>
    </rPh>
    <rPh sb="103" eb="105">
      <t>サンショウ</t>
    </rPh>
    <phoneticPr fontId="14"/>
  </si>
  <si>
    <t>クリーニング強度CL0実施後の混合防止フラッシング量削減機能の有効、無効設定を取得して返す。
[以下実装根拠(外部公開不可)]
[サービス要求取得項目一覧] No.333を参照。</t>
    <rPh sb="39" eb="41">
      <t>シュトク</t>
    </rPh>
    <rPh sb="43" eb="44">
      <t>カエ</t>
    </rPh>
    <phoneticPr fontId="14"/>
  </si>
  <si>
    <t>用紙サイズ検知精度緩和モードの設定を取得して返す。
[以下実装根拠(外部公開不可)]
[サービス要求取得項目一覧] No.340を参照。</t>
  </si>
  <si>
    <t>レターヘッドモードの有効・無効設定を取得して返す。
[以下実装根拠(外部公開不可)]
[Menu Specification] -[給紙装置設定] - [レターヘッドモード]を参照</t>
    <rPh sb="18" eb="20">
      <t>シュトク</t>
    </rPh>
    <rPh sb="22" eb="23">
      <t>カエ</t>
    </rPh>
    <rPh sb="66" eb="72">
      <t>キュウシソウチセッテイ</t>
    </rPh>
    <phoneticPr fontId="14"/>
  </si>
  <si>
    <t>インクフラッシング時のカラーインクの消費量の低減設定を取得して返す。
[以下実装根拠(外部公開不可)]
[サービス要求取得項目一覧] No.339を参照。(要求取り下げのため常にNA)</t>
    <rPh sb="78" eb="80">
      <t>ヨウキュウ</t>
    </rPh>
    <rPh sb="80" eb="81">
      <t>ト</t>
    </rPh>
    <rPh sb="82" eb="83">
      <t>サ</t>
    </rPh>
    <rPh sb="87" eb="88">
      <t>ツネ</t>
    </rPh>
    <phoneticPr fontId="14"/>
  </si>
  <si>
    <t>印刷データの高圧縮モードのラスター幅上限値の設定を返す。
[以下実装根拠(外部公開不可)]
「ProductSpec」の「3.3 Printer driver specification」 - 「データ高圧縮モード」を参照。</t>
  </si>
  <si>
    <t>給紙ローラーの残量管理対象の種別を取得して返す。
[以下実装根拠(外部公開不可)]
サービス要求取得項目一覧No326を参照。</t>
    <rPh sb="17" eb="19">
      <t>シュトク</t>
    </rPh>
    <rPh sb="21" eb="22">
      <t>カエ</t>
    </rPh>
    <rPh sb="46" eb="54">
      <t>ヨウキュウシュトクコウモクイチラン</t>
    </rPh>
    <rPh sb="60" eb="62">
      <t>サンショウ</t>
    </rPh>
    <phoneticPr fontId="14"/>
  </si>
  <si>
    <t>MP Trayの残量管理対象の種別を返す。</t>
    <rPh sb="18" eb="19">
      <t>カエ</t>
    </rPh>
    <phoneticPr fontId="14"/>
  </si>
  <si>
    <t>Cassette1の残量管理対象の種別を返す。</t>
    <rPh sb="20" eb="21">
      <t>カエ</t>
    </rPh>
    <phoneticPr fontId="14"/>
  </si>
  <si>
    <t>Cassette2の残量管理対象の種別を返す。</t>
    <rPh sb="20" eb="21">
      <t>カエ</t>
    </rPh>
    <phoneticPr fontId="14"/>
  </si>
  <si>
    <t>Cassette3の残量管理対象の種別を返す。</t>
    <rPh sb="20" eb="21">
      <t>カエ</t>
    </rPh>
    <phoneticPr fontId="14"/>
  </si>
  <si>
    <t>Cassette4の残量管理対象の種別を返す。</t>
    <rPh sb="20" eb="21">
      <t>カエ</t>
    </rPh>
    <phoneticPr fontId="14"/>
  </si>
  <si>
    <t>大容量給紙装置の残量管理対象の種別を返す。</t>
    <rPh sb="18" eb="19">
      <t>カエ</t>
    </rPh>
    <phoneticPr fontId="14"/>
  </si>
  <si>
    <t>給紙重送検知の有効、無効設定を取得して返す。
[以下実装根拠(外部公開不可)]
[Menu Specification] - [プリンター設定] - [用紙設定] - [重送検出] の項目を参照。</t>
    <rPh sb="69" eb="71">
      <t>セッテイ</t>
    </rPh>
    <rPh sb="85" eb="89">
      <t>ジュウソウケンシュツ</t>
    </rPh>
    <phoneticPr fontId="14"/>
  </si>
  <si>
    <t xml:space="preserve">特殊用紙ユーザー調整のプリセットが設定されているかの状態を取得して返す。
[以下実装根拠(外部公開不可)]
サービス要求取得項目一覧をNo.346参照
</t>
    <rPh sb="58" eb="66">
      <t>ヨウキュウシュトクコウモクイチラン</t>
    </rPh>
    <rPh sb="73" eb="75">
      <t>サンショウ</t>
    </rPh>
    <phoneticPr fontId="14"/>
  </si>
  <si>
    <t>給紙ユニットのカウント値を取得して返す。
[以下実装根拠(外部公開不可)]
サービス要求取得項目一覧を参照</t>
    <rPh sb="42" eb="50">
      <t>ヨウキュウシュトクコウモクイチラン</t>
    </rPh>
    <rPh sb="51" eb="53">
      <t>サンショウ</t>
    </rPh>
    <phoneticPr fontId="14"/>
  </si>
  <si>
    <t>給紙ユニットのカウント値(epPrtInputUnitPartsCount)の最大値を取得して返す。
[以下実装根拠(外部公開不可)]
TBD</t>
  </si>
  <si>
    <t>ローラのカウント2の単位を返す。
[以下実装根拠(外部公開不可)]
サービス要求取得項目一覧No.49を参照</t>
    <rPh sb="38" eb="44">
      <t>ヨウキュウシュトクコウモク</t>
    </rPh>
    <rPh sb="44" eb="46">
      <t>イチラン</t>
    </rPh>
    <rPh sb="52" eb="54">
      <t>サンショウ</t>
    </rPh>
    <phoneticPr fontId="14"/>
  </si>
  <si>
    <t>epPrtInputRollerCount2のカウント方法を返す。
[以下実装根拠(外部公開不可)]
サービス要求取得項目一覧No.49を参照</t>
  </si>
  <si>
    <t>ローラ使用量2を取得して返す。
[以下実装根拠(外部公開不可)]
サービス要求取得項目一覧No.49を参照</t>
    <rPh sb="8" eb="10">
      <t>シュトク</t>
    </rPh>
    <phoneticPr fontId="14"/>
  </si>
  <si>
    <t>ローラ使用量2(epPrtInputRollerCount2)の最大値を取得して返す。
[以下実装根拠(外部公開不可)]
サービス要求取得項目一覧No.49を参照</t>
    <rPh sb="36" eb="38">
      <t>シュトク</t>
    </rPh>
    <phoneticPr fontId="14"/>
  </si>
  <si>
    <t>給紙ユニットのカウント値の単位を返す。
[以下実装根拠(外部公開不可)]
サービス要求取得項目一覧を参照</t>
    <rPh sb="16" eb="17">
      <t>カエ</t>
    </rPh>
    <rPh sb="41" eb="49">
      <t>ヨウキュウシュトクコウモクイチラン</t>
    </rPh>
    <rPh sb="50" eb="52">
      <t>サンショウ</t>
    </rPh>
    <phoneticPr fontId="14"/>
  </si>
  <si>
    <t>epPrtInputUnitPartsCountのカウント方法を返す。
[以下実装根拠(外部公開不可)]
サービス要求取得項目一覧を参照</t>
    <rPh sb="32" eb="33">
      <t>カエ</t>
    </rPh>
    <phoneticPr fontId="14"/>
  </si>
  <si>
    <t>-</t>
    <phoneticPr fontId="14"/>
  </si>
  <si>
    <t>NA</t>
    <phoneticPr fontId="14"/>
  </si>
  <si>
    <t>epPrtFinisherMaintenanceCounterのカウント方法を取得して返す。</t>
    <phoneticPr fontId="14"/>
  </si>
  <si>
    <t>epPrtFinisherMaintenanceCounterの最大値を取得して返す。</t>
  </si>
  <si>
    <t>残量管理対象の種別を取得して返す。
[以下実装根拠(外部公開不可)]
現状は常に非サポート。</t>
    <rPh sb="0" eb="2">
      <t>ザンリョウ</t>
    </rPh>
    <rPh sb="2" eb="4">
      <t>カンリ</t>
    </rPh>
    <rPh sb="4" eb="6">
      <t>タイショウ</t>
    </rPh>
    <rPh sb="7" eb="9">
      <t>シュベツ</t>
    </rPh>
    <rPh sb="10" eb="12">
      <t>シュトク</t>
    </rPh>
    <rPh sb="14" eb="15">
      <t>カエ</t>
    </rPh>
    <rPh sb="19" eb="21">
      <t>イカ</t>
    </rPh>
    <rPh sb="21" eb="23">
      <t>ジッソウ</t>
    </rPh>
    <rPh sb="23" eb="25">
      <t>コンキョ</t>
    </rPh>
    <rPh sb="26" eb="28">
      <t>ガイブ</t>
    </rPh>
    <rPh sb="28" eb="30">
      <t>コウカイ</t>
    </rPh>
    <rPh sb="30" eb="32">
      <t>フカ</t>
    </rPh>
    <rPh sb="35" eb="37">
      <t>ゲンジョウ</t>
    </rPh>
    <rPh sb="38" eb="39">
      <t>ツネ</t>
    </rPh>
    <rPh sb="40" eb="41">
      <t>ヒ</t>
    </rPh>
    <phoneticPr fontId="14"/>
  </si>
  <si>
    <t>カウント2の単位を返す。
[以下実装根拠(外部公開不可)]
サービス要求取得項目一覧No.66他を参照。</t>
    <rPh sb="9" eb="10">
      <t>カエ</t>
    </rPh>
    <rPh sb="34" eb="42">
      <t>ヨウキュウシュトクコウモクイチラン</t>
    </rPh>
    <rPh sb="47" eb="48">
      <t>ホカ</t>
    </rPh>
    <rPh sb="49" eb="51">
      <t>サンショウ</t>
    </rPh>
    <phoneticPr fontId="14"/>
  </si>
  <si>
    <t>搬送ベルトのカウント2の単位を返す</t>
    <rPh sb="0" eb="2">
      <t>ハンソウ</t>
    </rPh>
    <phoneticPr fontId="0"/>
  </si>
  <si>
    <t>搬送ベルトクリーナーのカウント2の単位を返す</t>
    <rPh sb="0" eb="2">
      <t>ハンソウ</t>
    </rPh>
    <phoneticPr fontId="0"/>
  </si>
  <si>
    <t>ヘッドユニットのカウント2の単位を返す</t>
    <rPh sb="17" eb="18">
      <t>カエ</t>
    </rPh>
    <phoneticPr fontId="0"/>
  </si>
  <si>
    <t>メンテユニットのカウント2の単位を返す</t>
    <rPh sb="17" eb="18">
      <t>カエ</t>
    </rPh>
    <phoneticPr fontId="0"/>
  </si>
  <si>
    <t>流路バルブのカウント2の単位を返す</t>
    <rPh sb="0" eb="2">
      <t>リュウロ</t>
    </rPh>
    <phoneticPr fontId="0"/>
  </si>
  <si>
    <t>セレクターユニットのカウント2の単位を返す。</t>
  </si>
  <si>
    <t>ワイパーユニットのカウント2の単位を返す</t>
    <rPh sb="18" eb="19">
      <t>カエ</t>
    </rPh>
    <phoneticPr fontId="0"/>
  </si>
  <si>
    <t>搬送ベルトのカウント2のカウント方法を返す</t>
    <rPh sb="0" eb="2">
      <t>ハンソウ</t>
    </rPh>
    <phoneticPr fontId="0"/>
  </si>
  <si>
    <t>搬送ベルトクリーナーのカウント2のカウント方法を返す</t>
    <rPh sb="0" eb="2">
      <t>ハンソウ</t>
    </rPh>
    <phoneticPr fontId="0"/>
  </si>
  <si>
    <t>ヘッドユニットのカウント2のカウント方法を返す</t>
    <rPh sb="21" eb="22">
      <t>カエ</t>
    </rPh>
    <phoneticPr fontId="0"/>
  </si>
  <si>
    <t>メンテユニットのカウント2のカウント方法を返す</t>
    <rPh sb="21" eb="22">
      <t>カエ</t>
    </rPh>
    <phoneticPr fontId="0"/>
  </si>
  <si>
    <t>流路バルブのカウント2のカウント方法を返す</t>
    <rPh sb="0" eb="2">
      <t>リュウロ</t>
    </rPh>
    <phoneticPr fontId="0"/>
  </si>
  <si>
    <t>セレクターユニットのカウント2のカウント方法を返す。</t>
  </si>
  <si>
    <t>ワイパーユニットのカウント2のカウント方法を返す</t>
    <rPh sb="22" eb="23">
      <t>カエ</t>
    </rPh>
    <phoneticPr fontId="0"/>
  </si>
  <si>
    <t>Unit単位の総使用数2を返す。
[以下実装根拠(外部公開不可)]
サービス要求取得項目一覧No.66他を参照。</t>
    <rPh sb="13" eb="14">
      <t>カエ</t>
    </rPh>
    <rPh sb="38" eb="46">
      <t>ヨウキュウシュトクコウモクイチラン</t>
    </rPh>
    <rPh sb="51" eb="52">
      <t>ホカ</t>
    </rPh>
    <rPh sb="53" eb="55">
      <t>サンショウ</t>
    </rPh>
    <phoneticPr fontId="14"/>
  </si>
  <si>
    <t>搬送ベルトのUnit単位の総使用数2を返す</t>
    <rPh sb="0" eb="2">
      <t>ハンソウ</t>
    </rPh>
    <phoneticPr fontId="0"/>
  </si>
  <si>
    <t>搬送ベルトクリーナーのUnit単位の総使用数2を返す</t>
    <rPh sb="0" eb="2">
      <t>ハンソウ</t>
    </rPh>
    <phoneticPr fontId="0"/>
  </si>
  <si>
    <t>ヘッドユニットのUnit単位の総使用数2を返す</t>
    <rPh sb="21" eb="22">
      <t>カエ</t>
    </rPh>
    <phoneticPr fontId="0"/>
  </si>
  <si>
    <t>メンテユニットのUnit単位の総使用数2を返す</t>
    <rPh sb="21" eb="22">
      <t>カエ</t>
    </rPh>
    <phoneticPr fontId="0"/>
  </si>
  <si>
    <t>流路バルブのUnit単位の総使用数2を返す</t>
    <rPh sb="0" eb="2">
      <t>リュウロ</t>
    </rPh>
    <phoneticPr fontId="0"/>
  </si>
  <si>
    <t>セレクターユニットのUnit単位の総使用数2を返す。</t>
  </si>
  <si>
    <t>ワイパーユニットのUnit単位の総使用数2を返す</t>
    <rPh sb="22" eb="23">
      <t>カエ</t>
    </rPh>
    <phoneticPr fontId="0"/>
  </si>
  <si>
    <t>Unit単位の総使用数2(epPrtMarkerPartsCount2)の最大値を返す
[以下実装根拠(外部公開不可)]
サービス要求取得項目一覧No.66他を参照。</t>
    <rPh sb="41" eb="42">
      <t>カエ</t>
    </rPh>
    <rPh sb="65" eb="73">
      <t>ヨウキュウシュトクコウモクイチラン</t>
    </rPh>
    <rPh sb="78" eb="79">
      <t>ホカ</t>
    </rPh>
    <rPh sb="80" eb="82">
      <t>サンショウ</t>
    </rPh>
    <phoneticPr fontId="14"/>
  </si>
  <si>
    <t>搬送ベルトのUnit単位の総使用数2(epPrtMarkerPartsCount2)の最大値を返す</t>
    <rPh sb="0" eb="2">
      <t>ハンソウ</t>
    </rPh>
    <phoneticPr fontId="0"/>
  </si>
  <si>
    <t>搬送ベルトクリーナーのUnit単位の総使用数2(epPrtMarkerPartsCount2)の最大値を返す</t>
    <rPh sb="0" eb="2">
      <t>ハンソウ</t>
    </rPh>
    <phoneticPr fontId="0"/>
  </si>
  <si>
    <t>ヘッドユニットのUnit単位の総使用数2(epPrtMarkerPartsCount2)の最大値を返す</t>
    <rPh sb="49" eb="50">
      <t>カエ</t>
    </rPh>
    <phoneticPr fontId="0"/>
  </si>
  <si>
    <t>メンテユニットのUnit単位の総使用数2(epPrtMarkerPartsCount2)の最大値を返す</t>
    <rPh sb="49" eb="50">
      <t>カエ</t>
    </rPh>
    <phoneticPr fontId="0"/>
  </si>
  <si>
    <t>流路バルブのUnit単位の総使用数2(epPrtMarkerPartsCount2)の最大値を返す</t>
    <rPh sb="0" eb="2">
      <t>リュウロ</t>
    </rPh>
    <phoneticPr fontId="0"/>
  </si>
  <si>
    <t>セレクターユニットのUnit単位の総使用数2(epPrtMarkerPartsCount2)の最大値を返す。</t>
  </si>
  <si>
    <t>ワイパーユニットのUnit単位の総使用数2(epPrtMarkerPartsCount2)の最大値を返す</t>
    <rPh sb="50" eb="51">
      <t>カエ</t>
    </rPh>
    <phoneticPr fontId="0"/>
  </si>
  <si>
    <t xml:space="preserve"> </t>
  </si>
  <si>
    <t>サーバーレス認証機能搭載ROM、かつ、サーバーレス認証がアクティベーションされた場合に取得可能。それ以外はNA。</t>
  </si>
  <si>
    <t>ScanToFolder機能のユーザー設定のサポート情報テーブル。
[以下実装根拠(外部公開不可)]
サポートの有無はProduct Specの[SCAN FUNCTION (PUSH SCAN)] - [Scan to XX] – [Scan to Folder]を参照。</t>
  </si>
  <si>
    <t>サポートする保存先フォルダへのアクセスに使用するサービス情報を取得して返す。
[以下実装根拠(外部公開不可)]
epScnScanToFolderUserSettingHttpsServiceがサポートの場合、サポートする。</t>
    <phoneticPr fontId="14"/>
  </si>
  <si>
    <t>証明書検証機能の有効、無効を取得して返す。</t>
    <rPh sb="14" eb="16">
      <t>シュトク</t>
    </rPh>
    <rPh sb="18" eb="19">
      <t>カエ</t>
    </rPh>
    <phoneticPr fontId="0"/>
  </si>
  <si>
    <t>このフォルダへのアクセスに使用するサービスを取得して返す。
[以下実装根拠(外部公開不可)]
TBD</t>
    <rPh sb="22" eb="24">
      <t>シュトク</t>
    </rPh>
    <phoneticPr fontId="14"/>
  </si>
  <si>
    <t>ScanTo機能毎の画質(コントラスト)の設定可能な最大値を取得して返す。
[以下実装根拠(外部公開不可)]
[Menu Specification]-[詳細画質調整]-[コントラスト]を参照。</t>
  </si>
  <si>
    <t>ScanTo機能毎の画質(コントラスト)の設定可能な最小値を取得して返す。
[以下実装根拠(外部公開不可)]
[Menu Specification]-[詳細画質調整]-[コントラスト]を参照。</t>
  </si>
  <si>
    <t>ScanTo機能毎の画質(鮮やかさ)の設定可能な最大値を取得して返す。
[以下実装根拠(外部公開不可)]
[Menu Specification]-[詳細画質調整]-[鮮やかさ]を参照。</t>
  </si>
  <si>
    <t>ScanTo機能毎の画質(鮮やかさ)の設定可能な最小値を取得して返す。
[以下実装根拠(外部公開不可)]
[Menu Specification]-[詳細画質調整]-[鮮やかさ]を参照。</t>
  </si>
  <si>
    <t>ScanTo機能毎の画質(色調補正)の設定可能な最大値を取得して返す。
[以下実装根拠(外部公開不可)]
[Menu Specification]-[詳細画質調整]-[色調補正]を参照。</t>
  </si>
  <si>
    <t>ScanTo機能毎の画質(色調補正)の設定可能な最小値を取得して返す。
[以下実装根拠(外部公開不可)]
[Menu Specification]-[詳細画質調整]-[色調補正]を参照。</t>
  </si>
  <si>
    <t>ScanTo機能毎の画質(シャープネス)の設定可能な最大値を取得して返す。
[以下実装根拠(外部公開不可)]
[Menu Specification]-[詳細画質調整]-[シャープネス]を参照。</t>
  </si>
  <si>
    <t>ScanTo機能毎の画質(シャープネス)の設定可能な最小値を取得して返す。
[以下実装根拠(外部公開不可)]
[Menu Specification]-[詳細画質調整]-[シャープネス]を参照。</t>
  </si>
  <si>
    <t>ScanTo機能毎の画質(色相調整)の設定可能な最大値を取得して返す。
[以下実装根拠(外部公開不可)]
[Menu Specification]-[詳細画質調整]-[色相調整]を参照。</t>
  </si>
  <si>
    <t>ScanTo機能毎の画質(色相調整)の設定可能な最小値を取得して返す。
[以下実装根拠(外部公開不可)]
[Menu Specification]-[詳細画質調整]-[色相調整]を参照。</t>
  </si>
  <si>
    <t>全てのentryで以下の値を選択肢に採る。
  0 : 縦原稿
  1 : 横原稿
[以下実装根拠(外部公開不可)]
値は「Menu Specification」の「スキャン」 - 「メール／フォルダー／外部メモリー／クラウド」 - 「原稿読み取り」 - 「原稿の向き」を参照。</t>
  </si>
  <si>
    <t>ADF連続読込の設定値を取得して返す。
[以下実装根拠(外部公開不可)]
値は「Menu Specification」の「スキャン」 - 「メール／フォルダー／外部メモリー／クラウド」 - 「スキャン設定」 - 「ADF連続読込」を参照。</t>
  </si>
  <si>
    <t>ScanTo機能毎のIDカードの割り付けスキャンの有効無効設定値を返す。
[以下実装根拠(外部公開不可)]
[Menu Specification] - [スキャン設定] - [TBD]を参照。</t>
  </si>
  <si>
    <t>ScanTo機能毎の画質(コントラスト)の設定値を取得して返す。
[以下実装根拠(外部公開不可)]
[Menu Specification] - [スキャン設定] - [コントラスト]を参照。</t>
    <rPh sb="78" eb="80">
      <t>セッテイ</t>
    </rPh>
    <phoneticPr fontId="14"/>
  </si>
  <si>
    <t>ScanToMailの画質(コントラスト)の設定値を取得して返す。</t>
  </si>
  <si>
    <t>ScanToFolderの画質(コントラスト)の設定値を取得して返す。</t>
  </si>
  <si>
    <t>ScanToMemoryの画質(コントラスト)の設定値を取得して返す。</t>
  </si>
  <si>
    <t>ScanToCloudの画質(コントラスト)の設定値を取得して返す。</t>
  </si>
  <si>
    <t>ScanToCloudStorageの画質(コントラスト)の設定値を取得して返す。</t>
  </si>
  <si>
    <t>ScanTo機能毎の画質(鮮やかさ)の設定値を取得して返す。
[以下実装根拠(外部公開不可)]
[Menu Specification] - [スキャン設定] - [鮮やかさ]を参照。</t>
  </si>
  <si>
    <t>ScanToMailの画質(鮮やかさ)の設定値を取得して返す。</t>
  </si>
  <si>
    <t>ScanToFolderの画質(鮮やかさ)の設定値を取得して返す。</t>
  </si>
  <si>
    <t>ScanToMemoryの画質(鮮やかさ)の設定値を取得して返す。</t>
  </si>
  <si>
    <t>ScanToCloudの画質(鮮やかさ)の設定値を取得して返す。</t>
  </si>
  <si>
    <t>ScanToCloudStorageの画質(鮮やかさ)の設定値を取得して返す。</t>
  </si>
  <si>
    <t>ScanTo機能毎の画質(色調補正 レッド)の設定値を取得して返す。
[以下実装根拠(外部公開不可)]
[Menu Specification] - [スキャン設定] - [色調補正 レッド]を参照。</t>
  </si>
  <si>
    <t>ScanToMailの画質(色調補正 レッド)の設定値を取得して返す。</t>
  </si>
  <si>
    <t>ScanToFolderの画質(色調補正 レッド)の設定値を取得して返す。</t>
  </si>
  <si>
    <t>ScanToMemoryの画質(色調補正 レッド)の設定値を取得して返す。</t>
  </si>
  <si>
    <t>ScanToCloudの画質(色調補正 レッド)の設定値を取得して返す。</t>
  </si>
  <si>
    <t>ScanToCloudStorageの画質(色調補正 レッド)の設定値を取得して返す。</t>
  </si>
  <si>
    <t>ScanTo機能毎の画質(色調補正グリーン)の設定値を取得して返す。
[以下実装根拠(外部公開不可)]
[Menu Specification] - [スキャン設定] - [色調補正 グリーン]を参照。</t>
    <rPh sb="80" eb="82">
      <t>セッテイ</t>
    </rPh>
    <phoneticPr fontId="14"/>
  </si>
  <si>
    <t>ScanToMailの画質(色調補正グリーン)の設定値を取得して返す。</t>
  </si>
  <si>
    <t>ScanToFolderの画質(色調補正グリーン)の設定値を取得して返す。</t>
  </si>
  <si>
    <t>ScanToMemoryの画質(色調補正グリーン)の設定値を取得して返す。</t>
  </si>
  <si>
    <t>ScanToCloudの画質(色調補正グリーン)の設定値を取得して返す。</t>
  </si>
  <si>
    <t>ScanToCloudStorageの画質(色調補正グリーン)の設定値を取得して返す。</t>
  </si>
  <si>
    <t>ScanTo機能毎の画質(色調補正ブルー)の設定値を取得して返す。
[以下実装根拠(外部公開不可)]
[Menu Specification] - [スキャン設定] - [色調補正 ブルー]を参照。</t>
    <rPh sb="79" eb="81">
      <t>セッテイ</t>
    </rPh>
    <phoneticPr fontId="14"/>
  </si>
  <si>
    <t>ScanToMailの画質(色調補正ブルー)の設定値を取得して返す。</t>
  </si>
  <si>
    <t>ScanToFolderの画質(色調補正ブルー)の設定値を取得して返す。</t>
  </si>
  <si>
    <t>ScanToMemoryの画質(色調補正ブルー)の設定値を取得して返す。</t>
  </si>
  <si>
    <t>ScanToCloudの画質(色調補正ブルー)の設定値を取得して返す。</t>
  </si>
  <si>
    <t>ScanToCloudStorageの画質(色調補正ブルー)の設定値を取得して返す。</t>
  </si>
  <si>
    <t>ScanTo機能毎の画質(シャープネス)の設定値を取得して返す。
[以下実装根拠(外部公開不可)]
[Menu Specification] - [スキャン設定] - [色調補正 シャープネス]を参照。</t>
    <rPh sb="78" eb="80">
      <t>セッテイ</t>
    </rPh>
    <phoneticPr fontId="14"/>
  </si>
  <si>
    <t>ScanToMailの画質(シャープネス)の設定値を取得して返す。</t>
  </si>
  <si>
    <t>ScanToFolderの画質(シャープネス)の設定値を取得して返す。</t>
  </si>
  <si>
    <t>ScanToMemoryの画質(シャープネス)の設定値を取得して返す。</t>
  </si>
  <si>
    <t>ScanToCloudの画質(シャープネス)の設定値を取得して返す。</t>
  </si>
  <si>
    <t>ScanToCloudStorageの画質(シャープネス)の設定値を取得して返す。</t>
  </si>
  <si>
    <t>ScanTo機能毎の画質(色相調整)の設定値を取得して返す。
[以下実装根拠(外部公開不可)]
[Menu Specification] - [スキャン設定] - [色相調整]を参照。</t>
  </si>
  <si>
    <t>ScanToMailの画質(色相調整)の設定値を取得して返す。</t>
  </si>
  <si>
    <t>ScanToFolderの画質(色相調整)の設定値を取得して返す。</t>
  </si>
  <si>
    <t>ScanToMemoryの画質(色相調整)の設定値を取得して返す。</t>
  </si>
  <si>
    <t>ScanToCloudの画質(色相調整)の設定値を取得して返す。</t>
  </si>
  <si>
    <t>ScanToCloudStorageの画質(色相調整)の設定値を取得して返す。</t>
  </si>
  <si>
    <t>プリセットに登録するスキャン範囲寸法値設定において解像度毎にサポートする単位を取得して返す。</t>
    <rPh sb="25" eb="28">
      <t>カイゾウド</t>
    </rPh>
    <rPh sb="28" eb="29">
      <t>ゴト</t>
    </rPh>
    <phoneticPr fontId="14"/>
  </si>
  <si>
    <t>プリセットのスキャン範囲寸法（ユーザー定義）の単位のサポート情報テーブルを取得して返す。
[以下実装根拠(外部公開不可)]
サポート有無は「スキャナーアプリ機能仕様書」を参照する。</t>
  </si>
  <si>
    <t>解像度ごとにサポート対象となるスキャン範囲寸法の単位を取得して返す</t>
  </si>
  <si>
    <t>解像度200dpiの時のサポート対象となるスキャン範囲寸法の単位(1/10millimeters)を取得して返す。</t>
    <rPh sb="0" eb="3">
      <t>カイゾウド</t>
    </rPh>
    <rPh sb="10" eb="11">
      <t>トキ</t>
    </rPh>
    <phoneticPr fontId="14"/>
  </si>
  <si>
    <t>解像度200dpiの時のサポート対象となるスキャン範囲寸法の単位(1/100inches)を取得して返す。</t>
  </si>
  <si>
    <t>解像度300dpiの時のサポート対象となるスキャン範囲寸法の単位(1/10millimeters)を取得して返す。</t>
    <rPh sb="0" eb="3">
      <t>カイゾウド</t>
    </rPh>
    <rPh sb="10" eb="11">
      <t>トキ</t>
    </rPh>
    <phoneticPr fontId="14"/>
  </si>
  <si>
    <t>解像度300dpiの時のサポート対象となるスキャン範囲寸法の単位(1/100inches)を取得して返す。</t>
  </si>
  <si>
    <t>解像度600dpiの時のサポート対象となるスキャン範囲寸法の単位(1/10millimeters)を取得して返す。</t>
    <rPh sb="0" eb="3">
      <t>カイゾウド</t>
    </rPh>
    <rPh sb="10" eb="11">
      <t>トキ</t>
    </rPh>
    <phoneticPr fontId="14"/>
  </si>
  <si>
    <t>解像度600dpiの時のサポート対象となるスキャン範囲寸法の単位(1/100inches)を取得して返す。</t>
  </si>
  <si>
    <t>スキャン範囲の読み取り方向の寸法として解像度ごとに設定可能な最小値を取得して返す</t>
  </si>
  <si>
    <t>解像度200dpiの時のスキャン範囲の読み取り方向の寸法として設定可能な最小値(単位：1/10millimeters)を取得して返す。</t>
    <rPh sb="0" eb="3">
      <t>カイゾウド</t>
    </rPh>
    <rPh sb="10" eb="11">
      <t>トキ</t>
    </rPh>
    <phoneticPr fontId="14"/>
  </si>
  <si>
    <t>解像度300dpiの時のスキャン範囲の読み取り方向の寸法として設定可能な最小値(単位：1/10millimeters)を取得して返す。</t>
    <rPh sb="0" eb="3">
      <t>カイゾウド</t>
    </rPh>
    <rPh sb="10" eb="11">
      <t>トキ</t>
    </rPh>
    <phoneticPr fontId="14"/>
  </si>
  <si>
    <t>解像度600dpiの時のスキャン範囲の読み取り方向の寸法として設定可能な最小値(単位：1/10millimeters)を取得して返す。</t>
    <rPh sb="0" eb="3">
      <t>カイゾウド</t>
    </rPh>
    <rPh sb="10" eb="11">
      <t>トキ</t>
    </rPh>
    <phoneticPr fontId="14"/>
  </si>
  <si>
    <t>スキャン範囲の読み取り方向の寸法として解像度ごとに設定可能な最大値を取得して返す</t>
  </si>
  <si>
    <t>解像度200dpiの時のスキャン範囲の読み取り方向の寸法として設定可能な最大値(単位：1/10millimeters)を取得して返す。</t>
    <rPh sb="0" eb="3">
      <t>カイゾウド</t>
    </rPh>
    <rPh sb="10" eb="11">
      <t>トキ</t>
    </rPh>
    <phoneticPr fontId="14"/>
  </si>
  <si>
    <t>解像度300dpiの時のスキャン範囲の読み取り方向の寸法として設定可能な最大値(単位：1/10millimeters)を取得して返す。</t>
    <rPh sb="0" eb="3">
      <t>カイゾウド</t>
    </rPh>
    <rPh sb="10" eb="11">
      <t>トキ</t>
    </rPh>
    <phoneticPr fontId="14"/>
  </si>
  <si>
    <t>解像度600dpiの時のスキャン範囲の読み取り方向の寸法として設定可能な最大値(単位：1/10millimeters)を取得して返す。</t>
    <rPh sb="0" eb="3">
      <t>カイゾウド</t>
    </rPh>
    <rPh sb="10" eb="11">
      <t>トキ</t>
    </rPh>
    <phoneticPr fontId="14"/>
  </si>
  <si>
    <t>スキャン範囲の副読み取り方向の寸法として解像度ごとに設定可能な最小値を取得して返す</t>
  </si>
  <si>
    <t>解像度200dpiの時のスキャン範囲の副読み取り方向の寸法として設定可能な最小値(単位：1/10millimeters)を取得して返す。</t>
    <rPh sb="0" eb="3">
      <t>カイゾウド</t>
    </rPh>
    <rPh sb="10" eb="11">
      <t>トキ</t>
    </rPh>
    <phoneticPr fontId="14"/>
  </si>
  <si>
    <t>解像度300dpiの時のスキャン範囲の副読み取り方向の寸法として設定可能な最小値(単位：1/10millimeters)を取得して返す。</t>
    <rPh sb="0" eb="3">
      <t>カイゾウド</t>
    </rPh>
    <rPh sb="10" eb="11">
      <t>トキ</t>
    </rPh>
    <phoneticPr fontId="14"/>
  </si>
  <si>
    <t>解像度600dpiの時のスキャン範囲の副読み取り方向の寸法として設定可能な最小値(単位：1/10millimeters)を取得して返す。</t>
    <rPh sb="0" eb="3">
      <t>カイゾウド</t>
    </rPh>
    <rPh sb="10" eb="11">
      <t>トキ</t>
    </rPh>
    <phoneticPr fontId="14"/>
  </si>
  <si>
    <t>スキャン範囲の副読み取り方向の寸法として解像度ごとに設定可能な最大値を取得して返す</t>
  </si>
  <si>
    <t>解像度200dpiの時のスキャン範囲の副読み取り方向の寸法として設定可能な最大値(単位：1/10millimeters)を取得して返す。</t>
    <rPh sb="0" eb="3">
      <t>カイゾウド</t>
    </rPh>
    <rPh sb="10" eb="11">
      <t>トキ</t>
    </rPh>
    <phoneticPr fontId="14"/>
  </si>
  <si>
    <t>解像度300dpiの時のスキャン範囲の副読み取り方向の寸法として設定可能な最大値(単位：1/10millimeters)を取得して返す。</t>
    <rPh sb="0" eb="3">
      <t>カイゾウド</t>
    </rPh>
    <rPh sb="10" eb="11">
      <t>トキ</t>
    </rPh>
    <phoneticPr fontId="14"/>
  </si>
  <si>
    <t>解像度600dpiの時のスキャン範囲の副読み取り方向の寸法として設定可能な最大値(単位：1/10millimeters)を取得して返す。</t>
    <rPh sb="0" eb="3">
      <t>カイゾウド</t>
    </rPh>
    <rPh sb="10" eb="11">
      <t>トキ</t>
    </rPh>
    <phoneticPr fontId="14"/>
  </si>
  <si>
    <t>パネルロック機能の情報、設定を提供するテーブル。
[以下実装根拠(外部公開不可)]
TBD</t>
  </si>
  <si>
    <t>制限する機能のタイプを取得して返す。</t>
    <rPh sb="11" eb="13">
      <t>シュトク</t>
    </rPh>
    <rPh sb="15" eb="16">
      <t>カエ</t>
    </rPh>
    <phoneticPr fontId="14"/>
  </si>
  <si>
    <t>制限する操作のタイプを取得して返す。</t>
  </si>
  <si>
    <t>機能制限の有効、無効の設定を取得して返す。</t>
  </si>
  <si>
    <t>消耗品/定期交換部品の残量表示通知管理テーブル。
[以下実装根拠(外部公開不可)]
[サービスサポート取得項目一覧] No.326を参照。</t>
  </si>
  <si>
    <t>表示・通知する種別。</t>
  </si>
  <si>
    <t>消耗品Aの種別を取得して返す。</t>
    <rPh sb="0" eb="3">
      <t>ショウモウヒン</t>
    </rPh>
    <rPh sb="5" eb="7">
      <t>シュベツ</t>
    </rPh>
    <phoneticPr fontId="14"/>
  </si>
  <si>
    <t>消耗品Bの種別を取得して返す。</t>
    <rPh sb="0" eb="3">
      <t>ショウモウヒン</t>
    </rPh>
    <rPh sb="5" eb="7">
      <t>シュベツ</t>
    </rPh>
    <phoneticPr fontId="14"/>
  </si>
  <si>
    <t>定期交換部品Aの種別を取得して返す。</t>
    <rPh sb="0" eb="2">
      <t>テイキ</t>
    </rPh>
    <rPh sb="2" eb="4">
      <t>コウカン</t>
    </rPh>
    <rPh sb="4" eb="6">
      <t>ブヒン</t>
    </rPh>
    <rPh sb="8" eb="10">
      <t>シュベツ</t>
    </rPh>
    <phoneticPr fontId="14"/>
  </si>
  <si>
    <t>定期交換部品Bの種別を取得して返す。</t>
    <rPh sb="0" eb="2">
      <t>テイキ</t>
    </rPh>
    <rPh sb="2" eb="4">
      <t>コウカン</t>
    </rPh>
    <rPh sb="4" eb="6">
      <t>ブヒン</t>
    </rPh>
    <rPh sb="8" eb="10">
      <t>シュベツ</t>
    </rPh>
    <phoneticPr fontId="14"/>
  </si>
  <si>
    <t>残量表示の有効、無効の設定。</t>
  </si>
  <si>
    <t>ニアエンド・エンド警告通知の設定。</t>
  </si>
  <si>
    <t>ニアエンド・エンド警告通知の設定のサポート状況。</t>
  </si>
  <si>
    <t>消耗品Aのニアエンド・エンド警告通知の設定のサポート状況を取得して返す。</t>
    <rPh sb="0" eb="3">
      <t>ショウモウヒン</t>
    </rPh>
    <phoneticPr fontId="14"/>
  </si>
  <si>
    <t>消耗品Bのニアエンド・エンド警告通知の設定のサポート状況を取得して返す。</t>
    <rPh sb="0" eb="3">
      <t>ショウモウヒン</t>
    </rPh>
    <phoneticPr fontId="14"/>
  </si>
  <si>
    <t>定期交換部品Aのニアエンド・エンド警告通知の設定のサポート状況を取得して返す。</t>
    <rPh sb="0" eb="2">
      <t>テイキ</t>
    </rPh>
    <rPh sb="2" eb="4">
      <t>コウカン</t>
    </rPh>
    <rPh sb="4" eb="6">
      <t>ブヒン</t>
    </rPh>
    <phoneticPr fontId="14"/>
  </si>
  <si>
    <t>定期交換部品Bのニアエンド・エンド警告通知の設定のサポート状況を取得して返す。</t>
    <rPh sb="0" eb="2">
      <t>テイキ</t>
    </rPh>
    <rPh sb="2" eb="4">
      <t>コウカン</t>
    </rPh>
    <rPh sb="4" eb="6">
      <t>ブヒン</t>
    </rPh>
    <phoneticPr fontId="14"/>
  </si>
  <si>
    <t>カウンターリセットの表示の有効、無効設定。</t>
  </si>
  <si>
    <t>プロフェッショナル調整モードの設定グループの情報を提供するテーブル。
[以下実装根拠(外部公開不可)]
TBD</t>
  </si>
  <si>
    <t>調整モードの設定グループの種別を取得して返す。</t>
    <rPh sb="16" eb="18">
      <t>シュトク</t>
    </rPh>
    <rPh sb="20" eb="21">
      <t>カエ</t>
    </rPh>
    <phoneticPr fontId="14"/>
  </si>
  <si>
    <t>調整モードの設定グループの表示の有効、無効の設定を取得して返す。</t>
  </si>
  <si>
    <t>排紙装置毎の排紙速度調整の設定を取得して返す。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6" eb="18">
      <t>シュトク</t>
    </rPh>
    <rPh sb="20" eb="21">
      <t>カエ</t>
    </rPh>
    <phoneticPr fontId="3"/>
  </si>
  <si>
    <t>排紙装置毎の排紙速度調整に設定可能な最小値を返す。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5" eb="17">
      <t>カノウ</t>
    </rPh>
    <rPh sb="18" eb="21">
      <t>サイショウチ</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</si>
  <si>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排紙装置毎の排紙速度調整に設定可能な最大値を返す。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5" eb="17">
      <t>カノウ</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</si>
  <si>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排紙ファンの風速調整の設定を取得して返す。
[以下実装根拠(外部公開不可)]
[サービス要求取得項目一覧] No.344を参照。</t>
    <rPh sb="0" eb="2">
      <t>ハイシ</t>
    </rPh>
    <rPh sb="6" eb="8">
      <t>フウソク</t>
    </rPh>
    <rPh sb="8" eb="10">
      <t>チョウセイ</t>
    </rPh>
    <rPh sb="11" eb="13">
      <t>セッテイ</t>
    </rPh>
    <rPh sb="14" eb="16">
      <t>シュトク</t>
    </rPh>
    <rPh sb="18" eb="19">
      <t>カエ</t>
    </rPh>
    <phoneticPr fontId="3"/>
  </si>
  <si>
    <t>排紙装置毎の排紙速度調整に設定可能な最小値を返す。
[以下実装根拠(外部公開不可)]
[サービス要求取得項目一覧] No.344を参照。</t>
    <rPh sb="0" eb="2">
      <t>ハイシ</t>
    </rPh>
    <rPh sb="2" eb="4">
      <t>ソウチ</t>
    </rPh>
    <rPh sb="4" eb="5">
      <t>ゴト</t>
    </rPh>
    <rPh sb="6" eb="8">
      <t>ハイシ</t>
    </rPh>
    <rPh sb="8" eb="10">
      <t>ソクド</t>
    </rPh>
    <rPh sb="10" eb="12">
      <t>チョウセイ</t>
    </rPh>
    <rPh sb="13" eb="15">
      <t>セッテイ</t>
    </rPh>
    <rPh sb="15" eb="17">
      <t>カノウ</t>
    </rPh>
    <rPh sb="18" eb="21">
      <t>サイショウチ</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</si>
  <si>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排紙装置毎の排紙速度調整に設定可能な最大値を返す。
[以下実装根拠(外部公開不可)]
[サービス要求取得項目一覧] No.344を参照。</t>
    <rPh sb="0" eb="2">
      <t>ハイシ</t>
    </rPh>
    <rPh sb="2" eb="4">
      <t>ソウチ</t>
    </rPh>
    <rPh sb="4" eb="5">
      <t>ゴト</t>
    </rPh>
    <rPh sb="6" eb="8">
      <t>ハイシ</t>
    </rPh>
    <rPh sb="8" eb="10">
      <t>ソクド</t>
    </rPh>
    <rPh sb="10" eb="12">
      <t>チョウセイ</t>
    </rPh>
    <rPh sb="13" eb="15">
      <t>セッテイ</t>
    </rPh>
    <rPh sb="15" eb="17">
      <t>カノウ</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</si>
  <si>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フィニッシャー装置のタイプを取得して返す。</t>
    <rPh sb="14" eb="16">
      <t>シュトク</t>
    </rPh>
    <rPh sb="18" eb="19">
      <t>カエ</t>
    </rPh>
    <phoneticPr fontId="3"/>
  </si>
  <si>
    <t>フィニッシャー装置の名称を取得して返す。</t>
    <rPh sb="13" eb="15">
      <t>シュトク</t>
    </rPh>
    <rPh sb="17" eb="18">
      <t>カエ</t>
    </rPh>
    <phoneticPr fontId="3"/>
  </si>
  <si>
    <t>フィニッシングのカウント単位を取得して返す。</t>
    <rPh sb="15" eb="17">
      <t>シュトク</t>
    </rPh>
    <rPh sb="19" eb="20">
      <t>カエ</t>
    </rPh>
    <phoneticPr fontId="3"/>
  </si>
  <si>
    <t>フィニッシャーのID等を取得して返す。</t>
    <rPh sb="10" eb="11">
      <t>トウ</t>
    </rPh>
    <phoneticPr fontId="3"/>
  </si>
  <si>
    <t>設定値の寸法の単位設定。
[以下実装根拠(外部公開不可)]
サポート有無及び、設定可能な値は[Menu Specification] - [長さ単位]を参照。</t>
    <rPh sb="70" eb="71">
      <t>ナガ</t>
    </rPh>
    <rPh sb="72" eb="74">
      <t>タンイ</t>
    </rPh>
    <rPh sb="76" eb="78">
      <t>サンショウ</t>
    </rPh>
    <phoneticPr fontId="0"/>
  </si>
  <si>
    <t>音の種類で設定可能な値を返す。</t>
    <rPh sb="12" eb="13">
      <t>カエ</t>
    </rPh>
    <phoneticPr fontId="21"/>
  </si>
  <si>
    <t>epHrCommonFRProAdjModeSGMaxSize</t>
    <phoneticPr fontId="7"/>
  </si>
  <si>
    <t>epHrCommonAdminMailAddress</t>
    <phoneticPr fontId="7"/>
  </si>
  <si>
    <t>1.3.6.1.4.1.1248.1.8.2.3.1.1.57</t>
    <phoneticPr fontId="7"/>
  </si>
  <si>
    <t>1.3.6.1.4.1.1248.1.8.2.3.1.1.58</t>
    <phoneticPr fontId="7"/>
  </si>
  <si>
    <t>プロフェッショナル調整モードの設定グループの情報テーブルの最大数。</t>
    <phoneticPr fontId="7"/>
  </si>
  <si>
    <t>R</t>
    <phoneticPr fontId="7"/>
  </si>
  <si>
    <t>管理者メールアドレス。</t>
    <phoneticPr fontId="7"/>
  </si>
  <si>
    <t>管理者メールアドレスを取得して返す。
[以下実装根拠(外部公開不可)]
[Network Function Table]-[Email Server]を参照</t>
    <rPh sb="11" eb="13">
      <t>シュトク</t>
    </rPh>
    <rPh sb="15" eb="16">
      <t>カエ</t>
    </rPh>
    <rPh sb="76" eb="78">
      <t>サンショウ</t>
    </rPh>
    <phoneticPr fontId="7"/>
  </si>
  <si>
    <t>epHrQuietModePaperEject</t>
    <phoneticPr fontId="7"/>
  </si>
  <si>
    <t>1.3.6.1.4.1.1248.1.8.2.3.1.1.59</t>
    <phoneticPr fontId="7"/>
  </si>
  <si>
    <t>動作音低減モード時排紙動作の設定。</t>
    <phoneticPr fontId="7"/>
  </si>
  <si>
    <t>動作音低減モード時排紙動作の設定を取得して返す。
[以下実装根拠(外部公開不可)]
サービス要求取得項目一覧参照</t>
    <rPh sb="17" eb="19">
      <t>シュトク</t>
    </rPh>
    <rPh sb="21" eb="22">
      <t>カエ</t>
    </rPh>
    <rPh sb="46" eb="54">
      <t>ヨウキュウシュトクコウモクイチラン</t>
    </rPh>
    <rPh sb="54" eb="56">
      <t>サンショウ</t>
    </rPh>
    <phoneticPr fontId="7"/>
  </si>
  <si>
    <t>EPSON Private MIB</t>
  </si>
  <si>
    <t>epHrDefaultModeSupport</t>
  </si>
  <si>
    <t>epHrDefaultMode</t>
  </si>
  <si>
    <t>1.3.6.1.4.1.1248.1.2.2.5.1.1.115</t>
  </si>
  <si>
    <t>1.3.6.1.4.1.1248.1.8.2.3.1.1.16</t>
  </si>
  <si>
    <t>1.3.6.1.2.1.43.7.1.1.2</t>
  </si>
  <si>
    <t>epPrtErrorJamHistoryTime</t>
  </si>
  <si>
    <t>epScnScanToSupport2Sided</t>
  </si>
  <si>
    <t>epScnScanToSetting2Sided</t>
  </si>
  <si>
    <t>1.3.6.1.4.1.1248.1.4.2.7.8.1.1</t>
  </si>
  <si>
    <t>epScnScanTSPNAdfScansSupportTable</t>
  </si>
  <si>
    <t>1.3.6.1.4.1.1248.1.4.2.7.9.1.2</t>
  </si>
  <si>
    <t>epScnScanTSPNAdfScansStart</t>
  </si>
  <si>
    <t>epScnScanTSPNAdfScansTable</t>
  </si>
  <si>
    <t>1.3.6.1.4.1.1248.1.4.2.17.2.1.29</t>
  </si>
  <si>
    <t>epScnScanToSettingRemoveShadowTop</t>
  </si>
  <si>
    <t>epScnScanToSettingRemoveShadowBottom</t>
  </si>
  <si>
    <t>epScnScanToSettingRemoveShadowRight</t>
  </si>
  <si>
    <t>epScnScanToSettingRemoveShadowLeft</t>
  </si>
  <si>
    <t>epScnScanToSettingRemoveShadowBackCenter</t>
  </si>
  <si>
    <t>epScnScanToSettingRemoveShadowBackTop</t>
  </si>
  <si>
    <t>epScnScanToSettingRemoveShadowBackBottom</t>
  </si>
  <si>
    <t>epScnScanToSettingRemoveShadowBackRight</t>
  </si>
  <si>
    <t>epScnScanToSettingRemoveShadowBackLeft</t>
  </si>
  <si>
    <t>epScnScanToSettingScanAreaDimUnit</t>
  </si>
  <si>
    <t>epHrStatusHistoryLocationIndex</t>
  </si>
  <si>
    <t>epPrtMarkerHeadID</t>
  </si>
  <si>
    <t>epPrtMarkerTotalColorPrintedPerFunction</t>
  </si>
  <si>
    <t>1.3.6.1.4.1.1248.1.8.2.10.1.1.1</t>
  </si>
  <si>
    <t>epHrUsageLimitUserNum</t>
  </si>
  <si>
    <t>epHrUsageLimitFunctionSupport</t>
  </si>
  <si>
    <t>epHrUsageLimitUserPasswordMaxSize</t>
  </si>
  <si>
    <t>epHrUsageLimitColorTypeSupport</t>
  </si>
  <si>
    <t>epHrPanelOperationRestrictionMode</t>
  </si>
  <si>
    <t>1.3.6.1.4.1.1248.1.8.2.16.13.1.2</t>
  </si>
  <si>
    <t>1.3.6.1.4.1.1248.1.8.2.16.13.1.3</t>
  </si>
  <si>
    <t>epHrStatsUserAdjType</t>
  </si>
  <si>
    <t>epHrStatsUserAdjValue</t>
  </si>
  <si>
    <t>[上記例参照]</t>
    <rPh sb="1" eb="3">
      <t>ジョウキ</t>
    </rPh>
    <rPh sb="3" eb="4">
      <t>レイ</t>
    </rPh>
    <rPh sb="4" eb="6">
      <t>サンショウ</t>
    </rPh>
    <phoneticPr fontId="0"/>
  </si>
  <si>
    <t>解像度を示すための単位を返す。</t>
    <rPh sb="12" eb="13">
      <t>カエ</t>
    </rPh>
    <phoneticPr fontId="22"/>
  </si>
  <si>
    <t>-</t>
    <phoneticPr fontId="22"/>
  </si>
  <si>
    <t>NA</t>
    <phoneticPr fontId="22"/>
  </si>
  <si>
    <t>用紙搬送方向の解像度を取得し、dpi単位で返す。
[以下実装根拠(外部公開不可)]
値は「Product Spec」の「1.MainStructure_Function」の「プリント最高解像度」のYの値を参照。</t>
    <phoneticPr fontId="22"/>
  </si>
  <si>
    <t>用紙搬送方向の解像度を返す。</t>
    <rPh sb="11" eb="12">
      <t>カエ</t>
    </rPh>
    <phoneticPr fontId="22"/>
  </si>
  <si>
    <t>用紙搬送方向に対して直角方向の解像度を返す。</t>
    <rPh sb="19" eb="20">
      <t>カエ</t>
    </rPh>
    <phoneticPr fontId="22"/>
  </si>
  <si>
    <t>用紙の上端から、印刷できないマージンを返す。
ふち無し印刷できる機種は0。
[以下実装根拠(外部公開不可)]
値は「Product Spec」の「4辺フチなし印刷」対応の項目 
または「Detail Specification」-「Printer driver specification (2)」の「Office Basic (All)表」の「デフォルト用紙」の「Margins(mm)」または、「PRINT FUNCTION」の「Print area」の「印刷領域」を参照。</t>
    <phoneticPr fontId="22"/>
  </si>
  <si>
    <t>用紙の上端から、印刷できないマージンを返す。</t>
    <phoneticPr fontId="22"/>
  </si>
  <si>
    <t>用紙の下端から、印刷できないマージンを返す
ふち無し印刷できる機種は0。
[以下実装根拠(外部公開不可)]
値は「Product Spec」の「4辺フチなし印刷」対応の項目 
または「Detail Specification」-「Printer driver specification (2)」の「Office Basic (All)表」の「デフォルト用紙」の「Margins(mm)」または、「PRINT FUNCTION」の「Print area」の「印刷領域」を参照。</t>
    <phoneticPr fontId="22"/>
  </si>
  <si>
    <t>用紙の下端から、印刷できないマージンを返す</t>
    <phoneticPr fontId="22"/>
  </si>
  <si>
    <t>用紙の左端から、印刷できないマージンを返す
ふち無し印刷できる機種は0。
[以下実装根拠(外部公開不可)]
値は「Product Spec仕様書の4辺フチなし印刷対応の項目 
または「Detail Specification」-「Printer driver specification (2)」の「Office Basic (All)表」の「デフォルト用紙」の「Margins(mm)」または、「PRINT FUNCTION」の「Print area」の「印刷領域」を参照。</t>
    <phoneticPr fontId="22"/>
  </si>
  <si>
    <t>用紙の左端から、印刷できないマージンを返す</t>
    <phoneticPr fontId="22"/>
  </si>
  <si>
    <t>用紙の右端から、印刷できないマージンを返す
ふち無し印刷できる機種は0。
[以下実装根拠(外部公開不可)]
値は「Product Spec仕様書の4辺フチなし印刷対応の項目 
または「Detail Specification」-「Printer driver specification (2)」の「Office Basic (All)表」の「デフォルト用紙」の「Margins(mm)」または、「PRINT FUNCTION」の「Print area」の「印刷領域」を参照。</t>
    <phoneticPr fontId="22"/>
  </si>
  <si>
    <t>R</t>
    <phoneticPr fontId="22"/>
  </si>
  <si>
    <t>用紙の右端から、印刷できないマージンを返す</t>
    <phoneticPr fontId="22"/>
  </si>
  <si>
    <t>Simplexの最大速度を返す。</t>
    <phoneticPr fontId="22"/>
  </si>
  <si>
    <t>システム起動後の累積時間。PrintServerのOSが保持している時間情報をそのまま返す。
値の範囲
0～2^32-1</t>
    <rPh sb="48" eb="49">
      <t>アタイ</t>
    </rPh>
    <rPh sb="50" eb="52">
      <t>ハンイ</t>
    </rPh>
    <phoneticPr fontId="45"/>
  </si>
  <si>
    <t>初期値：0</t>
    <rPh sb="0" eb="3">
      <t>ショキチ</t>
    </rPh>
    <phoneticPr fontId="45"/>
  </si>
  <si>
    <t>メイン, UIサブ, プリンタサブ,スキャナ,PDLのうち、存在するものの合算値を返す。
[以下実装根拠(外部公開不可)]
値はSDR1資料の「コスト見積書」を参照。</t>
  </si>
  <si>
    <t>機体に装着しているストレージのオブジェクトを作成する。
RAM, HDD, USB Memoryの内、サポートするストレージを順に作成する。
[以下実装根拠(外部公開不可)]
サポートするストレージは「Product Spec」の「1. Main Structures and Functions」を参照。
HDDは「エレキ仕様」の「HDD」の項目を参照。
USBメモリは「インターフェイス」の「USB Flash Memory」の項目を参照。</t>
    <rPh sb="216" eb="218">
      <t>コウモク</t>
    </rPh>
    <rPh sb="219" eb="221">
      <t>サンショウ</t>
    </rPh>
    <phoneticPr fontId="0"/>
  </si>
  <si>
    <t>1.3.6.1.2.1.25.2.1.5
(hrStorageRemovableDisk)</t>
  </si>
  <si>
    <t>装着したUSB Memoryによる。</t>
    <phoneticPr fontId="22"/>
  </si>
  <si>
    <t>機体に装着しているデバイスのオブジェクトを作成する。
Printer, MFD(Multi Function Device), Scanner, Faxの順に作成する。
[以下実装根拠(外部公開不可)]
サポートするデバイスは「Product Spec」の「1. Main Structures and Functions」の「インターフェイス仕様」と「スキャナー仕様」の項目を参照。</t>
    <rPh sb="172" eb="174">
      <t>シヨウ</t>
    </rPh>
    <phoneticPr fontId="0"/>
  </si>
  <si>
    <t>Printerのオブジェクト。以下同じIndexのものはPrinterのオブジェクトの値を示す</t>
    <rPh sb="15" eb="17">
      <t>イカ</t>
    </rPh>
    <rPh sb="17" eb="18">
      <t>オナ</t>
    </rPh>
    <rPh sb="43" eb="44">
      <t>アタイ</t>
    </rPh>
    <rPh sb="45" eb="46">
      <t>シメ</t>
    </rPh>
    <phoneticPr fontId="0"/>
  </si>
  <si>
    <t>固定値。
epXXXID.len.(MDL文字列)。
epXXXID：各Index参照
len：lenの後に続くデータの長さ
MDL文字列：プリンタのモデル名(例："EP-901F"など)になる。</t>
    <rPh sb="35" eb="36">
      <t>カク</t>
    </rPh>
    <rPh sb="41" eb="43">
      <t>サンショウ</t>
    </rPh>
    <phoneticPr fontId="23"/>
  </si>
  <si>
    <t>プリンターの状態に合わせて以下のbitを立てる。
紙なし：noPaper(Bit 1)
インク残量不足：lowToner(Bit 2)
インク残量なし：noToner(Bit 3)
カバーオープン：doorOpen(Bit 4)
紙ジャム：jammed(Bit 5)
オフライン：offline(Bit 6)
サービスリクエスト：serviceRequested(Bit 7)</t>
    <phoneticPr fontId="22"/>
  </si>
  <si>
    <t>仮想パネルの行数を返す。
LCD無し機の場合でも値を返す。</t>
    <rPh sb="16" eb="17">
      <t>ナ</t>
    </rPh>
    <rPh sb="18" eb="19">
      <t>キ</t>
    </rPh>
    <rPh sb="20" eb="22">
      <t>バアイ</t>
    </rPh>
    <rPh sb="24" eb="25">
      <t>アタイ</t>
    </rPh>
    <rPh sb="26" eb="27">
      <t>カエ</t>
    </rPh>
    <phoneticPr fontId="0"/>
  </si>
  <si>
    <t xml:space="preserve">ディスプレイのロック状態を取得して返す。
機能がない場合は、固定でenabled(3)を返す。
[以下実装根拠(外部公開不可)]
機能有無と初期値は「Menu Specification」の [本体設定] - [管理者用設定] - [セキュリティー設定] - [管理者設定] - [管理者ロック] </t>
    <rPh sb="65" eb="67">
      <t>キノウ</t>
    </rPh>
    <rPh sb="67" eb="69">
      <t>ウム</t>
    </rPh>
    <rPh sb="70" eb="73">
      <t>ショキチ</t>
    </rPh>
    <phoneticPr fontId="0"/>
  </si>
  <si>
    <t>開閉検知できるカバーのオブジェクトを作成する。
作成するカバーは機種によって異なる。
フロントカバー、リアカバー、インクケースカバー、フィードカバー、両面印刷ユニットカバー、排紙トレイカバー、フィードユニットカバー、メンテナンスボックスカバー、スキャナーカバー、増設カバーの順にオブジェクトを作成する。
標準装備のカバーから作成し、続いてオブション装置にあるカバーのオブジェクトを作成する。
[以下実装根拠(外部公開不可)]
サポートする開閉検知可能なカバーは「メカ設計仕様書」の「エラー種類」または、「エラー内容および対処一覧」に記載されるエラーを参照。</t>
  </si>
  <si>
    <t>パネルからサポートする言語を取得して返す。
オブジェクトは、言語テーブル一覧(2)の順番に作成する。
EnglishはIndex 1に作成する。
LCD無機の場合は、Englishのみ作成する。
[以下実装根拠(外部公開不可)]
サポートする言語は「Product Spec」の「3. Detail Specification」-「3.2 Applicable Languages」を参照。</t>
    <rPh sb="30" eb="32">
      <t>ゲンゴ</t>
    </rPh>
    <rPh sb="36" eb="38">
      <t>イチラン</t>
    </rPh>
    <rPh sb="42" eb="44">
      <t>ジュンバン</t>
    </rPh>
    <rPh sb="45" eb="47">
      <t>サクセイ</t>
    </rPh>
    <rPh sb="192" eb="194">
      <t>サンショウ</t>
    </rPh>
    <phoneticPr fontId="0"/>
  </si>
  <si>
    <t>機体に装着している給紙装置のオブジェクトを作成する。
標準の給紙装置を作り、増設の給紙装置のオブジェクトを作成する。
MP Tray, Rear ASF, Cassette1, Cassette2, Cassette3, Cassette4, 大容量給紙装置, Rear MF, CDR Trayの内、サポートする給紙装置を順に作成する。
[以下実装根拠(外部公開不可)]
サポートする給紙装置は、「Product Spec」の「3.4 PaperSupport」 、または「1.1 Paper List」、または「1.MainStructure_Function」 - 「PRINTER SPECIFICATIONS」 - 「Mechanism」 - 「全面給紙」「背面給紙」 を参照。
CDR Trayのサポートは、「Product Spec」の「1. Main Structures and Functions」 - 「PRINTER SPECIFICATIONS」 - 「ディスクレーベル印刷」を参照</t>
  </si>
  <si>
    <t>Rear MFの種別を返す。
常に電源を落とさずに取り外し不可を返す。</t>
  </si>
  <si>
    <t>sheetFeedManual(5)</t>
  </si>
  <si>
    <t>CDR Trayの種別を返す
常に電源を落とさずに取り外し不可を返す</t>
  </si>
  <si>
    <t>Rear MFの用紙サイズ長を取得して返す。
用紙サイズの設定ができない給紙装置では-2を返す。</t>
  </si>
  <si>
    <t>CDR Trayの用紙サイズ長を取得して返す。
用紙サイズの設定ができない給紙装置では-2を返す。</t>
  </si>
  <si>
    <t>給紙装置の用紙サイズ幅を取得して返す。</t>
    <phoneticPr fontId="22"/>
  </si>
  <si>
    <t>Cassette1の用紙サイズ幅を取得して返す。
用紙サイズの設定ができない給紙装置では-2を返す。</t>
    <rPh sb="15" eb="16">
      <t>ハバ</t>
    </rPh>
    <phoneticPr fontId="22"/>
  </si>
  <si>
    <t>Cassette2の用紙サイズ幅を取得して返す。
用紙サイズの設定ができない給紙装置では-2を返す。</t>
    <rPh sb="15" eb="16">
      <t>ハバ</t>
    </rPh>
    <phoneticPr fontId="22"/>
  </si>
  <si>
    <t>Rear MFの用紙サイズ幅を取得して返す。
用紙サイズの設定ができない給紙装置では-3を返す。</t>
    <phoneticPr fontId="22"/>
  </si>
  <si>
    <t>CDR Trayの用紙サイズ幅を取得して返す。
用紙サイズの設定ができない給紙装置では-4を返す。</t>
    <rPh sb="14" eb="15">
      <t>ハバ</t>
    </rPh>
    <phoneticPr fontId="22"/>
  </si>
  <si>
    <t>Rear MFの用紙サイズ幅を取得して返す。
用紙サイズの設定ができない給紙装置では-2を返す。</t>
    <rPh sb="13" eb="14">
      <t>ハバ</t>
    </rPh>
    <phoneticPr fontId="22"/>
  </si>
  <si>
    <t>CDR Trayの用紙サイズ幅を取得して返す。
用紙サイズの設定ができない給紙装置では-2を返す。</t>
    <rPh sb="14" eb="15">
      <t>ハバ</t>
    </rPh>
    <phoneticPr fontId="22"/>
  </si>
  <si>
    <t>Rear MFの容量を表す単位を返す。</t>
  </si>
  <si>
    <t>CDR Trayの容量を表す単位を返す。</t>
  </si>
  <si>
    <t>Rear MFの最大給紙容量を返す。</t>
  </si>
  <si>
    <t>CDR Trayの最大給紙容量を返す。</t>
  </si>
  <si>
    <t>残量検知できる給紙装置は残量を返す。残量センサーを元に算出した残量(％)と最大給紙容量を積算し、小数点以下は切り捨てる。残量センサーの検出精度に依存する。
残量検知できない給紙装置は不明を返す。
[以下実装根拠(外部公開不可)]
残量センサーの有無は「Product Spec」の「1. Main Structures and Functions」の「プリンター仕様」を参照。</t>
  </si>
  <si>
    <t>Cassette1の残量を返す。</t>
    <rPh sb="10" eb="12">
      <t>ザンリョウ</t>
    </rPh>
    <phoneticPr fontId="0"/>
  </si>
  <si>
    <t>Cassette2の残量を返す。</t>
    <rPh sb="10" eb="12">
      <t>ザンリョウ</t>
    </rPh>
    <phoneticPr fontId="0"/>
  </si>
  <si>
    <t>Rear MFの残量を返す。</t>
    <rPh sb="8" eb="10">
      <t>ザンリョウ</t>
    </rPh>
    <phoneticPr fontId="0"/>
  </si>
  <si>
    <t>CDR Trayの残量を返す。</t>
    <rPh sb="9" eb="11">
      <t>ザンリョウ</t>
    </rPh>
    <phoneticPr fontId="0"/>
  </si>
  <si>
    <t>Rear MFの状態を返す。</t>
  </si>
  <si>
    <t>CDR Trayの状態を返す。</t>
  </si>
  <si>
    <t>"Sheet feeder bin 2"</t>
  </si>
  <si>
    <t>Rear MFの名称を返す。</t>
  </si>
  <si>
    <t>"Manual feed Rear"</t>
  </si>
  <si>
    <t>CDR Trayの名称を返す。</t>
  </si>
  <si>
    <t>"CDR Tray"</t>
  </si>
  <si>
    <t>製品仕様書に記載された"容量[枚]　(80gsm)"を返す。
[以下実装根拠(外部公開不可)]
値は「ProductSpec 」-「1.1Paper List」-「スタック枚数」または「1.Main Structures and Functions」-「Paper ejection capacity」を参照。</t>
  </si>
  <si>
    <t xml:space="preserve">残量センサー、フルセンサーがある排出装置は残り容量を返す。
フルセンサーのみがある排出装置は、残量なしで0、それ以外は-3(空き残量あり)を返す。
センサーがない排出装置は常に-3(空き残量あり)を返す。
[以下実装根拠(外部公開不可)]
センサーの有無は、「Product Spec」の「3.4 PaperSupport (Printer)」を参照。参照先がない場合はセンサー無し。
V1非サポートのため、V2モードの仕様のみサポート。
</t>
  </si>
  <si>
    <t>排紙装置の最大長を取得して返す。
[以下実装根拠(外部公開不可)]
値は「ProductSpec」の「3.6 Paper Support (Paper Size)」-「ユーザー定義サイズ *3」または、「3.3 Printer driver specification (2)」を参照。</t>
  </si>
  <si>
    <t>Black Inkの色を返す。</t>
    <phoneticPr fontId="22"/>
  </si>
  <si>
    <t>Light Cyanの色を返す。</t>
  </si>
  <si>
    <t>Light Magentaの色を返す。</t>
  </si>
  <si>
    <t>常に消耗品を返す。</t>
  </si>
  <si>
    <t>Black Inkの消耗品のクラスを返す。</t>
    <phoneticPr fontId="22"/>
  </si>
  <si>
    <t>supplyThatIsConsumed(3)</t>
    <phoneticPr fontId="22"/>
  </si>
  <si>
    <t>Light Cyanの消耗品のクラスを返す。</t>
  </si>
  <si>
    <t>Light Magentaの消耗品のクラスを返す。</t>
  </si>
  <si>
    <t>Black Inkの種類を返す。</t>
    <phoneticPr fontId="22"/>
  </si>
  <si>
    <t>Light Cyanの種類を返す。</t>
  </si>
  <si>
    <t>Light Magentaの種類を返す。</t>
  </si>
  <si>
    <t>Black Inkの名称を返す。</t>
    <phoneticPr fontId="22"/>
  </si>
  <si>
    <t>Black Ink Cartridge+&lt;型番&gt;</t>
    <phoneticPr fontId="22"/>
  </si>
  <si>
    <t>Light Cyan Inkの名称を返す。</t>
  </si>
  <si>
    <t>Light Cyan Ink Cartridge+&lt;型番&gt;</t>
  </si>
  <si>
    <t>Light Magenta Inkの名称を返す。</t>
  </si>
  <si>
    <t>Light Magenta Ink Cartridge +&lt;型番&gt;</t>
  </si>
  <si>
    <t>カートリッジが未装着または異常時はUnknown(-2)を返す。
（1本でも装着されていないと全てのカートリッジに影響する。）
プリンターのエラーによってはインク情報が取得できない場合もあり、その際は全entryでunknown(-2)とする。
インクの場合、「ProductSpec」の「1.MainStructure_Function - Print Mechanism - Ink system - Ink Level Indication」
または「ProductSpec」のの「1.MainStructure_Function - OTHER FUNCTION - Setup function - Ink level - インク残量表示」
が[-]ならばunknown(-2)。ただし、CISSの場合、「メカ設計仕様書」の「エラーリスト」-「インクエンド-センサーあり」が「○」ならばインクエンド時0を返す。</t>
    <rPh sb="356" eb="358">
      <t>バアイ</t>
    </rPh>
    <rPh sb="362" eb="364">
      <t>セッケイ</t>
    </rPh>
    <rPh sb="364" eb="367">
      <t>シヨウショ</t>
    </rPh>
    <rPh sb="406" eb="407">
      <t>ジ</t>
    </rPh>
    <rPh sb="409" eb="410">
      <t>カエ</t>
    </rPh>
    <phoneticPr fontId="0"/>
  </si>
  <si>
    <t>機体がサポートする色のオブジェクトを作成する。
まずBlackのオブジェクトを作成し、カラー機は Cyan, Magenta, Yellow, Red の順にオブジェクトを作成する。</t>
  </si>
  <si>
    <t>Duplex Long Edge Feedの最大速度を返す。</t>
    <phoneticPr fontId="22"/>
  </si>
  <si>
    <t>エンジンから印刷パスの最大長を取得して返す。
[以下実装根拠(外部公開不可)]
値は「ProductSpec」の「3.6 Paper Support (Paper Size)」-「ユーザー定義サイズ *3」または、「1.1 Paper List」または、「3.3 Printer driver specification (2)」を参照。</t>
  </si>
  <si>
    <t>エンジンから印刷パスの最大幅を取得して返す。
[以下実装根拠(外部公開不可)]
値は「ProductSpec」の「3.6 Paper Support (Paper Size)」-「ユーザー定義サイズ *3」または、「1.1 Paper List」または、「3.3 Printer driver specification (2)」を参照。</t>
  </si>
  <si>
    <t>エンジンから印刷パスの最小長を取得して返す。
[以下実装根拠(外部公開不可)]
値は「ProductSpec」の「3.6 Paper Support (Paper Size)」-「ユーザー定義サイズ *3」または、「1.1 Paper List」または、「3.3 Printer driver specification (2)」を参照。</t>
  </si>
  <si>
    <t>エンジンから印刷パスの最小幅を取得して返す。
[以下実装根拠(外部公開不可)]
値は「ProductSpec」の「3.6 Paper Support (Paper Size)」-「ユーザー定義サイズ *3」または、「1.1 Paper List」または、「3.3 Printer driver specification (2)」を参照。</t>
  </si>
  <si>
    <t xml:space="preserve">機体がサポートするチャネルのオブジェクトを作成する。
USB,LPDServer,Port9100,USB Host,IPP,FTP Print,WSD Printの順に作成する。
[以下実装根拠(外部公開不可)]
サポートするチャネルは、「Product Spec」の「1. Main Structures and Functions」の「インターフェイス」と
「ネットワーク機能一覧仕様書」の「Network Protocols」の項目を参照。
USB Hostの実装は「External storage device」の「USB Flash Memory」の項目を参照。
</t>
    <rPh sb="234" eb="236">
      <t>ジッソウ</t>
    </rPh>
    <rPh sb="282" eb="284">
      <t>コウモク</t>
    </rPh>
    <rPh sb="285" eb="287">
      <t>サンショウ</t>
    </rPh>
    <phoneticPr fontId="0"/>
  </si>
  <si>
    <t>USB Hostの種別を返す。</t>
  </si>
  <si>
    <t>BDCのprtInterprterIndex(2)</t>
  </si>
  <si>
    <t>初期値：prtInterpreterTableのESC/P-RのprtInterpreterIndex(4)</t>
  </si>
  <si>
    <t>機体がサポートする印刷言語のオブジェクトを作成する。
GDI機の場合は、ESC/P Raster,BDC,D4,ESC/P-Rの順に作成する。
PDL機の場合は、上記に加え
IES,EJL,PJL,PS3,PDF,PCLXL,PCL5C,ESC/Page,ESC/Page-Colorの順に作成する。(PDFはPS3搭載時のみ。PCLXL,PCL5CはPCL5/PCL6搭載時のみ。）
PCLXL, PCL5Cは日本仕向にはない。
[以下実装根拠(外部公開不可)]
サポートする印刷言語は「Product Spec」の「1. Main Structures and Functions」の「コントロールコマンド」の項目を参照。
PDL機に関しては「ProductSpec」の「1. Main Structures and Functions」の「コントロールコマンド」の項目にてPCL,PostScript,ESC-Page,ESC-Page Colorを参照。</t>
    <rPh sb="30" eb="31">
      <t>キ</t>
    </rPh>
    <rPh sb="32" eb="34">
      <t>バアイ</t>
    </rPh>
    <rPh sb="75" eb="76">
      <t>キ</t>
    </rPh>
    <rPh sb="77" eb="79">
      <t>バアイ</t>
    </rPh>
    <rPh sb="81" eb="83">
      <t>ジョウキ</t>
    </rPh>
    <rPh sb="84" eb="85">
      <t>クワ</t>
    </rPh>
    <rPh sb="158" eb="160">
      <t>トウサイ</t>
    </rPh>
    <rPh sb="160" eb="161">
      <t>ジ</t>
    </rPh>
    <rPh sb="185" eb="187">
      <t>トウサイ</t>
    </rPh>
    <rPh sb="187" eb="188">
      <t>ジ</t>
    </rPh>
    <rPh sb="317" eb="318">
      <t>キ</t>
    </rPh>
    <rPh sb="319" eb="320">
      <t>カン</t>
    </rPh>
    <phoneticPr fontId="0"/>
  </si>
  <si>
    <t>"ESCPR2"</t>
    <phoneticPr fontId="22"/>
  </si>
  <si>
    <t>言語のバージョンを+O894+S83+S832:BM832</t>
    <phoneticPr fontId="22"/>
  </si>
  <si>
    <t>搭載するフィニッシャーデバイスを示す
[以下実装根拠(外部公開不可)]
トリマーのサポート有無は、[ProsuctSpec] - [HARDWARE ARCHITECTURE] - [Cutter]を参照。</t>
  </si>
  <si>
    <t>フィニッシャーの種類を取得して返す。</t>
  </si>
  <si>
    <t>フィニッシャーの有効無効設定を返す。</t>
  </si>
  <si>
    <t>フィニッシャーの計測単位を返す。</t>
  </si>
  <si>
    <t>フィニッシャーの最大値を取得して返す。</t>
  </si>
  <si>
    <t>フィニッシャーの現在値を取得して返す。</t>
  </si>
  <si>
    <t>フィニッシャーのメディア供給経路を返す。
prtMediaPathIndexのbit値で表す。</t>
  </si>
  <si>
    <t>フィニッシャーの出力先を返す。
prtOutputIndexのbit値で表す。</t>
  </si>
  <si>
    <t>フィニッシャーの現在のステータスを取得して返す。</t>
  </si>
  <si>
    <t>フィニッシャーの名称を取得して返す。</t>
  </si>
  <si>
    <t>Naiad10</t>
  </si>
  <si>
    <t>Naiad10-MD</t>
  </si>
  <si>
    <t>CM36</t>
  </si>
  <si>
    <t>実装</t>
  </si>
  <si>
    <t>時刻表示の年月日フォーマットを取得して返す。
ddmmyy(1)
mmddyy(2)
yymmdd(3)
[以下実装根拠(外部公開不可)]
「ProductSpec」の「1.MainStructure_Function - Setup function - Date and time」が  [-] ならば非サポート。YESであれば、値は[UI機能仕様書(DS-6127)]の[プリンタの基本設定]-[Date/Time（日付形式）]を参照。</t>
  </si>
  <si>
    <t>時刻表示のフォーマットを取得して返す。
f12h(0)
f24h(1)
[以下実装根拠(外部公開不可)]
「ProductSpec」の「1.MainStructure_Function - Setup function - Date and time」が [-] ならば非サポート。YESであれば、値は[UI機能仕様書(DS-6127)]の[プリンタの基本設定]-[Date/Time（時刻表示形式）]を参照。</t>
  </si>
  <si>
    <t>節電移行時間を返す</t>
  </si>
  <si>
    <t>印刷完了・紙送り状態信号の設定可能な値を返す。
[以下実装根拠(外部公開不可)]
[Menu Specification]の[プリンター設定] - [印刷動作設定] - [拡張インターフェイス] - [印刷完了・紙送り状態信号]を参照。</t>
  </si>
  <si>
    <t>印刷完了・紙送り状態信号の設定を取得して返す。
[以下実装根拠(外部公開不可)]
[Menu Specification]の[プリンター設定] - [印刷動作設定] - [拡張インターフェイス] - [印刷完了・紙送り状態信号]を参照。</t>
  </si>
  <si>
    <t>印字データ準備完了信号の設定可能な値を返す。
[以下実装根拠(外部公開不可)]
[Menu Specification]の[プリンター設定] - [印刷動作設定] - [拡張インターフェイス] - [TBD]を参照。</t>
  </si>
  <si>
    <t>印字データ準備完了信号の設定を取得して返す。
[以下実装根拠(外部公開不可)]
[Menu Specification]の[プリンター設定] - [印刷動作設定] - [拡張インターフェイス] - [TBD]を参照。</t>
  </si>
  <si>
    <t>ノズル抜けあり信号の設定可能な値を返す。
[以下実装根拠(外部公開不可)]
[Menu Specification]の[プリンター設定] - [印刷動作設定] - [拡張インターフェイス] - [TBD]を参照。</t>
  </si>
  <si>
    <t>ノズル抜けあり信号の設定を取得して返す。
[以下実装根拠(外部公開不可)]
[Menu Specification]の[プリンター設定] - [印刷動作設定] - [拡張インターフェイス] - [TBD]を参照。</t>
  </si>
  <si>
    <t>ヘッドメンテナンス中信号の設定可能な値を返す。
[以下実装根拠(外部公開不可)]
[Menu Specification]の[プリンター設定] - [印刷動作設定] - [拡張インターフェイス] - [TBD]を参照。</t>
  </si>
  <si>
    <t>ヘッドメンテナンス中信号の設定を取得して返す。
[以下実装根拠(外部公開不可)]
[Menu Specification]の[プリンター設定] - [印刷動作設定] - [拡張インターフェイス] - [TBD]を参照。</t>
  </si>
  <si>
    <t>プリンターREADY信号の設定可能な値を返す。
[以下実装根拠(外部公開不可)]
[Menu Specification]の[プリンター設定] - [印刷動作設定] - [拡張インターフェイス] - [TBD]を参照。</t>
  </si>
  <si>
    <t>プリンターREADY信号の設定を取得して返す。
[以下実装根拠(外部公開不可)]
[Menu Specification]の[プリンター設定] - [印刷動作設定] - [拡張インターフェイス] - [TBD]を参照。。</t>
  </si>
  <si>
    <t>ワーニング信号の設定可能な値を返す。
[以下実装根拠(外部公開不可)]
[Menu Specification]の[プリンター設定] - [印刷動作設定] - [拡張インターフェイス] - [TBD]を参照。</t>
  </si>
  <si>
    <t>ワーニング信号の設定を取得して返す。
[以下実装根拠(外部公開不可)]
[Menu Specification]の[プリンター設定] - [印刷動作設定] - [拡張インターフェイス] - [TBD]を参照。</t>
  </si>
  <si>
    <t>エラー信号の設定可能な値を返す。
[以下実装根拠(外部公開不可)]
[Menu Specification]の[プリンター設定] - [印刷動作設定] - [拡張インターフェイス] - [TBD]を参照。</t>
  </si>
  <si>
    <t>エラー信号の設定を取得して返す。
[以下実装根拠(外部公開不可)]
[Menu Specification]の[プリンター設定] - [印刷動作設定] - [拡張インターフェイス] - [TBD]を参照。</t>
  </si>
  <si>
    <t>インクロー信号の設定可能な値を返す。
[以下実装根拠(外部公開不可)]
[Menu Specification]の[プリンター設定] - [印刷動作設定] - [拡張インターフェイス] - [TBD]を参照。</t>
  </si>
  <si>
    <t>インクロー信号の設定を取得して返す。
[以下実装根拠(外部公開不可)]
[Menu Specification]の[プリンター設定] - [印刷動作設定] - [拡張インターフェイス] - [TBD]を参照。</t>
  </si>
  <si>
    <t>インクエンド信号の設定可能な値を返す。
[以下実装根拠(外部公開不可)]
[Menu Specification]の[プリンター設定] - [印刷動作設定] - [拡張インターフェイス] - [TBD]を参照。</t>
  </si>
  <si>
    <t>インクエンド信号の設定を取得して返す。
[以下実装根拠(外部公開不可)]
[Menu Specification]の[プリンター設定] - [印刷動作設定] - [拡張インターフェイス] - [TBD]を参照。</t>
  </si>
  <si>
    <t>用紙エンド信号の設定可能な値を返す。
[以下実装根拠(外部公開不可)]
[Menu Specification]の[プリンター設定] - [印刷動作設定] - [拡張インターフェイス] - [TBD]を参照。</t>
  </si>
  <si>
    <t>用紙エンド信号の設定を取得して返す。
[以下実装根拠(外部公開不可)]
[Menu Specification]の[プリンター設定] - [印刷動作設定] - [拡張インターフェイス] - [TBD]を参照。</t>
  </si>
  <si>
    <t>ポーズ指令信号の設定可能な値を返す。
[以下実装根拠(外部公開不可)]
[Menu Specification]の[プリンター設定] - [印刷動作設定] - [拡張インターフェイス] - [TBD]を参照。</t>
  </si>
  <si>
    <t>ポーズ指令信号の設定を取得して返す。
[以下実装根拠(外部公開不可)]
[Menu Specification]の[プリンター設定] - [印刷動作設定] - [拡張インターフェイス] - [TBD]を参照。</t>
  </si>
  <si>
    <t>ヘッドクリーニング指令信号の設定可能な値を返す。
[以下実装根拠(外部公開不可)]
[Menu Specification]の[プリンター設定] - [印刷動作設定] - [拡張インターフェイス] - [TBD]を参照。</t>
  </si>
  <si>
    <t>ヘッドクリーニング指令信号の設定を取得して返す。
[以下実装根拠(外部公開不可)]
[Menu Specification]の[プリンター設定] - [印刷動作設定] - [拡張インターフェイス] - [TBD]を参照。</t>
  </si>
  <si>
    <t>ノズル抜けチェック指令信号の設定可能な値を返す。
[以下実装根拠(外部公開不可)]
[Menu Specification]の[プリンター設定] - [印刷動作設定] - [拡張インターフェイス] - [TBD]を参照。</t>
  </si>
  <si>
    <t>ノズル抜けチェック指令信号の設定を取得して返す。
[以下実装根拠(外部公開不可)]
[Menu Specification]の[プリンター設定] - [印刷動作設定] - [拡張インターフェイス] - [TBD]を参照。</t>
  </si>
  <si>
    <t>用紙送り指令信号の設定可能な値を返す。
[以下実装根拠(外部公開不可)]
[Menu Specification]の[プリンター設定] - [印刷動作設定] - [拡張インターフェイス] - [TBD]を参照。</t>
  </si>
  <si>
    <t>用紙送り指令信号の設定を取得して返す。
[以下実装根拠(外部公開不可)]
[Menu Specification]の[プリンター設定] - [印刷動作設定] - [拡張インターフェイス] - [TBD]を参照。</t>
  </si>
  <si>
    <t>印刷開始指令信号の設定可能な値を返す。
[以下実装根拠(外部公開不可)]
[Menu Specification]の[プリンター設定] - [印刷動作設定] - [拡張インターフェイス] - [印刷開始信号]を参照。</t>
  </si>
  <si>
    <t>印刷開始指令信号の設定を取得して返す。
[以下実装根拠(外部公開不可)]
[Menu Specification]の[プリンター設定] - [印刷動作設定] - [拡張インターフェイス] - [印刷開始信号]を参照。</t>
  </si>
  <si>
    <t>再印刷指令信号の設定可能な値を返す。
[以下実装根拠(外部公開不可)]
[Menu Specification]の[プリンター設定] - [印刷動作設定] - [拡張インターフェイス] - [再印刷モード]を参照。</t>
  </si>
  <si>
    <t>再印刷指令信号の設定を取得して返す。
[以下実装根拠(外部公開不可)]
[Menu Specification]の[プリンター設定] - [印刷動作設定] - [拡張インターフェイス] - [再印刷モード]を参照。</t>
  </si>
  <si>
    <t>WideA4の設定値を取得して返す。
海外PDL機でサポート。</t>
    <rPh sb="19" eb="21">
      <t>カイガイ</t>
    </rPh>
    <phoneticPr fontId="42"/>
  </si>
  <si>
    <t>両面印刷対応機種のみサポート。
裏面の左オフセットの設定値を取得して返す。
常に-30000～30000の範囲で設定可能。
設定単位は100。99以下の設定はwongValueとする。
[以下実装根拠(外部公開不可)]
「Menu Specification」の「裏面左オフセット設定」の項目を参照。LCD無かつPDL機はサポート。LCD無かつGDI機は非サポートNA。</t>
  </si>
  <si>
    <t>用紙サイズエラーの設定値を取得して返す。
3(on)
4(off)
[以下実装根拠(外部公開不可)]
「Menu Specification」の「用紙サイズエラー」の項目を参照。
CIJ、LCD無機は非サポート。</t>
  </si>
  <si>
    <t>解像度の設定値を取得して返す。
[以下実装根拠(外部公開不可)]
「Menu Specification」の「PDL印刷設定-印刷品質」の項目を参照。</t>
  </si>
  <si>
    <t>ドライバー指定の用紙タイプと給紙装置の用紙タイプが不一致のときの動作を取得して返す。
0(error)
1(driverSettings)
[以下実装根拠(外部公開不可)]
「Menu Specification」の「用紙種類エラー」の項目を参照。LCD無機のサポート有無は「Product Spec」の「1.MainStructure_Function」 - 「OTHER FUNCTION」 - 「用紙種類設定間違いお知らせ機能」を参照。
CIJは非サポート。</t>
  </si>
  <si>
    <t>A4LT変換の設定値を取得して返す。
[以下実装根拠(外部公開不可)]
「Menu Specification」の「A4/Letter自動切替」の項目を参照。LCD無機は非サポート。</t>
  </si>
  <si>
    <t>インク残量表示の設定値を取得して返す。
0(off)
1(on)
[以下実装根拠(外部公開不可)]
「ProductSpec」の「1.MainStructure_Function」の「Customize」の「Switch of ink remaining amount display」を参照。</t>
  </si>
  <si>
    <t>印刷濃度による印刷速度変更機能の有効無効を取得して返す。
[以下実装根拠(外部公開不可)]
「Menu Specification」の「Print Speed Priority」の項目を参照。LCD無機はLFP以外非サポート。</t>
  </si>
  <si>
    <t>両面印刷の追加乾燥待機モードの設定値を取得して返す。
[以下実装根拠(外部公開不可)]
「個別動作・確認調整　設計仕様書」の「サービスメニュー一覧(索引)」-「両面印刷調整」の項目を参照</t>
    <rPh sb="80" eb="82">
      <t>リョウメン</t>
    </rPh>
    <rPh sb="82" eb="84">
      <t>インサツ</t>
    </rPh>
    <rPh sb="84" eb="86">
      <t>チョウセイ</t>
    </rPh>
    <phoneticPr fontId="0"/>
  </si>
  <si>
    <t>特殊ページカウンターモードの有効無効設定を取得して返す。
[以下実装根拠(外部公開不可)]
「ProductSpec」の「1.MainStructure_Function」 - 「OTHER FUNCTION」の「Page count Change mode」を参照。</t>
  </si>
  <si>
    <t>印刷Duty上限設定を取得して返す。
[以下実装根拠（外部公開不可）]
[ProductSpec] - [OTHER FUNCTION] - [Academic mode change settingを参照。</t>
    <rPh sb="11" eb="13">
      <t>シュトク</t>
    </rPh>
    <rPh sb="15" eb="16">
      <t>カエ</t>
    </rPh>
    <rPh sb="20" eb="22">
      <t>イカ</t>
    </rPh>
    <rPh sb="22" eb="24">
      <t>ジッソウ</t>
    </rPh>
    <rPh sb="24" eb="26">
      <t>コンキョ</t>
    </rPh>
    <rPh sb="27" eb="29">
      <t>ガイブ</t>
    </rPh>
    <rPh sb="29" eb="31">
      <t>コウカイ</t>
    </rPh>
    <rPh sb="31" eb="33">
      <t>フカ</t>
    </rPh>
    <rPh sb="101" eb="103">
      <t>サンショウ</t>
    </rPh>
    <phoneticPr fontId="42"/>
  </si>
  <si>
    <t>EJLやPJLコマンドに付加されるジョブ名の文字コードの設定を取得して返す。</t>
    <rPh sb="31" eb="33">
      <t>シュトク</t>
    </rPh>
    <rPh sb="35" eb="36">
      <t>カエ</t>
    </rPh>
    <phoneticPr fontId="42"/>
  </si>
  <si>
    <t>EJLやPJLコマンドに付加されるジョブ名の文字コードに設定可能な値を取得して返す。以下のbitを立てる。
Bit0:UTF8
Bit1:Shit JIS</t>
    <rPh sb="35" eb="37">
      <t>シュトク</t>
    </rPh>
    <rPh sb="39" eb="40">
      <t>カエ</t>
    </rPh>
    <phoneticPr fontId="42"/>
  </si>
  <si>
    <t>バックフィードの動作時期設定を取得して返す。
[以下実装根拠(外部公開不可)]
「Menu Specification」の「印刷動作設定」-「バックフィードの動作時期設定」を参照。</t>
  </si>
  <si>
    <t>印刷後の動作設定のサポート状況を取得して返す。
[以下実装根拠(外部公開不可)]
「Menu Specification」の「画質設定」-「バーコード幅補正」を参照。</t>
  </si>
  <si>
    <t>印刷後の動作設定を取得して返す。
[以下実装根拠(外部公開不可)]
「Menu Specification」の「印刷動作設定」-「印刷後の動作設定」を参照。</t>
  </si>
  <si>
    <t>搬送方向(縦方向)の印刷位置調整の設定を取得して返す。
[以下実装根拠(外部公開不可)]
「Menu Specification」の「用紙設定」-「印刷位置調整」-「印刷位置調整（縦方向）」を参照。</t>
    <rPh sb="67" eb="69">
      <t>ヨウシ</t>
    </rPh>
    <rPh sb="69" eb="71">
      <t>セッテイ</t>
    </rPh>
    <phoneticPr fontId="24"/>
  </si>
  <si>
    <t>エラー解除後再印刷を実行する機能の有効・無効設定を取得して返す。
[以下実装根拠(外部公開不可)]
「Menu Specification」の「印刷動作設定」-「エラー発生時の再印刷設定」を参照。</t>
  </si>
  <si>
    <t>お気に入り設定の反映を取得して返す。
[以下実装根拠(外部公開不可)]
「Menu Specification」の「お気に入り選択」を参照。</t>
  </si>
  <si>
    <t>印刷Duty上限設定をコピー印刷に連動させる機能の有効・無効設定を取得して返す。 
[以下実装根拠(外部公開不可)]
[サービス要求取得項目一覧]参照。</t>
  </si>
  <si>
    <t>ユーザーによるリセットが可能なカウンターを追加する機能の設定を取得して返す。
[以下実装根拠(外部公開不可)]
[サービス要求取得項目一覧]参照。</t>
    <rPh sb="31" eb="33">
      <t>シュトク</t>
    </rPh>
    <rPh sb="35" eb="36">
      <t>カエ</t>
    </rPh>
    <phoneticPr fontId="0"/>
  </si>
  <si>
    <t>FL増量設定のモード設定のサポート状況を取得して返す。 
[以下実装根拠(外部公開不可)]
[サービス要求取得項目一覧]参照。</t>
  </si>
  <si>
    <t>EJLやPJLコマンドに付加されるジョブ名の文字コードに設定可能な値を取得して返す。 
[以下実装根拠(外部公開不可)]
[サービス要求取得項目一覧]参照。</t>
  </si>
  <si>
    <t>印刷とスキャンを同時に実行できる機能の有効、無効設定を取得して返す。
[以下実装根拠(外部公開不可)]
[Menu Specification] - [コピー] - [基本設定] - [用紙設定] - [自動]</t>
    <rPh sb="27" eb="29">
      <t>シュトク</t>
    </rPh>
    <rPh sb="31" eb="32">
      <t>カエ</t>
    </rPh>
    <rPh sb="36" eb="38">
      <t>イカ</t>
    </rPh>
    <rPh sb="38" eb="42">
      <t>ジッソウコンキョ</t>
    </rPh>
    <rPh sb="43" eb="47">
      <t>ガイブコウカイ</t>
    </rPh>
    <rPh sb="47" eb="49">
      <t>フカ</t>
    </rPh>
    <rPh sb="84" eb="88">
      <t>キホンセッテイ</t>
    </rPh>
    <rPh sb="93" eb="97">
      <t>ヨウシセッテイ</t>
    </rPh>
    <rPh sb="102" eb="104">
      <t>ジドウ</t>
    </rPh>
    <phoneticPr fontId="22"/>
  </si>
  <si>
    <t>[以下実装根拠(外部公開不可)]
EDA要求。</t>
    <rPh sb="20" eb="22">
      <t>ヨウキュウ</t>
    </rPh>
    <phoneticPr fontId="0"/>
  </si>
  <si>
    <t>お気に入り設定テーブルの最大数を返す。</t>
    <rPh sb="16" eb="17">
      <t>カエ</t>
    </rPh>
    <phoneticPr fontId="0"/>
  </si>
  <si>
    <t>お気に入りの名称に設定可能な最大数を返す。</t>
    <rPh sb="18" eb="19">
      <t>カエ</t>
    </rPh>
    <phoneticPr fontId="0"/>
  </si>
  <si>
    <t>お気に入りの名称を取得して返す。</t>
    <rPh sb="9" eb="11">
      <t>シュトク</t>
    </rPh>
    <rPh sb="13" eb="14">
      <t>カエ</t>
    </rPh>
    <phoneticPr fontId="0"/>
  </si>
  <si>
    <t>印刷速度に設定可能な値の単位情報テーブル。</t>
    <phoneticPr fontId="22"/>
  </si>
  <si>
    <t>印刷速度に設定可能な値の単位を返す。</t>
    <phoneticPr fontId="22"/>
  </si>
  <si>
    <t>mmを返す。</t>
    <rPh sb="3" eb="4">
      <t>カエ</t>
    </rPh>
    <phoneticPr fontId="22"/>
  </si>
  <si>
    <t>inchを返す。</t>
    <rPh sb="5" eb="6">
      <t>カエ</t>
    </rPh>
    <phoneticPr fontId="22"/>
  </si>
  <si>
    <t>単位がmmの印刷速度に設定可能な値の小数点精度を返す。</t>
    <rPh sb="0" eb="2">
      <t>タンイ</t>
    </rPh>
    <rPh sb="6" eb="8">
      <t>インサツ</t>
    </rPh>
    <rPh sb="8" eb="10">
      <t>ソクド</t>
    </rPh>
    <rPh sb="11" eb="15">
      <t>セッテイカノウ</t>
    </rPh>
    <rPh sb="16" eb="17">
      <t>アタイ</t>
    </rPh>
    <rPh sb="18" eb="21">
      <t>ショウスウテン</t>
    </rPh>
    <rPh sb="21" eb="23">
      <t>セイド</t>
    </rPh>
    <rPh sb="24" eb="25">
      <t>カエ</t>
    </rPh>
    <phoneticPr fontId="22"/>
  </si>
  <si>
    <t>単位がiinchの印刷速度に設定可能な値の小数点精度を返す。</t>
    <rPh sb="0" eb="2">
      <t>タンイ</t>
    </rPh>
    <rPh sb="9" eb="11">
      <t>インサツ</t>
    </rPh>
    <rPh sb="11" eb="13">
      <t>ソクド</t>
    </rPh>
    <rPh sb="14" eb="18">
      <t>セッテイカノウ</t>
    </rPh>
    <rPh sb="19" eb="20">
      <t>アタイ</t>
    </rPh>
    <rPh sb="21" eb="24">
      <t>ショウスウテン</t>
    </rPh>
    <rPh sb="24" eb="26">
      <t>セイド</t>
    </rPh>
    <rPh sb="27" eb="28">
      <t>カエ</t>
    </rPh>
    <phoneticPr fontId="22"/>
  </si>
  <si>
    <t>印刷速度に設定可能な値のサポートテーブル。</t>
    <phoneticPr fontId="22"/>
  </si>
  <si>
    <t>単位がmmの設定可能な値を返す。</t>
    <rPh sb="0" eb="2">
      <t>タンイ</t>
    </rPh>
    <rPh sb="6" eb="10">
      <t>セッテイカノウ</t>
    </rPh>
    <rPh sb="11" eb="12">
      <t>アタイ</t>
    </rPh>
    <rPh sb="13" eb="14">
      <t>カエ</t>
    </rPh>
    <phoneticPr fontId="22"/>
  </si>
  <si>
    <t>単位がinchの設定可能な値を返す。</t>
    <rPh sb="0" eb="2">
      <t>タンイ</t>
    </rPh>
    <rPh sb="8" eb="12">
      <t>セッテイカノウ</t>
    </rPh>
    <rPh sb="13" eb="14">
      <t>アタイ</t>
    </rPh>
    <rPh sb="15" eb="16">
      <t>カエ</t>
    </rPh>
    <phoneticPr fontId="22"/>
  </si>
  <si>
    <t>用紙サイズ別の印刷数カウント方法を返す。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</si>
  <si>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給紙装置にある用紙サイズの穴あき設定の有効、無効の設定を取得して返す。
[以下実装根拠(外部公開不可)]
「Menu Specification」の「設定」「本体設定」-「プリンター設定」-「給紙装置設定」-「用紙設定」-「[給紙装置名称]」-「穴あき」を参照。</t>
    <rPh sb="28" eb="30">
      <t>シュトク</t>
    </rPh>
    <rPh sb="32" eb="33">
      <t>カエ</t>
    </rPh>
    <rPh sb="37" eb="39">
      <t>イカ</t>
    </rPh>
    <rPh sb="39" eb="41">
      <t>ジッソウ</t>
    </rPh>
    <rPh sb="41" eb="43">
      <t>コンキョ</t>
    </rPh>
    <rPh sb="44" eb="46">
      <t>ガイブ</t>
    </rPh>
    <rPh sb="46" eb="48">
      <t>コウカイ</t>
    </rPh>
    <rPh sb="48" eb="50">
      <t>フカ</t>
    </rPh>
    <rPh sb="113" eb="115">
      <t>キュウシ</t>
    </rPh>
    <rPh sb="115" eb="117">
      <t>ソウチ</t>
    </rPh>
    <rPh sb="117" eb="119">
      <t>メイショウ</t>
    </rPh>
    <rPh sb="128" eb="130">
      <t>サンショウ</t>
    </rPh>
    <phoneticPr fontId="42"/>
  </si>
  <si>
    <t>用紙のNearEnd警告残量設定の設定可能な最小値を取得して返す。
[以下実装根拠(外部公開不可)]
「Menu Specification」「残量管理」-「用紙残量」の項目を参照。</t>
    <rPh sb="26" eb="28">
      <t>シュトク</t>
    </rPh>
    <rPh sb="30" eb="31">
      <t>カエ</t>
    </rPh>
    <rPh sb="79" eb="81">
      <t>ヨウシ</t>
    </rPh>
    <rPh sb="81" eb="83">
      <t>ザンリョウ</t>
    </rPh>
    <phoneticPr fontId="28"/>
  </si>
  <si>
    <t>用紙のNearEnd警告残量設定の設定可能な最大値を取得して返す。
[以下実装根拠(外部公開不可)]
「Menu Specification」「残量管理」-「用紙残量」の項目を参照。</t>
    <rPh sb="26" eb="28">
      <t>シュトク</t>
    </rPh>
    <rPh sb="30" eb="31">
      <t>カエ</t>
    </rPh>
    <phoneticPr fontId="28"/>
  </si>
  <si>
    <t>用紙のNearEnd警告の残量設定を取得して返す。
[以下実装根拠(外部公開不可)]
「Menu Specification」「残量管理」-「用紙残量」の項目を参照。</t>
    <rPh sb="18" eb="20">
      <t>シュトク</t>
    </rPh>
    <rPh sb="22" eb="23">
      <t>カエ</t>
    </rPh>
    <phoneticPr fontId="28"/>
  </si>
  <si>
    <t>給紙装置のローラーセット時の年月日を取得して返す。
[以下実装根拠(外部公開不可)]
「サービス要求仕様書」-「給紙ローラー仕様開始日」の項目を参照。</t>
    <rPh sb="18" eb="20">
      <t>シュトク</t>
    </rPh>
    <rPh sb="22" eb="23">
      <t>カエ</t>
    </rPh>
    <rPh sb="48" eb="50">
      <t>ヨウキュウ</t>
    </rPh>
    <rPh sb="50" eb="53">
      <t>シヨウショ</t>
    </rPh>
    <rPh sb="56" eb="58">
      <t>キュウシ</t>
    </rPh>
    <rPh sb="62" eb="64">
      <t>シヨウ</t>
    </rPh>
    <rPh sb="64" eb="66">
      <t>カイシ</t>
    </rPh>
    <rPh sb="66" eb="67">
      <t>ビ</t>
    </rPh>
    <rPh sb="69" eb="71">
      <t>コウモク</t>
    </rPh>
    <rPh sb="72" eb="74">
      <t>サンショウ</t>
    </rPh>
    <phoneticPr fontId="28"/>
  </si>
  <si>
    <t>用紙のNearEnd警告の残量設定に設定可能な値の間隔を返す。
[以下実装根拠(外部公開不可)]
「Menu Specification」「残量管理」-「用紙残量」の項目を参照。</t>
    <rPh sb="18" eb="20">
      <t>セッテイ</t>
    </rPh>
    <rPh sb="20" eb="22">
      <t>カノウ</t>
    </rPh>
    <rPh sb="23" eb="24">
      <t>アタイ</t>
    </rPh>
    <rPh sb="25" eb="27">
      <t>カンカク</t>
    </rPh>
    <rPh sb="28" eb="29">
      <t>カエ</t>
    </rPh>
    <phoneticPr fontId="28"/>
  </si>
  <si>
    <t>Rear MFは設定できないのでNA</t>
  </si>
  <si>
    <t>片面印刷の累計印刷数を取得して返す。</t>
    <rPh sb="0" eb="2">
      <t>カタメン</t>
    </rPh>
    <rPh sb="2" eb="4">
      <t>インサツ</t>
    </rPh>
    <rPh sb="5" eb="7">
      <t>ルイケイ</t>
    </rPh>
    <rPh sb="7" eb="9">
      <t>インサツ</t>
    </rPh>
    <rPh sb="9" eb="10">
      <t>スウ</t>
    </rPh>
    <rPh sb="11" eb="13">
      <t>シュトク</t>
    </rPh>
    <rPh sb="15" eb="16">
      <t>カエ</t>
    </rPh>
    <phoneticPr fontId="0"/>
  </si>
  <si>
    <t>カラー片面印刷数を取得して返す。</t>
    <rPh sb="3" eb="5">
      <t>カタメン</t>
    </rPh>
    <rPh sb="5" eb="7">
      <t>インサツ</t>
    </rPh>
    <rPh sb="7" eb="8">
      <t>スウ</t>
    </rPh>
    <rPh sb="9" eb="11">
      <t>シュトク</t>
    </rPh>
    <rPh sb="13" eb="14">
      <t>カエ</t>
    </rPh>
    <phoneticPr fontId="0"/>
  </si>
  <si>
    <t>ユーザーが印刷した印刷の累計印刷数を取得して返す。
サブスクリプションプログラム対応機種のみサポート。
[以下実装根拠(外部公開不可)]
[Product Spec]の[2.SKU_Spec] - [Ready Ink2]を参照。</t>
    <rPh sb="18" eb="20">
      <t>シュトク</t>
    </rPh>
    <rPh sb="22" eb="23">
      <t>カエ</t>
    </rPh>
    <rPh sb="40" eb="42">
      <t>タイオウ</t>
    </rPh>
    <rPh sb="42" eb="44">
      <t>キシュ</t>
    </rPh>
    <rPh sb="112" eb="114">
      <t>サンショウ</t>
    </rPh>
    <phoneticPr fontId="31"/>
  </si>
  <si>
    <t>ユーザーが印刷したカラー印刷の累計印刷数を取得して返す。
サブスクリプションプログラム対応機種のみサポート。
[以下実装根拠(外部公開不可)]
[Product Spec]の[2.SKU_Spec] - [Ready Ink2]を参照。</t>
    <rPh sb="21" eb="23">
      <t>シュトク</t>
    </rPh>
    <rPh sb="25" eb="26">
      <t>カエ</t>
    </rPh>
    <phoneticPr fontId="31"/>
  </si>
  <si>
    <t>リセット可能な印刷数カウンタ情報テーブル最大数を返す。
[以下実装根拠(外部公開不可)]
EDA要求。</t>
    <rPh sb="4" eb="6">
      <t>カノウ</t>
    </rPh>
    <rPh sb="7" eb="9">
      <t>インサツ</t>
    </rPh>
    <rPh sb="9" eb="10">
      <t>スウ</t>
    </rPh>
    <rPh sb="14" eb="16">
      <t>ジョウホウ</t>
    </rPh>
    <rPh sb="20" eb="22">
      <t>サイダイ</t>
    </rPh>
    <rPh sb="22" eb="23">
      <t>スウ</t>
    </rPh>
    <rPh sb="24" eb="25">
      <t>カエ</t>
    </rPh>
    <rPh sb="25" eb="26">
      <t>トリカエ</t>
    </rPh>
    <rPh sb="48" eb="50">
      <t>ヨウキュウ</t>
    </rPh>
    <phoneticPr fontId="0"/>
  </si>
  <si>
    <t>リセット可能な印刷数カウンタ情報テーブルの累計印刷数の単位を返す。
[以下実装根拠(外部公開不可)]
EDA要求。</t>
    <rPh sb="4" eb="6">
      <t>カノウ</t>
    </rPh>
    <rPh sb="7" eb="9">
      <t>インサツ</t>
    </rPh>
    <rPh sb="9" eb="10">
      <t>スウ</t>
    </rPh>
    <rPh sb="14" eb="16">
      <t>ジョウホウ</t>
    </rPh>
    <rPh sb="21" eb="23">
      <t>ルイケイ</t>
    </rPh>
    <rPh sb="23" eb="25">
      <t>インサツ</t>
    </rPh>
    <rPh sb="25" eb="26">
      <t>スウ</t>
    </rPh>
    <rPh sb="27" eb="29">
      <t>タンイ</t>
    </rPh>
    <rPh sb="30" eb="31">
      <t>カエ</t>
    </rPh>
    <rPh sb="54" eb="56">
      <t>ヨウキュウ</t>
    </rPh>
    <phoneticPr fontId="0"/>
  </si>
  <si>
    <t>リセット可能な印刷数カウンタ情報テーブルの累計印刷長の単位を返す。
[以下実装根拠(外部公開不可)]
EDA要求。</t>
    <rPh sb="4" eb="6">
      <t>カノウ</t>
    </rPh>
    <rPh sb="7" eb="9">
      <t>インサツ</t>
    </rPh>
    <rPh sb="9" eb="10">
      <t>スウ</t>
    </rPh>
    <rPh sb="14" eb="16">
      <t>ジョウホウ</t>
    </rPh>
    <rPh sb="21" eb="23">
      <t>ルイケイ</t>
    </rPh>
    <rPh sb="23" eb="25">
      <t>インサツ</t>
    </rPh>
    <rPh sb="25" eb="26">
      <t>チョウ</t>
    </rPh>
    <rPh sb="27" eb="29">
      <t>タンイ</t>
    </rPh>
    <rPh sb="30" eb="31">
      <t>カエ</t>
    </rPh>
    <rPh sb="54" eb="56">
      <t>ヨウキュウ</t>
    </rPh>
    <phoneticPr fontId="0"/>
  </si>
  <si>
    <t>用紙サイズ換算印刷カウンタの単位を返す</t>
    <rPh sb="17" eb="18">
      <t>カエ</t>
    </rPh>
    <rPh sb="18" eb="19">
      <t>トリカエ</t>
    </rPh>
    <phoneticPr fontId="9"/>
  </si>
  <si>
    <t>用紙サイズ換算印刷カウンタの基準となる用紙サイズを返す。</t>
    <rPh sb="25" eb="26">
      <t>カエ</t>
    </rPh>
    <phoneticPr fontId="9"/>
  </si>
  <si>
    <t>epPrtMarkerUTPPerAreaTableの最大数を取得して返す。</t>
    <rPh sb="27" eb="29">
      <t>サイダイ</t>
    </rPh>
    <rPh sb="29" eb="30">
      <t>スウ</t>
    </rPh>
    <phoneticPr fontId="45"/>
  </si>
  <si>
    <t>ユーザーが印刷した面積別印刷カウントの閾値の単位を取得して返す。</t>
    <rPh sb="5" eb="7">
      <t>インサツ</t>
    </rPh>
    <rPh sb="9" eb="11">
      <t>メンセキ</t>
    </rPh>
    <rPh sb="11" eb="12">
      <t>ベツ</t>
    </rPh>
    <rPh sb="12" eb="14">
      <t>インサツ</t>
    </rPh>
    <rPh sb="19" eb="21">
      <t>シキイチ</t>
    </rPh>
    <rPh sb="22" eb="24">
      <t>タンイ</t>
    </rPh>
    <rPh sb="24" eb="25">
      <t>タイスウ</t>
    </rPh>
    <phoneticPr fontId="45"/>
  </si>
  <si>
    <t>LPでのみサポート</t>
  </si>
  <si>
    <t>印刷JOB受付時間を取得して返す。
[以下実装根拠(外部公開不可)]
RTC有無に依存する。</t>
    <rPh sb="0" eb="2">
      <t>インサツ</t>
    </rPh>
    <rPh sb="5" eb="7">
      <t>ウケツケ</t>
    </rPh>
    <rPh sb="7" eb="9">
      <t>ジカン</t>
    </rPh>
    <rPh sb="10" eb="12">
      <t>シュトク</t>
    </rPh>
    <rPh sb="14" eb="15">
      <t>カエ</t>
    </rPh>
    <phoneticPr fontId="0"/>
  </si>
  <si>
    <t>以下の順でオブジェクトを生成する。
累計総印刷数、反転ユニットの印刷数、ヘッドの印刷数、紙粉ユニットの印刷数、フチなし吸収剤の印刷数。</t>
    <rPh sb="0" eb="2">
      <t>イカ</t>
    </rPh>
    <rPh sb="3" eb="4">
      <t>ジュン</t>
    </rPh>
    <rPh sb="12" eb="14">
      <t>セイセイ</t>
    </rPh>
    <rPh sb="18" eb="20">
      <t>ルイケイ</t>
    </rPh>
    <rPh sb="20" eb="21">
      <t>ソウ</t>
    </rPh>
    <rPh sb="21" eb="23">
      <t>インサツ</t>
    </rPh>
    <rPh sb="23" eb="24">
      <t>スウ</t>
    </rPh>
    <rPh sb="25" eb="27">
      <t>ハンテン</t>
    </rPh>
    <rPh sb="32" eb="34">
      <t>インサツ</t>
    </rPh>
    <rPh sb="34" eb="35">
      <t>スウ</t>
    </rPh>
    <rPh sb="40" eb="42">
      <t>インサツ</t>
    </rPh>
    <rPh sb="42" eb="43">
      <t>スウ</t>
    </rPh>
    <rPh sb="44" eb="46">
      <t>シフン</t>
    </rPh>
    <rPh sb="51" eb="53">
      <t>インサツ</t>
    </rPh>
    <rPh sb="53" eb="54">
      <t>スウ</t>
    </rPh>
    <rPh sb="59" eb="62">
      <t>キュウシュウザイ</t>
    </rPh>
    <rPh sb="63" eb="65">
      <t>インサツ</t>
    </rPh>
    <rPh sb="65" eb="66">
      <t>スウ</t>
    </rPh>
    <phoneticPr fontId="32"/>
  </si>
  <si>
    <t>ユーザーが印刷した面積別の印刷カウントを取得するテーブル。
サブスクリプションプログラム対応機種はサポート。
[以下実装根拠(外部公開不可)]
[Product Spec]の[2.SKU_Spec] - [Ready Ink2]を参照。</t>
    <rPh sb="5" eb="7">
      <t>インサツ</t>
    </rPh>
    <rPh sb="9" eb="11">
      <t>メンセキ</t>
    </rPh>
    <rPh sb="11" eb="12">
      <t>ベツ</t>
    </rPh>
    <rPh sb="13" eb="15">
      <t>インサツ</t>
    </rPh>
    <rPh sb="20" eb="22">
      <t>シュトク</t>
    </rPh>
    <rPh sb="46" eb="48">
      <t>キシュ</t>
    </rPh>
    <phoneticPr fontId="31"/>
  </si>
  <si>
    <t>3LCCテーブル。</t>
    <phoneticPr fontId="22"/>
  </si>
  <si>
    <t>3LCCの表示の有効、無効設定を取得して返す。</t>
    <rPh sb="16" eb="18">
      <t>シュトク</t>
    </rPh>
    <rPh sb="20" eb="21">
      <t>カエ</t>
    </rPh>
    <phoneticPr fontId="22"/>
  </si>
  <si>
    <t>3LCC のLow閾値を取得して返す。</t>
    <phoneticPr fontId="22"/>
  </si>
  <si>
    <t>3LCC のHigh閾値を取得して返す。</t>
    <phoneticPr fontId="22"/>
  </si>
  <si>
    <t>印刷数の単位を取得して返す。</t>
    <phoneticPr fontId="22"/>
  </si>
  <si>
    <t>総印刷数を取得して返す。</t>
    <phoneticPr fontId="22"/>
  </si>
  <si>
    <t>High Levelのカラー印刷数を取得して返す。</t>
    <phoneticPr fontId="22"/>
  </si>
  <si>
    <t>Mid Levelのカラー印刷数を取得して返す。</t>
    <phoneticPr fontId="22"/>
  </si>
  <si>
    <t>Low Levelのカラー印刷数を取得して返す。</t>
    <phoneticPr fontId="22"/>
  </si>
  <si>
    <t>High Levelの累積平均の印刷カバレッジを取得して返す。</t>
    <phoneticPr fontId="22"/>
  </si>
  <si>
    <t>Mid Levelの累積平均の印刷カバレッジを取得して返す。</t>
    <phoneticPr fontId="22"/>
  </si>
  <si>
    <t>Low Levelの累積平均の印刷カバレッジを取得して返す。</t>
    <phoneticPr fontId="22"/>
  </si>
  <si>
    <t>常に非サポート</t>
    <rPh sb="0" eb="1">
      <t>ツネ</t>
    </rPh>
    <rPh sb="2" eb="3">
      <t>ヒ</t>
    </rPh>
    <phoneticPr fontId="22"/>
  </si>
  <si>
    <t>現在装着されている印刷消耗品のリフィル回数を取得して返す。
[以下実装根拠(外部公開不可)]
ERMSをサポートするCISS以外の機種でサポート。</t>
    <rPh sb="22" eb="24">
      <t>シュトク</t>
    </rPh>
    <rPh sb="26" eb="27">
      <t>カエ</t>
    </rPh>
    <phoneticPr fontId="22"/>
  </si>
  <si>
    <t>印刷消耗品の非純正エラー解除数を取得して返す。
[以下実装根拠(外部公開不可)]
メンテナンスツール（プリンター情報PDF出力）の要求。</t>
    <rPh sb="56" eb="58">
      <t>ジョウホウ</t>
    </rPh>
    <rPh sb="61" eb="63">
      <t>シュツリョク</t>
    </rPh>
    <rPh sb="65" eb="67">
      <t>ヨウキュウ</t>
    </rPh>
    <phoneticPr fontId="22"/>
  </si>
  <si>
    <t>初期値：07D0010100000000</t>
    <rPh sb="0" eb="2">
      <t>ショキ</t>
    </rPh>
    <rPh sb="2" eb="3">
      <t>チ</t>
    </rPh>
    <phoneticPr fontId="0"/>
  </si>
  <si>
    <t>[以下実装根拠(外部公開不可)]
「P-Loggerデータフォーマット仕様書」の統合No.797-806の項目を参照。</t>
  </si>
  <si>
    <t>機種がサポートする色のオブジェクトを作成する。作成順は以下に従う。
PtotoBlack, Black, Cyan, Magenta, Yellow, LightBlack, Red, LightCyan, LightMagenta。</t>
  </si>
  <si>
    <t>YellowのprtMarkerColorantIndexを返す。</t>
  </si>
  <si>
    <t>YellowのRGB値を返す。
常に0xFFFF00を返す。</t>
  </si>
  <si>
    <t>残量を取得して返す。
小数点以下は切り捨てる。</t>
    <rPh sb="0" eb="2">
      <t>ザンリョウ</t>
    </rPh>
    <phoneticPr fontId="0"/>
  </si>
  <si>
    <t xml:space="preserve">サービス員により交換されるパーツオブジェクトを以下の順に作成する。
ルミラーパドル、小パドルユニット
[以下実装根拠(外部公開不可)]
[サービスサポート取得項目一覧]を参照。 </t>
    <rPh sb="23" eb="25">
      <t>イカ</t>
    </rPh>
    <rPh sb="26" eb="27">
      <t>ジュン</t>
    </rPh>
    <rPh sb="28" eb="30">
      <t>サクセイ</t>
    </rPh>
    <phoneticPr fontId="27"/>
  </si>
  <si>
    <t xml:space="preserve">ノズル抜け検出時のクリーニング機能の設定を返す。
[以下実装根拠(外部公開不可)]
</t>
    <rPh sb="21" eb="22">
      <t>カエ</t>
    </rPh>
    <phoneticPr fontId="22"/>
  </si>
  <si>
    <t>ノズル抜け検出時のクリーニング機能の設定のサポート状況を返す。
[以下実装根拠(外部公開不可)]</t>
    <rPh sb="28" eb="29">
      <t>カエ</t>
    </rPh>
    <phoneticPr fontId="22"/>
  </si>
  <si>
    <t>日別クリーニング履歴の日に印刷された印刷数を取得して返す。
[以下実装根拠(外部公開不可)]
RTCの有無に依存しない。</t>
  </si>
  <si>
    <t>フォルダー印刷機能の有効無効
　0: 無効
　1: 有効</t>
    <rPh sb="5" eb="7">
      <t>インサツ</t>
    </rPh>
    <rPh sb="7" eb="9">
      <t>キノウ</t>
    </rPh>
    <rPh sb="10" eb="12">
      <t>ユウコウ</t>
    </rPh>
    <rPh sb="12" eb="14">
      <t>ムコウ</t>
    </rPh>
    <rPh sb="19" eb="21">
      <t>ムコウ</t>
    </rPh>
    <rPh sb="26" eb="28">
      <t>ユウコウ</t>
    </rPh>
    <phoneticPr fontId="9"/>
  </si>
  <si>
    <t>共有フォルダアドレスに設定可能な最大サイズ（バイト）UTF16にて255文字</t>
    <rPh sb="36" eb="38">
      <t>モジ</t>
    </rPh>
    <phoneticPr fontId="9"/>
  </si>
  <si>
    <t>共有フォルダにアクセスするための認証ユーザー名に設定可能な最大サイズ（バイト）
UTF16で30文字</t>
    <rPh sb="48" eb="50">
      <t>モジ</t>
    </rPh>
    <phoneticPr fontId="9"/>
  </si>
  <si>
    <t>共有フォルダにアクセスするための認証パスワードに設定可能な最大サイズ（バイト）
UTF16で20文字</t>
    <rPh sb="48" eb="50">
      <t>モジ</t>
    </rPh>
    <phoneticPr fontId="9"/>
  </si>
  <si>
    <t>アップロード印刷設定テーブル
[以下実装根拠(外部公開不可)]
「ProductSpec」の「1. Main Structures and Functions」の「NETWORK INTERFACE SPECIFICATION」で「WebConfig」-「アップロード印刷」がYESの場合サポート。</t>
    <rPh sb="8" eb="10">
      <t>セッテイ</t>
    </rPh>
    <phoneticPr fontId="9"/>
  </si>
  <si>
    <t>ユーザー調整の設定タイプを取得して返す。</t>
    <rPh sb="4" eb="6">
      <t>チョウセイ</t>
    </rPh>
    <rPh sb="7" eb="9">
      <t>セッテイ</t>
    </rPh>
    <rPh sb="13" eb="15">
      <t>シュトク</t>
    </rPh>
    <rPh sb="17" eb="18">
      <t>カエ</t>
    </rPh>
    <phoneticPr fontId="0"/>
  </si>
  <si>
    <t>ユーザー調整の設定値の最大値を取得して返す。</t>
    <rPh sb="9" eb="10">
      <t>アタイ</t>
    </rPh>
    <rPh sb="11" eb="14">
      <t>サイダイチ</t>
    </rPh>
    <phoneticPr fontId="0"/>
  </si>
  <si>
    <t>ユーザー調整の設定値の最小値を取得して返す。</t>
    <rPh sb="12" eb="13">
      <t>コ</t>
    </rPh>
    <phoneticPr fontId="0"/>
  </si>
  <si>
    <t>ユーザー調整の設定値の間隔を取得して返す。1の場合はNA。</t>
    <rPh sb="11" eb="13">
      <t>カンカク</t>
    </rPh>
    <rPh sb="23" eb="25">
      <t>バアイ</t>
    </rPh>
    <phoneticPr fontId="0"/>
  </si>
  <si>
    <t>ユーザー調整の設定値の間隔を取得して返す。単位が無い場合はNA。
サポートする項目と値は「LPユーザー調整項目」シートを参照。</t>
    <rPh sb="21" eb="23">
      <t>タンイ</t>
    </rPh>
    <rPh sb="24" eb="25">
      <t>ナ</t>
    </rPh>
    <rPh sb="39" eb="41">
      <t>コウモク</t>
    </rPh>
    <rPh sb="51" eb="53">
      <t>チョウセイ</t>
    </rPh>
    <rPh sb="53" eb="55">
      <t>コウモク</t>
    </rPh>
    <phoneticPr fontId="0"/>
  </si>
  <si>
    <t>ユーザー調整の設定値の設定値を取得して返す。</t>
    <rPh sb="11" eb="13">
      <t>セッテイ</t>
    </rPh>
    <rPh sb="13" eb="14">
      <t>チ</t>
    </rPh>
    <phoneticPr fontId="0"/>
  </si>
  <si>
    <t>設定可能な値を返す。</t>
    <rPh sb="0" eb="2">
      <t>セッテイ</t>
    </rPh>
    <rPh sb="2" eb="4">
      <t>カノウ</t>
    </rPh>
    <rPh sb="5" eb="6">
      <t>アタイ</t>
    </rPh>
    <rPh sb="7" eb="8">
      <t>カエ</t>
    </rPh>
    <phoneticPr fontId="0"/>
  </si>
  <si>
    <t>設定値に対応した用紙種別を取得して返す。</t>
    <rPh sb="0" eb="3">
      <t>セッテイチ</t>
    </rPh>
    <rPh sb="4" eb="6">
      <t>タイオウ</t>
    </rPh>
    <rPh sb="8" eb="10">
      <t>ヨウシ</t>
    </rPh>
    <rPh sb="10" eb="12">
      <t>シュベツ</t>
    </rPh>
    <rPh sb="13" eb="15">
      <t>シュトク</t>
    </rPh>
    <rPh sb="17" eb="18">
      <t>カエ</t>
    </rPh>
    <phoneticPr fontId="0"/>
  </si>
  <si>
    <t>サポートするメディアタイプカテゴリーの数を返す。</t>
    <rPh sb="21" eb="22">
      <t>カエ</t>
    </rPh>
    <phoneticPr fontId="31"/>
  </si>
  <si>
    <t>サポートするメディアサイズカテゴリーの数を返す。</t>
    <rPh sb="21" eb="22">
      <t>カエ</t>
    </rPh>
    <phoneticPr fontId="31"/>
  </si>
  <si>
    <t>サポートするユーザー定義サイズカテゴリーの数を返す。</t>
    <rPh sb="23" eb="24">
      <t>カエ</t>
    </rPh>
    <phoneticPr fontId="31"/>
  </si>
  <si>
    <t>サポートするインクスロットの数を返す。</t>
    <rPh sb="16" eb="17">
      <t>カエ</t>
    </rPh>
    <phoneticPr fontId="31"/>
  </si>
  <si>
    <t>サポートするインク消耗品サイズの数を返す。</t>
    <rPh sb="18" eb="19">
      <t>カエ</t>
    </rPh>
    <phoneticPr fontId="31"/>
  </si>
  <si>
    <t>ロール紙縁なしの印刷枚数を取得して返す。
「P-Loggerデータフォーマット仕様書」の統合No.1435の項目を参照。</t>
    <rPh sb="13" eb="15">
      <t>シュトク</t>
    </rPh>
    <rPh sb="17" eb="18">
      <t>カエ</t>
    </rPh>
    <phoneticPr fontId="31"/>
  </si>
  <si>
    <t>ボード紙の印刷枚数を取得して返す。
「P-Loggerデータフォーマット仕様書」の統合No.1675の項目を参照。</t>
    <rPh sb="10" eb="12">
      <t>シュトク</t>
    </rPh>
    <rPh sb="14" eb="15">
      <t>カエ</t>
    </rPh>
    <phoneticPr fontId="31"/>
  </si>
  <si>
    <t>メディアタイプカテゴリーとインクスロット毎の累計インク消費量の単位を返す。</t>
    <rPh sb="34" eb="35">
      <t>カエ</t>
    </rPh>
    <phoneticPr fontId="31"/>
  </si>
  <si>
    <t>メディアタイプカテゴリごとの累計印刷面積の単位を返す。</t>
    <rPh sb="24" eb="25">
      <t>カエ</t>
    </rPh>
    <phoneticPr fontId="31"/>
  </si>
  <si>
    <t>インクスロット毎の用紙上印字消費量の単位を返す。</t>
    <rPh sb="21" eb="22">
      <t>カエ</t>
    </rPh>
    <phoneticPr fontId="31"/>
  </si>
  <si>
    <t>インクスロット毎のフラッシング消費量の単位を返す。</t>
    <rPh sb="22" eb="23">
      <t>カエ</t>
    </rPh>
    <phoneticPr fontId="31"/>
  </si>
  <si>
    <t>インクスロット毎のクリーニング時消費量の単位を返す。</t>
    <rPh sb="23" eb="24">
      <t>カエ</t>
    </rPh>
    <phoneticPr fontId="31"/>
  </si>
  <si>
    <t>メディアタイプカテゴリー統計テーブル。</t>
    <rPh sb="12" eb="14">
      <t>トウケイ</t>
    </rPh>
    <phoneticPr fontId="31"/>
  </si>
  <si>
    <t>メディアタイプカテゴリーのタイプを返す。</t>
    <rPh sb="17" eb="18">
      <t>カエ</t>
    </rPh>
    <phoneticPr fontId="31"/>
  </si>
  <si>
    <t>普通紙カテゴリーのタイプを返す。</t>
    <rPh sb="13" eb="14">
      <t>カエ</t>
    </rPh>
    <phoneticPr fontId="31"/>
  </si>
  <si>
    <t>写真用紙カテゴリーのタイプを返す。</t>
    <rPh sb="14" eb="15">
      <t>カエ</t>
    </rPh>
    <phoneticPr fontId="31"/>
  </si>
  <si>
    <t>マットペーパーカテゴリーのタイプを返す。</t>
    <rPh sb="17" eb="18">
      <t>カエ</t>
    </rPh>
    <phoneticPr fontId="31"/>
  </si>
  <si>
    <t>ファインアートカテゴリーのタイプを返す。</t>
    <rPh sb="17" eb="18">
      <t>カエ</t>
    </rPh>
    <phoneticPr fontId="31"/>
  </si>
  <si>
    <t>キャンバスカテゴリーのタイプを返す。</t>
    <rPh sb="15" eb="16">
      <t>カエ</t>
    </rPh>
    <phoneticPr fontId="31"/>
  </si>
  <si>
    <t>プルーフィングペーパーカテゴリーのタイプを返す。</t>
    <rPh sb="21" eb="22">
      <t>カエ</t>
    </rPh>
    <phoneticPr fontId="31"/>
  </si>
  <si>
    <t>その他カテゴリーのタイプを返す。</t>
    <rPh sb="13" eb="14">
      <t>カエ</t>
    </rPh>
    <phoneticPr fontId="31"/>
  </si>
  <si>
    <t>メディアタイプカテゴリー毎のユニットカテゴリーの数を返す。</t>
    <rPh sb="26" eb="27">
      <t>カエ</t>
    </rPh>
    <phoneticPr fontId="31"/>
  </si>
  <si>
    <t>メディアタイプカテゴリー毎のモノクロ印刷枚数を取得して返す。
「P-Loggerデータフォーマット仕様書」の統合No.1432-1433の項目を参照。</t>
    <rPh sb="23" eb="25">
      <t>シュトク</t>
    </rPh>
    <rPh sb="27" eb="28">
      <t>カエ</t>
    </rPh>
    <phoneticPr fontId="31"/>
  </si>
  <si>
    <t>メディアタイプカテゴリー毎のMMS(Media Management Solution)から追加されたメディア数を取得して返す。</t>
    <rPh sb="57" eb="59">
      <t>シュトク</t>
    </rPh>
    <rPh sb="61" eb="62">
      <t>カエ</t>
    </rPh>
    <phoneticPr fontId="31"/>
  </si>
  <si>
    <t>メディアタイプカテゴリー毎の単票紙こすれ低減印刷枚数を取得して返す。
「P-Loggerデータフォーマット仕様書」の統合No.1637の項目を参照。</t>
    <rPh sb="27" eb="29">
      <t>シュトク</t>
    </rPh>
    <rPh sb="31" eb="32">
      <t>カエ</t>
    </rPh>
    <phoneticPr fontId="31"/>
  </si>
  <si>
    <t>メディアタイプカテゴリー毎のロール紙こすれ低減印刷枚数を取得して返す。
「P-Loggerデータフォーマット仕様書」の統合No.1656の項目を参照。</t>
    <rPh sb="28" eb="30">
      <t>シュトク</t>
    </rPh>
    <rPh sb="32" eb="33">
      <t>カエ</t>
    </rPh>
    <phoneticPr fontId="31"/>
  </si>
  <si>
    <t>メディアタイプカテゴリー毎の累計印刷面積を取得して返す。
「P-Loggerデータフォーマット仕様書」の統合No.1777の項目を参照。</t>
    <rPh sb="21" eb="23">
      <t>シュトク</t>
    </rPh>
    <rPh sb="25" eb="26">
      <t>カエ</t>
    </rPh>
    <phoneticPr fontId="31"/>
  </si>
  <si>
    <t>メディアタイプカテゴリー毎の単票紙ジャム回数を取得して返す。
「P-Loggerデータフォーマット仕様書」の統合No.1823の項目を参照。</t>
    <rPh sb="23" eb="25">
      <t>シュトク</t>
    </rPh>
    <rPh sb="27" eb="28">
      <t>カエ</t>
    </rPh>
    <phoneticPr fontId="31"/>
  </si>
  <si>
    <t>メディアタイプカテゴリー毎のロール紙ジャム回数を取得して返す。
「P-Loggerデータフォーマット仕様書」の統合No.1823の項目を参照。</t>
    <rPh sb="24" eb="26">
      <t>シュトク</t>
    </rPh>
    <rPh sb="28" eb="29">
      <t>カエ</t>
    </rPh>
    <phoneticPr fontId="31"/>
  </si>
  <si>
    <t>メディアタイプカテゴリー毎のロール紙の最長印刷長実績（mm）を取得して返す。
「P-Loggerデータフォーマット仕様書」の統合No.1577の項目を参照。</t>
    <rPh sb="31" eb="33">
      <t>シュトク</t>
    </rPh>
    <rPh sb="35" eb="36">
      <t>カエ</t>
    </rPh>
    <phoneticPr fontId="31"/>
  </si>
  <si>
    <t>メディアサイズカテゴリー統計テーブル。</t>
    <rPh sb="12" eb="14">
      <t>トウケイ</t>
    </rPh>
    <phoneticPr fontId="31"/>
  </si>
  <si>
    <t>メディアサイズカテゴリーのタイプを返す。</t>
    <rPh sb="17" eb="18">
      <t>カエ</t>
    </rPh>
    <phoneticPr fontId="31"/>
  </si>
  <si>
    <t>A5/A6/ハガキのタイプを返す。</t>
    <rPh sb="14" eb="15">
      <t>カエ</t>
    </rPh>
    <phoneticPr fontId="31"/>
  </si>
  <si>
    <t>A4/Letterのタイプを返す。</t>
    <rPh sb="14" eb="15">
      <t>カエ</t>
    </rPh>
    <phoneticPr fontId="31"/>
  </si>
  <si>
    <t>A3/LGL/A3ノビ/半切のタイプを返す。</t>
    <rPh sb="19" eb="20">
      <t>カエ</t>
    </rPh>
    <phoneticPr fontId="31"/>
  </si>
  <si>
    <t>A2/12x12/16x20/US C/11x17のタイプを返す。</t>
    <rPh sb="30" eb="31">
      <t>カエ</t>
    </rPh>
    <phoneticPr fontId="31"/>
  </si>
  <si>
    <t>L/KGのタイプを返す。</t>
    <rPh sb="9" eb="10">
      <t>カエ</t>
    </rPh>
    <phoneticPr fontId="31"/>
  </si>
  <si>
    <t>六切のタイプを返す。</t>
    <rPh sb="7" eb="8">
      <t>カエ</t>
    </rPh>
    <phoneticPr fontId="31"/>
  </si>
  <si>
    <t>2L/5x8/ハイビジョンのタイプを返す。</t>
    <rPh sb="18" eb="19">
      <t>カエ</t>
    </rPh>
    <phoneticPr fontId="31"/>
  </si>
  <si>
    <t>四切/11x14のタイプを返す。</t>
    <rPh sb="13" eb="14">
      <t>カエ</t>
    </rPh>
    <phoneticPr fontId="31"/>
  </si>
  <si>
    <t>その他のタイプを返す。</t>
    <rPh sb="8" eb="9">
      <t>カエ</t>
    </rPh>
    <phoneticPr fontId="31"/>
  </si>
  <si>
    <t>メディアサイズカテゴリー毎の単票紙フチなし印刷枚数を取得して返す。
「P-Loggerデータフォーマット仕様書」の統合No.1434の項目を参照。</t>
    <rPh sb="26" eb="28">
      <t>シュトク</t>
    </rPh>
    <rPh sb="30" eb="31">
      <t>カエ</t>
    </rPh>
    <phoneticPr fontId="31"/>
  </si>
  <si>
    <t>メディアサイズカテゴリー毎の単票紙ジャム回数を取得して返す。
「P-Loggerデータフォーマット仕様書」の統合No.1822の項目を参照。</t>
    <rPh sb="23" eb="25">
      <t>シュトク</t>
    </rPh>
    <rPh sb="27" eb="28">
      <t>カエ</t>
    </rPh>
    <phoneticPr fontId="31"/>
  </si>
  <si>
    <t>インクスロット統計テーブル。</t>
    <rPh sb="7" eb="9">
      <t>トウケイ</t>
    </rPh>
    <phoneticPr fontId="31"/>
  </si>
  <si>
    <t>インクスロット毎のLowが発生した時のインク消耗品の個数を取得して返す。
「P-Loggerデータフォーマット仕様書」の統合No.1807の項目を参照。</t>
    <rPh sb="29" eb="31">
      <t>シュトク</t>
    </rPh>
    <rPh sb="33" eb="34">
      <t>カエ</t>
    </rPh>
    <phoneticPr fontId="31"/>
  </si>
  <si>
    <t>インクスロット毎のEndが発生した時のインク消耗品の個数を取得して返す。
「P-Loggerデータフォーマット仕様書」の統合No.1808の項目を参照。</t>
    <rPh sb="29" eb="31">
      <t>シュトク</t>
    </rPh>
    <rPh sb="33" eb="34">
      <t>カエ</t>
    </rPh>
    <phoneticPr fontId="31"/>
  </si>
  <si>
    <t>インクスロット毎の用紙上印字消費量を取得して返す。
「P-Loggerデータフォーマット仕様書」の統合No.1826の項目を参照。</t>
    <rPh sb="18" eb="20">
      <t>シュトク</t>
    </rPh>
    <rPh sb="22" eb="23">
      <t>カエ</t>
    </rPh>
    <phoneticPr fontId="31"/>
  </si>
  <si>
    <t>インクスロット毎の用紙上印字消費量(純正)を取得して返す。
「P-Loggerデータフォーマット仕様書」の統合No.1826の項目を参照。</t>
    <rPh sb="22" eb="24">
      <t>シュトク</t>
    </rPh>
    <rPh sb="26" eb="27">
      <t>カエ</t>
    </rPh>
    <phoneticPr fontId="31"/>
  </si>
  <si>
    <t>インクスロット毎のフラッシング消費量を取得して返す。
「P-Loggerデータフォーマット仕様書」の統合No.1827の項目を参照。</t>
    <rPh sb="19" eb="21">
      <t>シュトク</t>
    </rPh>
    <rPh sb="23" eb="24">
      <t>カエ</t>
    </rPh>
    <phoneticPr fontId="31"/>
  </si>
  <si>
    <t>インクスロット毎のフラッシング消費量(純正)を取得して返す。
「P-Loggerデータフォーマット仕様書」の統合No.1827の項目を参照。</t>
    <rPh sb="23" eb="25">
      <t>シュトク</t>
    </rPh>
    <rPh sb="27" eb="28">
      <t>カエ</t>
    </rPh>
    <phoneticPr fontId="31"/>
  </si>
  <si>
    <t>インクスロット毎のクリーニング時消費量を取得して返す。
「P-Loggerデータフォーマット仕様書」の統合No.1828の項目を参照。</t>
    <rPh sb="20" eb="22">
      <t>シュトク</t>
    </rPh>
    <rPh sb="24" eb="25">
      <t>カエ</t>
    </rPh>
    <phoneticPr fontId="31"/>
  </si>
  <si>
    <t>インクスロット毎のクリーニング時消費量(純正)を取得して返す。
「P-Loggerデータフォーマット仕様書」の統合No.1828の項目を参照。</t>
    <rPh sb="24" eb="26">
      <t>シュトク</t>
    </rPh>
    <rPh sb="28" eb="29">
      <t>カエ</t>
    </rPh>
    <phoneticPr fontId="31"/>
  </si>
  <si>
    <t>メディアサイズカテゴリーとユニットカテゴリー毎の累計印刷枚数を取得して返す。
「P-Loggerデータフォーマット仕様書」の統合No.1416-1431の項目を参照。</t>
    <rPh sb="31" eb="33">
      <t>シュトク</t>
    </rPh>
    <rPh sb="35" eb="36">
      <t>カエ</t>
    </rPh>
    <phoneticPr fontId="31"/>
  </si>
  <si>
    <t>メディアタイプカテゴリーとユーザー定義サイズカテゴリー毎の単票紙累計印刷枚数を取得して返す。
「P-Loggerデータフォーマット仕様書」の統合No.1481の項目を参照。</t>
    <rPh sb="39" eb="41">
      <t>シュトク</t>
    </rPh>
    <rPh sb="43" eb="44">
      <t>カエ</t>
    </rPh>
    <phoneticPr fontId="31"/>
  </si>
  <si>
    <t>メディアタイプカテゴリーとユーザー定義サイズカテゴリー毎のロール紙累計印刷枚数を取得して返す。
「P-Loggerデータフォーマット仕様書」の統合No.1565の項目を参照。</t>
    <rPh sb="40" eb="42">
      <t>シュトク</t>
    </rPh>
    <rPh sb="44" eb="45">
      <t>カエ</t>
    </rPh>
    <phoneticPr fontId="31"/>
  </si>
  <si>
    <t>メディアタイプカテゴリーとユーザー定義サイズカテゴリー毎の単票紙累計印刷枚数を取得して返す。
「P-Loggerデータフォーマット仕様書」の統合No.1482の項目を参照。</t>
    <rPh sb="39" eb="41">
      <t>シュトク</t>
    </rPh>
    <rPh sb="43" eb="44">
      <t>カエ</t>
    </rPh>
    <phoneticPr fontId="31"/>
  </si>
  <si>
    <t>メディアタイプカテゴリーとユーザー定義サイズカテゴリー毎のロール紙累計印刷枚数を取得して返す。
「P-Loggerデータフォーマット仕様書」の統合No.1566の項目を参照。</t>
    <rPh sb="40" eb="42">
      <t>シュトク</t>
    </rPh>
    <rPh sb="44" eb="45">
      <t>カエ</t>
    </rPh>
    <phoneticPr fontId="31"/>
  </si>
  <si>
    <t>メディアタイプカテゴリーとインクスロット毎の累計インク消費量を取得して返す。
「P-Loggerデータフォーマット仕様書」の統合No.1703の項目を参照。</t>
    <rPh sb="31" eb="33">
      <t>シュトク</t>
    </rPh>
    <rPh sb="35" eb="36">
      <t>カエ</t>
    </rPh>
    <phoneticPr fontId="31"/>
  </si>
  <si>
    <t>インクスロットとインク消耗品サイズ毎のインク消耗品交換回数を取得して返す。
「P-Loggerデータフォーマット仕様書」の統合No.1782の項目を参照。</t>
    <rPh sb="30" eb="32">
      <t>シュトク</t>
    </rPh>
    <rPh sb="34" eb="35">
      <t>カエ</t>
    </rPh>
    <phoneticPr fontId="31"/>
  </si>
  <si>
    <t>インクスロットと印刷カバレッジタイプ毎の印刷カバレッジのタイプを返す。</t>
    <rPh sb="32" eb="33">
      <t>カエ</t>
    </rPh>
    <phoneticPr fontId="31"/>
  </si>
  <si>
    <t>インクスロットと印刷カバレッジタイプ毎の最終ジョブにおける印刷カバレッジ情報を取得して返す。
「P-Loggerデータフォーマット仕様書」の統合No.1812の項目を参照。</t>
    <rPh sb="39" eb="41">
      <t>シュトク</t>
    </rPh>
    <rPh sb="43" eb="44">
      <t>カエ</t>
    </rPh>
    <phoneticPr fontId="31"/>
  </si>
  <si>
    <t>インクスロットと印刷カバレッジタイプ毎の生涯の累計平均印刷カバレッジ情報を取得して返す。
「P-Loggerデータフォーマット仕様書」の統合No.1812の項目を参照。</t>
    <rPh sb="37" eb="39">
      <t>シュトク</t>
    </rPh>
    <rPh sb="41" eb="42">
      <t>カエ</t>
    </rPh>
    <phoneticPr fontId="31"/>
  </si>
  <si>
    <t>インクスロットと印刷カバレッジタイプ毎の印刷カバレッジ情報をリセットした後の累計平均印刷カバレッジ情報を取得して返す。
「P-Loggerデータフォーマット仕様書」の統合No.1812の項目を参照。</t>
    <rPh sb="52" eb="54">
      <t>シュトク</t>
    </rPh>
    <rPh sb="56" eb="57">
      <t>カエ</t>
    </rPh>
    <phoneticPr fontId="31"/>
  </si>
  <si>
    <t>イールド検証情報テーブル。
[以下実装根拠(外部公開不可)]
BIJ Pro/RIPS/LIJ インクコストツール／イールド分析要求仕様書 参照</t>
    <phoneticPr fontId="22"/>
  </si>
  <si>
    <t>イールド検証情報のサイズを返す。</t>
    <phoneticPr fontId="22"/>
  </si>
  <si>
    <t>イールド検証情報1のサイズを返す。</t>
    <phoneticPr fontId="22"/>
  </si>
  <si>
    <t>イールド検証情報2のサイズを返す。</t>
    <phoneticPr fontId="22"/>
  </si>
  <si>
    <t>イールド検証情報を返す。</t>
    <phoneticPr fontId="22"/>
  </si>
  <si>
    <t>イールド検証情報1を返す。</t>
    <phoneticPr fontId="22"/>
  </si>
  <si>
    <t>イールド検証情報2を返す。</t>
    <phoneticPr fontId="22"/>
  </si>
  <si>
    <t>イールド検証情報3を返す。</t>
    <phoneticPr fontId="22"/>
  </si>
  <si>
    <t>イールド検証情報4を返す。</t>
    <phoneticPr fontId="22"/>
  </si>
  <si>
    <t>スタッカー情報テーブル。
通常の排紙装置やFinisherを除く、スタッカー装置が存在する場合サポートする。
[以下実装根拠(外部公開不可)]
[Product Spec] - [3.4 PaperSupport ] - [排紙]を参照。</t>
    <rPh sb="5" eb="7">
      <t>ジョウホウ</t>
    </rPh>
    <rPh sb="13" eb="15">
      <t>ツウジョウ</t>
    </rPh>
    <rPh sb="16" eb="20">
      <t>ハイシソウチ</t>
    </rPh>
    <rPh sb="30" eb="31">
      <t>ノゾ</t>
    </rPh>
    <rPh sb="38" eb="40">
      <t>ソウチ</t>
    </rPh>
    <rPh sb="41" eb="43">
      <t>ソンザイ</t>
    </rPh>
    <rPh sb="45" eb="47">
      <t>バアイ</t>
    </rPh>
    <rPh sb="112" eb="114">
      <t>ハイシ</t>
    </rPh>
    <phoneticPr fontId="22"/>
  </si>
  <si>
    <t>スタッカーの有効無効設定を取得して返す。</t>
    <rPh sb="13" eb="15">
      <t>シュトク</t>
    </rPh>
    <rPh sb="17" eb="18">
      <t>カエ</t>
    </rPh>
    <phoneticPr fontId="22"/>
  </si>
  <si>
    <t>マニュアルステープラーの用紙挿入部の開口時間に設定可能な最小値を取得して返す。</t>
  </si>
  <si>
    <t>マニュアルステープラーの用紙挿入部の開口時間に設定可能な最大値を取得して返す。</t>
  </si>
  <si>
    <t xml:space="preserve">寸法単位ごとのサポート情報を提供する。
以下の順でオブジェクトを作成する。
mm. inch
</t>
  </si>
  <si>
    <t>mmを返す。</t>
    <rPh sb="3" eb="4">
      <t>カエ</t>
    </rPh>
    <phoneticPr fontId="31"/>
  </si>
  <si>
    <t>inchを返す。</t>
    <rPh sb="5" eb="6">
      <t>カエ</t>
    </rPh>
    <phoneticPr fontId="31"/>
  </si>
  <si>
    <t>mmの少数点制度を返す。</t>
    <rPh sb="3" eb="5">
      <t>ショウスウ</t>
    </rPh>
    <rPh sb="5" eb="6">
      <t>テン</t>
    </rPh>
    <rPh sb="6" eb="8">
      <t>セイド</t>
    </rPh>
    <rPh sb="9" eb="10">
      <t>カエ</t>
    </rPh>
    <phoneticPr fontId="31"/>
  </si>
  <si>
    <t>inchの少数点制度を返す。</t>
    <rPh sb="5" eb="7">
      <t>ショウスウ</t>
    </rPh>
    <rPh sb="7" eb="8">
      <t>テン</t>
    </rPh>
    <rPh sb="8" eb="10">
      <t>セイド</t>
    </rPh>
    <rPh sb="11" eb="12">
      <t>カエ</t>
    </rPh>
    <phoneticPr fontId="31"/>
  </si>
  <si>
    <t>ラベル幅の設定可能な最小値を返す。
[以下実装根拠(外部公開不可)]
[Menu Specification] - [用紙設定] - [用紙レイアウト]を参照。</t>
    <rPh sb="59" eb="61">
      <t>ヨウシ</t>
    </rPh>
    <rPh sb="61" eb="63">
      <t>セッテイ</t>
    </rPh>
    <rPh sb="68" eb="70">
      <t>ヨウシ</t>
    </rPh>
    <rPh sb="77" eb="79">
      <t>サンショウ</t>
    </rPh>
    <phoneticPr fontId="0"/>
  </si>
  <si>
    <t>mmのラベル幅の設定可能な最小値を返す。</t>
    <rPh sb="6" eb="7">
      <t>ハバ</t>
    </rPh>
    <rPh sb="8" eb="10">
      <t>セッテイ</t>
    </rPh>
    <rPh sb="10" eb="12">
      <t>カノウ</t>
    </rPh>
    <rPh sb="13" eb="16">
      <t>サイショウチ</t>
    </rPh>
    <rPh sb="17" eb="18">
      <t>カエ</t>
    </rPh>
    <phoneticPr fontId="31"/>
  </si>
  <si>
    <t>inchのラベル幅の設定可能な最小値を返す。</t>
    <rPh sb="8" eb="9">
      <t>ハバ</t>
    </rPh>
    <rPh sb="10" eb="12">
      <t>セッテイ</t>
    </rPh>
    <rPh sb="12" eb="14">
      <t>カノウ</t>
    </rPh>
    <rPh sb="15" eb="18">
      <t>サイショウチ</t>
    </rPh>
    <rPh sb="19" eb="20">
      <t>カエ</t>
    </rPh>
    <phoneticPr fontId="31"/>
  </si>
  <si>
    <t>mmのラベル幅の設定可能な最大値を返す。</t>
    <rPh sb="6" eb="7">
      <t>ハバ</t>
    </rPh>
    <rPh sb="8" eb="10">
      <t>セッテイ</t>
    </rPh>
    <rPh sb="10" eb="12">
      <t>カノウ</t>
    </rPh>
    <rPh sb="13" eb="16">
      <t>サイダイチ</t>
    </rPh>
    <rPh sb="17" eb="18">
      <t>カエ</t>
    </rPh>
    <phoneticPr fontId="31"/>
  </si>
  <si>
    <t>inchのラベル幅の設定可能な最大値を返す。</t>
    <rPh sb="8" eb="9">
      <t>ハバ</t>
    </rPh>
    <rPh sb="10" eb="12">
      <t>セッテイ</t>
    </rPh>
    <rPh sb="12" eb="14">
      <t>カノウ</t>
    </rPh>
    <rPh sb="15" eb="18">
      <t>サイダイチ</t>
    </rPh>
    <rPh sb="19" eb="20">
      <t>カエ</t>
    </rPh>
    <phoneticPr fontId="31"/>
  </si>
  <si>
    <t>mmのラベル長さの設定可能な最小値を返す。</t>
    <rPh sb="6" eb="7">
      <t>ナガ</t>
    </rPh>
    <rPh sb="9" eb="11">
      <t>セッテイ</t>
    </rPh>
    <rPh sb="11" eb="13">
      <t>カノウ</t>
    </rPh>
    <rPh sb="14" eb="17">
      <t>サイショウチ</t>
    </rPh>
    <rPh sb="18" eb="19">
      <t>カエ</t>
    </rPh>
    <phoneticPr fontId="31"/>
  </si>
  <si>
    <t>inchのラベル長さの設定可能な最小値を返す。</t>
    <rPh sb="8" eb="9">
      <t>ナガ</t>
    </rPh>
    <rPh sb="11" eb="13">
      <t>セッテイ</t>
    </rPh>
    <rPh sb="13" eb="15">
      <t>カノウ</t>
    </rPh>
    <rPh sb="16" eb="19">
      <t>サイショウチ</t>
    </rPh>
    <rPh sb="20" eb="21">
      <t>カエ</t>
    </rPh>
    <phoneticPr fontId="31"/>
  </si>
  <si>
    <t>mmのラベル長さの設定可能な最大値を返す。</t>
    <rPh sb="6" eb="7">
      <t>ナガ</t>
    </rPh>
    <rPh sb="9" eb="11">
      <t>セッテイ</t>
    </rPh>
    <rPh sb="11" eb="13">
      <t>カノウ</t>
    </rPh>
    <rPh sb="14" eb="17">
      <t>サイダイチ</t>
    </rPh>
    <rPh sb="18" eb="19">
      <t>カエ</t>
    </rPh>
    <phoneticPr fontId="31"/>
  </si>
  <si>
    <t>inchのラベル長さの設定可能な最大値を返す。</t>
    <rPh sb="8" eb="9">
      <t>ナガ</t>
    </rPh>
    <rPh sb="11" eb="13">
      <t>セッテイ</t>
    </rPh>
    <rPh sb="13" eb="15">
      <t>カノウ</t>
    </rPh>
    <rPh sb="16" eb="19">
      <t>サイダイチ</t>
    </rPh>
    <rPh sb="20" eb="21">
      <t>カエ</t>
    </rPh>
    <phoneticPr fontId="31"/>
  </si>
  <si>
    <t>mmのメディア検出なしのラベル間の距離の最小値を返す。</t>
    <rPh sb="7" eb="9">
      <t>ケンシュツ</t>
    </rPh>
    <rPh sb="15" eb="16">
      <t>カン</t>
    </rPh>
    <rPh sb="17" eb="19">
      <t>キョリ</t>
    </rPh>
    <rPh sb="20" eb="23">
      <t>サイショウチ</t>
    </rPh>
    <rPh sb="24" eb="25">
      <t>カエ</t>
    </rPh>
    <phoneticPr fontId="31"/>
  </si>
  <si>
    <t>inchのメディア検出なしのラベル間の距離の最小値を返す。</t>
    <rPh sb="9" eb="11">
      <t>ケンシュツ</t>
    </rPh>
    <rPh sb="17" eb="18">
      <t>カン</t>
    </rPh>
    <rPh sb="19" eb="21">
      <t>キョリ</t>
    </rPh>
    <rPh sb="22" eb="25">
      <t>サイショウチ</t>
    </rPh>
    <rPh sb="26" eb="27">
      <t>カエ</t>
    </rPh>
    <phoneticPr fontId="31"/>
  </si>
  <si>
    <t>mmのメディア検出なしのラベル間の距離の最大値を返す。</t>
    <rPh sb="7" eb="9">
      <t>ケンシュツ</t>
    </rPh>
    <rPh sb="15" eb="16">
      <t>カン</t>
    </rPh>
    <rPh sb="17" eb="19">
      <t>キョリ</t>
    </rPh>
    <rPh sb="20" eb="23">
      <t>サイダイチ</t>
    </rPh>
    <rPh sb="24" eb="25">
      <t>カエ</t>
    </rPh>
    <phoneticPr fontId="31"/>
  </si>
  <si>
    <t>inchのメディア検出なしのラベル間の距離の最大値を返す。</t>
    <rPh sb="9" eb="11">
      <t>ケンシュツ</t>
    </rPh>
    <rPh sb="17" eb="18">
      <t>カン</t>
    </rPh>
    <rPh sb="19" eb="21">
      <t>キョリ</t>
    </rPh>
    <rPh sb="22" eb="25">
      <t>サイダイチ</t>
    </rPh>
    <rPh sb="26" eb="27">
      <t>カエ</t>
    </rPh>
    <phoneticPr fontId="31"/>
  </si>
  <si>
    <t>mmのメディア検出ありのラベル間の距離の最小値を返す。</t>
    <rPh sb="7" eb="9">
      <t>ケンシュツ</t>
    </rPh>
    <rPh sb="15" eb="16">
      <t>カン</t>
    </rPh>
    <rPh sb="17" eb="19">
      <t>キョリ</t>
    </rPh>
    <rPh sb="20" eb="23">
      <t>サイショウチ</t>
    </rPh>
    <rPh sb="24" eb="25">
      <t>カエ</t>
    </rPh>
    <phoneticPr fontId="31"/>
  </si>
  <si>
    <t>inchのメディア検出ありのラベル間の距離の最小値を返す。</t>
    <rPh sb="9" eb="11">
      <t>ケンシュツ</t>
    </rPh>
    <rPh sb="17" eb="18">
      <t>カン</t>
    </rPh>
    <rPh sb="19" eb="21">
      <t>キョリ</t>
    </rPh>
    <rPh sb="22" eb="25">
      <t>サイショウチ</t>
    </rPh>
    <rPh sb="26" eb="27">
      <t>カエ</t>
    </rPh>
    <phoneticPr fontId="31"/>
  </si>
  <si>
    <t>mmのメディア検出ありのラベル間の距離の最大値を返す。</t>
    <rPh sb="7" eb="9">
      <t>ケンシュツ</t>
    </rPh>
    <rPh sb="15" eb="16">
      <t>カン</t>
    </rPh>
    <rPh sb="17" eb="19">
      <t>キョリ</t>
    </rPh>
    <rPh sb="20" eb="23">
      <t>サイダイチ</t>
    </rPh>
    <rPh sb="24" eb="25">
      <t>カエ</t>
    </rPh>
    <phoneticPr fontId="31"/>
  </si>
  <si>
    <t>inchのメディア検出ありのラベル間の距離の最大値を返す。</t>
    <rPh sb="9" eb="11">
      <t>ケンシュツ</t>
    </rPh>
    <rPh sb="17" eb="18">
      <t>カン</t>
    </rPh>
    <rPh sb="19" eb="21">
      <t>キョリ</t>
    </rPh>
    <rPh sb="22" eb="25">
      <t>サイダイチ</t>
    </rPh>
    <rPh sb="26" eb="27">
      <t>カエ</t>
    </rPh>
    <phoneticPr fontId="31"/>
  </si>
  <si>
    <t>mmの用紙レイアウトの左オフセットの小数点精度を返す。</t>
    <phoneticPr fontId="22"/>
  </si>
  <si>
    <t>inchの用紙レイアウトの左オフセットの小数点精度を返す。</t>
    <phoneticPr fontId="22"/>
  </si>
  <si>
    <t>mmの用紙レイアウトの左オフセットに設定可能な最小値を返す。</t>
    <phoneticPr fontId="22"/>
  </si>
  <si>
    <t>inchの用紙レイアウトの左オフセットに設定可能な最小値を返す。</t>
    <phoneticPr fontId="22"/>
  </si>
  <si>
    <t>mmの用紙レイアウトの左オフセットに設定可能な最大値を返す。</t>
    <phoneticPr fontId="22"/>
  </si>
  <si>
    <t>inchの用紙レイアウトの左オフセットに設定可能な最大値を返す。</t>
    <phoneticPr fontId="22"/>
  </si>
  <si>
    <t>mmの用紙レイアウトの左オフセットの設定値の間隔を返す。</t>
    <phoneticPr fontId="22"/>
  </si>
  <si>
    <t>inchの用紙レイアウトの左オフセットの設定値の間隔を返す。</t>
    <phoneticPr fontId="22"/>
  </si>
  <si>
    <t>原稿給紙装置の種類を返す。</t>
    <rPh sb="7" eb="9">
      <t>シュルイ</t>
    </rPh>
    <rPh sb="10" eb="11">
      <t>カエ</t>
    </rPh>
    <phoneticPr fontId="0"/>
  </si>
  <si>
    <t>スキャン数の範囲の単位を取得して返す。</t>
    <rPh sb="12" eb="14">
      <t>シュトク</t>
    </rPh>
    <rPh sb="16" eb="17">
      <t>カエ</t>
    </rPh>
    <phoneticPr fontId="0"/>
  </si>
  <si>
    <t>1ジョブにおけるスキャン数の範囲の下限数を取得して返す。
[以下実装根拠(外部公開不可)]
「P-Loggerデータフォーマット仕様書」の統合No.1053の項目を参照。</t>
    <rPh sb="21" eb="23">
      <t>シュトク</t>
    </rPh>
    <rPh sb="25" eb="26">
      <t>カエ</t>
    </rPh>
    <phoneticPr fontId="0"/>
  </si>
  <si>
    <t>1ジョブにおけるスキャン数の範囲1の下限数を返す。</t>
    <rPh sb="18" eb="20">
      <t>カゲン</t>
    </rPh>
    <rPh sb="20" eb="21">
      <t>カズ</t>
    </rPh>
    <rPh sb="22" eb="23">
      <t>カエ</t>
    </rPh>
    <phoneticPr fontId="0"/>
  </si>
  <si>
    <t>1ジョブにおけるスキャン数の範囲2の下限数を返す。</t>
    <rPh sb="18" eb="20">
      <t>カゲン</t>
    </rPh>
    <rPh sb="20" eb="21">
      <t>カズ</t>
    </rPh>
    <rPh sb="22" eb="23">
      <t>カエ</t>
    </rPh>
    <phoneticPr fontId="0"/>
  </si>
  <si>
    <t>1ジョブにおけるスキャン数の範囲3の下限数を返す。</t>
    <rPh sb="18" eb="20">
      <t>カゲン</t>
    </rPh>
    <rPh sb="20" eb="21">
      <t>カズ</t>
    </rPh>
    <rPh sb="22" eb="23">
      <t>カエ</t>
    </rPh>
    <phoneticPr fontId="0"/>
  </si>
  <si>
    <t>1ジョブにおけるスキャン数の範囲4の下限数を返す。</t>
    <rPh sb="18" eb="20">
      <t>カゲン</t>
    </rPh>
    <rPh sb="20" eb="21">
      <t>カズ</t>
    </rPh>
    <rPh sb="22" eb="23">
      <t>カエ</t>
    </rPh>
    <phoneticPr fontId="0"/>
  </si>
  <si>
    <t>1ジョブにおけるスキャン数の範囲の上限数を取得して返す。
[以下実装根拠(外部公開不可)]
「P-Loggerデータフォーマット仕様書」の統合No.1053の項目を参照。</t>
    <rPh sb="21" eb="23">
      <t>シュトク</t>
    </rPh>
    <rPh sb="25" eb="26">
      <t>カエ</t>
    </rPh>
    <phoneticPr fontId="0"/>
  </si>
  <si>
    <t>1ジョブにおけるスキャン数の範囲1の上限数を返す。</t>
    <rPh sb="22" eb="23">
      <t>カエ</t>
    </rPh>
    <phoneticPr fontId="0"/>
  </si>
  <si>
    <t>1ジョブにおけるスキャン数の範囲2の上限数を返す。</t>
    <rPh sb="22" eb="23">
      <t>カエ</t>
    </rPh>
    <phoneticPr fontId="0"/>
  </si>
  <si>
    <t>1ジョブにおけるスキャン数の範囲3の上限数を返す。</t>
    <rPh sb="22" eb="23">
      <t>カエ</t>
    </rPh>
    <phoneticPr fontId="0"/>
  </si>
  <si>
    <t>1ジョブにおけるスキャン数の範囲4の上限数を返す。</t>
    <rPh sb="22" eb="23">
      <t>カエ</t>
    </rPh>
    <phoneticPr fontId="0"/>
  </si>
  <si>
    <t>1ジョブにおけるスキャン数別のジョブ数を取得して返す。</t>
    <rPh sb="20" eb="22">
      <t>シュトク</t>
    </rPh>
    <rPh sb="24" eb="25">
      <t>カエ</t>
    </rPh>
    <phoneticPr fontId="0"/>
  </si>
  <si>
    <t>ScanToMail機能がある機種でサポートする。
[以下実装根拠(外部公開不可)]
サポート有無は「Product Spec」 - 「SKU_Spec」シート - 「COMMERCIAL&amp;RETAIL SPECIFICATION」 - 「Scan to eMail」を参照。</t>
  </si>
  <si>
    <t>ScanToMail実行時にS/MIMEの暗号化を設定する機能の有効(許可)、無効(禁止)を返す。
[以下実装根拠(外部公開不可)]
この設定機能を持たない場合はNA。</t>
    <rPh sb="46" eb="47">
      <t>カエ</t>
    </rPh>
    <phoneticPr fontId="22"/>
  </si>
  <si>
    <t>ScanToMail実行時にS/MIMEの電子署名を設定する機能の有効(許可)、無効(禁止)を返す。
[以下実装根拠(外部公開不可)]
この設定機能を持たない場合はNA。</t>
    <rPh sb="47" eb="49">
      <t>カエ</t>
    </rPh>
    <phoneticPr fontId="22"/>
  </si>
  <si>
    <t>ページ分割のサイズ上限設定を返す。
単位はepScnToMailDividePageSizeUnitで示す。
設定可能な値の範囲はepScnToMailDividePageSizeMinLimit、epScnToMailDividePageSizeMaxLimitで示す。
[以下実装根拠(外部公開不可)]
この設定機能を持たない場合はNA。</t>
    <rPh sb="14" eb="15">
      <t>カエ</t>
    </rPh>
    <rPh sb="18" eb="20">
      <t>タンイ</t>
    </rPh>
    <rPh sb="62" eb="64">
      <t>ハンイ</t>
    </rPh>
    <phoneticPr fontId="22"/>
  </si>
  <si>
    <t>ページ分割のサイズ上限設定で設定可能な設定値の最小値を返す。
[以下実装根拠(外部公開不可)]
epScnToMailDividePageSizeLimitをサポートする場合はサポート。</t>
    <rPh sb="27" eb="28">
      <t>カエ</t>
    </rPh>
    <phoneticPr fontId="22"/>
  </si>
  <si>
    <t>ページ分割のサイズ上限設定で設定可能な設定値の最大値を返す。
[以下実装根拠(外部公開不可)]
epScnToMailDividePageSizeLimitをサポートする場合はサポート。</t>
    <rPh sb="27" eb="28">
      <t>カエ</t>
    </rPh>
    <phoneticPr fontId="22"/>
  </si>
  <si>
    <t>ページ分割のサイズ上限設定の単位を返す。
[以下実装根拠(外部公開不可)]
epScnToMailDividePageSizeLimitをサポートする場合はサポート。</t>
    <rPh sb="17" eb="18">
      <t>カエ</t>
    </rPh>
    <phoneticPr fontId="22"/>
  </si>
  <si>
    <t>ScanToMail機能がある機種でサポートする。
[以下実装根拠(外部公開不可)]
サポート有無は「Product Spec」 - 「SKU_Spec」シート - 「COMMERCIAL&amp;RETAIL SPECIFICATION」 - 「Scan to eMail」
または「Product Spec」 - 「1. Main Structures and Functions」 - 「SCAN FUNCTION (PUSH SCAN)」 - 「Scan to E-mail」を参照。
設定可能な値については、「Menu Specification」の「スキャン」 の「メール」の「スキャン設定 - 添付最大ファイルサイズ」を参照。</t>
  </si>
  <si>
    <t>50MByteの値を返す。</t>
    <phoneticPr fontId="22"/>
  </si>
  <si>
    <t>100MByteの値を返す。</t>
    <phoneticPr fontId="22"/>
  </si>
  <si>
    <t>200MByteの値を返す。</t>
    <phoneticPr fontId="22"/>
  </si>
  <si>
    <t>500MByteの値を返す。</t>
    <phoneticPr fontId="22"/>
  </si>
  <si>
    <t>1000MByteの値を返す。</t>
    <phoneticPr fontId="22"/>
  </si>
  <si>
    <t>1500MByteの値を返す。</t>
    <phoneticPr fontId="22"/>
  </si>
  <si>
    <t>ScanToMail機能がある機種でサポートする。
[以下実装根拠(外部公開不可)]
各機能のサポート有無、初期値は[UI機能仕様書(DS-6127)]の[スキャン設定項目一覧]-[添付最大ファイルサイズ」を参照。</t>
  </si>
  <si>
    <t>ScanToFolderのデフォルト宛先の直接入力を禁止するかどうかを設定する。enableが禁止、disableが許可を意味する。
[以下実装根拠(外部公開不可)]
Network Function Table - [Function Table]シート - [セキュリティー機能] - [Epson Print Admin Serverless] がYesならサポートする。</t>
    <rPh sb="18" eb="20">
      <t>アテサキ</t>
    </rPh>
    <rPh sb="21" eb="23">
      <t>チョクセツ</t>
    </rPh>
    <rPh sb="23" eb="25">
      <t>ニュウリョク</t>
    </rPh>
    <rPh sb="26" eb="28">
      <t>キンシ</t>
    </rPh>
    <rPh sb="35" eb="37">
      <t>セッテイ</t>
    </rPh>
    <rPh sb="47" eb="49">
      <t>キンシ</t>
    </rPh>
    <rPh sb="58" eb="60">
      <t>キョカ</t>
    </rPh>
    <rPh sb="61" eb="63">
      <t>イミ</t>
    </rPh>
    <phoneticPr fontId="0"/>
  </si>
  <si>
    <t>保存先フォルダーにアクセスするための認証パスワードに設定可能な最大サイズ。
[以下実装根拠(外部公開不可)]
epScnScanToFolderUserSettingAccessProtocolがサポートの場合、サポートする。</t>
  </si>
  <si>
    <t>機種がサポートする保存先フォルダーアクセスのプロトコルのBitをOnにして返す。Bit0:SMB/CIFS, Bit1:FTP, Bit2:HTTP/HTTPS(SharePoint)
[以下実装根拠(外部公開不可)]
bit0,bit1は常にサポート。bit2サポート有無は、[Network Function Table] - [SharePoint]の項目を参照。</t>
    <rPh sb="120" eb="121">
      <t>ツネ</t>
    </rPh>
    <phoneticPr fontId="42"/>
  </si>
  <si>
    <t>セキュア通信モードのアクセスプロトコルごとのサポート情報を取得して返す。
[以下実装根拠(外部公開不可)]
epScnScanToFolderUserSettingSecureConnectionEnableがサポートの場合、サポートする。</t>
    <rPh sb="110" eb="112">
      <t>バアイ</t>
    </rPh>
    <phoneticPr fontId="42"/>
  </si>
  <si>
    <t>プロキシサーバーを使用する設定のアクセスプロトコルごとのサポート情報を取得して返す。
[以下実装根拠(外部公開不可)]
epScnScanToFolderUserSettingProxyEnableがサポートの場合、サポートする。</t>
  </si>
  <si>
    <t>証明書検証のアクセスプロトコルごとのサポート情報を取得して返す。
[以下実装根拠(外部公開不可)]
epScnScanToFolderUserSettingCertValidationEnableがサポートの場合、サポートする。</t>
  </si>
  <si>
    <t>ScanToFolder機能のデフォルト値の設定用テーブル。
[以下実装根拠(外部公開不可)]
サポートの有無はProduct Specの[SCAN FUNCTION (PUSH SCAN)] - [Scan to XX] – [Scan to Folder]を参照。</t>
  </si>
  <si>
    <t>保存先フォルダーアドレスを取得して返す。</t>
    <rPh sb="13" eb="15">
      <t>シュトク</t>
    </rPh>
    <rPh sb="17" eb="18">
      <t>カエ</t>
    </rPh>
    <phoneticPr fontId="42"/>
  </si>
  <si>
    <t>epScnScanToFolderUserSettingAddressの続きを返す。
情報がなければNA</t>
  </si>
  <si>
    <t>フォルダーにアクセスするための認証ユーザー名を取得して返す。</t>
    <rPh sb="23" eb="25">
      <t>シュトク</t>
    </rPh>
    <rPh sb="27" eb="28">
      <t>カエ</t>
    </rPh>
    <phoneticPr fontId="42"/>
  </si>
  <si>
    <t>フォルダーにアクセスするための認証パスワードを取得して返す。暗号形式にMode1(AES128bit)が使用される場合のみRead/Write可能。
それ以外はNA。</t>
    <rPh sb="23" eb="25">
      <t>シュトク</t>
    </rPh>
    <rPh sb="27" eb="28">
      <t>カエ</t>
    </rPh>
    <phoneticPr fontId="42"/>
  </si>
  <si>
    <t>フォルダーへのアクセスに使用するプロトコルを取得して返す。</t>
    <rPh sb="22" eb="24">
      <t>シュトク</t>
    </rPh>
    <rPh sb="26" eb="27">
      <t>カエ</t>
    </rPh>
    <phoneticPr fontId="42"/>
  </si>
  <si>
    <t>FTPサーバーとの接続ポート番号を取得して返す。
[以下実装根拠(外部公開不可)]
epScnScanToFolderUserSettingAccessProtocolがftp(1)の場合サポート。</t>
    <rPh sb="17" eb="19">
      <t>シュトク</t>
    </rPh>
    <rPh sb="21" eb="22">
      <t>カエ</t>
    </rPh>
    <phoneticPr fontId="42"/>
  </si>
  <si>
    <t>FTPサーバーとのコネクション確立時のモードを取得して返す。
[以下実装根拠(外部公開不可)]
epScnScanToFolderUserSettingAccessProtocolがftp(1)の場合サポート。</t>
    <rPh sb="23" eb="25">
      <t>シュトク</t>
    </rPh>
    <rPh sb="27" eb="28">
      <t>カエ</t>
    </rPh>
    <phoneticPr fontId="42"/>
  </si>
  <si>
    <t>セキュア通信モードの有効、無効を取得して返す。
[以下実装根拠(外部公開不可)]
サポート有無は、[Network Function Table] - [SharePoint]の項目を参照。</t>
    <rPh sb="16" eb="18">
      <t>シュトク</t>
    </rPh>
    <rPh sb="20" eb="21">
      <t>カエ</t>
    </rPh>
    <phoneticPr fontId="42"/>
  </si>
  <si>
    <t>フォルダーへのアクセスにプロキシサーバーを使用する設定の有効、無効を取得して返す。
[以下実装根拠(外部公開不可)]
サポート有無は、[Network Function Table] - [SharePoint]の項目を参照。</t>
    <rPh sb="34" eb="36">
      <t>シュトク</t>
    </rPh>
    <rPh sb="38" eb="39">
      <t>カエ</t>
    </rPh>
    <phoneticPr fontId="42"/>
  </si>
  <si>
    <t>機体で発生中のスキャナのアラートを取得し、発生順にIndexをインクリメントしてオブジェクトを追加する。
解除されたアラートのオブジェクトは削除する。
各アラートが返す値は「epScnAlertTable」シートを参照。
[以下実装根拠(外部公開不可)]
「Product Spec」 - 「1.MainStructure_Function」 - 「Item」 - に BIJ Pro の記載がある場合のみサポート。</t>
    <rPh sb="194" eb="196">
      <t>キサイ</t>
    </rPh>
    <rPh sb="199" eb="201">
      <t>バアイ</t>
    </rPh>
    <phoneticPr fontId="0"/>
  </si>
  <si>
    <t>濃度の最大値を取得して返す。
[以下実装根拠(外部公開不可)]
最大値は「Menu Specification」の「スキャン」 - 「メール／フォルダー／外部メモリー／クラウド」 - 「スキャン設定」 - 「濃度」内の設定値を参照。</t>
  </si>
  <si>
    <t>濃度の最小値を取得し、マイナスの値なら2の補数で返す。
[以下実装根拠(外部公開不可)]
最小値は「Menu Specification」の「スキャン」 - 「メール／フォルダー／外部メモリー／クラウド」 - 「スキャン設定」 - 「濃度」内の設定値を参照。</t>
  </si>
  <si>
    <t>ScanToCloudは本設定を持たないのでNA。
以下のビットをOnにした値を返す。
Bit0:200dpi, Bit1:300dpi, Bit2:600dpi
[以下実装根拠(外部公開不可)]
値は「Menu Specification」の「スキャン」 - 「メール／フォルダー／外部メモリー／クラウド」 - 「スキャン設定」 - 「解像度」内の設定値を参照。</t>
  </si>
  <si>
    <t>ScanToCloudは本設定を持たないのでNA。
以下のビットをOnにした値を返す。
Bit0:低い, Bit1:標準, Bit2:高い
[以下実装根拠(外部公開不可)]
値は「Menu Specification」の「スキャン」 - 「メール／フォルダー／外部メモリー／クラウド」 - 「スキャン設定」 - 「ファイル形式」 - 「圧縮率」内の設定値を参照。</t>
  </si>
  <si>
    <t>ScanToCloudは本設定を持たないのでNA。
ファイル名Prefixの最大サイズ(バイト数)を取得して返す。
[以下実装根拠(外部公開不可)]
値は[UI機能仕様書(DS-6127)]の[スキャン機能要件表]-[ファイルヘッダーが編集できること。]を参照。</t>
  </si>
  <si>
    <t>スキャンの保存形式を取得して返す 。
[以下実装根拠(外部公開不可)]
値は「Menu Specification」の「スキャン」 - 「メール／フォルダー／外部メモリー／クラウド」 - 「スキャン設定」 - 「ファイル形式」 - 「ファイル形式」を参照。</t>
  </si>
  <si>
    <t>解像度を取得して返す。
  0 : 200 dpi
  1 : 300 dpi
  2 : 600 dpi
[以下実装根拠(外部公開不可)]
値は「Menu Specification」の「スキャン」 - 「メール／フォルダー／外部メモリー／クラウド」 - 「スキャン設定」 - 「解像度」を参照。</t>
  </si>
  <si>
    <t>文書を開くパスワードの設定を取得して返す。
  0 : しない
  1 : する
[以下実装根拠(外部公開不可)]
値は「Menu Specification」の「スキャン」 - 「メール／フォルダー／外部メモリー／クラウド」 - 「スキャン設定」 - 「ファイル形式」 - 「PDF設定」 - 「文書を開くパスワード」 - 「パスワード設定」を参照。</t>
  </si>
  <si>
    <t>文書権限パスワードの設定を取得して返す。
  0 : しない
  1 : する
[以下実装根拠(外部公開不可)]
値は「Menu Specification」の「スキャン」 - 「メール／フォルダー／外部メモリー／クラウド」 - 「スキャン設定」 - 「ファイル形式」 - 「PDF設定」 - 「権限パスワード」 - 「パスワード設定」を参照。</t>
  </si>
  <si>
    <t>枠幅影消し量を取得して返す。
[以下実装根拠(外部公開不可)]
epScnScanToSupportRemoveShadowでbit1をサポートしていればサポート。</t>
  </si>
  <si>
    <t>全てのentryで以下の値を選択肢に採る。
  0 : 上向き
  1 : 左向き
[以下実装根拠(外部公開不可)]
値は「Menu Specification」の「スキャン」 - 「メール／フォルダー／外部メモリー／クラウド」 - 「スキャン設定」 - 「原稿読み取り」 - 「原稿セット方向」を参照。</t>
  </si>
  <si>
    <t>裏面枠幅幅影消し量を取得して返す。
epScnScanToSettingRemoveShadowが「する(2)」の場合値を返す。
[以下実装根拠(外部公開不可)]
epScnScanToSupportRemoveShadowでbit2をサポートしていればサポート。</t>
  </si>
  <si>
    <t>裏面中央幅影消し量を取得して返す。
epScnScanToSettingRemoveShadowが「する(2,4)」の場合値を返す。
[以下実装根拠(外部公開不可)]
epScnScanToSupportRemoveShadowでbit2,4のいずれかをサポートしていればサポート。</t>
  </si>
  <si>
    <t>裏面上辺幅影消し量を取得して返す。
epScnScanToSettingRemoveShadowが「する(4)」の場合値を返す。
[以下実装根拠(外部公開不可)]
epScnScanToSupportRemoveShadowでbit4をサポートしていればサポート。</t>
  </si>
  <si>
    <t>裏面下辺幅影消し量を取得して返す。
epScnScanToSettingRemoveShadowが「する(4)」の場合値を返す。
[以下実装根拠(外部公開不可)]
epScnScanToSupportRemoveShadowでbit4をサポートしていればサポート。</t>
  </si>
  <si>
    <t>裏面右辺幅影消し量を取得して返す。
epScnScanToSettingRemoveShadowが「する(4)」の場合値を返す。
[以下実装根拠(外部公開不可)]
epScnScanToSupportRemoveShadowでbit4をサポートしていればサポート。</t>
  </si>
  <si>
    <t>裏面左辺幅影消し量を取得して返す。
epScnScanToSettingRemoveShadowが「する(4)」の場合値を返す。
[以下実装根拠(外部公開不可)]
epScnScanToSupportRemoveShadowでbit4をサポートしていればサポート。</t>
  </si>
  <si>
    <t>ScanTo機能毎のスキャン範囲（ユーザー定義）の読み取り方向の寸法値の設定。
[以下実装根拠(外部公開不可)]
サポート有無は「スキャナーアプリ機能仕様書」参照。</t>
  </si>
  <si>
    <t>ScanTo機能毎のスキャン範囲（ユーザー定義）の副読み取り方向の寸法値の設定。
[以下実装根拠(外部公開不可)]
サポート有無は「スキャナーアプリ機能仕様書」参照。</t>
  </si>
  <si>
    <t>ScanTo機能毎のスキャン範囲（ユーザー定義）寸法のプリセットインデックス。
[以下実装根拠(外部公開不可)]
サポート有無は「スキャナーアプリ機能仕様書」参照。</t>
  </si>
  <si>
    <t>ScanTo機能毎の白紙スキップ機能の白紙判定の閾値を返す。
[以下実装根拠(外部公開不可)]
[UI機能仕様書]の[スキャン設定項目一覧] - [白紙ページ除去・除去レベル]を参照。</t>
  </si>
  <si>
    <t>ScanTo機能毎のサーチャブルPDF機能の有効、無効設定を返す。
ScanToCloudは本機能を非サポート。
[以下実装根拠(外部公開不可)]
[Menu Specification] - [スキャン設定] - [OCR]を参照。</t>
  </si>
  <si>
    <t>ScanTo機能毎のサーチャブルPDF機能で認識できる言語設定を返す。
ScanToCloudは本機能を非サポート。
[以下実装根拠(外部公開不可)]
[UI機能仕様書]の[スキャン設定項目一覧] - [言語]を参照。</t>
  </si>
  <si>
    <t>ScanTo機能毎のサーチャブルPDF機能の自動正立機能の有効、無効設定を返す。
ScanToCloudは本機能を非サポート。
[以下実装根拠(外部公開不可)]
[Menu Specification] - [スキャン設定] - [OCR] - [ページ向き]を参照。</t>
  </si>
  <si>
    <t>ScanTo機能毎の赤色消し機能の有効、無効設定を返す。
[以下実装根拠(外部公開不可)]
[Menu Specification] - [応用設定] - [赤色消去]を参照。</t>
  </si>
  <si>
    <t>スキャナのサポート用紙サイズに関係なく、「スキャン範囲一覧」の順にオブジェクトを作成する。
[以下実装根拠(外部公開不可)]
Product Specの[SCAN FUNCTION (PUSH SCAN)] - [Scan to XX] にYESがあればサポートする。</t>
    <rPh sb="9" eb="11">
      <t>ヨウシ</t>
    </rPh>
    <rPh sb="15" eb="17">
      <t>カンケイ</t>
    </rPh>
    <phoneticPr fontId="0"/>
  </si>
  <si>
    <t>プリセットのスキャン範囲寸法（ユーザー定義）のサポート情報テーブルを取得して返す。
[以下実装根拠(外部公開不可)]
epScnPresetAreaDimSettingTableがサポートの場合サポートする。</t>
    <rPh sb="95" eb="97">
      <t>バアイ</t>
    </rPh>
    <phoneticPr fontId="42"/>
  </si>
  <si>
    <t>プリセットのスキャン範囲の表示名に設定可能な最大文字数を取得して返す。
[以下実装根拠(外部公開不可)]
epScnPresetAreaDimNameがサポートの場合、サポートする。</t>
    <rPh sb="28" eb="30">
      <t>シュトク</t>
    </rPh>
    <rPh sb="32" eb="33">
      <t>カエ</t>
    </rPh>
    <rPh sb="81" eb="83">
      <t>バアイ</t>
    </rPh>
    <phoneticPr fontId="42"/>
  </si>
  <si>
    <t>プリセットのスキャン範囲寸法（ユーザー定義）の単位のサポート情報テーブルを取得して返す。
設定できる範囲は機種共通で以下の通り。
A3機：
主走査：25.4mm(1.00Inch)～297.0mm(11.69Inch)
副走査：25.4mm(1.00Inch)~431.8mm(17.00Inch)
A4機Legal対応：
主走査：25.4mm(1.00Inch)~215.9mm(8.500Inch)
副走査：25.4mm(1.00Inch)～355.6mm(14.00Inch)
A4機Lega非対応l：
主走査：25.4mm(1.00Inch)~215.9mm(8.500Inch)
副走査：25.4mm(1.00Inch)~297.0mm(11.69Inch)
[以下実装根拠(外部公開不可)]
サポート有無は「スキャナーアプリ機能仕様書」を参照する。</t>
    <rPh sb="45" eb="47">
      <t>セッテイ</t>
    </rPh>
    <rPh sb="50" eb="52">
      <t>ハンイ</t>
    </rPh>
    <rPh sb="53" eb="55">
      <t>キシュ</t>
    </rPh>
    <rPh sb="55" eb="57">
      <t>キョウツウ</t>
    </rPh>
    <rPh sb="58" eb="60">
      <t>イカ</t>
    </rPh>
    <rPh sb="61" eb="62">
      <t>トオ</t>
    </rPh>
    <rPh sb="70" eb="71">
      <t>シュ</t>
    </rPh>
    <rPh sb="71" eb="73">
      <t>ソウサ</t>
    </rPh>
    <rPh sb="110" eb="111">
      <t>フク</t>
    </rPh>
    <rPh sb="111" eb="113">
      <t>ソウサ</t>
    </rPh>
    <rPh sb="158" eb="160">
      <t>タイオウ</t>
    </rPh>
    <rPh sb="249" eb="250">
      <t>ヒ</t>
    </rPh>
    <rPh sb="250" eb="252">
      <t>タイオウ</t>
    </rPh>
    <phoneticPr fontId="42"/>
  </si>
  <si>
    <t>スキャン範囲の読み取り方向の寸法として設定可能な最小値を取得して返す。</t>
    <rPh sb="4" eb="6">
      <t>ハンイ</t>
    </rPh>
    <rPh sb="7" eb="8">
      <t>ヨ</t>
    </rPh>
    <rPh sb="9" eb="10">
      <t>ト</t>
    </rPh>
    <rPh sb="11" eb="13">
      <t>ホウコウ</t>
    </rPh>
    <rPh sb="14" eb="16">
      <t>スンポウ</t>
    </rPh>
    <rPh sb="19" eb="21">
      <t>セッテイ</t>
    </rPh>
    <rPh sb="21" eb="23">
      <t>カノウ</t>
    </rPh>
    <rPh sb="24" eb="27">
      <t>サイショウチ</t>
    </rPh>
    <rPh sb="28" eb="30">
      <t>シュトク</t>
    </rPh>
    <rPh sb="32" eb="33">
      <t>カエ</t>
    </rPh>
    <phoneticPr fontId="42"/>
  </si>
  <si>
    <t>プリセットのスキャン範囲寸法（ユーザー定義）を設定するテーブルを取得して返す。
[以下実装根拠(外部公開不可)]
epScnPresetAreaDimUnitSupportTableがサポートの場合サポート。</t>
    <rPh sb="97" eb="99">
      <t>バアイ</t>
    </rPh>
    <phoneticPr fontId="42"/>
  </si>
  <si>
    <t>重送検知の設定値を取得して返す。
[以下実装根拠(外部公開不可)]
値は「Menu Specification」に「重送検知」項目なし。</t>
  </si>
  <si>
    <t>ADF原稿読み取り時の読み取り位置の設定を取得して返す。
[以下実装根拠(外部公開不可)]
[サービスサポート取得項目一覧]を参照。</t>
    <rPh sb="21" eb="23">
      <t>シュトク</t>
    </rPh>
    <rPh sb="25" eb="26">
      <t>カエ</t>
    </rPh>
    <phoneticPr fontId="9"/>
  </si>
  <si>
    <t>ADF原稿台の自動リフトアップ機能のタイミング設定を返す。
[以下実装根拠(外部公開不可)]
[サービスサポート取得項目一覧]を参照。</t>
    <rPh sb="26" eb="27">
      <t>カエ</t>
    </rPh>
    <phoneticPr fontId="9"/>
  </si>
  <si>
    <t>OCR機能で認識できる言語情報のテーブル。
オブジェクトはepScnOCRLocalizationLanguageTypeTCの昇順に作成する。
[以下実装根拠(外部公開不可)]
epScnScanToSettingSearchablePDFLanguageがサポートの場合。本Tableをサポートする。</t>
    <rPh sb="64" eb="66">
      <t>ショウジュン</t>
    </rPh>
    <rPh sb="67" eb="69">
      <t>サクセイ</t>
    </rPh>
    <rPh sb="135" eb="137">
      <t>バアイ</t>
    </rPh>
    <rPh sb="138" eb="139">
      <t>ホン</t>
    </rPh>
    <phoneticPr fontId="9"/>
  </si>
  <si>
    <t>スキャナーは着脱不可能なためNA</t>
  </si>
  <si>
    <t>音の種類で設定可能な値を返す。</t>
    <rPh sb="12" eb="13">
      <t>カエ</t>
    </rPh>
    <phoneticPr fontId="30"/>
  </si>
  <si>
    <t>パネル操作制限モードの設定を取得して返す。
[以下実装根拠(外部公開不可)]
サポート有無は[Product Spec]の[3.1 Functional Specification Overview] - [特定顧客向け 機能制限機能]を参照。（”UI制限”の記載があるか否か）</t>
    <rPh sb="14" eb="16">
      <t>シュトク</t>
    </rPh>
    <rPh sb="18" eb="19">
      <t>カエ</t>
    </rPh>
    <rPh sb="130" eb="132">
      <t>キサイ</t>
    </rPh>
    <rPh sb="136" eb="137">
      <t>イナ</t>
    </rPh>
    <phoneticPr fontId="30"/>
  </si>
  <si>
    <t>音の設定値を返す。</t>
    <rPh sb="6" eb="7">
      <t>カエ</t>
    </rPh>
    <phoneticPr fontId="0"/>
  </si>
  <si>
    <t>-</t>
    <phoneticPr fontId="29"/>
  </si>
  <si>
    <t>ScanToMail機能がある場合にサポートする。
名称だけ入力してアドレスを入力しないなど、必要情報が欠けていると同インデックスの情報は削除されてしまう。よってNetConfigのようにほぼ同タイミングで設定する必要がある。
[以下実装根拠(外部公開不可)]
サポートの有無はProduct Specの[SCAN FUNCTION (PUSH SCAN)] - [Scan to XX] – [Scan to E-mail]を参照。
サポートする機能はUI機能仕様書(DS-6127)の[アドレス帳管理項目要件]を参照。</t>
  </si>
  <si>
    <t>[以下実装根拠(外部公開不可)]
サポートの有無はProduct Specの[SCAN FUNCTION (PUSH SCAN)] - [Scan to XX] – [Scan to Folder]を参照。
サポートする機能は[UI機能仕様書(DS-6127)]の[アドレス帳管理項目要件]を参照。</t>
  </si>
  <si>
    <t>名称だけ入力してアドレスを入力しないなど、必要情報が欠けていると同インデックスの情報は削除されてしまう。よってNetConfigのようにほぼ同タイミングで設定する必要がある。
[以下実装根拠(外部公開不可)]
サポートの有無はProduct Specの[SCAN FUNCTION (PUSH SCAN)] - [Scan to XX] – [Scan to Folder]を参照。
サポートする機能は[UI機能仕様書(DS-6127)]の[アドレス帳管理項目要件]を参照。</t>
  </si>
  <si>
    <t>[以下実装根拠(外部公開不可)]
設定可能な値は[FY17 Network Function Table(DS-6407)]の[Epson Open Platform]を参照。</t>
  </si>
  <si>
    <t>hrDeviceIndex = 1固定で外部公開されてしまっているため、hrDeviceIndex = 1の場合を指定されても取得できるようにする。
1.3.6.1.4.1.1248.1.8.2.11.2.1.2.1.1</t>
  </si>
  <si>
    <t>hrDeviceIndex = 1固定で外部公開されてしまっているため、hrDeviceIndex = 1の場合を指定されても取得できるようにする。
1.3.6.1.4.1.1248.1.8.2.11.2.1.2.1.2</t>
  </si>
  <si>
    <t xml:space="preserve">プリンターエラー発生時の印刷数の単位を返す。
</t>
  </si>
  <si>
    <t>スキャナーの状態通知発生カウントテーブルの最大数を返す。</t>
  </si>
  <si>
    <t>サーバーレス認証のバージョンを返す。</t>
    <rPh sb="6" eb="8">
      <t>ニンショウ</t>
    </rPh>
    <phoneticPr fontId="9"/>
  </si>
  <si>
    <t>プロダクトキーが入力されていない場合は空文字を返す。</t>
    <rPh sb="8" eb="10">
      <t>ニュウリョク</t>
    </rPh>
    <rPh sb="16" eb="18">
      <t>バアイ</t>
    </rPh>
    <rPh sb="19" eb="20">
      <t>カラ</t>
    </rPh>
    <rPh sb="20" eb="22">
      <t>モジ</t>
    </rPh>
    <rPh sb="23" eb="24">
      <t>カエ</t>
    </rPh>
    <phoneticPr fontId="9"/>
  </si>
  <si>
    <t>[以下実装根拠(外部公開不可]
現状TBD</t>
    <rPh sb="16" eb="18">
      <t>ゲンジョウ</t>
    </rPh>
    <phoneticPr fontId="22"/>
  </si>
  <si>
    <t>ローカル認証ログイン時のホーム画面内アイコン数</t>
    <rPh sb="4" eb="6">
      <t>ニンショウ</t>
    </rPh>
    <rPh sb="10" eb="11">
      <t>ジ</t>
    </rPh>
    <rPh sb="15" eb="17">
      <t>ガメン</t>
    </rPh>
    <rPh sb="17" eb="18">
      <t>ナイ</t>
    </rPh>
    <rPh sb="22" eb="23">
      <t>スウ</t>
    </rPh>
    <phoneticPr fontId="22"/>
  </si>
  <si>
    <t>index1のアイコン数</t>
    <rPh sb="11" eb="12">
      <t>スウ</t>
    </rPh>
    <phoneticPr fontId="22"/>
  </si>
  <si>
    <t>index2のアイコン数</t>
    <rPh sb="11" eb="12">
      <t>スウ</t>
    </rPh>
    <phoneticPr fontId="22"/>
  </si>
  <si>
    <t>index3のアイコン数</t>
    <rPh sb="11" eb="12">
      <t>スウ</t>
    </rPh>
    <phoneticPr fontId="22"/>
  </si>
  <si>
    <t>index4のアイコン数</t>
    <rPh sb="11" eb="12">
      <t>スウ</t>
    </rPh>
    <phoneticPr fontId="22"/>
  </si>
  <si>
    <t>index5のアイコン数</t>
    <rPh sb="11" eb="12">
      <t>スウ</t>
    </rPh>
    <phoneticPr fontId="22"/>
  </si>
  <si>
    <t>index1の最大画面数</t>
    <rPh sb="7" eb="9">
      <t>サイダイ</t>
    </rPh>
    <rPh sb="9" eb="12">
      <t>ガメンスウ</t>
    </rPh>
    <phoneticPr fontId="22"/>
  </si>
  <si>
    <t>index2の最大画面数</t>
    <rPh sb="7" eb="9">
      <t>サイダイ</t>
    </rPh>
    <rPh sb="9" eb="12">
      <t>ガメンスウ</t>
    </rPh>
    <phoneticPr fontId="22"/>
  </si>
  <si>
    <t>index3の最大画面数</t>
    <rPh sb="7" eb="9">
      <t>サイダイ</t>
    </rPh>
    <rPh sb="9" eb="12">
      <t>ガメンスウ</t>
    </rPh>
    <phoneticPr fontId="22"/>
  </si>
  <si>
    <t>index4の最大画面数</t>
    <rPh sb="7" eb="9">
      <t>サイダイ</t>
    </rPh>
    <rPh sb="9" eb="12">
      <t>ガメンスウ</t>
    </rPh>
    <phoneticPr fontId="22"/>
  </si>
  <si>
    <t>index5の最大画面数</t>
    <rPh sb="7" eb="9">
      <t>サイダイ</t>
    </rPh>
    <rPh sb="9" eb="12">
      <t>ガメンスウ</t>
    </rPh>
    <phoneticPr fontId="22"/>
  </si>
  <si>
    <t>共有BOXに設定可能なBoxの最大を返す。</t>
    <rPh sb="0" eb="2">
      <t>キョウユウ</t>
    </rPh>
    <rPh sb="6" eb="8">
      <t>セッテイ</t>
    </rPh>
    <rPh sb="8" eb="10">
      <t>カノウ</t>
    </rPh>
    <rPh sb="15" eb="17">
      <t>サイダイ</t>
    </rPh>
    <rPh sb="18" eb="19">
      <t>カエ</t>
    </rPh>
    <phoneticPr fontId="9"/>
  </si>
  <si>
    <t>共有BOXの名称を取得して返す。</t>
    <rPh sb="0" eb="2">
      <t>キョウユウ</t>
    </rPh>
    <rPh sb="6" eb="8">
      <t>メイショウ</t>
    </rPh>
    <rPh sb="9" eb="11">
      <t>シュトク</t>
    </rPh>
    <rPh sb="13" eb="14">
      <t>カエ</t>
    </rPh>
    <phoneticPr fontId="9"/>
  </si>
  <si>
    <t>動作音低減モード時の音の設定値を返す。</t>
  </si>
  <si>
    <t>[以下実装根拠(外部公開不可)]
サポートするオブジェクトは[Product Spec]の[OTHER FUNCTION] - [Contacts function]-[Address book]を参照。FAXに関しては[FAX FUNCTION]-[Address book]を参照。</t>
    <rPh sb="106" eb="107">
      <t>カン</t>
    </rPh>
    <phoneticPr fontId="42"/>
  </si>
  <si>
    <t>初期値：21600</t>
    <rPh sb="0" eb="3">
      <t>ショキチ</t>
    </rPh>
    <phoneticPr fontId="0"/>
  </si>
  <si>
    <t>動作音低減モード機能に設定可能な値を取得して返す。
[以下実装根拠(外部公開不可)]
 [Menu Specification]-「[動作音低減モード]の項目を参照。
値に「オン(低減度：小)」をサポートしている場合、サポート。</t>
    <rPh sb="18" eb="20">
      <t>シュトク</t>
    </rPh>
    <rPh sb="22" eb="23">
      <t>カエ</t>
    </rPh>
    <rPh sb="67" eb="69">
      <t>ドウサ</t>
    </rPh>
    <rPh sb="69" eb="70">
      <t>オン</t>
    </rPh>
    <rPh sb="70" eb="72">
      <t>テイゲン</t>
    </rPh>
    <rPh sb="77" eb="79">
      <t>コウモク</t>
    </rPh>
    <rPh sb="80" eb="82">
      <t>サンショウ</t>
    </rPh>
    <rPh sb="84" eb="85">
      <t>アタイ</t>
    </rPh>
    <rPh sb="106" eb="108">
      <t>バアイ</t>
    </rPh>
    <phoneticPr fontId="22"/>
  </si>
  <si>
    <t>動作音低減モード機能の設定を取得して返す。
[以下実装根拠(外部公開不可)]
epHrQuietModeSupportをサポートしている場合、サポート。</t>
    <rPh sb="14" eb="16">
      <t>シュトク</t>
    </rPh>
    <rPh sb="18" eb="19">
      <t>カエ</t>
    </rPh>
    <phoneticPr fontId="22"/>
  </si>
  <si>
    <t>Embedded Agentの送信先サーバータイプを返す。
Embedded Status Agent(ERMS for BIJ用)はEmbedded Status Agent(スマートチャージサービス用)がサポートの時productStagingDevelopment(1)を返し、非サポートの時productStaging(0)を返す。
Embedded Status Agent(ERMS for BIJ用)以外はproductStaging(0)を返す。</t>
  </si>
  <si>
    <t>hrDeviceIndexにはPrinterのオブジェクトのものを使用する。</t>
    <rPh sb="33" eb="35">
      <t>シヨウ</t>
    </rPh>
    <phoneticPr fontId="42"/>
  </si>
  <si>
    <t>Standard MIB の Printere MIB を補い、 プリンタデバイスの能力情報、ステータス情報、各種設定機能を提供する。</t>
    <rPh sb="29" eb="30">
      <t>オギナ</t>
    </rPh>
    <rPh sb="42" eb="44">
      <t>ノウリョク</t>
    </rPh>
    <rPh sb="44" eb="46">
      <t>ジョウホウ</t>
    </rPh>
    <rPh sb="52" eb="54">
      <t>ジョウホウ</t>
    </rPh>
    <rPh sb="55" eb="57">
      <t>カクシュ</t>
    </rPh>
    <rPh sb="57" eb="59">
      <t>セッテイ</t>
    </rPh>
    <rPh sb="59" eb="61">
      <t>キノウ</t>
    </rPh>
    <rPh sb="62" eb="64">
      <t>テイキョウ</t>
    </rPh>
    <phoneticPr fontId="0"/>
  </si>
  <si>
    <t>MFG:EPSON;CMD:&lt;中略&gt;;MDL:XXXXXXXX;CLS:PRINTER;DES:EPSON XXXXXXXX;</t>
    <phoneticPr fontId="22"/>
  </si>
  <si>
    <t>初期値：BDCのステータス文字列</t>
    <rPh sb="0" eb="3">
      <t>ショキチ</t>
    </rPh>
    <rPh sb="13" eb="16">
      <t>モジレツ</t>
    </rPh>
    <phoneticPr fontId="0"/>
  </si>
  <si>
    <t>Device IDが255OCTETを超える場合に、epPrtDeviceIdの続きを取得して返す。</t>
    <rPh sb="19" eb="20">
      <t>コ</t>
    </rPh>
    <rPh sb="22" eb="24">
      <t>バアイ</t>
    </rPh>
    <rPh sb="40" eb="41">
      <t>ツヅ</t>
    </rPh>
    <phoneticPr fontId="9"/>
  </si>
  <si>
    <t>機体のバージョン情報を取得してオブジェクトを作成する。
作成するバージョン情報はモデルや仕向けによって、存在する情報をFWバージョン、シリアルナンバー、NW FWバージョン、パッケージバージョン、PS、PCL、増設カセット制御FW、FinisherMain、FinisherBoot、HiCapaMain、HiCapaBoot、中間Unit の順に作成する。
[以下実装根拠(外部公開不可)]
サポートするオブジェクトは以下の仕様書を参照。
FWバージョン、シリアルナンバー、NW FWバージョン、パッケージバージョン：全機種サポート。
PS/PCL：「ProductSpec」の「1.MainStructure_Function - CONTROL COMMAND」の項目を参照。（PCLは日本仕向なし）
FinisherMain、FinisherBoot、HiCapaMain、HiCapaBoot、中間Unit：「ProductSpec」の「1.MainStructure_Function - OPTIONS &amp; ACCESSORIES」の項目を参照。
増設カセット制御FW：メカ担当に確認</t>
    <rPh sb="481" eb="483">
      <t>ゾウセツ</t>
    </rPh>
    <rPh sb="487" eb="489">
      <t>セイギョ</t>
    </rPh>
    <rPh sb="494" eb="496">
      <t>タントウ</t>
    </rPh>
    <rPh sb="497" eb="499">
      <t>カクニン</t>
    </rPh>
    <phoneticPr fontId="42"/>
  </si>
  <si>
    <t>epPrtVersionAttributeがonの時、実装される</t>
    <rPh sb="25" eb="26">
      <t>トキ</t>
    </rPh>
    <rPh sb="27" eb="29">
      <t>ジッソウ</t>
    </rPh>
    <phoneticPr fontId="0"/>
  </si>
  <si>
    <t>PDL機の場合、USB I/F接続タイムアウト時間の設定値を取得して返す。
GDI機は非サポート
[以下実装根拠(外部公開不可)]
「Menu Specification」の「USB I/F Timeout Setting」の項目を参照。
PDL機に関しては「ProductSpec」の「1. Main Structures and Functions」の「コントロールコマンド」の項目にてPCL,PostScript,ESC-Page,ESC-Page Colorを参照。</t>
  </si>
  <si>
    <t>節電移行時間の設定値を取得して返す。
[以下実装根拠(外部公開不可)]
「Menu Specification」の「スリープ移行時間設定」または「ProductSpec」の「省電力　スリープモード移行時間設定」の項目参照。
LCD無機の設定可否は「ProductSpec」の「3.3 PrinterDriver(1)- Sleep timer setting」の項目参照。</t>
    <rPh sb="118" eb="120">
      <t>セッテイ</t>
    </rPh>
    <rPh sb="120" eb="122">
      <t>カヒ</t>
    </rPh>
    <rPh sb="181" eb="183">
      <t>コウモク</t>
    </rPh>
    <rPh sb="183" eb="185">
      <t>サンショウ</t>
    </rPh>
    <phoneticPr fontId="9"/>
  </si>
  <si>
    <t>MP Tray優先の設定値を取得して返す。
On  - first(1)
Off - last(2)
[以下実装根拠(外部公開不可)]
「ProductSpec」の「Paper handling」でMP Tray もしくはRear ASFをサポートしていなければ非サポート。サポートしていれば、「Menu Specification」の「MPトレイ優先」の項目を参照。</t>
  </si>
  <si>
    <t>UIの画面の明るさの最小値を取得して返す。
[以下実装根拠(外部公開不可)]
epPrtConsoleDisplayContrast が有効であれば、サポートする。
値は「UI機能仕様書」の「画面の明るさ」の項目を参照。</t>
    <phoneticPr fontId="22"/>
  </si>
  <si>
    <t>UIの画面の明るさの設定値を取得して返す。
[以下実装根拠(外部公開不可)]
「Menu Specification」の「画面の明るさ設定」の項目を参照。</t>
  </si>
  <si>
    <t>動作音低減モードの設定値を取得して返す。
[以下実装根拠(外部公開不可)]
「ProductSpec」の「1.MainStructure_Function - Quiet mode」の項目参照。もしくは「Menu Specification」の「動作音低減モード」の項目を参照。
epHrQuietModeSupportをサポートする場合、NA。</t>
    <rPh sb="92" eb="94">
      <t>コウモク</t>
    </rPh>
    <rPh sb="94" eb="96">
      <t>サンショウ</t>
    </rPh>
    <phoneticPr fontId="9"/>
  </si>
  <si>
    <t>時刻表示のサマータイムの設定値を取得して返す。
disable(0)
enable(1)
[以下実装根拠(外部公開不可)]
「ProductSpec」の「1.MainStructure_Function - Daylight Saving time」の項目参照。もしくは「Menu Specification」の「Daylight Saving Time」の項目を参照。</t>
  </si>
  <si>
    <t>"10"</t>
    <phoneticPr fontId="22"/>
  </si>
  <si>
    <t>本体寿命警告を出すかどうかを返す。国内のみサポート。
[以下実装根拠(外部公開不可)]
「Menu Specification」の「設定」-「本体設定」-「管理者用設定」-「本体寿命の警告」の項目を参照。</t>
    <rPh sb="0" eb="2">
      <t>ホンタイ</t>
    </rPh>
    <rPh sb="2" eb="4">
      <t>ジュミョウ</t>
    </rPh>
    <rPh sb="4" eb="6">
      <t>ケイコク</t>
    </rPh>
    <rPh sb="7" eb="8">
      <t>ダ</t>
    </rPh>
    <rPh sb="14" eb="15">
      <t>カエ</t>
    </rPh>
    <rPh sb="17" eb="19">
      <t>コクナイ</t>
    </rPh>
    <rPh sb="28" eb="30">
      <t>イカ</t>
    </rPh>
    <rPh sb="30" eb="32">
      <t>ジッソウ</t>
    </rPh>
    <rPh sb="32" eb="34">
      <t>コンキョ</t>
    </rPh>
    <rPh sb="35" eb="37">
      <t>ガイブ</t>
    </rPh>
    <rPh sb="37" eb="39">
      <t>コウカイ</t>
    </rPh>
    <rPh sb="39" eb="41">
      <t>フカ</t>
    </rPh>
    <rPh sb="96" eb="98">
      <t>コウモク</t>
    </rPh>
    <rPh sb="99" eb="101">
      <t>サンショウ</t>
    </rPh>
    <phoneticPr fontId="0"/>
  </si>
  <si>
    <t>I/F非接続時の電源Off機能の設定値を取得して返す。
Euro仕向けでのみ対応、Euro仕向け以外では非サポート。
接続判断対象のI/Fは[USB Device],[EtherNet],[Wi-Fi(Wi-Fi Direct含む)],[Fax],[PictBridge],NFC
[以下実装根拠(外部公開不可)]
「Menu Specification」の「Power Off If Disconnected」の項目を参照。
もしくは「ProductSpec」の「1.MainStructure_Function - 1.MainStructure_Function - OTHER FUNCTION - Power off if disconnected」の項目を参照。</t>
  </si>
  <si>
    <t>手差しトレイ優先機能の設定値を取得して返す。
「Menu Specification」の「手差し給紙優先」の項目を参照。</t>
    <rPh sb="11" eb="14">
      <t>セッテイチ</t>
    </rPh>
    <rPh sb="15" eb="17">
      <t>シュトク</t>
    </rPh>
    <rPh sb="19" eb="20">
      <t>カエ</t>
    </rPh>
    <phoneticPr fontId="0"/>
  </si>
  <si>
    <t>用紙セット検知設定モードの設定値を取得して返す。
[以下実装根拠(外部公開不可)]
「Menu Specification」の「設定画面自動表示」の項目を参照。</t>
    <rPh sb="13" eb="16">
      <t>セッテイチ</t>
    </rPh>
    <rPh sb="17" eb="19">
      <t>シュトク</t>
    </rPh>
    <rPh sb="21" eb="22">
      <t>カエ</t>
    </rPh>
    <phoneticPr fontId="0"/>
  </si>
  <si>
    <t>初期値：enable(1)</t>
    <rPh sb="0" eb="3">
      <t>ショキチ</t>
    </rPh>
    <phoneticPr fontId="0"/>
  </si>
  <si>
    <t>標準排紙トレイ自動延長の有効、無効の設定を取得して返す。
[以下実装根拠(外部公開不可)]
「Menu Specification」の「設定」-「本体設定」-「プリンター設定」-「排紙トレイ自動延長」を参照。</t>
    <rPh sb="21" eb="23">
      <t>シュトク</t>
    </rPh>
    <rPh sb="25" eb="26">
      <t>カエ</t>
    </rPh>
    <rPh sb="101" eb="103">
      <t>サンショウ</t>
    </rPh>
    <phoneticPr fontId="0"/>
  </si>
  <si>
    <t>結露防止モード機能の有効無効の設定を取得して返す。</t>
    <rPh sb="18" eb="20">
      <t>シュトク</t>
    </rPh>
    <rPh sb="22" eb="23">
      <t>カエ</t>
    </rPh>
    <phoneticPr fontId="42"/>
  </si>
  <si>
    <t>結露防止モードを継続する時間に設定可能な最大値を取得して返す。</t>
    <rPh sb="21" eb="22">
      <t>ダイ</t>
    </rPh>
    <phoneticPr fontId="42"/>
  </si>
  <si>
    <t>印刷終了後に最速で節電状態に入る機能の有効、無効の設定を取得して返す。
[以下実装根拠(外部公開不可)]
[Menu Specification] - [Quick Sleep]の項目を参照。</t>
    <rPh sb="25" eb="27">
      <t>セッテイ</t>
    </rPh>
    <rPh sb="28" eb="30">
      <t>シュトク</t>
    </rPh>
    <rPh sb="32" eb="33">
      <t>カエ</t>
    </rPh>
    <phoneticPr fontId="42"/>
  </si>
  <si>
    <t>キャッピング開始までの次のデータ待ち時間を取得して返す。
[以下実装根拠(外部公開不可)]
「Menu Specification」の「本体設定」-「基本設定」-「データ待ち時間」の項目を参照。</t>
    <rPh sb="68" eb="70">
      <t>ホンタイ</t>
    </rPh>
    <rPh sb="70" eb="72">
      <t>セッテイ</t>
    </rPh>
    <rPh sb="75" eb="79">
      <t>キホンセッテイ</t>
    </rPh>
    <rPh sb="85" eb="86">
      <t>マ</t>
    </rPh>
    <rPh sb="87" eb="89">
      <t>ジカン</t>
    </rPh>
    <phoneticPr fontId="22"/>
  </si>
  <si>
    <t>キャッピング開始までの次のデータ待ち時間に設定可能な最小値を取得して返す。
[以下実装根拠(外部公開不可)]
「Menu Specification」の「本体設定」-「基本設定」-「データ待ち時間」の項目を参照。</t>
    <phoneticPr fontId="22"/>
  </si>
  <si>
    <t>キャッピング開始までの次のデータ待ち時間に設定可能な最大値を取得して返す。
[以下実装根拠(外部公開不可)]
「Menu Specification」の「本体設定」-「基本設定」-「データ待ち時間」の項目を参照。</t>
    <phoneticPr fontId="22"/>
  </si>
  <si>
    <t>キャッピング開始までの次のデータ待ち時間の設定の間隔を取得して返す。
[以下実装根拠(外部公開不可)]
「Menu Specification」の「本体設定」-「基本設定」-「データ待ち時間」の項目を参照。</t>
    <phoneticPr fontId="22"/>
  </si>
  <si>
    <t>プラテンファンの停止モード設定を取得して返す。
[以下実装根拠(外部公開不可)]
「Menu Specification」の「本体設定」-「基本設定」-「用紙給紙ファン停止」の項目を参照。</t>
    <rPh sb="77" eb="79">
      <t>ヨウシ</t>
    </rPh>
    <rPh sb="79" eb="81">
      <t>キュウシ</t>
    </rPh>
    <rPh sb="84" eb="86">
      <t>テイシ</t>
    </rPh>
    <phoneticPr fontId="22"/>
  </si>
  <si>
    <t>プラテンファンの停止指定時間を取得して返す。
[以下実装根拠(外部公開不可)]
「Menu Specification」の「本体設定」-「基本設定」-「用紙給紙ファン停止」の項目を参照。</t>
    <phoneticPr fontId="22"/>
  </si>
  <si>
    <t>プラテンファンの停止指定時間に設定可能な最小値を取得して返す。
[以下実装根拠(外部公開不可)]
「Menu Specification」の「本体設定」-「基本設定」-「用紙給紙ファン停止」の項目を参照。</t>
    <phoneticPr fontId="22"/>
  </si>
  <si>
    <t>プラテンファンの停止指定時間に設定可能な最大値を取得して返す。
[以下実装根拠(外部公開不可)]
「Menu Specification」の「本体設定」-「基本設定」-「用紙給紙ファン停止」の項目を参照。</t>
    <phoneticPr fontId="22"/>
  </si>
  <si>
    <t>プラテンファンの停止指定時間の設定値の間隔を取得して返す。
[以下実装根拠(外部公開不可)]
「Menu Specification」の「本体設定」-「基本設定」-「用紙給紙ファン停止」の項目を参照。</t>
    <phoneticPr fontId="22"/>
  </si>
  <si>
    <t>[以下実装根拠(外部公開不可)]
「Menu Specification」の「自動電源オフ」の項目を参照。
LCD無し機は「ProductSpec」の「1.MainStructure_Function - 2.SKU_Spec  - Power off timer / Power off if Inactive」の項目を参照。</t>
  </si>
  <si>
    <t>単位は分。０は機能OFFを意味する。
時間が小さい順にオブジェクトを作成する
[以下実装根拠(外部公開不可)]
「ProductSpec」の「1.MainStructure_Function - 2.SKU_Spec  - Power off timer / Power off if Inactive」または「3.1 Functional Specification Overview」の項目を参照。</t>
  </si>
  <si>
    <t>機体がサポートするI/Fのオブジェクトを作成する
USB, USB Host, I/F付きNFC の順に作成する
[以下実装根拠(外部公開不可)]
サポートするオブジェクトは「ProductSpec」の「1.MainStructure_Function - CONNECTIVITY」を参照。</t>
  </si>
  <si>
    <t>インタフェースのタイプに対応する設定テーブルの番号を返す。設定テーブルは非サポートなので0を返す。</t>
  </si>
  <si>
    <t>インターフェースの接続回数を取得して返す。
[以下実装根拠(外部公開不可)]
P-Logger搭載のSIDM機種でサポート。</t>
  </si>
  <si>
    <t>こすれ軽減モードの設定値を取得して返す。
[以下実装根拠(外部公開不可)]
「Menu Specification」の「こすれ軽減」の項目を参照。
設定値がOn,Offのみの場合サポート。</t>
    <phoneticPr fontId="22"/>
  </si>
  <si>
    <t>"E0"</t>
  </si>
  <si>
    <t>下記①～④の順にオブジェクトを作成する。②～③はProductSpecの 「3.6 PaperSupport (PaperSize)」または「3.3 Printer driver specification (2)」のサポート状況に従う。
①課金用の用紙サイズカウントを行う場合は、課金用の印刷枚数を取得するため、epPrtPaperSizeCountTypeがcategoryの用紙サイズを以下の順番で作成する。
用紙サイズのサポートの有無には関係しない。
　A3/Ledger、A4/Letter、A5、
　A6/HAGAKI、B4/Legal、B5、
　Envelope、Others
※ProductSpec - 2.SKU_Spec - Device Control Biling Rank が ”C” の場合、課金用の用紙サイズカウントを行う。
②PostScriptをサポートする仕向は以下が続く (PostScriptの有無は「Product Spec」の「1. Main Structures and Functions」の「コントロールコマンド」の「PostScript」を参照。)
  仮想用紙サイズAuto
③ProductSpecの「3.6 PaperSupport (PaperSize)」の “Printer Panel” または「3.3 Printer driver specification (2)」の ”order” の順に作成する。その際、同一用紙サイズでSEF、LEFが両方存在する場合は、縦横なし、縦(Portrait)、横(Landscape)の順にオブジェクトを作成する。縦横はパネルに正対した時に用紙を置く方向であり搬送方向ではない。
  ただし、課金用の用紙サイズカウントを行う場合は、①のA5, B5を除く。また、課金用の用紙サイズカウントの有無に関係なく②を除く。
④epPrtInputAutoPaperSizeが有効な給紙口が存在する場合、不明な用紙サイズ（Unknown）を作成する。
各用紙サイズのAttributeで返す。値はサポート用紙一覧参照。</t>
    <rPh sb="497" eb="499">
      <t>サンショウ</t>
    </rPh>
    <phoneticPr fontId="0"/>
  </si>
  <si>
    <t>常に面数を返す。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rPh sb="78" eb="79">
      <t>カエ</t>
    </rPh>
    <rPh sb="92" eb="93">
      <t>オコナ</t>
    </rPh>
    <rPh sb="96" eb="98">
      <t>キシュ</t>
    </rPh>
    <rPh sb="102" eb="103">
      <t>カエ</t>
    </rPh>
    <phoneticPr fontId="0"/>
  </si>
  <si>
    <t>用紙サイズ別のカラー印刷数を取得して返す。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※「ProductSpec」-「2.SKU_Spec」-「Device Control Biling Rank」が ”C” の場合、課金用の用紙サイズカウントを行う。</t>
  </si>
  <si>
    <t>用紙サイズ別のカラー片面印刷数を取得して返す。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※「ProductSpec」-「2.SKU_Spec」-「Device Control Biling Rank」が ”C” の場合、課金用の用紙サイズカウントを行う。</t>
  </si>
  <si>
    <t>紙サイズ毎の穴あき設定のサポート情報を取得して返す。
[以下実装根拠(外部公開不可)]
「Menu Specification」の「設定」「本体設定」-「プリンター設定」-「給紙装置設定」-「用紙設定」-「[給紙装置名称]」-「穴あき」を参照。</t>
    <rPh sb="19" eb="21">
      <t>シュトク</t>
    </rPh>
    <rPh sb="23" eb="24">
      <t>カエ</t>
    </rPh>
    <rPh sb="28" eb="30">
      <t>イカ</t>
    </rPh>
    <rPh sb="30" eb="32">
      <t>ジッソウ</t>
    </rPh>
    <rPh sb="32" eb="34">
      <t>コンキョ</t>
    </rPh>
    <rPh sb="35" eb="37">
      <t>ガイブ</t>
    </rPh>
    <rPh sb="37" eb="39">
      <t>コウカイ</t>
    </rPh>
    <rPh sb="39" eb="41">
      <t>フカ</t>
    </rPh>
    <rPh sb="104" eb="106">
      <t>キュウシ</t>
    </rPh>
    <rPh sb="106" eb="108">
      <t>ソウチ</t>
    </rPh>
    <rPh sb="108" eb="110">
      <t>メイショウ</t>
    </rPh>
    <rPh sb="119" eb="121">
      <t>サンショウ</t>
    </rPh>
    <phoneticPr fontId="42"/>
  </si>
  <si>
    <t>Indexごとに異なる</t>
    <rPh sb="8" eb="9">
      <t>コト</t>
    </rPh>
    <phoneticPr fontId="0"/>
  </si>
  <si>
    <t>LPのみサポート。
用紙サイズ・横方向累計印刷カウントテーブル。
作成するオブジェクトの順番は epPrtPaperSize2Tableと同じ。</t>
    <rPh sb="33" eb="35">
      <t>サクセイ</t>
    </rPh>
    <rPh sb="44" eb="46">
      <t>ジュンバン</t>
    </rPh>
    <rPh sb="69" eb="70">
      <t>オナ</t>
    </rPh>
    <phoneticPr fontId="42"/>
  </si>
  <si>
    <t>紙サイズ毎の横/水平方向の総印刷数を取得して返す。</t>
    <rPh sb="18" eb="20">
      <t>シュトク</t>
    </rPh>
    <rPh sb="22" eb="23">
      <t>カエ</t>
    </rPh>
    <phoneticPr fontId="42"/>
  </si>
  <si>
    <t>紙サイズ毎の横/水平方向のプロセスカラー総印刷数を取得して返す。</t>
    <rPh sb="25" eb="27">
      <t>シュトク</t>
    </rPh>
    <rPh sb="29" eb="30">
      <t>カエ</t>
    </rPh>
    <phoneticPr fontId="42"/>
  </si>
  <si>
    <t>紙サイズ毎の横/水平方向の片面印刷総印刷数を取得して返す。</t>
    <rPh sb="22" eb="24">
      <t>シュトク</t>
    </rPh>
    <rPh sb="26" eb="27">
      <t>カエ</t>
    </rPh>
    <phoneticPr fontId="42"/>
  </si>
  <si>
    <t>紙サイズ毎の横/水平方向のプロセスカラー、片面印刷総印刷数を取得して返す。</t>
    <rPh sb="30" eb="32">
      <t>シュトク</t>
    </rPh>
    <rPh sb="34" eb="35">
      <t>カエ</t>
    </rPh>
    <phoneticPr fontId="42"/>
  </si>
  <si>
    <t>紙サイズ毎の印刷数2のカウント単位を取得して返す。</t>
    <rPh sb="18" eb="20">
      <t>シュトク</t>
    </rPh>
    <rPh sb="22" eb="23">
      <t>カエ</t>
    </rPh>
    <phoneticPr fontId="42"/>
  </si>
  <si>
    <t>紙サイズ毎の印刷数2を取得して返す。</t>
    <rPh sb="11" eb="13">
      <t>シュトク</t>
    </rPh>
    <rPh sb="15" eb="16">
      <t>カエ</t>
    </rPh>
    <phoneticPr fontId="42"/>
  </si>
  <si>
    <t>紙サイズ毎のプロセスカラー総印刷数2を取得して返す。</t>
    <rPh sb="19" eb="21">
      <t>シュトク</t>
    </rPh>
    <rPh sb="23" eb="24">
      <t>カエ</t>
    </rPh>
    <phoneticPr fontId="42"/>
  </si>
  <si>
    <t>紙サイズ毎の片面印刷総印刷数2を取得して返す。</t>
    <rPh sb="16" eb="18">
      <t>シュトク</t>
    </rPh>
    <rPh sb="20" eb="21">
      <t>カエ</t>
    </rPh>
    <phoneticPr fontId="42"/>
  </si>
  <si>
    <t>下記①または②の順にオブジェクトを作成する。①～②はPrintingSpec仕様書のPIM,APF,EC,ICC Profileのサポート状況に従う。
作成するオブジェクトは、
①PrintingSpec仕様書のPIM,APF,EC,ICC ProfileのUI Orderがある場合
PrintingSpec仕様書のPIM,APF,EC,ICC ProfileのUI Order順に作成する。
その際、UI Order番号が同じ用紙タイプが複数書かれていても、オブジェクトは１つだけ作成する。
②PrintingSpec仕様書のPIM,APF,EC,ICC ProfileのUI Orderがない場合
ProductSpec仕様書のPaper Listでサポートする用紙タイプをPrint mode(Driver)のOrder順に作成する。
ただし、①,②ともにES-HWオブジェクトは、ES-HW, Mattハガキ, EMP, DSMP を１つにしたもの。
ESFオブジェクトは、ESF, ESF Label, ESF Hagaki  を１つにしたもの。
PGPPオブジェクトは、PGPP, PSPPを１つにしたもの。
CD/DVD, PVC ID Cardは、CD, CD(高画質), CD(光沢), PVC ID Cardの順にオブジェクトを作成する。
各用紙タイプのAttributeで返す。値はサポート用紙一覧参照。</t>
    <phoneticPr fontId="22"/>
  </si>
  <si>
    <t>常に枚数を返す。
仮想用紙タイプは印刷枚数をカウントしないのでNA。
拡張アプレットをサポートしない機種では非サポート。</t>
  </si>
  <si>
    <t>拡張Appletに保存している印刷枚数を取得して返す。
カウント仕様はAppletに依存する。
仮想用紙タイプは印刷枚数をカウントしないのでNA。
拡張アプレットをサポートしない機種では非サポート。</t>
  </si>
  <si>
    <t>MIBから実行できる操作のオブジェクトを作成する。
「ネットワークステータスシート」,「全初期化」,「印刷カバレッジ情報初期化」,「プリンター情報シート印刷」,「消耗品情報シート印刷」,
「使用履歴シート印刷」の内、サポートするオブジェクトを順に作成する。
「全初期化」は常に作成する。
[以下実装根拠(外部公開不可)]
サポートする操作種は「ProductSpec」の「1.MainStructure_Function - Status sheet」の項目を参照。</t>
    <rPh sb="136" eb="137">
      <t>ツネ</t>
    </rPh>
    <rPh sb="138" eb="140">
      <t>サクセイ</t>
    </rPh>
    <phoneticPr fontId="0"/>
  </si>
  <si>
    <t>GetRequestによる操作の実行と応答の取得のサポートの有効無効状態を返す。</t>
    <rPh sb="37" eb="38">
      <t>カエ</t>
    </rPh>
    <phoneticPr fontId="22"/>
  </si>
  <si>
    <t>ネットワークステータスシート印刷のGetRequestによる操作の実行と応答の取得のサポートの有効無効状態を返す。</t>
    <phoneticPr fontId="22"/>
  </si>
  <si>
    <t>固定</t>
    <phoneticPr fontId="22"/>
  </si>
  <si>
    <t>enable(1)</t>
    <phoneticPr fontId="22"/>
  </si>
  <si>
    <t>全初期化のGetRequestによる操作の実行と応答の取得のサポートの有効無効状態を返す。</t>
    <phoneticPr fontId="22"/>
  </si>
  <si>
    <t>disable(0)</t>
    <phoneticPr fontId="22"/>
  </si>
  <si>
    <t>消耗品情報シート印刷のGetRequestによる操作の実行と応答の取得のサポートの有効無効状態を返す。</t>
    <phoneticPr fontId="22"/>
  </si>
  <si>
    <t>操作の実行と応答の取得。</t>
    <phoneticPr fontId="22"/>
  </si>
  <si>
    <t>ネットワークステータスシート印刷の操作の実行と応答の取得。</t>
    <phoneticPr fontId="22"/>
  </si>
  <si>
    <t>可変</t>
    <rPh sb="0" eb="2">
      <t>カヘン</t>
    </rPh>
    <phoneticPr fontId="22"/>
  </si>
  <si>
    <t>初期値：noError(0)</t>
    <rPh sb="0" eb="3">
      <t>ショキチ</t>
    </rPh>
    <phoneticPr fontId="22"/>
  </si>
  <si>
    <t>全初期化の操作の実行と応答の取得。</t>
    <phoneticPr fontId="22"/>
  </si>
  <si>
    <t>印刷カバレッジ情報初期化の操作の実行と応答の取得。</t>
    <phoneticPr fontId="22"/>
  </si>
  <si>
    <t>プリンター情報シート印刷の操作の実行と応答の取得。</t>
    <phoneticPr fontId="22"/>
  </si>
  <si>
    <t>消耗品情報シート印刷の操作の実行と応答の取得。</t>
    <phoneticPr fontId="22"/>
  </si>
  <si>
    <t>使用履歴シート印刷の操作の実行と応答の取得。</t>
    <phoneticPr fontId="22"/>
  </si>
  <si>
    <t>Cassette1の用紙サイズを返す。</t>
  </si>
  <si>
    <t>Cassette2の用紙サイズを返す。</t>
  </si>
  <si>
    <t>Rear MFは給紙装置設定ができないのでunknown(-2)を応答する</t>
  </si>
  <si>
    <t>CDR Trayは給紙装置設定ができないのでunknown(-2)を応答する</t>
  </si>
  <si>
    <t>Rear MFの給紙数を返す。</t>
  </si>
  <si>
    <t>CDR Trayの給紙数を返す。</t>
  </si>
  <si>
    <t>給紙ローラーの交換回数を取得して返す
[以下実装根拠(外部公開不可)]
サポートする部材は「ProductSpec」の「Periodical Mentenance Parts」の項目を参照。</t>
    <rPh sb="42" eb="44">
      <t>ブザイ</t>
    </rPh>
    <phoneticPr fontId="0"/>
  </si>
  <si>
    <t>Rear MFのシートフィード種別を返す。</t>
  </si>
  <si>
    <t>rearManualFeed(8)</t>
  </si>
  <si>
    <t>CDR Trayのシートフィード種別を返す。</t>
  </si>
  <si>
    <t>給紙装置の用紙サイズ別の印刷カウントの単位を取得して返す。
[以下実装根拠(外部公開不可)]
「P-Loggerデータフォーマット仕様書」の統合No.1094-1103の項目を参照。</t>
  </si>
  <si>
    <t>Cassette2に設定できる用紙サイズを返す。</t>
  </si>
  <si>
    <t>CDR Trayは設定できないのでNA</t>
  </si>
  <si>
    <t>Cassette1に設定できる用紙タイプを返す。</t>
    <rPh sb="10" eb="12">
      <t>セッテイ</t>
    </rPh>
    <phoneticPr fontId="0"/>
  </si>
  <si>
    <t>Cassette2に設定できる用紙タイプを返す。</t>
    <rPh sb="10" eb="12">
      <t>セッテイ</t>
    </rPh>
    <phoneticPr fontId="0"/>
  </si>
  <si>
    <t>Cassette1は設定できないためNA。</t>
  </si>
  <si>
    <t>用紙サイズ自動検知設定がある給紙装置だけ値を返す
自動検知On時：センサー設定にかからわず、全ての選択肢のリストの値
自動検知Off時：現在のセンサー設定によって選択肢が限定されたリストの値（センサーの設定の有効無効に関わらず、プリンターとしては現在のセンサー位置での選択肢を内部的に保持している）
[以下実装根拠(外部公開不可)]
テーブルサポート有無は「Menu Specification」の「用紙サイズの自動検知」の項目を参照。</t>
  </si>
  <si>
    <t>用紙サイズ自動検知設定がある給紙装置に設定できる用紙サイズを返す</t>
    <rPh sb="30" eb="31">
      <t>カエ</t>
    </rPh>
    <phoneticPr fontId="9"/>
  </si>
  <si>
    <t>以下の順でIndexをつける
1:copy, 2:fax, 3:other(copy, fax以外)
ただしfaxなし機種やfax完全無効化時はfaxの設定値はなく、otherのIndexが繰り上がる
[以下実装根拠(外部公開不可)]
「Menu Specification」-[設定] - [本体設定] - [プリンター設定] - [給紙装置設定] - [給紙口自動選択] - [コピー/FAX/その他(印刷全般)]の項目を参照。</t>
    <rPh sb="210" eb="212">
      <t>コウモク</t>
    </rPh>
    <rPh sb="213" eb="215">
      <t>サンショウ</t>
    </rPh>
    <phoneticPr fontId="35"/>
  </si>
  <si>
    <t>機能ごとの設定できる給紙装置情報。給紙装置をビット形式で表す。詳細は標準仕様書参照。
各bitとPrtInputIndex-1のオブジェクトが対応する。</t>
  </si>
  <si>
    <t>用紙検出方法の設定を取得して返す。</t>
    <rPh sb="0" eb="2">
      <t>ヨウシ</t>
    </rPh>
    <rPh sb="2" eb="4">
      <t>ケンシュツ</t>
    </rPh>
    <rPh sb="4" eb="6">
      <t>ホウホウ</t>
    </rPh>
    <rPh sb="7" eb="9">
      <t>セッテイ</t>
    </rPh>
    <rPh sb="10" eb="12">
      <t>シュトク</t>
    </rPh>
    <rPh sb="14" eb="15">
      <t>カエ</t>
    </rPh>
    <phoneticPr fontId="0"/>
  </si>
  <si>
    <t>用紙の給紙方法設定を取得して返す。</t>
    <rPh sb="0" eb="2">
      <t>ヨウシ</t>
    </rPh>
    <rPh sb="3" eb="5">
      <t>キュウシ</t>
    </rPh>
    <rPh sb="5" eb="7">
      <t>ホウホウ</t>
    </rPh>
    <rPh sb="7" eb="9">
      <t>セッテイ</t>
    </rPh>
    <rPh sb="10" eb="12">
      <t>シュトク</t>
    </rPh>
    <rPh sb="14" eb="15">
      <t>カエ</t>
    </rPh>
    <phoneticPr fontId="0"/>
  </si>
  <si>
    <t>使用する給紙装置のインデックスを返す。</t>
    <rPh sb="0" eb="2">
      <t>シヨウ</t>
    </rPh>
    <rPh sb="4" eb="6">
      <t>キュウシ</t>
    </rPh>
    <rPh sb="6" eb="8">
      <t>ソウチ</t>
    </rPh>
    <rPh sb="16" eb="17">
      <t>カエ</t>
    </rPh>
    <phoneticPr fontId="0"/>
  </si>
  <si>
    <t>使用するラベル幅の寸法値を取得して返す。</t>
    <rPh sb="0" eb="2">
      <t>シヨウ</t>
    </rPh>
    <rPh sb="7" eb="8">
      <t>ハバ</t>
    </rPh>
    <rPh sb="9" eb="11">
      <t>スンポウ</t>
    </rPh>
    <rPh sb="11" eb="12">
      <t>アタイ</t>
    </rPh>
    <rPh sb="13" eb="15">
      <t>シュトク</t>
    </rPh>
    <rPh sb="17" eb="18">
      <t>カエ</t>
    </rPh>
    <phoneticPr fontId="0"/>
  </si>
  <si>
    <t>使用するラベル長さの寸法値を取得して返す。</t>
    <rPh sb="7" eb="8">
      <t>ナガ</t>
    </rPh>
    <phoneticPr fontId="0"/>
  </si>
  <si>
    <t>使用するラベル間の距離を取得して返す。</t>
    <rPh sb="7" eb="8">
      <t>カン</t>
    </rPh>
    <rPh sb="9" eb="11">
      <t>キョリ</t>
    </rPh>
    <rPh sb="12" eb="14">
      <t>シュトク</t>
    </rPh>
    <rPh sb="16" eb="17">
      <t>カエ</t>
    </rPh>
    <phoneticPr fontId="0"/>
  </si>
  <si>
    <t>給紙装置にある用紙の種類のインデックスを返す。</t>
    <rPh sb="0" eb="2">
      <t>キュウシ</t>
    </rPh>
    <rPh sb="2" eb="4">
      <t>ソウチ</t>
    </rPh>
    <rPh sb="7" eb="9">
      <t>ヨウシ</t>
    </rPh>
    <rPh sb="10" eb="12">
      <t>シュルイ</t>
    </rPh>
    <rPh sb="20" eb="21">
      <t>カエ</t>
    </rPh>
    <phoneticPr fontId="0"/>
  </si>
  <si>
    <t>給紙装置の容量の単位を返す。</t>
    <rPh sb="0" eb="2">
      <t>キュウシ</t>
    </rPh>
    <rPh sb="2" eb="4">
      <t>ソウチ</t>
    </rPh>
    <rPh sb="5" eb="7">
      <t>ヨウリョウ</t>
    </rPh>
    <rPh sb="8" eb="10">
      <t>タンイ</t>
    </rPh>
    <rPh sb="11" eb="12">
      <t>カエ</t>
    </rPh>
    <phoneticPr fontId="0"/>
  </si>
  <si>
    <t>給紙装置の最大容量を返す。</t>
    <rPh sb="0" eb="2">
      <t>キュウシ</t>
    </rPh>
    <rPh sb="2" eb="4">
      <t>ソウチ</t>
    </rPh>
    <rPh sb="5" eb="7">
      <t>サイダイ</t>
    </rPh>
    <rPh sb="7" eb="9">
      <t>ヨウリョウ</t>
    </rPh>
    <rPh sb="10" eb="11">
      <t>カエ</t>
    </rPh>
    <phoneticPr fontId="0"/>
  </si>
  <si>
    <t>給紙装置の現在の容量を返す。</t>
    <rPh sb="0" eb="2">
      <t>キュウシ</t>
    </rPh>
    <rPh sb="2" eb="4">
      <t>ソウチ</t>
    </rPh>
    <rPh sb="5" eb="7">
      <t>ゲンザイ</t>
    </rPh>
    <rPh sb="8" eb="10">
      <t>ヨウリョウ</t>
    </rPh>
    <rPh sb="11" eb="12">
      <t>カエ</t>
    </rPh>
    <phoneticPr fontId="0"/>
  </si>
  <si>
    <t>印刷に使用する用紙形態の設定を返す。
[以下実装根拠(外部公開不可)]
ラベルプリンタのみサポート。</t>
    <phoneticPr fontId="22"/>
  </si>
  <si>
    <t>ラベルの設定値の設定方法を返す。
[以下実装根拠(外部公開不可)]
[Menu Specification] - [用紙設定] - [用紙形態]をサポートすること。</t>
    <phoneticPr fontId="22"/>
  </si>
  <si>
    <t>印刷に使用する用紙形態の設定のインデックスを返す。
[以下実装根拠(外部公開不可)]
[Menu Specification] - [用紙設定] - [用紙形態]をサポートすること。</t>
    <phoneticPr fontId="22"/>
  </si>
  <si>
    <t>用紙レイアウトの左オフセットを返す。 
[以下実装根拠(外部公開不可)]
[設定要求仕様] - [用紙レイアウト] - [左右ギャップ]、または[設定要求仕様] - [用紙レイアウト] - [左ギャップ]</t>
    <rPh sb="21" eb="23">
      <t>イカ</t>
    </rPh>
    <rPh sb="23" eb="25">
      <t>ジッソウ</t>
    </rPh>
    <rPh sb="25" eb="27">
      <t>コンキョ</t>
    </rPh>
    <rPh sb="28" eb="30">
      <t>ガイブ</t>
    </rPh>
    <rPh sb="30" eb="32">
      <t>コウカイ</t>
    </rPh>
    <rPh sb="32" eb="34">
      <t>フカ</t>
    </rPh>
    <rPh sb="38" eb="42">
      <t>セッテイヨウキュウ</t>
    </rPh>
    <rPh sb="42" eb="44">
      <t>シヨウ</t>
    </rPh>
    <rPh sb="49" eb="51">
      <t>ヨウシ</t>
    </rPh>
    <rPh sb="61" eb="63">
      <t>サユウ</t>
    </rPh>
    <phoneticPr fontId="22"/>
  </si>
  <si>
    <t>用紙レイアウトの右ギャップを返す。 
[以下実装根拠(外部公開不可)]
[設定要求仕様] - [用紙レイアウト] - [左右ギャップ]、または[設定要求仕様] - [用紙レイアウト] - [右ギャップ]</t>
    <rPh sb="8" eb="9">
      <t>ミギ</t>
    </rPh>
    <rPh sb="20" eb="22">
      <t>イカ</t>
    </rPh>
    <rPh sb="22" eb="24">
      <t>ジッソウ</t>
    </rPh>
    <rPh sb="24" eb="26">
      <t>コンキョ</t>
    </rPh>
    <rPh sb="27" eb="29">
      <t>ガイブ</t>
    </rPh>
    <rPh sb="29" eb="31">
      <t>コウカイ</t>
    </rPh>
    <rPh sb="31" eb="33">
      <t>フカ</t>
    </rPh>
    <rPh sb="37" eb="41">
      <t>セッテイヨウキュウ</t>
    </rPh>
    <rPh sb="41" eb="43">
      <t>シヨウ</t>
    </rPh>
    <rPh sb="48" eb="50">
      <t>ヨウシ</t>
    </rPh>
    <rPh sb="60" eb="62">
      <t>サユウ</t>
    </rPh>
    <rPh sb="95" eb="96">
      <t>ミギ</t>
    </rPh>
    <phoneticPr fontId="22"/>
  </si>
  <si>
    <t>穴・用紙端間距離を返す。 
[以下実装根拠(外部公開不可)]
[設定要求仕様] - [用紙レイアウト] - [穴・用紙端間距離]</t>
    <rPh sb="15" eb="17">
      <t>イカ</t>
    </rPh>
    <rPh sb="17" eb="19">
      <t>ジッソウ</t>
    </rPh>
    <rPh sb="19" eb="21">
      <t>コンキョ</t>
    </rPh>
    <rPh sb="22" eb="24">
      <t>ガイブ</t>
    </rPh>
    <rPh sb="24" eb="26">
      <t>コウカイ</t>
    </rPh>
    <rPh sb="26" eb="28">
      <t>フカ</t>
    </rPh>
    <rPh sb="32" eb="36">
      <t>セッテイヨウキュウ</t>
    </rPh>
    <rPh sb="36" eb="38">
      <t>シヨウ</t>
    </rPh>
    <rPh sb="43" eb="45">
      <t>ヨウシ</t>
    </rPh>
    <phoneticPr fontId="22"/>
  </si>
  <si>
    <t>dicutLabelの用紙形態・寸法単位別のラベル幅の設定可能な最小値。</t>
    <phoneticPr fontId="22"/>
  </si>
  <si>
    <t>dicutLabelの用紙形態・寸法単位別のラベル幅の設定可能な最大値。</t>
    <phoneticPr fontId="22"/>
  </si>
  <si>
    <t>dicutLabelの用紙形態・寸法単位別のラベル長さの設定可能な最小値。</t>
    <phoneticPr fontId="22"/>
  </si>
  <si>
    <t>dicutLabelの用紙形態・寸法単位別のラベル長さの設定可能な最大値。</t>
    <phoneticPr fontId="22"/>
  </si>
  <si>
    <t>dicutLabelの用紙形態・寸法単位別のメディア検出なしのラベル間の距離の最小値。</t>
    <phoneticPr fontId="22"/>
  </si>
  <si>
    <t>dicutLabelの用紙形態・寸法単位別のメディア検出なしのラベル間の距離の最大値。</t>
    <phoneticPr fontId="22"/>
  </si>
  <si>
    <t>dicutLabelの用紙形態・寸法単位別のメディア検出ありのラベル間の距離の最小値。</t>
    <phoneticPr fontId="22"/>
  </si>
  <si>
    <t>dicutLabelの用紙形態・寸法単位別のメディア検出ありのラベル間の距離の最大値。</t>
    <phoneticPr fontId="22"/>
  </si>
  <si>
    <t>給紙装置の用紙形態・用紙検出方法のテーブル。</t>
    <phoneticPr fontId="22"/>
  </si>
  <si>
    <t>サポートしている用紙検出方法のタイプを返す。</t>
    <rPh sb="19" eb="20">
      <t>カエ</t>
    </rPh>
    <phoneticPr fontId="22"/>
  </si>
  <si>
    <t>ダイカットラベルの用紙検出方法のタイプを返す</t>
    <phoneticPr fontId="22"/>
  </si>
  <si>
    <t>全面ラベルの用紙検出方法のタイプを返す</t>
    <rPh sb="0" eb="2">
      <t>ゼンメン</t>
    </rPh>
    <phoneticPr fontId="22"/>
  </si>
  <si>
    <t>連続紙の用紙検出方法のタイプを返す</t>
    <rPh sb="0" eb="2">
      <t>レンゾク</t>
    </rPh>
    <rPh sb="2" eb="3">
      <t>カミ</t>
    </rPh>
    <phoneticPr fontId="22"/>
  </si>
  <si>
    <t>タグの用紙検出方法のタイプを返す</t>
    <phoneticPr fontId="22"/>
  </si>
  <si>
    <t>[実装根拠(外部公開不可)]
[設定項目要求仕様] - [用紙レイアウト]を参照。</t>
    <rPh sb="1" eb="5">
      <t>ジッソウコンキョ</t>
    </rPh>
    <rPh sb="6" eb="8">
      <t>ガイブ</t>
    </rPh>
    <rPh sb="8" eb="10">
      <t>コウカイ</t>
    </rPh>
    <rPh sb="10" eb="12">
      <t>フカ</t>
    </rPh>
    <rPh sb="16" eb="20">
      <t>セッテイコウモク</t>
    </rPh>
    <rPh sb="20" eb="22">
      <t>ヨウキュウ</t>
    </rPh>
    <rPh sb="22" eb="24">
      <t>シヨウ</t>
    </rPh>
    <rPh sb="29" eb="31">
      <t>ヨウシ</t>
    </rPh>
    <rPh sb="38" eb="40">
      <t>サンショウ</t>
    </rPh>
    <phoneticPr fontId="22"/>
  </si>
  <si>
    <t>用紙形態・用紙検出方法・寸法単位別のラベル幅の設定可能な最小値を返す。</t>
    <phoneticPr fontId="22"/>
  </si>
  <si>
    <t>ダイカットラベル・gap・mmのラベル幅の設定可能な最小値を返す。</t>
    <rPh sb="19" eb="20">
      <t>ハバ</t>
    </rPh>
    <rPh sb="21" eb="25">
      <t>セッテイカノウ</t>
    </rPh>
    <rPh sb="26" eb="29">
      <t>サイショウチ</t>
    </rPh>
    <rPh sb="30" eb="31">
      <t>カエ</t>
    </rPh>
    <phoneticPr fontId="22"/>
  </si>
  <si>
    <t>ダイカットラベル・gap・inchのラベル幅の設定可能な最小値を返す。</t>
    <rPh sb="21" eb="22">
      <t>ハバ</t>
    </rPh>
    <rPh sb="23" eb="27">
      <t>セッテイカノウ</t>
    </rPh>
    <rPh sb="28" eb="31">
      <t>サイショウチ</t>
    </rPh>
    <rPh sb="32" eb="33">
      <t>カエ</t>
    </rPh>
    <phoneticPr fontId="22"/>
  </si>
  <si>
    <t>ダイカットラベル・blackmark・mmのラベル幅の設定可能な最小値を返す。</t>
    <rPh sb="25" eb="26">
      <t>ハバ</t>
    </rPh>
    <rPh sb="27" eb="31">
      <t>セッテイカノウ</t>
    </rPh>
    <rPh sb="32" eb="35">
      <t>サイショウチ</t>
    </rPh>
    <rPh sb="36" eb="37">
      <t>カエ</t>
    </rPh>
    <phoneticPr fontId="22"/>
  </si>
  <si>
    <t>ダイカットラベル・blackmark・inchのラベル幅の設定可能な最小値を返す。</t>
    <phoneticPr fontId="22"/>
  </si>
  <si>
    <t>全面ラベル・none・mmのラベル幅の設定可能な最小値を返す。</t>
    <rPh sb="0" eb="2">
      <t>ゼンメン</t>
    </rPh>
    <phoneticPr fontId="22"/>
  </si>
  <si>
    <t>全面ラベル・none・inchのラベル幅の設定可能な最小値を返す。</t>
    <rPh sb="0" eb="2">
      <t>ゼンメン</t>
    </rPh>
    <phoneticPr fontId="22"/>
  </si>
  <si>
    <t>全面ラベル・blackmark・mmのラベル幅の設定可能な最小値を返す。</t>
    <rPh sb="0" eb="2">
      <t>ゼンメン</t>
    </rPh>
    <phoneticPr fontId="22"/>
  </si>
  <si>
    <t>全面ラベル・blackmark・inchのラベル幅の設定可能な最小値を返す。</t>
    <rPh sb="0" eb="2">
      <t>ゼンメン</t>
    </rPh>
    <phoneticPr fontId="22"/>
  </si>
  <si>
    <t>連続紙・none・mmのラベル幅の設定可能な最小値を返す。</t>
    <phoneticPr fontId="22"/>
  </si>
  <si>
    <t>連続紙・none・inchのラベル幅の設定可能な最小値を返す。</t>
    <phoneticPr fontId="22"/>
  </si>
  <si>
    <t>連続紙・blackmark・mmのラベル幅の設定可能な最小値を返す。</t>
    <phoneticPr fontId="22"/>
  </si>
  <si>
    <t>連続紙・blackmark・inchのラベル幅の設定可能な最小値を返す。</t>
    <phoneticPr fontId="22"/>
  </si>
  <si>
    <t>用紙形態・用紙検出方法・寸法単位別のラベル幅の設定可能な最大値を返す。</t>
    <phoneticPr fontId="22"/>
  </si>
  <si>
    <t>排紙装置の種別を返す。</t>
    <rPh sb="0" eb="2">
      <t>ハイシ</t>
    </rPh>
    <phoneticPr fontId="0"/>
  </si>
  <si>
    <t>初期値：NA</t>
    <rPh sb="0" eb="3">
      <t>ショキチ</t>
    </rPh>
    <phoneticPr fontId="0"/>
  </si>
  <si>
    <t>初期値：0</t>
    <rPh sb="0" eb="2">
      <t>ショキ</t>
    </rPh>
    <rPh sb="2" eb="3">
      <t>チ</t>
    </rPh>
    <phoneticPr fontId="42"/>
  </si>
  <si>
    <t>機能別カラー印刷数を取得して返す。
[以下実装根拠(外部公開不可)]
「ProductSpec」の「2. SKU Specification」-「課金ランク」または「Device Control Biling Rank」がBの場合は非サポート。</t>
  </si>
  <si>
    <t>[以下実装根拠(外部公開不可)]
「P-Loggerデータフォーマット仕様書」の統合No.816-835の項目を参照。</t>
  </si>
  <si>
    <t>印刷JOBの印刷カウントを取得して返す。</t>
    <rPh sb="0" eb="2">
      <t>インサツ</t>
    </rPh>
    <rPh sb="6" eb="8">
      <t>インサツ</t>
    </rPh>
    <rPh sb="13" eb="15">
      <t>シュトク</t>
    </rPh>
    <rPh sb="17" eb="18">
      <t>カエ</t>
    </rPh>
    <phoneticPr fontId="0"/>
  </si>
  <si>
    <t>初期値：0</t>
    <phoneticPr fontId="22"/>
  </si>
  <si>
    <t>用紙種別と用紙サイズを以下の順番で組み合わせ、オブジェクトを作成する。
用紙種別順：光沢紙[52],普通紙[51],マット紙[53]
※[]内EpPrtPaperTypeTCの値
用紙サイズ順：A4/Letter[5262],はがき[11],4x6[45],2L[46],L[44],その他[64]
※[]内はPaperSizeTypeTCの値
オブジェクトの組み合わせ順：
　（用紙種別A - 用紙サイズa）、
　（用紙種別A - 用紙サイズb）、
　　　：
[以下実装根拠(外部公開不可)]
「P-Loggerデータフォーマット仕様書」の統合No.1238-1255の項目を参照。</t>
    <rPh sb="190" eb="192">
      <t>ヨウシ</t>
    </rPh>
    <rPh sb="192" eb="194">
      <t>シュベツ</t>
    </rPh>
    <rPh sb="198" eb="200">
      <t>ヨウシ</t>
    </rPh>
    <rPh sb="272" eb="274">
      <t>トウゴウ</t>
    </rPh>
    <phoneticPr fontId="0"/>
  </si>
  <si>
    <t xml:space="preserve">日別印刷履歴テーブル。
[以下実装根拠(外部公開不可)]
サポート有無は「P-Loggerデータフォーマット仕様書」の統合No.504-506の項目を参照。
</t>
    <rPh sb="33" eb="35">
      <t>ウム</t>
    </rPh>
    <phoneticPr fontId="0"/>
  </si>
  <si>
    <t>日別印刷履歴の日付を取得して返す。
[以下実装根拠(外部公開不可)]
RTCの有無に依存しない。</t>
    <rPh sb="10" eb="12">
      <t>シュトク</t>
    </rPh>
    <rPh sb="14" eb="15">
      <t>カエ</t>
    </rPh>
    <phoneticPr fontId="0"/>
  </si>
  <si>
    <t>日別の印刷数を取得して返す。</t>
    <rPh sb="7" eb="9">
      <t>シュトク</t>
    </rPh>
    <rPh sb="11" eb="12">
      <t>カエ</t>
    </rPh>
    <phoneticPr fontId="0"/>
  </si>
  <si>
    <t>日別の印字開始前フラッシング回数を取得して返す。</t>
    <rPh sb="1" eb="2">
      <t>ベツ</t>
    </rPh>
    <rPh sb="17" eb="19">
      <t>シュトク</t>
    </rPh>
    <rPh sb="21" eb="22">
      <t>カエ</t>
    </rPh>
    <phoneticPr fontId="0"/>
  </si>
  <si>
    <t>月別印刷履歴の年月を取得して返す。
[以下実装根拠(外部公開不可)]
「P-Loggerデータフォーマット仕様書」の統合No.511の項目を参照。</t>
  </si>
  <si>
    <t>月別の印刷数を取得して返す。
[以下実装根拠(外部公開不可)]
「P-Loggerデータフォーマット仕様書」の統合No.512の項目を参照。</t>
    <rPh sb="7" eb="9">
      <t>シュトク</t>
    </rPh>
    <rPh sb="11" eb="12">
      <t>カエ</t>
    </rPh>
    <phoneticPr fontId="0"/>
  </si>
  <si>
    <t>標準ネットワークのタイプ。</t>
    <rPh sb="0" eb="2">
      <t>ヒョウジュン</t>
    </rPh>
    <phoneticPr fontId="0"/>
  </si>
  <si>
    <t>その他のタイプ。</t>
    <rPh sb="2" eb="3">
      <t>タ</t>
    </rPh>
    <phoneticPr fontId="0"/>
  </si>
  <si>
    <t>「P-Loggerデータフォーマット仕様書」の統合No.1208の項目を参照。
[以下実装根拠(外部公開不可)]
P-Logger搭載のLPでサポート。</t>
    <rPh sb="65" eb="67">
      <t>トウサイ</t>
    </rPh>
    <phoneticPr fontId="42"/>
  </si>
  <si>
    <t>リセット可能な印刷数カウンタ情報テーブル
[以下実装根拠(外部公開不可)]
EDA要求。
リセット可能な印刷数カウンタ情報は
[Menu Specification] - [情報確認/印刷] - [メンテナンスカウンター]を参照。</t>
    <rPh sb="41" eb="43">
      <t>ヨウキュウ</t>
    </rPh>
    <rPh sb="112" eb="114">
      <t>サンショウ</t>
    </rPh>
    <phoneticPr fontId="0"/>
  </si>
  <si>
    <t>装着中の消耗品の残量を取得して返す。
未装着の消耗品がある場合すべてのオブジェクトでUnknown(-2)を返す。
prtMarkerSuppliesLevelと同じ値を返す。</t>
    <rPh sb="23" eb="25">
      <t>ショウモウ</t>
    </rPh>
    <rPh sb="25" eb="26">
      <t>ヒン</t>
    </rPh>
    <phoneticPr fontId="0"/>
  </si>
  <si>
    <t>Black Inkの残量を返す。</t>
    <phoneticPr fontId="22"/>
  </si>
  <si>
    <t>LightCyan Inkの残量を返す。</t>
  </si>
  <si>
    <t>LightMagenta Inkの残量を返す。</t>
  </si>
  <si>
    <t>Black Inkの新品装着回数。</t>
    <phoneticPr fontId="22"/>
  </si>
  <si>
    <t>LightCyan Inkの新品装着回数。</t>
  </si>
  <si>
    <t>LightMagenta Inkの新品装着回数。</t>
  </si>
  <si>
    <t>"Black Ink Cartridge "+&lt;型番&gt;"</t>
    <phoneticPr fontId="22"/>
  </si>
  <si>
    <t xml:space="preserve">LightCyan Inkの名称を返す。 </t>
  </si>
  <si>
    <t>"LightCyan Ink Cartridge " +&lt;型番&gt;</t>
  </si>
  <si>
    <t xml:space="preserve">LightMagenta Inkの名称を返す。 </t>
  </si>
  <si>
    <t>"LightMagenta Ink Cartridge "+&lt;型番&gt;</t>
  </si>
  <si>
    <t>LightCyan Inkの純正/非純正を返す。</t>
  </si>
  <si>
    <t>LightMagenta Inkの純正/非純正を返す。</t>
  </si>
  <si>
    <t>Black InkのIDを返す。</t>
    <phoneticPr fontId="22"/>
  </si>
  <si>
    <t>LightCyan InkのIDを返す。</t>
  </si>
  <si>
    <t>LightMagenta InkのIDを返す。</t>
  </si>
  <si>
    <t>LightCyan Inkの仕向け。
常にunknownを返す。</t>
  </si>
  <si>
    <t>LightMagenta Inkの仕向け。
常にunknownを返す。</t>
  </si>
  <si>
    <t>インクカートリッジ/インクパックが交換された時に、パネルで設定された年月日を保存して、その値を返す。
パネルの時刻が設定されていない場合はNA。
CSICより情報が取得できない場合はNA。
[以下実装根拠(外部公開不可)]
「ProductSpec」の「1.MainStructure_Function - Setup function - Date and time」が YesかつERMS(ERS除く)をサポートする場合サポート。
インク以外は非サポート。
CISS機は非サポート。</t>
    <rPh sb="200" eb="201">
      <t>ノゾ</t>
    </rPh>
    <rPh sb="210" eb="212">
      <t>バアイ</t>
    </rPh>
    <phoneticPr fontId="22"/>
  </si>
  <si>
    <t>Maintenance Unitの名称を返す。</t>
    <phoneticPr fontId="22"/>
  </si>
  <si>
    <t>Black Ink のRID</t>
    <phoneticPr fontId="22"/>
  </si>
  <si>
    <t>LightCyan InkのRIDを返す。</t>
  </si>
  <si>
    <t>RIDの値</t>
  </si>
  <si>
    <t>LightMagenta InkのRIDを返す。</t>
  </si>
  <si>
    <t>Black Ink のSID</t>
    <phoneticPr fontId="22"/>
  </si>
  <si>
    <t>LightCyan InkのSIDを返す。</t>
  </si>
  <si>
    <t>SIDの値</t>
  </si>
  <si>
    <t>LightMagenta InkのSIDを返す。</t>
  </si>
  <si>
    <t>Black Ink の印刷消耗品のタイプ</t>
    <phoneticPr fontId="22"/>
  </si>
  <si>
    <t>LightCyan Inkの印刷消耗品のタイプ</t>
  </si>
  <si>
    <t>LightMagenta Inkの印刷消耗品のタイプ</t>
  </si>
  <si>
    <t>Maintenance Unitの印刷消耗品のタイプ</t>
    <phoneticPr fontId="22"/>
  </si>
  <si>
    <t>wasteInk(8)</t>
    <phoneticPr fontId="22"/>
  </si>
  <si>
    <t>印刷消耗品の契約状況を取得して返す。
サブスクリプションプログラム対応機種はサポート。
[以下実装根拠(外部公開不可)]
[Product Spec]の[2.SKU_Spec] - [Ready Ink2]を参照。</t>
    <rPh sb="11" eb="13">
      <t>シュトク</t>
    </rPh>
    <rPh sb="15" eb="16">
      <t>カエ</t>
    </rPh>
    <rPh sb="35" eb="37">
      <t>キシュ</t>
    </rPh>
    <phoneticPr fontId="9"/>
  </si>
  <si>
    <t>ユーザーが印刷のために消費した印刷消耗品（純正品、非純正品の両方）の積算使用量を取得して返す。
サブスクリプションプログラム対応機種はサポート。
[以下実装根拠(外部公開不可)]
[Product Spec]の[2.SKU_Spec] - [Ready Ink2]を参照。</t>
    <rPh sb="40" eb="42">
      <t>シュトク</t>
    </rPh>
    <rPh sb="44" eb="45">
      <t>カエ</t>
    </rPh>
    <rPh sb="64" eb="67">
      <t>キシュ</t>
    </rPh>
    <phoneticPr fontId="9"/>
  </si>
  <si>
    <t>印刷消耗品のタイプ毎のスロット番号を取得して返す。
LFPでサポート。</t>
    <rPh sb="18" eb="20">
      <t>シュトク</t>
    </rPh>
    <rPh sb="22" eb="23">
      <t>カエ</t>
    </rPh>
    <phoneticPr fontId="9"/>
  </si>
  <si>
    <t>印刷消耗品の残量ステータスを取得して返す。
LFPでサポート。</t>
    <rPh sb="14" eb="16">
      <t>シュトク</t>
    </rPh>
    <rPh sb="18" eb="19">
      <t>カエ</t>
    </rPh>
    <phoneticPr fontId="9"/>
  </si>
  <si>
    <t>印刷消耗品の製造ラインを取得して返す。
LFPでサポート。</t>
    <rPh sb="12" eb="14">
      <t>シュトク</t>
    </rPh>
    <rPh sb="16" eb="17">
      <t>カエ</t>
    </rPh>
    <phoneticPr fontId="9"/>
  </si>
  <si>
    <t>印刷消耗品の製造日時を取得して返す。
LFPでサポート。</t>
    <rPh sb="11" eb="13">
      <t>シュトク</t>
    </rPh>
    <rPh sb="15" eb="16">
      <t>カエ</t>
    </rPh>
    <phoneticPr fontId="9"/>
  </si>
  <si>
    <t>印刷消耗品のステータスを取得して返す。
LFPでサポート。</t>
    <rPh sb="12" eb="14">
      <t>シュトク</t>
    </rPh>
    <rPh sb="16" eb="17">
      <t>カエ</t>
    </rPh>
    <phoneticPr fontId="9"/>
  </si>
  <si>
    <t>印刷消耗品の非純正エラー解除数を取得して返す。
[以下実装根拠(外部公開不可)]
[サービス要求取得項目一覧]の[トナー情報]を参照。</t>
    <rPh sb="0" eb="2">
      <t>インサツ</t>
    </rPh>
    <rPh sb="2" eb="4">
      <t>ショウモウ</t>
    </rPh>
    <rPh sb="4" eb="5">
      <t>ヒン</t>
    </rPh>
    <rPh sb="6" eb="7">
      <t>ヒ</t>
    </rPh>
    <rPh sb="7" eb="9">
      <t>ジュンセイ</t>
    </rPh>
    <rPh sb="12" eb="14">
      <t>カイジョ</t>
    </rPh>
    <rPh sb="14" eb="15">
      <t>スウ</t>
    </rPh>
    <rPh sb="16" eb="18">
      <t>シュトク</t>
    </rPh>
    <rPh sb="20" eb="21">
      <t>カエ</t>
    </rPh>
    <rPh sb="46" eb="48">
      <t>ヨウキュウ</t>
    </rPh>
    <rPh sb="48" eb="50">
      <t>シュトク</t>
    </rPh>
    <rPh sb="50" eb="54">
      <t>コウモクイチラン</t>
    </rPh>
    <rPh sb="64" eb="66">
      <t>サンショウ</t>
    </rPh>
    <phoneticPr fontId="9"/>
  </si>
  <si>
    <t>初期値："00 00"</t>
    <phoneticPr fontId="22"/>
  </si>
  <si>
    <t>BlackのprtMarkerSuppliesIndexを返す。</t>
    <phoneticPr fontId="22"/>
  </si>
  <si>
    <t>LightCyanのprtMarkerSuppliesIndexを返す。</t>
  </si>
  <si>
    <t>LightMagentaのprtMarkerSuppliesIndexを返す。</t>
  </si>
  <si>
    <t>BlackのprtMarkerColorantIndexを返す。</t>
    <phoneticPr fontId="22"/>
  </si>
  <si>
    <t>LightCyanのprtMarkerColorantIndexを返す。</t>
  </si>
  <si>
    <t>LightMagentaのprtMarkerColorantIndexを返す。</t>
  </si>
  <si>
    <t>Blackの名称を返す。</t>
    <phoneticPr fontId="22"/>
  </si>
  <si>
    <t>"Black"</t>
    <phoneticPr fontId="22"/>
  </si>
  <si>
    <t>LightCyanの名称を返す。</t>
  </si>
  <si>
    <t>"Light Cyan"</t>
  </si>
  <si>
    <t>LightMagentaの名称を返す。</t>
  </si>
  <si>
    <t>"Light Magenta"</t>
  </si>
  <si>
    <t>BlackのRGB値を返す。
常に0を返す。</t>
    <phoneticPr fontId="22"/>
  </si>
  <si>
    <t>LightCyanのRGB値を返す。
常に0xE0FFFFを返す。</t>
  </si>
  <si>
    <t>0x80FFFF(8454143)</t>
  </si>
  <si>
    <t>LightMagentaのRGB値を返す。
常に0xFF77FFを返す。</t>
  </si>
  <si>
    <t>0xFF77FF(16742399)</t>
  </si>
  <si>
    <t>色の種別を返す。
[以下実装根拠(外部公開不可)]
常にサポート</t>
    <rPh sb="26" eb="27">
      <t>ツネ</t>
    </rPh>
    <phoneticPr fontId="0"/>
  </si>
  <si>
    <t>Blackの種別を返す。</t>
    <phoneticPr fontId="22"/>
  </si>
  <si>
    <t>LightCyanの種別を返す。</t>
  </si>
  <si>
    <t>lightCyan(4)</t>
  </si>
  <si>
    <t>LightMagentaの種別を返す。</t>
  </si>
  <si>
    <t>lightMagenta(5)</t>
  </si>
  <si>
    <t>カートリッジ色のタイプを取得して返す。
[以下実装根拠(外部公開不可)]
常にサポート。</t>
    <rPh sb="12" eb="14">
      <t>シュトク</t>
    </rPh>
    <rPh sb="16" eb="17">
      <t>カエ</t>
    </rPh>
    <rPh sb="37" eb="38">
      <t>ツネ</t>
    </rPh>
    <phoneticPr fontId="0"/>
  </si>
  <si>
    <t>Blackの販社サービスに関わる色のタイプ。</t>
    <phoneticPr fontId="22"/>
  </si>
  <si>
    <t>LightCyanの販社サービスに関わる色のタイプ。</t>
  </si>
  <si>
    <t>lightCyan(6)</t>
  </si>
  <si>
    <t>LightMagentaの販社サービスに関わる色のタイプ。</t>
  </si>
  <si>
    <t>lightMagenta(7)</t>
  </si>
  <si>
    <t>waring発生時のTrapをサポートする。
[以下実装根拠(外部公開不可)]
サポート有無は各年度のNetwork Function TableのSNMP Trapを参照。</t>
  </si>
  <si>
    <t>パネルのディスプレイに関する情報テーブル。
LCD無機は非サポート。</t>
    <rPh sb="28" eb="29">
      <t>ヒ</t>
    </rPh>
    <phoneticPr fontId="22"/>
  </si>
  <si>
    <t>サポートする消耗品の型番のオブジェクトを作成する。
色ごとの作成順は以下に従う。
PtotoBlack, Black, Cyan, Magenta, Yellow, LightBlack, Red, LightCyan, LightMagenta。
サポートする型番は「インクカートリッジ企画仕様書」を参照。
[以下実装根拠(外部公開不可)]
「仕様制定依頼書」の「ES Agent(Maintenance)」の項目を参照。</t>
    <rPh sb="6" eb="8">
      <t>ショウモウ</t>
    </rPh>
    <rPh sb="8" eb="9">
      <t>ヒン</t>
    </rPh>
    <rPh sb="10" eb="12">
      <t>カタバン</t>
    </rPh>
    <rPh sb="20" eb="22">
      <t>サクセイ</t>
    </rPh>
    <rPh sb="26" eb="27">
      <t>イロ</t>
    </rPh>
    <phoneticPr fontId="0"/>
  </si>
  <si>
    <t>消耗品のタイプを取得して返す。</t>
    <rPh sb="0" eb="2">
      <t>ショウモウ</t>
    </rPh>
    <rPh sb="2" eb="3">
      <t>ヒン</t>
    </rPh>
    <rPh sb="8" eb="10">
      <t>シュトク</t>
    </rPh>
    <rPh sb="12" eb="13">
      <t>カエ</t>
    </rPh>
    <phoneticPr fontId="0"/>
  </si>
  <si>
    <t>消耗品の型番を取得して返す。</t>
    <rPh sb="0" eb="3">
      <t>ショウモウヒン</t>
    </rPh>
    <rPh sb="4" eb="6">
      <t>カタバン</t>
    </rPh>
    <rPh sb="7" eb="9">
      <t>シュトク</t>
    </rPh>
    <rPh sb="11" eb="12">
      <t>カエ</t>
    </rPh>
    <phoneticPr fontId="0"/>
  </si>
  <si>
    <t>消耗品の型番別の新品交換回数を取得して貸す。</t>
    <rPh sb="0" eb="2">
      <t>ショウモウ</t>
    </rPh>
    <rPh sb="2" eb="3">
      <t>ヒン</t>
    </rPh>
    <rPh sb="4" eb="6">
      <t>カタバン</t>
    </rPh>
    <rPh sb="6" eb="7">
      <t>ベツ</t>
    </rPh>
    <rPh sb="8" eb="10">
      <t>シンピン</t>
    </rPh>
    <rPh sb="10" eb="12">
      <t>コウカン</t>
    </rPh>
    <rPh sb="12" eb="14">
      <t>カイスウ</t>
    </rPh>
    <rPh sb="15" eb="17">
      <t>シュトク</t>
    </rPh>
    <rPh sb="19" eb="20">
      <t>カ</t>
    </rPh>
    <phoneticPr fontId="0"/>
  </si>
  <si>
    <t>対応するepPrtMarkerColorIndexを取得して返す。</t>
    <rPh sb="26" eb="28">
      <t>シュトク</t>
    </rPh>
    <rPh sb="30" eb="31">
      <t>カエ</t>
    </rPh>
    <phoneticPr fontId="0"/>
  </si>
  <si>
    <t>対応する消耗品の販社サービスに関わる色のタイプを取得して返す。</t>
    <rPh sb="24" eb="26">
      <t>シュトク</t>
    </rPh>
    <rPh sb="28" eb="29">
      <t>カエ</t>
    </rPh>
    <phoneticPr fontId="9"/>
  </si>
  <si>
    <t>消耗品タイプ別累計消費量テーブルは、機器が取り扱う消耗品における累計消費量を提供する。
[以下実装根拠(外部公開不可)]
「P-Loggerデータフォーマット仕様書」の
統合No.390,464,484,493,500-503,553,557,846,853,860,867の項目を参照。</t>
    <rPh sb="85" eb="87">
      <t>トウゴウ</t>
    </rPh>
    <phoneticPr fontId="0"/>
  </si>
  <si>
    <t>消耗品に関わる消費量のタイプを取得して返す。</t>
  </si>
  <si>
    <t>用紙上印字消費量のタイプを取得して返す。</t>
  </si>
  <si>
    <t>用紙上印字消費量(純正)のタイプを取得して返す。</t>
  </si>
  <si>
    <t>用紙上印字消費量(普通紙)のタイプを取得して返す。</t>
  </si>
  <si>
    <t>クリーニング時消費量のタイプを取得して返す。</t>
  </si>
  <si>
    <t>クリーニング時消費量(純正)のタイプを取得して返す。</t>
  </si>
  <si>
    <t>フラッシング消費量のタイプを取得して返す。</t>
  </si>
  <si>
    <t>フラッシング消費量(純正)のタイプを取得して返す。</t>
  </si>
  <si>
    <t>フラッシング消費量(印字開始前)のタイプを取得して返す。</t>
  </si>
  <si>
    <t>フラッシング消費量(混色防止(ヘッドをワイプで拭いた後))のタイプを取得して返す。</t>
  </si>
  <si>
    <t>フラッシング消費量(印刷中に定期的に行う)のタイプを取得して返す。</t>
  </si>
  <si>
    <t>フラッシング消費量(待機時)のタイプを取得して返す。</t>
  </si>
  <si>
    <t>直接・間接含めた平均消費量のタイプを取得して返す。</t>
  </si>
  <si>
    <t>直接・間接含めた期間限定消費量のタイプを取得して返す。</t>
  </si>
  <si>
    <t>用紙上印字消費量の単位を取得して返す。</t>
    <rPh sb="9" eb="11">
      <t>タンイ</t>
    </rPh>
    <phoneticPr fontId="0"/>
  </si>
  <si>
    <t>用紙上印字消費量を取得して返す。</t>
  </si>
  <si>
    <t>用紙上印字消費量(純正)を取得して返す。</t>
  </si>
  <si>
    <t>用紙上印字消費量(普通紙)を取得して返す。</t>
  </si>
  <si>
    <t>クリーニング時消費量を取得して返す。</t>
  </si>
  <si>
    <t>クリーニング時消費量(純正)を取得して返す。</t>
  </si>
  <si>
    <t>フラッシング消費量を取得して返す。</t>
  </si>
  <si>
    <t>フラッシング消費量(純正)を取得して返す。</t>
  </si>
  <si>
    <t>フラッシング消費量(印字開始前)を取得して返す。</t>
  </si>
  <si>
    <t>フラッシング消費量(混色防止(ヘッドをワイプで拭いた後))を取得して返す。</t>
  </si>
  <si>
    <t>フラッシング消費量(印刷中に定期的に行う)を取得して返す。</t>
  </si>
  <si>
    <t>フラッシング消費量(待機時)を取得して返す。</t>
  </si>
  <si>
    <t>直接・間接含めた平均消費量を取得して返す。</t>
  </si>
  <si>
    <t>直接・間接含めた期間限定消費量を取得して返す。</t>
  </si>
  <si>
    <t>消耗品タイプ・色別累計消費量テーブルは、機器が取り扱う消耗品における色別の累計消費量を提供する。
[以下実装根拠(外部公開不可)]
「P-Loggerデータフォーマット仕様書」の
統合No.390-395、統合No.464、統合No.484-490、統合No.493-499、
統合No.846-873の項目を参照。</t>
    <rPh sb="90" eb="92">
      <t>トウゴウ</t>
    </rPh>
    <phoneticPr fontId="0"/>
  </si>
  <si>
    <t>サイズを示す識別子</t>
    <rPh sb="4" eb="5">
      <t>シメ</t>
    </rPh>
    <rPh sb="6" eb="9">
      <t>シキベツシ</t>
    </rPh>
    <phoneticPr fontId="0"/>
  </si>
  <si>
    <t>[以下実装根拠(外部公開不可)]
「メカ設計仕様書」の「クリーニング履歴書き込み」の項目を参照。</t>
    <rPh sb="20" eb="22">
      <t>セッケイ</t>
    </rPh>
    <phoneticPr fontId="0"/>
  </si>
  <si>
    <t>定期クリーニングの設定値を取得して返す。
[以下実装根拠(外部公開不可)]
「Menu Specification」の「定期クリーニング」を参照。</t>
    <rPh sb="0" eb="2">
      <t>テイキ</t>
    </rPh>
    <rPh sb="9" eb="12">
      <t>セッテイチ</t>
    </rPh>
    <rPh sb="13" eb="15">
      <t>シュトク</t>
    </rPh>
    <rPh sb="17" eb="18">
      <t>カエ</t>
    </rPh>
    <rPh sb="60" eb="62">
      <t>テイキ</t>
    </rPh>
    <rPh sb="70" eb="72">
      <t>サンショウ</t>
    </rPh>
    <phoneticPr fontId="0"/>
  </si>
  <si>
    <t>自動クリーニング(印刷開始前)の設定値を取得して返す。
[以下実装根拠(外部公開不可)]
「Menu Specification」の「自動クリーニング - 印刷開始前」を参照。</t>
    <rPh sb="0" eb="2">
      <t>ジドウ</t>
    </rPh>
    <rPh sb="9" eb="11">
      <t>インサツ</t>
    </rPh>
    <rPh sb="11" eb="13">
      <t>カイシ</t>
    </rPh>
    <rPh sb="13" eb="14">
      <t>マエ</t>
    </rPh>
    <rPh sb="16" eb="19">
      <t>セッテイチ</t>
    </rPh>
    <rPh sb="20" eb="22">
      <t>シュトク</t>
    </rPh>
    <rPh sb="24" eb="25">
      <t>カエ</t>
    </rPh>
    <rPh sb="67" eb="69">
      <t>ジドウ</t>
    </rPh>
    <rPh sb="78" eb="80">
      <t>インサツ</t>
    </rPh>
    <rPh sb="80" eb="82">
      <t>カイシ</t>
    </rPh>
    <rPh sb="82" eb="83">
      <t>マエ</t>
    </rPh>
    <phoneticPr fontId="0"/>
  </si>
  <si>
    <t>自動クリーニング(印刷開始後)の設定値を取得して返す。
[以下実装根拠(外部公開不可)]
「Menu Specification」の「自動クリーニング - 印刷終了後」を参照。</t>
    <rPh sb="0" eb="2">
      <t>ジドウ</t>
    </rPh>
    <rPh sb="9" eb="11">
      <t>インサツ</t>
    </rPh>
    <rPh sb="11" eb="13">
      <t>カイシ</t>
    </rPh>
    <rPh sb="13" eb="14">
      <t>アト</t>
    </rPh>
    <rPh sb="16" eb="19">
      <t>セッテイチ</t>
    </rPh>
    <rPh sb="20" eb="22">
      <t>シュトク</t>
    </rPh>
    <rPh sb="24" eb="25">
      <t>カエ</t>
    </rPh>
    <rPh sb="80" eb="83">
      <t>シュウリョウゴ</t>
    </rPh>
    <phoneticPr fontId="0"/>
  </si>
  <si>
    <t>日別クリーニング履歴テーブルのインデックスの付け方のタイプを取得して返す。
[以下実装根拠(外部公開不可)]
「P-Loggerデータフォーマット仕様書」の統合No.1271-1280の項目を参照。</t>
  </si>
  <si>
    <t>日別クリーニング履歴テーブル最大数を取得して返す。
[以下実装根拠(外部公開不可)]
「P-Loggerデータフォーマット仕様書」の統合No.1271-1280の項目を参照。</t>
  </si>
  <si>
    <t>日別クリーニング履歴の日に印刷された印刷数をカウントする単位を取得して返す。
[以下実装根拠(外部公開不可)]
「P-Loggerデータフォーマット仕様書」の統合No.1271-1280の項目を参照。</t>
  </si>
  <si>
    <t>紙粉定期クリーニングを実行する印刷枚数の間隔に設定可能な最小値を取得して返す。
[以下実装根拠(外部公開不可)]
値は「特殊モード仕様書(SPAA-0113)」の
[特殊設定モード] - [メンテナンスモード] - [紙粉定期クリーニング印刷枚数設定]を参照。</t>
    <rPh sb="41" eb="43">
      <t>イカ</t>
    </rPh>
    <rPh sb="43" eb="45">
      <t>ジッソウ</t>
    </rPh>
    <rPh sb="45" eb="47">
      <t>コンキョ</t>
    </rPh>
    <rPh sb="48" eb="50">
      <t>ガイブ</t>
    </rPh>
    <rPh sb="50" eb="52">
      <t>コウカイ</t>
    </rPh>
    <rPh sb="52" eb="54">
      <t>フカ</t>
    </rPh>
    <rPh sb="57" eb="58">
      <t>アタイ</t>
    </rPh>
    <rPh sb="127" eb="129">
      <t>サンショウ</t>
    </rPh>
    <phoneticPr fontId="0"/>
  </si>
  <si>
    <t>紙粉定期クリーニングを実行する印刷枚数の間隔に設定可能な最大値を取得して返す。
[以下実装根拠(外部公開不可)]
値は「特殊モード仕様書(SPAA-0113)」の
[特殊設定モード] - [メンテナンスモード] - [紙粉定期クリーニング印刷枚数設定]を参照。</t>
  </si>
  <si>
    <t>紙粉定期クリーニングを実行する印刷枚数の間隔値を取得して返す。
[以下実装根拠(外部公開不可)]
「特殊モード仕様書(SPAA-0113)」の
[特殊設定モード] - [メンテナンスモード] - [紙粉定期クリーニング印刷枚数設定]を参照。</t>
  </si>
  <si>
    <t>強制クリーニング機能の有効無効設定値を取得して返す。
[以下実装根拠(外部公開不可)]
「特殊モード仕様書(SPAA-0113)」の[特殊設定モード] - [メンテナンスモード] - [強制クリーニングモード]を参照。</t>
    <rPh sb="28" eb="30">
      <t>イカ</t>
    </rPh>
    <rPh sb="30" eb="32">
      <t>ジッソウ</t>
    </rPh>
    <rPh sb="32" eb="34">
      <t>コンキョ</t>
    </rPh>
    <rPh sb="35" eb="37">
      <t>ガイブ</t>
    </rPh>
    <rPh sb="37" eb="39">
      <t>コウカイ</t>
    </rPh>
    <rPh sb="39" eb="41">
      <t>フカ</t>
    </rPh>
    <phoneticPr fontId="9"/>
  </si>
  <si>
    <t xml:space="preserve">強制クリーニングを実行する印刷枚数の間隔に設定可能な最小値を取得して返す。
[以下実装根拠(外部公開不可)]
値は「Menu Specification」の[設定] - [本体設定] - [管理者用設定] - [プリントヘッドのクリーニング設定] - [強制クリーニング]を参照。 </t>
    <rPh sb="55" eb="56">
      <t>アタイ</t>
    </rPh>
    <rPh sb="127" eb="129">
      <t>キョウセイ</t>
    </rPh>
    <phoneticPr fontId="9"/>
  </si>
  <si>
    <t xml:space="preserve">強制クリーニングを実行する印刷枚数の間隔に設定可能な最大値を取得して返す。
[以下実装根拠(外部公開不可)]
値は「Menu Specification」の[設定] - [本体設定] - [管理者用設定] - [プリントヘッドのクリーニング設定] - [強制クリーニング]を参照。 </t>
  </si>
  <si>
    <t xml:space="preserve">強制クリーニングを実行する印刷枚数の間隔値を取得して返す。
[以下実装根拠(外部公開不可)]
「Menu Specification」の[設定] - [本体設定] - [管理者用設定] - [プリントヘッドのクリーニング設定] - [強制クリーニング]を参照。 </t>
  </si>
  <si>
    <t xml:space="preserve">紙粉定期クリーニングの有効無効設定値を取得して返す。
[以下実装根拠(外部公開不可)]
「Menu Specification」の[設定] - [本体設定] - [管理者用設定] - [プリントヘッドのクリーニング設定] - [定期クリーニング]を参照。 </t>
    <rPh sb="28" eb="30">
      <t>イカ</t>
    </rPh>
    <rPh sb="30" eb="32">
      <t>ジッソウ</t>
    </rPh>
    <rPh sb="32" eb="34">
      <t>コンキョ</t>
    </rPh>
    <rPh sb="35" eb="37">
      <t>ガイブ</t>
    </rPh>
    <rPh sb="37" eb="39">
      <t>コウカイ</t>
    </rPh>
    <rPh sb="39" eb="41">
      <t>フカ</t>
    </rPh>
    <phoneticPr fontId="9"/>
  </si>
  <si>
    <t>特定の時刻になったらクリーニング実施する機能の設定値を取得して返す。
[以下実装根拠(外部公開不可)]
「特殊モード仕様書(SPAA-0113)」の[特殊設定モード] - [メンテナンスモード] - [定時クリーニング設定]を参照。</t>
  </si>
  <si>
    <t>ノズル抜け検出機能のサポート値を取得して返す。
[以下実装根拠(外部公開不可)]
TBD
[Menu Specification] - [プリンターのお手入れ] - [ノズルチェックの設定]を参照。</t>
  </si>
  <si>
    <t>定期的なノズル抜け検出の間隔に設定可能な最小値を取得して返す。
[以下実装根拠(外部公開不可)]
TBD
[UI機能仕様書] - [プリンターメンテナンス要件表(ラベル)] - [自己診断間隔を設定できること]を参照。</t>
  </si>
  <si>
    <t>定期的なノズル抜け検出の間隔に設定可能な最大値を取得して返す。
[以下実装根拠(外部公開不可)]
TBD
[UI機能仕様書] - [プリンターメンテナンス要件表(ラベル)] - [自己診断間隔を設定できること]を参照。</t>
  </si>
  <si>
    <t>ノズル抜け検出の許容ノズル数に設定可能な最小値を取得して返す。
[以下実装根拠(外部公開不可)]
TBD
[UI機能仕様書] - [プリンターメンテナンス要件表(ラベル)] - [ノズル抜け許容数を設定できること]を参照。</t>
  </si>
  <si>
    <t>ノズル抜け検出の許容ノズル数に設定可能な最大値を取得して返す。
[以下実装根拠(外部公開不可)]
TBD
[UI機能仕様書] - [プリンターメンテナンス要件表(ラベル)] - [ノズル抜け許容数を設定できること]を参照。</t>
  </si>
  <si>
    <t>クリーニングの種類を取得して返す。</t>
    <rPh sb="7" eb="9">
      <t>シュルイ</t>
    </rPh>
    <rPh sb="10" eb="12">
      <t>シュトク</t>
    </rPh>
    <rPh sb="14" eb="15">
      <t>カエ</t>
    </rPh>
    <phoneticPr fontId="0"/>
  </si>
  <si>
    <t>クリーニングの実施回数を取得して返す。</t>
    <rPh sb="7" eb="9">
      <t>ジッシ</t>
    </rPh>
    <rPh sb="9" eb="11">
      <t>カイスウ</t>
    </rPh>
    <phoneticPr fontId="0"/>
  </si>
  <si>
    <t>Epson Customer Research Participation用クリーニングの種別とレベルを示すIDを取得して返す。</t>
    <rPh sb="37" eb="38">
      <t>ヨウ</t>
    </rPh>
    <rPh sb="45" eb="47">
      <t>シュベツ</t>
    </rPh>
    <rPh sb="52" eb="53">
      <t>シメ</t>
    </rPh>
    <phoneticPr fontId="0"/>
  </si>
  <si>
    <t>機体に装着している原稿給紙装置のオブジェクトを作成する。
Flatbed, ADFの順にオブジェクトを作成する。
[以下実装根拠(外部公開不可)]
サポートする装置は「Product Spec」の「SCANNER SPECIFICATIONS」を参照。</t>
  </si>
  <si>
    <t>ADF給紙ローラー残量の単位を返す。
[以下実装根拠(外部公開不可)]
サポート有無は「Product Spec」 - 「SCANNER SPECIFICATIONS」 - 「ADF給紙ローラー」または、「Product Spec」 - 「OPTIONS &amp; ACCESSORIES」-「ADF給紙ローラー」を参照。</t>
  </si>
  <si>
    <t>ADF給紙ローラー残量を取得して返す。
[以下実装根拠(外部公開不可)]
サポート有無はepScnInputRollerCounterUnitに従う。</t>
    <rPh sb="72" eb="73">
      <t>シタガ</t>
    </rPh>
    <phoneticPr fontId="0"/>
  </si>
  <si>
    <t>常に回数を返す。
[以下実装根拠(外部公開不可)]
R41AE2520/R41AH2410のみ要求があり、サポートしている。</t>
    <rPh sb="0" eb="1">
      <t>ツネ</t>
    </rPh>
    <rPh sb="2" eb="4">
      <t>カイスウ</t>
    </rPh>
    <phoneticPr fontId="0"/>
  </si>
  <si>
    <t>機能・用紙サイズ別情報の個数を取得して返す。
[以下実装根拠(外部公開不可)]
「P-Loggerデータフォーマット仕様書」の統合No.1055 - 1060,1351,1352の項目を参照。</t>
  </si>
  <si>
    <t>機能・用紙サイズ別スキャン回数の単位を取得して返す。
[以下実装根拠(外部公開不可)]
「P-Loggerデータフォーマット仕様書」の統合No.1055 - 1060,1351,1352の項目を参照。</t>
  </si>
  <si>
    <t>この原稿給紙装置を使用した初期充填以降のスキャン回数の単位を取得して返す。
[以下実装根拠(外部公開不可)]
「P-Loggerデータフォーマット仕様書」の統合No.884 - 889の項目を参照。</t>
  </si>
  <si>
    <t>この原稿給紙装置を使用した初期充填以降の総スキャン回数を取得して返す。
[以下実装根拠(外部公開不可)]
「P-Loggerデータフォーマット仕様書」の統合No.884 - 889の項目を参照。</t>
  </si>
  <si>
    <t>この原稿給紙装置を使用した初期充填以降の総片面スキャン回数を取得して返す。
[以下実装根拠(外部公開不可)]
「P-Loggerデータフォーマット仕様書」の統合No.884 - 889の項目を参照。</t>
  </si>
  <si>
    <t>この原稿給紙装置を使用した初期充填以降の総カラースキャン回数を取得して返す。
[以下実装根拠(外部公開不可)]
「P-Loggerデータフォーマット仕様書」の統合No.884 - 889の項目を参照。</t>
  </si>
  <si>
    <t>この原稿給紙装置を使用した初期充填以降の総片面カラースキャン回数を取得して返す。
[以下実装根拠(外部公開不可)]
「P-Loggerデータフォーマット仕様書」の統合No.884 - 889の項目を参照。</t>
  </si>
  <si>
    <t>原稿給紙装置で機能・用紙サイズ別情報を示す。
機能と用紙サイズを以下の順番で組み合わせ、オブジェクトを作成する。
機能：Copy[1],Scan[2],Fax[3],ScanTo[4]
※[]内の値はEpScnInputFunctionTypeTCの値
用紙サイズ：A3/Ledger[60],B4/Legal[61],A4/Letter[62],B5/Executive[78],A5/HalfLetter[79],others[64]
※[]内の値はPaperSizeTypeTCの値
オブジェクトの組み合わせ順：
　(機能A - 用紙サイズa）、
　(機能A - 用紙サイズb）、
　　　：
[以下実装根拠(外部公開不可)]
「P-Loggerデータフォーマット仕様書」の統合No.1055-1060,1351,1352の項目を参照。</t>
    <rPh sb="32" eb="34">
      <t>イカ</t>
    </rPh>
    <rPh sb="35" eb="37">
      <t>ジュンバン</t>
    </rPh>
    <rPh sb="57" eb="59">
      <t>キノウ</t>
    </rPh>
    <rPh sb="127" eb="129">
      <t>ヨウシ</t>
    </rPh>
    <rPh sb="223" eb="224">
      <t>ナイ</t>
    </rPh>
    <rPh sb="225" eb="226">
      <t>アタイ</t>
    </rPh>
    <rPh sb="243" eb="244">
      <t>アタイ</t>
    </rPh>
    <phoneticPr fontId="0"/>
  </si>
  <si>
    <t>機能のタイプを取得して返す。</t>
    <rPh sb="7" eb="9">
      <t>シュトク</t>
    </rPh>
    <rPh sb="11" eb="12">
      <t>カエ</t>
    </rPh>
    <phoneticPr fontId="0"/>
  </si>
  <si>
    <t>用紙サイズのタイプを取得して返す。</t>
    <rPh sb="10" eb="12">
      <t>シュトク</t>
    </rPh>
    <rPh sb="14" eb="15">
      <t>カエ</t>
    </rPh>
    <phoneticPr fontId="0"/>
  </si>
  <si>
    <t>機能・用紙サイズ別スキャンカウント値を取得して返す。</t>
    <rPh sb="19" eb="21">
      <t>シュトク</t>
    </rPh>
    <rPh sb="23" eb="24">
      <t>カエ</t>
    </rPh>
    <phoneticPr fontId="0"/>
  </si>
  <si>
    <t>ランプの総照射時間の単位を取得して返す。
[以下実装根拠(外部公開不可)]
「P-Loggerデータフォーマット仕様書」の統合No.1054の項目を参照。</t>
    <rPh sb="13" eb="15">
      <t>シュトク</t>
    </rPh>
    <rPh sb="17" eb="18">
      <t>カエ</t>
    </rPh>
    <phoneticPr fontId="0"/>
  </si>
  <si>
    <t>ランプの総照射時間を取得して返す。
[以下実装根拠(外部公開不可)]
「P-Loggerデータフォーマット仕様書」の統合No.1054の項目を参照。</t>
    <rPh sb="10" eb="12">
      <t>シュトク</t>
    </rPh>
    <rPh sb="14" eb="15">
      <t>カエ</t>
    </rPh>
    <phoneticPr fontId="0"/>
  </si>
  <si>
    <t>ADF読み取りキャリッジ位置への移動回数を取得して返す。
[以下実装根拠(外部公開不可)]
「P-Loggerデータフォーマット仕様書」の統合No.1053の項目を参照。</t>
    <rPh sb="21" eb="23">
      <t>シュトク</t>
    </rPh>
    <rPh sb="25" eb="26">
      <t>カエ</t>
    </rPh>
    <phoneticPr fontId="0"/>
  </si>
  <si>
    <t>表面ランプの総照射時間を取得して返す。
[以下実装根拠(外部公開不可)]
「P-Loggerデータフォーマット仕様書」の統合No.1054の項目を参照。</t>
    <rPh sb="12" eb="14">
      <t>シュトク</t>
    </rPh>
    <rPh sb="16" eb="17">
      <t>カエ</t>
    </rPh>
    <phoneticPr fontId="0"/>
  </si>
  <si>
    <t>スキャン装置のカバーの半閉じ状態から全閉じ状態までの最短時間を取得して返す。
[以下実装根拠(外部公開不可)]
「P-Loggerデータフォーマット仕様書」の統合No.1062の項目を参照。</t>
    <rPh sb="31" eb="33">
      <t>シュトク</t>
    </rPh>
    <rPh sb="35" eb="36">
      <t>カエ</t>
    </rPh>
    <phoneticPr fontId="0"/>
  </si>
  <si>
    <t>スキャン装置のカバーの半閉じ状態から全閉じ状態までの最長時間を取得して返す。
[以下実装根拠(外部公開不可)]
「P-Loggerデータフォーマット仕様書」の統合No.1062の項目を参照。</t>
    <rPh sb="31" eb="33">
      <t>シュトク</t>
    </rPh>
    <rPh sb="35" eb="36">
      <t>カエ</t>
    </rPh>
    <phoneticPr fontId="0"/>
  </si>
  <si>
    <t>スキャン装置のカバーの半閉じ状態から全閉じ状態までの累計時間を取得して返す。
[以下実装根拠(外部公開不可)]
「P-Loggerデータフォーマット仕様書」の統合No.1062の項目を参照。</t>
    <rPh sb="31" eb="33">
      <t>シュトク</t>
    </rPh>
    <rPh sb="35" eb="36">
      <t>カエ</t>
    </rPh>
    <phoneticPr fontId="0"/>
  </si>
  <si>
    <t>スキャン装置のカバーを半閉じ状態から全閉じ状態にした累計回数を取得して返す。
[以下実装根拠(外部公開不可)]
「P-Loggerデータフォーマット仕様書」の統合No.1062の項目を参照。</t>
    <rPh sb="31" eb="33">
      <t>シュトク</t>
    </rPh>
    <rPh sb="35" eb="36">
      <t>カエ</t>
    </rPh>
    <phoneticPr fontId="0"/>
  </si>
  <si>
    <t>単体スキャナーでのみサポート</t>
    <rPh sb="0" eb="2">
      <t>タンタイ</t>
    </rPh>
    <phoneticPr fontId="9"/>
  </si>
  <si>
    <t>スキャン回数の単位[枚数]を取得して返す。
単体スキャナーでのみサポート</t>
    <rPh sb="10" eb="12">
      <t>マイスウ</t>
    </rPh>
    <phoneticPr fontId="31"/>
  </si>
  <si>
    <t>動作中の分離レバー切り替えエラーの累積発生回数を返す。
単体スキャナーでのみサポート</t>
    <rPh sb="24" eb="25">
      <t>カエ</t>
    </rPh>
    <phoneticPr fontId="31"/>
  </si>
  <si>
    <t>動作中の姿勢切り替えエラーの累積発生回数を返す。
単体スキャナーでのみサポート</t>
    <rPh sb="21" eb="22">
      <t>カエ</t>
    </rPh>
    <phoneticPr fontId="31"/>
  </si>
  <si>
    <t>ガラス面汚れワーニングの累積発生回数を取得して返す。[データサイズ：4bytes]
単体スキャナーでのみサポート</t>
    <rPh sb="19" eb="21">
      <t>シュトク</t>
    </rPh>
    <rPh sb="23" eb="24">
      <t>カエ</t>
    </rPh>
    <phoneticPr fontId="31"/>
  </si>
  <si>
    <t>給紙ローラー交換後のスキャン回数を取得して返す。
単体スキャナーでのみサポート</t>
    <rPh sb="17" eb="19">
      <t>シュトク</t>
    </rPh>
    <rPh sb="21" eb="22">
      <t>カエ</t>
    </rPh>
    <phoneticPr fontId="31"/>
  </si>
  <si>
    <t>分離ローラー交換後のスキャン回数を取得して返す。
単体スキャナーでのみサポート</t>
    <rPh sb="0" eb="2">
      <t>ブンリ</t>
    </rPh>
    <rPh sb="17" eb="19">
      <t>シュトク</t>
    </rPh>
    <rPh sb="21" eb="22">
      <t>カエ</t>
    </rPh>
    <phoneticPr fontId="31"/>
  </si>
  <si>
    <t>機種で有効なScanToxxx機能のオブジェクトを作成する。
ScanToMail, ScanToFolder, ScanToMemory, ScanToCloud の順に作成する。
[以下実装根拠(外部公開不可)]
仕向けによる有効/無効は製品仕様書のSCAN FUNCTION(PUSH SCAN)を参照。</t>
  </si>
  <si>
    <t>ScanToCloud以外は以下のビットをOnにした値を返す。
Bit0:JPEG, Bit1:PDF, Bit2:TIFF(Single), Bit3:TIFF(Multi)
ScanToCloudは以下のビットをOnにした値を返す。
Bit0:JPEG, Bit1:PDF
[以下実装根拠(外部公開不可)]
値は「Menu Specification」の「スキャン」 - 「メール／フォルダー／外部メモリー／クラウド」 - 「スキャン設定」 - 「ファイル形式」 - 「ファイル形式」内の設定値を参照。</t>
  </si>
  <si>
    <t>以下のビットをOnにした値を返す。
Bit0:モノクロ, Bit1:カラー
[以下実装根拠(外部公開不可)]
値は「Menu Specification」の「スキャン」 - 「メール／フォルダー／外部メモリー／クラウド」 - 「スキャン設定」 - 「カラーモード」内の設定値を参照。</t>
  </si>
  <si>
    <t>以下のビットをOnにした値を返す。
Bit0:片面, Bit1:両面(とじ位置 左), Bit2:両面(とじ位置 上)
[以下実装根拠(外部公開不可)]
値は「Menu Specification」の「スキャン」 - 「メール／フォルダー／外部メモリー／クラウド」 - 「スキャン設定」 - 「両面設定」- 「両面設定, 開き方向」内の設定値を参照。</t>
  </si>
  <si>
    <t>以下のビットをOnにした値を返す。
Bit0:文字, Bit1:文字・写真, Bit2:写真
[以下実装根拠(外部公開不可)]
値は「Menu Specification」の「スキャン」 - 「メール／フォルダー／外部メモリー／クラウド」 - 「スキャン設定」 - 「原稿種類」内の設定値を参照。</t>
    <phoneticPr fontId="22"/>
  </si>
  <si>
    <t>"A0 00"</t>
    <phoneticPr fontId="22"/>
  </si>
  <si>
    <t>以下のビットをOnにした値を返す。
Bit0:しない, Bit1:する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t>
  </si>
  <si>
    <t>枠幅影消し量の最大値を取得して返す。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値は[UI機能仕様書(DS-6127)]の[スキャン機能要件表]-[枠幅影消し量を指定できること。(枠幅影消し量)]を参照。</t>
  </si>
  <si>
    <t>中央幅影消し量の最大値を取得して返す。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値は[UI機能仕様書(DS-6127)]の[スキャン機能要件表]-[中央幅影消し量を指定できること。(中央幅影消し量)]を参照。</t>
  </si>
  <si>
    <t>パンチ穴消し位置に該当するビットをOnにした値を返す。
Bit0:しない, Bit1:する(パンチ穴位置 上端), Bit2:する(パンチ穴位置 下端), 
Bit3:する(パンチ穴位置 右端), Bit4:する(パンチ穴位置 左端)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「パンチ穴消し」または 「消し位置」を参照。</t>
    <rPh sb="235" eb="237">
      <t>バアイ</t>
    </rPh>
    <phoneticPr fontId="0"/>
  </si>
  <si>
    <t>ScanTo機能毎のパンチ穴消し幅で設定可能な最大値を返す。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「パンチ穴消し」を参照。
値は[UI機能仕様書(DS-6127)]の[スキャン機能要件表]-[パンチ穴消し幅を指定できること。(パンチ穴消し幅)]を参照。</t>
  </si>
  <si>
    <t>[以下実装根拠(外部公開不可)]
「Menu Specification」の「スキャン」 - 「メール／フォルダー／外部メモリー／クラウド」 - 「スキャン設定」 - 「背景除去」を参照。</t>
  </si>
  <si>
    <t>背景除去(固定)で設定できる最小値を返す。
[以下実装根拠(外部公開不可)]
サポート有無はepScnScanToSupportRemoveBackgroundに従う。</t>
    <rPh sb="15" eb="16">
      <t>ショウ</t>
    </rPh>
    <phoneticPr fontId="0"/>
  </si>
  <si>
    <t>ScanTo機能毎の白紙スキップ機能の白紙判定の閾値で設定可能な最大値。
[以下実装根拠(外部公開不可)]
epScnScanToSettingSkipBlankPageThresholdがサポートの場合、本OIDもサポートする。</t>
    <rPh sb="100" eb="102">
      <t>バアイ</t>
    </rPh>
    <rPh sb="103" eb="104">
      <t>ホン</t>
    </rPh>
    <phoneticPr fontId="9"/>
  </si>
  <si>
    <t>epScnScanToSupportTableと同じオブジェクトを作成する。
[以下実装根拠(外部公開不可)]
初期値、サポートする値は「Menu Specification」の[設定] - [ユーザー設定] - [スキャン to xx]の各設定項目を参照。</t>
  </si>
  <si>
    <t>初期値：A4(1)</t>
  </si>
  <si>
    <t>ScanToMemoryの原稿の向きを返す。</t>
  </si>
  <si>
    <t>初期値：縦(0)</t>
  </si>
  <si>
    <t>ScanToCloudの原稿の向きを返す。</t>
  </si>
  <si>
    <t>影消しの設定を取得して返す。
  0 : しない
  1 : する
[以下実装根拠(外部公開不可)]
「Product Spec」 - 「1.MainStructure_Function」 - 「SCAN FUNCTION (PUSH SCAN)」-「影消し / 枠消し / パンチ穴消」がYes の場合のみ、「Menu Specification」の「スキャン」 - 「メール／フォルダー／外部メモリー／クラウド」 - 「スキャン設定」 - 「影消し」を参照。</t>
  </si>
  <si>
    <t>中央幅影消し量を取得して返す。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値は「UI機能仕様書(DS-6127)」-[スキャン設定項目一覧]-[中央幅]を参照。</t>
  </si>
  <si>
    <t>パンチ穴消し位置を取得して返す。
  0 : しない
  1 : する(パンチ穴位置 上端)
  2 : する(パンチ穴位置 下端)
  3 : する(パンチ穴位置 右端)
  4 : する(パンチ穴位置 左端)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「パンチ穴消し」および「消し位置」を参照。</t>
  </si>
  <si>
    <t>パンチ穴消し幅を取得して返す。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「パンチ穴消し」および「消し位置」を参照。
値は「UI機能仕様書(DS-6127)」-[スキャン設定項目一覧]-[消し量]を参照。</t>
  </si>
  <si>
    <t>ファイル名プレフィックスを取得して返す。
[以下実装根拠(外部公開不可)]
値は「UI機能仕様書(DS-6127)」-[スキャン設定項目一覧]-[ファイル名 - プレフィックス]を参照。</t>
    <rPh sb="77" eb="78">
      <t>メイ</t>
    </rPh>
    <phoneticPr fontId="0"/>
  </si>
  <si>
    <t>ScanToMailの上辺幅影消し量を取得して返す。</t>
  </si>
  <si>
    <t>ScanToFolderの上辺幅影消し量を取得して返す。</t>
  </si>
  <si>
    <t>ScanToMemoryの上辺幅影消し量を取得して返す。</t>
  </si>
  <si>
    <t>ScanToCloudの上辺幅影消し量を取得して返す。</t>
  </si>
  <si>
    <t>ScanToMailの下辺幅影消し量を取得して返す。</t>
  </si>
  <si>
    <t>ScanToFolderの下辺幅影消し量を取得して返す。</t>
  </si>
  <si>
    <t>ScanToMemoryの下辺幅影消し量を取得して返す。</t>
  </si>
  <si>
    <t>ScanToCloudの下辺幅影消し量を取得して返す。</t>
  </si>
  <si>
    <t>右辺幅影消し量を取得して返す。
epScnScanToSettingRemoveShadowが「する(3～4)」の場合値を返す。
[以下実装根拠(外部公開不可)]
epScnScanToSupportRemoveShadowでbit3,4のいずれかをサポートしていればサポート。</t>
    <rPh sb="0" eb="2">
      <t>ウヘン</t>
    </rPh>
    <phoneticPr fontId="42"/>
  </si>
  <si>
    <t>ScanToMailの右辺幅影消し量を取得して返す。</t>
  </si>
  <si>
    <t>ScanToFolderの右辺幅影消し量を取得して返す。</t>
  </si>
  <si>
    <t>ScanToMemoryの右辺幅影消し量を取得して返す。</t>
  </si>
  <si>
    <t>ScanToCloudの右辺幅影消し量を取得して返す。</t>
  </si>
  <si>
    <t>左辺幅影消し量を取得して返す。
epScnScanToSettingRemoveShadowが「する(3～4)」の場合値を返す。
[以下実装根拠(外部公開不可)]
epScnScanToSupportRemoveShadowでbit3,4のいずれかをサポートしていればサポート。</t>
    <rPh sb="0" eb="2">
      <t>サヘン</t>
    </rPh>
    <phoneticPr fontId="42"/>
  </si>
  <si>
    <t>ScanToMailの左辺幅影消し量を取得して返す。</t>
  </si>
  <si>
    <t>ScanToFolderの左辺幅影消し量を取得して返す。</t>
  </si>
  <si>
    <t>ScanToMemoryの左辺幅影消し量を取得して返す。</t>
  </si>
  <si>
    <t>ScanToCloudの左辺幅影消し量を取得して返す。</t>
  </si>
  <si>
    <t>ScanToMailの裏面枠幅幅影消し量を取得して返す。</t>
  </si>
  <si>
    <t>ScanToFolderの裏面枠幅幅影消し量を取得して返す。</t>
  </si>
  <si>
    <t>ScanToMemoryの裏面枠幅幅影消し量を取得して返す。</t>
  </si>
  <si>
    <t>ScanToCloudの裏面枠幅幅影消し量を取得して返す。</t>
  </si>
  <si>
    <t>ScanToMailの裏面中央幅影消し量を取得して返す。</t>
  </si>
  <si>
    <t>ScanToFolderの裏面中央幅影消し量を取得して返す。</t>
  </si>
  <si>
    <t>ScanToMemoryの裏面中央幅影消し量を取得して返す。</t>
  </si>
  <si>
    <t>ScanToCloudの裏面中央幅影消し量を取得して返す。</t>
  </si>
  <si>
    <t>ScanToMailの裏面上辺幅影消し量を取得して返す。</t>
  </si>
  <si>
    <t>ScanToFolderの裏面上辺幅影消し量を取得して返す。</t>
  </si>
  <si>
    <t>ScanToMemoryの裏面上辺幅影消し量を取得して返す。</t>
  </si>
  <si>
    <t>ScanToCloudの裏面上辺幅影消し量を取得して返す。</t>
  </si>
  <si>
    <t>ScanToMailの裏面下辺幅影消し量を取得して返す。</t>
  </si>
  <si>
    <t>ScanToFolderの裏面下辺幅影消し量を取得して返す。</t>
  </si>
  <si>
    <t>ScanToMemoryの裏面下辺幅影消し量を取得して返す。</t>
  </si>
  <si>
    <t>ScanToCloudの裏面下辺幅影消し量を取得して返す。</t>
  </si>
  <si>
    <t>ScanToMailの裏面右辺幅影消し量を取得して返す。</t>
  </si>
  <si>
    <t>ScanToFolderの裏面右辺幅影消し量を取得して返す。</t>
  </si>
  <si>
    <t>ScanToMemoryの裏面右辺幅影消し量を取得して返す。</t>
  </si>
  <si>
    <t>ScanToCloudの裏面右辺幅影消し量を取得して返す。</t>
  </si>
  <si>
    <t>ScanToMailの裏面左辺幅影消し量を取得して返す。</t>
  </si>
  <si>
    <t>ScanToFolderの裏面左辺幅影消し量を取得して返す。</t>
  </si>
  <si>
    <t>ScanToMemoryの裏面左辺幅影消し量を取得して返す。</t>
  </si>
  <si>
    <t>ScanToCloudの裏面左辺幅影消し量を取得して返す。</t>
  </si>
  <si>
    <t>ScanTo機能毎のスキャン範囲（ユーザー定義）寸法の単位の設定。
[以下実装根拠(外部公開不可)]
サポート有無は「スキャナーアプリ機能仕様書」参照。</t>
    <rPh sb="55" eb="57">
      <t>ウム</t>
    </rPh>
    <rPh sb="73" eb="75">
      <t>サンショウ</t>
    </rPh>
    <phoneticPr fontId="42"/>
  </si>
  <si>
    <t>ScanTo機能毎の白紙スキップ機能の有効、無効設定を返す。
[以下実装根拠(外部公開不可)]
値は「Menu Specification」の「スキャン」 - 「メール／フォルダー／外部メモリー／クラウド」 - 「スキャン設定」 - 「白紙ページスキップ」を参照。</t>
    <rPh sb="27" eb="28">
      <t>カエ</t>
    </rPh>
    <phoneticPr fontId="9"/>
  </si>
  <si>
    <t>ScanTo機能毎の圧縮率機能の設定値を返す。
[以下実装根拠(外部公開不可)]
[Menu Specification] - [応用設定] - [圧縮率]を参照。</t>
  </si>
  <si>
    <t>ScanTo機能毎のグレーモノクロ判定機能の設定値を返す。
[以下実装根拠(外部公開不可)]
[Menu Specification] - [応用設定] - [グレーモノクロ判定]を参照。</t>
  </si>
  <si>
    <t>ScanTo機能毎の自動(サイズ)切り出し位置調整機能の設定値を返す。
[以下実装根拠(外部公開不可)]
[Menu Specification] - [応用設定] - [自動(サイズ)切り出し位置調整]を参照。</t>
  </si>
  <si>
    <t>ScanTo機能毎のラミネート優先機能の有効、無効設定を返す。
[以下実装根拠(外部公開不可)]
[Menu Specification] - [応用設定] - [ラミネート優先]を参照。</t>
  </si>
  <si>
    <t>ScanTo機能毎の回転機能の設定値を返す。
[以下実装根拠(外部公開不可)]
[Menu Specification] - [応用設定] - [回転]を参照。</t>
  </si>
  <si>
    <t>ScanTo機能毎の文字くっきり機能の有効、無効設定を返す。
[以下実装根拠(外部公開不可)]
[Menu Specification] - [応用設定] - [文字くっきり]を参照。</t>
  </si>
  <si>
    <t>ScanToMailの文字くっきり機能の有効、無効設定を返す。</t>
  </si>
  <si>
    <t>ScanTo機能毎の文字強調機能の設定値を返す。
[以下実装根拠(外部公開不可)]
[Menu Specification] - [応用設定] - [文字強調]を参照。</t>
  </si>
  <si>
    <t>ScanTo機能毎の散在した黒い点の除去レベル機能の設定値を返す。
[以下実装根拠(外部公開不可)]
[Menu Specification] - [応用設定] - [散在した黒い点の除去レベル]を参照。</t>
  </si>
  <si>
    <t>ScanTo機能毎の散在した黒い点の除去機能の設定値を返す。
[以下実装根拠(外部公開不可)]
[Menu Specification] - [応用設定] - [散在した黒い点の除去]を参照。</t>
  </si>
  <si>
    <t>ScanTo機能毎の書類傾き補正機能の有効、無効設定を返す。
[以下実装根拠(外部公開不可)]
[Menu Specification] - [応用設定] - [書類傾き補正]を参照。</t>
  </si>
  <si>
    <t>ScanTo機能毎の原稿待ち受けモード機能の設定値を返す。
[以下実装根拠(外部公開不可)]
[Menu Specification] - [応用設定] - [原稿待ち受けモード]を参照。</t>
  </si>
  <si>
    <t>ScanTo機能毎の重送検知超音波で検知)の検知開始位置機能の設定値を返す。
[以下実装根拠(外部公開不可)]
[Menu Specification] - [応用設定] - [重送検知超音波で検知)の検知開始位置]を参照。</t>
  </si>
  <si>
    <t>ScanTo機能毎の重送検知超音波で検知)の検知終了位置機能の設定値を返す。
[以下実装根拠(外部公開不可)]
[Menu Specification] - [応用設定] - [重送検知超音波で検知)の検知終了位置]を参照。</t>
  </si>
  <si>
    <t>ScanTo機能毎の重送検知(長さで検知)機能の有効、無効設定を返す。
[以下実装根拠(外部公開不可)]
[Menu Specification] - [応用設定] - [重送検知(長さで検知)]を参照。</t>
  </si>
  <si>
    <t>ScanTo機能毎の重送検知(長さで検知)の許容範囲機能の設定値を返す。
[以下実装根拠(外部公開不可)]
[Menu Specification] - [応用設定] - [重送検知(長さで検知)の許容範囲]を参照。</t>
  </si>
  <si>
    <t>デバイスのタイプを取得して返す。</t>
    <rPh sb="9" eb="11">
      <t>シュトク</t>
    </rPh>
    <phoneticPr fontId="9"/>
  </si>
  <si>
    <t>printer(3)</t>
    <phoneticPr fontId="22"/>
  </si>
  <si>
    <t>scanner(4)</t>
    <phoneticPr fontId="22"/>
  </si>
  <si>
    <t>この機種にあるハードデバイスのBitをOnにして返す。
サポートするハードデバイスは、[Product Spec]の[1.MainStructure_Function]を参照。
また、Fax、Wi-Fiについては「Wi-Fi/Fax無効化仕様」を参照。
Bit0:プリンター、Bit1:スキャナー、Bit2:Fax、Bit3:Wi-Fi、
Bit4:Ether、 Bit5:カード、Bit6:PDL基板、Bit7:HDD、Bit8:カード2、Bit9:NFC</t>
    <rPh sb="85" eb="87">
      <t>サンショウ</t>
    </rPh>
    <phoneticPr fontId="0"/>
  </si>
  <si>
    <t>機種ごとに割り振られたH/WのIDを返す。
ネットワーク機能が非搭載ならサポート。
[以下実装根拠(外部公開不可)]
ネットワーク機能の有無は[Product Spec]の[1.MainStructure_Function]-[CONNECTIVITY]-[Network]を参照。値はMIB担当者が申請する。</t>
    <rPh sb="0" eb="2">
      <t>キシュ</t>
    </rPh>
    <rPh sb="5" eb="6">
      <t>ワ</t>
    </rPh>
    <rPh sb="7" eb="8">
      <t>フ</t>
    </rPh>
    <rPh sb="18" eb="19">
      <t>カエ</t>
    </rPh>
    <rPh sb="65" eb="67">
      <t>キノウ</t>
    </rPh>
    <rPh sb="68" eb="70">
      <t>ウム</t>
    </rPh>
    <rPh sb="141" eb="142">
      <t>アタイ</t>
    </rPh>
    <rPh sb="146" eb="149">
      <t>タントウシャ</t>
    </rPh>
    <rPh sb="150" eb="152">
      <t>シンセイ</t>
    </rPh>
    <phoneticPr fontId="47"/>
  </si>
  <si>
    <t>この製品のProduct Nameを返す。
[以下実装根拠(外部公開不可)]
仕様制定依頼書 SKU Specification</t>
    <rPh sb="18" eb="19">
      <t>カエ</t>
    </rPh>
    <phoneticPr fontId="42"/>
  </si>
  <si>
    <t>この製品のDevice IDを返す。
[以下実装根拠(外部公開不可)]
仕様制定依頼書 SKU Specification</t>
    <rPh sb="15" eb="16">
      <t>カエ</t>
    </rPh>
    <phoneticPr fontId="42"/>
  </si>
  <si>
    <t>デバイス参照テーブル。
hrDeviceIndexの順にオブジェクトを作成する。
[以下実装根拠(外部公開不可)]
サポート有無は「Product Spec」の「1.MainStructure_Function」-「OPTIONS &amp; ACCESSORIES」の項目を参照。</t>
    <rPh sb="62" eb="64">
      <t>ウム</t>
    </rPh>
    <rPh sb="131" eb="133">
      <t>コウモク</t>
    </rPh>
    <rPh sb="134" eb="136">
      <t>サンショウ</t>
    </rPh>
    <phoneticPr fontId="9"/>
  </si>
  <si>
    <t>論理デバイスのhrDeviceIndex値を取得して返す。</t>
    <rPh sb="0" eb="2">
      <t>ロンリ</t>
    </rPh>
    <rPh sb="22" eb="24">
      <t>シュトク</t>
    </rPh>
    <rPh sb="26" eb="27">
      <t>カエ</t>
    </rPh>
    <phoneticPr fontId="9"/>
  </si>
  <si>
    <t>プリンターのhrDeviceIndexを取得して返す。</t>
    <rPh sb="20" eb="22">
      <t>シュトク</t>
    </rPh>
    <rPh sb="24" eb="25">
      <t>カエ</t>
    </rPh>
    <phoneticPr fontId="9"/>
  </si>
  <si>
    <t>オプションデバイスの装着状況を取得して返す。</t>
    <rPh sb="15" eb="17">
      <t>シュトク</t>
    </rPh>
    <rPh sb="19" eb="20">
      <t>カエ</t>
    </rPh>
    <phoneticPr fontId="9"/>
  </si>
  <si>
    <t>装着デバイスのバージョン番号文字列を取得して返す。</t>
    <rPh sb="0" eb="2">
      <t>ソウチャク</t>
    </rPh>
    <rPh sb="12" eb="14">
      <t>バンゴウ</t>
    </rPh>
    <rPh sb="14" eb="17">
      <t>モジレツ</t>
    </rPh>
    <phoneticPr fontId="9"/>
  </si>
  <si>
    <t>プリンターのバージョン番号文字列を取得して返す。</t>
    <rPh sb="11" eb="13">
      <t>バンゴウ</t>
    </rPh>
    <rPh sb="13" eb="16">
      <t>モジレツ</t>
    </rPh>
    <rPh sb="17" eb="19">
      <t>シュトク</t>
    </rPh>
    <rPh sb="21" eb="22">
      <t>カエ</t>
    </rPh>
    <phoneticPr fontId="9"/>
  </si>
  <si>
    <t>epPrtVersionNumberのMainFWと同じ。</t>
    <rPh sb="26" eb="27">
      <t>オナ</t>
    </rPh>
    <phoneticPr fontId="9"/>
  </si>
  <si>
    <t>MFDはバージョン情報を持たないためNA。</t>
    <rPh sb="9" eb="11">
      <t>ジョウホウ</t>
    </rPh>
    <rPh sb="12" eb="13">
      <t>モ</t>
    </rPh>
    <phoneticPr fontId="9"/>
  </si>
  <si>
    <t>スキャナーはバージョン情報を持たないためNA。</t>
    <rPh sb="11" eb="13">
      <t>ジョウホウ</t>
    </rPh>
    <rPh sb="14" eb="15">
      <t>モ</t>
    </rPh>
    <phoneticPr fontId="9"/>
  </si>
  <si>
    <t>初期モードの設定値を取得して返す。
[以下実装根拠(外部公開不可)]
値は「Menu Specification」の[本体設定] - [基本設定] - [初期モード]を参照。LCD無機は非サポート。</t>
  </si>
  <si>
    <t>ISO要件に対応したROMでは取得可能。それ以外は非サポート。
パネルの設定の自動クリア機能の設定値を取得して返す。
[以下実装根拠(外部公開不可)]
値は「UI機能仕様書」の「ISO15408機能要件表」-「SecurityISO15408-0270」-「無操作タイムアウトの設定ができること」を参照。</t>
    <rPh sb="47" eb="50">
      <t>セッテイチ</t>
    </rPh>
    <rPh sb="51" eb="53">
      <t>シュトク</t>
    </rPh>
    <rPh sb="55" eb="56">
      <t>カエ</t>
    </rPh>
    <rPh sb="76" eb="77">
      <t>アタイ</t>
    </rPh>
    <phoneticPr fontId="22"/>
  </si>
  <si>
    <t>ISO要件に対応したROMでは取得可能。それ以外は非サポート。
連続値と離散値をと同時にサポートする。
離散値：0、連続値：10～14400
[以下実装根拠(外部公開不可)]
サポート有無は[Product Spec]の[1.MainStructure_Function] - [APPLICABLE STANDARDS AND APPROVALS] - [ISO15408]を参照。</t>
  </si>
  <si>
    <t>ISO要件に対応したROMでは取得可能。それ以外は非サポート。
無操作タイムアウトの時間の最小値を取得して返す。
[以下実装根拠(外部公開不可)]
サポート有無は[Product Spec]の[1.MainStructure_Function] - [APPLICABLE STANDARDS AND APPROVALS] - [ISO15408]を参照。</t>
  </si>
  <si>
    <t>ISO要件に対応したROMでは取得可能。それ以外は非サポート。
無操作タイムアウトの時間の最大値を取得して返す。
[以下実装根拠(外部公開不可)]
サポート有無は[Product Spec]の[1.MainStructure_Function] - [APPLICABLE STANDARDS AND APPROVALS] - [ISO15408]を参照。</t>
  </si>
  <si>
    <t>ISO要件に対応したROMでは取得可能。それ以外は非サポート。
無操作タイムアウトの時間を取得して返す。
[以下実装根拠(外部公開不可)]
サポート有無は[Product Spec]の[1.MainStructure_Function] - [APPLICABLE STANDARDS AND APPROVALS] - [ISO15408]を参照。</t>
  </si>
  <si>
    <t>機種がサポートするデバイスのカスタマイズ機能のBitをOnにして返す。
Bit0: Fax無効化、Bit1: Wi-Fi無効化、Bit2: USB ID固定化、
Bit3: USB ストレージ(Host)無効化、Bit4: NFC無効化
[以下実装根拠(外部公開不可)]
[Product Spec]の[1.MainStructure_Function] - [OTHER FUNCTION] - [Customize]の各機能がYesなら該当ビットを立てる。</t>
  </si>
  <si>
    <t>"00 00 00 00"</t>
  </si>
  <si>
    <t>バージョンアップなどで機能の追加・削除や仕向けによるサポート変更が発生する可能性あり。仕様書記載時のサポート状況は以下の通り。機種がサポートする初期モードのBitをOnにして返す。
Bit0～2:　Reserved、Bit3: コピー、Bit4: スキャン、Bit5: プリント、Bit6: ファックス、Bit7: ホーム、Bit8: スキャンto メール、Bit9: スキャンto フォルダー、Bit10: スキャンto Document Capture Pro、Bit11: スキャンto外部メモリー、Bit12: スキャンtoクラウド、Bit13: スキャンtoコンピューター(Event Manager)、Bit14: スキャンtoコンピューター(WSD)、Bit15～32: Reserved
[以下実装根拠(外部公開不可)]
サポートする初期モードは「Menu Specification」の[本体設定] - [基本設定] - [初期モード]を参照。</t>
    <phoneticPr fontId="22"/>
  </si>
  <si>
    <t>単体スキャナのみサポート</t>
    <rPh sb="0" eb="2">
      <t>タンタイ</t>
    </rPh>
    <phoneticPr fontId="0"/>
  </si>
  <si>
    <t>ISO要件に対応したROMでは取得可能。それ以外は非サポート。
パスワードポリシー機能の有効無効を取得して返す。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</si>
  <si>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パスワードポリシー機能のパスワードの最低行数の最大値を返す。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</si>
  <si>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パスワードポリシー機能のパスワードの最低行数を取得して返す。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</si>
  <si>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パスワードポリシー機能のポリシーのサポート情報を取得し、該当するBitをOnにして返す。
Bit0: パスワードの最低桁数を定義する。
Bit1: パスワードに英大文字を必ず含める。
Bit2: パスワードに英小文字を必ず含める。
Bit3: パスワードに数字を必ず含める。
Bit4: パスワードに記号を必ず含める。
[以下実装根拠(外部公開不可)]
サポート有無は[Product Spec]の[1.MainStructure_Function] - [APPLICABLE STANDARDS AND APPROVALS] - [ISO15408]を参照。</t>
  </si>
  <si>
    <t>ISO要件に対応したROMでは取得可能。それ以外は非サポート。
パスワードポリシー機能のポリシーの設定を取得して返す。
[以下実装根拠(外部公開不可)]
サポート有無は[Product Spec]の[1.MainStructure_Function] - [APPLICABLE STANDARDS AND APPROVALS] - [ISO15408]を参照。</t>
  </si>
  <si>
    <t>ISO要件に対応したROMでは取得可能。それ以外は非サポート。
監査ログ機能の有効無効を取得して返す。
[以下実装根拠(外部公開不可)]
サポート有無は[Product Spec]の[1.MainStructure_Function] - [APPLICABLE STANDARDS AND APPROVALS] - [ISO15408]を参照。</t>
  </si>
  <si>
    <t>動作音低減モードの音の種類。
[以下実装根拠(外部公開不可)]
値は「Menu Specification」の[設定] - [本体設定] - [基本設定] - [音の設定] - [動作音低減モード時] - [音の種類]を参照。</t>
  </si>
  <si>
    <t>動作音低減モードの設定値を取得して返す。
[以下実装根拠(外部公開不可)]
「ProductSpec」の「1.MainStructure_Function - Quiet mode」の項目参照。もしくは「Menu Specification」の「動作音低減モード」の項目を参照。
epHrQuietModeSupportをサポートする場合、NA。</t>
    <rPh sb="92" eb="94">
      <t>コウモク</t>
    </rPh>
    <rPh sb="94" eb="96">
      <t>サンショウ</t>
    </rPh>
    <phoneticPr fontId="42"/>
  </si>
  <si>
    <t>ISO要件に対応したROMでは取得可能。それ以外は非サポート。
外部アプリケーションを無効化する機能の有効無効を取得して返す。
[以下実装根拠(外部公開不可)]
サポート有無は[Product Spec]の[1.MainStructure_Function] - [APPLICABLE STANDARDS AND APPROVALS] - [ISO15408]を参照。</t>
  </si>
  <si>
    <t>設置先の国名コードを取得して返す。
ISO3166-1 alpha-2にしたがって国コードを返す。（大文字2文字を使用する）
例)US, JP
[以下実装根拠(外部公開不可)]
「P-Loggerデータフォーマット仕様書」の統合No.1397の項目を参照。</t>
  </si>
  <si>
    <t>自動ファームウェアアップデート機能の有効、無効の設定を取得して返す。
[以下実装根拠(外部公開不可)]
「Menu Specification」の「設定」-「本体設定」-「管理者用設定」-「ファームウェアのアップデート」-「自動ファームウェアアップデート」-「自動ファームウェアアップデート」を参照。</t>
    <rPh sb="27" eb="29">
      <t>シュトク</t>
    </rPh>
    <rPh sb="31" eb="32">
      <t>カエ</t>
    </rPh>
    <phoneticPr fontId="42"/>
  </si>
  <si>
    <t>自動ファームウェアアップデート機能を実施する曜日の設定を取得して返す。
[以下実装根拠(外部公開不可)]
「Menu Specification」の「設定」-「本体設定」-「管理者用設定」-「ファームウェアのアップデート」- 「自動ファームウェアアップデート」-「曜日選択」</t>
    <rPh sb="28" eb="30">
      <t>シュトク</t>
    </rPh>
    <rPh sb="32" eb="33">
      <t>カエ</t>
    </rPh>
    <phoneticPr fontId="42"/>
  </si>
  <si>
    <t>自動ファームウェアアップデート機能の開始時刻（時間）の設定を取得して返す。
[以下実装根拠(外部公開不可)]
UI機能仕様書)の「自動ファームウェアアップデート設定」を参照。</t>
    <rPh sb="30" eb="32">
      <t>シュトク</t>
    </rPh>
    <rPh sb="34" eb="35">
      <t>カエ</t>
    </rPh>
    <rPh sb="84" eb="86">
      <t>サンショウ</t>
    </rPh>
    <phoneticPr fontId="42"/>
  </si>
  <si>
    <t>自動ファームウェアアップデート機能の参照先ディレクトリの設定を取得して返す。
[以下実装根拠(外部公開不可)]
特殊モード仕様書 (SPAA-0113) の「FWアップデートタイミングずらしモード」を参照。</t>
    <rPh sb="31" eb="33">
      <t>シュトク</t>
    </rPh>
    <rPh sb="35" eb="36">
      <t>カエ</t>
    </rPh>
    <phoneticPr fontId="42"/>
  </si>
  <si>
    <t>コンソールディスプレイに表示するキーボードの設定を取得して返す。
[以下実装根拠(外部公開不可)]
EDA要求。</t>
    <rPh sb="12" eb="14">
      <t>ヒョウジ</t>
    </rPh>
    <rPh sb="22" eb="24">
      <t>セッテイ</t>
    </rPh>
    <rPh sb="25" eb="27">
      <t>シュトク</t>
    </rPh>
    <rPh sb="29" eb="30">
      <t>カエ</t>
    </rPh>
    <rPh sb="53" eb="55">
      <t>ヨウキュウ</t>
    </rPh>
    <phoneticPr fontId="45"/>
  </si>
  <si>
    <t>ダイレクトパワーオン機能の有効、無効の設定を取得して返す。
[以下実装根拠(外部公開不可)]
EDA要求。</t>
    <rPh sb="10" eb="12">
      <t>キノウ</t>
    </rPh>
    <rPh sb="13" eb="15">
      <t>ユウコウ</t>
    </rPh>
    <rPh sb="16" eb="18">
      <t>ムコウ</t>
    </rPh>
    <rPh sb="19" eb="21">
      <t>セッテイ</t>
    </rPh>
    <rPh sb="22" eb="24">
      <t>シュトク</t>
    </rPh>
    <rPh sb="26" eb="27">
      <t>カエ</t>
    </rPh>
    <rPh sb="50" eb="52">
      <t>ヨウキュウ</t>
    </rPh>
    <phoneticPr fontId="45"/>
  </si>
  <si>
    <t>パネルの背景色設定を取得して返す
[以下実装根拠(外部公開不可)]
サポート有無及び、設定可能な値は[Menu Specification] - [基本設定] - [背景色設定] or [テーマ色]を参照。テーマ色の場合は、標準が白、ハイコントラストが黒に紐づく。</t>
    <rPh sb="97" eb="98">
      <t>ショク</t>
    </rPh>
    <rPh sb="106" eb="107">
      <t>ショク</t>
    </rPh>
    <rPh sb="108" eb="110">
      <t>バアイ</t>
    </rPh>
    <rPh sb="112" eb="114">
      <t>ヒョウジュン</t>
    </rPh>
    <rPh sb="115" eb="116">
      <t>シロ</t>
    </rPh>
    <rPh sb="126" eb="127">
      <t>クロ</t>
    </rPh>
    <rPh sb="128" eb="129">
      <t>ヒモ</t>
    </rPh>
    <phoneticPr fontId="22"/>
  </si>
  <si>
    <t>機種で有効な音のみ、以下の順序でオブエジェクトをサポートする。
1:操作音、2:エラー音、3:着信音、4:受信完了音、5:受信印刷完了音、6:ダイヤル中スピーカー音、7:送信完了音
ただしFax無効化時（完全無効化、スマチャ3in1時）は「操作音」、「エラー音」以外のオブジェクトはNAとなる。（パネルの仕様に合わせる）
[以下実装根拠(外部公開不可)]
「Menu Specification」の[設定] - [本体設定] - [基本設定] - [音の設定] または[ホーム] - [設定] - [プリンターの基本設定] - [音の設定] の [通常時]項目内の『xx音』を参照。</t>
  </si>
  <si>
    <t>音の繰り返し鳴動の設定を返す。
[以下実装根拠(外部公開不可)]
「Menu Specification」の[設定] - [本体設定] - [基本設定] - [音の設定] -[繰り返し鳴動]を参照</t>
    <rPh sb="12" eb="13">
      <t>カエ</t>
    </rPh>
    <rPh sb="88" eb="89">
      <t>ク</t>
    </rPh>
    <rPh sb="90" eb="91">
      <t>カエ</t>
    </rPh>
    <rPh sb="92" eb="94">
      <t>メイドウ</t>
    </rPh>
    <rPh sb="96" eb="98">
      <t>サンショウ</t>
    </rPh>
    <phoneticPr fontId="9"/>
  </si>
  <si>
    <t>エラー音(強注意音)の繰り返し鳴動の設定を取得して返す。</t>
    <rPh sb="3" eb="4">
      <t>オン</t>
    </rPh>
    <rPh sb="5" eb="6">
      <t>キョウ</t>
    </rPh>
    <rPh sb="6" eb="8">
      <t>チュウイ</t>
    </rPh>
    <rPh sb="8" eb="9">
      <t>オン</t>
    </rPh>
    <rPh sb="11" eb="12">
      <t>ク</t>
    </rPh>
    <rPh sb="13" eb="14">
      <t>カエ</t>
    </rPh>
    <rPh sb="15" eb="17">
      <t>メイドウ</t>
    </rPh>
    <rPh sb="18" eb="20">
      <t>セッテイ</t>
    </rPh>
    <rPh sb="21" eb="23">
      <t>シュトク</t>
    </rPh>
    <rPh sb="25" eb="26">
      <t>カエ</t>
    </rPh>
    <phoneticPr fontId="35"/>
  </si>
  <si>
    <t>注意音の繰り返し鳴動の設定を取得して返す。</t>
    <rPh sb="0" eb="2">
      <t>チュウイ</t>
    </rPh>
    <rPh sb="2" eb="3">
      <t>オン</t>
    </rPh>
    <rPh sb="4" eb="5">
      <t>ク</t>
    </rPh>
    <rPh sb="6" eb="7">
      <t>カエ</t>
    </rPh>
    <rPh sb="8" eb="10">
      <t>メイドウ</t>
    </rPh>
    <rPh sb="11" eb="13">
      <t>セッテイ</t>
    </rPh>
    <rPh sb="14" eb="16">
      <t>シュトク</t>
    </rPh>
    <rPh sb="18" eb="19">
      <t>カエ</t>
    </rPh>
    <phoneticPr fontId="35"/>
  </si>
  <si>
    <t>機種で有効な音のみ、以下の順序でオブエジェクトをサポートする。
1:操作音、2:エラー音、3:着信音、4:受信完了音、5:受信印刷完了音、6:ダイヤル中スピーカー音、7:送信完了音
ただしFax無効化時（完全無効化、スマチャ3in1時）は「操作音」、「エラー音」以外のオブジェクトはNAとなる。（パネルの仕様に合わせる）
[以下実装根拠(外部公開不可)]
「Menu Specification」の[設定] - [本体設定] - [基本設定] - [音の設定] または[ホーム] - [設定] - [プリンターの基本設定] - [音の設定] の [動作音低減モード時]項目内の『xx音』を参照。</t>
  </si>
  <si>
    <t>コマンドのタイプ。
「EpHr補足」シートのEpHrOperationTypeTC (INTEGER)対応の操作を参照。</t>
    <rPh sb="57" eb="59">
      <t>サンショウ</t>
    </rPh>
    <phoneticPr fontId="9"/>
  </si>
  <si>
    <t>自動ファームウェアアップデートで使用するサーバーとの接続テストを行うコマンドのタイプを返す。</t>
    <rPh sb="43" eb="44">
      <t>カエ</t>
    </rPh>
    <phoneticPr fontId="43"/>
  </si>
  <si>
    <t>自動ファームウェアアップデートで使用するサーバーとの接続テストを行う。</t>
    <rPh sb="0" eb="2">
      <t>ジドウ</t>
    </rPh>
    <rPh sb="16" eb="18">
      <t>シヨウ</t>
    </rPh>
    <rPh sb="26" eb="28">
      <t>セツゾク</t>
    </rPh>
    <rPh sb="32" eb="33">
      <t>オコナ</t>
    </rPh>
    <phoneticPr fontId="43"/>
  </si>
  <si>
    <t>自動ファームウェアアップデートで使用するサーバーとの接続テストのステータスを返す。</t>
    <rPh sb="0" eb="2">
      <t>ジドウ</t>
    </rPh>
    <rPh sb="16" eb="18">
      <t>シヨウ</t>
    </rPh>
    <rPh sb="26" eb="28">
      <t>セツゾク</t>
    </rPh>
    <rPh sb="38" eb="39">
      <t>カエ</t>
    </rPh>
    <phoneticPr fontId="43"/>
  </si>
  <si>
    <t>メールサーバーとの接続テストのステータスを返す。</t>
    <rPh sb="21" eb="22">
      <t>カエ</t>
    </rPh>
    <phoneticPr fontId="9"/>
  </si>
  <si>
    <t>グループアドレスのロック状態を取得して返す。</t>
  </si>
  <si>
    <t>グループアドレスに所属できる宛先数を返す。</t>
  </si>
  <si>
    <t>最大アドレス件数が2040件を超えた場合にサポート。</t>
    <rPh sb="0" eb="2">
      <t>サイダイ</t>
    </rPh>
    <rPh sb="6" eb="8">
      <t>ケンスウ</t>
    </rPh>
    <rPh sb="13" eb="14">
      <t>ケン</t>
    </rPh>
    <rPh sb="15" eb="16">
      <t>コ</t>
    </rPh>
    <rPh sb="18" eb="20">
      <t>バアイ</t>
    </rPh>
    <phoneticPr fontId="0"/>
  </si>
  <si>
    <t>メール宛先アドレスの登録数を取得して返す。
[以下実装根拠(外部公開不可)]
単体スキャナーでのみサポート</t>
    <rPh sb="14" eb="16">
      <t>シュトク</t>
    </rPh>
    <rPh sb="18" eb="19">
      <t>カエ</t>
    </rPh>
    <rPh sb="39" eb="41">
      <t>タンタイ</t>
    </rPh>
    <phoneticPr fontId="9"/>
  </si>
  <si>
    <t>メールの宛先グループアドレスの登録数。
[以下実装根拠(外部公開不可)]
単体スキャナーでのみサポート</t>
    <rPh sb="37" eb="39">
      <t>タンタイ</t>
    </rPh>
    <phoneticPr fontId="9"/>
  </si>
  <si>
    <t>メール宛先アドレス、グループテーブルの登録数。
[以下実装根拠(外部公開不可)]
単体スキャナーでのみサポート</t>
    <rPh sb="41" eb="43">
      <t>タンタイ</t>
    </rPh>
    <phoneticPr fontId="9"/>
  </si>
  <si>
    <t>ドメイン制限機能がある場合にサポートする。
[以下実装根拠(外部公開不可)]
[Menu Specification] - [TBD]を参照。</t>
    <rPh sb="4" eb="6">
      <t>セイゲン</t>
    </rPh>
    <rPh sb="68" eb="70">
      <t>サンショウ</t>
    </rPh>
    <phoneticPr fontId="22"/>
  </si>
  <si>
    <t>メール送信のドメイン制限の動作設定を取得して返す。</t>
    <rPh sb="18" eb="20">
      <t>シュトク</t>
    </rPh>
    <rPh sb="22" eb="23">
      <t>カエ</t>
    </rPh>
    <phoneticPr fontId="22"/>
  </si>
  <si>
    <t>ドメイン制限機能で登録できるドメインの件数を示す。</t>
    <rPh sb="4" eb="6">
      <t>セイゲン</t>
    </rPh>
    <rPh sb="6" eb="8">
      <t>キノウ</t>
    </rPh>
    <rPh sb="9" eb="11">
      <t>トウロク</t>
    </rPh>
    <rPh sb="19" eb="21">
      <t>ケンスウ</t>
    </rPh>
    <rPh sb="22" eb="23">
      <t>シメ</t>
    </rPh>
    <phoneticPr fontId="22"/>
  </si>
  <si>
    <t>[以下実装根拠(外部公開不可)]
epHrMailDomainRestrictionSettingTableサポート時は本テーブルもサポートする。</t>
    <rPh sb="58" eb="59">
      <t>ジ</t>
    </rPh>
    <rPh sb="60" eb="61">
      <t>ホン</t>
    </rPh>
    <phoneticPr fontId="22"/>
  </si>
  <si>
    <t>ドメイン名を取得して返す。</t>
    <rPh sb="4" eb="5">
      <t>メイ</t>
    </rPh>
    <phoneticPr fontId="22"/>
  </si>
  <si>
    <t>プロキシサーバーを使用する設定のアクセスプロトコルごとのサポート情報を取得して返す。Bit0: SMB/CIFS、Bit1: FTP/FTPS、Bit2: WebDAV(SharePont)、Bit3: HTTPS
[以下実装根拠(外部公開不可)]
サポートbitは以下の通り。
Bit0: SMB/CIFS、Bit1: FTP/FTPSは常に0。
Bit2: WebDAV(SharePont)は[Network Function Table] - [Scan To SharePoint] or [Fax To SharePoint]が”Yes”の場合立つ。
Bit3: HTTPSは現状常に0。</t>
    <rPh sb="294" eb="296">
      <t>ゲンジョウ</t>
    </rPh>
    <rPh sb="296" eb="297">
      <t>ツネ</t>
    </rPh>
    <phoneticPr fontId="22"/>
  </si>
  <si>
    <t>証明書検証機能のアクセスプロトコルごとのサポート情報を取得して返す。Bit0: SMB/CIFS、Bit1: FTP/FTPS、Bit2: WebDAV(SharePont)、Bit3: HTTPS
[以下実装根拠(外部公開不可)]
サポートbitは以下の通り。
Bit0: SMB/CIFSは常に0。
Bit1: FTP/FTPSは[Network Function Table] - [Communication protocols] - [FTPS Client]を参照。
Bit2: WebDAV(SharePont)は[Network Function Table] - [Scan To SharePoint] or [Fax To SharePoint]が”Yes”の場合立つ。
Bit3: HTTPSは現状常に0。</t>
    <phoneticPr fontId="22"/>
  </si>
  <si>
    <t>epHrFolderAddressの続きを返す。
情報がなければ空文字</t>
  </si>
  <si>
    <t>epHrFolderAddress2の続きを返す。
情報がなければ空文字</t>
  </si>
  <si>
    <t>セキュア通信モードの有効、無効を取得して返す。
[以下実装根拠(外部公開不可)]
サポート有無は、[Network Function Table] - [SharePoint]の項目を参照。</t>
    <rPh sb="89" eb="91">
      <t>コウモク</t>
    </rPh>
    <rPh sb="92" eb="94">
      <t>サンショウ</t>
    </rPh>
    <phoneticPr fontId="42"/>
  </si>
  <si>
    <t>[以下実装根拠(外部公開不可)]
サポート有無はProduct Specの[SKU_Spec] - [Security(Printer Driver)] - [Limit access function (standalone)] を参照。</t>
    <rPh sb="21" eb="23">
      <t>ウム</t>
    </rPh>
    <rPh sb="117" eb="119">
      <t>サンショウ</t>
    </rPh>
    <phoneticPr fontId="0"/>
  </si>
  <si>
    <t>利用者制限で制限できる機能を取得し、該当するBitをOnにして返す。
Bit0:PC印刷
Bit1:コピー
Bit2:ファックス
Bit3:スキャン
Bit4:カード印刷
Bit5:カラー印刷  epHrUsageLimitColorTypeSupportで返すため、機能があってもビットは立てない
Bit6 : クラウドストレージアップロード
Bit7 : クラウドストレージ印刷</t>
    <phoneticPr fontId="22"/>
  </si>
  <si>
    <t>ISO要件に対応したROMでは取得可能。それ以外は非サポート。
実行中ジョブへのアクセス制限の設定を取得して返す。
[以下実装根拠(外部公開不可)]
サポート有無は[Product Spec]の[1.MainStructure_Function] - [APPLICABLE STANDARDS AND APPROVALS] - [ISO15408]を参照。</t>
  </si>
  <si>
    <t>OpenPlatform認証がアクティベートされている場合に取得可能。それ以外はNA。
利用者ログオフ時に許可する機能を設定する。
許可する機能のBitをONにし、禁止する機能のBitをOFFにする。
Bit1:コピー
Bit2:ファクス
Bit3:スキャン
Bit4:カード印刷
[以下実装根拠(外部公開不可)]
機能のサポート有無は「UI機能仕様書」の[利用者制限機能要件表] - [AccessControl-0220] - [0010, 0020, 0030, 0040]を参照。</t>
    <rPh sb="60" eb="62">
      <t>セッテイ</t>
    </rPh>
    <rPh sb="66" eb="68">
      <t>キョカ</t>
    </rPh>
    <rPh sb="70" eb="72">
      <t>キノウ</t>
    </rPh>
    <rPh sb="82" eb="84">
      <t>キンシ</t>
    </rPh>
    <rPh sb="86" eb="88">
      <t>キノウ</t>
    </rPh>
    <rPh sb="138" eb="140">
      <t>インサツ</t>
    </rPh>
    <rPh sb="142" eb="144">
      <t>イカ</t>
    </rPh>
    <rPh sb="144" eb="146">
      <t>ジッソウ</t>
    </rPh>
    <rPh sb="146" eb="148">
      <t>コンキョ</t>
    </rPh>
    <rPh sb="149" eb="151">
      <t>ガイブ</t>
    </rPh>
    <rPh sb="151" eb="153">
      <t>コウカイ</t>
    </rPh>
    <rPh sb="153" eb="155">
      <t>フカ</t>
    </rPh>
    <rPh sb="158" eb="160">
      <t>キノウ</t>
    </rPh>
    <rPh sb="165" eb="167">
      <t>ウム</t>
    </rPh>
    <rPh sb="171" eb="173">
      <t>キノウ</t>
    </rPh>
    <rPh sb="173" eb="176">
      <t>シヨウショ</t>
    </rPh>
    <rPh sb="241" eb="243">
      <t>サンショウ</t>
    </rPh>
    <phoneticPr fontId="9"/>
  </si>
  <si>
    <t>サーバーレス認証機能搭載ROM、かつ、OpenPlatformもしくはサーバーレス認証がアクティベートされている場合に取得可能。それ以外はNA。
ログアウト時にユーザーに紐付くジョブを削除する機能の有効/無効を設定する。
[以下実装根拠(外部公開不可)]
UI機能仕様書の「OpenPlatform(UI)機能要件表」 - 「ログアウトを⾏った際に、そのユーザーに紐づくジョブをキャンセルすること」を参照。</t>
    <rPh sb="41" eb="43">
      <t>ニンショウ</t>
    </rPh>
    <rPh sb="56" eb="58">
      <t>バアイ</t>
    </rPh>
    <rPh sb="59" eb="61">
      <t>シュトク</t>
    </rPh>
    <rPh sb="61" eb="63">
      <t>カノウ</t>
    </rPh>
    <rPh sb="66" eb="68">
      <t>イガイ</t>
    </rPh>
    <rPh sb="105" eb="107">
      <t>セッテイ</t>
    </rPh>
    <rPh sb="112" eb="114">
      <t>イカ</t>
    </rPh>
    <rPh sb="114" eb="116">
      <t>ジッソウ</t>
    </rPh>
    <rPh sb="116" eb="118">
      <t>コンキョ</t>
    </rPh>
    <rPh sb="119" eb="121">
      <t>ガイブ</t>
    </rPh>
    <rPh sb="121" eb="123">
      <t>コウカイ</t>
    </rPh>
    <rPh sb="123" eb="125">
      <t>フカ</t>
    </rPh>
    <rPh sb="130" eb="132">
      <t>キノウ</t>
    </rPh>
    <rPh sb="132" eb="135">
      <t>シヨウショ</t>
    </rPh>
    <rPh sb="200" eb="202">
      <t>サンショウ</t>
    </rPh>
    <phoneticPr fontId="9"/>
  </si>
  <si>
    <t>[以下実装根拠(外部公開不可)]
サポート有無はProduct Specの[SKU_Spec] - [Security(Printer Driver)] - [Limit access function] を参照。</t>
    <rPh sb="21" eb="23">
      <t>ウム</t>
    </rPh>
    <rPh sb="104" eb="106">
      <t>サンショウ</t>
    </rPh>
    <phoneticPr fontId="42"/>
  </si>
  <si>
    <t>初回TI受信日時を取得して返す。
[以下実装根拠(外部公開不可)]
「P-Loggerデータフォーマット仕様書」の統合No.396の項目を参照。</t>
    <rPh sb="9" eb="11">
      <t>シュトク</t>
    </rPh>
    <rPh sb="13" eb="14">
      <t>カエ</t>
    </rPh>
    <phoneticPr fontId="42"/>
  </si>
  <si>
    <t>初期値：NA</t>
    <rPh sb="0" eb="2">
      <t>ショキ</t>
    </rPh>
    <rPh sb="2" eb="3">
      <t>チ</t>
    </rPh>
    <phoneticPr fontId="42"/>
  </si>
  <si>
    <t>最終TI受信日時を取得して返す。
[以下実装根拠(外部公開不可)]
「P-Loggerデータフォーマット仕様書」の統合No.397の項目を参照。</t>
    <rPh sb="6" eb="8">
      <t>ニチジ</t>
    </rPh>
    <rPh sb="9" eb="11">
      <t>シュトク</t>
    </rPh>
    <rPh sb="13" eb="14">
      <t>カエ</t>
    </rPh>
    <phoneticPr fontId="42"/>
  </si>
  <si>
    <t>電源ON時の最低温度(摂氏)を取得して返す。
[以下実装根拠(外部公開不可)]
温湿度センサの有無に依存しない。</t>
    <rPh sb="15" eb="17">
      <t>シュトク</t>
    </rPh>
    <rPh sb="19" eb="20">
      <t>カエ</t>
    </rPh>
    <rPh sb="40" eb="43">
      <t>オンシツド</t>
    </rPh>
    <rPh sb="47" eb="49">
      <t>ウム</t>
    </rPh>
    <rPh sb="50" eb="52">
      <t>イゾン</t>
    </rPh>
    <phoneticPr fontId="0"/>
  </si>
  <si>
    <t>環境に依存する</t>
    <rPh sb="0" eb="2">
      <t>カンキョウ</t>
    </rPh>
    <rPh sb="3" eb="5">
      <t>イゾン</t>
    </rPh>
    <phoneticPr fontId="42"/>
  </si>
  <si>
    <t>省電力復帰時の最高温度(摂氏)を取得して返す。
[以下実装根拠(外部公開不可)]
湿度センサの有無に依存しない。</t>
    <rPh sb="16" eb="18">
      <t>シュトク</t>
    </rPh>
    <rPh sb="20" eb="21">
      <t>カエ</t>
    </rPh>
    <phoneticPr fontId="0"/>
  </si>
  <si>
    <t>サポートする装置のオブジェクトを以下の順に作成する。
プリンターエラー、プリンター紙ジャム、プリンターFatal、
スキャナーエラー、スキャナーFatal、Faxエラー
NWエラー、その他エラー、その他システムエラー
[以下実装根拠(外部公開不可)]
常にサポート。</t>
    <rPh sb="126" eb="127">
      <t>ツネ</t>
    </rPh>
    <phoneticPr fontId="42"/>
  </si>
  <si>
    <t>履歴に記録するエラー発生時の温度を返す。
プリンターエラー、プリンター紙ジャム、プリンターFatalのオブジェクトのみ値を返す。
[以下実装根拠(外部公開不可)]
温湿度センサの有無に依存する。</t>
    <rPh sb="82" eb="85">
      <t>オンシツド</t>
    </rPh>
    <rPh sb="89" eb="91">
      <t>ウム</t>
    </rPh>
    <rPh sb="92" eb="94">
      <t>イゾン</t>
    </rPh>
    <phoneticPr fontId="0"/>
  </si>
  <si>
    <t>履歴に記録するエラー発生時の湿度を返す。
プリンターエラー、プリンター紙ジャム、プリンターFatalのオブジェクトのみ値を返す。
[以下実装根拠(外部公開不可)]
温湿度センサの有無に依存する。</t>
  </si>
  <si>
    <t>サポートする装置のオブジェクトを以下の順に作成する。
プリンター、スキャナー、Fax、NW、その他
[以下実装根拠(外部公開不可)]
常にサポート。</t>
    <rPh sb="67" eb="68">
      <t>ツネ</t>
    </rPh>
    <phoneticPr fontId="42"/>
  </si>
  <si>
    <t>状態通知発生カウントテーブルの最大数を返す。
[以下実装根拠(外部公開不可)]
「P-Loggerデータフォーマット仕様書」の統合No.678-777の項目を参照。</t>
  </si>
  <si>
    <t>サポートする装置のオブジェクトを以下の順に作成する。
プリンター、スキャナー、Fax、NW、その他
[以下実装根拠(外部公開不可)]
P-Logger対象機種は常にサポート。</t>
  </si>
  <si>
    <t>発生している状態に該当するエラーコードを返す。
値はエレキ製品仕様書の7. フェータルエラーコード, 8. 機能エラーコードエラーコードを参照すること。</t>
    <rPh sb="20" eb="21">
      <t>カエ</t>
    </rPh>
    <phoneticPr fontId="42"/>
  </si>
  <si>
    <t>サポートする装置のオブジェクトを以下の順に作成する。
プリンター、スキャナー、Fax、NW、その他
[以下実装根拠(外部公開不可)]
「P-Loggerデータフォーマット仕様書」の統合No.678-777の項目を参照。</t>
    <rPh sb="90" eb="92">
      <t>トウゴウ</t>
    </rPh>
    <phoneticPr fontId="42"/>
  </si>
  <si>
    <t>状態コードを取得して返す。</t>
    <rPh sb="6" eb="8">
      <t>シュトク</t>
    </rPh>
    <phoneticPr fontId="42"/>
  </si>
  <si>
    <t>状態通知発生回数を返す。</t>
  </si>
  <si>
    <t>状態履歴2テーブルは状態履歴の情報を提供する。
状態履歴テーブルとは対象とする状態が異なる履歴情報を提供する場合に使用する。
[以下実装根拠(外部公開不可)]
「P-Loggerデータフォーマット仕様書」-「プリンタエンジン」シートの統合No.1261 - 1270の項目を参照。</t>
  </si>
  <si>
    <t>初期値：0000</t>
  </si>
  <si>
    <t>履歴に記録するエラー発生時の温度を取得して返す。
[以下実装根拠(外部公開不可)]
温湿度センサの有無に依存する。</t>
  </si>
  <si>
    <t>履歴に記録するエラー発生時の湿度を取得して返す。
[以下実装根拠(外部公開不可)]
温湿度センサの有無に依存する。</t>
  </si>
  <si>
    <t>[以下実装根拠(外部公開不可)]
P-Logger対象機種は常にサポート。</t>
    <rPh sb="25" eb="27">
      <t>タイショウ</t>
    </rPh>
    <rPh sb="27" eb="29">
      <t>キシュ</t>
    </rPh>
    <rPh sb="30" eb="31">
      <t>ツネ</t>
    </rPh>
    <phoneticPr fontId="0"/>
  </si>
  <si>
    <t>統計情報の種別を取得して返す。</t>
    <rPh sb="8" eb="10">
      <t>シュトク</t>
    </rPh>
    <rPh sb="12" eb="13">
      <t>カエ</t>
    </rPh>
    <phoneticPr fontId="42"/>
  </si>
  <si>
    <t>Indexごとに異なる</t>
    <rPh sb="8" eb="9">
      <t>コト</t>
    </rPh>
    <phoneticPr fontId="42"/>
  </si>
  <si>
    <t>[以下実装根拠(外部公開不可)]
「P-Loggerデータフォーマット仕様書」の統合No.925、統合No.928、統合No.953 - 954、統合No.979、統合No.984、統合No.987 - 992、統合No.1349 - 1350の項目を参照。</t>
    <rPh sb="40" eb="42">
      <t>トウゴウ</t>
    </rPh>
    <phoneticPr fontId="42"/>
  </si>
  <si>
    <t>Indexごとに異なる。</t>
    <rPh sb="8" eb="9">
      <t>コト</t>
    </rPh>
    <phoneticPr fontId="42"/>
  </si>
  <si>
    <t>設定統計情報のカウント値を取得して返す。</t>
  </si>
  <si>
    <t>初期値：Indexごとに異なる。</t>
    <rPh sb="0" eb="2">
      <t>ショキ</t>
    </rPh>
    <rPh sb="2" eb="3">
      <t>チ</t>
    </rPh>
    <phoneticPr fontId="42"/>
  </si>
  <si>
    <t>[以下実装根拠(外部公開不可)]
パネル有機はサポート。
「P-Loggerデータフォーマット仕様書」の統合No.1177の項目を参照。</t>
    <rPh sb="20" eb="21">
      <t>ア</t>
    </rPh>
    <rPh sb="21" eb="22">
      <t>キ</t>
    </rPh>
    <rPh sb="52" eb="54">
      <t>トウゴウ</t>
    </rPh>
    <phoneticPr fontId="42"/>
  </si>
  <si>
    <t>UIガイダンス統計情報テーブル最大数を取得して返す。</t>
    <rPh sb="19" eb="21">
      <t>シュトク</t>
    </rPh>
    <rPh sb="23" eb="24">
      <t>カエ</t>
    </rPh>
    <phoneticPr fontId="42"/>
  </si>
  <si>
    <t>オブジェクトは、EpHrStatsGuidanceTypeTCの昇順に作成する。
[以下実装根拠(外部公開不可)]
パネル有機はサポート。
「P-Loggerデータフォーマット仕様書」の統合No.1177の項目を参照。</t>
    <rPh sb="32" eb="34">
      <t>ショウジュン</t>
    </rPh>
    <rPh sb="35" eb="37">
      <t>サクセイ</t>
    </rPh>
    <rPh sb="93" eb="95">
      <t>トウゴウ</t>
    </rPh>
    <phoneticPr fontId="0"/>
  </si>
  <si>
    <t>Indexごとに異なる。</t>
    <rPh sb="8" eb="9">
      <t>コト</t>
    </rPh>
    <phoneticPr fontId="0"/>
  </si>
  <si>
    <t>[以下実装根拠(外部公開不可)]
パネル有機はサポート。
「P-Loggerデータフォーマット仕様書」の統合No.1177の項目を参照。</t>
    <rPh sb="52" eb="54">
      <t>トウゴウ</t>
    </rPh>
    <phoneticPr fontId="42"/>
  </si>
  <si>
    <t>「P-Loggerデータフォーマット仕様書」の統合No.1230の項目を参照。
[以下実装根拠(外部公開不可)]
P-Logger搭載機種かつLPでのみサポート。</t>
    <rPh sb="65" eb="67">
      <t>トウサイ</t>
    </rPh>
    <rPh sb="67" eb="69">
      <t>キシュ</t>
    </rPh>
    <phoneticPr fontId="42"/>
  </si>
  <si>
    <t>[以下実装根拠(外部公開不可)]
P-Logger搭載機種かつ単体スキャナーでサポート。</t>
    <rPh sb="25" eb="27">
      <t>トウサイ</t>
    </rPh>
    <rPh sb="27" eb="29">
      <t>キシュ</t>
    </rPh>
    <rPh sb="31" eb="33">
      <t>タンタイ</t>
    </rPh>
    <phoneticPr fontId="34"/>
  </si>
  <si>
    <t>[以下実装根拠(外部公開不可)]
サポート有無は「Menu Specification」の[本体設定] - [管理者用設定] - [HDD消去設定]を参照。</t>
  </si>
  <si>
    <t>Read：常に0を応答する。
[注意]
短間隔での情報収集時（定期収集など）では使用しないこと。定期収集で使用すると、継続的に電力使用量が増加することになり、電力規格を満たさない可能性あり。使用する場合はFW設計に相談すること。現状使用することがきまっているのはDS Agentのみ。これ以外のツールの使用はFW設計では許可しない。
[以下実装根拠(外部公開不可)]
「Network Function Table」ー「MIB個人情報保護」が「No」の場合、サポートする。</t>
    <phoneticPr fontId="22"/>
  </si>
  <si>
    <t>GetRequestによる操作の実行と応答の取得のサポートの有効無効状態。
インデックスで指定された操作のサポートの有効無効を返す。
[以下実装根拠(外部公開不可)]
「Network Function Table」ー「MIB個人情報保護」が「Yes」の場合、サポートする。</t>
    <rPh sb="127" eb="129">
      <t>バアイ</t>
    </rPh>
    <phoneticPr fontId="22"/>
  </si>
  <si>
    <t>操作の実行と応答の取得。
[以下実装根拠(外部公開不可)]
epHrPowerMgmtCtrlCommandReplySupportEnableをサポートする場合、
サポートする。</t>
    <rPh sb="79" eb="81">
      <t>バアイ</t>
    </rPh>
    <phoneticPr fontId="22"/>
  </si>
  <si>
    <t>noError(0)</t>
    <phoneticPr fontId="22"/>
  </si>
  <si>
    <t>省電力中のSNMP応答に制限がある省電力をサポートしているかの状態を返す。
[以下実装根拠(外部公開不可)]
DeepSleep機能搭載していればサポート</t>
    <rPh sb="34" eb="35">
      <t>カエ</t>
    </rPh>
    <phoneticPr fontId="22"/>
  </si>
  <si>
    <t>機体で発生中のアラートを取得し、発生順にIndexをインクリメントしてオブジェクトを追加する
解除されたアラートのオブジェクトは削除する
各アラートが返す値は「prtAlertTable_CIJ_BIJBasic」シート参照
BIJ BasicとCIJでは非サポート。</t>
  </si>
  <si>
    <t>パネルからアラートの説明文字列を取得して返す
パネル表示と文字列は完全一致しない
文字列は機種依存なので、このOIDは制御に使わないこと</t>
  </si>
  <si>
    <t>Embedded Agentの情報、設定を提供する。
[以下実装根拠(外部公開不可]
Embedded Monitoring Agentのサポート有無は、[Product Spec] - [SKU_Spec]の[Ready Ink]を参照。
Embedded Status Agentは、スマートチャージ機種かつ日本仕向け以外でサポートする。
Embedded Status Agent(Epson Customer Research Participation用)はSoCが11T以外かつLCD有り機でサポートする。
サプスクリプションプログラム用Agentのサポート有無は、「Product Spec - SKU Spec - Unlimited」または、「Product Spec - SKU Spec - Ready Ink2」を参照。</t>
    <rPh sb="28" eb="30">
      <t>イカ</t>
    </rPh>
    <rPh sb="30" eb="32">
      <t>ジッソウ</t>
    </rPh>
    <rPh sb="32" eb="34">
      <t>コンキョ</t>
    </rPh>
    <rPh sb="35" eb="37">
      <t>ガイブ</t>
    </rPh>
    <rPh sb="37" eb="39">
      <t>コウカイ</t>
    </rPh>
    <rPh sb="39" eb="41">
      <t>フカ</t>
    </rPh>
    <rPh sb="73" eb="75">
      <t>ウム</t>
    </rPh>
    <rPh sb="117" eb="119">
      <t>サンショウ</t>
    </rPh>
    <rPh sb="152" eb="154">
      <t>キシュ</t>
    </rPh>
    <rPh sb="158" eb="160">
      <t>シム</t>
    </rPh>
    <rPh sb="161" eb="163">
      <t>イガイ</t>
    </rPh>
    <rPh sb="241" eb="243">
      <t>イガイ</t>
    </rPh>
    <rPh sb="248" eb="249">
      <t>ア</t>
    </rPh>
    <phoneticPr fontId="0"/>
  </si>
  <si>
    <t>Embedded Agentのタイプを返す。</t>
    <rPh sb="19" eb="20">
      <t>カエ</t>
    </rPh>
    <phoneticPr fontId="0"/>
  </si>
  <si>
    <t>Embedded Agentの有効無効を返す。
Embedded Monitoring Agentのみ、本機能をサポートする。</t>
    <rPh sb="15" eb="17">
      <t>ユウコウ</t>
    </rPh>
    <rPh sb="17" eb="19">
      <t>ムコウ</t>
    </rPh>
    <rPh sb="20" eb="21">
      <t>カエ</t>
    </rPh>
    <rPh sb="52" eb="55">
      <t>ホンキノウ</t>
    </rPh>
    <phoneticPr fontId="0"/>
  </si>
  <si>
    <t>Embedded Agentの状態を返す。
Embedded Monitoring Agentのみ、本機能をサポートする。</t>
    <rPh sb="18" eb="19">
      <t>カエ</t>
    </rPh>
    <phoneticPr fontId="0"/>
  </si>
  <si>
    <t>Embedded Agentの情報送信先のサーバーURLに設定可能な最大サイズを返す。
Embedded Status Agentのみ、本機能をサポートする。</t>
    <rPh sb="68" eb="71">
      <t>ホンキノウ</t>
    </rPh>
    <phoneticPr fontId="42"/>
  </si>
  <si>
    <t>Embedded Agentの情報送信先のサーバーURLを返す。
Embedded Status Agentのみ、本機能をサポートする。</t>
    <rPh sb="29" eb="30">
      <t>カエ</t>
    </rPh>
    <phoneticPr fontId="42"/>
  </si>
  <si>
    <t>Embedded Agentの情報送信経路のサポート状況を返す。
Embedded Status Agentのみ、本機能をサポートする。</t>
    <rPh sb="29" eb="30">
      <t>カエ</t>
    </rPh>
    <phoneticPr fontId="42"/>
  </si>
  <si>
    <t>Embedded Agentの情報送信経路を返す。
設定可能な値はepHrEmbeddedAgentSettingsRouteSupportで示す。
Embedded Status Agentのみ、本機能をサポートする。</t>
    <rPh sb="22" eb="23">
      <t>カエ</t>
    </rPh>
    <phoneticPr fontId="42"/>
  </si>
  <si>
    <t>Embedded Agentの有効無効、および有効時の締め日のサポート状況を返す。
Embedded Status Agentのみ、本機能をサポートする。</t>
    <rPh sb="38" eb="39">
      <t>カエ</t>
    </rPh>
    <phoneticPr fontId="42"/>
  </si>
  <si>
    <t>Embedded Agentの有効無効、および有効時の締め日。
設定可能な値はepHrEmbeddedAgentSettingsEnableCutoffDateSupportで示す。
Embedded Status Agentのみ、本機能をサポートする。</t>
  </si>
  <si>
    <t>Embedded Agentの定期収集の頻度設定のサポート状況を返す。
Embedded Monitoring Agentのみ、本機能をサポートする。</t>
    <rPh sb="32" eb="33">
      <t>カエ</t>
    </rPh>
    <rPh sb="64" eb="67">
      <t>ホンキノウ</t>
    </rPh>
    <phoneticPr fontId="42"/>
  </si>
  <si>
    <t>Embedded Agentの定期収集の頻度設定を返す。
設定可能な値はepHrEmbeddedAgentSettingsScheduleTypeSupportで示す。
Embedded Monitoring Agentとサプスクリプションプログラム用Agentは、本機能をサポートしない。</t>
    <rPh sb="25" eb="26">
      <t>カエ</t>
    </rPh>
    <phoneticPr fontId="42"/>
  </si>
  <si>
    <t>Embedded Status Agent(Epson Customer Research Participation用)の定期収集の頻度設定として分間隔を返す</t>
    <rPh sb="69" eb="71">
      <t>セッテイ</t>
    </rPh>
    <rPh sb="74" eb="75">
      <t>フン</t>
    </rPh>
    <rPh sb="75" eb="77">
      <t>カンカク</t>
    </rPh>
    <rPh sb="78" eb="79">
      <t>カエ</t>
    </rPh>
    <phoneticPr fontId="0"/>
  </si>
  <si>
    <t>Embedded Agentの定期収集の頻度設定が分間隔の場合の収集間隔で設定可能な最小値を返す。
[以下実装根拠(外部公開不可]
epHrEmbeddedAgentSettingsScheduleTypeSupportのbit0が1の場合サポートする。</t>
    <rPh sb="46" eb="47">
      <t>カエ</t>
    </rPh>
    <phoneticPr fontId="42"/>
  </si>
  <si>
    <t>Embedded Agentの定期収集の頻度設定が分間隔の場合の収集間隔で設定可能な最大値を返す。
[以下実装根拠(外部公開不可]
epHrEmbeddedAgentSettingsScheduleTypeSupportのbit0が1の場合設定する。</t>
    <rPh sb="46" eb="47">
      <t>カエ</t>
    </rPh>
    <rPh sb="120" eb="122">
      <t>セッテイ</t>
    </rPh>
    <phoneticPr fontId="42"/>
  </si>
  <si>
    <t>Embedded Agentの定期収集の頻度設定が分間隔の場合の収集間隔を返す。
[以下実装根拠(外部公開不可]
epHrEmbeddedAgentSettingsScheduleTypeSupportのbit0が1の場合設定する。</t>
    <rPh sb="37" eb="38">
      <t>カエ</t>
    </rPh>
    <phoneticPr fontId="0"/>
  </si>
  <si>
    <t>Embedded Status Agent(Epson Customer Research Participation用)の定期収集の収集間隔を返す。</t>
    <rPh sb="72" eb="73">
      <t>カエ</t>
    </rPh>
    <phoneticPr fontId="0"/>
  </si>
  <si>
    <t>初期値：1440</t>
    <phoneticPr fontId="22"/>
  </si>
  <si>
    <t>Embedded Agentの定期収集の頻度設定が時間隔の場合の収集間隔で設定可能な最小値を返す。Embedded Monitoring AgentとEmbedded Status Agent(Epson Customer Research Participation用)は本機能をサポートしない。
[以下実装根拠(外部公開不可]
epHrEmbeddedAgentSettingsScheduleTypeSupportのbit1が1の場合設定する。</t>
    <rPh sb="46" eb="47">
      <t>カエ</t>
    </rPh>
    <rPh sb="137" eb="138">
      <t>ホン</t>
    </rPh>
    <rPh sb="138" eb="140">
      <t>キノウ</t>
    </rPh>
    <phoneticPr fontId="35"/>
  </si>
  <si>
    <t>Embedded Agentの定期収集の頻度設定が時間隔の場合の収集間隔で設定可能な最大値を返す。Embedded Monitoring AgentとEmbedded Status Agent(Epson Customer Research Participation用)は本機能をサポートしない。
[以下実装根拠(外部公開不可]
epHrEmbeddedAgentSettingsScheduleTypeSupportのbit1が1の場合設定する。</t>
    <rPh sb="46" eb="47">
      <t>カエ</t>
    </rPh>
    <phoneticPr fontId="35"/>
  </si>
  <si>
    <t>Embedded Agentの定期収集の頻度設定が時間隔の場合の収集間隔を返す。Embedded Monitoring AgentとEmbedded Status Agent(Epson Customer Research Participation用)は本機能をサポートしない。
[以下実装根拠(外部公開不可]
epHrEmbeddedAgentSettingsScheduleTypeSupportのbit1が1の場合設定する。</t>
    <rPh sb="37" eb="38">
      <t>カエ</t>
    </rPh>
    <phoneticPr fontId="35"/>
  </si>
  <si>
    <t>Embedded Agentの定期収集の頻度設定が毎日または毎週の場合の収集時刻を返す。Embedded Monitoring AgentとEmbedded Status Agent(Epson Customer Research Participation用)は本機能をサポートしない。
[以下実装根拠(外部公開不可]
epHrEmbeddedAgentSettingsScheduleTyp
eSupportのbit2が1の場合設定する。</t>
    <rPh sb="41" eb="42">
      <t>カエ</t>
    </rPh>
    <phoneticPr fontId="35"/>
  </si>
  <si>
    <t>Embedded Agentの定期収集の頻度設定が毎週の場合の収集実施曜日
収集を実施する曜日のBitをONとする。Embedded Monitoring AgentとEmbedded Status Agent(Epson Customer Research Participation用)は本機能をサポートしない。
[以下実装根拠(外部公開不可]
epHrEmbeddedAgentSettingsScheduleTypeSupportのbit3が1の場合設定する。</t>
  </si>
  <si>
    <t>Embedded Agentの送信停止確認の間隔設定で設定可能な最小値を返す。
Embedded Status Agent(Epson Customer Research Participation用)のみ、本機能をサポートする。</t>
    <rPh sb="36" eb="37">
      <t>カエ</t>
    </rPh>
    <phoneticPr fontId="42"/>
  </si>
  <si>
    <t>Embedded Status Agent(Epson Customer Research Participation用)の送信停止確認の間隔設定で設定可能な最小値を返す。</t>
    <rPh sb="83" eb="84">
      <t>カエ</t>
    </rPh>
    <phoneticPr fontId="0"/>
  </si>
  <si>
    <t>Embedded Agentの送信停止確認の間隔設定で設定可能な最大値を返す。
Embedded Status Agent(Epson Customer Research Participation用)のみ、本機能をサポートする。</t>
    <rPh sb="36" eb="37">
      <t>カエ</t>
    </rPh>
    <phoneticPr fontId="42"/>
  </si>
  <si>
    <t>Embedded Status Agent(Epson Customer Research Participation用)の送信停止確認の間隔設定で設定可能な最大値を返す。</t>
    <rPh sb="80" eb="81">
      <t>ダイ</t>
    </rPh>
    <rPh sb="83" eb="84">
      <t>カエ</t>
    </rPh>
    <phoneticPr fontId="0"/>
  </si>
  <si>
    <t>Embedded Agentの送信停止確認の間隔設定を返す。
設定可能な値の範囲は、epHrEmbeddedAgentSettingsMinSendStopConfirmMinuteIntervalおよびepHrEmbeddedAgentSettingsMaxSendStopConfirmMinuteIntervalで示す。
Embedded Status Agent(Epson Customer Research Participation用)のみ、本機能をサポートする。</t>
    <rPh sb="27" eb="28">
      <t>カエ</t>
    </rPh>
    <phoneticPr fontId="42"/>
  </si>
  <si>
    <t>Embedded Status Agent(Epson Customer Research Participation用)の送信停止確認の間隔設定値を返す。</t>
    <rPh sb="73" eb="74">
      <t>チ</t>
    </rPh>
    <rPh sb="75" eb="76">
      <t>カエ</t>
    </rPh>
    <phoneticPr fontId="0"/>
  </si>
  <si>
    <t>Embedded Agentのエージェントキーを返す。</t>
    <rPh sb="24" eb="25">
      <t>カエ</t>
    </rPh>
    <phoneticPr fontId="42"/>
  </si>
  <si>
    <t>Embedded Agentのデータ送信のリトライ間隔で設定可能な最小値を返す。</t>
    <rPh sb="37" eb="38">
      <t>カエ</t>
    </rPh>
    <phoneticPr fontId="35"/>
  </si>
  <si>
    <t>Embedded AgentのリモートWebConfigのサポート状況を返す。
[以下実装根拠(外部公開不可)]
[サービスサポート取得項目一覧]を参照。</t>
    <rPh sb="36" eb="37">
      <t>カエ</t>
    </rPh>
    <phoneticPr fontId="24"/>
  </si>
  <si>
    <t>[以下実装根拠(外部公開不可]
常にサポート。</t>
    <rPh sb="1" eb="3">
      <t>イカ</t>
    </rPh>
    <rPh sb="3" eb="5">
      <t>ジッソウ</t>
    </rPh>
    <rPh sb="5" eb="7">
      <t>コンキョ</t>
    </rPh>
    <rPh sb="8" eb="10">
      <t>ガイブ</t>
    </rPh>
    <rPh sb="10" eb="12">
      <t>コウカイ</t>
    </rPh>
    <rPh sb="12" eb="14">
      <t>フカ</t>
    </rPh>
    <rPh sb="16" eb="17">
      <t>ツネ</t>
    </rPh>
    <phoneticPr fontId="0"/>
  </si>
  <si>
    <t>ネットワークインタフェースのタイプを取得して返す。</t>
    <rPh sb="18" eb="20">
      <t>シュトク</t>
    </rPh>
    <rPh sb="22" eb="23">
      <t>カエ</t>
    </rPh>
    <phoneticPr fontId="42"/>
  </si>
  <si>
    <t>MACアドレスを取得して返す。</t>
    <rPh sb="8" eb="10">
      <t>シュトク</t>
    </rPh>
    <rPh sb="12" eb="13">
      <t>カエ</t>
    </rPh>
    <phoneticPr fontId="49"/>
  </si>
  <si>
    <t>両面印刷時の乾燥時間の設定値を取得して返す。
[以下実装根拠(外部公開不可)]
「ProductSpec」の「3.1 FuncSpecOverview - Automatic duplex printing」が Yes ならサポート。Yes の場合のみ、「Menu Specification」の「Dry Time」or「Ink Drying Time」の項目を参照。</t>
  </si>
  <si>
    <r>
      <t>下記の順にオブジェクトを作成する。
A3オーバー（A3ノビ)[83]、Ledger[19]、A3[4]、Legal[16]、A4/Letter[62]、A5[8]、A6/はがき[63]、封筒[24]</t>
    </r>
    <r>
      <rPr>
        <b/>
        <sz val="9"/>
        <color rgb="FFFF0000"/>
        <rFont val="メイリオ"/>
        <family val="3"/>
        <charset val="128"/>
      </rPr>
      <t>、</t>
    </r>
    <r>
      <rPr>
        <sz val="9"/>
        <color rgb="FFFF0000"/>
        <rFont val="メイリオ"/>
        <family val="3"/>
        <charset val="128"/>
      </rPr>
      <t>その他[64]
※[]内はPaperSizeTypeTCの値を表す。
[以下実装根拠(外部公開不可)]
「P-Loggerデータフォーマット仕様書」の統合No.250-284,1064-1092の項目を参照。</t>
    </r>
  </si>
  <si>
    <r>
      <t xml:space="preserve">LPのみサポート。
</t>
    </r>
    <r>
      <rPr>
        <u/>
        <sz val="9"/>
        <color rgb="FFFF0000"/>
        <rFont val="メイリオ"/>
        <family val="3"/>
        <charset val="128"/>
      </rPr>
      <t>サポートする項目と値は「LPユーザー調整項目」シートを参照。</t>
    </r>
  </si>
  <si>
    <t>FWVersion</t>
  </si>
  <si>
    <t>OID</t>
    <phoneticPr fontId="2"/>
  </si>
  <si>
    <t>仕向け先</t>
    <rPh sb="0" eb="2">
      <t>シム</t>
    </rPh>
    <phoneticPr fontId="2"/>
  </si>
  <si>
    <t>Public MIB</t>
  </si>
  <si>
    <t>F</t>
    <phoneticPr fontId="2"/>
  </si>
  <si>
    <t>K</t>
    <phoneticPr fontId="2"/>
  </si>
  <si>
    <t>T</t>
    <phoneticPr fontId="2"/>
  </si>
  <si>
    <t>U</t>
    <phoneticPr fontId="2"/>
  </si>
  <si>
    <t>Table別評価結果</t>
  </si>
  <si>
    <t>項目数</t>
  </si>
  <si>
    <t>実施数</t>
  </si>
  <si>
    <t>合格数</t>
  </si>
  <si>
    <t>NG数</t>
    <rPh sb="2" eb="3">
      <t>スウ</t>
    </rPh>
    <phoneticPr fontId="2"/>
  </si>
  <si>
    <t>シート名</t>
    <rPh sb="3" eb="4">
      <t>メイ</t>
    </rPh>
    <phoneticPr fontId="2"/>
  </si>
  <si>
    <t>範囲</t>
  </si>
  <si>
    <t>評価除外</t>
  </si>
  <si>
    <t>結果</t>
    <rPh sb="0" eb="2">
      <t>ケッカ</t>
    </rPh>
    <phoneticPr fontId="2"/>
  </si>
  <si>
    <t>手動</t>
    <rPh sb="0" eb="2">
      <t>シュドウ</t>
    </rPh>
    <phoneticPr fontId="2"/>
  </si>
  <si>
    <t>範囲(始まり)</t>
    <rPh sb="0" eb="2">
      <t>ハンイ</t>
    </rPh>
    <rPh sb="3" eb="4">
      <t>ハジ</t>
    </rPh>
    <phoneticPr fontId="2"/>
  </si>
  <si>
    <t>範囲(終わり)</t>
    <rPh sb="3" eb="4">
      <t>オ</t>
    </rPh>
    <phoneticPr fontId="2"/>
  </si>
  <si>
    <t>Host Resources MIB</t>
  </si>
  <si>
    <t>hrMemorySize</t>
    <phoneticPr fontId="2"/>
  </si>
  <si>
    <t>hrStorageTable</t>
    <phoneticPr fontId="2"/>
  </si>
  <si>
    <t>hrDeviceTable</t>
    <phoneticPr fontId="2"/>
  </si>
  <si>
    <t>hrProcessorTable</t>
    <phoneticPr fontId="2"/>
  </si>
  <si>
    <t>hrNetworkTable</t>
    <phoneticPr fontId="2"/>
  </si>
  <si>
    <t>hrDiskStorageTable</t>
    <phoneticPr fontId="2"/>
  </si>
  <si>
    <t>hrPartitionTable</t>
    <phoneticPr fontId="2"/>
  </si>
  <si>
    <t>hrFSTable</t>
    <phoneticPr fontId="2"/>
  </si>
  <si>
    <t>Printer MIB</t>
  </si>
  <si>
    <t>prtGeneralTable</t>
    <phoneticPr fontId="2"/>
  </si>
  <si>
    <t>prtStorageRefTable</t>
  </si>
  <si>
    <t>prtDeviceRefTable</t>
  </si>
  <si>
    <t>prtCoverTable</t>
    <phoneticPr fontId="2"/>
  </si>
  <si>
    <t>prtLocalizationTable</t>
    <phoneticPr fontId="2"/>
  </si>
  <si>
    <t>prtInputTable</t>
    <phoneticPr fontId="2"/>
  </si>
  <si>
    <t>prtOutputTable</t>
    <phoneticPr fontId="2"/>
  </si>
  <si>
    <t>prtMarkerTable</t>
  </si>
  <si>
    <t>prtMarkerSuppliesTable</t>
    <phoneticPr fontId="2"/>
  </si>
  <si>
    <t>prtMarkerColorantTable</t>
    <phoneticPr fontId="2"/>
  </si>
  <si>
    <t>prtMediaPathTable</t>
  </si>
  <si>
    <t>prtChannelTable</t>
    <phoneticPr fontId="2"/>
  </si>
  <si>
    <t>prtInterpreterTable</t>
    <phoneticPr fontId="2"/>
  </si>
  <si>
    <t>prtConsoleDisplayBufferTable</t>
  </si>
  <si>
    <t>prtConsoleLightTable</t>
  </si>
  <si>
    <t>prtAlertTable</t>
    <phoneticPr fontId="2"/>
  </si>
  <si>
    <t>finDeviceTable</t>
    <phoneticPr fontId="2"/>
  </si>
  <si>
    <t>finSupplyTable</t>
  </si>
  <si>
    <t>finSupplyMediaInputTable</t>
    <phoneticPr fontId="2"/>
  </si>
  <si>
    <t>finDeviceAttributeTable</t>
    <phoneticPr fontId="2"/>
  </si>
  <si>
    <t>Job Monitoring MIB</t>
    <phoneticPr fontId="2"/>
  </si>
  <si>
    <t>jmGeneralTable</t>
  </si>
  <si>
    <t>jmJobIDTable</t>
  </si>
  <si>
    <t>jmJobTable</t>
  </si>
  <si>
    <t>jmAttributeTable</t>
  </si>
  <si>
    <t>Printer Private MIB</t>
  </si>
  <si>
    <t>epPrtBasicTable</t>
    <phoneticPr fontId="2"/>
  </si>
  <si>
    <t>epPrtVersionTable</t>
  </si>
  <si>
    <t>epPrtCommonSettingsTable</t>
  </si>
  <si>
    <t>epPrtStandby1Table</t>
  </si>
  <si>
    <t>epPrtSelectableStandbyTable</t>
    <phoneticPr fontId="2"/>
  </si>
  <si>
    <t>epPrtAutoShutdownTable</t>
  </si>
  <si>
    <t>epPrtAutoShutdownTimeoutTable</t>
  </si>
  <si>
    <t>epPrtInterfaceTable</t>
    <phoneticPr fontId="2"/>
  </si>
  <si>
    <t>epPrtSerialIfSettingsTable</t>
  </si>
  <si>
    <t>epPrtAuxIfSettingsTable</t>
  </si>
  <si>
    <t>epPrtGeneralSettingsTable</t>
  </si>
  <si>
    <t>epPrtPaperSizeTable</t>
    <phoneticPr fontId="2"/>
  </si>
  <si>
    <t>epPrtPaperSize2Table</t>
    <phoneticPr fontId="2"/>
  </si>
  <si>
    <t>epPrtPresetMediaDimSupportTable</t>
  </si>
  <si>
    <t>epPrtPaperSize2LandscapeTable</t>
  </si>
  <si>
    <t>epPrtPaperTypesTable</t>
  </si>
  <si>
    <t>epPrtOperationTable</t>
    <phoneticPr fontId="2"/>
  </si>
  <si>
    <t>epPrtInputTable</t>
    <phoneticPr fontId="2"/>
  </si>
  <si>
    <t>epPrtInputSelectablePaperSizeTable</t>
    <phoneticPr fontId="2"/>
  </si>
  <si>
    <t>epPrtInputSelectablePaperTypeTable</t>
    <phoneticPr fontId="2"/>
  </si>
  <si>
    <t>epPrtInputMediaDimSettingTable</t>
  </si>
  <si>
    <t>epPrtInputMediaDimSupportTable</t>
    <phoneticPr fontId="2"/>
  </si>
  <si>
    <t>epPrtInputSelectableAutoOtherPaperSizeTable</t>
    <phoneticPr fontId="2"/>
  </si>
  <si>
    <t>epPrtInputFuncAutoSelectTable</t>
  </si>
  <si>
    <t>epPrtInputPaperSizeTable</t>
  </si>
  <si>
    <t>epPrtOutputExtTable</t>
    <phoneticPr fontId="2"/>
  </si>
  <si>
    <t>epPrtOutputFuncTable</t>
  </si>
  <si>
    <t>epPrtOutputFuncSelectableTable</t>
    <phoneticPr fontId="2"/>
  </si>
  <si>
    <t>epPrtFinisherTable</t>
  </si>
  <si>
    <t>epPrtFinishingModeTable</t>
    <phoneticPr fontId="2"/>
  </si>
  <si>
    <t>epPrtFinisherDeviceTable</t>
  </si>
  <si>
    <t>epPrtMarkerTable</t>
  </si>
  <si>
    <t>epPrtMarkerTotalPrintedPerDutyTable</t>
  </si>
  <si>
    <t>epPrtMarkerLifeCounterTable</t>
  </si>
  <si>
    <t>epPrtMarkerLifeCounterExtTable</t>
  </si>
  <si>
    <t>epPrtMarkerTotalPrintedPerFunctionTable</t>
    <phoneticPr fontId="2"/>
  </si>
  <si>
    <t>epPrtMarkerTermPrintedTable</t>
  </si>
  <si>
    <t>epPrtMarkerPrintJobHistoryTable</t>
  </si>
  <si>
    <t>epPrtMarkerTotalPrintedPerPaperTable</t>
  </si>
  <si>
    <t>epPrtMarkerDailyPrintedHistoryTable</t>
  </si>
  <si>
    <t>epPrtMarkerMonthlyPrintedHistoryTable</t>
  </si>
  <si>
    <t>epPrtMarkerTotalPrintedPerNumOfCopyTable</t>
  </si>
  <si>
    <t>epPrtMarkerSuppliesTable</t>
    <phoneticPr fontId="2"/>
  </si>
  <si>
    <t>epPrtHaventMarkerSuppliesTable</t>
  </si>
  <si>
    <t>epPrtHaventMarkerSuppliesServiceTable</t>
  </si>
  <si>
    <t>epPrtMarkerSuppliesInkLifeCounterTable</t>
    <phoneticPr fontId="2"/>
  </si>
  <si>
    <t>epPrtMarkerSuppliesCartridgeSupportTable</t>
  </si>
  <si>
    <t>epPrtMarkerSuppliesCartridgeHistoryTable</t>
  </si>
  <si>
    <t>epPrtErrorHistoryInputTable</t>
    <phoneticPr fontId="2"/>
  </si>
  <si>
    <t>epPrtErrorJamHistoryCommonTable</t>
  </si>
  <si>
    <t>epPrtErrorJamPathTable</t>
  </si>
  <si>
    <t>epPrtMarkerColorTable</t>
    <phoneticPr fontId="2"/>
  </si>
  <si>
    <t>epPrtMarkerColorCoverageTable</t>
    <phoneticPr fontId="2"/>
  </si>
  <si>
    <t>epPrtPaperMemoryTable</t>
  </si>
  <si>
    <t>epPrtMarkerPartsTable</t>
  </si>
  <si>
    <t>epPrtFinisherSuppliesTable</t>
  </si>
  <si>
    <t>epPrtJobPaperSuppliesTable</t>
  </si>
  <si>
    <t>epPrtJobAlertTable</t>
  </si>
  <si>
    <t>epPrtD4EpsonCtrlChTable</t>
  </si>
  <si>
    <t>epPrtInterpreterExtTable</t>
    <phoneticPr fontId="2"/>
  </si>
  <si>
    <t>epPrtConsumableSupplyTable</t>
    <phoneticPr fontId="2"/>
  </si>
  <si>
    <t>epPrtConsumableSupplyUsageColorTable</t>
  </si>
  <si>
    <t>epPrtConsumableSupplyColorSizeTable</t>
  </si>
  <si>
    <t>epPrtCleaningHistoryCommonTable</t>
  </si>
  <si>
    <t>epPrtCleaningHistoryTable</t>
  </si>
  <si>
    <t>epPrtCleaningTable</t>
  </si>
  <si>
    <t>epPrtCleaningTypeTable</t>
  </si>
  <si>
    <t>epPrtCleaningDailyHistoryTable</t>
  </si>
  <si>
    <t>epPrtUserAdjTable</t>
  </si>
  <si>
    <t>epPrtFolderPrintTable</t>
  </si>
  <si>
    <t>epPrtFolderPrintAddressTable</t>
  </si>
  <si>
    <t>epPrtUploadPrintTable</t>
  </si>
  <si>
    <t>epPrtStatsCommonTable</t>
  </si>
  <si>
    <t>epPrtManualStaplerTable</t>
  </si>
  <si>
    <t>Job Private MIB</t>
    <phoneticPr fontId="2"/>
  </si>
  <si>
    <t>epJpJobTrapTable</t>
  </si>
  <si>
    <t>epJpJobTable</t>
  </si>
  <si>
    <t>epJpAttributeTable</t>
  </si>
  <si>
    <t>epJpJobLicenseTable</t>
  </si>
  <si>
    <t>Scanner Private MIB</t>
  </si>
  <si>
    <t>epScnGeneralTable</t>
  </si>
  <si>
    <t>epScnVersionTable</t>
  </si>
  <si>
    <t>epScnOptionTable</t>
  </si>
  <si>
    <t>epScnInputTable</t>
    <phoneticPr fontId="2"/>
  </si>
  <si>
    <t>epScnInputPaperSizeTable</t>
  </si>
  <si>
    <t>epScnInputFunctionPaperSizeTable</t>
  </si>
  <si>
    <t>epScnScanTable</t>
    <phoneticPr fontId="2"/>
  </si>
  <si>
    <t>epScnScanTotalScannedPerNumOfScansTable</t>
  </si>
  <si>
    <t>epScnScanPaperSizeRangeSupportTable</t>
  </si>
  <si>
    <t>epScnScanPaperSizeRangeTable</t>
  </si>
  <si>
    <t>epScnScanPaperTypeTable</t>
  </si>
  <si>
    <t>epScnScanToMailTable</t>
  </si>
  <si>
    <t>epScnScanToMailMaxFileSizeSelectableTable</t>
    <phoneticPr fontId="2"/>
  </si>
  <si>
    <t>epScnScanToFolderTable</t>
    <phoneticPr fontId="2"/>
  </si>
  <si>
    <t>epScnScanToFolderUserSupportTable</t>
  </si>
  <si>
    <t>epScnScanToFolderUserSettingTable</t>
  </si>
  <si>
    <t>epScnAlertTable</t>
  </si>
  <si>
    <t>epScnErrorHistoryTable</t>
    <phoneticPr fontId="2"/>
  </si>
  <si>
    <t>epScnScanToSupportTable</t>
  </si>
  <si>
    <t>epScnScanToSettingTable</t>
  </si>
  <si>
    <t>epScnScanAreaTable</t>
  </si>
  <si>
    <t>epScnPresetAreaDimSupportTable</t>
  </si>
  <si>
    <t>epScnPresetAreaDimUnitSupportTable</t>
  </si>
  <si>
    <t>epScnPresetAreaDimSettingTable</t>
  </si>
  <si>
    <t>epScnCommonSettingsTable</t>
  </si>
  <si>
    <t>epScnDCPSSettingsTable</t>
  </si>
  <si>
    <t>Host Resources Private MIB</t>
  </si>
  <si>
    <t>epHrDeviceTable</t>
    <phoneticPr fontId="2"/>
  </si>
  <si>
    <t>epHrDeviceRefTable</t>
  </si>
  <si>
    <t>epHrLocalizationTable</t>
  </si>
  <si>
    <t>epHrCommonSettingTable</t>
  </si>
  <si>
    <t>epHrCommonVolumeTable</t>
  </si>
  <si>
    <t>epHrAutoClearJobSettingsTimeoutSelectableTable</t>
    <phoneticPr fontId="2"/>
  </si>
  <si>
    <t>epHrPrinterOccupancyTimeoutSelectableTable</t>
    <phoneticPr fontId="2"/>
  </si>
  <si>
    <t>epHrSilentModeVolumeTable</t>
  </si>
  <si>
    <t>epHrOperationTable</t>
    <phoneticPr fontId="2"/>
  </si>
  <si>
    <t>epHrAuthTable</t>
  </si>
  <si>
    <t>epHrMailSettingTable</t>
    <phoneticPr fontId="2"/>
  </si>
  <si>
    <t>epHrMailAddressTable</t>
  </si>
  <si>
    <t>epHrMailGroupTable</t>
  </si>
  <si>
    <t>epHrMailAddrAndGroupTable</t>
  </si>
  <si>
    <t>epHrMailAddrSettingTable</t>
  </si>
  <si>
    <t>epHrFolderSettingTable</t>
  </si>
  <si>
    <t>epHrFolderAddressTable</t>
  </si>
  <si>
    <t>epHrAddrBookMngIntegrateSupportTable</t>
  </si>
  <si>
    <t>epHrUsageLimitSettingTable</t>
  </si>
  <si>
    <t>epHrUsageLimitUserTable</t>
  </si>
  <si>
    <t>epHrOpenPlatformSettingsTable</t>
    <phoneticPr fontId="2"/>
  </si>
  <si>
    <t>epHrOpenPlatformVersionSelectableTable</t>
    <phoneticPr fontId="2"/>
  </si>
  <si>
    <t>epHrOpenPlatformEmgTable</t>
  </si>
  <si>
    <t>epHrOpenPlatformEmgUsageLimitUserTable</t>
  </si>
  <si>
    <t>epHrGeneralMaintenanceTable</t>
    <phoneticPr fontId="2"/>
  </si>
  <si>
    <t>epHrSettingHistoryCommonTable</t>
  </si>
  <si>
    <t>epHrSettingHistoryTable</t>
  </si>
  <si>
    <t>epHrStatusHistoryCommonTable</t>
  </si>
  <si>
    <t>epHrStatusHistoryTable</t>
  </si>
  <si>
    <t>epHrStatusNotifyCommonTable</t>
  </si>
  <si>
    <t>epHrStatusNotifyTable</t>
  </si>
  <si>
    <t>epHrStatusNotifyOccurrenceTable</t>
  </si>
  <si>
    <t>epHrStatusHistory2CommonTable</t>
  </si>
  <si>
    <t>epHrStatusHistory2Table</t>
  </si>
  <si>
    <t>epHrConsoleDisplayTable</t>
  </si>
  <si>
    <t>epHrStatsTable</t>
  </si>
  <si>
    <t>epHrStatsSettingTable</t>
  </si>
  <si>
    <t>epHrStatsUISupportTable</t>
  </si>
  <si>
    <t>epHrStatsTouchPanelSupportTable</t>
  </si>
  <si>
    <t>epHrStatsTouchPanelTable</t>
  </si>
  <si>
    <t>epHrStatsGuidanceTable</t>
  </si>
  <si>
    <t>epHrStatsGuidanceHistoryTable</t>
  </si>
  <si>
    <t>epHrStatsHistoryComTable</t>
  </si>
  <si>
    <t>epHrStatsDailyHistoryTable</t>
  </si>
  <si>
    <t>epHrStatsIconSupportTable</t>
  </si>
  <si>
    <t>epHrStatsIconTable</t>
  </si>
  <si>
    <t>epHrStatsIconColorTable</t>
  </si>
  <si>
    <t>epHrPeripheralTable</t>
  </si>
  <si>
    <t>epHrStorageTable</t>
  </si>
  <si>
    <t>epHrPowerMgmtCtrlTable</t>
  </si>
  <si>
    <t>epHrAlertTable</t>
  </si>
  <si>
    <t>epHrEmbeddedAgentSettingsTable</t>
  </si>
  <si>
    <t>epHrEmbeddedAgentAdminTable</t>
  </si>
  <si>
    <t>epHrLocalAuthVersionSelectableTable</t>
    <phoneticPr fontId="2"/>
  </si>
  <si>
    <t>epHrNetworkTable</t>
  </si>
  <si>
    <t>epHrBoxCommonTable</t>
  </si>
  <si>
    <t>epHrBoxSharedTable</t>
    <phoneticPr fontId="2"/>
  </si>
  <si>
    <t>■Oid</t>
    <phoneticPr fontId="15"/>
  </si>
  <si>
    <t>Name</t>
    <phoneticPr fontId="15"/>
  </si>
  <si>
    <t>Oid</t>
    <phoneticPr fontId="15"/>
  </si>
  <si>
    <t>hrMemorySize</t>
  </si>
  <si>
    <t>1.3.6.1.2.1.25.2.2.0</t>
  </si>
  <si>
    <t>1.3.6.1.2.1.25.2.3.1.1.1</t>
  </si>
  <si>
    <t>hrStorageDescr</t>
  </si>
  <si>
    <t>hrStorageAllocationUnits</t>
  </si>
  <si>
    <t>hrStorageSize</t>
  </si>
  <si>
    <t>hrDeviceIndex</t>
  </si>
  <si>
    <t>1.3.6.1.2.1.25.3.2.1.1.1</t>
  </si>
  <si>
    <t>hrDeviceType</t>
  </si>
  <si>
    <t>hrDeviceDescr</t>
  </si>
  <si>
    <t>hrDeviceID</t>
  </si>
  <si>
    <t>1.3.6.1.2.1.25.3.3.1.1.1</t>
  </si>
  <si>
    <t>1.3.6.1.2.1.25.3.3.1.2.1</t>
  </si>
  <si>
    <t>1.3.6.1.2.1.25.3.4.1.1.1</t>
  </si>
  <si>
    <t>1.3.6.1.2.1.25.3.5.1.1.1</t>
  </si>
  <si>
    <t>1.3.6.1.2.1.25.3.5.1.2.1</t>
  </si>
  <si>
    <t>1.3.6.1.2.1.25.3.6.1.1.1</t>
  </si>
  <si>
    <t>1.3.6.1.2.1.25.3.6.1.2.1</t>
  </si>
  <si>
    <t>1.3.6.1.2.1.25.3.6.1.3.1</t>
  </si>
  <si>
    <t>1.3.6.1.2.1.25.3.6.1.4.1</t>
  </si>
  <si>
    <t>1.3.6.1.2.1.25.3.7.1.1.1</t>
  </si>
  <si>
    <t>1.3.6.1.2.1.25.3.7.1.2.1</t>
  </si>
  <si>
    <t>1.3.6.1.2.1.25.3.7.1.3.1</t>
  </si>
  <si>
    <t>1.3.6.1.2.1.25.3.7.1.4.1</t>
  </si>
  <si>
    <t>1.3.6.1.2.1.25.3.7.1.5.1</t>
  </si>
  <si>
    <t>1.3.6.1.2.1.25.3.8.1.1.1</t>
  </si>
  <si>
    <t>1.3.6.1.2.1.25.3.8.1.2.1</t>
  </si>
  <si>
    <t>1.3.6.1.2.1.25.3.8.1.3.1</t>
  </si>
  <si>
    <t>1.3.6.1.2.1.25.3.8.1.4.1</t>
  </si>
  <si>
    <t>1.3.6.1.2.1.25.3.8.1.5.1</t>
  </si>
  <si>
    <t>1.3.6.1.2.1.25.3.8.1.6.1</t>
  </si>
  <si>
    <t>1.3.6.1.2.1.25.3.8.1.7.1</t>
  </si>
  <si>
    <t>1.3.6.1.2.1.25.3.8.1.8.1</t>
  </si>
  <si>
    <t>1.3.6.1.2.1.25.3.8.1.9.1</t>
  </si>
  <si>
    <t>prtGeneralConfigChanges</t>
  </si>
  <si>
    <t>1.3.6.1.2.1.43.5.1.1.1.1</t>
  </si>
  <si>
    <t>prtGeneralCurrentLocalization</t>
  </si>
  <si>
    <t>1.3.6.1.2.1.43.5.1.1.2.1</t>
  </si>
  <si>
    <t>prtGeneralReset</t>
  </si>
  <si>
    <t>1.3.6.1.2.1.43.5.1.1.3.1</t>
  </si>
  <si>
    <t>prtGeneralCurrentOperator</t>
  </si>
  <si>
    <t>1.3.6.1.2.1.43.5.1.1.4.1</t>
  </si>
  <si>
    <t>1.3.6.1.2.1.43.5.1.1.5.1</t>
  </si>
  <si>
    <t>prtInputDefaultIndex</t>
  </si>
  <si>
    <t>1.3.6.1.2.1.43.5.1.1.6.1</t>
  </si>
  <si>
    <t>1.3.6.1.2.1.43.5.1.1.7.1</t>
  </si>
  <si>
    <t>1.3.6.1.2.1.43.5.1.1.8.1</t>
  </si>
  <si>
    <t>1.3.6.1.2.1.43.5.1.1.9.1</t>
  </si>
  <si>
    <t>prtConsoleLocalization</t>
  </si>
  <si>
    <t>1.3.6.1.2.1.43.5.1.1.10.1</t>
  </si>
  <si>
    <t>prtConsoleNumberOfDisplayLines</t>
  </si>
  <si>
    <t>1.3.6.1.2.1.43.5.1.1.11.1</t>
  </si>
  <si>
    <t>1.3.6.1.2.1.43.5.1.1.12.1</t>
  </si>
  <si>
    <t>prtConsoleDisable</t>
  </si>
  <si>
    <t>1.3.6.1.2.1.43.5.1.1.13.1</t>
  </si>
  <si>
    <t>prtAuxiliarySheetStartupPage</t>
  </si>
  <si>
    <t>1.3.6.1.2.1.43.5.1.1.14.1</t>
  </si>
  <si>
    <t>1.3.6.1.2.1.43.5.1.1.15.1</t>
  </si>
  <si>
    <t>1.3.6.1.2.1.43.5.1.1.16.1</t>
  </si>
  <si>
    <t>prtGeneralSerialNumber</t>
  </si>
  <si>
    <t>1.3.6.1.2.1.43.5.1.1.17.1</t>
  </si>
  <si>
    <t>1.3.6.1.2.1.43.5.1.1.18.1</t>
  </si>
  <si>
    <t>1.3.6.1.2.1.43.5.1.1.19.1</t>
  </si>
  <si>
    <t>1.3.6.1.2.1.43.5.2.1.2.1.1</t>
  </si>
  <si>
    <t>1.3.6.1.2.1.43.5.3.1.2.1.1</t>
  </si>
  <si>
    <t>prtCoverDescription</t>
  </si>
  <si>
    <t>prtCoverStatus</t>
  </si>
  <si>
    <t>1.3.6.1.2.1.43.6.1.1.3.1.1</t>
  </si>
  <si>
    <t>prtLocalizationLanguage</t>
  </si>
  <si>
    <t>1.3.6.1.2.1.43.7.1.1.2.1.1</t>
  </si>
  <si>
    <t>1.3.6.1.2.1.43.7.1.1.3.1.1</t>
  </si>
  <si>
    <t>prtLocalizationCharacterSet</t>
  </si>
  <si>
    <t>1.3.6.1.2.1.43.7.1.1.4.1.1</t>
  </si>
  <si>
    <t>prtInputType</t>
  </si>
  <si>
    <t>1.3.6.1.2.1.43.8.2.1.3.1.1</t>
  </si>
  <si>
    <t>prtInputMediaDimFeedDirDeclared</t>
  </si>
  <si>
    <t>prtInputMediaDimXFeedDirDeclared</t>
  </si>
  <si>
    <t>1.3.6.1.2.1.43.8.2.1.5.1.1</t>
  </si>
  <si>
    <t>prtInputMediaDimFeedDirChosen</t>
  </si>
  <si>
    <t>prtInputMediaDimXFeedDirChosen</t>
  </si>
  <si>
    <t>1.3.6.1.2.1.43.8.2.1.7.1.1</t>
  </si>
  <si>
    <t>prtInputMaxCapacity</t>
  </si>
  <si>
    <t>prtInputCurrentLevel</t>
  </si>
  <si>
    <t>1.3.6.1.2.1.43.8.2.1.10.1.1</t>
  </si>
  <si>
    <t>prtInputStatus</t>
  </si>
  <si>
    <t>prtInputMediaName</t>
  </si>
  <si>
    <t>1.3.6.1.2.1.43.8.2.1.12.1.1</t>
  </si>
  <si>
    <t>prtInputName</t>
  </si>
  <si>
    <t>prtInputVendorName</t>
  </si>
  <si>
    <t>1.3.6.1.2.1.43.8.2.1.14.1.1</t>
  </si>
  <si>
    <t>prtInputModel</t>
  </si>
  <si>
    <t>1.3.6.1.2.1.43.8.2.1.15.1.1</t>
  </si>
  <si>
    <t>prtInputVersion</t>
  </si>
  <si>
    <t>1.3.6.1.2.1.43.8.2.1.16.1.1</t>
  </si>
  <si>
    <t>prtInputSerialNumber</t>
  </si>
  <si>
    <t>1.3.6.1.2.1.43.8.2.1.17.1.1</t>
  </si>
  <si>
    <t>prtInputDescription</t>
  </si>
  <si>
    <t>1.3.6.1.2.1.43.8.2.1.18.1.1</t>
  </si>
  <si>
    <t>prtInputSecurity</t>
  </si>
  <si>
    <t>1.3.6.1.2.1.43.8.2.1.19.1.1</t>
  </si>
  <si>
    <t>prtInputMediaWeight</t>
  </si>
  <si>
    <t>1.3.6.1.2.1.43.8.2.1.20.1.1</t>
  </si>
  <si>
    <t>prtInputMediaType</t>
  </si>
  <si>
    <t>1.3.6.1.2.1.43.8.2.1.21.1.1</t>
  </si>
  <si>
    <t>prtInputMediaColor</t>
  </si>
  <si>
    <t>1.3.6.1.2.1.43.8.2.1.22.1.1</t>
  </si>
  <si>
    <t>prtInputMediaFormParts</t>
  </si>
  <si>
    <t>1.3.6.1.2.1.43.8.2.1.23.1.1</t>
  </si>
  <si>
    <t>prtOutputType</t>
  </si>
  <si>
    <t>1.3.6.1.2.1.43.9.2.1.2.1.1</t>
  </si>
  <si>
    <t>1.3.6.1.2.1.43.9.2.1.3.1.1</t>
  </si>
  <si>
    <t>prtOutputMaxCapacity</t>
  </si>
  <si>
    <t>1.3.6.1.2.1.43.9.2.1.4.1.1</t>
  </si>
  <si>
    <t>prtOutputRemainingCapacity</t>
  </si>
  <si>
    <t>1.3.6.1.2.1.43.9.2.1.5.1.1</t>
  </si>
  <si>
    <t>prtOutputStatus</t>
  </si>
  <si>
    <t>prtOutputName</t>
  </si>
  <si>
    <t>1.3.6.1.2.1.43.9.2.1.7.1.1</t>
  </si>
  <si>
    <t>prtOutputVendorName</t>
  </si>
  <si>
    <t>1.3.6.1.2.1.43.9.2.1.8.1.1</t>
  </si>
  <si>
    <t>prtOutputModel</t>
  </si>
  <si>
    <t>1.3.6.1.2.1.43.9.2.1.9.1.1</t>
  </si>
  <si>
    <t>prtOutputVersion</t>
  </si>
  <si>
    <t>1.3.6.1.2.1.43.9.2.1.10.1.1</t>
  </si>
  <si>
    <t>prtOutputSerialNumber</t>
  </si>
  <si>
    <t>1.3.6.1.2.1.43.9.2.1.11.1.1</t>
  </si>
  <si>
    <t>prtOutputDescription</t>
  </si>
  <si>
    <t>1.3.6.1.2.1.43.9.2.1.12.1.1</t>
  </si>
  <si>
    <t>prtOutputSecurity</t>
  </si>
  <si>
    <t>1.3.6.1.2.1.43.9.2.1.13.1.1</t>
  </si>
  <si>
    <t>prtOutputDimUnit</t>
  </si>
  <si>
    <t>1.3.6.1.2.1.43.9.2.1.14.1.1</t>
  </si>
  <si>
    <t>prtOutputMaxDimFeedDir</t>
  </si>
  <si>
    <t>1.3.6.1.2.1.43.9.2.1.15.1.1</t>
  </si>
  <si>
    <t>prtOutputMaxDimXFeedDir</t>
  </si>
  <si>
    <t>1.3.6.1.2.1.43.9.2.1.16.1.1</t>
  </si>
  <si>
    <t>prtOutputMinDimFeedDir</t>
  </si>
  <si>
    <t>1.3.6.1.2.1.43.9.2.1.17.1.1</t>
  </si>
  <si>
    <t>prtOutputMinDimXFeedDir</t>
  </si>
  <si>
    <t>1.3.6.1.2.1.43.9.2.1.18.1.1</t>
  </si>
  <si>
    <t>prtOutputStackingOrder</t>
  </si>
  <si>
    <t>1.3.6.1.2.1.43.9.2.1.19.1.1</t>
  </si>
  <si>
    <t>prtOutputPageDeliveryOrientation</t>
  </si>
  <si>
    <t>1.3.6.1.2.1.43.9.2.1.20.1.1</t>
  </si>
  <si>
    <t>prtOutputBursting</t>
  </si>
  <si>
    <t>1.3.6.1.2.1.43.9.2.1.21.1.1</t>
  </si>
  <si>
    <t>prtOutputDecollating</t>
  </si>
  <si>
    <t>1.3.6.1.2.1.43.9.2.1.22.1.1</t>
  </si>
  <si>
    <t>prtOutputPageCollated</t>
  </si>
  <si>
    <t>1.3.6.1.2.1.43.9.2.1.23.1.1</t>
  </si>
  <si>
    <t>prtOutputOffsetStacking</t>
  </si>
  <si>
    <t>1.3.6.1.2.1.43.9.2.1.24.1.1</t>
  </si>
  <si>
    <t>prtMarkerTech</t>
  </si>
  <si>
    <t>1.3.6.1.2.1.43.10.2.1.2.1.1</t>
  </si>
  <si>
    <t>prtMarkerCounterUnit</t>
  </si>
  <si>
    <t>1.3.6.1.2.1.43.10.2.1.3.1.1</t>
  </si>
  <si>
    <t>prtMarkerLifeCount</t>
  </si>
  <si>
    <t>1.3.6.1.2.1.43.10.2.1.4.1.1</t>
  </si>
  <si>
    <t>prtMarkerPowerOnCount</t>
  </si>
  <si>
    <t>1.3.6.1.2.1.43.10.2.1.5.1.1</t>
  </si>
  <si>
    <t>prtMarkerProcessColorants</t>
  </si>
  <si>
    <t>1.3.6.1.2.1.43.10.2.1.6.1.1</t>
  </si>
  <si>
    <t>prtMarkerSpotColorants</t>
  </si>
  <si>
    <t>1.3.6.1.2.1.43.10.2.1.7.1.1</t>
  </si>
  <si>
    <t>prtMarkerAddressabilityUnit</t>
  </si>
  <si>
    <t>1.3.6.1.2.1.43.10.2.1.8.1.1</t>
  </si>
  <si>
    <t>prtMarkerAddressabilityFeedDir</t>
  </si>
  <si>
    <t>1.3.6.1.2.1.43.10.2.1.9.1.1</t>
  </si>
  <si>
    <t>1.3.6.1.2.1.43.10.2.1.10.1.1</t>
  </si>
  <si>
    <t>prtMarkerNorthMargin</t>
  </si>
  <si>
    <t>1.3.6.1.2.1.43.10.2.1.11.1.1</t>
  </si>
  <si>
    <t>1.3.6.1.2.1.43.10.2.1.12.1.1</t>
  </si>
  <si>
    <t>prtMarkerWestMargin</t>
  </si>
  <si>
    <t>1.3.6.1.2.1.43.10.2.1.13.1.1</t>
  </si>
  <si>
    <t>1.3.6.1.2.1.43.10.2.1.14.1.1</t>
  </si>
  <si>
    <t>1.3.6.1.2.1.43.10.2.1.15.1.1</t>
  </si>
  <si>
    <t>1.3.6.1.2.1.43.11.1.1.2.1.1</t>
  </si>
  <si>
    <t>prtMarkerSuppliesColorantIndex</t>
  </si>
  <si>
    <t>prtMarkerSuppliesClass</t>
  </si>
  <si>
    <t>prtMarkerSuppliesSupplyUnit</t>
  </si>
  <si>
    <t>1.3.6.1.2.1.43.11.1.1.7.1.1</t>
  </si>
  <si>
    <t>prtMarkerSuppliesMaxCapacity</t>
  </si>
  <si>
    <t>1.3.6.1.2.1.43.11.1.1.8.1.1</t>
  </si>
  <si>
    <t>prtMarkerSuppliesLevel</t>
  </si>
  <si>
    <t>1.3.6.1.2.1.43.11.1.1.9.1.1</t>
  </si>
  <si>
    <t>1.3.6.1.2.1.43.12.1.1.2.1.1</t>
  </si>
  <si>
    <t>1.3.6.1.2.1.43.12.1.1.3.1.1</t>
  </si>
  <si>
    <t>prtMediaPathMaxSpeedPrintUnit</t>
  </si>
  <si>
    <t>1.3.6.1.2.1.43.13.4.1.2.1.1</t>
  </si>
  <si>
    <t>prtMediaPathMediaSizeUnit</t>
  </si>
  <si>
    <t>1.3.6.1.2.1.43.13.4.1.3.1.1</t>
  </si>
  <si>
    <t>prtMediaPathMaxSpeed</t>
  </si>
  <si>
    <t>1.3.6.1.2.1.43.13.4.1.4.1.1</t>
  </si>
  <si>
    <t>prtMediaPathMaxMediaFeedDir</t>
  </si>
  <si>
    <t>prtMediaPathMaxMediaXFeedDir</t>
  </si>
  <si>
    <t>prtMediaPathMinMediaFeedDir</t>
  </si>
  <si>
    <t>prtMediaPathMinMediaXFeedDir</t>
  </si>
  <si>
    <t>prtMediaPathType</t>
  </si>
  <si>
    <t>prtMediaPathDescription</t>
  </si>
  <si>
    <t>prtMediaPathStatus</t>
  </si>
  <si>
    <t>prtChannelProtocolVersion</t>
  </si>
  <si>
    <t>1.3.6.1.2.1.43.14.1.1.4.1.1</t>
  </si>
  <si>
    <t>prtChannelDefaultPageDescLangIndex</t>
  </si>
  <si>
    <t>1.3.6.1.2.1.43.14.1.1.7.1.1</t>
  </si>
  <si>
    <t>1.3.6.1.2.1.43.14.1.1.9.1.1</t>
  </si>
  <si>
    <t>prtInterpreterLangFamily</t>
  </si>
  <si>
    <t>prtInterpreterLangLevel</t>
  </si>
  <si>
    <t>prtInterpreterLangVersion</t>
  </si>
  <si>
    <t>prtInterpreterDescription</t>
  </si>
  <si>
    <t>prtInterpreterDefaultOrientation</t>
  </si>
  <si>
    <t>prtInterpreterFeedAddressability</t>
  </si>
  <si>
    <t>prtInterpreterXFeedAddressability</t>
  </si>
  <si>
    <t>prtInterpreterDefaultCharSetIn</t>
  </si>
  <si>
    <t>prtInterpreterDefaultCharSetOut</t>
  </si>
  <si>
    <t>prtInterpreterTwoWay</t>
  </si>
  <si>
    <t>prtConsoleDisplayBufferText</t>
  </si>
  <si>
    <t>1.3.6.1.2.1.43.16.5.1.2.1.1</t>
  </si>
  <si>
    <t>1.3.6.1.2.1.43.17.6.1.2.1.1</t>
  </si>
  <si>
    <t>1.3.6.1.2.1.43.17.6.1.3.1.1</t>
  </si>
  <si>
    <t>1.3.6.1.2.1.43.17.6.1.4.1.1</t>
  </si>
  <si>
    <t>1.3.6.1.2.1.43.17.6.1.5.1.1</t>
  </si>
  <si>
    <t>prtAlertSeverityLevel</t>
  </si>
  <si>
    <t>1.3.6.1.2.1.43.18.1.1.2.1.1</t>
  </si>
  <si>
    <t>1.3.6.1.2.1.43.18.1.1.3.1.1</t>
  </si>
  <si>
    <t>1.3.6.1.2.1.43.18.1.1.4.1.1</t>
  </si>
  <si>
    <t>1.3.6.1.2.1.43.18.1.1.5.1.1</t>
  </si>
  <si>
    <t>prtAlertLocation</t>
  </si>
  <si>
    <t>1.3.6.1.2.1.43.18.1.1.6.1.1</t>
  </si>
  <si>
    <t>1.3.6.1.2.1.43.18.1.1.7.1.1</t>
  </si>
  <si>
    <t>1.3.6.1.2.1.43.18.1.1.8.1.1</t>
  </si>
  <si>
    <t>1.3.6.1.2.1.43.18.1.1.9.1.1</t>
  </si>
  <si>
    <t>finDeviceType</t>
  </si>
  <si>
    <t>1.3.6.1.2.1.43.30.1.1.2.1.1</t>
  </si>
  <si>
    <t>finDevicePresentOnOff</t>
  </si>
  <si>
    <t>1.3.6.1.2.1.43.30.1.1.3.1.1</t>
  </si>
  <si>
    <t>finDeviceCapacityUnit</t>
  </si>
  <si>
    <t>1.3.6.1.2.1.43.30.1.1.4.1.1</t>
  </si>
  <si>
    <t>finDeviceMaxCapacity</t>
  </si>
  <si>
    <t>1.3.6.1.2.1.43.30.1.1.5.1.1</t>
  </si>
  <si>
    <t>finDeviceCurrentCapacity</t>
  </si>
  <si>
    <t>1.3.6.1.2.1.43.30.1.1.6.1.1</t>
  </si>
  <si>
    <t>finDeviceAssociatedMediaPaths</t>
  </si>
  <si>
    <t>1.3.6.1.2.1.43.30.1.1.7.1.1</t>
  </si>
  <si>
    <t>finDeviceAssociatedOutputs</t>
  </si>
  <si>
    <t>1.3.6.1.2.1.43.30.1.1.8.1.1</t>
  </si>
  <si>
    <t>finDeviceStatus</t>
  </si>
  <si>
    <t>1.3.6.1.2.1.43.30.1.1.9.1.1</t>
  </si>
  <si>
    <t>finDeviceDescription</t>
  </si>
  <si>
    <t>1.3.6.1.2.1.43.30.1.1.10.1.1</t>
  </si>
  <si>
    <t>finSupplyDeviceIndex</t>
  </si>
  <si>
    <t>1.3.6.1.2.1.43.31.1.1.2.1.1</t>
  </si>
  <si>
    <t>finSupplyClass</t>
  </si>
  <si>
    <t>1.3.6.1.2.1.43.31.1.1.3.1.1</t>
  </si>
  <si>
    <t>finSupplyType</t>
  </si>
  <si>
    <t>1.3.6.1.2.1.43.31.1.1.4.1.1</t>
  </si>
  <si>
    <t>finSupplyDescription</t>
  </si>
  <si>
    <t>1.3.6.1.2.1.43.31.1.1.5.1.1</t>
  </si>
  <si>
    <t>finSupplyUnit</t>
  </si>
  <si>
    <t>1.3.6.1.2.1.43.31.1.1.6.1.1</t>
  </si>
  <si>
    <t>finSupplyMaxCapacity</t>
  </si>
  <si>
    <t>1.3.6.1.2.1.43.31.1.1.7.1.1</t>
  </si>
  <si>
    <t>finSupplyCurrentLevel</t>
  </si>
  <si>
    <t>1.3.6.1.2.1.43.31.1.1.8.1.1</t>
  </si>
  <si>
    <t>finSupplyColorName</t>
  </si>
  <si>
    <t>1.3.6.1.2.1.43.31.1.1.9.1.1</t>
  </si>
  <si>
    <t>finSupplyMediaInputDeviceIndex</t>
  </si>
  <si>
    <t>1.3.6.1.2.1.43.32.1.1.2.1.1</t>
  </si>
  <si>
    <t>finSupplyMediaInputSupplyIndex</t>
  </si>
  <si>
    <t>1.3.6.1.2.1.43.32.1.1.3.1.1</t>
  </si>
  <si>
    <t>finSupplyMediaInputType</t>
  </si>
  <si>
    <t>1.3.6.1.2.1.43.32.1.1.4.1.1</t>
  </si>
  <si>
    <t>finSupplyMediaInputDimUnit</t>
  </si>
  <si>
    <t>1.3.6.1.2.1.43.32.1.1.5.1.1</t>
  </si>
  <si>
    <t>finSupplyMediaInputMediaDimFeedDir</t>
  </si>
  <si>
    <t>1.3.6.1.2.1.43.32.1.1.6.1.1</t>
  </si>
  <si>
    <t>finSupplyMediaInputMediaDimXFeedDir</t>
  </si>
  <si>
    <t>1.3.6.1.2.1.43.32.1.1.7.1.1</t>
  </si>
  <si>
    <t>finSupplyMediaInputStatus</t>
  </si>
  <si>
    <t>1.3.6.1.2.1.43.32.1.1.8.1.1</t>
  </si>
  <si>
    <t>finSupplyMediaInputMediaName</t>
  </si>
  <si>
    <t>1.3.6.1.2.1.43.32.1.1.9.1.1</t>
  </si>
  <si>
    <t>finSupplyMediaInputName</t>
  </si>
  <si>
    <t>1.3.6.1.2.1.43.32.1.1.10.1.1</t>
  </si>
  <si>
    <t>finSupplyMediaInputDescription</t>
  </si>
  <si>
    <t>1.3.6.1.2.1.43.32.1.1.11.1.1</t>
  </si>
  <si>
    <t>finSupplyMediaInputSecurity</t>
  </si>
  <si>
    <t>1.3.6.1.2.1.43.32.1.1.12.1.1</t>
  </si>
  <si>
    <t>finSupplyMediaInputMediaWeight</t>
  </si>
  <si>
    <t>1.3.6.1.2.1.43.32.1.1.13.1.1</t>
  </si>
  <si>
    <t>finSupplyMediaInputMediaThickness</t>
  </si>
  <si>
    <t>1.3.6.1.2.1.43.32.1.1.14.1.1</t>
  </si>
  <si>
    <t>finSupplyMediaInputMediaType</t>
  </si>
  <si>
    <t>1.3.6.1.2.1.43.32.1.1.15.1.1</t>
  </si>
  <si>
    <t>finDeviceAttributeValueAsInteger</t>
  </si>
  <si>
    <t>1.3.6.1.2.1.43.33.1.1.3.1.1</t>
  </si>
  <si>
    <t>finDeviceAttributeValueAsOctets</t>
  </si>
  <si>
    <t>1.3.6.1.2.1.43.33.1.1.4.1.1</t>
  </si>
  <si>
    <t>epPrtDeviceId</t>
  </si>
  <si>
    <t>1.3.6.1.4.1.1248.1.2.2.1.1.1.1.1</t>
  </si>
  <si>
    <t>1.3.6.1.4.1.1248.1.2.2.1.1.1.2.1</t>
  </si>
  <si>
    <t>1.3.6.1.4.1.1248.1.2.2.1.1.1.3.1</t>
  </si>
  <si>
    <t>epPrtDeviceStatus</t>
  </si>
  <si>
    <t>1.3.6.1.4.1.1248.1.2.2.1.1.1.4.1</t>
  </si>
  <si>
    <t>1.3.6.1.4.1.1248.1.2.2.1.1.1.5.1</t>
  </si>
  <si>
    <t>1.3.6.1.4.1.1248.1.2.2.1.1.1.6.1</t>
  </si>
  <si>
    <t>epPrtEngineSerialNumber</t>
  </si>
  <si>
    <t>1.3.6.1.4.1.1248.1.2.2.1.1.1.7.1</t>
  </si>
  <si>
    <t>epPrtPrinterAssembledDate</t>
  </si>
  <si>
    <t>1.3.6.1.4.1.1248.1.2.2.1.1.1.8.1</t>
  </si>
  <si>
    <t>epPrtDeviceId2</t>
  </si>
  <si>
    <t>1.3.6.1.4.1.1248.1.2.2.1.1.1.9.1</t>
  </si>
  <si>
    <t>epPrtVersionNumber</t>
  </si>
  <si>
    <t>epPrtVersionDescription</t>
  </si>
  <si>
    <t>epPrtVersionUpdatable</t>
  </si>
  <si>
    <t>1.3.6.1.4.1.1248.1.2.2.2.1.1.4.1.1</t>
  </si>
  <si>
    <t>epPrtVersionAttribute</t>
  </si>
  <si>
    <t>epPrtVersionPackageComponentIndex</t>
  </si>
  <si>
    <t>1.3.6.1.4.1.1248.1.2.2.2.1.1.7.1.1</t>
  </si>
  <si>
    <t>1.3.6.1.4.1.1248.1.2.2.2.1.1.8.1.1</t>
  </si>
  <si>
    <t>1.3.6.1.4.1.1248.1.2.2.2.1.1.9.1.1</t>
  </si>
  <si>
    <t>1.3.6.1.4.1.1248.1.2.2.2.1.1.10.1.1</t>
  </si>
  <si>
    <t>epPrtVersionType</t>
  </si>
  <si>
    <t>1.3.6.1.4.1.1248.1.2.2.2.1.1.11.1.1</t>
  </si>
  <si>
    <t>epPrtIfIndex</t>
  </si>
  <si>
    <t>1.3.6.1.4.1.1248.1.2.2.3.1.1.1.1</t>
  </si>
  <si>
    <t>epPrtIfTimeout</t>
  </si>
  <si>
    <t>1.3.6.1.4.1.1248.1.2.2.3.1.1.2.1</t>
  </si>
  <si>
    <t>1.3.6.1.4.1.1248.1.2.2.3.1.1.3.1</t>
  </si>
  <si>
    <t>1.3.6.1.4.1.1248.1.2.2.3.1.1.4.1</t>
  </si>
  <si>
    <t>1.3.6.1.4.1.1248.1.2.2.3.1.1.5.1</t>
  </si>
  <si>
    <t>1.3.6.1.4.1.1248.1.2.2.3.1.1.6.1</t>
  </si>
  <si>
    <t>epPrtMultibinMode</t>
  </si>
  <si>
    <t>1.3.6.1.4.1.1248.1.2.2.3.1.1.7.1</t>
  </si>
  <si>
    <t>1.3.6.1.4.1.1248.1.2.2.3.1.1.8.1</t>
  </si>
  <si>
    <t>epPrtStandbyTimeout</t>
  </si>
  <si>
    <t>1.3.6.1.4.1.1248.1.2.2.3.1.1.9.1</t>
  </si>
  <si>
    <t>epPrtMpMode</t>
  </si>
  <si>
    <t>1.3.6.1.4.1.1248.1.2.2.3.1.1.10.1</t>
  </si>
  <si>
    <t>epPrtLocalDate</t>
  </si>
  <si>
    <t>1.3.6.1.4.1.1248.1.2.2.3.1.1.11.1</t>
  </si>
  <si>
    <t>1.3.6.1.4.1.1248.1.2.2.3.1.1.13.1</t>
  </si>
  <si>
    <t>1.3.6.1.4.1.1248.1.2.2.3.1.1.14.1</t>
  </si>
  <si>
    <t>1.3.6.1.4.1.1248.1.2.2.3.1.1.15.1</t>
  </si>
  <si>
    <t>1.3.6.1.4.1.1248.1.2.2.3.1.1.16.1</t>
  </si>
  <si>
    <t>epPrtPowerOnCount</t>
  </si>
  <si>
    <t>1.3.6.1.4.1.1248.1.2.2.3.1.1.17.1</t>
  </si>
  <si>
    <t>epPrtMoveFromStandby</t>
  </si>
  <si>
    <t>1.3.6.1.4.1.1248.1.2.2.3.1.1.18.1</t>
  </si>
  <si>
    <t>1.3.6.1.4.1.1248.1.2.2.3.1.1.19.1</t>
  </si>
  <si>
    <t>epPrtPhysicalFeedDirMinOffset</t>
  </si>
  <si>
    <t>1.3.6.1.4.1.1248.1.2.2.3.1.1.20.1</t>
  </si>
  <si>
    <t>1.3.6.1.4.1.1248.1.2.2.3.1.1.21.1</t>
  </si>
  <si>
    <t>1.3.6.1.4.1.1248.1.2.2.3.1.1.22.1</t>
  </si>
  <si>
    <t>1.3.6.1.4.1.1248.1.2.2.3.1.1.23.1</t>
  </si>
  <si>
    <t>1.3.6.1.4.1.1248.1.2.2.3.1.1.24.1</t>
  </si>
  <si>
    <t>1.3.6.1.4.1.1248.1.2.2.3.1.1.25.1</t>
  </si>
  <si>
    <t>1.3.6.1.4.1.1248.1.2.2.3.1.1.26.1</t>
  </si>
  <si>
    <t>1.3.6.1.4.1.1248.1.2.2.3.1.1.27.1</t>
  </si>
  <si>
    <t>1.3.6.1.4.1.1248.1.2.2.3.1.1.28.1</t>
  </si>
  <si>
    <t>1.3.6.1.4.1.1248.1.2.2.3.1.1.29.1</t>
  </si>
  <si>
    <t>epPrtHumidity</t>
  </si>
  <si>
    <t>1.3.6.1.4.1.1248.1.2.2.3.1.1.30.1</t>
  </si>
  <si>
    <t>epPrtTimeDifference</t>
  </si>
  <si>
    <t>1.3.6.1.4.1.1248.1.2.2.3.1.1.31.1</t>
  </si>
  <si>
    <t>1.3.6.1.4.1.1248.1.2.2.3.1.1.32.1</t>
  </si>
  <si>
    <t>1.3.6.1.4.1.1248.1.2.2.3.1.1.33.1</t>
  </si>
  <si>
    <t>epPrtLocalDateFormat</t>
  </si>
  <si>
    <t>1.3.6.1.4.1.1248.1.2.2.3.1.1.34.1</t>
  </si>
  <si>
    <t>epPrtConsoleDisplayBWReverse</t>
  </si>
  <si>
    <t>1.3.6.1.4.1.1248.1.2.2.3.1.1.35.1</t>
  </si>
  <si>
    <t>1.3.6.1.4.1.1248.1.2.2.3.1.1.37.1</t>
  </si>
  <si>
    <t>1.3.6.1.4.1.1248.1.2.2.3.1.1.38.1</t>
  </si>
  <si>
    <t>1.3.6.1.4.1.1248.1.2.2.3.1.1.39.1</t>
  </si>
  <si>
    <t>1.3.6.1.4.1.1248.1.2.2.3.1.1.40.1</t>
  </si>
  <si>
    <t>epPrtStandbyMode</t>
  </si>
  <si>
    <t>1.3.6.1.4.1.1248.1.2.2.3.1.1.41.1</t>
  </si>
  <si>
    <t>epPrtConsoleDisplayBacklightSupport</t>
  </si>
  <si>
    <t>1.3.6.1.4.1.1248.1.2.2.3.1.1.42.1</t>
  </si>
  <si>
    <t>epPrtConsoleDisplayBacklight</t>
  </si>
  <si>
    <t>1.3.6.1.4.1.1248.1.2.2.3.1.1.43.1</t>
  </si>
  <si>
    <t>epPrtSilentModeEnable</t>
  </si>
  <si>
    <t>1.3.6.1.4.1.1248.1.2.2.3.1.1.46.1</t>
  </si>
  <si>
    <t>epPrtLocalTimeFormat</t>
  </si>
  <si>
    <t>1.3.6.1.4.1.1248.1.2.2.3.1.1.49.1</t>
  </si>
  <si>
    <t>epPrtSummerTimeEnable</t>
  </si>
  <si>
    <t>1.3.6.1.4.1.1248.1.2.2.3.1.1.50.1</t>
  </si>
  <si>
    <t>epPrtJobInfoDisplaySupport</t>
  </si>
  <si>
    <t>1.3.6.1.4.1.1248.1.2.2.3.1.1.51.1</t>
  </si>
  <si>
    <t>epPrtJobInfoDisplay</t>
  </si>
  <si>
    <t>1.3.6.1.4.1.1248.1.2.2.3.1.1.52.1</t>
  </si>
  <si>
    <t>epPrtIfMinTimeout</t>
  </si>
  <si>
    <t>1.3.6.1.4.1.1248.1.2.2.3.1.1.53.1</t>
  </si>
  <si>
    <t>epPrtIfMaxTimeout</t>
  </si>
  <si>
    <t>1.3.6.1.4.1.1248.1.2.2.3.1.1.54.1</t>
  </si>
  <si>
    <t>epPrtGeneralResetSupport</t>
  </si>
  <si>
    <t>1.3.6.1.4.1.1248.1.2.2.3.1.1.55.1</t>
  </si>
  <si>
    <t>epPrtConsoleDisableSupport</t>
  </si>
  <si>
    <t>1.3.6.1.4.1.1248.1.2.2.3.1.1.56.1</t>
  </si>
  <si>
    <t>1.3.6.1.4.1.1248.1.2.2.3.1.1.57.1</t>
  </si>
  <si>
    <t>1.3.6.1.4.1.1248.1.2.2.3.1.1.58.1</t>
  </si>
  <si>
    <t>1.3.6.1.4.1.1248.1.2.2.3.1.1.59.1</t>
  </si>
  <si>
    <t>1.3.6.1.4.1.1248.1.2.2.3.1.1.60.1</t>
  </si>
  <si>
    <t>1.3.6.1.4.1.1248.1.2.2.3.1.1.61.1</t>
  </si>
  <si>
    <t>1.3.6.1.4.1.1248.1.2.2.3.1.1.62.1</t>
  </si>
  <si>
    <t>epPrtCommonInputManualPriorityEnable</t>
  </si>
  <si>
    <t>1.3.6.1.4.1.1248.1.2.2.3.1.1.63.1</t>
  </si>
  <si>
    <t>epPrtCommonSettingPaperCassettePopupEnable</t>
  </si>
  <si>
    <t>1.3.6.1.4.1.1248.1.2.2.3.1.1.64.1</t>
  </si>
  <si>
    <t>epPrtCommonExtendStackingTray</t>
  </si>
  <si>
    <t>1.3.6.1.4.1.1248.1.2.2.3.1.1.65.1</t>
  </si>
  <si>
    <t>epPrtAutoPowerOnEnable</t>
  </si>
  <si>
    <t>1.3.6.1.4.1.1248.1.2.2.3.1.1.66.1</t>
  </si>
  <si>
    <t>1.3.6.1.4.1.1248.1.2.2.3.1.1.67.1</t>
  </si>
  <si>
    <t>1.3.6.1.4.1.1248.1.2.2.3.1.1.68.1</t>
  </si>
  <si>
    <t>1.3.6.1.4.1.1248.1.2.2.3.1.1.69.1</t>
  </si>
  <si>
    <t>1.3.6.1.4.1.1248.1.2.2.3.1.1.70.1</t>
  </si>
  <si>
    <t>1.3.6.1.4.1.1248.1.2.2.3.1.1.71.1</t>
  </si>
  <si>
    <t>epPrtStandbyTimeoutAfterPrint</t>
  </si>
  <si>
    <t>1.3.6.1.4.1.1248.1.2.2.3.1.1.72.1</t>
  </si>
  <si>
    <t>epPrtCutBtnEnable</t>
  </si>
  <si>
    <t>1.3.6.1.4.1.1248.1.2.2.3.1.1.73.1</t>
  </si>
  <si>
    <t>1.3.6.1.4.1.1248.1.2.2.3.1.1.74.1</t>
  </si>
  <si>
    <t>1.3.6.1.4.1.1248.1.2.2.3.1.1.75.1</t>
  </si>
  <si>
    <t>1.3.6.1.4.1.1248.1.2.2.3.1.1.76.1</t>
  </si>
  <si>
    <t>1.3.6.1.4.1.1248.1.2.2.3.1.1.77.1</t>
  </si>
  <si>
    <t>epPrtConsoleLockEnableSupport</t>
  </si>
  <si>
    <t>1.3.6.1.4.1.1248.1.2.2.3.1.1.78.1</t>
  </si>
  <si>
    <t>epPrtConsoleLockEnable</t>
  </si>
  <si>
    <t>1.3.6.1.4.1.1248.1.2.2.3.1.1.79.1</t>
  </si>
  <si>
    <t>epPrtStandby1Data</t>
  </si>
  <si>
    <t>1.3.6.1.4.1.1248.1.2.2.3.2.1.2.1.1</t>
  </si>
  <si>
    <t>1.3.6.1.4.1.1248.1.2.2.3.3.1.2.1.1</t>
  </si>
  <si>
    <t>1.3.6.1.4.1.1248.1.2.2.3.3.1.3.1.1</t>
  </si>
  <si>
    <t>1.3.6.1.4.1.1248.1.2.2.3.3.1.4.1.1</t>
  </si>
  <si>
    <t>epPrtSelectableStandbyMode</t>
  </si>
  <si>
    <t>1.3.6.1.4.1.1248.1.2.2.3.4.1.2.1</t>
  </si>
  <si>
    <t>epPrtAutoShutdownEnable</t>
  </si>
  <si>
    <t>1.3.6.1.4.1.1248.1.2.2.3.5.1.1.1</t>
  </si>
  <si>
    <t>1.3.6.1.4.1.1248.1.2.2.3.5.1.2.1</t>
  </si>
  <si>
    <t>epPrtAutoShutdownTimeoutMaxData</t>
  </si>
  <si>
    <t>1.3.6.1.4.1.1248.1.2.2.3.5.1.3.1</t>
  </si>
  <si>
    <t>epPrtAutoShutdownTimeoutData</t>
  </si>
  <si>
    <t>1.3.6.1.4.1.1248.1.2.2.3.5.1.4.1</t>
  </si>
  <si>
    <t>epPrtAutoShutdownTimerEnable</t>
  </si>
  <si>
    <t>1.3.6.1.4.1.1248.1.2.2.3.5.1.5.1</t>
  </si>
  <si>
    <t>epPrtAutoShutdownTimeToPowerOn</t>
  </si>
  <si>
    <t>1.3.6.1.4.1.1248.1.2.2.3.5.1.6.1</t>
  </si>
  <si>
    <t>epPrtAutoShutdownTimeToPowerOff</t>
  </si>
  <si>
    <t>1.3.6.1.4.1.1248.1.2.2.3.5.1.7.1</t>
  </si>
  <si>
    <t>epPrtAutoShutdownTimerEffectiveDate</t>
  </si>
  <si>
    <t>1.3.6.1.4.1.1248.1.2.2.3.5.1.8.1</t>
  </si>
  <si>
    <t>epPrtAutoShutdownTimeoutSupport</t>
  </si>
  <si>
    <t>1.3.6.1.4.1.1248.1.2.2.3.5.1.9.1</t>
  </si>
  <si>
    <t>epPrtAutoShutdownTimeoutSelectableData</t>
  </si>
  <si>
    <t>1.3.6.1.4.1.1248.1.2.2.3.6.1.2.1.1</t>
  </si>
  <si>
    <t>epPrtInterfaceType</t>
  </si>
  <si>
    <t>epPrtInterfaceTableNum</t>
  </si>
  <si>
    <t>epPrtInterfaceUse</t>
  </si>
  <si>
    <t>epPrtInterfaceConnectedCount</t>
  </si>
  <si>
    <t>1.3.6.1.4.1.1248.1.2.2.4.1.1.6.1.1</t>
  </si>
  <si>
    <t>1.3.6.1.4.1.1248.1.2.2.4.2.1.2.1.1</t>
  </si>
  <si>
    <t>1.3.6.1.4.1.1248.1.2.2.4.2.1.3.1.1</t>
  </si>
  <si>
    <t>epPrtParallelIfBufferSize</t>
  </si>
  <si>
    <t>1.3.6.1.4.1.1248.1.2.2.4.2.1.4.1.1</t>
  </si>
  <si>
    <t>epPrtSerialIfWordLength</t>
  </si>
  <si>
    <t>1.3.6.1.4.1.1248.1.2.2.4.3.1.2.1.1</t>
  </si>
  <si>
    <t>1.3.6.1.4.1.1248.1.2.2.4.3.1.3.1.1</t>
  </si>
  <si>
    <t>1.3.6.1.4.1.1248.1.2.2.4.3.1.4.1.1</t>
  </si>
  <si>
    <t>1.3.6.1.4.1.1248.1.2.2.4.3.1.5.1.1</t>
  </si>
  <si>
    <t>1.3.6.1.4.1.1248.1.2.2.4.3.1.6.1.1</t>
  </si>
  <si>
    <t>1.3.6.1.4.1.1248.1.2.2.4.3.1.7.1.1</t>
  </si>
  <si>
    <t>1.3.6.1.4.1.1248.1.2.2.4.3.1.8.1.1</t>
  </si>
  <si>
    <t>1.3.6.1.4.1.1248.1.2.2.4.3.1.9.1.1</t>
  </si>
  <si>
    <t>1.3.6.1.4.1.1248.1.2.2.4.3.1.10.1.1</t>
  </si>
  <si>
    <t>1.3.6.1.4.1.1248.1.2.2.4.4.1.2.1.1</t>
  </si>
  <si>
    <t>1.3.6.1.4.1.1248.1.2.2.4.4.1.3.1.1</t>
  </si>
  <si>
    <t>1.3.6.1.4.1.1248.1.2.2.4.4.1.4.1.1</t>
  </si>
  <si>
    <t>1.3.6.1.4.1.1248.1.2.2.4.4.1.5.1.1</t>
  </si>
  <si>
    <t>1.3.6.1.4.1.1248.1.2.2.4.4.1.6.1.1</t>
  </si>
  <si>
    <t>1.3.6.1.4.1.1248.1.2.2.4.4.1.7.1.1</t>
  </si>
  <si>
    <t>1.3.6.1.4.1.1248.1.2.2.4.4.1.8.1.1</t>
  </si>
  <si>
    <t>1.3.6.1.4.1.1248.1.2.2.4.4.1.9.1.1</t>
  </si>
  <si>
    <t>epPrtAuxIfHeadMaintenanceSignalMode</t>
  </si>
  <si>
    <t>1.3.6.1.4.1.1248.1.2.2.4.4.1.10.1.1</t>
  </si>
  <si>
    <t>1.3.6.1.4.1.1248.1.2.2.4.4.1.11.1.1</t>
  </si>
  <si>
    <t>1.3.6.1.4.1.1248.1.2.2.4.4.1.12.1.1</t>
  </si>
  <si>
    <t>1.3.6.1.4.1.1248.1.2.2.4.4.1.13.1.1</t>
  </si>
  <si>
    <t>1.3.6.1.4.1.1248.1.2.2.4.4.1.14.1.1</t>
  </si>
  <si>
    <t>1.3.6.1.4.1.1248.1.2.2.4.4.1.15.1.1</t>
  </si>
  <si>
    <t>1.3.6.1.4.1.1248.1.2.2.4.4.1.16.1.1</t>
  </si>
  <si>
    <t>1.3.6.1.4.1.1248.1.2.2.4.4.1.17.1.1</t>
  </si>
  <si>
    <t>1.3.6.1.4.1.1248.1.2.2.4.4.1.18.1.1</t>
  </si>
  <si>
    <t>1.3.6.1.4.1.1248.1.2.2.4.4.1.19.1.1</t>
  </si>
  <si>
    <t>1.3.6.1.4.1.1248.1.2.2.4.4.1.20.1.1</t>
  </si>
  <si>
    <t>1.3.6.1.4.1.1248.1.2.2.4.4.1.21.1.1</t>
  </si>
  <si>
    <t>1.3.6.1.4.1.1248.1.2.2.4.4.1.22.1.1</t>
  </si>
  <si>
    <t>1.3.6.1.4.1.1248.1.2.2.4.4.1.23.1.1</t>
  </si>
  <si>
    <t>1.3.6.1.4.1.1248.1.2.2.4.4.1.24.1.1</t>
  </si>
  <si>
    <t>1.3.6.1.4.1.1248.1.2.2.4.4.1.25.1.1</t>
  </si>
  <si>
    <t>1.3.6.1.4.1.1248.1.2.2.4.4.1.26.1.1</t>
  </si>
  <si>
    <t>1.3.6.1.4.1.1248.1.2.2.4.4.1.27.1.1</t>
  </si>
  <si>
    <t>1.3.6.1.4.1.1248.1.2.2.4.4.1.28.1.1</t>
  </si>
  <si>
    <t>1.3.6.1.4.1.1248.1.2.2.4.4.1.29.1.1</t>
  </si>
  <si>
    <t>1.3.6.1.4.1.1248.1.2.2.4.4.1.30.1.1</t>
  </si>
  <si>
    <t>1.3.6.1.4.1.1248.1.2.2.4.4.1.31.1.1</t>
  </si>
  <si>
    <t>1.3.6.1.4.1.1248.1.2.2.4.4.1.32.1.1</t>
  </si>
  <si>
    <t>1.3.6.1.4.1.1248.1.2.2.4.4.1.33.1.1</t>
  </si>
  <si>
    <t>1.3.6.1.4.1.1248.1.2.2.4.4.1.34.1.1</t>
  </si>
  <si>
    <t>1.3.6.1.4.1.1248.1.2.2.4.5.1.2.1.1</t>
  </si>
  <si>
    <t>1.3.6.1.4.1.1248.1.2.2.4.6.1.2.1.1</t>
  </si>
  <si>
    <t>1.3.6.1.4.1.1248.1.2.2.4.6.1.3.1.1</t>
  </si>
  <si>
    <t>1.3.6.1.4.1.1248.1.2.2.4.7.1.2.1.1</t>
  </si>
  <si>
    <t>1.3.6.1.4.1.1248.1.2.2.4.7.1.3.1.1</t>
  </si>
  <si>
    <t>1.3.6.1.4.1.1248.1.2.2.4.8.1.2.1.1</t>
  </si>
  <si>
    <t>1.3.6.1.4.1.1248.1.2.2.4.9.1.2.1.1</t>
  </si>
  <si>
    <t>1.3.6.1.4.1.1248.1.2.2.5.1.1.2.1.1</t>
  </si>
  <si>
    <t>1.3.6.1.4.1.1248.1.2.2.5.1.1.3.1.1</t>
  </si>
  <si>
    <t>1.3.6.1.4.1.1248.1.2.2.5.1.1.4.1.1</t>
  </si>
  <si>
    <t>1.3.6.1.4.1.1248.1.2.2.5.1.1.5.1.1</t>
  </si>
  <si>
    <t>epPrtSkipBlankPage</t>
  </si>
  <si>
    <t>1.3.6.1.4.1.1248.1.2.2.5.1.1.6.1.1</t>
  </si>
  <si>
    <t>1.3.6.1.4.1.1248.1.2.2.5.1.1.7.1.1</t>
  </si>
  <si>
    <t>1.3.6.1.4.1.1248.1.2.2.5.1.1.8.1.1</t>
  </si>
  <si>
    <t>1.3.6.1.4.1.1248.1.2.2.5.1.1.9.1.1</t>
  </si>
  <si>
    <t>1.3.6.1.4.1.1248.1.2.2.5.1.1.10.1.1</t>
  </si>
  <si>
    <t>1.3.6.1.4.1.1248.1.2.2.5.1.1.11.1.1</t>
  </si>
  <si>
    <t>1.3.6.1.4.1.1248.1.2.2.5.1.1.12.1.1</t>
  </si>
  <si>
    <t>1.3.6.1.4.1.1248.1.2.2.5.1.1.13.1.1</t>
  </si>
  <si>
    <t>1.3.6.1.4.1.1248.1.2.2.5.1.1.14.1.1</t>
  </si>
  <si>
    <t>1.3.6.1.4.1.1248.1.2.2.5.1.1.15.1.1</t>
  </si>
  <si>
    <t>1.3.6.1.4.1.1248.1.2.2.5.1.1.16.1.1</t>
  </si>
  <si>
    <t>epPrtSizeIgnore</t>
  </si>
  <si>
    <t>1.3.6.1.4.1.1248.1.2.2.5.1.1.17.1.1</t>
  </si>
  <si>
    <t>epPrtAutoContinue</t>
  </si>
  <si>
    <t>1.3.6.1.4.1.1248.1.2.2.5.1.1.18.1.1</t>
  </si>
  <si>
    <t>1.3.6.1.4.1.1248.1.2.2.5.1.1.19.1.1</t>
  </si>
  <si>
    <t>1.3.6.1.4.1.1248.1.2.2.5.1.1.20.1.1</t>
  </si>
  <si>
    <t>epPrtPaperTypeMode</t>
  </si>
  <si>
    <t>1.3.6.1.4.1.1248.1.2.2.5.1.1.21.1.1</t>
  </si>
  <si>
    <t>1.3.6.1.4.1.1248.1.2.2.5.1.1.22.1.1</t>
  </si>
  <si>
    <t>1.3.6.1.4.1.1248.1.2.2.5.1.1.24.1.1</t>
  </si>
  <si>
    <t>1.3.6.1.4.1.1248.1.2.2.5.1.1.25.1.1</t>
  </si>
  <si>
    <t>1.3.6.1.4.1.1248.1.2.2.5.1.1.26.1.1</t>
  </si>
  <si>
    <t>1.3.6.1.4.1.1248.1.2.2.5.1.1.27.1.1</t>
  </si>
  <si>
    <t>epPrtDotCorrection</t>
  </si>
  <si>
    <t>1.3.6.1.4.1.1248.1.2.2.5.1.1.28.1.1</t>
  </si>
  <si>
    <t>1.3.6.1.4.1.1248.1.2.2.5.1.1.29.1.1</t>
  </si>
  <si>
    <t>1.3.6.1.4.1.1248.1.2.2.5.1.1.30.1.1</t>
  </si>
  <si>
    <t>1.3.6.1.4.1.1248.1.2.2.5.1.1.31.1.1</t>
  </si>
  <si>
    <t>1.3.6.1.4.1.1248.1.2.2.5.1.1.32.1.1</t>
  </si>
  <si>
    <t>epPrtPaperTypeConfirm</t>
  </si>
  <si>
    <t>1.3.6.1.4.1.1248.1.2.2.5.1.1.33.1.1</t>
  </si>
  <si>
    <t>epPrtMediaType</t>
  </si>
  <si>
    <t>1.3.6.1.4.1.1248.1.2.2.5.1.1.34.1.1</t>
  </si>
  <si>
    <t>epPrtOverrideA4WithLTR</t>
  </si>
  <si>
    <t>1.3.6.1.4.1.1248.1.2.2.5.1.1.35.1.1</t>
  </si>
  <si>
    <t>epPrtConvertToSimplex</t>
  </si>
  <si>
    <t>1.3.6.1.4.1.1248.1.2.2.5.1.1.36.1.1</t>
  </si>
  <si>
    <t>epPrtOverrideA4WithLTRSupport</t>
  </si>
  <si>
    <t>1.3.6.1.4.1.1248.1.2.2.5.1.1.37.1.1</t>
  </si>
  <si>
    <t>epPrtReduceRubbingByPlatenGapEnable</t>
  </si>
  <si>
    <t>1.3.6.1.4.1.1248.1.2.2.5.1.1.38.1.1</t>
  </si>
  <si>
    <t>epPrtAskPaperSize</t>
  </si>
  <si>
    <t>1.3.6.1.4.1.1248.1.2.2.5.1.1.39.1.1</t>
  </si>
  <si>
    <t>epPrtAskPaperSizeSupport</t>
  </si>
  <si>
    <t>1.3.6.1.4.1.1248.1.2.2.5.1.1.40.1.1</t>
  </si>
  <si>
    <t>epPrtAskPaperSizeTime</t>
  </si>
  <si>
    <t>1.3.6.1.4.1.1248.1.2.2.5.1.1.41.1.1</t>
  </si>
  <si>
    <t>epPrtDotCorrection2</t>
  </si>
  <si>
    <t>1.3.6.1.4.1.1248.1.2.2.5.1.1.42.1.1</t>
  </si>
  <si>
    <t>epPrtCheckPaperWidthEnable</t>
  </si>
  <si>
    <t>1.3.6.1.4.1.1248.1.2.2.5.1.1.43.1.1</t>
  </si>
  <si>
    <t>epPrtDryTime</t>
  </si>
  <si>
    <t>1.3.6.1.4.1.1248.1.2.2.5.1.1.44.1.1</t>
  </si>
  <si>
    <t>epPrtDryTimeSupport</t>
  </si>
  <si>
    <t>1.3.6.1.4.1.1248.1.2.2.5.1.1.45.1.1</t>
  </si>
  <si>
    <t>epPrtInkRemainingDisplay</t>
  </si>
  <si>
    <t>1.3.6.1.4.1.1248.1.2.2.5.1.1.46.1.1</t>
  </si>
  <si>
    <t>epPrtInkLowDisplay</t>
  </si>
  <si>
    <t>1.3.6.1.4.1.1248.1.2.2.5.1.1.47.1.1</t>
  </si>
  <si>
    <t>epPrtColorPrintCountModeEnable</t>
  </si>
  <si>
    <t>1.3.6.1.4.1.1248.1.2.2.5.1.1.48.1.1</t>
  </si>
  <si>
    <t>epPrtDensityAdjustPrintSpeedEnable</t>
  </si>
  <si>
    <t>1.3.6.1.4.1.1248.1.2.2.5.1.1.49.1.1</t>
  </si>
  <si>
    <t>1.3.6.1.4.1.1248.1.2.2.5.1.1.50.1.1</t>
  </si>
  <si>
    <t>1.3.6.1.4.1.1248.1.2.2.5.1.1.51.1.1</t>
  </si>
  <si>
    <t>epPrtAdjustmentSetting</t>
  </si>
  <si>
    <t>1.3.6.1.4.1.1248.1.2.2.5.1.1.52.1.1</t>
  </si>
  <si>
    <t>epPrtGeneralReduceRubbingByPlatenGapModeSupport</t>
  </si>
  <si>
    <t>1.3.6.1.4.1.1248.1.2.2.5.1.1.53.1.1</t>
  </si>
  <si>
    <t>epPrtGeneralReduceRubbingByPlatenGapMode</t>
  </si>
  <si>
    <t>1.3.6.1.4.1.1248.1.2.2.5.1.1.54.1.1</t>
  </si>
  <si>
    <t>epPrtGeneralDuplexPrintWaitMode</t>
  </si>
  <si>
    <t>1.3.6.1.4.1.1248.1.2.2.5.1.1.55.1.1</t>
  </si>
  <si>
    <t>epPrtGeneralSpecialPageCounterModeEnable</t>
  </si>
  <si>
    <t>1.3.6.1.4.1.1248.1.2.2.5.1.1.56.1.1</t>
  </si>
  <si>
    <t>epPrtGeneralPrintJobQualitySettingEnable</t>
  </si>
  <si>
    <t>1.3.6.1.4.1.1248.1.2.2.5.1.1.57.1.1</t>
  </si>
  <si>
    <t>1.3.6.1.4.1.1248.1.2.2.5.1.1.58.1.1</t>
  </si>
  <si>
    <t>1.3.6.1.4.1.1248.1.2.2.5.1.1.59.1.1</t>
  </si>
  <si>
    <t>1.3.6.1.4.1.1248.1.2.2.5.1.1.60.1.1</t>
  </si>
  <si>
    <t>1.3.6.1.4.1.1248.1.2.2.5.1.1.61.1.1</t>
  </si>
  <si>
    <t>1.3.6.1.4.1.1248.1.2.2.5.1.1.62.1.1</t>
  </si>
  <si>
    <t>1.3.6.1.4.1.1248.1.2.2.5.1.1.63.1.1</t>
  </si>
  <si>
    <t>1.3.6.1.4.1.1248.1.2.2.5.1.1.64.1.1</t>
  </si>
  <si>
    <t>1.3.6.1.4.1.1248.1.2.2.5.1.1.65.1.1</t>
  </si>
  <si>
    <t>epPrtGeneralPrintJobBlueBalance</t>
  </si>
  <si>
    <t>1.3.6.1.4.1.1248.1.2.2.5.1.1.66.1.1</t>
  </si>
  <si>
    <t>1.3.6.1.4.1.1248.1.2.2.5.1.1.67.1.1</t>
  </si>
  <si>
    <t>epPrtGeneralJobCtrlLangCharSet</t>
  </si>
  <si>
    <t>1.3.6.1.4.1.1248.1.2.2.5.1.1.68.1.1</t>
  </si>
  <si>
    <t>1.3.6.1.4.1.1248.1.2.2.5.1.1.69.1.1</t>
  </si>
  <si>
    <t>1.3.6.1.4.1.1248.1.2.2.5.1.1.70.1.1</t>
  </si>
  <si>
    <t>1.3.6.1.4.1.1248.1.2.2.5.1.1.71.1.1</t>
  </si>
  <si>
    <t>1.3.6.1.4.1.1248.1.2.2.5.1.1.72.1.1</t>
  </si>
  <si>
    <t>1.3.6.1.4.1.1248.1.2.2.5.1.1.73.1.1</t>
  </si>
  <si>
    <t>1.3.6.1.4.1.1248.1.2.2.5.1.1.74.1.1</t>
  </si>
  <si>
    <t>1.3.6.1.4.1.1248.1.2.2.5.1.1.75.1.1</t>
  </si>
  <si>
    <t>1.3.6.1.4.1.1248.1.2.2.5.1.1.76.1.1</t>
  </si>
  <si>
    <t>1.3.6.1.4.1.1248.1.2.2.5.1.1.77.1.1</t>
  </si>
  <si>
    <t>1.3.6.1.4.1.1248.1.2.2.5.1.1.78.1.1</t>
  </si>
  <si>
    <t>1.3.6.1.4.1.1248.1.2.2.5.1.1.79.1.1</t>
  </si>
  <si>
    <t>epPrtGeneralEachHeadPassDryTimeMinValue</t>
  </si>
  <si>
    <t>1.3.6.1.4.1.1248.1.2.2.5.1.1.80.1.1</t>
  </si>
  <si>
    <t>1.3.6.1.4.1.1248.1.2.2.5.1.1.81.1.1</t>
  </si>
  <si>
    <t>1.3.6.1.4.1.1248.1.2.2.5.1.1.82.1.1</t>
  </si>
  <si>
    <t>1.3.6.1.4.1.1248.1.2.2.5.1.1.83.1.1</t>
  </si>
  <si>
    <t>1.3.6.1.4.1.1248.1.2.2.5.1.1.84.1.1</t>
  </si>
  <si>
    <t>1.3.6.1.4.1.1248.1.2.2.5.1.1.85.1.1</t>
  </si>
  <si>
    <t>1.3.6.1.4.1.1248.1.2.2.5.1.1.86.1.1</t>
  </si>
  <si>
    <t>1.3.6.1.4.1.1248.1.2.2.5.1.1.87.1.1</t>
  </si>
  <si>
    <t>1.3.6.1.4.1.1248.1.2.2.5.1.1.88.1.1</t>
  </si>
  <si>
    <t>1.3.6.1.4.1.1248.1.2.2.5.1.1.89.1.1</t>
  </si>
  <si>
    <t>1.3.6.1.4.1.1248.1.2.2.5.1.1.90.1.1</t>
  </si>
  <si>
    <t>1.3.6.1.4.1.1248.1.2.2.5.1.1.91.1.1</t>
  </si>
  <si>
    <t>1.3.6.1.4.1.1248.1.2.2.5.1.1.92.1.1</t>
  </si>
  <si>
    <t>1.3.6.1.4.1.1248.1.2.2.5.1.1.93.1.1</t>
  </si>
  <si>
    <t>1.3.6.1.4.1.1248.1.2.2.5.1.1.94.1.1</t>
  </si>
  <si>
    <t>1.3.6.1.4.1.1248.1.2.2.5.1.1.95.1.1</t>
  </si>
  <si>
    <t>1.3.6.1.4.1.1248.1.2.2.5.1.1.96.1.1</t>
  </si>
  <si>
    <t>1.3.6.1.4.1.1248.1.2.2.5.1.1.97.1.1</t>
  </si>
  <si>
    <t>1.3.6.1.4.1.1248.1.2.2.5.1.1.98.1.1</t>
  </si>
  <si>
    <t>1.3.6.1.4.1.1248.1.2.2.5.1.1.99.1.1</t>
  </si>
  <si>
    <t>1.3.6.1.4.1.1248.1.2.2.5.1.1.100.1.1</t>
  </si>
  <si>
    <t>1.3.6.1.4.1.1248.1.2.2.5.1.1.101.1.1</t>
  </si>
  <si>
    <t>epPrtGeneralActionReplacingMedia</t>
  </si>
  <si>
    <t>1.3.6.1.4.1.1248.1.2.2.5.1.1.102.1.1</t>
  </si>
  <si>
    <t>epPrtGeneralPrintMaxDutyModeLinkageSettingForCopy</t>
  </si>
  <si>
    <t>1.3.6.1.4.1.1248.1.2.2.5.1.1.103.1.1</t>
  </si>
  <si>
    <t>epPrtGeneralUserCounterMode</t>
  </si>
  <si>
    <t>1.3.6.1.4.1.1248.1.2.2.5.1.1.104.1.1</t>
  </si>
  <si>
    <t>epPrtGeneralFLIncreaseSettingSupport</t>
  </si>
  <si>
    <t>1.3.6.1.4.1.1248.1.2.2.5.1.1.105.1.1</t>
  </si>
  <si>
    <t>epPrtGeneralFLIncreaseSetting</t>
  </si>
  <si>
    <t>1.3.6.1.4.1.1248.1.2.2.5.1.1.106.1.1</t>
  </si>
  <si>
    <t>epPrtGeneralPrintQuality</t>
  </si>
  <si>
    <t>1.3.6.1.4.1.1248.1.2.2.5.1.1.107.1.1</t>
  </si>
  <si>
    <t>epPrtGeneralPrintJobColorAdjustmentMode</t>
  </si>
  <si>
    <t>1.3.6.1.4.1.1248.1.2.2.5.1.1.108.1.1</t>
  </si>
  <si>
    <t>epPrtResolutionSupport</t>
  </si>
  <si>
    <t>1.3.6.1.4.1.1248.1.2.2.5.1.1.109.1.1</t>
  </si>
  <si>
    <t>1.3.6.1.4.1.1248.1.2.2.5.1.1.110.1.1</t>
  </si>
  <si>
    <t>1.3.6.1.4.1.1248.1.2.2.5.1.1.111.1.1</t>
  </si>
  <si>
    <t>1.3.6.1.4.1.1248.1.2.2.5.1.1.112.1.1</t>
  </si>
  <si>
    <t>1.3.6.1.4.1.1248.1.2.2.5.1.1.113.1.1</t>
  </si>
  <si>
    <t>1.3.6.1.4.1.1248.1.2.2.5.3.1.1.1.1</t>
  </si>
  <si>
    <t>1.3.6.1.4.1.1248.1.2.2.5.3.1.2.1.1</t>
  </si>
  <si>
    <t>epPrtFavoriteName</t>
  </si>
  <si>
    <t>1.3.6.1.4.1.1248.1.2.2.5.4.1.2.1.1</t>
  </si>
  <si>
    <t>epPrtPaperSizeName</t>
  </si>
  <si>
    <t>1.3.6.1.4.1.1248.1.2.2.6.1.1.2.1.1</t>
  </si>
  <si>
    <t>1.3.6.1.4.1.1248.1.2.2.6.1.1.3.1.1</t>
  </si>
  <si>
    <t>1.3.6.1.4.1.1248.1.2.2.6.1.1.4.1.1</t>
  </si>
  <si>
    <t>1.3.6.1.4.1.1248.1.2.2.6.1.1.5.1.1</t>
  </si>
  <si>
    <t>1.3.6.1.4.1.1248.1.2.2.6.1.1.6.1.1</t>
  </si>
  <si>
    <t>1.3.6.1.4.1.1248.1.2.2.6.1.1.7.1.1</t>
  </si>
  <si>
    <t>1.3.6.1.4.1.1248.1.2.2.6.1.1.8.1.1</t>
  </si>
  <si>
    <t>1.3.6.1.4.1.1248.1.2.2.6.1.1.9.1.1</t>
  </si>
  <si>
    <t>1.3.6.1.4.1.1248.1.2.2.6.1.1.10.1.1</t>
  </si>
  <si>
    <t>1.3.6.1.4.1.1248.1.2.2.6.1.1.11.1.1</t>
  </si>
  <si>
    <t>1.3.6.1.4.1.1248.1.2.2.6.1.1.12.1.1</t>
  </si>
  <si>
    <t>1.3.6.1.4.1.1248.1.2.2.6.1.1.13.1.1</t>
  </si>
  <si>
    <t>epPrtPaperSizeFeedDirectionSupport</t>
  </si>
  <si>
    <t>1.3.6.1.4.1.1248.1.2.2.6.1.1.14.1.3</t>
  </si>
  <si>
    <t>epPrtPaperSizeCountSupport</t>
  </si>
  <si>
    <t>1.3.6.1.4.1.1248.1.2.2.6.1.1.15.1.1</t>
  </si>
  <si>
    <t>epPrtPaperSizeType</t>
  </si>
  <si>
    <t>1.3.6.1.4.1.1248.1.2.2.6.1.1.16.1.1</t>
  </si>
  <si>
    <t>epPrtPaperSizeDirection</t>
  </si>
  <si>
    <t>1.3.6.1.4.1.1248.1.2.2.6.1.1.17.1.1</t>
  </si>
  <si>
    <t>epPrtPaperSizeCountType</t>
  </si>
  <si>
    <t>1.3.6.1.4.1.1248.1.2.2.6.1.1.18.1.1</t>
  </si>
  <si>
    <t>epPrtPaperSizePunchedSupport</t>
  </si>
  <si>
    <t>1.3.6.1.4.1.1248.1.2.2.6.1.1.19.1.1</t>
  </si>
  <si>
    <t>epPrtPaperSize2Type</t>
  </si>
  <si>
    <t>1.3.6.1.4.1.1248.1.2.2.6.2.1.2.1.1</t>
  </si>
  <si>
    <t>epPrtPaperSize2CounterUnit</t>
  </si>
  <si>
    <t>1.3.6.1.4.1.1248.1.2.2.6.2.1.3.1.1</t>
  </si>
  <si>
    <t>epPrtPaperSize2Count</t>
  </si>
  <si>
    <t>1.3.6.1.4.1.1248.1.2.2.6.2.1.4.1.1</t>
  </si>
  <si>
    <t>epPrtPaperSize2ProcessColorCount</t>
  </si>
  <si>
    <t>1.3.6.1.4.1.1248.1.2.2.6.2.1.5.1.1</t>
  </si>
  <si>
    <t>epPrtPaperSize2SimplexCount</t>
  </si>
  <si>
    <t>1.3.6.1.4.1.1248.1.2.2.6.2.1.6.1.1</t>
  </si>
  <si>
    <t>epPrtPaperSize2ProcessColorSimplexCount</t>
  </si>
  <si>
    <t>1.3.6.1.4.1.1248.1.2.2.6.2.1.7.1.1</t>
  </si>
  <si>
    <t>epPrtPaperSize2Counter2Unit</t>
  </si>
  <si>
    <t>1.3.6.1.4.1.1248.1.2.2.6.2.1.8.1.1</t>
  </si>
  <si>
    <t>epPrtPaperSize2Count2</t>
  </si>
  <si>
    <t>1.3.6.1.4.1.1248.1.2.2.6.2.1.9.1.1</t>
  </si>
  <si>
    <t>epPrtPaperSize2ProcessColorCount2</t>
  </si>
  <si>
    <t>1.3.6.1.4.1.1248.1.2.2.6.2.1.10.1.1</t>
  </si>
  <si>
    <t>epPrtPaperSize2SimplexCount2</t>
  </si>
  <si>
    <t>1.3.6.1.4.1.1248.1.2.2.6.2.1.11.1.1</t>
  </si>
  <si>
    <t>1.3.6.1.4.1.1248.1.2.2.6.2.1.12.1.1</t>
  </si>
  <si>
    <t>1.3.6.1.4.1.1248.1.2.2.6.3.1.1.1.1</t>
  </si>
  <si>
    <t>1.3.6.1.4.1.1248.1.2.2.6.3.1.2.1.1</t>
  </si>
  <si>
    <t>1.3.6.1.4.1.1248.1.2.2.6.3.1.3.1.1</t>
  </si>
  <si>
    <t>1.3.6.1.4.1.1248.1.2.2.6.5.1.2.1.1</t>
  </si>
  <si>
    <t>1.3.6.1.4.1.1248.1.2.2.6.5.1.3.1.1</t>
  </si>
  <si>
    <t>1.3.6.1.4.1.1248.1.2.2.6.5.1.4.1.1</t>
  </si>
  <si>
    <t>epPrtPresetMediaDimXFeedDir</t>
  </si>
  <si>
    <t>1.3.6.1.4.1.1248.1.2.2.6.5.1.5.1.1</t>
  </si>
  <si>
    <t>1.3.6.1.4.1.1248.1.2.2.6.6.1.1.1.1</t>
  </si>
  <si>
    <t>1.3.6.1.4.1.1248.1.2.2.6.6.1.2.1.1</t>
  </si>
  <si>
    <t>1.3.6.1.4.1.1248.1.2.2.6.6.1.3.1.1</t>
  </si>
  <si>
    <t>1.3.6.1.4.1.1248.1.2.2.6.6.1.4.1.1</t>
  </si>
  <si>
    <t>1.3.6.1.4.1.1248.1.2.2.6.6.1.5.1.1</t>
  </si>
  <si>
    <t>1.3.6.1.4.1.1248.1.2.2.6.6.1.6.1.1</t>
  </si>
  <si>
    <t>1.3.6.1.4.1.1248.1.2.2.6.6.1.7.1.1</t>
  </si>
  <si>
    <t>1.3.6.1.4.1.1248.1.2.2.6.6.1.8.1.1</t>
  </si>
  <si>
    <t>epPrtPaperTypesName</t>
  </si>
  <si>
    <t>1.3.6.1.4.1.1248.1.2.2.7.1.1.2.1.1</t>
  </si>
  <si>
    <t>1.3.6.1.4.1.1248.1.2.2.7.1.1.3.1.1</t>
  </si>
  <si>
    <t>1.3.6.1.4.1.1248.1.2.2.7.1.1.4.1.1</t>
  </si>
  <si>
    <t>1.3.6.1.4.1.1248.1.2.2.7.1.1.5.1.1</t>
  </si>
  <si>
    <t>epPrtPaperTypesProcessColorCount</t>
  </si>
  <si>
    <t>1.3.6.1.4.1.1248.1.2.2.7.1.1.6.1.1</t>
  </si>
  <si>
    <t>1.3.6.1.4.1.1248.1.2.2.7.1.1.7.1.1</t>
  </si>
  <si>
    <t>1.3.6.1.4.1.1248.1.2.2.7.1.1.8.1.1</t>
  </si>
  <si>
    <t>epPrtPaperTypesInputCountUnit</t>
  </si>
  <si>
    <t>1.3.6.1.4.1.1248.1.2.2.7.1.1.9.1.2</t>
  </si>
  <si>
    <t>epPrtPaperTypesInputCount</t>
  </si>
  <si>
    <t>1.3.6.1.4.1.1248.1.2.2.7.1.1.10.1.2</t>
  </si>
  <si>
    <t>epPrtPaperTypesType</t>
  </si>
  <si>
    <t>1.3.6.1.4.1.1248.1.2.2.7.1.1.11.1.1</t>
  </si>
  <si>
    <t>epPrtPclSettingsClass</t>
  </si>
  <si>
    <t>1.3.6.1.4.1.1248.1.2.2.8.1.1.2.1.1</t>
  </si>
  <si>
    <t>1.3.6.1.4.1.1248.1.2.2.8.1.1.3.1.1</t>
  </si>
  <si>
    <t>epPrtPclFontSource</t>
  </si>
  <si>
    <t>1.3.6.1.4.1.1248.1.2.2.8.1.1.4.1.1</t>
  </si>
  <si>
    <t>1.3.6.1.4.1.1248.1.2.2.8.1.1.5.1.1</t>
  </si>
  <si>
    <t>1.3.6.1.4.1.1248.1.2.2.8.1.1.6.1.1</t>
  </si>
  <si>
    <t>1.3.6.1.4.1.1248.1.2.2.8.1.1.7.1.1</t>
  </si>
  <si>
    <t>1.3.6.1.4.1.1248.1.2.2.8.1.1.8.1.1</t>
  </si>
  <si>
    <t>1.3.6.1.4.1.1248.1.2.2.8.1.1.9.1.1</t>
  </si>
  <si>
    <t>1.3.6.1.4.1.1248.1.2.2.8.1.1.10.1.1</t>
  </si>
  <si>
    <t>1.3.6.1.4.1.1248.1.2.2.8.1.1.11.1.1</t>
  </si>
  <si>
    <t>1.3.6.1.4.1.1248.1.2.2.8.1.1.12.1.1</t>
  </si>
  <si>
    <t>1.3.6.1.4.1.1248.1.2.2.8.1.1.13.1.1</t>
  </si>
  <si>
    <t>1.3.6.1.4.1.1248.1.2.2.8.1.1.14.1.1</t>
  </si>
  <si>
    <t>1.3.6.1.4.1.1248.1.2.2.9.1.1.2.1.1</t>
  </si>
  <si>
    <t>1.3.6.1.4.1.1248.1.2.2.9.1.1.3.1.1</t>
  </si>
  <si>
    <t>1.3.6.1.4.1.1248.1.2.2.9.1.1.4.1.1</t>
  </si>
  <si>
    <t>1.3.6.1.4.1.1248.1.2.2.9.1.1.5.1.1</t>
  </si>
  <si>
    <t>1.3.6.1.4.1.1248.1.2.2.9.1.1.6.1.1</t>
  </si>
  <si>
    <t>1.3.6.1.4.1.1248.1.2.2.9.1.1.7.1.1</t>
  </si>
  <si>
    <t>1.3.6.1.4.1.1248.1.2.2.9.1.1.8.1.1</t>
  </si>
  <si>
    <t>1.3.6.1.4.1.1248.1.2.2.9.1.1.9.1.1</t>
  </si>
  <si>
    <t>1.3.6.1.4.1.1248.1.2.2.9.1.1.10.1.1</t>
  </si>
  <si>
    <t>1.3.6.1.4.1.1248.1.2.2.9.1.1.11.1.1</t>
  </si>
  <si>
    <t>1.3.6.1.4.1.1248.1.2.2.9.1.1.12.1.1</t>
  </si>
  <si>
    <t>1.3.6.1.4.1.1248.1.2.2.9.1.1.13.1.1</t>
  </si>
  <si>
    <t>1.3.6.1.4.1.1248.1.2.2.9.1.1.14.1.1</t>
  </si>
  <si>
    <t>1.3.6.1.4.1.1248.1.2.2.9.1.1.15.1.1</t>
  </si>
  <si>
    <t>1.3.6.1.4.1.1248.1.2.2.9.1.1.16.1.1</t>
  </si>
  <si>
    <t>1.3.6.1.4.1.1248.1.2.2.10.1.1.2.1.1</t>
  </si>
  <si>
    <t>1.3.6.1.4.1.1248.1.2.2.10.1.1.3.1.1</t>
  </si>
  <si>
    <t>1.3.6.1.4.1.1248.1.2.2.10.1.1.4.1.1</t>
  </si>
  <si>
    <t>1.3.6.1.4.1.1248.1.2.2.10.1.1.5.1.1</t>
  </si>
  <si>
    <t>1.3.6.1.4.1.1248.1.2.2.10.1.1.6.1.1</t>
  </si>
  <si>
    <t>1.3.6.1.4.1.1248.1.2.2.10.1.1.7.1.1</t>
  </si>
  <si>
    <t>1.3.6.1.4.1.1248.1.2.2.10.1.1.8.1.1</t>
  </si>
  <si>
    <t>1.3.6.1.4.1.1248.1.2.2.10.1.1.9.1.1</t>
  </si>
  <si>
    <t>1.3.6.1.4.1.1248.1.2.2.10.1.1.10.1.1</t>
  </si>
  <si>
    <t>1.3.6.1.4.1.1248.1.2.2.10.1.1.11.1.1</t>
  </si>
  <si>
    <t>1.3.6.1.4.1.1248.1.2.2.10.1.1.12.1.1</t>
  </si>
  <si>
    <t>1.3.6.1.4.1.1248.1.2.2.10.1.1.13.1.1</t>
  </si>
  <si>
    <t>1.3.6.1.4.1.1248.1.2.2.10.1.1.14.1.1</t>
  </si>
  <si>
    <t>1.3.6.1.4.1.1248.1.2.2.11.1.1.2.1.1</t>
  </si>
  <si>
    <t>1.3.6.1.4.1.1248.1.2.2.11.1.1.3.1.1</t>
  </si>
  <si>
    <t>1.3.6.1.4.1.1248.1.2.2.11.1.1.4.1.1</t>
  </si>
  <si>
    <t>1.3.6.1.4.1.1248.1.2.2.11.1.1.5.1.1</t>
  </si>
  <si>
    <t>1.3.6.1.4.1.1248.1.2.2.11.1.1.6.1.1</t>
  </si>
  <si>
    <t>1.3.6.1.4.1.1248.1.2.2.11.1.1.7.1.1</t>
  </si>
  <si>
    <t>1.3.6.1.4.1.1248.1.2.2.11.1.1.8.1.1</t>
  </si>
  <si>
    <t>1.3.6.1.4.1.1248.1.2.2.11.1.1.9.1.1</t>
  </si>
  <si>
    <t>1.3.6.1.4.1.1248.1.2.2.11.1.1.10.1.1</t>
  </si>
  <si>
    <t>1.3.6.1.4.1.1248.1.2.2.11.1.1.11.1.1</t>
  </si>
  <si>
    <t>1.3.6.1.4.1.1248.1.2.2.11.1.1.12.1.1</t>
  </si>
  <si>
    <t>1.3.6.1.4.1.1248.1.2.2.11.1.1.13.1.1</t>
  </si>
  <si>
    <t>1.3.6.1.4.1.1248.1.2.2.11.1.1.14.1.1</t>
  </si>
  <si>
    <t>1.3.6.1.4.1.1248.1.2.2.12.1.1.2.1.1</t>
  </si>
  <si>
    <t>1.3.6.1.4.1.1248.1.2.2.12.1.1.3.1.1</t>
  </si>
  <si>
    <t>1.3.6.1.4.1.1248.1.2.2.12.1.1.4.1.1</t>
  </si>
  <si>
    <t>1.3.6.1.4.1.1248.1.2.2.12.1.1.5.1.1</t>
  </si>
  <si>
    <t>1.3.6.1.4.1.1248.1.2.2.12.1.1.6.1.1</t>
  </si>
  <si>
    <t>1.3.6.1.4.1.1248.1.2.2.12.1.1.7.1.1</t>
  </si>
  <si>
    <t>1.3.6.1.4.1.1248.1.2.2.12.1.1.8.1.1</t>
  </si>
  <si>
    <t>1.3.6.1.4.1.1248.1.2.2.12.1.1.9.1.1</t>
  </si>
  <si>
    <t>1.3.6.1.4.1.1248.1.2.2.12.1.1.10.1.1</t>
  </si>
  <si>
    <t>1.3.6.1.4.1.1248.1.2.2.12.1.1.11.1.1</t>
  </si>
  <si>
    <t>1.3.6.1.4.1.1248.1.2.2.12.1.1.12.1.1</t>
  </si>
  <si>
    <t>1.3.6.1.4.1.1248.1.2.2.12.1.1.13.1.1</t>
  </si>
  <si>
    <t>1.3.6.1.4.1.1248.1.2.2.12.1.1.14.1.1</t>
  </si>
  <si>
    <t>1.3.6.1.4.1.1248.1.2.2.13.1.1.2.1.1</t>
  </si>
  <si>
    <t>1.3.6.1.4.1.1248.1.2.2.13.1.1.3.1.1</t>
  </si>
  <si>
    <t>1.3.6.1.4.1.1248.1.2.2.13.1.1.4.1.1</t>
  </si>
  <si>
    <t>epPrtPsColoration</t>
  </si>
  <si>
    <t>1.3.6.1.4.1.1248.1.2.2.13.1.1.5.1.1</t>
  </si>
  <si>
    <t>epPrtPsImageProtect</t>
  </si>
  <si>
    <t>1.3.6.1.4.1.1248.1.2.2.13.1.1.6.1.1</t>
  </si>
  <si>
    <t>1.3.6.1.4.1.1248.1.2.2.13.1.1.7.1.1</t>
  </si>
  <si>
    <t>epPrtPsTextDetection</t>
  </si>
  <si>
    <t>1.3.6.1.4.1.1248.1.2.2.13.1.1.8.1.1</t>
  </si>
  <si>
    <t>1.3.6.1.4.1.1248.1.2.2.13.1.1.9.1.1</t>
  </si>
  <si>
    <t>epPrtEscpTwoByteSettingsClass</t>
  </si>
  <si>
    <t>1.3.6.1.4.1.1248.1.2.2.14.1.1.2.1.1</t>
  </si>
  <si>
    <t>epPrtEscpTwoByteInterpreterIndex</t>
  </si>
  <si>
    <t>1.3.6.1.4.1.1248.1.2.2.14.1.1.3.1.1</t>
  </si>
  <si>
    <t>1.3.6.1.4.1.1248.1.2.2.14.1.1.4.1.1</t>
  </si>
  <si>
    <t>epPrtEscpTwoByteFontHanji</t>
  </si>
  <si>
    <t>1.3.6.1.4.1.1248.1.2.2.14.1.1.5.1.1</t>
  </si>
  <si>
    <t>1.3.6.1.4.1.1248.1.2.2.14.1.1.6.1.1</t>
  </si>
  <si>
    <t>1.3.6.1.4.1.1248.1.2.2.14.1.1.7.1.1</t>
  </si>
  <si>
    <t>1.3.6.1.4.1.1248.1.2.2.14.1.1.8.1.1</t>
  </si>
  <si>
    <t>epPrtEscpTwoByteCondenced</t>
  </si>
  <si>
    <t>1.3.6.1.4.1.1248.1.2.2.14.1.1.9.1.1</t>
  </si>
  <si>
    <t>1.3.6.1.4.1.1248.1.2.2.14.1.1.10.1.1</t>
  </si>
  <si>
    <t>1.3.6.1.4.1.1248.1.2.2.14.1.1.11.1.1</t>
  </si>
  <si>
    <t>1.3.6.1.4.1.1248.1.2.2.14.1.1.12.1.1</t>
  </si>
  <si>
    <t>epPrtEscpTwoByteCgTable</t>
  </si>
  <si>
    <t>1.3.6.1.4.1.1248.1.2.2.14.1.1.13.1.1</t>
  </si>
  <si>
    <t>1.3.6.1.4.1.1248.1.2.2.14.1.1.14.1.1</t>
  </si>
  <si>
    <t>1.3.6.1.4.1.1248.1.2.2.14.1.1.15.1.1</t>
  </si>
  <si>
    <t>epPrtEscpTwoByteAutoLF</t>
  </si>
  <si>
    <t>1.3.6.1.4.1.1248.1.2.2.14.1.1.16.1.1</t>
  </si>
  <si>
    <t>1.3.6.1.4.1.1248.1.2.2.14.1.1.17.1.1</t>
  </si>
  <si>
    <t>1.3.6.1.4.1.1248.1.2.2.14.1.1.18.1.1</t>
  </si>
  <si>
    <t>1.3.6.1.4.1.1248.1.2.2.14.1.1.19.1.1</t>
  </si>
  <si>
    <t>1.3.6.1.4.1.1248.1.2.2.15.1.1.2.1.1</t>
  </si>
  <si>
    <t>1.3.6.1.4.1.1248.1.2.2.15.1.1.3.1.1</t>
  </si>
  <si>
    <t>1.3.6.1.4.1.1248.1.2.2.16.1.1.2.1.1</t>
  </si>
  <si>
    <t>1.3.6.1.4.1.1248.1.2.2.16.1.1.3.1.1</t>
  </si>
  <si>
    <t>1.3.6.1.4.1.1248.1.2.2.16.1.1.4.1.1</t>
  </si>
  <si>
    <t>1.3.6.1.4.1.1248.1.2.2.16.1.1.5.1.1</t>
  </si>
  <si>
    <t>epPrtEscPageWwCrFunction</t>
  </si>
  <si>
    <t>1.3.6.1.4.1.1248.1.2.2.16.1.1.6.1.1</t>
  </si>
  <si>
    <t>1.3.6.1.4.1.1248.1.2.2.16.1.1.7.1.1</t>
  </si>
  <si>
    <t>1.3.6.1.4.1.1248.1.2.2.16.1.1.8.1.1</t>
  </si>
  <si>
    <t>epPrtEscPageWwErrorCode</t>
  </si>
  <si>
    <t>1.3.6.1.4.1.1248.1.2.2.16.1.1.9.1.1</t>
  </si>
  <si>
    <t>epPrtEscPageWwAvoidError</t>
  </si>
  <si>
    <t>1.3.6.1.4.1.1248.1.2.2.16.1.1.10.1.1</t>
  </si>
  <si>
    <t>1.3.6.1.4.1.1248.1.2.2.16.1.1.11.1.1</t>
  </si>
  <si>
    <t>1.3.6.1.4.1.1248.1.2.2.16.1.1.12.1.1</t>
  </si>
  <si>
    <t>1.3.6.1.4.1.1248.1.2.2.16.1.1.13.1.1</t>
  </si>
  <si>
    <t>epPrtEscPageTwoByteSettingsClass</t>
  </si>
  <si>
    <t>1.3.6.1.4.1.1248.1.2.2.17.1.1.2.1.1</t>
  </si>
  <si>
    <t>1.3.6.1.4.1.1248.1.2.2.17.1.1.3.1.1</t>
  </si>
  <si>
    <t>1.3.6.1.4.1.1248.1.2.2.17.1.1.4.1.1</t>
  </si>
  <si>
    <t>1.3.6.1.4.1.1248.1.2.2.17.1.1.5.1.1</t>
  </si>
  <si>
    <t>1.3.6.1.4.1.1248.1.2.2.17.1.1.6.1.1</t>
  </si>
  <si>
    <t>1.3.6.1.4.1.1248.1.2.2.17.1.1.7.1.1</t>
  </si>
  <si>
    <t>1.3.6.1.4.1.1248.1.2.2.17.1.1.8.1.1</t>
  </si>
  <si>
    <t>1.3.6.1.4.1.1248.1.2.2.17.1.1.9.1.1</t>
  </si>
  <si>
    <t>1.3.6.1.4.1.1248.1.2.2.17.1.1.10.1.1</t>
  </si>
  <si>
    <t>1.3.6.1.4.1.1248.1.2.2.17.1.1.11.1.1</t>
  </si>
  <si>
    <t>1.3.6.1.4.1.1248.1.2.2.18.1.1.2.1.1</t>
  </si>
  <si>
    <t>1.3.6.1.4.1.1248.1.2.2.18.1.1.3.1.1</t>
  </si>
  <si>
    <t>1.3.6.1.4.1.1248.1.2.2.18.1.1.4.1.1</t>
  </si>
  <si>
    <t>1.3.6.1.4.1.1248.1.2.2.18.1.1.5.1.1</t>
  </si>
  <si>
    <t>1.3.6.1.4.1.1248.1.2.2.18.1.1.6.1.1</t>
  </si>
  <si>
    <t>1.3.6.1.4.1.1248.1.2.2.18.1.1.7.1.1</t>
  </si>
  <si>
    <t>1.3.6.1.4.1.1248.1.2.2.18.1.1.8.1.1</t>
  </si>
  <si>
    <t>1.3.6.1.4.1.1248.1.2.2.18.1.1.9.1.1</t>
  </si>
  <si>
    <t>1.3.6.1.4.1.1248.1.2.2.18.1.1.10.1.1</t>
  </si>
  <si>
    <t>1.3.6.1.4.1.1248.1.2.2.18.1.1.11.1.1</t>
  </si>
  <si>
    <t>1.3.6.1.4.1.1248.1.2.2.18.1.1.12.1.1</t>
  </si>
  <si>
    <t>1.3.6.1.4.1.1248.1.2.2.18.1.1.13.1.1</t>
  </si>
  <si>
    <t>1.3.6.1.4.1.1248.1.2.2.18.1.1.14.1.1</t>
  </si>
  <si>
    <t>1.3.6.1.4.1.1248.1.2.2.18.1.1.15.1.1</t>
  </si>
  <si>
    <t>1.3.6.1.4.1.1248.1.2.2.19.1.1.2.1.1</t>
  </si>
  <si>
    <t>1.3.6.1.4.1.1248.1.2.2.19.1.1.3.1.1</t>
  </si>
  <si>
    <t>1.3.6.1.4.1.1248.1.2.2.19.1.1.4.1.1</t>
  </si>
  <si>
    <t>epPrtEscpSuperCharacterCode</t>
  </si>
  <si>
    <t>1.3.6.1.4.1.1248.1.2.2.19.1.1.5.1.1</t>
  </si>
  <si>
    <t>1.3.6.1.4.1.1248.1.2.2.19.1.1.6.1.1</t>
  </si>
  <si>
    <t>1.3.6.1.4.1.1248.1.2.2.19.1.1.7.1.1</t>
  </si>
  <si>
    <t>1.3.6.1.4.1.1248.1.2.2.19.1.1.8.1.1</t>
  </si>
  <si>
    <t>1.3.6.1.4.1.1248.1.2.2.19.1.1.9.1.1</t>
  </si>
  <si>
    <t>1.3.6.1.4.1.1248.1.2.2.19.1.1.10.1.1</t>
  </si>
  <si>
    <t>1.3.6.1.4.1.1248.1.2.2.19.1.1.11.1.1</t>
  </si>
  <si>
    <t>1.3.6.1.4.1.1248.1.2.2.20.1.1.2.1.1</t>
  </si>
  <si>
    <t>1.3.6.1.4.1.1248.1.2.2.20.1.1.3.1.1</t>
  </si>
  <si>
    <t>1.3.6.1.4.1.1248.1.2.2.20.1.1.4.1.1</t>
  </si>
  <si>
    <t>1.3.6.1.4.1.1248.1.2.2.20.1.1.5.1.1</t>
  </si>
  <si>
    <t>1.3.6.1.4.1.1248.1.2.2.20.1.1.6.1.1</t>
  </si>
  <si>
    <t>1.3.6.1.4.1.1248.1.2.2.20.1.1.7.1.1</t>
  </si>
  <si>
    <t>1.3.6.1.4.1.1248.1.2.2.20.1.1.8.1.1</t>
  </si>
  <si>
    <t>1.3.6.1.4.1.1248.1.2.2.20.1.1.9.1.1</t>
  </si>
  <si>
    <t>1.3.6.1.4.1.1248.1.2.2.20.1.1.10.1.1</t>
  </si>
  <si>
    <t>1.3.6.1.4.1.1248.1.2.2.20.1.1.11.1.1</t>
  </si>
  <si>
    <t>1.3.6.1.4.1.1248.1.2.2.20.1.1.12.1.1</t>
  </si>
  <si>
    <t>1.3.6.1.4.1.1248.1.2.2.20.1.1.13.1.1</t>
  </si>
  <si>
    <t>1.3.6.1.4.1.1248.1.2.2.20.1.1.14.1.1</t>
  </si>
  <si>
    <t>1.3.6.1.4.1.1248.1.2.2.20.1.1.15.1.1</t>
  </si>
  <si>
    <t>1.3.6.1.4.1.1248.1.2.2.20.1.1.16.1.1</t>
  </si>
  <si>
    <t>1.3.6.1.4.1.1248.1.2.2.20.1.1.17.1.1</t>
  </si>
  <si>
    <t>1.3.6.1.4.1.1248.1.2.2.20.1.1.18.1.1</t>
  </si>
  <si>
    <t>1.3.6.1.4.1.1248.1.2.2.20.1.1.19.1.1</t>
  </si>
  <si>
    <t>1.3.6.1.4.1.1248.1.2.2.20.1.1.20.1.1</t>
  </si>
  <si>
    <t>1.3.6.1.4.1.1248.1.2.2.20.1.1.21.1.1</t>
  </si>
  <si>
    <t>1.3.6.1.4.1.1248.1.2.2.20.1.1.22.1.1</t>
  </si>
  <si>
    <t>1.3.6.1.4.1.1248.1.2.2.20.1.1.23.1.1</t>
  </si>
  <si>
    <t>1.3.6.1.4.1.1248.1.2.2.20.1.1.24.1.1</t>
  </si>
  <si>
    <t>1.3.6.1.4.1.1248.1.2.2.20.1.1.25.1.1</t>
  </si>
  <si>
    <t>1.3.6.1.4.1.1248.1.2.2.20.1.1.26.1.1</t>
  </si>
  <si>
    <t>1.3.6.1.4.1.1248.1.2.2.20.1.1.27.1.1</t>
  </si>
  <si>
    <t>1.3.6.1.4.1.1248.1.2.2.20.1.1.28.1.1</t>
  </si>
  <si>
    <t>1.3.6.1.4.1.1248.1.2.2.20.1.1.29.1.1</t>
  </si>
  <si>
    <t>1.3.6.1.4.1.1248.1.2.2.20.1.1.30.1.1</t>
  </si>
  <si>
    <t>1.3.6.1.4.1.1248.1.2.2.20.1.1.31.1.1</t>
  </si>
  <si>
    <t>1.3.6.1.4.1.1248.1.2.2.20.1.1.32.1.1</t>
  </si>
  <si>
    <t>1.3.6.1.4.1.1248.1.2.2.20.1.1.33.1.1</t>
  </si>
  <si>
    <t>1.3.6.1.4.1.1248.1.2.2.20.1.1.34.1.1</t>
  </si>
  <si>
    <t>1.3.6.1.4.1.1248.1.2.2.20.1.1.35.1.1</t>
  </si>
  <si>
    <t>1.3.6.1.4.1.1248.1.2.2.20.1.1.36.1.1</t>
  </si>
  <si>
    <t>1.3.6.1.4.1.1248.1.2.2.20.1.1.37.1.1</t>
  </si>
  <si>
    <t>1.3.6.1.4.1.1248.1.2.2.20.1.1.38.1.1</t>
  </si>
  <si>
    <t>1.3.6.1.4.1.1248.1.2.2.20.1.1.39.1.1</t>
  </si>
  <si>
    <t>epPrtOperationType</t>
  </si>
  <si>
    <t>epPrtOperationSetting</t>
  </si>
  <si>
    <t>1.3.6.1.4.1.1248.1.2.2.21.1.1.3.1.1</t>
  </si>
  <si>
    <t>epPrtConfigName</t>
  </si>
  <si>
    <t>1.3.6.1.4.1.1248.1.2.2.22.1.1.2.1.1</t>
  </si>
  <si>
    <t>1.3.6.1.4.1.1248.1.2.2.22.1.1.3.1.1</t>
  </si>
  <si>
    <t>1.3.6.1.4.1.1248.1.2.2.22.1.1.4.1.1</t>
  </si>
  <si>
    <t>epPrtRomModuleSlotState</t>
  </si>
  <si>
    <t>1.3.6.1.4.1.1248.1.2.2.22.2.1.2.1.1</t>
  </si>
  <si>
    <t>1.3.6.1.4.1.1248.1.2.2.22.2.1.3.1.1</t>
  </si>
  <si>
    <t>1.3.6.1.4.1.1248.1.2.2.22.3.1.2.1.1</t>
  </si>
  <si>
    <t>1.3.6.1.4.1.1248.1.2.2.22.3.1.3.1.1</t>
  </si>
  <si>
    <t>1.3.6.1.4.1.1248.1.2.2.22.4.1.2.1.1</t>
  </si>
  <si>
    <t>1.3.6.1.4.1.1248.1.2.2.22.4.1.3.1.1</t>
  </si>
  <si>
    <t>epPrtUsbIfState</t>
  </si>
  <si>
    <t>1.3.6.1.4.1.1248.1.2.2.22.5.1.2.1.1</t>
  </si>
  <si>
    <t>1.3.6.1.4.1.1248.1.2.2.22.5.1.3.1.1</t>
  </si>
  <si>
    <t>1.3.6.1.4.1.1248.1.2.2.22.6.1.2.1.1</t>
  </si>
  <si>
    <t>1.3.6.1.4.1.1248.1.2.2.22.6.1.3.1.1</t>
  </si>
  <si>
    <t>1.3.6.1.4.1.1248.1.2.2.22.6.1.4.1.1</t>
  </si>
  <si>
    <t>1.3.6.1.4.1.1248.1.2.2.22.6.1.5.1.1</t>
  </si>
  <si>
    <t>epPrtInputPaperSize</t>
  </si>
  <si>
    <t>1.3.6.1.4.1.1248.1.2.2.23.1.1.3.1.1</t>
  </si>
  <si>
    <t>epPrtInputPaperType</t>
  </si>
  <si>
    <t>1.3.6.1.4.1.1248.1.2.2.23.1.1.7.1.1</t>
  </si>
  <si>
    <t>epPrtInputRollerCounterUnit</t>
  </si>
  <si>
    <t>1.3.6.1.4.1.1248.1.2.2.23.1.1.8.1.1</t>
  </si>
  <si>
    <t>epPrtInputRollerCount</t>
  </si>
  <si>
    <t>1.3.6.1.4.1.1248.1.2.2.23.1.1.10.1.1</t>
  </si>
  <si>
    <t>1.3.6.1.4.1.1248.1.2.2.23.1.1.11.1.1</t>
  </si>
  <si>
    <t>epPrtInputAutoSelection</t>
  </si>
  <si>
    <t>1.3.6.1.4.1.1248.1.2.2.23.1.1.12.1.1</t>
  </si>
  <si>
    <t>epPrtInputRollerDescription</t>
  </si>
  <si>
    <t>epPrtInputSheetFeedType</t>
  </si>
  <si>
    <t>epPrtInputRollerCounterType</t>
  </si>
  <si>
    <t>1.3.6.1.4.1.1248.1.2.2.23.1.1.15.1.1</t>
  </si>
  <si>
    <t>epPrtInputID</t>
  </si>
  <si>
    <t>1.3.6.1.4.1.1248.1.2.2.23.1.1.16.1.1</t>
  </si>
  <si>
    <t>epPrtInputRollerModelNumber</t>
  </si>
  <si>
    <t>1.3.6.1.4.1.1248.1.2.2.23.1.1.17.1.1</t>
  </si>
  <si>
    <t>epPrtInputMediaSetting</t>
  </si>
  <si>
    <t>1.3.6.1.4.1.1248.1.2.2.23.1.1.18.1.1</t>
  </si>
  <si>
    <t>epPrtInputPaperSizeCounterUnit</t>
  </si>
  <si>
    <t>1.3.6.1.4.1.1248.1.2.2.23.1.1.19.1.1</t>
  </si>
  <si>
    <t>epPrtInputPaperSizePunchedEnable</t>
  </si>
  <si>
    <t>1.3.6.1.4.1.1248.1.2.2.23.1.1.20.1.1</t>
  </si>
  <si>
    <t>epPrtInputCounter2Unit</t>
  </si>
  <si>
    <t>1.3.6.1.4.1.1248.1.2.2.23.1.1.21.1.1</t>
  </si>
  <si>
    <t>epPrtInputCount2</t>
  </si>
  <si>
    <t>1.3.6.1.4.1.1248.1.2.2.23.1.1.22.1.1</t>
  </si>
  <si>
    <t>epPrtInputLevelManagementEnable</t>
  </si>
  <si>
    <t>1.3.6.1.4.1.1248.1.2.2.23.1.1.23.1.1</t>
  </si>
  <si>
    <t>epPrtInputLevelNearEndMin</t>
  </si>
  <si>
    <t>1.3.6.1.4.1.1248.1.2.2.23.1.1.24.1.1</t>
  </si>
  <si>
    <t>epPrtInputLevelNearEndMax</t>
  </si>
  <si>
    <t>1.3.6.1.4.1.1248.1.2.2.23.1.1.25.1.1</t>
  </si>
  <si>
    <t>epPrtInputLevelNearEnd</t>
  </si>
  <si>
    <t>1.3.6.1.4.1.1248.1.2.2.23.1.1.26.1.1</t>
  </si>
  <si>
    <t>epPrtInputRollerChangedDate</t>
  </si>
  <si>
    <t>1.3.6.1.4.1.1248.1.2.2.23.1.1.27.1.1</t>
  </si>
  <si>
    <t>1.3.6.1.4.1.1248.1.2.2.23.1.1.28.1.1</t>
  </si>
  <si>
    <t>epPrtInputSelectablePaperSizePaperSizeIndex</t>
  </si>
  <si>
    <t>1.3.6.1.4.1.1248.1.2.2.23.2.1.2.1.1.1</t>
  </si>
  <si>
    <t>epPrtInputSelectablePaperTypePaperTypeIndex</t>
  </si>
  <si>
    <t>1.3.6.1.4.1.1248.1.2.2.23.3.1.2.1.1.1</t>
  </si>
  <si>
    <t>1.3.6.1.4.1.1248.1.2.2.23.4.1.2.1.1</t>
  </si>
  <si>
    <t>1.3.6.1.4.1.1248.1.2.2.23.4.1.3.1.1</t>
  </si>
  <si>
    <t>1.3.6.1.4.1.1248.1.2.2.23.4.1.4.1.1</t>
  </si>
  <si>
    <t>1.3.6.1.4.1.1248.1.2.2.23.4.1.5.1.1</t>
  </si>
  <si>
    <t>epPrtInputMediaDimUnit</t>
  </si>
  <si>
    <t>1.3.6.1.4.1.1248.1.2.2.23.5.1.1.1.1</t>
  </si>
  <si>
    <t>epPrtInputMediaDimFeedDir</t>
  </si>
  <si>
    <t>1.3.6.1.4.1.1248.1.2.2.23.5.1.2.1.1</t>
  </si>
  <si>
    <t>epPrtInputMediaDimXFeedDir</t>
  </si>
  <si>
    <t>1.3.6.1.4.1.1248.1.2.2.23.5.1.3.1.1</t>
  </si>
  <si>
    <t>epPrtInputMediaDimUnitSupport</t>
  </si>
  <si>
    <t>1.3.6.1.4.1.1248.1.2.2.23.5.1.4.1.1</t>
  </si>
  <si>
    <t>epPrtInputMediaDimSupportUnit</t>
  </si>
  <si>
    <t>1.3.6.1.4.1.1248.1.2.2.23.6.1.2.1.1.1</t>
  </si>
  <si>
    <t>epPrtInputMediaMinDimFeedDir</t>
  </si>
  <si>
    <t>1.3.6.1.4.1.1248.1.2.2.23.6.1.3.1.1.1</t>
  </si>
  <si>
    <t>epPrtInputMediaMaxDimFeedDir</t>
  </si>
  <si>
    <t>1.3.6.1.4.1.1248.1.2.2.23.6.1.4.1.1.1</t>
  </si>
  <si>
    <t>epPrtInputMediaMinDimXFeedDir</t>
  </si>
  <si>
    <t>1.3.6.1.4.1.1248.1.2.2.23.6.1.5.1.1.1</t>
  </si>
  <si>
    <t>epPrtInputMediaMaxDimXFeedDir</t>
  </si>
  <si>
    <t>1.3.6.1.4.1.1248.1.2.2.23.6.1.6.1.1.1</t>
  </si>
  <si>
    <t>epPrtInputSelectableAutoOtherPaperSizePaperSizeIndex</t>
  </si>
  <si>
    <t>1.3.6.1.4.1.1248.1.2.2.23.7.1.2.1.1.1</t>
  </si>
  <si>
    <t>epPrtInputFuncAutoSelectType</t>
  </si>
  <si>
    <t>epPrtInputFuncAutoSelectSupport</t>
  </si>
  <si>
    <t>epPrtInputFuncAutoSelectSetting</t>
  </si>
  <si>
    <t>epPrtInputPaperSizeType</t>
  </si>
  <si>
    <t>1.3.6.1.4.1.1248.1.2.2.23.9.1.2.1.1</t>
  </si>
  <si>
    <t>epPrtInputPaperSizeCount</t>
  </si>
  <si>
    <t>1.3.6.1.4.1.1248.1.2.2.23.9.1.3.1.1</t>
  </si>
  <si>
    <t>epPrtInputCommonMediaDetect</t>
  </si>
  <si>
    <t>1.3.6.1.4.1.1248.1.2.2.23.10.1.1.1.1</t>
  </si>
  <si>
    <t>epPrtInputCommonMediaSource</t>
  </si>
  <si>
    <t>1.3.6.1.4.1.1248.1.2.2.23.10.1.2.1.1</t>
  </si>
  <si>
    <t>epPrtInputCommonMediaForm</t>
  </si>
  <si>
    <t>1.3.6.1.4.1.1248.1.2.2.23.10.1.3.1.1</t>
  </si>
  <si>
    <t>epPrtInputCommonLabelWidth</t>
  </si>
  <si>
    <t>1.3.6.1.4.1.1248.1.2.2.23.10.1.4.1.1</t>
  </si>
  <si>
    <t>epPrtInputCommonLabelLength</t>
  </si>
  <si>
    <t>1.3.6.1.4.1.1248.1.2.2.23.10.1.5.1.1</t>
  </si>
  <si>
    <t>epPrtInputCommonGapBETWLabels</t>
  </si>
  <si>
    <t>1.3.6.1.4.1.1248.1.2.2.23.10.1.6.1.1</t>
  </si>
  <si>
    <t>epPrtInputCommonPaperType</t>
  </si>
  <si>
    <t>1.3.6.1.4.1.1248.1.2.2.23.10.1.7.1.1</t>
  </si>
  <si>
    <t>epPrtInputCommonCapacityUnit</t>
  </si>
  <si>
    <t>1.3.6.1.4.1.1248.1.2.2.23.10.1.8.1.1</t>
  </si>
  <si>
    <t>epPrtInputCommonMaxCapacity</t>
  </si>
  <si>
    <t>1.3.6.1.4.1.1248.1.2.2.23.10.1.9.1.1</t>
  </si>
  <si>
    <t>epPrtInputCommonCurrentLevel</t>
  </si>
  <si>
    <t>1.3.6.1.4.1.1248.1.2.2.23.10.1.10.1.1</t>
  </si>
  <si>
    <t>1.3.6.1.4.1.1248.1.2.2.24.1.1.2.1.1</t>
  </si>
  <si>
    <t>1.3.6.1.4.1.1248.1.2.2.24.1.1.3.1.1</t>
  </si>
  <si>
    <t>1.3.6.1.4.1.1248.1.2.2.24.1.1.4.1.1</t>
  </si>
  <si>
    <t>epPrtOutputKind</t>
  </si>
  <si>
    <t>1.3.6.1.4.1.1248.1.2.2.24.1.1.5.1.1</t>
  </si>
  <si>
    <t>1.3.6.1.4.1.1248.1.2.2.24.2.1.2.1.1</t>
  </si>
  <si>
    <t>1.3.6.1.4.1.1248.1.2.2.24.2.1.3.1.1</t>
  </si>
  <si>
    <t>1.3.6.1.4.1.1248.1.2.2.24.3.1.2.1.1</t>
  </si>
  <si>
    <t>1.3.6.1.4.1.1248.1.2.2.24.3.1.3.1.1</t>
  </si>
  <si>
    <t>1.3.6.1.4.1.1248.1.2.2.24.3.1.4.1.1</t>
  </si>
  <si>
    <t>1.3.6.1.4.1.1248.1.2.2.24.3.1.5.1.1</t>
  </si>
  <si>
    <t>epPrtOutputFuncType</t>
  </si>
  <si>
    <t>1.3.6.1.4.1.1248.1.2.2.24.4.1.3.1.1</t>
  </si>
  <si>
    <t>1.3.6.1.4.1.1248.1.2.2.24.5.1.2.1.1.1</t>
  </si>
  <si>
    <t>epPrtFinisherType</t>
  </si>
  <si>
    <t>epPrtFinisherName</t>
  </si>
  <si>
    <t>1.3.6.1.4.1.1248.1.2.2.25.1.1.4.1.1</t>
  </si>
  <si>
    <t>1.3.6.1.4.1.1248.1.2.2.25.1.1.5.1.1</t>
  </si>
  <si>
    <t>1.3.6.1.4.1.1248.1.2.2.25.1.1.6.1.1</t>
  </si>
  <si>
    <t>1.3.6.1.4.1.1248.1.2.2.25.1.1.7.1.1</t>
  </si>
  <si>
    <t>1.3.6.1.4.1.1248.1.2.2.25.2.1.2.1.1</t>
  </si>
  <si>
    <t>1.3.6.1.4.1.1248.1.2.2.25.2.1.3.1.1</t>
  </si>
  <si>
    <t>epPrtFinisherDeviceFunctionSupport</t>
  </si>
  <si>
    <t>1.3.6.1.4.1.1248.1.2.2.25.3.1.2.1.1</t>
  </si>
  <si>
    <t>1.3.6.1.4.1.1248.1.2.2.25.3.1.3.1.1</t>
  </si>
  <si>
    <t>1.3.6.1.4.1.1248.1.2.2.25.3.1.4.1.1</t>
  </si>
  <si>
    <t>epPrtFinisherDeviceJobSeparationEnable</t>
  </si>
  <si>
    <t>1.3.6.1.4.1.1248.1.2.2.25.3.1.5.1.1</t>
  </si>
  <si>
    <t>1.3.6.1.4.1.1248.1.2.2.25.3.1.6.1.1</t>
  </si>
  <si>
    <t>1.3.6.1.4.1.1248.1.2.2.25.3.1.7.1.1</t>
  </si>
  <si>
    <t>epPrtFinisherDeviceStackingTrayMode</t>
  </si>
  <si>
    <t>1.3.6.1.4.1.1248.1.2.2.25.3.1.8.1.1</t>
  </si>
  <si>
    <t>epPrtFinisherDeviceShiftStackingModeEnable</t>
  </si>
  <si>
    <t>1.3.6.1.4.1.1248.1.2.2.25.3.1.9.1.1</t>
  </si>
  <si>
    <t>epPrtFinisherDeviceShiftStackingAlignmentEnable</t>
  </si>
  <si>
    <t>1.3.6.1.4.1.1248.1.2.2.25.3.1.10.1.1</t>
  </si>
  <si>
    <t>epPrtFinisherDeviceShiftStackingMainTrayControl</t>
  </si>
  <si>
    <t>1.3.6.1.4.1.1248.1.2.2.25.3.1.11.1.1</t>
  </si>
  <si>
    <t>epPrtFinisherDeviceStapleStackingModeEnable</t>
  </si>
  <si>
    <t>1.3.6.1.4.1.1248.1.2.2.25.3.1.12.1.1</t>
  </si>
  <si>
    <t>epPrtFinisherDeviceStapleStackingAlignmentEnable</t>
  </si>
  <si>
    <t>1.3.6.1.4.1.1248.1.2.2.25.3.1.13.1.1</t>
  </si>
  <si>
    <t>epPrtFinisherDeviceStapleStackingMainTrayControl</t>
  </si>
  <si>
    <t>1.3.6.1.4.1.1248.1.2.2.25.3.1.14.1.1</t>
  </si>
  <si>
    <t>1.3.6.1.4.1.1248.1.2.2.25.3.1.15.1.1</t>
  </si>
  <si>
    <t>1.3.6.1.4.1.1248.1.2.2.25.3.1.16.1.1</t>
  </si>
  <si>
    <t>1.3.6.1.4.1.1248.1.2.2.25.3.1.17.1.1</t>
  </si>
  <si>
    <t>1.3.6.1.4.1.1248.1.2.2.25.3.1.18.1.1</t>
  </si>
  <si>
    <t>1.3.6.1.4.1.1248.1.2.2.25.3.1.19.1.1</t>
  </si>
  <si>
    <t>1.3.6.1.4.1.1248.1.2.2.25.3.1.20.1.1</t>
  </si>
  <si>
    <t>1.3.6.1.4.1.1248.1.2.2.25.3.1.21.1.1</t>
  </si>
  <si>
    <t>1.3.6.1.4.1.1248.1.2.2.25.3.1.22.1.1</t>
  </si>
  <si>
    <t>1.3.6.1.4.1.1248.1.2.2.25.3.1.23.1.1</t>
  </si>
  <si>
    <t>1.3.6.1.4.1.1248.1.2.2.25.3.1.24.1.1</t>
  </si>
  <si>
    <t>1.3.6.1.4.1.1248.1.2.2.25.3.1.25.1.1</t>
  </si>
  <si>
    <t>1.3.6.1.4.1.1248.1.2.2.25.3.1.26.1.1</t>
  </si>
  <si>
    <t>1.3.6.1.4.1.1248.1.2.2.25.3.1.27.1.1</t>
  </si>
  <si>
    <t>epPrtFinisherDeviceSpeedControlDeactivatedModeEnable</t>
  </si>
  <si>
    <t>1.3.6.1.4.1.1248.1.2.2.25.3.1.28.1.1</t>
  </si>
  <si>
    <t>1.3.6.1.4.1.1248.1.2.2.25.3.1.29.1.1</t>
  </si>
  <si>
    <t>epPrtFinisherDeviceType</t>
  </si>
  <si>
    <t>1.3.6.1.4.1.1248.1.2.2.25.3.1.30.1.1</t>
  </si>
  <si>
    <t>epPrtFinisherDeviceFullStackCheckControl1Enable</t>
  </si>
  <si>
    <t>1.3.6.1.4.1.1248.1.2.2.25.3.1.31.1.1</t>
  </si>
  <si>
    <t>epPrtFinisherDeviceFullStackCheckControl2Enable</t>
  </si>
  <si>
    <t>1.3.6.1.4.1.1248.1.2.2.25.3.1.32.1.1</t>
  </si>
  <si>
    <t>epPrtFinisherDeviceSaddleStitchFoldPaperJamReductionEnable</t>
  </si>
  <si>
    <t>1.3.6.1.4.1.1248.1.2.2.25.3.1.33.1.1</t>
  </si>
  <si>
    <t>epPrtFinisherDeviceStackingSCDMEnable</t>
  </si>
  <si>
    <t>1.3.6.1.4.1.1248.1.2.2.25.3.1.34.1.1</t>
  </si>
  <si>
    <t>epPrtFinisherDeviceStapleSCDMEnable</t>
  </si>
  <si>
    <t>1.3.6.1.4.1.1248.1.2.2.25.3.1.35.1.1</t>
  </si>
  <si>
    <t>epPrtFinisherDeviceSaddleStitchFoldSCDMEnable</t>
  </si>
  <si>
    <t>1.3.6.1.4.1.1248.1.2.2.25.3.1.36.1.1</t>
  </si>
  <si>
    <t>epPrtFinisherMaintenanceType</t>
  </si>
  <si>
    <t>1.3.6.1.4.1.1248.1.2.2.25.4.1.2.1.1.1</t>
  </si>
  <si>
    <t>1.3.6.1.4.1.1248.1.2.2.25.4.1.3.1.1.1</t>
  </si>
  <si>
    <t>1.3.6.1.4.1.1248.1.2.2.25.5.1.2.1.1.1</t>
  </si>
  <si>
    <t>1.3.6.1.4.1.1248.1.2.2.25.5.1.3.1.1.1</t>
  </si>
  <si>
    <t>1.3.6.1.4.1.1248.1.2.2.25.5.1.4.1.1.1</t>
  </si>
  <si>
    <t>1.3.6.1.4.1.1248.1.2.2.25.5.1.5.1.1.1</t>
  </si>
  <si>
    <t>1.3.6.1.4.1.1248.1.2.2.25.5.1.6.1.1.1</t>
  </si>
  <si>
    <t>1.3.6.1.4.1.1248.1.2.2.26.1.1.2.1.1</t>
  </si>
  <si>
    <t>epPrtMediaPathCount</t>
  </si>
  <si>
    <t>1.3.6.1.4.1.1248.1.2.2.26.1.1.3.1.1</t>
  </si>
  <si>
    <t>1.3.6.1.4.1.1248.1.2.2.27.1.1.2.1.1</t>
  </si>
  <si>
    <t>1.3.6.1.4.1.1248.1.2.2.27.1.1.3.1.1</t>
  </si>
  <si>
    <t>1.3.6.1.4.1.1248.1.2.2.27.1.1.4.1.1</t>
  </si>
  <si>
    <t>1.3.6.1.4.1.1248.1.2.2.27.1.1.5.1.1</t>
  </si>
  <si>
    <t>epPrtMarkerTotalProcessColorPrintedForMono</t>
  </si>
  <si>
    <t>1.3.6.1.4.1.1248.1.2.2.27.1.1.6.1.1</t>
  </si>
  <si>
    <t>1.3.6.1.4.1.1248.1.2.2.27.1.1.7.1.1</t>
  </si>
  <si>
    <t>1.3.6.1.4.1.1248.1.2.2.27.1.1.8.1.1</t>
  </si>
  <si>
    <t>1.3.6.1.4.1.1248.1.2.2.27.1.1.9.1.1</t>
  </si>
  <si>
    <t>1.3.6.1.4.1.1248.1.2.2.27.1.1.10.1.1</t>
  </si>
  <si>
    <t>1.3.6.1.4.1.1248.1.2.2.27.1.1.11.1.1</t>
  </si>
  <si>
    <t>1.3.6.1.4.1.1248.1.2.2.27.1.1.12.1.1</t>
  </si>
  <si>
    <t>epPrtMarkerFirstPrintedTime</t>
  </si>
  <si>
    <t>1.3.6.1.4.1.1248.1.2.2.27.1.1.13.1.1</t>
  </si>
  <si>
    <t>epPrtMarkerNozzleDefective</t>
  </si>
  <si>
    <t>1.3.6.1.4.1.1248.1.2.2.27.1.1.14.1.1</t>
  </si>
  <si>
    <t>1.3.6.1.4.1.1248.1.2.2.27.1.1.15.1.1</t>
  </si>
  <si>
    <t>epPrtMarkerHeadSensorEfficiency</t>
  </si>
  <si>
    <t>1.3.6.1.4.1.1248.1.2.2.27.1.1.16.1.1</t>
  </si>
  <si>
    <t>epPrtMarkerTotalWasteCounterUnit</t>
  </si>
  <si>
    <t>1.3.6.1.4.1.1248.1.2.2.27.1.1.17.1.1</t>
  </si>
  <si>
    <t>epPrtMarkerTotalWasteCount</t>
  </si>
  <si>
    <t>1.3.6.1.4.1.1248.1.2.2.27.1.1.18.1.1</t>
  </si>
  <si>
    <t>epPrtMarkerPrintJobHistoryIndexType</t>
  </si>
  <si>
    <t>1.3.6.1.4.1.1248.1.2.2.27.1.1.19.1.1</t>
  </si>
  <si>
    <t>epPrtMarkerPrintJobHistoryMaxSize</t>
  </si>
  <si>
    <t>1.3.6.1.4.1.1248.1.2.2.27.1.1.20.1.1</t>
  </si>
  <si>
    <t>epPrtMarkerPrintJobHistoryPrintedCounterUnit</t>
  </si>
  <si>
    <t>1.3.6.1.4.1.1248.1.2.2.27.1.1.21.1.1</t>
  </si>
  <si>
    <t>epPrtMarkerTotalPrintedPerPaperCounterUnit</t>
  </si>
  <si>
    <t>1.3.6.1.4.1.1248.1.2.2.27.1.1.22.1.1</t>
  </si>
  <si>
    <t>epPrtMarkerDailyPrintedHistoryIndexType</t>
  </si>
  <si>
    <t>1.3.6.1.4.1.1248.1.2.2.27.1.1.23.1.1</t>
  </si>
  <si>
    <t>epPrtMarkerDailyPrintedHistoryMaxSize</t>
  </si>
  <si>
    <t>1.3.6.1.4.1.1248.1.2.2.27.1.1.24.1.1</t>
  </si>
  <si>
    <t>epPrtMarkerDailyPrintedHistoryPrintedCounterUnit</t>
  </si>
  <si>
    <t>1.3.6.1.4.1.1248.1.2.2.27.1.1.25.1.1</t>
  </si>
  <si>
    <t>epPrtMarkerMonthlyPrintedHistoryIndexType</t>
  </si>
  <si>
    <t>1.3.6.1.4.1.1248.1.2.2.27.1.1.26.1.1</t>
  </si>
  <si>
    <t>epPrtMarkerMonthlyPrintedHistoryMaxSize</t>
  </si>
  <si>
    <t>1.3.6.1.4.1.1248.1.2.2.27.1.1.27.1.1</t>
  </si>
  <si>
    <t>epPrtMarkerMonthlyPrintedHistoryPrintedCounterUnit</t>
  </si>
  <si>
    <t>1.3.6.1.4.1.1248.1.2.2.27.1.1.28.1.1</t>
  </si>
  <si>
    <t>epPrtMarkerCoverageTermTotalPrintedCounterUnit</t>
  </si>
  <si>
    <t>1.3.6.1.4.1.1248.1.2.2.27.1.1.29.1.1</t>
  </si>
  <si>
    <t>epPrtMarkerCoverageTermTotalPrinted</t>
  </si>
  <si>
    <t>1.3.6.1.4.1.1248.1.2.2.27.1.1.30.1.1</t>
  </si>
  <si>
    <t>epPrtMarkerUserTotalPrinted</t>
  </si>
  <si>
    <t>1.3.6.1.4.1.1248.1.2.2.27.1.1.31.1.1</t>
  </si>
  <si>
    <t>1.3.6.1.4.1.1248.1.2.2.27.1.1.32.1.1</t>
  </si>
  <si>
    <t>1.3.6.1.4.1.1248.1.2.2.27.1.1.33.1.1</t>
  </si>
  <si>
    <t>1.3.6.1.4.1.1248.1.2.2.27.1.1.34.1.1</t>
  </si>
  <si>
    <t>1.3.6.1.4.1.1248.1.2.2.27.1.1.35.1.1</t>
  </si>
  <si>
    <t>epPrtMarkerConvertPSTotalPrintedUnit</t>
  </si>
  <si>
    <t>1.3.6.1.4.1.1248.1.2.2.27.1.1.36.1.1</t>
  </si>
  <si>
    <t>epPrtMarkerConvertPSTotalPrintedPaperSize</t>
  </si>
  <si>
    <t>1.3.6.1.4.1.1248.1.2.2.27.1.1.37.1.1</t>
  </si>
  <si>
    <t>epPrtMarkerUTPPerAreaMaxSize</t>
  </si>
  <si>
    <t>1.3.6.1.4.1.1248.1.2.2.27.1.1.38.1.1</t>
  </si>
  <si>
    <t>epPrtMarkerUTPPerAreaThresholdUnit</t>
  </si>
  <si>
    <t>1.3.6.1.4.1.1248.1.2.2.27.1.1.39.1.1</t>
  </si>
  <si>
    <t>epPrtMarkerTotalPrintedPerDutyStart</t>
  </si>
  <si>
    <t>epPrtMarkerTotalPrintedPerDutyCount</t>
  </si>
  <si>
    <t>EpPrtMarkerTotalPrintedPerDutyType</t>
  </si>
  <si>
    <t>1.3.6.1.4.1.1248.1.2.2.27.3.1.2.1.1.1</t>
  </si>
  <si>
    <t>epPrtMarkerTotalPrintedPerNumOfPrintsStart</t>
  </si>
  <si>
    <t>1.3.6.1.4.1.1248.1.2.2.27.3.1.5.1.1.1</t>
  </si>
  <si>
    <t>epPrtMarkerTotalPrintedPerNumOfPrintsJobs</t>
  </si>
  <si>
    <t>1.3.6.1.4.1.1248.1.2.2.27.3.1.6.1.1.1</t>
  </si>
  <si>
    <t>epPrtMarkerLifeCounterUnit</t>
  </si>
  <si>
    <t>1.3.6.1.4.1.1248.1.2.2.27.4.1.2.1.1</t>
  </si>
  <si>
    <t>epPrtMarkerLifeCounterValue</t>
  </si>
  <si>
    <t>1.3.6.1.4.1.1248.1.2.2.27.4.1.3.1.1</t>
  </si>
  <si>
    <t>epPrtMarkerLifeCounterExtUnit</t>
  </si>
  <si>
    <t>1.3.6.1.4.1.1248.1.2.2.27.5.1.3.1.1</t>
  </si>
  <si>
    <t>epPrtMarkerLifeCounterExtValue</t>
  </si>
  <si>
    <t>1.3.6.1.4.1.1248.1.2.2.27.5.1.4.1.1</t>
  </si>
  <si>
    <t>epPrtMarkerTotalPrintedPerFunctionType</t>
  </si>
  <si>
    <t>1.3.6.1.4.1.1248.1.2.2.27.6.1.2.1.1.1</t>
  </si>
  <si>
    <t>epPrtMarkerTotalPrintedPerFunctionUnit</t>
  </si>
  <si>
    <t>1.3.6.1.4.1.1248.1.2.2.27.6.1.3.1.1.1</t>
  </si>
  <si>
    <t>epPrtMarkerTotalPrintedPerFunction</t>
  </si>
  <si>
    <t>1.3.6.1.4.1.1248.1.2.2.27.6.1.4.1.1.1</t>
  </si>
  <si>
    <t>1.3.6.1.4.1.1248.1.2.2.27.6.1.5.1.1.1</t>
  </si>
  <si>
    <t>epPrtMarkerTermPrintedCounterUnit</t>
  </si>
  <si>
    <t>1.3.6.1.4.1.1248.1.2.2.27.7.1.1.1.1</t>
  </si>
  <si>
    <t>epPrtMarkerTermPrintedTermUnit</t>
  </si>
  <si>
    <t>1.3.6.1.4.1.1248.1.2.2.27.7.1.2.1.1</t>
  </si>
  <si>
    <t>epPrtMarkerTermPrintedTerm</t>
  </si>
  <si>
    <t>1.3.6.1.4.1.1248.1.2.2.27.7.1.3.1.1</t>
  </si>
  <si>
    <t>epPrtMarkerTermPrintedMonoCount</t>
  </si>
  <si>
    <t>1.3.6.1.4.1.1248.1.2.2.27.7.1.4.1.1</t>
  </si>
  <si>
    <t>epPrtMarkerTermPrintedColorCount</t>
  </si>
  <si>
    <t>1.3.6.1.4.1.1248.1.2.2.27.7.1.5.1.1</t>
  </si>
  <si>
    <t>epPrtMarkerPrintJobHistoryAcceptTime</t>
  </si>
  <si>
    <t>1.3.6.1.4.1.1248.1.2.2.27.8.1.2.1.1.1</t>
  </si>
  <si>
    <t>epPrtMarkerPrintJobHistoryPrintedCount</t>
  </si>
  <si>
    <t>1.3.6.1.4.1.1248.1.2.2.27.8.1.3.1.1.1</t>
  </si>
  <si>
    <t>epPrtMarkerTotalPrintedPerPaperType</t>
  </si>
  <si>
    <t>1.3.6.1.4.1.1248.1.2.2.27.9.1.2.1.1.1</t>
  </si>
  <si>
    <t>epPrtMarkerTotalPrintedPerPaperSize</t>
  </si>
  <si>
    <t>1.3.6.1.4.1.1248.1.2.2.27.9.1.3.1.1.1</t>
  </si>
  <si>
    <t>epPrtMarkerTotalPrintedPerPaperCount</t>
  </si>
  <si>
    <t>1.3.6.1.4.1.1248.1.2.2.27.9.1.4.1.1.1</t>
  </si>
  <si>
    <t>1.3.6.1.4.1.1248.1.2.2.27.10.1.2.1.1.1</t>
  </si>
  <si>
    <t>epPrtMarkerDailyPrintedHistoryPrintedCount</t>
  </si>
  <si>
    <t>1.3.6.1.4.1.1248.1.2.2.27.10.1.3.1.1.1</t>
  </si>
  <si>
    <t>epPrtMarkerDailyPrintedHistoryFlushingCount</t>
  </si>
  <si>
    <t>1.3.6.1.4.1.1248.1.2.2.27.10.1.4.1.1.1</t>
  </si>
  <si>
    <t>epPrtMarkerMonthlyPrintedHistoryTime</t>
  </si>
  <si>
    <t>1.3.6.1.4.1.1248.1.2.2.27.11.1.2.1.1.1</t>
  </si>
  <si>
    <t>epPrtMarkerMonthlyPrintedHistoryPrintedCount</t>
  </si>
  <si>
    <t>1.3.6.1.4.1.1248.1.2.2.27.11.1.3.1.1.1</t>
  </si>
  <si>
    <t>1.3.6.1.4.1.1248.1.2.2.27.12.1.3.1.1.1</t>
  </si>
  <si>
    <t>1.3.6.1.4.1.1248.1.2.2.27.12.1.4.1.1.1</t>
  </si>
  <si>
    <t>epPrtMarkerTotalPrintedPerInterfaceColorCount</t>
  </si>
  <si>
    <t>1.3.6.1.4.1.1248.1.2.2.27.12.1.5.1.1.1</t>
  </si>
  <si>
    <t>1.3.6.1.4.1.1248.1.2.2.27.13.1.2.1.1.1</t>
  </si>
  <si>
    <t>1.3.6.1.4.1.1248.1.2.2.27.13.1.5.1.1.1</t>
  </si>
  <si>
    <t>1.3.6.1.4.1.1248.1.2.2.27.13.1.6.1.1.1</t>
  </si>
  <si>
    <t>1.3.6.1.4.1.1248.1.2.2.27.15.1.2.1.1.1</t>
  </si>
  <si>
    <t>1.3.6.1.4.1.1248.1.2.2.27.15.1.3.1.1.1</t>
  </si>
  <si>
    <t>epPrtMarkerConvertPSTotalPrintedType</t>
  </si>
  <si>
    <t>1.3.6.1.4.1.1248.1.2.2.27.16.1.2.1.1.1</t>
  </si>
  <si>
    <t>epPrtMarkerConvertPSTotalPrintedCounter</t>
  </si>
  <si>
    <t>1.3.6.1.4.1.1248.1.2.2.27.16.1.3.1.1.1</t>
  </si>
  <si>
    <t>1.3.6.1.4.1.1248.1.2.2.27.17.1.2.1.1.1</t>
  </si>
  <si>
    <t>1.3.6.1.4.1.1248.1.2.2.27.17.1.3.1.1.1</t>
  </si>
  <si>
    <t>1.3.6.1.4.1.1248.1.2.2.27.17.1.4.1.1.1</t>
  </si>
  <si>
    <t>epPrtMarkerSuppliesLevel</t>
  </si>
  <si>
    <t>1.3.6.1.4.1.1248.1.2.2.28.1.1.2.1.1</t>
  </si>
  <si>
    <t>epPrtMarkerSuppliesChanged</t>
  </si>
  <si>
    <t>1.3.6.1.4.1.1248.1.2.2.28.1.1.3.1.1</t>
  </si>
  <si>
    <t>epPrtMarkerSuppliesUsedChanged</t>
  </si>
  <si>
    <t>1.3.6.1.4.1.1248.1.2.2.28.1.1.4.1.1</t>
  </si>
  <si>
    <t>epPrtMarkerSuppliesDescription</t>
  </si>
  <si>
    <t>epPrtMarkerSuppliesGenuine</t>
  </si>
  <si>
    <t>1.3.6.1.4.1.1248.1.2.2.28.1.1.6.1.1</t>
  </si>
  <si>
    <t>1.3.6.1.4.1.1248.1.2.2.28.1.1.7.1.1</t>
  </si>
  <si>
    <t>epPrtMarkerSuppliesID</t>
  </si>
  <si>
    <t>1.3.6.1.4.1.1248.1.2.2.28.1.1.9.1.1</t>
  </si>
  <si>
    <t>epPrtMarkerSuppliesDestination</t>
  </si>
  <si>
    <t>1.3.6.1.4.1.1248.1.2.2.28.1.1.10.1.1</t>
  </si>
  <si>
    <t>epPrtMarkerSuppliesGenuineChanged</t>
  </si>
  <si>
    <t>1.3.6.1.4.1.1248.1.2.2.28.1.1.11.1.1</t>
  </si>
  <si>
    <t>epPrtMarkerSuppliesGenuineUsedChanged</t>
  </si>
  <si>
    <t>1.3.6.1.4.1.1248.1.2.2.28.1.1.12.1.1</t>
  </si>
  <si>
    <t>1.3.6.1.4.1.1248.1.2.2.28.1.1.13.1.1</t>
  </si>
  <si>
    <t>1.3.6.1.4.1.1248.1.2.2.28.1.1.14.1.1</t>
  </si>
  <si>
    <t>1.3.6.1.4.1.1248.1.2.2.28.1.1.15.1.1</t>
  </si>
  <si>
    <t>1.3.6.1.4.1.1248.1.2.2.28.1.1.16.1.1</t>
  </si>
  <si>
    <t>epPrtMarkerSuppliesFirstInstallDate</t>
  </si>
  <si>
    <t>1.3.6.1.4.1.1248.1.2.2.28.1.1.17.1.1</t>
  </si>
  <si>
    <t>epPrtMarkerSuppliesModelNumber</t>
  </si>
  <si>
    <t>1.3.6.1.4.1.1248.1.2.2.28.1.1.18.1.1</t>
  </si>
  <si>
    <t>epPrtMarkerSuppliesRegionID</t>
  </si>
  <si>
    <t>1.3.6.1.4.1.1248.1.2.2.28.1.1.19.1.1</t>
  </si>
  <si>
    <t>epPrtMarkerSuppliesID2</t>
  </si>
  <si>
    <t>1.3.6.1.4.1.1248.1.2.2.28.1.1.20.1.1</t>
  </si>
  <si>
    <t>epPrtMarkerSuppliesType</t>
  </si>
  <si>
    <t>1.3.6.1.4.1.1248.1.2.2.28.1.1.21.1.1</t>
  </si>
  <si>
    <t>epPrtMarkerSuppliesContractedStatus</t>
  </si>
  <si>
    <t>1.3.6.1.4.1.1248.1.2.2.28.1.1.22.1.1</t>
  </si>
  <si>
    <t>1.3.6.1.4.1.1248.1.2.2.28.1.1.23.1.1</t>
  </si>
  <si>
    <t>1.3.6.1.4.1.1248.1.2.2.28.1.1.24.1.1</t>
  </si>
  <si>
    <t>1.3.6.1.4.1.1248.1.2.2.28.1.1.25.1.1</t>
  </si>
  <si>
    <t>1.3.6.1.4.1.1248.1.2.2.28.1.1.26.1.1</t>
  </si>
  <si>
    <t>1.3.6.1.4.1.1248.1.2.2.28.1.1.27.1.1</t>
  </si>
  <si>
    <t>1.3.6.1.4.1.1248.1.2.2.28.1.1.28.1.1</t>
  </si>
  <si>
    <t>1.3.6.1.4.1.1248.1.2.2.28.1.1.29.1.1</t>
  </si>
  <si>
    <t>epPrtMarkerSuppliesServicePrtMarkerSuppliesIndex</t>
  </si>
  <si>
    <t>1.3.6.1.4.1.1248.1.2.2.28.2.1.2.1.1</t>
  </si>
  <si>
    <t>1.3.6.1.4.1.1248.1.2.2.28.2.1.3.1.1</t>
  </si>
  <si>
    <t>epPrtMarkerSuppliesServiceChanged</t>
  </si>
  <si>
    <t>1.3.6.1.4.1.1248.1.2.2.28.2.1.4.1.1</t>
  </si>
  <si>
    <t>1.3.6.1.4.1.1248.1.2.2.28.2.1.5.1.1</t>
  </si>
  <si>
    <t>1.3.6.1.4.1.1248.1.2.2.28.2.1.6.1.1</t>
  </si>
  <si>
    <t>1.3.6.1.4.1.1248.1.2.2.28.2.1.7.1.1</t>
  </si>
  <si>
    <t>1.3.6.1.4.1.1248.1.2.2.28.2.1.8.1.1</t>
  </si>
  <si>
    <t>1.3.6.1.4.1.1248.1.2.2.28.2.1.9.1.1</t>
  </si>
  <si>
    <t>1.3.6.1.4.1.1248.1.2.2.28.2.1.10.1.1</t>
  </si>
  <si>
    <t>1.3.6.1.4.1.1248.1.2.2.28.2.1.11.1.1</t>
  </si>
  <si>
    <t>1.3.6.1.4.1.1248.1.2.2.28.2.1.12.1.1</t>
  </si>
  <si>
    <t>1.3.6.1.4.1.1248.1.2.2.28.2.1.13.1.1</t>
  </si>
  <si>
    <t>1.3.6.1.4.1.1248.1.2.2.28.2.1.14.1.1</t>
  </si>
  <si>
    <t>1.3.6.1.4.1.1248.1.2.2.28.2.1.15.1.1</t>
  </si>
  <si>
    <t>epPrtHaventMarkerSuppliesChanged</t>
  </si>
  <si>
    <t>1.3.6.1.4.1.1248.1.2.2.28.3.1.3.1.1</t>
  </si>
  <si>
    <t>epPrtHaventMarkerSuppliesUsedChanged</t>
  </si>
  <si>
    <t>1.3.6.1.4.1.1248.1.2.2.28.3.1.4.1.1</t>
  </si>
  <si>
    <t>epPrtHaventMarkerSuppliesServicePrtMarkerSuppliesIndex</t>
  </si>
  <si>
    <t>1.3.6.1.4.1.1248.1.2.2.28.4.1.2.1.1</t>
  </si>
  <si>
    <t>epPrtHaventMarkerSuppliesServiceDescription</t>
  </si>
  <si>
    <t>1.3.6.1.4.1.1248.1.2.2.28.4.1.3.1.1</t>
  </si>
  <si>
    <t>epPrtHaventMarkerSuppliesServiceChanged</t>
  </si>
  <si>
    <t>1.3.6.1.4.1.1248.1.2.2.28.4.1.4.1.1</t>
  </si>
  <si>
    <t>1.3.6.1.4.1.1248.1.2.2.28.4.1.5.1.1</t>
  </si>
  <si>
    <t>epPrtHaventMarkerSuppliesServiceCounterType</t>
  </si>
  <si>
    <t>1.3.6.1.4.1.1248.1.2.2.28.4.1.6.1.1</t>
  </si>
  <si>
    <t>epPrtHaventMarkerSuppliesServiceCounterUnit</t>
  </si>
  <si>
    <t>1.3.6.1.4.1.1248.1.2.2.28.4.1.7.1.1</t>
  </si>
  <si>
    <t>epPrtHaventMarkerSuppliesServiceMaxCounter</t>
  </si>
  <si>
    <t>1.3.6.1.4.1.1248.1.2.2.28.4.1.8.1.1</t>
  </si>
  <si>
    <t>epPrtHaventMarkerSuppliesServiceUsedChanged</t>
  </si>
  <si>
    <t>1.3.6.1.4.1.1248.1.2.2.28.4.1.9.1.1</t>
  </si>
  <si>
    <t>1.3.6.1.4.1.1248.1.2.2.28.4.1.10.1.1</t>
  </si>
  <si>
    <t>epPrtHaventMarkerSuppliesSameTypePrtMarkerSuppliesIndex</t>
  </si>
  <si>
    <t>1.3.6.1.4.1.1248.1.2.2.28.4.1.11.1.1</t>
  </si>
  <si>
    <t>epPrtMarkerSuppliesInkLifeCounterUnit</t>
  </si>
  <si>
    <t>1.3.6.1.4.1.1248.1.2.2.28.5.1.3.1.1</t>
  </si>
  <si>
    <t>epPrtMarkerSuppliesInkLifeCounterValue</t>
  </si>
  <si>
    <t>1.3.6.1.4.1.1248.1.2.2.28.5.1.4.1.1</t>
  </si>
  <si>
    <t>epPrtMarkerSuppliesCartridgeSupportHMAC</t>
  </si>
  <si>
    <t>1.3.6.1.4.1.1248.1.2.2.28.6.1.1.1</t>
  </si>
  <si>
    <t>epPrtMarkerSupportCartridgeSupportDeviceCode</t>
  </si>
  <si>
    <t>1.3.6.1.4.1.1248.1.2.2.28.6.1.2.1</t>
  </si>
  <si>
    <t>epPrtMarkerSuppliesCartridgeSupportVersion</t>
  </si>
  <si>
    <t>1.3.6.1.4.1.1248.1.2.2.28.6.1.3.1</t>
  </si>
  <si>
    <t>epPrtMarkerSuppliesCartridgeSupportHistoryIndexType</t>
  </si>
  <si>
    <t>1.3.6.1.4.1.1248.1.2.2.28.6.1.4.1</t>
  </si>
  <si>
    <t>epPrtMarkerSuppliesCartridgeSupportHistoryMaxSize</t>
  </si>
  <si>
    <t>1.3.6.1.4.1.1248.1.2.2.28.6.1.5.1</t>
  </si>
  <si>
    <t>1.3.6.1.4.1.1248.1.2.2.28.7.1.2.1.1</t>
  </si>
  <si>
    <t>1.3.6.1.4.1.1248.1.2.2.28.7.1.3.1.1</t>
  </si>
  <si>
    <t>epPrtMarkerSuppliesCartridgeHistorySettings</t>
  </si>
  <si>
    <t>1.3.6.1.4.1.1248.1.2.2.28.7.1.4.1.1</t>
  </si>
  <si>
    <t>1.3.6.1.4.1.1248.1.2.2.28.7.1.5.1.1</t>
  </si>
  <si>
    <t>epPrtErrorHistoryCode</t>
  </si>
  <si>
    <t>1.3.6.1.4.1.1248.1.2.2.29.1.1.2.1.1</t>
  </si>
  <si>
    <t>1.3.6.1.4.1.1248.1.2.2.29.1.1.3.1.1</t>
  </si>
  <si>
    <t>1.3.6.1.4.1.1248.1.2.2.29.1.1.4.1.1</t>
  </si>
  <si>
    <t>1.3.6.1.4.1.1248.1.2.2.29.1.1.5.1.1</t>
  </si>
  <si>
    <t>1.3.6.1.4.1.1248.1.2.2.29.1.1.6.1.1</t>
  </si>
  <si>
    <t>1.3.6.1.4.1.1248.1.2.2.29.1.1.7.1.1</t>
  </si>
  <si>
    <t>1.3.6.1.4.1.1248.1.2.2.29.1.1.8.1.1</t>
  </si>
  <si>
    <t>1.3.6.1.4.1.1248.1.2.2.29.1.1.9.1.1</t>
  </si>
  <si>
    <t>1.3.6.1.4.1.1248.1.2.2.29.1.1.10.1.1</t>
  </si>
  <si>
    <t>epPrtErrorHistoryEnvironmentalInformation</t>
  </si>
  <si>
    <t>1.3.6.1.4.1.1248.1.2.2.29.1.1.11.1.1</t>
  </si>
  <si>
    <t>epPrtErrorHistoryInputJamCounterUnit</t>
  </si>
  <si>
    <t>1.3.6.1.4.1.1248.1.2.2.29.2.1.2.1.1</t>
  </si>
  <si>
    <t>epPrtErrorHistoryInputJamCount</t>
  </si>
  <si>
    <t>1.3.6.1.4.1.1248.1.2.2.29.2.1.3.1.1</t>
  </si>
  <si>
    <t>epPrtErrorJamHistoryCommonIndexType</t>
  </si>
  <si>
    <t>1.3.6.1.4.1.1248.1.2.2.29.3.1.1.1</t>
  </si>
  <si>
    <t>epPrtErrorJamHistoryCommonMaxSize</t>
  </si>
  <si>
    <t>1.3.6.1.4.1.1248.1.2.2.29.3.1.2.1</t>
  </si>
  <si>
    <t>epPrtErrorJamHistoryCommonPrintCounterUnit</t>
  </si>
  <si>
    <t>1.3.6.1.4.1.1248.1.2.2.29.3.1.3.1</t>
  </si>
  <si>
    <t>1.3.6.1.4.1.1248.1.2.2.29.4.1.2.1.1</t>
  </si>
  <si>
    <t>epPrtErrorJamHistoryPrintCount</t>
  </si>
  <si>
    <t>1.3.6.1.4.1.1248.1.2.2.29.4.1.3.1.1</t>
  </si>
  <si>
    <t>epPrtErrorJamHistoryPaperType</t>
  </si>
  <si>
    <t>1.3.6.1.4.1.1248.1.2.2.29.4.1.4.1.1</t>
  </si>
  <si>
    <t>epPrtErrorJamHistoryPaperSize</t>
  </si>
  <si>
    <t>1.3.6.1.4.1.1248.1.2.2.29.4.1.5.1.1</t>
  </si>
  <si>
    <t>epPrtErrorJamHistorySubCode</t>
  </si>
  <si>
    <t>1.3.6.1.4.1.1248.1.2.2.29.4.1.6.1.1</t>
  </si>
  <si>
    <t>1.3.6.1.4.1.1248.1.2.2.29.5.1.2.1.1</t>
  </si>
  <si>
    <t>epPrtErrorJamPathAPNumber</t>
  </si>
  <si>
    <t>1.3.6.1.4.1.1248.1.2.2.29.5.1.3.1.1</t>
  </si>
  <si>
    <t>epPrtErrorJamPathCount</t>
  </si>
  <si>
    <t>1.3.6.1.4.1.1248.1.2.2.29.5.1.4.1.1</t>
  </si>
  <si>
    <t>epPrtMarkerColorSuppliesIndex</t>
  </si>
  <si>
    <t>1.3.6.1.4.1.1248.1.2.2.30.1.1.6.1.1</t>
  </si>
  <si>
    <t>1.3.6.1.4.1.1248.1.2.2.30.1.1.7.1.1</t>
  </si>
  <si>
    <t>1.3.6.1.4.1.1248.1.2.2.30.1.1.8.1.1</t>
  </si>
  <si>
    <t>1.3.6.1.4.1.1248.1.2.2.30.1.1.9.1.1</t>
  </si>
  <si>
    <t>1.3.6.1.4.1.1248.1.2.2.30.1.1.10.1.1</t>
  </si>
  <si>
    <t>1.3.6.1.4.1.1248.1.2.2.30.1.1.11.1.1</t>
  </si>
  <si>
    <t>1.3.6.1.4.1.1248.1.2.2.30.1.1.12.1.1</t>
  </si>
  <si>
    <t>1.3.6.1.4.1.1248.1.2.2.30.1.1.13.1.1</t>
  </si>
  <si>
    <t>epPrtMarkerColorLastJobEstimatedImpressionsRemaining</t>
  </si>
  <si>
    <t>1.3.6.1.4.1.1248.1.2.2.30.1.1.14.1.1</t>
  </si>
  <si>
    <t>1.3.6.1.4.1.1248.1.2.2.30.1.1.15.1.1</t>
  </si>
  <si>
    <t>1.3.6.1.4.1.1248.1.2.2.30.1.1.16.1.1</t>
  </si>
  <si>
    <t>epPrtMarkerColorLifeDots</t>
  </si>
  <si>
    <t>1.3.6.1.4.1.1248.1.2.2.30.1.1.17.1.1</t>
  </si>
  <si>
    <t>epPrtMarkerColorType</t>
  </si>
  <si>
    <t>1.3.6.1.4.1.1248.1.2.2.30.1.1.18.1.1</t>
  </si>
  <si>
    <t>epPrtMarkerColorServiceColorType</t>
  </si>
  <si>
    <t>1.3.6.1.4.1.1248.1.2.2.30.1.1.19.1.1</t>
  </si>
  <si>
    <t>epPrtMarkerColorMultiSuppliesIndex</t>
  </si>
  <si>
    <t>1.3.6.1.4.1.1248.1.2.2.30.1.1.20.1.1</t>
  </si>
  <si>
    <t>epPrtMarkerColorSuppliesLevelResetCount</t>
  </si>
  <si>
    <t>1.3.6.1.4.1.1248.1.2.2.30.1.1.21.1.1</t>
  </si>
  <si>
    <t>1.3.6.1.4.1.1248.1.2.2.30.2.1.2.1.1</t>
  </si>
  <si>
    <t>1.3.6.1.4.1.1248.1.2.2.30.2.1.3.1.1</t>
  </si>
  <si>
    <t>1.3.6.1.4.1.1248.1.2.2.30.2.1.4.1.1</t>
  </si>
  <si>
    <t>1.3.6.1.4.1.1248.1.2.2.30.2.1.5.1.1</t>
  </si>
  <si>
    <t>1.3.6.1.4.1.1248.1.2.2.30.2.1.6.1.1</t>
  </si>
  <si>
    <t>1.3.6.1.4.1.1248.1.2.2.30.2.1.7.1.1</t>
  </si>
  <si>
    <t>1.3.6.1.4.1.1248.1.2.2.30.4.1.1.1.1</t>
  </si>
  <si>
    <t>1.3.6.1.4.1.1248.1.2.2.30.4.1.2.1.1</t>
  </si>
  <si>
    <t>1.3.6.1.4.1.1248.1.2.2.30.4.1.3.1.1</t>
  </si>
  <si>
    <t>1.3.6.1.4.1.1248.1.2.2.30.4.1.4.1.1</t>
  </si>
  <si>
    <t>epPrtMarkerColorCoverageTypeCoverageType</t>
  </si>
  <si>
    <t>1.3.6.1.4.1.1248.1.2.2.30.5.1.2.1.1.1</t>
  </si>
  <si>
    <t>epPrtMarkerColorCoverageTypeLastJobDuty</t>
  </si>
  <si>
    <t>1.3.6.1.4.1.1248.1.2.2.30.5.1.3.1.1.1</t>
  </si>
  <si>
    <t>epPrtMarkerColorCoverageTypeLifeDuty</t>
  </si>
  <si>
    <t>1.3.6.1.4.1.1248.1.2.2.30.5.1.4.1.1.1</t>
  </si>
  <si>
    <t>epPrtMarkerColorCoverageTypeTermDuty</t>
  </si>
  <si>
    <t>1.3.6.1.4.1.1248.1.2.2.30.5.1.5.1.1.1</t>
  </si>
  <si>
    <t>epPrtMarkerColorInterfaceType</t>
  </si>
  <si>
    <t>1.3.6.1.4.1.1248.1.2.2.30.6.1.3.1.1.1</t>
  </si>
  <si>
    <t>epPrtMarkerColorInterfaceUsageLifeCounter</t>
  </si>
  <si>
    <t>1.3.6.1.4.1.1248.1.2.2.30.6.1.4.1.1.1</t>
  </si>
  <si>
    <t>1.3.6.1.4.1.1248.1.2.2.31.1.1.2.1.1</t>
  </si>
  <si>
    <t>1.3.6.1.4.1.1248.1.2.2.31.1.1.3.1.1</t>
  </si>
  <si>
    <t>1.3.6.1.4.1.1248.1.2.2.31.1.1.4.1.1</t>
  </si>
  <si>
    <t>epPrtMarkerPartsName</t>
  </si>
  <si>
    <t>1.3.6.1.4.1.1248.1.2.2.32.1.1.2.1.1</t>
  </si>
  <si>
    <t>epPrtMarkerPartsCounterUnit</t>
  </si>
  <si>
    <t>epPrtMarkerPartsCount</t>
  </si>
  <si>
    <t>1.3.6.1.4.1.1248.1.2.2.32.1.1.4.1.1</t>
  </si>
  <si>
    <t>epPrtMarkerPartsChanged</t>
  </si>
  <si>
    <t>1.3.6.1.4.1.1248.1.2.2.32.1.1.5.1.1</t>
  </si>
  <si>
    <t>1.3.6.1.4.1.1248.1.2.2.32.1.1.6.1.1</t>
  </si>
  <si>
    <t>epPrtMarkerPartsType</t>
  </si>
  <si>
    <t>1.3.6.1.4.1.1248.1.2.2.32.1.1.7.1.1</t>
  </si>
  <si>
    <t>1.3.6.1.4.1.1248.1.2.2.32.1.1.8.1.1</t>
  </si>
  <si>
    <t>epPrtMarkerPartsExtEpPrtMarkerPartsIndex</t>
  </si>
  <si>
    <t>1.3.6.1.4.1.1248.1.2.2.32.2.1.2.1.1</t>
  </si>
  <si>
    <t>1.3.6.1.4.1.1248.1.2.2.32.2.1.3.1.1</t>
  </si>
  <si>
    <t>1.3.6.1.4.1.1248.1.2.2.32.2.1.4.1.1</t>
  </si>
  <si>
    <t>1.3.6.1.4.1.1248.1.2.2.32.2.1.5.1.1</t>
  </si>
  <si>
    <t>1.3.6.1.4.1.1248.1.2.2.32.2.1.6.1.1</t>
  </si>
  <si>
    <t>1.3.6.1.4.1.1248.1.2.2.32.2.1.7.1.1</t>
  </si>
  <si>
    <t>1.3.6.1.4.1.1248.1.2.2.33.1.1.2.1.1</t>
  </si>
  <si>
    <t>1.3.6.1.4.1.1248.1.2.2.33.1.1.3.1.1</t>
  </si>
  <si>
    <t>epPrtFinisherPartsName</t>
  </si>
  <si>
    <t>1.3.6.1.4.1.1248.1.2.2.34.1.1.2.1.1</t>
  </si>
  <si>
    <t>epPrtFinisherPartsCounterUnit</t>
  </si>
  <si>
    <t>1.3.6.1.4.1.1248.1.2.2.34.1.1.3.1.1</t>
  </si>
  <si>
    <t>epPrtFinisherPartsCount</t>
  </si>
  <si>
    <t>1.3.6.1.4.1.1248.1.2.2.34.1.1.4.1.1</t>
  </si>
  <si>
    <t>1.3.6.1.4.1.1248.1.2.2.34.1.1.5.1.1</t>
  </si>
  <si>
    <t>epPrtFinisherPartsType</t>
  </si>
  <si>
    <t>1.3.6.1.4.1.1248.1.2.2.34.1.1.6.1.1</t>
  </si>
  <si>
    <t>epPrtFinisherPartsCounterType</t>
  </si>
  <si>
    <t>1.3.6.1.4.1.1248.1.2.2.34.1.1.7.1.1</t>
  </si>
  <si>
    <t>1.3.6.1.4.1.1248.1.2.2.35.1.1.2.1.1</t>
  </si>
  <si>
    <t>epPrtMarkerSuppliesPartsType</t>
  </si>
  <si>
    <t>epPrtMarkerSuppliesPartsClass</t>
  </si>
  <si>
    <t>1.3.6.1.4.1.1248.1.2.2.35.1.1.4.1.1</t>
  </si>
  <si>
    <t>1.3.6.1.4.1.1248.1.2.2.35.1.1.5.1.1</t>
  </si>
  <si>
    <t>epPrtMarkerSuppliesPartsMaxCapacity</t>
  </si>
  <si>
    <t>1.3.6.1.4.1.1248.1.2.2.35.1.1.6.1.1</t>
  </si>
  <si>
    <t>1.3.6.1.4.1.1248.1.2.2.35.1.1.7.1.1</t>
  </si>
  <si>
    <t>1.3.6.1.4.1.1248.1.2.2.35.1.1.8.1.1</t>
  </si>
  <si>
    <t>1.3.6.1.4.1.1248.1.2.2.35.1.1.9.1.1</t>
  </si>
  <si>
    <t>epPrtGeneralMaintenanceJamCounterUnit</t>
  </si>
  <si>
    <t>1.3.6.1.4.1.1248.1.2.2.36.1.1.1.1</t>
  </si>
  <si>
    <t>1.3.6.1.4.1.1248.1.2.2.36.1.1.2.1</t>
  </si>
  <si>
    <t>1.3.6.1.4.1.1248.1.2.2.36.1.1.3.1</t>
  </si>
  <si>
    <t>1.3.6.1.4.1.1248.1.2.2.36.1.1.4.1</t>
  </si>
  <si>
    <t>1.3.6.1.4.1.1248.1.2.2.36.1.1.5.1</t>
  </si>
  <si>
    <t>1.3.6.1.4.1.1248.1.2.2.36.1.1.6.1</t>
  </si>
  <si>
    <t>1.3.6.1.4.1.1248.1.2.2.36.1.1.7.1</t>
  </si>
  <si>
    <t>1.3.6.1.4.1.1248.1.2.2.36.1.1.8.1</t>
  </si>
  <si>
    <t>1.3.6.1.4.1.1248.1.2.2.36.1.1.9.1</t>
  </si>
  <si>
    <t>epPrtGeneralMaintenanceFirstPrintTimeString</t>
  </si>
  <si>
    <t>1.3.6.1.4.1.1248.1.2.2.36.1.1.10.1</t>
  </si>
  <si>
    <t>epPrtGeneralMaintenanceGamutValue</t>
  </si>
  <si>
    <t>1.3.6.1.4.1.1248.1.2.2.36.1.1.11.1</t>
  </si>
  <si>
    <t>epPrtGeneralMaintenanceUsbIdSelect</t>
  </si>
  <si>
    <t>1.3.6.1.4.1.1248.1.2.2.36.1.1.12.1</t>
  </si>
  <si>
    <t>1.3.6.1.4.1.1248.1.2.2.36.2.1.1.1</t>
  </si>
  <si>
    <t>1.3.6.1.4.1.1248.1.2.2.36.2.1.2.1</t>
  </si>
  <si>
    <t>1.3.6.1.4.1.1248.1.2.2.36.2.1.3.1</t>
  </si>
  <si>
    <t>1.3.6.1.4.1.1248.1.2.2.36.2.1.4.1</t>
  </si>
  <si>
    <t>1.3.6.1.4.1.1248.1.2.2.36.2.1.5.1</t>
  </si>
  <si>
    <t>1.3.6.1.4.1.1248.1.2.2.36.2.1.6.1</t>
  </si>
  <si>
    <t>1.3.6.1.4.1.1248.1.2.2.36.2.1.7.1</t>
  </si>
  <si>
    <t>epPrtMaintenancePaperSizeName</t>
  </si>
  <si>
    <t>1.3.6.1.4.1.1248.1.2.2.36.3.1.2.1.1</t>
  </si>
  <si>
    <t>1.3.6.1.4.1.1248.1.2.2.36.3.1.3.1.1</t>
  </si>
  <si>
    <t>1.3.6.1.4.1.1248.1.2.2.36.3.1.4.1.1</t>
  </si>
  <si>
    <t>1.3.6.1.4.1.1248.1.2.2.36.3.1.5.1.1</t>
  </si>
  <si>
    <t>1.3.6.1.4.1.1248.1.2.2.37.1.1.2.1.1</t>
  </si>
  <si>
    <t>1.3.6.1.4.1.1248.1.2.2.37.1.1.3.1.1</t>
  </si>
  <si>
    <t>1.3.6.1.4.1.1248.1.2.2.37.1.1.4.1.1</t>
  </si>
  <si>
    <t>1.3.6.1.4.1.1248.1.2.2.37.1.1.5.1.1</t>
  </si>
  <si>
    <t>1.3.6.1.4.1.1248.1.2.2.37.1.1.6.1.1</t>
  </si>
  <si>
    <t>1.3.6.1.4.1.1248.1.2.2.37.1.1.7.1.1</t>
  </si>
  <si>
    <t>1.3.6.1.4.1.1248.1.2.2.38.2.1.1.1.1</t>
  </si>
  <si>
    <t>1.3.6.1.4.1.1248.1.2.2.38.2.1.2.1.1</t>
  </si>
  <si>
    <t>1.3.6.1.4.1.1248.1.2.2.38.2.1.3.1.1</t>
  </si>
  <si>
    <t>1.3.6.1.4.1.1248.1.2.2.38.2.1.4.1.1</t>
  </si>
  <si>
    <t>1.3.6.1.4.1.1248.1.2.2.38.2.1.5.1.1</t>
  </si>
  <si>
    <t>1.3.6.1.4.1.1248.1.2.2.38.2.1.6.1.1</t>
  </si>
  <si>
    <t>1.3.6.1.4.1.1248.1.2.2.38.2.1.7.1.1</t>
  </si>
  <si>
    <t>1.3.6.1.4.1.1248.1.2.2.38.2.1.8.1.1</t>
  </si>
  <si>
    <t>1.3.6.1.4.1.1248.1.2.2.38.2.1.9.1.1</t>
  </si>
  <si>
    <t>1.3.6.1.4.1.1248.1.2.2.38.2.1.10.1.1</t>
  </si>
  <si>
    <t>1.3.6.1.4.1.1248.1.2.2.38.2.1.11.1.1</t>
  </si>
  <si>
    <t>1.3.6.1.4.1.1248.1.2.2.38.2.1.12.1.1</t>
  </si>
  <si>
    <t>1.3.6.1.4.1.1248.1.2.2.38.2.1.13.1.1</t>
  </si>
  <si>
    <t>1.3.6.1.4.1.1248.1.2.2.38.2.1.14.1.1</t>
  </si>
  <si>
    <t>1.3.6.1.4.1.1248.1.2.2.38.2.1.15.1.1</t>
  </si>
  <si>
    <t>1.3.6.1.4.1.1248.1.2.2.38.2.1.16.1.1</t>
  </si>
  <si>
    <t>1.3.6.1.4.1.1248.1.2.2.38.2.1.17.1.1</t>
  </si>
  <si>
    <t>1.3.6.1.4.1.1248.1.2.2.38.2.1.18.1.1</t>
  </si>
  <si>
    <t>1.3.6.1.4.1.1248.1.2.2.38.2.1.19.1.1</t>
  </si>
  <si>
    <t>1.3.6.1.4.1.1248.1.2.2.38.2.1.20.1.1</t>
  </si>
  <si>
    <t>1.3.6.1.4.1.1248.1.2.2.38.2.1.21.1.1</t>
  </si>
  <si>
    <t>1.3.6.1.4.1.1248.1.2.2.38.2.1.22.1.1</t>
  </si>
  <si>
    <t>1.3.6.1.4.1.1248.1.2.2.38.2.1.23.1.1</t>
  </si>
  <si>
    <t>1.3.6.1.4.1.1248.1.2.2.38.2.1.24.1.1</t>
  </si>
  <si>
    <t>1.3.6.1.4.1.1248.1.2.2.38.2.1.25.1.1</t>
  </si>
  <si>
    <t>1.3.6.1.4.1.1248.1.2.2.38.2.1.26.1.1</t>
  </si>
  <si>
    <t>1.3.6.1.4.1.1248.1.2.2.38.2.1.27.1.1</t>
  </si>
  <si>
    <t>1.3.6.1.4.1.1248.1.2.2.38.2.1.28.1.1</t>
  </si>
  <si>
    <t>1.3.6.1.4.1.1248.1.2.2.38.2.1.29.1.1</t>
  </si>
  <si>
    <t>1.3.6.1.4.1.1248.1.2.2.38.2.1.30.1.1</t>
  </si>
  <si>
    <t>1.3.6.1.4.1.1248.1.2.2.38.2.1.31.1.1</t>
  </si>
  <si>
    <t>1.3.6.1.4.1.1248.1.2.2.38.3.1.2.1.1.1</t>
  </si>
  <si>
    <t>1.3.6.1.4.1.1248.1.2.2.38.3.1.3.1.1.1</t>
  </si>
  <si>
    <t>1.3.6.1.4.1.1248.1.2.2.38.3.1.4.1.1.1</t>
  </si>
  <si>
    <t>1.3.6.1.4.1.1248.1.2.2.38.4.1.2.1.1.1</t>
  </si>
  <si>
    <t>1.3.6.1.4.1.1248.1.2.2.38.4.1.3.1.1.1</t>
  </si>
  <si>
    <t>1.3.6.1.4.1.1248.1.2.2.38.4.1.4.1.1.1</t>
  </si>
  <si>
    <t>1.3.6.1.4.1.1248.1.2.2.38.4.1.5.1.1.1</t>
  </si>
  <si>
    <t>1.3.6.1.4.1.1248.1.2.2.38.5.1.2.1.1.1</t>
  </si>
  <si>
    <t>1.3.6.1.4.1.1248.1.2.2.38.5.1.3.1.1.1</t>
  </si>
  <si>
    <t>1.3.6.1.4.1.1248.1.2.2.38.5.1.4.1.1.1</t>
  </si>
  <si>
    <t>1.3.6.1.4.1.1248.1.2.2.38.5.1.5.1.1.1</t>
  </si>
  <si>
    <t>1.3.6.1.4.1.1248.1.2.2.38.5.1.6.1.1.1</t>
  </si>
  <si>
    <t>1.3.6.1.4.1.1248.1.2.2.38.6.1.1.1.1</t>
  </si>
  <si>
    <t>epPrtJobApplicationDerivedInformationPrinterName</t>
  </si>
  <si>
    <t>1.3.6.1.4.1.1248.1.2.2.38.6.1.2.1.1</t>
  </si>
  <si>
    <t>1.3.6.1.4.1.1248.1.2.2.38.6.1.3.1.1</t>
  </si>
  <si>
    <t>1.3.6.1.4.1.1248.1.2.2.38.6.1.4.1.1</t>
  </si>
  <si>
    <t>1.3.6.1.4.1.1248.1.2.2.38.6.1.5.1.1</t>
  </si>
  <si>
    <t>1.3.6.1.4.1.1248.1.2.2.38.6.1.6.1.1</t>
  </si>
  <si>
    <t>1.3.6.1.4.1.1248.1.2.2.38.6.1.7.1.1</t>
  </si>
  <si>
    <t>1.3.6.1.4.1.1248.1.2.2.38.6.1.8.1.1</t>
  </si>
  <si>
    <t>1.3.6.1.4.1.1248.1.2.2.38.6.1.9.1.1</t>
  </si>
  <si>
    <t>1.3.6.1.4.1.1248.1.2.2.38.6.1.10.1.1</t>
  </si>
  <si>
    <t>1.3.6.1.4.1.1248.1.2.2.38.6.1.12.1.1</t>
  </si>
  <si>
    <t>1.3.6.1.4.1.1248.1.2.2.38.6.1.13.1.1</t>
  </si>
  <si>
    <t>1.3.6.1.4.1.1248.1.2.2.38.6.1.14.1.1</t>
  </si>
  <si>
    <t>1.3.6.1.4.1.1248.1.2.2.38.6.1.15.1.1</t>
  </si>
  <si>
    <t>1.3.6.1.4.1.1248.1.2.2.38.6.1.16.1.1</t>
  </si>
  <si>
    <t>1.3.6.1.4.1.1248.1.2.2.38.6.1.17.1.1</t>
  </si>
  <si>
    <t>1.3.6.1.4.1.1248.1.2.2.38.6.1.18.1.1</t>
  </si>
  <si>
    <t>1.3.6.1.4.1.1248.1.2.2.38.6.1.19.1.1</t>
  </si>
  <si>
    <t>1.3.6.1.4.1.1248.1.2.2.38.6.1.20.1.1</t>
  </si>
  <si>
    <t>1.3.6.1.4.1.1248.1.2.2.38.6.1.21.1.1</t>
  </si>
  <si>
    <t>1.3.6.1.4.1.1248.1.2.2.38.6.1.22.1.1</t>
  </si>
  <si>
    <t>1.3.6.1.4.1.1248.1.2.2.38.6.1.23.1.1</t>
  </si>
  <si>
    <t>1.3.6.1.4.1.1248.1.2.2.38.7.1.1.1</t>
  </si>
  <si>
    <t>1.3.6.1.4.1.1248.1.2.2.38.7.1.2.1</t>
  </si>
  <si>
    <t>1.3.6.1.4.1.1248.1.2.2.39.1.1.2.1.1</t>
  </si>
  <si>
    <t>1.3.6.1.4.1.1248.1.2.2.39.1.1.3.1.1</t>
  </si>
  <si>
    <t>1.3.6.1.4.1.1248.1.2.2.39.1.1.4.1.1</t>
  </si>
  <si>
    <t>1.3.6.1.4.1.1248.1.2.2.39.1.1.5.1.1</t>
  </si>
  <si>
    <t>1.3.6.1.4.1.1248.1.2.2.39.1.1.6.1.1</t>
  </si>
  <si>
    <t>epPrtIpdsCodePage</t>
  </si>
  <si>
    <t>1.3.6.1.4.1.1248.1.2.2.39.1.1.7.1.1</t>
  </si>
  <si>
    <t>1.3.6.1.4.1.1248.1.2.2.39.1.1.8.1.1</t>
  </si>
  <si>
    <t>1.3.6.1.4.1.1248.1.2.2.39.1.1.9.1.1</t>
  </si>
  <si>
    <t>1.3.6.1.4.1.1248.1.2.2.39.1.1.10.1.1</t>
  </si>
  <si>
    <t>epPrtIpdsTextCompression</t>
  </si>
  <si>
    <t>1.3.6.1.4.1.1248.1.2.2.39.1.1.11.1.1</t>
  </si>
  <si>
    <t>1.3.6.1.4.1.1248.1.2.2.39.1.1.12.1.1</t>
  </si>
  <si>
    <t>epPrtIpdsHorizontalMargin</t>
  </si>
  <si>
    <t>1.3.6.1.4.1.1248.1.2.2.39.1.1.13.1.1</t>
  </si>
  <si>
    <t>1.3.6.1.4.1.1248.1.2.2.39.1.1.14.1.1</t>
  </si>
  <si>
    <t>1.3.6.1.4.1.1248.1.2.2.39.1.1.15.1.1</t>
  </si>
  <si>
    <t>1.3.6.1.4.1.1248.1.2.2.39.1.1.16.1.1</t>
  </si>
  <si>
    <t>1.3.6.1.4.1.1248.1.2.2.39.2.1.2.1.1.1</t>
  </si>
  <si>
    <t>1.3.6.1.4.1.1248.1.2.2.40.1.1.2.1</t>
  </si>
  <si>
    <t>1.3.6.1.4.1.1248.1.2.2.41.1.1.2.1.1</t>
  </si>
  <si>
    <t>1.3.6.1.4.1.1248.1.2.2.41.1.1.3.1.1</t>
  </si>
  <si>
    <t>1.3.6.1.4.1.1248.1.2.2.41.1.1.4.1.1</t>
  </si>
  <si>
    <t>1.3.6.1.4.1.1248.1.2.2.41.1.1.5.1.1</t>
  </si>
  <si>
    <t>1.3.6.1.4.1.1248.1.2.2.41.1.1.6.1.1</t>
  </si>
  <si>
    <t>1.3.6.1.4.1.1248.1.2.2.41.1.1.7.1.1</t>
  </si>
  <si>
    <t>1.3.6.1.4.1.1248.1.2.2.41.1.1.8.1.1</t>
  </si>
  <si>
    <t>1.3.6.1.4.1.1248.1.2.2.41.1.1.9.1.1</t>
  </si>
  <si>
    <t>1.3.6.1.4.1.1248.1.2.2.41.1.1.10.1.1</t>
  </si>
  <si>
    <t>1.3.6.1.4.1.1248.1.2.2.41.1.1.11.1.1</t>
  </si>
  <si>
    <t>1.3.6.1.4.1.1248.1.2.2.41.1.1.12.1.1</t>
  </si>
  <si>
    <t>1.3.6.1.4.1.1248.1.2.2.41.1.1.13.1.1</t>
  </si>
  <si>
    <t>1.3.6.1.4.1.1248.1.2.2.41.1.1.14.1.1</t>
  </si>
  <si>
    <t>1.3.6.1.4.1.1248.1.2.2.41.1.1.15.1.1</t>
  </si>
  <si>
    <t>1.3.6.1.4.1.1248.1.2.2.41.1.1.16.1.1</t>
  </si>
  <si>
    <t>epPrtFormOverlayPreviewState</t>
  </si>
  <si>
    <t>1.3.6.1.4.1.1248.1.2.2.41.1.1.17.1.1</t>
  </si>
  <si>
    <t>1.3.6.1.4.1.1248.1.2.2.41.1.1.18.1.1</t>
  </si>
  <si>
    <t>1.3.6.1.4.1.1248.1.2.2.41.1.1.19.1.1</t>
  </si>
  <si>
    <t>1.3.6.1.4.1.1248.1.2.2.41.1.1.20.1.1</t>
  </si>
  <si>
    <t>1.3.6.1.4.1.1248.1.2.2.41.2.1.2.1.1</t>
  </si>
  <si>
    <t>1.3.6.1.4.1.1248.1.2.2.41.2.1.3.1.1</t>
  </si>
  <si>
    <t>1.3.6.1.4.1.1248.1.2.2.41.2.1.4.1.1</t>
  </si>
  <si>
    <t>epPrtV1Alert</t>
  </si>
  <si>
    <t>1.3.6.1.4.1.1248.1.2.2.42.1.1</t>
  </si>
  <si>
    <t>1.3.6.1.4.1.1248.1.2.2.43.1.1.2.1.1</t>
  </si>
  <si>
    <t>1.3.6.1.4.1.1248.1.2.2.43.1.1.3.1.1</t>
  </si>
  <si>
    <t>1.3.6.1.4.1.1248.1.2.2.43.1.1.4.1.1</t>
  </si>
  <si>
    <t>1.3.6.1.4.1.1248.1.2.2.44.1.1.2.1</t>
  </si>
  <si>
    <t>1.3.6.1.4.1.1248.1.2.2.45.1.1.2.1.1</t>
  </si>
  <si>
    <t>1.3.6.1.4.1.1248.1.2.2.45.1.1.3.1.1</t>
  </si>
  <si>
    <t>1.3.6.1.4.1.1248.1.2.2.45.1.1.4.1.1</t>
  </si>
  <si>
    <t>1.3.6.1.4.1.1248.1.2.2.45.1.1.5.1.1</t>
  </si>
  <si>
    <t>1.3.6.1.4.1.1248.1.2.2.45.1.1.6.1.1</t>
  </si>
  <si>
    <t>1.3.6.1.4.1.1248.1.2.2.45.1.1.7.1.1</t>
  </si>
  <si>
    <t>1.3.6.1.4.1.1248.1.2.2.46.1.1.2.1.1</t>
  </si>
  <si>
    <t>1.3.6.1.4.1.1248.1.2.2.46.1.1.3.1.1</t>
  </si>
  <si>
    <t>1.3.6.1.4.1.1248.1.2.2.46.1.1.4.1.1</t>
  </si>
  <si>
    <t>1.3.6.1.4.1.1248.1.2.2.46.1.1.5.1.1</t>
  </si>
  <si>
    <t>epPrtHistoryType</t>
  </si>
  <si>
    <t>1.3.6.1.4.1.1248.1.2.2.47.1.1.2.1.1</t>
  </si>
  <si>
    <t>1.3.6.1.4.1.1248.1.2.2.47.1.1.3.1.1</t>
  </si>
  <si>
    <t>1.3.6.1.4.1.1248.1.2.2.47.1.1.4.1.1</t>
  </si>
  <si>
    <t>1.3.6.1.4.1.1248.1.2.2.47.1.1.5.1.1</t>
  </si>
  <si>
    <t>1.3.6.1.4.1.1248.1.2.2.47.1.1.6.1.1</t>
  </si>
  <si>
    <t>1.3.6.1.4.1.1248.1.2.2.47.1.1.7.1.1</t>
  </si>
  <si>
    <t>1.3.6.1.4.1.1248.1.2.2.47.1.1.8.1.1</t>
  </si>
  <si>
    <t>1.3.6.1.4.1.1248.1.2.2.47.1.1.9.1.1</t>
  </si>
  <si>
    <t>1.3.6.1.4.1.1248.1.2.2.47.1.1.10.1.1</t>
  </si>
  <si>
    <t>1.3.6.1.4.1.1248.1.2.2.48.1.1.2.1.1</t>
  </si>
  <si>
    <t>1.3.6.1.4.1.1248.1.2.2.49.1.1.2.1.1</t>
  </si>
  <si>
    <t>1.3.6.1.4.1.1248.1.2.2.49.1.1.3.1.1</t>
  </si>
  <si>
    <t>1.3.6.1.4.1.1248.1.2.2.49.1.1.4.1.1</t>
  </si>
  <si>
    <t>epPrtInterpreterType</t>
  </si>
  <si>
    <t>epPrtInterpreterExtInterpreterIndex</t>
  </si>
  <si>
    <t>epPrtInterpreterExtDescription</t>
  </si>
  <si>
    <t>epPrtInterpreterExtPrintedUnit</t>
  </si>
  <si>
    <t>1.3.6.1.4.1.1248.1.2.2.49.2.1.4.1.1</t>
  </si>
  <si>
    <t>1.3.6.1.4.1.1248.1.2.2.49.2.1.5.1.1</t>
  </si>
  <si>
    <t>epPrtInterpreterExtType</t>
  </si>
  <si>
    <t>1.3.6.1.4.1.1248.1.2.2.49.2.1.6.1.1</t>
  </si>
  <si>
    <t>epPrtConsumableSupplyType</t>
  </si>
  <si>
    <t>1.3.6.1.4.1.1248.1.2.2.50.1.1.2.1.1</t>
  </si>
  <si>
    <t>epPrtConsumableSupplyDescription</t>
  </si>
  <si>
    <t>1.3.6.1.4.1.1248.1.2.2.50.1.1.3.1.1</t>
  </si>
  <si>
    <t>epPrtConsumableSupplyUsageLifeCounterUnit</t>
  </si>
  <si>
    <t>1.3.6.1.4.1.1248.1.2.2.50.1.1.4.1.1</t>
  </si>
  <si>
    <t>epPrtConsumableSupplyUsageLifeCounter</t>
  </si>
  <si>
    <t>1.3.6.1.4.1.1248.1.2.2.50.1.1.5.1.1</t>
  </si>
  <si>
    <t>epPrtConsumableSupplyLifeCountChanged</t>
  </si>
  <si>
    <t>1.3.6.1.4.1.1248.1.2.2.50.1.1.6.1.1</t>
  </si>
  <si>
    <t>epPrtConsumableSupplyMarkerColorIndex</t>
  </si>
  <si>
    <t>1.3.6.1.4.1.1248.1.2.2.50.1.1.7.1.1</t>
  </si>
  <si>
    <t>1.3.6.1.4.1.1248.1.2.2.50.1.1.8.1.1</t>
  </si>
  <si>
    <t>epPrtConsumableSupplyLifeCountUsageChanged</t>
  </si>
  <si>
    <t>1.3.6.1.4.1.1248.1.2.2.50.1.1.9.1.1</t>
  </si>
  <si>
    <t>epPrtConsumableSupplyServiceColorType</t>
  </si>
  <si>
    <t>1.3.6.1.4.1.1248.1.2.2.50.1.1.10.1.1</t>
  </si>
  <si>
    <t>epPrtConsumableSupplyUsageType</t>
  </si>
  <si>
    <t>epPrtConsumableSupplyUsageCounterUnit</t>
  </si>
  <si>
    <t>epPrtConsumableSupplyUsageCounter</t>
  </si>
  <si>
    <t>epPrtConsumableSupplyUsageColorMarkerColorIndex</t>
  </si>
  <si>
    <t>1.3.6.1.4.1.1248.1.2.2.50.3.1.2.1.1.1</t>
  </si>
  <si>
    <t>epPrtConsumableSupplyUsageColorLifeCounter</t>
  </si>
  <si>
    <t>1.3.6.1.4.1.1248.1.2.2.50.3.1.3.1.1.1</t>
  </si>
  <si>
    <t>epPrtConsumableSupplyColorSizeConsumableType</t>
  </si>
  <si>
    <t>1.3.6.1.4.1.1248.1.2.2.50.4.1.2.1.1</t>
  </si>
  <si>
    <t>epPrtConsumableSupplyColorSizeMarkerColorIndex</t>
  </si>
  <si>
    <t>1.3.6.1.4.1.1248.1.2.2.50.4.1.3.1.1</t>
  </si>
  <si>
    <t>epPrtConsumableSupplyColorSizeSizeType</t>
  </si>
  <si>
    <t>1.3.6.1.4.1.1248.1.2.2.50.4.1.4.1.1</t>
  </si>
  <si>
    <t>epPrtConsumableSupplyColorSizeLifeCountChanged</t>
  </si>
  <si>
    <t>1.3.6.1.4.1.1248.1.2.2.50.4.1.5.1.1</t>
  </si>
  <si>
    <t>1.3.6.1.4.1.1248.1.2.2.50.4.1.6.1.1</t>
  </si>
  <si>
    <t>epPrtCleaningHistoryCommonIndexType</t>
  </si>
  <si>
    <t>1.3.6.1.4.1.1248.1.2.2.51.1.1.1.1</t>
  </si>
  <si>
    <t>epPrtCleaningHistoryCommonMaxSize</t>
  </si>
  <si>
    <t>1.3.6.1.4.1.1248.1.2.2.51.1.1.2.1</t>
  </si>
  <si>
    <t>epPrtCleaningHistoryCommonPrintedCounterUnit</t>
  </si>
  <si>
    <t>1.3.6.1.4.1.1248.1.2.2.51.1.1.3.1</t>
  </si>
  <si>
    <t>epPrtCleaningHistoryType</t>
  </si>
  <si>
    <t>1.3.6.1.4.1.1248.1.2.2.51.2.1.2.1.1</t>
  </si>
  <si>
    <t>epPrtCleaningHistoryTime</t>
  </si>
  <si>
    <t>1.3.6.1.4.1.1248.1.2.2.51.2.1.3.1.1</t>
  </si>
  <si>
    <t>epPrtCleaningHistoryPrintedCounter</t>
  </si>
  <si>
    <t>1.3.6.1.4.1.1248.1.2.2.51.2.1.4.1.1</t>
  </si>
  <si>
    <t>epPrtCleaningTimerEnable</t>
  </si>
  <si>
    <t>1.3.6.1.4.1.1248.1.2.2.51.3.1.1.1</t>
  </si>
  <si>
    <t>epPrtCleaningAutoNozzleCheck</t>
  </si>
  <si>
    <t>1.3.6.1.4.1.1248.1.2.2.51.3.1.2.1</t>
  </si>
  <si>
    <t>epPrtCleaningAutoNozzleCheckCleanReapeatCountMax</t>
  </si>
  <si>
    <t>1.3.6.1.4.1.1248.1.2.2.51.3.1.3.1</t>
  </si>
  <si>
    <t>epPrtCleaningAutoNozzleCheckCleanReapeatCount</t>
  </si>
  <si>
    <t>1.3.6.1.4.1.1248.1.2.2.51.3.1.4.1</t>
  </si>
  <si>
    <t>epPrtCleaningAutoNozzleCheckCleanRepeatOption</t>
  </si>
  <si>
    <t>1.3.6.1.4.1.1248.1.2.2.51.3.1.5.1</t>
  </si>
  <si>
    <t>epPrtCleaningAutoPrePrintEnable</t>
  </si>
  <si>
    <t>1.3.6.1.4.1.1248.1.2.2.51.3.1.6.1</t>
  </si>
  <si>
    <t>epPrtCleaningAutoPostPrintEnable</t>
  </si>
  <si>
    <t>1.3.6.1.4.1.1248.1.2.2.51.3.1.7.1</t>
  </si>
  <si>
    <t>epPrtCleaningDailyHistoryIndexType</t>
  </si>
  <si>
    <t>1.3.6.1.4.1.1248.1.2.2.51.3.1.8.1</t>
  </si>
  <si>
    <t>epPrtCleaningDailyHistoryMaxSize</t>
  </si>
  <si>
    <t>1.3.6.1.4.1.1248.1.2.2.51.3.1.9.1</t>
  </si>
  <si>
    <t>epPrtCleaningDailyHistoryPrintedCounterUnit</t>
  </si>
  <si>
    <t>1.3.6.1.4.1.1248.1.2.2.51.3.1.10.1</t>
  </si>
  <si>
    <t>epPrtCleaningPowderMinInterval</t>
  </si>
  <si>
    <t>1.3.6.1.4.1.1248.1.2.2.51.3.1.11.1</t>
  </si>
  <si>
    <t>1.3.6.1.4.1.1248.1.2.2.51.3.1.12.1</t>
  </si>
  <si>
    <t>epPrtCleaningPowderInterval</t>
  </si>
  <si>
    <t>1.3.6.1.4.1.1248.1.2.2.51.3.1.13.1</t>
  </si>
  <si>
    <t>1.3.6.1.4.1.1248.1.2.2.51.3.1.14.1</t>
  </si>
  <si>
    <t>1.3.6.1.4.1.1248.1.2.2.51.3.1.15.1</t>
  </si>
  <si>
    <t>1.3.6.1.4.1.1248.1.2.2.51.3.1.16.1</t>
  </si>
  <si>
    <t>1.3.6.1.4.1.1248.1.2.2.51.3.1.17.1</t>
  </si>
  <si>
    <t>1.3.6.1.4.1.1248.1.2.2.51.3.1.18.1</t>
  </si>
  <si>
    <t>1.3.6.1.4.1.1248.1.2.2.51.3.1.19.1</t>
  </si>
  <si>
    <t>1.3.6.1.4.1.1248.1.2.2.51.3.1.20.1</t>
  </si>
  <si>
    <t>1.3.6.1.4.1.1248.1.2.2.51.3.1.21.1</t>
  </si>
  <si>
    <t>1.3.6.1.4.1.1248.1.2.2.51.3.1.22.1</t>
  </si>
  <si>
    <t>1.3.6.1.4.1.1248.1.2.2.51.3.1.23.1</t>
  </si>
  <si>
    <t>1.3.6.1.4.1.1248.1.2.2.51.3.1.24.1</t>
  </si>
  <si>
    <t>1.3.6.1.4.1.1248.1.2.2.51.3.1.25.1</t>
  </si>
  <si>
    <t>1.3.6.1.4.1.1248.1.2.2.51.3.1.26.1</t>
  </si>
  <si>
    <t>1.3.6.1.4.1.1248.1.2.2.51.3.1.27.1</t>
  </si>
  <si>
    <t>1.3.6.1.4.1.1248.1.2.2.51.3.1.28.1</t>
  </si>
  <si>
    <t>epPrtCleaningScheduledTime</t>
  </si>
  <si>
    <t>1.3.6.1.4.1.1248.1.2.2.51.3.1.29.1</t>
  </si>
  <si>
    <t>1.3.6.1.4.1.1248.1.2.2.51.4.1.2.1.1</t>
  </si>
  <si>
    <t>1.3.6.1.4.1.1248.1.2.2.51.4.1.3.1.1</t>
  </si>
  <si>
    <t>epPrtCleaningTypeCount</t>
  </si>
  <si>
    <t>1.3.6.1.4.1.1248.1.2.2.51.4.1.4.1.1</t>
  </si>
  <si>
    <t>1.3.6.1.4.1.1248.1.2.2.51.4.1.5.1.1</t>
  </si>
  <si>
    <t>epPrtCleaningDailyHistoryTime</t>
  </si>
  <si>
    <t>1.3.6.1.4.1.1248.1.2.2.51.5.1.2.1.1</t>
  </si>
  <si>
    <t>epPrtCleaningDailyHistoryPrintedCount</t>
  </si>
  <si>
    <t>1.3.6.1.4.1.1248.1.2.2.51.5.1.3.1.1</t>
  </si>
  <si>
    <t>epPrtCleaningDailyHistoryNozzleDefective</t>
  </si>
  <si>
    <t>1.3.6.1.4.1.1248.1.2.2.51.5.1.4.1.1</t>
  </si>
  <si>
    <t>epPrtCleaningDailyHistoryTotalMaintenanceBoxLevel</t>
  </si>
  <si>
    <t>1.3.6.1.4.1.1248.1.2.2.51.5.1.5.1.1</t>
  </si>
  <si>
    <t>epPrtCleaningDailyHistoryManualCl1Count</t>
  </si>
  <si>
    <t>1.3.6.1.4.1.1248.1.2.2.51.5.1.6.1.1</t>
  </si>
  <si>
    <t>epPrtCleaningDailyHistoryManualCl2Count</t>
  </si>
  <si>
    <t>1.3.6.1.4.1.1248.1.2.2.51.5.1.7.1.1</t>
  </si>
  <si>
    <t>epPrtCleaningDailyHistoryManualCl3Count</t>
  </si>
  <si>
    <t>1.3.6.1.4.1.1248.1.2.2.51.5.1.8.1.1</t>
  </si>
  <si>
    <t>epPrtCleaningDailyHistoryStrictClCount</t>
  </si>
  <si>
    <t>1.3.6.1.4.1.1248.1.2.2.51.5.1.9.1.1</t>
  </si>
  <si>
    <t>epPrtCleaningDailyHistoryReplaceClCount</t>
  </si>
  <si>
    <t>1.3.6.1.4.1.1248.1.2.2.51.5.1.10.1.1</t>
  </si>
  <si>
    <t>epPrtFolderPrintEnable</t>
  </si>
  <si>
    <t>1.3.6.1.4.1.1248.1.2.2.52.1.1.1.1</t>
  </si>
  <si>
    <t>epPrtFolderPrintMaxAddress</t>
  </si>
  <si>
    <t>1.3.6.1.4.1.1248.1.2.2.52.1.1.2.1</t>
  </si>
  <si>
    <t>epPrtFolderPrintMaxAddressSize</t>
  </si>
  <si>
    <t>1.3.6.1.4.1.1248.1.2.2.52.1.1.3.1</t>
  </si>
  <si>
    <t>epPrtFolderPrintMaxAuthenticationNameSize</t>
  </si>
  <si>
    <t>1.3.6.1.4.1.1248.1.2.2.52.1.1.4.1</t>
  </si>
  <si>
    <t>epPrtFolderPrintMaxAuthenticationPasswordSize</t>
  </si>
  <si>
    <t>1.3.6.1.4.1.1248.1.2.2.52.1.1.5.1</t>
  </si>
  <si>
    <t>epPrtFolderPrintAddress</t>
  </si>
  <si>
    <t>1.3.6.1.4.1.1248.1.2.2.52.2.1.2.1.1</t>
  </si>
  <si>
    <t>epPrtFolderPrintAddress2</t>
  </si>
  <si>
    <t>1.3.6.1.4.1.1248.1.2.2.52.2.1.3.1.1</t>
  </si>
  <si>
    <t>epPrtFolderPrintAddress3</t>
  </si>
  <si>
    <t>1.3.6.1.4.1.1248.1.2.2.52.2.1.4.1.1</t>
  </si>
  <si>
    <t>epPrtFolderPrintAddressAuthenticationName</t>
  </si>
  <si>
    <t>1.3.6.1.4.1.1248.1.2.2.52.2.1.5.1.1</t>
  </si>
  <si>
    <t>epPrtFolderPrintAddressAuthenticationPassword</t>
  </si>
  <si>
    <t>1.3.6.1.4.1.1248.1.2.2.52.2.1.6.1.1</t>
  </si>
  <si>
    <t>epPrtUploadPrintEnable</t>
  </si>
  <si>
    <t>1.3.6.1.4.1.1248.1.2.2.52.3.1.1.1</t>
  </si>
  <si>
    <t>1.3.6.1.4.1.1248.1.2.2.53.1.1.2.1.1</t>
  </si>
  <si>
    <t>1.3.6.1.4.1.1248.1.2.2.53.1.1.3.1.1</t>
  </si>
  <si>
    <t>1.3.6.1.4.1.1248.1.2.2.53.1.1.4.1.1</t>
  </si>
  <si>
    <t>1.3.6.1.4.1.1248.1.2.2.53.1.1.5.1.1</t>
  </si>
  <si>
    <t>1.3.6.1.4.1.1248.1.2.2.53.1.1.6.1.1</t>
  </si>
  <si>
    <t>1.3.6.1.4.1.1248.1.2.2.53.1.1.7.1.1</t>
  </si>
  <si>
    <t>epPrtUserAdjPaperSettingValue</t>
  </si>
  <si>
    <t>1.3.6.1.4.1.1248.1.2.2.53.2.1.2.1.1</t>
  </si>
  <si>
    <t>epPrtUserAdjPaperType</t>
  </si>
  <si>
    <t>1.3.6.1.4.1.1248.1.2.2.53.2.1.3.1.1</t>
  </si>
  <si>
    <t>1.3.6.1.4.1.1248.1.2.2.56.1.1.1.1.1</t>
  </si>
  <si>
    <t>1.3.6.1.4.1.1248.1.2.2.56.1.1.2.1.1</t>
  </si>
  <si>
    <t>1.3.6.1.4.1.1248.1.2.2.56.1.1.3.1.1</t>
  </si>
  <si>
    <t>1.3.6.1.4.1.1248.1.2.2.56.1.1.4.1.1</t>
  </si>
  <si>
    <t>1.3.6.1.4.1.1248.1.2.2.56.1.1.5.1.1</t>
  </si>
  <si>
    <t>1.3.6.1.4.1.1248.1.2.2.56.1.1.6.1.1</t>
  </si>
  <si>
    <t>1.3.6.1.4.1.1248.1.2.2.56.1.1.7.1.1</t>
  </si>
  <si>
    <t>1.3.6.1.4.1.1248.1.2.2.56.1.1.8.1.1</t>
  </si>
  <si>
    <t>1.3.6.1.4.1.1248.1.2.2.56.1.1.9.1.1</t>
  </si>
  <si>
    <t>1.3.6.1.4.1.1248.1.2.2.56.1.1.10.1.1</t>
  </si>
  <si>
    <t>1.3.6.1.4.1.1248.1.2.2.56.1.1.11.1.1</t>
  </si>
  <si>
    <t>1.3.6.1.4.1.1248.1.2.2.56.1.1.12.1.1</t>
  </si>
  <si>
    <t>1.3.6.1.4.1.1248.1.2.2.56.2.1.2.1.1.1</t>
  </si>
  <si>
    <t>1.3.6.1.4.1.1248.1.2.2.56.2.1.3.1.1.1</t>
  </si>
  <si>
    <t>1.3.6.1.4.1.1248.1.2.2.56.2.1.4.1.1.1</t>
  </si>
  <si>
    <t>1.3.6.1.4.1.1248.1.2.2.56.2.1.5.1.1.1</t>
  </si>
  <si>
    <t>1.3.6.1.4.1.1248.1.2.2.56.2.1.6.1.1.1</t>
  </si>
  <si>
    <t>1.3.6.1.4.1.1248.1.2.2.56.2.1.7.1.1.1</t>
  </si>
  <si>
    <t>1.3.6.1.4.1.1248.1.2.2.56.2.1.8.1.1.1</t>
  </si>
  <si>
    <t>1.3.6.1.4.1.1248.1.2.2.56.2.1.9.1.1.1</t>
  </si>
  <si>
    <t>1.3.6.1.4.1.1248.1.2.2.56.2.1.10.1.1.1</t>
  </si>
  <si>
    <t>1.3.6.1.4.1.1248.1.2.2.56.2.1.11.1.1.1</t>
  </si>
  <si>
    <t>1.3.6.1.4.1.1248.1.2.2.56.3.1.3.1.1.1</t>
  </si>
  <si>
    <t>1.3.6.1.4.1.1248.1.2.2.56.3.1.4.1.1.1</t>
  </si>
  <si>
    <t>1.3.6.1.4.1.1248.1.2.2.56.4.1.2.1.1.1</t>
  </si>
  <si>
    <t>1.3.6.1.4.1.1248.1.2.2.56.4.1.3.1.1.1</t>
  </si>
  <si>
    <t>1.3.6.1.4.1.1248.1.2.2.56.4.1.4.1.1.1</t>
  </si>
  <si>
    <t>1.3.6.1.4.1.1248.1.2.2.56.4.1.5.1.1.1</t>
  </si>
  <si>
    <t>1.3.6.1.4.1.1248.1.2.2.56.4.1.6.1.1.1</t>
  </si>
  <si>
    <t>1.3.6.1.4.1.1248.1.2.2.56.4.1.7.1.1.1</t>
  </si>
  <si>
    <t>1.3.6.1.4.1.1248.1.2.2.56.4.1.8.1.1.1</t>
  </si>
  <si>
    <t>1.3.6.1.4.1.1248.1.2.2.56.4.1.9.1.1.1</t>
  </si>
  <si>
    <t>1.3.6.1.4.1.1248.1.2.2.56.7.1.2.1.1.1.1</t>
  </si>
  <si>
    <t>1.3.6.1.4.1.1248.1.2.2.56.8.1.1.1.1.1.1</t>
  </si>
  <si>
    <t>1.3.6.1.4.1.1248.1.2.2.56.8.1.2.1.1.1.1</t>
  </si>
  <si>
    <t>1.3.6.1.4.1.1248.1.2.2.56.9.1.1.1.1.1.1</t>
  </si>
  <si>
    <t>1.3.6.1.4.1.1248.1.2.2.56.9.1.2.1.1.1.1</t>
  </si>
  <si>
    <t>1.3.6.1.4.1.1248.1.2.2.56.10.1.1.1.1.1.1</t>
  </si>
  <si>
    <t>1.3.6.1.4.1.1248.1.2.2.56.11.1.1.1.1.1.1</t>
  </si>
  <si>
    <t>1.3.6.1.4.1.1248.1.2.2.56.12.1.1.1.1.1.1</t>
  </si>
  <si>
    <t>1.3.6.1.4.1.1248.1.2.2.56.12.1.2.1.1.1.1</t>
  </si>
  <si>
    <t>1.3.6.1.4.1.1248.1.2.2.56.12.1.3.1.1.1.1</t>
  </si>
  <si>
    <t>1.3.6.1.4.1.1248.1.2.2.56.12.1.4.1.1.1.1</t>
  </si>
  <si>
    <t>1.3.6.1.4.1.1248.1.2.2.57.1.1.2.1.1</t>
  </si>
  <si>
    <t>1.3.6.1.4.1.1248.1.2.2.57.1.1.3.1.1</t>
  </si>
  <si>
    <t>1.3.6.1.4.1.1248.1.2.2.57.1.1.4.1.1</t>
  </si>
  <si>
    <t>1.3.6.1.4.1.1248.1.2.2.57.1.1.5.1.1</t>
  </si>
  <si>
    <t>1.3.6.1.4.1.1248.1.2.2.57.1.1.6.1.1</t>
  </si>
  <si>
    <t>1.3.6.1.4.1.1248.1.2.2.57.1.1.7.1.1</t>
  </si>
  <si>
    <t>1.3.6.1.4.1.1248.1.2.2.58.1.1.2.1.1</t>
  </si>
  <si>
    <t>1.3.6.1.4.1.1248.1.2.2.58.1.1.3.1.1</t>
  </si>
  <si>
    <t>epPrtDUSPRTLabelWidthMin</t>
  </si>
  <si>
    <t>1.3.6.1.4.1.1248.1.2.2.58.1.1.4.1.1</t>
  </si>
  <si>
    <t>epPrtDUSPRTLabelWidthMax</t>
  </si>
  <si>
    <t>1.3.6.1.4.1.1248.1.2.2.58.1.1.5.1.1</t>
  </si>
  <si>
    <t>epPrtDUSPRTLabelLengthMin</t>
  </si>
  <si>
    <t>1.3.6.1.4.1.1248.1.2.2.58.1.1.6.1.1</t>
  </si>
  <si>
    <t>epPrtDUSPRTLabelLengthMax</t>
  </si>
  <si>
    <t>1.3.6.1.4.1.1248.1.2.2.58.1.1.7.1.1</t>
  </si>
  <si>
    <t>epPrtDUSPRTNoneMediaDetectGapBETWLabelsMin</t>
  </si>
  <si>
    <t>1.3.6.1.4.1.1248.1.2.2.58.1.1.8.1.1</t>
  </si>
  <si>
    <t>epPrtDUSPRTNoneMediaDetectGapBETWLabelsMax</t>
  </si>
  <si>
    <t>1.3.6.1.4.1.1248.1.2.2.58.1.1.9.1.1</t>
  </si>
  <si>
    <t>epPrtDUSPRTMediaDetectGapBETWLabelsMin</t>
  </si>
  <si>
    <t>1.3.6.1.4.1.1248.1.2.2.58.1.1.10.1.1</t>
  </si>
  <si>
    <t>epPrtDUSPRTMediaDetectGapBETWLabelsMax</t>
  </si>
  <si>
    <t>1.3.6.1.4.1.1248.1.2.2.58.1.1.11.1.1</t>
  </si>
  <si>
    <t>epPrtDUSPRTPrintPosAdjustmentDP</t>
  </si>
  <si>
    <t>1.3.6.1.4.1.1248.1.2.2.58.1.1.12.1.1</t>
  </si>
  <si>
    <t>1.3.6.1.4.1.1248.1.2.2.58.1.1.13.1.1</t>
  </si>
  <si>
    <t>epPrtDUSPRTPrintTopPosAdjustmentMax</t>
  </si>
  <si>
    <t>1.3.6.1.4.1.1248.1.2.2.58.1.1.14.1.1</t>
  </si>
  <si>
    <t>1.3.6.1.4.1.1248.1.2.2.58.1.1.15.1.1</t>
  </si>
  <si>
    <t>1.3.6.1.4.1.1248.1.2.2.58.1.1.16.1.1</t>
  </si>
  <si>
    <t>1.3.6.1.4.1.1248.1.2.2.58.1.1.17.1.1</t>
  </si>
  <si>
    <t>epPrtDUSPRTMediaTopPosAdjustmentMax</t>
  </si>
  <si>
    <t>1.3.6.1.4.1.1248.1.2.2.58.1.1.18.1.1</t>
  </si>
  <si>
    <t>epPrtDUSPRTLeftMarginAdjustmentMin</t>
  </si>
  <si>
    <t>1.3.6.1.4.1.1248.1.2.2.58.1.1.19.1.1</t>
  </si>
  <si>
    <t>epPrtDUSPRTLeftMarginAdjustmentMax</t>
  </si>
  <si>
    <t>1.3.6.1.4.1.1248.1.2.2.58.1.1.20.1.1</t>
  </si>
  <si>
    <t>1.3.6.1.4.1.1248.1.2.2.58.1.1.21.1.1</t>
  </si>
  <si>
    <t>epPrtDUSPRTCutPosAdjustmentMin</t>
  </si>
  <si>
    <t>1.3.6.1.4.1.1248.1.2.2.58.1.1.22.1.1</t>
  </si>
  <si>
    <t>1.3.6.1.4.1.1248.1.2.2.58.1.1.23.1.1</t>
  </si>
  <si>
    <t>1.3.6.1.4.1.1248.1.2.2.58.1.1.24.1.1</t>
  </si>
  <si>
    <t>1.3.6.1.4.1.1248.1.2.2.58.1.1.25.1.1</t>
  </si>
  <si>
    <t>1.3.6.1.4.1.1248.1.2.2.58.1.1.26.1.1</t>
  </si>
  <si>
    <t>1.3.6.1.4.1.1248.1.2.2.58.1.1.27.1.1</t>
  </si>
  <si>
    <t>1.3.6.1.4.1.1248.1.2.2.58.1.1.28.1.1</t>
  </si>
  <si>
    <t>1.3.6.1.4.1.1248.1.2.2.59.1.1.2.1.1</t>
  </si>
  <si>
    <t>1.3.6.1.4.1.1248.1.2.2.59.1.1.3.1.1</t>
  </si>
  <si>
    <t>1.3.6.1.4.1.1248.1.2.2.59.1.1.4.1.1</t>
  </si>
  <si>
    <t>1.3.6.1.4.1.1248.1.2.2.59.1.1.5.1.1</t>
  </si>
  <si>
    <t>1.3.6.1.4.1.1248.1.2.2.59.1.1.6.1.1</t>
  </si>
  <si>
    <t>epScnGeneralScannerName</t>
  </si>
  <si>
    <t>1.3.6.1.4.1.1248.1.4.2.1.1.1.2.3</t>
  </si>
  <si>
    <t>1.3.6.1.4.1.1248.1.4.2.4.1.1.2.3</t>
  </si>
  <si>
    <t>1.3.6.1.4.1.1248.1.4.2.4.1.1.3.3</t>
  </si>
  <si>
    <t>epScnOptionType</t>
  </si>
  <si>
    <t>1.3.6.1.4.1.1248.1.4.2.5.1.1.2.3</t>
  </si>
  <si>
    <t>epScnOptionConnection</t>
  </si>
  <si>
    <t>1.3.6.1.4.1.1248.1.4.2.5.1.1.3.3</t>
  </si>
  <si>
    <t>epScnInputType</t>
  </si>
  <si>
    <t>1.3.6.1.4.1.1248.1.4.2.6.1.1.2.3.1</t>
  </si>
  <si>
    <t>1.3.6.1.4.1.1248.1.4.2.6.1.1.4.3.1</t>
  </si>
  <si>
    <t>1.3.6.1.4.1.1248.1.4.2.6.1.1.5.3.1</t>
  </si>
  <si>
    <t>1.3.6.1.4.1.1248.1.4.2.6.1.1.6.3.1</t>
  </si>
  <si>
    <t>epScnInputTotalColorScanned</t>
  </si>
  <si>
    <t>1.3.6.1.4.1.1248.1.4.2.6.1.1.7.3.1</t>
  </si>
  <si>
    <t>epScnInputTotalFeedSeetCount</t>
  </si>
  <si>
    <t>1.3.6.1.4.1.1248.1.4.2.6.1.1.8.3.1</t>
  </si>
  <si>
    <t>epScnInputTotalScannedUnit</t>
  </si>
  <si>
    <t>1.3.6.1.4.1.1248.1.4.2.6.1.1.9.3.1</t>
  </si>
  <si>
    <t>epScnInputTotalSimplexScanned</t>
  </si>
  <si>
    <t>1.3.6.1.4.1.1248.1.4.2.6.1.1.10.3.1</t>
  </si>
  <si>
    <t>epScnInputTotalDoubleFeedCount</t>
  </si>
  <si>
    <t>1.3.6.1.4.1.1248.1.4.2.6.1.1.11.3.1</t>
  </si>
  <si>
    <t>epScnInputRollerCounterUnit</t>
  </si>
  <si>
    <t>1.3.6.1.4.1.1248.1.4.2.6.1.1.12.3.2</t>
  </si>
  <si>
    <t>epScnInputRollerCount</t>
  </si>
  <si>
    <t>1.3.6.1.4.1.1248.1.4.2.6.1.1.13.3.2</t>
  </si>
  <si>
    <t>epScnInputRollerChanged</t>
  </si>
  <si>
    <t>1.3.6.1.4.1.1248.1.4.2.6.1.1.14.3.2</t>
  </si>
  <si>
    <t>epScnInputRollerCounterType</t>
  </si>
  <si>
    <t>1.3.6.1.4.1.1248.1.4.2.6.1.1.15.3.2</t>
  </si>
  <si>
    <t>epScnInputPaperSizeTotalScannedUnit</t>
  </si>
  <si>
    <t>1.3.6.1.4.1.1248.1.4.2.6.1.1.16.3.1</t>
  </si>
  <si>
    <t>epScnInputPaperProtectionMode</t>
  </si>
  <si>
    <t>1.3.6.1.4.1.1248.1.4.2.6.1.1.17.3.1</t>
  </si>
  <si>
    <t>epScnInputPaperProtectionTotalCount</t>
  </si>
  <si>
    <t>1.3.6.1.4.1.1248.1.4.2.6.1.1.18.3.1</t>
  </si>
  <si>
    <t>epScnInputDetectGlassDirtMode</t>
  </si>
  <si>
    <t>1.3.6.1.4.1.1248.1.4.2.6.1.1.19.3.1</t>
  </si>
  <si>
    <t>epScnInputRegularMaintenanceThreshold</t>
  </si>
  <si>
    <t>1.3.6.1.4.1.1248.1.4.2.6.1.1.20.3.1</t>
  </si>
  <si>
    <t>epScnInputFunctionPaperSizeMaxNum</t>
  </si>
  <si>
    <t>1.3.6.1.4.1.1248.1.4.2.6.1.1.21.3.1</t>
  </si>
  <si>
    <t>epScnInputFunctionPaperSizeTotalScannedCounterUnit</t>
  </si>
  <si>
    <t>1.3.6.1.4.1.1248.1.4.2.6.1.1.22.3.1</t>
  </si>
  <si>
    <t>epScnInputLifeTotalScannedUnit</t>
  </si>
  <si>
    <t>1.3.6.1.4.1.1248.1.4.2.6.1.1.23.3.1</t>
  </si>
  <si>
    <t>epScnInputLifeTotalScanned</t>
  </si>
  <si>
    <t>1.3.6.1.4.1.1248.1.4.2.6.1.1.24.3.1</t>
  </si>
  <si>
    <t>epScnInputLifeTotalSimplexScanned</t>
  </si>
  <si>
    <t>1.3.6.1.4.1.1248.1.4.2.6.1.1.25.3.1</t>
  </si>
  <si>
    <t>epScnInputLifeTotalColorScanned</t>
  </si>
  <si>
    <t>1.3.6.1.4.1.1248.1.4.2.6.1.1.26.3.1</t>
  </si>
  <si>
    <t>epScnInputLifeTotalColorSimplexScanned</t>
  </si>
  <si>
    <t>1.3.6.1.4.1.1248.1.4.2.6.1.1.27.3.1</t>
  </si>
  <si>
    <t>epScnInputTotaCSSensorDirtCount</t>
  </si>
  <si>
    <t>1.3.6.1.4.1.1248.1.4.2.6.1.1.28.3.1</t>
  </si>
  <si>
    <t>1.3.6.1.4.1.1248.1.4.2.6.1.1.29.3.1</t>
  </si>
  <si>
    <t>epScnInputPaperSizeType</t>
  </si>
  <si>
    <t>1.3.6.1.4.1.1248.1.4.2.6.3.1.2.3.1.1</t>
  </si>
  <si>
    <t>epScnInputPaperSizeTotalScanned</t>
  </si>
  <si>
    <t>1.3.6.1.4.1.1248.1.4.2.6.3.1.3.3.1.1</t>
  </si>
  <si>
    <t>epScnInputFunctionPaperSizeFunctionType</t>
  </si>
  <si>
    <t>1.3.6.1.4.1.1248.1.4.2.6.4.1.2.3.1.1</t>
  </si>
  <si>
    <t>epScnInputFunctionPaperSizePaperSizeType</t>
  </si>
  <si>
    <t>1.3.6.1.4.1.1248.1.4.2.6.4.1.3.3.1.1</t>
  </si>
  <si>
    <t>epScnInputFunctionPaperSizeTotalScannedCount</t>
  </si>
  <si>
    <t>1.3.6.1.4.1.1248.1.4.2.6.4.1.4.3.1.1</t>
  </si>
  <si>
    <t>epScnScanTotalLampTimeUnit</t>
  </si>
  <si>
    <t>1.3.6.1.4.1.1248.1.4.2.7.1.1.4.3.1</t>
  </si>
  <si>
    <t>epScnScanTotalLampTime</t>
  </si>
  <si>
    <t>1.3.6.1.4.1.1248.1.4.2.7.1.1.5.3.1</t>
  </si>
  <si>
    <t>epScnScanMinTempBufferSize</t>
  </si>
  <si>
    <t>1.3.6.1.4.1.1248.1.4.2.7.1.1.6.3.1</t>
  </si>
  <si>
    <t>epScnScanMaxTempBufferSize</t>
  </si>
  <si>
    <t>1.3.6.1.4.1.1248.1.4.2.7.1.1.7.3.1</t>
  </si>
  <si>
    <t>epScnScanTempBufferSize</t>
  </si>
  <si>
    <t>1.3.6.1.4.1.1248.1.4.2.7.1.1.8.3.1</t>
  </si>
  <si>
    <t>epScnScanADFReadCarriagePositionMoves</t>
  </si>
  <si>
    <t>1.3.6.1.4.1.1248.1.4.2.7.1.1.9.3.1</t>
  </si>
  <si>
    <t>epScnScanTotalFrontLampTime</t>
  </si>
  <si>
    <t>1.3.6.1.4.1.1248.1.4.2.7.1.1.10.3.1</t>
  </si>
  <si>
    <t>epScnScanCoverHalfCloseToFullCloseMinTime</t>
  </si>
  <si>
    <t>1.3.6.1.4.1.1248.1.4.2.7.1.1.11.3.1</t>
  </si>
  <si>
    <t>epScnScanCoverHalfCloseToFullCloseMaxTime</t>
  </si>
  <si>
    <t>1.3.6.1.4.1.1248.1.4.2.7.1.1.12.3.1</t>
  </si>
  <si>
    <t>epScnScanCoverHalfCloseToFullCloseTotalTime</t>
  </si>
  <si>
    <t>1.3.6.1.4.1.1248.1.4.2.7.1.1.13.3.1</t>
  </si>
  <si>
    <t>epScnScanCoverHalfCloseToFullCloseTotalNum</t>
  </si>
  <si>
    <t>1.3.6.1.4.1.1248.1.4.2.7.1.1.14.3.1</t>
  </si>
  <si>
    <t>epScnScanPaperTypeMaxNum</t>
  </si>
  <si>
    <t>1.3.6.1.4.1.1248.1.4.2.7.1.1.15.3.1</t>
  </si>
  <si>
    <t>1.3.6.1.4.1.1248.1.4.2.7.1.1.16.3.1</t>
  </si>
  <si>
    <t>1.3.6.1.4.1.1248.1.4.2.7.1.1.17.3.1</t>
  </si>
  <si>
    <t>1.3.6.1.4.1.1248.1.4.2.7.1.1.18.3.1</t>
  </si>
  <si>
    <t>1.3.6.1.4.1.1248.1.4.2.7.1.1.19.3.1</t>
  </si>
  <si>
    <t>1.3.6.1.4.1.1248.1.4.2.7.1.1.20.3.1</t>
  </si>
  <si>
    <t>1.3.6.1.4.1.1248.1.4.2.7.1.1.21.3.1</t>
  </si>
  <si>
    <t>1.3.6.1.4.1.1248.1.4.2.7.1.1.22.3.1</t>
  </si>
  <si>
    <t>1.3.6.1.4.1.1248.1.4.2.7.1.1.23.3.1</t>
  </si>
  <si>
    <t>1.3.6.1.4.1.1248.1.4.2.7.1.1.24.3.1</t>
  </si>
  <si>
    <t>epScnScanTotalScannedPerNumOfScansCounterUnit</t>
  </si>
  <si>
    <t>1.3.6.1.4.1.1248.1.4.2.7.2.1.2.3.1.1</t>
  </si>
  <si>
    <t>epScnScanTotalScannedPerNumOfScansStart</t>
  </si>
  <si>
    <t>1.3.6.1.4.1.1248.1.4.2.7.2.1.3.3.1.1</t>
  </si>
  <si>
    <t>epScnScanTotalScannedPerNumOfScansEnd</t>
  </si>
  <si>
    <t>1.3.6.1.4.1.1248.1.4.2.7.2.1.4.3.1.1</t>
  </si>
  <si>
    <t>epScnScanTotalScannedPerNumOfScansCount</t>
  </si>
  <si>
    <t>1.3.6.1.4.1.1248.1.4.2.7.2.1.5.3.1.1</t>
  </si>
  <si>
    <t>1.3.6.1.4.1.1248.1.4.2.7.3.1.1.3.1</t>
  </si>
  <si>
    <t>epScnScanPaperSizeRangeSupporRangeType</t>
  </si>
  <si>
    <t>1.3.6.1.4.1.1248.1.4.2.7.3.1.2.3.1</t>
  </si>
  <si>
    <t>epScnScanPaperSizeRangeSupporCounterUnit</t>
  </si>
  <si>
    <t>1.3.6.1.4.1.1248.1.4.2.7.3.1.3.3.1</t>
  </si>
  <si>
    <t>1.3.6.1.4.1.1248.1.4.2.7.4.1.3.1.1.1</t>
  </si>
  <si>
    <t>1.3.6.1.4.1.1248.1.4.2.7.4.1.4.1.1.1</t>
  </si>
  <si>
    <t>1.3.6.1.4.1.1248.1.4.2.7.4.1.5.1.1.1</t>
  </si>
  <si>
    <t>1.3.6.1.4.1.1248.1.4.2.7.5.1.3.1.1.1</t>
  </si>
  <si>
    <t>1.3.6.1.4.1.1248.1.4.2.8.1.1.1.3</t>
  </si>
  <si>
    <t>1.3.6.1.4.1.1248.1.4.2.8.1.1.2.3</t>
  </si>
  <si>
    <t>epScnScanToMailMaxFileSize</t>
  </si>
  <si>
    <t>1.3.6.1.4.1.1248.1.4.2.8.1.1.3.3</t>
  </si>
  <si>
    <t>1.3.6.1.4.1.1248.1.4.2.8.1.1.4.3</t>
  </si>
  <si>
    <t>1.3.6.1.4.1.1248.1.4.2.8.2.1.2.3.1</t>
  </si>
  <si>
    <t>1.3.6.1.4.1.1248.1.4.2.8.3.1.2.3.1</t>
  </si>
  <si>
    <t>epScnScanToMailUserSettingSubject</t>
  </si>
  <si>
    <t>1.3.6.1.4.1.1248.1.4.2.8.3.1.3.3.1</t>
  </si>
  <si>
    <t>epScnScanToFolderEnable</t>
  </si>
  <si>
    <t>1.3.6.1.4.1.1248.1.4.2.9.1.1.1.3</t>
  </si>
  <si>
    <t>epScnScanToFolderDefaultAddressProhibitEnable</t>
  </si>
  <si>
    <t>1.3.6.1.4.1.1248.1.4.2.9.1.1.2.3</t>
  </si>
  <si>
    <t>1.3.6.1.4.1.1248.1.4.2.9.2.1.1.3</t>
  </si>
  <si>
    <t>epScnScanToFolderUserSupportMaxAuthenticationNameSize</t>
  </si>
  <si>
    <t>1.3.6.1.4.1.1248.1.4.2.9.2.1.3.3</t>
  </si>
  <si>
    <t>epScnScanToFolderUserSupportMaxAuthenticationPasswordSize</t>
  </si>
  <si>
    <t>1.3.6.1.4.1.1248.1.4.2.9.2.1.4.3</t>
  </si>
  <si>
    <t>epScnScanToFolderUserSupportAccessProtocols</t>
  </si>
  <si>
    <t>1.3.6.1.4.1.1248.1.4.2.9.2.1.5.3</t>
  </si>
  <si>
    <t>1.3.6.1.4.1.1248.1.4.2.9.2.1.6.3</t>
  </si>
  <si>
    <t>epScnScanToFolderUserSupportProxy</t>
  </si>
  <si>
    <t>1.3.6.1.4.1.1248.1.4.2.9.2.1.7.3</t>
  </si>
  <si>
    <t>epScnScanToFolderUserSupportCeertValidation</t>
  </si>
  <si>
    <t>1.3.6.1.4.1.1248.1.4.2.9.2.1.8.3</t>
  </si>
  <si>
    <t>epScnScanToFolderUserSettingAddress</t>
  </si>
  <si>
    <t>1.3.6.1.4.1.1248.1.4.2.9.3.1.2.3.1</t>
  </si>
  <si>
    <t>epScnScanToFolderUserSettingAddress2</t>
  </si>
  <si>
    <t>1.3.6.1.4.1.1248.1.4.2.9.3.1.3.3.1</t>
  </si>
  <si>
    <t>epScnScanToFolderUserSettingAddress3</t>
  </si>
  <si>
    <t>1.3.6.1.4.1.1248.1.4.2.9.3.1.4.3.1</t>
  </si>
  <si>
    <t>epScnScanToFolderUserSettingAuthenticationName</t>
  </si>
  <si>
    <t>1.3.6.1.4.1.1248.1.4.2.9.3.1.5.3.1</t>
  </si>
  <si>
    <t>epScnScanToFolderUserSettingAuthenticationPassword</t>
  </si>
  <si>
    <t>1.3.6.1.4.1.1248.1.4.2.9.3.1.6.3.1</t>
  </si>
  <si>
    <t>epScnScanToFolderUserSettingAccessProtocol</t>
  </si>
  <si>
    <t>1.3.6.1.4.1.1248.1.4.2.9.3.1.7.3.1</t>
  </si>
  <si>
    <t>epScnScanToFolderUserSettingFtpPort</t>
  </si>
  <si>
    <t>1.3.6.1.4.1.1248.1.4.2.9.3.1.8.3.1</t>
  </si>
  <si>
    <t>epScnScanToFolderUserSettingFtpPassiveModeEnable</t>
  </si>
  <si>
    <t>1.3.6.1.4.1.1248.1.4.2.9.3.1.9.3.1</t>
  </si>
  <si>
    <t>epScnScanToFolderUserSettingSecureConnectionEnable</t>
  </si>
  <si>
    <t>1.3.6.1.4.1.1248.1.4.2.9.3.1.10.3.1</t>
  </si>
  <si>
    <t>epScnScanToFolderUserSettingProxyEnable</t>
  </si>
  <si>
    <t>1.3.6.1.4.1.1248.1.4.2.9.3.1.11.3.1</t>
  </si>
  <si>
    <t>epScnScanToFolderUserSettingCertValidationEnable</t>
  </si>
  <si>
    <t>1.3.6.1.4.1.1248.1.4.2.9.3.1.12.3.1</t>
  </si>
  <si>
    <t>1.3.6.1.4.1.1248.1.4.2.10.1.1.1.3</t>
  </si>
  <si>
    <t>1.3.6.1.4.1.1248.1.4.2.11.1.1.1.3</t>
  </si>
  <si>
    <t>epScnOperationType</t>
  </si>
  <si>
    <t>1.3.6.1.4.1.1248.1.4.2.12.1.1.2.3.1</t>
  </si>
  <si>
    <t>epScnOperationSetting</t>
  </si>
  <si>
    <t>1.3.6.1.4.1.1248.1.4.2.12.1.1.3.3.1</t>
  </si>
  <si>
    <t>epScnAlertSeverityLevel</t>
  </si>
  <si>
    <t>1.3.6.1.4.1.1248.1.4.2.13.1.1.2.3.1</t>
  </si>
  <si>
    <t>1.3.6.1.4.1.1248.1.4.2.13.1.1.3.3.1</t>
  </si>
  <si>
    <t>1.3.6.1.4.1.1248.1.4.2.13.1.1.7.3.1</t>
  </si>
  <si>
    <t>1.3.6.1.4.1.1248.1.4.2.13.1.1.8.3.1</t>
  </si>
  <si>
    <t>epScnChangePartsType</t>
  </si>
  <si>
    <t>1.3.6.1.4.1.1248.1.4.2.14.1.1.2.3.1</t>
  </si>
  <si>
    <t>1.3.6.1.4.1.1248.1.4.2.14.1.1.3.3.1</t>
  </si>
  <si>
    <t>epScnChangePartsCounterType</t>
  </si>
  <si>
    <t>1.3.6.1.4.1.1248.1.4.2.14.1.1.4.3.1</t>
  </si>
  <si>
    <t>epScnChangePartsCounterUnit</t>
  </si>
  <si>
    <t>1.3.6.1.4.1.1248.1.4.2.14.1.1.5.3.1</t>
  </si>
  <si>
    <t>1.3.6.1.4.1.1248.1.4.2.14.1.1.6.3.1</t>
  </si>
  <si>
    <t>epScnChangePartsCounter</t>
  </si>
  <si>
    <t>1.3.6.1.4.1.1248.1.4.2.14.1.1.7.3.1</t>
  </si>
  <si>
    <t>epScnChangePartsChanged</t>
  </si>
  <si>
    <t>1.3.6.1.4.1.1248.1.4.2.14.1.1.8.3.1</t>
  </si>
  <si>
    <t>1.3.6.1.4.1.1248.1.4.2.14.2.1.2.3.1</t>
  </si>
  <si>
    <t>1.3.6.1.4.1.1248.1.4.2.14.2.1.3.3.1</t>
  </si>
  <si>
    <t>1.3.6.1.4.1.1248.1.4.2.14.2.1.4.3.1</t>
  </si>
  <si>
    <t>1.3.6.1.4.1.1248.1.4.2.14.2.1.5.3.1</t>
  </si>
  <si>
    <t>1.3.6.1.4.1.1248.1.4.2.14.2.1.6.3.1</t>
  </si>
  <si>
    <t>1.3.6.1.4.1.1248.1.4.2.14.2.1.7.3.1</t>
  </si>
  <si>
    <t>epScnErrorHistoryCodeType</t>
  </si>
  <si>
    <t>1.3.6.1.4.1.1248.1.4.2.15.1.1.2.3.1</t>
  </si>
  <si>
    <t>epScnErrorHistoryCode</t>
  </si>
  <si>
    <t>1.3.6.1.4.1.1248.1.4.2.15.1.1.3.3.1</t>
  </si>
  <si>
    <t>epScnScanToSupportType</t>
  </si>
  <si>
    <t>1.3.6.1.4.1.1248.1.4.2.17.1.1.2.3.1</t>
  </si>
  <si>
    <t>epScnScanToSupportMaxSettingsNum</t>
  </si>
  <si>
    <t>1.3.6.1.4.1.1248.1.4.2.17.1.1.3.3.1</t>
  </si>
  <si>
    <t>epScnScanToSupportSaveFormat</t>
  </si>
  <si>
    <t>1.3.6.1.4.1.1248.1.4.2.17.1.1.4.3.1</t>
  </si>
  <si>
    <t>epScnScanToSupportColorMode</t>
  </si>
  <si>
    <t>1.3.6.1.4.1.1248.1.4.2.17.1.1.5.3.1</t>
  </si>
  <si>
    <t>1.3.6.1.4.1.1248.1.4.2.17.1.1.6.3.1</t>
  </si>
  <si>
    <t>epScnScanToSupportDocumentType</t>
  </si>
  <si>
    <t>1.3.6.1.4.1.1248.1.4.2.17.1.1.7.3.1</t>
  </si>
  <si>
    <t>epScnScanToSupportMaxDensity</t>
  </si>
  <si>
    <t>1.3.6.1.4.1.1248.1.4.2.17.1.1.8.3.1</t>
  </si>
  <si>
    <t>epScnScanToSupportMinDensity</t>
  </si>
  <si>
    <t>1.3.6.1.4.1.1248.1.4.2.17.1.1.9.3.1</t>
  </si>
  <si>
    <t>epScnScanToSupportResolution</t>
  </si>
  <si>
    <t>1.3.6.1.4.1.1248.1.4.2.17.1.1.10.3.1</t>
  </si>
  <si>
    <t>epScnScanToSupportCompressionRatio</t>
  </si>
  <si>
    <t>1.3.6.1.4.1.1248.1.4.2.17.1.1.11.3.1</t>
  </si>
  <si>
    <t>epScnScanToSupportRemoveShadow</t>
  </si>
  <si>
    <t>1.3.6.1.4.1.1248.1.4.2.17.1.1.12.3.1</t>
  </si>
  <si>
    <t>epScnScanToSupportRemoveShadowMaxSurround</t>
  </si>
  <si>
    <t>1.3.6.1.4.1.1248.1.4.2.17.1.1.13.3.1</t>
  </si>
  <si>
    <t>epScnScanToSupportRemoveShadowMaxCenter</t>
  </si>
  <si>
    <t>1.3.6.1.4.1.1248.1.4.2.17.1.1.14.3.1</t>
  </si>
  <si>
    <t>epScnScanToSupportRemovePunchHoles</t>
  </si>
  <si>
    <t>1.3.6.1.4.1.1248.1.4.2.17.1.1.15.3.1</t>
  </si>
  <si>
    <t>epScnScanToSupportRemovePunchHolesMaxEraseAmount</t>
  </si>
  <si>
    <t>1.3.6.1.4.1.1248.1.4.2.17.1.1.16.3.1</t>
  </si>
  <si>
    <t>epScnScanToSupportRemoveBackground</t>
  </si>
  <si>
    <t>1.3.6.1.4.1.1248.1.4.2.17.1.1.17.3.1</t>
  </si>
  <si>
    <t>epScnScanToSupportRemoveBackgroundMaxManualAmount</t>
  </si>
  <si>
    <t>1.3.6.1.4.1.1248.1.4.2.17.1.1.18.3.1</t>
  </si>
  <si>
    <t>epScnScanToSupportRemoveBackgroundMinManualAmount</t>
  </si>
  <si>
    <t>1.3.6.1.4.1.1248.1.4.2.17.1.1.19.3.1</t>
  </si>
  <si>
    <t>epScnScanToSupportFileNamePrefixMaxSize</t>
  </si>
  <si>
    <t>1.3.6.1.4.1.1248.1.4.2.17.1.1.20.3.1</t>
  </si>
  <si>
    <t>epScnScanToSupportSkipBlankPageMaxThreshold</t>
  </si>
  <si>
    <t>1.3.6.1.4.1.1248.1.4.2.17.1.1.21.3.1</t>
  </si>
  <si>
    <t>epScnScanToSupportSkipBlankPageMinThreshold</t>
  </si>
  <si>
    <t>1.3.6.1.4.1.1248.1.4.2.17.1.1.22.3.1</t>
  </si>
  <si>
    <t>epScnScanToSettingSaveFormat</t>
  </si>
  <si>
    <t>1.3.6.1.4.1.1248.1.4.2.17.2.1.2.3.1.1</t>
  </si>
  <si>
    <t>epScnScanToSettingColorMode</t>
  </si>
  <si>
    <t>1.3.6.1.4.1.1248.1.4.2.17.2.1.3.3.1.1</t>
  </si>
  <si>
    <t>epScnScanToSettingScanArea</t>
  </si>
  <si>
    <t>1.3.6.1.4.1.1248.1.4.2.17.2.1.4.3.1.1</t>
  </si>
  <si>
    <t>1.3.6.1.4.1.1248.1.4.2.17.2.1.5.3.1.1</t>
  </si>
  <si>
    <t>epScnScanToSettingDocumentType</t>
  </si>
  <si>
    <t>1.3.6.1.4.1.1248.1.4.2.17.2.1.6.3.1.1</t>
  </si>
  <si>
    <t>epScnScanToSettingDensity</t>
  </si>
  <si>
    <t>1.3.6.1.4.1.1248.1.4.2.17.2.1.7.3.1.1</t>
  </si>
  <si>
    <t>epScnScanToSettingDocumentOrientation</t>
  </si>
  <si>
    <t>1.3.6.1.4.1.1248.1.4.2.17.2.1.8.3.1.1</t>
  </si>
  <si>
    <t>epScnScanToSettingResolution</t>
  </si>
  <si>
    <t>1.3.6.1.4.1.1248.1.4.2.17.2.1.9.3.1.1</t>
  </si>
  <si>
    <t>epScnScanToSettingCompressionRatio</t>
  </si>
  <si>
    <t>1.3.6.1.4.1.1248.1.4.2.17.2.1.10.3.1.1</t>
  </si>
  <si>
    <t>epScnScanToSettingPDFDocumentOpenPasswordEnable</t>
  </si>
  <si>
    <t>1.3.6.1.4.1.1248.1.4.2.17.2.1.11.3.1.1</t>
  </si>
  <si>
    <t>epScnScanToSettingPDFPermissionsPasswordEnable</t>
  </si>
  <si>
    <t>1.3.6.1.4.1.1248.1.4.2.17.2.1.12.3.1.1</t>
  </si>
  <si>
    <t>epScnScanToSettingPDFPrintingEnable</t>
  </si>
  <si>
    <t>1.3.6.1.4.1.1248.1.4.2.17.2.1.13.3.1.1</t>
  </si>
  <si>
    <t>epScnScanToSettingPDFEditionEnable</t>
  </si>
  <si>
    <t>1.3.6.1.4.1.1248.1.4.2.17.2.1.14.3.1.1</t>
  </si>
  <si>
    <t>1.3.6.1.4.1.1248.1.4.2.17.2.1.15.3.1.1</t>
  </si>
  <si>
    <t>epScnScanToSettingRemoveShadowSurround</t>
  </si>
  <si>
    <t>1.3.6.1.4.1.1248.1.4.2.17.2.1.16.3.1.1</t>
  </si>
  <si>
    <t>epScnScanToSettingRemoveShadowCenter</t>
  </si>
  <si>
    <t>1.3.6.1.4.1.1248.1.4.2.17.2.1.17.3.1.1</t>
  </si>
  <si>
    <t>epScnScanToSettingRemovePunchHoles</t>
  </si>
  <si>
    <t>1.3.6.1.4.1.1248.1.4.2.17.2.1.18.3.1.1</t>
  </si>
  <si>
    <t>epScnScanToSettingRemovePunchHolesEraseAmount</t>
  </si>
  <si>
    <t>1.3.6.1.4.1.1248.1.4.2.17.2.1.19.3.1.1</t>
  </si>
  <si>
    <t>epScnScanToSettingRemoveBackground</t>
  </si>
  <si>
    <t>1.3.6.1.4.1.1248.1.4.2.17.2.1.20.3.1.1</t>
  </si>
  <si>
    <t>epScnScanToSettingRemoveBackgroundManualAmount</t>
  </si>
  <si>
    <t>1.3.6.1.4.1.1248.1.4.2.17.2.1.21.3.1.1</t>
  </si>
  <si>
    <t>epScnScanToSettingFileNamePrefix</t>
  </si>
  <si>
    <t>1.3.6.1.4.1.1248.1.4.2.17.2.1.22.3.1.1</t>
  </si>
  <si>
    <t>epScnScanToSettingFileNameDate</t>
  </si>
  <si>
    <t>1.3.6.1.4.1.1248.1.4.2.17.2.1.23.3.1.1</t>
  </si>
  <si>
    <t>epScnScanToSettingFileNameTime</t>
  </si>
  <si>
    <t>1.3.6.1.4.1.1248.1.4.2.17.2.1.24.3.1.1</t>
  </si>
  <si>
    <t>epScnScanToSettingMixedDocuments</t>
  </si>
  <si>
    <t>1.3.6.1.4.1.1248.1.4.2.17.2.1.25.3.1.1</t>
  </si>
  <si>
    <t>epScnScanToSettingAdfContinuousScan</t>
  </si>
  <si>
    <t>1.3.6.1.4.1.1248.1.4.2.17.2.1.26.3.1.1</t>
  </si>
  <si>
    <t>epScnScanToSettingDocumentDirection</t>
  </si>
  <si>
    <t>1.3.6.1.4.1.1248.1.4.2.17.2.1.27.3.1.1</t>
  </si>
  <si>
    <t>epScnScanToSettingDetectDoubleFeed</t>
  </si>
  <si>
    <t>1.3.6.1.4.1.1248.1.4.2.17.2.1.28.3.1.1</t>
  </si>
  <si>
    <t>1.3.6.1.4.1.1248.1.4.2.17.2.1.29.3.1.1</t>
  </si>
  <si>
    <t>1.3.6.1.4.1.1248.1.4.2.17.2.1.30.3.1.1</t>
  </si>
  <si>
    <t>1.3.6.1.4.1.1248.1.4.2.17.2.1.31.3.1.1</t>
  </si>
  <si>
    <t>1.3.6.1.4.1.1248.1.4.2.17.2.1.32.3.1.1</t>
  </si>
  <si>
    <t>1.3.6.1.4.1.1248.1.4.2.17.2.1.33.3.1.1</t>
  </si>
  <si>
    <t>1.3.6.1.4.1.1248.1.4.2.17.2.1.34.3.1.1</t>
  </si>
  <si>
    <t>1.3.6.1.4.1.1248.1.4.2.17.2.1.35.3.1.1</t>
  </si>
  <si>
    <t>1.3.6.1.4.1.1248.1.4.2.17.2.1.36.3.1.1</t>
  </si>
  <si>
    <t>1.3.6.1.4.1.1248.1.4.2.17.2.1.37.3.1.1</t>
  </si>
  <si>
    <t>1.3.6.1.4.1.1248.1.4.2.17.2.1.38.3.1.1</t>
  </si>
  <si>
    <t>1.3.6.1.4.1.1248.1.4.2.17.2.1.39.3.1.1</t>
  </si>
  <si>
    <t>epScnScanToSettingScanAreaDimReadDir</t>
  </si>
  <si>
    <t>1.3.6.1.4.1.1248.1.4.2.17.2.1.40.3.1.1</t>
  </si>
  <si>
    <t>epScnScanToSettingScanAreaDimYReadDir</t>
  </si>
  <si>
    <t>1.3.6.1.4.1.1248.1.4.2.17.2.1.41.3.1.1</t>
  </si>
  <si>
    <t>epScnScanToSettingScanAreaDimPresetIndex</t>
  </si>
  <si>
    <t>1.3.6.1.4.1.1248.1.4.2.17.2.1.42.3.1.1</t>
  </si>
  <si>
    <t>epScnScanToSettingPDFHighCompressionEnable</t>
  </si>
  <si>
    <t>1.3.6.1.4.1.1248.1.4.2.17.2.1.43.3.1.1</t>
  </si>
  <si>
    <t>1.3.6.1.4.1.1248.1.4.2.17.2.1.44.3.1.1</t>
  </si>
  <si>
    <t>epScnScanToSettingSkipBlankPageThreshold</t>
  </si>
  <si>
    <t>1.3.6.1.4.1.1248.1.4.2.17.2.1.45.3.1.1</t>
  </si>
  <si>
    <t>epScnScanToSettingSearchablePDFEnable</t>
  </si>
  <si>
    <t>1.3.6.1.4.1.1248.1.4.2.17.2.1.46.3.1.1</t>
  </si>
  <si>
    <t>epScnScanToSettingSearchablePDFLanguage</t>
  </si>
  <si>
    <t>1.3.6.1.4.1.1248.1.4.2.17.2.1.47.3.1.1</t>
  </si>
  <si>
    <t>epScnScanToSettingSearchablePDFAutoRotateEnable</t>
  </si>
  <si>
    <t>1.3.6.1.4.1.1248.1.4.2.17.2.1.48.3.1.1</t>
  </si>
  <si>
    <t>epScnScanAreaType</t>
  </si>
  <si>
    <t>1.3.6.1.4.1.1248.1.4.2.18.1.1.2.3.1</t>
  </si>
  <si>
    <t>epScnScanAreaDirection</t>
  </si>
  <si>
    <t>1.3.6.1.4.1.1248.1.4.2.18.1.1.3.3.1</t>
  </si>
  <si>
    <t>epScnScanAreaName</t>
  </si>
  <si>
    <t>1.3.6.1.4.1.1248.1.4.2.18.1.1.4.3.1</t>
  </si>
  <si>
    <t>epScnPresetAreaDimSupportUnitSupport</t>
  </si>
  <si>
    <t>1.3.6.1.4.1.1248.1.4.2.18.2.1.1.3</t>
  </si>
  <si>
    <t>epScnPresetAreaDimSupportMaxSize</t>
  </si>
  <si>
    <t>1.3.6.1.4.1.1248.1.4.2.18.2.1.2.3</t>
  </si>
  <si>
    <t>1.3.6.1.4.1.1248.1.4.2.18.2.1.3.3</t>
  </si>
  <si>
    <t>epScnPresetAreaDimUnitSupportUnit</t>
  </si>
  <si>
    <t>1.3.6.1.4.1.1248.1.4.2.18.3.1.2.3.1</t>
  </si>
  <si>
    <t>epScnPresetAreaMinDimReadDir</t>
  </si>
  <si>
    <t>1.3.6.1.4.1.1248.1.4.2.18.3.1.3.3.1</t>
  </si>
  <si>
    <t>epScnPresetAreaMaxDimReadDir</t>
  </si>
  <si>
    <t>1.3.6.1.4.1.1248.1.4.2.18.3.1.4.3.1</t>
  </si>
  <si>
    <t>epScnPresetAreaMinDimYReadDir</t>
  </si>
  <si>
    <t>1.3.6.1.4.1.1248.1.4.2.18.3.1.5.3.1</t>
  </si>
  <si>
    <t>epScnPresetAreaMaxDimYReadDir</t>
  </si>
  <si>
    <t>1.3.6.1.4.1.1248.1.4.2.18.3.1.6.3.1</t>
  </si>
  <si>
    <t>epScnPresetAreaDimName</t>
  </si>
  <si>
    <t>1.3.6.1.4.1.1248.1.4.2.18.4.1.2.3.1</t>
  </si>
  <si>
    <t>epScnPresetAreaDimUnit</t>
  </si>
  <si>
    <t>1.3.6.1.4.1.1248.1.4.2.18.4.1.3.3.1</t>
  </si>
  <si>
    <t>epScnPresetAreaDimReadDir</t>
  </si>
  <si>
    <t>1.3.6.1.4.1.1248.1.4.2.18.4.1.4.3.1</t>
  </si>
  <si>
    <t>epScnPresetAreaDimYReadDir</t>
  </si>
  <si>
    <t>1.3.6.1.4.1.1248.1.4.2.18.4.1.5.3.1</t>
  </si>
  <si>
    <t>epScnCommonDoubleFeedSensor</t>
  </si>
  <si>
    <t>1.3.6.1.4.1.1248.1.4.2.19.1.1.1.3</t>
  </si>
  <si>
    <t>1.3.6.1.4.1.1248.1.4.2.19.1.1.2.3</t>
  </si>
  <si>
    <t>1.3.6.1.4.1.1248.1.4.2.19.1.1.3.3</t>
  </si>
  <si>
    <t>1.3.6.1.4.1.1248.1.4.2.19.1.1.4.3</t>
  </si>
  <si>
    <t>1.3.6.1.4.1.1248.1.4.2.19.1.1.5.3</t>
  </si>
  <si>
    <t>1.3.6.1.4.1.1248.1.4.2.19.1.1.6.3</t>
  </si>
  <si>
    <t>1.3.6.1.4.1.1248.1.4.2.19.1.1.7.3</t>
  </si>
  <si>
    <t>1.3.6.1.4.1.1248.1.4.2.19.1.1.8.3</t>
  </si>
  <si>
    <t>1.3.6.1.4.1.1248.1.4.2.19.1.1.9.3</t>
  </si>
  <si>
    <t>1.3.6.1.4.1.1248.1.4.2.19.1.1.10.3</t>
  </si>
  <si>
    <t>1.3.6.1.4.1.1248.1.4.2.19.1.1.11.3</t>
  </si>
  <si>
    <t>1.3.6.1.4.1.1248.1.4.2.19.1.1.12.3</t>
  </si>
  <si>
    <t>1.3.6.1.4.1.1248.1.4.2.19.1.1.13.3</t>
  </si>
  <si>
    <t>1.3.6.1.4.1.1248.1.4.2.19.1.1.14.3</t>
  </si>
  <si>
    <t>1.3.6.1.4.1.1248.1.4.2.19.1.1.15.3</t>
  </si>
  <si>
    <t>epScnDCPSAuthEnable</t>
  </si>
  <si>
    <t>1.3.6.1.4.1.1248.1.4.2.20.1.1.1.3</t>
  </si>
  <si>
    <t>epScnDCPSConnectVersion</t>
  </si>
  <si>
    <t>1.3.6.1.4.1.1248.1.4.2.20.1.1.2.3</t>
  </si>
  <si>
    <t>epScnPushScanConnection</t>
  </si>
  <si>
    <t>1.3.6.1.4.1.1248.1.4.2.21.1.1.1.3</t>
  </si>
  <si>
    <t>epScnPushScanConnectionProperty</t>
  </si>
  <si>
    <t>1.3.6.1.4.1.1248.1.4.2.21.1.1.2.3</t>
  </si>
  <si>
    <t>epScnOCRLocalizationLanguageType</t>
  </si>
  <si>
    <t>1.3.6.1.4.1.1248.1.4.2.22.1.2.3.1</t>
  </si>
  <si>
    <t>1.3.6.1.4.1.1248.1.8.2.1.1.1.2.2</t>
  </si>
  <si>
    <t>epHrDeviceType</t>
  </si>
  <si>
    <t>1.3.6.1.4.1.1248.1.8.2.1.1.1.3.1</t>
  </si>
  <si>
    <t>1.3.6.1.4.1.1248.1.8.2.1.1.1.5.2</t>
  </si>
  <si>
    <t>1.3.6.1.4.1.1248.1.8.2.1.1.1.6.2</t>
  </si>
  <si>
    <t>epHrDeviceHardDevicesSupport</t>
  </si>
  <si>
    <t>1.3.6.1.4.1.1248.1.8.2.1.1.1.7.2</t>
  </si>
  <si>
    <t>1.3.6.1.4.1.1248.1.8.2.1.1.1.8.2</t>
  </si>
  <si>
    <t>epHrDeviceHardwareType</t>
  </si>
  <si>
    <t>1.3.6.1.4.1.1248.1.8.2.1.1.1.9.2</t>
  </si>
  <si>
    <t>epHrDeviceProductName</t>
  </si>
  <si>
    <t>1.3.6.1.4.1.1248.1.8.2.1.1.1.10.2</t>
  </si>
  <si>
    <t>epHrDeviceID</t>
  </si>
  <si>
    <t>1.3.6.1.4.1.1248.1.8.2.1.1.1.11.2</t>
  </si>
  <si>
    <t>1.3.6.1.4.1.1248.1.8.2.1.2.1.2.2.1</t>
  </si>
  <si>
    <t>epHrDeviceRefType</t>
  </si>
  <si>
    <t>epHrDeviceRefConnection</t>
  </si>
  <si>
    <t>epHrDeviceRefVersionNumber</t>
  </si>
  <si>
    <t>1.3.6.1.4.1.1248.1.8.2.1.2.1.5.2.1</t>
  </si>
  <si>
    <t>epHrLocalizationLanguage</t>
  </si>
  <si>
    <t>1.3.6.1.4.1.1248.1.8.2.2.1.1.2.2.1</t>
  </si>
  <si>
    <t>1.3.6.1.4.1.1248.1.8.2.2.1.1.3.2.1</t>
  </si>
  <si>
    <t>1.3.6.1.4.1.1248.1.8.2.2.1.1.4.2.1</t>
  </si>
  <si>
    <t>1.3.6.1.4.1.1248.1.8.2.3.1.1.1.2</t>
  </si>
  <si>
    <t>1.3.6.1.4.1.1248.1.8.2.3.1.1.2.2</t>
  </si>
  <si>
    <t>epHrAutoClearJobSettingsTimeoutEnable</t>
  </si>
  <si>
    <t>1.3.6.1.4.1.1248.1.8.2.3.1.1.3.2</t>
  </si>
  <si>
    <t>epHrAutoClearJobSettingsTimeoutSupport</t>
  </si>
  <si>
    <t>1.3.6.1.4.1.1248.1.8.2.3.1.1.4.2</t>
  </si>
  <si>
    <t>1.3.6.1.4.1.1248.1.8.2.3.1.1.5.2</t>
  </si>
  <si>
    <t>epHrAutoClearJobSettingsMaxTimeoutValue</t>
  </si>
  <si>
    <t>1.3.6.1.4.1.1248.1.8.2.3.1.1.6.2</t>
  </si>
  <si>
    <t>epHrAutoClearJobSettingsTimeoutValue</t>
  </si>
  <si>
    <t>1.3.6.1.4.1.1248.1.8.2.3.1.1.7.2</t>
  </si>
  <si>
    <t>epHrPrinterOccupancyTimeoutSupport</t>
  </si>
  <si>
    <t>1.3.6.1.4.1.1248.1.8.2.3.1.1.9.2</t>
  </si>
  <si>
    <t>epHrPrinterOccupancyTimeoutValue</t>
  </si>
  <si>
    <t>1.3.6.1.4.1.1248.1.8.2.3.1.1.12.2</t>
  </si>
  <si>
    <t>epHrDeviceCustomizeFuncEnableSupport</t>
  </si>
  <si>
    <t>1.3.6.1.4.1.1248.1.8.2.3.1.1.14.2</t>
  </si>
  <si>
    <t>epHrDeviceCustomizeFuncEnable</t>
  </si>
  <si>
    <t>1.3.6.1.4.1.1248.1.8.2.3.1.1.15.2</t>
  </si>
  <si>
    <t>1.3.6.1.4.1.1248.1.8.2.3.1.1.16.2</t>
  </si>
  <si>
    <t>epHrConsoleLocalization</t>
  </si>
  <si>
    <t>1.3.6.1.4.1.1248.1.8.2.3.1.1.17.2</t>
  </si>
  <si>
    <t>epHrConsoleDisableSupport</t>
  </si>
  <si>
    <t>1.3.6.1.4.1.1248.1.8.2.3.1.1.18.2</t>
  </si>
  <si>
    <t>epHrConsoleDisable</t>
  </si>
  <si>
    <t>1.3.6.1.4.1.1248.1.8.2.3.1.1.19.2</t>
  </si>
  <si>
    <t>epHrPasswordPolicyEnable</t>
  </si>
  <si>
    <t>1.3.6.1.4.1.1248.1.8.2.3.1.1.20.2</t>
  </si>
  <si>
    <t>1.3.6.1.4.1.1248.1.8.2.3.1.1.21.2</t>
  </si>
  <si>
    <t>1.3.6.1.4.1.1248.1.8.2.3.1.1.22.2</t>
  </si>
  <si>
    <t>1.3.6.1.4.1.1248.1.8.2.3.1.1.23.2</t>
  </si>
  <si>
    <t>1.3.6.1.4.1.1248.1.8.2.3.1.1.24.2</t>
  </si>
  <si>
    <t>epHrAuditLogEnable</t>
  </si>
  <si>
    <t>1.3.6.1.4.1.1248.1.8.2.3.1.1.25.2</t>
  </si>
  <si>
    <t>epHrMuteEnable</t>
  </si>
  <si>
    <t>1.3.6.1.4.1.1248.1.8.2.3.1.1.26.2</t>
  </si>
  <si>
    <t>epHrCommonToneType</t>
  </si>
  <si>
    <t>1.3.6.1.4.1.1248.1.8.2.3.1.1.27.2</t>
  </si>
  <si>
    <t>epHrSilentModeToneType</t>
  </si>
  <si>
    <t>1.3.6.1.4.1.1248.1.8.2.3.1.1.28.2</t>
  </si>
  <si>
    <t>epHrSilentModeEnable</t>
  </si>
  <si>
    <t>1.3.6.1.4.1.1248.1.8.2.3.1.1.29.2</t>
  </si>
  <si>
    <t>epHrApplicationProhibitEnable</t>
  </si>
  <si>
    <t>1.3.6.1.4.1.1248.1.8.2.3.1.1.30.2</t>
  </si>
  <si>
    <t>epHrServiceSupportLocation</t>
  </si>
  <si>
    <t>1.3.6.1.4.1.1248.1.8.2.3.1.1.31.2</t>
  </si>
  <si>
    <t>epHrInstallationCountryCode</t>
  </si>
  <si>
    <t>1.3.6.1.4.1.1248.1.8.2.3.1.1.32.2</t>
  </si>
  <si>
    <t>1.3.6.1.4.1.1248.1.8.2.3.1.1.33.2</t>
  </si>
  <si>
    <t>1.3.6.1.4.1.1248.1.8.2.3.1.1.34.2</t>
  </si>
  <si>
    <t>1.3.6.1.4.1.1248.1.8.2.3.1.1.35.2</t>
  </si>
  <si>
    <t>1.3.6.1.4.1.1248.1.8.2.3.1.1.36.2</t>
  </si>
  <si>
    <t>epHrConsoleHomeLayout</t>
  </si>
  <si>
    <t>1.3.6.1.4.1.1248.1.8.2.3.1.1.37.2</t>
  </si>
  <si>
    <t>1.3.6.1.4.1.1248.1.8.2.3.1.1.38.2</t>
  </si>
  <si>
    <t>1.3.6.1.4.1.1248.1.8.2.3.1.1.39.2</t>
  </si>
  <si>
    <t>1.3.6.1.4.1.1248.1.8.2.3.1.1.40.2</t>
  </si>
  <si>
    <t>1.3.6.1.4.1.1248.1.8.2.3.1.1.41.2</t>
  </si>
  <si>
    <t>1.3.6.1.4.1.1248.1.8.2.3.1.1.42.2</t>
  </si>
  <si>
    <t>epHrOptionNicEnable</t>
  </si>
  <si>
    <t>1.3.6.1.4.1.1248.1.8.2.3.1.1.43.2</t>
  </si>
  <si>
    <t>epHrAvailableOptionFaxPortsMaxNum</t>
  </si>
  <si>
    <t>1.3.6.1.4.1.1248.1.8.2.3.1.1.44.2</t>
  </si>
  <si>
    <t>epHrAvailableOptionFaxPortsNum</t>
  </si>
  <si>
    <t>1.3.6.1.4.1.1248.1.8.2.3.1.1.45.2</t>
  </si>
  <si>
    <t>epHrAutoDetectedSizePrioritySupport</t>
  </si>
  <si>
    <t>1.3.6.1.4.1.1248.1.8.2.3.1.1.49.2</t>
  </si>
  <si>
    <t>epHrAutoDetectedSizePriority</t>
  </si>
  <si>
    <t>1.3.6.1.4.1.1248.1.8.2.3.1.1.50.2</t>
  </si>
  <si>
    <t>epHrCommonVolumeType</t>
  </si>
  <si>
    <t>1.3.6.1.4.1.1248.1.8.2.3.2.1.2.2.1</t>
  </si>
  <si>
    <t>1.3.6.1.4.1.1248.1.8.2.3.2.1.3.2.1</t>
  </si>
  <si>
    <t>1.3.6.1.4.1.1248.1.8.2.3.2.1.4.2.1</t>
  </si>
  <si>
    <t>epHrCommonVolume</t>
  </si>
  <si>
    <t>1.3.6.1.4.1.1248.1.8.2.3.2.1.5.2.1</t>
  </si>
  <si>
    <t>1.3.6.1.4.1.1248.1.8.2.3.2.1.6.2.1</t>
  </si>
  <si>
    <t>epHrAutoClearJobSettingsTimeoutSelectableValue</t>
  </si>
  <si>
    <t>1.3.6.1.4.1.1248.1.8.2.3.3.1.2.2.1</t>
  </si>
  <si>
    <t>epHrPrinterOccupancyTimeoutSelectableValue</t>
  </si>
  <si>
    <t>1.3.6.1.4.1.1248.1.8.2.3.4.1.2.2.1</t>
  </si>
  <si>
    <t>epHrSilentModeVolumeType</t>
  </si>
  <si>
    <t>1.3.6.1.4.1.1248.1.8.2.3.5.1.2.2.1</t>
  </si>
  <si>
    <t>epHrSilentModeVolumeMaxVolume</t>
  </si>
  <si>
    <t>1.3.6.1.4.1.1248.1.8.2.3.5.1.3.2.1</t>
  </si>
  <si>
    <t>epHrSilentModeVolumeMinVolume</t>
  </si>
  <si>
    <t>1.3.6.1.4.1.1248.1.8.2.3.5.1.4.2.1</t>
  </si>
  <si>
    <t>epHrSilentModeVolume</t>
  </si>
  <si>
    <t>1.3.6.1.4.1.1248.1.8.2.3.5.1.5.2.1</t>
  </si>
  <si>
    <t>1.3.6.1.4.1.1248.1.8.2.3.8.1.3.2.1</t>
  </si>
  <si>
    <t>epHrSMIMEFunctionDefaultSignature</t>
  </si>
  <si>
    <t>1.3.6.1.4.1.1248.1.8.2.3.8.1.4.2.1</t>
  </si>
  <si>
    <t>epHrOperationType</t>
  </si>
  <si>
    <t>1.3.6.1.4.1.1248.1.8.2.4.1.1.2.2.1</t>
  </si>
  <si>
    <t>epHrOperationSetting</t>
  </si>
  <si>
    <t>1.3.6.1.4.1.1248.1.8.2.4.1.1.3.2.1</t>
  </si>
  <si>
    <t>epHrOperationStatus</t>
  </si>
  <si>
    <t>1.3.6.1.4.1.1248.1.8.2.4.1.1.4.2.1</t>
  </si>
  <si>
    <t>1.3.6.1.4.1.1248.1.8.2.5.1.1.1.2</t>
  </si>
  <si>
    <t>1.3.6.1.4.1.1248.1.8.2.5.1.1.2.2</t>
  </si>
  <si>
    <t>1.3.6.1.4.1.1248.1.8.2.5.1.1.3.2</t>
  </si>
  <si>
    <t>1.3.6.1.4.1.1248.1.8.2.5.1.1.4.2</t>
  </si>
  <si>
    <t>1.3.6.1.4.1.1248.1.8.2.5.1.1.5.2</t>
  </si>
  <si>
    <t>epHrAuthServerAddressSupport</t>
  </si>
  <si>
    <t>1.3.6.1.4.1.1248.1.8.2.5.1.1.6.2</t>
  </si>
  <si>
    <t>epHrAuthServerPort</t>
  </si>
  <si>
    <t>1.3.6.1.4.1.1248.1.8.2.5.1.1.7.2</t>
  </si>
  <si>
    <t>1.3.6.1.4.1.1248.1.8.2.5.2.1.2.2.1</t>
  </si>
  <si>
    <t>1.3.6.1.4.1.1248.1.8.2.5.2.1.3.2.1</t>
  </si>
  <si>
    <t>1.3.6.1.4.1.1248.1.8.2.5.2.1.4.2.1</t>
  </si>
  <si>
    <t>1.3.6.1.4.1.1248.1.8.2.6.1.1.1.2</t>
  </si>
  <si>
    <t>1.3.6.1.4.1.1248.1.8.2.6.1.1.2.2</t>
  </si>
  <si>
    <t>1.3.6.1.4.1.1248.1.8.2.6.1.1.3.2</t>
  </si>
  <si>
    <t>1.3.6.1.4.1.1248.1.8.2.6.1.1.4.2</t>
  </si>
  <si>
    <t>epHrMailSmtpServerAddress</t>
  </si>
  <si>
    <t>1.3.6.1.4.1.1248.1.8.2.6.1.1.5.2</t>
  </si>
  <si>
    <t>1.3.6.1.4.1.1248.1.8.2.6.1.1.6.2</t>
  </si>
  <si>
    <t>1.3.6.1.4.1.1248.1.8.2.6.1.1.7.2</t>
  </si>
  <si>
    <t>1.3.6.1.4.1.1248.1.8.2.6.1.1.8.2</t>
  </si>
  <si>
    <t>epHrMailSmtpSecureConnection</t>
  </si>
  <si>
    <t>1.3.6.1.4.1.1248.1.8.2.6.1.1.9.2</t>
  </si>
  <si>
    <t>epHrMailCertificateValidation</t>
  </si>
  <si>
    <t>1.3.6.1.4.1.1248.1.8.2.6.1.1.10.2</t>
  </si>
  <si>
    <t>epHrMailAuthenticationPasswordCharType</t>
  </si>
  <si>
    <t>1.3.6.1.4.1.1248.1.8.2.6.1.1.11.2</t>
  </si>
  <si>
    <t>epHrMailAuthenticationAcountMaxSize</t>
  </si>
  <si>
    <t>1.3.6.1.4.1.1248.1.8.2.6.1.1.12.2</t>
  </si>
  <si>
    <t>1.3.6.1.4.1.1248.1.8.2.6.2.1.2.2.1</t>
  </si>
  <si>
    <t>1.3.6.1.4.1.1248.1.8.2.6.2.1.3.2.1</t>
  </si>
  <si>
    <t>1.3.6.1.4.1.1248.1.8.2.6.2.1.4.2.1</t>
  </si>
  <si>
    <t>epHrMailAddressGroupIndex</t>
  </si>
  <si>
    <t>1.3.6.1.4.1.1248.1.8.2.6.2.1.5.2.1</t>
  </si>
  <si>
    <t>epHrMailGroupName</t>
  </si>
  <si>
    <t>1.3.6.1.4.1.1248.1.8.2.6.3.1.2.2.1</t>
  </si>
  <si>
    <t>epHrMailGroupNameInKana</t>
  </si>
  <si>
    <t>1.3.6.1.4.1.1248.1.8.2.6.3.1.3.2.1</t>
  </si>
  <si>
    <t>epHrMailGroupAddressIndex</t>
  </si>
  <si>
    <t>1.3.6.1.4.1.1248.1.8.2.6.3.1.4.2.1</t>
  </si>
  <si>
    <t>epHrMailAddrAndGroupName</t>
  </si>
  <si>
    <t>1.3.6.1.4.1.1248.1.8.2.6.4.1.2.2.1</t>
  </si>
  <si>
    <t>epHrMailAddrAndGroupNameInKana</t>
  </si>
  <si>
    <t>1.3.6.1.4.1.1248.1.8.2.6.4.1.3.2.1</t>
  </si>
  <si>
    <t>epHrMailAddrAndGroupEntryType</t>
  </si>
  <si>
    <t>1.3.6.1.4.1.1248.1.8.2.6.4.1.4.2.1</t>
  </si>
  <si>
    <t>epHrMailAddrAndGroupAddress</t>
  </si>
  <si>
    <t>1.3.6.1.4.1.1248.1.8.2.6.4.1.5.2.1</t>
  </si>
  <si>
    <t>epHrMailAddrAndGroupAddressIndex</t>
  </si>
  <si>
    <t>1.3.6.1.4.1.1248.1.8.2.6.4.1.6.2.1</t>
  </si>
  <si>
    <t>epHrMailAddrAndGroupAddressIndex2</t>
  </si>
  <si>
    <t>1.3.6.1.4.1.1248.1.8.2.6.4.1.7.2.1</t>
  </si>
  <si>
    <t>epHrMailAddrAndGroupRegularAddress</t>
  </si>
  <si>
    <t>1.3.6.1.4.1.1248.1.8.2.6.4.1.8.2.1</t>
  </si>
  <si>
    <t>epHrMailAddrAndGroupUsedFunction</t>
  </si>
  <si>
    <t>1.3.6.1.4.1.1248.1.8.2.6.4.1.9.2.1</t>
  </si>
  <si>
    <t>epHrMailAddrSettingSupport</t>
  </si>
  <si>
    <t>1.3.6.1.4.1.1248.1.8.2.6.5.1.1.2</t>
  </si>
  <si>
    <t>1.3.6.1.4.1.1248.1.8.2.6.5.1.2.2</t>
  </si>
  <si>
    <t>1.3.6.1.4.1.1248.1.8.2.6.5.1.3.2</t>
  </si>
  <si>
    <t>epHrMailAddrMaxAddrsAndGroups</t>
  </si>
  <si>
    <t>1.3.6.1.4.1.1248.1.8.2.6.5.1.4.2</t>
  </si>
  <si>
    <t>1.3.6.1.4.1.1248.1.8.2.6.5.1.5.2</t>
  </si>
  <si>
    <t>1.3.6.1.4.1.1248.1.8.2.6.5.1.6.2</t>
  </si>
  <si>
    <t>epHrMailAddrAndGroupRegistState</t>
  </si>
  <si>
    <t>1.3.6.1.4.1.1248.1.8.2.6.5.1.7.2</t>
  </si>
  <si>
    <t>1.3.6.1.4.1.1248.1.8.2.6.5.1.8.2</t>
  </si>
  <si>
    <t>1.3.6.1.4.1.1248.1.8.2.6.5.1.9.2</t>
  </si>
  <si>
    <t>epHrMailAddrAndGroupLockState</t>
  </si>
  <si>
    <t>1.3.6.1.4.1.1248.1.8.2.6.5.1.10.2</t>
  </si>
  <si>
    <t>epHrMaxMailAddressNumInGroup</t>
  </si>
  <si>
    <t>1.3.6.1.4.1.1248.1.8.2.6.5.1.11.2</t>
  </si>
  <si>
    <t>epHrMailAddrAndGroupRegistState2</t>
  </si>
  <si>
    <t>1.3.6.1.4.1.1248.1.8.2.6.5.1.12.2</t>
  </si>
  <si>
    <t>epHrMailAddrAndGroupLockState2</t>
  </si>
  <si>
    <t>1.3.6.1.4.1.1248.1.8.2.6.5.1.13.2</t>
  </si>
  <si>
    <t>epHrMailAddrRegistAddresses</t>
  </si>
  <si>
    <t>1.3.6.1.4.1.1248.1.8.2.6.5.1.14.2</t>
  </si>
  <si>
    <t>epHrMailAddrRegistGroups</t>
  </si>
  <si>
    <t>1.3.6.1.4.1.1248.1.8.2.6.5.1.15.2</t>
  </si>
  <si>
    <t>epHrMailAddrRegistAddrsAndGroups</t>
  </si>
  <si>
    <t>1.3.6.1.4.1.1248.1.8.2.6.5.1.16.2</t>
  </si>
  <si>
    <t>epHrFolderSupportAccessProtocols</t>
  </si>
  <si>
    <t>1.3.6.1.4.1.1248.1.8.2.7.1.1.1.2</t>
  </si>
  <si>
    <t>epHrFolderMaxAddresses</t>
  </si>
  <si>
    <t>1.3.6.1.4.1.1248.1.8.2.7.1.1.2.2</t>
  </si>
  <si>
    <t>epHrFolderMaxAddressSize</t>
  </si>
  <si>
    <t>1.3.6.1.4.1.1248.1.8.2.7.1.1.3.2</t>
  </si>
  <si>
    <t>epHrFolderRegistState</t>
  </si>
  <si>
    <t>1.3.6.1.4.1.1248.1.8.2.7.1.1.4.2</t>
  </si>
  <si>
    <t>epHrFolderLockState</t>
  </si>
  <si>
    <t>1.3.6.1.4.1.1248.1.8.2.7.1.1.5.2</t>
  </si>
  <si>
    <t>epHrFolderRegistState2</t>
  </si>
  <si>
    <t>1.3.6.1.4.1.1248.1.8.2.7.1.1.6.2</t>
  </si>
  <si>
    <t>epHrFolderLockState2</t>
  </si>
  <si>
    <t>1.3.6.1.4.1.1248.1.8.2.7.1.1.7.2</t>
  </si>
  <si>
    <t>1.3.6.1.4.1.1248.1.8.2.7.1.1.8.2</t>
  </si>
  <si>
    <t>1.3.6.1.4.1.1248.1.8.2.7.1.1.9.2</t>
  </si>
  <si>
    <t>1.3.6.1.4.1.1248.1.8.2.7.1.1.10.2</t>
  </si>
  <si>
    <t>1.3.6.1.4.1.1248.1.8.2.7.2.1.2.2.1</t>
  </si>
  <si>
    <t>1.3.6.1.4.1.1248.1.8.2.7.2.1.3.2.1</t>
  </si>
  <si>
    <t>epHrFolderAddress</t>
  </si>
  <si>
    <t>1.3.6.1.4.1.1248.1.8.2.7.2.1.4.2.1</t>
  </si>
  <si>
    <t>1.3.6.1.4.1.1248.1.8.2.7.2.1.5.2.1</t>
  </si>
  <si>
    <t>epHrFolderAddress3</t>
  </si>
  <si>
    <t>1.3.6.1.4.1.1248.1.8.2.7.2.1.6.2.1</t>
  </si>
  <si>
    <t>1.3.6.1.4.1.1248.1.8.2.7.2.1.7.2.1</t>
  </si>
  <si>
    <t>epHrFolderAuthenticationPassword</t>
  </si>
  <si>
    <t>1.3.6.1.4.1.1248.1.8.2.7.2.1.8.2.1</t>
  </si>
  <si>
    <t>epHrFolderAccessProtocol</t>
  </si>
  <si>
    <t>1.3.6.1.4.1.1248.1.8.2.7.2.1.9.2.1</t>
  </si>
  <si>
    <t>epHrFolderFtpPort</t>
  </si>
  <si>
    <t>1.3.6.1.4.1.1248.1.8.2.7.2.1.10.2.1</t>
  </si>
  <si>
    <t>epHrFolderFtpPassiveModeEnable</t>
  </si>
  <si>
    <t>1.3.6.1.4.1.1248.1.8.2.7.2.1.11.2.1</t>
  </si>
  <si>
    <t>epHrFolderRegularAddress</t>
  </si>
  <si>
    <t>1.3.6.1.4.1.1248.1.8.2.7.2.1.12.2.1</t>
  </si>
  <si>
    <t>epHrFolderUsedFunction</t>
  </si>
  <si>
    <t>1.3.6.1.4.1.1248.1.8.2.7.2.1.13.2.1</t>
  </si>
  <si>
    <t>epHrFolderSecureConnectionEnable</t>
  </si>
  <si>
    <t>1.3.6.1.4.1.1248.1.8.2.7.2.1.14.2.1</t>
  </si>
  <si>
    <t>epHrFolderProxyEnable</t>
  </si>
  <si>
    <t>1.3.6.1.4.1.1248.1.8.2.7.2.1.15.2.1</t>
  </si>
  <si>
    <t>1.3.6.1.4.1.1248.1.8.2.7.2.1.16.2.1</t>
  </si>
  <si>
    <t>epHrAddrBookMngIntegrateSupport</t>
  </si>
  <si>
    <t>1.3.6.1.4.1.1248.1.8.2.8.1.1.1.2</t>
  </si>
  <si>
    <t>epHrAddrBookMngWebConfigImportURI</t>
  </si>
  <si>
    <t>1.3.6.1.4.1.1248.1.8.2.8.1.1.2.2</t>
  </si>
  <si>
    <t>epHrAddrBookMngWebConfigExportURI</t>
  </si>
  <si>
    <t>1.3.6.1.4.1.1248.1.8.2.8.1.1.3.2</t>
  </si>
  <si>
    <t>epHrUsageLimitEnable</t>
  </si>
  <si>
    <t>1.3.6.1.4.1.1248.1.8.2.10.1.1.1.2</t>
  </si>
  <si>
    <t>1.3.6.1.4.1.1248.1.8.2.10.1.1.2.2</t>
  </si>
  <si>
    <t>1.3.6.1.4.1.1248.1.8.2.10.1.1.3.2</t>
  </si>
  <si>
    <t>epHrUsageLimitUnauthorizedDataPrintAndScanEnable</t>
  </si>
  <si>
    <t>1.3.6.1.4.1.1248.1.8.2.10.1.1.4.2</t>
  </si>
  <si>
    <t>1.3.6.1.4.1.1248.1.8.2.10.1.1.5.2</t>
  </si>
  <si>
    <t>1.3.6.1.4.1.1248.1.8.2.10.1.1.6.2</t>
  </si>
  <si>
    <t>epHrUsageLimitPasswordPrintEnable</t>
  </si>
  <si>
    <t>1.3.6.1.4.1.1248.1.8.2.10.1.1.7.2</t>
  </si>
  <si>
    <t>epHrUsageLimitProhibitCancelOtherUserJobEnable</t>
  </si>
  <si>
    <t>1.3.6.1.4.1.1248.1.8.2.10.1.1.8.2</t>
  </si>
  <si>
    <t>epHrUsageLimitGuestUserEnableFuntion</t>
  </si>
  <si>
    <t>1.3.6.1.4.1.1248.1.8.2.10.1.1.10.2</t>
  </si>
  <si>
    <t>epHrUsageLimitGuestUserColorProhibitEnable</t>
  </si>
  <si>
    <t>1.3.6.1.4.1.1248.1.8.2.10.1.1.11.2</t>
  </si>
  <si>
    <t>epHrUsageLimitLogoutWithJobPurgeEnable</t>
  </si>
  <si>
    <t>1.3.6.1.4.1.1248.1.8.2.10.1.1.12.2</t>
  </si>
  <si>
    <t>epHrUsageLimitUserName</t>
  </si>
  <si>
    <t>1.3.6.1.4.1.1248.1.8.2.10.2.1.2.2.1</t>
  </si>
  <si>
    <t>epHrUsageLimitUserPassword</t>
  </si>
  <si>
    <t>1.3.6.1.4.1.1248.1.8.2.10.2.1.3.2.1</t>
  </si>
  <si>
    <t>epHrUsageLimitUserFunction</t>
  </si>
  <si>
    <t>1.3.6.1.4.1.1248.1.8.2.10.2.1.4.2.1</t>
  </si>
  <si>
    <t>epHrUsageLimitUserColorEnable</t>
  </si>
  <si>
    <t>1.3.6.1.4.1.1248.1.8.2.10.2.1.5.2.1</t>
  </si>
  <si>
    <t>epHrOpenPlatformVersion</t>
  </si>
  <si>
    <t>1.3.6.1.4.1.1248.1.8.2.11.1.1.1.1</t>
  </si>
  <si>
    <t>epHrOpenPlatformActivationProductKey</t>
  </si>
  <si>
    <t>1.3.6.1.4.1.1248.1.8.2.11.1.1.2.1</t>
  </si>
  <si>
    <t>epHrOpenPlatformVersionSelectableValue</t>
  </si>
  <si>
    <t>1.3.6.1.4.1.1248.1.8.2.11.2.1.2.1.1</t>
  </si>
  <si>
    <t>1.3.6.1.4.1.1248.1.8.2.11.3.1.1.2</t>
  </si>
  <si>
    <t>1.3.6.1.4.1.1248.1.8.2.11.3.1.2.2</t>
  </si>
  <si>
    <t>1.3.6.1.4.1.1248.1.8.2.11.3.1.3.2</t>
  </si>
  <si>
    <t>1.3.6.1.4.1.1248.1.8.2.11.3.1.4.2</t>
  </si>
  <si>
    <t>1.3.6.1.4.1.1248.1.8.2.11.3.1.5.2</t>
  </si>
  <si>
    <t>1.3.6.1.4.1.1248.1.8.2.11.4.1.2.2.1</t>
  </si>
  <si>
    <t>1.3.6.1.4.1.1248.1.8.2.11.4.1.3.2.1</t>
  </si>
  <si>
    <t>1.3.6.1.4.1.1248.1.8.2.11.4.1.4.2.1</t>
  </si>
  <si>
    <t>epHrOpenPlatformEmgUsageLimitUserPassword</t>
  </si>
  <si>
    <t>1.3.6.1.4.1.1248.1.8.2.11.4.1.5.2.1</t>
  </si>
  <si>
    <t>epHrOpenPlatformEmgUsageLimitUserFunction</t>
  </si>
  <si>
    <t>1.3.6.1.4.1.1248.1.8.2.11.4.1.6.2.1</t>
  </si>
  <si>
    <t>1.3.6.1.4.1.1248.1.8.2.11.4.1.7.2.1</t>
  </si>
  <si>
    <t>epHrGeneralMaintenanceFirstUsageTime</t>
  </si>
  <si>
    <t>1.3.6.1.4.1.1248.1.8.2.12.1.1.1.2</t>
  </si>
  <si>
    <t>epHrGeneralMaintenanceFirstTIReceiptTime</t>
  </si>
  <si>
    <t>1.3.6.1.4.1.1248.1.8.2.12.1.1.2.2</t>
  </si>
  <si>
    <t>epHrGeneralMaintenanceLastTIReceiptTime</t>
  </si>
  <si>
    <t>1.3.6.1.4.1.1248.1.8.2.12.1.1.3.2</t>
  </si>
  <si>
    <t>epHrGeneralMaintenancePowerOnMinTemperature</t>
  </si>
  <si>
    <t>1.3.6.1.4.1.1248.1.8.2.12.1.1.4.2</t>
  </si>
  <si>
    <t>epHrGeneralMaintenanceWakeupMaxTemperature</t>
  </si>
  <si>
    <t>1.3.6.1.4.1.1248.1.8.2.12.1.1.5.2</t>
  </si>
  <si>
    <t>epHrGeneralMaintenanceCurrentTemperature</t>
  </si>
  <si>
    <t>1.3.6.1.4.1.1248.1.8.2.12.1.1.6.2</t>
  </si>
  <si>
    <t>epHrGeneralMaintenanceCurrentHumidity</t>
  </si>
  <si>
    <t>1.3.6.1.4.1.1248.1.8.2.12.1.1.7.2</t>
  </si>
  <si>
    <t>epHrGeneralMaintenanceCurrentPressure</t>
  </si>
  <si>
    <t>1.3.6.1.4.1.1248.1.8.2.12.1.1.8.2</t>
  </si>
  <si>
    <t>epHrGeneralMaintenanceTotalEnergizationTime</t>
  </si>
  <si>
    <t>1.3.6.1.4.1.1248.1.8.2.12.1.1.9.2</t>
  </si>
  <si>
    <t>epHrSettingHistoryCommonIndexType</t>
  </si>
  <si>
    <t>1.3.6.1.4.1.1248.1.8.2.13.1.1.1.2</t>
  </si>
  <si>
    <t>epHrSettingHistoryCommonMaxSize</t>
  </si>
  <si>
    <t>1.3.6.1.4.1.1248.1.8.2.13.1.1.2.2</t>
  </si>
  <si>
    <t>epHrSettingHistoryType</t>
  </si>
  <si>
    <t>1.3.6.1.4.1.1248.1.8.2.13.2.1.2.2.1</t>
  </si>
  <si>
    <t>epHrSettingHistoryDescription</t>
  </si>
  <si>
    <t>1.3.6.1.4.1.1248.1.8.2.13.2.1.3.2.1</t>
  </si>
  <si>
    <t>epHrSettingHistoryTime</t>
  </si>
  <si>
    <t>1.3.6.1.4.1.1248.1.8.2.13.2.1.4.2.1</t>
  </si>
  <si>
    <t>epHrStatusHistoryCommonIndexType</t>
  </si>
  <si>
    <t>1.3.6.1.4.1.1248.1.8.2.14.1.1.2.2.1</t>
  </si>
  <si>
    <t>epHrStatusHistoryCommonMaxSize</t>
  </si>
  <si>
    <t>1.3.6.1.4.1.1248.1.8.2.14.1.1.3.2.1</t>
  </si>
  <si>
    <t>epHrStatusHistoryCommonType</t>
  </si>
  <si>
    <t>1.3.6.1.4.1.1248.1.8.2.14.1.1.4.2.1</t>
  </si>
  <si>
    <t>epHrStatusHistoryCommonCodeType</t>
  </si>
  <si>
    <t>1.3.6.1.4.1.1248.1.8.2.14.1.1.5.2.1</t>
  </si>
  <si>
    <t>epHrStatusHistoryCommonCountUnit</t>
  </si>
  <si>
    <t>1.3.6.1.4.1.1248.1.8.2.14.1.1.6.2.1</t>
  </si>
  <si>
    <t>epHrStatusHistoryCode</t>
  </si>
  <si>
    <t>1.3.6.1.4.1.1248.1.8.2.14.2.1.2.2.8.1</t>
  </si>
  <si>
    <t>epHrStatusHistoryTime</t>
  </si>
  <si>
    <t>1.3.6.1.4.1.1248.1.8.2.14.2.1.3.2.8.1</t>
  </si>
  <si>
    <t>epHrStatusHistoryCount</t>
  </si>
  <si>
    <t>1.3.6.1.4.1.1248.1.8.2.14.2.1.4.2.8.1</t>
  </si>
  <si>
    <t>epHrStatusHistoryTemperature</t>
  </si>
  <si>
    <t>1.3.6.1.4.1.1248.1.8.2.14.2.1.5.2.8.1</t>
  </si>
  <si>
    <t>epHrStatusHistoryHumidity</t>
  </si>
  <si>
    <t>1.3.6.1.4.1.1248.1.8.2.14.2.1.6.2.8.1</t>
  </si>
  <si>
    <t>1.3.6.1.4.1.1248.1.8.2.14.2.1.7.2.8.1</t>
  </si>
  <si>
    <t>epHrStatusHistorySubCode</t>
  </si>
  <si>
    <t>1.3.6.1.4.1.1248.1.8.2.14.2.1.8.2.8.1</t>
  </si>
  <si>
    <t>epHrStatusNotifyCommonMaxSize</t>
  </si>
  <si>
    <t>1.3.6.1.4.1.1248.1.8.2.14.3.1.2.2.1</t>
  </si>
  <si>
    <t>epHrStatusNotifyCommonType</t>
  </si>
  <si>
    <t>1.3.6.1.4.1.1248.1.8.2.14.3.1.3.2.1</t>
  </si>
  <si>
    <t>epHrStatusNotifyCommonCodeType</t>
  </si>
  <si>
    <t>1.3.6.1.4.1.1248.1.8.2.14.3.1.4.2.1</t>
  </si>
  <si>
    <t>epHrStatusNotifyCommonMaxOccurrenceSize</t>
  </si>
  <si>
    <t>1.3.6.1.4.1.1248.1.8.2.14.3.1.5.2.1</t>
  </si>
  <si>
    <t>epHrStatusNotifyCode</t>
  </si>
  <si>
    <t>1.3.6.1.4.1.1248.1.8.2.14.4.1.2.2.1.1</t>
  </si>
  <si>
    <t>epHrStatusNotifyOccurrenceCode</t>
  </si>
  <si>
    <t>1.3.6.1.4.1.1248.1.8.2.14.5.1.2.2.1.1</t>
  </si>
  <si>
    <t>epHrStatusNotifyOccurrenceCounter</t>
  </si>
  <si>
    <t>1.3.6.1.4.1.1248.1.8.2.14.5.1.3.2.1.1</t>
  </si>
  <si>
    <t>epHrStatusHistory2CommonIndexType</t>
  </si>
  <si>
    <t>1.3.6.1.4.1.1248.1.8.2.14.6.1.2.2.1</t>
  </si>
  <si>
    <t>epHrStatusHistory2CommonMaxSize</t>
  </si>
  <si>
    <t>1.3.6.1.4.1.1248.1.8.2.14.6.1.3.2.1</t>
  </si>
  <si>
    <t>epHrStatusHistory2CommonType</t>
  </si>
  <si>
    <t>1.3.6.1.4.1.1248.1.8.2.14.6.1.4.2.1</t>
  </si>
  <si>
    <t>epHrStatusHistory2CommonCodeType</t>
  </si>
  <si>
    <t>1.3.6.1.4.1.1248.1.8.2.14.6.1.5.2.1</t>
  </si>
  <si>
    <t>epHrStatusHistory2CommonCountUnit</t>
  </si>
  <si>
    <t>1.3.6.1.4.1.1248.1.8.2.14.6.1.6.2.1</t>
  </si>
  <si>
    <t>epHrStatusHistory2Code</t>
  </si>
  <si>
    <t>1.3.6.1.4.1.1248.1.8.2.14.7.1.2.2.1.1</t>
  </si>
  <si>
    <t>epHrStatusHistory2Time</t>
  </si>
  <si>
    <t>1.3.6.1.4.1.1248.1.8.2.14.7.1.3.2.1.1</t>
  </si>
  <si>
    <t>epHrStatusHistory2Count</t>
  </si>
  <si>
    <t>1.3.6.1.4.1.1248.1.8.2.14.7.1.4.2.1.1</t>
  </si>
  <si>
    <t>epHrStatusHistory2Temperature</t>
  </si>
  <si>
    <t>1.3.6.1.4.1.1248.1.8.2.14.7.1.5.2.1.1</t>
  </si>
  <si>
    <t>epHrStatusHistory2Humidity</t>
  </si>
  <si>
    <t>1.3.6.1.4.1.1248.1.8.2.14.7.1.6.2.1.1</t>
  </si>
  <si>
    <t>epHrStatusHistory2LocationIndex</t>
  </si>
  <si>
    <t>1.3.6.1.4.1.1248.1.8.2.14.7.1.7.2.1.1</t>
  </si>
  <si>
    <t>epHrStatusHistory2SubCode</t>
  </si>
  <si>
    <t>1.3.6.1.4.1.1248.1.8.2.14.7.1.8.2.1.1</t>
  </si>
  <si>
    <t>epHrConsoleDisplayMinBrightness</t>
  </si>
  <si>
    <t>1.3.6.1.4.1.1248.1.8.2.15.1.1.2.2.1</t>
  </si>
  <si>
    <t>epHrConsoleDisplayMaxBrightness</t>
  </si>
  <si>
    <t>1.3.6.1.4.1.1248.1.8.2.15.1.1.3.2.1</t>
  </si>
  <si>
    <t>epHrConsoleDisplayBrightness</t>
  </si>
  <si>
    <t>1.3.6.1.4.1.1248.1.8.2.15.1.1.4.2.1</t>
  </si>
  <si>
    <t>epHrStatsType</t>
  </si>
  <si>
    <t>1.3.6.1.4.1.1248.1.8.2.16.1.1.2.2.1</t>
  </si>
  <si>
    <t>epHrStatsCounter</t>
  </si>
  <si>
    <t>1.3.6.1.4.1.1248.1.8.2.16.1.1.3.2.1</t>
  </si>
  <si>
    <t>epHrStatsSettingType</t>
  </si>
  <si>
    <t>1.3.6.1.4.1.1248.1.8.2.16.2.1.2.2.1</t>
  </si>
  <si>
    <t>epHrStatsSettingValue</t>
  </si>
  <si>
    <t>1.3.6.1.4.1.1248.1.8.2.16.2.1.3.2.1</t>
  </si>
  <si>
    <t>epHrStatsUISupportGuidanceMaxSize</t>
  </si>
  <si>
    <t>1.3.6.1.4.1.1248.1.8.2.16.3.1.1.2</t>
  </si>
  <si>
    <t>epHrStatsTouchPanelSupportType</t>
  </si>
  <si>
    <t>1.3.6.1.4.1.1248.1.8.2.16.4.1.2.2.1</t>
  </si>
  <si>
    <t>epHrStatsTouchPanelSupportMaxSize</t>
  </si>
  <si>
    <t>1.3.6.1.4.1.1248.1.8.2.16.4.1.3.2.1</t>
  </si>
  <si>
    <t>epHrStatsTouchPanelCounter</t>
  </si>
  <si>
    <t>1.3.6.1.4.1.1248.1.8.2.16.5.1.2.2.1.1</t>
  </si>
  <si>
    <t>epHrStatsGuidanceType</t>
  </si>
  <si>
    <t>1.3.6.1.4.1.1248.1.8.2.16.6.1.2.2.1</t>
  </si>
  <si>
    <t>epHrStatsGuidanceDisplayCount</t>
  </si>
  <si>
    <t>1.3.6.1.4.1.1248.1.8.2.16.6.1.3.2.1</t>
  </si>
  <si>
    <t>epHrStatsGuidanceHistoryIndexType</t>
  </si>
  <si>
    <t>1.3.6.1.4.1.1248.1.8.2.16.6.1.4.2.1</t>
  </si>
  <si>
    <t>epHrStatsGuidanceHistoryMaxSize</t>
  </si>
  <si>
    <t>1.3.6.1.4.1.1248.1.8.2.16.6.1.5.2.1</t>
  </si>
  <si>
    <t>epHrStatsGuidanceHistoryDisplayTime</t>
  </si>
  <si>
    <t>1.3.6.1.4.1.1248.1.8.2.16.7.1.2.2.1.1</t>
  </si>
  <si>
    <t>1.3.6.1.4.1.1248.1.8.2.16.8.1.1.2.1</t>
  </si>
  <si>
    <t>1.3.6.1.4.1.1248.1.8.2.16.8.1.2.2.1</t>
  </si>
  <si>
    <t>1.3.6.1.4.1.1248.1.8.2.16.9.1.2.2.1</t>
  </si>
  <si>
    <t>1.3.6.1.4.1.1248.1.8.2.16.9.1.3.2.1</t>
  </si>
  <si>
    <t>1.3.6.1.4.1.1248.1.8.2.16.9.1.4.2.1</t>
  </si>
  <si>
    <t>epHrStatsIconSupportAddCounter</t>
  </si>
  <si>
    <t>1.3.6.1.4.1.1248.1.8.2.16.10.1.1.2</t>
  </si>
  <si>
    <t>epHrStatsIconSupportRemoveCounter</t>
  </si>
  <si>
    <t>1.3.6.1.4.1.1248.1.8.2.16.10.1.2.2</t>
  </si>
  <si>
    <t>epHrStatsIconSupportIconMaxSize</t>
  </si>
  <si>
    <t>1.3.6.1.4.1.1248.1.8.2.16.10.1.3.2</t>
  </si>
  <si>
    <t>epHrStatsIconSupportIconColorMaxSize</t>
  </si>
  <si>
    <t>1.3.6.1.4.1.1248.1.8.2.16.10.1.4.2</t>
  </si>
  <si>
    <t>epHrStatsIconCount</t>
  </si>
  <si>
    <t>1.3.6.1.4.1.1248.1.8.2.16.11.1.2.2.1</t>
  </si>
  <si>
    <t>epHrStatsIconColorCount</t>
  </si>
  <si>
    <t>1.3.6.1.4.1.1248.1.8.2.16.12.1.2.2.1</t>
  </si>
  <si>
    <t>epHrPeripheralType</t>
  </si>
  <si>
    <t>1.3.6.1.4.1.1248.1.8.2.17.1.1.2.2.1</t>
  </si>
  <si>
    <t>epHrPeripheralStatusCodeType</t>
  </si>
  <si>
    <t>1.3.6.1.4.1.1248.1.8.2.17.1.1.3.2.1</t>
  </si>
  <si>
    <t>epHrPeripheralStatusCode</t>
  </si>
  <si>
    <t>1.3.6.1.4.1.1248.1.8.2.17.1.1.4.2.1</t>
  </si>
  <si>
    <t>epHrPeripheralCounterUnit</t>
  </si>
  <si>
    <t>1.3.6.1.4.1.1248.1.8.2.17.1.1.5.2.1</t>
  </si>
  <si>
    <t>epHrPeripheralCount</t>
  </si>
  <si>
    <t>1.3.6.1.4.1.1248.1.8.2.17.1.1.6.2.1</t>
  </si>
  <si>
    <t>epHrStorageTmpDeleteEnable</t>
  </si>
  <si>
    <t>1.3.6.1.4.1.1248.1.8.2.18.1.1.1.2</t>
  </si>
  <si>
    <t>epHrPowerMgmtCtrlCommand</t>
  </si>
  <si>
    <t>1.3.6.1.4.1.1248.1.8.2.19.1.1.1.2.1</t>
  </si>
  <si>
    <t>epHrPowerMgmtCtrlCommandSetting</t>
  </si>
  <si>
    <t>1.3.6.1.4.1.1248.1.8.2.19.1.1.2.2.1</t>
  </si>
  <si>
    <t>epHrPowerMgmtCtrlCommandProcessTime</t>
  </si>
  <si>
    <t>1.3.6.1.4.1.1248.1.8.2.19.1.1.3.2.1</t>
  </si>
  <si>
    <t>epHrPowerMgmtCtrlCommandReturnTime</t>
  </si>
  <si>
    <t>1.3.6.1.4.1.1248.1.8.2.19.1.1.4.2.1</t>
  </si>
  <si>
    <t>epHrPowerMgmtLimitSNMPSupport</t>
  </si>
  <si>
    <t>1.3.6.1.4.1.1248.1.8.2.19.2.1.1.2</t>
  </si>
  <si>
    <t>1.3.6.1.4.1.1248.1.8.2.20.1.1.2.2.2.8</t>
  </si>
  <si>
    <t>1.3.6.1.4.1.1248.1.8.2.20.1.1.3.2.2.8</t>
  </si>
  <si>
    <t>1.3.6.1.4.1.1248.1.8.2.20.1.1.7.2.2.8</t>
  </si>
  <si>
    <t>1.3.6.1.4.1.1248.1.8.2.20.1.1.8.2.2.8</t>
  </si>
  <si>
    <t>epHrEmbeddedAgentSettingsType</t>
  </si>
  <si>
    <t>1.3.6.1.4.1.1248.1.8.2.21.1.1.2.2.1</t>
  </si>
  <si>
    <t>epHrEmbeddedAgentSettingsEnable</t>
  </si>
  <si>
    <t>1.3.6.1.4.1.1248.1.8.2.21.1.1.3.2.1</t>
  </si>
  <si>
    <t>1.3.6.1.4.1.1248.1.8.2.21.1.1.4.2.1</t>
  </si>
  <si>
    <t>epHrEmbeddedAgentSettingsMaxDestinationSize</t>
  </si>
  <si>
    <t>epHrEmbeddedAgentSettingsDestination</t>
  </si>
  <si>
    <t>epHrEmbeddedAgentSettingsScheduleTypeSupport</t>
  </si>
  <si>
    <t>1.3.6.1.4.1.1248.1.8.2.21.1.1.11.2.1</t>
  </si>
  <si>
    <t>epHrEmbeddedAgentSettingsScheduleType</t>
  </si>
  <si>
    <t>1.3.6.1.4.1.1248.1.8.2.21.1.1.12.2.1</t>
  </si>
  <si>
    <t>1.3.6.1.4.1.1248.1.8.2.21.1.1.13.2.1</t>
  </si>
  <si>
    <t>1.3.6.1.4.1.1248.1.8.2.21.1.1.14.2.1</t>
  </si>
  <si>
    <t>epHrEmbeddedAgentSettingsCollectionMinuteInterval</t>
  </si>
  <si>
    <t>1.3.6.1.4.1.1248.1.8.2.21.1.1.15.2.1</t>
  </si>
  <si>
    <t>epHrEmbeddedAgentSettingsMinCollectionHourInterval</t>
  </si>
  <si>
    <t>1.3.6.1.4.1.1248.1.8.2.21.1.1.16.2.1</t>
  </si>
  <si>
    <t>1.3.6.1.4.1.1248.1.8.2.21.1.1.17.2.1</t>
  </si>
  <si>
    <t>1.3.6.1.4.1.1248.1.8.2.21.1.1.18.2.1</t>
  </si>
  <si>
    <t>1.3.6.1.4.1.1248.1.8.2.21.1.1.19.2.1</t>
  </si>
  <si>
    <t>1.3.6.1.4.1.1248.1.8.2.21.1.1.20.2.1</t>
  </si>
  <si>
    <t>epHrEmbeddedAgentSettingsMinSendStopConfirmMinuteInterval</t>
  </si>
  <si>
    <t>1.3.6.1.4.1.1248.1.8.2.21.1.1.21.2.1</t>
  </si>
  <si>
    <t>1.3.6.1.4.1.1248.1.8.2.21.1.1.22.2.1</t>
  </si>
  <si>
    <t>epHrEmbeddedAgentSettingsSendStopConfirmMinuteInterval</t>
  </si>
  <si>
    <t>1.3.6.1.4.1.1248.1.8.2.21.1.1.23.2.1</t>
  </si>
  <si>
    <t>epHrEmbeddedAgentSettingsAgentKey</t>
  </si>
  <si>
    <t>epHrEmbeddedAgentSettingsSetupExecutionSetting</t>
  </si>
  <si>
    <t>epHrEmbeddedAgentSettingsMinSendRetryMinuteInterval</t>
  </si>
  <si>
    <t>epHrEmbeddedAgentSettingsMaxSendRetryMinuteInterval</t>
  </si>
  <si>
    <t>1.3.6.1.4.1.1248.1.8.2.21.1.1.32.2.1</t>
  </si>
  <si>
    <t>1.3.6.1.4.1.1248.1.8.2.21.1.1.33.2.1</t>
  </si>
  <si>
    <t>1.3.6.1.4.1.1248.1.8.2.21.1.1.34.2.1</t>
  </si>
  <si>
    <t>epHrEmbeddedAgentAdminDestSettingType</t>
  </si>
  <si>
    <t>1.3.6.1.4.1.1248.1.8.2.21.2.1.1</t>
  </si>
  <si>
    <t>epHrEmbeddedAgentAdminDestSetting</t>
  </si>
  <si>
    <t>epHrLocalAuthVersion</t>
  </si>
  <si>
    <t>1.3.6.1.4.1.1248.1.8.2.22.1.1.1.1</t>
  </si>
  <si>
    <t>1.3.6.1.4.1.1248.1.8.2.22.1.1.2.1</t>
  </si>
  <si>
    <t>1.3.6.1.4.1.1248.1.8.2.22.2.1.2.1.1</t>
  </si>
  <si>
    <t>epHrSupportServiceType</t>
  </si>
  <si>
    <t>1.3.6.1.4.1.1248.1.8.2.23.1.1.2.2.1</t>
  </si>
  <si>
    <t>epHrNetworkInterfaceType</t>
  </si>
  <si>
    <t>1.3.6.1.4.1.1248.1.8.2.24.1.1.2.2.1</t>
  </si>
  <si>
    <t>epHrNetworkMacAddress</t>
  </si>
  <si>
    <t>1.3.6.1.4.1.1248.1.8.2.24.1.1.3.2.1</t>
  </si>
  <si>
    <t>epHrNetworkIpAddress</t>
  </si>
  <si>
    <t>1.3.6.1.4.1.1248.1.8.2.24.1.1.4.2.1</t>
  </si>
  <si>
    <t>epHrNetworkSubnetMask</t>
  </si>
  <si>
    <t>1.3.6.1.4.1.1248.1.8.2.24.1.1.5.2.1</t>
  </si>
  <si>
    <t>epHrNetworkGatewayAddress</t>
  </si>
  <si>
    <t>1.3.6.1.4.1.1248.1.8.2.24.1.1.6.2.1</t>
  </si>
  <si>
    <t>epHrNetworkDomainName</t>
  </si>
  <si>
    <t>1.3.6.1.4.1.1248.1.8.2.24.1.1.7.2.1</t>
  </si>
  <si>
    <t>epHrNetworkDNServer1Address</t>
  </si>
  <si>
    <t>1.3.6.1.4.1.1248.1.8.2.24.1.1.8.2.1</t>
  </si>
  <si>
    <t>1.3.6.1.4.1.1248.1.8.2.24.1.1.9.2.1</t>
  </si>
  <si>
    <t>1.3.6.1.4.1.1248.1.8.2.25.1.1.1.2</t>
  </si>
  <si>
    <t>1.3.6.1.4.1.1248.1.8.2.25.1.1.2.2</t>
  </si>
  <si>
    <t>epHrBoxCommonWebConfigUsagePermissions</t>
  </si>
  <si>
    <t>1.3.6.1.4.1.1248.1.8.2.25.1.1.3.2</t>
  </si>
  <si>
    <t>1.3.6.1.4.1.1248.1.8.2.25.2.1.1.2</t>
  </si>
  <si>
    <t>1.3.6.1.4.1.1248.1.8.2.25.2.1.2.2</t>
  </si>
  <si>
    <t>1.3.6.1.4.1.1248.1.8.2.25.2.1.3.2</t>
  </si>
  <si>
    <t>1.3.6.1.4.1.1248.1.8.2.25.2.1.4.2</t>
  </si>
  <si>
    <t>1.3.6.1.4.1.1248.1.8.2.25.2.1.5.2</t>
  </si>
  <si>
    <t>1.3.6.1.4.1.1248.1.8.2.25.2.1.6.2</t>
  </si>
  <si>
    <t>1.3.6.1.4.1.1248.1.8.2.25.2.1.7.2</t>
  </si>
  <si>
    <t>1.3.6.1.4.1.1248.1.8.2.25.2.1.8.2</t>
  </si>
  <si>
    <t>1.3.6.1.4.1.1248.1.8.2.25.2.1.9.2</t>
  </si>
  <si>
    <t>1.3.6.1.4.1.1248.1.8.2.25.2.1.10.2</t>
  </si>
  <si>
    <t>epHrBoxSharedCommonMaxSize</t>
  </si>
  <si>
    <t>1.3.6.1.4.1.1248.1.8.2.25.2.1.11.2</t>
  </si>
  <si>
    <t>epHrBoxSharedName</t>
  </si>
  <si>
    <t>1.3.6.1.4.1.1248.1.8.2.25.3.1.2.2.1</t>
  </si>
  <si>
    <t>1.3.6.1.4.1.1248.1.8.2.25.4.1.1.2</t>
  </si>
  <si>
    <t>1.3.6.1.4.1.1248.1.8.2.25.4.1.2.2</t>
  </si>
  <si>
    <t>1.3.6.1.4.1.1248.1.8.2.25.4.1.3.2</t>
  </si>
  <si>
    <t>1.3.6.1.4.1.1248.1.8.2.25.4.1.4.2</t>
  </si>
  <si>
    <t>1.3.6.1.4.1.1248.1.8.2.25.4.1.5.2</t>
  </si>
  <si>
    <t>1.3.6.1.4.1.1248.1.8.2.25.4.1.6.2</t>
  </si>
  <si>
    <t>1.3.6.1.4.1.1248.1.8.2.25.4.1.7.2</t>
  </si>
  <si>
    <t>省略</t>
  </si>
  <si>
    <t>値(比較用)</t>
  </si>
  <si>
    <t>値(比較用） 加工</t>
  </si>
  <si>
    <t>取得値</t>
  </si>
  <si>
    <t>自動</t>
  </si>
  <si>
    <t>手動</t>
  </si>
  <si>
    <t>判定理由</t>
  </si>
  <si>
    <t>担当者</t>
  </si>
  <si>
    <t>自/他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</si>
</sst>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Red]&quot;¥&quot;\-#,##0"/>
    <numFmt numFmtId="165" formatCode="&quot;¥&quot;#,##0.00;[Red]&quot;¥&quot;\-#,##0.00"/>
    <numFmt numFmtId="168" formatCode="#;\-#;&quot;&quot;;@"/>
  </numFmts>
  <fonts count="59">
    <font>
      <sz val="11"/>
      <name val="ＭＳ Ｐゴシック"/>
      <family val="3"/>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6"/>
      <name val="ＭＳ Ｐゴシック"/>
      <family val="3"/>
      <charset val="128"/>
    </font>
    <font>
      <sz val="9"/>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name val="ＭＳ Ｐゴシック"/>
      <family val="3"/>
      <charset val="128"/>
    </font>
    <font>
      <u/>
      <sz val="11"/>
      <color theme="10"/>
      <name val="ＭＳ Ｐゴシック"/>
      <family val="3"/>
      <charset val="128"/>
    </font>
    <font>
      <b/>
      <sz val="9"/>
      <color indexed="81"/>
      <name val="ＭＳ Ｐゴシック"/>
      <family val="3"/>
      <charset val="128"/>
    </font>
    <font>
      <sz val="9"/>
      <name val="メイリオ"/>
      <family val="3"/>
      <charset val="128"/>
    </font>
    <font>
      <sz val="8"/>
      <name val="メイリオ"/>
      <family val="3"/>
      <charset val="128"/>
    </font>
    <font>
      <sz val="11"/>
      <name val="メイリオ"/>
      <family val="3"/>
      <charset val="128"/>
    </font>
    <font>
      <b/>
      <sz val="24"/>
      <name val="メイリオ"/>
      <family val="3"/>
      <charset val="128"/>
    </font>
    <font>
      <b/>
      <sz val="9"/>
      <name val="メイリオ"/>
      <family val="3"/>
      <charset val="128"/>
    </font>
    <font>
      <u/>
      <sz val="9"/>
      <name val="メイリオ"/>
      <family val="3"/>
      <charset val="128"/>
    </font>
    <font>
      <sz val="10"/>
      <color rgb="FFFF0000"/>
      <name val="メイリオ"/>
      <family val="3"/>
      <charset val="128"/>
    </font>
    <font>
      <b/>
      <u/>
      <sz val="9"/>
      <name val="メイリオ"/>
      <family val="3"/>
      <charset val="128"/>
    </font>
    <font>
      <strike/>
      <sz val="9"/>
      <name val="メイリオ"/>
      <family val="3"/>
      <charset val="128"/>
    </font>
    <font>
      <sz val="6"/>
      <name val="Calibri"/>
      <family val="2"/>
      <charset val="128"/>
      <scheme val="minor"/>
    </font>
    <font>
      <i/>
      <sz val="9"/>
      <name val="メイリオ"/>
      <family val="3"/>
      <charset val="128"/>
    </font>
    <font>
      <strike/>
      <sz val="9"/>
      <color rgb="FFFF0000"/>
      <name val="メイリオ"/>
      <family val="3"/>
      <charset val="128"/>
    </font>
    <font>
      <u/>
      <sz val="11"/>
      <color theme="11"/>
      <name val="ＭＳ Ｐゴシック"/>
      <family val="3"/>
      <charset val="128"/>
    </font>
    <font>
      <b/>
      <sz val="8"/>
      <name val="メイリオ"/>
      <family val="3"/>
      <charset val="128"/>
    </font>
    <font>
      <b/>
      <sz val="11"/>
      <name val="ＭＳ Ｐゴシック"/>
      <family val="3"/>
      <charset val="128"/>
    </font>
    <font>
      <i/>
      <sz val="11"/>
      <name val="ＭＳ Ｐゴシック"/>
      <family val="3"/>
      <charset val="128"/>
    </font>
    <font>
      <sz val="11"/>
      <color rgb="FFFF0000"/>
      <name val="メイリオ"/>
      <family val="3"/>
      <charset val="128"/>
    </font>
    <font>
      <sz val="9"/>
      <name val="Meiryo UI"/>
      <family val="3"/>
      <charset val="128"/>
    </font>
    <font>
      <sz val="11"/>
      <color theme="1"/>
      <name val="Calibri"/>
      <family val="3"/>
      <charset val="128"/>
      <scheme val="minor"/>
    </font>
    <font>
      <sz val="9"/>
      <color rgb="FFFF0000"/>
      <name val="メイリオ"/>
      <family val="3"/>
      <charset val="128"/>
    </font>
    <font>
      <sz val="11"/>
      <color rgb="FFFF0000"/>
      <name val="ＭＳ Ｐゴシック"/>
      <family val="3"/>
      <charset val="128"/>
    </font>
    <font>
      <b/>
      <sz val="9"/>
      <color rgb="FFFF0000"/>
      <name val="メイリオ"/>
      <family val="3"/>
      <charset val="128"/>
    </font>
    <font>
      <u/>
      <sz val="9"/>
      <color rgb="FFFF0000"/>
      <name val="メイリオ"/>
      <family val="3"/>
      <charset val="128"/>
    </font>
    <font>
      <b/>
      <sz val="11"/>
      <color rgb="FFFF0000"/>
      <name val="ＭＳ Ｐゴシック"/>
      <family val="3"/>
      <charset val="128"/>
    </font>
    <font>
      <sz val="11"/>
      <color theme="1"/>
      <name val="Calibri"/>
      <family val="2"/>
      <scheme val="minor"/>
    </font>
    <font>
      <sz val="11"/>
      <color theme="1"/>
      <name val="MeiryoKe_Console"/>
      <family val="3"/>
      <charset val="128"/>
    </font>
    <font>
      <sz val="9"/>
      <color theme="1"/>
      <name val="MeiryoKe_Console"/>
      <family val="3"/>
      <charset val="128"/>
    </font>
    <font>
      <sz val="9"/>
      <name val="メイリオ"/>
      <charset val="1"/>
    </font>
    <font>
      <sz val="9"/>
      <name val="ＭＳ Ｐゴシック"/>
      <charset val="1"/>
    </font>
    <font>
      <b/>
      <sz val="9"/>
      <name val="ＭＳ Ｐゴシック"/>
      <family val="3"/>
      <charset val="128"/>
    </font>
  </fonts>
  <fills count="4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3"/>
        <bgColor indexed="64"/>
      </patternFill>
    </fill>
    <fill>
      <patternFill patternType="solid">
        <fgColor indexed="46"/>
        <bgColor indexed="64"/>
      </patternFill>
    </fill>
    <fill>
      <patternFill patternType="solid">
        <fgColor indexed="42"/>
        <bgColor indexed="64"/>
      </patternFill>
    </fill>
    <fill>
      <patternFill patternType="solid">
        <fgColor indexed="44"/>
        <bgColor indexed="64"/>
      </patternFill>
    </fill>
    <fill>
      <patternFill patternType="solid">
        <fgColor indexed="55"/>
        <bgColor indexed="64"/>
      </patternFill>
    </fill>
    <fill>
      <patternFill patternType="solid">
        <fgColor indexed="13"/>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bgColor indexed="64"/>
      </patternFill>
    </fill>
    <fill>
      <patternFill patternType="solid">
        <fgColor rgb="FF99CCFF"/>
        <bgColor indexed="64"/>
      </patternFill>
    </fill>
    <fill>
      <patternFill patternType="solid">
        <fgColor theme="1" tint="0.499984740745262"/>
        <bgColor indexed="64"/>
      </patternFill>
    </fill>
    <fill>
      <patternFill patternType="solid">
        <fgColor rgb="FFFF99CC"/>
        <bgColor indexed="64"/>
      </patternFill>
    </fill>
    <fill>
      <patternFill patternType="solid">
        <fgColor theme="0"/>
        <bgColor theme="0"/>
      </patternFill>
    </fill>
    <fill>
      <patternFill patternType="solid">
        <fgColor rgb="FFD9D9D9"/>
        <bgColor indexed="64"/>
      </patternFill>
    </fill>
    <fill>
      <patternFill patternType="solid">
        <fgColor theme="0" tint="-0.34998626667073579"/>
        <bgColor indexed="64"/>
      </patternFill>
    </fill>
  </fills>
  <borders count="132">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style="thin">
        <color indexed="8"/>
      </right>
      <top/>
      <bottom/>
      <diagonal/>
    </border>
    <border>
      <left style="thick">
        <color indexed="64"/>
      </left>
      <right/>
      <top/>
      <bottom/>
      <diagonal/>
    </border>
    <border>
      <left style="thick">
        <color indexed="64"/>
      </left>
      <right style="thin">
        <color indexed="64"/>
      </right>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ck">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8"/>
      </left>
      <right style="thin">
        <color indexed="64"/>
      </right>
      <top style="thin">
        <color indexed="8"/>
      </top>
      <bottom style="thin">
        <color indexed="8"/>
      </bottom>
      <diagonal/>
    </border>
    <border>
      <left style="thin">
        <color indexed="64"/>
      </left>
      <right style="thin">
        <color indexed="64"/>
      </right>
      <top/>
      <bottom style="medium">
        <color indexed="64"/>
      </bottom>
      <diagonal/>
    </border>
    <border>
      <left style="thick">
        <color indexed="64"/>
      </left>
      <right style="thin">
        <color indexed="64"/>
      </right>
      <top style="medium">
        <color indexed="64"/>
      </top>
      <bottom/>
      <diagonal/>
    </border>
    <border>
      <left/>
      <right style="thin">
        <color indexed="64"/>
      </right>
      <top style="thin">
        <color indexed="64"/>
      </top>
      <bottom style="thin">
        <color indexed="8"/>
      </bottom>
      <diagonal/>
    </border>
    <border>
      <left style="thin">
        <color indexed="8"/>
      </left>
      <right style="thin">
        <color indexed="64"/>
      </right>
      <top style="thin">
        <color indexed="8"/>
      </top>
      <bottom/>
      <diagonal/>
    </border>
    <border>
      <left style="medium">
        <color indexed="64"/>
      </left>
      <right style="thin">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64"/>
      </left>
      <right/>
      <top style="thick">
        <color indexed="64"/>
      </top>
      <bottom/>
      <diagonal/>
    </border>
    <border>
      <left/>
      <right style="thin">
        <color indexed="64"/>
      </right>
      <top style="thick">
        <color indexed="64"/>
      </top>
      <bottom/>
      <diagonal/>
    </border>
    <border>
      <left/>
      <right style="thin">
        <color indexed="64"/>
      </right>
      <top/>
      <bottom style="medium">
        <color indexed="64"/>
      </bottom>
      <diagonal/>
    </border>
    <border>
      <left style="thick">
        <color indexed="64"/>
      </left>
      <right/>
      <top style="thick">
        <color indexed="64"/>
      </top>
      <bottom/>
      <diagonal/>
    </border>
    <border>
      <left style="thick">
        <color indexed="64"/>
      </left>
      <right/>
      <top/>
      <bottom style="medium">
        <color indexed="64"/>
      </bottom>
      <diagonal/>
    </border>
    <border>
      <left style="thin">
        <color indexed="64"/>
      </left>
      <right style="thin">
        <color indexed="64"/>
      </right>
      <top style="thick">
        <color indexed="64"/>
      </top>
      <bottom/>
      <diagonal/>
    </border>
    <border>
      <left/>
      <right/>
      <top style="thick">
        <color indexed="64"/>
      </top>
      <bottom/>
      <diagonal/>
    </border>
    <border>
      <left/>
      <right/>
      <top/>
      <bottom style="medium">
        <color indexed="64"/>
      </bottom>
      <diagonal/>
    </border>
    <border>
      <left style="thick">
        <color indexed="64"/>
      </left>
      <right style="thin">
        <color indexed="64"/>
      </right>
      <top style="thick">
        <color indexed="64"/>
      </top>
      <bottom/>
      <diagonal/>
    </border>
    <border>
      <left style="thick">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8"/>
      </top>
      <bottom style="thin">
        <color indexed="8"/>
      </bottom>
      <diagonal/>
    </border>
    <border>
      <left style="thin">
        <color indexed="8"/>
      </left>
      <right style="thin">
        <color indexed="64"/>
      </right>
      <top/>
      <bottom style="thin">
        <color indexed="8"/>
      </bottom>
      <diagonal/>
    </border>
    <border>
      <left style="thin">
        <color indexed="64"/>
      </left>
      <right style="thin">
        <color indexed="8"/>
      </right>
      <top/>
      <bottom style="thin">
        <color indexed="64"/>
      </bottom>
      <diagonal/>
    </border>
    <border>
      <left style="thin">
        <color indexed="8"/>
      </left>
      <right style="thin">
        <color indexed="64"/>
      </right>
      <top style="thin">
        <color indexed="8"/>
      </top>
      <bottom style="thin">
        <color indexed="64"/>
      </bottom>
      <diagonal/>
    </border>
    <border>
      <left style="thin">
        <color indexed="64"/>
      </left>
      <right/>
      <top style="thin">
        <color indexed="8"/>
      </top>
      <bottom style="thin">
        <color indexed="64"/>
      </bottom>
      <diagonal/>
    </border>
    <border>
      <left style="double">
        <color indexed="64"/>
      </left>
      <right style="medium">
        <color indexed="64"/>
      </right>
      <top style="thick">
        <color indexed="64"/>
      </top>
      <bottom/>
      <diagonal/>
    </border>
    <border>
      <left style="double">
        <color indexed="64"/>
      </left>
      <right style="medium">
        <color indexed="64"/>
      </right>
      <top/>
      <bottom/>
      <diagonal/>
    </border>
    <border>
      <left style="double">
        <color indexed="64"/>
      </left>
      <right style="medium">
        <color indexed="64"/>
      </right>
      <top/>
      <bottom style="medium">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diagonal/>
    </border>
    <border>
      <left style="double">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medium">
        <color indexed="64"/>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thin">
        <color indexed="64"/>
      </right>
      <top/>
      <bottom style="hair">
        <color indexed="64"/>
      </bottom>
      <diagonal/>
    </border>
    <border>
      <left style="medium">
        <color auto="1"/>
      </left>
      <right style="medium">
        <color auto="1"/>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double">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double">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auto="1"/>
      </left>
      <right style="thin">
        <color auto="1"/>
      </right>
      <top/>
      <bottom style="thin">
        <color indexed="64"/>
      </bottom>
      <diagonal/>
    </border>
    <border>
      <left style="thin">
        <color indexed="64"/>
      </left>
      <right style="thin">
        <color indexed="64"/>
      </right>
      <top/>
      <bottom style="thin">
        <color indexed="8"/>
      </bottom>
      <diagonal/>
    </border>
    <border>
      <left style="thin">
        <color auto="1"/>
      </left>
      <right style="thin">
        <color auto="1"/>
      </right>
      <top/>
      <bottom/>
      <diagonal/>
    </border>
    <border>
      <left/>
      <right/>
      <top/>
      <bottom style="thin">
        <color auto="1"/>
      </bottom>
      <diagonal/>
    </border>
    <border>
      <left style="double">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bottom style="thin">
        <color indexed="64"/>
      </bottom>
      <diagonal/>
    </border>
    <border>
      <left style="double">
        <color indexed="64"/>
      </left>
      <right/>
      <top/>
      <bottom/>
      <diagonal/>
    </border>
    <border>
      <left style="double">
        <color indexed="64"/>
      </left>
      <right/>
      <top/>
      <bottom style="thin">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thick">
        <color indexed="64"/>
      </bottom>
      <diagonal/>
    </border>
    <border>
      <left style="thin">
        <color rgb="FF000000"/>
      </left>
      <right style="thin">
        <color indexed="64"/>
      </right>
      <top/>
      <bottom/>
      <diagonal/>
    </border>
    <border>
      <left style="double">
        <color indexed="64"/>
      </left>
      <right/>
      <top style="medium">
        <color indexed="64"/>
      </top>
      <bottom style="thin">
        <color indexed="64"/>
      </bottom>
      <diagonal/>
    </border>
    <border>
      <left style="double">
        <color indexed="64"/>
      </left>
      <right/>
      <top style="thin">
        <color indexed="64"/>
      </top>
      <bottom style="thin">
        <color indexed="64"/>
      </bottom>
      <diagonal/>
    </border>
    <border>
      <left style="double">
        <color indexed="64"/>
      </left>
      <right/>
      <top style="thin">
        <color indexed="64"/>
      </top>
      <bottom/>
      <diagonal/>
    </border>
    <border>
      <left style="double">
        <color indexed="64"/>
      </left>
      <right/>
      <top style="thick">
        <color indexed="64"/>
      </top>
      <bottom/>
      <diagonal/>
    </border>
    <border>
      <left style="double">
        <color indexed="64"/>
      </left>
      <right/>
      <top/>
      <bottom style="medium">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bottom style="thick">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auto="1"/>
      </bottom>
      <diagonal/>
    </border>
  </borders>
  <cellStyleXfs count="107">
    <xf numFmtId="0" fontId="0" fillId="0" borderId="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5" borderId="0" applyNumberFormat="0" applyBorder="0" applyAlignment="0" applyProtection="0">
      <alignment vertical="center"/>
    </xf>
    <xf numFmtId="0" fontId="9" fillId="8" borderId="0" applyNumberFormat="0" applyBorder="0" applyAlignment="0" applyProtection="0">
      <alignment vertical="center"/>
    </xf>
    <xf numFmtId="0" fontId="9" fillId="11" borderId="0" applyNumberFormat="0" applyBorder="0" applyAlignment="0" applyProtection="0">
      <alignment vertical="center"/>
    </xf>
    <xf numFmtId="0" fontId="10" fillId="12"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10" fillId="18"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2" fillId="20" borderId="1" applyNumberFormat="0" applyAlignment="0" applyProtection="0">
      <alignment vertical="center"/>
    </xf>
    <xf numFmtId="0" fontId="13" fillId="21" borderId="0" applyNumberFormat="0" applyBorder="0" applyAlignment="0" applyProtection="0">
      <alignment vertical="center"/>
    </xf>
    <xf numFmtId="0" fontId="9" fillId="22" borderId="2" applyNumberFormat="0" applyFont="0" applyAlignment="0" applyProtection="0">
      <alignment vertical="center"/>
    </xf>
    <xf numFmtId="0" fontId="14" fillId="0" borderId="3" applyNumberFormat="0" applyFill="0" applyAlignment="0" applyProtection="0">
      <alignment vertical="center"/>
    </xf>
    <xf numFmtId="0" fontId="15" fillId="3" borderId="0" applyNumberFormat="0" applyBorder="0" applyAlignment="0" applyProtection="0">
      <alignment vertical="center"/>
    </xf>
    <xf numFmtId="0" fontId="16" fillId="23" borderId="4" applyNumberFormat="0" applyAlignment="0" applyProtection="0">
      <alignment vertical="center"/>
    </xf>
    <xf numFmtId="0" fontId="17" fillId="0" borderId="0" applyNumberFormat="0" applyFill="0" applyBorder="0" applyAlignment="0" applyProtection="0">
      <alignment vertical="center"/>
    </xf>
    <xf numFmtId="0" fontId="18" fillId="0" borderId="5" applyNumberFormat="0" applyFill="0" applyAlignment="0" applyProtection="0">
      <alignment vertical="center"/>
    </xf>
    <xf numFmtId="0" fontId="19" fillId="0" borderId="6" applyNumberFormat="0" applyFill="0" applyAlignment="0" applyProtection="0">
      <alignment vertical="center"/>
    </xf>
    <xf numFmtId="0" fontId="20" fillId="0" borderId="7" applyNumberFormat="0" applyFill="0" applyAlignment="0" applyProtection="0">
      <alignment vertical="center"/>
    </xf>
    <xf numFmtId="0" fontId="20" fillId="0" borderId="0" applyNumberFormat="0" applyFill="0" applyBorder="0" applyAlignment="0" applyProtection="0">
      <alignment vertical="center"/>
    </xf>
    <xf numFmtId="0" fontId="21" fillId="0" borderId="8" applyNumberFormat="0" applyFill="0" applyAlignment="0" applyProtection="0">
      <alignment vertical="center"/>
    </xf>
    <xf numFmtId="0" fontId="22" fillId="23" borderId="9" applyNumberFormat="0" applyAlignment="0" applyProtection="0">
      <alignment vertical="center"/>
    </xf>
    <xf numFmtId="0" fontId="23" fillId="0" borderId="0" applyNumberFormat="0" applyFill="0" applyBorder="0" applyAlignment="0" applyProtection="0">
      <alignment vertical="center"/>
    </xf>
    <xf numFmtId="0" fontId="24" fillId="7" borderId="4" applyNumberFormat="0" applyAlignment="0" applyProtection="0">
      <alignment vertical="center"/>
    </xf>
    <xf numFmtId="0" fontId="25" fillId="4" borderId="0" applyNumberFormat="0" applyBorder="0" applyAlignment="0" applyProtection="0">
      <alignment vertical="center"/>
    </xf>
    <xf numFmtId="0" fontId="27" fillId="0" borderId="0" applyNumberFormat="0" applyFill="0" applyBorder="0" applyAlignment="0" applyProtection="0">
      <alignment vertical="center"/>
    </xf>
    <xf numFmtId="0" fontId="27" fillId="0" borderId="0" applyNumberFormat="0" applyFill="0" applyBorder="0" applyAlignment="0" applyProtection="0">
      <alignment vertical="center"/>
    </xf>
    <xf numFmtId="40" fontId="26" fillId="0" borderId="0" applyFont="0" applyFill="0" applyBorder="0" applyAlignment="0" applyProtection="0">
      <alignment vertical="center"/>
    </xf>
    <xf numFmtId="38" fontId="26" fillId="0" borderId="0" applyFont="0" applyFill="0" applyBorder="0" applyAlignment="0" applyProtection="0">
      <alignment vertical="center"/>
    </xf>
    <xf numFmtId="165" fontId="26" fillId="0" borderId="0" applyFont="0" applyFill="0" applyBorder="0" applyAlignment="0" applyProtection="0">
      <alignment vertical="center"/>
    </xf>
    <xf numFmtId="164" fontId="26" fillId="0" borderId="0" applyFont="0" applyFill="0" applyBorder="0" applyAlignment="0" applyProtection="0">
      <alignment vertical="center"/>
    </xf>
    <xf numFmtId="9" fontId="26" fillId="0" borderId="0" applyFont="0" applyFill="0" applyBorder="0" applyAlignment="0" applyProtection="0">
      <alignment vertical="center"/>
    </xf>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5" borderId="0" applyNumberFormat="0" applyBorder="0" applyAlignment="0" applyProtection="0">
      <alignment vertical="center"/>
    </xf>
    <xf numFmtId="0" fontId="9" fillId="8" borderId="0" applyNumberFormat="0" applyBorder="0" applyAlignment="0" applyProtection="0">
      <alignment vertical="center"/>
    </xf>
    <xf numFmtId="0" fontId="9" fillId="11" borderId="0" applyNumberFormat="0" applyBorder="0" applyAlignment="0" applyProtection="0">
      <alignment vertical="center"/>
    </xf>
    <xf numFmtId="0" fontId="10" fillId="12"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10" fillId="18"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2" fillId="20" borderId="1" applyNumberFormat="0" applyAlignment="0" applyProtection="0">
      <alignment vertical="center"/>
    </xf>
    <xf numFmtId="0" fontId="13" fillId="21" borderId="0" applyNumberFormat="0" applyBorder="0" applyAlignment="0" applyProtection="0">
      <alignment vertical="center"/>
    </xf>
    <xf numFmtId="0" fontId="9" fillId="22" borderId="2" applyNumberFormat="0" applyFont="0" applyAlignment="0" applyProtection="0">
      <alignment vertical="center"/>
    </xf>
    <xf numFmtId="0" fontId="14" fillId="0" borderId="3" applyNumberFormat="0" applyFill="0" applyAlignment="0" applyProtection="0">
      <alignment vertical="center"/>
    </xf>
    <xf numFmtId="0" fontId="15" fillId="3" borderId="0" applyNumberFormat="0" applyBorder="0" applyAlignment="0" applyProtection="0">
      <alignment vertical="center"/>
    </xf>
    <xf numFmtId="0" fontId="16" fillId="23" borderId="4" applyNumberFormat="0" applyAlignment="0" applyProtection="0">
      <alignment vertical="center"/>
    </xf>
    <xf numFmtId="0" fontId="17" fillId="0" borderId="0" applyNumberFormat="0" applyFill="0" applyBorder="0" applyAlignment="0" applyProtection="0">
      <alignment vertical="center"/>
    </xf>
    <xf numFmtId="0" fontId="18" fillId="0" borderId="5" applyNumberFormat="0" applyFill="0" applyAlignment="0" applyProtection="0">
      <alignment vertical="center"/>
    </xf>
    <xf numFmtId="0" fontId="19" fillId="0" borderId="6" applyNumberFormat="0" applyFill="0" applyAlignment="0" applyProtection="0">
      <alignment vertical="center"/>
    </xf>
    <xf numFmtId="0" fontId="20" fillId="0" borderId="7" applyNumberFormat="0" applyFill="0" applyAlignment="0" applyProtection="0">
      <alignment vertical="center"/>
    </xf>
    <xf numFmtId="0" fontId="20" fillId="0" borderId="0" applyNumberFormat="0" applyFill="0" applyBorder="0" applyAlignment="0" applyProtection="0">
      <alignment vertical="center"/>
    </xf>
    <xf numFmtId="0" fontId="21" fillId="0" borderId="8" applyNumberFormat="0" applyFill="0" applyAlignment="0" applyProtection="0">
      <alignment vertical="center"/>
    </xf>
    <xf numFmtId="0" fontId="22" fillId="23" borderId="9" applyNumberFormat="0" applyAlignment="0" applyProtection="0">
      <alignment vertical="center"/>
    </xf>
    <xf numFmtId="0" fontId="23" fillId="0" borderId="0" applyNumberFormat="0" applyFill="0" applyBorder="0" applyAlignment="0" applyProtection="0">
      <alignment vertical="center"/>
    </xf>
    <xf numFmtId="0" fontId="24" fillId="7" borderId="4" applyNumberFormat="0" applyAlignment="0" applyProtection="0">
      <alignment vertical="center"/>
    </xf>
    <xf numFmtId="0" fontId="25" fillId="4" borderId="0" applyNumberFormat="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7" fillId="0" borderId="0">
      <alignment vertical="center"/>
    </xf>
    <xf numFmtId="0" fontId="6" fillId="0" borderId="0">
      <alignment vertical="center"/>
    </xf>
    <xf numFmtId="0" fontId="5" fillId="0" borderId="0">
      <alignment vertical="center"/>
    </xf>
    <xf numFmtId="0" fontId="2" fillId="0" borderId="0">
      <alignment vertical="center"/>
    </xf>
    <xf numFmtId="0" fontId="2" fillId="0" borderId="0">
      <alignment vertical="center"/>
    </xf>
    <xf numFmtId="0" fontId="53" fillId="0" borderId="0"/>
  </cellStyleXfs>
  <cellXfs count="875">
    <xf numFmtId="0" fontId="0" fillId="0" borderId="0" xfId="0">
      <alignment vertical="center"/>
    </xf>
    <xf numFmtId="14" fontId="29" fillId="0" borderId="0" xfId="0" applyNumberFormat="1" applyFont="1" applyFill="1" applyAlignment="1">
      <alignment vertical="top"/>
    </xf>
    <xf numFmtId="0" fontId="29" fillId="0" borderId="0" xfId="0" applyFont="1" applyFill="1" applyAlignment="1">
      <alignment horizontal="left" vertical="top" wrapText="1"/>
    </xf>
    <xf numFmtId="0" fontId="29" fillId="0" borderId="15" xfId="0" applyFont="1" applyBorder="1" applyAlignment="1">
      <alignment vertical="top" wrapText="1"/>
    </xf>
    <xf numFmtId="0" fontId="29" fillId="0" borderId="11" xfId="0" applyFont="1" applyFill="1" applyBorder="1">
      <alignment vertical="center"/>
    </xf>
    <xf numFmtId="0" fontId="29" fillId="0" borderId="21" xfId="0" applyFont="1" applyBorder="1" applyAlignment="1">
      <alignment vertical="top"/>
    </xf>
    <xf numFmtId="0" fontId="29" fillId="0" borderId="22" xfId="0" applyFont="1" applyBorder="1" applyAlignment="1">
      <alignment vertical="top"/>
    </xf>
    <xf numFmtId="0" fontId="29" fillId="0" borderId="13" xfId="0" applyFont="1" applyBorder="1">
      <alignment vertical="center"/>
    </xf>
    <xf numFmtId="0" fontId="29" fillId="0" borderId="15" xfId="0" applyFont="1" applyBorder="1">
      <alignment vertical="center"/>
    </xf>
    <xf numFmtId="0" fontId="29" fillId="27" borderId="25" xfId="0" applyFont="1" applyFill="1" applyBorder="1" applyAlignment="1">
      <alignment vertical="top"/>
    </xf>
    <xf numFmtId="0" fontId="29" fillId="30" borderId="25" xfId="0" applyFont="1" applyFill="1" applyBorder="1" applyAlignment="1">
      <alignment vertical="top"/>
    </xf>
    <xf numFmtId="0" fontId="29" fillId="31" borderId="25" xfId="0" applyFont="1" applyFill="1" applyBorder="1" applyAlignment="1">
      <alignment vertical="top"/>
    </xf>
    <xf numFmtId="0" fontId="29" fillId="0" borderId="0" xfId="0" applyFont="1" applyBorder="1" applyAlignment="1">
      <alignment vertical="top"/>
    </xf>
    <xf numFmtId="0" fontId="29" fillId="0" borderId="0" xfId="0" applyFont="1" applyFill="1" applyAlignment="1">
      <alignment horizontal="left" vertical="top"/>
    </xf>
    <xf numFmtId="0" fontId="29" fillId="35" borderId="0" xfId="0" applyFont="1" applyFill="1" applyAlignment="1">
      <alignment vertical="top"/>
    </xf>
    <xf numFmtId="0" fontId="29" fillId="36" borderId="0" xfId="0" applyFont="1" applyFill="1" applyAlignment="1">
      <alignment vertical="top"/>
    </xf>
    <xf numFmtId="0" fontId="29" fillId="36" borderId="14" xfId="0" applyFont="1" applyFill="1" applyBorder="1">
      <alignment vertical="center"/>
    </xf>
    <xf numFmtId="0" fontId="29" fillId="36" borderId="15" xfId="0" applyFont="1" applyFill="1" applyBorder="1">
      <alignment vertical="center"/>
    </xf>
    <xf numFmtId="0" fontId="29" fillId="36" borderId="0" xfId="0" applyFont="1" applyFill="1" applyBorder="1">
      <alignment vertical="center"/>
    </xf>
    <xf numFmtId="0" fontId="29" fillId="26" borderId="66" xfId="0" applyFont="1" applyFill="1" applyBorder="1" applyAlignment="1">
      <alignment horizontal="left" vertical="top" wrapText="1"/>
    </xf>
    <xf numFmtId="0" fontId="29" fillId="36" borderId="67" xfId="0" applyFont="1" applyFill="1" applyBorder="1" applyAlignment="1">
      <alignment vertical="top" wrapText="1"/>
    </xf>
    <xf numFmtId="0" fontId="29" fillId="37" borderId="67" xfId="0" applyFont="1" applyFill="1" applyBorder="1" applyAlignment="1">
      <alignment vertical="top" wrapText="1"/>
    </xf>
    <xf numFmtId="0" fontId="29" fillId="24" borderId="67" xfId="0" applyFont="1" applyFill="1" applyBorder="1" applyAlignment="1">
      <alignment vertical="top"/>
    </xf>
    <xf numFmtId="0" fontId="29" fillId="30" borderId="69" xfId="0" applyFont="1" applyFill="1" applyBorder="1" applyAlignment="1">
      <alignment vertical="top" wrapText="1"/>
    </xf>
    <xf numFmtId="0" fontId="29" fillId="32" borderId="67" xfId="0" applyFont="1" applyFill="1" applyBorder="1" applyAlignment="1">
      <alignment vertical="top" wrapText="1"/>
    </xf>
    <xf numFmtId="0" fontId="33" fillId="0" borderId="0" xfId="0" applyFont="1" applyFill="1" applyAlignment="1">
      <alignment vertical="top"/>
    </xf>
    <xf numFmtId="0" fontId="29" fillId="0" borderId="67" xfId="0" applyFont="1" applyFill="1" applyBorder="1" applyAlignment="1">
      <alignment vertical="top" wrapText="1"/>
    </xf>
    <xf numFmtId="14" fontId="34" fillId="0" borderId="0" xfId="0" applyNumberFormat="1" applyFont="1" applyFill="1" applyAlignment="1">
      <alignment vertical="center"/>
    </xf>
    <xf numFmtId="0" fontId="36" fillId="26" borderId="25" xfId="0" applyFont="1" applyFill="1" applyBorder="1" applyAlignment="1">
      <alignment horizontal="left" vertical="top"/>
    </xf>
    <xf numFmtId="0" fontId="29" fillId="26" borderId="18" xfId="0" applyFont="1" applyFill="1" applyBorder="1" applyAlignment="1">
      <alignment horizontal="left" vertical="top"/>
    </xf>
    <xf numFmtId="0" fontId="29" fillId="26" borderId="17" xfId="0" applyFont="1" applyFill="1" applyBorder="1" applyAlignment="1">
      <alignment horizontal="center" vertical="top"/>
    </xf>
    <xf numFmtId="0" fontId="29" fillId="26" borderId="0" xfId="0" applyFont="1" applyFill="1" applyBorder="1" applyAlignment="1">
      <alignment horizontal="center" vertical="top"/>
    </xf>
    <xf numFmtId="0" fontId="29" fillId="26" borderId="16" xfId="0" applyFont="1" applyFill="1" applyBorder="1" applyAlignment="1">
      <alignment horizontal="center" vertical="top"/>
    </xf>
    <xf numFmtId="0" fontId="29" fillId="26" borderId="16" xfId="0" applyFont="1" applyFill="1" applyBorder="1" applyAlignment="1">
      <alignment horizontal="left" vertical="top"/>
    </xf>
    <xf numFmtId="0" fontId="29" fillId="26" borderId="20" xfId="0" applyFont="1" applyFill="1" applyBorder="1" applyAlignment="1">
      <alignment horizontal="left" vertical="top" wrapText="1"/>
    </xf>
    <xf numFmtId="0" fontId="29" fillId="26" borderId="25" xfId="0" applyFont="1" applyFill="1" applyBorder="1" applyAlignment="1">
      <alignment horizontal="left" vertical="top"/>
    </xf>
    <xf numFmtId="0" fontId="29" fillId="26" borderId="25" xfId="0" applyFont="1" applyFill="1" applyBorder="1" applyAlignment="1">
      <alignment vertical="top"/>
    </xf>
    <xf numFmtId="0" fontId="29" fillId="24" borderId="15" xfId="0" applyFont="1" applyFill="1" applyBorder="1" applyAlignment="1">
      <alignment vertical="top"/>
    </xf>
    <xf numFmtId="0" fontId="29" fillId="28" borderId="25" xfId="0" applyFont="1" applyFill="1" applyBorder="1" applyAlignment="1">
      <alignment vertical="top"/>
    </xf>
    <xf numFmtId="0" fontId="29" fillId="28" borderId="25" xfId="0" applyFont="1" applyFill="1" applyBorder="1" applyAlignment="1">
      <alignment vertical="top" wrapText="1"/>
    </xf>
    <xf numFmtId="0" fontId="29" fillId="29" borderId="26" xfId="0" applyFont="1" applyFill="1" applyBorder="1" applyAlignment="1">
      <alignment vertical="top"/>
    </xf>
    <xf numFmtId="0" fontId="29" fillId="29" borderId="26" xfId="0" applyFont="1" applyFill="1" applyBorder="1" applyAlignment="1">
      <alignment vertical="top" wrapText="1"/>
    </xf>
    <xf numFmtId="0" fontId="29" fillId="25" borderId="22" xfId="0" applyFont="1" applyFill="1" applyBorder="1" applyAlignment="1">
      <alignment vertical="top"/>
    </xf>
    <xf numFmtId="0" fontId="29" fillId="0" borderId="22" xfId="0" applyFont="1" applyFill="1" applyBorder="1" applyAlignment="1">
      <alignment vertical="top"/>
    </xf>
    <xf numFmtId="0" fontId="29" fillId="29" borderId="25" xfId="0" applyFont="1" applyFill="1" applyBorder="1" applyAlignment="1">
      <alignment vertical="top" wrapText="1"/>
    </xf>
    <xf numFmtId="0" fontId="29" fillId="0" borderId="0" xfId="0" applyFont="1" applyFill="1" applyBorder="1" applyAlignment="1">
      <alignment horizontal="justify" vertical="center"/>
    </xf>
    <xf numFmtId="0" fontId="36" fillId="30" borderId="33" xfId="0" applyFont="1" applyFill="1" applyBorder="1" applyAlignment="1">
      <alignment horizontal="left" vertical="top"/>
    </xf>
    <xf numFmtId="0" fontId="29" fillId="30" borderId="32" xfId="0" applyFont="1" applyFill="1" applyBorder="1" applyAlignment="1">
      <alignment horizontal="left" vertical="top"/>
    </xf>
    <xf numFmtId="0" fontId="29" fillId="30" borderId="31" xfId="0" applyFont="1" applyFill="1" applyBorder="1" applyAlignment="1">
      <alignment horizontal="center" vertical="top"/>
    </xf>
    <xf numFmtId="0" fontId="29" fillId="30" borderId="30" xfId="0" applyFont="1" applyFill="1" applyBorder="1" applyAlignment="1">
      <alignment horizontal="center" vertical="top"/>
    </xf>
    <xf numFmtId="0" fontId="29" fillId="32" borderId="11" xfId="0" applyFont="1" applyFill="1" applyBorder="1" applyAlignment="1">
      <alignment vertical="top" wrapText="1"/>
    </xf>
    <xf numFmtId="0" fontId="29" fillId="32" borderId="11" xfId="0" applyFont="1" applyFill="1" applyBorder="1" applyAlignment="1">
      <alignment vertical="top"/>
    </xf>
    <xf numFmtId="0" fontId="29" fillId="32" borderId="13" xfId="0" applyFont="1" applyFill="1" applyBorder="1" applyAlignment="1">
      <alignment vertical="top" wrapText="1"/>
    </xf>
    <xf numFmtId="0" fontId="29" fillId="0" borderId="72" xfId="0" applyFont="1" applyFill="1" applyBorder="1" applyAlignment="1">
      <alignment vertical="top" wrapText="1"/>
    </xf>
    <xf numFmtId="0" fontId="29" fillId="0" borderId="0" xfId="0" applyFont="1" applyBorder="1" applyAlignment="1">
      <alignment vertical="center" wrapText="1"/>
    </xf>
    <xf numFmtId="0" fontId="29" fillId="0" borderId="11" xfId="0" applyFont="1" applyBorder="1">
      <alignment vertical="center"/>
    </xf>
    <xf numFmtId="0" fontId="29" fillId="0" borderId="0" xfId="0" applyFont="1" applyFill="1" applyAlignment="1">
      <alignment horizontal="center" vertical="center"/>
    </xf>
    <xf numFmtId="0" fontId="29" fillId="0" borderId="0" xfId="0" applyFont="1" applyBorder="1">
      <alignment vertical="center"/>
    </xf>
    <xf numFmtId="0" fontId="29" fillId="0" borderId="0" xfId="0" applyFont="1" applyFill="1" applyBorder="1" applyAlignment="1">
      <alignment horizontal="center" vertical="center"/>
    </xf>
    <xf numFmtId="0" fontId="34" fillId="26" borderId="26" xfId="0" applyFont="1" applyFill="1" applyBorder="1" applyAlignment="1">
      <alignment vertical="top"/>
    </xf>
    <xf numFmtId="0" fontId="29" fillId="26" borderId="18" xfId="0" applyFont="1" applyFill="1" applyBorder="1" applyAlignment="1">
      <alignment vertical="top" wrapText="1"/>
    </xf>
    <xf numFmtId="0" fontId="29" fillId="26" borderId="16" xfId="0" applyFont="1" applyFill="1" applyBorder="1" applyAlignment="1">
      <alignment vertical="top" wrapText="1"/>
    </xf>
    <xf numFmtId="0" fontId="29" fillId="26" borderId="20" xfId="0" applyFont="1" applyFill="1" applyBorder="1" applyAlignment="1">
      <alignment vertical="top"/>
    </xf>
    <xf numFmtId="0" fontId="29" fillId="36" borderId="15" xfId="0" applyFont="1" applyFill="1" applyBorder="1" applyAlignment="1">
      <alignment vertical="top" wrapText="1"/>
    </xf>
    <xf numFmtId="0" fontId="29" fillId="36" borderId="21" xfId="0" applyFont="1" applyFill="1" applyBorder="1" applyAlignment="1">
      <alignment vertical="top" wrapText="1"/>
    </xf>
    <xf numFmtId="0" fontId="29" fillId="0" borderId="13" xfId="0" applyFont="1" applyFill="1" applyBorder="1" applyAlignment="1">
      <alignment vertical="top" wrapText="1"/>
    </xf>
    <xf numFmtId="0" fontId="29" fillId="24" borderId="36" xfId="0" applyFont="1" applyFill="1" applyBorder="1" applyAlignment="1">
      <alignment vertical="top" wrapText="1"/>
    </xf>
    <xf numFmtId="0" fontId="29" fillId="36" borderId="11" xfId="0" applyFont="1" applyFill="1" applyBorder="1" applyAlignment="1">
      <alignment vertical="top" wrapText="1"/>
    </xf>
    <xf numFmtId="0" fontId="29" fillId="36" borderId="19" xfId="0" applyFont="1" applyFill="1" applyBorder="1" applyAlignment="1">
      <alignment vertical="top" wrapText="1"/>
    </xf>
    <xf numFmtId="0" fontId="29" fillId="36" borderId="18" xfId="0" applyFont="1" applyFill="1" applyBorder="1" applyAlignment="1">
      <alignment vertical="top" wrapText="1"/>
    </xf>
    <xf numFmtId="0" fontId="29" fillId="0" borderId="37" xfId="0" applyFont="1" applyBorder="1" applyAlignment="1">
      <alignment vertical="top" wrapText="1"/>
    </xf>
    <xf numFmtId="0" fontId="29" fillId="0" borderId="58" xfId="0" applyFont="1" applyBorder="1" applyAlignment="1">
      <alignment vertical="top"/>
    </xf>
    <xf numFmtId="0" fontId="29" fillId="0" borderId="62" xfId="0" applyFont="1" applyBorder="1" applyAlignment="1">
      <alignment vertical="top"/>
    </xf>
    <xf numFmtId="0" fontId="29" fillId="26" borderId="26" xfId="0" applyFont="1" applyFill="1" applyBorder="1" applyAlignment="1">
      <alignment vertical="top"/>
    </xf>
    <xf numFmtId="0" fontId="29" fillId="36" borderId="14" xfId="0" applyFont="1" applyFill="1" applyBorder="1" applyAlignment="1">
      <alignment vertical="top"/>
    </xf>
    <xf numFmtId="0" fontId="29" fillId="24" borderId="11" xfId="0" applyFont="1" applyFill="1" applyBorder="1" applyAlignment="1">
      <alignment vertical="top" wrapText="1"/>
    </xf>
    <xf numFmtId="0" fontId="29" fillId="24" borderId="17" xfId="0" applyFont="1" applyFill="1" applyBorder="1" applyAlignment="1">
      <alignment vertical="top" wrapText="1"/>
    </xf>
    <xf numFmtId="0" fontId="29" fillId="24" borderId="20" xfId="0" applyFont="1" applyFill="1" applyBorder="1" applyAlignment="1">
      <alignment vertical="top" wrapText="1"/>
    </xf>
    <xf numFmtId="0" fontId="29" fillId="36" borderId="13" xfId="0" applyFont="1" applyFill="1" applyBorder="1" applyAlignment="1">
      <alignment vertical="top" wrapText="1"/>
    </xf>
    <xf numFmtId="0" fontId="29" fillId="24" borderId="94" xfId="0" applyFont="1" applyFill="1" applyBorder="1" applyAlignment="1">
      <alignment vertical="top" wrapText="1"/>
    </xf>
    <xf numFmtId="0" fontId="29" fillId="36" borderId="13" xfId="0" applyFont="1" applyFill="1" applyBorder="1" applyAlignment="1">
      <alignment vertical="top"/>
    </xf>
    <xf numFmtId="0" fontId="29" fillId="24" borderId="11" xfId="0" applyFont="1" applyFill="1" applyBorder="1" applyAlignment="1">
      <alignment vertical="top"/>
    </xf>
    <xf numFmtId="0" fontId="29" fillId="24" borderId="13" xfId="0" applyFont="1" applyFill="1" applyBorder="1" applyAlignment="1">
      <alignment vertical="top"/>
    </xf>
    <xf numFmtId="0" fontId="29" fillId="24" borderId="82" xfId="0" applyFont="1" applyFill="1" applyBorder="1" applyAlignment="1">
      <alignment vertical="top" wrapText="1"/>
    </xf>
    <xf numFmtId="0" fontId="29" fillId="24" borderId="21" xfId="0" applyFont="1" applyFill="1" applyBorder="1" applyAlignment="1">
      <alignment vertical="top" wrapText="1"/>
    </xf>
    <xf numFmtId="0" fontId="29" fillId="0" borderId="11" xfId="0" applyFont="1" applyFill="1" applyBorder="1" applyAlignment="1">
      <alignment vertical="top" wrapText="1"/>
    </xf>
    <xf numFmtId="0" fontId="29" fillId="29" borderId="28" xfId="0" applyFont="1" applyFill="1" applyBorder="1" applyAlignment="1">
      <alignment vertical="top" wrapText="1"/>
    </xf>
    <xf numFmtId="0" fontId="29" fillId="29" borderId="29" xfId="0" applyFont="1" applyFill="1" applyBorder="1" applyAlignment="1">
      <alignment vertical="top" wrapText="1"/>
    </xf>
    <xf numFmtId="0" fontId="29" fillId="29" borderId="28" xfId="0" applyFont="1" applyFill="1" applyBorder="1" applyAlignment="1">
      <alignment vertical="top"/>
    </xf>
    <xf numFmtId="0" fontId="29" fillId="36" borderId="40" xfId="0" applyFont="1" applyFill="1" applyBorder="1" applyAlignment="1">
      <alignment vertical="top" wrapText="1"/>
    </xf>
    <xf numFmtId="0" fontId="29" fillId="0" borderId="24" xfId="0" applyFont="1" applyBorder="1" applyAlignment="1">
      <alignment vertical="top"/>
    </xf>
    <xf numFmtId="0" fontId="29" fillId="0" borderId="41" xfId="0" applyFont="1" applyBorder="1" applyAlignment="1">
      <alignment vertical="top" wrapText="1"/>
    </xf>
    <xf numFmtId="0" fontId="29" fillId="31" borderId="26" xfId="0" applyFont="1" applyFill="1" applyBorder="1" applyAlignment="1">
      <alignment vertical="top"/>
    </xf>
    <xf numFmtId="0" fontId="29" fillId="0" borderId="11" xfId="0" applyFont="1" applyBorder="1" applyAlignment="1">
      <alignment vertical="top"/>
    </xf>
    <xf numFmtId="0" fontId="29" fillId="0" borderId="13" xfId="0" applyFont="1" applyBorder="1" applyAlignment="1">
      <alignment vertical="top"/>
    </xf>
    <xf numFmtId="0" fontId="29" fillId="0" borderId="10" xfId="0" applyFont="1" applyBorder="1" applyAlignment="1">
      <alignment vertical="top"/>
    </xf>
    <xf numFmtId="0" fontId="29" fillId="36" borderId="88" xfId="0" applyFont="1" applyFill="1" applyBorder="1" applyAlignment="1">
      <alignment vertical="top" wrapText="1"/>
    </xf>
    <xf numFmtId="0" fontId="34" fillId="30" borderId="39" xfId="0" applyFont="1" applyFill="1" applyBorder="1" applyAlignment="1">
      <alignment vertical="top"/>
    </xf>
    <xf numFmtId="0" fontId="29" fillId="30" borderId="28" xfId="0" applyFont="1" applyFill="1" applyBorder="1" applyAlignment="1">
      <alignment vertical="top" wrapText="1"/>
    </xf>
    <xf numFmtId="0" fontId="29" fillId="30" borderId="29" xfId="0" applyFont="1" applyFill="1" applyBorder="1" applyAlignment="1">
      <alignment vertical="top"/>
    </xf>
    <xf numFmtId="0" fontId="29" fillId="30" borderId="29" xfId="0" applyFont="1" applyFill="1" applyBorder="1" applyAlignment="1">
      <alignment vertical="top" wrapText="1"/>
    </xf>
    <xf numFmtId="0" fontId="29" fillId="30" borderId="26" xfId="0" applyFont="1" applyFill="1" applyBorder="1" applyAlignment="1">
      <alignment vertical="top" wrapText="1"/>
    </xf>
    <xf numFmtId="0" fontId="29" fillId="0" borderId="15" xfId="0" applyFont="1" applyBorder="1" applyAlignment="1">
      <alignment vertical="top"/>
    </xf>
    <xf numFmtId="0" fontId="29" fillId="0" borderId="11" xfId="0" applyFont="1" applyBorder="1" applyAlignment="1">
      <alignment vertical="top" wrapText="1"/>
    </xf>
    <xf numFmtId="0" fontId="29" fillId="0" borderId="12" xfId="0" applyFont="1" applyBorder="1" applyAlignment="1">
      <alignment vertical="top" wrapText="1"/>
    </xf>
    <xf numFmtId="0" fontId="29" fillId="0" borderId="23" xfId="0" applyFont="1" applyBorder="1" applyAlignment="1">
      <alignment vertical="top" wrapText="1"/>
    </xf>
    <xf numFmtId="0" fontId="29" fillId="0" borderId="18" xfId="0" applyFont="1" applyBorder="1" applyAlignment="1">
      <alignment vertical="top" wrapText="1"/>
    </xf>
    <xf numFmtId="0" fontId="29" fillId="0" borderId="19" xfId="0" applyFont="1" applyBorder="1" applyAlignment="1">
      <alignment vertical="top" wrapText="1"/>
    </xf>
    <xf numFmtId="0" fontId="29" fillId="30" borderId="26" xfId="0" applyFont="1" applyFill="1" applyBorder="1" applyAlignment="1">
      <alignment vertical="top"/>
    </xf>
    <xf numFmtId="0" fontId="29" fillId="0" borderId="14" xfId="0" applyFont="1" applyBorder="1" applyAlignment="1">
      <alignment vertical="top"/>
    </xf>
    <xf numFmtId="0" fontId="29" fillId="0" borderId="36" xfId="0" applyFont="1" applyBorder="1" applyAlignment="1">
      <alignment vertical="top" wrapText="1"/>
    </xf>
    <xf numFmtId="0" fontId="29" fillId="39" borderId="23" xfId="0" applyFont="1" applyFill="1" applyBorder="1" applyAlignment="1">
      <alignment vertical="top" wrapText="1"/>
    </xf>
    <xf numFmtId="0" fontId="34" fillId="27" borderId="39" xfId="0" applyFont="1" applyFill="1" applyBorder="1" applyAlignment="1">
      <alignment vertical="top"/>
    </xf>
    <xf numFmtId="0" fontId="29" fillId="27" borderId="32" xfId="0" applyFont="1" applyFill="1" applyBorder="1" applyAlignment="1">
      <alignment vertical="top" wrapText="1"/>
    </xf>
    <xf numFmtId="0" fontId="29" fillId="27" borderId="31" xfId="0" applyFont="1" applyFill="1" applyBorder="1" applyAlignment="1">
      <alignment vertical="top"/>
    </xf>
    <xf numFmtId="0" fontId="29" fillId="27" borderId="30" xfId="0" applyFont="1" applyFill="1" applyBorder="1" applyAlignment="1">
      <alignment vertical="top" wrapText="1"/>
    </xf>
    <xf numFmtId="0" fontId="29" fillId="27" borderId="29" xfId="0" applyFont="1" applyFill="1" applyBorder="1" applyAlignment="1">
      <alignment vertical="top"/>
    </xf>
    <xf numFmtId="0" fontId="29" fillId="27" borderId="29" xfId="0" applyFont="1" applyFill="1" applyBorder="1" applyAlignment="1">
      <alignment vertical="top" wrapText="1"/>
    </xf>
    <xf numFmtId="0" fontId="29" fillId="27" borderId="28" xfId="0" applyFont="1" applyFill="1" applyBorder="1" applyAlignment="1">
      <alignment vertical="top"/>
    </xf>
    <xf numFmtId="0" fontId="29" fillId="0" borderId="13" xfId="0" applyFont="1" applyFill="1" applyBorder="1" applyAlignment="1">
      <alignment vertical="top"/>
    </xf>
    <xf numFmtId="0" fontId="29" fillId="24" borderId="22" xfId="0" applyFont="1" applyFill="1" applyBorder="1" applyAlignment="1">
      <alignment vertical="top" wrapText="1"/>
    </xf>
    <xf numFmtId="0" fontId="29" fillId="0" borderId="62" xfId="0" applyFont="1" applyBorder="1">
      <alignment vertical="center"/>
    </xf>
    <xf numFmtId="0" fontId="29" fillId="0" borderId="11" xfId="0" applyFont="1" applyFill="1" applyBorder="1" applyAlignment="1">
      <alignment vertical="top"/>
    </xf>
    <xf numFmtId="0" fontId="29" fillId="36" borderId="20" xfId="0" applyFont="1" applyFill="1" applyBorder="1" applyAlignment="1">
      <alignment vertical="top" wrapText="1"/>
    </xf>
    <xf numFmtId="0" fontId="29" fillId="36" borderId="66" xfId="0" applyFont="1" applyFill="1" applyBorder="1" applyAlignment="1">
      <alignment vertical="top" wrapText="1"/>
    </xf>
    <xf numFmtId="0" fontId="29" fillId="0" borderId="91" xfId="0" applyFont="1" applyBorder="1">
      <alignment vertical="center"/>
    </xf>
    <xf numFmtId="0" fontId="0" fillId="0" borderId="0" xfId="0" applyFont="1">
      <alignment vertical="center"/>
    </xf>
    <xf numFmtId="0" fontId="29" fillId="0" borderId="0" xfId="0" applyFont="1" applyFill="1" applyAlignment="1">
      <alignment vertical="top" wrapText="1"/>
    </xf>
    <xf numFmtId="0" fontId="29" fillId="0" borderId="17" xfId="0" applyFont="1" applyBorder="1">
      <alignment vertical="center"/>
    </xf>
    <xf numFmtId="0" fontId="29" fillId="36" borderId="92" xfId="0" applyFont="1" applyFill="1" applyBorder="1" applyAlignment="1">
      <alignment horizontal="left" vertical="top" wrapText="1"/>
    </xf>
    <xf numFmtId="0" fontId="29" fillId="36" borderId="94" xfId="0" applyFont="1" applyFill="1" applyBorder="1" applyAlignment="1">
      <alignment vertical="top" wrapText="1"/>
    </xf>
    <xf numFmtId="0" fontId="29" fillId="0" borderId="91" xfId="0" applyFont="1" applyFill="1" applyBorder="1" applyAlignment="1">
      <alignment vertical="top" wrapText="1"/>
    </xf>
    <xf numFmtId="0" fontId="29" fillId="0" borderId="94" xfId="0" applyFont="1" applyBorder="1" applyAlignment="1">
      <alignment vertical="top"/>
    </xf>
    <xf numFmtId="0" fontId="29" fillId="37" borderId="92" xfId="0" applyFont="1" applyFill="1" applyBorder="1" applyAlignment="1">
      <alignment vertical="top" wrapText="1"/>
    </xf>
    <xf numFmtId="0" fontId="29" fillId="0" borderId="104" xfId="0" applyFont="1" applyBorder="1" applyAlignment="1">
      <alignment vertical="center" wrapText="1"/>
    </xf>
    <xf numFmtId="0" fontId="29" fillId="24" borderId="19" xfId="0" applyFont="1" applyFill="1" applyBorder="1" applyAlignment="1">
      <alignment vertical="top" wrapText="1"/>
    </xf>
    <xf numFmtId="0" fontId="29" fillId="37" borderId="17" xfId="0" applyFont="1" applyFill="1" applyBorder="1" applyAlignment="1">
      <alignment vertical="top"/>
    </xf>
    <xf numFmtId="0" fontId="29" fillId="37" borderId="92" xfId="0" applyFont="1" applyFill="1" applyBorder="1" applyAlignment="1">
      <alignment vertical="top"/>
    </xf>
    <xf numFmtId="0" fontId="29" fillId="37" borderId="87" xfId="0" applyFont="1" applyFill="1" applyBorder="1" applyAlignment="1">
      <alignment vertical="top"/>
    </xf>
    <xf numFmtId="0" fontId="29" fillId="39" borderId="82" xfId="0" applyFont="1" applyFill="1" applyBorder="1" applyAlignment="1">
      <alignment vertical="top" wrapText="1"/>
    </xf>
    <xf numFmtId="0" fontId="29" fillId="24" borderId="92" xfId="0" applyFont="1" applyFill="1" applyBorder="1" applyAlignment="1">
      <alignment vertical="center" wrapText="1"/>
    </xf>
    <xf numFmtId="0" fontId="29" fillId="36" borderId="92" xfId="0" applyFont="1" applyFill="1" applyBorder="1" applyAlignment="1">
      <alignment vertical="center" wrapText="1"/>
    </xf>
    <xf numFmtId="0" fontId="29" fillId="24" borderId="23" xfId="0" applyFont="1" applyFill="1" applyBorder="1" applyAlignment="1">
      <alignment vertical="top"/>
    </xf>
    <xf numFmtId="0" fontId="29" fillId="24" borderId="18" xfId="0" applyFont="1" applyFill="1" applyBorder="1" applyAlignment="1">
      <alignment vertical="top" wrapText="1"/>
    </xf>
    <xf numFmtId="0" fontId="29" fillId="36" borderId="87" xfId="0" applyFont="1" applyFill="1" applyBorder="1" applyAlignment="1">
      <alignment vertical="top"/>
    </xf>
    <xf numFmtId="0" fontId="29" fillId="34" borderId="26" xfId="0" applyFont="1" applyFill="1" applyBorder="1" applyAlignment="1">
      <alignment vertical="top"/>
    </xf>
    <xf numFmtId="0" fontId="29" fillId="39" borderId="94" xfId="0" applyFont="1" applyFill="1" applyBorder="1" applyAlignment="1">
      <alignment vertical="top"/>
    </xf>
    <xf numFmtId="0" fontId="29" fillId="36" borderId="82" xfId="0" applyFont="1" applyFill="1" applyBorder="1" applyAlignment="1">
      <alignment vertical="top"/>
    </xf>
    <xf numFmtId="0" fontId="29" fillId="27" borderId="26" xfId="0" applyFont="1" applyFill="1" applyBorder="1" applyAlignment="1">
      <alignment vertical="top"/>
    </xf>
    <xf numFmtId="0" fontId="29" fillId="0" borderId="20" xfId="0" applyFont="1" applyFill="1" applyBorder="1" applyAlignment="1">
      <alignment vertical="top"/>
    </xf>
    <xf numFmtId="0" fontId="29" fillId="40" borderId="26" xfId="0" applyFont="1" applyFill="1" applyBorder="1" applyAlignment="1">
      <alignment vertical="top" wrapText="1"/>
    </xf>
    <xf numFmtId="0" fontId="29" fillId="36" borderId="104" xfId="0" applyFont="1" applyFill="1" applyBorder="1" applyAlignment="1">
      <alignment vertical="top" wrapText="1"/>
    </xf>
    <xf numFmtId="0" fontId="29" fillId="0" borderId="0" xfId="0" applyFont="1" applyFill="1">
      <alignment vertical="center"/>
    </xf>
    <xf numFmtId="0" fontId="29" fillId="27" borderId="26" xfId="0" applyFont="1" applyFill="1" applyBorder="1" applyAlignment="1">
      <alignment horizontal="left" vertical="top"/>
    </xf>
    <xf numFmtId="0" fontId="29" fillId="0" borderId="88" xfId="0" applyFont="1" applyBorder="1" applyAlignment="1">
      <alignment horizontal="left" vertical="top" wrapText="1"/>
    </xf>
    <xf numFmtId="0" fontId="29" fillId="39" borderId="17" xfId="0" applyFont="1" applyFill="1" applyBorder="1" applyAlignment="1">
      <alignment vertical="top"/>
    </xf>
    <xf numFmtId="0" fontId="29" fillId="0" borderId="89" xfId="0" applyFont="1" applyBorder="1" applyAlignment="1">
      <alignment vertical="top" wrapText="1"/>
    </xf>
    <xf numFmtId="0" fontId="29" fillId="0" borderId="92" xfId="0" applyFont="1" applyBorder="1">
      <alignment vertical="center"/>
    </xf>
    <xf numFmtId="0" fontId="29" fillId="0" borderId="104" xfId="0" applyFont="1" applyBorder="1">
      <alignment vertical="center"/>
    </xf>
    <xf numFmtId="0" fontId="29" fillId="0" borderId="106" xfId="0" applyFont="1" applyBorder="1">
      <alignment vertical="center"/>
    </xf>
    <xf numFmtId="0" fontId="33" fillId="33" borderId="0" xfId="0" applyFont="1" applyFill="1" applyAlignment="1">
      <alignment vertical="top"/>
    </xf>
    <xf numFmtId="0" fontId="29" fillId="39" borderId="88" xfId="0" applyFont="1" applyFill="1" applyBorder="1" applyAlignment="1">
      <alignment vertical="top" wrapText="1"/>
    </xf>
    <xf numFmtId="0" fontId="29" fillId="37" borderId="94" xfId="0" applyFont="1" applyFill="1" applyBorder="1" applyAlignment="1">
      <alignment vertical="top" wrapText="1"/>
    </xf>
    <xf numFmtId="0" fontId="29" fillId="37" borderId="68" xfId="0" applyFont="1" applyFill="1" applyBorder="1" applyAlignment="1">
      <alignment vertical="top" wrapText="1"/>
    </xf>
    <xf numFmtId="0" fontId="29" fillId="37" borderId="17" xfId="0" applyFont="1" applyFill="1" applyBorder="1" applyAlignment="1">
      <alignment vertical="top" wrapText="1"/>
    </xf>
    <xf numFmtId="0" fontId="29" fillId="37" borderId="64" xfId="0" applyFont="1" applyFill="1" applyBorder="1" applyAlignment="1">
      <alignment vertical="top" wrapText="1"/>
    </xf>
    <xf numFmtId="0" fontId="29" fillId="37" borderId="20" xfId="0" applyFont="1" applyFill="1" applyBorder="1" applyAlignment="1">
      <alignment vertical="top" wrapText="1"/>
    </xf>
    <xf numFmtId="0" fontId="29" fillId="37" borderId="66" xfId="0" applyFont="1" applyFill="1" applyBorder="1" applyAlignment="1">
      <alignment vertical="top" wrapText="1"/>
    </xf>
    <xf numFmtId="0" fontId="29" fillId="31" borderId="49" xfId="0" applyFont="1" applyFill="1" applyBorder="1" applyAlignment="1">
      <alignment vertical="top"/>
    </xf>
    <xf numFmtId="0" fontId="29" fillId="0" borderId="95" xfId="0" applyFont="1" applyBorder="1" applyAlignment="1">
      <alignment vertical="top"/>
    </xf>
    <xf numFmtId="0" fontId="30" fillId="36" borderId="92" xfId="0" applyFont="1" applyFill="1" applyBorder="1" applyAlignment="1">
      <alignment vertical="top" wrapText="1"/>
    </xf>
    <xf numFmtId="0" fontId="30" fillId="0" borderId="92" xfId="0" applyFont="1" applyBorder="1" applyAlignment="1">
      <alignment vertical="top" wrapText="1"/>
    </xf>
    <xf numFmtId="0" fontId="29" fillId="37" borderId="84" xfId="0" applyFont="1" applyFill="1" applyBorder="1" applyAlignment="1">
      <alignment vertical="top" wrapText="1"/>
    </xf>
    <xf numFmtId="0" fontId="30" fillId="0" borderId="88" xfId="0" applyFont="1" applyBorder="1" applyAlignment="1">
      <alignment vertical="top" wrapText="1"/>
    </xf>
    <xf numFmtId="0" fontId="36" fillId="27" borderId="25" xfId="0" applyFont="1" applyFill="1" applyBorder="1" applyAlignment="1">
      <alignment vertical="top"/>
    </xf>
    <xf numFmtId="0" fontId="29" fillId="27" borderId="23" xfId="0" applyFont="1" applyFill="1" applyBorder="1" applyAlignment="1">
      <alignment vertical="top" wrapText="1"/>
    </xf>
    <xf numFmtId="0" fontId="29" fillId="27" borderId="20" xfId="0" applyFont="1" applyFill="1" applyBorder="1" applyAlignment="1">
      <alignment vertical="top"/>
    </xf>
    <xf numFmtId="0" fontId="29" fillId="27" borderId="104" xfId="0" applyFont="1" applyFill="1" applyBorder="1" applyAlignment="1">
      <alignment vertical="top" wrapText="1"/>
    </xf>
    <xf numFmtId="0" fontId="29" fillId="27" borderId="20" xfId="0" applyFont="1" applyFill="1" applyBorder="1" applyAlignment="1">
      <alignment vertical="top" wrapText="1"/>
    </xf>
    <xf numFmtId="0" fontId="29" fillId="27" borderId="66" xfId="0" applyFont="1" applyFill="1" applyBorder="1" applyAlignment="1">
      <alignment vertical="top" wrapText="1"/>
    </xf>
    <xf numFmtId="0" fontId="29" fillId="26" borderId="49" xfId="0" applyFont="1" applyFill="1" applyBorder="1" applyAlignment="1">
      <alignment vertical="top"/>
    </xf>
    <xf numFmtId="0" fontId="29" fillId="0" borderId="57" xfId="0" applyFont="1" applyFill="1" applyBorder="1" applyAlignment="1">
      <alignment vertical="top" wrapText="1"/>
    </xf>
    <xf numFmtId="0" fontId="29" fillId="27" borderId="49" xfId="0" applyFont="1" applyFill="1" applyBorder="1" applyAlignment="1">
      <alignment vertical="top"/>
    </xf>
    <xf numFmtId="0" fontId="29" fillId="29" borderId="20" xfId="0" applyFont="1" applyFill="1" applyBorder="1" applyAlignment="1">
      <alignment vertical="top"/>
    </xf>
    <xf numFmtId="0" fontId="29" fillId="29" borderId="104" xfId="0" applyFont="1" applyFill="1" applyBorder="1" applyAlignment="1">
      <alignment vertical="top" wrapText="1"/>
    </xf>
    <xf numFmtId="0" fontId="29" fillId="29" borderId="20" xfId="0" applyFont="1" applyFill="1" applyBorder="1" applyAlignment="1">
      <alignment vertical="top" wrapText="1"/>
    </xf>
    <xf numFmtId="0" fontId="29" fillId="28" borderId="49" xfId="0" applyFont="1" applyFill="1" applyBorder="1" applyAlignment="1">
      <alignment vertical="top" wrapText="1"/>
    </xf>
    <xf numFmtId="0" fontId="29" fillId="0" borderId="0" xfId="0" applyFont="1" applyAlignment="1">
      <alignment vertical="top"/>
    </xf>
    <xf numFmtId="0" fontId="29" fillId="0" borderId="16" xfId="0" applyFont="1" applyBorder="1" applyAlignment="1">
      <alignment vertical="top"/>
    </xf>
    <xf numFmtId="0" fontId="29" fillId="0" borderId="16" xfId="0" applyFont="1" applyFill="1" applyBorder="1" applyAlignment="1">
      <alignment vertical="top"/>
    </xf>
    <xf numFmtId="0" fontId="29" fillId="0" borderId="12" xfId="0" applyFont="1" applyFill="1" applyBorder="1" applyAlignment="1">
      <alignment vertical="top"/>
    </xf>
    <xf numFmtId="0" fontId="29" fillId="26" borderId="104" xfId="0" applyFont="1" applyFill="1" applyBorder="1" applyAlignment="1">
      <alignment vertical="top"/>
    </xf>
    <xf numFmtId="0" fontId="29" fillId="26" borderId="104" xfId="0" applyFont="1" applyFill="1" applyBorder="1" applyAlignment="1">
      <alignment vertical="top" wrapText="1"/>
    </xf>
    <xf numFmtId="0" fontId="29" fillId="25" borderId="94" xfId="0" applyFont="1" applyFill="1" applyBorder="1" applyAlignment="1">
      <alignment vertical="top"/>
    </xf>
    <xf numFmtId="0" fontId="29" fillId="25" borderId="104" xfId="0" applyFont="1" applyFill="1" applyBorder="1" applyAlignment="1">
      <alignment vertical="top" wrapText="1"/>
    </xf>
    <xf numFmtId="0" fontId="29" fillId="25" borderId="87" xfId="0" applyFont="1" applyFill="1" applyBorder="1" applyAlignment="1">
      <alignment vertical="top" wrapText="1"/>
    </xf>
    <xf numFmtId="0" fontId="29" fillId="25" borderId="92" xfId="0" applyFont="1" applyFill="1" applyBorder="1" applyAlignment="1">
      <alignment vertical="top" wrapText="1"/>
    </xf>
    <xf numFmtId="0" fontId="29" fillId="24" borderId="23" xfId="0" applyFont="1" applyFill="1" applyBorder="1" applyAlignment="1">
      <alignment vertical="top" wrapText="1"/>
    </xf>
    <xf numFmtId="0" fontId="29" fillId="24" borderId="87" xfId="0" applyFont="1" applyFill="1" applyBorder="1" applyAlignment="1">
      <alignment vertical="top" wrapText="1"/>
    </xf>
    <xf numFmtId="0" fontId="29" fillId="39" borderId="87" xfId="0" applyFont="1" applyFill="1" applyBorder="1" applyAlignment="1">
      <alignment vertical="top"/>
    </xf>
    <xf numFmtId="0" fontId="29" fillId="31" borderId="39" xfId="0" applyFont="1" applyFill="1" applyBorder="1" applyAlignment="1">
      <alignment vertical="top"/>
    </xf>
    <xf numFmtId="0" fontId="29" fillId="31" borderId="28" xfId="0" applyFont="1" applyFill="1" applyBorder="1" applyAlignment="1">
      <alignment vertical="top" wrapText="1"/>
    </xf>
    <xf numFmtId="0" fontId="29" fillId="31" borderId="32" xfId="0" applyFont="1" applyFill="1" applyBorder="1" applyAlignment="1">
      <alignment vertical="top"/>
    </xf>
    <xf numFmtId="0" fontId="29" fillId="31" borderId="30" xfId="0" applyFont="1" applyFill="1" applyBorder="1" applyAlignment="1">
      <alignment vertical="top" wrapText="1"/>
    </xf>
    <xf numFmtId="0" fontId="29" fillId="31" borderId="29" xfId="0" applyFont="1" applyFill="1" applyBorder="1" applyAlignment="1">
      <alignment vertical="top"/>
    </xf>
    <xf numFmtId="0" fontId="29" fillId="31" borderId="29" xfId="0" applyFont="1" applyFill="1" applyBorder="1" applyAlignment="1">
      <alignment vertical="top" wrapText="1"/>
    </xf>
    <xf numFmtId="0" fontId="29" fillId="31" borderId="28" xfId="0" applyFont="1" applyFill="1" applyBorder="1" applyAlignment="1">
      <alignment vertical="top"/>
    </xf>
    <xf numFmtId="0" fontId="29" fillId="24" borderId="22" xfId="0" applyFont="1" applyFill="1" applyBorder="1" applyAlignment="1">
      <alignment vertical="top"/>
    </xf>
    <xf numFmtId="0" fontId="37" fillId="0" borderId="0" xfId="0" applyFont="1" applyFill="1" applyBorder="1" applyAlignment="1">
      <alignment vertical="top" wrapText="1"/>
    </xf>
    <xf numFmtId="0" fontId="37" fillId="0" borderId="0" xfId="0" applyFont="1" applyFill="1" applyAlignment="1">
      <alignment vertical="top"/>
    </xf>
    <xf numFmtId="0" fontId="29" fillId="39" borderId="88" xfId="0" applyFont="1" applyFill="1" applyBorder="1" applyAlignment="1">
      <alignment vertical="top"/>
    </xf>
    <xf numFmtId="0" fontId="29" fillId="39" borderId="94" xfId="0" applyFont="1" applyFill="1" applyBorder="1" applyAlignment="1">
      <alignment vertical="top" wrapText="1"/>
    </xf>
    <xf numFmtId="0" fontId="29" fillId="39" borderId="20" xfId="0" applyFont="1" applyFill="1" applyBorder="1" applyAlignment="1">
      <alignment vertical="top"/>
    </xf>
    <xf numFmtId="0" fontId="29" fillId="36" borderId="82" xfId="0" applyFont="1" applyFill="1" applyBorder="1" applyAlignment="1">
      <alignment vertical="top" wrapText="1"/>
    </xf>
    <xf numFmtId="0" fontId="29" fillId="36" borderId="92" xfId="0" applyFont="1" applyFill="1" applyBorder="1" applyAlignment="1">
      <alignment vertical="top" wrapText="1"/>
    </xf>
    <xf numFmtId="0" fontId="29" fillId="36" borderId="94" xfId="0" applyFont="1" applyFill="1" applyBorder="1" applyAlignment="1">
      <alignment vertical="top"/>
    </xf>
    <xf numFmtId="0" fontId="29" fillId="36" borderId="17" xfId="0" applyFont="1" applyFill="1" applyBorder="1" applyAlignment="1">
      <alignment vertical="top" wrapText="1"/>
    </xf>
    <xf numFmtId="0" fontId="29" fillId="36" borderId="88" xfId="0" applyFont="1" applyFill="1" applyBorder="1" applyAlignment="1">
      <alignment vertical="top"/>
    </xf>
    <xf numFmtId="0" fontId="29" fillId="36" borderId="89" xfId="0" applyFont="1" applyFill="1" applyBorder="1" applyAlignment="1">
      <alignment vertical="top" wrapText="1"/>
    </xf>
    <xf numFmtId="0" fontId="29" fillId="39" borderId="87" xfId="0" applyFont="1" applyFill="1" applyBorder="1" applyAlignment="1">
      <alignment vertical="top" wrapText="1"/>
    </xf>
    <xf numFmtId="0" fontId="29" fillId="36" borderId="23" xfId="0" applyFont="1" applyFill="1" applyBorder="1" applyAlignment="1">
      <alignment vertical="top" wrapText="1"/>
    </xf>
    <xf numFmtId="0" fontId="29" fillId="39" borderId="92" xfId="0" applyFont="1" applyFill="1" applyBorder="1" applyAlignment="1">
      <alignment vertical="top"/>
    </xf>
    <xf numFmtId="0" fontId="29" fillId="27" borderId="26" xfId="0" applyFont="1" applyFill="1" applyBorder="1" applyAlignment="1">
      <alignment vertical="top" wrapText="1"/>
    </xf>
    <xf numFmtId="0" fontId="29" fillId="39" borderId="92" xfId="0" applyFont="1" applyFill="1" applyBorder="1" applyAlignment="1">
      <alignment vertical="top" wrapText="1"/>
    </xf>
    <xf numFmtId="0" fontId="29" fillId="36" borderId="17" xfId="0" applyFont="1" applyFill="1" applyBorder="1" applyAlignment="1">
      <alignment vertical="top"/>
    </xf>
    <xf numFmtId="0" fontId="29" fillId="36" borderId="92" xfId="0" applyFont="1" applyFill="1" applyBorder="1" applyAlignment="1">
      <alignment vertical="top"/>
    </xf>
    <xf numFmtId="0" fontId="29" fillId="0" borderId="92" xfId="0" applyFont="1" applyBorder="1" applyAlignment="1">
      <alignment horizontal="left" vertical="center" wrapText="1"/>
    </xf>
    <xf numFmtId="0" fontId="29" fillId="36" borderId="104" xfId="0" applyFont="1" applyFill="1" applyBorder="1" applyAlignment="1">
      <alignment vertical="top"/>
    </xf>
    <xf numFmtId="0" fontId="29" fillId="36" borderId="20" xfId="0" applyFont="1" applyFill="1" applyBorder="1" applyAlignment="1">
      <alignment vertical="top"/>
    </xf>
    <xf numFmtId="0" fontId="29" fillId="0" borderId="0" xfId="0" applyFont="1" applyFill="1" applyAlignment="1"/>
    <xf numFmtId="0" fontId="29" fillId="0" borderId="57" xfId="0" applyFont="1" applyBorder="1" applyAlignment="1">
      <alignment vertical="top"/>
    </xf>
    <xf numFmtId="0" fontId="29" fillId="37" borderId="88" xfId="0" applyFont="1" applyFill="1" applyBorder="1" applyAlignment="1">
      <alignment vertical="top" wrapText="1"/>
    </xf>
    <xf numFmtId="0" fontId="29" fillId="0" borderId="91" xfId="0" applyFont="1" applyBorder="1" applyAlignment="1">
      <alignment vertical="top" wrapText="1"/>
    </xf>
    <xf numFmtId="0" fontId="30" fillId="0" borderId="91" xfId="0" applyFont="1" applyBorder="1" applyAlignment="1">
      <alignment vertical="top" wrapText="1"/>
    </xf>
    <xf numFmtId="0" fontId="29" fillId="0" borderId="86" xfId="0" applyFont="1" applyBorder="1" applyAlignment="1">
      <alignment vertical="top" wrapText="1"/>
    </xf>
    <xf numFmtId="0" fontId="29" fillId="0" borderId="72" xfId="0" applyFont="1" applyBorder="1" applyAlignment="1">
      <alignment vertical="top" wrapText="1"/>
    </xf>
    <xf numFmtId="0" fontId="29" fillId="37" borderId="78" xfId="0" applyFont="1" applyFill="1" applyBorder="1" applyAlignment="1">
      <alignment vertical="top" wrapText="1"/>
    </xf>
    <xf numFmtId="0" fontId="29" fillId="37" borderId="77" xfId="0" applyFont="1" applyFill="1" applyBorder="1" applyAlignment="1">
      <alignment vertical="top" wrapText="1"/>
    </xf>
    <xf numFmtId="0" fontId="29" fillId="37" borderId="106" xfId="0" applyFont="1" applyFill="1" applyBorder="1" applyAlignment="1">
      <alignment vertical="top" wrapText="1"/>
    </xf>
    <xf numFmtId="0" fontId="29" fillId="37" borderId="104" xfId="0" applyFont="1" applyFill="1" applyBorder="1" applyAlignment="1">
      <alignment vertical="top" wrapText="1"/>
    </xf>
    <xf numFmtId="0" fontId="29" fillId="0" borderId="82" xfId="0" applyFont="1" applyBorder="1" applyAlignment="1">
      <alignment vertical="top" wrapText="1"/>
    </xf>
    <xf numFmtId="0" fontId="29" fillId="0" borderId="0" xfId="0" applyFont="1" applyFill="1" applyBorder="1" applyAlignment="1">
      <alignment horizontal="center" vertical="top"/>
    </xf>
    <xf numFmtId="0" fontId="29" fillId="0" borderId="0" xfId="0" applyFont="1" applyFill="1" applyAlignment="1">
      <alignment horizontal="center" vertical="top"/>
    </xf>
    <xf numFmtId="0" fontId="29" fillId="0" borderId="94" xfId="0" applyFont="1" applyBorder="1" applyAlignment="1">
      <alignment horizontal="left" vertical="top" wrapText="1"/>
    </xf>
    <xf numFmtId="0" fontId="29" fillId="0" borderId="17" xfId="0" applyFont="1" applyBorder="1" applyAlignment="1">
      <alignment vertical="center" wrapText="1"/>
    </xf>
    <xf numFmtId="0" fontId="29" fillId="0" borderId="20" xfId="0" applyFont="1" applyBorder="1" applyAlignment="1">
      <alignment vertical="center" wrapText="1"/>
    </xf>
    <xf numFmtId="0" fontId="29" fillId="36" borderId="87" xfId="0" applyFont="1" applyFill="1" applyBorder="1" applyAlignment="1">
      <alignment vertical="top" wrapText="1"/>
    </xf>
    <xf numFmtId="0" fontId="29" fillId="37" borderId="85" xfId="0" applyFont="1" applyFill="1" applyBorder="1" applyAlignment="1">
      <alignment vertical="top"/>
    </xf>
    <xf numFmtId="0" fontId="29" fillId="36" borderId="85" xfId="0" applyFont="1" applyFill="1" applyBorder="1" applyAlignment="1">
      <alignment vertical="top" wrapText="1"/>
    </xf>
    <xf numFmtId="0" fontId="29" fillId="37" borderId="10" xfId="0" applyFont="1" applyFill="1" applyBorder="1" applyAlignment="1">
      <alignment vertical="top"/>
    </xf>
    <xf numFmtId="0" fontId="29" fillId="37" borderId="12" xfId="0" applyFont="1" applyFill="1" applyBorder="1" applyAlignment="1">
      <alignment vertical="top"/>
    </xf>
    <xf numFmtId="0" fontId="29" fillId="37" borderId="16" xfId="0" applyFont="1" applyFill="1" applyBorder="1" applyAlignment="1">
      <alignment vertical="top"/>
    </xf>
    <xf numFmtId="0" fontId="29" fillId="37" borderId="106" xfId="0" applyFont="1" applyFill="1" applyBorder="1" applyAlignment="1">
      <alignment vertical="top"/>
    </xf>
    <xf numFmtId="0" fontId="29" fillId="37" borderId="88" xfId="0" applyFont="1" applyFill="1" applyBorder="1" applyAlignment="1">
      <alignment vertical="top"/>
    </xf>
    <xf numFmtId="0" fontId="29" fillId="41" borderId="106" xfId="0" applyFont="1" applyFill="1" applyBorder="1" applyAlignment="1">
      <alignment vertical="top"/>
    </xf>
    <xf numFmtId="0" fontId="29" fillId="37" borderId="104" xfId="0" applyFont="1" applyFill="1" applyBorder="1" applyAlignment="1">
      <alignment vertical="top"/>
    </xf>
    <xf numFmtId="0" fontId="29" fillId="37" borderId="91" xfId="0" applyFont="1" applyFill="1" applyBorder="1" applyAlignment="1">
      <alignment vertical="top"/>
    </xf>
    <xf numFmtId="0" fontId="29" fillId="37" borderId="106" xfId="0" applyFont="1" applyFill="1" applyBorder="1" applyAlignment="1">
      <alignment horizontal="right" vertical="top" wrapText="1"/>
    </xf>
    <xf numFmtId="0" fontId="29" fillId="37" borderId="95" xfId="0" applyFont="1" applyFill="1" applyBorder="1" applyAlignment="1">
      <alignment vertical="top" wrapText="1"/>
    </xf>
    <xf numFmtId="0" fontId="29" fillId="37" borderId="18" xfId="0" applyFont="1" applyFill="1" applyBorder="1" applyAlignment="1">
      <alignment vertical="top" wrapText="1"/>
    </xf>
    <xf numFmtId="0" fontId="29" fillId="37" borderId="19" xfId="0" applyFont="1" applyFill="1" applyBorder="1" applyAlignment="1">
      <alignment vertical="top" wrapText="1"/>
    </xf>
    <xf numFmtId="0" fontId="29" fillId="37" borderId="23" xfId="0" applyFont="1" applyFill="1" applyBorder="1" applyAlignment="1">
      <alignment vertical="top" wrapText="1"/>
    </xf>
    <xf numFmtId="0" fontId="29" fillId="37" borderId="12" xfId="0" applyFont="1" applyFill="1" applyBorder="1" applyAlignment="1">
      <alignment vertical="top" wrapText="1"/>
    </xf>
    <xf numFmtId="0" fontId="29" fillId="37" borderId="10" xfId="0" applyFont="1" applyFill="1" applyBorder="1" applyAlignment="1">
      <alignment vertical="top" wrapText="1"/>
    </xf>
    <xf numFmtId="0" fontId="29" fillId="37" borderId="16" xfId="0" applyFont="1" applyFill="1" applyBorder="1" applyAlignment="1">
      <alignment vertical="top" wrapText="1"/>
    </xf>
    <xf numFmtId="0" fontId="29" fillId="37" borderId="95" xfId="0" applyFont="1" applyFill="1" applyBorder="1" applyAlignment="1">
      <alignment vertical="top"/>
    </xf>
    <xf numFmtId="0" fontId="29" fillId="37" borderId="12" xfId="0" applyFont="1" applyFill="1" applyBorder="1" applyAlignment="1">
      <alignment horizontal="right" vertical="top" wrapText="1"/>
    </xf>
    <xf numFmtId="0" fontId="29" fillId="37" borderId="10" xfId="0" applyFont="1" applyFill="1" applyBorder="1" applyAlignment="1">
      <alignment horizontal="left" vertical="top" wrapText="1"/>
    </xf>
    <xf numFmtId="0" fontId="29" fillId="37" borderId="12" xfId="0" applyFont="1" applyFill="1" applyBorder="1" applyAlignment="1">
      <alignment horizontal="left" vertical="top" wrapText="1"/>
    </xf>
    <xf numFmtId="0" fontId="29" fillId="37" borderId="95" xfId="0" applyFont="1" applyFill="1" applyBorder="1" applyAlignment="1">
      <alignment horizontal="right" vertical="top" wrapText="1"/>
    </xf>
    <xf numFmtId="0" fontId="29" fillId="37" borderId="96" xfId="0" applyFont="1" applyFill="1" applyBorder="1" applyAlignment="1">
      <alignment vertical="top"/>
    </xf>
    <xf numFmtId="0" fontId="29" fillId="37" borderId="82" xfId="0" applyFont="1" applyFill="1" applyBorder="1" applyAlignment="1">
      <alignment vertical="top"/>
    </xf>
    <xf numFmtId="0" fontId="29" fillId="37" borderId="94" xfId="0" applyFont="1" applyFill="1" applyBorder="1" applyAlignment="1">
      <alignment vertical="top"/>
    </xf>
    <xf numFmtId="0" fontId="29" fillId="37" borderId="68" xfId="0" applyFont="1" applyFill="1" applyBorder="1" applyAlignment="1">
      <alignment vertical="top"/>
    </xf>
    <xf numFmtId="0" fontId="29" fillId="37" borderId="64" xfId="0" applyFont="1" applyFill="1" applyBorder="1" applyAlignment="1">
      <alignment vertical="top"/>
    </xf>
    <xf numFmtId="0" fontId="29" fillId="37" borderId="20" xfId="0" applyFont="1" applyFill="1" applyBorder="1" applyAlignment="1">
      <alignment vertical="top"/>
    </xf>
    <xf numFmtId="0" fontId="29" fillId="37" borderId="66" xfId="0" applyFont="1" applyFill="1" applyBorder="1" applyAlignment="1">
      <alignment vertical="top"/>
    </xf>
    <xf numFmtId="0" fontId="29" fillId="41" borderId="92" xfId="0" applyFont="1" applyFill="1" applyBorder="1" applyAlignment="1">
      <alignment vertical="top"/>
    </xf>
    <xf numFmtId="0" fontId="29" fillId="37" borderId="18" xfId="0" applyFont="1" applyFill="1" applyBorder="1" applyAlignment="1">
      <alignment vertical="top"/>
    </xf>
    <xf numFmtId="0" fontId="29" fillId="37" borderId="57" xfId="0" applyFont="1" applyFill="1" applyBorder="1" applyAlignment="1">
      <alignment vertical="top"/>
    </xf>
    <xf numFmtId="0" fontId="29" fillId="37" borderId="98" xfId="0" applyFont="1" applyFill="1" applyBorder="1" applyAlignment="1">
      <alignment vertical="top"/>
    </xf>
    <xf numFmtId="0" fontId="29" fillId="37" borderId="91" xfId="0" applyFont="1" applyFill="1" applyBorder="1" applyAlignment="1">
      <alignment vertical="top" wrapText="1"/>
    </xf>
    <xf numFmtId="0" fontId="29" fillId="37" borderId="72" xfId="0" applyFont="1" applyFill="1" applyBorder="1" applyAlignment="1">
      <alignment vertical="top"/>
    </xf>
    <xf numFmtId="0" fontId="29" fillId="37" borderId="87" xfId="0" applyFont="1" applyFill="1" applyBorder="1" applyAlignment="1">
      <alignment vertical="top" wrapText="1"/>
    </xf>
    <xf numFmtId="0" fontId="29" fillId="37" borderId="85" xfId="0" applyFont="1" applyFill="1" applyBorder="1" applyAlignment="1">
      <alignment vertical="top" wrapText="1"/>
    </xf>
    <xf numFmtId="0" fontId="29" fillId="37" borderId="73" xfId="0" applyFont="1" applyFill="1" applyBorder="1" applyAlignment="1">
      <alignment vertical="top" wrapText="1"/>
    </xf>
    <xf numFmtId="0" fontId="29" fillId="37" borderId="74" xfId="0" applyFont="1" applyFill="1" applyBorder="1" applyAlignment="1">
      <alignment vertical="top" wrapText="1"/>
    </xf>
    <xf numFmtId="0" fontId="37" fillId="37" borderId="64" xfId="0" applyFont="1" applyFill="1" applyBorder="1" applyAlignment="1">
      <alignment vertical="top" wrapText="1"/>
    </xf>
    <xf numFmtId="0" fontId="37" fillId="37" borderId="66" xfId="0" applyFont="1" applyFill="1" applyBorder="1" applyAlignment="1">
      <alignment vertical="top" wrapText="1"/>
    </xf>
    <xf numFmtId="0" fontId="29" fillId="37" borderId="97" xfId="0" applyFont="1" applyFill="1" applyBorder="1" applyAlignment="1">
      <alignment vertical="top" wrapText="1"/>
    </xf>
    <xf numFmtId="0" fontId="29" fillId="37" borderId="19" xfId="0" applyFont="1" applyFill="1" applyBorder="1" applyAlignment="1">
      <alignment vertical="top"/>
    </xf>
    <xf numFmtId="0" fontId="37" fillId="37" borderId="106" xfId="0" applyFont="1" applyFill="1" applyBorder="1" applyAlignment="1">
      <alignment vertical="top" wrapText="1"/>
    </xf>
    <xf numFmtId="0" fontId="37" fillId="37" borderId="74" xfId="0" applyFont="1" applyFill="1" applyBorder="1" applyAlignment="1">
      <alignment vertical="top" wrapText="1"/>
    </xf>
    <xf numFmtId="0" fontId="37" fillId="37" borderId="17" xfId="0" applyFont="1" applyFill="1" applyBorder="1" applyAlignment="1">
      <alignment vertical="top" wrapText="1"/>
    </xf>
    <xf numFmtId="0" fontId="29" fillId="37" borderId="14" xfId="0" applyFont="1" applyFill="1" applyBorder="1" applyAlignment="1">
      <alignment vertical="top"/>
    </xf>
    <xf numFmtId="0" fontId="29" fillId="37" borderId="11" xfId="0" applyFont="1" applyFill="1" applyBorder="1" applyAlignment="1">
      <alignment vertical="top" wrapText="1"/>
    </xf>
    <xf numFmtId="0" fontId="29" fillId="37" borderId="13" xfId="0" applyFont="1" applyFill="1" applyBorder="1" applyAlignment="1">
      <alignment vertical="top" wrapText="1"/>
    </xf>
    <xf numFmtId="0" fontId="29" fillId="37" borderId="67" xfId="0" applyFont="1" applyFill="1" applyBorder="1" applyAlignment="1">
      <alignment horizontal="left" vertical="top" wrapText="1"/>
    </xf>
    <xf numFmtId="0" fontId="29" fillId="37" borderId="13" xfId="0" applyFont="1" applyFill="1" applyBorder="1" applyAlignment="1">
      <alignment vertical="top"/>
    </xf>
    <xf numFmtId="0" fontId="29" fillId="37" borderId="72" xfId="0" applyFont="1" applyFill="1" applyBorder="1" applyAlignment="1">
      <alignment vertical="top" wrapText="1"/>
    </xf>
    <xf numFmtId="0" fontId="29" fillId="0" borderId="0" xfId="0" applyFont="1" applyAlignment="1">
      <alignment horizontal="right" vertical="center"/>
    </xf>
    <xf numFmtId="0" fontId="29" fillId="24" borderId="85" xfId="0" applyFont="1" applyFill="1" applyBorder="1" applyAlignment="1">
      <alignment vertical="top"/>
    </xf>
    <xf numFmtId="0" fontId="29" fillId="24" borderId="92" xfId="0" applyFont="1" applyFill="1" applyBorder="1" applyAlignment="1">
      <alignment vertical="top"/>
    </xf>
    <xf numFmtId="0" fontId="29" fillId="24" borderId="87" xfId="0" applyFont="1" applyFill="1" applyBorder="1" applyAlignment="1">
      <alignment vertical="top"/>
    </xf>
    <xf numFmtId="0" fontId="29" fillId="24" borderId="94" xfId="0" applyFont="1" applyFill="1" applyBorder="1" applyAlignment="1">
      <alignment vertical="top"/>
    </xf>
    <xf numFmtId="0" fontId="29" fillId="24" borderId="88" xfId="0" applyFont="1" applyFill="1" applyBorder="1" applyAlignment="1">
      <alignment vertical="top"/>
    </xf>
    <xf numFmtId="0" fontId="29" fillId="24" borderId="88" xfId="0" applyFont="1" applyFill="1" applyBorder="1" applyAlignment="1">
      <alignment vertical="top" wrapText="1"/>
    </xf>
    <xf numFmtId="0" fontId="29" fillId="24" borderId="92" xfId="0" applyFont="1" applyFill="1" applyBorder="1" applyAlignment="1">
      <alignment vertical="top" wrapText="1"/>
    </xf>
    <xf numFmtId="0" fontId="29" fillId="24" borderId="106" xfId="0" applyFont="1" applyFill="1" applyBorder="1" applyAlignment="1">
      <alignment vertical="top"/>
    </xf>
    <xf numFmtId="0" fontId="29" fillId="24" borderId="104" xfId="0" applyFont="1" applyFill="1" applyBorder="1" applyAlignment="1">
      <alignment vertical="top" wrapText="1"/>
    </xf>
    <xf numFmtId="0" fontId="29" fillId="24" borderId="104" xfId="0" applyFont="1" applyFill="1" applyBorder="1" applyAlignment="1">
      <alignment vertical="top"/>
    </xf>
    <xf numFmtId="0" fontId="29" fillId="24" borderId="20" xfId="0" applyFont="1" applyFill="1" applyBorder="1" applyAlignment="1">
      <alignment vertical="top"/>
    </xf>
    <xf numFmtId="0" fontId="29" fillId="0" borderId="0" xfId="0" applyFont="1">
      <alignment vertical="center"/>
    </xf>
    <xf numFmtId="0" fontId="29" fillId="24" borderId="17" xfId="0" applyFont="1" applyFill="1" applyBorder="1" applyAlignment="1">
      <alignment vertical="top"/>
    </xf>
    <xf numFmtId="0" fontId="29" fillId="28" borderId="26" xfId="0" applyFont="1" applyFill="1" applyBorder="1" applyAlignment="1">
      <alignment vertical="top"/>
    </xf>
    <xf numFmtId="0" fontId="29" fillId="0" borderId="0" xfId="0" applyFont="1" applyAlignment="1">
      <alignment vertical="top" wrapText="1"/>
    </xf>
    <xf numFmtId="0" fontId="29" fillId="0" borderId="92" xfId="0" applyFont="1" applyBorder="1" applyAlignment="1">
      <alignment vertical="top"/>
    </xf>
    <xf numFmtId="0" fontId="29" fillId="0" borderId="87" xfId="0" applyFont="1" applyBorder="1" applyAlignment="1">
      <alignment vertical="top"/>
    </xf>
    <xf numFmtId="0" fontId="29" fillId="0" borderId="92" xfId="0" applyFont="1" applyBorder="1" applyAlignment="1">
      <alignment vertical="top" wrapText="1"/>
    </xf>
    <xf numFmtId="0" fontId="29" fillId="0" borderId="92" xfId="0" applyFont="1" applyBorder="1" applyAlignment="1">
      <alignment vertical="center" wrapText="1"/>
    </xf>
    <xf numFmtId="0" fontId="29" fillId="31" borderId="26" xfId="0" applyFont="1" applyFill="1" applyBorder="1" applyAlignment="1">
      <alignment vertical="top" wrapText="1"/>
    </xf>
    <xf numFmtId="0" fontId="29" fillId="0" borderId="0" xfId="0" applyFont="1" applyFill="1" applyBorder="1" applyAlignment="1">
      <alignment vertical="top" wrapText="1"/>
    </xf>
    <xf numFmtId="0" fontId="29" fillId="0" borderId="87" xfId="0" applyFont="1" applyBorder="1" applyAlignment="1">
      <alignment vertical="top" wrapText="1"/>
    </xf>
    <xf numFmtId="0" fontId="29" fillId="0" borderId="85" xfId="0" applyFont="1" applyBorder="1" applyAlignment="1">
      <alignment vertical="top" wrapText="1"/>
    </xf>
    <xf numFmtId="0" fontId="29" fillId="0" borderId="0" xfId="0" applyFont="1" applyFill="1" applyBorder="1" applyAlignment="1">
      <alignment vertical="top"/>
    </xf>
    <xf numFmtId="0" fontId="29" fillId="0" borderId="0" xfId="0" applyFont="1" applyFill="1" applyAlignment="1">
      <alignment vertical="top"/>
    </xf>
    <xf numFmtId="0" fontId="29" fillId="40" borderId="26" xfId="0" applyFont="1" applyFill="1" applyBorder="1" applyAlignment="1">
      <alignment vertical="top"/>
    </xf>
    <xf numFmtId="0" fontId="29" fillId="0" borderId="20" xfId="0" applyFont="1" applyBorder="1" applyAlignment="1">
      <alignment vertical="top"/>
    </xf>
    <xf numFmtId="0" fontId="29" fillId="0" borderId="17" xfId="0" applyFont="1" applyBorder="1" applyAlignment="1">
      <alignment vertical="top"/>
    </xf>
    <xf numFmtId="0" fontId="29" fillId="36" borderId="92" xfId="0" applyFont="1" applyFill="1" applyBorder="1">
      <alignment vertical="center"/>
    </xf>
    <xf numFmtId="0" fontId="29" fillId="30" borderId="32" xfId="0" applyFont="1" applyFill="1" applyBorder="1" applyAlignment="1">
      <alignment vertical="top"/>
    </xf>
    <xf numFmtId="0" fontId="29" fillId="30" borderId="30" xfId="0" applyFont="1" applyFill="1" applyBorder="1" applyAlignment="1">
      <alignment vertical="top" wrapText="1"/>
    </xf>
    <xf numFmtId="0" fontId="29" fillId="30" borderId="28" xfId="0" applyFont="1" applyFill="1" applyBorder="1" applyAlignment="1">
      <alignment vertical="top"/>
    </xf>
    <xf numFmtId="0" fontId="29" fillId="31" borderId="25" xfId="0" applyFont="1" applyFill="1" applyBorder="1" applyAlignment="1">
      <alignment vertical="top" wrapText="1"/>
    </xf>
    <xf numFmtId="0" fontId="29" fillId="0" borderId="94" xfId="3" applyFont="1" applyBorder="1" applyAlignment="1">
      <alignment vertical="top" wrapText="1"/>
    </xf>
    <xf numFmtId="0" fontId="29" fillId="0" borderId="88" xfId="0" applyFont="1" applyBorder="1" applyAlignment="1">
      <alignment vertical="center" wrapText="1"/>
    </xf>
    <xf numFmtId="0" fontId="29" fillId="0" borderId="92" xfId="0" applyFont="1" applyBorder="1" applyAlignment="1">
      <alignment horizontal="left" vertical="top" wrapText="1"/>
    </xf>
    <xf numFmtId="0" fontId="29" fillId="0" borderId="104" xfId="0" applyFont="1" applyBorder="1" applyAlignment="1">
      <alignment horizontal="left" vertical="center" wrapText="1"/>
    </xf>
    <xf numFmtId="0" fontId="29" fillId="25" borderId="85" xfId="0" applyFont="1" applyFill="1" applyBorder="1" applyAlignment="1">
      <alignment vertical="top" wrapText="1"/>
    </xf>
    <xf numFmtId="0" fontId="29" fillId="39" borderId="94" xfId="3" applyFont="1" applyFill="1" applyBorder="1" applyAlignment="1">
      <alignment vertical="top" wrapText="1"/>
    </xf>
    <xf numFmtId="0" fontId="29" fillId="0" borderId="94" xfId="3" applyFont="1" applyFill="1" applyBorder="1" applyAlignment="1">
      <alignment vertical="top" wrapText="1"/>
    </xf>
    <xf numFmtId="0" fontId="29" fillId="0" borderId="17" xfId="3" applyFont="1" applyFill="1" applyBorder="1" applyAlignment="1">
      <alignment vertical="top" wrapText="1"/>
    </xf>
    <xf numFmtId="0" fontId="29" fillId="0" borderId="111" xfId="0" applyFont="1" applyBorder="1" applyAlignment="1">
      <alignment vertical="top" wrapText="1"/>
    </xf>
    <xf numFmtId="0" fontId="29" fillId="0" borderId="106" xfId="0" applyFont="1" applyBorder="1" applyAlignment="1">
      <alignment vertical="top"/>
    </xf>
    <xf numFmtId="0" fontId="29" fillId="39" borderId="87" xfId="3" applyFont="1" applyFill="1" applyBorder="1" applyAlignment="1">
      <alignment vertical="top" wrapText="1"/>
    </xf>
    <xf numFmtId="0" fontId="29" fillId="0" borderId="87" xfId="3" applyFont="1" applyBorder="1" applyAlignment="1">
      <alignment vertical="top" wrapText="1"/>
    </xf>
    <xf numFmtId="0" fontId="33" fillId="0" borderId="0" xfId="0" applyFont="1" applyAlignment="1">
      <alignment vertical="top"/>
    </xf>
    <xf numFmtId="0" fontId="29" fillId="0" borderId="0" xfId="0" applyFont="1" applyAlignment="1">
      <alignment horizontal="left" vertical="top"/>
    </xf>
    <xf numFmtId="0" fontId="29" fillId="26" borderId="0" xfId="0" applyFont="1" applyFill="1" applyAlignment="1">
      <alignment vertical="top" wrapText="1"/>
    </xf>
    <xf numFmtId="0" fontId="29" fillId="26" borderId="0" xfId="0" applyFont="1" applyFill="1" applyAlignment="1">
      <alignment vertical="top"/>
    </xf>
    <xf numFmtId="9" fontId="29" fillId="0" borderId="87" xfId="0" applyNumberFormat="1" applyFont="1" applyBorder="1" applyAlignment="1">
      <alignment vertical="top"/>
    </xf>
    <xf numFmtId="9" fontId="29" fillId="0" borderId="82" xfId="0" applyNumberFormat="1" applyFont="1" applyBorder="1" applyAlignment="1">
      <alignment vertical="top" wrapText="1"/>
    </xf>
    <xf numFmtId="0" fontId="29" fillId="0" borderId="105" xfId="0" applyFont="1" applyBorder="1" applyAlignment="1">
      <alignment vertical="top"/>
    </xf>
    <xf numFmtId="0" fontId="29" fillId="0" borderId="59" xfId="0" applyFont="1" applyBorder="1" applyAlignment="1">
      <alignment vertical="top" wrapText="1"/>
    </xf>
    <xf numFmtId="0" fontId="29" fillId="0" borderId="60" xfId="0" applyFont="1" applyBorder="1" applyAlignment="1">
      <alignment vertical="top"/>
    </xf>
    <xf numFmtId="0" fontId="29" fillId="0" borderId="61" xfId="0" applyFont="1" applyBorder="1" applyAlignment="1">
      <alignment vertical="top" wrapText="1"/>
    </xf>
    <xf numFmtId="0" fontId="29" fillId="24" borderId="12" xfId="0" applyFont="1" applyFill="1" applyBorder="1" applyAlignment="1">
      <alignment vertical="top" wrapText="1"/>
    </xf>
    <xf numFmtId="0" fontId="29" fillId="0" borderId="22" xfId="0" applyFont="1" applyBorder="1" applyAlignment="1">
      <alignment vertical="top" wrapText="1"/>
    </xf>
    <xf numFmtId="0" fontId="29" fillId="39" borderId="19" xfId="0" applyFont="1" applyFill="1" applyBorder="1" applyAlignment="1">
      <alignment vertical="top" wrapText="1"/>
    </xf>
    <xf numFmtId="0" fontId="46" fillId="37" borderId="92" xfId="102" applyFont="1" applyFill="1" applyBorder="1" applyAlignment="1">
      <alignment vertical="top" wrapText="1"/>
    </xf>
    <xf numFmtId="0" fontId="29" fillId="25" borderId="88" xfId="0" applyFont="1" applyFill="1" applyBorder="1" applyAlignment="1">
      <alignment vertical="top" wrapText="1"/>
    </xf>
    <xf numFmtId="0" fontId="29" fillId="39" borderId="82" xfId="2" applyFont="1" applyFill="1" applyBorder="1" applyAlignment="1">
      <alignment vertical="top" wrapText="1"/>
    </xf>
    <xf numFmtId="0" fontId="29" fillId="0" borderId="92" xfId="2" applyFont="1" applyBorder="1" applyAlignment="1">
      <alignment vertical="top" wrapText="1"/>
    </xf>
    <xf numFmtId="0" fontId="29" fillId="0" borderId="88" xfId="2" applyFont="1" applyBorder="1" applyAlignment="1">
      <alignment vertical="top" wrapText="1"/>
    </xf>
    <xf numFmtId="0" fontId="29" fillId="39" borderId="19" xfId="2" applyFont="1" applyFill="1" applyBorder="1" applyAlignment="1">
      <alignment vertical="top" wrapText="1"/>
    </xf>
    <xf numFmtId="0" fontId="29" fillId="0" borderId="88" xfId="2" applyFont="1" applyFill="1" applyBorder="1" applyAlignment="1">
      <alignment vertical="top" wrapText="1"/>
    </xf>
    <xf numFmtId="0" fontId="29" fillId="0" borderId="104" xfId="2" applyFont="1" applyFill="1" applyBorder="1" applyAlignment="1">
      <alignment vertical="top" wrapText="1"/>
    </xf>
    <xf numFmtId="0" fontId="29" fillId="0" borderId="75" xfId="0" applyFont="1" applyBorder="1" applyAlignment="1">
      <alignment vertical="top" wrapText="1"/>
    </xf>
    <xf numFmtId="0" fontId="29" fillId="0" borderId="76" xfId="0" applyFont="1" applyBorder="1" applyAlignment="1">
      <alignment horizontal="right" vertical="top" wrapText="1"/>
    </xf>
    <xf numFmtId="0" fontId="29" fillId="0" borderId="79" xfId="0" applyFont="1" applyBorder="1" applyAlignment="1">
      <alignment vertical="top" wrapText="1"/>
    </xf>
    <xf numFmtId="0" fontId="0" fillId="39" borderId="82" xfId="2" applyFont="1" applyFill="1" applyBorder="1" applyAlignment="1">
      <alignment vertical="top" wrapText="1"/>
    </xf>
    <xf numFmtId="0" fontId="29" fillId="0" borderId="92" xfId="2" applyFont="1" applyFill="1" applyBorder="1" applyAlignment="1">
      <alignment vertical="top" wrapText="1"/>
    </xf>
    <xf numFmtId="0" fontId="31" fillId="39" borderId="92" xfId="0" applyFont="1" applyFill="1" applyBorder="1" applyAlignment="1">
      <alignment vertical="top"/>
    </xf>
    <xf numFmtId="0" fontId="31" fillId="0" borderId="92" xfId="0" applyFont="1" applyBorder="1" applyAlignment="1">
      <alignment vertical="top"/>
    </xf>
    <xf numFmtId="0" fontId="43" fillId="0" borderId="0" xfId="1" applyFont="1" applyFill="1" applyBorder="1" applyAlignment="1">
      <alignment vertical="top"/>
    </xf>
    <xf numFmtId="0" fontId="43" fillId="0" borderId="0" xfId="1" applyFont="1" applyFill="1" applyAlignment="1">
      <alignment vertical="top"/>
    </xf>
    <xf numFmtId="0" fontId="43" fillId="0" borderId="0" xfId="1" applyFont="1">
      <alignment vertical="center"/>
    </xf>
    <xf numFmtId="0" fontId="0" fillId="0" borderId="0" xfId="0" applyFont="1" applyFill="1">
      <alignment vertical="center"/>
    </xf>
    <xf numFmtId="0" fontId="0" fillId="0" borderId="0" xfId="0" applyFont="1" applyFill="1" applyBorder="1" applyAlignment="1">
      <alignment vertical="top" wrapText="1"/>
    </xf>
    <xf numFmtId="0" fontId="0" fillId="0" borderId="0" xfId="0" applyFont="1" applyFill="1" applyAlignment="1">
      <alignment vertical="top"/>
    </xf>
    <xf numFmtId="0" fontId="44" fillId="39" borderId="87" xfId="3" applyFont="1" applyFill="1" applyBorder="1" applyAlignment="1">
      <alignment vertical="top" wrapText="1"/>
    </xf>
    <xf numFmtId="0" fontId="0" fillId="0" borderId="0" xfId="0" applyFont="1" applyFill="1" applyBorder="1" applyAlignment="1">
      <alignment vertical="top"/>
    </xf>
    <xf numFmtId="0" fontId="29" fillId="0" borderId="106" xfId="0" applyFont="1" applyBorder="1" applyAlignment="1">
      <alignment vertical="top" wrapText="1"/>
    </xf>
    <xf numFmtId="0" fontId="29" fillId="36" borderId="19" xfId="0" applyFont="1" applyFill="1" applyBorder="1" applyAlignment="1">
      <alignment vertical="top"/>
    </xf>
    <xf numFmtId="0" fontId="29" fillId="0" borderId="19" xfId="0" applyFont="1" applyBorder="1" applyAlignment="1">
      <alignment vertical="top"/>
    </xf>
    <xf numFmtId="0" fontId="29" fillId="39" borderId="19" xfId="2" applyFont="1" applyFill="1" applyBorder="1" applyAlignment="1">
      <alignment vertical="top"/>
    </xf>
    <xf numFmtId="0" fontId="29" fillId="0" borderId="88" xfId="2" applyFont="1" applyFill="1" applyBorder="1" applyAlignment="1">
      <alignment vertical="top"/>
    </xf>
    <xf numFmtId="0" fontId="29" fillId="39" borderId="104" xfId="0" applyFont="1" applyFill="1" applyBorder="1" applyAlignment="1">
      <alignment vertical="top"/>
    </xf>
    <xf numFmtId="0" fontId="29" fillId="39" borderId="104" xfId="0" applyFont="1" applyFill="1" applyBorder="1" applyAlignment="1">
      <alignment vertical="top" wrapText="1"/>
    </xf>
    <xf numFmtId="0" fontId="29" fillId="39" borderId="20" xfId="0" applyFont="1" applyFill="1" applyBorder="1" applyAlignment="1">
      <alignment vertical="top" wrapText="1"/>
    </xf>
    <xf numFmtId="0" fontId="29" fillId="0" borderId="85" xfId="0" applyFont="1" applyFill="1" applyBorder="1" applyAlignment="1">
      <alignment vertical="top" wrapText="1"/>
    </xf>
    <xf numFmtId="0" fontId="29" fillId="0" borderId="85" xfId="0" applyFont="1" applyFill="1" applyBorder="1" applyAlignment="1">
      <alignment horizontal="left" vertical="top" wrapText="1"/>
    </xf>
    <xf numFmtId="0" fontId="29" fillId="35" borderId="0" xfId="0" applyFont="1" applyFill="1" applyBorder="1" applyAlignment="1">
      <alignment vertical="top" wrapText="1"/>
    </xf>
    <xf numFmtId="0" fontId="29" fillId="39" borderId="106" xfId="0" applyFont="1" applyFill="1" applyBorder="1" applyAlignment="1">
      <alignment vertical="top"/>
    </xf>
    <xf numFmtId="0" fontId="29" fillId="39" borderId="18" xfId="0" applyFont="1" applyFill="1" applyBorder="1" applyAlignment="1">
      <alignment vertical="top" wrapText="1"/>
    </xf>
    <xf numFmtId="0" fontId="29" fillId="39" borderId="106" xfId="0" applyFont="1" applyFill="1" applyBorder="1" applyAlignment="1">
      <alignment vertical="top" wrapText="1"/>
    </xf>
    <xf numFmtId="0" fontId="29" fillId="39" borderId="17" xfId="0" applyFont="1" applyFill="1" applyBorder="1" applyAlignment="1">
      <alignment vertical="top" wrapText="1"/>
    </xf>
    <xf numFmtId="0" fontId="29" fillId="24" borderId="106" xfId="0" applyFont="1" applyFill="1" applyBorder="1" applyAlignment="1">
      <alignment vertical="top" wrapText="1"/>
    </xf>
    <xf numFmtId="0" fontId="43" fillId="0" borderId="106" xfId="2" applyFont="1" applyBorder="1" applyAlignment="1">
      <alignment vertical="top" wrapText="1"/>
    </xf>
    <xf numFmtId="0" fontId="29" fillId="0" borderId="117" xfId="0" applyFont="1" applyBorder="1" applyAlignment="1">
      <alignment vertical="top" wrapText="1"/>
    </xf>
    <xf numFmtId="0" fontId="29" fillId="0" borderId="82" xfId="0" applyFont="1" applyBorder="1" applyAlignment="1">
      <alignment vertical="top"/>
    </xf>
    <xf numFmtId="0" fontId="29" fillId="0" borderId="106" xfId="0" applyFont="1" applyBorder="1" applyAlignment="1">
      <alignment horizontal="left" vertical="center" wrapText="1"/>
    </xf>
    <xf numFmtId="0" fontId="29" fillId="0" borderId="119" xfId="0" applyFont="1" applyBorder="1" applyAlignment="1">
      <alignment vertical="top" wrapText="1"/>
    </xf>
    <xf numFmtId="0" fontId="29" fillId="36" borderId="119" xfId="0" applyFont="1" applyFill="1" applyBorder="1" applyAlignment="1">
      <alignment vertical="top" wrapText="1"/>
    </xf>
    <xf numFmtId="0" fontId="29" fillId="24" borderId="119" xfId="0" applyFont="1" applyFill="1" applyBorder="1" applyAlignment="1">
      <alignment vertical="top" wrapText="1"/>
    </xf>
    <xf numFmtId="0" fontId="29" fillId="36" borderId="112" xfId="0" applyFont="1" applyFill="1" applyBorder="1" applyAlignment="1">
      <alignment vertical="top" wrapText="1"/>
    </xf>
    <xf numFmtId="0" fontId="29" fillId="36" borderId="120" xfId="0" applyFont="1" applyFill="1" applyBorder="1" applyAlignment="1">
      <alignment vertical="top" wrapText="1"/>
    </xf>
    <xf numFmtId="0" fontId="29" fillId="0" borderId="119" xfId="0" applyFont="1" applyBorder="1" applyAlignment="1">
      <alignment horizontal="left" vertical="top" wrapText="1"/>
    </xf>
    <xf numFmtId="0" fontId="29" fillId="0" borderId="112" xfId="0" applyFont="1" applyBorder="1" applyAlignment="1">
      <alignment horizontal="left" vertical="top" wrapText="1"/>
    </xf>
    <xf numFmtId="0" fontId="29" fillId="0" borderId="120" xfId="0" applyFont="1" applyBorder="1" applyAlignment="1">
      <alignment horizontal="left" vertical="top" wrapText="1"/>
    </xf>
    <xf numFmtId="0" fontId="29" fillId="0" borderId="111" xfId="0" applyFont="1" applyBorder="1" applyAlignment="1">
      <alignment horizontal="left" vertical="top" wrapText="1"/>
    </xf>
    <xf numFmtId="0" fontId="29" fillId="36" borderId="120" xfId="0" applyFont="1" applyFill="1" applyBorder="1" applyAlignment="1">
      <alignment horizontal="left" vertical="top" wrapText="1"/>
    </xf>
    <xf numFmtId="0" fontId="29" fillId="39" borderId="120" xfId="0" applyFont="1" applyFill="1" applyBorder="1" applyAlignment="1">
      <alignment horizontal="left" vertical="top" wrapText="1"/>
    </xf>
    <xf numFmtId="0" fontId="29" fillId="24" borderId="120" xfId="0" applyFont="1" applyFill="1" applyBorder="1" applyAlignment="1">
      <alignment vertical="top" wrapText="1"/>
    </xf>
    <xf numFmtId="0" fontId="29" fillId="24" borderId="111" xfId="0" applyFont="1" applyFill="1" applyBorder="1" applyAlignment="1">
      <alignment vertical="top" wrapText="1"/>
    </xf>
    <xf numFmtId="0" fontId="29" fillId="24" borderId="112" xfId="0" applyFont="1" applyFill="1" applyBorder="1" applyAlignment="1">
      <alignment vertical="top" wrapText="1"/>
    </xf>
    <xf numFmtId="0" fontId="29" fillId="39" borderId="119" xfId="0" applyFont="1" applyFill="1" applyBorder="1" applyAlignment="1">
      <alignment vertical="top" wrapText="1"/>
    </xf>
    <xf numFmtId="0" fontId="29" fillId="24" borderId="119" xfId="0" applyFont="1" applyFill="1" applyBorder="1" applyAlignment="1">
      <alignment vertical="top"/>
    </xf>
    <xf numFmtId="0" fontId="29" fillId="36" borderId="119" xfId="0" applyFont="1" applyFill="1" applyBorder="1" applyAlignment="1">
      <alignment vertical="top"/>
    </xf>
    <xf numFmtId="0" fontId="29" fillId="24" borderId="120" xfId="0" applyFont="1" applyFill="1" applyBorder="1" applyAlignment="1">
      <alignment vertical="top"/>
    </xf>
    <xf numFmtId="0" fontId="29" fillId="24" borderId="111" xfId="0" applyFont="1" applyFill="1" applyBorder="1" applyAlignment="1">
      <alignment vertical="top"/>
    </xf>
    <xf numFmtId="0" fontId="29" fillId="24" borderId="112" xfId="0" applyFont="1" applyFill="1" applyBorder="1" applyAlignment="1">
      <alignment vertical="top"/>
    </xf>
    <xf numFmtId="0" fontId="29" fillId="0" borderId="111" xfId="0" applyFont="1" applyBorder="1" applyAlignment="1">
      <alignment vertical="top"/>
    </xf>
    <xf numFmtId="0" fontId="29" fillId="0" borderId="112" xfId="0" applyFont="1" applyBorder="1" applyAlignment="1">
      <alignment vertical="top"/>
    </xf>
    <xf numFmtId="0" fontId="29" fillId="0" borderId="120" xfId="0" applyFont="1" applyBorder="1" applyAlignment="1">
      <alignment vertical="top"/>
    </xf>
    <xf numFmtId="0" fontId="29" fillId="0" borderId="119" xfId="0" applyFont="1" applyBorder="1" applyAlignment="1">
      <alignment vertical="top"/>
    </xf>
    <xf numFmtId="0" fontId="29" fillId="37" borderId="119" xfId="0" applyFont="1" applyFill="1" applyBorder="1" applyAlignment="1">
      <alignment vertical="top"/>
    </xf>
    <xf numFmtId="0" fontId="29" fillId="39" borderId="119" xfId="0" applyFont="1" applyFill="1" applyBorder="1" applyAlignment="1">
      <alignment vertical="top"/>
    </xf>
    <xf numFmtId="0" fontId="29" fillId="0" borderId="111" xfId="0" applyFont="1" applyBorder="1" applyAlignment="1">
      <alignment vertical="center" wrapText="1"/>
    </xf>
    <xf numFmtId="0" fontId="29" fillId="36" borderId="112" xfId="0" applyFont="1" applyFill="1" applyBorder="1" applyAlignment="1">
      <alignment vertical="top"/>
    </xf>
    <xf numFmtId="0" fontId="29" fillId="0" borderId="112" xfId="0" applyFont="1" applyBorder="1" applyAlignment="1">
      <alignment vertical="center" wrapText="1"/>
    </xf>
    <xf numFmtId="0" fontId="29" fillId="31" borderId="118" xfId="0" applyFont="1" applyFill="1" applyBorder="1" applyAlignment="1">
      <alignment vertical="top"/>
    </xf>
    <xf numFmtId="0" fontId="29" fillId="36" borderId="111" xfId="0" applyFont="1" applyFill="1" applyBorder="1" applyAlignment="1">
      <alignment vertical="top" wrapText="1"/>
    </xf>
    <xf numFmtId="0" fontId="29" fillId="39" borderId="120" xfId="0" applyFont="1" applyFill="1" applyBorder="1" applyAlignment="1">
      <alignment vertical="top" wrapText="1"/>
    </xf>
    <xf numFmtId="0" fontId="29" fillId="30" borderId="118" xfId="0" applyFont="1" applyFill="1" applyBorder="1" applyAlignment="1">
      <alignment vertical="top"/>
    </xf>
    <xf numFmtId="0" fontId="29" fillId="27" borderId="118" xfId="0" applyFont="1" applyFill="1" applyBorder="1" applyAlignment="1">
      <alignment vertical="top"/>
    </xf>
    <xf numFmtId="0" fontId="29" fillId="39" borderId="111" xfId="0" applyFont="1" applyFill="1" applyBorder="1" applyAlignment="1">
      <alignment vertical="top" wrapText="1"/>
    </xf>
    <xf numFmtId="0" fontId="29" fillId="26" borderId="112" xfId="0" applyFont="1" applyFill="1" applyBorder="1" applyAlignment="1">
      <alignment vertical="top"/>
    </xf>
    <xf numFmtId="0" fontId="29" fillId="39" borderId="111" xfId="0" applyFont="1" applyFill="1" applyBorder="1" applyAlignment="1">
      <alignment horizontal="left" vertical="top" wrapText="1"/>
    </xf>
    <xf numFmtId="0" fontId="29" fillId="0" borderId="0" xfId="0" applyFont="1" applyBorder="1" applyAlignment="1">
      <alignment vertical="top" wrapText="1"/>
    </xf>
    <xf numFmtId="14" fontId="34" fillId="0" borderId="0" xfId="0" applyNumberFormat="1" applyFont="1" applyBorder="1">
      <alignment vertical="center"/>
    </xf>
    <xf numFmtId="0" fontId="29" fillId="0" borderId="0" xfId="0" applyFont="1" applyBorder="1" applyAlignment="1">
      <alignment horizontal="center" vertical="top" wrapText="1"/>
    </xf>
    <xf numFmtId="0" fontId="29" fillId="0" borderId="0" xfId="0" applyFont="1" applyBorder="1" applyAlignment="1">
      <alignment horizontal="center" vertical="top"/>
    </xf>
    <xf numFmtId="0" fontId="29" fillId="0" borderId="0" xfId="0" applyFont="1" applyBorder="1" applyAlignment="1">
      <alignment horizontal="left" vertical="top"/>
    </xf>
    <xf numFmtId="0" fontId="29" fillId="0" borderId="0" xfId="0" applyFont="1" applyBorder="1" applyAlignment="1"/>
    <xf numFmtId="0" fontId="29" fillId="0" borderId="0" xfId="0" applyFont="1" applyBorder="1" applyAlignment="1">
      <alignment horizontal="left" vertical="top" wrapText="1"/>
    </xf>
    <xf numFmtId="0" fontId="29" fillId="36" borderId="0" xfId="0" applyFont="1" applyFill="1" applyBorder="1" applyAlignment="1">
      <alignment vertical="top" wrapText="1"/>
    </xf>
    <xf numFmtId="0" fontId="33" fillId="33" borderId="0" xfId="0" applyFont="1" applyFill="1" applyBorder="1" applyAlignment="1">
      <alignment vertical="top" wrapText="1"/>
    </xf>
    <xf numFmtId="0" fontId="33" fillId="0" borderId="0" xfId="0" applyFont="1" applyBorder="1" applyAlignment="1">
      <alignment vertical="top" wrapText="1"/>
    </xf>
    <xf numFmtId="0" fontId="48" fillId="0" borderId="92" xfId="0" applyFont="1" applyBorder="1" applyAlignment="1">
      <alignment horizontal="left" vertical="center" wrapText="1"/>
    </xf>
    <xf numFmtId="0" fontId="29" fillId="0" borderId="0" xfId="0" applyFont="1" applyAlignment="1">
      <alignment horizontal="left" vertical="center"/>
    </xf>
    <xf numFmtId="0" fontId="29" fillId="0" borderId="92" xfId="0" applyFont="1" applyFill="1" applyBorder="1" applyAlignment="1">
      <alignment vertical="top" wrapText="1"/>
    </xf>
    <xf numFmtId="0" fontId="29" fillId="0" borderId="92" xfId="0" applyFont="1" applyFill="1" applyBorder="1" applyAlignment="1">
      <alignment horizontal="left" vertical="top" wrapText="1"/>
    </xf>
    <xf numFmtId="0" fontId="29" fillId="0" borderId="87" xfId="0" applyFont="1" applyFill="1" applyBorder="1" applyAlignment="1">
      <alignment horizontal="left" vertical="top" wrapText="1"/>
    </xf>
    <xf numFmtId="0" fontId="36" fillId="38" borderId="25" xfId="0" applyFont="1" applyFill="1" applyBorder="1" applyAlignment="1">
      <alignment horizontal="left" vertical="top"/>
    </xf>
    <xf numFmtId="0" fontId="29" fillId="31" borderId="0" xfId="0" applyFont="1" applyFill="1" applyBorder="1" applyAlignment="1">
      <alignment horizontal="left" vertical="top"/>
    </xf>
    <xf numFmtId="0" fontId="29" fillId="31" borderId="17" xfId="0" applyFont="1" applyFill="1" applyBorder="1" applyAlignment="1">
      <alignment horizontal="center" vertical="top"/>
    </xf>
    <xf numFmtId="0" fontId="29" fillId="31" borderId="18" xfId="0" applyFont="1" applyFill="1" applyBorder="1" applyAlignment="1">
      <alignment horizontal="center" vertical="top"/>
    </xf>
    <xf numFmtId="0" fontId="29" fillId="31" borderId="104" xfId="0" applyFont="1" applyFill="1" applyBorder="1" applyAlignment="1">
      <alignment vertical="top"/>
    </xf>
    <xf numFmtId="0" fontId="29" fillId="31" borderId="104" xfId="0" applyFont="1" applyFill="1" applyBorder="1" applyAlignment="1">
      <alignment vertical="top" wrapText="1"/>
    </xf>
    <xf numFmtId="0" fontId="29" fillId="31" borderId="20" xfId="0" applyFont="1" applyFill="1" applyBorder="1" applyAlignment="1">
      <alignment vertical="top" wrapText="1"/>
    </xf>
    <xf numFmtId="0" fontId="29" fillId="31" borderId="66" xfId="0" applyFont="1" applyFill="1" applyBorder="1" applyAlignment="1">
      <alignment vertical="top" wrapText="1"/>
    </xf>
    <xf numFmtId="0" fontId="29" fillId="0" borderId="92" xfId="0" applyFont="1" applyFill="1" applyBorder="1" applyAlignment="1">
      <alignment vertical="top"/>
    </xf>
    <xf numFmtId="0" fontId="29" fillId="0" borderId="87" xfId="0" applyFont="1" applyFill="1" applyBorder="1" applyAlignment="1">
      <alignment vertical="top" wrapText="1"/>
    </xf>
    <xf numFmtId="0" fontId="36" fillId="28" borderId="33" xfId="0" applyFont="1" applyFill="1" applyBorder="1" applyAlignment="1">
      <alignment vertical="top"/>
    </xf>
    <xf numFmtId="0" fontId="29" fillId="28" borderId="30" xfId="0" applyFont="1" applyFill="1" applyBorder="1" applyAlignment="1">
      <alignment vertical="top" wrapText="1"/>
    </xf>
    <xf numFmtId="0" fontId="29" fillId="28" borderId="31" xfId="0" applyFont="1" applyFill="1" applyBorder="1" applyAlignment="1">
      <alignment vertical="top"/>
    </xf>
    <xf numFmtId="0" fontId="29" fillId="28" borderId="29" xfId="0" applyFont="1" applyFill="1" applyBorder="1" applyAlignment="1">
      <alignment vertical="top" wrapText="1"/>
    </xf>
    <xf numFmtId="0" fontId="29" fillId="28" borderId="28" xfId="0" applyFont="1" applyFill="1" applyBorder="1" applyAlignment="1">
      <alignment vertical="top" wrapText="1"/>
    </xf>
    <xf numFmtId="0" fontId="29" fillId="28" borderId="69" xfId="0" applyFont="1" applyFill="1" applyBorder="1" applyAlignment="1">
      <alignment vertical="top" wrapText="1"/>
    </xf>
    <xf numFmtId="0" fontId="29" fillId="36" borderId="36" xfId="0" applyFont="1" applyFill="1" applyBorder="1" applyAlignment="1">
      <alignment vertical="top" wrapText="1"/>
    </xf>
    <xf numFmtId="0" fontId="29" fillId="37" borderId="0" xfId="0" applyFont="1" applyFill="1" applyBorder="1" applyAlignment="1">
      <alignment vertical="top"/>
    </xf>
    <xf numFmtId="0" fontId="29" fillId="37" borderId="36" xfId="0" applyFont="1" applyFill="1" applyBorder="1" applyAlignment="1">
      <alignment vertical="top"/>
    </xf>
    <xf numFmtId="0" fontId="36" fillId="29" borderId="33" xfId="0" applyFont="1" applyFill="1" applyBorder="1" applyAlignment="1">
      <alignment vertical="top"/>
    </xf>
    <xf numFmtId="0" fontId="29" fillId="29" borderId="124" xfId="0" applyFont="1" applyFill="1" applyBorder="1" applyAlignment="1">
      <alignment vertical="top" wrapText="1"/>
    </xf>
    <xf numFmtId="0" fontId="29" fillId="29" borderId="27" xfId="0" applyFont="1" applyFill="1" applyBorder="1" applyAlignment="1">
      <alignment vertical="top" wrapText="1"/>
    </xf>
    <xf numFmtId="0" fontId="29" fillId="29" borderId="69" xfId="0" applyFont="1" applyFill="1" applyBorder="1" applyAlignment="1">
      <alignment vertical="top" wrapText="1"/>
    </xf>
    <xf numFmtId="0" fontId="29" fillId="0" borderId="87" xfId="0" applyFont="1" applyFill="1" applyBorder="1" applyAlignment="1">
      <alignment vertical="top"/>
    </xf>
    <xf numFmtId="0" fontId="29" fillId="0" borderId="94" xfId="0" applyFont="1" applyFill="1" applyBorder="1" applyAlignment="1">
      <alignment vertical="top"/>
    </xf>
    <xf numFmtId="0" fontId="29" fillId="0" borderId="104" xfId="0" applyFont="1" applyFill="1" applyBorder="1" applyAlignment="1">
      <alignment vertical="top"/>
    </xf>
    <xf numFmtId="0" fontId="29" fillId="25" borderId="82" xfId="0" applyFont="1" applyFill="1" applyBorder="1" applyAlignment="1">
      <alignment vertical="top"/>
    </xf>
    <xf numFmtId="0" fontId="29" fillId="0" borderId="88" xfId="0" applyFont="1" applyFill="1" applyBorder="1" applyAlignment="1">
      <alignment vertical="top"/>
    </xf>
    <xf numFmtId="0" fontId="29" fillId="29" borderId="54" xfId="0" applyFont="1" applyFill="1" applyBorder="1" applyAlignment="1">
      <alignment vertical="top" wrapText="1"/>
    </xf>
    <xf numFmtId="0" fontId="29" fillId="37" borderId="47" xfId="0" applyFont="1" applyFill="1" applyBorder="1" applyAlignment="1">
      <alignment vertical="top" wrapText="1"/>
    </xf>
    <xf numFmtId="0" fontId="29" fillId="0" borderId="109" xfId="0" applyFont="1" applyFill="1" applyBorder="1" applyAlignment="1">
      <alignment vertical="top"/>
    </xf>
    <xf numFmtId="0" fontId="29" fillId="0" borderId="91" xfId="0" applyFont="1" applyFill="1" applyBorder="1" applyAlignment="1">
      <alignment horizontal="left" vertical="top" wrapText="1"/>
    </xf>
    <xf numFmtId="0" fontId="29" fillId="0" borderId="57" xfId="0" applyFont="1" applyFill="1" applyBorder="1" applyAlignment="1">
      <alignment horizontal="left" vertical="top" wrapText="1"/>
    </xf>
    <xf numFmtId="0" fontId="29" fillId="0" borderId="72" xfId="0" applyFont="1" applyFill="1" applyBorder="1" applyAlignment="1">
      <alignment horizontal="left" vertical="top" wrapText="1"/>
    </xf>
    <xf numFmtId="0" fontId="29" fillId="0" borderId="82" xfId="0" applyFont="1" applyFill="1" applyBorder="1" applyAlignment="1">
      <alignment vertical="top"/>
    </xf>
    <xf numFmtId="0" fontId="29" fillId="0" borderId="82" xfId="0" applyFont="1" applyFill="1" applyBorder="1" applyAlignment="1">
      <alignment vertical="top" wrapText="1"/>
    </xf>
    <xf numFmtId="0" fontId="29" fillId="30" borderId="49" xfId="0" applyFont="1" applyFill="1" applyBorder="1" applyAlignment="1">
      <alignment vertical="top"/>
    </xf>
    <xf numFmtId="0" fontId="29" fillId="0" borderId="91" xfId="0" applyFont="1" applyFill="1" applyBorder="1" applyAlignment="1">
      <alignment vertical="top"/>
    </xf>
    <xf numFmtId="0" fontId="29" fillId="24" borderId="91" xfId="0" applyFont="1" applyFill="1" applyBorder="1" applyAlignment="1">
      <alignment vertical="top" wrapText="1"/>
    </xf>
    <xf numFmtId="0" fontId="34" fillId="29" borderId="26" xfId="0" applyFont="1" applyFill="1" applyBorder="1" applyAlignment="1">
      <alignment vertical="top"/>
    </xf>
    <xf numFmtId="0" fontId="29" fillId="29" borderId="0" xfId="0" applyFont="1" applyFill="1" applyBorder="1" applyAlignment="1">
      <alignment vertical="top"/>
    </xf>
    <xf numFmtId="0" fontId="29" fillId="29" borderId="18" xfId="0" applyFont="1" applyFill="1" applyBorder="1" applyAlignment="1">
      <alignment vertical="top" wrapText="1"/>
    </xf>
    <xf numFmtId="0" fontId="29" fillId="29" borderId="104" xfId="0" applyFont="1" applyFill="1" applyBorder="1" applyAlignment="1">
      <alignment vertical="top"/>
    </xf>
    <xf numFmtId="0" fontId="29" fillId="29" borderId="112" xfId="0" applyFont="1" applyFill="1" applyBorder="1" applyAlignment="1">
      <alignment vertical="top"/>
    </xf>
    <xf numFmtId="0" fontId="34" fillId="28" borderId="39" xfId="0" applyFont="1" applyFill="1" applyBorder="1" applyAlignment="1">
      <alignment vertical="top"/>
    </xf>
    <xf numFmtId="0" fontId="29" fillId="28" borderId="124" xfId="0" applyFont="1" applyFill="1" applyBorder="1" applyAlignment="1">
      <alignment vertical="top"/>
    </xf>
    <xf numFmtId="0" fontId="29" fillId="28" borderId="27" xfId="0" applyFont="1" applyFill="1" applyBorder="1" applyAlignment="1">
      <alignment vertical="top" wrapText="1"/>
    </xf>
    <xf numFmtId="0" fontId="29" fillId="28" borderId="29" xfId="0" applyFont="1" applyFill="1" applyBorder="1" applyAlignment="1">
      <alignment vertical="top"/>
    </xf>
    <xf numFmtId="0" fontId="29" fillId="28" borderId="29" xfId="0" applyFont="1" applyFill="1" applyBorder="1" applyAlignment="1">
      <alignment vertical="top" wrapText="1" shrinkToFit="1"/>
    </xf>
    <xf numFmtId="0" fontId="29" fillId="28" borderId="28" xfId="0" applyFont="1" applyFill="1" applyBorder="1" applyAlignment="1">
      <alignment vertical="top"/>
    </xf>
    <xf numFmtId="0" fontId="29" fillId="28" borderId="118" xfId="0" applyFont="1" applyFill="1" applyBorder="1" applyAlignment="1">
      <alignment vertical="top"/>
    </xf>
    <xf numFmtId="0" fontId="29" fillId="0" borderId="106" xfId="0" applyFont="1" applyBorder="1" applyAlignment="1">
      <alignment vertical="center" wrapText="1"/>
    </xf>
    <xf numFmtId="0" fontId="29" fillId="28" borderId="54" xfId="0" applyFont="1" applyFill="1" applyBorder="1" applyAlignment="1">
      <alignment vertical="top"/>
    </xf>
    <xf numFmtId="0" fontId="29" fillId="0" borderId="96" xfId="0" applyFont="1" applyBorder="1" applyAlignment="1">
      <alignment vertical="top" wrapText="1"/>
    </xf>
    <xf numFmtId="0" fontId="29" fillId="0" borderId="96" xfId="0" applyFont="1" applyBorder="1" applyAlignment="1">
      <alignment vertical="top"/>
    </xf>
    <xf numFmtId="0" fontId="29" fillId="24" borderId="95" xfId="0" applyFont="1" applyFill="1" applyBorder="1" applyAlignment="1">
      <alignment vertical="top" wrapText="1"/>
    </xf>
    <xf numFmtId="0" fontId="29" fillId="24" borderId="95" xfId="0" applyFont="1" applyFill="1" applyBorder="1" applyAlignment="1">
      <alignment vertical="top"/>
    </xf>
    <xf numFmtId="0" fontId="29" fillId="24" borderId="96" xfId="0" applyFont="1" applyFill="1" applyBorder="1" applyAlignment="1">
      <alignment vertical="top"/>
    </xf>
    <xf numFmtId="0" fontId="29" fillId="24" borderId="122" xfId="0" applyFont="1" applyFill="1" applyBorder="1" applyAlignment="1">
      <alignment vertical="top"/>
    </xf>
    <xf numFmtId="0" fontId="29" fillId="36" borderId="106" xfId="0" applyFont="1" applyFill="1" applyBorder="1" applyAlignment="1">
      <alignment vertical="top" wrapText="1"/>
    </xf>
    <xf numFmtId="0" fontId="29" fillId="0" borderId="106" xfId="2" applyFont="1" applyFill="1" applyBorder="1" applyAlignment="1">
      <alignment vertical="top" wrapText="1"/>
    </xf>
    <xf numFmtId="0" fontId="29" fillId="31" borderId="49" xfId="0" applyFont="1" applyFill="1" applyBorder="1" applyAlignment="1">
      <alignment vertical="top" wrapText="1"/>
    </xf>
    <xf numFmtId="0" fontId="29" fillId="0" borderId="91" xfId="2" applyFont="1" applyFill="1" applyBorder="1" applyAlignment="1">
      <alignment vertical="top"/>
    </xf>
    <xf numFmtId="0" fontId="29" fillId="0" borderId="91" xfId="0" applyFont="1" applyBorder="1" applyAlignment="1">
      <alignment vertical="top"/>
    </xf>
    <xf numFmtId="0" fontId="29" fillId="0" borderId="57" xfId="3" applyFont="1" applyFill="1" applyBorder="1" applyAlignment="1">
      <alignment vertical="top" wrapText="1"/>
    </xf>
    <xf numFmtId="0" fontId="29" fillId="0" borderId="108" xfId="0" applyFont="1" applyBorder="1" applyAlignment="1">
      <alignment vertical="top" wrapText="1"/>
    </xf>
    <xf numFmtId="0" fontId="29" fillId="36" borderId="106" xfId="0" applyFont="1" applyFill="1" applyBorder="1" applyAlignment="1">
      <alignment vertical="top"/>
    </xf>
    <xf numFmtId="0" fontId="29" fillId="0" borderId="36" xfId="0" applyFont="1" applyBorder="1" applyAlignment="1">
      <alignment vertical="top"/>
    </xf>
    <xf numFmtId="0" fontId="29" fillId="40" borderId="54" xfId="0" applyFont="1" applyFill="1" applyBorder="1" applyAlignment="1">
      <alignment vertical="top"/>
    </xf>
    <xf numFmtId="0" fontId="29" fillId="0" borderId="57" xfId="0" applyFont="1" applyBorder="1" applyAlignment="1">
      <alignment vertical="top" wrapText="1"/>
    </xf>
    <xf numFmtId="0" fontId="29" fillId="0" borderId="88" xfId="0" applyFont="1" applyBorder="1" applyAlignment="1">
      <alignment vertical="top"/>
    </xf>
    <xf numFmtId="0" fontId="29" fillId="0" borderId="104" xfId="0" applyFont="1" applyBorder="1" applyAlignment="1">
      <alignment vertical="top"/>
    </xf>
    <xf numFmtId="0" fontId="29" fillId="0" borderId="94" xfId="0" applyFont="1" applyBorder="1" applyAlignment="1">
      <alignment vertical="top" wrapText="1"/>
    </xf>
    <xf numFmtId="0" fontId="29" fillId="0" borderId="20" xfId="0" applyFont="1" applyBorder="1" applyAlignment="1">
      <alignment vertical="top" wrapText="1"/>
    </xf>
    <xf numFmtId="0" fontId="29" fillId="0" borderId="120" xfId="0" applyFont="1" applyBorder="1" applyAlignment="1">
      <alignment vertical="top" wrapText="1"/>
    </xf>
    <xf numFmtId="0" fontId="29" fillId="0" borderId="112" xfId="0" applyFont="1" applyBorder="1" applyAlignment="1">
      <alignment vertical="top" wrapText="1"/>
    </xf>
    <xf numFmtId="0" fontId="29" fillId="0" borderId="88" xfId="0" applyFont="1" applyBorder="1" applyAlignment="1">
      <alignment vertical="top" wrapText="1"/>
    </xf>
    <xf numFmtId="0" fontId="29" fillId="0" borderId="104" xfId="0" applyFont="1" applyBorder="1" applyAlignment="1">
      <alignment vertical="top" wrapText="1"/>
    </xf>
    <xf numFmtId="0" fontId="29" fillId="0" borderId="12" xfId="0" applyFont="1" applyBorder="1" applyAlignment="1">
      <alignment vertical="top"/>
    </xf>
    <xf numFmtId="0" fontId="29" fillId="0" borderId="68" xfId="0" applyFont="1" applyBorder="1" applyAlignment="1">
      <alignment vertical="top" wrapText="1"/>
    </xf>
    <xf numFmtId="0" fontId="29" fillId="0" borderId="17" xfId="0" applyFont="1" applyBorder="1" applyAlignment="1">
      <alignment vertical="top" wrapText="1"/>
    </xf>
    <xf numFmtId="0" fontId="48" fillId="0" borderId="0" xfId="0" applyFont="1" applyAlignment="1">
      <alignment vertical="top" wrapText="1"/>
    </xf>
    <xf numFmtId="0" fontId="48" fillId="27" borderId="26" xfId="0" applyFont="1" applyFill="1" applyBorder="1" applyAlignment="1">
      <alignment vertical="top" wrapText="1"/>
    </xf>
    <xf numFmtId="0" fontId="48" fillId="0" borderId="17" xfId="0" applyFont="1" applyBorder="1" applyAlignment="1">
      <alignment vertical="top" wrapText="1"/>
    </xf>
    <xf numFmtId="0" fontId="48" fillId="0" borderId="104" xfId="0" applyFont="1" applyBorder="1" applyAlignment="1">
      <alignment vertical="top"/>
    </xf>
    <xf numFmtId="0" fontId="48" fillId="0" borderId="82" xfId="0" applyFont="1" applyBorder="1" applyAlignment="1">
      <alignment vertical="top" wrapText="1"/>
    </xf>
    <xf numFmtId="0" fontId="48" fillId="0" borderId="92" xfId="0" applyFont="1" applyBorder="1" applyAlignment="1">
      <alignment vertical="top"/>
    </xf>
    <xf numFmtId="0" fontId="48" fillId="0" borderId="92" xfId="0" applyFont="1" applyBorder="1" applyAlignment="1">
      <alignment vertical="top" wrapText="1"/>
    </xf>
    <xf numFmtId="0" fontId="48" fillId="0" borderId="87" xfId="0" applyFont="1" applyBorder="1" applyAlignment="1">
      <alignment vertical="top" wrapText="1"/>
    </xf>
    <xf numFmtId="0" fontId="48" fillId="0" borderId="119" xfId="0" applyFont="1" applyBorder="1" applyAlignment="1">
      <alignment vertical="top" wrapText="1"/>
    </xf>
    <xf numFmtId="0" fontId="48" fillId="35" borderId="93" xfId="0" applyFont="1" applyFill="1" applyBorder="1" applyAlignment="1">
      <alignment horizontal="center" vertical="center"/>
    </xf>
    <xf numFmtId="0" fontId="48" fillId="35" borderId="87" xfId="0" applyFont="1" applyFill="1" applyBorder="1" applyAlignment="1">
      <alignment horizontal="center" vertical="center"/>
    </xf>
    <xf numFmtId="0" fontId="48" fillId="35" borderId="104" xfId="0" applyFont="1" applyFill="1" applyBorder="1" applyAlignment="1">
      <alignment vertical="center" wrapText="1"/>
    </xf>
    <xf numFmtId="0" fontId="48" fillId="35" borderId="92" xfId="0" applyFont="1" applyFill="1" applyBorder="1" applyAlignment="1">
      <alignment horizontal="center" vertical="center" wrapText="1"/>
    </xf>
    <xf numFmtId="0" fontId="48" fillId="0" borderId="80" xfId="0" applyFont="1" applyBorder="1" applyAlignment="1">
      <alignment vertical="top" wrapText="1"/>
    </xf>
    <xf numFmtId="0" fontId="48" fillId="0" borderId="0" xfId="0" applyFont="1" applyAlignment="1">
      <alignment vertical="top"/>
    </xf>
    <xf numFmtId="0" fontId="48" fillId="35" borderId="89" xfId="0" applyFont="1" applyFill="1" applyBorder="1" applyAlignment="1">
      <alignment horizontal="left" vertical="center" wrapText="1"/>
    </xf>
    <xf numFmtId="0" fontId="48" fillId="0" borderId="92" xfId="0" applyFont="1" applyBorder="1" applyAlignment="1">
      <alignment horizontal="center" vertical="center" wrapText="1"/>
    </xf>
    <xf numFmtId="0" fontId="48" fillId="0" borderId="89" xfId="0" applyFont="1" applyBorder="1" applyAlignment="1">
      <alignment horizontal="left" vertical="center" wrapText="1"/>
    </xf>
    <xf numFmtId="0" fontId="48" fillId="0" borderId="92" xfId="0" applyFont="1" applyBorder="1" applyAlignment="1">
      <alignment horizontal="center" vertical="center"/>
    </xf>
    <xf numFmtId="0" fontId="48" fillId="0" borderId="87" xfId="0" applyFont="1" applyBorder="1" applyAlignment="1">
      <alignment horizontal="left" vertical="center" wrapText="1"/>
    </xf>
    <xf numFmtId="0" fontId="48" fillId="0" borderId="93" xfId="0" applyFont="1" applyBorder="1" applyAlignment="1">
      <alignment horizontal="center" vertical="center"/>
    </xf>
    <xf numFmtId="0" fontId="48" fillId="0" borderId="82" xfId="0" applyFont="1" applyBorder="1" applyAlignment="1">
      <alignment horizontal="left" vertical="center" wrapText="1"/>
    </xf>
    <xf numFmtId="0" fontId="48" fillId="42" borderId="93" xfId="0" applyFont="1" applyFill="1" applyBorder="1" applyAlignment="1">
      <alignment horizontal="center" vertical="center"/>
    </xf>
    <xf numFmtId="0" fontId="48" fillId="42" borderId="92" xfId="0" applyFont="1" applyFill="1" applyBorder="1" applyAlignment="1">
      <alignment horizontal="center" vertical="center"/>
    </xf>
    <xf numFmtId="0" fontId="48" fillId="35" borderId="92" xfId="0" applyFont="1" applyFill="1" applyBorder="1" applyAlignment="1">
      <alignment vertical="center" wrapText="1"/>
    </xf>
    <xf numFmtId="0" fontId="48" fillId="37" borderId="87" xfId="0" applyFont="1" applyFill="1" applyBorder="1" applyAlignment="1">
      <alignment horizontal="left" vertical="center" wrapText="1"/>
    </xf>
    <xf numFmtId="0" fontId="48" fillId="0" borderId="44" xfId="0" applyFont="1" applyBorder="1" applyAlignment="1">
      <alignment vertical="top" wrapText="1"/>
    </xf>
    <xf numFmtId="0" fontId="48" fillId="0" borderId="0" xfId="0" applyFont="1" applyAlignment="1"/>
    <xf numFmtId="0" fontId="48" fillId="0" borderId="116" xfId="0" applyFont="1" applyBorder="1" applyAlignment="1">
      <alignment vertical="top"/>
    </xf>
    <xf numFmtId="168" fontId="48" fillId="0" borderId="42" xfId="0" applyNumberFormat="1" applyFont="1" applyBorder="1" applyAlignment="1">
      <alignment horizontal="center" vertical="top"/>
    </xf>
    <xf numFmtId="168" fontId="48" fillId="0" borderId="101" xfId="0" applyNumberFormat="1" applyFont="1" applyBorder="1" applyAlignment="1">
      <alignment horizontal="center" vertical="top"/>
    </xf>
    <xf numFmtId="168" fontId="48" fillId="0" borderId="101" xfId="0" applyNumberFormat="1" applyFont="1" applyBorder="1" applyAlignment="1">
      <alignment horizontal="center" vertical="center" wrapText="1"/>
    </xf>
    <xf numFmtId="168" fontId="48" fillId="0" borderId="101" xfId="0" applyNumberFormat="1" applyFont="1" applyBorder="1" applyAlignment="1">
      <alignment horizontal="center" vertical="center"/>
    </xf>
    <xf numFmtId="168" fontId="48" fillId="0" borderId="102" xfId="0" applyNumberFormat="1" applyFont="1" applyBorder="1" applyAlignment="1">
      <alignment horizontal="center" vertical="top" wrapText="1"/>
    </xf>
    <xf numFmtId="0" fontId="48" fillId="0" borderId="93" xfId="0" applyFont="1" applyBorder="1" applyAlignment="1">
      <alignment horizontal="left" vertical="center" wrapText="1"/>
    </xf>
    <xf numFmtId="0" fontId="48" fillId="0" borderId="29" xfId="0" applyFont="1" applyBorder="1" applyAlignment="1">
      <alignment horizontal="left" vertical="center" wrapText="1"/>
    </xf>
    <xf numFmtId="0" fontId="48" fillId="0" borderId="104" xfId="0" applyFont="1" applyBorder="1" applyAlignment="1">
      <alignment horizontal="left" vertical="center" wrapText="1"/>
    </xf>
    <xf numFmtId="0" fontId="48" fillId="0" borderId="110" xfId="0" applyFont="1" applyBorder="1" applyAlignment="1">
      <alignment horizontal="left" vertical="center" wrapText="1"/>
    </xf>
    <xf numFmtId="0" fontId="48" fillId="0" borderId="93" xfId="0" applyFont="1" applyBorder="1" applyAlignment="1">
      <alignment vertical="top" wrapText="1"/>
    </xf>
    <xf numFmtId="0" fontId="48" fillId="0" borderId="44" xfId="0" applyFont="1" applyBorder="1" applyAlignment="1">
      <alignment horizontal="left" vertical="center" wrapText="1"/>
    </xf>
    <xf numFmtId="0" fontId="48" fillId="42" borderId="92" xfId="0" quotePrefix="1" applyFont="1" applyFill="1" applyBorder="1" applyAlignment="1">
      <alignment vertical="center" wrapText="1"/>
    </xf>
    <xf numFmtId="0" fontId="48" fillId="42" borderId="93" xfId="0" quotePrefix="1" applyFont="1" applyFill="1" applyBorder="1" applyAlignment="1">
      <alignment vertical="center" wrapText="1"/>
    </xf>
    <xf numFmtId="0" fontId="48" fillId="42" borderId="44" xfId="0" quotePrefix="1" applyFont="1" applyFill="1" applyBorder="1" applyAlignment="1">
      <alignment vertical="center" wrapText="1"/>
    </xf>
    <xf numFmtId="0" fontId="48" fillId="36" borderId="80" xfId="0" applyFont="1" applyFill="1" applyBorder="1" applyAlignment="1">
      <alignment vertical="top" wrapText="1"/>
    </xf>
    <xf numFmtId="0" fontId="48" fillId="0" borderId="92" xfId="0" quotePrefix="1" applyFont="1" applyBorder="1" applyAlignment="1">
      <alignment horizontal="left" vertical="center" wrapText="1"/>
    </xf>
    <xf numFmtId="0" fontId="48" fillId="0" borderId="93" xfId="0" quotePrefix="1" applyFont="1" applyBorder="1" applyAlignment="1">
      <alignment horizontal="left" vertical="center" wrapText="1"/>
    </xf>
    <xf numFmtId="0" fontId="48" fillId="0" borderId="44" xfId="0" quotePrefix="1" applyFont="1" applyBorder="1" applyAlignment="1">
      <alignment horizontal="left" vertical="center" wrapText="1"/>
    </xf>
    <xf numFmtId="0" fontId="48" fillId="37" borderId="80" xfId="0" applyFont="1" applyFill="1" applyBorder="1" applyAlignment="1">
      <alignment vertical="top" wrapText="1"/>
    </xf>
    <xf numFmtId="0" fontId="48" fillId="42" borderId="91" xfId="0" quotePrefix="1" applyFont="1" applyFill="1" applyBorder="1" applyAlignment="1">
      <alignment vertical="center" wrapText="1"/>
    </xf>
    <xf numFmtId="0" fontId="48" fillId="42" borderId="90" xfId="0" quotePrefix="1" applyFont="1" applyFill="1" applyBorder="1" applyAlignment="1">
      <alignment vertical="center" wrapText="1"/>
    </xf>
    <xf numFmtId="0" fontId="48" fillId="42" borderId="129" xfId="0" quotePrefix="1" applyFont="1" applyFill="1" applyBorder="1" applyAlignment="1">
      <alignment vertical="center" wrapText="1"/>
    </xf>
    <xf numFmtId="0" fontId="48" fillId="0" borderId="104" xfId="0" applyFont="1" applyBorder="1" applyAlignment="1">
      <alignment vertical="center" wrapText="1"/>
    </xf>
    <xf numFmtId="0" fontId="48" fillId="0" borderId="104" xfId="0" applyFont="1" applyBorder="1" applyAlignment="1">
      <alignment horizontal="center" vertical="center"/>
    </xf>
    <xf numFmtId="0" fontId="48" fillId="0" borderId="35" xfId="0" applyFont="1" applyBorder="1" applyAlignment="1">
      <alignment horizontal="center" vertical="top"/>
    </xf>
    <xf numFmtId="0" fontId="48" fillId="0" borderId="104" xfId="0" applyFont="1" applyBorder="1" applyAlignment="1">
      <alignment horizontal="center" vertical="top"/>
    </xf>
    <xf numFmtId="0" fontId="48" fillId="0" borderId="77" xfId="0" applyFont="1" applyBorder="1" applyAlignment="1">
      <alignment horizontal="left" vertical="center" wrapText="1"/>
    </xf>
    <xf numFmtId="0" fontId="48" fillId="0" borderId="93" xfId="0" applyFont="1" applyBorder="1" applyAlignment="1">
      <alignment horizontal="center" vertical="top"/>
    </xf>
    <xf numFmtId="0" fontId="48" fillId="0" borderId="92" xfId="0" applyFont="1" applyBorder="1" applyAlignment="1">
      <alignment horizontal="center" vertical="top" wrapText="1"/>
    </xf>
    <xf numFmtId="0" fontId="48" fillId="0" borderId="92" xfId="0" applyFont="1" applyBorder="1" applyAlignment="1">
      <alignment vertical="center" wrapText="1"/>
    </xf>
    <xf numFmtId="0" fontId="48" fillId="0" borderId="93" xfId="0" applyFont="1" applyBorder="1" applyAlignment="1">
      <alignment horizontal="center" vertical="top" wrapText="1"/>
    </xf>
    <xf numFmtId="0" fontId="48" fillId="35" borderId="92" xfId="0" applyFont="1" applyFill="1" applyBorder="1" applyAlignment="1">
      <alignment horizontal="center" vertical="center"/>
    </xf>
    <xf numFmtId="0" fontId="48" fillId="35" borderId="87" xfId="0" applyFont="1" applyFill="1" applyBorder="1" applyAlignment="1">
      <alignment horizontal="left" vertical="center" wrapText="1"/>
    </xf>
    <xf numFmtId="0" fontId="48" fillId="42" borderId="92" xfId="0" applyFont="1" applyFill="1" applyBorder="1" applyAlignment="1">
      <alignment vertical="center" wrapText="1"/>
    </xf>
    <xf numFmtId="0" fontId="48" fillId="42" borderId="87" xfId="0" applyFont="1" applyFill="1" applyBorder="1" applyAlignment="1">
      <alignment horizontal="left" vertical="center" wrapText="1"/>
    </xf>
    <xf numFmtId="0" fontId="48" fillId="42" borderId="89" xfId="0" applyFont="1" applyFill="1" applyBorder="1" applyAlignment="1">
      <alignment horizontal="left" vertical="center" wrapText="1"/>
    </xf>
    <xf numFmtId="0" fontId="48" fillId="0" borderId="87" xfId="0" quotePrefix="1" applyFont="1" applyBorder="1" applyAlignment="1">
      <alignment horizontal="left" vertical="center" wrapText="1"/>
    </xf>
    <xf numFmtId="0" fontId="48" fillId="0" borderId="89" xfId="0" quotePrefix="1" applyFont="1" applyBorder="1" applyAlignment="1">
      <alignment horizontal="left" vertical="center" wrapText="1"/>
    </xf>
    <xf numFmtId="0" fontId="48" fillId="0" borderId="93" xfId="0" applyFont="1" applyBorder="1" applyAlignment="1">
      <alignment horizontal="center" vertical="center" wrapText="1"/>
    </xf>
    <xf numFmtId="0" fontId="48" fillId="42" borderId="83" xfId="0" applyFont="1" applyFill="1" applyBorder="1" applyAlignment="1">
      <alignment horizontal="center" vertical="center"/>
    </xf>
    <xf numFmtId="0" fontId="48" fillId="42" borderId="91" xfId="0" applyFont="1" applyFill="1" applyBorder="1" applyAlignment="1">
      <alignment horizontal="center" vertical="center"/>
    </xf>
    <xf numFmtId="0" fontId="48" fillId="42" borderId="91" xfId="0" applyFont="1" applyFill="1" applyBorder="1" applyAlignment="1">
      <alignment vertical="center" wrapText="1"/>
    </xf>
    <xf numFmtId="0" fontId="48" fillId="42" borderId="90" xfId="0" applyFont="1" applyFill="1" applyBorder="1" applyAlignment="1">
      <alignment horizontal="center" vertical="center"/>
    </xf>
    <xf numFmtId="0" fontId="48" fillId="42" borderId="86" xfId="0" applyFont="1" applyFill="1" applyBorder="1" applyAlignment="1">
      <alignment horizontal="left" vertical="center" wrapText="1"/>
    </xf>
    <xf numFmtId="0" fontId="48" fillId="0" borderId="20" xfId="0" applyFont="1" applyBorder="1" applyAlignment="1">
      <alignment horizontal="left" vertical="center" wrapText="1"/>
    </xf>
    <xf numFmtId="0" fontId="48" fillId="0" borderId="35" xfId="0" applyFont="1" applyBorder="1" applyAlignment="1">
      <alignment horizontal="center" vertical="center"/>
    </xf>
    <xf numFmtId="0" fontId="48" fillId="42" borderId="93" xfId="0" quotePrefix="1" applyFont="1" applyFill="1" applyBorder="1" applyAlignment="1">
      <alignment horizontal="center" vertical="center"/>
    </xf>
    <xf numFmtId="0" fontId="48" fillId="42" borderId="89" xfId="0" applyFont="1" applyFill="1" applyBorder="1" applyAlignment="1">
      <alignment horizontal="left" vertical="center"/>
    </xf>
    <xf numFmtId="0" fontId="48" fillId="42" borderId="92" xfId="0" applyFont="1" applyFill="1" applyBorder="1">
      <alignment vertical="center"/>
    </xf>
    <xf numFmtId="0" fontId="48" fillId="0" borderId="92" xfId="0" applyFont="1" applyBorder="1">
      <alignment vertical="center"/>
    </xf>
    <xf numFmtId="0" fontId="48" fillId="0" borderId="89" xfId="0" applyFont="1" applyBorder="1" applyAlignment="1">
      <alignment horizontal="left" vertical="center"/>
    </xf>
    <xf numFmtId="0" fontId="48" fillId="35" borderId="92" xfId="0" applyFont="1" applyFill="1" applyBorder="1">
      <alignment vertical="center"/>
    </xf>
    <xf numFmtId="0" fontId="48" fillId="35" borderId="89" xfId="0" applyFont="1" applyFill="1" applyBorder="1" applyAlignment="1">
      <alignment horizontal="left" vertical="center"/>
    </xf>
    <xf numFmtId="0" fontId="48" fillId="35" borderId="0" xfId="0" applyFont="1" applyFill="1" applyAlignment="1">
      <alignment vertical="top"/>
    </xf>
    <xf numFmtId="0" fontId="48" fillId="37" borderId="92" xfId="0" applyFont="1" applyFill="1" applyBorder="1" applyAlignment="1">
      <alignment horizontal="center" vertical="center"/>
    </xf>
    <xf numFmtId="0" fontId="48" fillId="42" borderId="88" xfId="0" applyFont="1" applyFill="1" applyBorder="1" applyAlignment="1">
      <alignment horizontal="center" vertical="center"/>
    </xf>
    <xf numFmtId="0" fontId="48" fillId="42" borderId="88" xfId="0" applyFont="1" applyFill="1" applyBorder="1">
      <alignment vertical="center"/>
    </xf>
    <xf numFmtId="0" fontId="48" fillId="42" borderId="84" xfId="0" applyFont="1" applyFill="1" applyBorder="1" applyAlignment="1">
      <alignment horizontal="left" vertical="center"/>
    </xf>
    <xf numFmtId="0" fontId="48" fillId="42" borderId="35" xfId="0" applyFont="1" applyFill="1" applyBorder="1" applyAlignment="1">
      <alignment horizontal="center" vertical="center"/>
    </xf>
    <xf numFmtId="0" fontId="48" fillId="42" borderId="104" xfId="0" applyFont="1" applyFill="1" applyBorder="1" applyAlignment="1">
      <alignment horizontal="center" vertical="center"/>
    </xf>
    <xf numFmtId="0" fontId="48" fillId="42" borderId="104" xfId="0" applyFont="1" applyFill="1" applyBorder="1">
      <alignment vertical="center"/>
    </xf>
    <xf numFmtId="0" fontId="48" fillId="42" borderId="77" xfId="0" applyFont="1" applyFill="1" applyBorder="1" applyAlignment="1">
      <alignment horizontal="left" vertical="center"/>
    </xf>
    <xf numFmtId="0" fontId="48" fillId="0" borderId="92" xfId="0" applyFont="1" applyBorder="1" applyAlignment="1">
      <alignment horizontal="center" vertical="top"/>
    </xf>
    <xf numFmtId="0" fontId="48" fillId="0" borderId="93" xfId="0" quotePrefix="1" applyFont="1" applyBorder="1" applyAlignment="1">
      <alignment horizontal="center" vertical="center"/>
    </xf>
    <xf numFmtId="0" fontId="48" fillId="35" borderId="70" xfId="0" applyFont="1" applyFill="1" applyBorder="1" applyAlignment="1">
      <alignment horizontal="center" vertical="center"/>
    </xf>
    <xf numFmtId="0" fontId="48" fillId="35" borderId="29" xfId="0" applyFont="1" applyFill="1" applyBorder="1" applyAlignment="1">
      <alignment horizontal="center" vertical="center"/>
    </xf>
    <xf numFmtId="0" fontId="48" fillId="35" borderId="29" xfId="0" applyFont="1" applyFill="1" applyBorder="1" applyAlignment="1">
      <alignment horizontal="center" vertical="center" wrapText="1"/>
    </xf>
    <xf numFmtId="0" fontId="48" fillId="35" borderId="27" xfId="0" applyFont="1" applyFill="1" applyBorder="1" applyAlignment="1">
      <alignment horizontal="center" vertical="center"/>
    </xf>
    <xf numFmtId="0" fontId="48" fillId="35" borderId="128" xfId="0" applyFont="1" applyFill="1" applyBorder="1" applyAlignment="1">
      <alignment horizontal="center" vertical="center" wrapText="1"/>
    </xf>
    <xf numFmtId="0" fontId="48" fillId="35" borderId="44" xfId="0" applyFont="1" applyFill="1" applyBorder="1" applyAlignment="1">
      <alignment horizontal="center" vertical="center" wrapText="1"/>
    </xf>
    <xf numFmtId="0" fontId="48" fillId="35" borderId="90" xfId="0" applyFont="1" applyFill="1" applyBorder="1" applyAlignment="1">
      <alignment horizontal="center" vertical="center"/>
    </xf>
    <xf numFmtId="0" fontId="48" fillId="35" borderId="91" xfId="0" applyFont="1" applyFill="1" applyBorder="1" applyAlignment="1">
      <alignment horizontal="center" vertical="center"/>
    </xf>
    <xf numFmtId="0" fontId="48" fillId="35" borderId="91" xfId="0" applyFont="1" applyFill="1" applyBorder="1" applyAlignment="1">
      <alignment horizontal="center" vertical="center" wrapText="1"/>
    </xf>
    <xf numFmtId="0" fontId="48" fillId="35" borderId="129" xfId="0" applyFont="1" applyFill="1" applyBorder="1" applyAlignment="1">
      <alignment horizontal="center" vertical="center" wrapText="1"/>
    </xf>
    <xf numFmtId="0" fontId="48" fillId="0" borderId="70" xfId="0" applyFont="1" applyBorder="1" applyAlignment="1">
      <alignment horizontal="left" vertical="center" wrapText="1"/>
    </xf>
    <xf numFmtId="0" fontId="48" fillId="0" borderId="128" xfId="0" applyFont="1" applyBorder="1" applyAlignment="1">
      <alignment horizontal="left" vertical="center" wrapText="1"/>
    </xf>
    <xf numFmtId="0" fontId="48" fillId="35" borderId="93" xfId="0" applyFont="1" applyFill="1" applyBorder="1" applyAlignment="1">
      <alignment horizontal="left" vertical="center" wrapText="1"/>
    </xf>
    <xf numFmtId="0" fontId="48" fillId="35" borderId="92" xfId="0" applyFont="1" applyFill="1" applyBorder="1" applyAlignment="1">
      <alignment horizontal="left" vertical="center" wrapText="1"/>
    </xf>
    <xf numFmtId="0" fontId="48" fillId="35" borderId="44" xfId="0" applyFont="1" applyFill="1" applyBorder="1" applyAlignment="1">
      <alignment horizontal="left" vertical="center" wrapText="1"/>
    </xf>
    <xf numFmtId="0" fontId="48" fillId="0" borderId="90" xfId="0" applyFont="1" applyBorder="1" applyAlignment="1">
      <alignment horizontal="left" vertical="center" wrapText="1"/>
    </xf>
    <xf numFmtId="0" fontId="48" fillId="0" borderId="91" xfId="0" applyFont="1" applyBorder="1" applyAlignment="1">
      <alignment horizontal="left" vertical="center" wrapText="1"/>
    </xf>
    <xf numFmtId="0" fontId="48" fillId="0" borderId="129" xfId="0" applyFont="1" applyBorder="1" applyAlignment="1">
      <alignment horizontal="left" vertical="center" wrapText="1"/>
    </xf>
    <xf numFmtId="0" fontId="48" fillId="35" borderId="35" xfId="0" applyFont="1" applyFill="1" applyBorder="1" applyAlignment="1">
      <alignment horizontal="left" vertical="center" wrapText="1"/>
    </xf>
    <xf numFmtId="0" fontId="48" fillId="35" borderId="104" xfId="0" applyFont="1" applyFill="1" applyBorder="1" applyAlignment="1">
      <alignment horizontal="left" vertical="center" wrapText="1"/>
    </xf>
    <xf numFmtId="0" fontId="48" fillId="35" borderId="107" xfId="0" applyFont="1" applyFill="1" applyBorder="1" applyAlignment="1">
      <alignment horizontal="left" vertical="center" wrapText="1"/>
    </xf>
    <xf numFmtId="0" fontId="48" fillId="32" borderId="80" xfId="0" applyFont="1" applyFill="1" applyBorder="1" applyAlignment="1">
      <alignment vertical="top" wrapText="1"/>
    </xf>
    <xf numFmtId="0" fontId="48" fillId="37" borderId="80" xfId="0" applyFont="1" applyFill="1" applyBorder="1" applyAlignment="1">
      <alignment horizontal="left" vertical="top" wrapText="1"/>
    </xf>
    <xf numFmtId="0" fontId="48" fillId="37" borderId="99" xfId="0" applyFont="1" applyFill="1" applyBorder="1" applyAlignment="1">
      <alignment vertical="top" wrapText="1"/>
    </xf>
    <xf numFmtId="0" fontId="48" fillId="0" borderId="0" xfId="0" applyFont="1" applyBorder="1" applyAlignment="1">
      <alignment vertical="top"/>
    </xf>
    <xf numFmtId="0" fontId="48" fillId="0" borderId="0" xfId="0" applyFont="1" applyBorder="1" applyAlignment="1">
      <alignment horizontal="center" vertical="top"/>
    </xf>
    <xf numFmtId="168" fontId="48" fillId="0" borderId="123" xfId="0" applyNumberFormat="1" applyFont="1" applyBorder="1" applyAlignment="1">
      <alignment horizontal="center" vertical="top"/>
    </xf>
    <xf numFmtId="0" fontId="48" fillId="0" borderId="35" xfId="0" applyFont="1" applyBorder="1" applyAlignment="1">
      <alignment horizontal="center" vertical="center" wrapText="1"/>
    </xf>
    <xf numFmtId="0" fontId="48" fillId="0" borderId="20" xfId="0" applyFont="1" applyBorder="1" applyAlignment="1">
      <alignment horizontal="center" vertical="top"/>
    </xf>
    <xf numFmtId="0" fontId="48" fillId="0" borderId="77" xfId="0" applyFont="1" applyBorder="1" applyAlignment="1">
      <alignment horizontal="left" vertical="top" wrapText="1"/>
    </xf>
    <xf numFmtId="0" fontId="48" fillId="0" borderId="89" xfId="0" applyFont="1" applyBorder="1" applyAlignment="1">
      <alignment horizontal="left" vertical="top" wrapText="1"/>
    </xf>
    <xf numFmtId="0" fontId="48" fillId="0" borderId="82" xfId="0" applyFont="1" applyBorder="1" applyAlignment="1">
      <alignment vertical="center" wrapText="1"/>
    </xf>
    <xf numFmtId="0" fontId="48" fillId="42" borderId="93" xfId="0" applyFont="1" applyFill="1" applyBorder="1" applyAlignment="1">
      <alignment horizontal="center" vertical="center" wrapText="1"/>
    </xf>
    <xf numFmtId="0" fontId="48" fillId="42" borderId="82" xfId="0" applyFont="1" applyFill="1" applyBorder="1" applyAlignment="1">
      <alignment vertical="center" wrapText="1"/>
    </xf>
    <xf numFmtId="0" fontId="48" fillId="42" borderId="92" xfId="0" applyFont="1" applyFill="1" applyBorder="1" applyAlignment="1">
      <alignment horizontal="center" vertical="center" wrapText="1"/>
    </xf>
    <xf numFmtId="0" fontId="48" fillId="35" borderId="93" xfId="0" applyFont="1" applyFill="1" applyBorder="1" applyAlignment="1">
      <alignment horizontal="center" vertical="top" wrapText="1"/>
    </xf>
    <xf numFmtId="0" fontId="48" fillId="35" borderId="92" xfId="0" applyFont="1" applyFill="1" applyBorder="1" applyAlignment="1">
      <alignment horizontal="center" vertical="top" wrapText="1"/>
    </xf>
    <xf numFmtId="0" fontId="48" fillId="35" borderId="93" xfId="0" applyFont="1" applyFill="1" applyBorder="1" applyAlignment="1">
      <alignment horizontal="center" vertical="center" wrapText="1"/>
    </xf>
    <xf numFmtId="0" fontId="48" fillId="42" borderId="82" xfId="0" applyFont="1" applyFill="1" applyBorder="1" applyAlignment="1">
      <alignment horizontal="center" vertical="center" wrapText="1"/>
    </xf>
    <xf numFmtId="0" fontId="48" fillId="42" borderId="0" xfId="0" applyFont="1" applyFill="1" applyAlignment="1">
      <alignment vertical="center" wrapText="1"/>
    </xf>
    <xf numFmtId="0" fontId="48" fillId="35" borderId="0" xfId="0" applyFont="1" applyFill="1" applyAlignment="1">
      <alignment horizontal="left" vertical="center" wrapText="1"/>
    </xf>
    <xf numFmtId="0" fontId="48" fillId="35" borderId="87" xfId="0" applyFont="1" applyFill="1" applyBorder="1" applyAlignment="1">
      <alignment horizontal="center" vertical="center" wrapText="1"/>
    </xf>
    <xf numFmtId="0" fontId="48" fillId="35" borderId="89" xfId="0" applyFont="1" applyFill="1" applyBorder="1" applyAlignment="1">
      <alignment vertical="center" wrapText="1"/>
    </xf>
    <xf numFmtId="0" fontId="48" fillId="35" borderId="93" xfId="0" applyFont="1" applyFill="1" applyBorder="1" applyAlignment="1">
      <alignment vertical="center" wrapText="1"/>
    </xf>
    <xf numFmtId="0" fontId="48" fillId="35" borderId="82" xfId="0" applyFont="1" applyFill="1" applyBorder="1" applyAlignment="1">
      <alignment vertical="center" wrapText="1"/>
    </xf>
    <xf numFmtId="0" fontId="48" fillId="42" borderId="92" xfId="2" applyFont="1" applyFill="1" applyBorder="1" applyAlignment="1">
      <alignment horizontal="center" vertical="center"/>
    </xf>
    <xf numFmtId="0" fontId="48" fillId="0" borderId="0" xfId="0" applyFont="1" applyAlignment="1">
      <alignment vertical="center" wrapText="1"/>
    </xf>
    <xf numFmtId="0" fontId="48" fillId="0" borderId="0" xfId="0" applyFont="1" applyAlignment="1">
      <alignment horizontal="left" vertical="center"/>
    </xf>
    <xf numFmtId="0" fontId="48" fillId="0" borderId="93" xfId="0" applyFont="1" applyBorder="1" applyAlignment="1">
      <alignment horizontal="left" vertical="top" wrapText="1"/>
    </xf>
    <xf numFmtId="0" fontId="48" fillId="0" borderId="87" xfId="0" applyFont="1" applyBorder="1" applyAlignment="1">
      <alignment horizontal="left" vertical="top" wrapText="1"/>
    </xf>
    <xf numFmtId="0" fontId="48" fillId="24" borderId="92" xfId="0" applyFont="1" applyFill="1" applyBorder="1" applyAlignment="1">
      <alignment horizontal="left" vertical="center" wrapText="1"/>
    </xf>
    <xf numFmtId="0" fontId="48" fillId="0" borderId="92" xfId="0" applyFont="1" applyBorder="1" applyAlignment="1">
      <alignment horizontal="left" vertical="top" wrapText="1"/>
    </xf>
    <xf numFmtId="0" fontId="48" fillId="24" borderId="92" xfId="0" applyFont="1" applyFill="1" applyBorder="1" applyAlignment="1">
      <alignment vertical="top" wrapText="1"/>
    </xf>
    <xf numFmtId="0" fontId="48" fillId="0" borderId="87" xfId="0" applyFont="1" applyBorder="1" applyAlignment="1">
      <alignment horizontal="center" vertical="center" wrapText="1"/>
    </xf>
    <xf numFmtId="0" fontId="48" fillId="43" borderId="93" xfId="0" applyFont="1" applyFill="1" applyBorder="1" applyAlignment="1">
      <alignment horizontal="center" vertical="center"/>
    </xf>
    <xf numFmtId="0" fontId="48" fillId="43" borderId="92" xfId="0" applyFont="1" applyFill="1" applyBorder="1" applyAlignment="1">
      <alignment horizontal="center" vertical="center"/>
    </xf>
    <xf numFmtId="0" fontId="48" fillId="43" borderId="92" xfId="0" applyFont="1" applyFill="1" applyBorder="1" applyAlignment="1">
      <alignment horizontal="left" vertical="center" wrapText="1"/>
    </xf>
    <xf numFmtId="0" fontId="48" fillId="43" borderId="92" xfId="0" applyFont="1" applyFill="1" applyBorder="1" applyAlignment="1">
      <alignment horizontal="center" vertical="center" wrapText="1"/>
    </xf>
    <xf numFmtId="0" fontId="48" fillId="43" borderId="89" xfId="0" applyFont="1" applyFill="1" applyBorder="1" applyAlignment="1">
      <alignment horizontal="left" vertical="center" wrapText="1"/>
    </xf>
    <xf numFmtId="0" fontId="48" fillId="42" borderId="89" xfId="0" quotePrefix="1" applyFont="1" applyFill="1" applyBorder="1" applyAlignment="1">
      <alignment horizontal="left" vertical="center" wrapText="1"/>
    </xf>
    <xf numFmtId="0" fontId="48" fillId="35" borderId="89" xfId="0" quotePrefix="1" applyFont="1" applyFill="1" applyBorder="1" applyAlignment="1">
      <alignment horizontal="left" vertical="center" wrapText="1"/>
    </xf>
    <xf numFmtId="0" fontId="48" fillId="37" borderId="92" xfId="0" applyFont="1" applyFill="1" applyBorder="1" applyAlignment="1">
      <alignment horizontal="center" vertical="center" wrapText="1"/>
    </xf>
    <xf numFmtId="0" fontId="48" fillId="37" borderId="92" xfId="0" applyFont="1" applyFill="1" applyBorder="1" applyAlignment="1">
      <alignment horizontal="left" vertical="center" wrapText="1"/>
    </xf>
    <xf numFmtId="0" fontId="48" fillId="35" borderId="82" xfId="0" applyFont="1" applyFill="1" applyBorder="1" applyAlignment="1">
      <alignment horizontal="left" vertical="center" wrapText="1"/>
    </xf>
    <xf numFmtId="0" fontId="48" fillId="0" borderId="87" xfId="0" applyFont="1" applyBorder="1">
      <alignment vertical="center"/>
    </xf>
    <xf numFmtId="0" fontId="48" fillId="0" borderId="87" xfId="0" applyFont="1" applyBorder="1" applyAlignment="1">
      <alignment vertical="center" wrapText="1"/>
    </xf>
    <xf numFmtId="0" fontId="48" fillId="24" borderId="92" xfId="0" applyFont="1" applyFill="1" applyBorder="1" applyAlignment="1">
      <alignment horizontal="center" vertical="top" wrapText="1"/>
    </xf>
    <xf numFmtId="0" fontId="48" fillId="0" borderId="83" xfId="0" applyFont="1" applyBorder="1" applyAlignment="1">
      <alignment horizontal="center" vertical="center"/>
    </xf>
    <xf numFmtId="0" fontId="48" fillId="0" borderId="19" xfId="0" applyFont="1" applyBorder="1" applyAlignment="1">
      <alignment vertical="center" wrapText="1"/>
    </xf>
    <xf numFmtId="0" fontId="48" fillId="0" borderId="104" xfId="0" applyFont="1" applyBorder="1" applyAlignment="1">
      <alignment horizontal="center" vertical="center" wrapText="1"/>
    </xf>
    <xf numFmtId="0" fontId="48" fillId="42" borderId="23" xfId="0" applyFont="1" applyFill="1" applyBorder="1" applyAlignment="1">
      <alignment vertical="center" wrapText="1"/>
    </xf>
    <xf numFmtId="0" fontId="48" fillId="42" borderId="104" xfId="0" applyFont="1" applyFill="1" applyBorder="1" applyAlignment="1">
      <alignment horizontal="center" vertical="center" wrapText="1"/>
    </xf>
    <xf numFmtId="0" fontId="48" fillId="42" borderId="77" xfId="0" applyFont="1" applyFill="1" applyBorder="1" applyAlignment="1">
      <alignment horizontal="left" vertical="center" wrapText="1"/>
    </xf>
    <xf numFmtId="0" fontId="48" fillId="42" borderId="104" xfId="0" applyFont="1" applyFill="1" applyBorder="1" applyAlignment="1">
      <alignment vertical="center" wrapText="1"/>
    </xf>
    <xf numFmtId="0" fontId="48" fillId="35" borderId="35" xfId="0" applyFont="1" applyFill="1" applyBorder="1" applyAlignment="1">
      <alignment horizontal="center" vertical="center"/>
    </xf>
    <xf numFmtId="0" fontId="48" fillId="35" borderId="104" xfId="0" applyFont="1" applyFill="1" applyBorder="1" applyAlignment="1">
      <alignment horizontal="center" vertical="center" wrapText="1"/>
    </xf>
    <xf numFmtId="0" fontId="48" fillId="35" borderId="77" xfId="0" applyFont="1" applyFill="1" applyBorder="1" applyAlignment="1">
      <alignment horizontal="left" vertical="center" wrapText="1"/>
    </xf>
    <xf numFmtId="0" fontId="48" fillId="42" borderId="88" xfId="0" applyFont="1" applyFill="1" applyBorder="1" applyAlignment="1">
      <alignment horizontal="center" vertical="center" wrapText="1"/>
    </xf>
    <xf numFmtId="0" fontId="48" fillId="42" borderId="84" xfId="0" applyFont="1" applyFill="1" applyBorder="1" applyAlignment="1">
      <alignment horizontal="left" vertical="center" wrapText="1"/>
    </xf>
    <xf numFmtId="0" fontId="48" fillId="35" borderId="19" xfId="0" applyFont="1" applyFill="1" applyBorder="1" applyAlignment="1">
      <alignment horizontal="left" vertical="center" wrapText="1"/>
    </xf>
    <xf numFmtId="0" fontId="48" fillId="35" borderId="88" xfId="0" applyFont="1" applyFill="1" applyBorder="1" applyAlignment="1">
      <alignment horizontal="left" vertical="center" wrapText="1"/>
    </xf>
    <xf numFmtId="0" fontId="48" fillId="35" borderId="83" xfId="0" applyFont="1" applyFill="1" applyBorder="1" applyAlignment="1">
      <alignment horizontal="center" vertical="center"/>
    </xf>
    <xf numFmtId="0" fontId="48" fillId="35" borderId="88" xfId="0" applyFont="1" applyFill="1" applyBorder="1" applyAlignment="1">
      <alignment vertical="center" wrapText="1"/>
    </xf>
    <xf numFmtId="0" fontId="48" fillId="35" borderId="88" xfId="0" applyFont="1" applyFill="1" applyBorder="1" applyAlignment="1">
      <alignment horizontal="center" vertical="center" wrapText="1"/>
    </xf>
    <xf numFmtId="0" fontId="48" fillId="35" borderId="84" xfId="0" applyFont="1" applyFill="1" applyBorder="1" applyAlignment="1">
      <alignment horizontal="left" vertical="center" wrapText="1"/>
    </xf>
    <xf numFmtId="0" fontId="48" fillId="35" borderId="103" xfId="0" applyFont="1" applyFill="1" applyBorder="1" applyAlignment="1">
      <alignment horizontal="left" vertical="center" wrapText="1"/>
    </xf>
    <xf numFmtId="0" fontId="48" fillId="0" borderId="104" xfId="0" applyFont="1" applyBorder="1">
      <alignment vertical="center"/>
    </xf>
    <xf numFmtId="0" fontId="48" fillId="42" borderId="92" xfId="0" applyFont="1" applyFill="1" applyBorder="1" applyAlignment="1">
      <alignment horizontal="left" vertical="center" wrapText="1"/>
    </xf>
    <xf numFmtId="0" fontId="48" fillId="42" borderId="82" xfId="0" applyFont="1" applyFill="1" applyBorder="1" applyAlignment="1">
      <alignment horizontal="left" vertical="center" wrapText="1"/>
    </xf>
    <xf numFmtId="0" fontId="48" fillId="42" borderId="87" xfId="0" applyFont="1" applyFill="1" applyBorder="1" applyAlignment="1">
      <alignment horizontal="center" vertical="center"/>
    </xf>
    <xf numFmtId="0" fontId="48" fillId="42" borderId="87" xfId="0" applyFont="1" applyFill="1" applyBorder="1" applyAlignment="1">
      <alignment horizontal="left" vertical="center"/>
    </xf>
    <xf numFmtId="0" fontId="48" fillId="42" borderId="87" xfId="0" applyFont="1" applyFill="1" applyBorder="1" applyAlignment="1">
      <alignment vertical="center" wrapText="1"/>
    </xf>
    <xf numFmtId="0" fontId="48" fillId="42" borderId="87" xfId="0" applyFont="1" applyFill="1" applyBorder="1">
      <alignment vertical="center"/>
    </xf>
    <xf numFmtId="0" fontId="48" fillId="0" borderId="87" xfId="0" applyFont="1" applyBorder="1" applyAlignment="1">
      <alignment horizontal="left" vertical="center"/>
    </xf>
    <xf numFmtId="0" fontId="48" fillId="42" borderId="87" xfId="0" applyFont="1" applyFill="1" applyBorder="1" applyAlignment="1">
      <alignment horizontal="center" vertical="center" wrapText="1"/>
    </xf>
    <xf numFmtId="0" fontId="48" fillId="42" borderId="92" xfId="0" applyFont="1" applyFill="1" applyBorder="1" applyAlignment="1">
      <alignment vertical="top" wrapText="1"/>
    </xf>
    <xf numFmtId="0" fontId="48" fillId="35" borderId="92" xfId="0" applyFont="1" applyFill="1" applyBorder="1" applyAlignment="1">
      <alignment vertical="top" wrapText="1"/>
    </xf>
    <xf numFmtId="0" fontId="48" fillId="42" borderId="87" xfId="0" quotePrefix="1" applyFont="1" applyFill="1" applyBorder="1" applyAlignment="1">
      <alignment horizontal="left" vertical="center" wrapText="1"/>
    </xf>
    <xf numFmtId="0" fontId="51" fillId="0" borderId="92" xfId="0" applyFont="1" applyBorder="1" applyAlignment="1">
      <alignment vertical="center" wrapText="1"/>
    </xf>
    <xf numFmtId="0" fontId="48" fillId="35" borderId="88" xfId="0" applyFont="1" applyFill="1" applyBorder="1" applyAlignment="1">
      <alignment vertical="top" wrapText="1"/>
    </xf>
    <xf numFmtId="0" fontId="48" fillId="35" borderId="104" xfId="0" applyFont="1" applyFill="1" applyBorder="1" applyAlignment="1">
      <alignment horizontal="center" vertical="center"/>
    </xf>
    <xf numFmtId="0" fontId="40" fillId="35" borderId="92" xfId="0" applyFont="1" applyFill="1" applyBorder="1" applyAlignment="1">
      <alignment horizontal="center" vertical="center" wrapText="1"/>
    </xf>
    <xf numFmtId="0" fontId="40" fillId="35" borderId="89" xfId="0" applyFont="1" applyFill="1" applyBorder="1" applyAlignment="1">
      <alignment horizontal="left" vertical="center" wrapText="1"/>
    </xf>
    <xf numFmtId="0" fontId="48" fillId="42" borderId="104" xfId="2" applyFont="1" applyFill="1" applyBorder="1" applyAlignment="1">
      <alignment horizontal="center" vertical="center"/>
    </xf>
    <xf numFmtId="0" fontId="48" fillId="35" borderId="106" xfId="0" applyFont="1" applyFill="1" applyBorder="1" applyAlignment="1">
      <alignment vertical="top" wrapText="1"/>
    </xf>
    <xf numFmtId="0" fontId="48" fillId="35" borderId="104" xfId="0" applyFont="1" applyFill="1" applyBorder="1" applyAlignment="1">
      <alignment vertical="top" wrapText="1"/>
    </xf>
    <xf numFmtId="0" fontId="48" fillId="42" borderId="88" xfId="0" applyFont="1" applyFill="1" applyBorder="1" applyAlignment="1">
      <alignment vertical="center" wrapText="1"/>
    </xf>
    <xf numFmtId="0" fontId="48" fillId="0" borderId="87" xfId="0" applyFont="1" applyBorder="1" applyAlignment="1">
      <alignment horizontal="left" vertical="top"/>
    </xf>
    <xf numFmtId="0" fontId="48" fillId="42" borderId="82" xfId="0" applyFont="1" applyFill="1" applyBorder="1" applyAlignment="1">
      <alignment horizontal="center" vertical="center"/>
    </xf>
    <xf numFmtId="0" fontId="48" fillId="35" borderId="93" xfId="0" quotePrefix="1" applyFont="1" applyFill="1" applyBorder="1" applyAlignment="1">
      <alignment horizontal="center" vertical="center"/>
    </xf>
    <xf numFmtId="0" fontId="48" fillId="42" borderId="104" xfId="0" applyFont="1" applyFill="1" applyBorder="1" applyAlignment="1">
      <alignment vertical="top" wrapText="1"/>
    </xf>
    <xf numFmtId="0" fontId="48" fillId="42" borderId="104" xfId="0" applyFont="1" applyFill="1" applyBorder="1" applyAlignment="1">
      <alignment horizontal="left" vertical="center" wrapText="1"/>
    </xf>
    <xf numFmtId="0" fontId="52" fillId="35" borderId="77" xfId="1" applyFont="1" applyFill="1" applyBorder="1" applyAlignment="1">
      <alignment horizontal="left" vertical="center" wrapText="1"/>
    </xf>
    <xf numFmtId="0" fontId="48" fillId="35" borderId="88" xfId="0" applyFont="1" applyFill="1" applyBorder="1" applyAlignment="1">
      <alignment horizontal="center" vertical="center"/>
    </xf>
    <xf numFmtId="0" fontId="48" fillId="35" borderId="82" xfId="0" applyFont="1" applyFill="1" applyBorder="1" applyAlignment="1">
      <alignment horizontal="center" vertical="center" wrapText="1"/>
    </xf>
    <xf numFmtId="0" fontId="48" fillId="0" borderId="88" xfId="0" applyFont="1" applyBorder="1" applyAlignment="1">
      <alignment horizontal="center" vertical="center"/>
    </xf>
    <xf numFmtId="0" fontId="48" fillId="35" borderId="19" xfId="0" applyFont="1" applyFill="1" applyBorder="1" applyAlignment="1">
      <alignment horizontal="center" vertical="center" wrapText="1"/>
    </xf>
    <xf numFmtId="0" fontId="48" fillId="42" borderId="94" xfId="0" applyFont="1" applyFill="1" applyBorder="1" applyAlignment="1">
      <alignment horizontal="left" vertical="center" wrapText="1"/>
    </xf>
    <xf numFmtId="0" fontId="48" fillId="35" borderId="19" xfId="0" applyFont="1" applyFill="1" applyBorder="1" applyAlignment="1">
      <alignment vertical="center" wrapText="1"/>
    </xf>
    <xf numFmtId="0" fontId="48" fillId="42" borderId="70" xfId="0" applyFont="1" applyFill="1" applyBorder="1" applyAlignment="1">
      <alignment horizontal="center" vertical="center"/>
    </xf>
    <xf numFmtId="0" fontId="48" fillId="42" borderId="29" xfId="0" applyFont="1" applyFill="1" applyBorder="1" applyAlignment="1">
      <alignment horizontal="center" vertical="center"/>
    </xf>
    <xf numFmtId="0" fontId="48" fillId="42" borderId="29" xfId="0" applyFont="1" applyFill="1" applyBorder="1" applyAlignment="1">
      <alignment horizontal="left" vertical="center" wrapText="1"/>
    </xf>
    <xf numFmtId="0" fontId="52" fillId="42" borderId="71" xfId="1" applyFont="1" applyFill="1" applyBorder="1" applyAlignment="1">
      <alignment horizontal="left" vertical="center" wrapText="1"/>
    </xf>
    <xf numFmtId="0" fontId="48" fillId="0" borderId="21" xfId="0" applyFont="1" applyBorder="1" applyAlignment="1">
      <alignment vertical="center" wrapText="1"/>
    </xf>
    <xf numFmtId="0" fontId="48" fillId="42" borderId="78" xfId="0" applyFont="1" applyFill="1" applyBorder="1" applyAlignment="1">
      <alignment horizontal="left" vertical="center" wrapText="1"/>
    </xf>
    <xf numFmtId="0" fontId="48" fillId="0" borderId="70" xfId="0" applyFont="1" applyBorder="1" applyAlignment="1">
      <alignment horizontal="center" vertical="center"/>
    </xf>
    <xf numFmtId="0" fontId="48" fillId="0" borderId="29" xfId="0" applyFont="1" applyBorder="1" applyAlignment="1">
      <alignment horizontal="center" vertical="center"/>
    </xf>
    <xf numFmtId="0" fontId="48" fillId="0" borderId="29" xfId="0" applyFont="1" applyBorder="1" applyAlignment="1">
      <alignment vertical="center" wrapText="1"/>
    </xf>
    <xf numFmtId="0" fontId="48" fillId="0" borderId="29" xfId="0" applyFont="1" applyBorder="1" applyAlignment="1">
      <alignment horizontal="center" vertical="center" wrapText="1"/>
    </xf>
    <xf numFmtId="0" fontId="48" fillId="0" borderId="28" xfId="0" applyFont="1" applyBorder="1" applyAlignment="1">
      <alignment horizontal="left" vertical="center" wrapText="1"/>
    </xf>
    <xf numFmtId="0" fontId="48" fillId="0" borderId="87" xfId="0" applyFont="1" applyBorder="1" applyAlignment="1">
      <alignment horizontal="center" vertical="center"/>
    </xf>
    <xf numFmtId="0" fontId="48" fillId="37" borderId="87" xfId="0" applyFont="1" applyFill="1" applyBorder="1" applyAlignment="1">
      <alignment horizontal="left" vertical="center"/>
    </xf>
    <xf numFmtId="0" fontId="48" fillId="0" borderId="0" xfId="0" applyFont="1">
      <alignment vertical="center"/>
    </xf>
    <xf numFmtId="0" fontId="48" fillId="35" borderId="92" xfId="3" applyFont="1" applyFill="1" applyBorder="1" applyAlignment="1">
      <alignment horizontal="center" vertical="center"/>
    </xf>
    <xf numFmtId="0" fontId="48" fillId="42" borderId="20" xfId="0" applyFont="1" applyFill="1" applyBorder="1" applyAlignment="1">
      <alignment horizontal="left" vertical="center" wrapText="1"/>
    </xf>
    <xf numFmtId="0" fontId="48" fillId="0" borderId="20" xfId="0" applyFont="1" applyBorder="1" applyAlignment="1">
      <alignment horizontal="center" vertical="center" wrapText="1"/>
    </xf>
    <xf numFmtId="0" fontId="48" fillId="35" borderId="20" xfId="0" applyFont="1" applyFill="1" applyBorder="1" applyAlignment="1">
      <alignment horizontal="left" vertical="center" wrapText="1"/>
    </xf>
    <xf numFmtId="0" fontId="48" fillId="0" borderId="106" xfId="0" applyFont="1" applyBorder="1" applyAlignment="1">
      <alignment horizontal="center" vertical="center" wrapText="1"/>
    </xf>
    <xf numFmtId="0" fontId="48" fillId="0" borderId="17" xfId="0" applyFont="1" applyBorder="1" applyAlignment="1">
      <alignment horizontal="left" vertical="center" wrapText="1"/>
    </xf>
    <xf numFmtId="0" fontId="48" fillId="42" borderId="18" xfId="0" applyFont="1" applyFill="1" applyBorder="1" applyAlignment="1">
      <alignment vertical="center" wrapText="1"/>
    </xf>
    <xf numFmtId="0" fontId="48" fillId="42" borderId="17" xfId="0" applyFont="1" applyFill="1" applyBorder="1" applyAlignment="1">
      <alignment horizontal="left" vertical="center" wrapText="1"/>
    </xf>
    <xf numFmtId="0" fontId="48" fillId="42" borderId="106" xfId="0" applyFont="1" applyFill="1" applyBorder="1" applyAlignment="1">
      <alignment horizontal="center" vertical="center" wrapText="1"/>
    </xf>
    <xf numFmtId="0" fontId="48" fillId="42" borderId="88" xfId="0" applyFont="1" applyFill="1" applyBorder="1" applyAlignment="1">
      <alignment vertical="top" wrapText="1"/>
    </xf>
    <xf numFmtId="0" fontId="48" fillId="35" borderId="125" xfId="0" applyFont="1" applyFill="1" applyBorder="1" applyAlignment="1">
      <alignment horizontal="center" vertical="center"/>
    </xf>
    <xf numFmtId="0" fontId="48" fillId="35" borderId="126" xfId="0" applyFont="1" applyFill="1" applyBorder="1" applyAlignment="1">
      <alignment horizontal="center" vertical="center" wrapText="1"/>
    </xf>
    <xf numFmtId="0" fontId="48" fillId="35" borderId="126" xfId="0" applyFont="1" applyFill="1" applyBorder="1" applyAlignment="1">
      <alignment vertical="center" wrapText="1"/>
    </xf>
    <xf numFmtId="0" fontId="48" fillId="35" borderId="127" xfId="0" applyFont="1" applyFill="1" applyBorder="1" applyAlignment="1">
      <alignment horizontal="left" vertical="center" wrapText="1"/>
    </xf>
    <xf numFmtId="0" fontId="48" fillId="0" borderId="0" xfId="0" applyFont="1" applyBorder="1" applyAlignment="1">
      <alignment horizontal="center" vertical="center"/>
    </xf>
    <xf numFmtId="0" fontId="48" fillId="0" borderId="0" xfId="0" applyFont="1" applyBorder="1">
      <alignment vertical="center"/>
    </xf>
    <xf numFmtId="0" fontId="29" fillId="37" borderId="87" xfId="0" applyFont="1" applyFill="1" applyBorder="1" applyAlignment="1">
      <alignment horizontal="left" vertical="top" wrapText="1"/>
    </xf>
    <xf numFmtId="0" fontId="29" fillId="37" borderId="21" xfId="0" applyFont="1" applyFill="1" applyBorder="1" applyAlignment="1">
      <alignment horizontal="left" vertical="top" wrapText="1"/>
    </xf>
    <xf numFmtId="0" fontId="29" fillId="37" borderId="81" xfId="0" applyFont="1" applyFill="1" applyBorder="1" applyAlignment="1">
      <alignment horizontal="left" vertical="top" wrapText="1"/>
    </xf>
    <xf numFmtId="0" fontId="29" fillId="0" borderId="63" xfId="0" applyFont="1" applyFill="1" applyBorder="1" applyAlignment="1">
      <alignment horizontal="center" vertical="center" wrapText="1"/>
    </xf>
    <xf numFmtId="0" fontId="29" fillId="0" borderId="64" xfId="0" applyFont="1" applyFill="1" applyBorder="1" applyAlignment="1">
      <alignment horizontal="center" vertical="center" wrapText="1"/>
    </xf>
    <xf numFmtId="0" fontId="29" fillId="0" borderId="65" xfId="0" applyFont="1" applyFill="1" applyBorder="1" applyAlignment="1">
      <alignment horizontal="center" vertical="center" wrapText="1"/>
    </xf>
    <xf numFmtId="0" fontId="29" fillId="37" borderId="96" xfId="0" applyFont="1" applyFill="1" applyBorder="1" applyAlignment="1">
      <alignment horizontal="left" vertical="top" wrapText="1"/>
    </xf>
    <xf numFmtId="0" fontId="29" fillId="37" borderId="52" xfId="0" applyFont="1" applyFill="1" applyBorder="1" applyAlignment="1">
      <alignment horizontal="left" vertical="top" wrapText="1"/>
    </xf>
    <xf numFmtId="0" fontId="29" fillId="37" borderId="13" xfId="0" applyFont="1" applyFill="1" applyBorder="1" applyAlignment="1">
      <alignment horizontal="left" vertical="top" wrapText="1"/>
    </xf>
    <xf numFmtId="0" fontId="29" fillId="0" borderId="13" xfId="0" applyFont="1" applyFill="1" applyBorder="1" applyAlignment="1">
      <alignment horizontal="left" vertical="top" wrapText="1"/>
    </xf>
    <xf numFmtId="0" fontId="29" fillId="0" borderId="21" xfId="0" applyFont="1" applyFill="1" applyBorder="1" applyAlignment="1">
      <alignment horizontal="left" vertical="top" wrapText="1"/>
    </xf>
    <xf numFmtId="0" fontId="29" fillId="0" borderId="48" xfId="0" applyFont="1" applyFill="1" applyBorder="1" applyAlignment="1">
      <alignment horizontal="center" vertical="center"/>
    </xf>
    <xf numFmtId="0" fontId="29" fillId="0" borderId="25" xfId="0" applyFont="1" applyFill="1" applyBorder="1" applyAlignment="1">
      <alignment horizontal="center" vertical="center"/>
    </xf>
    <xf numFmtId="0" fontId="29" fillId="0" borderId="49" xfId="0" applyFont="1" applyFill="1" applyBorder="1" applyAlignment="1">
      <alignment horizontal="center" vertical="center"/>
    </xf>
    <xf numFmtId="0" fontId="29" fillId="0" borderId="50" xfId="0" applyFont="1" applyFill="1" applyBorder="1" applyAlignment="1">
      <alignment horizontal="center" vertical="center"/>
    </xf>
    <xf numFmtId="0" fontId="29" fillId="0" borderId="12"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50" xfId="0" applyFont="1" applyFill="1" applyBorder="1" applyAlignment="1">
      <alignment horizontal="center" vertical="center" wrapText="1"/>
    </xf>
    <xf numFmtId="0" fontId="29" fillId="0" borderId="12" xfId="0" applyFont="1" applyFill="1" applyBorder="1" applyAlignment="1">
      <alignment horizontal="center" vertical="center" wrapText="1"/>
    </xf>
    <xf numFmtId="0" fontId="29" fillId="0" borderId="45" xfId="0" applyFont="1" applyFill="1" applyBorder="1" applyAlignment="1">
      <alignment horizontal="center" vertical="center" wrapText="1"/>
    </xf>
    <xf numFmtId="0" fontId="29" fillId="0" borderId="17" xfId="0" applyFont="1" applyFill="1" applyBorder="1" applyAlignment="1">
      <alignment horizontal="center" vertical="center" wrapText="1"/>
    </xf>
    <xf numFmtId="0" fontId="29" fillId="0" borderId="34" xfId="0" applyFont="1" applyFill="1" applyBorder="1" applyAlignment="1">
      <alignment horizontal="center" vertical="center" wrapText="1"/>
    </xf>
    <xf numFmtId="0" fontId="29" fillId="0" borderId="45" xfId="0" applyFont="1" applyFill="1" applyBorder="1" applyAlignment="1">
      <alignment horizontal="center" vertical="center"/>
    </xf>
    <xf numFmtId="0" fontId="29" fillId="0" borderId="46" xfId="0" applyFont="1" applyFill="1" applyBorder="1" applyAlignment="1">
      <alignment horizontal="center" vertical="center"/>
    </xf>
    <xf numFmtId="0" fontId="29" fillId="0" borderId="17" xfId="0" applyFont="1" applyFill="1" applyBorder="1" applyAlignment="1">
      <alignment horizontal="center" vertical="center"/>
    </xf>
    <xf numFmtId="0" fontId="29" fillId="0" borderId="18" xfId="0" applyFont="1" applyFill="1" applyBorder="1" applyAlignment="1">
      <alignment horizontal="center" vertical="center"/>
    </xf>
    <xf numFmtId="0" fontId="29" fillId="0" borderId="34" xfId="0" applyFont="1" applyFill="1" applyBorder="1" applyAlignment="1">
      <alignment horizontal="center" vertical="center"/>
    </xf>
    <xf numFmtId="0" fontId="29" fillId="0" borderId="47" xfId="0" applyFont="1" applyFill="1" applyBorder="1" applyAlignment="1">
      <alignment horizontal="center" vertical="center"/>
    </xf>
    <xf numFmtId="0" fontId="48" fillId="0" borderId="100" xfId="0" applyFont="1" applyBorder="1" applyAlignment="1">
      <alignment horizontal="center" vertical="center" wrapText="1"/>
    </xf>
    <xf numFmtId="0" fontId="29" fillId="32" borderId="87" xfId="0" applyFont="1" applyFill="1" applyBorder="1" applyAlignment="1">
      <alignment horizontal="left" vertical="top"/>
    </xf>
    <xf numFmtId="0" fontId="29" fillId="32" borderId="82" xfId="0" applyFont="1" applyFill="1" applyBorder="1" applyAlignment="1">
      <alignment horizontal="left" vertical="top"/>
    </xf>
    <xf numFmtId="0" fontId="48" fillId="0" borderId="130" xfId="0" applyFont="1" applyBorder="1" applyAlignment="1">
      <alignment horizontal="center" vertical="center" wrapText="1"/>
    </xf>
    <xf numFmtId="0" fontId="29" fillId="0" borderId="17" xfId="0" applyFont="1" applyBorder="1" applyAlignment="1">
      <alignment vertical="top" wrapText="1"/>
    </xf>
    <xf numFmtId="0" fontId="29" fillId="0" borderId="53" xfId="0" applyFont="1" applyBorder="1" applyAlignment="1">
      <alignment horizontal="center" vertical="center"/>
    </xf>
    <xf numFmtId="0" fontId="29" fillId="0" borderId="26" xfId="0" applyFont="1" applyBorder="1" applyAlignment="1">
      <alignment horizontal="center" vertical="center"/>
    </xf>
    <xf numFmtId="0" fontId="29" fillId="0" borderId="54" xfId="0" applyFont="1" applyBorder="1" applyAlignment="1">
      <alignment horizontal="center" vertical="center"/>
    </xf>
    <xf numFmtId="0" fontId="29" fillId="0" borderId="50" xfId="0" applyFont="1" applyBorder="1" applyAlignment="1">
      <alignment horizontal="center" vertical="center" wrapText="1"/>
    </xf>
    <xf numFmtId="0" fontId="29" fillId="0" borderId="12" xfId="0" applyFont="1" applyBorder="1" applyAlignment="1">
      <alignment horizontal="center" vertical="center" wrapText="1"/>
    </xf>
    <xf numFmtId="0" fontId="29" fillId="0" borderId="95" xfId="0" applyFont="1" applyBorder="1" applyAlignment="1">
      <alignment horizontal="center" vertical="center" wrapText="1"/>
    </xf>
    <xf numFmtId="0" fontId="29" fillId="0" borderId="45" xfId="0" applyFont="1" applyBorder="1" applyAlignment="1">
      <alignment horizontal="center" vertical="center"/>
    </xf>
    <xf numFmtId="0" fontId="29" fillId="0" borderId="46" xfId="0" applyFont="1" applyBorder="1" applyAlignment="1">
      <alignment horizontal="center" vertical="center"/>
    </xf>
    <xf numFmtId="0" fontId="29" fillId="0" borderId="17" xfId="0" applyFont="1" applyBorder="1" applyAlignment="1">
      <alignment horizontal="center" vertical="center"/>
    </xf>
    <xf numFmtId="0" fontId="29" fillId="0" borderId="18" xfId="0" applyFont="1" applyBorder="1" applyAlignment="1">
      <alignment horizontal="center" vertical="center"/>
    </xf>
    <xf numFmtId="0" fontId="29" fillId="0" borderId="96" xfId="0" applyFont="1" applyBorder="1" applyAlignment="1">
      <alignment horizontal="center" vertical="center"/>
    </xf>
    <xf numFmtId="0" fontId="29" fillId="0" borderId="47" xfId="0" applyFont="1" applyBorder="1" applyAlignment="1">
      <alignment horizontal="center" vertical="center"/>
    </xf>
    <xf numFmtId="0" fontId="29" fillId="0" borderId="95" xfId="0" applyFont="1" applyBorder="1" applyAlignment="1">
      <alignment horizontal="center" vertical="center"/>
    </xf>
    <xf numFmtId="0" fontId="29" fillId="0" borderId="50" xfId="0" applyFont="1" applyBorder="1" applyAlignment="1">
      <alignment horizontal="center" vertical="center"/>
    </xf>
    <xf numFmtId="0" fontId="29" fillId="0" borderId="12" xfId="0" applyFont="1" applyBorder="1" applyAlignment="1">
      <alignment horizontal="center" vertical="center"/>
    </xf>
    <xf numFmtId="0" fontId="29" fillId="0" borderId="45"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96" xfId="0" applyFont="1" applyBorder="1" applyAlignment="1">
      <alignment horizontal="center" vertical="center" wrapText="1"/>
    </xf>
    <xf numFmtId="0" fontId="29" fillId="0" borderId="87" xfId="0" applyFont="1" applyBorder="1" applyAlignment="1">
      <alignment horizontal="left" vertical="top"/>
    </xf>
    <xf numFmtId="0" fontId="29" fillId="0" borderId="82" xfId="0" applyFont="1" applyBorder="1" applyAlignment="1">
      <alignment horizontal="left" vertical="top"/>
    </xf>
    <xf numFmtId="0" fontId="29" fillId="24" borderId="88" xfId="0" applyFont="1" applyFill="1" applyBorder="1" applyAlignment="1">
      <alignment horizontal="left" vertical="top" wrapText="1"/>
    </xf>
    <xf numFmtId="0" fontId="29" fillId="24" borderId="106" xfId="0" applyFont="1" applyFill="1" applyBorder="1" applyAlignment="1">
      <alignment horizontal="left" vertical="top" wrapText="1"/>
    </xf>
    <xf numFmtId="0" fontId="29" fillId="24" borderId="104" xfId="0" applyFont="1" applyFill="1" applyBorder="1" applyAlignment="1">
      <alignment horizontal="left" vertical="top" wrapText="1"/>
    </xf>
    <xf numFmtId="0" fontId="29" fillId="0" borderId="51" xfId="0" applyFont="1" applyBorder="1" applyAlignment="1">
      <alignment horizontal="center" vertical="center" wrapText="1"/>
    </xf>
    <xf numFmtId="0" fontId="29" fillId="0" borderId="0" xfId="0" applyFont="1" applyAlignment="1">
      <alignment horizontal="center" vertical="center" wrapText="1"/>
    </xf>
    <xf numFmtId="0" fontId="29" fillId="0" borderId="52" xfId="0" applyFont="1" applyBorder="1" applyAlignment="1">
      <alignment horizontal="center" vertical="center" wrapText="1"/>
    </xf>
    <xf numFmtId="0" fontId="29" fillId="0" borderId="121" xfId="0" applyFont="1" applyBorder="1" applyAlignment="1">
      <alignment horizontal="center" vertical="center" wrapText="1"/>
    </xf>
    <xf numFmtId="0" fontId="29" fillId="0" borderId="111" xfId="0" applyFont="1" applyBorder="1" applyAlignment="1">
      <alignment horizontal="center" vertical="center" wrapText="1"/>
    </xf>
    <xf numFmtId="0" fontId="29" fillId="0" borderId="122" xfId="0" applyFont="1" applyBorder="1" applyAlignment="1">
      <alignment horizontal="center" vertical="center" wrapText="1"/>
    </xf>
    <xf numFmtId="0" fontId="29" fillId="0" borderId="120" xfId="0" applyFont="1" applyBorder="1" applyAlignment="1">
      <alignment vertical="top" wrapText="1"/>
    </xf>
    <xf numFmtId="0" fontId="29" fillId="0" borderId="112" xfId="0" applyFont="1" applyBorder="1" applyAlignment="1">
      <alignment vertical="top" wrapText="1"/>
    </xf>
    <xf numFmtId="0" fontId="29" fillId="0" borderId="88" xfId="0" applyFont="1" applyBorder="1" applyAlignment="1">
      <alignment vertical="top"/>
    </xf>
    <xf numFmtId="0" fontId="29" fillId="0" borderId="104" xfId="0" applyFont="1" applyBorder="1" applyAlignment="1">
      <alignment vertical="top"/>
    </xf>
    <xf numFmtId="0" fontId="29" fillId="0" borderId="88" xfId="0" applyFont="1" applyBorder="1" applyAlignment="1">
      <alignment vertical="top" wrapText="1"/>
    </xf>
    <xf numFmtId="0" fontId="29" fillId="0" borderId="104" xfId="0" applyFont="1" applyBorder="1" applyAlignment="1">
      <alignment vertical="top" wrapText="1"/>
    </xf>
    <xf numFmtId="0" fontId="29" fillId="0" borderId="12" xfId="0" applyFont="1" applyBorder="1" applyAlignment="1">
      <alignment vertical="top"/>
    </xf>
    <xf numFmtId="0" fontId="29" fillId="0" borderId="94" xfId="0" applyFont="1" applyBorder="1" applyAlignment="1">
      <alignment vertical="top" wrapText="1"/>
    </xf>
    <xf numFmtId="0" fontId="29" fillId="0" borderId="20" xfId="0" applyFont="1" applyBorder="1" applyAlignment="1">
      <alignment vertical="top" wrapText="1"/>
    </xf>
    <xf numFmtId="168" fontId="48" fillId="0" borderId="55" xfId="0" applyNumberFormat="1" applyFont="1" applyBorder="1" applyAlignment="1">
      <alignment horizontal="center" vertical="center"/>
    </xf>
    <xf numFmtId="168" fontId="48" fillId="0" borderId="56" xfId="0" applyNumberFormat="1" applyFont="1" applyBorder="1" applyAlignment="1">
      <alignment horizontal="center" vertical="center"/>
    </xf>
    <xf numFmtId="168" fontId="48" fillId="0" borderId="43" xfId="0" applyNumberFormat="1" applyFont="1" applyBorder="1" applyAlignment="1">
      <alignment horizontal="center" vertical="center"/>
    </xf>
    <xf numFmtId="168" fontId="48" fillId="0" borderId="55" xfId="1" applyNumberFormat="1" applyFont="1" applyBorder="1" applyAlignment="1">
      <alignment horizontal="center" vertical="center"/>
    </xf>
    <xf numFmtId="168" fontId="48" fillId="0" borderId="56" xfId="1" applyNumberFormat="1" applyFont="1" applyBorder="1" applyAlignment="1">
      <alignment horizontal="center" vertical="center"/>
    </xf>
    <xf numFmtId="168" fontId="48" fillId="0" borderId="43" xfId="1" applyNumberFormat="1" applyFont="1" applyBorder="1" applyAlignment="1">
      <alignment horizontal="center" vertical="center"/>
    </xf>
    <xf numFmtId="168" fontId="48" fillId="0" borderId="113" xfId="1" applyNumberFormat="1" applyFont="1" applyBorder="1" applyAlignment="1">
      <alignment horizontal="center" vertical="center"/>
    </xf>
    <xf numFmtId="168" fontId="48" fillId="0" borderId="114" xfId="1" applyNumberFormat="1" applyFont="1" applyBorder="1" applyAlignment="1">
      <alignment horizontal="center" vertical="center"/>
    </xf>
    <xf numFmtId="168" fontId="48" fillId="0" borderId="115" xfId="1" applyNumberFormat="1" applyFont="1" applyBorder="1" applyAlignment="1">
      <alignment horizontal="center" vertical="center"/>
    </xf>
    <xf numFmtId="0" fontId="29" fillId="0" borderId="0" xfId="0" quotePrefix="1" applyFont="1" applyAlignment="1">
      <alignment horizontal="left" vertical="center"/>
    </xf>
    <xf numFmtId="0" fontId="29" fillId="36" borderId="0" xfId="0" applyFont="1" applyFill="1">
      <alignment vertical="center"/>
    </xf>
    <xf numFmtId="9" fontId="29" fillId="0" borderId="0" xfId="0" applyNumberFormat="1" applyFont="1">
      <alignment vertical="center"/>
    </xf>
    <xf numFmtId="0" fontId="54" fillId="37" borderId="0" xfId="106" applyFont="1" applyFill="1"/>
    <xf numFmtId="0" fontId="55" fillId="37" borderId="0" xfId="106" applyFont="1" applyFill="1"/>
    <xf numFmtId="0" fontId="55" fillId="37" borderId="92" xfId="106" applyFont="1" applyFill="1" applyBorder="1"/>
    <xf numFmtId="0" fontId="56" fillId="24" borderId="131" xfId="0" applyFont="1" applyFill="1" applyBorder="1" applyAlignment="1">
      <alignment horizontal="center" vertical="center" wrapText="1"/>
    </xf>
    <xf numFmtId="0" fontId="29" fillId="24" borderId="131" xfId="0" applyFont="1" applyFill="1" applyBorder="1" applyAlignment="1">
      <alignment horizontal="center" vertical="top" wrapText="1"/>
    </xf>
    <xf numFmtId="0" fontId="29" fillId="24" borderId="131" xfId="0" applyFont="1" applyFill="1" applyBorder="1" applyAlignment="1">
      <alignment horizontal="center" vertical="top"/>
    </xf>
    <xf numFmtId="0" fontId="37" fillId="24" borderId="131" xfId="0" applyFont="1" applyFill="1" applyBorder="1" applyAlignment="1">
      <alignment horizontal="center" vertical="top" wrapText="1"/>
    </xf>
    <xf numFmtId="0" fontId="8" fillId="24" borderId="92" xfId="0" applyFont="1" applyFill="1" applyBorder="1" applyAlignment="1">
      <alignment vertical="center" wrapText="1"/>
    </xf>
    <xf numFmtId="0" fontId="29" fillId="24" borderId="131" xfId="0" applyFont="1" applyFill="1" applyBorder="1" applyAlignment="1">
      <alignment horizontal="center" vertical="center" wrapText="1"/>
    </xf>
    <xf numFmtId="0" fontId="48" fillId="24" borderId="131" xfId="0" applyFont="1" applyFill="1" applyBorder="1" applyAlignment="1">
      <alignment horizontal="center" vertical="top" wrapText="1"/>
    </xf>
    <xf numFmtId="0" fontId="29" fillId="24" borderId="131" xfId="0" applyFont="1" applyFill="1" applyBorder="1" applyAlignment="1">
      <alignment horizontal="center" vertical="center"/>
    </xf>
    <xf numFmtId="0" fontId="37" fillId="24" borderId="92" xfId="0" applyFont="1" applyFill="1" applyBorder="1" applyAlignment="1">
      <alignment vertical="top" wrapText="1"/>
    </xf>
    <xf numFmtId="0" fontId="57" fillId="24" borderId="92" xfId="0" applyFont="1" applyFill="1" applyBorder="1" applyAlignment="1">
      <alignment vertical="center" wrapText="1"/>
    </xf>
    <xf numFmtId="0" fontId="58" fillId="24" borderId="92" xfId="1" applyFont="1" applyFill="1" applyBorder="1" applyAlignment="1">
      <alignment vertical="center" wrapText="1"/>
    </xf>
    <xf numFmtId="0" fontId="8" fillId="24" borderId="92" xfId="0" applyFont="1" applyFill="1" applyBorder="1" applyAlignment="1">
      <alignment vertical="top" wrapText="1"/>
    </xf>
  </cellXfs>
  <cellStyles count="107">
    <cellStyle name="20% - Accent1" xfId="4" builtinId="30" hidden="1" customBuiltin="1"/>
    <cellStyle name="20% - Accent1" xfId="52" builtinId="30" hidden="1" customBuiltin="1"/>
    <cellStyle name="20% - Accent2" xfId="5" builtinId="34" hidden="1" customBuiltin="1"/>
    <cellStyle name="20% - Accent2" xfId="53" builtinId="34" hidden="1" customBuiltin="1"/>
    <cellStyle name="20% - Accent3" xfId="6" builtinId="38" hidden="1" customBuiltin="1"/>
    <cellStyle name="20% - Accent3" xfId="54" builtinId="38" hidden="1" customBuiltin="1"/>
    <cellStyle name="20% - Accent4" xfId="7" builtinId="42" hidden="1" customBuiltin="1"/>
    <cellStyle name="20% - Accent4" xfId="55" builtinId="42" hidden="1" customBuiltin="1"/>
    <cellStyle name="20% - Accent5" xfId="8" builtinId="46" hidden="1" customBuiltin="1"/>
    <cellStyle name="20% - Accent5" xfId="56" builtinId="46" hidden="1" customBuiltin="1"/>
    <cellStyle name="20% - Accent6" xfId="9" builtinId="50" hidden="1" customBuiltin="1"/>
    <cellStyle name="20% - Accent6" xfId="57" builtinId="50" hidden="1" customBuiltin="1"/>
    <cellStyle name="40% - Accent1" xfId="10" builtinId="31" hidden="1" customBuiltin="1"/>
    <cellStyle name="40% - Accent1" xfId="58" builtinId="31" hidden="1" customBuiltin="1"/>
    <cellStyle name="40% - Accent2" xfId="11" builtinId="35" hidden="1" customBuiltin="1"/>
    <cellStyle name="40% - Accent2" xfId="59" builtinId="35" hidden="1" customBuiltin="1"/>
    <cellStyle name="40% - Accent3" xfId="12" builtinId="39" hidden="1" customBuiltin="1"/>
    <cellStyle name="40% - Accent3" xfId="60" builtinId="39" hidden="1" customBuiltin="1"/>
    <cellStyle name="40% - Accent4" xfId="13" builtinId="43" hidden="1" customBuiltin="1"/>
    <cellStyle name="40% - Accent4" xfId="61" builtinId="43" hidden="1" customBuiltin="1"/>
    <cellStyle name="40% - Accent5" xfId="14" builtinId="47" hidden="1" customBuiltin="1"/>
    <cellStyle name="40% - Accent5" xfId="62" builtinId="47" hidden="1" customBuiltin="1"/>
    <cellStyle name="40% - Accent6" xfId="15" builtinId="51" hidden="1" customBuiltin="1"/>
    <cellStyle name="40% - Accent6" xfId="63" builtinId="51" hidden="1" customBuiltin="1"/>
    <cellStyle name="60% - Accent1" xfId="16" builtinId="32" hidden="1" customBuiltin="1"/>
    <cellStyle name="60% - Accent1" xfId="64" builtinId="32" hidden="1" customBuiltin="1"/>
    <cellStyle name="60% - Accent2" xfId="17" builtinId="36" hidden="1" customBuiltin="1"/>
    <cellStyle name="60% - Accent2" xfId="65" builtinId="36" hidden="1" customBuiltin="1"/>
    <cellStyle name="60% - Accent3" xfId="18" builtinId="40" hidden="1" customBuiltin="1"/>
    <cellStyle name="60% - Accent3" xfId="66" builtinId="40" hidden="1" customBuiltin="1"/>
    <cellStyle name="60% - Accent4" xfId="19" builtinId="44" hidden="1" customBuiltin="1"/>
    <cellStyle name="60% - Accent4" xfId="67" builtinId="44" hidden="1" customBuiltin="1"/>
    <cellStyle name="60% - Accent5" xfId="20" builtinId="48" hidden="1" customBuiltin="1"/>
    <cellStyle name="60% - Accent5" xfId="68" builtinId="48" hidden="1" customBuiltin="1"/>
    <cellStyle name="60% - Accent6" xfId="21" builtinId="52" hidden="1" customBuiltin="1"/>
    <cellStyle name="60% - Accent6" xfId="69" builtinId="52" hidden="1" customBuiltin="1"/>
    <cellStyle name="Accent1" xfId="22" builtinId="29" hidden="1" customBuiltin="1"/>
    <cellStyle name="Accent1" xfId="70" builtinId="29" hidden="1" customBuiltin="1"/>
    <cellStyle name="Accent2" xfId="23" builtinId="33" hidden="1" customBuiltin="1"/>
    <cellStyle name="Accent2" xfId="71" builtinId="33" hidden="1" customBuiltin="1"/>
    <cellStyle name="Accent3" xfId="24" builtinId="37" hidden="1" customBuiltin="1"/>
    <cellStyle name="Accent3" xfId="72" builtinId="37" hidden="1" customBuiltin="1"/>
    <cellStyle name="Accent4" xfId="25" builtinId="41" hidden="1" customBuiltin="1"/>
    <cellStyle name="Accent4" xfId="73" builtinId="41" hidden="1" customBuiltin="1"/>
    <cellStyle name="Accent5" xfId="26" builtinId="45" hidden="1" customBuiltin="1"/>
    <cellStyle name="Accent5" xfId="74" builtinId="45" hidden="1" customBuiltin="1"/>
    <cellStyle name="Accent6" xfId="27" builtinId="49" hidden="1" customBuiltin="1"/>
    <cellStyle name="Accent6" xfId="75" builtinId="49" hidden="1" customBuiltin="1"/>
    <cellStyle name="Bad" xfId="33" builtinId="27" hidden="1" customBuiltin="1"/>
    <cellStyle name="Bad" xfId="81" builtinId="27" hidden="1" customBuiltin="1"/>
    <cellStyle name="Calculation" xfId="34" builtinId="22" hidden="1" customBuiltin="1"/>
    <cellStyle name="Calculation" xfId="82" builtinId="22" hidden="1" customBuiltin="1"/>
    <cellStyle name="Check Cell" xfId="29" builtinId="23" hidden="1" customBuiltin="1"/>
    <cellStyle name="Check Cell" xfId="77" builtinId="23" hidden="1" customBuiltin="1"/>
    <cellStyle name="ColLevel_1" xfId="2" builtinId="2" iLevel="0"/>
    <cellStyle name="ColLevel_2" xfId="3" builtinId="2" iLevel="1"/>
    <cellStyle name="Comma" xfId="47" builtinId="3" hidden="1"/>
    <cellStyle name="Comma [0]" xfId="48" builtinId="6" hidden="1"/>
    <cellStyle name="Currency" xfId="49" builtinId="4" hidden="1"/>
    <cellStyle name="Currency [0]" xfId="50" builtinId="7" hidden="1"/>
    <cellStyle name="Explanatory Text" xfId="42" builtinId="53" hidden="1" customBuiltin="1"/>
    <cellStyle name="Explanatory Text" xfId="90" builtinId="53" hidden="1" customBuiltin="1"/>
    <cellStyle name="Followed Hyperlink" xfId="94" builtinId="9" hidden="1"/>
    <cellStyle name="Followed Hyperlink" xfId="96" builtinId="9" hidden="1"/>
    <cellStyle name="Followed Hyperlink" xfId="98" builtinId="9" hidden="1"/>
    <cellStyle name="Followed Hyperlink" xfId="100" builtinId="9" hidden="1"/>
    <cellStyle name="Good" xfId="44" builtinId="26" hidden="1" customBuiltin="1"/>
    <cellStyle name="Good" xfId="92" builtinId="26" hidden="1" customBuiltin="1"/>
    <cellStyle name="Heading 1" xfId="36" builtinId="16" hidden="1" customBuiltin="1"/>
    <cellStyle name="Heading 1" xfId="84" builtinId="16" hidden="1" customBuiltin="1"/>
    <cellStyle name="Heading 2" xfId="37" builtinId="17" hidden="1" customBuiltin="1"/>
    <cellStyle name="Heading 2" xfId="85" builtinId="17" hidden="1" customBuiltin="1"/>
    <cellStyle name="Heading 3" xfId="38" builtinId="18" hidden="1" customBuiltin="1"/>
    <cellStyle name="Heading 3" xfId="86" builtinId="18" hidden="1" customBuiltin="1"/>
    <cellStyle name="Heading 4" xfId="39" builtinId="19" hidden="1" customBuiltin="1"/>
    <cellStyle name="Heading 4" xfId="87" builtinId="19" hidden="1" customBuiltin="1"/>
    <cellStyle name="Hyperlink" xfId="45" builtinId="8" hidden="1"/>
    <cellStyle name="Hyperlink" xfId="46" builtinId="8" hidden="1"/>
    <cellStyle name="Hyperlink" xfId="93" builtinId="8" hidden="1"/>
    <cellStyle name="Hyperlink" xfId="95" builtinId="8" hidden="1"/>
    <cellStyle name="Hyperlink" xfId="97" builtinId="8" hidden="1"/>
    <cellStyle name="Hyperlink" xfId="99" builtinId="8" hidden="1"/>
    <cellStyle name="Input" xfId="43" builtinId="20" hidden="1" customBuiltin="1"/>
    <cellStyle name="Input" xfId="91" builtinId="20" hidden="1" customBuiltin="1"/>
    <cellStyle name="Linked Cell" xfId="32" builtinId="24" hidden="1" customBuiltin="1"/>
    <cellStyle name="Linked Cell" xfId="80" builtinId="24" hidden="1" customBuiltin="1"/>
    <cellStyle name="Neutral" xfId="30" builtinId="28" hidden="1" customBuiltin="1"/>
    <cellStyle name="Neutral" xfId="78" builtinId="28" hidden="1" customBuiltin="1"/>
    <cellStyle name="Normal" xfId="0" builtinId="0"/>
    <cellStyle name="Note" xfId="31" builtinId="10" hidden="1" customBuiltin="1"/>
    <cellStyle name="Note" xfId="79" builtinId="10" hidden="1" customBuiltin="1"/>
    <cellStyle name="Output" xfId="41" builtinId="21" hidden="1" customBuiltin="1"/>
    <cellStyle name="Output" xfId="89" builtinId="21" hidden="1" customBuiltin="1"/>
    <cellStyle name="Percent" xfId="51" builtinId="5" hidden="1"/>
    <cellStyle name="RowLevel_1" xfId="1" builtinId="1" iLevel="0"/>
    <cellStyle name="Title" xfId="28" builtinId="15" hidden="1" customBuiltin="1"/>
    <cellStyle name="Title" xfId="76" builtinId="15" hidden="1" customBuiltin="1"/>
    <cellStyle name="Total" xfId="40" builtinId="25" hidden="1" customBuiltin="1"/>
    <cellStyle name="Total" xfId="88" builtinId="25" hidden="1" customBuiltin="1"/>
    <cellStyle name="Warning Text" xfId="35" builtinId="11" hidden="1" customBuiltin="1"/>
    <cellStyle name="Warning Text" xfId="83" builtinId="11" hidden="1" customBuiltin="1"/>
    <cellStyle name="標準 19" xfId="101"/>
    <cellStyle name="標準 2" xfId="106"/>
    <cellStyle name="標準 5" xfId="102"/>
    <cellStyle name="標準 5 2" xfId="103"/>
    <cellStyle name="標準 5 2 2" xfId="105"/>
    <cellStyle name="標準 5 3" xfId="104"/>
  </cellStyles>
  <dxfs count="13">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0033CC"/>
      <color rgb="FFFFFFCC"/>
      <color rgb="FFFFFF99"/>
      <color rgb="FFFF99CC"/>
      <color rgb="FFFF99FF"/>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work\IJP\&#12450;&#12521;&#12540;&#12488;&#12486;&#12540;&#12502;&#12523;\02_Lionel_Naiad2(BIJ%20Basic_CIJ)\prtAletTable_BIJBasic_CIJ.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azmoon\PUB3031\work\IJP\&#12450;&#12521;&#12540;&#12488;&#12486;&#12540;&#12502;&#12523;\02_Lionel_Naiad2(BIJ%20Basic_CIJ)\prtAletTable_BIJBasic_CIJ.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tAlertTable_CIJ_BIJBasic"/>
      <sheetName val="SeverityLevel"/>
      <sheetName val="TrainingLevel"/>
      <sheetName val="Group"/>
      <sheetName val="Code"/>
      <sheetName val="prtAlertTable_LFP"/>
      <sheetName val="BIJ_LFP差異確認"/>
    </sheetNames>
    <sheetDataSet>
      <sheetData sheetId="0"/>
      <sheetData sheetId="1">
        <row r="5">
          <cell r="B5" t="str">
            <v>other(1)</v>
          </cell>
        </row>
        <row r="6">
          <cell r="B6" t="str">
            <v>critical(3)</v>
          </cell>
        </row>
        <row r="7">
          <cell r="B7" t="str">
            <v>warning(4)</v>
          </cell>
        </row>
        <row r="8">
          <cell r="B8" t="str">
            <v>warningBinaryChangeEvent(5)</v>
          </cell>
        </row>
      </sheetData>
      <sheetData sheetId="2">
        <row r="5">
          <cell r="B5" t="str">
            <v>other(1)</v>
          </cell>
        </row>
        <row r="6">
          <cell r="B6" t="str">
            <v>unknown(2)</v>
          </cell>
        </row>
        <row r="7">
          <cell r="B7" t="str">
            <v>untrained(3)</v>
          </cell>
        </row>
        <row r="8">
          <cell r="B8" t="str">
            <v>trained(4)</v>
          </cell>
        </row>
        <row r="9">
          <cell r="B9" t="str">
            <v>fieldService(5)</v>
          </cell>
        </row>
        <row r="10">
          <cell r="B10" t="str">
            <v>management(6)</v>
          </cell>
        </row>
        <row r="11">
          <cell r="B11" t="str">
            <v>noInterventionRequired(7)</v>
          </cell>
        </row>
      </sheetData>
      <sheetData sheetId="3">
        <row r="5">
          <cell r="B5" t="str">
            <v>other(1)</v>
          </cell>
        </row>
        <row r="6">
          <cell r="B6" t="str">
            <v>hostResourcesMIBStorageTable(3)</v>
          </cell>
        </row>
        <row r="7">
          <cell r="B7" t="str">
            <v>hostResourcesMIBDeviceTable(4)</v>
          </cell>
        </row>
        <row r="8">
          <cell r="B8" t="str">
            <v>generalPrinter(5)</v>
          </cell>
        </row>
        <row r="9">
          <cell r="B9" t="str">
            <v>cover(6)</v>
          </cell>
        </row>
        <row r="10">
          <cell r="B10" t="str">
            <v>localization(7)</v>
          </cell>
        </row>
        <row r="11">
          <cell r="B11" t="str">
            <v>input(8)</v>
          </cell>
        </row>
        <row r="12">
          <cell r="B12" t="str">
            <v>output(9)</v>
          </cell>
        </row>
        <row r="13">
          <cell r="B13" t="str">
            <v>marker(10)</v>
          </cell>
        </row>
        <row r="14">
          <cell r="B14" t="str">
            <v>markerSupplies(11)</v>
          </cell>
        </row>
        <row r="15">
          <cell r="B15" t="str">
            <v>markerColorant(12)</v>
          </cell>
        </row>
        <row r="16">
          <cell r="B16" t="str">
            <v>mediaPath(13)</v>
          </cell>
        </row>
        <row r="17">
          <cell r="B17" t="str">
            <v>channel(14)</v>
          </cell>
        </row>
        <row r="18">
          <cell r="B18" t="str">
            <v>interpreter(15)</v>
          </cell>
        </row>
        <row r="19">
          <cell r="B19" t="str">
            <v>consoleDisplayBuffer(16)</v>
          </cell>
        </row>
        <row r="20">
          <cell r="B20" t="str">
            <v>consoleLights(17)</v>
          </cell>
        </row>
        <row r="21">
          <cell r="B21" t="str">
            <v>marker(10) or markerSupplies(11)</v>
          </cell>
        </row>
      </sheetData>
      <sheetData sheetId="4">
        <row r="5">
          <cell r="B5" t="str">
            <v>other(1)</v>
          </cell>
        </row>
        <row r="6">
          <cell r="B6" t="str">
            <v>unknown(2)</v>
          </cell>
        </row>
        <row r="7">
          <cell r="B7" t="str">
            <v>coverOpen(3)</v>
          </cell>
        </row>
        <row r="8">
          <cell r="B8" t="str">
            <v>coverClosed(4)</v>
          </cell>
        </row>
        <row r="9">
          <cell r="B9" t="str">
            <v>interlockOpen(5)</v>
          </cell>
        </row>
        <row r="10">
          <cell r="B10" t="str">
            <v>interlockClosed(6)</v>
          </cell>
        </row>
        <row r="11">
          <cell r="B11" t="str">
            <v>configurationChange(7)</v>
          </cell>
        </row>
        <row r="12">
          <cell r="B12" t="str">
            <v>jam(8)</v>
          </cell>
        </row>
        <row r="13">
          <cell r="B13" t="str">
            <v>subunitMissing(9)</v>
          </cell>
        </row>
        <row r="14">
          <cell r="B14" t="str">
            <v>subunitLifeAlmostOver(10)</v>
          </cell>
        </row>
        <row r="15">
          <cell r="B15" t="str">
            <v>subunitLifeOver(11)</v>
          </cell>
        </row>
        <row r="16">
          <cell r="B16" t="str">
            <v>subunitAlmostEmpty(12)</v>
          </cell>
        </row>
        <row r="17">
          <cell r="B17" t="str">
            <v>subunitEmpty(13)</v>
          </cell>
        </row>
        <row r="18">
          <cell r="B18" t="str">
            <v>subunitAlmostFull(14)</v>
          </cell>
        </row>
        <row r="19">
          <cell r="B19" t="str">
            <v>subunitfull(15)</v>
          </cell>
        </row>
        <row r="20">
          <cell r="B20" t="str">
            <v>subunitNearLimit(16)</v>
          </cell>
        </row>
        <row r="21">
          <cell r="B21" t="str">
            <v>subunitAtLimit(17)</v>
          </cell>
        </row>
        <row r="22">
          <cell r="B22" t="str">
            <v>subunitOpened(18)</v>
          </cell>
        </row>
        <row r="23">
          <cell r="B23" t="str">
            <v>subunitClosed(19)</v>
          </cell>
        </row>
        <row r="24">
          <cell r="B24" t="str">
            <v>subunitTurnedOn(20)</v>
          </cell>
        </row>
        <row r="25">
          <cell r="B25" t="str">
            <v>subunitTurnedOff(21)</v>
          </cell>
        </row>
        <row r="26">
          <cell r="B26" t="str">
            <v>subunitOffline(22)</v>
          </cell>
        </row>
        <row r="27">
          <cell r="B27" t="str">
            <v>subunitPowerSaver(23)</v>
          </cell>
        </row>
        <row r="28">
          <cell r="B28" t="str">
            <v>subunitWarmingUp(24)</v>
          </cell>
        </row>
        <row r="29">
          <cell r="B29" t="str">
            <v>subunitAdded(25)</v>
          </cell>
        </row>
        <row r="30">
          <cell r="B30" t="str">
            <v>subunitRemoved(26)</v>
          </cell>
        </row>
        <row r="31">
          <cell r="B31" t="str">
            <v>subunitResourceAdded(27)</v>
          </cell>
        </row>
        <row r="32">
          <cell r="B32" t="str">
            <v>subunitResourceRemoved(28)</v>
          </cell>
        </row>
        <row r="33">
          <cell r="B33" t="str">
            <v>subunitRecoverableFailure(29)</v>
          </cell>
        </row>
        <row r="34">
          <cell r="B34" t="str">
            <v>subunitUnrecoverableFailure(30)</v>
          </cell>
        </row>
        <row r="35">
          <cell r="B35" t="str">
            <v>subunitRecoverableStorageError(31)</v>
          </cell>
        </row>
        <row r="36">
          <cell r="B36" t="str">
            <v>subunitUnrecoverableStorageError(32)</v>
          </cell>
        </row>
        <row r="37">
          <cell r="B37" t="str">
            <v>subunitMotorFailure(33)</v>
          </cell>
        </row>
        <row r="38">
          <cell r="B38" t="str">
            <v>subunitMemoryExhausted(34)</v>
          </cell>
        </row>
        <row r="39">
          <cell r="B39" t="str">
            <v>subunitUnderTemperature(35)</v>
          </cell>
        </row>
        <row r="40">
          <cell r="B40" t="str">
            <v>subunitOverTemperature(36)</v>
          </cell>
        </row>
        <row r="41">
          <cell r="B41" t="str">
            <v>subunitTimingFailure(37)</v>
          </cell>
        </row>
        <row r="42">
          <cell r="B42" t="str">
            <v>subunitThermistorFailure(38)</v>
          </cell>
        </row>
        <row r="43">
          <cell r="B43" t="str">
            <v>doorOpen(501)</v>
          </cell>
        </row>
        <row r="44">
          <cell r="B44" t="str">
            <v>doorClosed(502)</v>
          </cell>
        </row>
        <row r="45">
          <cell r="B45" t="str">
            <v>powerUp(503)</v>
          </cell>
        </row>
        <row r="46">
          <cell r="B46" t="str">
            <v>powerDown(504)</v>
          </cell>
        </row>
        <row r="47">
          <cell r="B47" t="str">
            <v>printerNMSReset(505)</v>
          </cell>
        </row>
        <row r="48">
          <cell r="B48" t="str">
            <v>printerManualReset(506)</v>
          </cell>
        </row>
        <row r="49">
          <cell r="B49" t="str">
            <v>printerReadyToPrint(507)</v>
          </cell>
        </row>
        <row r="50">
          <cell r="B50" t="str">
            <v>inputMediaTrayMissing(801)</v>
          </cell>
        </row>
        <row r="51">
          <cell r="B51" t="str">
            <v>inputMediaSizeChange(802)</v>
          </cell>
        </row>
        <row r="52">
          <cell r="B52" t="str">
            <v>inputMediaWeightChange(803)</v>
          </cell>
        </row>
        <row r="53">
          <cell r="B53" t="str">
            <v>inputMediaTypeChange(804)</v>
          </cell>
        </row>
        <row r="54">
          <cell r="B54" t="str">
            <v>inputMediaColorChange(805)</v>
          </cell>
        </row>
        <row r="55">
          <cell r="B55" t="str">
            <v>inputMediaFormPartsChange(806)</v>
          </cell>
        </row>
        <row r="56">
          <cell r="B56" t="str">
            <v>inputMediaSupplyLow(807)</v>
          </cell>
        </row>
        <row r="57">
          <cell r="B57" t="str">
            <v>inputMediaSupplyEmpty(808)</v>
          </cell>
        </row>
        <row r="58">
          <cell r="B58" t="str">
            <v>inputMediaChangeRequest(809)</v>
          </cell>
        </row>
        <row r="59">
          <cell r="B59" t="str">
            <v>inputManualInputRequest(810)</v>
          </cell>
        </row>
        <row r="60">
          <cell r="B60" t="str">
            <v>inputTrayPositionFailure(811)</v>
          </cell>
        </row>
        <row r="61">
          <cell r="B61" t="str">
            <v>inputTrayElevationFailure(812)</v>
          </cell>
        </row>
        <row r="62">
          <cell r="B62" t="str">
            <v>inputCannotFeedSizeSelected(813)</v>
          </cell>
        </row>
        <row r="63">
          <cell r="B63" t="str">
            <v>outputMediaTrayMissing(901)</v>
          </cell>
        </row>
        <row r="64">
          <cell r="B64" t="str">
            <v>outputMediaTrayAlmostFull(902)</v>
          </cell>
        </row>
        <row r="65">
          <cell r="B65" t="str">
            <v>outputMediaTrayFull(903)</v>
          </cell>
        </row>
        <row r="66">
          <cell r="B66" t="str">
            <v>outputMailboxSelectFailure(904)</v>
          </cell>
        </row>
        <row r="67">
          <cell r="B67" t="str">
            <v>markerFuserUnderTemperature(1001)</v>
          </cell>
        </row>
        <row r="68">
          <cell r="B68" t="str">
            <v>markerFuserOverTemperature(1002)</v>
          </cell>
        </row>
        <row r="69">
          <cell r="B69" t="str">
            <v>markerFuserTimingFailure(1003)</v>
          </cell>
        </row>
        <row r="70">
          <cell r="B70" t="str">
            <v>markerFuserThermistorFailure(1004)</v>
          </cell>
        </row>
        <row r="71">
          <cell r="B71" t="str">
            <v>markerAdjustingPrintQuality(1005)</v>
          </cell>
        </row>
        <row r="72">
          <cell r="B72" t="str">
            <v>markerTonerEmpty(1101)</v>
          </cell>
        </row>
        <row r="73">
          <cell r="B73" t="str">
            <v>markerInkEmpty(1102)</v>
          </cell>
        </row>
        <row r="74">
          <cell r="B74" t="str">
            <v>markerPrintRibbonEmpty(1103)</v>
          </cell>
        </row>
        <row r="75">
          <cell r="B75" t="str">
            <v>markerTonerAlmostEmpty(1104)</v>
          </cell>
        </row>
        <row r="76">
          <cell r="B76" t="str">
            <v>markerInkAlmostEmpty(1105)</v>
          </cell>
        </row>
        <row r="77">
          <cell r="B77" t="str">
            <v>markerPrintRibbonAlmostEmpty(1106)</v>
          </cell>
        </row>
        <row r="78">
          <cell r="B78" t="str">
            <v>markerWasteTonerReceptacleAlmostFull(1107)</v>
          </cell>
        </row>
        <row r="79">
          <cell r="B79" t="str">
            <v>markerWasteInkReceptacleAlmostFull(1108)</v>
          </cell>
        </row>
        <row r="80">
          <cell r="B80" t="str">
            <v>markerWasteTonerReceptacleFull(1109)</v>
          </cell>
        </row>
        <row r="81">
          <cell r="B81" t="str">
            <v>markerWasteInkReceptacleFull(1110)</v>
          </cell>
        </row>
        <row r="82">
          <cell r="B82" t="str">
            <v>markerOpcLifeAlmostOver(1111)</v>
          </cell>
        </row>
        <row r="83">
          <cell r="B83" t="str">
            <v>markerOpcLifeOver(1112)</v>
          </cell>
        </row>
        <row r="84">
          <cell r="B84" t="str">
            <v>markerDeveloperAlmostEmpty(1113)</v>
          </cell>
        </row>
        <row r="85">
          <cell r="B85" t="str">
            <v>markerDeveloperEmpty(1114)</v>
          </cell>
        </row>
        <row r="86">
          <cell r="B86" t="str">
            <v>markerTonerCartridgeMissing(1115)</v>
          </cell>
        </row>
        <row r="87">
          <cell r="B87" t="str">
            <v>mediaPathMediaTrayMissing(1301)</v>
          </cell>
        </row>
        <row r="88">
          <cell r="B88" t="str">
            <v>mediaPathMediaTrayAlmostFull(1302)</v>
          </cell>
        </row>
        <row r="89">
          <cell r="B89" t="str">
            <v>mediaPathMediaTrayFull(1303)</v>
          </cell>
        </row>
        <row r="90">
          <cell r="B90" t="str">
            <v>mediaPathCannotDuplexMediaSelected(1304)</v>
          </cell>
        </row>
        <row r="91">
          <cell r="B91" t="str">
            <v>interpreterMemoryIncrease(1501)</v>
          </cell>
        </row>
        <row r="92">
          <cell r="B92" t="str">
            <v>interpreterMemoryDecrease(1502)</v>
          </cell>
        </row>
        <row r="93">
          <cell r="B93" t="str">
            <v>interpreterCartridgeAdded(1503)</v>
          </cell>
        </row>
        <row r="94">
          <cell r="B94" t="str">
            <v>interpreterCartridgeDeleted(1504)</v>
          </cell>
        </row>
        <row r="95">
          <cell r="B95" t="str">
            <v>interpreterResourceAdded(1505)</v>
          </cell>
        </row>
        <row r="96">
          <cell r="B96" t="str">
            <v>interpreterResourceDeleted(1506)</v>
          </cell>
        </row>
        <row r="97">
          <cell r="B97" t="str">
            <v>interpreterResourceUnavailable(1507)</v>
          </cell>
        </row>
        <row r="98">
          <cell r="B98" t="str">
            <v>interpreterComplexPageEncountered(1509)</v>
          </cell>
        </row>
        <row r="99">
          <cell r="B99" t="str">
            <v>alertRemovalOfBinaryChangeEntry(1801)</v>
          </cell>
        </row>
      </sheetData>
      <sheetData sheetId="5">
        <row r="8">
          <cell r="B8" t="str">
            <v>エラーコード</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tAlertTable_CIJ_BIJBasic"/>
      <sheetName val="SeverityLevel"/>
      <sheetName val="TrainingLevel"/>
      <sheetName val="Group"/>
      <sheetName val="Code"/>
    </sheetNames>
    <sheetDataSet>
      <sheetData sheetId="0"/>
      <sheetData sheetId="1">
        <row r="5">
          <cell r="B5" t="str">
            <v>other(1)</v>
          </cell>
        </row>
        <row r="6">
          <cell r="B6" t="str">
            <v>critical(3)</v>
          </cell>
        </row>
        <row r="7">
          <cell r="B7" t="str">
            <v>warning(4)</v>
          </cell>
        </row>
        <row r="8">
          <cell r="B8" t="str">
            <v>warningBinaryChangeEvent(5)</v>
          </cell>
        </row>
      </sheetData>
      <sheetData sheetId="2">
        <row r="5">
          <cell r="B5" t="str">
            <v>other(1)</v>
          </cell>
        </row>
        <row r="6">
          <cell r="B6" t="str">
            <v>unknown(2)</v>
          </cell>
        </row>
        <row r="7">
          <cell r="B7" t="str">
            <v>untrained(3)</v>
          </cell>
        </row>
        <row r="8">
          <cell r="B8" t="str">
            <v>trained(4)</v>
          </cell>
        </row>
        <row r="9">
          <cell r="B9" t="str">
            <v>fieldService(5)</v>
          </cell>
        </row>
        <row r="10">
          <cell r="B10" t="str">
            <v>management(6)</v>
          </cell>
        </row>
        <row r="11">
          <cell r="B11" t="str">
            <v>noInterventionRequired(7)</v>
          </cell>
        </row>
      </sheetData>
      <sheetData sheetId="3">
        <row r="5">
          <cell r="B5" t="str">
            <v>other(1)</v>
          </cell>
        </row>
        <row r="6">
          <cell r="B6" t="str">
            <v>hostResourcesMIBStorageTable(3)</v>
          </cell>
        </row>
        <row r="7">
          <cell r="B7" t="str">
            <v>hostResourcesMIBDeviceTable(4)</v>
          </cell>
        </row>
        <row r="8">
          <cell r="B8" t="str">
            <v>generalPrinter(5)</v>
          </cell>
        </row>
        <row r="9">
          <cell r="B9" t="str">
            <v>cover(6)</v>
          </cell>
        </row>
        <row r="10">
          <cell r="B10" t="str">
            <v>localization(7)</v>
          </cell>
        </row>
        <row r="11">
          <cell r="B11" t="str">
            <v>input(8)</v>
          </cell>
        </row>
        <row r="12">
          <cell r="B12" t="str">
            <v>output(9)</v>
          </cell>
        </row>
        <row r="13">
          <cell r="B13" t="str">
            <v>marker(10)</v>
          </cell>
        </row>
        <row r="14">
          <cell r="B14" t="str">
            <v>markerSupplies(11)</v>
          </cell>
        </row>
        <row r="15">
          <cell r="B15" t="str">
            <v>markerColorant(12)</v>
          </cell>
        </row>
        <row r="16">
          <cell r="B16" t="str">
            <v>mediaPath(13)</v>
          </cell>
        </row>
        <row r="17">
          <cell r="B17" t="str">
            <v>channel(14)</v>
          </cell>
        </row>
        <row r="18">
          <cell r="B18" t="str">
            <v>interpreter(15)</v>
          </cell>
        </row>
        <row r="19">
          <cell r="B19" t="str">
            <v>consoleDisplayBuffer(16)</v>
          </cell>
        </row>
        <row r="20">
          <cell r="B20" t="str">
            <v>consoleLights(17)</v>
          </cell>
        </row>
        <row r="21">
          <cell r="B21" t="str">
            <v>marker(10) or markerSupplies(11)</v>
          </cell>
        </row>
      </sheetData>
      <sheetData sheetId="4">
        <row r="5">
          <cell r="B5" t="str">
            <v>other(1)</v>
          </cell>
        </row>
        <row r="6">
          <cell r="B6" t="str">
            <v>unknown(2)</v>
          </cell>
        </row>
        <row r="7">
          <cell r="B7" t="str">
            <v>coverOpen(3)</v>
          </cell>
        </row>
        <row r="8">
          <cell r="B8" t="str">
            <v>coverClosed(4)</v>
          </cell>
        </row>
        <row r="9">
          <cell r="B9" t="str">
            <v>interlockOpen(5)</v>
          </cell>
        </row>
        <row r="10">
          <cell r="B10" t="str">
            <v>interlockClosed(6)</v>
          </cell>
        </row>
        <row r="11">
          <cell r="B11" t="str">
            <v>configurationChange(7)</v>
          </cell>
        </row>
        <row r="12">
          <cell r="B12" t="str">
            <v>jam(8)</v>
          </cell>
        </row>
        <row r="13">
          <cell r="B13" t="str">
            <v>subunitMissing(9)</v>
          </cell>
        </row>
        <row r="14">
          <cell r="B14" t="str">
            <v>subunitLifeAlmostOver(10)</v>
          </cell>
        </row>
        <row r="15">
          <cell r="B15" t="str">
            <v>subunitLifeOver(11)</v>
          </cell>
        </row>
        <row r="16">
          <cell r="B16" t="str">
            <v>subunitAlmostEmpty(12)</v>
          </cell>
        </row>
        <row r="17">
          <cell r="B17" t="str">
            <v>subunitEmpty(13)</v>
          </cell>
        </row>
        <row r="18">
          <cell r="B18" t="str">
            <v>subunitAlmostFull(14)</v>
          </cell>
        </row>
        <row r="19">
          <cell r="B19" t="str">
            <v>subunitfull(15)</v>
          </cell>
        </row>
        <row r="20">
          <cell r="B20" t="str">
            <v>subunitNearLimit(16)</v>
          </cell>
        </row>
        <row r="21">
          <cell r="B21" t="str">
            <v>subunitAtLimit(17)</v>
          </cell>
        </row>
        <row r="22">
          <cell r="B22" t="str">
            <v>subunitOpened(18)</v>
          </cell>
        </row>
        <row r="23">
          <cell r="B23" t="str">
            <v>subunitClosed(19)</v>
          </cell>
        </row>
        <row r="24">
          <cell r="B24" t="str">
            <v>subunitTurnedOn(20)</v>
          </cell>
        </row>
        <row r="25">
          <cell r="B25" t="str">
            <v>subunitTurnedOff(21)</v>
          </cell>
        </row>
        <row r="26">
          <cell r="B26" t="str">
            <v>subunitOffline(22)</v>
          </cell>
        </row>
        <row r="27">
          <cell r="B27" t="str">
            <v>subunitPowerSaver(23)</v>
          </cell>
        </row>
        <row r="28">
          <cell r="B28" t="str">
            <v>subunitWarmingUp(24)</v>
          </cell>
        </row>
        <row r="29">
          <cell r="B29" t="str">
            <v>subunitAdded(25)</v>
          </cell>
        </row>
        <row r="30">
          <cell r="B30" t="str">
            <v>subunitRemoved(26)</v>
          </cell>
        </row>
        <row r="31">
          <cell r="B31" t="str">
            <v>subunitResourceAdded(27)</v>
          </cell>
        </row>
        <row r="32">
          <cell r="B32" t="str">
            <v>subunitResourceRemoved(28)</v>
          </cell>
        </row>
        <row r="33">
          <cell r="B33" t="str">
            <v>subunitRecoverableFailure(29)</v>
          </cell>
        </row>
        <row r="34">
          <cell r="B34" t="str">
            <v>subunitUnrecoverableFailure(30)</v>
          </cell>
        </row>
        <row r="35">
          <cell r="B35" t="str">
            <v>subunitRecoverableStorageError(31)</v>
          </cell>
        </row>
        <row r="36">
          <cell r="B36" t="str">
            <v>subunitUnrecoverableStorageError(32)</v>
          </cell>
        </row>
        <row r="37">
          <cell r="B37" t="str">
            <v>subunitMotorFailure(33)</v>
          </cell>
        </row>
        <row r="38">
          <cell r="B38" t="str">
            <v>subunitMemoryExhausted(34)</v>
          </cell>
        </row>
        <row r="39">
          <cell r="B39" t="str">
            <v>subunitUnderTemperature(35)</v>
          </cell>
        </row>
        <row r="40">
          <cell r="B40" t="str">
            <v>subunitOverTemperature(36)</v>
          </cell>
        </row>
        <row r="41">
          <cell r="B41" t="str">
            <v>subunitTimingFailure(37)</v>
          </cell>
        </row>
        <row r="42">
          <cell r="B42" t="str">
            <v>subunitThermistorFailure(38)</v>
          </cell>
        </row>
        <row r="43">
          <cell r="B43" t="str">
            <v>doorOpen(501)</v>
          </cell>
        </row>
        <row r="44">
          <cell r="B44" t="str">
            <v>doorClosed(502)</v>
          </cell>
        </row>
        <row r="45">
          <cell r="B45" t="str">
            <v>powerUp(503)</v>
          </cell>
        </row>
        <row r="46">
          <cell r="B46" t="str">
            <v>powerDown(504)</v>
          </cell>
        </row>
        <row r="47">
          <cell r="B47" t="str">
            <v>printerNMSReset(505)</v>
          </cell>
        </row>
        <row r="48">
          <cell r="B48" t="str">
            <v>printerManualReset(506)</v>
          </cell>
        </row>
        <row r="49">
          <cell r="B49" t="str">
            <v>printerReadyToPrint(507)</v>
          </cell>
        </row>
        <row r="50">
          <cell r="B50" t="str">
            <v>inputMediaTrayMissing(801)</v>
          </cell>
        </row>
        <row r="51">
          <cell r="B51" t="str">
            <v>inputMediaSizeChange(802)</v>
          </cell>
        </row>
        <row r="52">
          <cell r="B52" t="str">
            <v>inputMediaWeightChange(803)</v>
          </cell>
        </row>
        <row r="53">
          <cell r="B53" t="str">
            <v>inputMediaTypeChange(804)</v>
          </cell>
        </row>
        <row r="54">
          <cell r="B54" t="str">
            <v>inputMediaColorChange(805)</v>
          </cell>
        </row>
        <row r="55">
          <cell r="B55" t="str">
            <v>inputMediaFormPartsChange(806)</v>
          </cell>
        </row>
        <row r="56">
          <cell r="B56" t="str">
            <v>inputMediaSupplyLow(807)</v>
          </cell>
        </row>
        <row r="57">
          <cell r="B57" t="str">
            <v>inputMediaSupplyEmpty(808)</v>
          </cell>
        </row>
        <row r="58">
          <cell r="B58" t="str">
            <v>inputMediaChangeRequest(809)</v>
          </cell>
        </row>
        <row r="59">
          <cell r="B59" t="str">
            <v>inputManualInputRequest(810)</v>
          </cell>
        </row>
        <row r="60">
          <cell r="B60" t="str">
            <v>inputTrayPositionFailure(811)</v>
          </cell>
        </row>
        <row r="61">
          <cell r="B61" t="str">
            <v>inputTrayElevationFailure(812)</v>
          </cell>
        </row>
        <row r="62">
          <cell r="B62" t="str">
            <v>inputCannotFeedSizeSelected(813)</v>
          </cell>
        </row>
        <row r="63">
          <cell r="B63" t="str">
            <v>outputMediaTrayMissing(901)</v>
          </cell>
        </row>
        <row r="64">
          <cell r="B64" t="str">
            <v>outputMediaTrayAlmostFull(902)</v>
          </cell>
        </row>
        <row r="65">
          <cell r="B65" t="str">
            <v>outputMediaTrayFull(903)</v>
          </cell>
        </row>
        <row r="66">
          <cell r="B66" t="str">
            <v>outputMailboxSelectFailure(904)</v>
          </cell>
        </row>
        <row r="67">
          <cell r="B67" t="str">
            <v>markerFuserUnderTemperature(1001)</v>
          </cell>
        </row>
        <row r="68">
          <cell r="B68" t="str">
            <v>markerFuserOverTemperature(1002)</v>
          </cell>
        </row>
        <row r="69">
          <cell r="B69" t="str">
            <v>markerFuserTimingFailure(1003)</v>
          </cell>
        </row>
        <row r="70">
          <cell r="B70" t="str">
            <v>markerFuserThermistorFailure(1004)</v>
          </cell>
        </row>
        <row r="71">
          <cell r="B71" t="str">
            <v>markerAdjustingPrintQuality(1005)</v>
          </cell>
        </row>
        <row r="72">
          <cell r="B72" t="str">
            <v>markerTonerEmpty(1101)</v>
          </cell>
        </row>
        <row r="73">
          <cell r="B73" t="str">
            <v>markerInkEmpty(1102)</v>
          </cell>
        </row>
        <row r="74">
          <cell r="B74" t="str">
            <v>markerPrintRibbonEmpty(1103)</v>
          </cell>
        </row>
        <row r="75">
          <cell r="B75" t="str">
            <v>markerTonerAlmostEmpty(1104)</v>
          </cell>
        </row>
        <row r="76">
          <cell r="B76" t="str">
            <v>markerInkAlmostEmpty(1105)</v>
          </cell>
        </row>
        <row r="77">
          <cell r="B77" t="str">
            <v>markerPrintRibbonAlmostEmpty(1106)</v>
          </cell>
        </row>
        <row r="78">
          <cell r="B78" t="str">
            <v>markerWasteTonerReceptacleAlmostFull(1107)</v>
          </cell>
        </row>
        <row r="79">
          <cell r="B79" t="str">
            <v>markerWasteInkReceptacleAlmostFull(1108)</v>
          </cell>
        </row>
        <row r="80">
          <cell r="B80" t="str">
            <v>markerWasteTonerReceptacleFull(1109)</v>
          </cell>
        </row>
        <row r="81">
          <cell r="B81" t="str">
            <v>markerWasteInkReceptacleFull(1110)</v>
          </cell>
        </row>
        <row r="82">
          <cell r="B82" t="str">
            <v>markerOpcLifeAlmostOver(1111)</v>
          </cell>
        </row>
        <row r="83">
          <cell r="B83" t="str">
            <v>markerOpcLifeOver(1112)</v>
          </cell>
        </row>
        <row r="84">
          <cell r="B84" t="str">
            <v>markerDeveloperAlmostEmpty(1113)</v>
          </cell>
        </row>
        <row r="85">
          <cell r="B85" t="str">
            <v>markerDeveloperEmpty(1114)</v>
          </cell>
        </row>
        <row r="86">
          <cell r="B86" t="str">
            <v>markerTonerCartridgeMissing(1115)</v>
          </cell>
        </row>
        <row r="87">
          <cell r="B87" t="str">
            <v>mediaPathMediaTrayMissing(1301)</v>
          </cell>
        </row>
        <row r="88">
          <cell r="B88" t="str">
            <v>mediaPathMediaTrayAlmostFull(1302)</v>
          </cell>
        </row>
        <row r="89">
          <cell r="B89" t="str">
            <v>mediaPathMediaTrayFull(1303)</v>
          </cell>
        </row>
        <row r="90">
          <cell r="B90" t="str">
            <v>mediaPathCannotDuplexMediaSelected(1304)</v>
          </cell>
        </row>
        <row r="91">
          <cell r="B91" t="str">
            <v>interpreterMemoryIncrease(1501)</v>
          </cell>
        </row>
        <row r="92">
          <cell r="B92" t="str">
            <v>interpreterMemoryDecrease(1502)</v>
          </cell>
        </row>
        <row r="93">
          <cell r="B93" t="str">
            <v>interpreterCartridgeAdded(1503)</v>
          </cell>
        </row>
        <row r="94">
          <cell r="B94" t="str">
            <v>interpreterCartridgeDeleted(1504)</v>
          </cell>
        </row>
        <row r="95">
          <cell r="B95" t="str">
            <v>interpreterResourceAdded(1505)</v>
          </cell>
        </row>
        <row r="96">
          <cell r="B96" t="str">
            <v>interpreterResourceDeleted(1506)</v>
          </cell>
        </row>
        <row r="97">
          <cell r="B97" t="str">
            <v>interpreterResourceUnavailable(1507)</v>
          </cell>
        </row>
        <row r="98">
          <cell r="B98" t="str">
            <v>interpreterComplexPageEncountered(1509)</v>
          </cell>
        </row>
        <row r="99">
          <cell r="B99" t="str">
            <v>alertRemovalOfBinaryChangeEntry(1801)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printerSettings" Target="../printerSettings/printerSettings7.bin"/><Relationship Id="rId4"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013"/>
  <sheetViews>
    <sheetView zoomScale="85" zoomScaleNormal="85" workbookViewId="0">
      <selection activeCell="G37" sqref="G37"/>
    </sheetView>
  </sheetViews>
  <sheetFormatPr defaultColWidth="9" defaultRowHeight="10.8"/>
  <cols>
    <col min="1" max="1" width="1.6640625" style="861" customWidth="1"/>
    <col min="2" max="2" width="53.6640625" style="861" customWidth="1"/>
    <col min="3" max="3" width="32.6640625" style="861" customWidth="1"/>
    <col min="4" max="16384" width="9" style="861"/>
  </cols>
  <sheetData>
    <row r="1" spans="1:3" ht="13.2">
      <c r="A1" s="860" t="s">
        <v>20426</v>
      </c>
    </row>
    <row r="2" spans="1:3" s="860" customFormat="1" ht="13.2"/>
    <row r="3" spans="1:3">
      <c r="B3" s="862" t="s">
        <v>20427</v>
      </c>
      <c r="C3" s="862" t="s">
        <v>20428</v>
      </c>
    </row>
    <row r="4" spans="1:3">
      <c r="B4" s="861" t="s">
        <v>20429</v>
      </c>
      <c r="C4" s="861" t="s">
        <v>20430</v>
      </c>
    </row>
    <row r="5" spans="1:3">
      <c r="B5" s="861" t="s">
        <v>1740</v>
      </c>
      <c r="C5" s="861" t="s">
        <v>20431</v>
      </c>
    </row>
    <row r="6" spans="1:3">
      <c r="B6" s="861" t="s">
        <v>7346</v>
      </c>
      <c r="C6" s="861" t="s">
        <v>7347</v>
      </c>
    </row>
    <row r="7" spans="1:3">
      <c r="B7" s="861" t="s">
        <v>20432</v>
      </c>
      <c r="C7" s="861" t="s">
        <v>6587</v>
      </c>
    </row>
    <row r="8" spans="1:3">
      <c r="B8" s="861" t="s">
        <v>20433</v>
      </c>
      <c r="C8" s="861" t="s">
        <v>6590</v>
      </c>
    </row>
    <row r="9" spans="1:3">
      <c r="B9" s="861" t="s">
        <v>20434</v>
      </c>
      <c r="C9" s="861" t="s">
        <v>6593</v>
      </c>
    </row>
    <row r="10" spans="1:3">
      <c r="B10" s="861" t="s">
        <v>213</v>
      </c>
      <c r="C10" s="861" t="s">
        <v>6596</v>
      </c>
    </row>
    <row r="11" spans="1:3">
      <c r="B11" s="861" t="s">
        <v>215</v>
      </c>
      <c r="C11" s="861" t="s">
        <v>6599</v>
      </c>
    </row>
    <row r="12" spans="1:3">
      <c r="B12" s="861" t="s">
        <v>20435</v>
      </c>
      <c r="C12" s="861" t="s">
        <v>20436</v>
      </c>
    </row>
    <row r="13" spans="1:3">
      <c r="B13" s="861" t="s">
        <v>20437</v>
      </c>
      <c r="C13" s="861" t="s">
        <v>7352</v>
      </c>
    </row>
    <row r="14" spans="1:3">
      <c r="B14" s="861" t="s">
        <v>20438</v>
      </c>
      <c r="C14" s="861" t="s">
        <v>7354</v>
      </c>
    </row>
    <row r="15" spans="1:3">
      <c r="B15" s="861" t="s">
        <v>20439</v>
      </c>
      <c r="C15" s="861" t="s">
        <v>7356</v>
      </c>
    </row>
    <row r="16" spans="1:3">
      <c r="B16" s="861" t="s">
        <v>7357</v>
      </c>
      <c r="C16" s="861" t="s">
        <v>7359</v>
      </c>
    </row>
    <row r="17" spans="2:3">
      <c r="B17" s="861" t="s">
        <v>3653</v>
      </c>
      <c r="C17" s="861" t="s">
        <v>7361</v>
      </c>
    </row>
    <row r="18" spans="2:3">
      <c r="B18" s="861" t="s">
        <v>7363</v>
      </c>
      <c r="C18" s="861" t="s">
        <v>20440</v>
      </c>
    </row>
    <row r="19" spans="2:3">
      <c r="B19" s="861" t="s">
        <v>7365</v>
      </c>
      <c r="C19" s="861" t="s">
        <v>20441</v>
      </c>
    </row>
    <row r="20" spans="2:3">
      <c r="B20" s="861" t="s">
        <v>7368</v>
      </c>
      <c r="C20" s="861" t="s">
        <v>20442</v>
      </c>
    </row>
    <row r="21" spans="2:3">
      <c r="B21" s="861" t="s">
        <v>3664</v>
      </c>
      <c r="C21" s="861" t="s">
        <v>20443</v>
      </c>
    </row>
    <row r="22" spans="2:3">
      <c r="B22" s="861" t="s">
        <v>3665</v>
      </c>
      <c r="C22" s="861" t="s">
        <v>20444</v>
      </c>
    </row>
    <row r="23" spans="2:3">
      <c r="B23" s="861" t="s">
        <v>7376</v>
      </c>
      <c r="C23" s="861" t="s">
        <v>20445</v>
      </c>
    </row>
    <row r="24" spans="2:3">
      <c r="B24" s="861" t="s">
        <v>7378</v>
      </c>
      <c r="C24" s="861" t="s">
        <v>20446</v>
      </c>
    </row>
    <row r="25" spans="2:3">
      <c r="B25" s="861" t="s">
        <v>7380</v>
      </c>
      <c r="C25" s="861" t="s">
        <v>20447</v>
      </c>
    </row>
    <row r="26" spans="2:3">
      <c r="B26" s="861" t="s">
        <v>7382</v>
      </c>
      <c r="C26" s="861" t="s">
        <v>20448</v>
      </c>
    </row>
    <row r="27" spans="2:3">
      <c r="B27" s="861" t="s">
        <v>7386</v>
      </c>
      <c r="C27" s="861" t="s">
        <v>20449</v>
      </c>
    </row>
    <row r="28" spans="2:3">
      <c r="B28" s="861" t="s">
        <v>7388</v>
      </c>
      <c r="C28" s="861" t="s">
        <v>20450</v>
      </c>
    </row>
    <row r="29" spans="2:3">
      <c r="B29" s="861" t="s">
        <v>7390</v>
      </c>
      <c r="C29" s="861" t="s">
        <v>20451</v>
      </c>
    </row>
    <row r="30" spans="2:3">
      <c r="B30" s="861" t="s">
        <v>7392</v>
      </c>
      <c r="C30" s="861" t="s">
        <v>20452</v>
      </c>
    </row>
    <row r="31" spans="2:3">
      <c r="B31" s="861" t="s">
        <v>7394</v>
      </c>
      <c r="C31" s="861" t="s">
        <v>20453</v>
      </c>
    </row>
    <row r="32" spans="2:3">
      <c r="B32" s="861" t="s">
        <v>7398</v>
      </c>
      <c r="C32" s="861" t="s">
        <v>20454</v>
      </c>
    </row>
    <row r="33" spans="2:3">
      <c r="B33" s="861" t="s">
        <v>7400</v>
      </c>
      <c r="C33" s="861" t="s">
        <v>20455</v>
      </c>
    </row>
    <row r="34" spans="2:3">
      <c r="B34" s="861" t="s">
        <v>7403</v>
      </c>
      <c r="C34" s="861" t="s">
        <v>20456</v>
      </c>
    </row>
    <row r="35" spans="2:3">
      <c r="B35" s="861" t="s">
        <v>7405</v>
      </c>
      <c r="C35" s="861" t="s">
        <v>20457</v>
      </c>
    </row>
    <row r="36" spans="2:3">
      <c r="B36" s="861" t="s">
        <v>7408</v>
      </c>
      <c r="C36" s="861" t="s">
        <v>20458</v>
      </c>
    </row>
    <row r="37" spans="2:3">
      <c r="B37" s="861" t="s">
        <v>7410</v>
      </c>
      <c r="C37" s="861" t="s">
        <v>20459</v>
      </c>
    </row>
    <row r="38" spans="2:3">
      <c r="B38" s="861" t="s">
        <v>7412</v>
      </c>
      <c r="C38" s="861" t="s">
        <v>20460</v>
      </c>
    </row>
    <row r="39" spans="2:3">
      <c r="B39" s="861" t="s">
        <v>7413</v>
      </c>
      <c r="C39" s="861" t="s">
        <v>20461</v>
      </c>
    </row>
    <row r="40" spans="2:3">
      <c r="B40" s="861" t="s">
        <v>7414</v>
      </c>
      <c r="C40" s="861" t="s">
        <v>20462</v>
      </c>
    </row>
    <row r="41" spans="2:3">
      <c r="B41" s="861" t="s">
        <v>20463</v>
      </c>
      <c r="C41" s="861" t="s">
        <v>20464</v>
      </c>
    </row>
    <row r="42" spans="2:3">
      <c r="B42" s="861" t="s">
        <v>20465</v>
      </c>
      <c r="C42" s="861" t="s">
        <v>20466</v>
      </c>
    </row>
    <row r="43" spans="2:3">
      <c r="B43" s="861" t="s">
        <v>20467</v>
      </c>
      <c r="C43" s="861" t="s">
        <v>20468</v>
      </c>
    </row>
    <row r="44" spans="2:3">
      <c r="B44" s="861" t="s">
        <v>20469</v>
      </c>
      <c r="C44" s="861" t="s">
        <v>20470</v>
      </c>
    </row>
    <row r="45" spans="2:3">
      <c r="B45" s="861" t="s">
        <v>3659</v>
      </c>
      <c r="C45" s="861" t="s">
        <v>20471</v>
      </c>
    </row>
    <row r="46" spans="2:3">
      <c r="B46" s="861" t="s">
        <v>20472</v>
      </c>
      <c r="C46" s="861" t="s">
        <v>20473</v>
      </c>
    </row>
    <row r="47" spans="2:3">
      <c r="B47" s="861" t="s">
        <v>3660</v>
      </c>
      <c r="C47" s="861" t="s">
        <v>20474</v>
      </c>
    </row>
    <row r="48" spans="2:3">
      <c r="B48" s="861" t="s">
        <v>3661</v>
      </c>
      <c r="C48" s="861" t="s">
        <v>20475</v>
      </c>
    </row>
    <row r="49" spans="2:3">
      <c r="B49" s="861" t="s">
        <v>3662</v>
      </c>
      <c r="C49" s="861" t="s">
        <v>20476</v>
      </c>
    </row>
    <row r="50" spans="2:3">
      <c r="B50" s="861" t="s">
        <v>20477</v>
      </c>
      <c r="C50" s="861" t="s">
        <v>20478</v>
      </c>
    </row>
    <row r="51" spans="2:3">
      <c r="B51" s="861" t="s">
        <v>20479</v>
      </c>
      <c r="C51" s="861" t="s">
        <v>20480</v>
      </c>
    </row>
    <row r="52" spans="2:3">
      <c r="B52" s="861" t="s">
        <v>3663</v>
      </c>
      <c r="C52" s="861" t="s">
        <v>20481</v>
      </c>
    </row>
    <row r="53" spans="2:3">
      <c r="B53" s="861" t="s">
        <v>20482</v>
      </c>
      <c r="C53" s="861" t="s">
        <v>20483</v>
      </c>
    </row>
    <row r="54" spans="2:3">
      <c r="B54" s="861" t="s">
        <v>20484</v>
      </c>
      <c r="C54" s="861" t="s">
        <v>20485</v>
      </c>
    </row>
    <row r="55" spans="2:3">
      <c r="B55" s="861" t="s">
        <v>6603</v>
      </c>
      <c r="C55" s="861" t="s">
        <v>20486</v>
      </c>
    </row>
    <row r="56" spans="2:3">
      <c r="B56" s="861" t="s">
        <v>6605</v>
      </c>
      <c r="C56" s="861" t="s">
        <v>20487</v>
      </c>
    </row>
    <row r="57" spans="2:3">
      <c r="B57" s="861" t="s">
        <v>20488</v>
      </c>
      <c r="C57" s="861" t="s">
        <v>20489</v>
      </c>
    </row>
    <row r="58" spans="2:3">
      <c r="B58" s="861" t="s">
        <v>6608</v>
      </c>
      <c r="C58" s="861" t="s">
        <v>20490</v>
      </c>
    </row>
    <row r="59" spans="2:3">
      <c r="B59" s="861" t="s">
        <v>6610</v>
      </c>
      <c r="C59" s="861" t="s">
        <v>20491</v>
      </c>
    </row>
    <row r="60" spans="2:3">
      <c r="B60" s="861" t="s">
        <v>3768</v>
      </c>
      <c r="C60" s="861" t="s">
        <v>20492</v>
      </c>
    </row>
    <row r="61" spans="2:3">
      <c r="B61" s="861" t="s">
        <v>3769</v>
      </c>
      <c r="C61" s="861" t="s">
        <v>20493</v>
      </c>
    </row>
    <row r="62" spans="2:3">
      <c r="B62" s="861" t="s">
        <v>20494</v>
      </c>
      <c r="C62" s="861" t="s">
        <v>6322</v>
      </c>
    </row>
    <row r="63" spans="2:3">
      <c r="B63" s="861" t="s">
        <v>20495</v>
      </c>
      <c r="C63" s="861" t="s">
        <v>20496</v>
      </c>
    </row>
    <row r="64" spans="2:3">
      <c r="B64" s="861" t="s">
        <v>20497</v>
      </c>
      <c r="C64" s="861" t="s">
        <v>20498</v>
      </c>
    </row>
    <row r="65" spans="2:3">
      <c r="B65" s="861" t="s">
        <v>6830</v>
      </c>
      <c r="C65" s="861" t="s">
        <v>20499</v>
      </c>
    </row>
    <row r="66" spans="2:3">
      <c r="B66" s="861" t="s">
        <v>20500</v>
      </c>
      <c r="C66" s="861" t="s">
        <v>20501</v>
      </c>
    </row>
    <row r="67" spans="2:3">
      <c r="B67" s="861" t="s">
        <v>20502</v>
      </c>
      <c r="C67" s="861" t="s">
        <v>6323</v>
      </c>
    </row>
    <row r="68" spans="2:3">
      <c r="B68" s="861" t="s">
        <v>3770</v>
      </c>
      <c r="C68" s="861" t="s">
        <v>20503</v>
      </c>
    </row>
    <row r="69" spans="2:3">
      <c r="B69" s="861" t="s">
        <v>20504</v>
      </c>
      <c r="C69" s="861" t="s">
        <v>7820</v>
      </c>
    </row>
    <row r="70" spans="2:3">
      <c r="B70" s="861" t="s">
        <v>20505</v>
      </c>
      <c r="C70" s="861" t="s">
        <v>20506</v>
      </c>
    </row>
    <row r="71" spans="2:3">
      <c r="B71" s="861" t="s">
        <v>20507</v>
      </c>
      <c r="C71" s="861" t="s">
        <v>7826</v>
      </c>
    </row>
    <row r="72" spans="2:3">
      <c r="B72" s="861" t="s">
        <v>20508</v>
      </c>
      <c r="C72" s="861" t="s">
        <v>20509</v>
      </c>
    </row>
    <row r="73" spans="2:3">
      <c r="B73" s="861" t="s">
        <v>7832</v>
      </c>
      <c r="C73" s="861" t="s">
        <v>7833</v>
      </c>
    </row>
    <row r="74" spans="2:3">
      <c r="B74" s="861" t="s">
        <v>20510</v>
      </c>
      <c r="C74" s="861" t="s">
        <v>6324</v>
      </c>
    </row>
    <row r="75" spans="2:3">
      <c r="B75" s="861" t="s">
        <v>20511</v>
      </c>
      <c r="C75" s="861" t="s">
        <v>20512</v>
      </c>
    </row>
    <row r="76" spans="2:3">
      <c r="B76" s="861" t="s">
        <v>20513</v>
      </c>
      <c r="C76" s="861" t="s">
        <v>6325</v>
      </c>
    </row>
    <row r="77" spans="2:3">
      <c r="B77" s="861" t="s">
        <v>20514</v>
      </c>
      <c r="C77" s="861" t="s">
        <v>20515</v>
      </c>
    </row>
    <row r="78" spans="2:3">
      <c r="B78" s="861" t="s">
        <v>20516</v>
      </c>
      <c r="C78" s="861" t="s">
        <v>6326</v>
      </c>
    </row>
    <row r="79" spans="2:3">
      <c r="B79" s="861" t="s">
        <v>20517</v>
      </c>
      <c r="C79" s="861" t="s">
        <v>20518</v>
      </c>
    </row>
    <row r="80" spans="2:3">
      <c r="B80" s="861" t="s">
        <v>20519</v>
      </c>
      <c r="C80" s="861" t="s">
        <v>20520</v>
      </c>
    </row>
    <row r="81" spans="2:3">
      <c r="B81" s="861" t="s">
        <v>20521</v>
      </c>
      <c r="C81" s="861" t="s">
        <v>20522</v>
      </c>
    </row>
    <row r="82" spans="2:3">
      <c r="B82" s="861" t="s">
        <v>20523</v>
      </c>
      <c r="C82" s="861" t="s">
        <v>20524</v>
      </c>
    </row>
    <row r="83" spans="2:3">
      <c r="B83" s="861" t="s">
        <v>20525</v>
      </c>
      <c r="C83" s="861" t="s">
        <v>20526</v>
      </c>
    </row>
    <row r="84" spans="2:3">
      <c r="B84" s="861" t="s">
        <v>20527</v>
      </c>
      <c r="C84" s="861" t="s">
        <v>20528</v>
      </c>
    </row>
    <row r="85" spans="2:3">
      <c r="B85" s="861" t="s">
        <v>20529</v>
      </c>
      <c r="C85" s="861" t="s">
        <v>20530</v>
      </c>
    </row>
    <row r="86" spans="2:3">
      <c r="B86" s="861" t="s">
        <v>20531</v>
      </c>
      <c r="C86" s="861" t="s">
        <v>20532</v>
      </c>
    </row>
    <row r="87" spans="2:3">
      <c r="B87" s="861" t="s">
        <v>20533</v>
      </c>
      <c r="C87" s="861" t="s">
        <v>20534</v>
      </c>
    </row>
    <row r="88" spans="2:3">
      <c r="B88" s="861" t="s">
        <v>20535</v>
      </c>
      <c r="C88" s="861" t="s">
        <v>20536</v>
      </c>
    </row>
    <row r="89" spans="2:3">
      <c r="B89" s="861" t="s">
        <v>20537</v>
      </c>
      <c r="C89" s="861" t="s">
        <v>20538</v>
      </c>
    </row>
    <row r="90" spans="2:3">
      <c r="B90" s="861" t="s">
        <v>5208</v>
      </c>
      <c r="C90" s="861" t="s">
        <v>20539</v>
      </c>
    </row>
    <row r="91" spans="2:3">
      <c r="B91" s="861" t="s">
        <v>20540</v>
      </c>
      <c r="C91" s="861" t="s">
        <v>20541</v>
      </c>
    </row>
    <row r="92" spans="2:3">
      <c r="B92" s="861" t="s">
        <v>20542</v>
      </c>
      <c r="C92" s="861" t="s">
        <v>20543</v>
      </c>
    </row>
    <row r="93" spans="2:3">
      <c r="B93" s="861" t="s">
        <v>20544</v>
      </c>
      <c r="C93" s="861" t="s">
        <v>14182</v>
      </c>
    </row>
    <row r="94" spans="2:3">
      <c r="B94" s="861" t="s">
        <v>20545</v>
      </c>
      <c r="C94" s="861" t="s">
        <v>20546</v>
      </c>
    </row>
    <row r="95" spans="2:3">
      <c r="B95" s="861" t="s">
        <v>20547</v>
      </c>
      <c r="C95" s="861" t="s">
        <v>20548</v>
      </c>
    </row>
    <row r="96" spans="2:3">
      <c r="B96" s="861" t="s">
        <v>20549</v>
      </c>
      <c r="C96" s="861" t="s">
        <v>20550</v>
      </c>
    </row>
    <row r="97" spans="2:3">
      <c r="B97" s="861" t="s">
        <v>20551</v>
      </c>
      <c r="C97" s="861" t="s">
        <v>20552</v>
      </c>
    </row>
    <row r="98" spans="2:3">
      <c r="B98" s="861" t="s">
        <v>20553</v>
      </c>
      <c r="C98" s="861" t="s">
        <v>20554</v>
      </c>
    </row>
    <row r="99" spans="2:3">
      <c r="B99" s="861" t="s">
        <v>20555</v>
      </c>
      <c r="C99" s="861" t="s">
        <v>20556</v>
      </c>
    </row>
    <row r="100" spans="2:3">
      <c r="B100" s="861" t="s">
        <v>20557</v>
      </c>
      <c r="C100" s="861" t="s">
        <v>20558</v>
      </c>
    </row>
    <row r="101" spans="2:3">
      <c r="B101" s="861" t="s">
        <v>20559</v>
      </c>
      <c r="C101" s="861" t="s">
        <v>20560</v>
      </c>
    </row>
    <row r="102" spans="2:3">
      <c r="B102" s="861" t="s">
        <v>20561</v>
      </c>
      <c r="C102" s="861" t="s">
        <v>20562</v>
      </c>
    </row>
    <row r="103" spans="2:3">
      <c r="B103" s="861" t="s">
        <v>20563</v>
      </c>
      <c r="C103" s="861" t="s">
        <v>20564</v>
      </c>
    </row>
    <row r="104" spans="2:3">
      <c r="B104" s="861" t="s">
        <v>20565</v>
      </c>
      <c r="C104" s="861" t="s">
        <v>20566</v>
      </c>
    </row>
    <row r="105" spans="2:3">
      <c r="B105" s="861" t="s">
        <v>20567</v>
      </c>
      <c r="C105" s="861" t="s">
        <v>20568</v>
      </c>
    </row>
    <row r="106" spans="2:3">
      <c r="B106" s="861" t="s">
        <v>20569</v>
      </c>
      <c r="C106" s="861" t="s">
        <v>20570</v>
      </c>
    </row>
    <row r="107" spans="2:3">
      <c r="B107" s="861" t="s">
        <v>20571</v>
      </c>
      <c r="C107" s="861" t="s">
        <v>20572</v>
      </c>
    </row>
    <row r="108" spans="2:3">
      <c r="B108" s="861" t="s">
        <v>20573</v>
      </c>
      <c r="C108" s="861" t="s">
        <v>20574</v>
      </c>
    </row>
    <row r="109" spans="2:3">
      <c r="B109" s="861" t="s">
        <v>20575</v>
      </c>
      <c r="C109" s="861" t="s">
        <v>20576</v>
      </c>
    </row>
    <row r="110" spans="2:3">
      <c r="B110" s="861" t="s">
        <v>20577</v>
      </c>
      <c r="C110" s="861" t="s">
        <v>20578</v>
      </c>
    </row>
    <row r="111" spans="2:3">
      <c r="B111" s="861" t="s">
        <v>20579</v>
      </c>
      <c r="C111" s="861" t="s">
        <v>20580</v>
      </c>
    </row>
    <row r="112" spans="2:3">
      <c r="B112" s="861" t="s">
        <v>20581</v>
      </c>
      <c r="C112" s="861" t="s">
        <v>20582</v>
      </c>
    </row>
    <row r="113" spans="2:3">
      <c r="B113" s="861" t="s">
        <v>20583</v>
      </c>
      <c r="C113" s="861" t="s">
        <v>20584</v>
      </c>
    </row>
    <row r="114" spans="2:3">
      <c r="B114" s="861" t="s">
        <v>20585</v>
      </c>
      <c r="C114" s="861" t="s">
        <v>20586</v>
      </c>
    </row>
    <row r="115" spans="2:3">
      <c r="B115" s="861" t="s">
        <v>20587</v>
      </c>
      <c r="C115" s="861" t="s">
        <v>20588</v>
      </c>
    </row>
    <row r="116" spans="2:3">
      <c r="B116" s="861" t="s">
        <v>20589</v>
      </c>
      <c r="C116" s="861" t="s">
        <v>20590</v>
      </c>
    </row>
    <row r="117" spans="2:3">
      <c r="B117" s="861" t="s">
        <v>20591</v>
      </c>
      <c r="C117" s="861" t="s">
        <v>20592</v>
      </c>
    </row>
    <row r="118" spans="2:3">
      <c r="B118" s="861" t="s">
        <v>20593</v>
      </c>
      <c r="C118" s="861" t="s">
        <v>20594</v>
      </c>
    </row>
    <row r="119" spans="2:3">
      <c r="B119" s="861" t="s">
        <v>20595</v>
      </c>
      <c r="C119" s="861" t="s">
        <v>20596</v>
      </c>
    </row>
    <row r="120" spans="2:3">
      <c r="B120" s="861" t="s">
        <v>4257</v>
      </c>
      <c r="C120" s="861" t="s">
        <v>20597</v>
      </c>
    </row>
    <row r="121" spans="2:3">
      <c r="B121" s="861" t="s">
        <v>20598</v>
      </c>
      <c r="C121" s="861" t="s">
        <v>20599</v>
      </c>
    </row>
    <row r="122" spans="2:3">
      <c r="B122" s="861" t="s">
        <v>4258</v>
      </c>
      <c r="C122" s="861" t="s">
        <v>20600</v>
      </c>
    </row>
    <row r="123" spans="2:3">
      <c r="B123" s="861" t="s">
        <v>20601</v>
      </c>
      <c r="C123" s="861" t="s">
        <v>20602</v>
      </c>
    </row>
    <row r="124" spans="2:3">
      <c r="B124" s="861" t="s">
        <v>4259</v>
      </c>
      <c r="C124" s="861" t="s">
        <v>20603</v>
      </c>
    </row>
    <row r="125" spans="2:3">
      <c r="B125" s="861" t="s">
        <v>5254</v>
      </c>
      <c r="C125" s="861" t="s">
        <v>20604</v>
      </c>
    </row>
    <row r="126" spans="2:3">
      <c r="B126" s="861" t="s">
        <v>4585</v>
      </c>
      <c r="C126" s="861" t="s">
        <v>20605</v>
      </c>
    </row>
    <row r="127" spans="2:3">
      <c r="B127" s="861" t="s">
        <v>20606</v>
      </c>
      <c r="C127" s="861" t="s">
        <v>6327</v>
      </c>
    </row>
    <row r="128" spans="2:3">
      <c r="B128" s="861" t="s">
        <v>20607</v>
      </c>
      <c r="C128" s="861" t="s">
        <v>7848</v>
      </c>
    </row>
    <row r="129" spans="2:3">
      <c r="B129" s="861" t="s">
        <v>7862</v>
      </c>
      <c r="C129" s="861" t="s">
        <v>7864</v>
      </c>
    </row>
    <row r="130" spans="2:3">
      <c r="B130" s="861" t="s">
        <v>15935</v>
      </c>
      <c r="C130" s="861" t="s">
        <v>6328</v>
      </c>
    </row>
    <row r="131" spans="2:3">
      <c r="B131" s="861" t="s">
        <v>20608</v>
      </c>
      <c r="C131" s="861" t="s">
        <v>20609</v>
      </c>
    </row>
    <row r="132" spans="2:3">
      <c r="B132" s="861" t="s">
        <v>20610</v>
      </c>
      <c r="C132" s="861" t="s">
        <v>20611</v>
      </c>
    </row>
    <row r="133" spans="2:3">
      <c r="B133" s="861" t="s">
        <v>20612</v>
      </c>
      <c r="C133" s="861" t="s">
        <v>20613</v>
      </c>
    </row>
    <row r="134" spans="2:3">
      <c r="B134" s="861" t="s">
        <v>4593</v>
      </c>
      <c r="C134" s="861" t="s">
        <v>20614</v>
      </c>
    </row>
    <row r="135" spans="2:3">
      <c r="B135" s="861" t="s">
        <v>4594</v>
      </c>
      <c r="C135" s="861" t="s">
        <v>20615</v>
      </c>
    </row>
    <row r="136" spans="2:3">
      <c r="B136" s="861" t="s">
        <v>7886</v>
      </c>
      <c r="C136" s="861" t="s">
        <v>6329</v>
      </c>
    </row>
    <row r="137" spans="2:3">
      <c r="B137" s="861" t="s">
        <v>7890</v>
      </c>
      <c r="C137" s="861" t="s">
        <v>7891</v>
      </c>
    </row>
    <row r="138" spans="2:3">
      <c r="B138" s="861" t="s">
        <v>20616</v>
      </c>
      <c r="C138" s="861" t="s">
        <v>20617</v>
      </c>
    </row>
    <row r="139" spans="2:3">
      <c r="B139" s="861" t="s">
        <v>20618</v>
      </c>
      <c r="C139" s="861" t="s">
        <v>20619</v>
      </c>
    </row>
    <row r="140" spans="2:3">
      <c r="B140" s="861" t="s">
        <v>20620</v>
      </c>
      <c r="C140" s="861" t="s">
        <v>20621</v>
      </c>
    </row>
    <row r="141" spans="2:3">
      <c r="B141" s="861" t="s">
        <v>20622</v>
      </c>
      <c r="C141" s="861" t="s">
        <v>6330</v>
      </c>
    </row>
    <row r="142" spans="2:3">
      <c r="B142" s="861" t="s">
        <v>20623</v>
      </c>
      <c r="C142" s="861" t="s">
        <v>6331</v>
      </c>
    </row>
    <row r="143" spans="2:3">
      <c r="B143" s="861" t="s">
        <v>20624</v>
      </c>
      <c r="C143" s="861" t="s">
        <v>6332</v>
      </c>
    </row>
    <row r="144" spans="2:3">
      <c r="B144" s="861" t="s">
        <v>20625</v>
      </c>
      <c r="C144" s="861" t="s">
        <v>6333</v>
      </c>
    </row>
    <row r="145" spans="2:3">
      <c r="B145" s="861" t="s">
        <v>20626</v>
      </c>
      <c r="C145" s="861" t="s">
        <v>6334</v>
      </c>
    </row>
    <row r="146" spans="2:3">
      <c r="B146" s="861" t="s">
        <v>20627</v>
      </c>
      <c r="C146" s="861" t="s">
        <v>6335</v>
      </c>
    </row>
    <row r="147" spans="2:3">
      <c r="B147" s="861" t="s">
        <v>20628</v>
      </c>
      <c r="C147" s="861" t="s">
        <v>6336</v>
      </c>
    </row>
    <row r="148" spans="2:3">
      <c r="B148" s="861" t="s">
        <v>7897</v>
      </c>
      <c r="C148" s="861" t="s">
        <v>6337</v>
      </c>
    </row>
    <row r="149" spans="2:3">
      <c r="B149" s="861" t="s">
        <v>20629</v>
      </c>
      <c r="C149" s="861" t="s">
        <v>6338</v>
      </c>
    </row>
    <row r="150" spans="2:3">
      <c r="B150" s="861" t="s">
        <v>2465</v>
      </c>
      <c r="C150" s="861" t="s">
        <v>20630</v>
      </c>
    </row>
    <row r="151" spans="2:3">
      <c r="B151" s="861" t="s">
        <v>20631</v>
      </c>
      <c r="C151" s="861" t="s">
        <v>6339</v>
      </c>
    </row>
    <row r="152" spans="2:3">
      <c r="B152" s="861" t="s">
        <v>7902</v>
      </c>
      <c r="C152" s="861" t="s">
        <v>6340</v>
      </c>
    </row>
    <row r="153" spans="2:3">
      <c r="B153" s="861" t="s">
        <v>7904</v>
      </c>
      <c r="C153" s="861" t="s">
        <v>20632</v>
      </c>
    </row>
    <row r="154" spans="2:3">
      <c r="B154" s="861" t="s">
        <v>7905</v>
      </c>
      <c r="C154" s="861" t="s">
        <v>7906</v>
      </c>
    </row>
    <row r="155" spans="2:3">
      <c r="B155" s="861" t="s">
        <v>7908</v>
      </c>
      <c r="C155" s="861" t="s">
        <v>20633</v>
      </c>
    </row>
    <row r="156" spans="2:3">
      <c r="B156" s="861" t="s">
        <v>20634</v>
      </c>
      <c r="C156" s="861" t="s">
        <v>6341</v>
      </c>
    </row>
    <row r="157" spans="2:3">
      <c r="B157" s="861" t="s">
        <v>20635</v>
      </c>
      <c r="C157" s="861" t="s">
        <v>6342</v>
      </c>
    </row>
    <row r="158" spans="2:3">
      <c r="B158" s="861" t="s">
        <v>20636</v>
      </c>
      <c r="C158" s="861" t="s">
        <v>6343</v>
      </c>
    </row>
    <row r="159" spans="2:3">
      <c r="B159" s="861" t="s">
        <v>20637</v>
      </c>
      <c r="C159" s="861" t="s">
        <v>6344</v>
      </c>
    </row>
    <row r="160" spans="2:3">
      <c r="B160" s="861" t="s">
        <v>1249</v>
      </c>
      <c r="C160" s="861" t="s">
        <v>6345</v>
      </c>
    </row>
    <row r="161" spans="2:3">
      <c r="B161" s="861" t="s">
        <v>20638</v>
      </c>
      <c r="C161" s="861" t="s">
        <v>6346</v>
      </c>
    </row>
    <row r="162" spans="2:3">
      <c r="B162" s="861" t="s">
        <v>20639</v>
      </c>
      <c r="C162" s="861" t="s">
        <v>6347</v>
      </c>
    </row>
    <row r="163" spans="2:3">
      <c r="B163" s="861" t="s">
        <v>20640</v>
      </c>
      <c r="C163" s="861" t="s">
        <v>6348</v>
      </c>
    </row>
    <row r="164" spans="2:3">
      <c r="B164" s="861" t="s">
        <v>20641</v>
      </c>
      <c r="C164" s="861" t="s">
        <v>6349</v>
      </c>
    </row>
    <row r="165" spans="2:3">
      <c r="B165" s="861" t="s">
        <v>20642</v>
      </c>
      <c r="C165" s="861" t="s">
        <v>6350</v>
      </c>
    </row>
    <row r="166" spans="2:3">
      <c r="B166" s="861" t="s">
        <v>20643</v>
      </c>
      <c r="C166" s="861" t="s">
        <v>6351</v>
      </c>
    </row>
    <row r="167" spans="2:3">
      <c r="B167" s="861" t="s">
        <v>20644</v>
      </c>
      <c r="C167" s="861" t="s">
        <v>20645</v>
      </c>
    </row>
    <row r="168" spans="2:3">
      <c r="B168" s="861" t="s">
        <v>332</v>
      </c>
      <c r="C168" s="861" t="s">
        <v>20646</v>
      </c>
    </row>
    <row r="169" spans="2:3">
      <c r="B169" s="861" t="s">
        <v>333</v>
      </c>
      <c r="C169" s="861" t="s">
        <v>20647</v>
      </c>
    </row>
    <row r="170" spans="2:3">
      <c r="B170" s="861" t="s">
        <v>334</v>
      </c>
      <c r="C170" s="861" t="s">
        <v>20648</v>
      </c>
    </row>
    <row r="171" spans="2:3">
      <c r="B171" s="861" t="s">
        <v>335</v>
      </c>
      <c r="C171" s="861" t="s">
        <v>20649</v>
      </c>
    </row>
    <row r="172" spans="2:3">
      <c r="B172" s="861" t="s">
        <v>20650</v>
      </c>
      <c r="C172" s="861" t="s">
        <v>20651</v>
      </c>
    </row>
    <row r="173" spans="2:3">
      <c r="B173" s="861" t="s">
        <v>339</v>
      </c>
      <c r="C173" s="861" t="s">
        <v>20652</v>
      </c>
    </row>
    <row r="174" spans="2:3">
      <c r="B174" s="861" t="s">
        <v>340</v>
      </c>
      <c r="C174" s="861" t="s">
        <v>20653</v>
      </c>
    </row>
    <row r="175" spans="2:3">
      <c r="B175" s="861" t="s">
        <v>341</v>
      </c>
      <c r="C175" s="861" t="s">
        <v>20654</v>
      </c>
    </row>
    <row r="176" spans="2:3">
      <c r="B176" s="861" t="s">
        <v>20655</v>
      </c>
      <c r="C176" s="861" t="s">
        <v>20656</v>
      </c>
    </row>
    <row r="177" spans="2:3">
      <c r="B177" s="861" t="s">
        <v>342</v>
      </c>
      <c r="C177" s="861" t="s">
        <v>20657</v>
      </c>
    </row>
    <row r="178" spans="2:3">
      <c r="B178" s="861" t="s">
        <v>343</v>
      </c>
      <c r="C178" s="861" t="s">
        <v>20658</v>
      </c>
    </row>
    <row r="179" spans="2:3">
      <c r="B179" s="861" t="s">
        <v>344</v>
      </c>
      <c r="C179" s="861" t="s">
        <v>20659</v>
      </c>
    </row>
    <row r="180" spans="2:3">
      <c r="B180" s="861" t="s">
        <v>20660</v>
      </c>
      <c r="C180" s="861" t="s">
        <v>20661</v>
      </c>
    </row>
    <row r="181" spans="2:3">
      <c r="B181" s="861" t="s">
        <v>20662</v>
      </c>
      <c r="C181" s="861" t="s">
        <v>20663</v>
      </c>
    </row>
    <row r="182" spans="2:3">
      <c r="B182" s="861" t="s">
        <v>20664</v>
      </c>
      <c r="C182" s="861" t="s">
        <v>20665</v>
      </c>
    </row>
    <row r="183" spans="2:3">
      <c r="B183" s="861" t="s">
        <v>20666</v>
      </c>
      <c r="C183" s="861" t="s">
        <v>20667</v>
      </c>
    </row>
    <row r="184" spans="2:3">
      <c r="B184" s="861" t="s">
        <v>20668</v>
      </c>
      <c r="C184" s="861" t="s">
        <v>20669</v>
      </c>
    </row>
    <row r="185" spans="2:3">
      <c r="B185" s="861" t="s">
        <v>20670</v>
      </c>
      <c r="C185" s="861" t="s">
        <v>20671</v>
      </c>
    </row>
    <row r="186" spans="2:3">
      <c r="B186" s="861" t="s">
        <v>20672</v>
      </c>
      <c r="C186" s="861" t="s">
        <v>20673</v>
      </c>
    </row>
    <row r="187" spans="2:3">
      <c r="B187" s="861" t="s">
        <v>20674</v>
      </c>
      <c r="C187" s="861" t="s">
        <v>20675</v>
      </c>
    </row>
    <row r="188" spans="2:3">
      <c r="B188" s="861" t="s">
        <v>20676</v>
      </c>
      <c r="C188" s="861" t="s">
        <v>20677</v>
      </c>
    </row>
    <row r="189" spans="2:3">
      <c r="B189" s="861" t="s">
        <v>20678</v>
      </c>
      <c r="C189" s="861" t="s">
        <v>20679</v>
      </c>
    </row>
    <row r="190" spans="2:3">
      <c r="B190" s="861" t="s">
        <v>20680</v>
      </c>
      <c r="C190" s="861" t="s">
        <v>20681</v>
      </c>
    </row>
    <row r="191" spans="2:3">
      <c r="B191" s="861" t="s">
        <v>20682</v>
      </c>
      <c r="C191" s="861" t="s">
        <v>20683</v>
      </c>
    </row>
    <row r="192" spans="2:3">
      <c r="B192" s="861" t="s">
        <v>20684</v>
      </c>
      <c r="C192" s="861" t="s">
        <v>20685</v>
      </c>
    </row>
    <row r="193" spans="2:3">
      <c r="B193" s="861" t="s">
        <v>20686</v>
      </c>
      <c r="C193" s="861" t="s">
        <v>20687</v>
      </c>
    </row>
    <row r="194" spans="2:3">
      <c r="B194" s="861" t="s">
        <v>20688</v>
      </c>
      <c r="C194" s="861" t="s">
        <v>20689</v>
      </c>
    </row>
    <row r="195" spans="2:3">
      <c r="B195" s="861" t="s">
        <v>20690</v>
      </c>
      <c r="C195" s="861" t="s">
        <v>20691</v>
      </c>
    </row>
    <row r="196" spans="2:3">
      <c r="B196" s="861" t="s">
        <v>20692</v>
      </c>
      <c r="C196" s="861" t="s">
        <v>20693</v>
      </c>
    </row>
    <row r="197" spans="2:3">
      <c r="B197" s="861" t="s">
        <v>20694</v>
      </c>
      <c r="C197" s="861" t="s">
        <v>20695</v>
      </c>
    </row>
    <row r="198" spans="2:3">
      <c r="B198" s="861" t="s">
        <v>20696</v>
      </c>
      <c r="C198" s="861" t="s">
        <v>20697</v>
      </c>
    </row>
    <row r="199" spans="2:3">
      <c r="B199" s="861" t="s">
        <v>20698</v>
      </c>
      <c r="C199" s="861" t="s">
        <v>20699</v>
      </c>
    </row>
    <row r="200" spans="2:3">
      <c r="B200" s="861" t="s">
        <v>20700</v>
      </c>
      <c r="C200" s="861" t="s">
        <v>20701</v>
      </c>
    </row>
    <row r="201" spans="2:3">
      <c r="B201" s="861" t="s">
        <v>20702</v>
      </c>
      <c r="C201" s="861" t="s">
        <v>20703</v>
      </c>
    </row>
    <row r="202" spans="2:3">
      <c r="B202" s="861" t="s">
        <v>20704</v>
      </c>
      <c r="C202" s="861" t="s">
        <v>20705</v>
      </c>
    </row>
    <row r="203" spans="2:3">
      <c r="B203" s="861" t="s">
        <v>20706</v>
      </c>
      <c r="C203" s="861" t="s">
        <v>20707</v>
      </c>
    </row>
    <row r="204" spans="2:3">
      <c r="B204" s="861" t="s">
        <v>20708</v>
      </c>
      <c r="C204" s="861" t="s">
        <v>20709</v>
      </c>
    </row>
    <row r="205" spans="2:3">
      <c r="B205" s="861" t="s">
        <v>20710</v>
      </c>
      <c r="C205" s="861" t="s">
        <v>20711</v>
      </c>
    </row>
    <row r="206" spans="2:3">
      <c r="B206" s="861" t="s">
        <v>20712</v>
      </c>
      <c r="C206" s="861" t="s">
        <v>20713</v>
      </c>
    </row>
    <row r="207" spans="2:3">
      <c r="B207" s="861" t="s">
        <v>20714</v>
      </c>
      <c r="C207" s="861" t="s">
        <v>20715</v>
      </c>
    </row>
    <row r="208" spans="2:3">
      <c r="B208" s="861" t="s">
        <v>20716</v>
      </c>
      <c r="C208" s="861" t="s">
        <v>20717</v>
      </c>
    </row>
    <row r="209" spans="2:3">
      <c r="B209" s="861" t="s">
        <v>20718</v>
      </c>
      <c r="C209" s="861" t="s">
        <v>20719</v>
      </c>
    </row>
    <row r="210" spans="2:3">
      <c r="B210" s="861" t="s">
        <v>20720</v>
      </c>
      <c r="C210" s="861" t="s">
        <v>20721</v>
      </c>
    </row>
    <row r="211" spans="2:3">
      <c r="B211" s="861" t="s">
        <v>20722</v>
      </c>
      <c r="C211" s="861" t="s">
        <v>20723</v>
      </c>
    </row>
    <row r="212" spans="2:3">
      <c r="B212" s="861" t="s">
        <v>20724</v>
      </c>
      <c r="C212" s="861" t="s">
        <v>20725</v>
      </c>
    </row>
    <row r="213" spans="2:3">
      <c r="B213" s="861" t="s">
        <v>20726</v>
      </c>
      <c r="C213" s="861" t="s">
        <v>20727</v>
      </c>
    </row>
    <row r="214" spans="2:3">
      <c r="B214" s="861" t="s">
        <v>18536</v>
      </c>
      <c r="C214" s="861" t="s">
        <v>20728</v>
      </c>
    </row>
    <row r="215" spans="2:3">
      <c r="B215" s="861" t="s">
        <v>6947</v>
      </c>
      <c r="C215" s="861" t="s">
        <v>20729</v>
      </c>
    </row>
    <row r="216" spans="2:3">
      <c r="B216" s="861" t="s">
        <v>20730</v>
      </c>
      <c r="C216" s="861" t="s">
        <v>20731</v>
      </c>
    </row>
    <row r="217" spans="2:3">
      <c r="B217" s="861" t="s">
        <v>352</v>
      </c>
      <c r="C217" s="861" t="s">
        <v>20732</v>
      </c>
    </row>
    <row r="218" spans="2:3">
      <c r="B218" s="861" t="s">
        <v>353</v>
      </c>
      <c r="C218" s="861" t="s">
        <v>20733</v>
      </c>
    </row>
    <row r="219" spans="2:3">
      <c r="B219" s="861" t="s">
        <v>20734</v>
      </c>
      <c r="C219" s="861" t="s">
        <v>20735</v>
      </c>
    </row>
    <row r="220" spans="2:3">
      <c r="B220" s="861" t="s">
        <v>20736</v>
      </c>
      <c r="C220" s="861" t="s">
        <v>20737</v>
      </c>
    </row>
    <row r="221" spans="2:3">
      <c r="B221" s="861" t="s">
        <v>20738</v>
      </c>
      <c r="C221" s="861" t="s">
        <v>20739</v>
      </c>
    </row>
    <row r="222" spans="2:3">
      <c r="B222" s="861" t="s">
        <v>20740</v>
      </c>
      <c r="C222" s="861" t="s">
        <v>6352</v>
      </c>
    </row>
    <row r="223" spans="2:3">
      <c r="B223" s="861" t="s">
        <v>20741</v>
      </c>
      <c r="C223" s="861" t="s">
        <v>6353</v>
      </c>
    </row>
    <row r="224" spans="2:3">
      <c r="B224" s="861" t="s">
        <v>20742</v>
      </c>
      <c r="C224" s="861" t="s">
        <v>20743</v>
      </c>
    </row>
    <row r="225" spans="2:3">
      <c r="B225" s="861" t="s">
        <v>20744</v>
      </c>
      <c r="C225" s="861" t="s">
        <v>6354</v>
      </c>
    </row>
    <row r="226" spans="2:3">
      <c r="B226" s="861" t="s">
        <v>20745</v>
      </c>
      <c r="C226" s="861" t="s">
        <v>5756</v>
      </c>
    </row>
    <row r="227" spans="2:3">
      <c r="B227" s="861" t="s">
        <v>354</v>
      </c>
      <c r="C227" s="861" t="s">
        <v>20746</v>
      </c>
    </row>
    <row r="228" spans="2:3">
      <c r="B228" s="861" t="s">
        <v>355</v>
      </c>
      <c r="C228" s="861" t="s">
        <v>20747</v>
      </c>
    </row>
    <row r="229" spans="2:3">
      <c r="B229" s="861" t="s">
        <v>356</v>
      </c>
      <c r="C229" s="861" t="s">
        <v>20748</v>
      </c>
    </row>
    <row r="230" spans="2:3">
      <c r="B230" s="861" t="s">
        <v>357</v>
      </c>
      <c r="C230" s="861" t="s">
        <v>20749</v>
      </c>
    </row>
    <row r="231" spans="2:3">
      <c r="B231" s="861" t="s">
        <v>20750</v>
      </c>
      <c r="C231" s="861" t="s">
        <v>20751</v>
      </c>
    </row>
    <row r="232" spans="2:3">
      <c r="B232" s="861" t="s">
        <v>20752</v>
      </c>
      <c r="C232" s="861" t="s">
        <v>20753</v>
      </c>
    </row>
    <row r="233" spans="2:3">
      <c r="B233" s="861" t="s">
        <v>20754</v>
      </c>
      <c r="C233" s="861" t="s">
        <v>20755</v>
      </c>
    </row>
    <row r="234" spans="2:3">
      <c r="B234" s="861" t="s">
        <v>358</v>
      </c>
      <c r="C234" s="861" t="s">
        <v>20756</v>
      </c>
    </row>
    <row r="235" spans="2:3">
      <c r="B235" s="861" t="s">
        <v>359</v>
      </c>
      <c r="C235" s="861" t="s">
        <v>20757</v>
      </c>
    </row>
    <row r="236" spans="2:3">
      <c r="B236" s="861" t="s">
        <v>938</v>
      </c>
      <c r="C236" s="861" t="s">
        <v>20758</v>
      </c>
    </row>
    <row r="237" spans="2:3">
      <c r="B237" s="861" t="s">
        <v>939</v>
      </c>
      <c r="C237" s="861" t="s">
        <v>20759</v>
      </c>
    </row>
    <row r="238" spans="2:3">
      <c r="B238" s="861" t="s">
        <v>20760</v>
      </c>
      <c r="C238" s="861" t="s">
        <v>20761</v>
      </c>
    </row>
    <row r="239" spans="2:3">
      <c r="B239" s="861" t="s">
        <v>940</v>
      </c>
      <c r="C239" s="861" t="s">
        <v>20762</v>
      </c>
    </row>
    <row r="240" spans="2:3">
      <c r="B240" s="861" t="s">
        <v>20763</v>
      </c>
      <c r="C240" s="861" t="s">
        <v>20764</v>
      </c>
    </row>
    <row r="241" spans="2:3">
      <c r="B241" s="861" t="s">
        <v>20765</v>
      </c>
      <c r="C241" s="861" t="s">
        <v>20766</v>
      </c>
    </row>
    <row r="242" spans="2:3">
      <c r="B242" s="861" t="s">
        <v>20767</v>
      </c>
      <c r="C242" s="861" t="s">
        <v>20768</v>
      </c>
    </row>
    <row r="243" spans="2:3">
      <c r="B243" s="861" t="s">
        <v>941</v>
      </c>
      <c r="C243" s="861" t="s">
        <v>20769</v>
      </c>
    </row>
    <row r="244" spans="2:3">
      <c r="B244" s="861" t="s">
        <v>942</v>
      </c>
      <c r="C244" s="861" t="s">
        <v>20770</v>
      </c>
    </row>
    <row r="245" spans="2:3">
      <c r="B245" s="861" t="s">
        <v>943</v>
      </c>
      <c r="C245" s="861" t="s">
        <v>20771</v>
      </c>
    </row>
    <row r="246" spans="2:3">
      <c r="B246" s="861" t="s">
        <v>944</v>
      </c>
      <c r="C246" s="861" t="s">
        <v>20772</v>
      </c>
    </row>
    <row r="247" spans="2:3">
      <c r="B247" s="861" t="s">
        <v>20773</v>
      </c>
      <c r="C247" s="861" t="s">
        <v>20774</v>
      </c>
    </row>
    <row r="248" spans="2:3">
      <c r="B248" s="861" t="s">
        <v>20775</v>
      </c>
      <c r="C248" s="861" t="s">
        <v>20776</v>
      </c>
    </row>
    <row r="249" spans="2:3">
      <c r="B249" s="861" t="s">
        <v>945</v>
      </c>
      <c r="C249" s="861" t="s">
        <v>20777</v>
      </c>
    </row>
    <row r="250" spans="2:3">
      <c r="B250" s="861" t="s">
        <v>20778</v>
      </c>
      <c r="C250" s="861" t="s">
        <v>20779</v>
      </c>
    </row>
    <row r="251" spans="2:3">
      <c r="B251" s="861" t="s">
        <v>946</v>
      </c>
      <c r="C251" s="861" t="s">
        <v>20780</v>
      </c>
    </row>
    <row r="252" spans="2:3">
      <c r="B252" s="861" t="s">
        <v>947</v>
      </c>
      <c r="C252" s="861" t="s">
        <v>20781</v>
      </c>
    </row>
    <row r="253" spans="2:3">
      <c r="B253" s="861" t="s">
        <v>948</v>
      </c>
      <c r="C253" s="861" t="s">
        <v>20782</v>
      </c>
    </row>
    <row r="254" spans="2:3">
      <c r="B254" s="861" t="s">
        <v>949</v>
      </c>
      <c r="C254" s="861" t="s">
        <v>20783</v>
      </c>
    </row>
    <row r="255" spans="2:3">
      <c r="B255" s="861" t="s">
        <v>2573</v>
      </c>
      <c r="C255" s="861" t="s">
        <v>20784</v>
      </c>
    </row>
    <row r="256" spans="2:3">
      <c r="B256" s="861" t="s">
        <v>2574</v>
      </c>
      <c r="C256" s="861" t="s">
        <v>20785</v>
      </c>
    </row>
    <row r="257" spans="2:3">
      <c r="B257" s="861" t="s">
        <v>2575</v>
      </c>
      <c r="C257" s="861" t="s">
        <v>20786</v>
      </c>
    </row>
    <row r="258" spans="2:3">
      <c r="B258" s="861" t="s">
        <v>2576</v>
      </c>
      <c r="C258" s="861" t="s">
        <v>20787</v>
      </c>
    </row>
    <row r="259" spans="2:3">
      <c r="B259" s="861" t="s">
        <v>2577</v>
      </c>
      <c r="C259" s="861" t="s">
        <v>20788</v>
      </c>
    </row>
    <row r="260" spans="2:3">
      <c r="B260" s="861" t="s">
        <v>20789</v>
      </c>
      <c r="C260" s="861" t="s">
        <v>20790</v>
      </c>
    </row>
    <row r="261" spans="2:3">
      <c r="B261" s="861" t="s">
        <v>20791</v>
      </c>
      <c r="C261" s="861" t="s">
        <v>20792</v>
      </c>
    </row>
    <row r="262" spans="2:3">
      <c r="B262" s="861" t="s">
        <v>2578</v>
      </c>
      <c r="C262" s="861" t="s">
        <v>20793</v>
      </c>
    </row>
    <row r="263" spans="2:3">
      <c r="B263" s="861" t="s">
        <v>2579</v>
      </c>
      <c r="C263" s="861" t="s">
        <v>20794</v>
      </c>
    </row>
    <row r="264" spans="2:3">
      <c r="B264" s="861" t="s">
        <v>20795</v>
      </c>
      <c r="C264" s="861" t="s">
        <v>20796</v>
      </c>
    </row>
    <row r="265" spans="2:3">
      <c r="B265" s="861" t="s">
        <v>20797</v>
      </c>
      <c r="C265" s="861" t="s">
        <v>20798</v>
      </c>
    </row>
    <row r="266" spans="2:3">
      <c r="B266" s="861" t="s">
        <v>2580</v>
      </c>
      <c r="C266" s="861" t="s">
        <v>20799</v>
      </c>
    </row>
    <row r="267" spans="2:3">
      <c r="B267" s="861" t="s">
        <v>1358</v>
      </c>
      <c r="C267" s="861" t="s">
        <v>20800</v>
      </c>
    </row>
    <row r="268" spans="2:3">
      <c r="B268" s="861" t="s">
        <v>2581</v>
      </c>
      <c r="C268" s="861" t="s">
        <v>20801</v>
      </c>
    </row>
    <row r="269" spans="2:3">
      <c r="B269" s="861" t="s">
        <v>2582</v>
      </c>
      <c r="C269" s="861" t="s">
        <v>20802</v>
      </c>
    </row>
    <row r="270" spans="2:3">
      <c r="B270" s="861" t="s">
        <v>20803</v>
      </c>
      <c r="C270" s="861" t="s">
        <v>20804</v>
      </c>
    </row>
    <row r="271" spans="2:3">
      <c r="B271" s="861" t="s">
        <v>20805</v>
      </c>
      <c r="C271" s="861" t="s">
        <v>20806</v>
      </c>
    </row>
    <row r="272" spans="2:3">
      <c r="B272" s="861" t="s">
        <v>20807</v>
      </c>
      <c r="C272" s="861" t="s">
        <v>20808</v>
      </c>
    </row>
    <row r="273" spans="2:3">
      <c r="B273" s="861" t="s">
        <v>20809</v>
      </c>
      <c r="C273" s="861" t="s">
        <v>20810</v>
      </c>
    </row>
    <row r="274" spans="2:3">
      <c r="B274" s="861" t="s">
        <v>20811</v>
      </c>
      <c r="C274" s="861" t="s">
        <v>20812</v>
      </c>
    </row>
    <row r="275" spans="2:3">
      <c r="B275" s="861" t="s">
        <v>20813</v>
      </c>
      <c r="C275" s="861" t="s">
        <v>20814</v>
      </c>
    </row>
    <row r="276" spans="2:3">
      <c r="B276" s="861" t="s">
        <v>20815</v>
      </c>
      <c r="C276" s="861" t="s">
        <v>20816</v>
      </c>
    </row>
    <row r="277" spans="2:3">
      <c r="B277" s="861" t="s">
        <v>20817</v>
      </c>
      <c r="C277" s="861" t="s">
        <v>20818</v>
      </c>
    </row>
    <row r="278" spans="2:3">
      <c r="B278" s="861" t="s">
        <v>20819</v>
      </c>
      <c r="C278" s="861" t="s">
        <v>20820</v>
      </c>
    </row>
    <row r="279" spans="2:3">
      <c r="B279" s="861" t="s">
        <v>20821</v>
      </c>
      <c r="C279" s="861" t="s">
        <v>20822</v>
      </c>
    </row>
    <row r="280" spans="2:3">
      <c r="B280" s="861" t="s">
        <v>20823</v>
      </c>
      <c r="C280" s="861" t="s">
        <v>20824</v>
      </c>
    </row>
    <row r="281" spans="2:3">
      <c r="B281" s="861" t="s">
        <v>20825</v>
      </c>
      <c r="C281" s="861" t="s">
        <v>20826</v>
      </c>
    </row>
    <row r="282" spans="2:3">
      <c r="B282" s="861" t="s">
        <v>6112</v>
      </c>
      <c r="C282" s="861" t="s">
        <v>20827</v>
      </c>
    </row>
    <row r="283" spans="2:3">
      <c r="B283" s="861" t="s">
        <v>6115</v>
      </c>
      <c r="C283" s="861" t="s">
        <v>20828</v>
      </c>
    </row>
    <row r="284" spans="2:3">
      <c r="B284" s="861" t="s">
        <v>6118</v>
      </c>
      <c r="C284" s="861" t="s">
        <v>20829</v>
      </c>
    </row>
    <row r="285" spans="2:3">
      <c r="B285" s="861" t="s">
        <v>6121</v>
      </c>
      <c r="C285" s="861" t="s">
        <v>20830</v>
      </c>
    </row>
    <row r="286" spans="2:3">
      <c r="B286" s="861" t="s">
        <v>6124</v>
      </c>
      <c r="C286" s="861" t="s">
        <v>20831</v>
      </c>
    </row>
    <row r="287" spans="2:3">
      <c r="B287" s="861" t="s">
        <v>6969</v>
      </c>
      <c r="C287" s="861" t="s">
        <v>20832</v>
      </c>
    </row>
    <row r="288" spans="2:3">
      <c r="B288" s="861" t="s">
        <v>20833</v>
      </c>
      <c r="C288" s="861" t="s">
        <v>20834</v>
      </c>
    </row>
    <row r="289" spans="2:3">
      <c r="B289" s="861" t="s">
        <v>20835</v>
      </c>
      <c r="C289" s="861" t="s">
        <v>20836</v>
      </c>
    </row>
    <row r="290" spans="2:3">
      <c r="B290" s="861" t="s">
        <v>20837</v>
      </c>
      <c r="C290" s="861" t="s">
        <v>20838</v>
      </c>
    </row>
    <row r="291" spans="2:3">
      <c r="B291" s="861" t="s">
        <v>20839</v>
      </c>
      <c r="C291" s="861" t="s">
        <v>20840</v>
      </c>
    </row>
    <row r="292" spans="2:3">
      <c r="B292" s="861" t="s">
        <v>12331</v>
      </c>
      <c r="C292" s="861" t="s">
        <v>20841</v>
      </c>
    </row>
    <row r="293" spans="2:3">
      <c r="B293" s="861" t="s">
        <v>12334</v>
      </c>
      <c r="C293" s="861" t="s">
        <v>20842</v>
      </c>
    </row>
    <row r="294" spans="2:3">
      <c r="B294" s="861" t="s">
        <v>12337</v>
      </c>
      <c r="C294" s="861" t="s">
        <v>20843</v>
      </c>
    </row>
    <row r="295" spans="2:3">
      <c r="B295" s="861" t="s">
        <v>12340</v>
      </c>
      <c r="C295" s="861" t="s">
        <v>20844</v>
      </c>
    </row>
    <row r="296" spans="2:3">
      <c r="B296" s="861" t="s">
        <v>12343</v>
      </c>
      <c r="C296" s="861" t="s">
        <v>20845</v>
      </c>
    </row>
    <row r="297" spans="2:3">
      <c r="B297" s="861" t="s">
        <v>20846</v>
      </c>
      <c r="C297" s="861" t="s">
        <v>20847</v>
      </c>
    </row>
    <row r="298" spans="2:3">
      <c r="B298" s="861" t="s">
        <v>20848</v>
      </c>
      <c r="C298" s="861" t="s">
        <v>20849</v>
      </c>
    </row>
    <row r="299" spans="2:3">
      <c r="B299" s="861" t="s">
        <v>12980</v>
      </c>
      <c r="C299" s="861" t="s">
        <v>20850</v>
      </c>
    </row>
    <row r="300" spans="2:3">
      <c r="B300" s="861" t="s">
        <v>12983</v>
      </c>
      <c r="C300" s="861" t="s">
        <v>20851</v>
      </c>
    </row>
    <row r="301" spans="2:3">
      <c r="B301" s="861" t="s">
        <v>12986</v>
      </c>
      <c r="C301" s="861" t="s">
        <v>20852</v>
      </c>
    </row>
    <row r="302" spans="2:3">
      <c r="B302" s="861" t="s">
        <v>12989</v>
      </c>
      <c r="C302" s="861" t="s">
        <v>20853</v>
      </c>
    </row>
    <row r="303" spans="2:3">
      <c r="B303" s="861" t="s">
        <v>20854</v>
      </c>
      <c r="C303" s="861" t="s">
        <v>20855</v>
      </c>
    </row>
    <row r="304" spans="2:3">
      <c r="B304" s="861" t="s">
        <v>20856</v>
      </c>
      <c r="C304" s="861" t="s">
        <v>20857</v>
      </c>
    </row>
    <row r="305" spans="2:3">
      <c r="B305" s="861" t="s">
        <v>20858</v>
      </c>
      <c r="C305" s="861" t="s">
        <v>20859</v>
      </c>
    </row>
    <row r="306" spans="2:3">
      <c r="B306" s="861" t="s">
        <v>2584</v>
      </c>
      <c r="C306" s="861" t="s">
        <v>20860</v>
      </c>
    </row>
    <row r="307" spans="2:3">
      <c r="B307" s="861" t="s">
        <v>2585</v>
      </c>
      <c r="C307" s="861" t="s">
        <v>20861</v>
      </c>
    </row>
    <row r="308" spans="2:3">
      <c r="B308" s="861" t="s">
        <v>2586</v>
      </c>
      <c r="C308" s="861" t="s">
        <v>20862</v>
      </c>
    </row>
    <row r="309" spans="2:3">
      <c r="B309" s="861" t="s">
        <v>20863</v>
      </c>
      <c r="C309" s="861" t="s">
        <v>20864</v>
      </c>
    </row>
    <row r="310" spans="2:3">
      <c r="B310" s="861" t="s">
        <v>20865</v>
      </c>
      <c r="C310" s="861" t="s">
        <v>20866</v>
      </c>
    </row>
    <row r="311" spans="2:3">
      <c r="B311" s="861" t="s">
        <v>3388</v>
      </c>
      <c r="C311" s="861" t="s">
        <v>20867</v>
      </c>
    </row>
    <row r="312" spans="2:3">
      <c r="B312" s="861" t="s">
        <v>20868</v>
      </c>
      <c r="C312" s="861" t="s">
        <v>20869</v>
      </c>
    </row>
    <row r="313" spans="2:3">
      <c r="B313" s="861" t="s">
        <v>20870</v>
      </c>
      <c r="C313" s="861" t="s">
        <v>20871</v>
      </c>
    </row>
    <row r="314" spans="2:3">
      <c r="B314" s="861" t="s">
        <v>20872</v>
      </c>
      <c r="C314" s="861" t="s">
        <v>20873</v>
      </c>
    </row>
    <row r="315" spans="2:3">
      <c r="B315" s="861" t="s">
        <v>20874</v>
      </c>
      <c r="C315" s="861" t="s">
        <v>20875</v>
      </c>
    </row>
    <row r="316" spans="2:3">
      <c r="B316" s="861" t="s">
        <v>20876</v>
      </c>
      <c r="C316" s="861" t="s">
        <v>20877</v>
      </c>
    </row>
    <row r="317" spans="2:3">
      <c r="B317" s="861" t="s">
        <v>20878</v>
      </c>
      <c r="C317" s="861" t="s">
        <v>20879</v>
      </c>
    </row>
    <row r="318" spans="2:3">
      <c r="B318" s="861" t="s">
        <v>20880</v>
      </c>
      <c r="C318" s="861" t="s">
        <v>20881</v>
      </c>
    </row>
    <row r="319" spans="2:3">
      <c r="B319" s="861" t="s">
        <v>20882</v>
      </c>
      <c r="C319" s="861" t="s">
        <v>20883</v>
      </c>
    </row>
    <row r="320" spans="2:3">
      <c r="B320" s="861" t="s">
        <v>20884</v>
      </c>
      <c r="C320" s="861" t="s">
        <v>6356</v>
      </c>
    </row>
    <row r="321" spans="2:3">
      <c r="B321" s="861" t="s">
        <v>20885</v>
      </c>
      <c r="C321" s="861" t="s">
        <v>6358</v>
      </c>
    </row>
    <row r="322" spans="2:3">
      <c r="B322" s="861" t="s">
        <v>2587</v>
      </c>
      <c r="C322" s="861" t="s">
        <v>6360</v>
      </c>
    </row>
    <row r="323" spans="2:3">
      <c r="B323" s="861" t="s">
        <v>20886</v>
      </c>
      <c r="C323" s="861" t="s">
        <v>6362</v>
      </c>
    </row>
    <row r="324" spans="2:3">
      <c r="B324" s="861" t="s">
        <v>20887</v>
      </c>
      <c r="C324" s="861" t="s">
        <v>20888</v>
      </c>
    </row>
    <row r="325" spans="2:3">
      <c r="B325" s="861" t="s">
        <v>1360</v>
      </c>
      <c r="C325" s="861" t="s">
        <v>20889</v>
      </c>
    </row>
    <row r="326" spans="2:3">
      <c r="B326" s="861" t="s">
        <v>1361</v>
      </c>
      <c r="C326" s="861" t="s">
        <v>20890</v>
      </c>
    </row>
    <row r="327" spans="2:3">
      <c r="B327" s="861" t="s">
        <v>20891</v>
      </c>
      <c r="C327" s="861" t="s">
        <v>20892</v>
      </c>
    </row>
    <row r="328" spans="2:3">
      <c r="B328" s="861" t="s">
        <v>20893</v>
      </c>
      <c r="C328" s="861" t="s">
        <v>20894</v>
      </c>
    </row>
    <row r="329" spans="2:3">
      <c r="B329" s="861" t="s">
        <v>539</v>
      </c>
      <c r="C329" s="861" t="s">
        <v>20895</v>
      </c>
    </row>
    <row r="330" spans="2:3">
      <c r="B330" s="861" t="s">
        <v>540</v>
      </c>
      <c r="C330" s="861" t="s">
        <v>20896</v>
      </c>
    </row>
    <row r="331" spans="2:3">
      <c r="B331" s="861" t="s">
        <v>541</v>
      </c>
      <c r="C331" s="861" t="s">
        <v>20897</v>
      </c>
    </row>
    <row r="332" spans="2:3">
      <c r="B332" s="861" t="s">
        <v>542</v>
      </c>
      <c r="C332" s="861" t="s">
        <v>20898</v>
      </c>
    </row>
    <row r="333" spans="2:3">
      <c r="B333" s="861" t="s">
        <v>543</v>
      </c>
      <c r="C333" s="861" t="s">
        <v>20899</v>
      </c>
    </row>
    <row r="334" spans="2:3">
      <c r="B334" s="861" t="s">
        <v>544</v>
      </c>
      <c r="C334" s="861" t="s">
        <v>20900</v>
      </c>
    </row>
    <row r="335" spans="2:3">
      <c r="B335" s="861" t="s">
        <v>545</v>
      </c>
      <c r="C335" s="861" t="s">
        <v>20901</v>
      </c>
    </row>
    <row r="336" spans="2:3">
      <c r="B336" s="861" t="s">
        <v>3330</v>
      </c>
      <c r="C336" s="861" t="s">
        <v>20902</v>
      </c>
    </row>
    <row r="337" spans="2:3">
      <c r="B337" s="861" t="s">
        <v>3331</v>
      </c>
      <c r="C337" s="861" t="s">
        <v>20903</v>
      </c>
    </row>
    <row r="338" spans="2:3">
      <c r="B338" s="861" t="s">
        <v>12998</v>
      </c>
      <c r="C338" s="861" t="s">
        <v>20904</v>
      </c>
    </row>
    <row r="339" spans="2:3">
      <c r="B339" s="861" t="s">
        <v>13001</v>
      </c>
      <c r="C339" s="861" t="s">
        <v>20905</v>
      </c>
    </row>
    <row r="340" spans="2:3">
      <c r="B340" s="861" t="s">
        <v>13004</v>
      </c>
      <c r="C340" s="861" t="s">
        <v>20906</v>
      </c>
    </row>
    <row r="341" spans="2:3">
      <c r="B341" s="861" t="s">
        <v>13007</v>
      </c>
      <c r="C341" s="861" t="s">
        <v>20907</v>
      </c>
    </row>
    <row r="342" spans="2:3">
      <c r="B342" s="861" t="s">
        <v>13010</v>
      </c>
      <c r="C342" s="861" t="s">
        <v>20908</v>
      </c>
    </row>
    <row r="343" spans="2:3">
      <c r="B343" s="861" t="s">
        <v>13013</v>
      </c>
      <c r="C343" s="861" t="s">
        <v>20909</v>
      </c>
    </row>
    <row r="344" spans="2:3">
      <c r="B344" s="861" t="s">
        <v>13016</v>
      </c>
      <c r="C344" s="861" t="s">
        <v>20910</v>
      </c>
    </row>
    <row r="345" spans="2:3">
      <c r="B345" s="861" t="s">
        <v>20911</v>
      </c>
      <c r="C345" s="861" t="s">
        <v>20912</v>
      </c>
    </row>
    <row r="346" spans="2:3">
      <c r="B346" s="861" t="s">
        <v>13021</v>
      </c>
      <c r="C346" s="861" t="s">
        <v>20913</v>
      </c>
    </row>
    <row r="347" spans="2:3">
      <c r="B347" s="861" t="s">
        <v>13024</v>
      </c>
      <c r="C347" s="861" t="s">
        <v>20914</v>
      </c>
    </row>
    <row r="348" spans="2:3">
      <c r="B348" s="861" t="s">
        <v>13027</v>
      </c>
      <c r="C348" s="861" t="s">
        <v>20915</v>
      </c>
    </row>
    <row r="349" spans="2:3">
      <c r="B349" s="861" t="s">
        <v>13030</v>
      </c>
      <c r="C349" s="861" t="s">
        <v>20916</v>
      </c>
    </row>
    <row r="350" spans="2:3">
      <c r="B350" s="861" t="s">
        <v>13033</v>
      </c>
      <c r="C350" s="861" t="s">
        <v>20917</v>
      </c>
    </row>
    <row r="351" spans="2:3">
      <c r="B351" s="861" t="s">
        <v>13036</v>
      </c>
      <c r="C351" s="861" t="s">
        <v>20918</v>
      </c>
    </row>
    <row r="352" spans="2:3">
      <c r="B352" s="861" t="s">
        <v>13039</v>
      </c>
      <c r="C352" s="861" t="s">
        <v>20919</v>
      </c>
    </row>
    <row r="353" spans="2:3">
      <c r="B353" s="861" t="s">
        <v>13042</v>
      </c>
      <c r="C353" s="861" t="s">
        <v>20920</v>
      </c>
    </row>
    <row r="354" spans="2:3">
      <c r="B354" s="861" t="s">
        <v>13045</v>
      </c>
      <c r="C354" s="861" t="s">
        <v>20921</v>
      </c>
    </row>
    <row r="355" spans="2:3">
      <c r="B355" s="861" t="s">
        <v>13048</v>
      </c>
      <c r="C355" s="861" t="s">
        <v>20922</v>
      </c>
    </row>
    <row r="356" spans="2:3">
      <c r="B356" s="861" t="s">
        <v>13051</v>
      </c>
      <c r="C356" s="861" t="s">
        <v>20923</v>
      </c>
    </row>
    <row r="357" spans="2:3">
      <c r="B357" s="861" t="s">
        <v>13054</v>
      </c>
      <c r="C357" s="861" t="s">
        <v>20924</v>
      </c>
    </row>
    <row r="358" spans="2:3">
      <c r="B358" s="861" t="s">
        <v>13057</v>
      </c>
      <c r="C358" s="861" t="s">
        <v>20925</v>
      </c>
    </row>
    <row r="359" spans="2:3">
      <c r="B359" s="861" t="s">
        <v>13060</v>
      </c>
      <c r="C359" s="861" t="s">
        <v>20926</v>
      </c>
    </row>
    <row r="360" spans="2:3">
      <c r="B360" s="861" t="s">
        <v>13063</v>
      </c>
      <c r="C360" s="861" t="s">
        <v>20927</v>
      </c>
    </row>
    <row r="361" spans="2:3">
      <c r="B361" s="861" t="s">
        <v>13066</v>
      </c>
      <c r="C361" s="861" t="s">
        <v>20928</v>
      </c>
    </row>
    <row r="362" spans="2:3">
      <c r="B362" s="861" t="s">
        <v>13069</v>
      </c>
      <c r="C362" s="861" t="s">
        <v>20929</v>
      </c>
    </row>
    <row r="363" spans="2:3">
      <c r="B363" s="861" t="s">
        <v>13072</v>
      </c>
      <c r="C363" s="861" t="s">
        <v>20930</v>
      </c>
    </row>
    <row r="364" spans="2:3">
      <c r="B364" s="861" t="s">
        <v>13075</v>
      </c>
      <c r="C364" s="861" t="s">
        <v>20931</v>
      </c>
    </row>
    <row r="365" spans="2:3">
      <c r="B365" s="861" t="s">
        <v>13078</v>
      </c>
      <c r="C365" s="861" t="s">
        <v>20932</v>
      </c>
    </row>
    <row r="366" spans="2:3">
      <c r="B366" s="861" t="s">
        <v>13081</v>
      </c>
      <c r="C366" s="861" t="s">
        <v>20933</v>
      </c>
    </row>
    <row r="367" spans="2:3">
      <c r="B367" s="861" t="s">
        <v>13084</v>
      </c>
      <c r="C367" s="861" t="s">
        <v>20934</v>
      </c>
    </row>
    <row r="368" spans="2:3">
      <c r="B368" s="861" t="s">
        <v>13087</v>
      </c>
      <c r="C368" s="861" t="s">
        <v>20935</v>
      </c>
    </row>
    <row r="369" spans="2:3">
      <c r="B369" s="861" t="s">
        <v>13090</v>
      </c>
      <c r="C369" s="861" t="s">
        <v>20936</v>
      </c>
    </row>
    <row r="370" spans="2:3">
      <c r="B370" s="861" t="s">
        <v>3333</v>
      </c>
      <c r="C370" s="861" t="s">
        <v>20937</v>
      </c>
    </row>
    <row r="371" spans="2:3">
      <c r="B371" s="861" t="s">
        <v>3335</v>
      </c>
      <c r="C371" s="861" t="s">
        <v>20938</v>
      </c>
    </row>
    <row r="372" spans="2:3">
      <c r="B372" s="861" t="s">
        <v>3336</v>
      </c>
      <c r="C372" s="861" t="s">
        <v>20939</v>
      </c>
    </row>
    <row r="373" spans="2:3">
      <c r="B373" s="861" t="s">
        <v>3338</v>
      </c>
      <c r="C373" s="861" t="s">
        <v>20940</v>
      </c>
    </row>
    <row r="374" spans="2:3">
      <c r="B374" s="861" t="s">
        <v>4563</v>
      </c>
      <c r="C374" s="861" t="s">
        <v>20941</v>
      </c>
    </row>
    <row r="375" spans="2:3">
      <c r="B375" s="861" t="s">
        <v>4565</v>
      </c>
      <c r="C375" s="861" t="s">
        <v>20942</v>
      </c>
    </row>
    <row r="376" spans="2:3">
      <c r="B376" s="861" t="s">
        <v>4567</v>
      </c>
      <c r="C376" s="861" t="s">
        <v>20943</v>
      </c>
    </row>
    <row r="377" spans="2:3">
      <c r="B377" s="861" t="s">
        <v>4568</v>
      </c>
      <c r="C377" s="861" t="s">
        <v>20944</v>
      </c>
    </row>
    <row r="378" spans="2:3">
      <c r="B378" s="861" t="s">
        <v>4569</v>
      </c>
      <c r="C378" s="861" t="s">
        <v>20945</v>
      </c>
    </row>
    <row r="379" spans="2:3">
      <c r="B379" s="861" t="s">
        <v>4570</v>
      </c>
      <c r="C379" s="861" t="s">
        <v>20946</v>
      </c>
    </row>
    <row r="380" spans="2:3">
      <c r="B380" s="861" t="s">
        <v>2546</v>
      </c>
      <c r="C380" s="861" t="s">
        <v>20947</v>
      </c>
    </row>
    <row r="381" spans="2:3">
      <c r="B381" s="861" t="s">
        <v>20948</v>
      </c>
      <c r="C381" s="861" t="s">
        <v>20949</v>
      </c>
    </row>
    <row r="382" spans="2:3">
      <c r="B382" s="861" t="s">
        <v>499</v>
      </c>
      <c r="C382" s="861" t="s">
        <v>20950</v>
      </c>
    </row>
    <row r="383" spans="2:3">
      <c r="B383" s="861" t="s">
        <v>500</v>
      </c>
      <c r="C383" s="861" t="s">
        <v>20951</v>
      </c>
    </row>
    <row r="384" spans="2:3">
      <c r="B384" s="861" t="s">
        <v>501</v>
      </c>
      <c r="C384" s="861" t="s">
        <v>20952</v>
      </c>
    </row>
    <row r="385" spans="2:3">
      <c r="B385" s="861" t="s">
        <v>502</v>
      </c>
      <c r="C385" s="861" t="s">
        <v>20953</v>
      </c>
    </row>
    <row r="386" spans="2:3">
      <c r="B386" s="861" t="s">
        <v>503</v>
      </c>
      <c r="C386" s="861" t="s">
        <v>20954</v>
      </c>
    </row>
    <row r="387" spans="2:3">
      <c r="B387" s="861" t="s">
        <v>504</v>
      </c>
      <c r="C387" s="861" t="s">
        <v>20955</v>
      </c>
    </row>
    <row r="388" spans="2:3">
      <c r="B388" s="861" t="s">
        <v>505</v>
      </c>
      <c r="C388" s="861" t="s">
        <v>20956</v>
      </c>
    </row>
    <row r="389" spans="2:3">
      <c r="B389" s="861" t="s">
        <v>506</v>
      </c>
      <c r="C389" s="861" t="s">
        <v>20957</v>
      </c>
    </row>
    <row r="390" spans="2:3">
      <c r="B390" s="861" t="s">
        <v>507</v>
      </c>
      <c r="C390" s="861" t="s">
        <v>20958</v>
      </c>
    </row>
    <row r="391" spans="2:3">
      <c r="B391" s="861" t="s">
        <v>1718</v>
      </c>
      <c r="C391" s="861" t="s">
        <v>20959</v>
      </c>
    </row>
    <row r="392" spans="2:3">
      <c r="B392" s="861" t="s">
        <v>20960</v>
      </c>
      <c r="C392" s="861" t="s">
        <v>20961</v>
      </c>
    </row>
    <row r="393" spans="2:3">
      <c r="B393" s="861" t="s">
        <v>20962</v>
      </c>
      <c r="C393" s="861" t="s">
        <v>20963</v>
      </c>
    </row>
    <row r="394" spans="2:3">
      <c r="B394" s="861" t="s">
        <v>1719</v>
      </c>
      <c r="C394" s="861" t="s">
        <v>20964</v>
      </c>
    </row>
    <row r="395" spans="2:3">
      <c r="B395" s="861" t="s">
        <v>1720</v>
      </c>
      <c r="C395" s="861" t="s">
        <v>20965</v>
      </c>
    </row>
    <row r="396" spans="2:3">
      <c r="B396" s="861" t="s">
        <v>20966</v>
      </c>
      <c r="C396" s="861" t="s">
        <v>20967</v>
      </c>
    </row>
    <row r="397" spans="2:3">
      <c r="B397" s="861" t="s">
        <v>1721</v>
      </c>
      <c r="C397" s="861" t="s">
        <v>20968</v>
      </c>
    </row>
    <row r="398" spans="2:3">
      <c r="B398" s="861" t="s">
        <v>1722</v>
      </c>
      <c r="C398" s="861" t="s">
        <v>20969</v>
      </c>
    </row>
    <row r="399" spans="2:3">
      <c r="B399" s="861" t="s">
        <v>1723</v>
      </c>
      <c r="C399" s="861" t="s">
        <v>20970</v>
      </c>
    </row>
    <row r="400" spans="2:3">
      <c r="B400" s="861" t="s">
        <v>1724</v>
      </c>
      <c r="C400" s="861" t="s">
        <v>20971</v>
      </c>
    </row>
    <row r="401" spans="2:3">
      <c r="B401" s="861" t="s">
        <v>1725</v>
      </c>
      <c r="C401" s="861" t="s">
        <v>20972</v>
      </c>
    </row>
    <row r="402" spans="2:3">
      <c r="B402" s="861" t="s">
        <v>20973</v>
      </c>
      <c r="C402" s="861" t="s">
        <v>20974</v>
      </c>
    </row>
    <row r="403" spans="2:3">
      <c r="B403" s="861" t="s">
        <v>1726</v>
      </c>
      <c r="C403" s="861" t="s">
        <v>20975</v>
      </c>
    </row>
    <row r="404" spans="2:3">
      <c r="B404" s="861" t="s">
        <v>1727</v>
      </c>
      <c r="C404" s="861" t="s">
        <v>20976</v>
      </c>
    </row>
    <row r="405" spans="2:3">
      <c r="B405" s="861" t="s">
        <v>1728</v>
      </c>
      <c r="C405" s="861" t="s">
        <v>20977</v>
      </c>
    </row>
    <row r="406" spans="2:3">
      <c r="B406" s="861" t="s">
        <v>1729</v>
      </c>
      <c r="C406" s="861" t="s">
        <v>20978</v>
      </c>
    </row>
    <row r="407" spans="2:3">
      <c r="B407" s="861" t="s">
        <v>20979</v>
      </c>
      <c r="C407" s="861" t="s">
        <v>20980</v>
      </c>
    </row>
    <row r="408" spans="2:3">
      <c r="B408" s="861" t="s">
        <v>20981</v>
      </c>
      <c r="C408" s="861" t="s">
        <v>20982</v>
      </c>
    </row>
    <row r="409" spans="2:3">
      <c r="B409" s="861" t="s">
        <v>20983</v>
      </c>
      <c r="C409" s="861" t="s">
        <v>20984</v>
      </c>
    </row>
    <row r="410" spans="2:3">
      <c r="B410" s="861" t="s">
        <v>20985</v>
      </c>
      <c r="C410" s="861" t="s">
        <v>20986</v>
      </c>
    </row>
    <row r="411" spans="2:3">
      <c r="B411" s="861" t="s">
        <v>20987</v>
      </c>
      <c r="C411" s="861" t="s">
        <v>20988</v>
      </c>
    </row>
    <row r="412" spans="2:3">
      <c r="B412" s="861" t="s">
        <v>20989</v>
      </c>
      <c r="C412" s="861" t="s">
        <v>20990</v>
      </c>
    </row>
    <row r="413" spans="2:3">
      <c r="B413" s="861" t="s">
        <v>20991</v>
      </c>
      <c r="C413" s="861" t="s">
        <v>20992</v>
      </c>
    </row>
    <row r="414" spans="2:3">
      <c r="B414" s="861" t="s">
        <v>20993</v>
      </c>
      <c r="C414" s="861" t="s">
        <v>20994</v>
      </c>
    </row>
    <row r="415" spans="2:3">
      <c r="B415" s="861" t="s">
        <v>20995</v>
      </c>
      <c r="C415" s="861" t="s">
        <v>20996</v>
      </c>
    </row>
    <row r="416" spans="2:3">
      <c r="B416" s="861" t="s">
        <v>20997</v>
      </c>
      <c r="C416" s="861" t="s">
        <v>20998</v>
      </c>
    </row>
    <row r="417" spans="2:3">
      <c r="B417" s="861" t="s">
        <v>20999</v>
      </c>
      <c r="C417" s="861" t="s">
        <v>21000</v>
      </c>
    </row>
    <row r="418" spans="2:3">
      <c r="B418" s="861" t="s">
        <v>21001</v>
      </c>
      <c r="C418" s="861" t="s">
        <v>21002</v>
      </c>
    </row>
    <row r="419" spans="2:3">
      <c r="B419" s="861" t="s">
        <v>21003</v>
      </c>
      <c r="C419" s="861" t="s">
        <v>21004</v>
      </c>
    </row>
    <row r="420" spans="2:3">
      <c r="B420" s="861" t="s">
        <v>21005</v>
      </c>
      <c r="C420" s="861" t="s">
        <v>21006</v>
      </c>
    </row>
    <row r="421" spans="2:3">
      <c r="B421" s="861" t="s">
        <v>21007</v>
      </c>
      <c r="C421" s="861" t="s">
        <v>21008</v>
      </c>
    </row>
    <row r="422" spans="2:3">
      <c r="B422" s="861" t="s">
        <v>21009</v>
      </c>
      <c r="C422" s="861" t="s">
        <v>21010</v>
      </c>
    </row>
    <row r="423" spans="2:3">
      <c r="B423" s="861" t="s">
        <v>21011</v>
      </c>
      <c r="C423" s="861" t="s">
        <v>21012</v>
      </c>
    </row>
    <row r="424" spans="2:3">
      <c r="B424" s="861" t="s">
        <v>6658</v>
      </c>
      <c r="C424" s="861" t="s">
        <v>21013</v>
      </c>
    </row>
    <row r="425" spans="2:3">
      <c r="B425" s="861" t="s">
        <v>6659</v>
      </c>
      <c r="C425" s="861" t="s">
        <v>21014</v>
      </c>
    </row>
    <row r="426" spans="2:3">
      <c r="B426" s="861" t="s">
        <v>21015</v>
      </c>
      <c r="C426" s="861" t="s">
        <v>21016</v>
      </c>
    </row>
    <row r="427" spans="2:3">
      <c r="B427" s="861" t="s">
        <v>21017</v>
      </c>
      <c r="C427" s="861" t="s">
        <v>21018</v>
      </c>
    </row>
    <row r="428" spans="2:3">
      <c r="B428" s="861" t="s">
        <v>21019</v>
      </c>
      <c r="C428" s="861" t="s">
        <v>21020</v>
      </c>
    </row>
    <row r="429" spans="2:3">
      <c r="B429" s="861" t="s">
        <v>21021</v>
      </c>
      <c r="C429" s="861" t="s">
        <v>21022</v>
      </c>
    </row>
    <row r="430" spans="2:3">
      <c r="B430" s="861" t="s">
        <v>21023</v>
      </c>
      <c r="C430" s="861" t="s">
        <v>21024</v>
      </c>
    </row>
    <row r="431" spans="2:3">
      <c r="B431" s="861" t="s">
        <v>21025</v>
      </c>
      <c r="C431" s="861" t="s">
        <v>21026</v>
      </c>
    </row>
    <row r="432" spans="2:3">
      <c r="B432" s="861" t="s">
        <v>8205</v>
      </c>
      <c r="C432" s="861" t="s">
        <v>21027</v>
      </c>
    </row>
    <row r="433" spans="2:3">
      <c r="B433" s="861" t="s">
        <v>8206</v>
      </c>
      <c r="C433" s="861" t="s">
        <v>21028</v>
      </c>
    </row>
    <row r="434" spans="2:3">
      <c r="B434" s="861" t="s">
        <v>8207</v>
      </c>
      <c r="C434" s="861" t="s">
        <v>21029</v>
      </c>
    </row>
    <row r="435" spans="2:3">
      <c r="B435" s="861" t="s">
        <v>8208</v>
      </c>
      <c r="C435" s="861" t="s">
        <v>21030</v>
      </c>
    </row>
    <row r="436" spans="2:3">
      <c r="B436" s="861" t="s">
        <v>8209</v>
      </c>
      <c r="C436" s="861" t="s">
        <v>21031</v>
      </c>
    </row>
    <row r="437" spans="2:3">
      <c r="B437" s="861" t="s">
        <v>8210</v>
      </c>
      <c r="C437" s="861" t="s">
        <v>21032</v>
      </c>
    </row>
    <row r="438" spans="2:3">
      <c r="B438" s="861" t="s">
        <v>8211</v>
      </c>
      <c r="C438" s="861" t="s">
        <v>21033</v>
      </c>
    </row>
    <row r="439" spans="2:3">
      <c r="B439" s="861" t="s">
        <v>8212</v>
      </c>
      <c r="C439" s="861" t="s">
        <v>21034</v>
      </c>
    </row>
    <row r="440" spans="2:3">
      <c r="B440" s="861" t="s">
        <v>21035</v>
      </c>
      <c r="C440" s="861" t="s">
        <v>21036</v>
      </c>
    </row>
    <row r="441" spans="2:3">
      <c r="B441" s="861" t="s">
        <v>12346</v>
      </c>
      <c r="C441" s="861" t="s">
        <v>21037</v>
      </c>
    </row>
    <row r="442" spans="2:3">
      <c r="B442" s="861" t="s">
        <v>21038</v>
      </c>
      <c r="C442" s="861" t="s">
        <v>21039</v>
      </c>
    </row>
    <row r="443" spans="2:3">
      <c r="B443" s="861" t="s">
        <v>12351</v>
      </c>
      <c r="C443" s="861" t="s">
        <v>21040</v>
      </c>
    </row>
    <row r="444" spans="2:3">
      <c r="B444" s="861" t="s">
        <v>13093</v>
      </c>
      <c r="C444" s="861" t="s">
        <v>21041</v>
      </c>
    </row>
    <row r="445" spans="2:3">
      <c r="B445" s="861" t="s">
        <v>13096</v>
      </c>
      <c r="C445" s="861" t="s">
        <v>21042</v>
      </c>
    </row>
    <row r="446" spans="2:3">
      <c r="B446" s="861" t="s">
        <v>13099</v>
      </c>
      <c r="C446" s="861" t="s">
        <v>21043</v>
      </c>
    </row>
    <row r="447" spans="2:3">
      <c r="B447" s="861" t="s">
        <v>13102</v>
      </c>
      <c r="C447" s="861" t="s">
        <v>21044</v>
      </c>
    </row>
    <row r="448" spans="2:3">
      <c r="B448" s="861" t="s">
        <v>13105</v>
      </c>
      <c r="C448" s="861" t="s">
        <v>21045</v>
      </c>
    </row>
    <row r="449" spans="2:3">
      <c r="B449" s="861" t="s">
        <v>13108</v>
      </c>
      <c r="C449" s="861" t="s">
        <v>21046</v>
      </c>
    </row>
    <row r="450" spans="2:3">
      <c r="B450" s="861" t="s">
        <v>13111</v>
      </c>
      <c r="C450" s="861" t="s">
        <v>21047</v>
      </c>
    </row>
    <row r="451" spans="2:3">
      <c r="B451" s="861" t="s">
        <v>13114</v>
      </c>
      <c r="C451" s="861" t="s">
        <v>21048</v>
      </c>
    </row>
    <row r="452" spans="2:3">
      <c r="B452" s="861" t="s">
        <v>13117</v>
      </c>
      <c r="C452" s="861" t="s">
        <v>21049</v>
      </c>
    </row>
    <row r="453" spans="2:3">
      <c r="B453" s="861" t="s">
        <v>13120</v>
      </c>
      <c r="C453" s="861" t="s">
        <v>21050</v>
      </c>
    </row>
    <row r="454" spans="2:3">
      <c r="B454" s="861" t="s">
        <v>21051</v>
      </c>
      <c r="C454" s="861" t="s">
        <v>21052</v>
      </c>
    </row>
    <row r="455" spans="2:3">
      <c r="B455" s="861" t="s">
        <v>13125</v>
      </c>
      <c r="C455" s="861" t="s">
        <v>21053</v>
      </c>
    </row>
    <row r="456" spans="2:3">
      <c r="B456" s="861" t="s">
        <v>13128</v>
      </c>
      <c r="C456" s="861" t="s">
        <v>21054</v>
      </c>
    </row>
    <row r="457" spans="2:3">
      <c r="B457" s="861" t="s">
        <v>13131</v>
      </c>
      <c r="C457" s="861" t="s">
        <v>21055</v>
      </c>
    </row>
    <row r="458" spans="2:3">
      <c r="B458" s="861" t="s">
        <v>13134</v>
      </c>
      <c r="C458" s="861" t="s">
        <v>21056</v>
      </c>
    </row>
    <row r="459" spans="2:3">
      <c r="B459" s="861" t="s">
        <v>13137</v>
      </c>
      <c r="C459" s="861" t="s">
        <v>21057</v>
      </c>
    </row>
    <row r="460" spans="2:3">
      <c r="B460" s="861" t="s">
        <v>13140</v>
      </c>
      <c r="C460" s="861" t="s">
        <v>21058</v>
      </c>
    </row>
    <row r="461" spans="2:3">
      <c r="B461" s="861" t="s">
        <v>13143</v>
      </c>
      <c r="C461" s="861" t="s">
        <v>21059</v>
      </c>
    </row>
    <row r="462" spans="2:3">
      <c r="B462" s="861" t="s">
        <v>13146</v>
      </c>
      <c r="C462" s="861" t="s">
        <v>21060</v>
      </c>
    </row>
    <row r="463" spans="2:3">
      <c r="B463" s="861" t="s">
        <v>13149</v>
      </c>
      <c r="C463" s="861" t="s">
        <v>21061</v>
      </c>
    </row>
    <row r="464" spans="2:3">
      <c r="B464" s="861" t="s">
        <v>13152</v>
      </c>
      <c r="C464" s="861" t="s">
        <v>21062</v>
      </c>
    </row>
    <row r="465" spans="2:3">
      <c r="B465" s="861" t="s">
        <v>13155</v>
      </c>
      <c r="C465" s="861" t="s">
        <v>21063</v>
      </c>
    </row>
    <row r="466" spans="2:3">
      <c r="B466" s="861" t="s">
        <v>13158</v>
      </c>
      <c r="C466" s="861" t="s">
        <v>21064</v>
      </c>
    </row>
    <row r="467" spans="2:3">
      <c r="B467" s="861" t="s">
        <v>13161</v>
      </c>
      <c r="C467" s="861" t="s">
        <v>21065</v>
      </c>
    </row>
    <row r="468" spans="2:3">
      <c r="B468" s="861" t="s">
        <v>13164</v>
      </c>
      <c r="C468" s="861" t="s">
        <v>21066</v>
      </c>
    </row>
    <row r="469" spans="2:3">
      <c r="B469" s="861" t="s">
        <v>13167</v>
      </c>
      <c r="C469" s="861" t="s">
        <v>21067</v>
      </c>
    </row>
    <row r="470" spans="2:3">
      <c r="B470" s="861" t="s">
        <v>13170</v>
      </c>
      <c r="C470" s="861" t="s">
        <v>21068</v>
      </c>
    </row>
    <row r="471" spans="2:3">
      <c r="B471" s="861" t="s">
        <v>13173</v>
      </c>
      <c r="C471" s="861" t="s">
        <v>21069</v>
      </c>
    </row>
    <row r="472" spans="2:3">
      <c r="B472" s="861" t="s">
        <v>13176</v>
      </c>
      <c r="C472" s="861" t="s">
        <v>21070</v>
      </c>
    </row>
    <row r="473" spans="2:3">
      <c r="B473" s="861" t="s">
        <v>13179</v>
      </c>
      <c r="C473" s="861" t="s">
        <v>21071</v>
      </c>
    </row>
    <row r="474" spans="2:3">
      <c r="B474" s="861" t="s">
        <v>13182</v>
      </c>
      <c r="C474" s="861" t="s">
        <v>21072</v>
      </c>
    </row>
    <row r="475" spans="2:3">
      <c r="B475" s="861" t="s">
        <v>13185</v>
      </c>
      <c r="C475" s="861" t="s">
        <v>21073</v>
      </c>
    </row>
    <row r="476" spans="2:3">
      <c r="B476" s="861" t="s">
        <v>21074</v>
      </c>
      <c r="C476" s="861" t="s">
        <v>21075</v>
      </c>
    </row>
    <row r="477" spans="2:3">
      <c r="B477" s="861" t="s">
        <v>21076</v>
      </c>
      <c r="C477" s="861" t="s">
        <v>21077</v>
      </c>
    </row>
    <row r="478" spans="2:3">
      <c r="B478" s="861" t="s">
        <v>21078</v>
      </c>
      <c r="C478" s="861" t="s">
        <v>21079</v>
      </c>
    </row>
    <row r="479" spans="2:3">
      <c r="B479" s="861" t="s">
        <v>21080</v>
      </c>
      <c r="C479" s="861" t="s">
        <v>21081</v>
      </c>
    </row>
    <row r="480" spans="2:3">
      <c r="B480" s="861" t="s">
        <v>21082</v>
      </c>
      <c r="C480" s="861" t="s">
        <v>21083</v>
      </c>
    </row>
    <row r="481" spans="2:3">
      <c r="B481" s="861" t="s">
        <v>21084</v>
      </c>
      <c r="C481" s="861" t="s">
        <v>21085</v>
      </c>
    </row>
    <row r="482" spans="2:3">
      <c r="B482" s="861" t="s">
        <v>21086</v>
      </c>
      <c r="C482" s="861" t="s">
        <v>21087</v>
      </c>
    </row>
    <row r="483" spans="2:3">
      <c r="B483" s="861" t="s">
        <v>21088</v>
      </c>
      <c r="C483" s="861" t="s">
        <v>21089</v>
      </c>
    </row>
    <row r="484" spans="2:3">
      <c r="B484" s="861" t="s">
        <v>13715</v>
      </c>
      <c r="C484" s="861" t="s">
        <v>21090</v>
      </c>
    </row>
    <row r="485" spans="2:3">
      <c r="B485" s="861" t="s">
        <v>13718</v>
      </c>
      <c r="C485" s="861" t="s">
        <v>21091</v>
      </c>
    </row>
    <row r="486" spans="2:3">
      <c r="B486" s="861" t="s">
        <v>13721</v>
      </c>
      <c r="C486" s="861" t="s">
        <v>21092</v>
      </c>
    </row>
    <row r="487" spans="2:3">
      <c r="B487" s="861" t="s">
        <v>13724</v>
      </c>
      <c r="C487" s="861" t="s">
        <v>21093</v>
      </c>
    </row>
    <row r="488" spans="2:3">
      <c r="B488" s="861" t="s">
        <v>13207</v>
      </c>
      <c r="C488" s="861" t="s">
        <v>21094</v>
      </c>
    </row>
    <row r="489" spans="2:3">
      <c r="B489" s="861" t="s">
        <v>13210</v>
      </c>
      <c r="C489" s="861" t="s">
        <v>21095</v>
      </c>
    </row>
    <row r="490" spans="2:3">
      <c r="B490" s="861" t="s">
        <v>21096</v>
      </c>
      <c r="C490" s="861" t="s">
        <v>21097</v>
      </c>
    </row>
    <row r="491" spans="2:3">
      <c r="B491" s="861" t="s">
        <v>21098</v>
      </c>
      <c r="C491" s="861" t="s">
        <v>21099</v>
      </c>
    </row>
    <row r="492" spans="2:3">
      <c r="B492" s="861" t="s">
        <v>476</v>
      </c>
      <c r="C492" s="861" t="s">
        <v>21100</v>
      </c>
    </row>
    <row r="493" spans="2:3">
      <c r="B493" s="861" t="s">
        <v>477</v>
      </c>
      <c r="C493" s="861" t="s">
        <v>21101</v>
      </c>
    </row>
    <row r="494" spans="2:3">
      <c r="B494" s="861" t="s">
        <v>478</v>
      </c>
      <c r="C494" s="861" t="s">
        <v>21102</v>
      </c>
    </row>
    <row r="495" spans="2:3">
      <c r="B495" s="861" t="s">
        <v>479</v>
      </c>
      <c r="C495" s="861" t="s">
        <v>21103</v>
      </c>
    </row>
    <row r="496" spans="2:3">
      <c r="B496" s="861" t="s">
        <v>480</v>
      </c>
      <c r="C496" s="861" t="s">
        <v>21104</v>
      </c>
    </row>
    <row r="497" spans="2:3">
      <c r="B497" s="861" t="s">
        <v>481</v>
      </c>
      <c r="C497" s="861" t="s">
        <v>21105</v>
      </c>
    </row>
    <row r="498" spans="2:3">
      <c r="B498" s="861" t="s">
        <v>482</v>
      </c>
      <c r="C498" s="861" t="s">
        <v>21106</v>
      </c>
    </row>
    <row r="499" spans="2:3">
      <c r="B499" s="861" t="s">
        <v>483</v>
      </c>
      <c r="C499" s="861" t="s">
        <v>21107</v>
      </c>
    </row>
    <row r="500" spans="2:3">
      <c r="B500" s="861" t="s">
        <v>484</v>
      </c>
      <c r="C500" s="861" t="s">
        <v>21108</v>
      </c>
    </row>
    <row r="501" spans="2:3">
      <c r="B501" s="861" t="s">
        <v>485</v>
      </c>
      <c r="C501" s="861" t="s">
        <v>21109</v>
      </c>
    </row>
    <row r="502" spans="2:3">
      <c r="B502" s="861" t="s">
        <v>486</v>
      </c>
      <c r="C502" s="861" t="s">
        <v>21110</v>
      </c>
    </row>
    <row r="503" spans="2:3">
      <c r="B503" s="861" t="s">
        <v>21111</v>
      </c>
      <c r="C503" s="861" t="s">
        <v>21112</v>
      </c>
    </row>
    <row r="504" spans="2:3">
      <c r="B504" s="861" t="s">
        <v>21113</v>
      </c>
      <c r="C504" s="861" t="s">
        <v>21114</v>
      </c>
    </row>
    <row r="505" spans="2:3">
      <c r="B505" s="861" t="s">
        <v>21115</v>
      </c>
      <c r="C505" s="861" t="s">
        <v>21116</v>
      </c>
    </row>
    <row r="506" spans="2:3">
      <c r="B506" s="861" t="s">
        <v>21117</v>
      </c>
      <c r="C506" s="861" t="s">
        <v>21118</v>
      </c>
    </row>
    <row r="507" spans="2:3">
      <c r="B507" s="861" t="s">
        <v>21119</v>
      </c>
      <c r="C507" s="861" t="s">
        <v>21120</v>
      </c>
    </row>
    <row r="508" spans="2:3">
      <c r="B508" s="861" t="s">
        <v>21121</v>
      </c>
      <c r="C508" s="861" t="s">
        <v>21122</v>
      </c>
    </row>
    <row r="509" spans="2:3">
      <c r="B509" s="861" t="s">
        <v>21123</v>
      </c>
      <c r="C509" s="861" t="s">
        <v>21124</v>
      </c>
    </row>
    <row r="510" spans="2:3">
      <c r="B510" s="861" t="s">
        <v>21125</v>
      </c>
      <c r="C510" s="861" t="s">
        <v>21126</v>
      </c>
    </row>
    <row r="511" spans="2:3">
      <c r="B511" s="861" t="s">
        <v>21127</v>
      </c>
      <c r="C511" s="861" t="s">
        <v>21128</v>
      </c>
    </row>
    <row r="512" spans="2:3">
      <c r="B512" s="861" t="s">
        <v>21129</v>
      </c>
      <c r="C512" s="861" t="s">
        <v>21130</v>
      </c>
    </row>
    <row r="513" spans="2:3">
      <c r="B513" s="861" t="s">
        <v>21131</v>
      </c>
      <c r="C513" s="861" t="s">
        <v>21132</v>
      </c>
    </row>
    <row r="514" spans="2:3">
      <c r="B514" s="861" t="s">
        <v>21133</v>
      </c>
      <c r="C514" s="861" t="s">
        <v>21134</v>
      </c>
    </row>
    <row r="515" spans="2:3">
      <c r="B515" s="861" t="s">
        <v>21135</v>
      </c>
      <c r="C515" s="861" t="s">
        <v>21136</v>
      </c>
    </row>
    <row r="516" spans="2:3">
      <c r="B516" s="861" t="s">
        <v>21137</v>
      </c>
      <c r="C516" s="861" t="s">
        <v>21138</v>
      </c>
    </row>
    <row r="517" spans="2:3">
      <c r="B517" s="861" t="s">
        <v>21139</v>
      </c>
      <c r="C517" s="861" t="s">
        <v>21140</v>
      </c>
    </row>
    <row r="518" spans="2:3">
      <c r="B518" s="861" t="s">
        <v>21141</v>
      </c>
      <c r="C518" s="861" t="s">
        <v>21142</v>
      </c>
    </row>
    <row r="519" spans="2:3">
      <c r="B519" s="861" t="s">
        <v>6981</v>
      </c>
      <c r="C519" s="861" t="s">
        <v>21143</v>
      </c>
    </row>
    <row r="520" spans="2:3">
      <c r="B520" s="861" t="s">
        <v>7655</v>
      </c>
      <c r="C520" s="861" t="s">
        <v>21144</v>
      </c>
    </row>
    <row r="521" spans="2:3">
      <c r="B521" s="861" t="s">
        <v>7658</v>
      </c>
      <c r="C521" s="861" t="s">
        <v>21145</v>
      </c>
    </row>
    <row r="522" spans="2:3">
      <c r="B522" s="861" t="s">
        <v>7661</v>
      </c>
      <c r="C522" s="861" t="s">
        <v>21146</v>
      </c>
    </row>
    <row r="523" spans="2:3">
      <c r="B523" s="861" t="s">
        <v>7667</v>
      </c>
      <c r="C523" s="861" t="s">
        <v>7670</v>
      </c>
    </row>
    <row r="524" spans="2:3">
      <c r="B524" s="861" t="s">
        <v>7672</v>
      </c>
      <c r="C524" s="861" t="s">
        <v>7675</v>
      </c>
    </row>
    <row r="525" spans="2:3">
      <c r="B525" s="861" t="s">
        <v>7677</v>
      </c>
      <c r="C525" s="861" t="s">
        <v>7680</v>
      </c>
    </row>
    <row r="526" spans="2:3">
      <c r="B526" s="861" t="s">
        <v>7682</v>
      </c>
      <c r="C526" s="861" t="s">
        <v>7685</v>
      </c>
    </row>
    <row r="527" spans="2:3">
      <c r="B527" s="861" t="s">
        <v>7687</v>
      </c>
      <c r="C527" s="861" t="s">
        <v>7690</v>
      </c>
    </row>
    <row r="528" spans="2:3">
      <c r="B528" s="861" t="s">
        <v>7694</v>
      </c>
      <c r="C528" s="861" t="s">
        <v>21147</v>
      </c>
    </row>
    <row r="529" spans="2:3">
      <c r="B529" s="861" t="s">
        <v>7697</v>
      </c>
      <c r="C529" s="861" t="s">
        <v>21148</v>
      </c>
    </row>
    <row r="530" spans="2:3">
      <c r="B530" s="861" t="s">
        <v>7700</v>
      </c>
      <c r="C530" s="861" t="s">
        <v>21149</v>
      </c>
    </row>
    <row r="531" spans="2:3">
      <c r="B531" s="861" t="s">
        <v>21150</v>
      </c>
      <c r="C531" s="861" t="s">
        <v>21151</v>
      </c>
    </row>
    <row r="532" spans="2:3">
      <c r="B532" s="861" t="s">
        <v>12066</v>
      </c>
      <c r="C532" s="861" t="s">
        <v>21152</v>
      </c>
    </row>
    <row r="533" spans="2:3">
      <c r="B533" s="861" t="s">
        <v>12069</v>
      </c>
      <c r="C533" s="861" t="s">
        <v>21153</v>
      </c>
    </row>
    <row r="534" spans="2:3">
      <c r="B534" s="861" t="s">
        <v>12072</v>
      </c>
      <c r="C534" s="861" t="s">
        <v>21154</v>
      </c>
    </row>
    <row r="535" spans="2:3">
      <c r="B535" s="861" t="s">
        <v>12075</v>
      </c>
      <c r="C535" s="861" t="s">
        <v>21155</v>
      </c>
    </row>
    <row r="536" spans="2:3">
      <c r="B536" s="861" t="s">
        <v>12078</v>
      </c>
      <c r="C536" s="861" t="s">
        <v>21156</v>
      </c>
    </row>
    <row r="537" spans="2:3">
      <c r="B537" s="861" t="s">
        <v>12081</v>
      </c>
      <c r="C537" s="861" t="s">
        <v>21157</v>
      </c>
    </row>
    <row r="538" spans="2:3">
      <c r="B538" s="861" t="s">
        <v>12084</v>
      </c>
      <c r="C538" s="861" t="s">
        <v>21158</v>
      </c>
    </row>
    <row r="539" spans="2:3">
      <c r="B539" s="861" t="s">
        <v>12087</v>
      </c>
      <c r="C539" s="861" t="s">
        <v>21159</v>
      </c>
    </row>
    <row r="540" spans="2:3">
      <c r="B540" s="861" t="s">
        <v>21160</v>
      </c>
      <c r="C540" s="861" t="s">
        <v>21161</v>
      </c>
    </row>
    <row r="541" spans="2:3">
      <c r="B541" s="861" t="s">
        <v>487</v>
      </c>
      <c r="C541" s="861" t="s">
        <v>21162</v>
      </c>
    </row>
    <row r="542" spans="2:3">
      <c r="B542" s="861" t="s">
        <v>488</v>
      </c>
      <c r="C542" s="861" t="s">
        <v>21163</v>
      </c>
    </row>
    <row r="543" spans="2:3">
      <c r="B543" s="861" t="s">
        <v>489</v>
      </c>
      <c r="C543" s="861" t="s">
        <v>21164</v>
      </c>
    </row>
    <row r="544" spans="2:3">
      <c r="B544" s="861" t="s">
        <v>21165</v>
      </c>
      <c r="C544" s="861" t="s">
        <v>21166</v>
      </c>
    </row>
    <row r="545" spans="2:3">
      <c r="B545" s="861" t="s">
        <v>490</v>
      </c>
      <c r="C545" s="861" t="s">
        <v>21167</v>
      </c>
    </row>
    <row r="546" spans="2:3">
      <c r="B546" s="861" t="s">
        <v>491</v>
      </c>
      <c r="C546" s="861" t="s">
        <v>21168</v>
      </c>
    </row>
    <row r="547" spans="2:3">
      <c r="B547" s="861" t="s">
        <v>21169</v>
      </c>
      <c r="C547" s="861" t="s">
        <v>21170</v>
      </c>
    </row>
    <row r="548" spans="2:3">
      <c r="B548" s="861" t="s">
        <v>21171</v>
      </c>
      <c r="C548" s="861" t="s">
        <v>21172</v>
      </c>
    </row>
    <row r="549" spans="2:3">
      <c r="B549" s="861" t="s">
        <v>21173</v>
      </c>
      <c r="C549" s="861" t="s">
        <v>21174</v>
      </c>
    </row>
    <row r="550" spans="2:3">
      <c r="B550" s="861" t="s">
        <v>21175</v>
      </c>
      <c r="C550" s="861" t="s">
        <v>21176</v>
      </c>
    </row>
    <row r="551" spans="2:3">
      <c r="B551" s="861" t="s">
        <v>493</v>
      </c>
      <c r="C551" s="861" t="s">
        <v>21177</v>
      </c>
    </row>
    <row r="552" spans="2:3">
      <c r="B552" s="861" t="s">
        <v>21178</v>
      </c>
      <c r="C552" s="861" t="s">
        <v>21179</v>
      </c>
    </row>
    <row r="553" spans="2:3">
      <c r="B553" s="861" t="s">
        <v>494</v>
      </c>
      <c r="C553" s="861" t="s">
        <v>21180</v>
      </c>
    </row>
    <row r="554" spans="2:3">
      <c r="B554" s="861" t="s">
        <v>495</v>
      </c>
      <c r="C554" s="861" t="s">
        <v>21181</v>
      </c>
    </row>
    <row r="555" spans="2:3">
      <c r="B555" s="861" t="s">
        <v>496</v>
      </c>
      <c r="C555" s="861" t="s">
        <v>21182</v>
      </c>
    </row>
    <row r="556" spans="2:3">
      <c r="B556" s="861" t="s">
        <v>497</v>
      </c>
      <c r="C556" s="861" t="s">
        <v>21183</v>
      </c>
    </row>
    <row r="557" spans="2:3">
      <c r="B557" s="861" t="s">
        <v>498</v>
      </c>
      <c r="C557" s="861" t="s">
        <v>21184</v>
      </c>
    </row>
    <row r="558" spans="2:3">
      <c r="B558" s="861" t="s">
        <v>1754</v>
      </c>
      <c r="C558" s="861" t="s">
        <v>21185</v>
      </c>
    </row>
    <row r="559" spans="2:3">
      <c r="B559" s="861" t="s">
        <v>1755</v>
      </c>
      <c r="C559" s="861" t="s">
        <v>21186</v>
      </c>
    </row>
    <row r="560" spans="2:3">
      <c r="B560" s="861" t="s">
        <v>1756</v>
      </c>
      <c r="C560" s="861" t="s">
        <v>21187</v>
      </c>
    </row>
    <row r="561" spans="2:3">
      <c r="B561" s="861" t="s">
        <v>1757</v>
      </c>
      <c r="C561" s="861" t="s">
        <v>21188</v>
      </c>
    </row>
    <row r="562" spans="2:3">
      <c r="B562" s="861" t="s">
        <v>1758</v>
      </c>
      <c r="C562" s="861" t="s">
        <v>21189</v>
      </c>
    </row>
    <row r="563" spans="2:3">
      <c r="B563" s="861" t="s">
        <v>1760</v>
      </c>
      <c r="C563" s="861" t="s">
        <v>21190</v>
      </c>
    </row>
    <row r="564" spans="2:3">
      <c r="B564" s="861" t="s">
        <v>1761</v>
      </c>
      <c r="C564" s="861" t="s">
        <v>21191</v>
      </c>
    </row>
    <row r="565" spans="2:3">
      <c r="B565" s="861" t="s">
        <v>1762</v>
      </c>
      <c r="C565" s="861" t="s">
        <v>21192</v>
      </c>
    </row>
    <row r="566" spans="2:3">
      <c r="B566" s="861" t="s">
        <v>1763</v>
      </c>
      <c r="C566" s="861" t="s">
        <v>21193</v>
      </c>
    </row>
    <row r="567" spans="2:3">
      <c r="B567" s="861" t="s">
        <v>1764</v>
      </c>
      <c r="C567" s="861" t="s">
        <v>21194</v>
      </c>
    </row>
    <row r="568" spans="2:3">
      <c r="B568" s="861" t="s">
        <v>1765</v>
      </c>
      <c r="C568" s="861" t="s">
        <v>21195</v>
      </c>
    </row>
    <row r="569" spans="2:3">
      <c r="B569" s="861" t="s">
        <v>1766</v>
      </c>
      <c r="C569" s="861" t="s">
        <v>21196</v>
      </c>
    </row>
    <row r="570" spans="2:3">
      <c r="B570" s="861" t="s">
        <v>1767</v>
      </c>
      <c r="C570" s="861" t="s">
        <v>21197</v>
      </c>
    </row>
    <row r="571" spans="2:3">
      <c r="B571" s="861" t="s">
        <v>1768</v>
      </c>
      <c r="C571" s="861" t="s">
        <v>21198</v>
      </c>
    </row>
    <row r="572" spans="2:3">
      <c r="B572" s="861" t="s">
        <v>1769</v>
      </c>
      <c r="C572" s="861" t="s">
        <v>21199</v>
      </c>
    </row>
    <row r="573" spans="2:3">
      <c r="B573" s="861" t="s">
        <v>1770</v>
      </c>
      <c r="C573" s="861" t="s">
        <v>21200</v>
      </c>
    </row>
    <row r="574" spans="2:3">
      <c r="B574" s="861" t="s">
        <v>1771</v>
      </c>
      <c r="C574" s="861" t="s">
        <v>21201</v>
      </c>
    </row>
    <row r="575" spans="2:3">
      <c r="B575" s="861" t="s">
        <v>1772</v>
      </c>
      <c r="C575" s="861" t="s">
        <v>21202</v>
      </c>
    </row>
    <row r="576" spans="2:3">
      <c r="B576" s="861" t="s">
        <v>1773</v>
      </c>
      <c r="C576" s="861" t="s">
        <v>21203</v>
      </c>
    </row>
    <row r="577" spans="2:3">
      <c r="B577" s="861" t="s">
        <v>1774</v>
      </c>
      <c r="C577" s="861" t="s">
        <v>21204</v>
      </c>
    </row>
    <row r="578" spans="2:3">
      <c r="B578" s="861" t="s">
        <v>1776</v>
      </c>
      <c r="C578" s="861" t="s">
        <v>21205</v>
      </c>
    </row>
    <row r="579" spans="2:3">
      <c r="B579" s="861" t="s">
        <v>1777</v>
      </c>
      <c r="C579" s="861" t="s">
        <v>21206</v>
      </c>
    </row>
    <row r="580" spans="2:3">
      <c r="B580" s="861" t="s">
        <v>1778</v>
      </c>
      <c r="C580" s="861" t="s">
        <v>21207</v>
      </c>
    </row>
    <row r="581" spans="2:3">
      <c r="B581" s="861" t="s">
        <v>1779</v>
      </c>
      <c r="C581" s="861" t="s">
        <v>21208</v>
      </c>
    </row>
    <row r="582" spans="2:3">
      <c r="B582" s="861" t="s">
        <v>1780</v>
      </c>
      <c r="C582" s="861" t="s">
        <v>21209</v>
      </c>
    </row>
    <row r="583" spans="2:3">
      <c r="B583" s="861" t="s">
        <v>1781</v>
      </c>
      <c r="C583" s="861" t="s">
        <v>21210</v>
      </c>
    </row>
    <row r="584" spans="2:3">
      <c r="B584" s="861" t="s">
        <v>1782</v>
      </c>
      <c r="C584" s="861" t="s">
        <v>21211</v>
      </c>
    </row>
    <row r="585" spans="2:3">
      <c r="B585" s="861" t="s">
        <v>1783</v>
      </c>
      <c r="C585" s="861" t="s">
        <v>21212</v>
      </c>
    </row>
    <row r="586" spans="2:3">
      <c r="B586" s="861" t="s">
        <v>1784</v>
      </c>
      <c r="C586" s="861" t="s">
        <v>21213</v>
      </c>
    </row>
    <row r="587" spans="2:3">
      <c r="B587" s="861" t="s">
        <v>1785</v>
      </c>
      <c r="C587" s="861" t="s">
        <v>21214</v>
      </c>
    </row>
    <row r="588" spans="2:3">
      <c r="B588" s="861" t="s">
        <v>1786</v>
      </c>
      <c r="C588" s="861" t="s">
        <v>21215</v>
      </c>
    </row>
    <row r="589" spans="2:3">
      <c r="B589" s="861" t="s">
        <v>1787</v>
      </c>
      <c r="C589" s="861" t="s">
        <v>21216</v>
      </c>
    </row>
    <row r="590" spans="2:3">
      <c r="B590" s="861" t="s">
        <v>1511</v>
      </c>
      <c r="C590" s="861" t="s">
        <v>21217</v>
      </c>
    </row>
    <row r="591" spans="2:3">
      <c r="B591" s="861" t="s">
        <v>1513</v>
      </c>
      <c r="C591" s="861" t="s">
        <v>21218</v>
      </c>
    </row>
    <row r="592" spans="2:3">
      <c r="B592" s="861" t="s">
        <v>1514</v>
      </c>
      <c r="C592" s="861" t="s">
        <v>21219</v>
      </c>
    </row>
    <row r="593" spans="2:3">
      <c r="B593" s="861" t="s">
        <v>1515</v>
      </c>
      <c r="C593" s="861" t="s">
        <v>21220</v>
      </c>
    </row>
    <row r="594" spans="2:3">
      <c r="B594" s="861" t="s">
        <v>1516</v>
      </c>
      <c r="C594" s="861" t="s">
        <v>21221</v>
      </c>
    </row>
    <row r="595" spans="2:3">
      <c r="B595" s="861" t="s">
        <v>1517</v>
      </c>
      <c r="C595" s="861" t="s">
        <v>21222</v>
      </c>
    </row>
    <row r="596" spans="2:3">
      <c r="B596" s="861" t="s">
        <v>1518</v>
      </c>
      <c r="C596" s="861" t="s">
        <v>21223</v>
      </c>
    </row>
    <row r="597" spans="2:3">
      <c r="B597" s="861" t="s">
        <v>3272</v>
      </c>
      <c r="C597" s="861" t="s">
        <v>21224</v>
      </c>
    </row>
    <row r="598" spans="2:3">
      <c r="B598" s="861" t="s">
        <v>3273</v>
      </c>
      <c r="C598" s="861" t="s">
        <v>21225</v>
      </c>
    </row>
    <row r="599" spans="2:3">
      <c r="B599" s="861" t="s">
        <v>3274</v>
      </c>
      <c r="C599" s="861" t="s">
        <v>21226</v>
      </c>
    </row>
    <row r="600" spans="2:3">
      <c r="B600" s="861" t="s">
        <v>3275</v>
      </c>
      <c r="C600" s="861" t="s">
        <v>21227</v>
      </c>
    </row>
    <row r="601" spans="2:3">
      <c r="B601" s="861" t="s">
        <v>3276</v>
      </c>
      <c r="C601" s="861" t="s">
        <v>21228</v>
      </c>
    </row>
    <row r="602" spans="2:3">
      <c r="B602" s="861" t="s">
        <v>3277</v>
      </c>
      <c r="C602" s="861" t="s">
        <v>21229</v>
      </c>
    </row>
    <row r="603" spans="2:3">
      <c r="B603" s="861" t="s">
        <v>3278</v>
      </c>
      <c r="C603" s="861" t="s">
        <v>21230</v>
      </c>
    </row>
    <row r="604" spans="2:3">
      <c r="B604" s="861" t="s">
        <v>3280</v>
      </c>
      <c r="C604" s="861" t="s">
        <v>21231</v>
      </c>
    </row>
    <row r="605" spans="2:3">
      <c r="B605" s="861" t="s">
        <v>3281</v>
      </c>
      <c r="C605" s="861" t="s">
        <v>21232</v>
      </c>
    </row>
    <row r="606" spans="2:3">
      <c r="B606" s="861" t="s">
        <v>3282</v>
      </c>
      <c r="C606" s="861" t="s">
        <v>21233</v>
      </c>
    </row>
    <row r="607" spans="2:3">
      <c r="B607" s="861" t="s">
        <v>3283</v>
      </c>
      <c r="C607" s="861" t="s">
        <v>21234</v>
      </c>
    </row>
    <row r="608" spans="2:3">
      <c r="B608" s="861" t="s">
        <v>3284</v>
      </c>
      <c r="C608" s="861" t="s">
        <v>21235</v>
      </c>
    </row>
    <row r="609" spans="2:3">
      <c r="B609" s="861" t="s">
        <v>3285</v>
      </c>
      <c r="C609" s="861" t="s">
        <v>21236</v>
      </c>
    </row>
    <row r="610" spans="2:3">
      <c r="B610" s="861" t="s">
        <v>3286</v>
      </c>
      <c r="C610" s="861" t="s">
        <v>21237</v>
      </c>
    </row>
    <row r="611" spans="2:3">
      <c r="B611" s="861" t="s">
        <v>3287</v>
      </c>
      <c r="C611" s="861" t="s">
        <v>21238</v>
      </c>
    </row>
    <row r="612" spans="2:3">
      <c r="B612" s="861" t="s">
        <v>3288</v>
      </c>
      <c r="C612" s="861" t="s">
        <v>21239</v>
      </c>
    </row>
    <row r="613" spans="2:3">
      <c r="B613" s="861" t="s">
        <v>3289</v>
      </c>
      <c r="C613" s="861" t="s">
        <v>21240</v>
      </c>
    </row>
    <row r="614" spans="2:3">
      <c r="B614" s="861" t="s">
        <v>3290</v>
      </c>
      <c r="C614" s="861" t="s">
        <v>21241</v>
      </c>
    </row>
    <row r="615" spans="2:3">
      <c r="B615" s="861" t="s">
        <v>3291</v>
      </c>
      <c r="C615" s="861" t="s">
        <v>21242</v>
      </c>
    </row>
    <row r="616" spans="2:3">
      <c r="B616" s="861" t="s">
        <v>3292</v>
      </c>
      <c r="C616" s="861" t="s">
        <v>21243</v>
      </c>
    </row>
    <row r="617" spans="2:3">
      <c r="B617" s="861" t="s">
        <v>3294</v>
      </c>
      <c r="C617" s="861" t="s">
        <v>21244</v>
      </c>
    </row>
    <row r="618" spans="2:3">
      <c r="B618" s="861" t="s">
        <v>3295</v>
      </c>
      <c r="C618" s="861" t="s">
        <v>21245</v>
      </c>
    </row>
    <row r="619" spans="2:3">
      <c r="B619" s="861" t="s">
        <v>3296</v>
      </c>
      <c r="C619" s="861" t="s">
        <v>21246</v>
      </c>
    </row>
    <row r="620" spans="2:3">
      <c r="B620" s="861" t="s">
        <v>21247</v>
      </c>
      <c r="C620" s="861" t="s">
        <v>21248</v>
      </c>
    </row>
    <row r="621" spans="2:3">
      <c r="B621" s="861" t="s">
        <v>21249</v>
      </c>
      <c r="C621" s="861" t="s">
        <v>21250</v>
      </c>
    </row>
    <row r="622" spans="2:3">
      <c r="B622" s="861" t="s">
        <v>3297</v>
      </c>
      <c r="C622" s="861" t="s">
        <v>21251</v>
      </c>
    </row>
    <row r="623" spans="2:3">
      <c r="B623" s="861" t="s">
        <v>21252</v>
      </c>
      <c r="C623" s="861" t="s">
        <v>21253</v>
      </c>
    </row>
    <row r="624" spans="2:3">
      <c r="B624" s="861" t="s">
        <v>3298</v>
      </c>
      <c r="C624" s="861" t="s">
        <v>21254</v>
      </c>
    </row>
    <row r="625" spans="2:3">
      <c r="B625" s="861" t="s">
        <v>21255</v>
      </c>
      <c r="C625" s="861" t="s">
        <v>21256</v>
      </c>
    </row>
    <row r="626" spans="2:3">
      <c r="B626" s="861" t="s">
        <v>21257</v>
      </c>
      <c r="C626" s="861" t="s">
        <v>21258</v>
      </c>
    </row>
    <row r="627" spans="2:3">
      <c r="B627" s="861" t="s">
        <v>3300</v>
      </c>
      <c r="C627" s="861" t="s">
        <v>21259</v>
      </c>
    </row>
    <row r="628" spans="2:3">
      <c r="B628" s="861" t="s">
        <v>21260</v>
      </c>
      <c r="C628" s="861" t="s">
        <v>21261</v>
      </c>
    </row>
    <row r="629" spans="2:3">
      <c r="B629" s="861" t="s">
        <v>3301</v>
      </c>
      <c r="C629" s="861" t="s">
        <v>21262</v>
      </c>
    </row>
    <row r="630" spans="2:3">
      <c r="B630" s="861" t="s">
        <v>3302</v>
      </c>
      <c r="C630" s="861" t="s">
        <v>21263</v>
      </c>
    </row>
    <row r="631" spans="2:3">
      <c r="B631" s="861" t="s">
        <v>3303</v>
      </c>
      <c r="C631" s="861" t="s">
        <v>21264</v>
      </c>
    </row>
    <row r="632" spans="2:3">
      <c r="B632" s="861" t="s">
        <v>21265</v>
      </c>
      <c r="C632" s="861" t="s">
        <v>21266</v>
      </c>
    </row>
    <row r="633" spans="2:3">
      <c r="B633" s="861" t="s">
        <v>3304</v>
      </c>
      <c r="C633" s="861" t="s">
        <v>21267</v>
      </c>
    </row>
    <row r="634" spans="2:3">
      <c r="B634" s="861" t="s">
        <v>3706</v>
      </c>
      <c r="C634" s="861" t="s">
        <v>21268</v>
      </c>
    </row>
    <row r="635" spans="2:3">
      <c r="B635" s="861" t="s">
        <v>3707</v>
      </c>
      <c r="C635" s="861" t="s">
        <v>21269</v>
      </c>
    </row>
    <row r="636" spans="2:3">
      <c r="B636" s="861" t="s">
        <v>21270</v>
      </c>
      <c r="C636" s="861" t="s">
        <v>21271</v>
      </c>
    </row>
    <row r="637" spans="2:3">
      <c r="B637" s="861" t="s">
        <v>3708</v>
      </c>
      <c r="C637" s="861" t="s">
        <v>21272</v>
      </c>
    </row>
    <row r="638" spans="2:3">
      <c r="B638" s="861" t="s">
        <v>3709</v>
      </c>
      <c r="C638" s="861" t="s">
        <v>21273</v>
      </c>
    </row>
    <row r="639" spans="2:3">
      <c r="B639" s="861" t="s">
        <v>21274</v>
      </c>
      <c r="C639" s="861" t="s">
        <v>21275</v>
      </c>
    </row>
    <row r="640" spans="2:3">
      <c r="B640" s="861" t="s">
        <v>3710</v>
      </c>
      <c r="C640" s="861" t="s">
        <v>21276</v>
      </c>
    </row>
    <row r="641" spans="2:3">
      <c r="B641" s="861" t="s">
        <v>3711</v>
      </c>
      <c r="C641" s="861" t="s">
        <v>21277</v>
      </c>
    </row>
    <row r="642" spans="2:3">
      <c r="B642" s="861" t="s">
        <v>3712</v>
      </c>
      <c r="C642" s="861" t="s">
        <v>21278</v>
      </c>
    </row>
    <row r="643" spans="2:3">
      <c r="B643" s="861" t="s">
        <v>2251</v>
      </c>
      <c r="C643" s="861" t="s">
        <v>21279</v>
      </c>
    </row>
    <row r="644" spans="2:3">
      <c r="B644" s="861" t="s">
        <v>2252</v>
      </c>
      <c r="C644" s="861" t="s">
        <v>21280</v>
      </c>
    </row>
    <row r="645" spans="2:3">
      <c r="B645" s="861" t="s">
        <v>2254</v>
      </c>
      <c r="C645" s="861" t="s">
        <v>21281</v>
      </c>
    </row>
    <row r="646" spans="2:3">
      <c r="B646" s="861" t="s">
        <v>2255</v>
      </c>
      <c r="C646" s="861" t="s">
        <v>21282</v>
      </c>
    </row>
    <row r="647" spans="2:3">
      <c r="B647" s="861" t="s">
        <v>2256</v>
      </c>
      <c r="C647" s="861" t="s">
        <v>21283</v>
      </c>
    </row>
    <row r="648" spans="2:3">
      <c r="B648" s="861" t="s">
        <v>438</v>
      </c>
      <c r="C648" s="861" t="s">
        <v>21284</v>
      </c>
    </row>
    <row r="649" spans="2:3">
      <c r="B649" s="861" t="s">
        <v>21285</v>
      </c>
      <c r="C649" s="861" t="s">
        <v>21286</v>
      </c>
    </row>
    <row r="650" spans="2:3">
      <c r="B650" s="861" t="s">
        <v>439</v>
      </c>
      <c r="C650" s="861" t="s">
        <v>21287</v>
      </c>
    </row>
    <row r="651" spans="2:3">
      <c r="B651" s="861" t="s">
        <v>440</v>
      </c>
      <c r="C651" s="861" t="s">
        <v>21288</v>
      </c>
    </row>
    <row r="652" spans="2:3">
      <c r="B652" s="861" t="s">
        <v>21289</v>
      </c>
      <c r="C652" s="861" t="s">
        <v>21290</v>
      </c>
    </row>
    <row r="653" spans="2:3">
      <c r="B653" s="861" t="s">
        <v>21291</v>
      </c>
      <c r="C653" s="861" t="s">
        <v>21292</v>
      </c>
    </row>
    <row r="654" spans="2:3">
      <c r="B654" s="861" t="s">
        <v>441</v>
      </c>
      <c r="C654" s="861" t="s">
        <v>21293</v>
      </c>
    </row>
    <row r="655" spans="2:3">
      <c r="B655" s="861" t="s">
        <v>442</v>
      </c>
      <c r="C655" s="861" t="s">
        <v>21294</v>
      </c>
    </row>
    <row r="656" spans="2:3">
      <c r="B656" s="861" t="s">
        <v>443</v>
      </c>
      <c r="C656" s="861" t="s">
        <v>21295</v>
      </c>
    </row>
    <row r="657" spans="2:3">
      <c r="B657" s="861" t="s">
        <v>21296</v>
      </c>
      <c r="C657" s="861" t="s">
        <v>21297</v>
      </c>
    </row>
    <row r="658" spans="2:3">
      <c r="B658" s="861" t="s">
        <v>445</v>
      </c>
      <c r="C658" s="861" t="s">
        <v>21298</v>
      </c>
    </row>
    <row r="659" spans="2:3">
      <c r="B659" s="861" t="s">
        <v>446</v>
      </c>
      <c r="C659" s="861" t="s">
        <v>21299</v>
      </c>
    </row>
    <row r="660" spans="2:3">
      <c r="B660" s="861" t="s">
        <v>447</v>
      </c>
      <c r="C660" s="861" t="s">
        <v>21300</v>
      </c>
    </row>
    <row r="661" spans="2:3">
      <c r="B661" s="861" t="s">
        <v>448</v>
      </c>
      <c r="C661" s="861" t="s">
        <v>21301</v>
      </c>
    </row>
    <row r="662" spans="2:3">
      <c r="B662" s="861" t="s">
        <v>449</v>
      </c>
      <c r="C662" s="861" t="s">
        <v>21302</v>
      </c>
    </row>
    <row r="663" spans="2:3">
      <c r="B663" s="861" t="s">
        <v>450</v>
      </c>
      <c r="C663" s="861" t="s">
        <v>21303</v>
      </c>
    </row>
    <row r="664" spans="2:3">
      <c r="B664" s="861" t="s">
        <v>5264</v>
      </c>
      <c r="C664" s="861" t="s">
        <v>21304</v>
      </c>
    </row>
    <row r="665" spans="2:3">
      <c r="B665" s="861" t="s">
        <v>5265</v>
      </c>
      <c r="C665" s="861" t="s">
        <v>21305</v>
      </c>
    </row>
    <row r="666" spans="2:3">
      <c r="B666" s="861" t="s">
        <v>5266</v>
      </c>
      <c r="C666" s="861" t="s">
        <v>21306</v>
      </c>
    </row>
    <row r="667" spans="2:3">
      <c r="B667" s="861" t="s">
        <v>5268</v>
      </c>
      <c r="C667" s="861" t="s">
        <v>21307</v>
      </c>
    </row>
    <row r="668" spans="2:3">
      <c r="B668" s="861" t="s">
        <v>5269</v>
      </c>
      <c r="C668" s="861" t="s">
        <v>21308</v>
      </c>
    </row>
    <row r="669" spans="2:3">
      <c r="B669" s="861" t="s">
        <v>5270</v>
      </c>
      <c r="C669" s="861" t="s">
        <v>21309</v>
      </c>
    </row>
    <row r="670" spans="2:3">
      <c r="B670" s="861" t="s">
        <v>5271</v>
      </c>
      <c r="C670" s="861" t="s">
        <v>21310</v>
      </c>
    </row>
    <row r="671" spans="2:3">
      <c r="B671" s="861" t="s">
        <v>5272</v>
      </c>
      <c r="C671" s="861" t="s">
        <v>21311</v>
      </c>
    </row>
    <row r="672" spans="2:3">
      <c r="B672" s="861" t="s">
        <v>5273</v>
      </c>
      <c r="C672" s="861" t="s">
        <v>21312</v>
      </c>
    </row>
    <row r="673" spans="2:3">
      <c r="B673" s="861" t="s">
        <v>5274</v>
      </c>
      <c r="C673" s="861" t="s">
        <v>21313</v>
      </c>
    </row>
    <row r="674" spans="2:3">
      <c r="B674" s="861" t="s">
        <v>5275</v>
      </c>
      <c r="C674" s="861" t="s">
        <v>21314</v>
      </c>
    </row>
    <row r="675" spans="2:3">
      <c r="B675" s="861" t="s">
        <v>5276</v>
      </c>
      <c r="C675" s="861" t="s">
        <v>21315</v>
      </c>
    </row>
    <row r="676" spans="2:3">
      <c r="B676" s="861" t="s">
        <v>5277</v>
      </c>
      <c r="C676" s="861" t="s">
        <v>21316</v>
      </c>
    </row>
    <row r="677" spans="2:3">
      <c r="B677" s="861" t="s">
        <v>5278</v>
      </c>
      <c r="C677" s="861" t="s">
        <v>21317</v>
      </c>
    </row>
    <row r="678" spans="2:3">
      <c r="B678" s="861" t="s">
        <v>1730</v>
      </c>
      <c r="C678" s="861" t="s">
        <v>21318</v>
      </c>
    </row>
    <row r="679" spans="2:3">
      <c r="B679" s="861" t="s">
        <v>950</v>
      </c>
      <c r="C679" s="861" t="s">
        <v>21319</v>
      </c>
    </row>
    <row r="680" spans="2:3">
      <c r="B680" s="861" t="s">
        <v>951</v>
      </c>
      <c r="C680" s="861" t="s">
        <v>21320</v>
      </c>
    </row>
    <row r="681" spans="2:3">
      <c r="B681" s="861" t="s">
        <v>953</v>
      </c>
      <c r="C681" s="861" t="s">
        <v>21321</v>
      </c>
    </row>
    <row r="682" spans="2:3">
      <c r="B682" s="861" t="s">
        <v>954</v>
      </c>
      <c r="C682" s="861" t="s">
        <v>21322</v>
      </c>
    </row>
    <row r="683" spans="2:3">
      <c r="B683" s="861" t="s">
        <v>955</v>
      </c>
      <c r="C683" s="861" t="s">
        <v>21323</v>
      </c>
    </row>
    <row r="684" spans="2:3">
      <c r="B684" s="861" t="s">
        <v>21324</v>
      </c>
      <c r="C684" s="861" t="s">
        <v>21325</v>
      </c>
    </row>
    <row r="685" spans="2:3">
      <c r="B685" s="861" t="s">
        <v>956</v>
      </c>
      <c r="C685" s="861" t="s">
        <v>21326</v>
      </c>
    </row>
    <row r="686" spans="2:3">
      <c r="B686" s="861" t="s">
        <v>957</v>
      </c>
      <c r="C686" s="861" t="s">
        <v>21327</v>
      </c>
    </row>
    <row r="687" spans="2:3">
      <c r="B687" s="861" t="s">
        <v>958</v>
      </c>
      <c r="C687" s="861" t="s">
        <v>21328</v>
      </c>
    </row>
    <row r="688" spans="2:3">
      <c r="B688" s="861" t="s">
        <v>959</v>
      </c>
      <c r="C688" s="861" t="s">
        <v>21329</v>
      </c>
    </row>
    <row r="689" spans="2:3">
      <c r="B689" s="861" t="s">
        <v>960</v>
      </c>
      <c r="C689" s="861" t="s">
        <v>21330</v>
      </c>
    </row>
    <row r="690" spans="2:3">
      <c r="B690" s="861" t="s">
        <v>961</v>
      </c>
      <c r="C690" s="861" t="s">
        <v>21331</v>
      </c>
    </row>
    <row r="691" spans="2:3">
      <c r="B691" s="861" t="s">
        <v>963</v>
      </c>
      <c r="C691" s="861" t="s">
        <v>21332</v>
      </c>
    </row>
    <row r="692" spans="2:3">
      <c r="B692" s="861" t="s">
        <v>964</v>
      </c>
      <c r="C692" s="861" t="s">
        <v>21333</v>
      </c>
    </row>
    <row r="693" spans="2:3">
      <c r="B693" s="861" t="s">
        <v>965</v>
      </c>
      <c r="C693" s="861" t="s">
        <v>21334</v>
      </c>
    </row>
    <row r="694" spans="2:3">
      <c r="B694" s="861" t="s">
        <v>966</v>
      </c>
      <c r="C694" s="861" t="s">
        <v>21335</v>
      </c>
    </row>
    <row r="695" spans="2:3">
      <c r="B695" s="861" t="s">
        <v>967</v>
      </c>
      <c r="C695" s="861" t="s">
        <v>21336</v>
      </c>
    </row>
    <row r="696" spans="2:3">
      <c r="B696" s="861" t="s">
        <v>968</v>
      </c>
      <c r="C696" s="861" t="s">
        <v>21337</v>
      </c>
    </row>
    <row r="697" spans="2:3">
      <c r="B697" s="861" t="s">
        <v>969</v>
      </c>
      <c r="C697" s="861" t="s">
        <v>21338</v>
      </c>
    </row>
    <row r="698" spans="2:3">
      <c r="B698" s="861" t="s">
        <v>970</v>
      </c>
      <c r="C698" s="861" t="s">
        <v>21339</v>
      </c>
    </row>
    <row r="699" spans="2:3">
      <c r="B699" s="861" t="s">
        <v>971</v>
      </c>
      <c r="C699" s="861" t="s">
        <v>21340</v>
      </c>
    </row>
    <row r="700" spans="2:3">
      <c r="B700" s="861" t="s">
        <v>972</v>
      </c>
      <c r="C700" s="861" t="s">
        <v>21341</v>
      </c>
    </row>
    <row r="701" spans="2:3">
      <c r="B701" s="861" t="s">
        <v>973</v>
      </c>
      <c r="C701" s="861" t="s">
        <v>21342</v>
      </c>
    </row>
    <row r="702" spans="2:3">
      <c r="B702" s="861" t="s">
        <v>974</v>
      </c>
      <c r="C702" s="861" t="s">
        <v>21343</v>
      </c>
    </row>
    <row r="703" spans="2:3">
      <c r="B703" s="861" t="s">
        <v>975</v>
      </c>
      <c r="C703" s="861" t="s">
        <v>21344</v>
      </c>
    </row>
    <row r="704" spans="2:3">
      <c r="B704" s="861" t="s">
        <v>976</v>
      </c>
      <c r="C704" s="861" t="s">
        <v>21345</v>
      </c>
    </row>
    <row r="705" spans="2:3">
      <c r="B705" s="861" t="s">
        <v>977</v>
      </c>
      <c r="C705" s="861" t="s">
        <v>21346</v>
      </c>
    </row>
    <row r="706" spans="2:3">
      <c r="B706" s="861" t="s">
        <v>978</v>
      </c>
      <c r="C706" s="861" t="s">
        <v>21347</v>
      </c>
    </row>
    <row r="707" spans="2:3">
      <c r="B707" s="861" t="s">
        <v>979</v>
      </c>
      <c r="C707" s="861" t="s">
        <v>21348</v>
      </c>
    </row>
    <row r="708" spans="2:3">
      <c r="B708" s="861" t="s">
        <v>980</v>
      </c>
      <c r="C708" s="861" t="s">
        <v>21349</v>
      </c>
    </row>
    <row r="709" spans="2:3">
      <c r="B709" s="861" t="s">
        <v>981</v>
      </c>
      <c r="C709" s="861" t="s">
        <v>21350</v>
      </c>
    </row>
    <row r="710" spans="2:3">
      <c r="B710" s="861" t="s">
        <v>982</v>
      </c>
      <c r="C710" s="861" t="s">
        <v>21351</v>
      </c>
    </row>
    <row r="711" spans="2:3">
      <c r="B711" s="861" t="s">
        <v>983</v>
      </c>
      <c r="C711" s="861" t="s">
        <v>21352</v>
      </c>
    </row>
    <row r="712" spans="2:3">
      <c r="B712" s="861" t="s">
        <v>984</v>
      </c>
      <c r="C712" s="861" t="s">
        <v>21353</v>
      </c>
    </row>
    <row r="713" spans="2:3">
      <c r="B713" s="861" t="s">
        <v>985</v>
      </c>
      <c r="C713" s="861" t="s">
        <v>21354</v>
      </c>
    </row>
    <row r="714" spans="2:3">
      <c r="B714" s="861" t="s">
        <v>986</v>
      </c>
      <c r="C714" s="861" t="s">
        <v>21355</v>
      </c>
    </row>
    <row r="715" spans="2:3">
      <c r="B715" s="861" t="s">
        <v>987</v>
      </c>
      <c r="C715" s="861" t="s">
        <v>21356</v>
      </c>
    </row>
    <row r="716" spans="2:3">
      <c r="B716" s="861" t="s">
        <v>988</v>
      </c>
      <c r="C716" s="861" t="s">
        <v>21357</v>
      </c>
    </row>
    <row r="717" spans="2:3">
      <c r="B717" s="861" t="s">
        <v>2918</v>
      </c>
      <c r="C717" s="861" t="s">
        <v>21358</v>
      </c>
    </row>
    <row r="718" spans="2:3">
      <c r="B718" s="861" t="s">
        <v>2919</v>
      </c>
      <c r="C718" s="861" t="s">
        <v>21359</v>
      </c>
    </row>
    <row r="719" spans="2:3">
      <c r="B719" s="861" t="s">
        <v>2920</v>
      </c>
      <c r="C719" s="861" t="s">
        <v>21360</v>
      </c>
    </row>
    <row r="720" spans="2:3">
      <c r="B720" s="861" t="s">
        <v>2921</v>
      </c>
      <c r="C720" s="861" t="s">
        <v>21361</v>
      </c>
    </row>
    <row r="721" spans="2:3">
      <c r="B721" s="861" t="s">
        <v>2922</v>
      </c>
      <c r="C721" s="861" t="s">
        <v>21362</v>
      </c>
    </row>
    <row r="722" spans="2:3">
      <c r="B722" s="861" t="s">
        <v>2923</v>
      </c>
      <c r="C722" s="861" t="s">
        <v>21363</v>
      </c>
    </row>
    <row r="723" spans="2:3">
      <c r="B723" s="861" t="s">
        <v>2924</v>
      </c>
      <c r="C723" s="861" t="s">
        <v>21364</v>
      </c>
    </row>
    <row r="724" spans="2:3">
      <c r="B724" s="861" t="s">
        <v>2925</v>
      </c>
      <c r="C724" s="861" t="s">
        <v>21365</v>
      </c>
    </row>
    <row r="725" spans="2:3">
      <c r="B725" s="861" t="s">
        <v>2926</v>
      </c>
      <c r="C725" s="861" t="s">
        <v>21366</v>
      </c>
    </row>
    <row r="726" spans="2:3">
      <c r="B726" s="861" t="s">
        <v>2927</v>
      </c>
      <c r="C726" s="861" t="s">
        <v>21367</v>
      </c>
    </row>
    <row r="727" spans="2:3">
      <c r="B727" s="861" t="s">
        <v>2928</v>
      </c>
      <c r="C727" s="861" t="s">
        <v>21368</v>
      </c>
    </row>
    <row r="728" spans="2:3">
      <c r="B728" s="861" t="s">
        <v>2929</v>
      </c>
      <c r="C728" s="861" t="s">
        <v>21369</v>
      </c>
    </row>
    <row r="729" spans="2:3">
      <c r="B729" s="861" t="s">
        <v>21370</v>
      </c>
      <c r="C729" s="861" t="s">
        <v>6321</v>
      </c>
    </row>
    <row r="730" spans="2:3">
      <c r="B730" s="861" t="s">
        <v>21371</v>
      </c>
      <c r="C730" s="861" t="s">
        <v>21372</v>
      </c>
    </row>
    <row r="731" spans="2:3">
      <c r="B731" s="861" t="s">
        <v>21373</v>
      </c>
      <c r="C731" s="861" t="s">
        <v>21374</v>
      </c>
    </row>
    <row r="732" spans="2:3">
      <c r="B732" s="861" t="s">
        <v>2931</v>
      </c>
      <c r="C732" s="861" t="s">
        <v>21375</v>
      </c>
    </row>
    <row r="733" spans="2:3">
      <c r="B733" s="861" t="s">
        <v>2932</v>
      </c>
      <c r="C733" s="861" t="s">
        <v>21376</v>
      </c>
    </row>
    <row r="734" spans="2:3">
      <c r="B734" s="861" t="s">
        <v>21377</v>
      </c>
      <c r="C734" s="861" t="s">
        <v>21378</v>
      </c>
    </row>
    <row r="735" spans="2:3">
      <c r="B735" s="861" t="s">
        <v>2934</v>
      </c>
      <c r="C735" s="861" t="s">
        <v>21379</v>
      </c>
    </row>
    <row r="736" spans="2:3">
      <c r="B736" s="861" t="s">
        <v>557</v>
      </c>
      <c r="C736" s="861" t="s">
        <v>21380</v>
      </c>
    </row>
    <row r="737" spans="2:3">
      <c r="B737" s="861" t="s">
        <v>558</v>
      </c>
      <c r="C737" s="861" t="s">
        <v>21381</v>
      </c>
    </row>
    <row r="738" spans="2:3">
      <c r="B738" s="861" t="s">
        <v>373</v>
      </c>
      <c r="C738" s="861" t="s">
        <v>21382</v>
      </c>
    </row>
    <row r="739" spans="2:3">
      <c r="B739" s="861" t="s">
        <v>374</v>
      </c>
      <c r="C739" s="861" t="s">
        <v>21383</v>
      </c>
    </row>
    <row r="740" spans="2:3">
      <c r="B740" s="861" t="s">
        <v>21384</v>
      </c>
      <c r="C740" s="861" t="s">
        <v>21385</v>
      </c>
    </row>
    <row r="741" spans="2:3">
      <c r="B741" s="861" t="s">
        <v>2547</v>
      </c>
      <c r="C741" s="861" t="s">
        <v>21386</v>
      </c>
    </row>
    <row r="742" spans="2:3">
      <c r="B742" s="861" t="s">
        <v>2549</v>
      </c>
      <c r="C742" s="861" t="s">
        <v>21387</v>
      </c>
    </row>
    <row r="743" spans="2:3">
      <c r="B743" s="861" t="s">
        <v>2550</v>
      </c>
      <c r="C743" s="861" t="s">
        <v>21388</v>
      </c>
    </row>
    <row r="744" spans="2:3">
      <c r="B744" s="861" t="s">
        <v>2551</v>
      </c>
      <c r="C744" s="861" t="s">
        <v>21389</v>
      </c>
    </row>
    <row r="745" spans="2:3">
      <c r="B745" s="861" t="s">
        <v>2552</v>
      </c>
      <c r="C745" s="861" t="s">
        <v>21390</v>
      </c>
    </row>
    <row r="746" spans="2:3">
      <c r="B746" s="861" t="s">
        <v>21391</v>
      </c>
      <c r="C746" s="861" t="s">
        <v>6365</v>
      </c>
    </row>
    <row r="747" spans="2:3">
      <c r="B747" s="861" t="s">
        <v>3326</v>
      </c>
      <c r="C747" s="861" t="s">
        <v>21392</v>
      </c>
    </row>
    <row r="748" spans="2:3">
      <c r="B748" s="861" t="s">
        <v>3327</v>
      </c>
      <c r="C748" s="861" t="s">
        <v>6366</v>
      </c>
    </row>
    <row r="749" spans="2:3">
      <c r="B749" s="861" t="s">
        <v>3328</v>
      </c>
      <c r="C749" s="861" t="s">
        <v>6367</v>
      </c>
    </row>
    <row r="750" spans="2:3">
      <c r="B750" s="861" t="s">
        <v>21393</v>
      </c>
      <c r="C750" s="861" t="s">
        <v>6368</v>
      </c>
    </row>
    <row r="751" spans="2:3">
      <c r="B751" s="861" t="s">
        <v>3329</v>
      </c>
      <c r="C751" s="861" t="s">
        <v>21394</v>
      </c>
    </row>
    <row r="752" spans="2:3">
      <c r="B752" s="861" t="s">
        <v>21395</v>
      </c>
      <c r="C752" s="861" t="s">
        <v>21396</v>
      </c>
    </row>
    <row r="753" spans="2:3">
      <c r="B753" s="861" t="s">
        <v>21397</v>
      </c>
      <c r="C753" s="861" t="s">
        <v>6369</v>
      </c>
    </row>
    <row r="754" spans="2:3">
      <c r="B754" s="861" t="s">
        <v>2414</v>
      </c>
      <c r="C754" s="861" t="s">
        <v>21398</v>
      </c>
    </row>
    <row r="755" spans="2:3">
      <c r="B755" s="861" t="s">
        <v>2415</v>
      </c>
      <c r="C755" s="861" t="s">
        <v>21399</v>
      </c>
    </row>
    <row r="756" spans="2:3">
      <c r="B756" s="861" t="s">
        <v>21400</v>
      </c>
      <c r="C756" s="861" t="s">
        <v>21401</v>
      </c>
    </row>
    <row r="757" spans="2:3">
      <c r="B757" s="861" t="s">
        <v>21402</v>
      </c>
      <c r="C757" s="861" t="s">
        <v>6370</v>
      </c>
    </row>
    <row r="758" spans="2:3">
      <c r="B758" s="861" t="s">
        <v>21403</v>
      </c>
      <c r="C758" s="861" t="s">
        <v>6371</v>
      </c>
    </row>
    <row r="759" spans="2:3">
      <c r="B759" s="861" t="s">
        <v>21404</v>
      </c>
      <c r="C759" s="861" t="s">
        <v>21405</v>
      </c>
    </row>
    <row r="760" spans="2:3">
      <c r="B760" s="861" t="s">
        <v>21406</v>
      </c>
      <c r="C760" s="861" t="s">
        <v>21407</v>
      </c>
    </row>
    <row r="761" spans="2:3">
      <c r="B761" s="861" t="s">
        <v>21408</v>
      </c>
      <c r="C761" s="861" t="s">
        <v>21409</v>
      </c>
    </row>
    <row r="762" spans="2:3">
      <c r="B762" s="861" t="s">
        <v>21410</v>
      </c>
      <c r="C762" s="861" t="s">
        <v>21411</v>
      </c>
    </row>
    <row r="763" spans="2:3">
      <c r="B763" s="861" t="s">
        <v>21412</v>
      </c>
      <c r="C763" s="861" t="s">
        <v>21413</v>
      </c>
    </row>
    <row r="764" spans="2:3">
      <c r="B764" s="861" t="s">
        <v>21414</v>
      </c>
      <c r="C764" s="861" t="s">
        <v>21415</v>
      </c>
    </row>
    <row r="765" spans="2:3">
      <c r="B765" s="861" t="s">
        <v>21416</v>
      </c>
      <c r="C765" s="861" t="s">
        <v>21417</v>
      </c>
    </row>
    <row r="766" spans="2:3">
      <c r="B766" s="861" t="s">
        <v>21418</v>
      </c>
      <c r="C766" s="861" t="s">
        <v>21419</v>
      </c>
    </row>
    <row r="767" spans="2:3">
      <c r="B767" s="861" t="s">
        <v>21420</v>
      </c>
      <c r="C767" s="861" t="s">
        <v>21421</v>
      </c>
    </row>
    <row r="768" spans="2:3">
      <c r="B768" s="861" t="s">
        <v>21422</v>
      </c>
      <c r="C768" s="861" t="s">
        <v>21423</v>
      </c>
    </row>
    <row r="769" spans="2:3">
      <c r="B769" s="861" t="s">
        <v>21424</v>
      </c>
      <c r="C769" s="861" t="s">
        <v>21425</v>
      </c>
    </row>
    <row r="770" spans="2:3">
      <c r="B770" s="861" t="s">
        <v>21426</v>
      </c>
      <c r="C770" s="861" t="s">
        <v>21427</v>
      </c>
    </row>
    <row r="771" spans="2:3">
      <c r="B771" s="861" t="s">
        <v>21428</v>
      </c>
      <c r="C771" s="861" t="s">
        <v>21429</v>
      </c>
    </row>
    <row r="772" spans="2:3">
      <c r="B772" s="861" t="s">
        <v>13730</v>
      </c>
      <c r="C772" s="861" t="s">
        <v>21430</v>
      </c>
    </row>
    <row r="773" spans="2:3">
      <c r="B773" s="861" t="s">
        <v>21431</v>
      </c>
      <c r="C773" s="861" t="s">
        <v>21432</v>
      </c>
    </row>
    <row r="774" spans="2:3">
      <c r="B774" s="861" t="s">
        <v>21433</v>
      </c>
      <c r="C774" s="861" t="s">
        <v>21434</v>
      </c>
    </row>
    <row r="775" spans="2:3">
      <c r="B775" s="861" t="s">
        <v>1520</v>
      </c>
      <c r="C775" s="861" t="s">
        <v>21435</v>
      </c>
    </row>
    <row r="776" spans="2:3">
      <c r="B776" s="861" t="s">
        <v>1521</v>
      </c>
      <c r="C776" s="861" t="s">
        <v>21436</v>
      </c>
    </row>
    <row r="777" spans="2:3">
      <c r="B777" s="861" t="s">
        <v>1522</v>
      </c>
      <c r="C777" s="861" t="s">
        <v>21437</v>
      </c>
    </row>
    <row r="778" spans="2:3">
      <c r="B778" s="861" t="s">
        <v>1523</v>
      </c>
      <c r="C778" s="861" t="s">
        <v>21438</v>
      </c>
    </row>
    <row r="779" spans="2:3">
      <c r="B779" s="861" t="s">
        <v>21439</v>
      </c>
      <c r="C779" s="861" t="s">
        <v>21440</v>
      </c>
    </row>
    <row r="780" spans="2:3">
      <c r="B780" s="861" t="s">
        <v>21441</v>
      </c>
      <c r="C780" s="861" t="s">
        <v>21442</v>
      </c>
    </row>
    <row r="781" spans="2:3">
      <c r="B781" s="861" t="s">
        <v>21443</v>
      </c>
      <c r="C781" s="861" t="s">
        <v>21444</v>
      </c>
    </row>
    <row r="782" spans="2:3">
      <c r="B782" s="861" t="s">
        <v>21445</v>
      </c>
      <c r="C782" s="861" t="s">
        <v>21446</v>
      </c>
    </row>
    <row r="783" spans="2:3">
      <c r="B783" s="861" t="s">
        <v>21447</v>
      </c>
      <c r="C783" s="861" t="s">
        <v>21448</v>
      </c>
    </row>
    <row r="784" spans="2:3">
      <c r="B784" s="861" t="s">
        <v>21449</v>
      </c>
      <c r="C784" s="861" t="s">
        <v>21450</v>
      </c>
    </row>
    <row r="785" spans="2:3">
      <c r="B785" s="861" t="s">
        <v>21451</v>
      </c>
      <c r="C785" s="861" t="s">
        <v>21452</v>
      </c>
    </row>
    <row r="786" spans="2:3">
      <c r="B786" s="861" t="s">
        <v>21453</v>
      </c>
      <c r="C786" s="861" t="s">
        <v>21454</v>
      </c>
    </row>
    <row r="787" spans="2:3">
      <c r="B787" s="861" t="s">
        <v>21455</v>
      </c>
      <c r="C787" s="861" t="s">
        <v>21456</v>
      </c>
    </row>
    <row r="788" spans="2:3">
      <c r="B788" s="861" t="s">
        <v>21457</v>
      </c>
      <c r="C788" s="861" t="s">
        <v>21458</v>
      </c>
    </row>
    <row r="789" spans="2:3">
      <c r="B789" s="861" t="s">
        <v>21459</v>
      </c>
      <c r="C789" s="861" t="s">
        <v>8283</v>
      </c>
    </row>
    <row r="790" spans="2:3">
      <c r="B790" s="861" t="s">
        <v>21460</v>
      </c>
      <c r="C790" s="861" t="s">
        <v>8287</v>
      </c>
    </row>
    <row r="791" spans="2:3">
      <c r="B791" s="861" t="s">
        <v>21461</v>
      </c>
      <c r="C791" s="861" t="s">
        <v>8291</v>
      </c>
    </row>
    <row r="792" spans="2:3">
      <c r="B792" s="861" t="s">
        <v>21462</v>
      </c>
      <c r="C792" s="861" t="s">
        <v>21463</v>
      </c>
    </row>
    <row r="793" spans="2:3">
      <c r="B793" s="861" t="s">
        <v>21464</v>
      </c>
      <c r="C793" s="861" t="s">
        <v>21465</v>
      </c>
    </row>
    <row r="794" spans="2:3">
      <c r="B794" s="861" t="s">
        <v>21466</v>
      </c>
      <c r="C794" s="861" t="s">
        <v>21467</v>
      </c>
    </row>
    <row r="795" spans="2:3">
      <c r="B795" s="861" t="s">
        <v>21468</v>
      </c>
      <c r="C795" s="861" t="s">
        <v>21469</v>
      </c>
    </row>
    <row r="796" spans="2:3">
      <c r="B796" s="861" t="s">
        <v>21470</v>
      </c>
      <c r="C796" s="861" t="s">
        <v>21471</v>
      </c>
    </row>
    <row r="797" spans="2:3">
      <c r="B797" s="861" t="s">
        <v>21472</v>
      </c>
      <c r="C797" s="861" t="s">
        <v>21473</v>
      </c>
    </row>
    <row r="798" spans="2:3">
      <c r="B798" s="861" t="s">
        <v>21474</v>
      </c>
      <c r="C798" s="861" t="s">
        <v>21475</v>
      </c>
    </row>
    <row r="799" spans="2:3">
      <c r="B799" s="861" t="s">
        <v>21476</v>
      </c>
      <c r="C799" s="861" t="s">
        <v>21477</v>
      </c>
    </row>
    <row r="800" spans="2:3">
      <c r="B800" s="861" t="s">
        <v>21478</v>
      </c>
      <c r="C800" s="861" t="s">
        <v>21479</v>
      </c>
    </row>
    <row r="801" spans="2:3">
      <c r="B801" s="861" t="s">
        <v>21480</v>
      </c>
      <c r="C801" s="861" t="s">
        <v>21481</v>
      </c>
    </row>
    <row r="802" spans="2:3">
      <c r="B802" s="861" t="s">
        <v>21482</v>
      </c>
      <c r="C802" s="861" t="s">
        <v>21483</v>
      </c>
    </row>
    <row r="803" spans="2:3">
      <c r="B803" s="861" t="s">
        <v>21484</v>
      </c>
      <c r="C803" s="861" t="s">
        <v>21485</v>
      </c>
    </row>
    <row r="804" spans="2:3">
      <c r="B804" s="861" t="s">
        <v>1525</v>
      </c>
      <c r="C804" s="861" t="s">
        <v>21486</v>
      </c>
    </row>
    <row r="805" spans="2:3">
      <c r="B805" s="861" t="s">
        <v>1526</v>
      </c>
      <c r="C805" s="861" t="s">
        <v>21487</v>
      </c>
    </row>
    <row r="806" spans="2:3">
      <c r="B806" s="861" t="s">
        <v>1527</v>
      </c>
      <c r="C806" s="861" t="s">
        <v>21488</v>
      </c>
    </row>
    <row r="807" spans="2:3">
      <c r="B807" s="861" t="s">
        <v>21489</v>
      </c>
      <c r="C807" s="861" t="s">
        <v>21490</v>
      </c>
    </row>
    <row r="808" spans="2:3">
      <c r="B808" s="861" t="s">
        <v>389</v>
      </c>
      <c r="C808" s="861" t="s">
        <v>21491</v>
      </c>
    </row>
    <row r="809" spans="2:3">
      <c r="B809" s="861" t="s">
        <v>390</v>
      </c>
      <c r="C809" s="861" t="s">
        <v>21492</v>
      </c>
    </row>
    <row r="810" spans="2:3">
      <c r="B810" s="861" t="s">
        <v>392</v>
      </c>
      <c r="C810" s="861" t="s">
        <v>21493</v>
      </c>
    </row>
    <row r="811" spans="2:3">
      <c r="B811" s="861" t="s">
        <v>393</v>
      </c>
      <c r="C811" s="861" t="s">
        <v>21494</v>
      </c>
    </row>
    <row r="812" spans="2:3">
      <c r="B812" s="861" t="s">
        <v>394</v>
      </c>
      <c r="C812" s="861" t="s">
        <v>21495</v>
      </c>
    </row>
    <row r="813" spans="2:3">
      <c r="B813" s="861" t="s">
        <v>395</v>
      </c>
      <c r="C813" s="861" t="s">
        <v>21496</v>
      </c>
    </row>
    <row r="814" spans="2:3">
      <c r="B814" s="861" t="s">
        <v>21497</v>
      </c>
      <c r="C814" s="861" t="s">
        <v>14478</v>
      </c>
    </row>
    <row r="815" spans="2:3">
      <c r="B815" s="861" t="s">
        <v>6884</v>
      </c>
      <c r="C815" s="861" t="s">
        <v>21498</v>
      </c>
    </row>
    <row r="816" spans="2:3">
      <c r="B816" s="861" t="s">
        <v>6888</v>
      </c>
      <c r="C816" s="861" t="s">
        <v>21499</v>
      </c>
    </row>
    <row r="817" spans="2:3">
      <c r="B817" s="861" t="s">
        <v>21500</v>
      </c>
      <c r="C817" s="861" t="s">
        <v>7707</v>
      </c>
    </row>
    <row r="818" spans="2:3">
      <c r="B818" s="861" t="s">
        <v>21501</v>
      </c>
      <c r="C818" s="861" t="s">
        <v>7711</v>
      </c>
    </row>
    <row r="819" spans="2:3">
      <c r="B819" s="861" t="s">
        <v>396</v>
      </c>
      <c r="C819" s="861" t="s">
        <v>21502</v>
      </c>
    </row>
    <row r="820" spans="2:3">
      <c r="B820" s="861" t="s">
        <v>397</v>
      </c>
      <c r="C820" s="861" t="s">
        <v>21503</v>
      </c>
    </row>
    <row r="821" spans="2:3">
      <c r="B821" s="861" t="s">
        <v>398</v>
      </c>
      <c r="C821" s="861" t="s">
        <v>21504</v>
      </c>
    </row>
    <row r="822" spans="2:3">
      <c r="B822" s="861" t="s">
        <v>399</v>
      </c>
      <c r="C822" s="861" t="s">
        <v>21505</v>
      </c>
    </row>
    <row r="823" spans="2:3">
      <c r="B823" s="861" t="s">
        <v>400</v>
      </c>
      <c r="C823" s="861" t="s">
        <v>21506</v>
      </c>
    </row>
    <row r="824" spans="2:3">
      <c r="B824" s="861" t="s">
        <v>401</v>
      </c>
      <c r="C824" s="861" t="s">
        <v>21507</v>
      </c>
    </row>
    <row r="825" spans="2:3">
      <c r="B825" s="861" t="s">
        <v>21508</v>
      </c>
      <c r="C825" s="861" t="s">
        <v>21509</v>
      </c>
    </row>
    <row r="826" spans="2:3">
      <c r="B826" s="861" t="s">
        <v>6663</v>
      </c>
      <c r="C826" s="861" t="s">
        <v>21510</v>
      </c>
    </row>
    <row r="827" spans="2:3">
      <c r="B827" s="861" t="s">
        <v>6664</v>
      </c>
      <c r="C827" s="861" t="s">
        <v>21511</v>
      </c>
    </row>
    <row r="828" spans="2:3">
      <c r="B828" s="861" t="s">
        <v>21512</v>
      </c>
      <c r="C828" s="861" t="s">
        <v>21513</v>
      </c>
    </row>
    <row r="829" spans="2:3">
      <c r="B829" s="861" t="s">
        <v>6795</v>
      </c>
      <c r="C829" s="861" t="s">
        <v>21514</v>
      </c>
    </row>
    <row r="830" spans="2:3">
      <c r="B830" s="861" t="s">
        <v>6797</v>
      </c>
      <c r="C830" s="861" t="s">
        <v>21515</v>
      </c>
    </row>
    <row r="831" spans="2:3">
      <c r="B831" s="861" t="s">
        <v>21516</v>
      </c>
      <c r="C831" s="861" t="s">
        <v>21517</v>
      </c>
    </row>
    <row r="832" spans="2:3">
      <c r="B832" s="861" t="s">
        <v>21518</v>
      </c>
      <c r="C832" s="861" t="s">
        <v>21519</v>
      </c>
    </row>
    <row r="833" spans="2:3">
      <c r="B833" s="861" t="s">
        <v>21520</v>
      </c>
      <c r="C833" s="861" t="s">
        <v>21521</v>
      </c>
    </row>
    <row r="834" spans="2:3">
      <c r="B834" s="861" t="s">
        <v>21522</v>
      </c>
      <c r="C834" s="861" t="s">
        <v>21523</v>
      </c>
    </row>
    <row r="835" spans="2:3">
      <c r="B835" s="861" t="s">
        <v>21524</v>
      </c>
      <c r="C835" s="861" t="s">
        <v>21525</v>
      </c>
    </row>
    <row r="836" spans="2:3">
      <c r="B836" s="861" t="s">
        <v>21526</v>
      </c>
      <c r="C836" s="861" t="s">
        <v>21527</v>
      </c>
    </row>
    <row r="837" spans="2:3">
      <c r="B837" s="861" t="s">
        <v>21528</v>
      </c>
      <c r="C837" s="861" t="s">
        <v>21529</v>
      </c>
    </row>
    <row r="838" spans="2:3">
      <c r="B838" s="861" t="s">
        <v>12369</v>
      </c>
      <c r="C838" s="861" t="s">
        <v>21530</v>
      </c>
    </row>
    <row r="839" spans="2:3">
      <c r="B839" s="861" t="s">
        <v>12371</v>
      </c>
      <c r="C839" s="861" t="s">
        <v>21531</v>
      </c>
    </row>
    <row r="840" spans="2:3">
      <c r="B840" s="861" t="s">
        <v>12373</v>
      </c>
      <c r="C840" s="861" t="s">
        <v>21532</v>
      </c>
    </row>
    <row r="841" spans="2:3">
      <c r="B841" s="861" t="s">
        <v>12375</v>
      </c>
      <c r="C841" s="861" t="s">
        <v>21533</v>
      </c>
    </row>
    <row r="842" spans="2:3">
      <c r="B842" s="861" t="s">
        <v>12377</v>
      </c>
      <c r="C842" s="861" t="s">
        <v>21534</v>
      </c>
    </row>
    <row r="843" spans="2:3">
      <c r="B843" s="861" t="s">
        <v>12379</v>
      </c>
      <c r="C843" s="861" t="s">
        <v>21535</v>
      </c>
    </row>
    <row r="844" spans="2:3">
      <c r="B844" s="861" t="s">
        <v>12381</v>
      </c>
      <c r="C844" s="861" t="s">
        <v>21536</v>
      </c>
    </row>
    <row r="845" spans="2:3">
      <c r="B845" s="861" t="s">
        <v>12383</v>
      </c>
      <c r="C845" s="861" t="s">
        <v>21537</v>
      </c>
    </row>
    <row r="846" spans="2:3">
      <c r="B846" s="861" t="s">
        <v>12385</v>
      </c>
      <c r="C846" s="861" t="s">
        <v>21538</v>
      </c>
    </row>
    <row r="847" spans="2:3">
      <c r="B847" s="861" t="s">
        <v>12387</v>
      </c>
      <c r="C847" s="861" t="s">
        <v>21539</v>
      </c>
    </row>
    <row r="848" spans="2:3">
      <c r="B848" s="861" t="s">
        <v>12389</v>
      </c>
      <c r="C848" s="861" t="s">
        <v>21540</v>
      </c>
    </row>
    <row r="849" spans="2:3">
      <c r="B849" s="861" t="s">
        <v>12391</v>
      </c>
      <c r="C849" s="861" t="s">
        <v>21541</v>
      </c>
    </row>
    <row r="850" spans="2:3">
      <c r="B850" s="861" t="s">
        <v>12393</v>
      </c>
      <c r="C850" s="861" t="s">
        <v>21542</v>
      </c>
    </row>
    <row r="851" spans="2:3">
      <c r="B851" s="861" t="s">
        <v>21543</v>
      </c>
      <c r="C851" s="861" t="s">
        <v>21544</v>
      </c>
    </row>
    <row r="852" spans="2:3">
      <c r="B852" s="861" t="s">
        <v>12397</v>
      </c>
      <c r="C852" s="861" t="s">
        <v>21545</v>
      </c>
    </row>
    <row r="853" spans="2:3">
      <c r="B853" s="861" t="s">
        <v>21546</v>
      </c>
      <c r="C853" s="861" t="s">
        <v>21547</v>
      </c>
    </row>
    <row r="854" spans="2:3">
      <c r="B854" s="861" t="s">
        <v>21548</v>
      </c>
      <c r="C854" s="861" t="s">
        <v>21549</v>
      </c>
    </row>
    <row r="855" spans="2:3">
      <c r="B855" s="861" t="s">
        <v>21550</v>
      </c>
      <c r="C855" s="861" t="s">
        <v>21551</v>
      </c>
    </row>
    <row r="856" spans="2:3">
      <c r="B856" s="861" t="s">
        <v>21552</v>
      </c>
      <c r="C856" s="861" t="s">
        <v>21553</v>
      </c>
    </row>
    <row r="857" spans="2:3">
      <c r="B857" s="861" t="s">
        <v>21554</v>
      </c>
      <c r="C857" s="861" t="s">
        <v>21555</v>
      </c>
    </row>
    <row r="858" spans="2:3">
      <c r="B858" s="861" t="s">
        <v>21556</v>
      </c>
      <c r="C858" s="861" t="s">
        <v>21557</v>
      </c>
    </row>
    <row r="859" spans="2:3">
      <c r="B859" s="861" t="s">
        <v>21558</v>
      </c>
      <c r="C859" s="861" t="s">
        <v>21559</v>
      </c>
    </row>
    <row r="860" spans="2:3">
      <c r="B860" s="861" t="s">
        <v>21560</v>
      </c>
      <c r="C860" s="861" t="s">
        <v>21561</v>
      </c>
    </row>
    <row r="861" spans="2:3">
      <c r="B861" s="861" t="s">
        <v>12406</v>
      </c>
      <c r="C861" s="861" t="s">
        <v>21562</v>
      </c>
    </row>
    <row r="862" spans="2:3">
      <c r="B862" s="861" t="s">
        <v>12412</v>
      </c>
      <c r="C862" s="861" t="s">
        <v>21563</v>
      </c>
    </row>
    <row r="863" spans="2:3">
      <c r="B863" s="861" t="s">
        <v>12415</v>
      </c>
      <c r="C863" s="861" t="s">
        <v>21564</v>
      </c>
    </row>
    <row r="864" spans="2:3">
      <c r="B864" s="861" t="s">
        <v>12418</v>
      </c>
      <c r="C864" s="861" t="s">
        <v>21565</v>
      </c>
    </row>
    <row r="865" spans="2:3">
      <c r="B865" s="861" t="s">
        <v>12421</v>
      </c>
      <c r="C865" s="861" t="s">
        <v>21566</v>
      </c>
    </row>
    <row r="866" spans="2:3">
      <c r="B866" s="861" t="s">
        <v>12424</v>
      </c>
      <c r="C866" s="861" t="s">
        <v>21567</v>
      </c>
    </row>
    <row r="867" spans="2:3">
      <c r="B867" s="861" t="s">
        <v>403</v>
      </c>
      <c r="C867" s="861" t="s">
        <v>21568</v>
      </c>
    </row>
    <row r="868" spans="2:3">
      <c r="B868" s="861" t="s">
        <v>21569</v>
      </c>
      <c r="C868" s="861" t="s">
        <v>21570</v>
      </c>
    </row>
    <row r="869" spans="2:3">
      <c r="B869" s="861" t="s">
        <v>404</v>
      </c>
      <c r="C869" s="861" t="s">
        <v>21571</v>
      </c>
    </row>
    <row r="870" spans="2:3">
      <c r="B870" s="861" t="s">
        <v>405</v>
      </c>
      <c r="C870" s="861" t="s">
        <v>21572</v>
      </c>
    </row>
    <row r="871" spans="2:3">
      <c r="B871" s="861" t="s">
        <v>406</v>
      </c>
      <c r="C871" s="861" t="s">
        <v>21573</v>
      </c>
    </row>
    <row r="872" spans="2:3">
      <c r="B872" s="861" t="s">
        <v>407</v>
      </c>
      <c r="C872" s="861" t="s">
        <v>21574</v>
      </c>
    </row>
    <row r="873" spans="2:3">
      <c r="B873" s="861" t="s">
        <v>21575</v>
      </c>
      <c r="C873" s="861" t="s">
        <v>21576</v>
      </c>
    </row>
    <row r="874" spans="2:3">
      <c r="B874" s="861" t="s">
        <v>2472</v>
      </c>
      <c r="C874" s="861" t="s">
        <v>21577</v>
      </c>
    </row>
    <row r="875" spans="2:3">
      <c r="B875" s="861" t="s">
        <v>2473</v>
      </c>
      <c r="C875" s="861" t="s">
        <v>21578</v>
      </c>
    </row>
    <row r="876" spans="2:3">
      <c r="B876" s="861" t="s">
        <v>2474</v>
      </c>
      <c r="C876" s="861" t="s">
        <v>21579</v>
      </c>
    </row>
    <row r="877" spans="2:3">
      <c r="B877" s="861" t="s">
        <v>1788</v>
      </c>
      <c r="C877" s="861" t="s">
        <v>21580</v>
      </c>
    </row>
    <row r="878" spans="2:3">
      <c r="B878" s="861" t="s">
        <v>1789</v>
      </c>
      <c r="C878" s="861" t="s">
        <v>21581</v>
      </c>
    </row>
    <row r="879" spans="2:3">
      <c r="B879" s="861" t="s">
        <v>1790</v>
      </c>
      <c r="C879" s="861" t="s">
        <v>21582</v>
      </c>
    </row>
    <row r="880" spans="2:3">
      <c r="B880" s="861" t="s">
        <v>21583</v>
      </c>
      <c r="C880" s="861" t="s">
        <v>21584</v>
      </c>
    </row>
    <row r="881" spans="2:3">
      <c r="B881" s="861" t="s">
        <v>21585</v>
      </c>
      <c r="C881" s="861" t="s">
        <v>21586</v>
      </c>
    </row>
    <row r="882" spans="2:3">
      <c r="B882" s="861" t="s">
        <v>19170</v>
      </c>
      <c r="C882" s="861" t="s">
        <v>21587</v>
      </c>
    </row>
    <row r="883" spans="2:3">
      <c r="B883" s="861" t="s">
        <v>21588</v>
      </c>
      <c r="C883" s="861" t="s">
        <v>21589</v>
      </c>
    </row>
    <row r="884" spans="2:3">
      <c r="B884" s="861" t="s">
        <v>21590</v>
      </c>
      <c r="C884" s="861" t="s">
        <v>21591</v>
      </c>
    </row>
    <row r="885" spans="2:3">
      <c r="B885" s="861" t="s">
        <v>21592</v>
      </c>
      <c r="C885" s="861" t="s">
        <v>21593</v>
      </c>
    </row>
    <row r="886" spans="2:3">
      <c r="B886" s="861" t="s">
        <v>21594</v>
      </c>
      <c r="C886" s="861" t="s">
        <v>21595</v>
      </c>
    </row>
    <row r="887" spans="2:3">
      <c r="B887" s="861" t="s">
        <v>21596</v>
      </c>
      <c r="C887" s="861" t="s">
        <v>21597</v>
      </c>
    </row>
    <row r="888" spans="2:3">
      <c r="B888" s="861" t="s">
        <v>21598</v>
      </c>
      <c r="C888" s="861" t="s">
        <v>21599</v>
      </c>
    </row>
    <row r="889" spans="2:3">
      <c r="B889" s="861" t="s">
        <v>21600</v>
      </c>
      <c r="C889" s="861" t="s">
        <v>21601</v>
      </c>
    </row>
    <row r="890" spans="2:3">
      <c r="B890" s="861" t="s">
        <v>21602</v>
      </c>
      <c r="C890" s="861" t="s">
        <v>21603</v>
      </c>
    </row>
    <row r="891" spans="2:3">
      <c r="B891" s="861" t="s">
        <v>21604</v>
      </c>
      <c r="C891" s="861" t="s">
        <v>21605</v>
      </c>
    </row>
    <row r="892" spans="2:3">
      <c r="B892" s="861" t="s">
        <v>21606</v>
      </c>
      <c r="C892" s="861" t="s">
        <v>21607</v>
      </c>
    </row>
    <row r="893" spans="2:3">
      <c r="B893" s="861" t="s">
        <v>21608</v>
      </c>
      <c r="C893" s="861" t="s">
        <v>21609</v>
      </c>
    </row>
    <row r="894" spans="2:3">
      <c r="B894" s="861" t="s">
        <v>21610</v>
      </c>
      <c r="C894" s="861" t="s">
        <v>21611</v>
      </c>
    </row>
    <row r="895" spans="2:3">
      <c r="B895" s="861" t="s">
        <v>21612</v>
      </c>
      <c r="C895" s="861" t="s">
        <v>21613</v>
      </c>
    </row>
    <row r="896" spans="2:3">
      <c r="B896" s="861" t="s">
        <v>21614</v>
      </c>
      <c r="C896" s="861" t="s">
        <v>21615</v>
      </c>
    </row>
    <row r="897" spans="2:3">
      <c r="B897" s="861" t="s">
        <v>21616</v>
      </c>
      <c r="C897" s="861" t="s">
        <v>21617</v>
      </c>
    </row>
    <row r="898" spans="2:3">
      <c r="B898" s="861" t="s">
        <v>21618</v>
      </c>
      <c r="C898" s="861" t="s">
        <v>21619</v>
      </c>
    </row>
    <row r="899" spans="2:3">
      <c r="B899" s="861" t="s">
        <v>12429</v>
      </c>
      <c r="C899" s="861" t="s">
        <v>21620</v>
      </c>
    </row>
    <row r="900" spans="2:3">
      <c r="B900" s="861" t="s">
        <v>13261</v>
      </c>
      <c r="C900" s="861" t="s">
        <v>21621</v>
      </c>
    </row>
    <row r="901" spans="2:3">
      <c r="B901" s="861" t="s">
        <v>13264</v>
      </c>
      <c r="C901" s="861" t="s">
        <v>21622</v>
      </c>
    </row>
    <row r="902" spans="2:3">
      <c r="B902" s="861" t="s">
        <v>13267</v>
      </c>
      <c r="C902" s="861" t="s">
        <v>21623</v>
      </c>
    </row>
    <row r="903" spans="2:3">
      <c r="B903" s="861" t="s">
        <v>21624</v>
      </c>
      <c r="C903" s="861" t="s">
        <v>21625</v>
      </c>
    </row>
    <row r="904" spans="2:3">
      <c r="B904" s="861" t="s">
        <v>21626</v>
      </c>
      <c r="C904" s="861" t="s">
        <v>21627</v>
      </c>
    </row>
    <row r="905" spans="2:3">
      <c r="B905" s="861" t="s">
        <v>21628</v>
      </c>
      <c r="C905" s="861" t="s">
        <v>21629</v>
      </c>
    </row>
    <row r="906" spans="2:3">
      <c r="B906" s="861" t="s">
        <v>21630</v>
      </c>
      <c r="C906" s="861" t="s">
        <v>21631</v>
      </c>
    </row>
    <row r="907" spans="2:3">
      <c r="B907" s="861" t="s">
        <v>21632</v>
      </c>
      <c r="C907" s="861" t="s">
        <v>12093</v>
      </c>
    </row>
    <row r="908" spans="2:3">
      <c r="B908" s="861" t="s">
        <v>1791</v>
      </c>
      <c r="C908" s="861" t="s">
        <v>12096</v>
      </c>
    </row>
    <row r="909" spans="2:3">
      <c r="B909" s="861" t="s">
        <v>21633</v>
      </c>
      <c r="C909" s="861" t="s">
        <v>12099</v>
      </c>
    </row>
    <row r="910" spans="2:3">
      <c r="B910" s="861" t="s">
        <v>21634</v>
      </c>
      <c r="C910" s="861" t="s">
        <v>12104</v>
      </c>
    </row>
    <row r="911" spans="2:3">
      <c r="B911" s="861" t="s">
        <v>1793</v>
      </c>
      <c r="C911" s="861" t="s">
        <v>21635</v>
      </c>
    </row>
    <row r="912" spans="2:3">
      <c r="B912" s="861" t="s">
        <v>21636</v>
      </c>
      <c r="C912" s="861" t="s">
        <v>6949</v>
      </c>
    </row>
    <row r="913" spans="2:3">
      <c r="B913" s="861" t="s">
        <v>1794</v>
      </c>
      <c r="C913" s="861" t="s">
        <v>6956</v>
      </c>
    </row>
    <row r="914" spans="2:3">
      <c r="B914" s="861" t="s">
        <v>1795</v>
      </c>
      <c r="C914" s="861" t="s">
        <v>21637</v>
      </c>
    </row>
    <row r="915" spans="2:3">
      <c r="B915" s="861" t="s">
        <v>21638</v>
      </c>
      <c r="C915" s="861" t="s">
        <v>21639</v>
      </c>
    </row>
    <row r="916" spans="2:3">
      <c r="B916" s="861" t="s">
        <v>21640</v>
      </c>
      <c r="C916" s="861" t="s">
        <v>21641</v>
      </c>
    </row>
    <row r="917" spans="2:3">
      <c r="B917" s="861" t="s">
        <v>21642</v>
      </c>
      <c r="C917" s="861" t="s">
        <v>21643</v>
      </c>
    </row>
    <row r="918" spans="2:3">
      <c r="B918" s="861" t="s">
        <v>21644</v>
      </c>
      <c r="C918" s="861" t="s">
        <v>21645</v>
      </c>
    </row>
    <row r="919" spans="2:3">
      <c r="B919" s="861" t="s">
        <v>21646</v>
      </c>
      <c r="C919" s="861" t="s">
        <v>21647</v>
      </c>
    </row>
    <row r="920" spans="2:3">
      <c r="B920" s="861" t="s">
        <v>21648</v>
      </c>
      <c r="C920" s="861" t="s">
        <v>21649</v>
      </c>
    </row>
    <row r="921" spans="2:3">
      <c r="B921" s="861" t="s">
        <v>21650</v>
      </c>
      <c r="C921" s="861" t="s">
        <v>21651</v>
      </c>
    </row>
    <row r="922" spans="2:3">
      <c r="B922" s="861" t="s">
        <v>21652</v>
      </c>
      <c r="C922" s="861" t="s">
        <v>21653</v>
      </c>
    </row>
    <row r="923" spans="2:3">
      <c r="B923" s="861" t="s">
        <v>19171</v>
      </c>
      <c r="C923" s="861" t="s">
        <v>21654</v>
      </c>
    </row>
    <row r="924" spans="2:3">
      <c r="B924" s="861" t="s">
        <v>21655</v>
      </c>
      <c r="C924" s="861" t="s">
        <v>21656</v>
      </c>
    </row>
    <row r="925" spans="2:3">
      <c r="B925" s="861" t="s">
        <v>21657</v>
      </c>
      <c r="C925" s="861" t="s">
        <v>21658</v>
      </c>
    </row>
    <row r="926" spans="2:3">
      <c r="B926" s="861" t="s">
        <v>21659</v>
      </c>
      <c r="C926" s="861" t="s">
        <v>21660</v>
      </c>
    </row>
    <row r="927" spans="2:3">
      <c r="B927" s="861" t="s">
        <v>21661</v>
      </c>
      <c r="C927" s="861" t="s">
        <v>21662</v>
      </c>
    </row>
    <row r="928" spans="2:3">
      <c r="B928" s="861" t="s">
        <v>21663</v>
      </c>
      <c r="C928" s="861" t="s">
        <v>21664</v>
      </c>
    </row>
    <row r="929" spans="2:3">
      <c r="B929" s="861" t="s">
        <v>21665</v>
      </c>
      <c r="C929" s="861" t="s">
        <v>21666</v>
      </c>
    </row>
    <row r="930" spans="2:3">
      <c r="B930" s="861" t="s">
        <v>21667</v>
      </c>
      <c r="C930" s="861" t="s">
        <v>21668</v>
      </c>
    </row>
    <row r="931" spans="2:3">
      <c r="B931" s="861" t="s">
        <v>21669</v>
      </c>
      <c r="C931" s="861" t="s">
        <v>21670</v>
      </c>
    </row>
    <row r="932" spans="2:3">
      <c r="B932" s="861" t="s">
        <v>21671</v>
      </c>
      <c r="C932" s="861" t="s">
        <v>21672</v>
      </c>
    </row>
    <row r="933" spans="2:3">
      <c r="B933" s="861" t="s">
        <v>21673</v>
      </c>
      <c r="C933" s="861" t="s">
        <v>21674</v>
      </c>
    </row>
    <row r="934" spans="2:3">
      <c r="B934" s="861" t="s">
        <v>7016</v>
      </c>
      <c r="C934" s="861" t="s">
        <v>21675</v>
      </c>
    </row>
    <row r="935" spans="2:3">
      <c r="B935" s="861" t="s">
        <v>21676</v>
      </c>
      <c r="C935" s="861" t="s">
        <v>21677</v>
      </c>
    </row>
    <row r="936" spans="2:3">
      <c r="B936" s="861" t="s">
        <v>21678</v>
      </c>
      <c r="C936" s="861" t="s">
        <v>21679</v>
      </c>
    </row>
    <row r="937" spans="2:3">
      <c r="B937" s="861" t="s">
        <v>21680</v>
      </c>
      <c r="C937" s="861" t="s">
        <v>21681</v>
      </c>
    </row>
    <row r="938" spans="2:3">
      <c r="B938" s="861" t="s">
        <v>21682</v>
      </c>
      <c r="C938" s="861" t="s">
        <v>21683</v>
      </c>
    </row>
    <row r="939" spans="2:3">
      <c r="B939" s="861" t="s">
        <v>7916</v>
      </c>
      <c r="C939" s="861" t="s">
        <v>7919</v>
      </c>
    </row>
    <row r="940" spans="2:3">
      <c r="B940" s="861" t="s">
        <v>7922</v>
      </c>
      <c r="C940" s="861" t="s">
        <v>21684</v>
      </c>
    </row>
    <row r="941" spans="2:3">
      <c r="B941" s="861" t="s">
        <v>7925</v>
      </c>
      <c r="C941" s="861" t="s">
        <v>21685</v>
      </c>
    </row>
    <row r="942" spans="2:3">
      <c r="B942" s="861" t="s">
        <v>21686</v>
      </c>
      <c r="C942" s="861" t="s">
        <v>21687</v>
      </c>
    </row>
    <row r="943" spans="2:3">
      <c r="B943" s="861" t="s">
        <v>12109</v>
      </c>
      <c r="C943" s="861" t="s">
        <v>21688</v>
      </c>
    </row>
    <row r="944" spans="2:3">
      <c r="B944" s="861" t="s">
        <v>12112</v>
      </c>
      <c r="C944" s="861" t="s">
        <v>12115</v>
      </c>
    </row>
    <row r="945" spans="2:3">
      <c r="B945" s="861" t="s">
        <v>12122</v>
      </c>
      <c r="C945" s="861" t="s">
        <v>12125</v>
      </c>
    </row>
    <row r="946" spans="2:3">
      <c r="B946" s="861" t="s">
        <v>12132</v>
      </c>
      <c r="C946" s="861" t="s">
        <v>21689</v>
      </c>
    </row>
    <row r="947" spans="2:3">
      <c r="B947" s="861" t="s">
        <v>12135</v>
      </c>
      <c r="C947" s="861" t="s">
        <v>21690</v>
      </c>
    </row>
    <row r="948" spans="2:3">
      <c r="B948" s="861" t="s">
        <v>13279</v>
      </c>
      <c r="C948" s="861" t="s">
        <v>21691</v>
      </c>
    </row>
    <row r="949" spans="2:3">
      <c r="B949" s="861" t="s">
        <v>13282</v>
      </c>
      <c r="C949" s="861" t="s">
        <v>21692</v>
      </c>
    </row>
    <row r="950" spans="2:3">
      <c r="B950" s="861" t="s">
        <v>21693</v>
      </c>
      <c r="C950" s="861" t="s">
        <v>21694</v>
      </c>
    </row>
    <row r="951" spans="2:3">
      <c r="B951" s="861" t="s">
        <v>21695</v>
      </c>
      <c r="C951" s="861" t="s">
        <v>21696</v>
      </c>
    </row>
    <row r="952" spans="2:3">
      <c r="B952" s="861" t="s">
        <v>13287</v>
      </c>
      <c r="C952" s="861" t="s">
        <v>21697</v>
      </c>
    </row>
    <row r="953" spans="2:3">
      <c r="B953" s="861" t="s">
        <v>13290</v>
      </c>
      <c r="C953" s="861" t="s">
        <v>21698</v>
      </c>
    </row>
    <row r="954" spans="2:3">
      <c r="B954" s="861" t="s">
        <v>13292</v>
      </c>
      <c r="C954" s="861" t="s">
        <v>21699</v>
      </c>
    </row>
    <row r="955" spans="2:3">
      <c r="B955" s="861" t="s">
        <v>21700</v>
      </c>
      <c r="C955" s="861" t="s">
        <v>21701</v>
      </c>
    </row>
    <row r="956" spans="2:3">
      <c r="B956" s="861" t="s">
        <v>21702</v>
      </c>
      <c r="C956" s="861" t="s">
        <v>21703</v>
      </c>
    </row>
    <row r="957" spans="2:3">
      <c r="B957" s="861" t="s">
        <v>21704</v>
      </c>
      <c r="C957" s="861" t="s">
        <v>21705</v>
      </c>
    </row>
    <row r="958" spans="2:3">
      <c r="B958" s="861" t="s">
        <v>21706</v>
      </c>
      <c r="C958" s="861" t="s">
        <v>5773</v>
      </c>
    </row>
    <row r="959" spans="2:3">
      <c r="B959" s="861" t="s">
        <v>21707</v>
      </c>
      <c r="C959" s="861" t="s">
        <v>21708</v>
      </c>
    </row>
    <row r="960" spans="2:3">
      <c r="B960" s="861" t="s">
        <v>3261</v>
      </c>
      <c r="C960" s="861" t="s">
        <v>21709</v>
      </c>
    </row>
    <row r="961" spans="2:3">
      <c r="B961" s="861" t="s">
        <v>21710</v>
      </c>
      <c r="C961" s="861" t="s">
        <v>21711</v>
      </c>
    </row>
    <row r="962" spans="2:3">
      <c r="B962" s="861" t="s">
        <v>21712</v>
      </c>
      <c r="C962" s="861" t="s">
        <v>21713</v>
      </c>
    </row>
    <row r="963" spans="2:3">
      <c r="B963" s="861" t="s">
        <v>21714</v>
      </c>
      <c r="C963" s="861" t="s">
        <v>21715</v>
      </c>
    </row>
    <row r="964" spans="2:3">
      <c r="B964" s="861" t="s">
        <v>21716</v>
      </c>
      <c r="C964" s="861" t="s">
        <v>21717</v>
      </c>
    </row>
    <row r="965" spans="2:3">
      <c r="B965" s="861" t="s">
        <v>3262</v>
      </c>
      <c r="C965" s="861" t="s">
        <v>21718</v>
      </c>
    </row>
    <row r="966" spans="2:3">
      <c r="B966" s="861" t="s">
        <v>3263</v>
      </c>
      <c r="C966" s="861" t="s">
        <v>21719</v>
      </c>
    </row>
    <row r="967" spans="2:3">
      <c r="B967" s="861" t="s">
        <v>3264</v>
      </c>
      <c r="C967" s="861" t="s">
        <v>21720</v>
      </c>
    </row>
    <row r="968" spans="2:3">
      <c r="B968" s="861" t="s">
        <v>3265</v>
      </c>
      <c r="C968" s="861" t="s">
        <v>21721</v>
      </c>
    </row>
    <row r="969" spans="2:3">
      <c r="B969" s="861" t="s">
        <v>21722</v>
      </c>
      <c r="C969" s="861" t="s">
        <v>21723</v>
      </c>
    </row>
    <row r="970" spans="2:3">
      <c r="B970" s="861" t="s">
        <v>21724</v>
      </c>
      <c r="C970" s="861" t="s">
        <v>21725</v>
      </c>
    </row>
    <row r="971" spans="2:3">
      <c r="B971" s="861" t="s">
        <v>21726</v>
      </c>
      <c r="C971" s="861" t="s">
        <v>21727</v>
      </c>
    </row>
    <row r="972" spans="2:3">
      <c r="B972" s="861" t="s">
        <v>21728</v>
      </c>
      <c r="C972" s="861" t="s">
        <v>21729</v>
      </c>
    </row>
    <row r="973" spans="2:3">
      <c r="B973" s="861" t="s">
        <v>21730</v>
      </c>
      <c r="C973" s="861" t="s">
        <v>21731</v>
      </c>
    </row>
    <row r="974" spans="2:3">
      <c r="B974" s="861" t="s">
        <v>21732</v>
      </c>
      <c r="C974" s="861" t="s">
        <v>21733</v>
      </c>
    </row>
    <row r="975" spans="2:3">
      <c r="B975" s="861" t="s">
        <v>12434</v>
      </c>
      <c r="C975" s="861" t="s">
        <v>21734</v>
      </c>
    </row>
    <row r="976" spans="2:3">
      <c r="B976" s="861" t="s">
        <v>13295</v>
      </c>
      <c r="C976" s="861" t="s">
        <v>21735</v>
      </c>
    </row>
    <row r="977" spans="2:3">
      <c r="B977" s="861" t="s">
        <v>13298</v>
      </c>
      <c r="C977" s="861" t="s">
        <v>21736</v>
      </c>
    </row>
    <row r="978" spans="2:3">
      <c r="B978" s="861" t="s">
        <v>13301</v>
      </c>
      <c r="C978" s="861" t="s">
        <v>21737</v>
      </c>
    </row>
    <row r="979" spans="2:3">
      <c r="B979" s="861" t="s">
        <v>13304</v>
      </c>
      <c r="C979" s="861" t="s">
        <v>21738</v>
      </c>
    </row>
    <row r="980" spans="2:3">
      <c r="B980" s="861" t="s">
        <v>13307</v>
      </c>
      <c r="C980" s="861" t="s">
        <v>21739</v>
      </c>
    </row>
    <row r="981" spans="2:3">
      <c r="B981" s="861" t="s">
        <v>13310</v>
      </c>
      <c r="C981" s="861" t="s">
        <v>21740</v>
      </c>
    </row>
    <row r="982" spans="2:3">
      <c r="B982" s="861" t="s">
        <v>21741</v>
      </c>
      <c r="C982" s="861" t="s">
        <v>21742</v>
      </c>
    </row>
    <row r="983" spans="2:3">
      <c r="B983" s="861" t="s">
        <v>3267</v>
      </c>
      <c r="C983" s="861" t="s">
        <v>21743</v>
      </c>
    </row>
    <row r="984" spans="2:3">
      <c r="B984" s="861" t="s">
        <v>21744</v>
      </c>
      <c r="C984" s="861" t="s">
        <v>21745</v>
      </c>
    </row>
    <row r="985" spans="2:3">
      <c r="B985" s="861" t="s">
        <v>3268</v>
      </c>
      <c r="C985" s="861" t="s">
        <v>21746</v>
      </c>
    </row>
    <row r="986" spans="2:3">
      <c r="B986" s="861" t="s">
        <v>3269</v>
      </c>
      <c r="C986" s="861" t="s">
        <v>21747</v>
      </c>
    </row>
    <row r="987" spans="2:3">
      <c r="B987" s="861" t="s">
        <v>3270</v>
      </c>
      <c r="C987" s="861" t="s">
        <v>21748</v>
      </c>
    </row>
    <row r="988" spans="2:3">
      <c r="B988" s="861" t="s">
        <v>3271</v>
      </c>
      <c r="C988" s="861" t="s">
        <v>21749</v>
      </c>
    </row>
    <row r="989" spans="2:3">
      <c r="B989" s="861" t="s">
        <v>1731</v>
      </c>
      <c r="C989" s="861" t="s">
        <v>21750</v>
      </c>
    </row>
    <row r="990" spans="2:3">
      <c r="B990" s="861" t="s">
        <v>1732</v>
      </c>
      <c r="C990" s="861" t="s">
        <v>21751</v>
      </c>
    </row>
    <row r="991" spans="2:3">
      <c r="B991" s="861" t="s">
        <v>1733</v>
      </c>
      <c r="C991" s="861" t="s">
        <v>21752</v>
      </c>
    </row>
    <row r="992" spans="2:3">
      <c r="B992" s="861" t="s">
        <v>1734</v>
      </c>
      <c r="C992" s="861" t="s">
        <v>21753</v>
      </c>
    </row>
    <row r="993" spans="2:3">
      <c r="B993" s="861" t="s">
        <v>1735</v>
      </c>
      <c r="C993" s="861" t="s">
        <v>21754</v>
      </c>
    </row>
    <row r="994" spans="2:3">
      <c r="B994" s="861" t="s">
        <v>1736</v>
      </c>
      <c r="C994" s="861" t="s">
        <v>21755</v>
      </c>
    </row>
    <row r="995" spans="2:3">
      <c r="B995" s="861" t="s">
        <v>1737</v>
      </c>
      <c r="C995" s="861" t="s">
        <v>21756</v>
      </c>
    </row>
    <row r="996" spans="2:3">
      <c r="B996" s="861" t="s">
        <v>21757</v>
      </c>
      <c r="C996" s="861" t="s">
        <v>21758</v>
      </c>
    </row>
    <row r="997" spans="2:3">
      <c r="B997" s="861" t="s">
        <v>21759</v>
      </c>
      <c r="C997" s="861" t="s">
        <v>21760</v>
      </c>
    </row>
    <row r="998" spans="2:3">
      <c r="B998" s="861" t="s">
        <v>21761</v>
      </c>
      <c r="C998" s="861" t="s">
        <v>21762</v>
      </c>
    </row>
    <row r="999" spans="2:3">
      <c r="B999" s="861" t="s">
        <v>21763</v>
      </c>
      <c r="C999" s="861" t="s">
        <v>21764</v>
      </c>
    </row>
    <row r="1000" spans="2:3">
      <c r="B1000" s="861" t="s">
        <v>21765</v>
      </c>
      <c r="C1000" s="861" t="s">
        <v>21766</v>
      </c>
    </row>
    <row r="1001" spans="2:3">
      <c r="B1001" s="861" t="s">
        <v>5523</v>
      </c>
      <c r="C1001" s="861" t="s">
        <v>21767</v>
      </c>
    </row>
    <row r="1002" spans="2:3">
      <c r="B1002" s="861" t="s">
        <v>21768</v>
      </c>
      <c r="C1002" s="861" t="s">
        <v>21769</v>
      </c>
    </row>
    <row r="1003" spans="2:3">
      <c r="B1003" s="861" t="s">
        <v>21770</v>
      </c>
      <c r="C1003" s="861" t="s">
        <v>21771</v>
      </c>
    </row>
    <row r="1004" spans="2:3">
      <c r="B1004" s="861" t="s">
        <v>21772</v>
      </c>
      <c r="C1004" s="861" t="s">
        <v>21773</v>
      </c>
    </row>
    <row r="1005" spans="2:3">
      <c r="B1005" s="861" t="s">
        <v>21774</v>
      </c>
      <c r="C1005" s="861" t="s">
        <v>21775</v>
      </c>
    </row>
    <row r="1006" spans="2:3">
      <c r="B1006" s="861" t="s">
        <v>21774</v>
      </c>
      <c r="C1006" s="861" t="s">
        <v>21776</v>
      </c>
    </row>
    <row r="1007" spans="2:3">
      <c r="B1007" s="861" t="s">
        <v>21777</v>
      </c>
      <c r="C1007" s="861" t="s">
        <v>21778</v>
      </c>
    </row>
    <row r="1008" spans="2:3">
      <c r="B1008" s="861" t="s">
        <v>21779</v>
      </c>
      <c r="C1008" s="861" t="s">
        <v>21780</v>
      </c>
    </row>
    <row r="1009" spans="2:3">
      <c r="B1009" s="861" t="s">
        <v>21781</v>
      </c>
      <c r="C1009" s="861" t="s">
        <v>21782</v>
      </c>
    </row>
    <row r="1010" spans="2:3">
      <c r="B1010" s="861" t="s">
        <v>21783</v>
      </c>
      <c r="C1010" s="861" t="s">
        <v>21784</v>
      </c>
    </row>
    <row r="1011" spans="2:3">
      <c r="B1011" s="861" t="s">
        <v>21785</v>
      </c>
      <c r="C1011" s="861" t="s">
        <v>21786</v>
      </c>
    </row>
    <row r="1012" spans="2:3">
      <c r="B1012" s="861" t="s">
        <v>21787</v>
      </c>
      <c r="C1012" s="861" t="s">
        <v>21788</v>
      </c>
    </row>
    <row r="1013" spans="2:3">
      <c r="B1013" s="861" t="s">
        <v>21789</v>
      </c>
      <c r="C1013" s="861" t="s">
        <v>21790</v>
      </c>
    </row>
    <row r="1014" spans="2:3">
      <c r="B1014" s="861" t="s">
        <v>21791</v>
      </c>
      <c r="C1014" s="861" t="s">
        <v>21792</v>
      </c>
    </row>
    <row r="1015" spans="2:3">
      <c r="B1015" s="861" t="s">
        <v>7037</v>
      </c>
      <c r="C1015" s="861" t="s">
        <v>21793</v>
      </c>
    </row>
    <row r="1016" spans="2:3">
      <c r="B1016" s="861" t="s">
        <v>7038</v>
      </c>
      <c r="C1016" s="861" t="s">
        <v>21794</v>
      </c>
    </row>
    <row r="1017" spans="2:3">
      <c r="B1017" s="861" t="s">
        <v>21795</v>
      </c>
      <c r="C1017" s="861" t="s">
        <v>21796</v>
      </c>
    </row>
    <row r="1018" spans="2:3">
      <c r="B1018" s="861" t="s">
        <v>7715</v>
      </c>
      <c r="C1018" s="861" t="s">
        <v>21797</v>
      </c>
    </row>
    <row r="1019" spans="2:3">
      <c r="B1019" s="861" t="s">
        <v>21798</v>
      </c>
      <c r="C1019" s="861" t="s">
        <v>21799</v>
      </c>
    </row>
    <row r="1020" spans="2:3">
      <c r="B1020" s="861" t="s">
        <v>1164</v>
      </c>
      <c r="C1020" s="861" t="s">
        <v>21800</v>
      </c>
    </row>
    <row r="1021" spans="2:3">
      <c r="B1021" s="861" t="s">
        <v>1165</v>
      </c>
      <c r="C1021" s="861" t="s">
        <v>21801</v>
      </c>
    </row>
    <row r="1022" spans="2:3">
      <c r="B1022" s="861" t="s">
        <v>1166</v>
      </c>
      <c r="C1022" s="861" t="s">
        <v>21802</v>
      </c>
    </row>
    <row r="1023" spans="2:3">
      <c r="B1023" s="861" t="s">
        <v>1167</v>
      </c>
      <c r="C1023" s="861" t="s">
        <v>21803</v>
      </c>
    </row>
    <row r="1024" spans="2:3">
      <c r="B1024" s="861" t="s">
        <v>1168</v>
      </c>
      <c r="C1024" s="861" t="s">
        <v>21804</v>
      </c>
    </row>
    <row r="1025" spans="2:3">
      <c r="B1025" s="861" t="s">
        <v>1169</v>
      </c>
      <c r="C1025" s="861" t="s">
        <v>21805</v>
      </c>
    </row>
    <row r="1026" spans="2:3">
      <c r="B1026" s="861" t="s">
        <v>1170</v>
      </c>
      <c r="C1026" s="861" t="s">
        <v>21806</v>
      </c>
    </row>
    <row r="1027" spans="2:3">
      <c r="B1027" s="861" t="s">
        <v>170</v>
      </c>
      <c r="C1027" s="861" t="s">
        <v>21807</v>
      </c>
    </row>
    <row r="1028" spans="2:3">
      <c r="B1028" s="861" t="s">
        <v>21808</v>
      </c>
      <c r="C1028" s="861" t="s">
        <v>21809</v>
      </c>
    </row>
    <row r="1029" spans="2:3">
      <c r="B1029" s="861" t="s">
        <v>21810</v>
      </c>
      <c r="C1029" s="861" t="s">
        <v>21811</v>
      </c>
    </row>
    <row r="1030" spans="2:3">
      <c r="B1030" s="861" t="s">
        <v>21812</v>
      </c>
      <c r="C1030" s="861" t="s">
        <v>21813</v>
      </c>
    </row>
    <row r="1031" spans="2:3">
      <c r="B1031" s="861" t="s">
        <v>21814</v>
      </c>
      <c r="C1031" s="861" t="s">
        <v>21815</v>
      </c>
    </row>
    <row r="1032" spans="2:3">
      <c r="B1032" s="861" t="s">
        <v>21816</v>
      </c>
      <c r="C1032" s="861" t="s">
        <v>21817</v>
      </c>
    </row>
    <row r="1033" spans="2:3">
      <c r="B1033" s="861" t="s">
        <v>21818</v>
      </c>
      <c r="C1033" s="861" t="s">
        <v>21819</v>
      </c>
    </row>
    <row r="1034" spans="2:3">
      <c r="B1034" s="861" t="s">
        <v>19150</v>
      </c>
      <c r="C1034" s="861" t="s">
        <v>21820</v>
      </c>
    </row>
    <row r="1035" spans="2:3">
      <c r="B1035" s="861" t="s">
        <v>21821</v>
      </c>
      <c r="C1035" s="861" t="s">
        <v>21822</v>
      </c>
    </row>
    <row r="1036" spans="2:3">
      <c r="B1036" s="861" t="s">
        <v>21823</v>
      </c>
      <c r="C1036" s="861" t="s">
        <v>21824</v>
      </c>
    </row>
    <row r="1037" spans="2:3">
      <c r="B1037" s="861" t="s">
        <v>21825</v>
      </c>
      <c r="C1037" s="861" t="s">
        <v>21826</v>
      </c>
    </row>
    <row r="1038" spans="2:3">
      <c r="B1038" s="861" t="s">
        <v>21827</v>
      </c>
      <c r="C1038" s="861" t="s">
        <v>21828</v>
      </c>
    </row>
    <row r="1039" spans="2:3">
      <c r="B1039" s="861" t="s">
        <v>7416</v>
      </c>
      <c r="C1039" s="861" t="s">
        <v>21829</v>
      </c>
    </row>
    <row r="1040" spans="2:3">
      <c r="B1040" s="861" t="s">
        <v>21830</v>
      </c>
      <c r="C1040" s="861" t="s">
        <v>21831</v>
      </c>
    </row>
    <row r="1041" spans="2:3">
      <c r="B1041" s="861" t="s">
        <v>21832</v>
      </c>
      <c r="C1041" s="861" t="s">
        <v>21833</v>
      </c>
    </row>
    <row r="1042" spans="2:3">
      <c r="B1042" s="861" t="s">
        <v>21834</v>
      </c>
      <c r="C1042" s="861" t="s">
        <v>5778</v>
      </c>
    </row>
    <row r="1043" spans="2:3">
      <c r="B1043" s="861" t="s">
        <v>560</v>
      </c>
      <c r="C1043" s="861" t="s">
        <v>5782</v>
      </c>
    </row>
    <row r="1044" spans="2:3">
      <c r="B1044" s="861" t="s">
        <v>561</v>
      </c>
      <c r="C1044" s="861" t="s">
        <v>5786</v>
      </c>
    </row>
    <row r="1045" spans="2:3">
      <c r="B1045" s="861" t="s">
        <v>562</v>
      </c>
      <c r="C1045" s="861" t="s">
        <v>5790</v>
      </c>
    </row>
    <row r="1046" spans="2:3">
      <c r="B1046" s="861" t="s">
        <v>563</v>
      </c>
      <c r="C1046" s="861" t="s">
        <v>21835</v>
      </c>
    </row>
    <row r="1047" spans="2:3">
      <c r="B1047" s="861" t="s">
        <v>803</v>
      </c>
      <c r="C1047" s="861" t="s">
        <v>21836</v>
      </c>
    </row>
    <row r="1048" spans="2:3">
      <c r="B1048" s="861" t="s">
        <v>804</v>
      </c>
      <c r="C1048" s="861" t="s">
        <v>21837</v>
      </c>
    </row>
    <row r="1049" spans="2:3">
      <c r="B1049" s="861" t="s">
        <v>805</v>
      </c>
      <c r="C1049" s="861" t="s">
        <v>21838</v>
      </c>
    </row>
    <row r="1050" spans="2:3">
      <c r="B1050" s="861" t="s">
        <v>806</v>
      </c>
      <c r="C1050" s="861" t="s">
        <v>21839</v>
      </c>
    </row>
    <row r="1051" spans="2:3">
      <c r="B1051" s="861" t="s">
        <v>807</v>
      </c>
      <c r="C1051" s="861" t="s">
        <v>21840</v>
      </c>
    </row>
    <row r="1052" spans="2:3">
      <c r="B1052" s="861" t="s">
        <v>808</v>
      </c>
      <c r="C1052" s="861" t="s">
        <v>21841</v>
      </c>
    </row>
    <row r="1053" spans="2:3">
      <c r="B1053" s="861" t="s">
        <v>809</v>
      </c>
      <c r="C1053" s="861" t="s">
        <v>21842</v>
      </c>
    </row>
    <row r="1054" spans="2:3">
      <c r="B1054" s="861" t="s">
        <v>21843</v>
      </c>
      <c r="C1054" s="861" t="s">
        <v>21844</v>
      </c>
    </row>
    <row r="1055" spans="2:3">
      <c r="B1055" s="861" t="s">
        <v>810</v>
      </c>
      <c r="C1055" s="861" t="s">
        <v>21845</v>
      </c>
    </row>
    <row r="1056" spans="2:3">
      <c r="B1056" s="861" t="s">
        <v>811</v>
      </c>
      <c r="C1056" s="861" t="s">
        <v>21846</v>
      </c>
    </row>
    <row r="1057" spans="2:3">
      <c r="B1057" s="861" t="s">
        <v>21847</v>
      </c>
      <c r="C1057" s="861" t="s">
        <v>21848</v>
      </c>
    </row>
    <row r="1058" spans="2:3">
      <c r="B1058" s="861" t="s">
        <v>21849</v>
      </c>
      <c r="C1058" s="861" t="s">
        <v>21850</v>
      </c>
    </row>
    <row r="1059" spans="2:3">
      <c r="B1059" s="861" t="s">
        <v>21851</v>
      </c>
      <c r="C1059" s="861" t="s">
        <v>21852</v>
      </c>
    </row>
    <row r="1060" spans="2:3">
      <c r="B1060" s="861" t="s">
        <v>21853</v>
      </c>
      <c r="C1060" s="861" t="s">
        <v>21854</v>
      </c>
    </row>
    <row r="1061" spans="2:3">
      <c r="B1061" s="861" t="s">
        <v>21855</v>
      </c>
      <c r="C1061" s="861" t="s">
        <v>21856</v>
      </c>
    </row>
    <row r="1062" spans="2:3">
      <c r="B1062" s="861" t="s">
        <v>813</v>
      </c>
      <c r="C1062" s="861" t="s">
        <v>21857</v>
      </c>
    </row>
    <row r="1063" spans="2:3">
      <c r="B1063" s="861" t="s">
        <v>814</v>
      </c>
      <c r="C1063" s="861" t="s">
        <v>21858</v>
      </c>
    </row>
    <row r="1064" spans="2:3">
      <c r="B1064" s="861" t="s">
        <v>815</v>
      </c>
      <c r="C1064" s="861" t="s">
        <v>21859</v>
      </c>
    </row>
    <row r="1065" spans="2:3">
      <c r="B1065" s="861" t="s">
        <v>816</v>
      </c>
      <c r="C1065" s="861" t="s">
        <v>21860</v>
      </c>
    </row>
    <row r="1066" spans="2:3">
      <c r="B1066" s="861" t="s">
        <v>817</v>
      </c>
      <c r="C1066" s="861" t="s">
        <v>21861</v>
      </c>
    </row>
    <row r="1067" spans="2:3">
      <c r="B1067" s="861" t="s">
        <v>818</v>
      </c>
      <c r="C1067" s="861" t="s">
        <v>21862</v>
      </c>
    </row>
    <row r="1068" spans="2:3">
      <c r="B1068" s="861" t="s">
        <v>6091</v>
      </c>
      <c r="C1068" s="861" t="s">
        <v>21863</v>
      </c>
    </row>
    <row r="1069" spans="2:3">
      <c r="B1069" s="861" t="s">
        <v>6094</v>
      </c>
      <c r="C1069" s="861" t="s">
        <v>21864</v>
      </c>
    </row>
    <row r="1070" spans="2:3">
      <c r="B1070" s="861" t="s">
        <v>6097</v>
      </c>
      <c r="C1070" s="861" t="s">
        <v>21865</v>
      </c>
    </row>
    <row r="1071" spans="2:3">
      <c r="B1071" s="861" t="s">
        <v>6819</v>
      </c>
      <c r="C1071" s="861" t="s">
        <v>21866</v>
      </c>
    </row>
    <row r="1072" spans="2:3">
      <c r="B1072" s="861" t="s">
        <v>21867</v>
      </c>
      <c r="C1072" s="861" t="s">
        <v>21868</v>
      </c>
    </row>
    <row r="1073" spans="2:3">
      <c r="B1073" s="861" t="s">
        <v>21869</v>
      </c>
      <c r="C1073" s="861" t="s">
        <v>21870</v>
      </c>
    </row>
    <row r="1074" spans="2:3">
      <c r="B1074" s="861" t="s">
        <v>21871</v>
      </c>
      <c r="C1074" s="861" t="s">
        <v>21872</v>
      </c>
    </row>
    <row r="1075" spans="2:3">
      <c r="B1075" s="861" t="s">
        <v>21873</v>
      </c>
      <c r="C1075" s="861" t="s">
        <v>21874</v>
      </c>
    </row>
    <row r="1076" spans="2:3">
      <c r="B1076" s="861" t="s">
        <v>21875</v>
      </c>
      <c r="C1076" s="861" t="s">
        <v>12207</v>
      </c>
    </row>
    <row r="1077" spans="2:3">
      <c r="B1077" s="861" t="s">
        <v>7932</v>
      </c>
      <c r="C1077" s="861" t="s">
        <v>21876</v>
      </c>
    </row>
    <row r="1078" spans="2:3">
      <c r="B1078" s="861" t="s">
        <v>21877</v>
      </c>
      <c r="C1078" s="861" t="s">
        <v>21878</v>
      </c>
    </row>
    <row r="1079" spans="2:3">
      <c r="B1079" s="861" t="s">
        <v>819</v>
      </c>
      <c r="C1079" s="861" t="s">
        <v>21879</v>
      </c>
    </row>
    <row r="1080" spans="2:3">
      <c r="B1080" s="861" t="s">
        <v>820</v>
      </c>
      <c r="C1080" s="861" t="s">
        <v>21880</v>
      </c>
    </row>
    <row r="1081" spans="2:3">
      <c r="B1081" s="861" t="s">
        <v>821</v>
      </c>
      <c r="C1081" s="861" t="s">
        <v>21881</v>
      </c>
    </row>
    <row r="1082" spans="2:3">
      <c r="B1082" s="861" t="s">
        <v>21882</v>
      </c>
      <c r="C1082" s="861" t="s">
        <v>21883</v>
      </c>
    </row>
    <row r="1083" spans="2:3">
      <c r="B1083" s="861" t="s">
        <v>21884</v>
      </c>
      <c r="C1083" s="861" t="s">
        <v>13751</v>
      </c>
    </row>
    <row r="1084" spans="2:3">
      <c r="B1084" s="861" t="s">
        <v>21885</v>
      </c>
      <c r="C1084" s="861" t="s">
        <v>21886</v>
      </c>
    </row>
    <row r="1085" spans="2:3">
      <c r="B1085" s="861" t="s">
        <v>21887</v>
      </c>
      <c r="C1085" s="861" t="s">
        <v>21888</v>
      </c>
    </row>
    <row r="1086" spans="2:3">
      <c r="B1086" s="861" t="s">
        <v>822</v>
      </c>
      <c r="C1086" s="861" t="s">
        <v>21889</v>
      </c>
    </row>
    <row r="1087" spans="2:3">
      <c r="B1087" s="861" t="s">
        <v>21890</v>
      </c>
      <c r="C1087" s="861" t="s">
        <v>21891</v>
      </c>
    </row>
    <row r="1088" spans="2:3">
      <c r="B1088" s="861" t="s">
        <v>823</v>
      </c>
      <c r="C1088" s="861" t="s">
        <v>21892</v>
      </c>
    </row>
    <row r="1089" spans="2:3">
      <c r="B1089" s="861" t="s">
        <v>21893</v>
      </c>
      <c r="C1089" s="861" t="s">
        <v>21894</v>
      </c>
    </row>
    <row r="1090" spans="2:3">
      <c r="B1090" s="861" t="s">
        <v>825</v>
      </c>
      <c r="C1090" s="861" t="s">
        <v>21895</v>
      </c>
    </row>
    <row r="1091" spans="2:3">
      <c r="B1091" s="861" t="s">
        <v>826</v>
      </c>
      <c r="C1091" s="861" t="s">
        <v>21896</v>
      </c>
    </row>
    <row r="1092" spans="2:3">
      <c r="B1092" s="861" t="s">
        <v>827</v>
      </c>
      <c r="C1092" s="861" t="s">
        <v>21897</v>
      </c>
    </row>
    <row r="1093" spans="2:3">
      <c r="B1093" s="861" t="s">
        <v>828</v>
      </c>
      <c r="C1093" s="861" t="s">
        <v>21898</v>
      </c>
    </row>
    <row r="1094" spans="2:3">
      <c r="B1094" s="861" t="s">
        <v>2416</v>
      </c>
      <c r="C1094" s="861" t="s">
        <v>21899</v>
      </c>
    </row>
    <row r="1095" spans="2:3">
      <c r="B1095" s="861" t="s">
        <v>2418</v>
      </c>
      <c r="C1095" s="861" t="s">
        <v>21900</v>
      </c>
    </row>
    <row r="1096" spans="2:3">
      <c r="B1096" s="861" t="s">
        <v>2419</v>
      </c>
      <c r="C1096" s="861" t="s">
        <v>21901</v>
      </c>
    </row>
    <row r="1097" spans="2:3">
      <c r="B1097" s="861" t="s">
        <v>21902</v>
      </c>
      <c r="C1097" s="861" t="s">
        <v>21903</v>
      </c>
    </row>
    <row r="1098" spans="2:3">
      <c r="B1098" s="861" t="s">
        <v>21904</v>
      </c>
      <c r="C1098" s="861" t="s">
        <v>21905</v>
      </c>
    </row>
    <row r="1099" spans="2:3">
      <c r="B1099" s="861" t="s">
        <v>21906</v>
      </c>
      <c r="C1099" s="861" t="s">
        <v>21907</v>
      </c>
    </row>
    <row r="1100" spans="2:3">
      <c r="B1100" s="861" t="s">
        <v>369</v>
      </c>
      <c r="C1100" s="861" t="s">
        <v>21908</v>
      </c>
    </row>
    <row r="1101" spans="2:3">
      <c r="B1101" s="861" t="s">
        <v>21909</v>
      </c>
      <c r="C1101" s="861" t="s">
        <v>21910</v>
      </c>
    </row>
    <row r="1102" spans="2:3">
      <c r="B1102" s="861" t="s">
        <v>21911</v>
      </c>
      <c r="C1102" s="861" t="s">
        <v>21912</v>
      </c>
    </row>
    <row r="1103" spans="2:3">
      <c r="B1103" s="861" t="s">
        <v>371</v>
      </c>
      <c r="C1103" s="861" t="s">
        <v>21913</v>
      </c>
    </row>
    <row r="1104" spans="2:3">
      <c r="B1104" s="861" t="s">
        <v>21914</v>
      </c>
      <c r="C1104" s="861" t="s">
        <v>8167</v>
      </c>
    </row>
    <row r="1105" spans="2:3">
      <c r="B1105" s="861" t="s">
        <v>21915</v>
      </c>
      <c r="C1105" s="861" t="s">
        <v>21916</v>
      </c>
    </row>
    <row r="1106" spans="2:3">
      <c r="B1106" s="861" t="s">
        <v>372</v>
      </c>
      <c r="C1106" s="861" t="s">
        <v>21917</v>
      </c>
    </row>
    <row r="1107" spans="2:3">
      <c r="B1107" s="861" t="s">
        <v>21918</v>
      </c>
      <c r="C1107" s="861" t="s">
        <v>21919</v>
      </c>
    </row>
    <row r="1108" spans="2:3">
      <c r="B1108" s="861" t="s">
        <v>4434</v>
      </c>
      <c r="C1108" s="861" t="s">
        <v>21920</v>
      </c>
    </row>
    <row r="1109" spans="2:3">
      <c r="B1109" s="861" t="s">
        <v>4435</v>
      </c>
      <c r="C1109" s="861" t="s">
        <v>21921</v>
      </c>
    </row>
    <row r="1110" spans="2:3">
      <c r="B1110" s="861" t="s">
        <v>4436</v>
      </c>
      <c r="C1110" s="861" t="s">
        <v>21922</v>
      </c>
    </row>
    <row r="1111" spans="2:3">
      <c r="B1111" s="861" t="s">
        <v>21923</v>
      </c>
      <c r="C1111" s="861" t="s">
        <v>21924</v>
      </c>
    </row>
    <row r="1112" spans="2:3">
      <c r="B1112" s="861" t="s">
        <v>4438</v>
      </c>
      <c r="C1112" s="861" t="s">
        <v>21925</v>
      </c>
    </row>
    <row r="1113" spans="2:3">
      <c r="B1113" s="861" t="s">
        <v>4439</v>
      </c>
      <c r="C1113" s="861" t="s">
        <v>21926</v>
      </c>
    </row>
    <row r="1114" spans="2:3">
      <c r="B1114" s="861" t="s">
        <v>4440</v>
      </c>
      <c r="C1114" s="861" t="s">
        <v>21927</v>
      </c>
    </row>
    <row r="1115" spans="2:3">
      <c r="B1115" s="861" t="s">
        <v>4441</v>
      </c>
      <c r="C1115" s="861" t="s">
        <v>21928</v>
      </c>
    </row>
    <row r="1116" spans="2:3">
      <c r="B1116" s="861" t="s">
        <v>4442</v>
      </c>
      <c r="C1116" s="861" t="s">
        <v>21929</v>
      </c>
    </row>
    <row r="1117" spans="2:3">
      <c r="B1117" s="861" t="s">
        <v>4443</v>
      </c>
      <c r="C1117" s="861" t="s">
        <v>21930</v>
      </c>
    </row>
    <row r="1118" spans="2:3">
      <c r="B1118" s="861" t="s">
        <v>4444</v>
      </c>
      <c r="C1118" s="861" t="s">
        <v>21931</v>
      </c>
    </row>
    <row r="1119" spans="2:3">
      <c r="B1119" s="861" t="s">
        <v>4445</v>
      </c>
      <c r="C1119" s="861" t="s">
        <v>21932</v>
      </c>
    </row>
    <row r="1120" spans="2:3">
      <c r="B1120" s="861" t="s">
        <v>21933</v>
      </c>
      <c r="C1120" s="861" t="s">
        <v>21934</v>
      </c>
    </row>
    <row r="1121" spans="2:3">
      <c r="B1121" s="861" t="s">
        <v>21935</v>
      </c>
      <c r="C1121" s="861" t="s">
        <v>21936</v>
      </c>
    </row>
    <row r="1122" spans="2:3">
      <c r="B1122" s="861" t="s">
        <v>21937</v>
      </c>
      <c r="C1122" s="861" t="s">
        <v>21938</v>
      </c>
    </row>
    <row r="1123" spans="2:3">
      <c r="B1123" s="861" t="s">
        <v>3148</v>
      </c>
      <c r="C1123" s="861" t="s">
        <v>21939</v>
      </c>
    </row>
    <row r="1124" spans="2:3">
      <c r="B1124" s="861" t="s">
        <v>3149</v>
      </c>
      <c r="C1124" s="861" t="s">
        <v>21940</v>
      </c>
    </row>
    <row r="1125" spans="2:3">
      <c r="B1125" s="861" t="s">
        <v>3150</v>
      </c>
      <c r="C1125" s="861" t="s">
        <v>21941</v>
      </c>
    </row>
    <row r="1126" spans="2:3">
      <c r="B1126" s="861" t="s">
        <v>3151</v>
      </c>
      <c r="C1126" s="861" t="s">
        <v>21942</v>
      </c>
    </row>
    <row r="1127" spans="2:3">
      <c r="B1127" s="861" t="s">
        <v>3152</v>
      </c>
      <c r="C1127" s="861" t="s">
        <v>21943</v>
      </c>
    </row>
    <row r="1128" spans="2:3">
      <c r="B1128" s="861" t="s">
        <v>4572</v>
      </c>
      <c r="C1128" s="861" t="s">
        <v>21944</v>
      </c>
    </row>
    <row r="1129" spans="2:3">
      <c r="B1129" s="861" t="s">
        <v>4573</v>
      </c>
      <c r="C1129" s="861" t="s">
        <v>21945</v>
      </c>
    </row>
    <row r="1130" spans="2:3">
      <c r="B1130" s="861" t="s">
        <v>21946</v>
      </c>
      <c r="C1130" s="861" t="s">
        <v>21947</v>
      </c>
    </row>
    <row r="1131" spans="2:3">
      <c r="B1131" s="861" t="s">
        <v>4575</v>
      </c>
      <c r="C1131" s="861" t="s">
        <v>21948</v>
      </c>
    </row>
    <row r="1132" spans="2:3">
      <c r="B1132" s="861" t="s">
        <v>4576</v>
      </c>
      <c r="C1132" s="861" t="s">
        <v>21949</v>
      </c>
    </row>
    <row r="1133" spans="2:3">
      <c r="B1133" s="861" t="s">
        <v>3650</v>
      </c>
      <c r="C1133" s="861" t="s">
        <v>21950</v>
      </c>
    </row>
    <row r="1134" spans="2:3">
      <c r="B1134" s="861" t="s">
        <v>2701</v>
      </c>
      <c r="C1134" s="861" t="s">
        <v>21951</v>
      </c>
    </row>
    <row r="1135" spans="2:3">
      <c r="B1135" s="861" t="s">
        <v>2702</v>
      </c>
      <c r="C1135" s="861" t="s">
        <v>21952</v>
      </c>
    </row>
    <row r="1136" spans="2:3">
      <c r="B1136" s="861" t="s">
        <v>2703</v>
      </c>
      <c r="C1136" s="861" t="s">
        <v>21953</v>
      </c>
    </row>
    <row r="1137" spans="2:3">
      <c r="B1137" s="861" t="s">
        <v>2704</v>
      </c>
      <c r="C1137" s="861" t="s">
        <v>21954</v>
      </c>
    </row>
    <row r="1138" spans="2:3">
      <c r="B1138" s="861" t="s">
        <v>2705</v>
      </c>
      <c r="C1138" s="861" t="s">
        <v>21955</v>
      </c>
    </row>
    <row r="1139" spans="2:3">
      <c r="B1139" s="861" t="s">
        <v>2706</v>
      </c>
      <c r="C1139" s="861" t="s">
        <v>21956</v>
      </c>
    </row>
    <row r="1140" spans="2:3">
      <c r="B1140" s="861" t="s">
        <v>2708</v>
      </c>
      <c r="C1140" s="861" t="s">
        <v>21957</v>
      </c>
    </row>
    <row r="1141" spans="2:3">
      <c r="B1141" s="861" t="s">
        <v>2709</v>
      </c>
      <c r="C1141" s="861" t="s">
        <v>21958</v>
      </c>
    </row>
    <row r="1142" spans="2:3">
      <c r="B1142" s="861" t="s">
        <v>2710</v>
      </c>
      <c r="C1142" s="861" t="s">
        <v>21959</v>
      </c>
    </row>
    <row r="1143" spans="2:3">
      <c r="B1143" s="861" t="s">
        <v>2711</v>
      </c>
      <c r="C1143" s="861" t="s">
        <v>21960</v>
      </c>
    </row>
    <row r="1144" spans="2:3">
      <c r="B1144" s="861" t="s">
        <v>2712</v>
      </c>
      <c r="C1144" s="861" t="s">
        <v>21961</v>
      </c>
    </row>
    <row r="1145" spans="2:3">
      <c r="B1145" s="861" t="s">
        <v>2713</v>
      </c>
      <c r="C1145" s="861" t="s">
        <v>21962</v>
      </c>
    </row>
    <row r="1146" spans="2:3">
      <c r="B1146" s="861" t="s">
        <v>2714</v>
      </c>
      <c r="C1146" s="861" t="s">
        <v>21963</v>
      </c>
    </row>
    <row r="1147" spans="2:3">
      <c r="B1147" s="861" t="s">
        <v>2715</v>
      </c>
      <c r="C1147" s="861" t="s">
        <v>21964</v>
      </c>
    </row>
    <row r="1148" spans="2:3">
      <c r="B1148" s="861" t="s">
        <v>2716</v>
      </c>
      <c r="C1148" s="861" t="s">
        <v>21965</v>
      </c>
    </row>
    <row r="1149" spans="2:3">
      <c r="B1149" s="861" t="s">
        <v>2717</v>
      </c>
      <c r="C1149" s="861" t="s">
        <v>21966</v>
      </c>
    </row>
    <row r="1150" spans="2:3">
      <c r="B1150" s="861" t="s">
        <v>2718</v>
      </c>
      <c r="C1150" s="861" t="s">
        <v>21967</v>
      </c>
    </row>
    <row r="1151" spans="2:3">
      <c r="B1151" s="861" t="s">
        <v>2719</v>
      </c>
      <c r="C1151" s="861" t="s">
        <v>21968</v>
      </c>
    </row>
    <row r="1152" spans="2:3">
      <c r="B1152" s="861" t="s">
        <v>2720</v>
      </c>
      <c r="C1152" s="861" t="s">
        <v>21969</v>
      </c>
    </row>
    <row r="1153" spans="2:3">
      <c r="B1153" s="861" t="s">
        <v>1354</v>
      </c>
      <c r="C1153" s="861" t="s">
        <v>21970</v>
      </c>
    </row>
    <row r="1154" spans="2:3">
      <c r="B1154" s="861" t="s">
        <v>1355</v>
      </c>
      <c r="C1154" s="861" t="s">
        <v>21971</v>
      </c>
    </row>
    <row r="1155" spans="2:3">
      <c r="B1155" s="861" t="s">
        <v>376</v>
      </c>
      <c r="C1155" s="861" t="s">
        <v>21972</v>
      </c>
    </row>
    <row r="1156" spans="2:3">
      <c r="B1156" s="861" t="s">
        <v>377</v>
      </c>
      <c r="C1156" s="861" t="s">
        <v>21973</v>
      </c>
    </row>
    <row r="1157" spans="2:3">
      <c r="B1157" s="861" t="s">
        <v>2445</v>
      </c>
      <c r="C1157" s="861" t="s">
        <v>21974</v>
      </c>
    </row>
    <row r="1158" spans="2:3">
      <c r="B1158" s="861" t="s">
        <v>2446</v>
      </c>
      <c r="C1158" s="861" t="s">
        <v>21975</v>
      </c>
    </row>
    <row r="1159" spans="2:3">
      <c r="B1159" s="861" t="s">
        <v>2447</v>
      </c>
      <c r="C1159" s="861" t="s">
        <v>21976</v>
      </c>
    </row>
    <row r="1160" spans="2:3">
      <c r="B1160" s="861" t="s">
        <v>2448</v>
      </c>
      <c r="C1160" s="861" t="s">
        <v>21977</v>
      </c>
    </row>
    <row r="1161" spans="2:3">
      <c r="B1161" s="861" t="s">
        <v>2449</v>
      </c>
      <c r="C1161" s="861" t="s">
        <v>21978</v>
      </c>
    </row>
    <row r="1162" spans="2:3">
      <c r="B1162" s="861" t="s">
        <v>2450</v>
      </c>
      <c r="C1162" s="861" t="s">
        <v>21979</v>
      </c>
    </row>
    <row r="1163" spans="2:3">
      <c r="B1163" s="861" t="s">
        <v>2451</v>
      </c>
      <c r="C1163" s="861" t="s">
        <v>21980</v>
      </c>
    </row>
    <row r="1164" spans="2:3">
      <c r="B1164" s="861" t="s">
        <v>2452</v>
      </c>
      <c r="C1164" s="861" t="s">
        <v>21981</v>
      </c>
    </row>
    <row r="1165" spans="2:3">
      <c r="B1165" s="861" t="s">
        <v>2453</v>
      </c>
      <c r="C1165" s="861" t="s">
        <v>21982</v>
      </c>
    </row>
    <row r="1166" spans="2:3">
      <c r="B1166" s="861" t="s">
        <v>2454</v>
      </c>
      <c r="C1166" s="861" t="s">
        <v>21983</v>
      </c>
    </row>
    <row r="1167" spans="2:3">
      <c r="B1167" s="861" t="s">
        <v>2455</v>
      </c>
      <c r="C1167" s="861" t="s">
        <v>21984</v>
      </c>
    </row>
    <row r="1168" spans="2:3">
      <c r="B1168" s="861" t="s">
        <v>2456</v>
      </c>
      <c r="C1168" s="861" t="s">
        <v>21985</v>
      </c>
    </row>
    <row r="1169" spans="2:3">
      <c r="B1169" s="861" t="s">
        <v>2457</v>
      </c>
      <c r="C1169" s="861" t="s">
        <v>21986</v>
      </c>
    </row>
    <row r="1170" spans="2:3">
      <c r="B1170" s="861" t="s">
        <v>2458</v>
      </c>
      <c r="C1170" s="861" t="s">
        <v>21987</v>
      </c>
    </row>
    <row r="1171" spans="2:3">
      <c r="B1171" s="861" t="s">
        <v>2460</v>
      </c>
      <c r="C1171" s="861" t="s">
        <v>21988</v>
      </c>
    </row>
    <row r="1172" spans="2:3">
      <c r="B1172" s="861" t="s">
        <v>2461</v>
      </c>
      <c r="C1172" s="861" t="s">
        <v>21989</v>
      </c>
    </row>
    <row r="1173" spans="2:3">
      <c r="B1173" s="861" t="s">
        <v>2462</v>
      </c>
      <c r="C1173" s="861" t="s">
        <v>21990</v>
      </c>
    </row>
    <row r="1174" spans="2:3">
      <c r="B1174" s="861" t="s">
        <v>2463</v>
      </c>
      <c r="C1174" s="861" t="s">
        <v>21991</v>
      </c>
    </row>
    <row r="1175" spans="2:3">
      <c r="B1175" s="861" t="s">
        <v>5280</v>
      </c>
      <c r="C1175" s="861" t="s">
        <v>21992</v>
      </c>
    </row>
    <row r="1176" spans="2:3">
      <c r="B1176" s="861" t="s">
        <v>5281</v>
      </c>
      <c r="C1176" s="861" t="s">
        <v>21993</v>
      </c>
    </row>
    <row r="1177" spans="2:3">
      <c r="B1177" s="861" t="s">
        <v>5282</v>
      </c>
      <c r="C1177" s="861" t="s">
        <v>21994</v>
      </c>
    </row>
    <row r="1178" spans="2:3">
      <c r="B1178" s="861" t="s">
        <v>5283</v>
      </c>
      <c r="C1178" s="861" t="s">
        <v>21995</v>
      </c>
    </row>
    <row r="1179" spans="2:3">
      <c r="B1179" s="861" t="s">
        <v>2115</v>
      </c>
      <c r="C1179" s="861" t="s">
        <v>21996</v>
      </c>
    </row>
    <row r="1180" spans="2:3">
      <c r="B1180" s="861" t="s">
        <v>2116</v>
      </c>
      <c r="C1180" s="861" t="s">
        <v>21997</v>
      </c>
    </row>
    <row r="1181" spans="2:3">
      <c r="B1181" s="861" t="s">
        <v>2117</v>
      </c>
      <c r="C1181" s="861" t="s">
        <v>21998</v>
      </c>
    </row>
    <row r="1182" spans="2:3">
      <c r="B1182" s="861" t="s">
        <v>2118</v>
      </c>
      <c r="C1182" s="861" t="s">
        <v>21999</v>
      </c>
    </row>
    <row r="1183" spans="2:3">
      <c r="B1183" s="861" t="s">
        <v>2120</v>
      </c>
      <c r="C1183" s="861" t="s">
        <v>22000</v>
      </c>
    </row>
    <row r="1184" spans="2:3">
      <c r="B1184" s="861" t="s">
        <v>22001</v>
      </c>
      <c r="C1184" s="861" t="s">
        <v>22002</v>
      </c>
    </row>
    <row r="1185" spans="2:3">
      <c r="B1185" s="861" t="s">
        <v>3729</v>
      </c>
      <c r="C1185" s="861" t="s">
        <v>22003</v>
      </c>
    </row>
    <row r="1186" spans="2:3">
      <c r="B1186" s="861" t="s">
        <v>3730</v>
      </c>
      <c r="C1186" s="861" t="s">
        <v>22004</v>
      </c>
    </row>
    <row r="1187" spans="2:3">
      <c r="B1187" s="861" t="s">
        <v>3731</v>
      </c>
      <c r="C1187" s="861" t="s">
        <v>22005</v>
      </c>
    </row>
    <row r="1188" spans="2:3">
      <c r="B1188" s="861" t="s">
        <v>3732</v>
      </c>
      <c r="C1188" s="861" t="s">
        <v>22006</v>
      </c>
    </row>
    <row r="1189" spans="2:3">
      <c r="B1189" s="861" t="s">
        <v>3733</v>
      </c>
      <c r="C1189" s="861" t="s">
        <v>22007</v>
      </c>
    </row>
    <row r="1190" spans="2:3">
      <c r="B1190" s="861" t="s">
        <v>3734</v>
      </c>
      <c r="C1190" s="861" t="s">
        <v>22008</v>
      </c>
    </row>
    <row r="1191" spans="2:3">
      <c r="B1191" s="861" t="s">
        <v>3735</v>
      </c>
      <c r="C1191" s="861" t="s">
        <v>22009</v>
      </c>
    </row>
    <row r="1192" spans="2:3">
      <c r="B1192" s="861" t="s">
        <v>3736</v>
      </c>
      <c r="C1192" s="861" t="s">
        <v>22010</v>
      </c>
    </row>
    <row r="1193" spans="2:3">
      <c r="B1193" s="861" t="s">
        <v>3737</v>
      </c>
      <c r="C1193" s="861" t="s">
        <v>22011</v>
      </c>
    </row>
    <row r="1194" spans="2:3">
      <c r="B1194" s="861" t="s">
        <v>3738</v>
      </c>
      <c r="C1194" s="861" t="s">
        <v>22012</v>
      </c>
    </row>
    <row r="1195" spans="2:3">
      <c r="B1195" s="861" t="s">
        <v>3739</v>
      </c>
      <c r="C1195" s="861" t="s">
        <v>22013</v>
      </c>
    </row>
    <row r="1196" spans="2:3">
      <c r="B1196" s="861" t="s">
        <v>3740</v>
      </c>
      <c r="C1196" s="861" t="s">
        <v>22014</v>
      </c>
    </row>
    <row r="1197" spans="2:3">
      <c r="B1197" s="861" t="s">
        <v>3741</v>
      </c>
      <c r="C1197" s="861" t="s">
        <v>22015</v>
      </c>
    </row>
    <row r="1198" spans="2:3">
      <c r="B1198" s="861" t="s">
        <v>3742</v>
      </c>
      <c r="C1198" s="861" t="s">
        <v>22016</v>
      </c>
    </row>
    <row r="1199" spans="2:3">
      <c r="B1199" s="861" t="s">
        <v>3743</v>
      </c>
      <c r="C1199" s="861" t="s">
        <v>22017</v>
      </c>
    </row>
    <row r="1200" spans="2:3">
      <c r="B1200" s="861" t="s">
        <v>3744</v>
      </c>
      <c r="C1200" s="861" t="s">
        <v>22018</v>
      </c>
    </row>
    <row r="1201" spans="2:3">
      <c r="B1201" s="861" t="s">
        <v>3745</v>
      </c>
      <c r="C1201" s="861" t="s">
        <v>22019</v>
      </c>
    </row>
    <row r="1202" spans="2:3">
      <c r="B1202" s="861" t="s">
        <v>3746</v>
      </c>
      <c r="C1202" s="861" t="s">
        <v>22020</v>
      </c>
    </row>
    <row r="1203" spans="2:3">
      <c r="B1203" s="861" t="s">
        <v>3747</v>
      </c>
      <c r="C1203" s="861" t="s">
        <v>22021</v>
      </c>
    </row>
    <row r="1204" spans="2:3">
      <c r="B1204" s="861" t="s">
        <v>3748</v>
      </c>
      <c r="C1204" s="861" t="s">
        <v>22022</v>
      </c>
    </row>
    <row r="1205" spans="2:3">
      <c r="B1205" s="861" t="s">
        <v>3750</v>
      </c>
      <c r="C1205" s="861" t="s">
        <v>22023</v>
      </c>
    </row>
    <row r="1206" spans="2:3">
      <c r="B1206" s="861" t="s">
        <v>3751</v>
      </c>
      <c r="C1206" s="861" t="s">
        <v>22024</v>
      </c>
    </row>
    <row r="1207" spans="2:3">
      <c r="B1207" s="861" t="s">
        <v>3753</v>
      </c>
      <c r="C1207" s="861" t="s">
        <v>22025</v>
      </c>
    </row>
    <row r="1208" spans="2:3">
      <c r="B1208" s="861" t="s">
        <v>3754</v>
      </c>
      <c r="C1208" s="861" t="s">
        <v>22026</v>
      </c>
    </row>
    <row r="1209" spans="2:3">
      <c r="B1209" s="861" t="s">
        <v>3755</v>
      </c>
      <c r="C1209" s="861" t="s">
        <v>22027</v>
      </c>
    </row>
    <row r="1210" spans="2:3">
      <c r="B1210" s="861" t="s">
        <v>3756</v>
      </c>
      <c r="C1210" s="861" t="s">
        <v>22028</v>
      </c>
    </row>
    <row r="1211" spans="2:3">
      <c r="B1211" s="861" t="s">
        <v>1796</v>
      </c>
      <c r="C1211" s="861" t="s">
        <v>22029</v>
      </c>
    </row>
    <row r="1212" spans="2:3">
      <c r="B1212" s="861" t="s">
        <v>22030</v>
      </c>
      <c r="C1212" s="861" t="s">
        <v>22031</v>
      </c>
    </row>
    <row r="1213" spans="2:3">
      <c r="B1213" s="861" t="s">
        <v>1797</v>
      </c>
      <c r="C1213" s="861" t="s">
        <v>22032</v>
      </c>
    </row>
    <row r="1214" spans="2:3">
      <c r="B1214" s="861" t="s">
        <v>1798</v>
      </c>
      <c r="C1214" s="861" t="s">
        <v>22033</v>
      </c>
    </row>
    <row r="1215" spans="2:3">
      <c r="B1215" s="861" t="s">
        <v>1799</v>
      </c>
      <c r="C1215" s="861" t="s">
        <v>22034</v>
      </c>
    </row>
    <row r="1216" spans="2:3">
      <c r="B1216" s="861" t="s">
        <v>22035</v>
      </c>
      <c r="C1216" s="861" t="s">
        <v>22036</v>
      </c>
    </row>
    <row r="1217" spans="2:3">
      <c r="B1217" s="861" t="s">
        <v>1800</v>
      </c>
      <c r="C1217" s="861" t="s">
        <v>22037</v>
      </c>
    </row>
    <row r="1218" spans="2:3">
      <c r="B1218" s="861" t="s">
        <v>22038</v>
      </c>
      <c r="C1218" s="861" t="s">
        <v>22039</v>
      </c>
    </row>
    <row r="1219" spans="2:3">
      <c r="B1219" s="861" t="s">
        <v>1801</v>
      </c>
      <c r="C1219" s="861" t="s">
        <v>22040</v>
      </c>
    </row>
    <row r="1220" spans="2:3">
      <c r="B1220" s="861" t="s">
        <v>1802</v>
      </c>
      <c r="C1220" s="861" t="s">
        <v>22041</v>
      </c>
    </row>
    <row r="1221" spans="2:3">
      <c r="B1221" s="861" t="s">
        <v>1803</v>
      </c>
      <c r="C1221" s="861" t="s">
        <v>22042</v>
      </c>
    </row>
    <row r="1222" spans="2:3">
      <c r="B1222" s="861" t="s">
        <v>3153</v>
      </c>
      <c r="C1222" s="861" t="s">
        <v>22043</v>
      </c>
    </row>
    <row r="1223" spans="2:3">
      <c r="B1223" s="861" t="s">
        <v>3155</v>
      </c>
      <c r="C1223" s="861" t="s">
        <v>22044</v>
      </c>
    </row>
    <row r="1224" spans="2:3">
      <c r="B1224" s="861" t="s">
        <v>3157</v>
      </c>
      <c r="C1224" s="861" t="s">
        <v>22045</v>
      </c>
    </row>
    <row r="1225" spans="2:3">
      <c r="B1225" s="861" t="s">
        <v>3158</v>
      </c>
      <c r="C1225" s="861" t="s">
        <v>22046</v>
      </c>
    </row>
    <row r="1226" spans="2:3">
      <c r="B1226" s="861" t="s">
        <v>3159</v>
      </c>
      <c r="C1226" s="861" t="s">
        <v>22047</v>
      </c>
    </row>
    <row r="1227" spans="2:3">
      <c r="B1227" s="861" t="s">
        <v>3160</v>
      </c>
      <c r="C1227" s="861" t="s">
        <v>22048</v>
      </c>
    </row>
    <row r="1228" spans="2:3">
      <c r="B1228" s="861" t="s">
        <v>3161</v>
      </c>
      <c r="C1228" s="861" t="s">
        <v>22049</v>
      </c>
    </row>
    <row r="1229" spans="2:3">
      <c r="B1229" s="861" t="s">
        <v>3162</v>
      </c>
      <c r="C1229" s="861" t="s">
        <v>22050</v>
      </c>
    </row>
    <row r="1230" spans="2:3">
      <c r="B1230" s="861" t="s">
        <v>3163</v>
      </c>
      <c r="C1230" s="861" t="s">
        <v>22051</v>
      </c>
    </row>
    <row r="1231" spans="2:3">
      <c r="B1231" s="861" t="s">
        <v>3164</v>
      </c>
      <c r="C1231" s="861" t="s">
        <v>22052</v>
      </c>
    </row>
    <row r="1232" spans="2:3">
      <c r="B1232" s="861" t="s">
        <v>3165</v>
      </c>
      <c r="C1232" s="861" t="s">
        <v>22053</v>
      </c>
    </row>
    <row r="1233" spans="2:3">
      <c r="B1233" s="861" t="s">
        <v>3166</v>
      </c>
      <c r="C1233" s="861" t="s">
        <v>22054</v>
      </c>
    </row>
    <row r="1234" spans="2:3">
      <c r="B1234" s="861" t="s">
        <v>3167</v>
      </c>
      <c r="C1234" s="861" t="s">
        <v>22055</v>
      </c>
    </row>
    <row r="1235" spans="2:3">
      <c r="B1235" s="861" t="s">
        <v>3168</v>
      </c>
      <c r="C1235" s="861" t="s">
        <v>22056</v>
      </c>
    </row>
    <row r="1236" spans="2:3">
      <c r="B1236" s="861" t="s">
        <v>3169</v>
      </c>
      <c r="C1236" s="861" t="s">
        <v>22057</v>
      </c>
    </row>
    <row r="1237" spans="2:3">
      <c r="B1237" s="861" t="s">
        <v>3170</v>
      </c>
      <c r="C1237" s="861" t="s">
        <v>22058</v>
      </c>
    </row>
    <row r="1238" spans="2:3">
      <c r="B1238" s="861" t="s">
        <v>3171</v>
      </c>
      <c r="C1238" s="861" t="s">
        <v>22059</v>
      </c>
    </row>
    <row r="1239" spans="2:3">
      <c r="B1239" s="861" t="s">
        <v>22060</v>
      </c>
      <c r="C1239" s="861" t="s">
        <v>22061</v>
      </c>
    </row>
    <row r="1240" spans="2:3">
      <c r="B1240" s="861" t="s">
        <v>3172</v>
      </c>
      <c r="C1240" s="861" t="s">
        <v>22062</v>
      </c>
    </row>
    <row r="1241" spans="2:3">
      <c r="B1241" s="861" t="s">
        <v>3173</v>
      </c>
      <c r="C1241" s="861" t="s">
        <v>22063</v>
      </c>
    </row>
    <row r="1242" spans="2:3">
      <c r="B1242" s="861" t="s">
        <v>3174</v>
      </c>
      <c r="C1242" s="861" t="s">
        <v>22064</v>
      </c>
    </row>
    <row r="1243" spans="2:3">
      <c r="B1243" s="861" t="s">
        <v>3176</v>
      </c>
      <c r="C1243" s="861" t="s">
        <v>22065</v>
      </c>
    </row>
    <row r="1244" spans="2:3">
      <c r="B1244" s="861" t="s">
        <v>3177</v>
      </c>
      <c r="C1244" s="861" t="s">
        <v>22066</v>
      </c>
    </row>
    <row r="1245" spans="2:3">
      <c r="B1245" s="861" t="s">
        <v>3178</v>
      </c>
      <c r="C1245" s="861" t="s">
        <v>22067</v>
      </c>
    </row>
    <row r="1246" spans="2:3">
      <c r="B1246" s="861" t="s">
        <v>22068</v>
      </c>
      <c r="C1246" s="861" t="s">
        <v>22069</v>
      </c>
    </row>
    <row r="1247" spans="2:3">
      <c r="B1247" s="861" t="s">
        <v>3180</v>
      </c>
      <c r="C1247" s="861" t="s">
        <v>22070</v>
      </c>
    </row>
    <row r="1248" spans="2:3">
      <c r="B1248" s="861" t="s">
        <v>3181</v>
      </c>
      <c r="C1248" s="861" t="s">
        <v>22071</v>
      </c>
    </row>
    <row r="1249" spans="2:3">
      <c r="B1249" s="861" t="s">
        <v>3182</v>
      </c>
      <c r="C1249" s="861" t="s">
        <v>22072</v>
      </c>
    </row>
    <row r="1250" spans="2:3">
      <c r="B1250" s="861" t="s">
        <v>3317</v>
      </c>
      <c r="C1250" s="861" t="s">
        <v>22073</v>
      </c>
    </row>
    <row r="1251" spans="2:3">
      <c r="B1251" s="861" t="s">
        <v>3319</v>
      </c>
      <c r="C1251" s="861" t="s">
        <v>22074</v>
      </c>
    </row>
    <row r="1252" spans="2:3">
      <c r="B1252" s="861" t="s">
        <v>3320</v>
      </c>
      <c r="C1252" s="861" t="s">
        <v>22075</v>
      </c>
    </row>
    <row r="1253" spans="2:3">
      <c r="B1253" s="861" t="s">
        <v>3321</v>
      </c>
      <c r="C1253" s="861" t="s">
        <v>22076</v>
      </c>
    </row>
    <row r="1254" spans="2:3">
      <c r="B1254" s="861" t="s">
        <v>3322</v>
      </c>
      <c r="C1254" s="861" t="s">
        <v>22077</v>
      </c>
    </row>
    <row r="1255" spans="2:3">
      <c r="B1255" s="861" t="s">
        <v>3323</v>
      </c>
      <c r="C1255" s="861" t="s">
        <v>22078</v>
      </c>
    </row>
    <row r="1256" spans="2:3">
      <c r="B1256" s="861" t="s">
        <v>3324</v>
      </c>
      <c r="C1256" s="861" t="s">
        <v>22079</v>
      </c>
    </row>
    <row r="1257" spans="2:3">
      <c r="B1257" s="861" t="s">
        <v>1902</v>
      </c>
      <c r="C1257" s="861" t="s">
        <v>22080</v>
      </c>
    </row>
    <row r="1258" spans="2:3">
      <c r="B1258" s="861" t="s">
        <v>2225</v>
      </c>
      <c r="C1258" s="861" t="s">
        <v>22081</v>
      </c>
    </row>
    <row r="1259" spans="2:3">
      <c r="B1259" s="861" t="s">
        <v>3184</v>
      </c>
      <c r="C1259" s="861" t="s">
        <v>22082</v>
      </c>
    </row>
    <row r="1260" spans="2:3">
      <c r="B1260" s="861" t="s">
        <v>3185</v>
      </c>
      <c r="C1260" s="861" t="s">
        <v>22083</v>
      </c>
    </row>
    <row r="1261" spans="2:3">
      <c r="B1261" s="861" t="s">
        <v>22084</v>
      </c>
      <c r="C1261" s="861" t="s">
        <v>22085</v>
      </c>
    </row>
    <row r="1262" spans="2:3">
      <c r="B1262" s="861" t="s">
        <v>3187</v>
      </c>
      <c r="C1262" s="861" t="s">
        <v>22086</v>
      </c>
    </row>
    <row r="1263" spans="2:3">
      <c r="B1263" s="861" t="s">
        <v>3188</v>
      </c>
      <c r="C1263" s="861" t="s">
        <v>22087</v>
      </c>
    </row>
    <row r="1264" spans="2:3">
      <c r="B1264" s="861" t="s">
        <v>3189</v>
      </c>
      <c r="C1264" s="861" t="s">
        <v>22088</v>
      </c>
    </row>
    <row r="1265" spans="2:3">
      <c r="B1265" s="861" t="s">
        <v>3190</v>
      </c>
      <c r="C1265" s="861" t="s">
        <v>22089</v>
      </c>
    </row>
    <row r="1266" spans="2:3">
      <c r="B1266" s="861" t="s">
        <v>3191</v>
      </c>
      <c r="C1266" s="861" t="s">
        <v>22090</v>
      </c>
    </row>
    <row r="1267" spans="2:3">
      <c r="B1267" s="861" t="s">
        <v>3192</v>
      </c>
      <c r="C1267" s="861" t="s">
        <v>22091</v>
      </c>
    </row>
    <row r="1268" spans="2:3">
      <c r="B1268" s="861" t="s">
        <v>3193</v>
      </c>
      <c r="C1268" s="861" t="s">
        <v>22092</v>
      </c>
    </row>
    <row r="1269" spans="2:3">
      <c r="B1269" s="861" t="s">
        <v>3194</v>
      </c>
      <c r="C1269" s="861" t="s">
        <v>22093</v>
      </c>
    </row>
    <row r="1270" spans="2:3">
      <c r="B1270" s="861" t="s">
        <v>3196</v>
      </c>
      <c r="C1270" s="861" t="s">
        <v>22094</v>
      </c>
    </row>
    <row r="1271" spans="2:3">
      <c r="B1271" s="861" t="s">
        <v>3198</v>
      </c>
      <c r="C1271" s="861" t="s">
        <v>22095</v>
      </c>
    </row>
    <row r="1272" spans="2:3">
      <c r="B1272" s="861" t="s">
        <v>3199</v>
      </c>
      <c r="C1272" s="861" t="s">
        <v>22096</v>
      </c>
    </row>
    <row r="1273" spans="2:3">
      <c r="B1273" s="861" t="s">
        <v>3200</v>
      </c>
      <c r="C1273" s="861" t="s">
        <v>22097</v>
      </c>
    </row>
    <row r="1274" spans="2:3">
      <c r="B1274" s="861" t="s">
        <v>22098</v>
      </c>
      <c r="C1274" s="861" t="s">
        <v>12140</v>
      </c>
    </row>
    <row r="1275" spans="2:3">
      <c r="B1275" s="861" t="s">
        <v>22099</v>
      </c>
      <c r="C1275" s="861" t="s">
        <v>5794</v>
      </c>
    </row>
    <row r="1276" spans="2:3">
      <c r="B1276" s="861" t="s">
        <v>22100</v>
      </c>
      <c r="C1276" s="861" t="s">
        <v>5796</v>
      </c>
    </row>
    <row r="1277" spans="2:3">
      <c r="B1277" s="861" t="s">
        <v>22101</v>
      </c>
      <c r="C1277" s="861" t="s">
        <v>22102</v>
      </c>
    </row>
    <row r="1278" spans="2:3">
      <c r="B1278" s="861" t="s">
        <v>7055</v>
      </c>
      <c r="C1278" s="861" t="s">
        <v>22103</v>
      </c>
    </row>
    <row r="1279" spans="2:3">
      <c r="B1279" s="861" t="s">
        <v>22104</v>
      </c>
      <c r="C1279" s="861" t="s">
        <v>22105</v>
      </c>
    </row>
    <row r="1280" spans="2:3">
      <c r="B1280" s="861" t="s">
        <v>22106</v>
      </c>
      <c r="C1280" s="861" t="s">
        <v>22107</v>
      </c>
    </row>
    <row r="1281" spans="2:3">
      <c r="B1281" s="861" t="s">
        <v>22108</v>
      </c>
      <c r="C1281" s="861" t="s">
        <v>22109</v>
      </c>
    </row>
    <row r="1282" spans="2:3">
      <c r="B1282" s="861" t="s">
        <v>22110</v>
      </c>
      <c r="C1282" s="861" t="s">
        <v>22111</v>
      </c>
    </row>
    <row r="1283" spans="2:3">
      <c r="B1283" s="861" t="s">
        <v>22112</v>
      </c>
      <c r="C1283" s="861" t="s">
        <v>22113</v>
      </c>
    </row>
    <row r="1284" spans="2:3">
      <c r="B1284" s="861" t="s">
        <v>22114</v>
      </c>
      <c r="C1284" s="861" t="s">
        <v>22115</v>
      </c>
    </row>
    <row r="1285" spans="2:3">
      <c r="B1285" s="861" t="s">
        <v>22116</v>
      </c>
      <c r="C1285" s="861" t="s">
        <v>22117</v>
      </c>
    </row>
    <row r="1286" spans="2:3">
      <c r="B1286" s="861" t="s">
        <v>7059</v>
      </c>
      <c r="C1286" s="861" t="s">
        <v>22118</v>
      </c>
    </row>
    <row r="1287" spans="2:3">
      <c r="B1287" s="861" t="s">
        <v>22119</v>
      </c>
      <c r="C1287" s="861" t="s">
        <v>22120</v>
      </c>
    </row>
    <row r="1288" spans="2:3">
      <c r="B1288" s="861" t="s">
        <v>22121</v>
      </c>
      <c r="C1288" s="861" t="s">
        <v>22122</v>
      </c>
    </row>
    <row r="1289" spans="2:3">
      <c r="B1289" s="861" t="s">
        <v>22123</v>
      </c>
      <c r="C1289" s="861" t="s">
        <v>7069</v>
      </c>
    </row>
    <row r="1290" spans="2:3">
      <c r="B1290" s="861" t="s">
        <v>22124</v>
      </c>
      <c r="C1290" s="861" t="s">
        <v>7083</v>
      </c>
    </row>
    <row r="1291" spans="2:3">
      <c r="B1291" s="861" t="s">
        <v>22125</v>
      </c>
      <c r="C1291" s="861" t="s">
        <v>7105</v>
      </c>
    </row>
    <row r="1292" spans="2:3">
      <c r="B1292" s="861" t="s">
        <v>22126</v>
      </c>
      <c r="C1292" s="861" t="s">
        <v>22127</v>
      </c>
    </row>
    <row r="1293" spans="2:3">
      <c r="B1293" s="861" t="s">
        <v>22128</v>
      </c>
      <c r="C1293" s="861" t="s">
        <v>22129</v>
      </c>
    </row>
    <row r="1294" spans="2:3">
      <c r="B1294" s="861" t="s">
        <v>22130</v>
      </c>
      <c r="C1294" s="861" t="s">
        <v>22131</v>
      </c>
    </row>
    <row r="1295" spans="2:3">
      <c r="B1295" s="861" t="s">
        <v>22132</v>
      </c>
      <c r="C1295" s="861" t="s">
        <v>22133</v>
      </c>
    </row>
    <row r="1296" spans="2:3">
      <c r="B1296" s="861" t="s">
        <v>22134</v>
      </c>
      <c r="C1296" s="861" t="s">
        <v>22135</v>
      </c>
    </row>
    <row r="1297" spans="2:3">
      <c r="B1297" s="861" t="s">
        <v>22136</v>
      </c>
      <c r="C1297" s="861" t="s">
        <v>22137</v>
      </c>
    </row>
    <row r="1298" spans="2:3">
      <c r="B1298" s="861" t="s">
        <v>12090</v>
      </c>
      <c r="C1298" s="861" t="s">
        <v>22138</v>
      </c>
    </row>
    <row r="1299" spans="2:3">
      <c r="B1299" s="861" t="s">
        <v>22139</v>
      </c>
      <c r="C1299" s="861" t="s">
        <v>22140</v>
      </c>
    </row>
    <row r="1300" spans="2:3">
      <c r="B1300" s="861" t="s">
        <v>22141</v>
      </c>
      <c r="C1300" s="861" t="s">
        <v>22142</v>
      </c>
    </row>
    <row r="1301" spans="2:3">
      <c r="B1301" s="861" t="s">
        <v>22143</v>
      </c>
      <c r="C1301" s="861" t="s">
        <v>22144</v>
      </c>
    </row>
    <row r="1302" spans="2:3">
      <c r="B1302" s="861" t="s">
        <v>22145</v>
      </c>
      <c r="C1302" s="861" t="s">
        <v>22146</v>
      </c>
    </row>
    <row r="1303" spans="2:3">
      <c r="B1303" s="861" t="s">
        <v>22147</v>
      </c>
      <c r="C1303" s="861" t="s">
        <v>22148</v>
      </c>
    </row>
    <row r="1304" spans="2:3">
      <c r="B1304" s="861" t="s">
        <v>22149</v>
      </c>
      <c r="C1304" s="861" t="s">
        <v>22150</v>
      </c>
    </row>
    <row r="1305" spans="2:3">
      <c r="B1305" s="861" t="s">
        <v>22151</v>
      </c>
      <c r="C1305" s="861" t="s">
        <v>22152</v>
      </c>
    </row>
    <row r="1306" spans="2:3">
      <c r="B1306" s="861" t="s">
        <v>22153</v>
      </c>
      <c r="C1306" s="861" t="s">
        <v>22154</v>
      </c>
    </row>
    <row r="1307" spans="2:3">
      <c r="B1307" s="861" t="s">
        <v>22155</v>
      </c>
      <c r="C1307" s="861" t="s">
        <v>22156</v>
      </c>
    </row>
    <row r="1308" spans="2:3">
      <c r="B1308" s="861" t="s">
        <v>22157</v>
      </c>
      <c r="C1308" s="861" t="s">
        <v>22158</v>
      </c>
    </row>
    <row r="1309" spans="2:3">
      <c r="B1309" s="861" t="s">
        <v>22159</v>
      </c>
      <c r="C1309" s="861" t="s">
        <v>22160</v>
      </c>
    </row>
    <row r="1310" spans="2:3">
      <c r="B1310" s="861" t="s">
        <v>22161</v>
      </c>
      <c r="C1310" s="861" t="s">
        <v>22162</v>
      </c>
    </row>
    <row r="1311" spans="2:3">
      <c r="B1311" s="861" t="s">
        <v>22163</v>
      </c>
      <c r="C1311" s="861" t="s">
        <v>22164</v>
      </c>
    </row>
    <row r="1312" spans="2:3">
      <c r="B1312" s="861" t="s">
        <v>22165</v>
      </c>
      <c r="C1312" s="861" t="s">
        <v>22166</v>
      </c>
    </row>
    <row r="1313" spans="2:3">
      <c r="B1313" s="861" t="s">
        <v>22167</v>
      </c>
      <c r="C1313" s="861" t="s">
        <v>22168</v>
      </c>
    </row>
    <row r="1314" spans="2:3">
      <c r="B1314" s="861" t="s">
        <v>22169</v>
      </c>
      <c r="C1314" s="861" t="s">
        <v>22170</v>
      </c>
    </row>
    <row r="1315" spans="2:3">
      <c r="B1315" s="861" t="s">
        <v>22171</v>
      </c>
      <c r="C1315" s="861" t="s">
        <v>22172</v>
      </c>
    </row>
    <row r="1316" spans="2:3">
      <c r="B1316" s="861" t="s">
        <v>12440</v>
      </c>
      <c r="C1316" s="861" t="s">
        <v>22173</v>
      </c>
    </row>
    <row r="1317" spans="2:3">
      <c r="B1317" s="861" t="s">
        <v>22174</v>
      </c>
      <c r="C1317" s="861" t="s">
        <v>22175</v>
      </c>
    </row>
    <row r="1318" spans="2:3">
      <c r="B1318" s="861" t="s">
        <v>12445</v>
      </c>
      <c r="C1318" s="861" t="s">
        <v>22176</v>
      </c>
    </row>
    <row r="1319" spans="2:3">
      <c r="B1319" s="861" t="s">
        <v>12448</v>
      </c>
      <c r="C1319" s="861" t="s">
        <v>22177</v>
      </c>
    </row>
    <row r="1320" spans="2:3">
      <c r="B1320" s="861" t="s">
        <v>12451</v>
      </c>
      <c r="C1320" s="861" t="s">
        <v>22178</v>
      </c>
    </row>
    <row r="1321" spans="2:3">
      <c r="B1321" s="861" t="s">
        <v>12454</v>
      </c>
      <c r="C1321" s="861" t="s">
        <v>22179</v>
      </c>
    </row>
    <row r="1322" spans="2:3">
      <c r="B1322" s="861" t="s">
        <v>12457</v>
      </c>
      <c r="C1322" s="861" t="s">
        <v>22180</v>
      </c>
    </row>
    <row r="1323" spans="2:3">
      <c r="B1323" s="861" t="s">
        <v>12460</v>
      </c>
      <c r="C1323" s="861" t="s">
        <v>22181</v>
      </c>
    </row>
    <row r="1324" spans="2:3">
      <c r="B1324" s="861" t="s">
        <v>13320</v>
      </c>
      <c r="C1324" s="861" t="s">
        <v>22182</v>
      </c>
    </row>
    <row r="1325" spans="2:3">
      <c r="B1325" s="861" t="s">
        <v>13323</v>
      </c>
      <c r="C1325" s="861" t="s">
        <v>22183</v>
      </c>
    </row>
    <row r="1326" spans="2:3">
      <c r="B1326" s="861" t="s">
        <v>13326</v>
      </c>
      <c r="C1326" s="861" t="s">
        <v>22184</v>
      </c>
    </row>
    <row r="1327" spans="2:3">
      <c r="B1327" s="861" t="s">
        <v>13329</v>
      </c>
      <c r="C1327" s="861" t="s">
        <v>22185</v>
      </c>
    </row>
    <row r="1328" spans="2:3">
      <c r="B1328" s="861" t="s">
        <v>13332</v>
      </c>
      <c r="C1328" s="861" t="s">
        <v>22186</v>
      </c>
    </row>
    <row r="1329" spans="2:3">
      <c r="B1329" s="861" t="s">
        <v>13335</v>
      </c>
      <c r="C1329" s="861" t="s">
        <v>22187</v>
      </c>
    </row>
    <row r="1330" spans="2:3">
      <c r="B1330" s="861" t="s">
        <v>13338</v>
      </c>
      <c r="C1330" s="861" t="s">
        <v>22188</v>
      </c>
    </row>
    <row r="1331" spans="2:3">
      <c r="B1331" s="861" t="s">
        <v>13341</v>
      </c>
      <c r="C1331" s="861" t="s">
        <v>22189</v>
      </c>
    </row>
    <row r="1332" spans="2:3">
      <c r="B1332" s="861" t="s">
        <v>13344</v>
      </c>
      <c r="C1332" s="861" t="s">
        <v>22190</v>
      </c>
    </row>
    <row r="1333" spans="2:3">
      <c r="B1333" s="861" t="s">
        <v>22191</v>
      </c>
      <c r="C1333" s="861" t="s">
        <v>22192</v>
      </c>
    </row>
    <row r="1334" spans="2:3">
      <c r="B1334" s="861" t="s">
        <v>6965</v>
      </c>
      <c r="C1334" s="861" t="s">
        <v>22193</v>
      </c>
    </row>
    <row r="1335" spans="2:3">
      <c r="B1335" s="861" t="s">
        <v>6966</v>
      </c>
      <c r="C1335" s="861" t="s">
        <v>22194</v>
      </c>
    </row>
    <row r="1336" spans="2:3">
      <c r="B1336" s="861" t="s">
        <v>22195</v>
      </c>
      <c r="C1336" s="861" t="s">
        <v>22196</v>
      </c>
    </row>
    <row r="1337" spans="2:3">
      <c r="B1337" s="861" t="s">
        <v>14382</v>
      </c>
      <c r="C1337" s="861" t="s">
        <v>22197</v>
      </c>
    </row>
    <row r="1338" spans="2:3">
      <c r="B1338" s="861" t="s">
        <v>22198</v>
      </c>
      <c r="C1338" s="861" t="s">
        <v>22199</v>
      </c>
    </row>
    <row r="1339" spans="2:3">
      <c r="B1339" s="861" t="s">
        <v>22200</v>
      </c>
      <c r="C1339" s="861" t="s">
        <v>22201</v>
      </c>
    </row>
    <row r="1340" spans="2:3">
      <c r="B1340" s="861" t="s">
        <v>22202</v>
      </c>
      <c r="C1340" s="861" t="s">
        <v>22203</v>
      </c>
    </row>
    <row r="1341" spans="2:3">
      <c r="B1341" s="861" t="s">
        <v>22204</v>
      </c>
      <c r="C1341" s="861" t="s">
        <v>22205</v>
      </c>
    </row>
    <row r="1342" spans="2:3">
      <c r="B1342" s="861" t="s">
        <v>22206</v>
      </c>
      <c r="C1342" s="861" t="s">
        <v>22207</v>
      </c>
    </row>
    <row r="1343" spans="2:3">
      <c r="B1343" s="861" t="s">
        <v>22208</v>
      </c>
      <c r="C1343" s="861" t="s">
        <v>22209</v>
      </c>
    </row>
    <row r="1344" spans="2:3">
      <c r="B1344" s="861" t="s">
        <v>22210</v>
      </c>
      <c r="C1344" s="861" t="s">
        <v>22211</v>
      </c>
    </row>
    <row r="1345" spans="2:3">
      <c r="B1345" s="861" t="s">
        <v>22212</v>
      </c>
      <c r="C1345" s="861" t="s">
        <v>22213</v>
      </c>
    </row>
    <row r="1346" spans="2:3">
      <c r="B1346" s="861" t="s">
        <v>22214</v>
      </c>
      <c r="C1346" s="861" t="s">
        <v>22215</v>
      </c>
    </row>
    <row r="1347" spans="2:3">
      <c r="B1347" s="861" t="s">
        <v>22216</v>
      </c>
      <c r="C1347" s="861" t="s">
        <v>22217</v>
      </c>
    </row>
    <row r="1348" spans="2:3">
      <c r="B1348" s="861" t="s">
        <v>22218</v>
      </c>
      <c r="C1348" s="861" t="s">
        <v>22219</v>
      </c>
    </row>
    <row r="1349" spans="2:3">
      <c r="B1349" s="861" t="s">
        <v>22220</v>
      </c>
      <c r="C1349" s="861" t="s">
        <v>22221</v>
      </c>
    </row>
    <row r="1350" spans="2:3">
      <c r="B1350" s="861" t="s">
        <v>22222</v>
      </c>
      <c r="C1350" s="861" t="s">
        <v>22223</v>
      </c>
    </row>
    <row r="1351" spans="2:3">
      <c r="B1351" s="861" t="s">
        <v>22224</v>
      </c>
      <c r="C1351" s="861" t="s">
        <v>22225</v>
      </c>
    </row>
    <row r="1352" spans="2:3">
      <c r="B1352" s="861" t="s">
        <v>22226</v>
      </c>
      <c r="C1352" s="861" t="s">
        <v>22227</v>
      </c>
    </row>
    <row r="1353" spans="2:3">
      <c r="B1353" s="861" t="s">
        <v>22228</v>
      </c>
      <c r="C1353" s="861" t="s">
        <v>22229</v>
      </c>
    </row>
    <row r="1354" spans="2:3">
      <c r="B1354" s="861" t="s">
        <v>22230</v>
      </c>
      <c r="C1354" s="861" t="s">
        <v>22231</v>
      </c>
    </row>
    <row r="1355" spans="2:3">
      <c r="B1355" s="861" t="s">
        <v>22232</v>
      </c>
      <c r="C1355" s="861" t="s">
        <v>22233</v>
      </c>
    </row>
    <row r="1356" spans="2:3">
      <c r="B1356" s="861" t="s">
        <v>22234</v>
      </c>
      <c r="C1356" s="861" t="s">
        <v>22235</v>
      </c>
    </row>
    <row r="1357" spans="2:3">
      <c r="B1357" s="861" t="s">
        <v>22236</v>
      </c>
      <c r="C1357" s="861" t="s">
        <v>22237</v>
      </c>
    </row>
    <row r="1358" spans="2:3">
      <c r="B1358" s="861" t="s">
        <v>7937</v>
      </c>
      <c r="C1358" s="861" t="s">
        <v>22238</v>
      </c>
    </row>
    <row r="1359" spans="2:3">
      <c r="B1359" s="861" t="s">
        <v>7940</v>
      </c>
      <c r="C1359" s="861" t="s">
        <v>22239</v>
      </c>
    </row>
    <row r="1360" spans="2:3">
      <c r="B1360" s="861" t="s">
        <v>7943</v>
      </c>
      <c r="C1360" s="861" t="s">
        <v>22240</v>
      </c>
    </row>
    <row r="1361" spans="2:3">
      <c r="B1361" s="861" t="s">
        <v>7946</v>
      </c>
      <c r="C1361" s="861" t="s">
        <v>22241</v>
      </c>
    </row>
    <row r="1362" spans="2:3">
      <c r="B1362" s="861" t="s">
        <v>7949</v>
      </c>
      <c r="C1362" s="861" t="s">
        <v>22242</v>
      </c>
    </row>
    <row r="1363" spans="2:3">
      <c r="B1363" s="861" t="s">
        <v>7952</v>
      </c>
      <c r="C1363" s="861" t="s">
        <v>22243</v>
      </c>
    </row>
    <row r="1364" spans="2:3">
      <c r="B1364" s="861" t="s">
        <v>22244</v>
      </c>
      <c r="C1364" s="861" t="s">
        <v>22245</v>
      </c>
    </row>
    <row r="1365" spans="2:3">
      <c r="B1365" s="861" t="s">
        <v>22246</v>
      </c>
      <c r="C1365" s="861" t="s">
        <v>22247</v>
      </c>
    </row>
    <row r="1366" spans="2:3">
      <c r="B1366" s="861" t="s">
        <v>12468</v>
      </c>
      <c r="C1366" s="861" t="s">
        <v>22248</v>
      </c>
    </row>
    <row r="1367" spans="2:3">
      <c r="B1367" s="861" t="s">
        <v>12471</v>
      </c>
      <c r="C1367" s="861" t="s">
        <v>22249</v>
      </c>
    </row>
    <row r="1368" spans="2:3">
      <c r="B1368" s="861" t="s">
        <v>12474</v>
      </c>
      <c r="C1368" s="861" t="s">
        <v>22250</v>
      </c>
    </row>
    <row r="1369" spans="2:3">
      <c r="B1369" s="861" t="s">
        <v>12477</v>
      </c>
      <c r="C1369" s="861" t="s">
        <v>22251</v>
      </c>
    </row>
    <row r="1370" spans="2:3">
      <c r="B1370" s="861" t="s">
        <v>12480</v>
      </c>
      <c r="C1370" s="861" t="s">
        <v>22252</v>
      </c>
    </row>
    <row r="1371" spans="2:3">
      <c r="B1371" s="861" t="s">
        <v>12483</v>
      </c>
      <c r="C1371" s="861" t="s">
        <v>22253</v>
      </c>
    </row>
    <row r="1372" spans="2:3">
      <c r="B1372" s="861" t="s">
        <v>12486</v>
      </c>
      <c r="C1372" s="861" t="s">
        <v>22254</v>
      </c>
    </row>
    <row r="1373" spans="2:3">
      <c r="B1373" s="861" t="s">
        <v>12489</v>
      </c>
      <c r="C1373" s="861" t="s">
        <v>22255</v>
      </c>
    </row>
    <row r="1374" spans="2:3">
      <c r="B1374" s="861" t="s">
        <v>12492</v>
      </c>
      <c r="C1374" s="861" t="s">
        <v>22256</v>
      </c>
    </row>
    <row r="1375" spans="2:3">
      <c r="B1375" s="861" t="s">
        <v>12495</v>
      </c>
      <c r="C1375" s="861" t="s">
        <v>22257</v>
      </c>
    </row>
    <row r="1376" spans="2:3">
      <c r="B1376" s="861" t="s">
        <v>12498</v>
      </c>
      <c r="C1376" s="861" t="s">
        <v>22258</v>
      </c>
    </row>
    <row r="1377" spans="2:3">
      <c r="B1377" s="861" t="s">
        <v>12501</v>
      </c>
      <c r="C1377" s="861" t="s">
        <v>22259</v>
      </c>
    </row>
    <row r="1378" spans="2:3">
      <c r="B1378" s="861" t="s">
        <v>12507</v>
      </c>
      <c r="C1378" s="861" t="s">
        <v>22260</v>
      </c>
    </row>
    <row r="1379" spans="2:3">
      <c r="B1379" s="861" t="s">
        <v>12517</v>
      </c>
      <c r="C1379" s="861" t="s">
        <v>22261</v>
      </c>
    </row>
    <row r="1380" spans="2:3">
      <c r="B1380" s="861" t="s">
        <v>12520</v>
      </c>
      <c r="C1380" s="861" t="s">
        <v>22262</v>
      </c>
    </row>
    <row r="1381" spans="2:3">
      <c r="B1381" s="861" t="s">
        <v>12523</v>
      </c>
      <c r="C1381" s="861" t="s">
        <v>22263</v>
      </c>
    </row>
    <row r="1382" spans="2:3">
      <c r="B1382" s="861" t="s">
        <v>12525</v>
      </c>
      <c r="C1382" s="861" t="s">
        <v>22264</v>
      </c>
    </row>
    <row r="1383" spans="2:3">
      <c r="B1383" s="861" t="s">
        <v>12528</v>
      </c>
      <c r="C1383" s="861" t="s">
        <v>22265</v>
      </c>
    </row>
    <row r="1384" spans="2:3">
      <c r="B1384" s="861" t="s">
        <v>12531</v>
      </c>
      <c r="C1384" s="861" t="s">
        <v>22266</v>
      </c>
    </row>
    <row r="1385" spans="2:3">
      <c r="B1385" s="861" t="s">
        <v>12534</v>
      </c>
      <c r="C1385" s="861" t="s">
        <v>22267</v>
      </c>
    </row>
    <row r="1386" spans="2:3">
      <c r="B1386" s="861" t="s">
        <v>12537</v>
      </c>
      <c r="C1386" s="861" t="s">
        <v>22268</v>
      </c>
    </row>
    <row r="1387" spans="2:3">
      <c r="B1387" s="861" t="s">
        <v>12540</v>
      </c>
      <c r="C1387" s="861" t="s">
        <v>22269</v>
      </c>
    </row>
    <row r="1388" spans="2:3">
      <c r="B1388" s="861" t="s">
        <v>12546</v>
      </c>
      <c r="C1388" s="861" t="s">
        <v>12549</v>
      </c>
    </row>
    <row r="1389" spans="2:3">
      <c r="B1389" s="861" t="s">
        <v>12558</v>
      </c>
      <c r="C1389" s="861" t="s">
        <v>22270</v>
      </c>
    </row>
    <row r="1390" spans="2:3">
      <c r="B1390" s="861" t="s">
        <v>12561</v>
      </c>
      <c r="C1390" s="861" t="s">
        <v>22271</v>
      </c>
    </row>
    <row r="1391" spans="2:3">
      <c r="B1391" s="861" t="s">
        <v>12567</v>
      </c>
      <c r="C1391" s="861" t="s">
        <v>22272</v>
      </c>
    </row>
    <row r="1392" spans="2:3">
      <c r="B1392" s="861" t="s">
        <v>12570</v>
      </c>
      <c r="C1392" s="861" t="s">
        <v>22273</v>
      </c>
    </row>
    <row r="1393" spans="2:3">
      <c r="B1393" s="861" t="s">
        <v>12573</v>
      </c>
      <c r="C1393" s="861" t="s">
        <v>22274</v>
      </c>
    </row>
    <row r="1394" spans="2:3">
      <c r="B1394" s="861" t="s">
        <v>12576</v>
      </c>
      <c r="C1394" s="861" t="s">
        <v>22275</v>
      </c>
    </row>
    <row r="1395" spans="2:3">
      <c r="B1395" s="861" t="s">
        <v>12579</v>
      </c>
      <c r="C1395" s="861" t="s">
        <v>22276</v>
      </c>
    </row>
    <row r="1396" spans="2:3">
      <c r="B1396" s="861" t="s">
        <v>12582</v>
      </c>
      <c r="C1396" s="861" t="s">
        <v>22277</v>
      </c>
    </row>
    <row r="1397" spans="2:3">
      <c r="B1397" s="861" t="s">
        <v>12585</v>
      </c>
      <c r="C1397" s="861" t="s">
        <v>22278</v>
      </c>
    </row>
    <row r="1398" spans="2:3">
      <c r="B1398" s="861" t="s">
        <v>12588</v>
      </c>
      <c r="C1398" s="861" t="s">
        <v>22279</v>
      </c>
    </row>
    <row r="1399" spans="2:3">
      <c r="B1399" s="861" t="s">
        <v>12600</v>
      </c>
      <c r="C1399" s="861" t="s">
        <v>22280</v>
      </c>
    </row>
    <row r="1400" spans="2:3">
      <c r="B1400" s="861" t="s">
        <v>12606</v>
      </c>
      <c r="C1400" s="861" t="s">
        <v>22281</v>
      </c>
    </row>
    <row r="1401" spans="2:3">
      <c r="B1401" s="861" t="s">
        <v>12609</v>
      </c>
      <c r="C1401" s="861" t="s">
        <v>22282</v>
      </c>
    </row>
    <row r="1402" spans="2:3">
      <c r="B1402" s="861" t="s">
        <v>12615</v>
      </c>
      <c r="C1402" s="861" t="s">
        <v>22283</v>
      </c>
    </row>
    <row r="1403" spans="2:3">
      <c r="B1403" s="861" t="s">
        <v>12617</v>
      </c>
      <c r="C1403" s="861" t="s">
        <v>22284</v>
      </c>
    </row>
    <row r="1404" spans="2:3">
      <c r="B1404" s="861" t="s">
        <v>12622</v>
      </c>
      <c r="C1404" s="861" t="s">
        <v>22285</v>
      </c>
    </row>
    <row r="1405" spans="2:3">
      <c r="B1405" s="861" t="s">
        <v>12627</v>
      </c>
      <c r="C1405" s="861" t="s">
        <v>22286</v>
      </c>
    </row>
    <row r="1406" spans="2:3">
      <c r="B1406" s="861" t="s">
        <v>12633</v>
      </c>
      <c r="C1406" s="861" t="s">
        <v>22287</v>
      </c>
    </row>
    <row r="1407" spans="2:3">
      <c r="B1407" s="861" t="s">
        <v>12639</v>
      </c>
      <c r="C1407" s="861" t="s">
        <v>22288</v>
      </c>
    </row>
    <row r="1408" spans="2:3">
      <c r="B1408" s="861" t="s">
        <v>12642</v>
      </c>
      <c r="C1408" s="861" t="s">
        <v>22289</v>
      </c>
    </row>
    <row r="1409" spans="2:3">
      <c r="B1409" s="861" t="s">
        <v>12645</v>
      </c>
      <c r="C1409" s="861" t="s">
        <v>22290</v>
      </c>
    </row>
    <row r="1410" spans="2:3">
      <c r="B1410" s="861" t="s">
        <v>12649</v>
      </c>
      <c r="C1410" s="861" t="s">
        <v>22291</v>
      </c>
    </row>
    <row r="1411" spans="2:3">
      <c r="B1411" s="861" t="s">
        <v>12652</v>
      </c>
      <c r="C1411" s="861" t="s">
        <v>22292</v>
      </c>
    </row>
    <row r="1412" spans="2:3">
      <c r="B1412" s="861" t="s">
        <v>12655</v>
      </c>
      <c r="C1412" s="861" t="s">
        <v>22293</v>
      </c>
    </row>
    <row r="1413" spans="2:3">
      <c r="B1413" s="861" t="s">
        <v>12658</v>
      </c>
      <c r="C1413" s="861" t="s">
        <v>22294</v>
      </c>
    </row>
    <row r="1414" spans="2:3">
      <c r="B1414" s="861" t="s">
        <v>12661</v>
      </c>
      <c r="C1414" s="861" t="s">
        <v>22295</v>
      </c>
    </row>
    <row r="1415" spans="2:3">
      <c r="B1415" s="861" t="s">
        <v>12664</v>
      </c>
      <c r="C1415" s="861" t="s">
        <v>22296</v>
      </c>
    </row>
    <row r="1416" spans="2:3">
      <c r="B1416" s="861" t="s">
        <v>13353</v>
      </c>
      <c r="C1416" s="861" t="s">
        <v>22297</v>
      </c>
    </row>
    <row r="1417" spans="2:3">
      <c r="B1417" s="861" t="s">
        <v>13358</v>
      </c>
      <c r="C1417" s="861" t="s">
        <v>22298</v>
      </c>
    </row>
    <row r="1418" spans="2:3">
      <c r="B1418" s="861" t="s">
        <v>22299</v>
      </c>
      <c r="C1418" s="861" t="s">
        <v>22300</v>
      </c>
    </row>
    <row r="1419" spans="2:3">
      <c r="B1419" s="861" t="s">
        <v>22301</v>
      </c>
      <c r="C1419" s="861" t="s">
        <v>22302</v>
      </c>
    </row>
    <row r="1420" spans="2:3">
      <c r="B1420" s="861" t="s">
        <v>22303</v>
      </c>
      <c r="C1420" s="861" t="s">
        <v>22304</v>
      </c>
    </row>
    <row r="1421" spans="2:3">
      <c r="B1421" s="861" t="s">
        <v>22305</v>
      </c>
      <c r="C1421" s="861" t="s">
        <v>22306</v>
      </c>
    </row>
    <row r="1422" spans="2:3">
      <c r="B1422" s="861" t="s">
        <v>22307</v>
      </c>
      <c r="C1422" s="861" t="s">
        <v>22308</v>
      </c>
    </row>
    <row r="1423" spans="2:3">
      <c r="B1423" s="861" t="s">
        <v>22309</v>
      </c>
      <c r="C1423" s="861" t="s">
        <v>22310</v>
      </c>
    </row>
    <row r="1424" spans="2:3">
      <c r="B1424" s="861" t="s">
        <v>22311</v>
      </c>
      <c r="C1424" s="861" t="s">
        <v>22312</v>
      </c>
    </row>
    <row r="1425" spans="2:3">
      <c r="B1425" s="861" t="s">
        <v>22313</v>
      </c>
      <c r="C1425" s="861" t="s">
        <v>22314</v>
      </c>
    </row>
    <row r="1426" spans="2:3">
      <c r="B1426" s="861" t="s">
        <v>22315</v>
      </c>
      <c r="C1426" s="861" t="s">
        <v>22316</v>
      </c>
    </row>
    <row r="1427" spans="2:3">
      <c r="B1427" s="861" t="s">
        <v>13401</v>
      </c>
      <c r="C1427" s="861" t="s">
        <v>22317</v>
      </c>
    </row>
    <row r="1428" spans="2:3">
      <c r="B1428" s="861" t="s">
        <v>22318</v>
      </c>
      <c r="C1428" s="861" t="s">
        <v>22319</v>
      </c>
    </row>
    <row r="1429" spans="2:3">
      <c r="B1429" s="861" t="s">
        <v>18838</v>
      </c>
      <c r="C1429" s="861" t="s">
        <v>22320</v>
      </c>
    </row>
    <row r="1430" spans="2:3">
      <c r="B1430" s="861" t="s">
        <v>13415</v>
      </c>
      <c r="C1430" s="861" t="s">
        <v>22321</v>
      </c>
    </row>
    <row r="1431" spans="2:3">
      <c r="B1431" s="861" t="s">
        <v>13420</v>
      </c>
      <c r="C1431" s="861" t="s">
        <v>22322</v>
      </c>
    </row>
    <row r="1432" spans="2:3">
      <c r="B1432" s="861" t="s">
        <v>22323</v>
      </c>
      <c r="C1432" s="861" t="s">
        <v>22324</v>
      </c>
    </row>
    <row r="1433" spans="2:3">
      <c r="B1433" s="861" t="s">
        <v>22325</v>
      </c>
      <c r="C1433" s="861" t="s">
        <v>22326</v>
      </c>
    </row>
    <row r="1434" spans="2:3">
      <c r="B1434" s="861" t="s">
        <v>22327</v>
      </c>
      <c r="C1434" s="861" t="s">
        <v>22328</v>
      </c>
    </row>
    <row r="1435" spans="2:3">
      <c r="B1435" s="861" t="s">
        <v>13440</v>
      </c>
      <c r="C1435" s="861" t="s">
        <v>22329</v>
      </c>
    </row>
    <row r="1436" spans="2:3">
      <c r="B1436" s="861" t="s">
        <v>22330</v>
      </c>
      <c r="C1436" s="861" t="s">
        <v>22331</v>
      </c>
    </row>
    <row r="1437" spans="2:3">
      <c r="B1437" s="861" t="s">
        <v>13450</v>
      </c>
      <c r="C1437" s="861" t="s">
        <v>22332</v>
      </c>
    </row>
    <row r="1438" spans="2:3">
      <c r="B1438" s="861" t="s">
        <v>13455</v>
      </c>
      <c r="C1438" s="861" t="s">
        <v>22333</v>
      </c>
    </row>
    <row r="1439" spans="2:3">
      <c r="B1439" s="861" t="s">
        <v>13460</v>
      </c>
      <c r="C1439" s="861" t="s">
        <v>22334</v>
      </c>
    </row>
    <row r="1440" spans="2:3">
      <c r="B1440" s="861" t="s">
        <v>13465</v>
      </c>
      <c r="C1440" s="861" t="s">
        <v>22335</v>
      </c>
    </row>
    <row r="1441" spans="2:3">
      <c r="B1441" s="861" t="s">
        <v>13470</v>
      </c>
      <c r="C1441" s="861" t="s">
        <v>22336</v>
      </c>
    </row>
    <row r="1442" spans="2:3">
      <c r="B1442" s="861" t="s">
        <v>13475</v>
      </c>
      <c r="C1442" s="861" t="s">
        <v>22337</v>
      </c>
    </row>
    <row r="1443" spans="2:3">
      <c r="B1443" s="861" t="s">
        <v>13484</v>
      </c>
      <c r="C1443" s="861" t="s">
        <v>22338</v>
      </c>
    </row>
    <row r="1444" spans="2:3">
      <c r="B1444" s="861" t="s">
        <v>13487</v>
      </c>
      <c r="C1444" s="861" t="s">
        <v>22339</v>
      </c>
    </row>
    <row r="1445" spans="2:3">
      <c r="B1445" s="861" t="s">
        <v>13490</v>
      </c>
      <c r="C1445" s="861" t="s">
        <v>22340</v>
      </c>
    </row>
    <row r="1446" spans="2:3">
      <c r="B1446" s="861" t="s">
        <v>13493</v>
      </c>
      <c r="C1446" s="861" t="s">
        <v>22341</v>
      </c>
    </row>
    <row r="1447" spans="2:3">
      <c r="B1447" s="861" t="s">
        <v>13496</v>
      </c>
      <c r="C1447" s="861" t="s">
        <v>22342</v>
      </c>
    </row>
    <row r="1448" spans="2:3">
      <c r="B1448" s="861" t="s">
        <v>22343</v>
      </c>
      <c r="C1448" s="861" t="s">
        <v>22344</v>
      </c>
    </row>
    <row r="1449" spans="2:3">
      <c r="B1449" s="861" t="s">
        <v>4716</v>
      </c>
      <c r="C1449" s="861" t="s">
        <v>22345</v>
      </c>
    </row>
    <row r="1450" spans="2:3">
      <c r="B1450" s="861" t="s">
        <v>4717</v>
      </c>
      <c r="C1450" s="861" t="s">
        <v>22346</v>
      </c>
    </row>
    <row r="1451" spans="2:3">
      <c r="B1451" s="861" t="s">
        <v>22347</v>
      </c>
      <c r="C1451" s="861" t="s">
        <v>22348</v>
      </c>
    </row>
    <row r="1452" spans="2:3">
      <c r="B1452" s="861" t="s">
        <v>22349</v>
      </c>
      <c r="C1452" s="861" t="s">
        <v>22350</v>
      </c>
    </row>
    <row r="1453" spans="2:3">
      <c r="B1453" s="861" t="s">
        <v>22351</v>
      </c>
      <c r="C1453" s="861" t="s">
        <v>22352</v>
      </c>
    </row>
    <row r="1454" spans="2:3">
      <c r="B1454" s="861" t="s">
        <v>4718</v>
      </c>
      <c r="C1454" s="861" t="s">
        <v>22353</v>
      </c>
    </row>
    <row r="1455" spans="2:3">
      <c r="B1455" s="861" t="s">
        <v>4719</v>
      </c>
      <c r="C1455" s="861" t="s">
        <v>22354</v>
      </c>
    </row>
    <row r="1456" spans="2:3">
      <c r="B1456" s="861" t="s">
        <v>4720</v>
      </c>
      <c r="C1456" s="861" t="s">
        <v>22355</v>
      </c>
    </row>
    <row r="1457" spans="2:3">
      <c r="B1457" s="861" t="s">
        <v>22356</v>
      </c>
      <c r="C1457" s="861" t="s">
        <v>22357</v>
      </c>
    </row>
    <row r="1458" spans="2:3">
      <c r="B1458" s="861" t="s">
        <v>22358</v>
      </c>
      <c r="C1458" s="861" t="s">
        <v>22359</v>
      </c>
    </row>
    <row r="1459" spans="2:3">
      <c r="B1459" s="861" t="s">
        <v>22360</v>
      </c>
      <c r="C1459" s="861" t="s">
        <v>22361</v>
      </c>
    </row>
    <row r="1460" spans="2:3">
      <c r="B1460" s="861" t="s">
        <v>22362</v>
      </c>
      <c r="C1460" s="861" t="s">
        <v>22363</v>
      </c>
    </row>
    <row r="1461" spans="2:3">
      <c r="B1461" s="861" t="s">
        <v>22364</v>
      </c>
      <c r="C1461" s="861" t="s">
        <v>22365</v>
      </c>
    </row>
    <row r="1462" spans="2:3">
      <c r="B1462" s="861" t="s">
        <v>22366</v>
      </c>
      <c r="C1462" s="861" t="s">
        <v>22367</v>
      </c>
    </row>
    <row r="1463" spans="2:3">
      <c r="B1463" s="861" t="s">
        <v>22368</v>
      </c>
      <c r="C1463" s="861" t="s">
        <v>22369</v>
      </c>
    </row>
    <row r="1464" spans="2:3">
      <c r="B1464" s="861" t="s">
        <v>22370</v>
      </c>
      <c r="C1464" s="861" t="s">
        <v>22371</v>
      </c>
    </row>
    <row r="1465" spans="2:3">
      <c r="B1465" s="861" t="s">
        <v>22372</v>
      </c>
      <c r="C1465" s="861" t="s">
        <v>22373</v>
      </c>
    </row>
    <row r="1466" spans="2:3">
      <c r="B1466" s="861" t="s">
        <v>22374</v>
      </c>
      <c r="C1466" s="861" t="s">
        <v>22375</v>
      </c>
    </row>
    <row r="1467" spans="2:3">
      <c r="B1467" s="861" t="s">
        <v>22376</v>
      </c>
      <c r="C1467" s="861" t="s">
        <v>22377</v>
      </c>
    </row>
    <row r="1468" spans="2:3">
      <c r="B1468" s="861" t="s">
        <v>22378</v>
      </c>
      <c r="C1468" s="861" t="s">
        <v>22379</v>
      </c>
    </row>
    <row r="1469" spans="2:3">
      <c r="B1469" s="861" t="s">
        <v>22380</v>
      </c>
      <c r="C1469" s="861" t="s">
        <v>22381</v>
      </c>
    </row>
    <row r="1470" spans="2:3">
      <c r="B1470" s="861" t="s">
        <v>22382</v>
      </c>
      <c r="C1470" s="861" t="s">
        <v>22383</v>
      </c>
    </row>
    <row r="1471" spans="2:3">
      <c r="B1471" s="861" t="s">
        <v>22384</v>
      </c>
      <c r="C1471" s="861" t="s">
        <v>22385</v>
      </c>
    </row>
    <row r="1472" spans="2:3">
      <c r="B1472" s="861" t="s">
        <v>22386</v>
      </c>
      <c r="C1472" s="861" t="s">
        <v>22387</v>
      </c>
    </row>
    <row r="1473" spans="2:3">
      <c r="B1473" s="861" t="s">
        <v>22388</v>
      </c>
      <c r="C1473" s="861" t="s">
        <v>22389</v>
      </c>
    </row>
    <row r="1474" spans="2:3">
      <c r="B1474" s="861" t="s">
        <v>22390</v>
      </c>
      <c r="C1474" s="861" t="s">
        <v>22391</v>
      </c>
    </row>
    <row r="1475" spans="2:3">
      <c r="B1475" s="861" t="s">
        <v>22392</v>
      </c>
      <c r="C1475" s="861" t="s">
        <v>22393</v>
      </c>
    </row>
    <row r="1476" spans="2:3">
      <c r="B1476" s="861" t="s">
        <v>22394</v>
      </c>
      <c r="C1476" s="861" t="s">
        <v>22395</v>
      </c>
    </row>
    <row r="1477" spans="2:3">
      <c r="B1477" s="861" t="s">
        <v>22396</v>
      </c>
      <c r="C1477" s="861" t="s">
        <v>22397</v>
      </c>
    </row>
    <row r="1478" spans="2:3">
      <c r="B1478" s="861" t="s">
        <v>22398</v>
      </c>
      <c r="C1478" s="861" t="s">
        <v>22399</v>
      </c>
    </row>
    <row r="1479" spans="2:3">
      <c r="B1479" s="861" t="s">
        <v>10416</v>
      </c>
      <c r="C1479" s="861" t="s">
        <v>22400</v>
      </c>
    </row>
    <row r="1480" spans="2:3">
      <c r="B1480" s="861" t="s">
        <v>22401</v>
      </c>
      <c r="C1480" s="861" t="s">
        <v>22402</v>
      </c>
    </row>
    <row r="1481" spans="2:3">
      <c r="B1481" s="861" t="s">
        <v>22403</v>
      </c>
      <c r="C1481" s="861" t="s">
        <v>22404</v>
      </c>
    </row>
    <row r="1482" spans="2:3">
      <c r="B1482" s="861" t="s">
        <v>22405</v>
      </c>
      <c r="C1482" s="861" t="s">
        <v>22406</v>
      </c>
    </row>
    <row r="1483" spans="2:3">
      <c r="B1483" s="861" t="s">
        <v>22407</v>
      </c>
      <c r="C1483" s="861" t="s">
        <v>22408</v>
      </c>
    </row>
    <row r="1484" spans="2:3">
      <c r="B1484" s="861" t="s">
        <v>22409</v>
      </c>
      <c r="C1484" s="861" t="s">
        <v>22410</v>
      </c>
    </row>
    <row r="1485" spans="2:3">
      <c r="B1485" s="861" t="s">
        <v>22411</v>
      </c>
      <c r="C1485" s="861" t="s">
        <v>22412</v>
      </c>
    </row>
    <row r="1486" spans="2:3">
      <c r="B1486" s="861" t="s">
        <v>22413</v>
      </c>
      <c r="C1486" s="861" t="s">
        <v>22414</v>
      </c>
    </row>
    <row r="1487" spans="2:3">
      <c r="B1487" s="861" t="s">
        <v>22415</v>
      </c>
      <c r="C1487" s="861" t="s">
        <v>22416</v>
      </c>
    </row>
    <row r="1488" spans="2:3">
      <c r="B1488" s="861" t="s">
        <v>22417</v>
      </c>
      <c r="C1488" s="861" t="s">
        <v>22418</v>
      </c>
    </row>
    <row r="1489" spans="2:3">
      <c r="B1489" s="861" t="s">
        <v>22419</v>
      </c>
      <c r="C1489" s="861" t="s">
        <v>22420</v>
      </c>
    </row>
    <row r="1490" spans="2:3">
      <c r="B1490" s="861" t="s">
        <v>22421</v>
      </c>
      <c r="C1490" s="861" t="s">
        <v>22422</v>
      </c>
    </row>
    <row r="1491" spans="2:3">
      <c r="B1491" s="861" t="s">
        <v>22423</v>
      </c>
      <c r="C1491" s="861" t="s">
        <v>22424</v>
      </c>
    </row>
    <row r="1492" spans="2:3">
      <c r="B1492" s="861" t="s">
        <v>22425</v>
      </c>
      <c r="C1492" s="861" t="s">
        <v>22426</v>
      </c>
    </row>
    <row r="1493" spans="2:3">
      <c r="B1493" s="861" t="s">
        <v>22427</v>
      </c>
      <c r="C1493" s="861" t="s">
        <v>22428</v>
      </c>
    </row>
    <row r="1494" spans="2:3">
      <c r="B1494" s="861" t="s">
        <v>22429</v>
      </c>
      <c r="C1494" s="861" t="s">
        <v>22430</v>
      </c>
    </row>
    <row r="1495" spans="2:3">
      <c r="B1495" s="861" t="s">
        <v>22431</v>
      </c>
      <c r="C1495" s="861" t="s">
        <v>22432</v>
      </c>
    </row>
    <row r="1496" spans="2:3">
      <c r="B1496" s="861" t="s">
        <v>22433</v>
      </c>
      <c r="C1496" s="861" t="s">
        <v>22434</v>
      </c>
    </row>
    <row r="1497" spans="2:3">
      <c r="B1497" s="861" t="s">
        <v>10460</v>
      </c>
      <c r="C1497" s="861" t="s">
        <v>22435</v>
      </c>
    </row>
    <row r="1498" spans="2:3">
      <c r="B1498" s="861" t="s">
        <v>10463</v>
      </c>
      <c r="C1498" s="861" t="s">
        <v>22436</v>
      </c>
    </row>
    <row r="1499" spans="2:3">
      <c r="B1499" s="861" t="s">
        <v>10466</v>
      </c>
      <c r="C1499" s="861" t="s">
        <v>22437</v>
      </c>
    </row>
    <row r="1500" spans="2:3">
      <c r="B1500" s="861" t="s">
        <v>10469</v>
      </c>
      <c r="C1500" s="861" t="s">
        <v>22438</v>
      </c>
    </row>
    <row r="1501" spans="2:3">
      <c r="B1501" s="861" t="s">
        <v>12667</v>
      </c>
      <c r="C1501" s="861" t="s">
        <v>22439</v>
      </c>
    </row>
    <row r="1502" spans="2:3">
      <c r="B1502" s="861" t="s">
        <v>12670</v>
      </c>
      <c r="C1502" s="861" t="s">
        <v>22440</v>
      </c>
    </row>
    <row r="1503" spans="2:3">
      <c r="B1503" s="861" t="s">
        <v>12673</v>
      </c>
      <c r="C1503" s="861" t="s">
        <v>22441</v>
      </c>
    </row>
    <row r="1504" spans="2:3">
      <c r="B1504" s="861" t="s">
        <v>12675</v>
      </c>
      <c r="C1504" s="861" t="s">
        <v>22442</v>
      </c>
    </row>
    <row r="1505" spans="2:3">
      <c r="B1505" s="861" t="s">
        <v>12678</v>
      </c>
      <c r="C1505" s="861" t="s">
        <v>22443</v>
      </c>
    </row>
    <row r="1506" spans="2:3">
      <c r="B1506" s="861" t="s">
        <v>22444</v>
      </c>
      <c r="C1506" s="861" t="s">
        <v>22445</v>
      </c>
    </row>
    <row r="1507" spans="2:3">
      <c r="B1507" s="861" t="s">
        <v>22446</v>
      </c>
      <c r="C1507" s="861" t="s">
        <v>22447</v>
      </c>
    </row>
    <row r="1508" spans="2:3">
      <c r="B1508" s="861" t="s">
        <v>22448</v>
      </c>
      <c r="C1508" s="861" t="s">
        <v>22449</v>
      </c>
    </row>
    <row r="1509" spans="2:3">
      <c r="B1509" s="861" t="s">
        <v>22450</v>
      </c>
      <c r="C1509" s="861" t="s">
        <v>22451</v>
      </c>
    </row>
    <row r="1510" spans="2:3">
      <c r="B1510" s="861" t="s">
        <v>10496</v>
      </c>
      <c r="C1510" s="861" t="s">
        <v>22452</v>
      </c>
    </row>
    <row r="1511" spans="2:3">
      <c r="B1511" s="861" t="s">
        <v>22453</v>
      </c>
      <c r="C1511" s="861" t="s">
        <v>22454</v>
      </c>
    </row>
    <row r="1512" spans="2:3">
      <c r="B1512" s="861" t="s">
        <v>22455</v>
      </c>
      <c r="C1512" s="861" t="s">
        <v>22456</v>
      </c>
    </row>
    <row r="1513" spans="2:3">
      <c r="B1513" s="861" t="s">
        <v>10504</v>
      </c>
      <c r="C1513" s="861" t="s">
        <v>22457</v>
      </c>
    </row>
    <row r="1514" spans="2:3">
      <c r="B1514" s="861" t="s">
        <v>10506</v>
      </c>
      <c r="C1514" s="861" t="s">
        <v>22458</v>
      </c>
    </row>
    <row r="1515" spans="2:3">
      <c r="B1515" s="861" t="s">
        <v>10509</v>
      </c>
      <c r="C1515" s="861" t="s">
        <v>22459</v>
      </c>
    </row>
    <row r="1516" spans="2:3">
      <c r="B1516" s="861" t="s">
        <v>10514</v>
      </c>
      <c r="C1516" s="861" t="s">
        <v>10517</v>
      </c>
    </row>
    <row r="1517" spans="2:3">
      <c r="B1517" s="861" t="s">
        <v>10519</v>
      </c>
      <c r="C1517" s="861" t="s">
        <v>22460</v>
      </c>
    </row>
    <row r="1518" spans="2:3">
      <c r="B1518" s="861" t="s">
        <v>12681</v>
      </c>
      <c r="C1518" s="861" t="s">
        <v>22461</v>
      </c>
    </row>
    <row r="1519" spans="2:3">
      <c r="B1519" s="861" t="s">
        <v>12684</v>
      </c>
      <c r="C1519" s="861" t="s">
        <v>22462</v>
      </c>
    </row>
    <row r="1520" spans="2:3">
      <c r="B1520" s="861" t="s">
        <v>22463</v>
      </c>
      <c r="C1520" s="861" t="s">
        <v>22464</v>
      </c>
    </row>
    <row r="1521" spans="2:3">
      <c r="B1521" s="861" t="s">
        <v>12689</v>
      </c>
      <c r="C1521" s="861" t="s">
        <v>22465</v>
      </c>
    </row>
    <row r="1522" spans="2:3">
      <c r="B1522" s="861" t="s">
        <v>12695</v>
      </c>
      <c r="C1522" s="861" t="s">
        <v>22466</v>
      </c>
    </row>
    <row r="1523" spans="2:3">
      <c r="B1523" s="861" t="s">
        <v>12704</v>
      </c>
      <c r="C1523" s="861" t="s">
        <v>22467</v>
      </c>
    </row>
    <row r="1524" spans="2:3">
      <c r="B1524" s="861" t="s">
        <v>22468</v>
      </c>
      <c r="C1524" s="861" t="s">
        <v>22469</v>
      </c>
    </row>
    <row r="1525" spans="2:3">
      <c r="B1525" s="861" t="s">
        <v>22470</v>
      </c>
      <c r="C1525" s="861" t="s">
        <v>22471</v>
      </c>
    </row>
    <row r="1526" spans="2:3">
      <c r="B1526" s="861" t="s">
        <v>22472</v>
      </c>
      <c r="C1526" s="861" t="s">
        <v>22473</v>
      </c>
    </row>
    <row r="1527" spans="2:3">
      <c r="B1527" s="861" t="s">
        <v>7725</v>
      </c>
      <c r="C1527" s="861" t="s">
        <v>22474</v>
      </c>
    </row>
    <row r="1528" spans="2:3">
      <c r="B1528" s="861" t="s">
        <v>22475</v>
      </c>
      <c r="C1528" s="861" t="s">
        <v>22476</v>
      </c>
    </row>
    <row r="1529" spans="2:3">
      <c r="B1529" s="861" t="s">
        <v>22477</v>
      </c>
      <c r="C1529" s="861" t="s">
        <v>22478</v>
      </c>
    </row>
    <row r="1530" spans="2:3">
      <c r="B1530" s="861" t="s">
        <v>22479</v>
      </c>
      <c r="C1530" s="861" t="s">
        <v>22480</v>
      </c>
    </row>
    <row r="1531" spans="2:3">
      <c r="B1531" s="861" t="s">
        <v>7729</v>
      </c>
      <c r="C1531" s="861" t="s">
        <v>22481</v>
      </c>
    </row>
    <row r="1532" spans="2:3">
      <c r="B1532" s="861" t="s">
        <v>22482</v>
      </c>
      <c r="C1532" s="861" t="s">
        <v>22483</v>
      </c>
    </row>
    <row r="1533" spans="2:3">
      <c r="B1533" s="861" t="s">
        <v>22484</v>
      </c>
      <c r="C1533" s="861" t="s">
        <v>22485</v>
      </c>
    </row>
    <row r="1534" spans="2:3">
      <c r="B1534" s="861" t="s">
        <v>22486</v>
      </c>
      <c r="C1534" s="861" t="s">
        <v>22487</v>
      </c>
    </row>
    <row r="1535" spans="2:3">
      <c r="B1535" s="861" t="s">
        <v>22488</v>
      </c>
      <c r="C1535" s="861" t="s">
        <v>22489</v>
      </c>
    </row>
    <row r="1536" spans="2:3">
      <c r="B1536" s="861" t="s">
        <v>22490</v>
      </c>
      <c r="C1536" s="861" t="s">
        <v>22491</v>
      </c>
    </row>
    <row r="1537" spans="2:3">
      <c r="B1537" s="861" t="s">
        <v>22492</v>
      </c>
      <c r="C1537" s="861" t="s">
        <v>22493</v>
      </c>
    </row>
    <row r="1538" spans="2:3">
      <c r="B1538" s="861" t="s">
        <v>22494</v>
      </c>
      <c r="C1538" s="861" t="s">
        <v>22495</v>
      </c>
    </row>
    <row r="1539" spans="2:3">
      <c r="B1539" s="861" t="s">
        <v>22496</v>
      </c>
      <c r="C1539" s="861" t="s">
        <v>22497</v>
      </c>
    </row>
    <row r="1540" spans="2:3">
      <c r="B1540" s="861" t="s">
        <v>22498</v>
      </c>
      <c r="C1540" s="861" t="s">
        <v>22499</v>
      </c>
    </row>
    <row r="1541" spans="2:3">
      <c r="B1541" s="861" t="s">
        <v>22500</v>
      </c>
      <c r="C1541" s="861" t="s">
        <v>22501</v>
      </c>
    </row>
    <row r="1542" spans="2:3">
      <c r="B1542" s="861" t="s">
        <v>22502</v>
      </c>
      <c r="C1542" s="861" t="s">
        <v>22503</v>
      </c>
    </row>
    <row r="1543" spans="2:3">
      <c r="B1543" s="861" t="s">
        <v>22504</v>
      </c>
      <c r="C1543" s="861" t="s">
        <v>22505</v>
      </c>
    </row>
    <row r="1544" spans="2:3">
      <c r="B1544" s="861" t="s">
        <v>22506</v>
      </c>
      <c r="C1544" s="861" t="s">
        <v>22507</v>
      </c>
    </row>
    <row r="1545" spans="2:3">
      <c r="B1545" s="861" t="s">
        <v>1531</v>
      </c>
      <c r="C1545" s="861" t="s">
        <v>22508</v>
      </c>
    </row>
    <row r="1546" spans="2:3">
      <c r="B1546" s="861" t="s">
        <v>1533</v>
      </c>
      <c r="C1546" s="861" t="s">
        <v>22509</v>
      </c>
    </row>
    <row r="1547" spans="2:3">
      <c r="B1547" s="861" t="s">
        <v>22510</v>
      </c>
      <c r="C1547" s="861" t="s">
        <v>22511</v>
      </c>
    </row>
    <row r="1548" spans="2:3">
      <c r="B1548" s="861" t="s">
        <v>22512</v>
      </c>
      <c r="C1548" s="861" t="s">
        <v>22513</v>
      </c>
    </row>
    <row r="1549" spans="2:3">
      <c r="B1549" s="861" t="s">
        <v>22514</v>
      </c>
      <c r="C1549" s="861" t="s">
        <v>22515</v>
      </c>
    </row>
    <row r="1550" spans="2:3">
      <c r="B1550" s="861" t="s">
        <v>1535</v>
      </c>
      <c r="C1550" s="861" t="s">
        <v>22516</v>
      </c>
    </row>
    <row r="1551" spans="2:3">
      <c r="B1551" s="861" t="s">
        <v>1536</v>
      </c>
      <c r="C1551" s="861" t="s">
        <v>22517</v>
      </c>
    </row>
    <row r="1552" spans="2:3">
      <c r="B1552" s="861" t="s">
        <v>1537</v>
      </c>
      <c r="C1552" s="861" t="s">
        <v>22518</v>
      </c>
    </row>
    <row r="1553" spans="2:3">
      <c r="B1553" s="861" t="s">
        <v>22519</v>
      </c>
      <c r="C1553" s="861" t="s">
        <v>22520</v>
      </c>
    </row>
    <row r="1554" spans="2:3">
      <c r="B1554" s="861" t="s">
        <v>1539</v>
      </c>
      <c r="C1554" s="861" t="s">
        <v>22521</v>
      </c>
    </row>
    <row r="1555" spans="2:3">
      <c r="B1555" s="861" t="s">
        <v>22522</v>
      </c>
      <c r="C1555" s="861" t="s">
        <v>22523</v>
      </c>
    </row>
    <row r="1556" spans="2:3">
      <c r="B1556" s="861" t="s">
        <v>22524</v>
      </c>
      <c r="C1556" s="861" t="s">
        <v>22525</v>
      </c>
    </row>
    <row r="1557" spans="2:3">
      <c r="B1557" s="861" t="s">
        <v>1540</v>
      </c>
      <c r="C1557" s="861" t="s">
        <v>22526</v>
      </c>
    </row>
    <row r="1558" spans="2:3">
      <c r="B1558" s="861" t="s">
        <v>22527</v>
      </c>
      <c r="C1558" s="861" t="s">
        <v>22528</v>
      </c>
    </row>
    <row r="1559" spans="2:3">
      <c r="B1559" s="861" t="s">
        <v>22529</v>
      </c>
      <c r="C1559" s="861" t="s">
        <v>22530</v>
      </c>
    </row>
    <row r="1560" spans="2:3">
      <c r="B1560" s="861" t="s">
        <v>2589</v>
      </c>
      <c r="C1560" s="861" t="s">
        <v>22531</v>
      </c>
    </row>
    <row r="1561" spans="2:3">
      <c r="B1561" s="861" t="s">
        <v>2590</v>
      </c>
      <c r="C1561" s="861" t="s">
        <v>22532</v>
      </c>
    </row>
    <row r="1562" spans="2:3">
      <c r="B1562" s="861" t="s">
        <v>2591</v>
      </c>
      <c r="C1562" s="861" t="s">
        <v>22533</v>
      </c>
    </row>
    <row r="1563" spans="2:3">
      <c r="B1563" s="861" t="s">
        <v>2592</v>
      </c>
      <c r="C1563" s="861" t="s">
        <v>22534</v>
      </c>
    </row>
    <row r="1564" spans="2:3">
      <c r="B1564" s="861" t="s">
        <v>2593</v>
      </c>
      <c r="C1564" s="861" t="s">
        <v>22535</v>
      </c>
    </row>
    <row r="1565" spans="2:3">
      <c r="B1565" s="861" t="s">
        <v>2594</v>
      </c>
      <c r="C1565" s="861" t="s">
        <v>22536</v>
      </c>
    </row>
    <row r="1566" spans="2:3">
      <c r="B1566" s="861" t="s">
        <v>22537</v>
      </c>
      <c r="C1566" s="861" t="s">
        <v>22538</v>
      </c>
    </row>
    <row r="1567" spans="2:3">
      <c r="B1567" s="861" t="s">
        <v>22539</v>
      </c>
      <c r="C1567" s="861" t="s">
        <v>22540</v>
      </c>
    </row>
    <row r="1568" spans="2:3">
      <c r="B1568" s="861" t="s">
        <v>22541</v>
      </c>
      <c r="C1568" s="861" t="s">
        <v>22542</v>
      </c>
    </row>
    <row r="1569" spans="2:3">
      <c r="B1569" s="861" t="s">
        <v>22543</v>
      </c>
      <c r="C1569" s="861" t="s">
        <v>22544</v>
      </c>
    </row>
    <row r="1570" spans="2:3">
      <c r="B1570" s="861" t="s">
        <v>22545</v>
      </c>
      <c r="C1570" s="861" t="s">
        <v>22546</v>
      </c>
    </row>
    <row r="1571" spans="2:3">
      <c r="B1571" s="861" t="s">
        <v>22547</v>
      </c>
      <c r="C1571" s="861" t="s">
        <v>22548</v>
      </c>
    </row>
    <row r="1572" spans="2:3">
      <c r="B1572" s="861" t="s">
        <v>19151</v>
      </c>
      <c r="C1572" s="861" t="s">
        <v>22549</v>
      </c>
    </row>
    <row r="1573" spans="2:3">
      <c r="B1573" s="861" t="s">
        <v>22550</v>
      </c>
      <c r="C1573" s="861" t="s">
        <v>22551</v>
      </c>
    </row>
    <row r="1574" spans="2:3">
      <c r="B1574" s="861" t="s">
        <v>22552</v>
      </c>
      <c r="C1574" s="861" t="s">
        <v>22553</v>
      </c>
    </row>
    <row r="1575" spans="2:3">
      <c r="B1575" s="861" t="s">
        <v>22554</v>
      </c>
      <c r="C1575" s="861" t="s">
        <v>22555</v>
      </c>
    </row>
    <row r="1576" spans="2:3">
      <c r="B1576" s="861" t="s">
        <v>22556</v>
      </c>
      <c r="C1576" s="861" t="s">
        <v>22557</v>
      </c>
    </row>
    <row r="1577" spans="2:3">
      <c r="B1577" s="861" t="s">
        <v>22558</v>
      </c>
      <c r="C1577" s="861" t="s">
        <v>22559</v>
      </c>
    </row>
    <row r="1578" spans="2:3">
      <c r="B1578" s="861" t="s">
        <v>22560</v>
      </c>
      <c r="C1578" s="861" t="s">
        <v>22561</v>
      </c>
    </row>
    <row r="1579" spans="2:3">
      <c r="B1579" s="861" t="s">
        <v>22562</v>
      </c>
      <c r="C1579" s="861" t="s">
        <v>22563</v>
      </c>
    </row>
    <row r="1580" spans="2:3">
      <c r="B1580" s="861" t="s">
        <v>22564</v>
      </c>
      <c r="C1580" s="861" t="s">
        <v>22565</v>
      </c>
    </row>
    <row r="1581" spans="2:3">
      <c r="B1581" s="861" t="s">
        <v>22566</v>
      </c>
      <c r="C1581" s="861" t="s">
        <v>22567</v>
      </c>
    </row>
    <row r="1582" spans="2:3">
      <c r="B1582" s="861" t="s">
        <v>22568</v>
      </c>
      <c r="C1582" s="861" t="s">
        <v>22569</v>
      </c>
    </row>
    <row r="1583" spans="2:3">
      <c r="B1583" s="861" t="s">
        <v>22570</v>
      </c>
      <c r="C1583" s="861" t="s">
        <v>22571</v>
      </c>
    </row>
    <row r="1584" spans="2:3">
      <c r="B1584" s="861" t="s">
        <v>22572</v>
      </c>
      <c r="C1584" s="861" t="s">
        <v>22573</v>
      </c>
    </row>
    <row r="1585" spans="2:3">
      <c r="B1585" s="861" t="s">
        <v>22574</v>
      </c>
      <c r="C1585" s="861" t="s">
        <v>22575</v>
      </c>
    </row>
    <row r="1586" spans="2:3">
      <c r="B1586" s="861" t="s">
        <v>22576</v>
      </c>
      <c r="C1586" s="861" t="s">
        <v>22577</v>
      </c>
    </row>
    <row r="1587" spans="2:3">
      <c r="B1587" s="861" t="s">
        <v>22578</v>
      </c>
      <c r="C1587" s="861" t="s">
        <v>22579</v>
      </c>
    </row>
    <row r="1588" spans="2:3">
      <c r="B1588" s="861" t="s">
        <v>22580</v>
      </c>
      <c r="C1588" s="861" t="s">
        <v>22581</v>
      </c>
    </row>
    <row r="1589" spans="2:3">
      <c r="B1589" s="861" t="s">
        <v>22582</v>
      </c>
      <c r="C1589" s="861" t="s">
        <v>22583</v>
      </c>
    </row>
    <row r="1590" spans="2:3">
      <c r="B1590" s="861" t="s">
        <v>22584</v>
      </c>
      <c r="C1590" s="861" t="s">
        <v>22585</v>
      </c>
    </row>
    <row r="1591" spans="2:3">
      <c r="B1591" s="861" t="s">
        <v>22586</v>
      </c>
      <c r="C1591" s="861" t="s">
        <v>22587</v>
      </c>
    </row>
    <row r="1592" spans="2:3">
      <c r="B1592" s="861" t="s">
        <v>19152</v>
      </c>
      <c r="C1592" s="861" t="s">
        <v>22588</v>
      </c>
    </row>
    <row r="1593" spans="2:3">
      <c r="B1593" s="861" t="s">
        <v>22589</v>
      </c>
      <c r="C1593" s="861" t="s">
        <v>22590</v>
      </c>
    </row>
    <row r="1594" spans="2:3">
      <c r="B1594" s="861" t="s">
        <v>22591</v>
      </c>
      <c r="C1594" s="861" t="s">
        <v>22592</v>
      </c>
    </row>
    <row r="1595" spans="2:3">
      <c r="B1595" s="861" t="s">
        <v>22593</v>
      </c>
      <c r="C1595" s="861" t="s">
        <v>22594</v>
      </c>
    </row>
    <row r="1596" spans="2:3">
      <c r="B1596" s="861" t="s">
        <v>22595</v>
      </c>
      <c r="C1596" s="861" t="s">
        <v>22596</v>
      </c>
    </row>
    <row r="1597" spans="2:3">
      <c r="B1597" s="861" t="s">
        <v>22597</v>
      </c>
      <c r="C1597" s="861" t="s">
        <v>22598</v>
      </c>
    </row>
    <row r="1598" spans="2:3">
      <c r="B1598" s="861" t="s">
        <v>22599</v>
      </c>
      <c r="C1598" s="861" t="s">
        <v>22600</v>
      </c>
    </row>
    <row r="1599" spans="2:3">
      <c r="B1599" s="861" t="s">
        <v>22601</v>
      </c>
      <c r="C1599" s="861" t="s">
        <v>22602</v>
      </c>
    </row>
    <row r="1600" spans="2:3">
      <c r="B1600" s="861" t="s">
        <v>22603</v>
      </c>
      <c r="C1600" s="861" t="s">
        <v>22604</v>
      </c>
    </row>
    <row r="1601" spans="2:3">
      <c r="B1601" s="861" t="s">
        <v>22605</v>
      </c>
      <c r="C1601" s="861" t="s">
        <v>22606</v>
      </c>
    </row>
    <row r="1602" spans="2:3">
      <c r="B1602" s="861" t="s">
        <v>7749</v>
      </c>
      <c r="C1602" s="861" t="s">
        <v>22607</v>
      </c>
    </row>
    <row r="1603" spans="2:3">
      <c r="B1603" s="861" t="s">
        <v>22608</v>
      </c>
      <c r="C1603" s="861" t="s">
        <v>22609</v>
      </c>
    </row>
    <row r="1604" spans="2:3">
      <c r="B1604" s="861" t="s">
        <v>22610</v>
      </c>
      <c r="C1604" s="861" t="s">
        <v>22611</v>
      </c>
    </row>
    <row r="1605" spans="2:3">
      <c r="B1605" s="861" t="s">
        <v>22612</v>
      </c>
      <c r="C1605" s="861" t="s">
        <v>22613</v>
      </c>
    </row>
    <row r="1606" spans="2:3">
      <c r="B1606" s="861" t="s">
        <v>22614</v>
      </c>
      <c r="C1606" s="861" t="s">
        <v>22615</v>
      </c>
    </row>
    <row r="1607" spans="2:3">
      <c r="B1607" s="861" t="s">
        <v>22616</v>
      </c>
      <c r="C1607" s="861" t="s">
        <v>22617</v>
      </c>
    </row>
    <row r="1608" spans="2:3">
      <c r="B1608" s="861" t="s">
        <v>22618</v>
      </c>
      <c r="C1608" s="861" t="s">
        <v>22619</v>
      </c>
    </row>
    <row r="1609" spans="2:3">
      <c r="B1609" s="861" t="s">
        <v>22620</v>
      </c>
      <c r="C1609" s="861" t="s">
        <v>22621</v>
      </c>
    </row>
    <row r="1610" spans="2:3">
      <c r="B1610" s="861" t="s">
        <v>22622</v>
      </c>
      <c r="C1610" s="861" t="s">
        <v>22623</v>
      </c>
    </row>
    <row r="1611" spans="2:3">
      <c r="B1611" s="861" t="s">
        <v>22624</v>
      </c>
      <c r="C1611" s="861" t="s">
        <v>22625</v>
      </c>
    </row>
    <row r="1612" spans="2:3">
      <c r="B1612" s="861" t="s">
        <v>22626</v>
      </c>
      <c r="C1612" s="861" t="s">
        <v>22627</v>
      </c>
    </row>
    <row r="1613" spans="2:3">
      <c r="B1613" s="861" t="s">
        <v>22628</v>
      </c>
      <c r="C1613" s="861" t="s">
        <v>22629</v>
      </c>
    </row>
    <row r="1614" spans="2:3">
      <c r="B1614" s="861" t="s">
        <v>22630</v>
      </c>
      <c r="C1614" s="861" t="s">
        <v>22631</v>
      </c>
    </row>
    <row r="1615" spans="2:3">
      <c r="B1615" s="861" t="s">
        <v>22632</v>
      </c>
      <c r="C1615" s="861" t="s">
        <v>22633</v>
      </c>
    </row>
    <row r="1616" spans="2:3">
      <c r="B1616" s="861" t="s">
        <v>19159</v>
      </c>
      <c r="C1616" s="861" t="s">
        <v>22634</v>
      </c>
    </row>
    <row r="1617" spans="2:3">
      <c r="B1617" s="861" t="s">
        <v>19160</v>
      </c>
      <c r="C1617" s="861" t="s">
        <v>22635</v>
      </c>
    </row>
    <row r="1618" spans="2:3">
      <c r="B1618" s="861" t="s">
        <v>19161</v>
      </c>
      <c r="C1618" s="861" t="s">
        <v>22636</v>
      </c>
    </row>
    <row r="1619" spans="2:3">
      <c r="B1619" s="861" t="s">
        <v>19162</v>
      </c>
      <c r="C1619" s="861" t="s">
        <v>22637</v>
      </c>
    </row>
    <row r="1620" spans="2:3">
      <c r="B1620" s="861" t="s">
        <v>7762</v>
      </c>
      <c r="C1620" s="861" t="s">
        <v>22638</v>
      </c>
    </row>
    <row r="1621" spans="2:3">
      <c r="B1621" s="861" t="s">
        <v>19163</v>
      </c>
      <c r="C1621" s="861" t="s">
        <v>22639</v>
      </c>
    </row>
    <row r="1622" spans="2:3">
      <c r="B1622" s="861" t="s">
        <v>19164</v>
      </c>
      <c r="C1622" s="861" t="s">
        <v>22640</v>
      </c>
    </row>
    <row r="1623" spans="2:3">
      <c r="B1623" s="861" t="s">
        <v>19165</v>
      </c>
      <c r="C1623" s="861" t="s">
        <v>22641</v>
      </c>
    </row>
    <row r="1624" spans="2:3">
      <c r="B1624" s="861" t="s">
        <v>19166</v>
      </c>
      <c r="C1624" s="861" t="s">
        <v>22642</v>
      </c>
    </row>
    <row r="1625" spans="2:3">
      <c r="B1625" s="861" t="s">
        <v>19167</v>
      </c>
      <c r="C1625" s="861" t="s">
        <v>22643</v>
      </c>
    </row>
    <row r="1626" spans="2:3">
      <c r="B1626" s="861" t="s">
        <v>19168</v>
      </c>
      <c r="C1626" s="861" t="s">
        <v>22644</v>
      </c>
    </row>
    <row r="1627" spans="2:3">
      <c r="B1627" s="861" t="s">
        <v>22645</v>
      </c>
      <c r="C1627" s="861" t="s">
        <v>22646</v>
      </c>
    </row>
    <row r="1628" spans="2:3">
      <c r="B1628" s="861" t="s">
        <v>22647</v>
      </c>
      <c r="C1628" s="861" t="s">
        <v>22648</v>
      </c>
    </row>
    <row r="1629" spans="2:3">
      <c r="B1629" s="861" t="s">
        <v>22649</v>
      </c>
      <c r="C1629" s="861" t="s">
        <v>22650</v>
      </c>
    </row>
    <row r="1630" spans="2:3">
      <c r="B1630" s="861" t="s">
        <v>22651</v>
      </c>
      <c r="C1630" s="861" t="s">
        <v>22652</v>
      </c>
    </row>
    <row r="1631" spans="2:3">
      <c r="B1631" s="861" t="s">
        <v>13768</v>
      </c>
      <c r="C1631" s="861" t="s">
        <v>22653</v>
      </c>
    </row>
    <row r="1632" spans="2:3">
      <c r="B1632" s="861" t="s">
        <v>22654</v>
      </c>
      <c r="C1632" s="861" t="s">
        <v>22655</v>
      </c>
    </row>
    <row r="1633" spans="2:3">
      <c r="B1633" s="861" t="s">
        <v>22656</v>
      </c>
      <c r="C1633" s="861" t="s">
        <v>22657</v>
      </c>
    </row>
    <row r="1634" spans="2:3">
      <c r="B1634" s="861" t="s">
        <v>22658</v>
      </c>
      <c r="C1634" s="861" t="s">
        <v>22659</v>
      </c>
    </row>
    <row r="1635" spans="2:3">
      <c r="B1635" s="861" t="s">
        <v>22660</v>
      </c>
      <c r="C1635" s="861" t="s">
        <v>22661</v>
      </c>
    </row>
    <row r="1636" spans="2:3">
      <c r="B1636" s="861" t="s">
        <v>22662</v>
      </c>
      <c r="C1636" s="861" t="s">
        <v>22663</v>
      </c>
    </row>
    <row r="1637" spans="2:3">
      <c r="B1637" s="861" t="s">
        <v>22664</v>
      </c>
      <c r="C1637" s="861" t="s">
        <v>22665</v>
      </c>
    </row>
    <row r="1638" spans="2:3">
      <c r="B1638" s="861" t="s">
        <v>22666</v>
      </c>
      <c r="C1638" s="861" t="s">
        <v>22667</v>
      </c>
    </row>
    <row r="1639" spans="2:3">
      <c r="B1639" s="861" t="s">
        <v>22668</v>
      </c>
      <c r="C1639" s="861" t="s">
        <v>22669</v>
      </c>
    </row>
    <row r="1640" spans="2:3">
      <c r="B1640" s="861" t="s">
        <v>22670</v>
      </c>
      <c r="C1640" s="861" t="s">
        <v>22671</v>
      </c>
    </row>
    <row r="1641" spans="2:3">
      <c r="B1641" s="861" t="s">
        <v>7788</v>
      </c>
      <c r="C1641" s="861" t="s">
        <v>22672</v>
      </c>
    </row>
    <row r="1642" spans="2:3">
      <c r="B1642" s="861" t="s">
        <v>22673</v>
      </c>
      <c r="C1642" s="861" t="s">
        <v>22674</v>
      </c>
    </row>
    <row r="1643" spans="2:3">
      <c r="B1643" s="861" t="s">
        <v>22675</v>
      </c>
      <c r="C1643" s="861" t="s">
        <v>22676</v>
      </c>
    </row>
    <row r="1644" spans="2:3">
      <c r="B1644" s="861" t="s">
        <v>22677</v>
      </c>
      <c r="C1644" s="861" t="s">
        <v>22678</v>
      </c>
    </row>
    <row r="1645" spans="2:3">
      <c r="B1645" s="861" t="s">
        <v>22679</v>
      </c>
      <c r="C1645" s="861" t="s">
        <v>22680</v>
      </c>
    </row>
    <row r="1646" spans="2:3">
      <c r="B1646" s="861" t="s">
        <v>22681</v>
      </c>
      <c r="C1646" s="861" t="s">
        <v>22682</v>
      </c>
    </row>
    <row r="1647" spans="2:3">
      <c r="B1647" s="861" t="s">
        <v>22683</v>
      </c>
      <c r="C1647" s="861" t="s">
        <v>22684</v>
      </c>
    </row>
    <row r="1648" spans="2:3">
      <c r="B1648" s="861" t="s">
        <v>22685</v>
      </c>
      <c r="C1648" s="861" t="s">
        <v>22686</v>
      </c>
    </row>
    <row r="1649" spans="2:3">
      <c r="B1649" s="861" t="s">
        <v>22687</v>
      </c>
      <c r="C1649" s="861" t="s">
        <v>22688</v>
      </c>
    </row>
    <row r="1650" spans="2:3">
      <c r="B1650" s="861" t="s">
        <v>22689</v>
      </c>
      <c r="C1650" s="861" t="s">
        <v>22690</v>
      </c>
    </row>
    <row r="1651" spans="2:3">
      <c r="B1651" s="861" t="s">
        <v>22691</v>
      </c>
      <c r="C1651" s="861" t="s">
        <v>22692</v>
      </c>
    </row>
    <row r="1652" spans="2:3">
      <c r="B1652" s="861" t="s">
        <v>12710</v>
      </c>
      <c r="C1652" s="861" t="s">
        <v>22693</v>
      </c>
    </row>
    <row r="1653" spans="2:3">
      <c r="B1653" s="861" t="s">
        <v>12713</v>
      </c>
      <c r="C1653" s="861" t="s">
        <v>22694</v>
      </c>
    </row>
    <row r="1654" spans="2:3">
      <c r="B1654" s="861" t="s">
        <v>12716</v>
      </c>
      <c r="C1654" s="861" t="s">
        <v>22695</v>
      </c>
    </row>
    <row r="1655" spans="2:3">
      <c r="B1655" s="861" t="s">
        <v>12719</v>
      </c>
      <c r="C1655" s="861" t="s">
        <v>22696</v>
      </c>
    </row>
    <row r="1656" spans="2:3">
      <c r="B1656" s="861" t="s">
        <v>12722</v>
      </c>
      <c r="C1656" s="861" t="s">
        <v>22697</v>
      </c>
    </row>
    <row r="1657" spans="2:3">
      <c r="B1657" s="861" t="s">
        <v>12725</v>
      </c>
      <c r="C1657" s="861" t="s">
        <v>22698</v>
      </c>
    </row>
    <row r="1658" spans="2:3">
      <c r="B1658" s="861" t="s">
        <v>12728</v>
      </c>
      <c r="C1658" s="861" t="s">
        <v>22699</v>
      </c>
    </row>
    <row r="1659" spans="2:3">
      <c r="B1659" s="861" t="s">
        <v>12731</v>
      </c>
      <c r="C1659" s="861" t="s">
        <v>22700</v>
      </c>
    </row>
    <row r="1660" spans="2:3">
      <c r="B1660" s="861" t="s">
        <v>12734</v>
      </c>
      <c r="C1660" s="861" t="s">
        <v>22701</v>
      </c>
    </row>
    <row r="1661" spans="2:3">
      <c r="B1661" s="861" t="s">
        <v>12736</v>
      </c>
      <c r="C1661" s="861" t="s">
        <v>22702</v>
      </c>
    </row>
    <row r="1662" spans="2:3">
      <c r="B1662" s="861" t="s">
        <v>13500</v>
      </c>
      <c r="C1662" s="861" t="s">
        <v>22703</v>
      </c>
    </row>
    <row r="1663" spans="2:3">
      <c r="B1663" s="861" t="s">
        <v>13503</v>
      </c>
      <c r="C1663" s="861" t="s">
        <v>22704</v>
      </c>
    </row>
    <row r="1664" spans="2:3">
      <c r="B1664" s="861" t="s">
        <v>13506</v>
      </c>
      <c r="C1664" s="861" t="s">
        <v>22705</v>
      </c>
    </row>
    <row r="1665" spans="2:3">
      <c r="B1665" s="861" t="s">
        <v>13509</v>
      </c>
      <c r="C1665" s="861" t="s">
        <v>22706</v>
      </c>
    </row>
    <row r="1666" spans="2:3">
      <c r="B1666" s="861" t="s">
        <v>22707</v>
      </c>
      <c r="C1666" s="861" t="s">
        <v>22708</v>
      </c>
    </row>
    <row r="1667" spans="2:3">
      <c r="B1667" s="861" t="s">
        <v>22709</v>
      </c>
      <c r="C1667" s="861" t="s">
        <v>22710</v>
      </c>
    </row>
    <row r="1668" spans="2:3">
      <c r="B1668" s="861" t="s">
        <v>22711</v>
      </c>
      <c r="C1668" s="861" t="s">
        <v>22712</v>
      </c>
    </row>
    <row r="1669" spans="2:3">
      <c r="B1669" s="861" t="s">
        <v>22713</v>
      </c>
      <c r="C1669" s="861" t="s">
        <v>22714</v>
      </c>
    </row>
    <row r="1670" spans="2:3">
      <c r="B1670" s="861" t="s">
        <v>22715</v>
      </c>
      <c r="C1670" s="861" t="s">
        <v>22716</v>
      </c>
    </row>
    <row r="1671" spans="2:3">
      <c r="B1671" s="861" t="s">
        <v>1982</v>
      </c>
      <c r="C1671" s="861" t="s">
        <v>22717</v>
      </c>
    </row>
    <row r="1672" spans="2:3">
      <c r="B1672" s="861" t="s">
        <v>22718</v>
      </c>
      <c r="C1672" s="861" t="s">
        <v>22719</v>
      </c>
    </row>
    <row r="1673" spans="2:3">
      <c r="B1673" s="861" t="s">
        <v>1983</v>
      </c>
      <c r="C1673" s="861" t="s">
        <v>22720</v>
      </c>
    </row>
    <row r="1674" spans="2:3">
      <c r="B1674" s="861" t="s">
        <v>7448</v>
      </c>
      <c r="C1674" s="861" t="s">
        <v>22721</v>
      </c>
    </row>
    <row r="1675" spans="2:3">
      <c r="B1675" s="861" t="s">
        <v>22722</v>
      </c>
      <c r="C1675" s="861" t="s">
        <v>22723</v>
      </c>
    </row>
    <row r="1676" spans="2:3">
      <c r="B1676" s="861" t="s">
        <v>7452</v>
      </c>
      <c r="C1676" s="861" t="s">
        <v>22724</v>
      </c>
    </row>
    <row r="1677" spans="2:3">
      <c r="B1677" s="861" t="s">
        <v>22725</v>
      </c>
      <c r="C1677" s="861" t="s">
        <v>22726</v>
      </c>
    </row>
    <row r="1678" spans="2:3">
      <c r="B1678" s="861" t="s">
        <v>22727</v>
      </c>
      <c r="C1678" s="861" t="s">
        <v>22728</v>
      </c>
    </row>
    <row r="1679" spans="2:3">
      <c r="B1679" s="861" t="s">
        <v>22729</v>
      </c>
      <c r="C1679" s="861" t="s">
        <v>22730</v>
      </c>
    </row>
    <row r="1680" spans="2:3">
      <c r="B1680" s="861" t="s">
        <v>7459</v>
      </c>
      <c r="C1680" s="861" t="s">
        <v>22731</v>
      </c>
    </row>
    <row r="1681" spans="2:3">
      <c r="B1681" s="861" t="s">
        <v>22732</v>
      </c>
      <c r="C1681" s="861" t="s">
        <v>7462</v>
      </c>
    </row>
    <row r="1682" spans="2:3">
      <c r="B1682" s="861" t="s">
        <v>22733</v>
      </c>
      <c r="C1682" s="861" t="s">
        <v>7795</v>
      </c>
    </row>
    <row r="1683" spans="2:3">
      <c r="B1683" s="861" t="s">
        <v>22734</v>
      </c>
      <c r="C1683" s="861" t="s">
        <v>22735</v>
      </c>
    </row>
    <row r="1684" spans="2:3">
      <c r="B1684" s="861" t="s">
        <v>22736</v>
      </c>
      <c r="C1684" s="861" t="s">
        <v>22737</v>
      </c>
    </row>
    <row r="1685" spans="2:3">
      <c r="B1685" s="861" t="s">
        <v>1984</v>
      </c>
      <c r="C1685" s="861" t="s">
        <v>22738</v>
      </c>
    </row>
    <row r="1686" spans="2:3">
      <c r="B1686" s="861" t="s">
        <v>1985</v>
      </c>
      <c r="C1686" s="861" t="s">
        <v>22739</v>
      </c>
    </row>
    <row r="1687" spans="2:3">
      <c r="B1687" s="861" t="s">
        <v>1986</v>
      </c>
      <c r="C1687" s="861" t="s">
        <v>22740</v>
      </c>
    </row>
    <row r="1688" spans="2:3">
      <c r="B1688" s="861" t="s">
        <v>19146</v>
      </c>
      <c r="C1688" s="861" t="s">
        <v>22741</v>
      </c>
    </row>
    <row r="1689" spans="2:3">
      <c r="B1689" s="861" t="s">
        <v>22742</v>
      </c>
      <c r="C1689" s="861" t="s">
        <v>22743</v>
      </c>
    </row>
    <row r="1690" spans="2:3">
      <c r="B1690" s="861" t="s">
        <v>22744</v>
      </c>
      <c r="C1690" s="861" t="s">
        <v>22745</v>
      </c>
    </row>
    <row r="1691" spans="2:3">
      <c r="B1691" s="861" t="s">
        <v>6674</v>
      </c>
      <c r="C1691" s="861" t="s">
        <v>22746</v>
      </c>
    </row>
    <row r="1692" spans="2:3">
      <c r="B1692" s="861" t="s">
        <v>22747</v>
      </c>
      <c r="C1692" s="861" t="s">
        <v>22748</v>
      </c>
    </row>
    <row r="1693" spans="2:3">
      <c r="B1693" s="861" t="s">
        <v>22749</v>
      </c>
      <c r="C1693" s="861" t="s">
        <v>22750</v>
      </c>
    </row>
    <row r="1694" spans="2:3">
      <c r="B1694" s="861" t="s">
        <v>22751</v>
      </c>
      <c r="C1694" s="861" t="s">
        <v>22752</v>
      </c>
    </row>
    <row r="1695" spans="2:3">
      <c r="B1695" s="861" t="s">
        <v>22753</v>
      </c>
      <c r="C1695" s="861" t="s">
        <v>22754</v>
      </c>
    </row>
    <row r="1696" spans="2:3">
      <c r="B1696" s="861" t="s">
        <v>22755</v>
      </c>
      <c r="C1696" s="861" t="s">
        <v>22756</v>
      </c>
    </row>
    <row r="1697" spans="2:3">
      <c r="B1697" s="861" t="s">
        <v>22757</v>
      </c>
      <c r="C1697" s="861" t="s">
        <v>22758</v>
      </c>
    </row>
    <row r="1698" spans="2:3">
      <c r="B1698" s="861" t="s">
        <v>19145</v>
      </c>
      <c r="C1698" s="861" t="s">
        <v>22759</v>
      </c>
    </row>
    <row r="1699" spans="2:3">
      <c r="B1699" s="861" t="s">
        <v>22760</v>
      </c>
      <c r="C1699" s="861" t="s">
        <v>22761</v>
      </c>
    </row>
    <row r="1700" spans="2:3">
      <c r="B1700" s="861" t="s">
        <v>22762</v>
      </c>
      <c r="C1700" s="861" t="s">
        <v>22763</v>
      </c>
    </row>
    <row r="1701" spans="2:3">
      <c r="B1701" s="861" t="s">
        <v>22764</v>
      </c>
      <c r="C1701" s="861" t="s">
        <v>22765</v>
      </c>
    </row>
    <row r="1702" spans="2:3">
      <c r="B1702" s="861" t="s">
        <v>22766</v>
      </c>
      <c r="C1702" s="861" t="s">
        <v>22767</v>
      </c>
    </row>
    <row r="1703" spans="2:3">
      <c r="B1703" s="861" t="s">
        <v>6678</v>
      </c>
      <c r="C1703" s="861" t="s">
        <v>22768</v>
      </c>
    </row>
    <row r="1704" spans="2:3">
      <c r="B1704" s="861" t="s">
        <v>6680</v>
      </c>
      <c r="C1704" s="861" t="s">
        <v>22769</v>
      </c>
    </row>
    <row r="1705" spans="2:3">
      <c r="B1705" s="861" t="s">
        <v>6682</v>
      </c>
      <c r="C1705" s="861" t="s">
        <v>22770</v>
      </c>
    </row>
    <row r="1706" spans="2:3">
      <c r="B1706" s="861" t="s">
        <v>6684</v>
      </c>
      <c r="C1706" s="861" t="s">
        <v>22771</v>
      </c>
    </row>
    <row r="1707" spans="2:3">
      <c r="B1707" s="861" t="s">
        <v>22772</v>
      </c>
      <c r="C1707" s="861" t="s">
        <v>22773</v>
      </c>
    </row>
    <row r="1708" spans="2:3">
      <c r="B1708" s="861" t="s">
        <v>22774</v>
      </c>
      <c r="C1708" s="861" t="s">
        <v>22775</v>
      </c>
    </row>
    <row r="1709" spans="2:3">
      <c r="B1709" s="861" t="s">
        <v>22776</v>
      </c>
      <c r="C1709" s="861" t="s">
        <v>22777</v>
      </c>
    </row>
    <row r="1710" spans="2:3">
      <c r="B1710" s="861" t="s">
        <v>22778</v>
      </c>
      <c r="C1710" s="861" t="s">
        <v>22779</v>
      </c>
    </row>
    <row r="1711" spans="2:3">
      <c r="B1711" s="861" t="s">
        <v>22780</v>
      </c>
      <c r="C1711" s="861" t="s">
        <v>22781</v>
      </c>
    </row>
    <row r="1712" spans="2:3">
      <c r="B1712" s="861" t="s">
        <v>22782</v>
      </c>
      <c r="C1712" s="861" t="s">
        <v>22783</v>
      </c>
    </row>
    <row r="1713" spans="2:3">
      <c r="B1713" s="861" t="s">
        <v>22784</v>
      </c>
      <c r="C1713" s="861" t="s">
        <v>22785</v>
      </c>
    </row>
    <row r="1714" spans="2:3">
      <c r="B1714" s="861" t="s">
        <v>22786</v>
      </c>
      <c r="C1714" s="861" t="s">
        <v>22787</v>
      </c>
    </row>
    <row r="1715" spans="2:3">
      <c r="B1715" s="861" t="s">
        <v>12860</v>
      </c>
      <c r="C1715" s="861" t="s">
        <v>22788</v>
      </c>
    </row>
    <row r="1716" spans="2:3">
      <c r="B1716" s="861" t="s">
        <v>12863</v>
      </c>
      <c r="C1716" s="861" t="s">
        <v>22789</v>
      </c>
    </row>
    <row r="1717" spans="2:3">
      <c r="B1717" s="861" t="s">
        <v>12866</v>
      </c>
      <c r="C1717" s="861" t="s">
        <v>22790</v>
      </c>
    </row>
    <row r="1718" spans="2:3">
      <c r="B1718" s="861" t="s">
        <v>12869</v>
      </c>
      <c r="C1718" s="861" t="s">
        <v>22791</v>
      </c>
    </row>
    <row r="1719" spans="2:3">
      <c r="B1719" s="861" t="s">
        <v>22792</v>
      </c>
      <c r="C1719" s="861" t="s">
        <v>22793</v>
      </c>
    </row>
    <row r="1720" spans="2:3">
      <c r="B1720" s="861" t="s">
        <v>12874</v>
      </c>
      <c r="C1720" s="861" t="s">
        <v>22794</v>
      </c>
    </row>
    <row r="1721" spans="2:3">
      <c r="B1721" s="861" t="s">
        <v>12877</v>
      </c>
      <c r="C1721" s="861" t="s">
        <v>22795</v>
      </c>
    </row>
    <row r="1722" spans="2:3">
      <c r="B1722" s="861" t="s">
        <v>12880</v>
      </c>
      <c r="C1722" s="861" t="s">
        <v>22796</v>
      </c>
    </row>
    <row r="1723" spans="2:3">
      <c r="B1723" s="861" t="s">
        <v>13512</v>
      </c>
      <c r="C1723" s="861" t="s">
        <v>22797</v>
      </c>
    </row>
    <row r="1724" spans="2:3">
      <c r="B1724" s="861" t="s">
        <v>13515</v>
      </c>
      <c r="C1724" s="861" t="s">
        <v>22798</v>
      </c>
    </row>
    <row r="1725" spans="2:3">
      <c r="B1725" s="861" t="s">
        <v>22799</v>
      </c>
      <c r="C1725" s="861" t="s">
        <v>22800</v>
      </c>
    </row>
    <row r="1726" spans="2:3">
      <c r="B1726" s="861" t="s">
        <v>22801</v>
      </c>
      <c r="C1726" s="861" t="s">
        <v>22802</v>
      </c>
    </row>
    <row r="1727" spans="2:3">
      <c r="B1727" s="861" t="s">
        <v>22803</v>
      </c>
      <c r="C1727" s="861" t="s">
        <v>22804</v>
      </c>
    </row>
    <row r="1728" spans="2:3">
      <c r="B1728" s="861" t="s">
        <v>22805</v>
      </c>
      <c r="C1728" s="861" t="s">
        <v>22806</v>
      </c>
    </row>
    <row r="1729" spans="2:3">
      <c r="B1729" s="861" t="s">
        <v>22807</v>
      </c>
      <c r="C1729" s="861" t="s">
        <v>22808</v>
      </c>
    </row>
    <row r="1730" spans="2:3">
      <c r="B1730" s="861" t="s">
        <v>22809</v>
      </c>
      <c r="C1730" s="861" t="s">
        <v>22810</v>
      </c>
    </row>
    <row r="1731" spans="2:3">
      <c r="B1731" s="861" t="s">
        <v>4371</v>
      </c>
      <c r="C1731" s="861" t="s">
        <v>22811</v>
      </c>
    </row>
    <row r="1732" spans="2:3">
      <c r="B1732" s="861" t="s">
        <v>4372</v>
      </c>
      <c r="C1732" s="861" t="s">
        <v>22812</v>
      </c>
    </row>
    <row r="1733" spans="2:3">
      <c r="B1733" s="861" t="s">
        <v>22813</v>
      </c>
      <c r="C1733" s="861" t="s">
        <v>22814</v>
      </c>
    </row>
    <row r="1734" spans="2:3">
      <c r="B1734" s="861" t="s">
        <v>13524</v>
      </c>
      <c r="C1734" s="861" t="s">
        <v>22815</v>
      </c>
    </row>
    <row r="1735" spans="2:3">
      <c r="B1735" s="861" t="s">
        <v>22816</v>
      </c>
      <c r="C1735" s="861" t="s">
        <v>22817</v>
      </c>
    </row>
    <row r="1736" spans="2:3">
      <c r="B1736" s="861" t="s">
        <v>22818</v>
      </c>
      <c r="C1736" s="861" t="s">
        <v>22819</v>
      </c>
    </row>
    <row r="1737" spans="2:3">
      <c r="B1737" s="861" t="s">
        <v>22820</v>
      </c>
      <c r="C1737" s="861" t="s">
        <v>22821</v>
      </c>
    </row>
    <row r="1738" spans="2:3">
      <c r="B1738" s="861" t="s">
        <v>22822</v>
      </c>
      <c r="C1738" s="861" t="s">
        <v>22823</v>
      </c>
    </row>
    <row r="1739" spans="2:3">
      <c r="B1739" s="861" t="s">
        <v>22824</v>
      </c>
      <c r="C1739" s="861" t="s">
        <v>22825</v>
      </c>
    </row>
    <row r="1740" spans="2:3">
      <c r="B1740" s="861" t="s">
        <v>22826</v>
      </c>
      <c r="C1740" s="861" t="s">
        <v>22827</v>
      </c>
    </row>
    <row r="1741" spans="2:3">
      <c r="B1741" s="861" t="s">
        <v>7961</v>
      </c>
      <c r="C1741" s="861" t="s">
        <v>7964</v>
      </c>
    </row>
    <row r="1742" spans="2:3">
      <c r="B1742" s="861" t="s">
        <v>7967</v>
      </c>
      <c r="C1742" s="861" t="s">
        <v>22828</v>
      </c>
    </row>
    <row r="1743" spans="2:3">
      <c r="B1743" s="861" t="s">
        <v>22829</v>
      </c>
      <c r="C1743" s="861" t="s">
        <v>22830</v>
      </c>
    </row>
    <row r="1744" spans="2:3">
      <c r="B1744" s="861" t="s">
        <v>22831</v>
      </c>
      <c r="C1744" s="861" t="s">
        <v>22832</v>
      </c>
    </row>
    <row r="1745" spans="2:3">
      <c r="B1745" s="861" t="s">
        <v>22833</v>
      </c>
      <c r="C1745" s="861" t="s">
        <v>22834</v>
      </c>
    </row>
    <row r="1746" spans="2:3">
      <c r="B1746" s="861" t="s">
        <v>22835</v>
      </c>
      <c r="C1746" s="861" t="s">
        <v>22836</v>
      </c>
    </row>
    <row r="1747" spans="2:3">
      <c r="B1747" s="861" t="s">
        <v>4373</v>
      </c>
      <c r="C1747" s="861" t="s">
        <v>22837</v>
      </c>
    </row>
    <row r="1748" spans="2:3">
      <c r="B1748" s="861" t="s">
        <v>4374</v>
      </c>
      <c r="C1748" s="861" t="s">
        <v>22838</v>
      </c>
    </row>
    <row r="1749" spans="2:3">
      <c r="B1749" s="861" t="s">
        <v>4375</v>
      </c>
      <c r="C1749" s="861" t="s">
        <v>22839</v>
      </c>
    </row>
    <row r="1750" spans="2:3">
      <c r="B1750" s="861" t="s">
        <v>4376</v>
      </c>
      <c r="C1750" s="861" t="s">
        <v>22840</v>
      </c>
    </row>
    <row r="1751" spans="2:3">
      <c r="B1751" s="861" t="s">
        <v>4377</v>
      </c>
      <c r="C1751" s="861" t="s">
        <v>22841</v>
      </c>
    </row>
    <row r="1752" spans="2:3">
      <c r="B1752" s="861" t="s">
        <v>22842</v>
      </c>
      <c r="C1752" s="861" t="s">
        <v>22843</v>
      </c>
    </row>
    <row r="1753" spans="2:3">
      <c r="B1753" s="861" t="s">
        <v>22844</v>
      </c>
      <c r="C1753" s="861" t="s">
        <v>22845</v>
      </c>
    </row>
    <row r="1754" spans="2:3">
      <c r="B1754" s="861" t="s">
        <v>4379</v>
      </c>
      <c r="C1754" s="861" t="s">
        <v>22846</v>
      </c>
    </row>
    <row r="1755" spans="2:3">
      <c r="B1755" s="861" t="s">
        <v>4380</v>
      </c>
      <c r="C1755" s="861" t="s">
        <v>22847</v>
      </c>
    </row>
    <row r="1756" spans="2:3">
      <c r="B1756" s="861" t="s">
        <v>4381</v>
      </c>
      <c r="C1756" s="861" t="s">
        <v>22848</v>
      </c>
    </row>
    <row r="1757" spans="2:3">
      <c r="B1757" s="861" t="s">
        <v>4382</v>
      </c>
      <c r="C1757" s="861" t="s">
        <v>22849</v>
      </c>
    </row>
    <row r="1758" spans="2:3">
      <c r="B1758" s="861" t="s">
        <v>4383</v>
      </c>
      <c r="C1758" s="861" t="s">
        <v>22850</v>
      </c>
    </row>
    <row r="1759" spans="2:3">
      <c r="B1759" s="861" t="s">
        <v>4384</v>
      </c>
      <c r="C1759" s="861" t="s">
        <v>22851</v>
      </c>
    </row>
    <row r="1760" spans="2:3">
      <c r="B1760" s="861" t="s">
        <v>4385</v>
      </c>
      <c r="C1760" s="861" t="s">
        <v>22852</v>
      </c>
    </row>
    <row r="1761" spans="2:3">
      <c r="B1761" s="861" t="s">
        <v>22853</v>
      </c>
      <c r="C1761" s="861" t="s">
        <v>22854</v>
      </c>
    </row>
    <row r="1762" spans="2:3">
      <c r="B1762" s="861" t="s">
        <v>4386</v>
      </c>
      <c r="C1762" s="861" t="s">
        <v>22855</v>
      </c>
    </row>
    <row r="1763" spans="2:3">
      <c r="B1763" s="861" t="s">
        <v>4387</v>
      </c>
      <c r="C1763" s="861" t="s">
        <v>22856</v>
      </c>
    </row>
    <row r="1764" spans="2:3">
      <c r="B1764" s="861" t="s">
        <v>4388</v>
      </c>
      <c r="C1764" s="861" t="s">
        <v>22857</v>
      </c>
    </row>
    <row r="1765" spans="2:3">
      <c r="B1765" s="861" t="s">
        <v>22858</v>
      </c>
      <c r="C1765" s="861" t="s">
        <v>22859</v>
      </c>
    </row>
    <row r="1766" spans="2:3">
      <c r="B1766" s="861" t="s">
        <v>22860</v>
      </c>
      <c r="C1766" s="861" t="s">
        <v>22861</v>
      </c>
    </row>
    <row r="1767" spans="2:3">
      <c r="B1767" s="861" t="s">
        <v>22862</v>
      </c>
      <c r="C1767" s="861" t="s">
        <v>22863</v>
      </c>
    </row>
    <row r="1768" spans="2:3">
      <c r="B1768" s="861" t="s">
        <v>22864</v>
      </c>
      <c r="C1768" s="861" t="s">
        <v>22865</v>
      </c>
    </row>
    <row r="1769" spans="2:3">
      <c r="B1769" s="861" t="s">
        <v>4389</v>
      </c>
      <c r="C1769" s="861" t="s">
        <v>22866</v>
      </c>
    </row>
    <row r="1770" spans="2:3">
      <c r="B1770" s="861" t="s">
        <v>4390</v>
      </c>
      <c r="C1770" s="861" t="s">
        <v>22867</v>
      </c>
    </row>
    <row r="1771" spans="2:3">
      <c r="B1771" s="861" t="s">
        <v>4391</v>
      </c>
      <c r="C1771" s="861" t="s">
        <v>22868</v>
      </c>
    </row>
    <row r="1772" spans="2:3">
      <c r="B1772" s="861" t="s">
        <v>22869</v>
      </c>
      <c r="C1772" s="861" t="s">
        <v>22870</v>
      </c>
    </row>
    <row r="1773" spans="2:3">
      <c r="B1773" s="861" t="s">
        <v>22871</v>
      </c>
      <c r="C1773" s="861" t="s">
        <v>22872</v>
      </c>
    </row>
    <row r="1774" spans="2:3">
      <c r="B1774" s="861" t="s">
        <v>22873</v>
      </c>
      <c r="C1774" s="861" t="s">
        <v>22874</v>
      </c>
    </row>
    <row r="1775" spans="2:3">
      <c r="B1775" s="861" t="s">
        <v>22875</v>
      </c>
      <c r="C1775" s="861" t="s">
        <v>22876</v>
      </c>
    </row>
    <row r="1776" spans="2:3">
      <c r="B1776" s="861" t="s">
        <v>22877</v>
      </c>
      <c r="C1776" s="861" t="s">
        <v>22878</v>
      </c>
    </row>
    <row r="1777" spans="2:3">
      <c r="B1777" s="861" t="s">
        <v>22879</v>
      </c>
      <c r="C1777" s="861" t="s">
        <v>22880</v>
      </c>
    </row>
    <row r="1778" spans="2:3">
      <c r="B1778" s="861" t="s">
        <v>22881</v>
      </c>
      <c r="C1778" s="861" t="s">
        <v>22882</v>
      </c>
    </row>
    <row r="1779" spans="2:3">
      <c r="B1779" s="861" t="s">
        <v>22883</v>
      </c>
      <c r="C1779" s="861" t="s">
        <v>22884</v>
      </c>
    </row>
    <row r="1780" spans="2:3">
      <c r="B1780" s="861" t="s">
        <v>22885</v>
      </c>
      <c r="C1780" s="861" t="s">
        <v>22886</v>
      </c>
    </row>
    <row r="1781" spans="2:3">
      <c r="B1781" s="861" t="s">
        <v>22887</v>
      </c>
      <c r="C1781" s="861" t="s">
        <v>22888</v>
      </c>
    </row>
    <row r="1782" spans="2:3">
      <c r="B1782" s="861" t="s">
        <v>22889</v>
      </c>
      <c r="C1782" s="861" t="s">
        <v>22890</v>
      </c>
    </row>
    <row r="1783" spans="2:3">
      <c r="B1783" s="861" t="s">
        <v>22891</v>
      </c>
      <c r="C1783" s="861" t="s">
        <v>22892</v>
      </c>
    </row>
    <row r="1784" spans="2:3">
      <c r="B1784" s="861" t="s">
        <v>22893</v>
      </c>
      <c r="C1784" s="861" t="s">
        <v>22894</v>
      </c>
    </row>
    <row r="1785" spans="2:3">
      <c r="B1785" s="861" t="s">
        <v>5565</v>
      </c>
      <c r="C1785" s="861" t="s">
        <v>22895</v>
      </c>
    </row>
    <row r="1786" spans="2:3">
      <c r="B1786" s="861" t="s">
        <v>5567</v>
      </c>
      <c r="C1786" s="861" t="s">
        <v>22896</v>
      </c>
    </row>
    <row r="1787" spans="2:3">
      <c r="B1787" s="861" t="s">
        <v>22897</v>
      </c>
      <c r="C1787" s="861" t="s">
        <v>22898</v>
      </c>
    </row>
    <row r="1788" spans="2:3">
      <c r="B1788" s="861" t="s">
        <v>5569</v>
      </c>
      <c r="C1788" s="861" t="s">
        <v>22899</v>
      </c>
    </row>
    <row r="1789" spans="2:3">
      <c r="B1789" s="861" t="s">
        <v>5571</v>
      </c>
      <c r="C1789" s="861" t="s">
        <v>22900</v>
      </c>
    </row>
    <row r="1790" spans="2:3">
      <c r="B1790" s="861" t="s">
        <v>22901</v>
      </c>
      <c r="C1790" s="861" t="s">
        <v>22902</v>
      </c>
    </row>
    <row r="1791" spans="2:3">
      <c r="B1791" s="861" t="s">
        <v>5572</v>
      </c>
      <c r="C1791" s="861" t="s">
        <v>22903</v>
      </c>
    </row>
    <row r="1792" spans="2:3">
      <c r="B1792" s="861" t="s">
        <v>5573</v>
      </c>
      <c r="C1792" s="861" t="s">
        <v>22904</v>
      </c>
    </row>
    <row r="1793" spans="2:3">
      <c r="B1793" s="861" t="s">
        <v>22905</v>
      </c>
      <c r="C1793" s="861" t="s">
        <v>22906</v>
      </c>
    </row>
    <row r="1794" spans="2:3">
      <c r="B1794" s="861" t="s">
        <v>22907</v>
      </c>
      <c r="C1794" s="861" t="s">
        <v>22908</v>
      </c>
    </row>
    <row r="1795" spans="2:3">
      <c r="B1795" s="861" t="s">
        <v>22909</v>
      </c>
      <c r="C1795" s="861" t="s">
        <v>22910</v>
      </c>
    </row>
    <row r="1796" spans="2:3">
      <c r="B1796" s="861" t="s">
        <v>22911</v>
      </c>
      <c r="C1796" s="861" t="s">
        <v>22912</v>
      </c>
    </row>
    <row r="1797" spans="2:3">
      <c r="B1797" s="861" t="s">
        <v>22913</v>
      </c>
      <c r="C1797" s="861" t="s">
        <v>22914</v>
      </c>
    </row>
    <row r="1798" spans="2:3">
      <c r="B1798" s="861" t="s">
        <v>22915</v>
      </c>
      <c r="C1798" s="861" t="s">
        <v>22916</v>
      </c>
    </row>
    <row r="1799" spans="2:3">
      <c r="B1799" s="861" t="s">
        <v>22917</v>
      </c>
      <c r="C1799" s="861" t="s">
        <v>22918</v>
      </c>
    </row>
    <row r="1800" spans="2:3">
      <c r="B1800" s="861" t="s">
        <v>22919</v>
      </c>
      <c r="C1800" s="861" t="s">
        <v>22920</v>
      </c>
    </row>
    <row r="1801" spans="2:3">
      <c r="B1801" s="861" t="s">
        <v>22921</v>
      </c>
      <c r="C1801" s="861" t="s">
        <v>22922</v>
      </c>
    </row>
    <row r="1802" spans="2:3">
      <c r="B1802" s="861" t="s">
        <v>22923</v>
      </c>
      <c r="C1802" s="861" t="s">
        <v>22924</v>
      </c>
    </row>
    <row r="1803" spans="2:3">
      <c r="B1803" s="861" t="s">
        <v>22925</v>
      </c>
      <c r="C1803" s="861" t="s">
        <v>22926</v>
      </c>
    </row>
    <row r="1804" spans="2:3">
      <c r="B1804" s="861" t="s">
        <v>22927</v>
      </c>
      <c r="C1804" s="861" t="s">
        <v>22928</v>
      </c>
    </row>
    <row r="1805" spans="2:3">
      <c r="B1805" s="861" t="s">
        <v>22929</v>
      </c>
      <c r="C1805" s="861" t="s">
        <v>22930</v>
      </c>
    </row>
    <row r="1806" spans="2:3">
      <c r="B1806" s="861" t="s">
        <v>22931</v>
      </c>
      <c r="C1806" s="861" t="s">
        <v>22932</v>
      </c>
    </row>
    <row r="1807" spans="2:3">
      <c r="B1807" s="861" t="s">
        <v>13816</v>
      </c>
      <c r="C1807" s="861" t="s">
        <v>22933</v>
      </c>
    </row>
    <row r="1808" spans="2:3">
      <c r="B1808" s="861" t="s">
        <v>13818</v>
      </c>
      <c r="C1808" s="861" t="s">
        <v>22934</v>
      </c>
    </row>
    <row r="1809" spans="2:3">
      <c r="B1809" s="861" t="s">
        <v>13820</v>
      </c>
      <c r="C1809" s="861" t="s">
        <v>22935</v>
      </c>
    </row>
    <row r="1810" spans="2:3">
      <c r="B1810" s="861" t="s">
        <v>4392</v>
      </c>
      <c r="C1810" s="861" t="s">
        <v>22936</v>
      </c>
    </row>
    <row r="1811" spans="2:3">
      <c r="B1811" s="861" t="s">
        <v>4393</v>
      </c>
      <c r="C1811" s="861" t="s">
        <v>22937</v>
      </c>
    </row>
    <row r="1812" spans="2:3">
      <c r="B1812" s="861" t="s">
        <v>22938</v>
      </c>
      <c r="C1812" s="861" t="s">
        <v>22939</v>
      </c>
    </row>
    <row r="1813" spans="2:3">
      <c r="B1813" s="861" t="s">
        <v>4394</v>
      </c>
      <c r="C1813" s="861" t="s">
        <v>22940</v>
      </c>
    </row>
    <row r="1814" spans="2:3">
      <c r="B1814" s="861" t="s">
        <v>22941</v>
      </c>
      <c r="C1814" s="861" t="s">
        <v>22942</v>
      </c>
    </row>
    <row r="1815" spans="2:3">
      <c r="B1815" s="861" t="s">
        <v>4395</v>
      </c>
      <c r="C1815" s="861" t="s">
        <v>22943</v>
      </c>
    </row>
    <row r="1816" spans="2:3">
      <c r="B1816" s="861" t="s">
        <v>22944</v>
      </c>
      <c r="C1816" s="861" t="s">
        <v>22945</v>
      </c>
    </row>
    <row r="1817" spans="2:3">
      <c r="B1817" s="861" t="s">
        <v>22946</v>
      </c>
      <c r="C1817" s="861" t="s">
        <v>22947</v>
      </c>
    </row>
    <row r="1818" spans="2:3">
      <c r="B1818" s="861" t="s">
        <v>22948</v>
      </c>
      <c r="C1818" s="861" t="s">
        <v>22949</v>
      </c>
    </row>
    <row r="1819" spans="2:3">
      <c r="B1819" s="861" t="s">
        <v>22950</v>
      </c>
      <c r="C1819" s="861" t="s">
        <v>22951</v>
      </c>
    </row>
    <row r="1820" spans="2:3">
      <c r="B1820" s="861" t="s">
        <v>22952</v>
      </c>
      <c r="C1820" s="861" t="s">
        <v>22953</v>
      </c>
    </row>
    <row r="1821" spans="2:3">
      <c r="B1821" s="861" t="s">
        <v>22954</v>
      </c>
      <c r="C1821" s="861" t="s">
        <v>22955</v>
      </c>
    </row>
    <row r="1822" spans="2:3">
      <c r="B1822" s="861" t="s">
        <v>22956</v>
      </c>
      <c r="C1822" s="861" t="s">
        <v>22957</v>
      </c>
    </row>
    <row r="1823" spans="2:3">
      <c r="B1823" s="861" t="s">
        <v>22958</v>
      </c>
      <c r="C1823" s="861" t="s">
        <v>22959</v>
      </c>
    </row>
    <row r="1824" spans="2:3">
      <c r="B1824" s="861" t="s">
        <v>7814</v>
      </c>
      <c r="C1824" s="861" t="s">
        <v>22960</v>
      </c>
    </row>
    <row r="1825" spans="2:3">
      <c r="B1825" s="861" t="s">
        <v>22961</v>
      </c>
      <c r="C1825" s="861" t="s">
        <v>22962</v>
      </c>
    </row>
    <row r="1826" spans="2:3">
      <c r="B1826" s="861" t="s">
        <v>22963</v>
      </c>
      <c r="C1826" s="861" t="s">
        <v>22964</v>
      </c>
    </row>
    <row r="1827" spans="2:3">
      <c r="B1827" s="861" t="s">
        <v>22965</v>
      </c>
      <c r="C1827" s="861" t="s">
        <v>22966</v>
      </c>
    </row>
    <row r="1828" spans="2:3">
      <c r="B1828" s="861" t="s">
        <v>22967</v>
      </c>
      <c r="C1828" s="861" t="s">
        <v>22968</v>
      </c>
    </row>
    <row r="1829" spans="2:3">
      <c r="B1829" s="861" t="s">
        <v>19173</v>
      </c>
      <c r="C1829" s="861" t="s">
        <v>22969</v>
      </c>
    </row>
    <row r="1830" spans="2:3">
      <c r="B1830" s="861" t="s">
        <v>19174</v>
      </c>
      <c r="C1830" s="861" t="s">
        <v>22970</v>
      </c>
    </row>
    <row r="1831" spans="2:3">
      <c r="B1831" s="861" t="s">
        <v>22971</v>
      </c>
      <c r="C1831" s="861" t="s">
        <v>22972</v>
      </c>
    </row>
    <row r="1832" spans="2:3">
      <c r="B1832" s="861" t="s">
        <v>19175</v>
      </c>
      <c r="C1832" s="861" t="s">
        <v>22973</v>
      </c>
    </row>
    <row r="1833" spans="2:3">
      <c r="B1833" s="861" t="s">
        <v>19176</v>
      </c>
      <c r="C1833" s="861" t="s">
        <v>22974</v>
      </c>
    </row>
    <row r="1834" spans="2:3">
      <c r="B1834" s="861" t="s">
        <v>22975</v>
      </c>
      <c r="C1834" s="861" t="s">
        <v>22976</v>
      </c>
    </row>
    <row r="1835" spans="2:3">
      <c r="B1835" s="861" t="s">
        <v>22977</v>
      </c>
      <c r="C1835" s="861" t="s">
        <v>22978</v>
      </c>
    </row>
    <row r="1836" spans="2:3">
      <c r="B1836" s="861" t="s">
        <v>22979</v>
      </c>
      <c r="C1836" s="861" t="s">
        <v>22980</v>
      </c>
    </row>
    <row r="1837" spans="2:3">
      <c r="B1837" s="861" t="s">
        <v>22981</v>
      </c>
      <c r="C1837" s="861" t="s">
        <v>22982</v>
      </c>
    </row>
    <row r="1838" spans="2:3">
      <c r="B1838" s="861" t="s">
        <v>22983</v>
      </c>
      <c r="C1838" s="861" t="s">
        <v>22984</v>
      </c>
    </row>
    <row r="1839" spans="2:3">
      <c r="B1839" s="861" t="s">
        <v>22985</v>
      </c>
      <c r="C1839" s="861" t="s">
        <v>22986</v>
      </c>
    </row>
    <row r="1840" spans="2:3">
      <c r="B1840" s="861" t="s">
        <v>22987</v>
      </c>
      <c r="C1840" s="861" t="s">
        <v>22988</v>
      </c>
    </row>
    <row r="1841" spans="2:3">
      <c r="B1841" s="861" t="s">
        <v>22989</v>
      </c>
      <c r="C1841" s="861" t="s">
        <v>22990</v>
      </c>
    </row>
    <row r="1842" spans="2:3">
      <c r="B1842" s="861" t="s">
        <v>22991</v>
      </c>
      <c r="C1842" s="861" t="s">
        <v>22992</v>
      </c>
    </row>
    <row r="1843" spans="2:3">
      <c r="B1843" s="861" t="s">
        <v>22993</v>
      </c>
      <c r="C1843" s="861" t="s">
        <v>22994</v>
      </c>
    </row>
    <row r="1844" spans="2:3">
      <c r="B1844" s="861" t="s">
        <v>22995</v>
      </c>
      <c r="C1844" s="861" t="s">
        <v>22996</v>
      </c>
    </row>
    <row r="1845" spans="2:3">
      <c r="B1845" s="861" t="s">
        <v>22997</v>
      </c>
      <c r="C1845" s="861" t="s">
        <v>22998</v>
      </c>
    </row>
    <row r="1846" spans="2:3">
      <c r="B1846" s="861" t="s">
        <v>6850</v>
      </c>
      <c r="C1846" s="861" t="s">
        <v>22999</v>
      </c>
    </row>
    <row r="1847" spans="2:3">
      <c r="B1847" s="861" t="s">
        <v>6853</v>
      </c>
      <c r="C1847" s="861" t="s">
        <v>23000</v>
      </c>
    </row>
    <row r="1848" spans="2:3">
      <c r="B1848" s="861" t="s">
        <v>6856</v>
      </c>
      <c r="C1848" s="861" t="s">
        <v>23001</v>
      </c>
    </row>
    <row r="1849" spans="2:3">
      <c r="B1849" s="861" t="s">
        <v>6859</v>
      </c>
      <c r="C1849" s="861" t="s">
        <v>23002</v>
      </c>
    </row>
    <row r="1850" spans="2:3">
      <c r="B1850" s="861" t="s">
        <v>6862</v>
      </c>
      <c r="C1850" s="861" t="s">
        <v>23003</v>
      </c>
    </row>
    <row r="1851" spans="2:3">
      <c r="B1851" s="861" t="s">
        <v>6867</v>
      </c>
      <c r="C1851" s="861" t="s">
        <v>23004</v>
      </c>
    </row>
    <row r="1852" spans="2:3">
      <c r="B1852" s="861" t="s">
        <v>6870</v>
      </c>
      <c r="C1852" s="861" t="s">
        <v>23005</v>
      </c>
    </row>
    <row r="1853" spans="2:3">
      <c r="B1853" s="861" t="s">
        <v>6873</v>
      </c>
      <c r="C1853" s="861" t="s">
        <v>23006</v>
      </c>
    </row>
    <row r="1854" spans="2:3">
      <c r="B1854" s="861" t="s">
        <v>23007</v>
      </c>
      <c r="C1854" s="861" t="s">
        <v>23008</v>
      </c>
    </row>
    <row r="1855" spans="2:3">
      <c r="B1855" s="861" t="s">
        <v>23009</v>
      </c>
      <c r="C1855" s="861" t="s">
        <v>23010</v>
      </c>
    </row>
    <row r="1856" spans="2:3">
      <c r="B1856" s="861" t="s">
        <v>6880</v>
      </c>
      <c r="C1856" s="861" t="s">
        <v>23011</v>
      </c>
    </row>
    <row r="1857" spans="2:3">
      <c r="B1857" s="861" t="s">
        <v>23012</v>
      </c>
      <c r="C1857" s="861" t="s">
        <v>23013</v>
      </c>
    </row>
    <row r="1858" spans="2:3">
      <c r="B1858" s="861" t="s">
        <v>23014</v>
      </c>
      <c r="C1858" s="861" t="s">
        <v>23015</v>
      </c>
    </row>
    <row r="1859" spans="2:3">
      <c r="B1859" s="861" t="s">
        <v>23016</v>
      </c>
      <c r="C1859" s="861" t="s">
        <v>23017</v>
      </c>
    </row>
    <row r="1860" spans="2:3">
      <c r="B1860" s="861" t="s">
        <v>23018</v>
      </c>
      <c r="C1860" s="861" t="s">
        <v>23019</v>
      </c>
    </row>
    <row r="1861" spans="2:3">
      <c r="B1861" s="861" t="s">
        <v>23020</v>
      </c>
      <c r="C1861" s="861" t="s">
        <v>23021</v>
      </c>
    </row>
    <row r="1862" spans="2:3">
      <c r="B1862" s="861" t="s">
        <v>23022</v>
      </c>
      <c r="C1862" s="861" t="s">
        <v>23023</v>
      </c>
    </row>
    <row r="1863" spans="2:3">
      <c r="B1863" s="861" t="s">
        <v>23024</v>
      </c>
      <c r="C1863" s="861" t="s">
        <v>23025</v>
      </c>
    </row>
    <row r="1864" spans="2:3">
      <c r="B1864" s="861" t="s">
        <v>23026</v>
      </c>
      <c r="C1864" s="861" t="s">
        <v>23027</v>
      </c>
    </row>
    <row r="1865" spans="2:3">
      <c r="B1865" s="861" t="s">
        <v>23028</v>
      </c>
      <c r="C1865" s="861" t="s">
        <v>23029</v>
      </c>
    </row>
    <row r="1866" spans="2:3">
      <c r="B1866" s="861" t="s">
        <v>23030</v>
      </c>
      <c r="C1866" s="861" t="s">
        <v>23031</v>
      </c>
    </row>
    <row r="1867" spans="2:3">
      <c r="B1867" s="861" t="s">
        <v>23032</v>
      </c>
      <c r="C1867" s="861" t="s">
        <v>23033</v>
      </c>
    </row>
    <row r="1868" spans="2:3">
      <c r="B1868" s="861" t="s">
        <v>23034</v>
      </c>
      <c r="C1868" s="861" t="s">
        <v>23035</v>
      </c>
    </row>
    <row r="1869" spans="2:3">
      <c r="B1869" s="861" t="s">
        <v>23036</v>
      </c>
      <c r="C1869" s="861" t="s">
        <v>23037</v>
      </c>
    </row>
    <row r="1870" spans="2:3">
      <c r="B1870" s="861" t="s">
        <v>23038</v>
      </c>
      <c r="C1870" s="861" t="s">
        <v>23039</v>
      </c>
    </row>
    <row r="1871" spans="2:3">
      <c r="B1871" s="861" t="s">
        <v>23040</v>
      </c>
      <c r="C1871" s="861" t="s">
        <v>23041</v>
      </c>
    </row>
    <row r="1872" spans="2:3">
      <c r="B1872" s="861" t="s">
        <v>23042</v>
      </c>
      <c r="C1872" s="861" t="s">
        <v>23043</v>
      </c>
    </row>
    <row r="1873" spans="2:3">
      <c r="B1873" s="861" t="s">
        <v>23044</v>
      </c>
      <c r="C1873" s="861" t="s">
        <v>23045</v>
      </c>
    </row>
    <row r="1874" spans="2:3">
      <c r="B1874" s="861" t="s">
        <v>23046</v>
      </c>
      <c r="C1874" s="861" t="s">
        <v>23047</v>
      </c>
    </row>
    <row r="1875" spans="2:3">
      <c r="B1875" s="861" t="s">
        <v>23048</v>
      </c>
      <c r="C1875" s="861" t="s">
        <v>23049</v>
      </c>
    </row>
    <row r="1876" spans="2:3">
      <c r="B1876" s="861" t="s">
        <v>23050</v>
      </c>
      <c r="C1876" s="861" t="s">
        <v>23051</v>
      </c>
    </row>
    <row r="1877" spans="2:3">
      <c r="B1877" s="861" t="s">
        <v>23052</v>
      </c>
      <c r="C1877" s="861" t="s">
        <v>23053</v>
      </c>
    </row>
    <row r="1878" spans="2:3">
      <c r="B1878" s="861" t="s">
        <v>23054</v>
      </c>
      <c r="C1878" s="861" t="s">
        <v>23055</v>
      </c>
    </row>
    <row r="1879" spans="2:3">
      <c r="B1879" s="861" t="s">
        <v>23056</v>
      </c>
      <c r="C1879" s="861" t="s">
        <v>23057</v>
      </c>
    </row>
    <row r="1880" spans="2:3">
      <c r="B1880" s="861" t="s">
        <v>23058</v>
      </c>
      <c r="C1880" s="861" t="s">
        <v>23059</v>
      </c>
    </row>
    <row r="1881" spans="2:3">
      <c r="B1881" s="861" t="s">
        <v>19169</v>
      </c>
      <c r="C1881" s="861" t="s">
        <v>23060</v>
      </c>
    </row>
    <row r="1882" spans="2:3">
      <c r="B1882" s="861" t="s">
        <v>23061</v>
      </c>
      <c r="C1882" s="861" t="s">
        <v>23062</v>
      </c>
    </row>
    <row r="1883" spans="2:3">
      <c r="B1883" s="861" t="s">
        <v>23063</v>
      </c>
      <c r="C1883" s="861" t="s">
        <v>23064</v>
      </c>
    </row>
    <row r="1884" spans="2:3">
      <c r="B1884" s="861" t="s">
        <v>23065</v>
      </c>
      <c r="C1884" s="861" t="s">
        <v>23066</v>
      </c>
    </row>
    <row r="1885" spans="2:3">
      <c r="B1885" s="861" t="s">
        <v>23067</v>
      </c>
      <c r="C1885" s="861" t="s">
        <v>23068</v>
      </c>
    </row>
    <row r="1886" spans="2:3">
      <c r="B1886" s="861" t="s">
        <v>23069</v>
      </c>
      <c r="C1886" s="861" t="s">
        <v>23070</v>
      </c>
    </row>
    <row r="1887" spans="2:3">
      <c r="B1887" s="861" t="s">
        <v>23071</v>
      </c>
      <c r="C1887" s="861" t="s">
        <v>23072</v>
      </c>
    </row>
    <row r="1888" spans="2:3">
      <c r="B1888" s="861" t="s">
        <v>23073</v>
      </c>
      <c r="C1888" s="861" t="s">
        <v>23074</v>
      </c>
    </row>
    <row r="1889" spans="2:3">
      <c r="B1889" s="861" t="s">
        <v>23075</v>
      </c>
      <c r="C1889" s="861" t="s">
        <v>23076</v>
      </c>
    </row>
    <row r="1890" spans="2:3">
      <c r="B1890" s="861" t="s">
        <v>23077</v>
      </c>
      <c r="C1890" s="861" t="s">
        <v>23078</v>
      </c>
    </row>
    <row r="1891" spans="2:3">
      <c r="B1891" s="861" t="s">
        <v>23079</v>
      </c>
      <c r="C1891" s="861" t="s">
        <v>23080</v>
      </c>
    </row>
    <row r="1892" spans="2:3">
      <c r="B1892" s="861" t="s">
        <v>23081</v>
      </c>
      <c r="C1892" s="861" t="s">
        <v>23082</v>
      </c>
    </row>
    <row r="1893" spans="2:3">
      <c r="B1893" s="861" t="s">
        <v>23083</v>
      </c>
      <c r="C1893" s="861" t="s">
        <v>23084</v>
      </c>
    </row>
    <row r="1894" spans="2:3">
      <c r="B1894" s="861" t="s">
        <v>23085</v>
      </c>
      <c r="C1894" s="861" t="s">
        <v>23086</v>
      </c>
    </row>
    <row r="1895" spans="2:3">
      <c r="B1895" s="861" t="s">
        <v>23087</v>
      </c>
      <c r="C1895" s="861" t="s">
        <v>23088</v>
      </c>
    </row>
    <row r="1896" spans="2:3">
      <c r="B1896" s="861" t="s">
        <v>23089</v>
      </c>
      <c r="C1896" s="861" t="s">
        <v>23090</v>
      </c>
    </row>
    <row r="1897" spans="2:3">
      <c r="B1897" s="861" t="s">
        <v>23091</v>
      </c>
      <c r="C1897" s="861" t="s">
        <v>23092</v>
      </c>
    </row>
    <row r="1898" spans="2:3">
      <c r="B1898" s="861" t="s">
        <v>23093</v>
      </c>
      <c r="C1898" s="861" t="s">
        <v>23094</v>
      </c>
    </row>
    <row r="1899" spans="2:3">
      <c r="B1899" s="861" t="s">
        <v>23095</v>
      </c>
      <c r="C1899" s="861" t="s">
        <v>23096</v>
      </c>
    </row>
    <row r="1900" spans="2:3">
      <c r="B1900" s="861" t="s">
        <v>23097</v>
      </c>
      <c r="C1900" s="861" t="s">
        <v>23098</v>
      </c>
    </row>
    <row r="1901" spans="2:3">
      <c r="B1901" s="861" t="s">
        <v>23099</v>
      </c>
      <c r="C1901" s="861" t="s">
        <v>23100</v>
      </c>
    </row>
    <row r="1902" spans="2:3">
      <c r="B1902" s="861" t="s">
        <v>23101</v>
      </c>
      <c r="C1902" s="861" t="s">
        <v>23102</v>
      </c>
    </row>
    <row r="1903" spans="2:3">
      <c r="B1903" s="861" t="s">
        <v>23103</v>
      </c>
      <c r="C1903" s="861" t="s">
        <v>23104</v>
      </c>
    </row>
    <row r="1904" spans="2:3">
      <c r="B1904" s="861" t="s">
        <v>23105</v>
      </c>
      <c r="C1904" s="861" t="s">
        <v>23106</v>
      </c>
    </row>
    <row r="1905" spans="2:3">
      <c r="B1905" s="861" t="s">
        <v>23107</v>
      </c>
      <c r="C1905" s="861" t="s">
        <v>23108</v>
      </c>
    </row>
    <row r="1906" spans="2:3">
      <c r="B1906" s="861" t="s">
        <v>23109</v>
      </c>
      <c r="C1906" s="861" t="s">
        <v>23110</v>
      </c>
    </row>
    <row r="1907" spans="2:3">
      <c r="B1907" s="861" t="s">
        <v>23111</v>
      </c>
      <c r="C1907" s="861" t="s">
        <v>23112</v>
      </c>
    </row>
    <row r="1908" spans="2:3">
      <c r="B1908" s="861" t="s">
        <v>23113</v>
      </c>
      <c r="C1908" s="861" t="s">
        <v>23114</v>
      </c>
    </row>
    <row r="1909" spans="2:3">
      <c r="B1909" s="861" t="s">
        <v>23115</v>
      </c>
      <c r="C1909" s="861" t="s">
        <v>23116</v>
      </c>
    </row>
    <row r="1910" spans="2:3">
      <c r="B1910" s="861" t="s">
        <v>23117</v>
      </c>
      <c r="C1910" s="861" t="s">
        <v>23118</v>
      </c>
    </row>
    <row r="1911" spans="2:3">
      <c r="B1911" s="861" t="s">
        <v>23119</v>
      </c>
      <c r="C1911" s="861" t="s">
        <v>23120</v>
      </c>
    </row>
    <row r="1912" spans="2:3">
      <c r="B1912" s="861" t="s">
        <v>23121</v>
      </c>
      <c r="C1912" s="861" t="s">
        <v>23122</v>
      </c>
    </row>
    <row r="1913" spans="2:3">
      <c r="B1913" s="861" t="s">
        <v>23123</v>
      </c>
      <c r="C1913" s="861" t="s">
        <v>23124</v>
      </c>
    </row>
    <row r="1914" spans="2:3">
      <c r="B1914" s="861" t="s">
        <v>23125</v>
      </c>
      <c r="C1914" s="861" t="s">
        <v>23126</v>
      </c>
    </row>
    <row r="1915" spans="2:3">
      <c r="B1915" s="861" t="s">
        <v>23127</v>
      </c>
      <c r="C1915" s="861" t="s">
        <v>23128</v>
      </c>
    </row>
    <row r="1916" spans="2:3">
      <c r="B1916" s="861" t="s">
        <v>23129</v>
      </c>
      <c r="C1916" s="861" t="s">
        <v>23130</v>
      </c>
    </row>
    <row r="1917" spans="2:3">
      <c r="B1917" s="861" t="s">
        <v>23131</v>
      </c>
      <c r="C1917" s="861" t="s">
        <v>23132</v>
      </c>
    </row>
    <row r="1918" spans="2:3">
      <c r="B1918" s="861" t="s">
        <v>12045</v>
      </c>
      <c r="C1918" s="861" t="s">
        <v>23133</v>
      </c>
    </row>
    <row r="1919" spans="2:3">
      <c r="B1919" s="861" t="s">
        <v>12048</v>
      </c>
      <c r="C1919" s="861" t="s">
        <v>23134</v>
      </c>
    </row>
    <row r="1920" spans="2:3">
      <c r="B1920" s="861" t="s">
        <v>12053</v>
      </c>
      <c r="C1920" s="861" t="s">
        <v>23135</v>
      </c>
    </row>
    <row r="1921" spans="2:3">
      <c r="B1921" s="861" t="s">
        <v>12056</v>
      </c>
      <c r="C1921" s="861" t="s">
        <v>23136</v>
      </c>
    </row>
    <row r="1922" spans="2:3">
      <c r="B1922" s="861" t="s">
        <v>12059</v>
      </c>
      <c r="C1922" s="861" t="s">
        <v>23137</v>
      </c>
    </row>
    <row r="1923" spans="2:3">
      <c r="B1923" s="861" t="s">
        <v>23138</v>
      </c>
      <c r="C1923" s="861" t="s">
        <v>23139</v>
      </c>
    </row>
    <row r="1924" spans="2:3">
      <c r="B1924" s="861" t="s">
        <v>23140</v>
      </c>
      <c r="C1924" s="861" t="s">
        <v>23141</v>
      </c>
    </row>
    <row r="1925" spans="2:3">
      <c r="B1925" s="861" t="s">
        <v>23142</v>
      </c>
      <c r="C1925" s="861" t="s">
        <v>23143</v>
      </c>
    </row>
    <row r="1926" spans="2:3">
      <c r="B1926" s="861" t="s">
        <v>23144</v>
      </c>
      <c r="C1926" s="861" t="s">
        <v>23145</v>
      </c>
    </row>
    <row r="1927" spans="2:3">
      <c r="B1927" s="861" t="s">
        <v>23146</v>
      </c>
      <c r="C1927" s="861" t="s">
        <v>23147</v>
      </c>
    </row>
    <row r="1928" spans="2:3">
      <c r="B1928" s="861" t="s">
        <v>23148</v>
      </c>
      <c r="C1928" s="861" t="s">
        <v>23149</v>
      </c>
    </row>
    <row r="1929" spans="2:3">
      <c r="B1929" s="861" t="s">
        <v>23150</v>
      </c>
      <c r="C1929" s="861" t="s">
        <v>23151</v>
      </c>
    </row>
    <row r="1930" spans="2:3">
      <c r="B1930" s="861" t="s">
        <v>23152</v>
      </c>
      <c r="C1930" s="861" t="s">
        <v>23153</v>
      </c>
    </row>
    <row r="1931" spans="2:3">
      <c r="B1931" s="861" t="s">
        <v>23154</v>
      </c>
      <c r="C1931" s="861" t="s">
        <v>23155</v>
      </c>
    </row>
    <row r="1932" spans="2:3">
      <c r="B1932" s="861" t="s">
        <v>23156</v>
      </c>
      <c r="C1932" s="861" t="s">
        <v>23157</v>
      </c>
    </row>
    <row r="1933" spans="2:3">
      <c r="B1933" s="861" t="s">
        <v>23158</v>
      </c>
      <c r="C1933" s="861" t="s">
        <v>23159</v>
      </c>
    </row>
    <row r="1934" spans="2:3">
      <c r="B1934" s="861" t="s">
        <v>23160</v>
      </c>
      <c r="C1934" s="861" t="s">
        <v>23161</v>
      </c>
    </row>
    <row r="1935" spans="2:3">
      <c r="B1935" s="861" t="s">
        <v>23162</v>
      </c>
      <c r="C1935" s="861" t="s">
        <v>23163</v>
      </c>
    </row>
    <row r="1936" spans="2:3">
      <c r="B1936" s="861" t="s">
        <v>23164</v>
      </c>
      <c r="C1936" s="861" t="s">
        <v>23165</v>
      </c>
    </row>
    <row r="1937" spans="2:3">
      <c r="B1937" s="861" t="s">
        <v>23166</v>
      </c>
      <c r="C1937" s="861" t="s">
        <v>23167</v>
      </c>
    </row>
    <row r="1938" spans="2:3">
      <c r="B1938" s="861" t="s">
        <v>23168</v>
      </c>
      <c r="C1938" s="861" t="s">
        <v>23169</v>
      </c>
    </row>
    <row r="1939" spans="2:3">
      <c r="B1939" s="861" t="s">
        <v>23170</v>
      </c>
      <c r="C1939" s="861" t="s">
        <v>23171</v>
      </c>
    </row>
    <row r="1940" spans="2:3">
      <c r="B1940" s="861" t="s">
        <v>6831</v>
      </c>
      <c r="C1940" s="861" t="s">
        <v>23172</v>
      </c>
    </row>
    <row r="1941" spans="2:3">
      <c r="B1941" s="861" t="s">
        <v>6833</v>
      </c>
      <c r="C1941" s="861" t="s">
        <v>23173</v>
      </c>
    </row>
    <row r="1942" spans="2:3">
      <c r="B1942" s="861" t="s">
        <v>6835</v>
      </c>
      <c r="C1942" s="861" t="s">
        <v>23174</v>
      </c>
    </row>
    <row r="1943" spans="2:3">
      <c r="B1943" s="861" t="s">
        <v>6837</v>
      </c>
      <c r="C1943" s="861" t="s">
        <v>23175</v>
      </c>
    </row>
    <row r="1944" spans="2:3">
      <c r="B1944" s="861" t="s">
        <v>23176</v>
      </c>
      <c r="C1944" s="861" t="s">
        <v>23177</v>
      </c>
    </row>
    <row r="1945" spans="2:3">
      <c r="B1945" s="861" t="s">
        <v>23178</v>
      </c>
      <c r="C1945" s="861" t="s">
        <v>23179</v>
      </c>
    </row>
    <row r="1946" spans="2:3">
      <c r="B1946" s="861" t="s">
        <v>7209</v>
      </c>
      <c r="C1946" s="861" t="s">
        <v>23180</v>
      </c>
    </row>
    <row r="1947" spans="2:3">
      <c r="B1947" s="861" t="s">
        <v>23181</v>
      </c>
      <c r="C1947" s="861" t="s">
        <v>13822</v>
      </c>
    </row>
    <row r="1948" spans="2:3">
      <c r="B1948" s="861" t="s">
        <v>23182</v>
      </c>
      <c r="C1948" s="861" t="s">
        <v>13825</v>
      </c>
    </row>
    <row r="1949" spans="2:3">
      <c r="B1949" s="861" t="s">
        <v>7236</v>
      </c>
      <c r="C1949" s="861" t="s">
        <v>13828</v>
      </c>
    </row>
    <row r="1950" spans="2:3">
      <c r="B1950" s="861" t="s">
        <v>7239</v>
      </c>
      <c r="C1950" s="861" t="s">
        <v>13831</v>
      </c>
    </row>
    <row r="1951" spans="2:3">
      <c r="B1951" s="861" t="s">
        <v>7242</v>
      </c>
      <c r="C1951" s="861" t="s">
        <v>13834</v>
      </c>
    </row>
    <row r="1952" spans="2:3">
      <c r="B1952" s="861" t="s">
        <v>7245</v>
      </c>
      <c r="C1952" s="861" t="s">
        <v>13837</v>
      </c>
    </row>
    <row r="1953" spans="2:3">
      <c r="B1953" s="861" t="s">
        <v>23183</v>
      </c>
      <c r="C1953" s="861" t="s">
        <v>23184</v>
      </c>
    </row>
    <row r="1954" spans="2:3">
      <c r="B1954" s="861" t="s">
        <v>23185</v>
      </c>
      <c r="C1954" s="861" t="s">
        <v>23186</v>
      </c>
    </row>
    <row r="1955" spans="2:3">
      <c r="B1955" s="861" t="s">
        <v>7252</v>
      </c>
      <c r="C1955" s="861" t="s">
        <v>23187</v>
      </c>
    </row>
    <row r="1956" spans="2:3">
      <c r="B1956" s="861" t="s">
        <v>7255</v>
      </c>
      <c r="C1956" s="861" t="s">
        <v>23188</v>
      </c>
    </row>
    <row r="1957" spans="2:3">
      <c r="B1957" s="861" t="s">
        <v>23189</v>
      </c>
      <c r="C1957" s="861" t="s">
        <v>23190</v>
      </c>
    </row>
    <row r="1958" spans="2:3">
      <c r="B1958" s="861" t="s">
        <v>23191</v>
      </c>
      <c r="C1958" s="861" t="s">
        <v>23192</v>
      </c>
    </row>
    <row r="1959" spans="2:3">
      <c r="B1959" s="861" t="s">
        <v>7262</v>
      </c>
      <c r="C1959" s="861" t="s">
        <v>23193</v>
      </c>
    </row>
    <row r="1960" spans="2:3">
      <c r="B1960" s="861" t="s">
        <v>7265</v>
      </c>
      <c r="C1960" s="861" t="s">
        <v>23194</v>
      </c>
    </row>
    <row r="1961" spans="2:3">
      <c r="B1961" s="861" t="s">
        <v>7268</v>
      </c>
      <c r="C1961" s="861" t="s">
        <v>23195</v>
      </c>
    </row>
    <row r="1962" spans="2:3">
      <c r="B1962" s="861" t="s">
        <v>7271</v>
      </c>
      <c r="C1962" s="861" t="s">
        <v>23196</v>
      </c>
    </row>
    <row r="1963" spans="2:3">
      <c r="B1963" s="861" t="s">
        <v>23197</v>
      </c>
      <c r="C1963" s="861" t="s">
        <v>23198</v>
      </c>
    </row>
    <row r="1964" spans="2:3">
      <c r="B1964" s="861" t="s">
        <v>7276</v>
      </c>
      <c r="C1964" s="861" t="s">
        <v>23199</v>
      </c>
    </row>
    <row r="1965" spans="2:3">
      <c r="B1965" s="861" t="s">
        <v>23200</v>
      </c>
      <c r="C1965" s="861" t="s">
        <v>23201</v>
      </c>
    </row>
    <row r="1966" spans="2:3">
      <c r="B1966" s="861" t="s">
        <v>23202</v>
      </c>
      <c r="C1966" s="861" t="s">
        <v>12742</v>
      </c>
    </row>
    <row r="1967" spans="2:3">
      <c r="B1967" s="861" t="s">
        <v>23203</v>
      </c>
      <c r="C1967" s="861" t="s">
        <v>12746</v>
      </c>
    </row>
    <row r="1968" spans="2:3">
      <c r="B1968" s="861" t="s">
        <v>12748</v>
      </c>
      <c r="C1968" s="861" t="s">
        <v>12751</v>
      </c>
    </row>
    <row r="1969" spans="2:3">
      <c r="B1969" s="861" t="s">
        <v>12753</v>
      </c>
      <c r="C1969" s="861" t="s">
        <v>12756</v>
      </c>
    </row>
    <row r="1970" spans="2:3">
      <c r="B1970" s="861" t="s">
        <v>12758</v>
      </c>
      <c r="C1970" s="861" t="s">
        <v>12761</v>
      </c>
    </row>
    <row r="1971" spans="2:3">
      <c r="B1971" s="861" t="s">
        <v>23204</v>
      </c>
      <c r="C1971" s="861" t="s">
        <v>12834</v>
      </c>
    </row>
    <row r="1972" spans="2:3">
      <c r="B1972" s="861" t="s">
        <v>23205</v>
      </c>
      <c r="C1972" s="861" t="s">
        <v>12837</v>
      </c>
    </row>
    <row r="1973" spans="2:3">
      <c r="B1973" s="861" t="s">
        <v>12839</v>
      </c>
      <c r="C1973" s="861" t="s">
        <v>12842</v>
      </c>
    </row>
    <row r="1974" spans="2:3">
      <c r="B1974" s="861" t="s">
        <v>12844</v>
      </c>
      <c r="C1974" s="861" t="s">
        <v>23206</v>
      </c>
    </row>
    <row r="1975" spans="2:3">
      <c r="B1975" s="861" t="s">
        <v>12846</v>
      </c>
      <c r="C1975" s="861" t="s">
        <v>23207</v>
      </c>
    </row>
    <row r="1976" spans="2:3">
      <c r="B1976" s="861" t="s">
        <v>12848</v>
      </c>
      <c r="C1976" s="861" t="s">
        <v>23208</v>
      </c>
    </row>
    <row r="1977" spans="2:3">
      <c r="B1977" s="861" t="s">
        <v>13535</v>
      </c>
      <c r="C1977" s="861" t="s">
        <v>13538</v>
      </c>
    </row>
    <row r="1978" spans="2:3">
      <c r="B1978" s="861" t="s">
        <v>23209</v>
      </c>
      <c r="C1978" s="861" t="s">
        <v>23210</v>
      </c>
    </row>
    <row r="1979" spans="2:3">
      <c r="B1979" s="861" t="s">
        <v>23211</v>
      </c>
      <c r="C1979" s="861" t="s">
        <v>7213</v>
      </c>
    </row>
    <row r="1980" spans="2:3">
      <c r="B1980" s="861" t="s">
        <v>23212</v>
      </c>
      <c r="C1980" s="861" t="s">
        <v>23213</v>
      </c>
    </row>
    <row r="1981" spans="2:3">
      <c r="B1981" s="861" t="s">
        <v>7219</v>
      </c>
      <c r="C1981" s="861" t="s">
        <v>23214</v>
      </c>
    </row>
    <row r="1982" spans="2:3">
      <c r="B1982" s="861" t="s">
        <v>7223</v>
      </c>
      <c r="C1982" s="861" t="s">
        <v>23215</v>
      </c>
    </row>
    <row r="1983" spans="2:3">
      <c r="B1983" s="861" t="s">
        <v>23216</v>
      </c>
      <c r="C1983" s="861" t="s">
        <v>23217</v>
      </c>
    </row>
    <row r="1984" spans="2:3">
      <c r="B1984" s="861" t="s">
        <v>23218</v>
      </c>
      <c r="C1984" s="861" t="s">
        <v>23219</v>
      </c>
    </row>
    <row r="1985" spans="2:3">
      <c r="B1985" s="861" t="s">
        <v>23220</v>
      </c>
      <c r="C1985" s="861" t="s">
        <v>23221</v>
      </c>
    </row>
    <row r="1986" spans="2:3">
      <c r="B1986" s="861" t="s">
        <v>23222</v>
      </c>
      <c r="C1986" s="861" t="s">
        <v>23223</v>
      </c>
    </row>
    <row r="1987" spans="2:3">
      <c r="B1987" s="861" t="s">
        <v>23224</v>
      </c>
      <c r="C1987" s="861" t="s">
        <v>23225</v>
      </c>
    </row>
    <row r="1988" spans="2:3">
      <c r="B1988" s="861" t="s">
        <v>23226</v>
      </c>
      <c r="C1988" s="861" t="s">
        <v>23227</v>
      </c>
    </row>
    <row r="1989" spans="2:3">
      <c r="B1989" s="861" t="s">
        <v>23228</v>
      </c>
      <c r="C1989" s="861" t="s">
        <v>23229</v>
      </c>
    </row>
    <row r="1990" spans="2:3">
      <c r="B1990" s="861" t="s">
        <v>23230</v>
      </c>
      <c r="C1990" s="861" t="s">
        <v>23231</v>
      </c>
    </row>
    <row r="1991" spans="2:3">
      <c r="B1991" s="861" t="s">
        <v>12738</v>
      </c>
      <c r="C1991" s="861" t="s">
        <v>23232</v>
      </c>
    </row>
    <row r="1992" spans="2:3">
      <c r="B1992" s="861" t="s">
        <v>12766</v>
      </c>
      <c r="C1992" s="861" t="s">
        <v>23233</v>
      </c>
    </row>
    <row r="1993" spans="2:3">
      <c r="B1993" s="861" t="s">
        <v>12769</v>
      </c>
      <c r="C1993" s="861" t="s">
        <v>23234</v>
      </c>
    </row>
    <row r="1994" spans="2:3">
      <c r="B1994" s="861" t="s">
        <v>23235</v>
      </c>
      <c r="C1994" s="861" t="s">
        <v>23236</v>
      </c>
    </row>
    <row r="1995" spans="2:3">
      <c r="B1995" s="861" t="s">
        <v>12775</v>
      </c>
      <c r="C1995" s="861" t="s">
        <v>23237</v>
      </c>
    </row>
    <row r="1996" spans="2:3">
      <c r="B1996" s="861" t="s">
        <v>12778</v>
      </c>
      <c r="C1996" s="861" t="s">
        <v>23238</v>
      </c>
    </row>
    <row r="1997" spans="2:3">
      <c r="B1997" s="861" t="s">
        <v>12781</v>
      </c>
      <c r="C1997" s="861" t="s">
        <v>23239</v>
      </c>
    </row>
    <row r="1998" spans="2:3">
      <c r="B1998" s="861" t="s">
        <v>12784</v>
      </c>
      <c r="C1998" s="861" t="s">
        <v>23240</v>
      </c>
    </row>
    <row r="1999" spans="2:3">
      <c r="B1999" s="861" t="s">
        <v>12787</v>
      </c>
      <c r="C1999" s="861" t="s">
        <v>23241</v>
      </c>
    </row>
    <row r="2000" spans="2:3">
      <c r="B2000" s="861" t="s">
        <v>12790</v>
      </c>
      <c r="C2000" s="861" t="s">
        <v>23242</v>
      </c>
    </row>
    <row r="2001" spans="2:3">
      <c r="B2001" s="861" t="s">
        <v>12793</v>
      </c>
      <c r="C2001" s="861" t="s">
        <v>23243</v>
      </c>
    </row>
    <row r="2002" spans="2:3">
      <c r="B2002" s="861" t="s">
        <v>12796</v>
      </c>
      <c r="C2002" s="861" t="s">
        <v>23244</v>
      </c>
    </row>
    <row r="2003" spans="2:3">
      <c r="B2003" s="861" t="s">
        <v>12799</v>
      </c>
      <c r="C2003" s="861" t="s">
        <v>23245</v>
      </c>
    </row>
    <row r="2004" spans="2:3">
      <c r="B2004" s="861" t="s">
        <v>12802</v>
      </c>
      <c r="C2004" s="861" t="s">
        <v>23246</v>
      </c>
    </row>
    <row r="2005" spans="2:3">
      <c r="B2005" s="861" t="s">
        <v>23247</v>
      </c>
      <c r="C2005" s="861" t="s">
        <v>23248</v>
      </c>
    </row>
    <row r="2006" spans="2:3">
      <c r="B2006" s="861" t="s">
        <v>23249</v>
      </c>
      <c r="C2006" s="861" t="s">
        <v>23250</v>
      </c>
    </row>
    <row r="2007" spans="2:3">
      <c r="B2007" s="861" t="s">
        <v>12811</v>
      </c>
      <c r="C2007" s="861" t="s">
        <v>23251</v>
      </c>
    </row>
    <row r="2008" spans="2:3">
      <c r="B2008" s="861" t="s">
        <v>12814</v>
      </c>
      <c r="C2008" s="861" t="s">
        <v>23252</v>
      </c>
    </row>
    <row r="2009" spans="2:3">
      <c r="B2009" s="861" t="s">
        <v>12817</v>
      </c>
      <c r="C2009" s="861" t="s">
        <v>23253</v>
      </c>
    </row>
    <row r="2010" spans="2:3">
      <c r="B2010" s="861" t="s">
        <v>12820</v>
      </c>
      <c r="C2010" s="861" t="s">
        <v>23254</v>
      </c>
    </row>
    <row r="2011" spans="2:3">
      <c r="B2011" s="861" t="s">
        <v>12823</v>
      </c>
      <c r="C2011" s="861" t="s">
        <v>23255</v>
      </c>
    </row>
    <row r="2012" spans="2:3">
      <c r="B2012" s="861" t="s">
        <v>12826</v>
      </c>
      <c r="C2012" s="861" t="s">
        <v>23256</v>
      </c>
    </row>
    <row r="2013" spans="2:3">
      <c r="B2013" s="861" t="s">
        <v>12829</v>
      </c>
      <c r="C2013" s="861" t="s">
        <v>23257</v>
      </c>
    </row>
  </sheetData>
  <autoFilter ref="A3:C3"/>
  <pageMargins left="0.7" right="0.7" top="0.75" bottom="0.75" header="0.3" footer="0.3"/>
  <pageSetup paperSize="9"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P297"/>
  <sheetViews>
    <sheetView zoomScale="85" zoomScaleNormal="85" workbookViewId="0">
      <pane ySplit="5" topLeftCell="A278" activePane="bottomLeft" state="frozen"/>
      <selection pane="bottomLeft" activeCell="P297" sqref="P297"/>
    </sheetView>
  </sheetViews>
  <sheetFormatPr defaultColWidth="9" defaultRowHeight="10.8"/>
  <cols>
    <col min="1" max="1" width="1.6640625" style="312" customWidth="1"/>
    <col min="2" max="2" width="26.33203125" style="312" bestFit="1" customWidth="1"/>
    <col min="3" max="3" width="47.33203125" style="312" bestFit="1" customWidth="1"/>
    <col min="4" max="7" width="8.6640625" style="312" customWidth="1"/>
    <col min="8" max="9" width="1.6640625" style="312" customWidth="1"/>
    <col min="10" max="10" width="18.88671875" style="312" bestFit="1" customWidth="1"/>
    <col min="11" max="11" width="17.109375" style="312" bestFit="1" customWidth="1"/>
    <col min="12" max="12" width="17.109375" style="312" customWidth="1"/>
    <col min="13" max="13" width="19.44140625" style="312" bestFit="1" customWidth="1"/>
    <col min="14" max="14" width="20" style="312" bestFit="1" customWidth="1"/>
    <col min="15" max="15" width="12.109375" style="312" bestFit="1" customWidth="1"/>
    <col min="16" max="16" width="12.33203125" style="312" bestFit="1" customWidth="1"/>
    <col min="17" max="16384" width="9" style="312"/>
  </cols>
  <sheetData>
    <row r="2" spans="1:16">
      <c r="E2" s="857" t="s">
        <v>20206</v>
      </c>
      <c r="K2" s="450" t="s">
        <v>20207</v>
      </c>
      <c r="L2" s="450"/>
      <c r="M2" s="450"/>
    </row>
    <row r="3" spans="1:16">
      <c r="E3" s="450" t="s">
        <v>20208</v>
      </c>
      <c r="J3" s="857" t="s">
        <v>20209</v>
      </c>
      <c r="K3" s="857" t="s">
        <v>20210</v>
      </c>
      <c r="L3" s="857" t="s">
        <v>20211</v>
      </c>
      <c r="M3" s="312" t="s">
        <v>20212</v>
      </c>
      <c r="N3" s="312" t="s">
        <v>20213</v>
      </c>
    </row>
    <row r="4" spans="1:16">
      <c r="B4" s="312" t="s">
        <v>20214</v>
      </c>
      <c r="D4" s="312">
        <f ca="1">-COUNTA(INDIRECT(CONCATENATE("'",J6,"'!",L6)))</f>
        <v>-1</v>
      </c>
      <c r="J4" s="450" t="s">
        <v>19144</v>
      </c>
      <c r="K4" s="450" t="s">
        <v>20210</v>
      </c>
      <c r="L4" s="450" t="s">
        <v>20211</v>
      </c>
      <c r="M4" s="312" t="s">
        <v>20212</v>
      </c>
      <c r="N4" s="312" t="s">
        <v>20213</v>
      </c>
    </row>
    <row r="5" spans="1:16">
      <c r="D5" s="312" t="s">
        <v>20215</v>
      </c>
      <c r="E5" s="312" t="s">
        <v>20216</v>
      </c>
      <c r="F5" s="312" t="s">
        <v>20217</v>
      </c>
      <c r="G5" s="312" t="s">
        <v>20218</v>
      </c>
      <c r="J5" s="450" t="s">
        <v>20219</v>
      </c>
      <c r="K5" s="450" t="s">
        <v>20220</v>
      </c>
      <c r="L5" s="450" t="s">
        <v>20221</v>
      </c>
      <c r="M5" s="450" t="s">
        <v>20222</v>
      </c>
      <c r="N5" s="450" t="s">
        <v>20223</v>
      </c>
      <c r="O5" s="450" t="s">
        <v>20224</v>
      </c>
      <c r="P5" s="450" t="s">
        <v>20225</v>
      </c>
    </row>
    <row r="6" spans="1:16">
      <c r="A6" s="300"/>
      <c r="B6" s="312" t="s">
        <v>20226</v>
      </c>
      <c r="C6" s="312" t="s">
        <v>20227</v>
      </c>
      <c r="D6" s="300">
        <f ca="1">COUNTA(INDIRECT(CONCATENATE("'",J6,"'!",K6)))</f>
        <v>1</v>
      </c>
      <c r="E6" s="300">
        <f ca="1">G6+F6</f>
        <v>1</v>
      </c>
      <c r="F6" s="300">
        <f ca="1">COUNTIF(INDIRECT(CONCATENATE("'",J6,"'!",M6)),"●")+COUNTIFS(INDIRECT(CONCATENATE("'",J6,"'!",M6)),"×",INDIRECT(CONCATENATE("'",J6,"'!",N6)),"●")</f>
        <v>0</v>
      </c>
      <c r="G6" s="300">
        <f ca="1">COUNTIF(INDIRECT(CONCATENATE("'",J6,"'!",M6)),"×")-COUNTIFS(INDIRECT(CONCATENATE("'",J6,"'!",M6)),"×",INDIRECT(CONCATENATE("'",J6,"'!",N6)),"●")</f>
        <v>1</v>
      </c>
      <c r="H6" s="300"/>
      <c r="I6" s="300"/>
      <c r="J6" s="857" t="s">
        <v>20209</v>
      </c>
      <c r="K6" s="857" t="str">
        <f t="shared" ref="K6:K74" ca="1" si="0">CONCATENATE("$",IF(J6=$J$3,$K$3,$K$4),"$",O6,":","$",IF(J6=$J$3,$K$3,$K$4),"$",P6)</f>
        <v>$F$305:$F$305</v>
      </c>
      <c r="L6" s="857" t="str">
        <f t="shared" ref="L6:L73" ca="1" si="1">CONCATENATE("$",IF(K6=$J$3,$L$3,$L$4),"$",O6,":","$",IF(K6=$J$3,$L$3,$L$4),"$",P6)</f>
        <v>$K$305:$K$305</v>
      </c>
      <c r="M6" s="450" t="str">
        <f ca="1">CONCATENATE("$",IF(J6=$J$3,$M$3,$M$4),"$",O6,":","$",IF(J6=$J$3,$M$3,$M$4),"$",P6)</f>
        <v>$T$305:$T$305</v>
      </c>
      <c r="N6" s="450" t="str">
        <f t="shared" ref="N6:N74" ca="1" si="2">CONCATENATE("$",IF(J6=$J$3,$N$3,$N$4),"$",O6,":","$",IF(J6=$J$3,$N$3,$N$4),"$",P6)</f>
        <v>$U$305:$U$305</v>
      </c>
      <c r="O6" s="450">
        <f t="shared" ref="O6:O74" ca="1" si="3">MATCH($C6,INDIRECT(CONCATENATE("'",J6,"'!$D:$D")),0)</f>
        <v>305</v>
      </c>
      <c r="P6" s="450">
        <f t="shared" ref="P6:P74" ca="1" si="4">MATCH("*",INDIRECT(CONCATENATE("'",$J6,"'!","D",$O6+1,":","D65535"),TRUE),0)+O6-1</f>
        <v>305</v>
      </c>
    </row>
    <row r="7" spans="1:16">
      <c r="A7" s="300"/>
      <c r="C7" s="312" t="s">
        <v>20228</v>
      </c>
      <c r="D7" s="300">
        <f t="shared" ref="D7:D70" ca="1" si="5">COUNTA(INDIRECT(CONCATENATE("'",J7,"'!",K7)))</f>
        <v>32</v>
      </c>
      <c r="E7" s="300">
        <f t="shared" ref="E7:E70" ca="1" si="6">G7+F7</f>
        <v>25</v>
      </c>
      <c r="F7" s="300">
        <f t="shared" ref="F7:F70" ca="1" si="7">COUNTIF(INDIRECT(CONCATENATE("'",J7,"'!",M7)),"●")+COUNTIFS(INDIRECT(CONCATENATE("'",J7,"'!",M7)),"×",INDIRECT(CONCATENATE("'",J7,"'!",N7)),"●")</f>
        <v>12</v>
      </c>
      <c r="G7" s="300">
        <f t="shared" ref="G7:G70" ca="1" si="8">COUNTIF(INDIRECT(CONCATENATE("'",J7,"'!",M7)),"×")-COUNTIFS(INDIRECT(CONCATENATE("'",J7,"'!",M7)),"×",INDIRECT(CONCATENATE("'",J7,"'!",N7)),"●")</f>
        <v>13</v>
      </c>
      <c r="H7" s="300"/>
      <c r="I7" s="300"/>
      <c r="J7" s="857" t="s">
        <v>20209</v>
      </c>
      <c r="K7" s="857" t="str">
        <f t="shared" ca="1" si="0"/>
        <v>$F$306:$F$337</v>
      </c>
      <c r="L7" s="857" t="str">
        <f t="shared" ca="1" si="1"/>
        <v>$K$306:$K$337</v>
      </c>
      <c r="M7" s="450" t="str">
        <f t="shared" ref="M7:M74" ca="1" si="9">CONCATENATE("$",IF(J7=$J$3,$M$3,$M$4),"$",O7,":","$",IF(J7=$J$3,$M$3,$M$4),"$",P7)</f>
        <v>$T$306:$T$337</v>
      </c>
      <c r="N7" s="450" t="str">
        <f t="shared" ca="1" si="2"/>
        <v>$U$306:$U$337</v>
      </c>
      <c r="O7" s="450">
        <f t="shared" ca="1" si="3"/>
        <v>306</v>
      </c>
      <c r="P7" s="450">
        <f t="shared" ca="1" si="4"/>
        <v>337</v>
      </c>
    </row>
    <row r="8" spans="1:16">
      <c r="A8" s="300"/>
      <c r="C8" s="312" t="s">
        <v>20229</v>
      </c>
      <c r="D8" s="300">
        <f t="shared" ca="1" si="5"/>
        <v>43</v>
      </c>
      <c r="E8" s="300">
        <f t="shared" ca="1" si="6"/>
        <v>36</v>
      </c>
      <c r="F8" s="300">
        <f t="shared" ca="1" si="7"/>
        <v>18</v>
      </c>
      <c r="G8" s="300">
        <f t="shared" ca="1" si="8"/>
        <v>18</v>
      </c>
      <c r="H8" s="300"/>
      <c r="I8" s="300"/>
      <c r="J8" s="857" t="s">
        <v>20209</v>
      </c>
      <c r="K8" s="857" t="str">
        <f t="shared" ca="1" si="0"/>
        <v>$F$338:$F$380</v>
      </c>
      <c r="L8" s="857" t="str">
        <f t="shared" ca="1" si="1"/>
        <v>$K$338:$K$380</v>
      </c>
      <c r="M8" s="450" t="str">
        <f t="shared" ca="1" si="9"/>
        <v>$T$338:$T$380</v>
      </c>
      <c r="N8" s="450" t="str">
        <f t="shared" ca="1" si="2"/>
        <v>$U$338:$U$380</v>
      </c>
      <c r="O8" s="450">
        <f t="shared" ca="1" si="3"/>
        <v>338</v>
      </c>
      <c r="P8" s="450">
        <f t="shared" ca="1" si="4"/>
        <v>380</v>
      </c>
    </row>
    <row r="9" spans="1:16">
      <c r="A9" s="300"/>
      <c r="C9" s="312" t="s">
        <v>20230</v>
      </c>
      <c r="D9" s="300">
        <f t="shared" ca="1" si="5"/>
        <v>3</v>
      </c>
      <c r="E9" s="300">
        <f t="shared" ca="1" si="6"/>
        <v>3</v>
      </c>
      <c r="F9" s="300">
        <f t="shared" ca="1" si="7"/>
        <v>3</v>
      </c>
      <c r="G9" s="300">
        <f t="shared" ca="1" si="8"/>
        <v>0</v>
      </c>
      <c r="H9" s="300"/>
      <c r="I9" s="300"/>
      <c r="J9" s="857" t="s">
        <v>20209</v>
      </c>
      <c r="K9" s="857" t="str">
        <f t="shared" ca="1" si="0"/>
        <v>$F$381:$F$383</v>
      </c>
      <c r="L9" s="857" t="str">
        <f t="shared" ca="1" si="1"/>
        <v>$K$381:$K$383</v>
      </c>
      <c r="M9" s="450" t="str">
        <f t="shared" ca="1" si="9"/>
        <v>$T$381:$T$383</v>
      </c>
      <c r="N9" s="450" t="str">
        <f t="shared" ca="1" si="2"/>
        <v>$U$381:$U$383</v>
      </c>
      <c r="O9" s="450">
        <f t="shared" ca="1" si="3"/>
        <v>381</v>
      </c>
      <c r="P9" s="450">
        <f t="shared" ca="1" si="4"/>
        <v>383</v>
      </c>
    </row>
    <row r="10" spans="1:16">
      <c r="A10" s="300"/>
      <c r="C10" s="312" t="s">
        <v>20231</v>
      </c>
      <c r="D10" s="300">
        <f t="shared" ca="1" si="5"/>
        <v>2</v>
      </c>
      <c r="E10" s="300">
        <f t="shared" ca="1" si="6"/>
        <v>2</v>
      </c>
      <c r="F10" s="300">
        <f t="shared" ca="1" si="7"/>
        <v>2</v>
      </c>
      <c r="G10" s="300">
        <f t="shared" ca="1" si="8"/>
        <v>0</v>
      </c>
      <c r="H10" s="300"/>
      <c r="I10" s="300"/>
      <c r="J10" s="857" t="s">
        <v>20209</v>
      </c>
      <c r="K10" s="857" t="str">
        <f t="shared" ca="1" si="0"/>
        <v>$F$384:$F$385</v>
      </c>
      <c r="L10" s="857" t="str">
        <f t="shared" ca="1" si="1"/>
        <v>$K$384:$K$385</v>
      </c>
      <c r="M10" s="450" t="str">
        <f t="shared" ca="1" si="9"/>
        <v>$T$384:$T$385</v>
      </c>
      <c r="N10" s="450" t="str">
        <f t="shared" ca="1" si="2"/>
        <v>$U$384:$U$385</v>
      </c>
      <c r="O10" s="450">
        <f t="shared" ca="1" si="3"/>
        <v>384</v>
      </c>
      <c r="P10" s="450">
        <f t="shared" ca="1" si="4"/>
        <v>385</v>
      </c>
    </row>
    <row r="11" spans="1:16">
      <c r="A11" s="300"/>
      <c r="C11" s="312" t="s">
        <v>7370</v>
      </c>
      <c r="D11" s="300">
        <f t="shared" ca="1" si="5"/>
        <v>3</v>
      </c>
      <c r="E11" s="300">
        <f t="shared" ca="1" si="6"/>
        <v>3</v>
      </c>
      <c r="F11" s="300">
        <f t="shared" ca="1" si="7"/>
        <v>1</v>
      </c>
      <c r="G11" s="300">
        <f t="shared" ca="1" si="8"/>
        <v>2</v>
      </c>
      <c r="H11" s="300"/>
      <c r="I11" s="300"/>
      <c r="J11" s="857" t="s">
        <v>20209</v>
      </c>
      <c r="K11" s="857" t="str">
        <f t="shared" ca="1" si="0"/>
        <v>$F$386:$F$388</v>
      </c>
      <c r="L11" s="857" t="str">
        <f t="shared" ca="1" si="1"/>
        <v>$K$386:$K$388</v>
      </c>
      <c r="M11" s="450" t="str">
        <f t="shared" ca="1" si="9"/>
        <v>$T$386:$T$388</v>
      </c>
      <c r="N11" s="450" t="str">
        <f t="shared" ca="1" si="2"/>
        <v>$U$386:$U$388</v>
      </c>
      <c r="O11" s="450">
        <f t="shared" ca="1" si="3"/>
        <v>386</v>
      </c>
      <c r="P11" s="450">
        <f t="shared" ca="1" si="4"/>
        <v>388</v>
      </c>
    </row>
    <row r="12" spans="1:16">
      <c r="A12" s="300"/>
      <c r="C12" s="312" t="s">
        <v>20232</v>
      </c>
      <c r="D12" s="300">
        <f t="shared" ca="1" si="5"/>
        <v>5</v>
      </c>
      <c r="E12" s="300">
        <f t="shared" ca="1" si="6"/>
        <v>5</v>
      </c>
      <c r="F12" s="300">
        <f t="shared" ca="1" si="7"/>
        <v>5</v>
      </c>
      <c r="G12" s="300">
        <f t="shared" ca="1" si="8"/>
        <v>0</v>
      </c>
      <c r="H12" s="300"/>
      <c r="I12" s="300"/>
      <c r="J12" s="857" t="s">
        <v>20209</v>
      </c>
      <c r="K12" s="857" t="str">
        <f t="shared" ca="1" si="0"/>
        <v>$F$389:$F$393</v>
      </c>
      <c r="L12" s="857" t="str">
        <f t="shared" ca="1" si="1"/>
        <v>$K$389:$K$393</v>
      </c>
      <c r="M12" s="450" t="str">
        <f t="shared" ca="1" si="9"/>
        <v>$T$389:$T$393</v>
      </c>
      <c r="N12" s="450" t="str">
        <f t="shared" ca="1" si="2"/>
        <v>$U$389:$U$393</v>
      </c>
      <c r="O12" s="450">
        <f t="shared" ca="1" si="3"/>
        <v>389</v>
      </c>
      <c r="P12" s="450">
        <f t="shared" ca="1" si="4"/>
        <v>393</v>
      </c>
    </row>
    <row r="13" spans="1:16">
      <c r="A13" s="300"/>
      <c r="C13" s="312" t="s">
        <v>20233</v>
      </c>
      <c r="D13" s="300">
        <f t="shared" ca="1" si="5"/>
        <v>6</v>
      </c>
      <c r="E13" s="300">
        <f t="shared" ca="1" si="6"/>
        <v>6</v>
      </c>
      <c r="F13" s="300">
        <f t="shared" ca="1" si="7"/>
        <v>6</v>
      </c>
      <c r="G13" s="300">
        <f t="shared" ca="1" si="8"/>
        <v>0</v>
      </c>
      <c r="H13" s="300"/>
      <c r="I13" s="300"/>
      <c r="J13" s="857" t="s">
        <v>20209</v>
      </c>
      <c r="K13" s="857" t="str">
        <f t="shared" ca="1" si="0"/>
        <v>$F$394:$F$399</v>
      </c>
      <c r="L13" s="857" t="str">
        <f t="shared" ca="1" si="1"/>
        <v>$K$394:$K$399</v>
      </c>
      <c r="M13" s="450" t="str">
        <f t="shared" ca="1" si="9"/>
        <v>$T$394:$T$399</v>
      </c>
      <c r="N13" s="450" t="str">
        <f t="shared" ca="1" si="2"/>
        <v>$U$394:$U$399</v>
      </c>
      <c r="O13" s="450">
        <f t="shared" ca="1" si="3"/>
        <v>394</v>
      </c>
      <c r="P13" s="450">
        <f t="shared" ca="1" si="4"/>
        <v>399</v>
      </c>
    </row>
    <row r="14" spans="1:16">
      <c r="A14" s="300"/>
      <c r="C14" s="312" t="s">
        <v>20234</v>
      </c>
      <c r="D14" s="300">
        <f t="shared" ca="1" si="5"/>
        <v>10</v>
      </c>
      <c r="E14" s="300">
        <f t="shared" ca="1" si="6"/>
        <v>10</v>
      </c>
      <c r="F14" s="300">
        <f t="shared" ca="1" si="7"/>
        <v>10</v>
      </c>
      <c r="G14" s="300">
        <f t="shared" ca="1" si="8"/>
        <v>0</v>
      </c>
      <c r="H14" s="300"/>
      <c r="I14" s="300"/>
      <c r="J14" s="857" t="s">
        <v>20209</v>
      </c>
      <c r="K14" s="857" t="str">
        <f t="shared" ca="1" si="0"/>
        <v>$F$400:$F$409</v>
      </c>
      <c r="L14" s="857" t="str">
        <f t="shared" ca="1" si="1"/>
        <v>$K$400:$K$409</v>
      </c>
      <c r="M14" s="450" t="str">
        <f t="shared" ca="1" si="9"/>
        <v>$T$400:$T$409</v>
      </c>
      <c r="N14" s="450" t="str">
        <f t="shared" ca="1" si="2"/>
        <v>$U$400:$U$409</v>
      </c>
      <c r="O14" s="450">
        <f t="shared" ca="1" si="3"/>
        <v>400</v>
      </c>
      <c r="P14" s="450">
        <f t="shared" ca="1" si="4"/>
        <v>409</v>
      </c>
    </row>
    <row r="15" spans="1:16">
      <c r="A15" s="300"/>
      <c r="B15" s="312" t="s">
        <v>20235</v>
      </c>
      <c r="C15" s="312" t="s">
        <v>20236</v>
      </c>
      <c r="D15" s="300">
        <f t="shared" ca="1" si="5"/>
        <v>20</v>
      </c>
      <c r="E15" s="300">
        <f t="shared" ca="1" si="6"/>
        <v>20</v>
      </c>
      <c r="F15" s="300">
        <f t="shared" ca="1" si="7"/>
        <v>1</v>
      </c>
      <c r="G15" s="300">
        <f t="shared" ca="1" si="8"/>
        <v>19</v>
      </c>
      <c r="H15" s="300"/>
      <c r="I15" s="300"/>
      <c r="J15" s="857" t="s">
        <v>20209</v>
      </c>
      <c r="K15" s="857" t="str">
        <f t="shared" ca="1" si="0"/>
        <v>$F$414:$F$433</v>
      </c>
      <c r="L15" s="857" t="str">
        <f t="shared" ca="1" si="1"/>
        <v>$K$414:$K$433</v>
      </c>
      <c r="M15" s="450" t="str">
        <f t="shared" ca="1" si="9"/>
        <v>$T$414:$T$433</v>
      </c>
      <c r="N15" s="450" t="str">
        <f t="shared" ca="1" si="2"/>
        <v>$U$414:$U$433</v>
      </c>
      <c r="O15" s="450">
        <f t="shared" ca="1" si="3"/>
        <v>414</v>
      </c>
      <c r="P15" s="450">
        <f t="shared" ca="1" si="4"/>
        <v>433</v>
      </c>
    </row>
    <row r="16" spans="1:16">
      <c r="A16" s="300"/>
      <c r="C16" s="312" t="s">
        <v>20237</v>
      </c>
      <c r="D16" s="300">
        <f t="shared" ca="1" si="5"/>
        <v>2</v>
      </c>
      <c r="E16" s="300">
        <f t="shared" ca="1" si="6"/>
        <v>2</v>
      </c>
      <c r="F16" s="300">
        <f t="shared" ca="1" si="7"/>
        <v>1</v>
      </c>
      <c r="G16" s="300">
        <f t="shared" ca="1" si="8"/>
        <v>1</v>
      </c>
      <c r="H16" s="300"/>
      <c r="I16" s="300"/>
      <c r="J16" s="857" t="s">
        <v>20209</v>
      </c>
      <c r="K16" s="857" t="str">
        <f t="shared" ca="1" si="0"/>
        <v>$F$434:$F$435</v>
      </c>
      <c r="L16" s="857" t="str">
        <f t="shared" ca="1" si="1"/>
        <v>$K$434:$K$435</v>
      </c>
      <c r="M16" s="450" t="str">
        <f t="shared" ca="1" si="9"/>
        <v>$T$434:$T$435</v>
      </c>
      <c r="N16" s="450" t="str">
        <f t="shared" ca="1" si="2"/>
        <v>$U$434:$U$435</v>
      </c>
      <c r="O16" s="450">
        <f t="shared" ca="1" si="3"/>
        <v>434</v>
      </c>
      <c r="P16" s="450">
        <f t="shared" ca="1" si="4"/>
        <v>435</v>
      </c>
    </row>
    <row r="17" spans="1:16">
      <c r="A17" s="300"/>
      <c r="C17" s="312" t="s">
        <v>20238</v>
      </c>
      <c r="D17" s="300">
        <f t="shared" ca="1" si="5"/>
        <v>2</v>
      </c>
      <c r="E17" s="300">
        <f t="shared" ca="1" si="6"/>
        <v>2</v>
      </c>
      <c r="F17" s="300">
        <f t="shared" ca="1" si="7"/>
        <v>1</v>
      </c>
      <c r="G17" s="300">
        <f t="shared" ca="1" si="8"/>
        <v>1</v>
      </c>
      <c r="H17" s="300"/>
      <c r="I17" s="300"/>
      <c r="J17" s="857" t="s">
        <v>20209</v>
      </c>
      <c r="K17" s="857" t="str">
        <f t="shared" ca="1" si="0"/>
        <v>$F$436:$F$437</v>
      </c>
      <c r="L17" s="857" t="str">
        <f t="shared" ca="1" si="1"/>
        <v>$K$436:$K$437</v>
      </c>
      <c r="M17" s="450" t="str">
        <f t="shared" ca="1" si="9"/>
        <v>$T$436:$T$437</v>
      </c>
      <c r="N17" s="450" t="str">
        <f t="shared" ca="1" si="2"/>
        <v>$U$436:$U$437</v>
      </c>
      <c r="O17" s="450">
        <f t="shared" ca="1" si="3"/>
        <v>436</v>
      </c>
      <c r="P17" s="450">
        <f t="shared" ca="1" si="4"/>
        <v>437</v>
      </c>
    </row>
    <row r="18" spans="1:16">
      <c r="A18" s="300"/>
      <c r="C18" s="312" t="s">
        <v>20239</v>
      </c>
      <c r="D18" s="300">
        <f t="shared" ca="1" si="5"/>
        <v>33</v>
      </c>
      <c r="E18" s="300">
        <f t="shared" ca="1" si="6"/>
        <v>33</v>
      </c>
      <c r="F18" s="300">
        <f t="shared" ca="1" si="7"/>
        <v>33</v>
      </c>
      <c r="G18" s="300">
        <f t="shared" ca="1" si="8"/>
        <v>0</v>
      </c>
      <c r="H18" s="300"/>
      <c r="I18" s="300"/>
      <c r="J18" s="857" t="s">
        <v>20209</v>
      </c>
      <c r="K18" s="857" t="str">
        <f t="shared" ca="1" si="0"/>
        <v>$F$438:$F$470</v>
      </c>
      <c r="L18" s="857" t="str">
        <f t="shared" ca="1" si="1"/>
        <v>$K$438:$K$470</v>
      </c>
      <c r="M18" s="450" t="str">
        <f t="shared" ca="1" si="9"/>
        <v>$T$438:$T$470</v>
      </c>
      <c r="N18" s="450" t="str">
        <f t="shared" ca="1" si="2"/>
        <v>$U$438:$U$470</v>
      </c>
      <c r="O18" s="450">
        <f t="shared" ca="1" si="3"/>
        <v>438</v>
      </c>
      <c r="P18" s="450">
        <f t="shared" ca="1" si="4"/>
        <v>470</v>
      </c>
    </row>
    <row r="19" spans="1:16">
      <c r="A19" s="300"/>
      <c r="C19" s="312" t="s">
        <v>20240</v>
      </c>
      <c r="D19" s="300">
        <f t="shared" ca="1" si="5"/>
        <v>4</v>
      </c>
      <c r="E19" s="300">
        <f t="shared" ca="1" si="6"/>
        <v>3</v>
      </c>
      <c r="F19" s="300">
        <f t="shared" ca="1" si="7"/>
        <v>2</v>
      </c>
      <c r="G19" s="300">
        <f t="shared" ca="1" si="8"/>
        <v>1</v>
      </c>
      <c r="H19" s="300"/>
      <c r="I19" s="300"/>
      <c r="J19" s="857" t="s">
        <v>20209</v>
      </c>
      <c r="K19" s="857" t="str">
        <f t="shared" ca="1" si="0"/>
        <v>$F$471:$F$474</v>
      </c>
      <c r="L19" s="857" t="str">
        <f t="shared" ca="1" si="1"/>
        <v>$K$471:$K$474</v>
      </c>
      <c r="M19" s="450" t="str">
        <f t="shared" ca="1" si="9"/>
        <v>$T$471:$T$474</v>
      </c>
      <c r="N19" s="450" t="str">
        <f t="shared" ca="1" si="2"/>
        <v>$U$471:$U$474</v>
      </c>
      <c r="O19" s="450">
        <f t="shared" ca="1" si="3"/>
        <v>471</v>
      </c>
      <c r="P19" s="450">
        <f t="shared" ca="1" si="4"/>
        <v>474</v>
      </c>
    </row>
    <row r="20" spans="1:16">
      <c r="A20" s="300"/>
      <c r="B20" s="300"/>
      <c r="C20" s="312" t="s">
        <v>20241</v>
      </c>
      <c r="D20" s="300">
        <f t="shared" ca="1" si="5"/>
        <v>83</v>
      </c>
      <c r="E20" s="300">
        <f t="shared" ca="1" si="6"/>
        <v>72</v>
      </c>
      <c r="F20" s="300">
        <f t="shared" ca="1" si="7"/>
        <v>20</v>
      </c>
      <c r="G20" s="300">
        <f t="shared" ca="1" si="8"/>
        <v>52</v>
      </c>
      <c r="H20" s="300"/>
      <c r="I20" s="300"/>
      <c r="J20" s="857" t="s">
        <v>20209</v>
      </c>
      <c r="K20" s="857" t="str">
        <f t="shared" ca="1" si="0"/>
        <v>$F$475:$F$557</v>
      </c>
      <c r="L20" s="857" t="str">
        <f t="shared" ca="1" si="1"/>
        <v>$K$475:$K$557</v>
      </c>
      <c r="M20" s="450" t="str">
        <f t="shared" ca="1" si="9"/>
        <v>$T$475:$T$557</v>
      </c>
      <c r="N20" s="450" t="str">
        <f t="shared" ca="1" si="2"/>
        <v>$U$475:$U$557</v>
      </c>
      <c r="O20" s="450">
        <f t="shared" ca="1" si="3"/>
        <v>475</v>
      </c>
      <c r="P20" s="450">
        <f t="shared" ca="1" si="4"/>
        <v>557</v>
      </c>
    </row>
    <row r="21" spans="1:16">
      <c r="A21" s="300"/>
      <c r="C21" s="312" t="s">
        <v>20242</v>
      </c>
      <c r="D21" s="300">
        <f t="shared" ca="1" si="5"/>
        <v>69</v>
      </c>
      <c r="E21" s="300">
        <f t="shared" ca="1" si="6"/>
        <v>59</v>
      </c>
      <c r="F21" s="300">
        <f t="shared" ca="1" si="7"/>
        <v>36</v>
      </c>
      <c r="G21" s="300">
        <f t="shared" ca="1" si="8"/>
        <v>23</v>
      </c>
      <c r="H21" s="300"/>
      <c r="I21" s="300"/>
      <c r="J21" s="857" t="s">
        <v>20209</v>
      </c>
      <c r="K21" s="857" t="str">
        <f t="shared" ca="1" si="0"/>
        <v>$F$558:$F$626</v>
      </c>
      <c r="L21" s="857" t="str">
        <f t="shared" ca="1" si="1"/>
        <v>$K$558:$K$626</v>
      </c>
      <c r="M21" s="450" t="str">
        <f t="shared" ca="1" si="9"/>
        <v>$T$558:$T$626</v>
      </c>
      <c r="N21" s="450" t="str">
        <f t="shared" ca="1" si="2"/>
        <v>$U$558:$U$626</v>
      </c>
      <c r="O21" s="450">
        <f t="shared" ca="1" si="3"/>
        <v>558</v>
      </c>
      <c r="P21" s="450">
        <f t="shared" ca="1" si="4"/>
        <v>626</v>
      </c>
    </row>
    <row r="22" spans="1:16">
      <c r="A22" s="300"/>
      <c r="C22" s="312" t="s">
        <v>20243</v>
      </c>
      <c r="D22" s="300">
        <f t="shared" ca="1" si="5"/>
        <v>39</v>
      </c>
      <c r="E22" s="300">
        <f t="shared" ca="1" si="6"/>
        <v>32</v>
      </c>
      <c r="F22" s="300">
        <f t="shared" ca="1" si="7"/>
        <v>17</v>
      </c>
      <c r="G22" s="300">
        <f t="shared" ca="1" si="8"/>
        <v>15</v>
      </c>
      <c r="H22" s="300"/>
      <c r="I22" s="300"/>
      <c r="J22" s="857" t="s">
        <v>20209</v>
      </c>
      <c r="K22" s="857" t="str">
        <f t="shared" ca="1" si="0"/>
        <v>$F$627:$F$665</v>
      </c>
      <c r="L22" s="857" t="str">
        <f t="shared" ca="1" si="1"/>
        <v>$K$627:$K$665</v>
      </c>
      <c r="M22" s="450" t="str">
        <f t="shared" ca="1" si="9"/>
        <v>$T$627:$T$665</v>
      </c>
      <c r="N22" s="450" t="str">
        <f t="shared" ca="1" si="2"/>
        <v>$U$627:$U$665</v>
      </c>
      <c r="O22" s="450">
        <f t="shared" ca="1" si="3"/>
        <v>627</v>
      </c>
      <c r="P22" s="450">
        <f t="shared" ca="1" si="4"/>
        <v>665</v>
      </c>
    </row>
    <row r="23" spans="1:16">
      <c r="A23" s="300"/>
      <c r="C23" s="312" t="s">
        <v>20244</v>
      </c>
      <c r="D23" s="300">
        <f t="shared" ca="1" si="5"/>
        <v>121</v>
      </c>
      <c r="E23" s="300">
        <f t="shared" ca="1" si="6"/>
        <v>116</v>
      </c>
      <c r="F23" s="300">
        <f t="shared" ca="1" si="7"/>
        <v>88</v>
      </c>
      <c r="G23" s="300">
        <f t="shared" ca="1" si="8"/>
        <v>28</v>
      </c>
      <c r="H23" s="300"/>
      <c r="I23" s="300"/>
      <c r="J23" s="857" t="s">
        <v>20209</v>
      </c>
      <c r="K23" s="857" t="str">
        <f t="shared" ca="1" si="0"/>
        <v>$F$666:$F$786</v>
      </c>
      <c r="L23" s="857" t="str">
        <f t="shared" ca="1" si="1"/>
        <v>$K$666:$K$786</v>
      </c>
      <c r="M23" s="450" t="str">
        <f t="shared" ca="1" si="9"/>
        <v>$T$666:$T$786</v>
      </c>
      <c r="N23" s="450" t="str">
        <f t="shared" ca="1" si="2"/>
        <v>$U$666:$U$786</v>
      </c>
      <c r="O23" s="450">
        <f t="shared" ca="1" si="3"/>
        <v>666</v>
      </c>
      <c r="P23" s="450">
        <f t="shared" ca="1" si="4"/>
        <v>786</v>
      </c>
    </row>
    <row r="24" spans="1:16">
      <c r="A24" s="300"/>
      <c r="C24" s="312" t="s">
        <v>20245</v>
      </c>
      <c r="D24" s="300">
        <f t="shared" ca="1" si="5"/>
        <v>23</v>
      </c>
      <c r="E24" s="300">
        <f t="shared" ca="1" si="6"/>
        <v>20</v>
      </c>
      <c r="F24" s="300">
        <f t="shared" ca="1" si="7"/>
        <v>10</v>
      </c>
      <c r="G24" s="300">
        <f t="shared" ca="1" si="8"/>
        <v>10</v>
      </c>
      <c r="H24" s="300"/>
      <c r="I24" s="300"/>
      <c r="J24" s="857" t="s">
        <v>20209</v>
      </c>
      <c r="K24" s="857" t="str">
        <f t="shared" ca="1" si="0"/>
        <v>$F$787:$F$809</v>
      </c>
      <c r="L24" s="857" t="str">
        <f t="shared" ca="1" si="1"/>
        <v>$K$787:$K$809</v>
      </c>
      <c r="M24" s="450" t="str">
        <f t="shared" ca="1" si="9"/>
        <v>$T$787:$T$809</v>
      </c>
      <c r="N24" s="450" t="str">
        <f t="shared" ca="1" si="2"/>
        <v>$U$787:$U$809</v>
      </c>
      <c r="O24" s="450">
        <f t="shared" ca="1" si="3"/>
        <v>787</v>
      </c>
      <c r="P24" s="450">
        <f t="shared" ca="1" si="4"/>
        <v>809</v>
      </c>
    </row>
    <row r="25" spans="1:16">
      <c r="A25" s="300"/>
      <c r="C25" s="312" t="s">
        <v>20246</v>
      </c>
      <c r="D25" s="300">
        <f t="shared" ca="1" si="5"/>
        <v>35</v>
      </c>
      <c r="E25" s="300">
        <f t="shared" ca="1" si="6"/>
        <v>26</v>
      </c>
      <c r="F25" s="300">
        <f t="shared" ca="1" si="7"/>
        <v>0</v>
      </c>
      <c r="G25" s="300">
        <f t="shared" ca="1" si="8"/>
        <v>26</v>
      </c>
      <c r="H25" s="300"/>
      <c r="I25" s="300"/>
      <c r="J25" s="857" t="s">
        <v>20209</v>
      </c>
      <c r="K25" s="857" t="str">
        <f t="shared" ca="1" si="0"/>
        <v>$F$810:$F$844</v>
      </c>
      <c r="L25" s="857" t="str">
        <f t="shared" ca="1" si="1"/>
        <v>$K$810:$K$844</v>
      </c>
      <c r="M25" s="450" t="str">
        <f t="shared" ca="1" si="9"/>
        <v>$T$810:$T$844</v>
      </c>
      <c r="N25" s="450" t="str">
        <f t="shared" ca="1" si="2"/>
        <v>$U$810:$U$844</v>
      </c>
      <c r="O25" s="450">
        <f t="shared" ca="1" si="3"/>
        <v>810</v>
      </c>
      <c r="P25" s="450">
        <f t="shared" ca="1" si="4"/>
        <v>844</v>
      </c>
    </row>
    <row r="26" spans="1:16">
      <c r="A26" s="300"/>
      <c r="C26" s="312" t="s">
        <v>20247</v>
      </c>
      <c r="D26" s="300">
        <f t="shared" ca="1" si="5"/>
        <v>49</v>
      </c>
      <c r="E26" s="300">
        <f t="shared" ca="1" si="6"/>
        <v>43</v>
      </c>
      <c r="F26" s="300">
        <f t="shared" ca="1" si="7"/>
        <v>10</v>
      </c>
      <c r="G26" s="300">
        <f t="shared" ca="1" si="8"/>
        <v>33</v>
      </c>
      <c r="H26" s="300"/>
      <c r="I26" s="300"/>
      <c r="J26" s="857" t="s">
        <v>20209</v>
      </c>
      <c r="K26" s="857" t="str">
        <f t="shared" ca="1" si="0"/>
        <v>$F$845:$F$893</v>
      </c>
      <c r="L26" s="857" t="str">
        <f t="shared" ca="1" si="1"/>
        <v>$K$845:$K$893</v>
      </c>
      <c r="M26" s="450" t="str">
        <f t="shared" ca="1" si="9"/>
        <v>$T$845:$T$893</v>
      </c>
      <c r="N26" s="450" t="str">
        <f t="shared" ca="1" si="2"/>
        <v>$U$845:$U$893</v>
      </c>
      <c r="O26" s="450">
        <f t="shared" ca="1" si="3"/>
        <v>845</v>
      </c>
      <c r="P26" s="450">
        <f t="shared" ca="1" si="4"/>
        <v>893</v>
      </c>
    </row>
    <row r="27" spans="1:16">
      <c r="A27" s="300"/>
      <c r="C27" s="312" t="s">
        <v>20248</v>
      </c>
      <c r="D27" s="300">
        <f t="shared" ca="1" si="5"/>
        <v>166</v>
      </c>
      <c r="E27" s="300">
        <f t="shared" ca="1" si="6"/>
        <v>154</v>
      </c>
      <c r="F27" s="300">
        <f t="shared" ca="1" si="7"/>
        <v>110</v>
      </c>
      <c r="G27" s="300">
        <f t="shared" ca="1" si="8"/>
        <v>44</v>
      </c>
      <c r="H27" s="300"/>
      <c r="I27" s="300"/>
      <c r="J27" s="857" t="s">
        <v>20209</v>
      </c>
      <c r="K27" s="857" t="str">
        <f t="shared" ca="1" si="0"/>
        <v>$F$894:$F$1059</v>
      </c>
      <c r="L27" s="857" t="str">
        <f t="shared" ca="1" si="1"/>
        <v>$K$894:$K$1059</v>
      </c>
      <c r="M27" s="450" t="str">
        <f t="shared" ca="1" si="9"/>
        <v>$T$894:$T$1059</v>
      </c>
      <c r="N27" s="450" t="str">
        <f t="shared" ca="1" si="2"/>
        <v>$U$894:$U$1059</v>
      </c>
      <c r="O27" s="450">
        <f t="shared" ca="1" si="3"/>
        <v>894</v>
      </c>
      <c r="P27" s="450">
        <f t="shared" ca="1" si="4"/>
        <v>1059</v>
      </c>
    </row>
    <row r="28" spans="1:16">
      <c r="A28" s="300"/>
      <c r="C28" s="312" t="s">
        <v>20249</v>
      </c>
      <c r="D28" s="300">
        <f t="shared" ca="1" si="5"/>
        <v>2</v>
      </c>
      <c r="E28" s="300">
        <f t="shared" ca="1" si="6"/>
        <v>1</v>
      </c>
      <c r="F28" s="300">
        <f t="shared" ca="1" si="7"/>
        <v>0</v>
      </c>
      <c r="G28" s="300">
        <f t="shared" ca="1" si="8"/>
        <v>1</v>
      </c>
      <c r="H28" s="300"/>
      <c r="I28" s="300"/>
      <c r="J28" s="857" t="s">
        <v>20209</v>
      </c>
      <c r="K28" s="857" t="str">
        <f t="shared" ca="1" si="0"/>
        <v>$F$1060:$F$1061</v>
      </c>
      <c r="L28" s="857" t="str">
        <f t="shared" ca="1" si="1"/>
        <v>$K$1060:$K$1061</v>
      </c>
      <c r="M28" s="450" t="str">
        <f t="shared" ca="1" si="9"/>
        <v>$T$1060:$T$1061</v>
      </c>
      <c r="N28" s="450" t="str">
        <f t="shared" ca="1" si="2"/>
        <v>$U$1060:$U$1061</v>
      </c>
      <c r="O28" s="450">
        <f t="shared" ca="1" si="3"/>
        <v>1060</v>
      </c>
      <c r="P28" s="450">
        <f t="shared" ca="1" si="4"/>
        <v>1061</v>
      </c>
    </row>
    <row r="29" spans="1:16">
      <c r="A29" s="300"/>
      <c r="C29" s="312" t="s">
        <v>20250</v>
      </c>
      <c r="D29" s="300">
        <f t="shared" ca="1" si="5"/>
        <v>5</v>
      </c>
      <c r="E29" s="300">
        <f t="shared" ca="1" si="6"/>
        <v>5</v>
      </c>
      <c r="F29" s="300">
        <f t="shared" ca="1" si="7"/>
        <v>5</v>
      </c>
      <c r="G29" s="300">
        <f t="shared" ca="1" si="8"/>
        <v>0</v>
      </c>
      <c r="H29" s="300"/>
      <c r="I29" s="300"/>
      <c r="J29" s="857" t="s">
        <v>20209</v>
      </c>
      <c r="K29" s="857" t="str">
        <f t="shared" ca="1" si="0"/>
        <v>$F$1062:$F$1066</v>
      </c>
      <c r="L29" s="857" t="str">
        <f t="shared" ca="1" si="1"/>
        <v>$K$1062:$K$1066</v>
      </c>
      <c r="M29" s="450" t="str">
        <f t="shared" ca="1" si="9"/>
        <v>$T$1062:$T$1066</v>
      </c>
      <c r="N29" s="450" t="str">
        <f t="shared" ca="1" si="2"/>
        <v>$U$1062:$U$1066</v>
      </c>
      <c r="O29" s="450">
        <f t="shared" ca="1" si="3"/>
        <v>1062</v>
      </c>
      <c r="P29" s="450">
        <f t="shared" ca="1" si="4"/>
        <v>1066</v>
      </c>
    </row>
    <row r="30" spans="1:16">
      <c r="A30" s="300"/>
      <c r="C30" s="312" t="s">
        <v>20251</v>
      </c>
      <c r="D30" s="300">
        <f t="shared" ca="1" si="5"/>
        <v>9</v>
      </c>
      <c r="E30" s="300">
        <f t="shared" ca="1" si="6"/>
        <v>8</v>
      </c>
      <c r="F30" s="300">
        <f t="shared" ca="1" si="7"/>
        <v>8</v>
      </c>
      <c r="G30" s="300">
        <f t="shared" ca="1" si="8"/>
        <v>0</v>
      </c>
      <c r="H30" s="300"/>
      <c r="I30" s="300"/>
      <c r="J30" s="857" t="s">
        <v>20209</v>
      </c>
      <c r="K30" s="857" t="str">
        <f t="shared" ca="1" si="0"/>
        <v>$F$1067:$F$1075</v>
      </c>
      <c r="L30" s="857" t="str">
        <f t="shared" ca="1" si="1"/>
        <v>$K$1067:$K$1075</v>
      </c>
      <c r="M30" s="450" t="str">
        <f t="shared" ca="1" si="9"/>
        <v>$T$1067:$T$1075</v>
      </c>
      <c r="N30" s="450" t="str">
        <f t="shared" ca="1" si="2"/>
        <v>$U$1067:$U$1075</v>
      </c>
      <c r="O30" s="450">
        <f t="shared" ca="1" si="3"/>
        <v>1067</v>
      </c>
      <c r="P30" s="450">
        <f t="shared" ca="1" si="4"/>
        <v>1075</v>
      </c>
    </row>
    <row r="31" spans="1:16">
      <c r="A31" s="300"/>
      <c r="C31" s="312" t="s">
        <v>20252</v>
      </c>
      <c r="D31" s="300">
        <f t="shared" ca="1" si="5"/>
        <v>55</v>
      </c>
      <c r="E31" s="300">
        <f t="shared" ca="1" si="6"/>
        <v>55</v>
      </c>
      <c r="F31" s="300">
        <f t="shared" ca="1" si="7"/>
        <v>55</v>
      </c>
      <c r="G31" s="300">
        <f t="shared" ca="1" si="8"/>
        <v>0</v>
      </c>
      <c r="H31" s="300"/>
      <c r="I31" s="300"/>
      <c r="J31" s="857" t="s">
        <v>20209</v>
      </c>
      <c r="K31" s="857" t="str">
        <f t="shared" ca="1" si="0"/>
        <v>$F$1076:$F$1130</v>
      </c>
      <c r="L31" s="857" t="str">
        <f t="shared" ca="1" si="1"/>
        <v>$K$1076:$K$1130</v>
      </c>
      <c r="M31" s="450" t="str">
        <f t="shared" ca="1" si="9"/>
        <v>$T$1076:$T$1130</v>
      </c>
      <c r="N31" s="450" t="str">
        <f t="shared" ca="1" si="2"/>
        <v>$U$1076:$U$1130</v>
      </c>
      <c r="O31" s="450">
        <f t="shared" ca="1" si="3"/>
        <v>1076</v>
      </c>
      <c r="P31" s="450">
        <f t="shared" ca="1" si="4"/>
        <v>1130</v>
      </c>
    </row>
    <row r="32" spans="1:16">
      <c r="A32" s="300"/>
      <c r="C32" s="312" t="s">
        <v>20253</v>
      </c>
      <c r="D32" s="300">
        <f t="shared" ca="1" si="5"/>
        <v>9</v>
      </c>
      <c r="E32" s="300">
        <f t="shared" ca="1" si="6"/>
        <v>9</v>
      </c>
      <c r="F32" s="300">
        <f t="shared" ca="1" si="7"/>
        <v>9</v>
      </c>
      <c r="G32" s="300">
        <f t="shared" ca="1" si="8"/>
        <v>0</v>
      </c>
      <c r="H32" s="300"/>
      <c r="I32" s="300"/>
      <c r="J32" s="857" t="s">
        <v>20209</v>
      </c>
      <c r="K32" s="857" t="str">
        <f t="shared" ca="1" si="0"/>
        <v>$F$1131:$F$1139</v>
      </c>
      <c r="L32" s="857" t="str">
        <f t="shared" ca="1" si="1"/>
        <v>$K$1131:$K$1139</v>
      </c>
      <c r="M32" s="450" t="str">
        <f t="shared" ca="1" si="9"/>
        <v>$T$1131:$T$1139</v>
      </c>
      <c r="N32" s="450" t="str">
        <f t="shared" ca="1" si="2"/>
        <v>$U$1131:$U$1139</v>
      </c>
      <c r="O32" s="450">
        <f t="shared" ca="1" si="3"/>
        <v>1131</v>
      </c>
      <c r="P32" s="450">
        <f t="shared" ca="1" si="4"/>
        <v>1139</v>
      </c>
    </row>
    <row r="33" spans="1:16">
      <c r="A33" s="300"/>
      <c r="C33" s="312" t="s">
        <v>20254</v>
      </c>
      <c r="D33" s="300">
        <f t="shared" ca="1" si="5"/>
        <v>15</v>
      </c>
      <c r="E33" s="300">
        <f t="shared" ca="1" si="6"/>
        <v>15</v>
      </c>
      <c r="F33" s="300">
        <f t="shared" ca="1" si="7"/>
        <v>15</v>
      </c>
      <c r="G33" s="300">
        <f t="shared" ca="1" si="8"/>
        <v>0</v>
      </c>
      <c r="H33" s="300"/>
      <c r="I33" s="300"/>
      <c r="J33" s="857" t="s">
        <v>20209</v>
      </c>
      <c r="K33" s="857" t="str">
        <f t="shared" ca="1" si="0"/>
        <v>$F$1140:$F$1154</v>
      </c>
      <c r="L33" s="857" t="str">
        <f t="shared" ca="1" si="1"/>
        <v>$K$1140:$K$1154</v>
      </c>
      <c r="M33" s="450" t="str">
        <f t="shared" ca="1" si="9"/>
        <v>$T$1140:$T$1154</v>
      </c>
      <c r="N33" s="450" t="str">
        <f t="shared" ca="1" si="2"/>
        <v>$U$1140:$U$1154</v>
      </c>
      <c r="O33" s="450">
        <f t="shared" ca="1" si="3"/>
        <v>1140</v>
      </c>
      <c r="P33" s="450">
        <f t="shared" ca="1" si="4"/>
        <v>1154</v>
      </c>
    </row>
    <row r="34" spans="1:16">
      <c r="A34" s="300"/>
      <c r="C34" s="312" t="s">
        <v>20255</v>
      </c>
      <c r="D34" s="300">
        <f t="shared" ca="1" si="5"/>
        <v>3</v>
      </c>
      <c r="E34" s="300">
        <f t="shared" ca="1" si="6"/>
        <v>4</v>
      </c>
      <c r="F34" s="300">
        <f t="shared" ca="1" si="7"/>
        <v>4</v>
      </c>
      <c r="G34" s="300">
        <f t="shared" ca="1" si="8"/>
        <v>0</v>
      </c>
      <c r="H34" s="300"/>
      <c r="I34" s="300"/>
      <c r="J34" s="857" t="s">
        <v>20209</v>
      </c>
      <c r="K34" s="857" t="str">
        <f t="shared" ca="1" si="0"/>
        <v>$F$1155:$F$1158</v>
      </c>
      <c r="L34" s="857" t="str">
        <f t="shared" ca="1" si="1"/>
        <v>$K$1155:$K$1158</v>
      </c>
      <c r="M34" s="450" t="str">
        <f t="shared" ca="1" si="9"/>
        <v>$T$1155:$T$1158</v>
      </c>
      <c r="N34" s="450" t="str">
        <f t="shared" ca="1" si="2"/>
        <v>$U$1155:$U$1158</v>
      </c>
      <c r="O34" s="450">
        <f t="shared" ca="1" si="3"/>
        <v>1155</v>
      </c>
      <c r="P34" s="450">
        <f t="shared" ca="1" si="4"/>
        <v>1158</v>
      </c>
    </row>
    <row r="35" spans="1:16">
      <c r="A35" s="300"/>
      <c r="B35" s="312" t="s">
        <v>20256</v>
      </c>
      <c r="C35" s="312" t="s">
        <v>20257</v>
      </c>
      <c r="D35" s="300"/>
      <c r="E35" s="300"/>
      <c r="F35" s="300"/>
      <c r="G35" s="300"/>
      <c r="H35" s="300"/>
      <c r="I35" s="300"/>
      <c r="J35" s="857" t="s">
        <v>20209</v>
      </c>
      <c r="K35" s="857" t="str">
        <f t="shared" ca="1" si="0"/>
        <v>$F$1159:$F$1165</v>
      </c>
      <c r="L35" s="857" t="str">
        <f t="shared" ca="1" si="1"/>
        <v>$K$1159:$K$1165</v>
      </c>
      <c r="M35" s="450" t="str">
        <f t="shared" ca="1" si="9"/>
        <v>$T$1159:$T$1165</v>
      </c>
      <c r="N35" s="450" t="str">
        <f t="shared" ca="1" si="2"/>
        <v>$U$1159:$U$1165</v>
      </c>
      <c r="O35" s="450">
        <f t="shared" ca="1" si="3"/>
        <v>1159</v>
      </c>
      <c r="P35" s="450">
        <f t="shared" ca="1" si="4"/>
        <v>1165</v>
      </c>
    </row>
    <row r="36" spans="1:16">
      <c r="A36" s="300"/>
      <c r="C36" s="312" t="s">
        <v>20258</v>
      </c>
      <c r="D36" s="300"/>
      <c r="E36" s="300"/>
      <c r="F36" s="300"/>
      <c r="G36" s="300"/>
      <c r="H36" s="300"/>
      <c r="I36" s="300"/>
      <c r="J36" s="857" t="s">
        <v>20209</v>
      </c>
      <c r="K36" s="857" t="str">
        <f t="shared" ca="1" si="0"/>
        <v>$F$1166:$F$1168</v>
      </c>
      <c r="L36" s="857" t="str">
        <f t="shared" ca="1" si="1"/>
        <v>$K$1166:$K$1168</v>
      </c>
      <c r="M36" s="450" t="str">
        <f t="shared" ca="1" si="9"/>
        <v>$T$1166:$T$1168</v>
      </c>
      <c r="N36" s="450" t="str">
        <f t="shared" ca="1" si="2"/>
        <v>$U$1166:$U$1168</v>
      </c>
      <c r="O36" s="450">
        <f t="shared" ca="1" si="3"/>
        <v>1166</v>
      </c>
      <c r="P36" s="450">
        <f t="shared" ca="1" si="4"/>
        <v>1168</v>
      </c>
    </row>
    <row r="37" spans="1:16">
      <c r="A37" s="300"/>
      <c r="C37" s="312" t="s">
        <v>20259</v>
      </c>
      <c r="D37" s="300"/>
      <c r="E37" s="300"/>
      <c r="F37" s="300"/>
      <c r="G37" s="300"/>
      <c r="H37" s="300"/>
      <c r="I37" s="300"/>
      <c r="J37" s="857" t="s">
        <v>20209</v>
      </c>
      <c r="K37" s="857" t="str">
        <f t="shared" ca="1" si="0"/>
        <v>$F$1169:$F$1177</v>
      </c>
      <c r="L37" s="857" t="str">
        <f t="shared" ca="1" si="1"/>
        <v>$K$1169:$K$1177</v>
      </c>
      <c r="M37" s="450" t="str">
        <f t="shared" ca="1" si="9"/>
        <v>$T$1169:$T$1177</v>
      </c>
      <c r="N37" s="450" t="str">
        <f t="shared" ca="1" si="2"/>
        <v>$U$1169:$U$1177</v>
      </c>
      <c r="O37" s="450">
        <f t="shared" ca="1" si="3"/>
        <v>1169</v>
      </c>
      <c r="P37" s="450">
        <f t="shared" ca="1" si="4"/>
        <v>1177</v>
      </c>
    </row>
    <row r="38" spans="1:16">
      <c r="A38" s="300"/>
      <c r="C38" s="312" t="s">
        <v>20260</v>
      </c>
      <c r="D38" s="300"/>
      <c r="E38" s="300"/>
      <c r="F38" s="300"/>
      <c r="G38" s="300"/>
      <c r="H38" s="300"/>
      <c r="I38" s="300"/>
      <c r="J38" s="857" t="s">
        <v>20209</v>
      </c>
      <c r="K38" s="857" t="str">
        <f t="shared" ca="1" si="0"/>
        <v>$F$1213:$F$1215</v>
      </c>
      <c r="L38" s="857" t="str">
        <f t="shared" ca="1" si="1"/>
        <v>$K$1213:$K$1215</v>
      </c>
      <c r="M38" s="450" t="str">
        <f t="shared" ca="1" si="9"/>
        <v>$T$1213:$T$1215</v>
      </c>
      <c r="N38" s="450" t="str">
        <f t="shared" ca="1" si="2"/>
        <v>$U$1213:$U$1215</v>
      </c>
      <c r="O38" s="450">
        <f t="shared" ca="1" si="3"/>
        <v>1213</v>
      </c>
      <c r="P38" s="450">
        <f t="shared" ca="1" si="4"/>
        <v>1215</v>
      </c>
    </row>
    <row r="39" spans="1:16">
      <c r="A39" s="300"/>
      <c r="B39" s="312" t="s">
        <v>20261</v>
      </c>
      <c r="C39" s="312" t="s">
        <v>20262</v>
      </c>
      <c r="D39" s="300">
        <f t="shared" ca="1" si="5"/>
        <v>10</v>
      </c>
      <c r="E39" s="300">
        <f t="shared" ca="1" si="6"/>
        <v>9</v>
      </c>
      <c r="F39" s="300">
        <f t="shared" ca="1" si="7"/>
        <v>4</v>
      </c>
      <c r="G39" s="300">
        <f t="shared" ca="1" si="8"/>
        <v>5</v>
      </c>
      <c r="H39" s="300"/>
      <c r="I39" s="300"/>
      <c r="J39" s="450" t="s">
        <v>19144</v>
      </c>
      <c r="K39" s="857" t="str">
        <f t="shared" ca="1" si="0"/>
        <v>$F$892:$F$901</v>
      </c>
      <c r="L39" s="857" t="str">
        <f t="shared" ca="1" si="1"/>
        <v>$K$892:$K$901</v>
      </c>
      <c r="M39" s="450" t="str">
        <f t="shared" ca="1" si="9"/>
        <v>$T$892:$T$901</v>
      </c>
      <c r="N39" s="450" t="str">
        <f t="shared" ca="1" si="2"/>
        <v>$U$892:$U$901</v>
      </c>
      <c r="O39" s="450">
        <f t="shared" ca="1" si="3"/>
        <v>892</v>
      </c>
      <c r="P39" s="450">
        <f t="shared" ca="1" si="4"/>
        <v>901</v>
      </c>
    </row>
    <row r="40" spans="1:16">
      <c r="A40" s="300"/>
      <c r="C40" s="312" t="s">
        <v>20263</v>
      </c>
      <c r="D40" s="300">
        <f t="shared" ca="1" si="5"/>
        <v>86</v>
      </c>
      <c r="E40" s="300">
        <f t="shared" ca="1" si="6"/>
        <v>80</v>
      </c>
      <c r="F40" s="300">
        <f t="shared" ca="1" si="7"/>
        <v>63</v>
      </c>
      <c r="G40" s="300">
        <f t="shared" ca="1" si="8"/>
        <v>17</v>
      </c>
      <c r="H40" s="300"/>
      <c r="I40" s="300"/>
      <c r="J40" s="450" t="s">
        <v>19144</v>
      </c>
      <c r="K40" s="857" t="str">
        <f t="shared" ca="1" si="0"/>
        <v>$F$902:$F$987</v>
      </c>
      <c r="L40" s="857" t="str">
        <f t="shared" ca="1" si="1"/>
        <v>$K$902:$K$987</v>
      </c>
      <c r="M40" s="450" t="str">
        <f t="shared" ca="1" si="9"/>
        <v>$T$902:$T$987</v>
      </c>
      <c r="N40" s="450" t="str">
        <f t="shared" ca="1" si="2"/>
        <v>$U$902:$U$987</v>
      </c>
      <c r="O40" s="450">
        <f t="shared" ca="1" si="3"/>
        <v>902</v>
      </c>
      <c r="P40" s="450">
        <f t="shared" ca="1" si="4"/>
        <v>987</v>
      </c>
    </row>
    <row r="41" spans="1:16">
      <c r="A41" s="300"/>
      <c r="B41" s="300"/>
      <c r="C41" s="312" t="s">
        <v>20264</v>
      </c>
      <c r="D41" s="300">
        <f t="shared" ca="1" si="5"/>
        <v>84</v>
      </c>
      <c r="E41" s="300">
        <f t="shared" ca="1" si="6"/>
        <v>84</v>
      </c>
      <c r="F41" s="300">
        <f t="shared" ca="1" si="7"/>
        <v>75</v>
      </c>
      <c r="G41" s="300">
        <f t="shared" ca="1" si="8"/>
        <v>9</v>
      </c>
      <c r="H41" s="300"/>
      <c r="I41" s="300"/>
      <c r="J41" s="450" t="s">
        <v>19144</v>
      </c>
      <c r="K41" s="857" t="str">
        <f t="shared" ca="1" si="0"/>
        <v>$F$988:$F$1071</v>
      </c>
      <c r="L41" s="857" t="str">
        <f t="shared" ca="1" si="1"/>
        <v>$K$988:$K$1071</v>
      </c>
      <c r="M41" s="450" t="str">
        <f t="shared" ca="1" si="9"/>
        <v>$T$988:$T$1071</v>
      </c>
      <c r="N41" s="450" t="str">
        <f t="shared" ca="1" si="2"/>
        <v>$U$988:$U$1071</v>
      </c>
      <c r="O41" s="450">
        <f t="shared" ca="1" si="3"/>
        <v>988</v>
      </c>
      <c r="P41" s="450">
        <f t="shared" ca="1" si="4"/>
        <v>1071</v>
      </c>
    </row>
    <row r="42" spans="1:16">
      <c r="A42" s="300"/>
      <c r="B42" s="300"/>
      <c r="C42" s="312" t="s">
        <v>20265</v>
      </c>
      <c r="D42" s="300">
        <f t="shared" ca="1" si="5"/>
        <v>6</v>
      </c>
      <c r="E42" s="300">
        <f t="shared" ca="1" si="6"/>
        <v>4</v>
      </c>
      <c r="F42" s="300">
        <f t="shared" ca="1" si="7"/>
        <v>0</v>
      </c>
      <c r="G42" s="300">
        <f t="shared" ca="1" si="8"/>
        <v>4</v>
      </c>
      <c r="H42" s="300"/>
      <c r="I42" s="300"/>
      <c r="J42" s="450" t="s">
        <v>19144</v>
      </c>
      <c r="K42" s="857" t="str">
        <f t="shared" ca="1" si="0"/>
        <v>$F$1072:$F$1077</v>
      </c>
      <c r="L42" s="857" t="str">
        <f t="shared" ca="1" si="1"/>
        <v>$K$1072:$K$1077</v>
      </c>
      <c r="M42" s="450" t="str">
        <f t="shared" ca="1" si="9"/>
        <v>$T$1072:$T$1077</v>
      </c>
      <c r="N42" s="450" t="str">
        <f t="shared" ca="1" si="2"/>
        <v>$U$1072:$U$1077</v>
      </c>
      <c r="O42" s="450">
        <f t="shared" ca="1" si="3"/>
        <v>1072</v>
      </c>
      <c r="P42" s="450">
        <f t="shared" ca="1" si="4"/>
        <v>1077</v>
      </c>
    </row>
    <row r="43" spans="1:16">
      <c r="A43" s="300"/>
      <c r="B43" s="300"/>
      <c r="C43" s="312" t="s">
        <v>2583</v>
      </c>
      <c r="D43" s="300">
        <f t="shared" ca="1" si="5"/>
        <v>4</v>
      </c>
      <c r="E43" s="300">
        <f t="shared" ca="1" si="6"/>
        <v>4</v>
      </c>
      <c r="F43" s="300">
        <f t="shared" ca="1" si="7"/>
        <v>4</v>
      </c>
      <c r="G43" s="300">
        <f t="shared" ca="1" si="8"/>
        <v>0</v>
      </c>
      <c r="H43" s="300"/>
      <c r="I43" s="300"/>
      <c r="J43" s="450" t="s">
        <v>19144</v>
      </c>
      <c r="K43" s="857" t="str">
        <f t="shared" ca="1" si="0"/>
        <v>$F$1078:$F$1081</v>
      </c>
      <c r="L43" s="857" t="str">
        <f t="shared" ca="1" si="1"/>
        <v>$K$1078:$K$1081</v>
      </c>
      <c r="M43" s="450" t="str">
        <f t="shared" ca="1" si="9"/>
        <v>$T$1078:$T$1081</v>
      </c>
      <c r="N43" s="450" t="str">
        <f t="shared" ca="1" si="2"/>
        <v>$U$1078:$U$1081</v>
      </c>
      <c r="O43" s="450">
        <f t="shared" ca="1" si="3"/>
        <v>1078</v>
      </c>
      <c r="P43" s="450">
        <f t="shared" ca="1" si="4"/>
        <v>1081</v>
      </c>
    </row>
    <row r="44" spans="1:16">
      <c r="A44" s="300"/>
      <c r="B44" s="300"/>
      <c r="C44" s="312" t="s">
        <v>20266</v>
      </c>
      <c r="D44" s="300">
        <f t="shared" ca="1" si="5"/>
        <v>4</v>
      </c>
      <c r="E44" s="300">
        <f t="shared" ca="1" si="6"/>
        <v>4</v>
      </c>
      <c r="F44" s="300">
        <f t="shared" ca="1" si="7"/>
        <v>4</v>
      </c>
      <c r="G44" s="300">
        <f t="shared" ca="1" si="8"/>
        <v>0</v>
      </c>
      <c r="H44" s="300"/>
      <c r="I44" s="300"/>
      <c r="J44" s="450" t="s">
        <v>19144</v>
      </c>
      <c r="K44" s="857" t="str">
        <f t="shared" ca="1" si="0"/>
        <v>$F$1082:$F$1085</v>
      </c>
      <c r="L44" s="857" t="str">
        <f t="shared" ca="1" si="1"/>
        <v>$K$1082:$K$1085</v>
      </c>
      <c r="M44" s="450" t="str">
        <f t="shared" ca="1" si="9"/>
        <v>$T$1082:$T$1085</v>
      </c>
      <c r="N44" s="450" t="str">
        <f t="shared" ca="1" si="2"/>
        <v>$U$1082:$U$1085</v>
      </c>
      <c r="O44" s="450">
        <f t="shared" ca="1" si="3"/>
        <v>1082</v>
      </c>
      <c r="P44" s="450">
        <f t="shared" ca="1" si="4"/>
        <v>1085</v>
      </c>
    </row>
    <row r="45" spans="1:16">
      <c r="A45" s="300"/>
      <c r="B45" s="300"/>
      <c r="C45" s="312" t="s">
        <v>20267</v>
      </c>
      <c r="D45" s="300">
        <f t="shared" ca="1" si="5"/>
        <v>10</v>
      </c>
      <c r="E45" s="300">
        <f t="shared" ca="1" si="6"/>
        <v>9</v>
      </c>
      <c r="F45" s="300">
        <f t="shared" ca="1" si="7"/>
        <v>7</v>
      </c>
      <c r="G45" s="300">
        <f t="shared" ca="1" si="8"/>
        <v>2</v>
      </c>
      <c r="H45" s="300"/>
      <c r="I45" s="300"/>
      <c r="J45" s="450" t="s">
        <v>19144</v>
      </c>
      <c r="K45" s="857" t="str">
        <f t="shared" ca="1" si="0"/>
        <v>$F$1086:$F$1095</v>
      </c>
      <c r="L45" s="857" t="str">
        <f t="shared" ca="1" si="1"/>
        <v>$K$1086:$K$1095</v>
      </c>
      <c r="M45" s="450" t="str">
        <f t="shared" ca="1" si="9"/>
        <v>$T$1086:$T$1095</v>
      </c>
      <c r="N45" s="450" t="str">
        <f t="shared" ca="1" si="2"/>
        <v>$U$1086:$U$1095</v>
      </c>
      <c r="O45" s="450">
        <f t="shared" ca="1" si="3"/>
        <v>1086</v>
      </c>
      <c r="P45" s="450">
        <f t="shared" ca="1" si="4"/>
        <v>1095</v>
      </c>
    </row>
    <row r="46" spans="1:16">
      <c r="A46" s="300"/>
      <c r="B46" s="300"/>
      <c r="C46" s="312" t="s">
        <v>20268</v>
      </c>
      <c r="D46" s="300">
        <f t="shared" ca="1" si="5"/>
        <v>9</v>
      </c>
      <c r="E46" s="300">
        <f t="shared" ca="1" si="6"/>
        <v>8</v>
      </c>
      <c r="F46" s="300">
        <f t="shared" ca="1" si="7"/>
        <v>1</v>
      </c>
      <c r="G46" s="300">
        <f t="shared" ca="1" si="8"/>
        <v>7</v>
      </c>
      <c r="H46" s="300"/>
      <c r="I46" s="300"/>
      <c r="J46" s="450" t="s">
        <v>19144</v>
      </c>
      <c r="K46" s="857" t="str">
        <f t="shared" ca="1" si="0"/>
        <v>$F$1096:$F$1104</v>
      </c>
      <c r="L46" s="857" t="str">
        <f t="shared" ca="1" si="1"/>
        <v>$K$1096:$K$1104</v>
      </c>
      <c r="M46" s="450" t="str">
        <f t="shared" ca="1" si="9"/>
        <v>$T$1096:$T$1104</v>
      </c>
      <c r="N46" s="450" t="str">
        <f t="shared" ca="1" si="2"/>
        <v>$U$1096:$U$1104</v>
      </c>
      <c r="O46" s="450">
        <f t="shared" ca="1" si="3"/>
        <v>1096</v>
      </c>
      <c r="P46" s="450">
        <f t="shared" ca="1" si="4"/>
        <v>1104</v>
      </c>
    </row>
    <row r="47" spans="1:16">
      <c r="A47" s="300"/>
      <c r="B47" s="300"/>
      <c r="C47" s="312" t="s">
        <v>20269</v>
      </c>
      <c r="D47" s="300">
        <f t="shared" ca="1" si="5"/>
        <v>18</v>
      </c>
      <c r="E47" s="300">
        <f t="shared" ca="1" si="6"/>
        <v>14</v>
      </c>
      <c r="F47" s="300">
        <f t="shared" ca="1" si="7"/>
        <v>8</v>
      </c>
      <c r="G47" s="300">
        <f t="shared" ca="1" si="8"/>
        <v>6</v>
      </c>
      <c r="H47" s="300"/>
      <c r="I47" s="300"/>
      <c r="J47" s="450" t="s">
        <v>19144</v>
      </c>
      <c r="K47" s="857" t="str">
        <f t="shared" ca="1" si="0"/>
        <v>$F$1105:$F$1122</v>
      </c>
      <c r="L47" s="857" t="str">
        <f t="shared" ca="1" si="1"/>
        <v>$K$1105:$K$1122</v>
      </c>
      <c r="M47" s="450" t="str">
        <f t="shared" ca="1" si="9"/>
        <v>$T$1105:$T$1122</v>
      </c>
      <c r="N47" s="450" t="str">
        <f t="shared" ca="1" si="2"/>
        <v>$U$1105:$U$1122</v>
      </c>
      <c r="O47" s="450">
        <f t="shared" ca="1" si="3"/>
        <v>1105</v>
      </c>
      <c r="P47" s="450">
        <f t="shared" ca="1" si="4"/>
        <v>1122</v>
      </c>
    </row>
    <row r="48" spans="1:16">
      <c r="A48" s="300"/>
      <c r="B48" s="300"/>
      <c r="C48" s="312" t="s">
        <v>1359</v>
      </c>
      <c r="D48" s="300">
        <f t="shared" ca="1" si="5"/>
        <v>4</v>
      </c>
      <c r="E48" s="300">
        <f t="shared" ca="1" si="6"/>
        <v>4</v>
      </c>
      <c r="F48" s="300">
        <f t="shared" ca="1" si="7"/>
        <v>4</v>
      </c>
      <c r="G48" s="300">
        <f t="shared" ca="1" si="8"/>
        <v>0</v>
      </c>
      <c r="H48" s="300"/>
      <c r="I48" s="300"/>
      <c r="J48" s="450" t="s">
        <v>19144</v>
      </c>
      <c r="K48" s="857" t="str">
        <f t="shared" ca="1" si="0"/>
        <v>$F$1123:$F$1126</v>
      </c>
      <c r="L48" s="857" t="str">
        <f t="shared" ca="1" si="1"/>
        <v>$K$1123:$K$1126</v>
      </c>
      <c r="M48" s="450" t="str">
        <f t="shared" ca="1" si="9"/>
        <v>$T$1123:$T$1126</v>
      </c>
      <c r="N48" s="450" t="str">
        <f t="shared" ca="1" si="2"/>
        <v>$U$1123:$U$1126</v>
      </c>
      <c r="O48" s="450">
        <f t="shared" ca="1" si="3"/>
        <v>1123</v>
      </c>
      <c r="P48" s="450">
        <f t="shared" ca="1" si="4"/>
        <v>1126</v>
      </c>
    </row>
    <row r="49" spans="1:16">
      <c r="A49" s="300"/>
      <c r="B49" s="300"/>
      <c r="C49" s="312" t="s">
        <v>20270</v>
      </c>
      <c r="D49" s="300">
        <f t="shared" ca="1" si="5"/>
        <v>10</v>
      </c>
      <c r="E49" s="300">
        <f t="shared" ca="1" si="6"/>
        <v>10</v>
      </c>
      <c r="F49" s="300">
        <f t="shared" ca="1" si="7"/>
        <v>10</v>
      </c>
      <c r="G49" s="300">
        <f t="shared" ca="1" si="8"/>
        <v>0</v>
      </c>
      <c r="H49" s="300"/>
      <c r="I49" s="300"/>
      <c r="J49" s="450" t="s">
        <v>19144</v>
      </c>
      <c r="K49" s="857" t="str">
        <f t="shared" ca="1" si="0"/>
        <v>$F$1127:$F$1136</v>
      </c>
      <c r="L49" s="857" t="str">
        <f t="shared" ca="1" si="1"/>
        <v>$K$1127:$K$1136</v>
      </c>
      <c r="M49" s="450" t="str">
        <f t="shared" ca="1" si="9"/>
        <v>$T$1127:$T$1136</v>
      </c>
      <c r="N49" s="450" t="str">
        <f t="shared" ca="1" si="2"/>
        <v>$U$1127:$U$1136</v>
      </c>
      <c r="O49" s="450">
        <f t="shared" ca="1" si="3"/>
        <v>1127</v>
      </c>
      <c r="P49" s="450">
        <f t="shared" ca="1" si="4"/>
        <v>1136</v>
      </c>
    </row>
    <row r="50" spans="1:16">
      <c r="A50" s="300"/>
      <c r="B50" s="300"/>
      <c r="C50" s="312" t="s">
        <v>20271</v>
      </c>
      <c r="D50" s="300">
        <f t="shared" ca="1" si="5"/>
        <v>36</v>
      </c>
      <c r="E50" s="300">
        <f t="shared" ca="1" si="6"/>
        <v>36</v>
      </c>
      <c r="F50" s="300">
        <f t="shared" ca="1" si="7"/>
        <v>36</v>
      </c>
      <c r="G50" s="300">
        <f t="shared" ca="1" si="8"/>
        <v>0</v>
      </c>
      <c r="H50" s="300"/>
      <c r="I50" s="300"/>
      <c r="J50" s="450" t="s">
        <v>19144</v>
      </c>
      <c r="K50" s="857" t="str">
        <f t="shared" ca="1" si="0"/>
        <v>$F$1137:$F$1172</v>
      </c>
      <c r="L50" s="857" t="str">
        <f t="shared" ca="1" si="1"/>
        <v>$K$1137:$K$1172</v>
      </c>
      <c r="M50" s="450" t="str">
        <f t="shared" ca="1" si="9"/>
        <v>$T$1137:$T$1172</v>
      </c>
      <c r="N50" s="450" t="str">
        <f t="shared" ca="1" si="2"/>
        <v>$U$1137:$U$1172</v>
      </c>
      <c r="O50" s="450">
        <f t="shared" ca="1" si="3"/>
        <v>1137</v>
      </c>
      <c r="P50" s="450">
        <f t="shared" ca="1" si="4"/>
        <v>1172</v>
      </c>
    </row>
    <row r="51" spans="1:16">
      <c r="A51" s="300"/>
      <c r="B51" s="300"/>
      <c r="C51" s="312" t="s">
        <v>3332</v>
      </c>
      <c r="D51" s="300">
        <f t="shared" ca="1" si="5"/>
        <v>2</v>
      </c>
      <c r="E51" s="300">
        <f t="shared" ca="1" si="6"/>
        <v>2</v>
      </c>
      <c r="F51" s="300">
        <f t="shared" ca="1" si="7"/>
        <v>2</v>
      </c>
      <c r="G51" s="300">
        <f t="shared" ca="1" si="8"/>
        <v>0</v>
      </c>
      <c r="H51" s="300"/>
      <c r="I51" s="300"/>
      <c r="J51" s="450" t="s">
        <v>19144</v>
      </c>
      <c r="K51" s="857" t="str">
        <f t="shared" ca="1" si="0"/>
        <v>$F$1173:$F$1174</v>
      </c>
      <c r="L51" s="857" t="str">
        <f t="shared" ca="1" si="1"/>
        <v>$K$1173:$K$1174</v>
      </c>
      <c r="M51" s="450" t="str">
        <f t="shared" ca="1" si="9"/>
        <v>$T$1173:$T$1174</v>
      </c>
      <c r="N51" s="450" t="str">
        <f t="shared" ca="1" si="2"/>
        <v>$U$1173:$U$1174</v>
      </c>
      <c r="O51" s="450">
        <f t="shared" ca="1" si="3"/>
        <v>1173</v>
      </c>
      <c r="P51" s="450">
        <f t="shared" ca="1" si="4"/>
        <v>1174</v>
      </c>
    </row>
    <row r="52" spans="1:16">
      <c r="A52" s="300"/>
      <c r="B52" s="300"/>
      <c r="C52" s="312" t="s">
        <v>3334</v>
      </c>
      <c r="D52" s="300">
        <f t="shared" ca="1" si="5"/>
        <v>3</v>
      </c>
      <c r="E52" s="300">
        <f t="shared" ca="1" si="6"/>
        <v>3</v>
      </c>
      <c r="F52" s="300">
        <f t="shared" ca="1" si="7"/>
        <v>3</v>
      </c>
      <c r="G52" s="300">
        <f t="shared" ca="1" si="8"/>
        <v>0</v>
      </c>
      <c r="H52" s="300"/>
      <c r="I52" s="300"/>
      <c r="J52" s="450" t="s">
        <v>19144</v>
      </c>
      <c r="K52" s="857" t="str">
        <f t="shared" ca="1" si="0"/>
        <v>$F$1175:$F$1177</v>
      </c>
      <c r="L52" s="857" t="str">
        <f t="shared" ca="1" si="1"/>
        <v>$K$1175:$K$1177</v>
      </c>
      <c r="M52" s="450" t="str">
        <f t="shared" ca="1" si="9"/>
        <v>$T$1175:$T$1177</v>
      </c>
      <c r="N52" s="450" t="str">
        <f t="shared" ca="1" si="2"/>
        <v>$U$1175:$U$1177</v>
      </c>
      <c r="O52" s="450">
        <f t="shared" ca="1" si="3"/>
        <v>1175</v>
      </c>
      <c r="P52" s="450">
        <f t="shared" ca="1" si="4"/>
        <v>1177</v>
      </c>
    </row>
    <row r="53" spans="1:16">
      <c r="A53" s="300"/>
      <c r="B53" s="300"/>
      <c r="C53" s="312" t="s">
        <v>3337</v>
      </c>
      <c r="D53" s="300">
        <f t="shared" ca="1" si="5"/>
        <v>3</v>
      </c>
      <c r="E53" s="300">
        <f t="shared" ca="1" si="6"/>
        <v>3</v>
      </c>
      <c r="F53" s="300">
        <f t="shared" ca="1" si="7"/>
        <v>3</v>
      </c>
      <c r="G53" s="300">
        <f t="shared" ca="1" si="8"/>
        <v>0</v>
      </c>
      <c r="H53" s="300"/>
      <c r="I53" s="300"/>
      <c r="J53" s="450" t="s">
        <v>19144</v>
      </c>
      <c r="K53" s="857" t="str">
        <f t="shared" ca="1" si="0"/>
        <v>$F$1178:$F$1180</v>
      </c>
      <c r="L53" s="857" t="str">
        <f t="shared" ca="1" si="1"/>
        <v>$K$1178:$K$1180</v>
      </c>
      <c r="M53" s="450" t="str">
        <f t="shared" ca="1" si="9"/>
        <v>$T$1178:$T$1180</v>
      </c>
      <c r="N53" s="450" t="str">
        <f t="shared" ca="1" si="2"/>
        <v>$U$1178:$U$1180</v>
      </c>
      <c r="O53" s="450">
        <f t="shared" ca="1" si="3"/>
        <v>1178</v>
      </c>
      <c r="P53" s="450">
        <f t="shared" ca="1" si="4"/>
        <v>1180</v>
      </c>
    </row>
    <row r="54" spans="1:16">
      <c r="A54" s="300"/>
      <c r="B54" s="300"/>
      <c r="C54" s="312" t="s">
        <v>4564</v>
      </c>
      <c r="D54" s="300">
        <f t="shared" ca="1" si="5"/>
        <v>2</v>
      </c>
      <c r="E54" s="300">
        <f t="shared" ca="1" si="6"/>
        <v>2</v>
      </c>
      <c r="F54" s="300">
        <f t="shared" ca="1" si="7"/>
        <v>2</v>
      </c>
      <c r="G54" s="300">
        <f t="shared" ca="1" si="8"/>
        <v>0</v>
      </c>
      <c r="H54" s="300"/>
      <c r="I54" s="300"/>
      <c r="J54" s="450" t="s">
        <v>19144</v>
      </c>
      <c r="K54" s="857" t="str">
        <f t="shared" ca="1" si="0"/>
        <v>$F$1181:$F$1182</v>
      </c>
      <c r="L54" s="857" t="str">
        <f t="shared" ca="1" si="1"/>
        <v>$K$1181:$K$1182</v>
      </c>
      <c r="M54" s="450" t="str">
        <f t="shared" ca="1" si="9"/>
        <v>$T$1181:$T$1182</v>
      </c>
      <c r="N54" s="450" t="str">
        <f t="shared" ca="1" si="2"/>
        <v>$U$1181:$U$1182</v>
      </c>
      <c r="O54" s="450">
        <f t="shared" ca="1" si="3"/>
        <v>1181</v>
      </c>
      <c r="P54" s="450">
        <f t="shared" ca="1" si="4"/>
        <v>1182</v>
      </c>
    </row>
    <row r="55" spans="1:16">
      <c r="A55" s="300"/>
      <c r="B55" s="300"/>
      <c r="C55" s="312" t="s">
        <v>4566</v>
      </c>
      <c r="D55" s="300">
        <f t="shared" ca="1" si="5"/>
        <v>2</v>
      </c>
      <c r="E55" s="300">
        <f t="shared" ca="1" si="6"/>
        <v>2</v>
      </c>
      <c r="F55" s="300">
        <f t="shared" ca="1" si="7"/>
        <v>2</v>
      </c>
      <c r="G55" s="300">
        <f t="shared" ca="1" si="8"/>
        <v>0</v>
      </c>
      <c r="H55" s="300"/>
      <c r="I55" s="300"/>
      <c r="J55" s="450" t="s">
        <v>19144</v>
      </c>
      <c r="K55" s="857" t="str">
        <f t="shared" ca="1" si="0"/>
        <v>$F$1183:$F$1184</v>
      </c>
      <c r="L55" s="857" t="str">
        <f t="shared" ca="1" si="1"/>
        <v>$K$1183:$K$1184</v>
      </c>
      <c r="M55" s="450" t="str">
        <f t="shared" ca="1" si="9"/>
        <v>$T$1183:$T$1184</v>
      </c>
      <c r="N55" s="450" t="str">
        <f t="shared" ca="1" si="2"/>
        <v>$U$1183:$U$1184</v>
      </c>
      <c r="O55" s="450">
        <f t="shared" ca="1" si="3"/>
        <v>1183</v>
      </c>
      <c r="P55" s="450">
        <f t="shared" ca="1" si="4"/>
        <v>1184</v>
      </c>
    </row>
    <row r="56" spans="1:16">
      <c r="A56" s="300"/>
      <c r="B56" s="300"/>
      <c r="C56" s="312" t="s">
        <v>20272</v>
      </c>
      <c r="D56" s="300">
        <f t="shared" ca="1" si="5"/>
        <v>143</v>
      </c>
      <c r="E56" s="300">
        <f t="shared" ca="1" si="6"/>
        <v>143</v>
      </c>
      <c r="F56" s="300">
        <f t="shared" ca="1" si="7"/>
        <v>140</v>
      </c>
      <c r="G56" s="300">
        <f t="shared" ca="1" si="8"/>
        <v>3</v>
      </c>
      <c r="H56" s="300"/>
      <c r="I56" s="300"/>
      <c r="J56" s="450" t="s">
        <v>19144</v>
      </c>
      <c r="K56" s="857" t="str">
        <f t="shared" ca="1" si="0"/>
        <v>$F$1185:$F$1327</v>
      </c>
      <c r="L56" s="857" t="str">
        <f t="shared" ca="1" si="1"/>
        <v>$K$1185:$K$1327</v>
      </c>
      <c r="M56" s="450" t="str">
        <f t="shared" ca="1" si="9"/>
        <v>$T$1185:$T$1327</v>
      </c>
      <c r="N56" s="450" t="str">
        <f t="shared" ca="1" si="2"/>
        <v>$U$1185:$U$1327</v>
      </c>
      <c r="O56" s="450">
        <f t="shared" ca="1" si="3"/>
        <v>1185</v>
      </c>
      <c r="P56" s="450">
        <f t="shared" ca="1" si="4"/>
        <v>1327</v>
      </c>
    </row>
    <row r="57" spans="1:16">
      <c r="A57" s="300"/>
      <c r="B57" s="300"/>
      <c r="C57" s="312" t="s">
        <v>20273</v>
      </c>
      <c r="D57" s="300">
        <f t="shared" ca="1" si="5"/>
        <v>19</v>
      </c>
      <c r="E57" s="300">
        <f t="shared" ca="1" si="6"/>
        <v>18</v>
      </c>
      <c r="F57" s="300">
        <f t="shared" ca="1" si="7"/>
        <v>14</v>
      </c>
      <c r="G57" s="300">
        <f t="shared" ca="1" si="8"/>
        <v>4</v>
      </c>
      <c r="H57" s="300"/>
      <c r="I57" s="300"/>
      <c r="J57" s="450" t="s">
        <v>19144</v>
      </c>
      <c r="K57" s="857" t="str">
        <f t="shared" ca="1" si="0"/>
        <v>$F$1346:$F$1364</v>
      </c>
      <c r="L57" s="857" t="str">
        <f t="shared" ca="1" si="1"/>
        <v>$K$1346:$K$1364</v>
      </c>
      <c r="M57" s="450" t="str">
        <f t="shared" ca="1" si="9"/>
        <v>$T$1346:$T$1364</v>
      </c>
      <c r="N57" s="450" t="str">
        <f t="shared" ca="1" si="2"/>
        <v>$U$1346:$U$1364</v>
      </c>
      <c r="O57" s="450">
        <f t="shared" ca="1" si="3"/>
        <v>1346</v>
      </c>
      <c r="P57" s="450">
        <f t="shared" ca="1" si="4"/>
        <v>1364</v>
      </c>
    </row>
    <row r="58" spans="1:16">
      <c r="A58" s="300"/>
      <c r="B58" s="300"/>
      <c r="C58" s="312" t="s">
        <v>20274</v>
      </c>
      <c r="D58" s="300">
        <f t="shared" ca="1" si="5"/>
        <v>12</v>
      </c>
      <c r="E58" s="300">
        <f t="shared" ca="1" si="6"/>
        <v>11</v>
      </c>
      <c r="F58" s="300">
        <f t="shared" ca="1" si="7"/>
        <v>0</v>
      </c>
      <c r="G58" s="300">
        <f t="shared" ca="1" si="8"/>
        <v>11</v>
      </c>
      <c r="H58" s="300"/>
      <c r="I58" s="300"/>
      <c r="J58" s="450" t="s">
        <v>19144</v>
      </c>
      <c r="K58" s="857" t="str">
        <f t="shared" ca="1" si="0"/>
        <v>$F$1365:$F$1376</v>
      </c>
      <c r="L58" s="857" t="str">
        <f t="shared" ca="1" si="1"/>
        <v>$K$1365:$K$1376</v>
      </c>
      <c r="M58" s="450" t="str">
        <f t="shared" ca="1" si="9"/>
        <v>$T$1365:$T$1376</v>
      </c>
      <c r="N58" s="450" t="str">
        <f t="shared" ca="1" si="2"/>
        <v>$U$1365:$U$1376</v>
      </c>
      <c r="O58" s="450">
        <f t="shared" ca="1" si="3"/>
        <v>1365</v>
      </c>
      <c r="P58" s="450">
        <f t="shared" ca="1" si="4"/>
        <v>1376</v>
      </c>
    </row>
    <row r="59" spans="1:16">
      <c r="A59" s="300"/>
      <c r="B59" s="300"/>
      <c r="C59" s="312" t="s">
        <v>20275</v>
      </c>
      <c r="D59" s="300">
        <f t="shared" ca="1" si="5"/>
        <v>4</v>
      </c>
      <c r="E59" s="300">
        <f t="shared" ca="1" si="6"/>
        <v>4</v>
      </c>
      <c r="F59" s="300">
        <f t="shared" ca="1" si="7"/>
        <v>4</v>
      </c>
      <c r="G59" s="300">
        <f t="shared" ca="1" si="8"/>
        <v>0</v>
      </c>
      <c r="H59" s="300"/>
      <c r="I59" s="300"/>
      <c r="J59" s="450" t="s">
        <v>19144</v>
      </c>
      <c r="K59" s="857" t="str">
        <f t="shared" ca="1" si="0"/>
        <v>$F$1377:$F$1380</v>
      </c>
      <c r="L59" s="857" t="str">
        <f t="shared" ca="1" si="1"/>
        <v>$K$1377:$K$1380</v>
      </c>
      <c r="M59" s="450" t="str">
        <f t="shared" ca="1" si="9"/>
        <v>$T$1377:$T$1380</v>
      </c>
      <c r="N59" s="450" t="str">
        <f t="shared" ca="1" si="2"/>
        <v>$U$1377:$U$1380</v>
      </c>
      <c r="O59" s="450">
        <f t="shared" ca="1" si="3"/>
        <v>1377</v>
      </c>
      <c r="P59" s="450">
        <f t="shared" ca="1" si="4"/>
        <v>1380</v>
      </c>
    </row>
    <row r="60" spans="1:16">
      <c r="A60" s="300"/>
      <c r="B60" s="300"/>
      <c r="C60" s="312" t="s">
        <v>7664</v>
      </c>
      <c r="D60" s="300">
        <f t="shared" ca="1" si="5"/>
        <v>16</v>
      </c>
      <c r="E60" s="300">
        <f t="shared" ca="1" si="6"/>
        <v>16</v>
      </c>
      <c r="F60" s="300">
        <f t="shared" ca="1" si="7"/>
        <v>16</v>
      </c>
      <c r="G60" s="300">
        <f t="shared" ca="1" si="8"/>
        <v>0</v>
      </c>
      <c r="H60" s="300"/>
      <c r="I60" s="300"/>
      <c r="J60" s="450" t="s">
        <v>19144</v>
      </c>
      <c r="K60" s="857" t="str">
        <f t="shared" ca="1" si="0"/>
        <v>$F$1381:$F$1396</v>
      </c>
      <c r="L60" s="857" t="str">
        <f t="shared" ca="1" si="1"/>
        <v>$K$1381:$K$1396</v>
      </c>
      <c r="M60" s="450" t="str">
        <f t="shared" ca="1" si="9"/>
        <v>$T$1381:$T$1396</v>
      </c>
      <c r="N60" s="450" t="str">
        <f t="shared" ca="1" si="2"/>
        <v>$U$1381:$U$1396</v>
      </c>
      <c r="O60" s="450">
        <f t="shared" ca="1" si="3"/>
        <v>1381</v>
      </c>
      <c r="P60" s="450">
        <f t="shared" ca="1" si="4"/>
        <v>1396</v>
      </c>
    </row>
    <row r="61" spans="1:16">
      <c r="A61" s="300"/>
      <c r="B61" s="300"/>
      <c r="C61" s="312" t="s">
        <v>7692</v>
      </c>
      <c r="D61" s="300">
        <f t="shared" ca="1" si="5"/>
        <v>5</v>
      </c>
      <c r="E61" s="300">
        <f t="shared" ca="1" si="6"/>
        <v>5</v>
      </c>
      <c r="F61" s="300">
        <f t="shared" ca="1" si="7"/>
        <v>5</v>
      </c>
      <c r="G61" s="300">
        <f t="shared" ca="1" si="8"/>
        <v>0</v>
      </c>
      <c r="H61" s="300"/>
      <c r="I61" s="300"/>
      <c r="J61" s="450" t="s">
        <v>19144</v>
      </c>
      <c r="K61" s="857" t="str">
        <f t="shared" ca="1" si="0"/>
        <v>$F$1397:$F$1401</v>
      </c>
      <c r="L61" s="857" t="str">
        <f t="shared" ca="1" si="1"/>
        <v>$K$1397:$K$1401</v>
      </c>
      <c r="M61" s="450" t="str">
        <f t="shared" ca="1" si="9"/>
        <v>$T$1397:$T$1401</v>
      </c>
      <c r="N61" s="450" t="str">
        <f t="shared" ca="1" si="2"/>
        <v>$U$1397:$U$1401</v>
      </c>
      <c r="O61" s="450">
        <f t="shared" ca="1" si="3"/>
        <v>1397</v>
      </c>
      <c r="P61" s="450">
        <f t="shared" ca="1" si="4"/>
        <v>1401</v>
      </c>
    </row>
    <row r="62" spans="1:16">
      <c r="A62" s="300"/>
      <c r="B62" s="300"/>
      <c r="C62" s="312" t="s">
        <v>20276</v>
      </c>
      <c r="D62" s="300">
        <f t="shared" ca="1" si="5"/>
        <v>9</v>
      </c>
      <c r="E62" s="300">
        <f t="shared" ca="1" si="6"/>
        <v>9</v>
      </c>
      <c r="F62" s="300">
        <f t="shared" ca="1" si="7"/>
        <v>9</v>
      </c>
      <c r="G62" s="300">
        <f t="shared" ca="1" si="8"/>
        <v>0</v>
      </c>
      <c r="H62" s="300"/>
      <c r="I62" s="300"/>
      <c r="J62" s="450" t="s">
        <v>19144</v>
      </c>
      <c r="K62" s="857" t="str">
        <f t="shared" ca="1" si="0"/>
        <v>$F$1402:$F$1410</v>
      </c>
      <c r="L62" s="857" t="str">
        <f t="shared" ca="1" si="1"/>
        <v>$K$1402:$K$1410</v>
      </c>
      <c r="M62" s="450" t="str">
        <f t="shared" ca="1" si="9"/>
        <v>$T$1402:$T$1410</v>
      </c>
      <c r="N62" s="450" t="str">
        <f t="shared" ca="1" si="2"/>
        <v>$U$1402:$U$1410</v>
      </c>
      <c r="O62" s="450">
        <f t="shared" ca="1" si="3"/>
        <v>1402</v>
      </c>
      <c r="P62" s="450">
        <f t="shared" ca="1" si="4"/>
        <v>1410</v>
      </c>
    </row>
    <row r="63" spans="1:16">
      <c r="A63" s="300"/>
      <c r="B63" s="300"/>
      <c r="C63" s="312" t="s">
        <v>20277</v>
      </c>
      <c r="D63" s="300">
        <f t="shared" ca="1" si="5"/>
        <v>11</v>
      </c>
      <c r="E63" s="300">
        <f t="shared" ca="1" si="6"/>
        <v>10</v>
      </c>
      <c r="F63" s="300">
        <f t="shared" ca="1" si="7"/>
        <v>8</v>
      </c>
      <c r="G63" s="300">
        <f t="shared" ca="1" si="8"/>
        <v>2</v>
      </c>
      <c r="H63" s="300"/>
      <c r="I63" s="300"/>
      <c r="J63" s="450" t="s">
        <v>19144</v>
      </c>
      <c r="K63" s="857" t="str">
        <f t="shared" ca="1" si="0"/>
        <v>$F$1411:$F$1421</v>
      </c>
      <c r="L63" s="857" t="str">
        <f t="shared" ca="1" si="1"/>
        <v>$K$1411:$K$1421</v>
      </c>
      <c r="M63" s="450" t="str">
        <f t="shared" ca="1" si="9"/>
        <v>$T$1411:$T$1421</v>
      </c>
      <c r="N63" s="450" t="str">
        <f t="shared" ca="1" si="2"/>
        <v>$U$1411:$U$1421</v>
      </c>
      <c r="O63" s="450">
        <f t="shared" ca="1" si="3"/>
        <v>1411</v>
      </c>
      <c r="P63" s="450">
        <f t="shared" ca="1" si="4"/>
        <v>1421</v>
      </c>
    </row>
    <row r="64" spans="1:16">
      <c r="A64" s="300"/>
      <c r="B64" s="300"/>
      <c r="C64" s="312" t="s">
        <v>492</v>
      </c>
      <c r="D64" s="300">
        <f t="shared" ca="1" si="5"/>
        <v>14</v>
      </c>
      <c r="E64" s="300">
        <f t="shared" ca="1" si="6"/>
        <v>14</v>
      </c>
      <c r="F64" s="300">
        <f t="shared" ca="1" si="7"/>
        <v>14</v>
      </c>
      <c r="G64" s="300">
        <f t="shared" ca="1" si="8"/>
        <v>0</v>
      </c>
      <c r="H64" s="300"/>
      <c r="I64" s="300"/>
      <c r="J64" s="450" t="s">
        <v>19144</v>
      </c>
      <c r="K64" s="857" t="str">
        <f t="shared" ca="1" si="0"/>
        <v>$F$1422:$F$1435</v>
      </c>
      <c r="L64" s="857" t="str">
        <f t="shared" ca="1" si="1"/>
        <v>$K$1422:$K$1435</v>
      </c>
      <c r="M64" s="450" t="str">
        <f t="shared" ca="1" si="9"/>
        <v>$T$1422:$T$1435</v>
      </c>
      <c r="N64" s="450" t="str">
        <f t="shared" ca="1" si="2"/>
        <v>$U$1422:$U$1435</v>
      </c>
      <c r="O64" s="450">
        <f t="shared" ca="1" si="3"/>
        <v>1422</v>
      </c>
      <c r="P64" s="450">
        <f t="shared" ca="1" si="4"/>
        <v>1435</v>
      </c>
    </row>
    <row r="65" spans="1:16">
      <c r="A65" s="300"/>
      <c r="B65" s="300"/>
      <c r="C65" s="312" t="s">
        <v>1759</v>
      </c>
      <c r="D65" s="300">
        <f t="shared" ca="1" si="5"/>
        <v>16</v>
      </c>
      <c r="E65" s="300">
        <f t="shared" ca="1" si="6"/>
        <v>16</v>
      </c>
      <c r="F65" s="300">
        <f t="shared" ca="1" si="7"/>
        <v>16</v>
      </c>
      <c r="G65" s="300">
        <f t="shared" ca="1" si="8"/>
        <v>0</v>
      </c>
      <c r="H65" s="300"/>
      <c r="I65" s="300"/>
      <c r="J65" s="450" t="s">
        <v>19144</v>
      </c>
      <c r="K65" s="857" t="str">
        <f t="shared" ca="1" si="0"/>
        <v>$F$1436:$F$1451</v>
      </c>
      <c r="L65" s="857" t="str">
        <f t="shared" ca="1" si="1"/>
        <v>$K$1436:$K$1451</v>
      </c>
      <c r="M65" s="450" t="str">
        <f t="shared" ca="1" si="9"/>
        <v>$T$1436:$T$1451</v>
      </c>
      <c r="N65" s="450" t="str">
        <f t="shared" ca="1" si="2"/>
        <v>$U$1436:$U$1451</v>
      </c>
      <c r="O65" s="450">
        <f t="shared" ca="1" si="3"/>
        <v>1436</v>
      </c>
      <c r="P65" s="450">
        <f t="shared" ca="1" si="4"/>
        <v>1451</v>
      </c>
    </row>
    <row r="66" spans="1:16">
      <c r="A66" s="300"/>
      <c r="B66" s="300"/>
      <c r="C66" s="312" t="s">
        <v>1775</v>
      </c>
      <c r="D66" s="300">
        <f t="shared" ca="1" si="5"/>
        <v>14</v>
      </c>
      <c r="E66" s="300">
        <f t="shared" ca="1" si="6"/>
        <v>14</v>
      </c>
      <c r="F66" s="300">
        <f t="shared" ca="1" si="7"/>
        <v>14</v>
      </c>
      <c r="G66" s="300">
        <f t="shared" ca="1" si="8"/>
        <v>0</v>
      </c>
      <c r="H66" s="300"/>
      <c r="I66" s="300"/>
      <c r="J66" s="450" t="s">
        <v>19144</v>
      </c>
      <c r="K66" s="857" t="str">
        <f t="shared" ca="1" si="0"/>
        <v>$F$1452:$F$1465</v>
      </c>
      <c r="L66" s="857" t="str">
        <f t="shared" ca="1" si="1"/>
        <v>$K$1452:$K$1465</v>
      </c>
      <c r="M66" s="450" t="str">
        <f t="shared" ca="1" si="9"/>
        <v>$T$1452:$T$1465</v>
      </c>
      <c r="N66" s="450" t="str">
        <f t="shared" ca="1" si="2"/>
        <v>$U$1452:$U$1465</v>
      </c>
      <c r="O66" s="450">
        <f t="shared" ca="1" si="3"/>
        <v>1452</v>
      </c>
      <c r="P66" s="450">
        <f t="shared" ca="1" si="4"/>
        <v>1465</v>
      </c>
    </row>
    <row r="67" spans="1:16">
      <c r="A67" s="300"/>
      <c r="B67" s="300"/>
      <c r="C67" s="312" t="s">
        <v>1512</v>
      </c>
      <c r="D67" s="300">
        <f t="shared" ca="1" si="5"/>
        <v>14</v>
      </c>
      <c r="E67" s="300">
        <f t="shared" ca="1" si="6"/>
        <v>14</v>
      </c>
      <c r="F67" s="300">
        <f t="shared" ca="1" si="7"/>
        <v>14</v>
      </c>
      <c r="G67" s="300">
        <f t="shared" ca="1" si="8"/>
        <v>0</v>
      </c>
      <c r="H67" s="300"/>
      <c r="I67" s="300"/>
      <c r="J67" s="450" t="s">
        <v>19144</v>
      </c>
      <c r="K67" s="857" t="str">
        <f t="shared" ca="1" si="0"/>
        <v>$F$1466:$F$1479</v>
      </c>
      <c r="L67" s="857" t="str">
        <f t="shared" ca="1" si="1"/>
        <v>$K$1466:$K$1479</v>
      </c>
      <c r="M67" s="450" t="str">
        <f t="shared" ca="1" si="9"/>
        <v>$T$1466:$T$1479</v>
      </c>
      <c r="N67" s="450" t="str">
        <f t="shared" ca="1" si="2"/>
        <v>$U$1466:$U$1479</v>
      </c>
      <c r="O67" s="450">
        <f t="shared" ca="1" si="3"/>
        <v>1466</v>
      </c>
      <c r="P67" s="450">
        <f t="shared" ca="1" si="4"/>
        <v>1479</v>
      </c>
    </row>
    <row r="68" spans="1:16">
      <c r="A68" s="300"/>
      <c r="B68" s="300"/>
      <c r="C68" s="312" t="s">
        <v>3279</v>
      </c>
      <c r="D68" s="300">
        <f t="shared" ca="1" si="5"/>
        <v>14</v>
      </c>
      <c r="E68" s="300">
        <f t="shared" ca="1" si="6"/>
        <v>14</v>
      </c>
      <c r="F68" s="300">
        <f t="shared" ca="1" si="7"/>
        <v>14</v>
      </c>
      <c r="G68" s="300">
        <f t="shared" ca="1" si="8"/>
        <v>0</v>
      </c>
      <c r="H68" s="300"/>
      <c r="I68" s="300"/>
      <c r="J68" s="450" t="s">
        <v>19144</v>
      </c>
      <c r="K68" s="857" t="str">
        <f t="shared" ca="1" si="0"/>
        <v>$F$1480:$F$1493</v>
      </c>
      <c r="L68" s="857" t="str">
        <f t="shared" ca="1" si="1"/>
        <v>$K$1480:$K$1493</v>
      </c>
      <c r="M68" s="450" t="str">
        <f t="shared" ca="1" si="9"/>
        <v>$T$1480:$T$1493</v>
      </c>
      <c r="N68" s="450" t="str">
        <f t="shared" ca="1" si="2"/>
        <v>$U$1480:$U$1493</v>
      </c>
      <c r="O68" s="450">
        <f t="shared" ca="1" si="3"/>
        <v>1480</v>
      </c>
      <c r="P68" s="450">
        <f t="shared" ca="1" si="4"/>
        <v>1493</v>
      </c>
    </row>
    <row r="69" spans="1:16">
      <c r="A69" s="300"/>
      <c r="B69" s="300"/>
      <c r="C69" s="312" t="s">
        <v>3293</v>
      </c>
      <c r="D69" s="300">
        <f t="shared" ca="1" si="5"/>
        <v>9</v>
      </c>
      <c r="E69" s="300">
        <f t="shared" ca="1" si="6"/>
        <v>9</v>
      </c>
      <c r="F69" s="300">
        <f t="shared" ca="1" si="7"/>
        <v>9</v>
      </c>
      <c r="G69" s="300">
        <f t="shared" ca="1" si="8"/>
        <v>0</v>
      </c>
      <c r="H69" s="300"/>
      <c r="I69" s="300"/>
      <c r="J69" s="450" t="s">
        <v>19144</v>
      </c>
      <c r="K69" s="857" t="str">
        <f t="shared" ca="1" si="0"/>
        <v>$F$1494:$F$1502</v>
      </c>
      <c r="L69" s="857" t="str">
        <f t="shared" ca="1" si="1"/>
        <v>$K$1494:$K$1502</v>
      </c>
      <c r="M69" s="450" t="str">
        <f t="shared" ca="1" si="9"/>
        <v>$T$1494:$T$1502</v>
      </c>
      <c r="N69" s="450" t="str">
        <f t="shared" ca="1" si="2"/>
        <v>$U$1494:$U$1502</v>
      </c>
      <c r="O69" s="450">
        <f t="shared" ca="1" si="3"/>
        <v>1494</v>
      </c>
      <c r="P69" s="450">
        <f t="shared" ca="1" si="4"/>
        <v>1502</v>
      </c>
    </row>
    <row r="70" spans="1:16">
      <c r="A70" s="300"/>
      <c r="B70" s="300"/>
      <c r="C70" s="312" t="s">
        <v>3299</v>
      </c>
      <c r="D70" s="300">
        <f t="shared" ca="1" si="5"/>
        <v>19</v>
      </c>
      <c r="E70" s="300">
        <f t="shared" ca="1" si="6"/>
        <v>19</v>
      </c>
      <c r="F70" s="300">
        <f t="shared" ca="1" si="7"/>
        <v>19</v>
      </c>
      <c r="G70" s="300">
        <f t="shared" ca="1" si="8"/>
        <v>0</v>
      </c>
      <c r="H70" s="300"/>
      <c r="I70" s="300"/>
      <c r="J70" s="450" t="s">
        <v>19144</v>
      </c>
      <c r="K70" s="857" t="str">
        <f t="shared" ca="1" si="0"/>
        <v>$F$1503:$F$1521</v>
      </c>
      <c r="L70" s="857" t="str">
        <f t="shared" ca="1" si="1"/>
        <v>$K$1503:$K$1521</v>
      </c>
      <c r="M70" s="450" t="str">
        <f t="shared" ca="1" si="9"/>
        <v>$T$1503:$T$1521</v>
      </c>
      <c r="N70" s="450" t="str">
        <f t="shared" ca="1" si="2"/>
        <v>$U$1503:$U$1521</v>
      </c>
      <c r="O70" s="450">
        <f t="shared" ca="1" si="3"/>
        <v>1503</v>
      </c>
      <c r="P70" s="450">
        <f t="shared" ca="1" si="4"/>
        <v>1521</v>
      </c>
    </row>
    <row r="71" spans="1:16">
      <c r="A71" s="300"/>
      <c r="B71" s="300"/>
      <c r="C71" s="312" t="s">
        <v>3713</v>
      </c>
      <c r="D71" s="300">
        <f t="shared" ref="D71:D134" ca="1" si="10">COUNTA(INDIRECT(CONCATENATE("'",J71,"'!",K71)))</f>
        <v>3</v>
      </c>
      <c r="E71" s="300">
        <f t="shared" ref="E71:E134" ca="1" si="11">G71+F71</f>
        <v>3</v>
      </c>
      <c r="F71" s="300">
        <f t="shared" ref="F71:F134" ca="1" si="12">COUNTIF(INDIRECT(CONCATENATE("'",J71,"'!",M71)),"●")+COUNTIFS(INDIRECT(CONCATENATE("'",J71,"'!",M71)),"×",INDIRECT(CONCATENATE("'",J71,"'!",N71)),"●")</f>
        <v>3</v>
      </c>
      <c r="G71" s="300">
        <f t="shared" ref="G71:G134" ca="1" si="13">COUNTIF(INDIRECT(CONCATENATE("'",J71,"'!",M71)),"×")-COUNTIFS(INDIRECT(CONCATENATE("'",J71,"'!",M71)),"×",INDIRECT(CONCATENATE("'",J71,"'!",N71)),"●")</f>
        <v>0</v>
      </c>
      <c r="H71" s="300"/>
      <c r="I71" s="300"/>
      <c r="J71" s="450" t="s">
        <v>19144</v>
      </c>
      <c r="K71" s="857" t="str">
        <f t="shared" ca="1" si="0"/>
        <v>$F$1522:$F$1524</v>
      </c>
      <c r="L71" s="857" t="str">
        <f t="shared" ca="1" si="1"/>
        <v>$K$1522:$K$1524</v>
      </c>
      <c r="M71" s="450" t="str">
        <f t="shared" ca="1" si="9"/>
        <v>$T$1522:$T$1524</v>
      </c>
      <c r="N71" s="450" t="str">
        <f t="shared" ca="1" si="2"/>
        <v>$U$1522:$U$1524</v>
      </c>
      <c r="O71" s="450">
        <f t="shared" ca="1" si="3"/>
        <v>1522</v>
      </c>
      <c r="P71" s="450">
        <f t="shared" ca="1" si="4"/>
        <v>1524</v>
      </c>
    </row>
    <row r="72" spans="1:16">
      <c r="A72" s="300"/>
      <c r="B72" s="300"/>
      <c r="C72" s="312" t="s">
        <v>2253</v>
      </c>
      <c r="D72" s="300">
        <f t="shared" ca="1" si="10"/>
        <v>13</v>
      </c>
      <c r="E72" s="300">
        <f t="shared" ca="1" si="11"/>
        <v>13</v>
      </c>
      <c r="F72" s="300">
        <f t="shared" ca="1" si="12"/>
        <v>13</v>
      </c>
      <c r="G72" s="300">
        <f t="shared" ca="1" si="13"/>
        <v>0</v>
      </c>
      <c r="H72" s="300"/>
      <c r="I72" s="300"/>
      <c r="J72" s="450" t="s">
        <v>19144</v>
      </c>
      <c r="K72" s="857" t="str">
        <f t="shared" ca="1" si="0"/>
        <v>$F$1525:$F$1537</v>
      </c>
      <c r="L72" s="857" t="str">
        <f t="shared" ca="1" si="1"/>
        <v>$K$1525:$K$1537</v>
      </c>
      <c r="M72" s="450" t="str">
        <f t="shared" ca="1" si="9"/>
        <v>$T$1525:$T$1537</v>
      </c>
      <c r="N72" s="450" t="str">
        <f t="shared" ca="1" si="2"/>
        <v>$U$1525:$U$1537</v>
      </c>
      <c r="O72" s="450">
        <f t="shared" ca="1" si="3"/>
        <v>1525</v>
      </c>
      <c r="P72" s="450">
        <f t="shared" ca="1" si="4"/>
        <v>1537</v>
      </c>
    </row>
    <row r="73" spans="1:16">
      <c r="A73" s="300"/>
      <c r="B73" s="300"/>
      <c r="C73" s="312" t="s">
        <v>444</v>
      </c>
      <c r="D73" s="300">
        <f t="shared" ca="1" si="10"/>
        <v>11</v>
      </c>
      <c r="E73" s="300">
        <f t="shared" ca="1" si="11"/>
        <v>11</v>
      </c>
      <c r="F73" s="300">
        <f t="shared" ca="1" si="12"/>
        <v>11</v>
      </c>
      <c r="G73" s="300">
        <f t="shared" ca="1" si="13"/>
        <v>0</v>
      </c>
      <c r="H73" s="300"/>
      <c r="I73" s="300"/>
      <c r="J73" s="450" t="s">
        <v>19144</v>
      </c>
      <c r="K73" s="857" t="str">
        <f t="shared" ca="1" si="0"/>
        <v>$F$1538:$F$1548</v>
      </c>
      <c r="L73" s="857" t="str">
        <f t="shared" ca="1" si="1"/>
        <v>$K$1538:$K$1548</v>
      </c>
      <c r="M73" s="450" t="str">
        <f t="shared" ca="1" si="9"/>
        <v>$T$1538:$T$1548</v>
      </c>
      <c r="N73" s="450" t="str">
        <f t="shared" ca="1" si="2"/>
        <v>$U$1538:$U$1548</v>
      </c>
      <c r="O73" s="450">
        <f t="shared" ca="1" si="3"/>
        <v>1538</v>
      </c>
      <c r="P73" s="450">
        <f t="shared" ca="1" si="4"/>
        <v>1548</v>
      </c>
    </row>
    <row r="74" spans="1:16">
      <c r="A74" s="300"/>
      <c r="B74" s="300"/>
      <c r="C74" s="312" t="s">
        <v>5267</v>
      </c>
      <c r="D74" s="300">
        <f t="shared" ca="1" si="10"/>
        <v>15</v>
      </c>
      <c r="E74" s="300">
        <f t="shared" ca="1" si="11"/>
        <v>15</v>
      </c>
      <c r="F74" s="300">
        <f t="shared" ca="1" si="12"/>
        <v>15</v>
      </c>
      <c r="G74" s="300">
        <f t="shared" ca="1" si="13"/>
        <v>0</v>
      </c>
      <c r="H74" s="300"/>
      <c r="I74" s="300"/>
      <c r="J74" s="450" t="s">
        <v>19144</v>
      </c>
      <c r="K74" s="857" t="str">
        <f t="shared" ca="1" si="0"/>
        <v>$F$1549:$F$1563</v>
      </c>
      <c r="L74" s="857" t="str">
        <f t="shared" ref="L74:L137" ca="1" si="14">CONCATENATE("$",IF(K74=$J$3,$L$3,$L$4),"$",O74,":","$",IF(K74=$J$3,$L$3,$L$4),"$",P74)</f>
        <v>$K$1549:$K$1563</v>
      </c>
      <c r="M74" s="450" t="str">
        <f t="shared" ca="1" si="9"/>
        <v>$T$1549:$T$1563</v>
      </c>
      <c r="N74" s="450" t="str">
        <f t="shared" ca="1" si="2"/>
        <v>$U$1549:$U$1563</v>
      </c>
      <c r="O74" s="450">
        <f t="shared" ca="1" si="3"/>
        <v>1549</v>
      </c>
      <c r="P74" s="450">
        <f t="shared" ca="1" si="4"/>
        <v>1563</v>
      </c>
    </row>
    <row r="75" spans="1:16">
      <c r="A75" s="300"/>
      <c r="B75" s="300"/>
      <c r="C75" s="312" t="s">
        <v>952</v>
      </c>
      <c r="D75" s="300">
        <f t="shared" ca="1" si="10"/>
        <v>11</v>
      </c>
      <c r="E75" s="300">
        <f t="shared" ca="1" si="11"/>
        <v>11</v>
      </c>
      <c r="F75" s="300">
        <f t="shared" ca="1" si="12"/>
        <v>11</v>
      </c>
      <c r="G75" s="300">
        <f t="shared" ca="1" si="13"/>
        <v>0</v>
      </c>
      <c r="H75" s="300"/>
      <c r="I75" s="300"/>
      <c r="J75" s="450" t="s">
        <v>19144</v>
      </c>
      <c r="K75" s="857" t="str">
        <f t="shared" ref="K75:K138" ca="1" si="15">CONCATENATE("$",IF(J75=$J$3,$K$3,$K$4),"$",O75,":","$",IF(J75=$J$3,$K$3,$K$4),"$",P75)</f>
        <v>$F$1564:$F$1574</v>
      </c>
      <c r="L75" s="857" t="str">
        <f t="shared" ca="1" si="14"/>
        <v>$K$1564:$K$1574</v>
      </c>
      <c r="M75" s="450" t="str">
        <f t="shared" ref="M75:M138" ca="1" si="16">CONCATENATE("$",IF(J75=$J$3,$M$3,$M$4),"$",O75,":","$",IF(J75=$J$3,$M$3,$M$4),"$",P75)</f>
        <v>$T$1564:$T$1574</v>
      </c>
      <c r="N75" s="450" t="str">
        <f t="shared" ref="N75:N138" ca="1" si="17">CONCATENATE("$",IF(J75=$J$3,$N$3,$N$4),"$",O75,":","$",IF(J75=$J$3,$N$3,$N$4),"$",P75)</f>
        <v>$U$1564:$U$1574</v>
      </c>
      <c r="O75" s="450">
        <f t="shared" ref="O75:O138" ca="1" si="18">MATCH($C75,INDIRECT(CONCATENATE("'",J75,"'!$D:$D")),0)</f>
        <v>1564</v>
      </c>
      <c r="P75" s="450">
        <f t="shared" ref="P75:P138" ca="1" si="19">MATCH("*",INDIRECT(CONCATENATE("'",$J75,"'!","D",$O75+1,":","D65535"),TRUE),0)+O75-1</f>
        <v>1574</v>
      </c>
    </row>
    <row r="76" spans="1:16">
      <c r="A76" s="300"/>
      <c r="B76" s="300"/>
      <c r="C76" s="312" t="s">
        <v>962</v>
      </c>
      <c r="D76" s="300">
        <f t="shared" ca="1" si="10"/>
        <v>39</v>
      </c>
      <c r="E76" s="300">
        <f t="shared" ca="1" si="11"/>
        <v>39</v>
      </c>
      <c r="F76" s="300">
        <f t="shared" ca="1" si="12"/>
        <v>39</v>
      </c>
      <c r="G76" s="300">
        <f t="shared" ca="1" si="13"/>
        <v>0</v>
      </c>
      <c r="H76" s="300"/>
      <c r="I76" s="300"/>
      <c r="J76" s="450" t="s">
        <v>19144</v>
      </c>
      <c r="K76" s="857" t="str">
        <f t="shared" ca="1" si="15"/>
        <v>$F$1575:$F$1613</v>
      </c>
      <c r="L76" s="857" t="str">
        <f t="shared" ca="1" si="14"/>
        <v>$K$1575:$K$1613</v>
      </c>
      <c r="M76" s="450" t="str">
        <f t="shared" ca="1" si="16"/>
        <v>$T$1575:$T$1613</v>
      </c>
      <c r="N76" s="450" t="str">
        <f t="shared" ca="1" si="17"/>
        <v>$U$1575:$U$1613</v>
      </c>
      <c r="O76" s="450">
        <f t="shared" ca="1" si="18"/>
        <v>1575</v>
      </c>
      <c r="P76" s="450">
        <f t="shared" ca="1" si="19"/>
        <v>1613</v>
      </c>
    </row>
    <row r="77" spans="1:16">
      <c r="A77" s="300"/>
      <c r="B77" s="300"/>
      <c r="C77" s="312" t="s">
        <v>20278</v>
      </c>
      <c r="D77" s="300">
        <f t="shared" ca="1" si="10"/>
        <v>26</v>
      </c>
      <c r="E77" s="300">
        <f t="shared" ca="1" si="11"/>
        <v>22</v>
      </c>
      <c r="F77" s="300">
        <f t="shared" ca="1" si="12"/>
        <v>13</v>
      </c>
      <c r="G77" s="300">
        <f t="shared" ca="1" si="13"/>
        <v>9</v>
      </c>
      <c r="H77" s="300"/>
      <c r="I77" s="300"/>
      <c r="J77" s="450" t="s">
        <v>19144</v>
      </c>
      <c r="K77" s="857" t="str">
        <f t="shared" ca="1" si="15"/>
        <v>$F$1614:$F$1639</v>
      </c>
      <c r="L77" s="857" t="str">
        <f t="shared" ca="1" si="14"/>
        <v>$K$1614:$K$1639</v>
      </c>
      <c r="M77" s="450" t="str">
        <f t="shared" ca="1" si="16"/>
        <v>$T$1614:$T$1639</v>
      </c>
      <c r="N77" s="450" t="str">
        <f t="shared" ca="1" si="17"/>
        <v>$U$1614:$U$1639</v>
      </c>
      <c r="O77" s="450">
        <f t="shared" ca="1" si="18"/>
        <v>1614</v>
      </c>
      <c r="P77" s="450">
        <f t="shared" ca="1" si="19"/>
        <v>1639</v>
      </c>
    </row>
    <row r="78" spans="1:16">
      <c r="A78" s="300"/>
      <c r="B78" s="300"/>
      <c r="C78" s="312" t="s">
        <v>2930</v>
      </c>
      <c r="D78" s="300">
        <f t="shared" ca="1" si="10"/>
        <v>4</v>
      </c>
      <c r="E78" s="300">
        <f t="shared" ca="1" si="11"/>
        <v>4</v>
      </c>
      <c r="F78" s="300">
        <f t="shared" ca="1" si="12"/>
        <v>4</v>
      </c>
      <c r="G78" s="300">
        <f t="shared" ca="1" si="13"/>
        <v>0</v>
      </c>
      <c r="H78" s="300"/>
      <c r="I78" s="300"/>
      <c r="J78" s="450" t="s">
        <v>19144</v>
      </c>
      <c r="K78" s="857" t="str">
        <f t="shared" ca="1" si="15"/>
        <v>$F$1640:$F$1643</v>
      </c>
      <c r="L78" s="857" t="str">
        <f t="shared" ca="1" si="14"/>
        <v>$K$1640:$K$1643</v>
      </c>
      <c r="M78" s="450" t="str">
        <f t="shared" ca="1" si="16"/>
        <v>$T$1640:$T$1643</v>
      </c>
      <c r="N78" s="450" t="str">
        <f t="shared" ca="1" si="17"/>
        <v>$U$1640:$U$1643</v>
      </c>
      <c r="O78" s="450">
        <f t="shared" ca="1" si="18"/>
        <v>1640</v>
      </c>
      <c r="P78" s="450">
        <f t="shared" ca="1" si="19"/>
        <v>1643</v>
      </c>
    </row>
    <row r="79" spans="1:16">
      <c r="A79" s="300"/>
      <c r="B79" s="300"/>
      <c r="C79" s="312" t="s">
        <v>2933</v>
      </c>
      <c r="D79" s="300">
        <f t="shared" ca="1" si="10"/>
        <v>3</v>
      </c>
      <c r="E79" s="300">
        <f t="shared" ca="1" si="11"/>
        <v>3</v>
      </c>
      <c r="F79" s="300">
        <f t="shared" ca="1" si="12"/>
        <v>3</v>
      </c>
      <c r="G79" s="300">
        <f t="shared" ca="1" si="13"/>
        <v>0</v>
      </c>
      <c r="H79" s="300"/>
      <c r="I79" s="300"/>
      <c r="J79" s="450" t="s">
        <v>19144</v>
      </c>
      <c r="K79" s="857" t="str">
        <f t="shared" ca="1" si="15"/>
        <v>$F$1644:$F$1646</v>
      </c>
      <c r="L79" s="857" t="str">
        <f t="shared" ca="1" si="14"/>
        <v>$K$1644:$K$1646</v>
      </c>
      <c r="M79" s="450" t="str">
        <f t="shared" ca="1" si="16"/>
        <v>$T$1644:$T$1646</v>
      </c>
      <c r="N79" s="450" t="str">
        <f t="shared" ca="1" si="17"/>
        <v>$U$1644:$U$1646</v>
      </c>
      <c r="O79" s="450">
        <f t="shared" ca="1" si="18"/>
        <v>1644</v>
      </c>
      <c r="P79" s="450">
        <f t="shared" ca="1" si="19"/>
        <v>1646</v>
      </c>
    </row>
    <row r="80" spans="1:16">
      <c r="A80" s="300"/>
      <c r="B80" s="300"/>
      <c r="C80" s="312" t="s">
        <v>556</v>
      </c>
      <c r="D80" s="300">
        <f t="shared" ca="1" si="10"/>
        <v>3</v>
      </c>
      <c r="E80" s="300">
        <f t="shared" ca="1" si="11"/>
        <v>3</v>
      </c>
      <c r="F80" s="300">
        <f t="shared" ca="1" si="12"/>
        <v>3</v>
      </c>
      <c r="G80" s="300">
        <f t="shared" ca="1" si="13"/>
        <v>0</v>
      </c>
      <c r="H80" s="300"/>
      <c r="I80" s="300"/>
      <c r="J80" s="450" t="s">
        <v>19144</v>
      </c>
      <c r="K80" s="857" t="str">
        <f t="shared" ca="1" si="15"/>
        <v>$F$1647:$F$1649</v>
      </c>
      <c r="L80" s="857" t="str">
        <f t="shared" ca="1" si="14"/>
        <v>$K$1647:$K$1649</v>
      </c>
      <c r="M80" s="450" t="str">
        <f t="shared" ca="1" si="16"/>
        <v>$T$1647:$T$1649</v>
      </c>
      <c r="N80" s="450" t="str">
        <f t="shared" ca="1" si="17"/>
        <v>$U$1647:$U$1649</v>
      </c>
      <c r="O80" s="450">
        <f t="shared" ca="1" si="18"/>
        <v>1647</v>
      </c>
      <c r="P80" s="450">
        <f t="shared" ca="1" si="19"/>
        <v>1649</v>
      </c>
    </row>
    <row r="81" spans="1:16">
      <c r="A81" s="300"/>
      <c r="B81" s="300"/>
      <c r="C81" s="312" t="s">
        <v>559</v>
      </c>
      <c r="D81" s="300">
        <f t="shared" ca="1" si="10"/>
        <v>3</v>
      </c>
      <c r="E81" s="300">
        <f t="shared" ca="1" si="11"/>
        <v>3</v>
      </c>
      <c r="F81" s="300">
        <f t="shared" ca="1" si="12"/>
        <v>3</v>
      </c>
      <c r="G81" s="300">
        <f t="shared" ca="1" si="13"/>
        <v>0</v>
      </c>
      <c r="H81" s="300"/>
      <c r="I81" s="300"/>
      <c r="J81" s="450" t="s">
        <v>19144</v>
      </c>
      <c r="K81" s="857" t="str">
        <f t="shared" ca="1" si="15"/>
        <v>$F$1650:$F$1652</v>
      </c>
      <c r="L81" s="857" t="str">
        <f t="shared" ca="1" si="14"/>
        <v>$K$1650:$K$1652</v>
      </c>
      <c r="M81" s="450" t="str">
        <f t="shared" ca="1" si="16"/>
        <v>$T$1650:$T$1652</v>
      </c>
      <c r="N81" s="450" t="str">
        <f t="shared" ca="1" si="17"/>
        <v>$U$1650:$U$1652</v>
      </c>
      <c r="O81" s="450">
        <f t="shared" ca="1" si="18"/>
        <v>1650</v>
      </c>
      <c r="P81" s="450">
        <f t="shared" ca="1" si="19"/>
        <v>1652</v>
      </c>
    </row>
    <row r="82" spans="1:16">
      <c r="A82" s="300"/>
      <c r="B82" s="300"/>
      <c r="C82" s="312" t="s">
        <v>375</v>
      </c>
      <c r="D82" s="300">
        <f t="shared" ca="1" si="10"/>
        <v>3</v>
      </c>
      <c r="E82" s="300">
        <f t="shared" ca="1" si="11"/>
        <v>3</v>
      </c>
      <c r="F82" s="300">
        <f t="shared" ca="1" si="12"/>
        <v>3</v>
      </c>
      <c r="G82" s="300">
        <f t="shared" ca="1" si="13"/>
        <v>0</v>
      </c>
      <c r="H82" s="300"/>
      <c r="I82" s="300"/>
      <c r="J82" s="450" t="s">
        <v>19144</v>
      </c>
      <c r="K82" s="857" t="str">
        <f t="shared" ca="1" si="15"/>
        <v>$F$1653:$F$1655</v>
      </c>
      <c r="L82" s="857" t="str">
        <f t="shared" ca="1" si="14"/>
        <v>$K$1653:$K$1655</v>
      </c>
      <c r="M82" s="450" t="str">
        <f t="shared" ca="1" si="16"/>
        <v>$T$1653:$T$1655</v>
      </c>
      <c r="N82" s="450" t="str">
        <f t="shared" ca="1" si="17"/>
        <v>$U$1653:$U$1655</v>
      </c>
      <c r="O82" s="450">
        <f t="shared" ca="1" si="18"/>
        <v>1653</v>
      </c>
      <c r="P82" s="450">
        <f t="shared" ca="1" si="19"/>
        <v>1655</v>
      </c>
    </row>
    <row r="83" spans="1:16">
      <c r="A83" s="300"/>
      <c r="B83" s="300"/>
      <c r="C83" s="312" t="s">
        <v>2548</v>
      </c>
      <c r="D83" s="300">
        <f t="shared" ca="1" si="10"/>
        <v>5</v>
      </c>
      <c r="E83" s="300">
        <f t="shared" ca="1" si="11"/>
        <v>5</v>
      </c>
      <c r="F83" s="300">
        <f t="shared" ca="1" si="12"/>
        <v>5</v>
      </c>
      <c r="G83" s="300">
        <f t="shared" ca="1" si="13"/>
        <v>0</v>
      </c>
      <c r="H83" s="300"/>
      <c r="I83" s="300"/>
      <c r="J83" s="450" t="s">
        <v>19144</v>
      </c>
      <c r="K83" s="857" t="str">
        <f t="shared" ca="1" si="15"/>
        <v>$F$1656:$F$1660</v>
      </c>
      <c r="L83" s="857" t="str">
        <f t="shared" ca="1" si="14"/>
        <v>$K$1656:$K$1660</v>
      </c>
      <c r="M83" s="450" t="str">
        <f t="shared" ca="1" si="16"/>
        <v>$T$1656:$T$1660</v>
      </c>
      <c r="N83" s="450" t="str">
        <f t="shared" ca="1" si="17"/>
        <v>$U$1656:$U$1660</v>
      </c>
      <c r="O83" s="450">
        <f t="shared" ca="1" si="18"/>
        <v>1656</v>
      </c>
      <c r="P83" s="450">
        <f t="shared" ca="1" si="19"/>
        <v>1660</v>
      </c>
    </row>
    <row r="84" spans="1:16">
      <c r="A84" s="300"/>
      <c r="B84" s="300"/>
      <c r="C84" s="312" t="s">
        <v>20279</v>
      </c>
      <c r="D84" s="300">
        <f t="shared" ca="1" si="10"/>
        <v>109</v>
      </c>
      <c r="E84" s="300">
        <f t="shared" ca="1" si="11"/>
        <v>104</v>
      </c>
      <c r="F84" s="300">
        <f t="shared" ca="1" si="12"/>
        <v>86</v>
      </c>
      <c r="G84" s="300">
        <f t="shared" ca="1" si="13"/>
        <v>18</v>
      </c>
      <c r="H84" s="300"/>
      <c r="I84" s="300"/>
      <c r="J84" s="450" t="s">
        <v>19144</v>
      </c>
      <c r="K84" s="857" t="str">
        <f t="shared" ca="1" si="15"/>
        <v>$F$1661:$F$1769</v>
      </c>
      <c r="L84" s="857" t="str">
        <f t="shared" ca="1" si="14"/>
        <v>$K$1661:$K$1769</v>
      </c>
      <c r="M84" s="450" t="str">
        <f t="shared" ca="1" si="16"/>
        <v>$T$1661:$T$1769</v>
      </c>
      <c r="N84" s="450" t="str">
        <f t="shared" ca="1" si="17"/>
        <v>$U$1661:$U$1769</v>
      </c>
      <c r="O84" s="450">
        <f t="shared" ca="1" si="18"/>
        <v>1661</v>
      </c>
      <c r="P84" s="450">
        <f t="shared" ca="1" si="19"/>
        <v>1769</v>
      </c>
    </row>
    <row r="85" spans="1:16">
      <c r="A85" s="300"/>
      <c r="B85" s="300"/>
      <c r="C85" s="312" t="s">
        <v>20280</v>
      </c>
      <c r="D85" s="300">
        <f t="shared" ca="1" si="10"/>
        <v>8</v>
      </c>
      <c r="E85" s="300">
        <f t="shared" ca="1" si="11"/>
        <v>7</v>
      </c>
      <c r="F85" s="300">
        <f t="shared" ca="1" si="12"/>
        <v>5</v>
      </c>
      <c r="G85" s="300">
        <f t="shared" ca="1" si="13"/>
        <v>2</v>
      </c>
      <c r="H85" s="300"/>
      <c r="I85" s="300"/>
      <c r="J85" s="450" t="s">
        <v>19144</v>
      </c>
      <c r="K85" s="857" t="str">
        <f t="shared" ca="1" si="15"/>
        <v>$F$1770:$F$1777</v>
      </c>
      <c r="L85" s="857" t="str">
        <f t="shared" ca="1" si="14"/>
        <v>$K$1770:$K$1777</v>
      </c>
      <c r="M85" s="450" t="str">
        <f t="shared" ca="1" si="16"/>
        <v>$T$1770:$T$1777</v>
      </c>
      <c r="N85" s="450" t="str">
        <f t="shared" ca="1" si="17"/>
        <v>$U$1770:$U$1777</v>
      </c>
      <c r="O85" s="450">
        <f t="shared" ca="1" si="18"/>
        <v>1770</v>
      </c>
      <c r="P85" s="450">
        <f t="shared" ca="1" si="19"/>
        <v>1777</v>
      </c>
    </row>
    <row r="86" spans="1:16">
      <c r="A86" s="300"/>
      <c r="B86" s="300"/>
      <c r="C86" s="312" t="s">
        <v>20281</v>
      </c>
      <c r="D86" s="300">
        <f t="shared" ca="1" si="10"/>
        <v>8</v>
      </c>
      <c r="E86" s="300">
        <f t="shared" ca="1" si="11"/>
        <v>7</v>
      </c>
      <c r="F86" s="300">
        <f t="shared" ca="1" si="12"/>
        <v>5</v>
      </c>
      <c r="G86" s="300">
        <f t="shared" ca="1" si="13"/>
        <v>2</v>
      </c>
      <c r="H86" s="300"/>
      <c r="I86" s="300"/>
      <c r="J86" s="450" t="s">
        <v>19144</v>
      </c>
      <c r="K86" s="857" t="str">
        <f t="shared" ca="1" si="15"/>
        <v>$F$1778:$F$1785</v>
      </c>
      <c r="L86" s="857" t="str">
        <f t="shared" ca="1" si="14"/>
        <v>$K$1778:$K$1785</v>
      </c>
      <c r="M86" s="450" t="str">
        <f t="shared" ca="1" si="16"/>
        <v>$T$1778:$T$1785</v>
      </c>
      <c r="N86" s="450" t="str">
        <f t="shared" ca="1" si="17"/>
        <v>$U$1778:$U$1785</v>
      </c>
      <c r="O86" s="450">
        <f t="shared" ca="1" si="18"/>
        <v>1778</v>
      </c>
      <c r="P86" s="450">
        <f t="shared" ca="1" si="19"/>
        <v>1785</v>
      </c>
    </row>
    <row r="87" spans="1:16">
      <c r="A87" s="300"/>
      <c r="B87" s="300"/>
      <c r="C87" s="312" t="s">
        <v>1519</v>
      </c>
      <c r="D87" s="300">
        <f t="shared" ca="1" si="10"/>
        <v>5</v>
      </c>
      <c r="E87" s="300">
        <f t="shared" ca="1" si="11"/>
        <v>5</v>
      </c>
      <c r="F87" s="300">
        <f t="shared" ca="1" si="12"/>
        <v>5</v>
      </c>
      <c r="G87" s="300">
        <f t="shared" ca="1" si="13"/>
        <v>0</v>
      </c>
      <c r="H87" s="300"/>
      <c r="I87" s="300"/>
      <c r="J87" s="450" t="s">
        <v>19144</v>
      </c>
      <c r="K87" s="857" t="str">
        <f t="shared" ca="1" si="15"/>
        <v>$F$1786:$F$1790</v>
      </c>
      <c r="L87" s="857" t="str">
        <f t="shared" ca="1" si="14"/>
        <v>$K$1786:$K$1790</v>
      </c>
      <c r="M87" s="450" t="str">
        <f t="shared" ca="1" si="16"/>
        <v>$T$1786:$T$1790</v>
      </c>
      <c r="N87" s="450" t="str">
        <f t="shared" ca="1" si="17"/>
        <v>$U$1786:$U$1790</v>
      </c>
      <c r="O87" s="450">
        <f t="shared" ca="1" si="18"/>
        <v>1786</v>
      </c>
      <c r="P87" s="450">
        <f t="shared" ca="1" si="19"/>
        <v>1790</v>
      </c>
    </row>
    <row r="88" spans="1:16">
      <c r="A88" s="300"/>
      <c r="B88" s="300"/>
      <c r="C88" s="312" t="s">
        <v>20282</v>
      </c>
      <c r="D88" s="300">
        <f t="shared" ca="1" si="10"/>
        <v>29</v>
      </c>
      <c r="E88" s="300">
        <f t="shared" ca="1" si="11"/>
        <v>24</v>
      </c>
      <c r="F88" s="300">
        <f t="shared" ca="1" si="12"/>
        <v>20</v>
      </c>
      <c r="G88" s="300">
        <f t="shared" ca="1" si="13"/>
        <v>4</v>
      </c>
      <c r="H88" s="300"/>
      <c r="I88" s="300"/>
      <c r="J88" s="450" t="s">
        <v>19144</v>
      </c>
      <c r="K88" s="857" t="str">
        <f t="shared" ca="1" si="15"/>
        <v>$F$1791:$F$1819</v>
      </c>
      <c r="L88" s="857" t="str">
        <f t="shared" ca="1" si="14"/>
        <v>$K$1791:$K$1819</v>
      </c>
      <c r="M88" s="450" t="str">
        <f t="shared" ca="1" si="16"/>
        <v>$T$1791:$T$1819</v>
      </c>
      <c r="N88" s="450" t="str">
        <f t="shared" ca="1" si="17"/>
        <v>$U$1791:$U$1819</v>
      </c>
      <c r="O88" s="450">
        <f t="shared" ca="1" si="18"/>
        <v>1791</v>
      </c>
      <c r="P88" s="450">
        <f t="shared" ca="1" si="19"/>
        <v>1819</v>
      </c>
    </row>
    <row r="89" spans="1:16">
      <c r="A89" s="300"/>
      <c r="B89" s="300"/>
      <c r="C89" s="312" t="s">
        <v>20283</v>
      </c>
      <c r="D89" s="300">
        <f t="shared" ca="1" si="10"/>
        <v>66</v>
      </c>
      <c r="E89" s="300">
        <f t="shared" ca="1" si="11"/>
        <v>60</v>
      </c>
      <c r="F89" s="300">
        <f t="shared" ca="1" si="12"/>
        <v>50</v>
      </c>
      <c r="G89" s="300">
        <f t="shared" ca="1" si="13"/>
        <v>10</v>
      </c>
      <c r="H89" s="300"/>
      <c r="I89" s="300"/>
      <c r="J89" s="450" t="s">
        <v>19144</v>
      </c>
      <c r="K89" s="857" t="str">
        <f t="shared" ca="1" si="15"/>
        <v>$F$1820:$F$1885</v>
      </c>
      <c r="L89" s="857" t="str">
        <f t="shared" ca="1" si="14"/>
        <v>$K$1820:$K$1885</v>
      </c>
      <c r="M89" s="450" t="str">
        <f t="shared" ca="1" si="16"/>
        <v>$T$1820:$T$1885</v>
      </c>
      <c r="N89" s="450" t="str">
        <f t="shared" ca="1" si="17"/>
        <v>$U$1820:$U$1885</v>
      </c>
      <c r="O89" s="450">
        <f t="shared" ca="1" si="18"/>
        <v>1820</v>
      </c>
      <c r="P89" s="450">
        <f t="shared" ca="1" si="19"/>
        <v>1885</v>
      </c>
    </row>
    <row r="90" spans="1:16">
      <c r="A90" s="300"/>
      <c r="B90" s="300"/>
      <c r="C90" s="312" t="s">
        <v>20284</v>
      </c>
      <c r="D90" s="300">
        <f t="shared" ca="1" si="10"/>
        <v>8</v>
      </c>
      <c r="E90" s="300">
        <f t="shared" ca="1" si="11"/>
        <v>8</v>
      </c>
      <c r="F90" s="300">
        <f t="shared" ca="1" si="12"/>
        <v>8</v>
      </c>
      <c r="G90" s="300">
        <f t="shared" ca="1" si="13"/>
        <v>0</v>
      </c>
      <c r="H90" s="300"/>
      <c r="I90" s="300"/>
      <c r="J90" s="450" t="s">
        <v>19144</v>
      </c>
      <c r="K90" s="857" t="str">
        <f t="shared" ca="1" si="15"/>
        <v>$F$1886:$F$1893</v>
      </c>
      <c r="L90" s="857" t="str">
        <f t="shared" ca="1" si="14"/>
        <v>$K$1886:$K$1893</v>
      </c>
      <c r="M90" s="450" t="str">
        <f t="shared" ca="1" si="16"/>
        <v>$T$1886:$T$1893</v>
      </c>
      <c r="N90" s="450" t="str">
        <f t="shared" ca="1" si="17"/>
        <v>$U$1886:$U$1893</v>
      </c>
      <c r="O90" s="450">
        <f t="shared" ca="1" si="18"/>
        <v>1886</v>
      </c>
      <c r="P90" s="450">
        <f t="shared" ca="1" si="19"/>
        <v>1893</v>
      </c>
    </row>
    <row r="91" spans="1:16">
      <c r="A91" s="300"/>
      <c r="B91" s="300"/>
      <c r="C91" s="312" t="s">
        <v>20285</v>
      </c>
      <c r="D91" s="300">
        <f t="shared" ca="1" si="10"/>
        <v>13</v>
      </c>
      <c r="E91" s="300">
        <f t="shared" ca="1" si="11"/>
        <v>13</v>
      </c>
      <c r="F91" s="300">
        <f t="shared" ca="1" si="12"/>
        <v>13</v>
      </c>
      <c r="G91" s="300">
        <f t="shared" ca="1" si="13"/>
        <v>0</v>
      </c>
      <c r="H91" s="300"/>
      <c r="I91" s="300"/>
      <c r="J91" s="450" t="s">
        <v>19144</v>
      </c>
      <c r="K91" s="857" t="str">
        <f t="shared" ca="1" si="15"/>
        <v>$F$1894:$F$1906</v>
      </c>
      <c r="L91" s="857" t="str">
        <f t="shared" ca="1" si="14"/>
        <v>$K$1894:$K$1906</v>
      </c>
      <c r="M91" s="450" t="str">
        <f t="shared" ca="1" si="16"/>
        <v>$T$1894:$T$1906</v>
      </c>
      <c r="N91" s="450" t="str">
        <f t="shared" ca="1" si="17"/>
        <v>$U$1894:$U$1906</v>
      </c>
      <c r="O91" s="450">
        <f t="shared" ca="1" si="18"/>
        <v>1894</v>
      </c>
      <c r="P91" s="450">
        <f t="shared" ca="1" si="19"/>
        <v>1906</v>
      </c>
    </row>
    <row r="92" spans="1:16">
      <c r="A92" s="300"/>
      <c r="B92" s="300"/>
      <c r="C92" s="312" t="s">
        <v>20286</v>
      </c>
      <c r="D92" s="300">
        <f t="shared" ca="1" si="10"/>
        <v>3</v>
      </c>
      <c r="E92" s="300">
        <f t="shared" ca="1" si="11"/>
        <v>2</v>
      </c>
      <c r="F92" s="300">
        <f t="shared" ca="1" si="12"/>
        <v>0</v>
      </c>
      <c r="G92" s="300">
        <f t="shared" ca="1" si="13"/>
        <v>2</v>
      </c>
      <c r="H92" s="300"/>
      <c r="I92" s="300"/>
      <c r="J92" s="450" t="s">
        <v>19144</v>
      </c>
      <c r="K92" s="857" t="str">
        <f t="shared" ca="1" si="15"/>
        <v>$F$1907:$F$1909</v>
      </c>
      <c r="L92" s="857" t="str">
        <f t="shared" ca="1" si="14"/>
        <v>$K$1907:$K$1909</v>
      </c>
      <c r="M92" s="450" t="str">
        <f t="shared" ca="1" si="16"/>
        <v>$T$1907:$T$1909</v>
      </c>
      <c r="N92" s="450" t="str">
        <f t="shared" ca="1" si="17"/>
        <v>$U$1907:$U$1909</v>
      </c>
      <c r="O92" s="450">
        <f t="shared" ca="1" si="18"/>
        <v>1907</v>
      </c>
      <c r="P92" s="450">
        <f t="shared" ca="1" si="19"/>
        <v>1909</v>
      </c>
    </row>
    <row r="93" spans="1:16">
      <c r="A93" s="300"/>
      <c r="B93" s="300"/>
      <c r="C93" s="312" t="s">
        <v>1524</v>
      </c>
      <c r="D93" s="300">
        <f t="shared" ca="1" si="10"/>
        <v>46</v>
      </c>
      <c r="E93" s="300">
        <f t="shared" ca="1" si="11"/>
        <v>44</v>
      </c>
      <c r="F93" s="300">
        <f t="shared" ca="1" si="12"/>
        <v>43</v>
      </c>
      <c r="G93" s="300">
        <f t="shared" ca="1" si="13"/>
        <v>1</v>
      </c>
      <c r="H93" s="300"/>
      <c r="I93" s="300"/>
      <c r="J93" s="450" t="s">
        <v>19144</v>
      </c>
      <c r="K93" s="857" t="str">
        <f t="shared" ca="1" si="15"/>
        <v>$F$2056:$F$2101</v>
      </c>
      <c r="L93" s="857" t="str">
        <f t="shared" ca="1" si="14"/>
        <v>$K$2056:$K$2101</v>
      </c>
      <c r="M93" s="450" t="str">
        <f t="shared" ca="1" si="16"/>
        <v>$T$2056:$T$2101</v>
      </c>
      <c r="N93" s="450" t="str">
        <f t="shared" ca="1" si="17"/>
        <v>$U$2056:$U$2101</v>
      </c>
      <c r="O93" s="450">
        <f t="shared" ca="1" si="18"/>
        <v>2056</v>
      </c>
      <c r="P93" s="450">
        <f t="shared" ca="1" si="19"/>
        <v>2101</v>
      </c>
    </row>
    <row r="94" spans="1:16">
      <c r="A94" s="300"/>
      <c r="B94" s="300"/>
      <c r="C94" s="312" t="s">
        <v>1528</v>
      </c>
      <c r="D94" s="300">
        <f t="shared" ca="1" si="10"/>
        <v>3</v>
      </c>
      <c r="E94" s="300">
        <f t="shared" ca="1" si="11"/>
        <v>3</v>
      </c>
      <c r="F94" s="300">
        <f t="shared" ca="1" si="12"/>
        <v>3</v>
      </c>
      <c r="G94" s="300">
        <f t="shared" ca="1" si="13"/>
        <v>0</v>
      </c>
      <c r="H94" s="300"/>
      <c r="I94" s="300"/>
      <c r="J94" s="450" t="s">
        <v>19144</v>
      </c>
      <c r="K94" s="857" t="str">
        <f t="shared" ca="1" si="15"/>
        <v>$F$2102:$F$2104</v>
      </c>
      <c r="L94" s="857" t="str">
        <f t="shared" ca="1" si="14"/>
        <v>$K$2102:$K$2104</v>
      </c>
      <c r="M94" s="450" t="str">
        <f t="shared" ca="1" si="16"/>
        <v>$T$2102:$T$2104</v>
      </c>
      <c r="N94" s="450" t="str">
        <f t="shared" ca="1" si="17"/>
        <v>$U$2102:$U$2104</v>
      </c>
      <c r="O94" s="450">
        <f t="shared" ca="1" si="18"/>
        <v>2102</v>
      </c>
      <c r="P94" s="450">
        <f t="shared" ca="1" si="19"/>
        <v>2104</v>
      </c>
    </row>
    <row r="95" spans="1:16">
      <c r="A95" s="300"/>
      <c r="B95" s="300"/>
      <c r="C95" s="312" t="s">
        <v>20287</v>
      </c>
      <c r="D95" s="300">
        <f t="shared" ca="1" si="10"/>
        <v>5</v>
      </c>
      <c r="E95" s="300">
        <f t="shared" ca="1" si="11"/>
        <v>5</v>
      </c>
      <c r="F95" s="300">
        <f t="shared" ca="1" si="12"/>
        <v>5</v>
      </c>
      <c r="G95" s="300">
        <f t="shared" ca="1" si="13"/>
        <v>0</v>
      </c>
      <c r="H95" s="300"/>
      <c r="I95" s="300"/>
      <c r="J95" s="450" t="s">
        <v>19144</v>
      </c>
      <c r="K95" s="857" t="str">
        <f t="shared" ca="1" si="15"/>
        <v>$F$2105:$F$2109</v>
      </c>
      <c r="L95" s="857" t="str">
        <f t="shared" ca="1" si="14"/>
        <v>$K$2105:$K$2109</v>
      </c>
      <c r="M95" s="450" t="str">
        <f t="shared" ca="1" si="16"/>
        <v>$T$2105:$T$2109</v>
      </c>
      <c r="N95" s="450" t="str">
        <f t="shared" ca="1" si="17"/>
        <v>$U$2105:$U$2109</v>
      </c>
      <c r="O95" s="450">
        <f t="shared" ca="1" si="18"/>
        <v>2105</v>
      </c>
      <c r="P95" s="450">
        <f t="shared" ca="1" si="19"/>
        <v>2109</v>
      </c>
    </row>
    <row r="96" spans="1:16">
      <c r="A96" s="300"/>
      <c r="B96" s="300"/>
      <c r="C96" s="312" t="s">
        <v>20288</v>
      </c>
      <c r="D96" s="300">
        <f t="shared" ca="1" si="10"/>
        <v>7</v>
      </c>
      <c r="E96" s="300">
        <f t="shared" ca="1" si="11"/>
        <v>7</v>
      </c>
      <c r="F96" s="300">
        <f t="shared" ca="1" si="12"/>
        <v>7</v>
      </c>
      <c r="G96" s="300">
        <f t="shared" ca="1" si="13"/>
        <v>0</v>
      </c>
      <c r="H96" s="300"/>
      <c r="I96" s="300"/>
      <c r="J96" s="450" t="s">
        <v>19144</v>
      </c>
      <c r="K96" s="857" t="str">
        <f t="shared" ca="1" si="15"/>
        <v>$F$2110:$F$2116</v>
      </c>
      <c r="L96" s="857" t="str">
        <f t="shared" ca="1" si="14"/>
        <v>$K$2110:$K$2116</v>
      </c>
      <c r="M96" s="450" t="str">
        <f t="shared" ca="1" si="16"/>
        <v>$T$2110:$T$2116</v>
      </c>
      <c r="N96" s="450" t="str">
        <f t="shared" ca="1" si="17"/>
        <v>$U$2110:$U$2116</v>
      </c>
      <c r="O96" s="450">
        <f t="shared" ca="1" si="18"/>
        <v>2110</v>
      </c>
      <c r="P96" s="450">
        <f t="shared" ca="1" si="19"/>
        <v>2116</v>
      </c>
    </row>
    <row r="97" spans="1:16">
      <c r="A97" s="300"/>
      <c r="B97" s="300"/>
      <c r="C97" s="312" t="s">
        <v>20289</v>
      </c>
      <c r="D97" s="300">
        <f t="shared" ca="1" si="10"/>
        <v>3</v>
      </c>
      <c r="E97" s="300">
        <f t="shared" ca="1" si="11"/>
        <v>3</v>
      </c>
      <c r="F97" s="300">
        <f t="shared" ca="1" si="12"/>
        <v>3</v>
      </c>
      <c r="G97" s="300">
        <f t="shared" ca="1" si="13"/>
        <v>0</v>
      </c>
      <c r="H97" s="300"/>
      <c r="I97" s="300"/>
      <c r="J97" s="450" t="s">
        <v>19144</v>
      </c>
      <c r="K97" s="857" t="str">
        <f t="shared" ca="1" si="15"/>
        <v>$F$2117:$F$2119</v>
      </c>
      <c r="L97" s="857" t="str">
        <f t="shared" ca="1" si="14"/>
        <v>$K$2117:$K$2119</v>
      </c>
      <c r="M97" s="450" t="str">
        <f t="shared" ca="1" si="16"/>
        <v>$T$2117:$T$2119</v>
      </c>
      <c r="N97" s="450" t="str">
        <f t="shared" ca="1" si="17"/>
        <v>$U$2117:$U$2119</v>
      </c>
      <c r="O97" s="450">
        <f t="shared" ca="1" si="18"/>
        <v>2117</v>
      </c>
      <c r="P97" s="450">
        <f t="shared" ca="1" si="19"/>
        <v>2119</v>
      </c>
    </row>
    <row r="98" spans="1:16">
      <c r="A98" s="300"/>
      <c r="B98" s="300"/>
      <c r="C98" s="312" t="s">
        <v>20290</v>
      </c>
      <c r="D98" s="300">
        <f t="shared" ca="1" si="10"/>
        <v>15</v>
      </c>
      <c r="E98" s="300">
        <f t="shared" ca="1" si="11"/>
        <v>15</v>
      </c>
      <c r="F98" s="300">
        <f t="shared" ca="1" si="12"/>
        <v>15</v>
      </c>
      <c r="G98" s="300">
        <f t="shared" ca="1" si="13"/>
        <v>0</v>
      </c>
      <c r="H98" s="300"/>
      <c r="I98" s="300"/>
      <c r="J98" s="450" t="s">
        <v>19144</v>
      </c>
      <c r="K98" s="857" t="str">
        <f t="shared" ca="1" si="15"/>
        <v>$F$2120:$F$2134</v>
      </c>
      <c r="L98" s="857" t="str">
        <f t="shared" ca="1" si="14"/>
        <v>$K$2120:$K$2134</v>
      </c>
      <c r="M98" s="450" t="str">
        <f t="shared" ca="1" si="16"/>
        <v>$T$2120:$T$2134</v>
      </c>
      <c r="N98" s="450" t="str">
        <f t="shared" ca="1" si="17"/>
        <v>$U$2120:$U$2134</v>
      </c>
      <c r="O98" s="450">
        <f t="shared" ca="1" si="18"/>
        <v>2120</v>
      </c>
      <c r="P98" s="450">
        <f t="shared" ca="1" si="19"/>
        <v>2134</v>
      </c>
    </row>
    <row r="99" spans="1:16">
      <c r="A99" s="300"/>
      <c r="B99" s="300"/>
      <c r="C99" s="312" t="s">
        <v>20291</v>
      </c>
      <c r="D99" s="300">
        <f t="shared" ca="1" si="10"/>
        <v>3</v>
      </c>
      <c r="E99" s="300">
        <f t="shared" ca="1" si="11"/>
        <v>3</v>
      </c>
      <c r="F99" s="300">
        <f t="shared" ca="1" si="12"/>
        <v>3</v>
      </c>
      <c r="G99" s="300">
        <f t="shared" ca="1" si="13"/>
        <v>0</v>
      </c>
      <c r="H99" s="300"/>
      <c r="I99" s="300"/>
      <c r="J99" s="450" t="s">
        <v>19144</v>
      </c>
      <c r="K99" s="857" t="str">
        <f t="shared" ca="1" si="15"/>
        <v>$F$2135:$F$2137</v>
      </c>
      <c r="L99" s="857" t="str">
        <f t="shared" ca="1" si="14"/>
        <v>$K$2135:$K$2137</v>
      </c>
      <c r="M99" s="450" t="str">
        <f t="shared" ca="1" si="16"/>
        <v>$T$2135:$T$2137</v>
      </c>
      <c r="N99" s="450" t="str">
        <f t="shared" ca="1" si="17"/>
        <v>$U$2135:$U$2137</v>
      </c>
      <c r="O99" s="450">
        <f t="shared" ca="1" si="18"/>
        <v>2135</v>
      </c>
      <c r="P99" s="450">
        <f t="shared" ca="1" si="19"/>
        <v>2137</v>
      </c>
    </row>
    <row r="100" spans="1:16">
      <c r="A100" s="300"/>
      <c r="B100" s="300"/>
      <c r="C100" s="312" t="s">
        <v>20292</v>
      </c>
      <c r="D100" s="300">
        <f t="shared" ca="1" si="10"/>
        <v>45</v>
      </c>
      <c r="E100" s="300">
        <f t="shared" ca="1" si="11"/>
        <v>45</v>
      </c>
      <c r="F100" s="300">
        <f t="shared" ca="1" si="12"/>
        <v>45</v>
      </c>
      <c r="G100" s="300">
        <f t="shared" ca="1" si="13"/>
        <v>0</v>
      </c>
      <c r="H100" s="300"/>
      <c r="I100" s="300"/>
      <c r="J100" s="450" t="s">
        <v>19144</v>
      </c>
      <c r="K100" s="857" t="str">
        <f t="shared" ca="1" si="15"/>
        <v>$F$2138:$F$2182</v>
      </c>
      <c r="L100" s="857" t="str">
        <f t="shared" ca="1" si="14"/>
        <v>$K$2138:$K$2182</v>
      </c>
      <c r="M100" s="450" t="str">
        <f t="shared" ca="1" si="16"/>
        <v>$T$2138:$T$2182</v>
      </c>
      <c r="N100" s="450" t="str">
        <f t="shared" ca="1" si="17"/>
        <v>$U$2138:$U$2182</v>
      </c>
      <c r="O100" s="450">
        <f t="shared" ca="1" si="18"/>
        <v>2138</v>
      </c>
      <c r="P100" s="450">
        <f t="shared" ca="1" si="19"/>
        <v>2182</v>
      </c>
    </row>
    <row r="101" spans="1:16">
      <c r="A101" s="300"/>
      <c r="B101" s="300"/>
      <c r="C101" s="312" t="s">
        <v>12401</v>
      </c>
      <c r="D101" s="300">
        <f t="shared" ca="1" si="10"/>
        <v>45</v>
      </c>
      <c r="E101" s="300">
        <f t="shared" ca="1" si="11"/>
        <v>45</v>
      </c>
      <c r="F101" s="300">
        <f t="shared" ca="1" si="12"/>
        <v>45</v>
      </c>
      <c r="G101" s="300">
        <f t="shared" ca="1" si="13"/>
        <v>0</v>
      </c>
      <c r="H101" s="300"/>
      <c r="I101" s="300"/>
      <c r="J101" s="450" t="s">
        <v>19144</v>
      </c>
      <c r="K101" s="857" t="str">
        <f t="shared" ca="1" si="15"/>
        <v>$F$2183:$F$2227</v>
      </c>
      <c r="L101" s="857" t="str">
        <f t="shared" ca="1" si="14"/>
        <v>$K$2183:$K$2227</v>
      </c>
      <c r="M101" s="450" t="str">
        <f t="shared" ca="1" si="16"/>
        <v>$T$2183:$T$2227</v>
      </c>
      <c r="N101" s="450" t="str">
        <f t="shared" ca="1" si="17"/>
        <v>$U$2183:$U$2227</v>
      </c>
      <c r="O101" s="450">
        <f t="shared" ca="1" si="18"/>
        <v>2183</v>
      </c>
      <c r="P101" s="450">
        <f t="shared" ca="1" si="19"/>
        <v>2227</v>
      </c>
    </row>
    <row r="102" spans="1:16">
      <c r="A102" s="300"/>
      <c r="B102" s="300"/>
      <c r="C102" s="312" t="s">
        <v>12409</v>
      </c>
      <c r="D102" s="300">
        <f t="shared" ca="1" si="10"/>
        <v>6</v>
      </c>
      <c r="E102" s="300">
        <f t="shared" ca="1" si="11"/>
        <v>6</v>
      </c>
      <c r="F102" s="300">
        <f t="shared" ca="1" si="12"/>
        <v>6</v>
      </c>
      <c r="G102" s="300">
        <f t="shared" ca="1" si="13"/>
        <v>0</v>
      </c>
      <c r="H102" s="300"/>
      <c r="I102" s="300"/>
      <c r="J102" s="450" t="s">
        <v>19144</v>
      </c>
      <c r="K102" s="857" t="str">
        <f t="shared" ca="1" si="15"/>
        <v>$F$2228:$F$2233</v>
      </c>
      <c r="L102" s="857" t="str">
        <f t="shared" ca="1" si="14"/>
        <v>$K$2228:$K$2233</v>
      </c>
      <c r="M102" s="450" t="str">
        <f t="shared" ca="1" si="16"/>
        <v>$T$2228:$T$2233</v>
      </c>
      <c r="N102" s="450" t="str">
        <f t="shared" ca="1" si="17"/>
        <v>$U$2228:$U$2233</v>
      </c>
      <c r="O102" s="450">
        <f t="shared" ca="1" si="18"/>
        <v>2228</v>
      </c>
      <c r="P102" s="450">
        <f t="shared" ca="1" si="19"/>
        <v>2233</v>
      </c>
    </row>
    <row r="103" spans="1:16">
      <c r="A103" s="300"/>
      <c r="B103" s="300"/>
      <c r="C103" s="312" t="s">
        <v>402</v>
      </c>
      <c r="D103" s="300">
        <f t="shared" ca="1" si="10"/>
        <v>3</v>
      </c>
      <c r="E103" s="300">
        <f t="shared" ca="1" si="11"/>
        <v>3</v>
      </c>
      <c r="F103" s="300">
        <f t="shared" ca="1" si="12"/>
        <v>3</v>
      </c>
      <c r="G103" s="300">
        <f t="shared" ca="1" si="13"/>
        <v>0</v>
      </c>
      <c r="H103" s="300"/>
      <c r="I103" s="300"/>
      <c r="J103" s="450" t="s">
        <v>19144</v>
      </c>
      <c r="K103" s="857" t="str">
        <f t="shared" ca="1" si="15"/>
        <v>$F$2234:$F$2236</v>
      </c>
      <c r="L103" s="857" t="str">
        <f t="shared" ca="1" si="14"/>
        <v>$K$2234:$K$2236</v>
      </c>
      <c r="M103" s="450" t="str">
        <f t="shared" ca="1" si="16"/>
        <v>$T$2234:$T$2236</v>
      </c>
      <c r="N103" s="450" t="str">
        <f t="shared" ca="1" si="17"/>
        <v>$U$2234:$U$2236</v>
      </c>
      <c r="O103" s="450">
        <f t="shared" ca="1" si="18"/>
        <v>2234</v>
      </c>
      <c r="P103" s="450">
        <f t="shared" ca="1" si="19"/>
        <v>2236</v>
      </c>
    </row>
    <row r="104" spans="1:16">
      <c r="A104" s="300"/>
      <c r="B104" s="300"/>
      <c r="C104" s="312" t="s">
        <v>20293</v>
      </c>
      <c r="D104" s="300">
        <f t="shared" ca="1" si="10"/>
        <v>47</v>
      </c>
      <c r="E104" s="300">
        <f t="shared" ca="1" si="11"/>
        <v>47</v>
      </c>
      <c r="F104" s="300">
        <f t="shared" ca="1" si="12"/>
        <v>27</v>
      </c>
      <c r="G104" s="300">
        <f t="shared" ca="1" si="13"/>
        <v>20</v>
      </c>
      <c r="H104" s="300"/>
      <c r="I104" s="300"/>
      <c r="J104" s="450" t="s">
        <v>19144</v>
      </c>
      <c r="K104" s="857" t="str">
        <f t="shared" ca="1" si="15"/>
        <v>$F$2237:$F$2283</v>
      </c>
      <c r="L104" s="857" t="str">
        <f t="shared" ca="1" si="14"/>
        <v>$K$2237:$K$2283</v>
      </c>
      <c r="M104" s="450" t="str">
        <f t="shared" ca="1" si="16"/>
        <v>$T$2237:$T$2283</v>
      </c>
      <c r="N104" s="450" t="str">
        <f t="shared" ca="1" si="17"/>
        <v>$U$2237:$U$2283</v>
      </c>
      <c r="O104" s="450">
        <f t="shared" ca="1" si="18"/>
        <v>2237</v>
      </c>
      <c r="P104" s="450">
        <f t="shared" ca="1" si="19"/>
        <v>2283</v>
      </c>
    </row>
    <row r="105" spans="1:16">
      <c r="A105" s="300"/>
      <c r="B105" s="300"/>
      <c r="C105" s="312" t="s">
        <v>20294</v>
      </c>
      <c r="D105" s="300">
        <f t="shared" ca="1" si="10"/>
        <v>17</v>
      </c>
      <c r="E105" s="300">
        <f t="shared" ca="1" si="11"/>
        <v>17</v>
      </c>
      <c r="F105" s="300">
        <f t="shared" ca="1" si="12"/>
        <v>17</v>
      </c>
      <c r="G105" s="300">
        <f t="shared" ca="1" si="13"/>
        <v>0</v>
      </c>
      <c r="H105" s="300"/>
      <c r="I105" s="300"/>
      <c r="J105" s="450" t="s">
        <v>19144</v>
      </c>
      <c r="K105" s="857" t="str">
        <f t="shared" ca="1" si="15"/>
        <v>$F$2284:$F$2300</v>
      </c>
      <c r="L105" s="857" t="str">
        <f t="shared" ca="1" si="14"/>
        <v>$K$2284:$K$2300</v>
      </c>
      <c r="M105" s="450" t="str">
        <f t="shared" ca="1" si="16"/>
        <v>$T$2284:$T$2300</v>
      </c>
      <c r="N105" s="450" t="str">
        <f t="shared" ca="1" si="17"/>
        <v>$U$2284:$U$2300</v>
      </c>
      <c r="O105" s="450">
        <f t="shared" ca="1" si="18"/>
        <v>2284</v>
      </c>
      <c r="P105" s="450">
        <f t="shared" ca="1" si="19"/>
        <v>2300</v>
      </c>
    </row>
    <row r="106" spans="1:16">
      <c r="A106" s="300"/>
      <c r="B106" s="300"/>
      <c r="C106" s="312" t="s">
        <v>1792</v>
      </c>
      <c r="D106" s="300">
        <f t="shared" ca="1" si="10"/>
        <v>20</v>
      </c>
      <c r="E106" s="300">
        <f t="shared" ca="1" si="11"/>
        <v>17</v>
      </c>
      <c r="F106" s="300">
        <f t="shared" ca="1" si="12"/>
        <v>0</v>
      </c>
      <c r="G106" s="300">
        <f t="shared" ca="1" si="13"/>
        <v>17</v>
      </c>
      <c r="H106" s="300"/>
      <c r="I106" s="300"/>
      <c r="J106" s="450" t="s">
        <v>19144</v>
      </c>
      <c r="K106" s="857" t="str">
        <f t="shared" ca="1" si="15"/>
        <v>$F$2301:$F$2320</v>
      </c>
      <c r="L106" s="857" t="str">
        <f t="shared" ca="1" si="14"/>
        <v>$K$2301:$K$2320</v>
      </c>
      <c r="M106" s="450" t="str">
        <f t="shared" ca="1" si="16"/>
        <v>$T$2301:$T$2320</v>
      </c>
      <c r="N106" s="450" t="str">
        <f t="shared" ca="1" si="17"/>
        <v>$U$2301:$U$2320</v>
      </c>
      <c r="O106" s="450">
        <f t="shared" ca="1" si="18"/>
        <v>2301</v>
      </c>
      <c r="P106" s="450">
        <f t="shared" ca="1" si="19"/>
        <v>2320</v>
      </c>
    </row>
    <row r="107" spans="1:16">
      <c r="A107" s="300"/>
      <c r="B107" s="300"/>
      <c r="C107" s="312" t="s">
        <v>20295</v>
      </c>
      <c r="D107" s="300">
        <f t="shared" ca="1" si="10"/>
        <v>3</v>
      </c>
      <c r="E107" s="300">
        <f t="shared" ca="1" si="11"/>
        <v>3</v>
      </c>
      <c r="F107" s="300">
        <f t="shared" ca="1" si="12"/>
        <v>3</v>
      </c>
      <c r="G107" s="300">
        <f t="shared" ca="1" si="13"/>
        <v>0</v>
      </c>
      <c r="H107" s="300"/>
      <c r="I107" s="300"/>
      <c r="J107" s="450" t="s">
        <v>19144</v>
      </c>
      <c r="K107" s="857" t="str">
        <f t="shared" ca="1" si="15"/>
        <v>$F$2321:$F$2323</v>
      </c>
      <c r="L107" s="857" t="str">
        <f t="shared" ca="1" si="14"/>
        <v>$K$2321:$K$2323</v>
      </c>
      <c r="M107" s="450" t="str">
        <f t="shared" ca="1" si="16"/>
        <v>$T$2321:$T$2323</v>
      </c>
      <c r="N107" s="450" t="str">
        <f t="shared" ca="1" si="17"/>
        <v>$U$2321:$U$2323</v>
      </c>
      <c r="O107" s="450">
        <f t="shared" ca="1" si="18"/>
        <v>2321</v>
      </c>
      <c r="P107" s="450">
        <f t="shared" ca="1" si="19"/>
        <v>2323</v>
      </c>
    </row>
    <row r="108" spans="1:16">
      <c r="A108" s="300"/>
      <c r="B108" s="300"/>
      <c r="C108" s="312" t="s">
        <v>20296</v>
      </c>
      <c r="D108" s="300">
        <f t="shared" ca="1" si="10"/>
        <v>13</v>
      </c>
      <c r="E108" s="300">
        <f t="shared" ca="1" si="11"/>
        <v>13</v>
      </c>
      <c r="F108" s="300">
        <f t="shared" ca="1" si="12"/>
        <v>13</v>
      </c>
      <c r="G108" s="300">
        <f t="shared" ca="1" si="13"/>
        <v>0</v>
      </c>
      <c r="H108" s="300"/>
      <c r="I108" s="300"/>
      <c r="J108" s="450" t="s">
        <v>19144</v>
      </c>
      <c r="K108" s="857" t="str">
        <f t="shared" ca="1" si="15"/>
        <v>$F$2324:$F$2336</v>
      </c>
      <c r="L108" s="857" t="str">
        <f t="shared" ca="1" si="14"/>
        <v>$K$2324:$K$2336</v>
      </c>
      <c r="M108" s="450" t="str">
        <f t="shared" ca="1" si="16"/>
        <v>$T$2324:$T$2336</v>
      </c>
      <c r="N108" s="450" t="str">
        <f t="shared" ca="1" si="17"/>
        <v>$U$2324:$U$2336</v>
      </c>
      <c r="O108" s="450">
        <f t="shared" ca="1" si="18"/>
        <v>2324</v>
      </c>
      <c r="P108" s="450">
        <f t="shared" ca="1" si="19"/>
        <v>2336</v>
      </c>
    </row>
    <row r="109" spans="1:16">
      <c r="A109" s="300"/>
      <c r="B109" s="300"/>
      <c r="C109" s="312" t="s">
        <v>20297</v>
      </c>
      <c r="D109" s="300">
        <f t="shared" ca="1" si="10"/>
        <v>9</v>
      </c>
      <c r="E109" s="300">
        <f t="shared" ca="1" si="11"/>
        <v>9</v>
      </c>
      <c r="F109" s="300">
        <f t="shared" ca="1" si="12"/>
        <v>9</v>
      </c>
      <c r="G109" s="300">
        <f t="shared" ca="1" si="13"/>
        <v>0</v>
      </c>
      <c r="H109" s="300"/>
      <c r="I109" s="300"/>
      <c r="J109" s="450" t="s">
        <v>19144</v>
      </c>
      <c r="K109" s="857" t="str">
        <f t="shared" ca="1" si="15"/>
        <v>$F$2337:$F$2345</v>
      </c>
      <c r="L109" s="857" t="str">
        <f t="shared" ca="1" si="14"/>
        <v>$K$2337:$K$2345</v>
      </c>
      <c r="M109" s="450" t="str">
        <f t="shared" ca="1" si="16"/>
        <v>$T$2337:$T$2345</v>
      </c>
      <c r="N109" s="450" t="str">
        <f t="shared" ca="1" si="17"/>
        <v>$U$2337:$U$2345</v>
      </c>
      <c r="O109" s="450">
        <f t="shared" ca="1" si="18"/>
        <v>2337</v>
      </c>
      <c r="P109" s="450">
        <f t="shared" ca="1" si="19"/>
        <v>2345</v>
      </c>
    </row>
    <row r="110" spans="1:16">
      <c r="A110" s="300"/>
      <c r="B110" s="300"/>
      <c r="C110" s="312" t="s">
        <v>20298</v>
      </c>
      <c r="D110" s="300">
        <f t="shared" ca="1" si="10"/>
        <v>6</v>
      </c>
      <c r="E110" s="300">
        <f t="shared" ca="1" si="11"/>
        <v>6</v>
      </c>
      <c r="F110" s="300">
        <f t="shared" ca="1" si="12"/>
        <v>6</v>
      </c>
      <c r="G110" s="300">
        <f t="shared" ca="1" si="13"/>
        <v>0</v>
      </c>
      <c r="H110" s="300"/>
      <c r="I110" s="300"/>
      <c r="J110" s="450" t="s">
        <v>19144</v>
      </c>
      <c r="K110" s="857" t="str">
        <f t="shared" ca="1" si="15"/>
        <v>$F$2346:$F$2351</v>
      </c>
      <c r="L110" s="857" t="str">
        <f t="shared" ca="1" si="14"/>
        <v>$K$2346:$K$2351</v>
      </c>
      <c r="M110" s="450" t="str">
        <f t="shared" ca="1" si="16"/>
        <v>$T$2346:$T$2351</v>
      </c>
      <c r="N110" s="450" t="str">
        <f t="shared" ca="1" si="17"/>
        <v>$U$2346:$U$2351</v>
      </c>
      <c r="O110" s="450">
        <f t="shared" ca="1" si="18"/>
        <v>2346</v>
      </c>
      <c r="P110" s="450">
        <f t="shared" ca="1" si="19"/>
        <v>2351</v>
      </c>
    </row>
    <row r="111" spans="1:16">
      <c r="A111" s="300"/>
      <c r="B111" s="300"/>
      <c r="C111" s="312" t="s">
        <v>20299</v>
      </c>
      <c r="D111" s="300">
        <f t="shared" ca="1" si="10"/>
        <v>3</v>
      </c>
      <c r="E111" s="300">
        <f t="shared" ca="1" si="11"/>
        <v>2</v>
      </c>
      <c r="F111" s="300">
        <f t="shared" ca="1" si="12"/>
        <v>1</v>
      </c>
      <c r="G111" s="300">
        <f t="shared" ca="1" si="13"/>
        <v>1</v>
      </c>
      <c r="H111" s="300"/>
      <c r="I111" s="300"/>
      <c r="J111" s="450" t="s">
        <v>19144</v>
      </c>
      <c r="K111" s="857" t="str">
        <f t="shared" ca="1" si="15"/>
        <v>$F$2352:$F$2354</v>
      </c>
      <c r="L111" s="857" t="str">
        <f t="shared" ca="1" si="14"/>
        <v>$K$2352:$K$2354</v>
      </c>
      <c r="M111" s="450" t="str">
        <f t="shared" ca="1" si="16"/>
        <v>$T$2352:$T$2354</v>
      </c>
      <c r="N111" s="450" t="str">
        <f t="shared" ca="1" si="17"/>
        <v>$U$2352:$U$2354</v>
      </c>
      <c r="O111" s="450">
        <f t="shared" ca="1" si="18"/>
        <v>2352</v>
      </c>
      <c r="P111" s="450">
        <f t="shared" ca="1" si="19"/>
        <v>2354</v>
      </c>
    </row>
    <row r="112" spans="1:16">
      <c r="A112" s="300"/>
      <c r="B112" s="300"/>
      <c r="C112" s="312" t="s">
        <v>20300</v>
      </c>
      <c r="D112" s="300">
        <f t="shared" ca="1" si="10"/>
        <v>4</v>
      </c>
      <c r="E112" s="300">
        <f t="shared" ca="1" si="11"/>
        <v>3</v>
      </c>
      <c r="F112" s="300">
        <f t="shared" ca="1" si="12"/>
        <v>0</v>
      </c>
      <c r="G112" s="300">
        <f t="shared" ca="1" si="13"/>
        <v>3</v>
      </c>
      <c r="H112" s="300"/>
      <c r="I112" s="300"/>
      <c r="J112" s="450" t="s">
        <v>19144</v>
      </c>
      <c r="K112" s="857" t="str">
        <f t="shared" ca="1" si="15"/>
        <v>$F$2355:$F$2358</v>
      </c>
      <c r="L112" s="857" t="str">
        <f t="shared" ca="1" si="14"/>
        <v>$K$2355:$K$2358</v>
      </c>
      <c r="M112" s="450" t="str">
        <f t="shared" ca="1" si="16"/>
        <v>$T$2355:$T$2358</v>
      </c>
      <c r="N112" s="450" t="str">
        <f t="shared" ca="1" si="17"/>
        <v>$U$2355:$U$2358</v>
      </c>
      <c r="O112" s="450">
        <f t="shared" ca="1" si="18"/>
        <v>2355</v>
      </c>
      <c r="P112" s="450">
        <f t="shared" ca="1" si="19"/>
        <v>2358</v>
      </c>
    </row>
    <row r="113" spans="1:16">
      <c r="A113" s="300"/>
      <c r="B113" s="300"/>
      <c r="C113" s="312" t="s">
        <v>20301</v>
      </c>
      <c r="D113" s="300">
        <f t="shared" ca="1" si="10"/>
        <v>4</v>
      </c>
      <c r="E113" s="300">
        <f t="shared" ca="1" si="11"/>
        <v>3</v>
      </c>
      <c r="F113" s="300">
        <f t="shared" ca="1" si="12"/>
        <v>0</v>
      </c>
      <c r="G113" s="300">
        <f t="shared" ca="1" si="13"/>
        <v>3</v>
      </c>
      <c r="H113" s="300"/>
      <c r="I113" s="300"/>
      <c r="J113" s="450" t="s">
        <v>19144</v>
      </c>
      <c r="K113" s="857" t="str">
        <f t="shared" ca="1" si="15"/>
        <v>$F$2359:$F$2362</v>
      </c>
      <c r="L113" s="857" t="str">
        <f t="shared" ca="1" si="14"/>
        <v>$K$2359:$K$2362</v>
      </c>
      <c r="M113" s="450" t="str">
        <f t="shared" ca="1" si="16"/>
        <v>$T$2359:$T$2362</v>
      </c>
      <c r="N113" s="450" t="str">
        <f t="shared" ca="1" si="17"/>
        <v>$U$2359:$U$2362</v>
      </c>
      <c r="O113" s="450">
        <f t="shared" ca="1" si="18"/>
        <v>2359</v>
      </c>
      <c r="P113" s="450">
        <f t="shared" ca="1" si="19"/>
        <v>2362</v>
      </c>
    </row>
    <row r="114" spans="1:16">
      <c r="A114" s="300"/>
      <c r="B114" s="300"/>
      <c r="C114" s="312" t="s">
        <v>20302</v>
      </c>
      <c r="D114" s="300">
        <f t="shared" ca="1" si="10"/>
        <v>3</v>
      </c>
      <c r="E114" s="300">
        <f t="shared" ca="1" si="11"/>
        <v>2</v>
      </c>
      <c r="F114" s="300">
        <f t="shared" ca="1" si="12"/>
        <v>0</v>
      </c>
      <c r="G114" s="300">
        <f t="shared" ca="1" si="13"/>
        <v>2</v>
      </c>
      <c r="H114" s="300"/>
      <c r="I114" s="300"/>
      <c r="J114" s="450" t="s">
        <v>19144</v>
      </c>
      <c r="K114" s="857" t="str">
        <f t="shared" ca="1" si="15"/>
        <v>$F$2363:$F$2365</v>
      </c>
      <c r="L114" s="857" t="str">
        <f t="shared" ca="1" si="14"/>
        <v>$K$2363:$K$2365</v>
      </c>
      <c r="M114" s="450" t="str">
        <f t="shared" ca="1" si="16"/>
        <v>$T$2363:$T$2365</v>
      </c>
      <c r="N114" s="450" t="str">
        <f t="shared" ca="1" si="17"/>
        <v>$U$2363:$U$2365</v>
      </c>
      <c r="O114" s="450">
        <f t="shared" ca="1" si="18"/>
        <v>2363</v>
      </c>
      <c r="P114" s="450">
        <f t="shared" ca="1" si="19"/>
        <v>2365</v>
      </c>
    </row>
    <row r="115" spans="1:16">
      <c r="A115" s="300"/>
      <c r="B115" s="300"/>
      <c r="C115" s="312" t="s">
        <v>7913</v>
      </c>
      <c r="D115" s="300">
        <f t="shared" ca="1" si="10"/>
        <v>8</v>
      </c>
      <c r="E115" s="300">
        <f t="shared" ca="1" si="11"/>
        <v>8</v>
      </c>
      <c r="F115" s="300">
        <f t="shared" ca="1" si="12"/>
        <v>8</v>
      </c>
      <c r="G115" s="300">
        <f t="shared" ca="1" si="13"/>
        <v>0</v>
      </c>
      <c r="H115" s="300"/>
      <c r="I115" s="300"/>
      <c r="J115" s="450" t="s">
        <v>19144</v>
      </c>
      <c r="K115" s="857" t="str">
        <f t="shared" ca="1" si="15"/>
        <v>$F$2366:$F$2373</v>
      </c>
      <c r="L115" s="857" t="str">
        <f t="shared" ca="1" si="14"/>
        <v>$K$2366:$K$2373</v>
      </c>
      <c r="M115" s="450" t="str">
        <f t="shared" ca="1" si="16"/>
        <v>$T$2366:$T$2373</v>
      </c>
      <c r="N115" s="450" t="str">
        <f t="shared" ca="1" si="17"/>
        <v>$U$2366:$U$2373</v>
      </c>
      <c r="O115" s="450">
        <f t="shared" ca="1" si="18"/>
        <v>2366</v>
      </c>
      <c r="P115" s="450">
        <f t="shared" ca="1" si="19"/>
        <v>2373</v>
      </c>
    </row>
    <row r="116" spans="1:16">
      <c r="A116" s="300"/>
      <c r="B116" s="300"/>
      <c r="C116" s="312" t="s">
        <v>20303</v>
      </c>
      <c r="D116" s="300">
        <f t="shared" ca="1" si="10"/>
        <v>20</v>
      </c>
      <c r="E116" s="300">
        <f t="shared" ca="1" si="11"/>
        <v>20</v>
      </c>
      <c r="F116" s="300">
        <f t="shared" ca="1" si="12"/>
        <v>20</v>
      </c>
      <c r="G116" s="300">
        <f t="shared" ca="1" si="13"/>
        <v>0</v>
      </c>
      <c r="H116" s="300"/>
      <c r="I116" s="300"/>
      <c r="J116" s="450" t="s">
        <v>19144</v>
      </c>
      <c r="K116" s="857" t="str">
        <f t="shared" ca="1" si="15"/>
        <v>$F$2374:$F$2393</v>
      </c>
      <c r="L116" s="857" t="str">
        <f t="shared" ca="1" si="14"/>
        <v>$K$2374:$K$2393</v>
      </c>
      <c r="M116" s="450" t="str">
        <f t="shared" ca="1" si="16"/>
        <v>$T$2374:$T$2393</v>
      </c>
      <c r="N116" s="450" t="str">
        <f t="shared" ca="1" si="17"/>
        <v>$U$2374:$U$2393</v>
      </c>
      <c r="O116" s="450">
        <f t="shared" ca="1" si="18"/>
        <v>2374</v>
      </c>
      <c r="P116" s="450">
        <f t="shared" ca="1" si="19"/>
        <v>2393</v>
      </c>
    </row>
    <row r="117" spans="1:16">
      <c r="A117" s="300"/>
      <c r="B117" s="300"/>
      <c r="C117" s="312" t="s">
        <v>20304</v>
      </c>
      <c r="D117" s="300">
        <f t="shared" ca="1" si="10"/>
        <v>341</v>
      </c>
      <c r="E117" s="300">
        <f t="shared" ca="1" si="11"/>
        <v>330</v>
      </c>
      <c r="F117" s="300">
        <f t="shared" ca="1" si="12"/>
        <v>262</v>
      </c>
      <c r="G117" s="300">
        <f t="shared" ca="1" si="13"/>
        <v>68</v>
      </c>
      <c r="H117" s="300"/>
      <c r="I117" s="300"/>
      <c r="J117" s="450" t="s">
        <v>19144</v>
      </c>
      <c r="K117" s="857" t="str">
        <f t="shared" ca="1" si="15"/>
        <v>$F$2462:$F$2802</v>
      </c>
      <c r="L117" s="857" t="str">
        <f t="shared" ca="1" si="14"/>
        <v>$K$2462:$K$2802</v>
      </c>
      <c r="M117" s="450" t="str">
        <f t="shared" ca="1" si="16"/>
        <v>$T$2462:$T$2802</v>
      </c>
      <c r="N117" s="450" t="str">
        <f t="shared" ca="1" si="17"/>
        <v>$U$2462:$U$2802</v>
      </c>
      <c r="O117" s="450">
        <f t="shared" ca="1" si="18"/>
        <v>2462</v>
      </c>
      <c r="P117" s="450">
        <f t="shared" ca="1" si="19"/>
        <v>2802</v>
      </c>
    </row>
    <row r="118" spans="1:16">
      <c r="A118" s="300"/>
      <c r="B118" s="300"/>
      <c r="C118" s="312" t="s">
        <v>3266</v>
      </c>
      <c r="D118" s="300">
        <f t="shared" ca="1" si="10"/>
        <v>19</v>
      </c>
      <c r="E118" s="300">
        <f t="shared" ca="1" si="11"/>
        <v>19</v>
      </c>
      <c r="F118" s="300">
        <f t="shared" ca="1" si="12"/>
        <v>19</v>
      </c>
      <c r="G118" s="300">
        <f t="shared" ca="1" si="13"/>
        <v>0</v>
      </c>
      <c r="H118" s="300"/>
      <c r="I118" s="300"/>
      <c r="J118" s="450" t="s">
        <v>19144</v>
      </c>
      <c r="K118" s="857" t="str">
        <f t="shared" ca="1" si="15"/>
        <v>$F$2803:$F$2821</v>
      </c>
      <c r="L118" s="857" t="str">
        <f t="shared" ca="1" si="14"/>
        <v>$K$2803:$K$2821</v>
      </c>
      <c r="M118" s="450" t="str">
        <f t="shared" ca="1" si="16"/>
        <v>$T$2803:$T$2821</v>
      </c>
      <c r="N118" s="450" t="str">
        <f t="shared" ca="1" si="17"/>
        <v>$U$2803:$U$2821</v>
      </c>
      <c r="O118" s="450">
        <f t="shared" ca="1" si="18"/>
        <v>2803</v>
      </c>
      <c r="P118" s="450">
        <f t="shared" ca="1" si="19"/>
        <v>2821</v>
      </c>
    </row>
    <row r="119" spans="1:16">
      <c r="A119" s="300"/>
      <c r="B119" s="300"/>
      <c r="C119" s="312" t="s">
        <v>20305</v>
      </c>
      <c r="D119" s="300">
        <f t="shared" ca="1" si="10"/>
        <v>3</v>
      </c>
      <c r="E119" s="300">
        <f t="shared" ca="1" si="11"/>
        <v>3</v>
      </c>
      <c r="F119" s="300">
        <f t="shared" ca="1" si="12"/>
        <v>3</v>
      </c>
      <c r="G119" s="300">
        <f t="shared" ca="1" si="13"/>
        <v>0</v>
      </c>
      <c r="H119" s="300"/>
      <c r="I119" s="300"/>
      <c r="J119" s="450" t="s">
        <v>19144</v>
      </c>
      <c r="K119" s="857" t="str">
        <f t="shared" ca="1" si="15"/>
        <v>$F$2822:$F$2824</v>
      </c>
      <c r="L119" s="857" t="str">
        <f t="shared" ca="1" si="14"/>
        <v>$K$2822:$K$2824</v>
      </c>
      <c r="M119" s="450" t="str">
        <f t="shared" ca="1" si="16"/>
        <v>$T$2822:$T$2824</v>
      </c>
      <c r="N119" s="450" t="str">
        <f t="shared" ca="1" si="17"/>
        <v>$U$2822:$U$2824</v>
      </c>
      <c r="O119" s="450">
        <f t="shared" ca="1" si="18"/>
        <v>2822</v>
      </c>
      <c r="P119" s="450">
        <f t="shared" ca="1" si="19"/>
        <v>2824</v>
      </c>
    </row>
    <row r="120" spans="1:16">
      <c r="A120" s="300"/>
      <c r="B120" s="300"/>
      <c r="C120" s="312" t="s">
        <v>20306</v>
      </c>
      <c r="D120" s="300">
        <f t="shared" ca="1" si="10"/>
        <v>11</v>
      </c>
      <c r="E120" s="300">
        <f t="shared" ca="1" si="11"/>
        <v>11</v>
      </c>
      <c r="F120" s="300">
        <f t="shared" ca="1" si="12"/>
        <v>11</v>
      </c>
      <c r="G120" s="300">
        <f t="shared" ca="1" si="13"/>
        <v>0</v>
      </c>
      <c r="H120" s="300"/>
      <c r="I120" s="300"/>
      <c r="J120" s="450" t="s">
        <v>19144</v>
      </c>
      <c r="K120" s="857" t="str">
        <f t="shared" ca="1" si="15"/>
        <v>$F$2825:$F$2835</v>
      </c>
      <c r="L120" s="857" t="str">
        <f t="shared" ca="1" si="14"/>
        <v>$K$2825:$K$2835</v>
      </c>
      <c r="M120" s="450" t="str">
        <f t="shared" ca="1" si="16"/>
        <v>$T$2825:$T$2835</v>
      </c>
      <c r="N120" s="450" t="str">
        <f t="shared" ca="1" si="17"/>
        <v>$U$2825:$U$2835</v>
      </c>
      <c r="O120" s="450">
        <f t="shared" ca="1" si="18"/>
        <v>2825</v>
      </c>
      <c r="P120" s="450">
        <f t="shared" ca="1" si="19"/>
        <v>2835</v>
      </c>
    </row>
    <row r="121" spans="1:16">
      <c r="A121" s="300"/>
      <c r="B121" s="300"/>
      <c r="C121" s="312" t="s">
        <v>20307</v>
      </c>
      <c r="D121" s="300">
        <f t="shared" ca="1" si="10"/>
        <v>3</v>
      </c>
      <c r="E121" s="300">
        <f t="shared" ca="1" si="11"/>
        <v>3</v>
      </c>
      <c r="F121" s="300">
        <f t="shared" ca="1" si="12"/>
        <v>3</v>
      </c>
      <c r="G121" s="300">
        <f t="shared" ca="1" si="13"/>
        <v>0</v>
      </c>
      <c r="H121" s="300"/>
      <c r="I121" s="300"/>
      <c r="J121" s="450" t="s">
        <v>19144</v>
      </c>
      <c r="K121" s="857" t="str">
        <f t="shared" ca="1" si="15"/>
        <v>$F$2836:$F$2838</v>
      </c>
      <c r="L121" s="857" t="str">
        <f t="shared" ca="1" si="14"/>
        <v>$K$2836:$K$2838</v>
      </c>
      <c r="M121" s="450" t="str">
        <f t="shared" ca="1" si="16"/>
        <v>$T$2836:$T$2838</v>
      </c>
      <c r="N121" s="450" t="str">
        <f t="shared" ca="1" si="17"/>
        <v>$U$2836:$U$2838</v>
      </c>
      <c r="O121" s="450">
        <f t="shared" ca="1" si="18"/>
        <v>2836</v>
      </c>
      <c r="P121" s="450">
        <f t="shared" ca="1" si="19"/>
        <v>2838</v>
      </c>
    </row>
    <row r="122" spans="1:16">
      <c r="A122" s="300"/>
      <c r="B122" s="300"/>
      <c r="C122" s="312" t="s">
        <v>20308</v>
      </c>
      <c r="D122" s="300">
        <f t="shared" ca="1" si="10"/>
        <v>6</v>
      </c>
      <c r="E122" s="300">
        <f t="shared" ca="1" si="11"/>
        <v>5</v>
      </c>
      <c r="F122" s="300">
        <f t="shared" ca="1" si="12"/>
        <v>0</v>
      </c>
      <c r="G122" s="300">
        <f t="shared" ca="1" si="13"/>
        <v>5</v>
      </c>
      <c r="H122" s="300"/>
      <c r="I122" s="300"/>
      <c r="J122" s="450" t="s">
        <v>19144</v>
      </c>
      <c r="K122" s="857" t="str">
        <f t="shared" ca="1" si="15"/>
        <v>$F$2839:$F$2844</v>
      </c>
      <c r="L122" s="857" t="str">
        <f t="shared" ca="1" si="14"/>
        <v>$K$2839:$K$2844</v>
      </c>
      <c r="M122" s="450" t="str">
        <f t="shared" ca="1" si="16"/>
        <v>$T$2839:$T$2844</v>
      </c>
      <c r="N122" s="450" t="str">
        <f t="shared" ca="1" si="17"/>
        <v>$U$2839:$U$2844</v>
      </c>
      <c r="O122" s="450">
        <f t="shared" ca="1" si="18"/>
        <v>2839</v>
      </c>
      <c r="P122" s="450">
        <f t="shared" ca="1" si="19"/>
        <v>2844</v>
      </c>
    </row>
    <row r="123" spans="1:16">
      <c r="A123" s="300"/>
      <c r="B123" s="300"/>
      <c r="C123" s="312" t="s">
        <v>20309</v>
      </c>
      <c r="D123" s="300">
        <f t="shared" ca="1" si="10"/>
        <v>6</v>
      </c>
      <c r="E123" s="300">
        <f t="shared" ca="1" si="11"/>
        <v>5</v>
      </c>
      <c r="F123" s="300">
        <f t="shared" ca="1" si="12"/>
        <v>1</v>
      </c>
      <c r="G123" s="300">
        <f t="shared" ca="1" si="13"/>
        <v>4</v>
      </c>
      <c r="H123" s="300"/>
      <c r="I123" s="300"/>
      <c r="J123" s="450" t="s">
        <v>19144</v>
      </c>
      <c r="K123" s="857" t="str">
        <f t="shared" ca="1" si="15"/>
        <v>$F$2845:$F$2850</v>
      </c>
      <c r="L123" s="857" t="str">
        <f t="shared" ca="1" si="14"/>
        <v>$K$2845:$K$2850</v>
      </c>
      <c r="M123" s="450" t="str">
        <f t="shared" ca="1" si="16"/>
        <v>$T$2845:$T$2850</v>
      </c>
      <c r="N123" s="450" t="str">
        <f t="shared" ca="1" si="17"/>
        <v>$U$2845:$U$2850</v>
      </c>
      <c r="O123" s="450">
        <f t="shared" ca="1" si="18"/>
        <v>2845</v>
      </c>
      <c r="P123" s="450">
        <f t="shared" ca="1" si="19"/>
        <v>2850</v>
      </c>
    </row>
    <row r="124" spans="1:16">
      <c r="A124" s="300"/>
      <c r="B124" s="300"/>
      <c r="C124" s="312" t="s">
        <v>1163</v>
      </c>
      <c r="D124" s="300">
        <f t="shared" ca="1" si="10"/>
        <v>11</v>
      </c>
      <c r="E124" s="300">
        <f t="shared" ca="1" si="11"/>
        <v>11</v>
      </c>
      <c r="F124" s="300">
        <f t="shared" ca="1" si="12"/>
        <v>11</v>
      </c>
      <c r="G124" s="300">
        <f t="shared" ca="1" si="13"/>
        <v>0</v>
      </c>
      <c r="H124" s="300"/>
      <c r="I124" s="300"/>
      <c r="J124" s="450" t="s">
        <v>19144</v>
      </c>
      <c r="K124" s="857" t="str">
        <f t="shared" ca="1" si="15"/>
        <v>$F$2857:$F$2867</v>
      </c>
      <c r="L124" s="857" t="str">
        <f t="shared" ca="1" si="14"/>
        <v>$K$2857:$K$2867</v>
      </c>
      <c r="M124" s="450" t="str">
        <f t="shared" ca="1" si="16"/>
        <v>$T$2857:$T$2867</v>
      </c>
      <c r="N124" s="450" t="str">
        <f t="shared" ca="1" si="17"/>
        <v>$U$2857:$U$2867</v>
      </c>
      <c r="O124" s="450">
        <f t="shared" ca="1" si="18"/>
        <v>2857</v>
      </c>
      <c r="P124" s="450">
        <f t="shared" ca="1" si="19"/>
        <v>2867</v>
      </c>
    </row>
    <row r="125" spans="1:16">
      <c r="A125" s="300"/>
      <c r="B125" s="300"/>
      <c r="C125" s="312" t="s">
        <v>20310</v>
      </c>
      <c r="D125" s="300">
        <f t="shared" ca="1" si="10"/>
        <v>3</v>
      </c>
      <c r="E125" s="300">
        <f t="shared" ca="1" si="11"/>
        <v>3</v>
      </c>
      <c r="F125" s="300">
        <f t="shared" ca="1" si="12"/>
        <v>3</v>
      </c>
      <c r="G125" s="300">
        <f t="shared" ca="1" si="13"/>
        <v>0</v>
      </c>
      <c r="H125" s="300"/>
      <c r="I125" s="300"/>
      <c r="J125" s="450" t="s">
        <v>19144</v>
      </c>
      <c r="K125" s="857" t="str">
        <f t="shared" ca="1" si="15"/>
        <v>$F$2868:$F$2870</v>
      </c>
      <c r="L125" s="857" t="str">
        <f t="shared" ca="1" si="14"/>
        <v>$K$2868:$K$2870</v>
      </c>
      <c r="M125" s="450" t="str">
        <f t="shared" ca="1" si="16"/>
        <v>$T$2868:$T$2870</v>
      </c>
      <c r="N125" s="450" t="str">
        <f t="shared" ca="1" si="17"/>
        <v>$U$2868:$U$2870</v>
      </c>
      <c r="O125" s="450">
        <f t="shared" ca="1" si="18"/>
        <v>2868</v>
      </c>
      <c r="P125" s="450">
        <f t="shared" ca="1" si="19"/>
        <v>2870</v>
      </c>
    </row>
    <row r="126" spans="1:16">
      <c r="A126" s="300"/>
      <c r="B126" s="300"/>
      <c r="C126" s="312" t="s">
        <v>20311</v>
      </c>
      <c r="D126" s="300">
        <f t="shared" ca="1" si="10"/>
        <v>4</v>
      </c>
      <c r="E126" s="300">
        <f t="shared" ca="1" si="11"/>
        <v>3</v>
      </c>
      <c r="F126" s="300">
        <f t="shared" ca="1" si="12"/>
        <v>0</v>
      </c>
      <c r="G126" s="300">
        <f t="shared" ca="1" si="13"/>
        <v>3</v>
      </c>
      <c r="H126" s="300"/>
      <c r="I126" s="300"/>
      <c r="J126" s="450" t="s">
        <v>19144</v>
      </c>
      <c r="K126" s="857" t="str">
        <f t="shared" ca="1" si="15"/>
        <v>$F$2871:$F$2874</v>
      </c>
      <c r="L126" s="857" t="str">
        <f t="shared" ca="1" si="14"/>
        <v>$K$2871:$K$2874</v>
      </c>
      <c r="M126" s="450" t="str">
        <f t="shared" ca="1" si="16"/>
        <v>$T$2871:$T$2874</v>
      </c>
      <c r="N126" s="450" t="str">
        <f t="shared" ca="1" si="17"/>
        <v>$U$2871:$U$2874</v>
      </c>
      <c r="O126" s="450">
        <f t="shared" ca="1" si="18"/>
        <v>2871</v>
      </c>
      <c r="P126" s="450">
        <f t="shared" ca="1" si="19"/>
        <v>2874</v>
      </c>
    </row>
    <row r="127" spans="1:16">
      <c r="A127" s="300"/>
      <c r="B127" s="300"/>
      <c r="C127" s="312" t="s">
        <v>7415</v>
      </c>
      <c r="D127" s="300">
        <f t="shared" ca="1" si="10"/>
        <v>6</v>
      </c>
      <c r="E127" s="300">
        <f t="shared" ca="1" si="11"/>
        <v>5</v>
      </c>
      <c r="F127" s="300">
        <f t="shared" ca="1" si="12"/>
        <v>1</v>
      </c>
      <c r="G127" s="300">
        <f t="shared" ca="1" si="13"/>
        <v>4</v>
      </c>
      <c r="H127" s="300"/>
      <c r="I127" s="300"/>
      <c r="J127" s="450" t="s">
        <v>19144</v>
      </c>
      <c r="K127" s="857" t="str">
        <f t="shared" ca="1" si="15"/>
        <v>$F$2875:$F$2880</v>
      </c>
      <c r="L127" s="857" t="str">
        <f t="shared" ca="1" si="14"/>
        <v>$K$2875:$K$2880</v>
      </c>
      <c r="M127" s="450" t="str">
        <f t="shared" ca="1" si="16"/>
        <v>$T$2875:$T$2880</v>
      </c>
      <c r="N127" s="450" t="str">
        <f t="shared" ca="1" si="17"/>
        <v>$U$2875:$U$2880</v>
      </c>
      <c r="O127" s="450">
        <f t="shared" ca="1" si="18"/>
        <v>2875</v>
      </c>
      <c r="P127" s="450">
        <f t="shared" ca="1" si="19"/>
        <v>2880</v>
      </c>
    </row>
    <row r="128" spans="1:16">
      <c r="A128" s="300"/>
      <c r="B128" s="300"/>
      <c r="C128" s="312" t="s">
        <v>20312</v>
      </c>
      <c r="D128" s="300">
        <f t="shared" ca="1" si="10"/>
        <v>34</v>
      </c>
      <c r="E128" s="300">
        <f t="shared" ca="1" si="11"/>
        <v>34</v>
      </c>
      <c r="F128" s="300">
        <f t="shared" ca="1" si="12"/>
        <v>34</v>
      </c>
      <c r="G128" s="300">
        <f t="shared" ca="1" si="13"/>
        <v>0</v>
      </c>
      <c r="H128" s="300"/>
      <c r="I128" s="300"/>
      <c r="J128" s="450" t="s">
        <v>19144</v>
      </c>
      <c r="K128" s="857" t="str">
        <f t="shared" ca="1" si="15"/>
        <v>$F$2881:$F$2914</v>
      </c>
      <c r="L128" s="857" t="str">
        <f t="shared" ca="1" si="14"/>
        <v>$K$2881:$K$2914</v>
      </c>
      <c r="M128" s="450" t="str">
        <f t="shared" ca="1" si="16"/>
        <v>$T$2881:$T$2914</v>
      </c>
      <c r="N128" s="450" t="str">
        <f t="shared" ca="1" si="17"/>
        <v>$U$2881:$U$2914</v>
      </c>
      <c r="O128" s="450">
        <f t="shared" ca="1" si="18"/>
        <v>2881</v>
      </c>
      <c r="P128" s="450">
        <f t="shared" ca="1" si="19"/>
        <v>2914</v>
      </c>
    </row>
    <row r="129" spans="1:16">
      <c r="A129" s="300"/>
      <c r="B129" s="300"/>
      <c r="C129" s="312" t="s">
        <v>20313</v>
      </c>
      <c r="D129" s="300">
        <f t="shared" ca="1" si="10"/>
        <v>105</v>
      </c>
      <c r="E129" s="300">
        <f t="shared" ca="1" si="11"/>
        <v>98</v>
      </c>
      <c r="F129" s="300">
        <f t="shared" ca="1" si="12"/>
        <v>62</v>
      </c>
      <c r="G129" s="300">
        <f t="shared" ca="1" si="13"/>
        <v>36</v>
      </c>
      <c r="H129" s="300"/>
      <c r="I129" s="300"/>
      <c r="J129" s="450" t="s">
        <v>19144</v>
      </c>
      <c r="K129" s="857" t="str">
        <f t="shared" ca="1" si="15"/>
        <v>$F$2915:$F$3019</v>
      </c>
      <c r="L129" s="857" t="str">
        <f t="shared" ca="1" si="14"/>
        <v>$K$2915:$K$3019</v>
      </c>
      <c r="M129" s="450" t="str">
        <f t="shared" ca="1" si="16"/>
        <v>$T$2915:$T$3019</v>
      </c>
      <c r="N129" s="450" t="str">
        <f t="shared" ca="1" si="17"/>
        <v>$U$2915:$U$3019</v>
      </c>
      <c r="O129" s="450">
        <f t="shared" ca="1" si="18"/>
        <v>2915</v>
      </c>
      <c r="P129" s="450">
        <f t="shared" ca="1" si="19"/>
        <v>3019</v>
      </c>
    </row>
    <row r="130" spans="1:16">
      <c r="A130" s="300"/>
      <c r="B130" s="300"/>
      <c r="C130" s="312" t="s">
        <v>812</v>
      </c>
      <c r="D130" s="300">
        <f t="shared" ca="1" si="10"/>
        <v>7</v>
      </c>
      <c r="E130" s="300">
        <f t="shared" ca="1" si="11"/>
        <v>7</v>
      </c>
      <c r="F130" s="300">
        <f t="shared" ca="1" si="12"/>
        <v>7</v>
      </c>
      <c r="G130" s="300">
        <f t="shared" ca="1" si="13"/>
        <v>0</v>
      </c>
      <c r="H130" s="300"/>
      <c r="I130" s="300"/>
      <c r="J130" s="450" t="s">
        <v>19144</v>
      </c>
      <c r="K130" s="857" t="str">
        <f t="shared" ca="1" si="15"/>
        <v>$F$3020:$F$3026</v>
      </c>
      <c r="L130" s="857" t="str">
        <f t="shared" ca="1" si="14"/>
        <v>$K$3020:$K$3026</v>
      </c>
      <c r="M130" s="450" t="str">
        <f t="shared" ca="1" si="16"/>
        <v>$T$3020:$T$3026</v>
      </c>
      <c r="N130" s="450" t="str">
        <f t="shared" ca="1" si="17"/>
        <v>$U$3020:$U$3026</v>
      </c>
      <c r="O130" s="450">
        <f t="shared" ca="1" si="18"/>
        <v>3020</v>
      </c>
      <c r="P130" s="450">
        <f t="shared" ca="1" si="19"/>
        <v>3026</v>
      </c>
    </row>
    <row r="131" spans="1:16">
      <c r="A131" s="300"/>
      <c r="B131" s="300"/>
      <c r="C131" s="312" t="s">
        <v>20314</v>
      </c>
      <c r="D131" s="300">
        <f t="shared" ca="1" si="10"/>
        <v>5</v>
      </c>
      <c r="E131" s="300">
        <f t="shared" ca="1" si="11"/>
        <v>5</v>
      </c>
      <c r="F131" s="300">
        <f t="shared" ca="1" si="12"/>
        <v>5</v>
      </c>
      <c r="G131" s="300">
        <f t="shared" ca="1" si="13"/>
        <v>0</v>
      </c>
      <c r="H131" s="300"/>
      <c r="I131" s="300"/>
      <c r="J131" s="450" t="s">
        <v>19144</v>
      </c>
      <c r="K131" s="857" t="str">
        <f t="shared" ca="1" si="15"/>
        <v>$F$3027:$F$3031</v>
      </c>
      <c r="L131" s="857" t="str">
        <f t="shared" ca="1" si="14"/>
        <v>$K$3027:$K$3031</v>
      </c>
      <c r="M131" s="450" t="str">
        <f t="shared" ca="1" si="16"/>
        <v>$T$3027:$T$3031</v>
      </c>
      <c r="N131" s="450" t="str">
        <f t="shared" ca="1" si="17"/>
        <v>$U$3027:$U$3031</v>
      </c>
      <c r="O131" s="450">
        <f t="shared" ca="1" si="18"/>
        <v>3027</v>
      </c>
      <c r="P131" s="450">
        <f t="shared" ca="1" si="19"/>
        <v>3031</v>
      </c>
    </row>
    <row r="132" spans="1:16">
      <c r="A132" s="300"/>
      <c r="B132" s="300"/>
      <c r="C132" s="312" t="s">
        <v>18840</v>
      </c>
      <c r="D132" s="300">
        <f t="shared" ca="1" si="10"/>
        <v>17</v>
      </c>
      <c r="E132" s="300">
        <f t="shared" ca="1" si="11"/>
        <v>12</v>
      </c>
      <c r="F132" s="300">
        <f t="shared" ca="1" si="12"/>
        <v>1</v>
      </c>
      <c r="G132" s="300">
        <f t="shared" ca="1" si="13"/>
        <v>11</v>
      </c>
      <c r="H132" s="300"/>
      <c r="I132" s="300"/>
      <c r="J132" s="450" t="s">
        <v>19144</v>
      </c>
      <c r="K132" s="857" t="str">
        <f t="shared" ca="1" si="15"/>
        <v>$F$3032:$F$3048</v>
      </c>
      <c r="L132" s="857" t="str">
        <f t="shared" ca="1" si="14"/>
        <v>$K$3032:$K$3048</v>
      </c>
      <c r="M132" s="450" t="str">
        <f t="shared" ca="1" si="16"/>
        <v>$T$3032:$T$3048</v>
      </c>
      <c r="N132" s="450" t="str">
        <f t="shared" ca="1" si="17"/>
        <v>$U$3032:$U$3048</v>
      </c>
      <c r="O132" s="450">
        <f t="shared" ca="1" si="18"/>
        <v>3032</v>
      </c>
      <c r="P132" s="450">
        <f t="shared" ca="1" si="19"/>
        <v>3048</v>
      </c>
    </row>
    <row r="133" spans="1:16">
      <c r="A133" s="300"/>
      <c r="B133" s="300"/>
      <c r="C133" s="312" t="s">
        <v>7930</v>
      </c>
      <c r="D133" s="300">
        <f t="shared" ca="1" si="10"/>
        <v>16</v>
      </c>
      <c r="E133" s="300">
        <f t="shared" ca="1" si="11"/>
        <v>16</v>
      </c>
      <c r="F133" s="300">
        <f t="shared" ca="1" si="12"/>
        <v>16</v>
      </c>
      <c r="G133" s="300">
        <f t="shared" ca="1" si="13"/>
        <v>0</v>
      </c>
      <c r="H133" s="300"/>
      <c r="I133" s="300"/>
      <c r="J133" s="450" t="s">
        <v>19144</v>
      </c>
      <c r="K133" s="857" t="str">
        <f t="shared" ca="1" si="15"/>
        <v>$F$3049:$F$3064</v>
      </c>
      <c r="L133" s="857" t="str">
        <f t="shared" ca="1" si="14"/>
        <v>$K$3049:$K$3064</v>
      </c>
      <c r="M133" s="450" t="str">
        <f t="shared" ca="1" si="16"/>
        <v>$T$3049:$T$3064</v>
      </c>
      <c r="N133" s="450" t="str">
        <f t="shared" ca="1" si="17"/>
        <v>$U$3049:$U$3064</v>
      </c>
      <c r="O133" s="450">
        <f t="shared" ca="1" si="18"/>
        <v>3049</v>
      </c>
      <c r="P133" s="450">
        <f t="shared" ca="1" si="19"/>
        <v>3064</v>
      </c>
    </row>
    <row r="134" spans="1:16">
      <c r="A134" s="300"/>
      <c r="B134" s="300"/>
      <c r="C134" s="312" t="s">
        <v>20315</v>
      </c>
      <c r="D134" s="300">
        <f t="shared" ca="1" si="10"/>
        <v>4</v>
      </c>
      <c r="E134" s="300">
        <f t="shared" ca="1" si="11"/>
        <v>4</v>
      </c>
      <c r="F134" s="300">
        <f t="shared" ca="1" si="12"/>
        <v>4</v>
      </c>
      <c r="G134" s="300">
        <f t="shared" ca="1" si="13"/>
        <v>0</v>
      </c>
      <c r="H134" s="300"/>
      <c r="I134" s="300"/>
      <c r="J134" s="450" t="s">
        <v>19144</v>
      </c>
      <c r="K134" s="857" t="str">
        <f t="shared" ca="1" si="15"/>
        <v>$F$3065:$F$3068</v>
      </c>
      <c r="L134" s="857" t="str">
        <f t="shared" ca="1" si="14"/>
        <v>$K$3065:$K$3068</v>
      </c>
      <c r="M134" s="450" t="str">
        <f t="shared" ca="1" si="16"/>
        <v>$T$3065:$T$3068</v>
      </c>
      <c r="N134" s="450" t="str">
        <f t="shared" ca="1" si="17"/>
        <v>$U$3065:$U$3068</v>
      </c>
      <c r="O134" s="450">
        <f t="shared" ca="1" si="18"/>
        <v>3065</v>
      </c>
      <c r="P134" s="450">
        <f t="shared" ca="1" si="19"/>
        <v>3068</v>
      </c>
    </row>
    <row r="135" spans="1:16">
      <c r="A135" s="300"/>
      <c r="B135" s="300"/>
      <c r="C135" s="312" t="s">
        <v>20316</v>
      </c>
      <c r="D135" s="300">
        <f t="shared" ref="D135:D191" ca="1" si="20">COUNTA(INDIRECT(CONCATENATE("'",J135,"'!",K135)))</f>
        <v>84</v>
      </c>
      <c r="E135" s="300">
        <f t="shared" ref="E135:E191" ca="1" si="21">G135+F135</f>
        <v>84</v>
      </c>
      <c r="F135" s="300">
        <f t="shared" ref="F135:F191" ca="1" si="22">COUNTIF(INDIRECT(CONCATENATE("'",J135,"'!",M135)),"●")+COUNTIFS(INDIRECT(CONCATENATE("'",J135,"'!",M135)),"×",INDIRECT(CONCATENATE("'",J135,"'!",N135)),"●")</f>
        <v>84</v>
      </c>
      <c r="G135" s="300">
        <f t="shared" ref="G135:G191" ca="1" si="23">COUNTIF(INDIRECT(CONCATENATE("'",J135,"'!",M135)),"×")-COUNTIFS(INDIRECT(CONCATENATE("'",J135,"'!",M135)),"×",INDIRECT(CONCATENATE("'",J135,"'!",N135)),"●")</f>
        <v>0</v>
      </c>
      <c r="H135" s="300"/>
      <c r="I135" s="300"/>
      <c r="J135" s="450" t="s">
        <v>19144</v>
      </c>
      <c r="K135" s="857" t="str">
        <f t="shared" ca="1" si="15"/>
        <v>$F$3069:$F$3152</v>
      </c>
      <c r="L135" s="857" t="str">
        <f t="shared" ca="1" si="14"/>
        <v>$K$3069:$K$3152</v>
      </c>
      <c r="M135" s="450" t="str">
        <f t="shared" ca="1" si="16"/>
        <v>$T$3069:$T$3152</v>
      </c>
      <c r="N135" s="450" t="str">
        <f t="shared" ca="1" si="17"/>
        <v>$U$3069:$U$3152</v>
      </c>
      <c r="O135" s="450">
        <f t="shared" ca="1" si="18"/>
        <v>3069</v>
      </c>
      <c r="P135" s="450">
        <f t="shared" ca="1" si="19"/>
        <v>3152</v>
      </c>
    </row>
    <row r="136" spans="1:16">
      <c r="A136" s="300"/>
      <c r="B136" s="300"/>
      <c r="C136" s="312" t="s">
        <v>824</v>
      </c>
      <c r="D136" s="300">
        <f t="shared" ca="1" si="20"/>
        <v>7</v>
      </c>
      <c r="E136" s="300">
        <f t="shared" ca="1" si="21"/>
        <v>7</v>
      </c>
      <c r="F136" s="300">
        <f t="shared" ca="1" si="22"/>
        <v>7</v>
      </c>
      <c r="G136" s="300">
        <f t="shared" ca="1" si="23"/>
        <v>0</v>
      </c>
      <c r="H136" s="300"/>
      <c r="I136" s="300"/>
      <c r="J136" s="450" t="s">
        <v>19144</v>
      </c>
      <c r="K136" s="857" t="str">
        <f t="shared" ca="1" si="15"/>
        <v>$F$3153:$F$3159</v>
      </c>
      <c r="L136" s="857" t="str">
        <f t="shared" ca="1" si="14"/>
        <v>$K$3153:$K$3159</v>
      </c>
      <c r="M136" s="450" t="str">
        <f t="shared" ca="1" si="16"/>
        <v>$T$3153:$T$3159</v>
      </c>
      <c r="N136" s="450" t="str">
        <f t="shared" ca="1" si="17"/>
        <v>$U$3153:$U$3159</v>
      </c>
      <c r="O136" s="450">
        <f t="shared" ca="1" si="18"/>
        <v>3153</v>
      </c>
      <c r="P136" s="450">
        <f t="shared" ca="1" si="19"/>
        <v>3159</v>
      </c>
    </row>
    <row r="137" spans="1:16">
      <c r="A137" s="300"/>
      <c r="C137" s="312" t="s">
        <v>2417</v>
      </c>
      <c r="D137" s="300">
        <f t="shared" ca="1" si="20"/>
        <v>3</v>
      </c>
      <c r="E137" s="300">
        <f t="shared" ca="1" si="21"/>
        <v>3</v>
      </c>
      <c r="F137" s="300">
        <f t="shared" ca="1" si="22"/>
        <v>3</v>
      </c>
      <c r="G137" s="300">
        <f t="shared" ca="1" si="23"/>
        <v>0</v>
      </c>
      <c r="H137" s="300"/>
      <c r="I137" s="300"/>
      <c r="J137" s="450" t="s">
        <v>19144</v>
      </c>
      <c r="K137" s="857" t="str">
        <f t="shared" ca="1" si="15"/>
        <v>$F$3160:$F$3162</v>
      </c>
      <c r="L137" s="857" t="str">
        <f t="shared" ca="1" si="14"/>
        <v>$K$3160:$K$3162</v>
      </c>
      <c r="M137" s="450" t="str">
        <f t="shared" ca="1" si="16"/>
        <v>$T$3160:$T$3162</v>
      </c>
      <c r="N137" s="450" t="str">
        <f t="shared" ca="1" si="17"/>
        <v>$U$3160:$U$3162</v>
      </c>
      <c r="O137" s="450">
        <f t="shared" ca="1" si="18"/>
        <v>3160</v>
      </c>
      <c r="P137" s="450">
        <f t="shared" ca="1" si="19"/>
        <v>3162</v>
      </c>
    </row>
    <row r="138" spans="1:16">
      <c r="A138" s="300"/>
      <c r="C138" s="312" t="s">
        <v>2420</v>
      </c>
      <c r="D138" s="300">
        <f t="shared" ca="1" si="20"/>
        <v>32</v>
      </c>
      <c r="E138" s="300">
        <f t="shared" ca="1" si="21"/>
        <v>32</v>
      </c>
      <c r="F138" s="300">
        <f t="shared" ca="1" si="22"/>
        <v>32</v>
      </c>
      <c r="G138" s="300">
        <f t="shared" ca="1" si="23"/>
        <v>0</v>
      </c>
      <c r="H138" s="300"/>
      <c r="I138" s="300"/>
      <c r="J138" s="450" t="s">
        <v>19144</v>
      </c>
      <c r="K138" s="857" t="str">
        <f t="shared" ca="1" si="15"/>
        <v>$F$3163:$F$3194</v>
      </c>
      <c r="L138" s="857" t="str">
        <f t="shared" ref="L138:L208" ca="1" si="24">CONCATENATE("$",IF(K138=$J$3,$L$3,$L$4),"$",O138,":","$",IF(K138=$J$3,$L$3,$L$4),"$",P138)</f>
        <v>$K$3163:$K$3194</v>
      </c>
      <c r="M138" s="450" t="str">
        <f t="shared" ca="1" si="16"/>
        <v>$T$3163:$T$3194</v>
      </c>
      <c r="N138" s="450" t="str">
        <f t="shared" ca="1" si="17"/>
        <v>$U$3163:$U$3194</v>
      </c>
      <c r="O138" s="450">
        <f t="shared" ca="1" si="18"/>
        <v>3163</v>
      </c>
      <c r="P138" s="450">
        <f t="shared" ca="1" si="19"/>
        <v>3194</v>
      </c>
    </row>
    <row r="139" spans="1:16">
      <c r="A139" s="300"/>
      <c r="C139" s="312" t="s">
        <v>370</v>
      </c>
      <c r="D139" s="300">
        <f t="shared" ca="1" si="20"/>
        <v>16</v>
      </c>
      <c r="E139" s="300">
        <f t="shared" ca="1" si="21"/>
        <v>16</v>
      </c>
      <c r="F139" s="300">
        <f t="shared" ca="1" si="22"/>
        <v>16</v>
      </c>
      <c r="G139" s="300">
        <f t="shared" ca="1" si="23"/>
        <v>0</v>
      </c>
      <c r="H139" s="300"/>
      <c r="I139" s="300"/>
      <c r="J139" s="450" t="s">
        <v>19144</v>
      </c>
      <c r="K139" s="857" t="str">
        <f t="shared" ref="K139:K209" ca="1" si="25">CONCATENATE("$",IF(J139=$J$3,$K$3,$K$4),"$",O139,":","$",IF(J139=$J$3,$K$3,$K$4),"$",P139)</f>
        <v>$F$3195:$F$3210</v>
      </c>
      <c r="L139" s="857" t="str">
        <f t="shared" ca="1" si="24"/>
        <v>$K$3195:$K$3210</v>
      </c>
      <c r="M139" s="450" t="str">
        <f t="shared" ref="M139:M209" ca="1" si="26">CONCATENATE("$",IF(J139=$J$3,$M$3,$M$4),"$",O139,":","$",IF(J139=$J$3,$M$3,$M$4),"$",P139)</f>
        <v>$T$3195:$T$3210</v>
      </c>
      <c r="N139" s="450" t="str">
        <f t="shared" ref="N139:N209" ca="1" si="27">CONCATENATE("$",IF(J139=$J$3,$N$3,$N$4),"$",O139,":","$",IF(J139=$J$3,$N$3,$N$4),"$",P139)</f>
        <v>$U$3195:$U$3210</v>
      </c>
      <c r="O139" s="450">
        <f t="shared" ref="O139:O209" ca="1" si="28">MATCH($C139,INDIRECT(CONCATENATE("'",J139,"'!$D:$D")),0)</f>
        <v>3195</v>
      </c>
      <c r="P139" s="450">
        <f t="shared" ref="P139:P209" ca="1" si="29">MATCH("*",INDIRECT(CONCATENATE("'",$J139,"'!","D",$O139+1,":","D65535"),TRUE),0)+O139-1</f>
        <v>3210</v>
      </c>
    </row>
    <row r="140" spans="1:16">
      <c r="A140" s="300"/>
      <c r="C140" s="312" t="s">
        <v>4437</v>
      </c>
      <c r="D140" s="300">
        <f t="shared" ca="1" si="20"/>
        <v>13</v>
      </c>
      <c r="E140" s="300">
        <f t="shared" ca="1" si="21"/>
        <v>13</v>
      </c>
      <c r="F140" s="300">
        <f t="shared" ca="1" si="22"/>
        <v>11</v>
      </c>
      <c r="G140" s="300">
        <f t="shared" ca="1" si="23"/>
        <v>2</v>
      </c>
      <c r="H140" s="300"/>
      <c r="I140" s="300"/>
      <c r="J140" s="450" t="s">
        <v>19144</v>
      </c>
      <c r="K140" s="857" t="str">
        <f t="shared" ca="1" si="25"/>
        <v>$F$3211:$F$3223</v>
      </c>
      <c r="L140" s="857" t="str">
        <f t="shared" ca="1" si="24"/>
        <v>$K$3211:$K$3223</v>
      </c>
      <c r="M140" s="450" t="str">
        <f t="shared" ca="1" si="26"/>
        <v>$T$3211:$T$3223</v>
      </c>
      <c r="N140" s="450" t="str">
        <f t="shared" ca="1" si="27"/>
        <v>$U$3211:$U$3223</v>
      </c>
      <c r="O140" s="450">
        <f t="shared" ca="1" si="28"/>
        <v>3211</v>
      </c>
      <c r="P140" s="450">
        <f t="shared" ca="1" si="29"/>
        <v>3223</v>
      </c>
    </row>
    <row r="141" spans="1:16">
      <c r="A141" s="300"/>
      <c r="C141" s="312" t="s">
        <v>4446</v>
      </c>
      <c r="D141" s="300">
        <f t="shared" ca="1" si="20"/>
        <v>8</v>
      </c>
      <c r="E141" s="300">
        <f t="shared" ca="1" si="21"/>
        <v>8</v>
      </c>
      <c r="F141" s="300">
        <f t="shared" ca="1" si="22"/>
        <v>8</v>
      </c>
      <c r="G141" s="300">
        <f t="shared" ca="1" si="23"/>
        <v>0</v>
      </c>
      <c r="H141" s="300"/>
      <c r="I141" s="300"/>
      <c r="J141" s="450" t="s">
        <v>19144</v>
      </c>
      <c r="K141" s="857" t="str">
        <f t="shared" ca="1" si="25"/>
        <v>$F$3224:$F$3231</v>
      </c>
      <c r="L141" s="857" t="str">
        <f t="shared" ca="1" si="24"/>
        <v>$K$3224:$K$3231</v>
      </c>
      <c r="M141" s="450" t="str">
        <f t="shared" ca="1" si="26"/>
        <v>$T$3224:$T$3231</v>
      </c>
      <c r="N141" s="450" t="str">
        <f t="shared" ca="1" si="27"/>
        <v>$U$3224:$U$3231</v>
      </c>
      <c r="O141" s="450">
        <f t="shared" ca="1" si="28"/>
        <v>3224</v>
      </c>
      <c r="P141" s="450">
        <f t="shared" ca="1" si="29"/>
        <v>3231</v>
      </c>
    </row>
    <row r="142" spans="1:16">
      <c r="A142" s="300"/>
      <c r="C142" s="312" t="s">
        <v>4574</v>
      </c>
      <c r="D142" s="300">
        <f t="shared" ca="1" si="20"/>
        <v>5</v>
      </c>
      <c r="E142" s="300">
        <f t="shared" ca="1" si="21"/>
        <v>5</v>
      </c>
      <c r="F142" s="300">
        <f t="shared" ca="1" si="22"/>
        <v>5</v>
      </c>
      <c r="G142" s="300">
        <f t="shared" ca="1" si="23"/>
        <v>0</v>
      </c>
      <c r="H142" s="300"/>
      <c r="I142" s="300"/>
      <c r="J142" s="450" t="s">
        <v>19144</v>
      </c>
      <c r="K142" s="857" t="str">
        <f t="shared" ca="1" si="25"/>
        <v>$F$3232:$F$3236</v>
      </c>
      <c r="L142" s="857" t="str">
        <f t="shared" ca="1" si="24"/>
        <v>$K$3232:$K$3236</v>
      </c>
      <c r="M142" s="450" t="str">
        <f t="shared" ca="1" si="26"/>
        <v>$T$3232:$T$3236</v>
      </c>
      <c r="N142" s="450" t="str">
        <f t="shared" ca="1" si="27"/>
        <v>$U$3232:$U$3236</v>
      </c>
      <c r="O142" s="450">
        <f t="shared" ca="1" si="28"/>
        <v>3232</v>
      </c>
      <c r="P142" s="450">
        <f t="shared" ca="1" si="29"/>
        <v>3236</v>
      </c>
    </row>
    <row r="143" spans="1:16">
      <c r="A143" s="300"/>
      <c r="B143" s="300"/>
      <c r="C143" s="312" t="s">
        <v>20317</v>
      </c>
      <c r="D143" s="300">
        <f t="shared" ca="1" si="20"/>
        <v>7</v>
      </c>
      <c r="E143" s="300">
        <f t="shared" ca="1" si="21"/>
        <v>7</v>
      </c>
      <c r="F143" s="300">
        <f t="shared" ca="1" si="22"/>
        <v>7</v>
      </c>
      <c r="G143" s="300">
        <f t="shared" ca="1" si="23"/>
        <v>0</v>
      </c>
      <c r="H143" s="300"/>
      <c r="I143" s="300"/>
      <c r="J143" s="450" t="s">
        <v>19144</v>
      </c>
      <c r="K143" s="857" t="str">
        <f t="shared" ca="1" si="25"/>
        <v>$F$3237:$F$3243</v>
      </c>
      <c r="L143" s="857" t="str">
        <f t="shared" ca="1" si="24"/>
        <v>$K$3237:$K$3243</v>
      </c>
      <c r="M143" s="450" t="str">
        <f t="shared" ca="1" si="26"/>
        <v>$T$3237:$T$3243</v>
      </c>
      <c r="N143" s="450" t="str">
        <f t="shared" ca="1" si="27"/>
        <v>$U$3237:$U$3243</v>
      </c>
      <c r="O143" s="450">
        <f t="shared" ca="1" si="28"/>
        <v>3237</v>
      </c>
      <c r="P143" s="450">
        <f t="shared" ca="1" si="29"/>
        <v>3243</v>
      </c>
    </row>
    <row r="144" spans="1:16">
      <c r="A144" s="300"/>
      <c r="B144" s="300"/>
      <c r="C144" s="312" t="s">
        <v>2707</v>
      </c>
      <c r="D144" s="300">
        <f t="shared" ca="1" si="20"/>
        <v>32</v>
      </c>
      <c r="E144" s="300">
        <f t="shared" ca="1" si="21"/>
        <v>32</v>
      </c>
      <c r="F144" s="300">
        <f t="shared" ca="1" si="22"/>
        <v>32</v>
      </c>
      <c r="G144" s="300">
        <f t="shared" ca="1" si="23"/>
        <v>0</v>
      </c>
      <c r="H144" s="300"/>
      <c r="I144" s="300"/>
      <c r="J144" s="450" t="s">
        <v>19144</v>
      </c>
      <c r="K144" s="857" t="str">
        <f t="shared" ca="1" si="25"/>
        <v>$F$3244:$F$3275</v>
      </c>
      <c r="L144" s="857" t="str">
        <f t="shared" ca="1" si="24"/>
        <v>$K$3244:$K$3275</v>
      </c>
      <c r="M144" s="450" t="str">
        <f t="shared" ca="1" si="26"/>
        <v>$T$3244:$T$3275</v>
      </c>
      <c r="N144" s="450" t="str">
        <f t="shared" ca="1" si="27"/>
        <v>$U$3244:$U$3275</v>
      </c>
      <c r="O144" s="450">
        <f t="shared" ca="1" si="28"/>
        <v>3244</v>
      </c>
      <c r="P144" s="450">
        <f t="shared" ca="1" si="29"/>
        <v>3275</v>
      </c>
    </row>
    <row r="145" spans="1:16">
      <c r="A145" s="300"/>
      <c r="B145" s="300"/>
      <c r="C145" s="312" t="s">
        <v>2459</v>
      </c>
      <c r="D145" s="300">
        <f t="shared" ca="1" si="20"/>
        <v>4</v>
      </c>
      <c r="E145" s="300">
        <f t="shared" ca="1" si="21"/>
        <v>4</v>
      </c>
      <c r="F145" s="300">
        <f t="shared" ca="1" si="22"/>
        <v>4</v>
      </c>
      <c r="G145" s="300">
        <f t="shared" ca="1" si="23"/>
        <v>0</v>
      </c>
      <c r="H145" s="300"/>
      <c r="I145" s="300"/>
      <c r="J145" s="450" t="s">
        <v>19144</v>
      </c>
      <c r="K145" s="857" t="str">
        <f t="shared" ca="1" si="25"/>
        <v>$F$3276:$F$3279</v>
      </c>
      <c r="L145" s="857" t="str">
        <f t="shared" ca="1" si="24"/>
        <v>$K$3276:$K$3279</v>
      </c>
      <c r="M145" s="450" t="str">
        <f t="shared" ca="1" si="26"/>
        <v>$T$3276:$T$3279</v>
      </c>
      <c r="N145" s="450" t="str">
        <f t="shared" ca="1" si="27"/>
        <v>$U$3276:$U$3279</v>
      </c>
      <c r="O145" s="450">
        <f t="shared" ca="1" si="28"/>
        <v>3276</v>
      </c>
      <c r="P145" s="450">
        <f t="shared" ca="1" si="29"/>
        <v>3279</v>
      </c>
    </row>
    <row r="146" spans="1:16">
      <c r="A146" s="300"/>
      <c r="B146" s="300"/>
      <c r="C146" s="312" t="s">
        <v>20318</v>
      </c>
      <c r="D146" s="300">
        <f t="shared" ca="1" si="20"/>
        <v>5</v>
      </c>
      <c r="E146" s="300">
        <f t="shared" ca="1" si="21"/>
        <v>5</v>
      </c>
      <c r="F146" s="300">
        <f t="shared" ca="1" si="22"/>
        <v>5</v>
      </c>
      <c r="G146" s="300">
        <f t="shared" ca="1" si="23"/>
        <v>0</v>
      </c>
      <c r="H146" s="300"/>
      <c r="I146" s="300"/>
      <c r="J146" s="450" t="s">
        <v>19144</v>
      </c>
      <c r="K146" s="857" t="str">
        <f t="shared" ca="1" si="25"/>
        <v>$F$3280:$F$3284</v>
      </c>
      <c r="L146" s="857" t="str">
        <f t="shared" ca="1" si="24"/>
        <v>$K$3280:$K$3284</v>
      </c>
      <c r="M146" s="450" t="str">
        <f t="shared" ca="1" si="26"/>
        <v>$T$3280:$T$3284</v>
      </c>
      <c r="N146" s="450" t="str">
        <f t="shared" ca="1" si="27"/>
        <v>$U$3280:$U$3284</v>
      </c>
      <c r="O146" s="450">
        <f t="shared" ca="1" si="28"/>
        <v>3280</v>
      </c>
      <c r="P146" s="450">
        <f t="shared" ca="1" si="29"/>
        <v>3284</v>
      </c>
    </row>
    <row r="147" spans="1:16">
      <c r="A147" s="300"/>
      <c r="B147" s="300"/>
      <c r="C147" s="312" t="s">
        <v>20319</v>
      </c>
      <c r="D147" s="300">
        <f t="shared" ca="1" si="20"/>
        <v>6</v>
      </c>
      <c r="E147" s="300">
        <f t="shared" ca="1" si="21"/>
        <v>6</v>
      </c>
      <c r="F147" s="300">
        <f t="shared" ca="1" si="22"/>
        <v>6</v>
      </c>
      <c r="G147" s="300">
        <f t="shared" ca="1" si="23"/>
        <v>0</v>
      </c>
      <c r="H147" s="300"/>
      <c r="I147" s="300"/>
      <c r="J147" s="450" t="s">
        <v>19144</v>
      </c>
      <c r="K147" s="857" t="str">
        <f t="shared" ca="1" si="25"/>
        <v>$F$3285:$F$3290</v>
      </c>
      <c r="L147" s="857" t="str">
        <f t="shared" ca="1" si="24"/>
        <v>$K$3285:$K$3290</v>
      </c>
      <c r="M147" s="450" t="str">
        <f t="shared" ca="1" si="26"/>
        <v>$T$3285:$T$3290</v>
      </c>
      <c r="N147" s="450" t="str">
        <f t="shared" ca="1" si="27"/>
        <v>$U$3285:$U$3290</v>
      </c>
      <c r="O147" s="450">
        <f t="shared" ca="1" si="28"/>
        <v>3285</v>
      </c>
      <c r="P147" s="450">
        <f t="shared" ca="1" si="29"/>
        <v>3290</v>
      </c>
    </row>
    <row r="148" spans="1:16">
      <c r="A148" s="300"/>
      <c r="B148" s="300"/>
      <c r="C148" s="312" t="s">
        <v>2119</v>
      </c>
      <c r="D148" s="300">
        <f t="shared" ca="1" si="20"/>
        <v>23</v>
      </c>
      <c r="E148" s="300">
        <f t="shared" ca="1" si="21"/>
        <v>23</v>
      </c>
      <c r="F148" s="300">
        <f t="shared" ca="1" si="22"/>
        <v>23</v>
      </c>
      <c r="G148" s="300">
        <f t="shared" ca="1" si="23"/>
        <v>0</v>
      </c>
      <c r="H148" s="300"/>
      <c r="I148" s="300"/>
      <c r="J148" s="450" t="s">
        <v>19144</v>
      </c>
      <c r="K148" s="857" t="str">
        <f t="shared" ca="1" si="25"/>
        <v>$F$3291:$F$3313</v>
      </c>
      <c r="L148" s="857" t="str">
        <f t="shared" ca="1" si="24"/>
        <v>$K$3291:$K$3313</v>
      </c>
      <c r="M148" s="450" t="str">
        <f t="shared" ca="1" si="26"/>
        <v>$T$3291:$T$3313</v>
      </c>
      <c r="N148" s="450" t="str">
        <f t="shared" ca="1" si="27"/>
        <v>$U$3291:$U$3313</v>
      </c>
      <c r="O148" s="450">
        <f t="shared" ca="1" si="28"/>
        <v>3291</v>
      </c>
      <c r="P148" s="450">
        <f t="shared" ca="1" si="29"/>
        <v>3313</v>
      </c>
    </row>
    <row r="149" spans="1:16">
      <c r="A149" s="300"/>
      <c r="B149" s="300"/>
      <c r="C149" s="312" t="s">
        <v>3749</v>
      </c>
      <c r="D149" s="300">
        <f t="shared" ca="1" si="20"/>
        <v>3</v>
      </c>
      <c r="E149" s="300">
        <f t="shared" ca="1" si="21"/>
        <v>3</v>
      </c>
      <c r="F149" s="300">
        <f t="shared" ca="1" si="22"/>
        <v>3</v>
      </c>
      <c r="G149" s="300">
        <f t="shared" ca="1" si="23"/>
        <v>0</v>
      </c>
      <c r="H149" s="300"/>
      <c r="I149" s="300"/>
      <c r="J149" s="450" t="s">
        <v>19144</v>
      </c>
      <c r="K149" s="857" t="str">
        <f t="shared" ca="1" si="25"/>
        <v>$F$3314:$F$3316</v>
      </c>
      <c r="L149" s="857" t="str">
        <f t="shared" ca="1" si="24"/>
        <v>$K$3314:$K$3316</v>
      </c>
      <c r="M149" s="450" t="str">
        <f t="shared" ca="1" si="26"/>
        <v>$T$3314:$T$3316</v>
      </c>
      <c r="N149" s="450" t="str">
        <f t="shared" ca="1" si="27"/>
        <v>$U$3314:$U$3316</v>
      </c>
      <c r="O149" s="450">
        <f t="shared" ca="1" si="28"/>
        <v>3314</v>
      </c>
      <c r="P149" s="450">
        <f t="shared" ca="1" si="29"/>
        <v>3316</v>
      </c>
    </row>
    <row r="150" spans="1:16">
      <c r="A150" s="300"/>
      <c r="B150" s="300"/>
      <c r="C150" s="312" t="s">
        <v>3752</v>
      </c>
      <c r="D150" s="300">
        <f t="shared" ca="1" si="20"/>
        <v>16</v>
      </c>
      <c r="E150" s="300">
        <f t="shared" ca="1" si="21"/>
        <v>16</v>
      </c>
      <c r="F150" s="300">
        <f t="shared" ca="1" si="22"/>
        <v>16</v>
      </c>
      <c r="G150" s="300">
        <f t="shared" ca="1" si="23"/>
        <v>0</v>
      </c>
      <c r="H150" s="300"/>
      <c r="I150" s="300"/>
      <c r="J150" s="450" t="s">
        <v>19144</v>
      </c>
      <c r="K150" s="857" t="str">
        <f t="shared" ca="1" si="25"/>
        <v>$F$3317:$F$3332</v>
      </c>
      <c r="L150" s="857" t="str">
        <f t="shared" ca="1" si="24"/>
        <v>$K$3317:$K$3332</v>
      </c>
      <c r="M150" s="450" t="str">
        <f t="shared" ca="1" si="26"/>
        <v>$T$3317:$T$3332</v>
      </c>
      <c r="N150" s="450" t="str">
        <f t="shared" ca="1" si="27"/>
        <v>$U$3317:$U$3332</v>
      </c>
      <c r="O150" s="450">
        <f t="shared" ca="1" si="28"/>
        <v>3317</v>
      </c>
      <c r="P150" s="450">
        <f t="shared" ca="1" si="29"/>
        <v>3332</v>
      </c>
    </row>
    <row r="151" spans="1:16">
      <c r="A151" s="300"/>
      <c r="B151" s="300"/>
      <c r="C151" s="312" t="s">
        <v>1804</v>
      </c>
      <c r="D151" s="300">
        <f t="shared" ca="1" si="20"/>
        <v>2</v>
      </c>
      <c r="E151" s="300">
        <f t="shared" ca="1" si="21"/>
        <v>2</v>
      </c>
      <c r="F151" s="300">
        <f t="shared" ca="1" si="22"/>
        <v>2</v>
      </c>
      <c r="G151" s="300">
        <f t="shared" ca="1" si="23"/>
        <v>0</v>
      </c>
      <c r="H151" s="300"/>
      <c r="I151" s="300"/>
      <c r="J151" s="450" t="s">
        <v>19144</v>
      </c>
      <c r="K151" s="857" t="str">
        <f t="shared" ca="1" si="25"/>
        <v>$F$3333:$F$3334</v>
      </c>
      <c r="L151" s="857" t="str">
        <f t="shared" ca="1" si="24"/>
        <v>$K$3333:$K$3334</v>
      </c>
      <c r="M151" s="450" t="str">
        <f t="shared" ca="1" si="26"/>
        <v>$T$3333:$T$3334</v>
      </c>
      <c r="N151" s="450" t="str">
        <f t="shared" ca="1" si="27"/>
        <v>$U$3333:$U$3334</v>
      </c>
      <c r="O151" s="450">
        <f t="shared" ca="1" si="28"/>
        <v>3333</v>
      </c>
      <c r="P151" s="450">
        <f t="shared" ca="1" si="29"/>
        <v>3334</v>
      </c>
    </row>
    <row r="152" spans="1:16">
      <c r="A152" s="300"/>
      <c r="B152" s="300"/>
      <c r="C152" s="312" t="s">
        <v>3154</v>
      </c>
      <c r="D152" s="300">
        <f t="shared" ca="1" si="20"/>
        <v>2</v>
      </c>
      <c r="E152" s="300">
        <f t="shared" ca="1" si="21"/>
        <v>2</v>
      </c>
      <c r="F152" s="300">
        <f t="shared" ca="1" si="22"/>
        <v>2</v>
      </c>
      <c r="G152" s="300">
        <f t="shared" ca="1" si="23"/>
        <v>0</v>
      </c>
      <c r="H152" s="300"/>
      <c r="I152" s="300"/>
      <c r="J152" s="450" t="s">
        <v>19144</v>
      </c>
      <c r="K152" s="857" t="str">
        <f t="shared" ca="1" si="25"/>
        <v>$F$3335:$F$3336</v>
      </c>
      <c r="L152" s="857" t="str">
        <f t="shared" ca="1" si="24"/>
        <v>$K$3335:$K$3336</v>
      </c>
      <c r="M152" s="450" t="str">
        <f t="shared" ca="1" si="26"/>
        <v>$T$3335:$T$3336</v>
      </c>
      <c r="N152" s="450" t="str">
        <f t="shared" ca="1" si="27"/>
        <v>$U$3335:$U$3336</v>
      </c>
      <c r="O152" s="450">
        <f t="shared" ca="1" si="28"/>
        <v>3335</v>
      </c>
      <c r="P152" s="450">
        <f t="shared" ca="1" si="29"/>
        <v>3336</v>
      </c>
    </row>
    <row r="153" spans="1:16">
      <c r="A153" s="300"/>
      <c r="B153" s="300"/>
      <c r="C153" s="312" t="s">
        <v>3156</v>
      </c>
      <c r="D153" s="300">
        <f t="shared" ca="1" si="20"/>
        <v>20</v>
      </c>
      <c r="E153" s="300">
        <f t="shared" ca="1" si="21"/>
        <v>20</v>
      </c>
      <c r="F153" s="300">
        <f t="shared" ca="1" si="22"/>
        <v>20</v>
      </c>
      <c r="G153" s="300">
        <f t="shared" ca="1" si="23"/>
        <v>0</v>
      </c>
      <c r="H153" s="300"/>
      <c r="I153" s="300"/>
      <c r="J153" s="450" t="s">
        <v>19144</v>
      </c>
      <c r="K153" s="857" t="str">
        <f t="shared" ca="1" si="25"/>
        <v>$F$3337:$F$3356</v>
      </c>
      <c r="L153" s="857" t="str">
        <f t="shared" ca="1" si="24"/>
        <v>$K$3337:$K$3356</v>
      </c>
      <c r="M153" s="450" t="str">
        <f t="shared" ca="1" si="26"/>
        <v>$T$3337:$T$3356</v>
      </c>
      <c r="N153" s="450" t="str">
        <f t="shared" ca="1" si="27"/>
        <v>$U$3337:$U$3356</v>
      </c>
      <c r="O153" s="450">
        <f t="shared" ca="1" si="28"/>
        <v>3337</v>
      </c>
      <c r="P153" s="450">
        <f t="shared" ca="1" si="29"/>
        <v>3356</v>
      </c>
    </row>
    <row r="154" spans="1:16">
      <c r="A154" s="300"/>
      <c r="B154" s="300"/>
      <c r="C154" s="312" t="s">
        <v>3175</v>
      </c>
      <c r="D154" s="300">
        <f t="shared" ca="1" si="20"/>
        <v>5</v>
      </c>
      <c r="E154" s="300">
        <f t="shared" ca="1" si="21"/>
        <v>5</v>
      </c>
      <c r="F154" s="300">
        <f t="shared" ca="1" si="22"/>
        <v>5</v>
      </c>
      <c r="G154" s="300">
        <f t="shared" ca="1" si="23"/>
        <v>0</v>
      </c>
      <c r="H154" s="300"/>
      <c r="I154" s="300"/>
      <c r="J154" s="450" t="s">
        <v>19144</v>
      </c>
      <c r="K154" s="857" t="str">
        <f t="shared" ca="1" si="25"/>
        <v>$F$3357:$F$3361</v>
      </c>
      <c r="L154" s="857" t="str">
        <f t="shared" ca="1" si="24"/>
        <v>$K$3357:$K$3361</v>
      </c>
      <c r="M154" s="450" t="str">
        <f t="shared" ca="1" si="26"/>
        <v>$T$3357:$T$3361</v>
      </c>
      <c r="N154" s="450" t="str">
        <f t="shared" ca="1" si="27"/>
        <v>$U$3357:$U$3361</v>
      </c>
      <c r="O154" s="450">
        <f t="shared" ca="1" si="28"/>
        <v>3357</v>
      </c>
      <c r="P154" s="450">
        <f t="shared" ca="1" si="29"/>
        <v>3361</v>
      </c>
    </row>
    <row r="155" spans="1:16">
      <c r="A155" s="300"/>
      <c r="B155" s="300"/>
      <c r="C155" s="312" t="s">
        <v>3179</v>
      </c>
      <c r="D155" s="300">
        <f t="shared" ca="1" si="20"/>
        <v>4</v>
      </c>
      <c r="E155" s="300">
        <f t="shared" ca="1" si="21"/>
        <v>3</v>
      </c>
      <c r="F155" s="300">
        <f t="shared" ca="1" si="22"/>
        <v>0</v>
      </c>
      <c r="G155" s="300">
        <f t="shared" ca="1" si="23"/>
        <v>3</v>
      </c>
      <c r="H155" s="300"/>
      <c r="I155" s="300"/>
      <c r="J155" s="450" t="s">
        <v>19144</v>
      </c>
      <c r="K155" s="857" t="str">
        <f t="shared" ca="1" si="25"/>
        <v>$F$3362:$F$3365</v>
      </c>
      <c r="L155" s="857" t="str">
        <f t="shared" ca="1" si="24"/>
        <v>$K$3362:$K$3365</v>
      </c>
      <c r="M155" s="450" t="str">
        <f t="shared" ca="1" si="26"/>
        <v>$T$3362:$T$3365</v>
      </c>
      <c r="N155" s="450" t="str">
        <f t="shared" ca="1" si="27"/>
        <v>$U$3362:$U$3365</v>
      </c>
      <c r="O155" s="450">
        <f t="shared" ca="1" si="28"/>
        <v>3362</v>
      </c>
      <c r="P155" s="450">
        <f t="shared" ca="1" si="29"/>
        <v>3365</v>
      </c>
    </row>
    <row r="156" spans="1:16">
      <c r="A156" s="300"/>
      <c r="B156" s="300"/>
      <c r="C156" s="312" t="s">
        <v>20320</v>
      </c>
      <c r="D156" s="300">
        <f t="shared" ca="1" si="20"/>
        <v>3</v>
      </c>
      <c r="E156" s="300">
        <f t="shared" ca="1" si="21"/>
        <v>2</v>
      </c>
      <c r="F156" s="300">
        <f t="shared" ca="1" si="22"/>
        <v>1</v>
      </c>
      <c r="G156" s="300">
        <f t="shared" ca="1" si="23"/>
        <v>1</v>
      </c>
      <c r="H156" s="300"/>
      <c r="I156" s="300"/>
      <c r="J156" s="450" t="s">
        <v>19144</v>
      </c>
      <c r="K156" s="857" t="str">
        <f t="shared" ca="1" si="25"/>
        <v>$F$3366:$F$3368</v>
      </c>
      <c r="L156" s="857" t="str">
        <f t="shared" ca="1" si="24"/>
        <v>$K$3366:$K$3368</v>
      </c>
      <c r="M156" s="450" t="str">
        <f t="shared" ca="1" si="26"/>
        <v>$T$3366:$T$3368</v>
      </c>
      <c r="N156" s="450" t="str">
        <f t="shared" ca="1" si="27"/>
        <v>$U$3366:$U$3368</v>
      </c>
      <c r="O156" s="450">
        <f t="shared" ca="1" si="28"/>
        <v>3366</v>
      </c>
      <c r="P156" s="450">
        <f t="shared" ca="1" si="29"/>
        <v>3368</v>
      </c>
    </row>
    <row r="157" spans="1:16">
      <c r="A157" s="300"/>
      <c r="B157" s="300"/>
      <c r="C157" s="312" t="s">
        <v>3318</v>
      </c>
      <c r="D157" s="300">
        <f t="shared" ca="1" si="20"/>
        <v>7</v>
      </c>
      <c r="E157" s="300">
        <f t="shared" ca="1" si="21"/>
        <v>7</v>
      </c>
      <c r="F157" s="300">
        <f t="shared" ca="1" si="22"/>
        <v>7</v>
      </c>
      <c r="G157" s="300">
        <f t="shared" ca="1" si="23"/>
        <v>0</v>
      </c>
      <c r="H157" s="300"/>
      <c r="I157" s="300"/>
      <c r="J157" s="450" t="s">
        <v>19144</v>
      </c>
      <c r="K157" s="857" t="str">
        <f t="shared" ca="1" si="25"/>
        <v>$F$3369:$F$3375</v>
      </c>
      <c r="L157" s="857" t="str">
        <f t="shared" ca="1" si="24"/>
        <v>$K$3369:$K$3375</v>
      </c>
      <c r="M157" s="450" t="str">
        <f t="shared" ca="1" si="26"/>
        <v>$T$3369:$T$3375</v>
      </c>
      <c r="N157" s="450" t="str">
        <f t="shared" ca="1" si="27"/>
        <v>$U$3369:$U$3375</v>
      </c>
      <c r="O157" s="450">
        <f t="shared" ca="1" si="28"/>
        <v>3369</v>
      </c>
      <c r="P157" s="450">
        <f t="shared" ca="1" si="29"/>
        <v>3375</v>
      </c>
    </row>
    <row r="158" spans="1:16">
      <c r="A158" s="300"/>
      <c r="B158" s="300"/>
      <c r="C158" s="312" t="s">
        <v>3325</v>
      </c>
      <c r="D158" s="300">
        <f t="shared" ca="1" si="20"/>
        <v>5</v>
      </c>
      <c r="E158" s="300">
        <f t="shared" ca="1" si="21"/>
        <v>5</v>
      </c>
      <c r="F158" s="300">
        <f t="shared" ca="1" si="22"/>
        <v>5</v>
      </c>
      <c r="G158" s="300">
        <f t="shared" ca="1" si="23"/>
        <v>0</v>
      </c>
      <c r="H158" s="300"/>
      <c r="I158" s="300"/>
      <c r="J158" s="450" t="s">
        <v>19144</v>
      </c>
      <c r="K158" s="857" t="str">
        <f t="shared" ca="1" si="25"/>
        <v>$F$3376:$F$3380</v>
      </c>
      <c r="L158" s="857" t="str">
        <f t="shared" ca="1" si="24"/>
        <v>$K$3376:$K$3380</v>
      </c>
      <c r="M158" s="450" t="str">
        <f t="shared" ca="1" si="26"/>
        <v>$T$3376:$T$3380</v>
      </c>
      <c r="N158" s="450" t="str">
        <f t="shared" ca="1" si="27"/>
        <v>$U$3376:$U$3380</v>
      </c>
      <c r="O158" s="450">
        <f t="shared" ca="1" si="28"/>
        <v>3376</v>
      </c>
      <c r="P158" s="450">
        <f t="shared" ca="1" si="29"/>
        <v>3380</v>
      </c>
    </row>
    <row r="159" spans="1:16">
      <c r="A159" s="300"/>
      <c r="B159" s="300"/>
      <c r="C159" s="312" t="s">
        <v>3186</v>
      </c>
      <c r="D159" s="300">
        <f t="shared" ca="1" si="20"/>
        <v>10</v>
      </c>
      <c r="E159" s="300">
        <f t="shared" ca="1" si="21"/>
        <v>10</v>
      </c>
      <c r="F159" s="300">
        <f t="shared" ca="1" si="22"/>
        <v>10</v>
      </c>
      <c r="G159" s="300">
        <f t="shared" ca="1" si="23"/>
        <v>0</v>
      </c>
      <c r="H159" s="300"/>
      <c r="I159" s="300"/>
      <c r="J159" s="450" t="s">
        <v>19144</v>
      </c>
      <c r="K159" s="857" t="str">
        <f t="shared" ca="1" si="25"/>
        <v>$F$3381:$F$3390</v>
      </c>
      <c r="L159" s="857" t="str">
        <f t="shared" ca="1" si="24"/>
        <v>$K$3381:$K$3390</v>
      </c>
      <c r="M159" s="450" t="str">
        <f t="shared" ca="1" si="26"/>
        <v>$T$3381:$T$3390</v>
      </c>
      <c r="N159" s="450" t="str">
        <f t="shared" ca="1" si="27"/>
        <v>$U$3381:$U$3390</v>
      </c>
      <c r="O159" s="450">
        <f t="shared" ca="1" si="28"/>
        <v>3381</v>
      </c>
      <c r="P159" s="450">
        <f t="shared" ca="1" si="29"/>
        <v>3390</v>
      </c>
    </row>
    <row r="160" spans="1:16">
      <c r="A160" s="300"/>
      <c r="B160" s="300"/>
      <c r="C160" s="312" t="s">
        <v>3195</v>
      </c>
      <c r="D160" s="300">
        <f t="shared" ca="1" si="20"/>
        <v>2</v>
      </c>
      <c r="E160" s="300">
        <f t="shared" ca="1" si="21"/>
        <v>2</v>
      </c>
      <c r="F160" s="300">
        <f t="shared" ca="1" si="22"/>
        <v>2</v>
      </c>
      <c r="G160" s="300">
        <f t="shared" ca="1" si="23"/>
        <v>0</v>
      </c>
      <c r="H160" s="300"/>
      <c r="I160" s="300"/>
      <c r="J160" s="450" t="s">
        <v>19144</v>
      </c>
      <c r="K160" s="857" t="str">
        <f t="shared" ca="1" si="25"/>
        <v>$F$3391:$F$3392</v>
      </c>
      <c r="L160" s="857" t="str">
        <f t="shared" ca="1" si="24"/>
        <v>$K$3391:$K$3392</v>
      </c>
      <c r="M160" s="450" t="str">
        <f t="shared" ca="1" si="26"/>
        <v>$T$3391:$T$3392</v>
      </c>
      <c r="N160" s="450" t="str">
        <f t="shared" ca="1" si="27"/>
        <v>$U$3391:$U$3392</v>
      </c>
      <c r="O160" s="450">
        <f t="shared" ca="1" si="28"/>
        <v>3391</v>
      </c>
      <c r="P160" s="450">
        <f t="shared" ca="1" si="29"/>
        <v>3392</v>
      </c>
    </row>
    <row r="161" spans="1:16">
      <c r="A161" s="300"/>
      <c r="B161" s="300"/>
      <c r="C161" s="312" t="s">
        <v>3197</v>
      </c>
      <c r="D161" s="300">
        <f t="shared" ca="1" si="20"/>
        <v>18</v>
      </c>
      <c r="E161" s="300">
        <f t="shared" ca="1" si="21"/>
        <v>17</v>
      </c>
      <c r="F161" s="300">
        <f t="shared" ca="1" si="22"/>
        <v>17</v>
      </c>
      <c r="G161" s="300">
        <f t="shared" ca="1" si="23"/>
        <v>0</v>
      </c>
      <c r="H161" s="300"/>
      <c r="I161" s="300"/>
      <c r="J161" s="450" t="s">
        <v>19144</v>
      </c>
      <c r="K161" s="857" t="str">
        <f t="shared" ca="1" si="25"/>
        <v>$F$3393:$F$3410</v>
      </c>
      <c r="L161" s="857" t="str">
        <f t="shared" ca="1" si="24"/>
        <v>$K$3393:$K$3410</v>
      </c>
      <c r="M161" s="450" t="str">
        <f t="shared" ca="1" si="26"/>
        <v>$T$3393:$T$3410</v>
      </c>
      <c r="N161" s="450" t="str">
        <f t="shared" ca="1" si="27"/>
        <v>$U$3393:$U$3410</v>
      </c>
      <c r="O161" s="450">
        <f t="shared" ca="1" si="28"/>
        <v>3393</v>
      </c>
      <c r="P161" s="450">
        <f t="shared" ca="1" si="29"/>
        <v>3410</v>
      </c>
    </row>
    <row r="162" spans="1:16">
      <c r="A162" s="300"/>
      <c r="B162" s="300"/>
      <c r="C162" s="312" t="s">
        <v>20321</v>
      </c>
      <c r="D162" s="300">
        <f t="shared" ca="1" si="20"/>
        <v>18</v>
      </c>
      <c r="E162" s="300">
        <f t="shared" ca="1" si="21"/>
        <v>15</v>
      </c>
      <c r="F162" s="300">
        <f t="shared" ca="1" si="22"/>
        <v>10</v>
      </c>
      <c r="G162" s="300">
        <f t="shared" ca="1" si="23"/>
        <v>5</v>
      </c>
      <c r="H162" s="300"/>
      <c r="I162" s="300"/>
      <c r="J162" s="450" t="s">
        <v>19144</v>
      </c>
      <c r="K162" s="857" t="str">
        <f t="shared" ca="1" si="25"/>
        <v>$F$3411:$F$3428</v>
      </c>
      <c r="L162" s="857" t="str">
        <f t="shared" ca="1" si="24"/>
        <v>$K$3411:$K$3428</v>
      </c>
      <c r="M162" s="450" t="str">
        <f t="shared" ca="1" si="26"/>
        <v>$T$3411:$T$3428</v>
      </c>
      <c r="N162" s="450" t="str">
        <f t="shared" ca="1" si="27"/>
        <v>$U$3411:$U$3428</v>
      </c>
      <c r="O162" s="450">
        <f t="shared" ca="1" si="28"/>
        <v>3411</v>
      </c>
      <c r="P162" s="450">
        <f t="shared" ca="1" si="29"/>
        <v>3428</v>
      </c>
    </row>
    <row r="163" spans="1:16">
      <c r="A163" s="300"/>
      <c r="B163" s="300"/>
      <c r="C163" s="312" t="s">
        <v>20322</v>
      </c>
      <c r="D163" s="300">
        <f t="shared" ca="1" si="20"/>
        <v>42</v>
      </c>
      <c r="E163" s="300">
        <f t="shared" ca="1" si="21"/>
        <v>42</v>
      </c>
      <c r="F163" s="300">
        <f t="shared" ca="1" si="22"/>
        <v>42</v>
      </c>
      <c r="G163" s="300">
        <f t="shared" ca="1" si="23"/>
        <v>0</v>
      </c>
      <c r="H163" s="300"/>
      <c r="I163" s="300"/>
      <c r="J163" s="450" t="s">
        <v>19144</v>
      </c>
      <c r="K163" s="857" t="str">
        <f t="shared" ca="1" si="25"/>
        <v>$F$3429:$F$3470</v>
      </c>
      <c r="L163" s="857" t="str">
        <f t="shared" ca="1" si="24"/>
        <v>$K$3429:$K$3470</v>
      </c>
      <c r="M163" s="450" t="str">
        <f t="shared" ca="1" si="26"/>
        <v>$T$3429:$T$3470</v>
      </c>
      <c r="N163" s="450" t="str">
        <f t="shared" ca="1" si="27"/>
        <v>$U$3429:$U$3470</v>
      </c>
      <c r="O163" s="450">
        <f t="shared" ca="1" si="28"/>
        <v>3429</v>
      </c>
      <c r="P163" s="450">
        <f t="shared" ca="1" si="29"/>
        <v>3470</v>
      </c>
    </row>
    <row r="164" spans="1:16">
      <c r="A164" s="300"/>
      <c r="B164" s="300"/>
      <c r="C164" s="312" t="s">
        <v>7064</v>
      </c>
      <c r="D164" s="300">
        <f t="shared" ca="1" si="20"/>
        <v>43</v>
      </c>
      <c r="E164" s="300">
        <f t="shared" ca="1" si="21"/>
        <v>39</v>
      </c>
      <c r="F164" s="300">
        <f t="shared" ca="1" si="22"/>
        <v>9</v>
      </c>
      <c r="G164" s="300">
        <f t="shared" ca="1" si="23"/>
        <v>30</v>
      </c>
      <c r="H164" s="300"/>
      <c r="I164" s="300"/>
      <c r="J164" s="450" t="s">
        <v>19144</v>
      </c>
      <c r="K164" s="857" t="str">
        <f t="shared" ca="1" si="25"/>
        <v>$F$3471:$F$3513</v>
      </c>
      <c r="L164" s="857" t="str">
        <f t="shared" ca="1" si="24"/>
        <v>$K$3471:$K$3513</v>
      </c>
      <c r="M164" s="450" t="str">
        <f t="shared" ca="1" si="26"/>
        <v>$T$3471:$T$3513</v>
      </c>
      <c r="N164" s="450" t="str">
        <f t="shared" ca="1" si="27"/>
        <v>$U$3471:$U$3513</v>
      </c>
      <c r="O164" s="450">
        <f t="shared" ca="1" si="28"/>
        <v>3471</v>
      </c>
      <c r="P164" s="450">
        <f t="shared" ca="1" si="29"/>
        <v>3513</v>
      </c>
    </row>
    <row r="165" spans="1:16">
      <c r="A165" s="300"/>
      <c r="B165" s="300"/>
      <c r="C165" s="312" t="s">
        <v>20323</v>
      </c>
      <c r="D165" s="300">
        <f t="shared" ca="1" si="20"/>
        <v>16</v>
      </c>
      <c r="E165" s="300">
        <f t="shared" ca="1" si="21"/>
        <v>15</v>
      </c>
      <c r="F165" s="300">
        <f t="shared" ca="1" si="22"/>
        <v>5</v>
      </c>
      <c r="G165" s="300">
        <f t="shared" ca="1" si="23"/>
        <v>10</v>
      </c>
      <c r="H165" s="300"/>
      <c r="I165" s="300"/>
      <c r="J165" s="450" t="s">
        <v>19144</v>
      </c>
      <c r="K165" s="857" t="str">
        <f t="shared" ca="1" si="25"/>
        <v>$F$3514:$F$3529</v>
      </c>
      <c r="L165" s="857" t="str">
        <f t="shared" ca="1" si="24"/>
        <v>$K$3514:$K$3529</v>
      </c>
      <c r="M165" s="450" t="str">
        <f t="shared" ca="1" si="26"/>
        <v>$T$3514:$T$3529</v>
      </c>
      <c r="N165" s="450" t="str">
        <f t="shared" ca="1" si="27"/>
        <v>$U$3514:$U$3529</v>
      </c>
      <c r="O165" s="450">
        <f t="shared" ca="1" si="28"/>
        <v>3514</v>
      </c>
      <c r="P165" s="450">
        <f t="shared" ca="1" si="29"/>
        <v>3529</v>
      </c>
    </row>
    <row r="166" spans="1:16">
      <c r="A166" s="300"/>
      <c r="B166" s="300"/>
      <c r="C166" s="312" t="s">
        <v>20324</v>
      </c>
      <c r="D166" s="300">
        <f t="shared" ca="1" si="20"/>
        <v>6</v>
      </c>
      <c r="E166" s="300">
        <f t="shared" ca="1" si="21"/>
        <v>5</v>
      </c>
      <c r="F166" s="300">
        <f t="shared" ca="1" si="22"/>
        <v>1</v>
      </c>
      <c r="G166" s="300">
        <f t="shared" ca="1" si="23"/>
        <v>4</v>
      </c>
      <c r="H166" s="300"/>
      <c r="I166" s="300"/>
      <c r="J166" s="450" t="s">
        <v>19144</v>
      </c>
      <c r="K166" s="857" t="str">
        <f t="shared" ca="1" si="25"/>
        <v>$F$3530:$F$3535</v>
      </c>
      <c r="L166" s="857" t="str">
        <f t="shared" ca="1" si="24"/>
        <v>$K$3530:$K$3535</v>
      </c>
      <c r="M166" s="450" t="str">
        <f t="shared" ca="1" si="26"/>
        <v>$T$3530:$T$3535</v>
      </c>
      <c r="N166" s="450" t="str">
        <f t="shared" ca="1" si="27"/>
        <v>$U$3530:$U$3535</v>
      </c>
      <c r="O166" s="450">
        <f t="shared" ca="1" si="28"/>
        <v>3530</v>
      </c>
      <c r="P166" s="450">
        <f t="shared" ca="1" si="29"/>
        <v>3535</v>
      </c>
    </row>
    <row r="167" spans="1:16">
      <c r="A167" s="300"/>
      <c r="B167" s="300"/>
      <c r="C167" s="312" t="s">
        <v>20325</v>
      </c>
      <c r="D167" s="300">
        <f t="shared" ca="1" si="20"/>
        <v>4</v>
      </c>
      <c r="E167" s="300">
        <f t="shared" ca="1" si="21"/>
        <v>4</v>
      </c>
      <c r="F167" s="300">
        <f t="shared" ca="1" si="22"/>
        <v>4</v>
      </c>
      <c r="G167" s="300">
        <f t="shared" ca="1" si="23"/>
        <v>0</v>
      </c>
      <c r="H167" s="300"/>
      <c r="I167" s="300"/>
      <c r="J167" s="450" t="s">
        <v>19144</v>
      </c>
      <c r="K167" s="857" t="str">
        <f t="shared" ca="1" si="25"/>
        <v>$F$3536:$F$3539</v>
      </c>
      <c r="L167" s="857" t="str">
        <f t="shared" ca="1" si="24"/>
        <v>$K$3536:$K$3539</v>
      </c>
      <c r="M167" s="450" t="str">
        <f t="shared" ca="1" si="26"/>
        <v>$T$3536:$T$3539</v>
      </c>
      <c r="N167" s="450" t="str">
        <f t="shared" ca="1" si="27"/>
        <v>$U$3536:$U$3539</v>
      </c>
      <c r="O167" s="450">
        <f t="shared" ca="1" si="28"/>
        <v>3536</v>
      </c>
      <c r="P167" s="450">
        <f t="shared" ca="1" si="29"/>
        <v>3539</v>
      </c>
    </row>
    <row r="168" spans="1:16">
      <c r="A168" s="300"/>
      <c r="B168" s="300"/>
      <c r="C168" s="312" t="s">
        <v>20326</v>
      </c>
      <c r="D168" s="300">
        <f t="shared" ca="1" si="20"/>
        <v>4</v>
      </c>
      <c r="E168" s="300">
        <f t="shared" ca="1" si="21"/>
        <v>4</v>
      </c>
      <c r="F168" s="300">
        <f t="shared" ca="1" si="22"/>
        <v>4</v>
      </c>
      <c r="G168" s="300">
        <f t="shared" ca="1" si="23"/>
        <v>0</v>
      </c>
      <c r="H168" s="300"/>
      <c r="I168" s="300"/>
      <c r="J168" s="450" t="s">
        <v>19144</v>
      </c>
      <c r="K168" s="857" t="str">
        <f t="shared" ca="1" si="25"/>
        <v>$F$3540:$F$3543</v>
      </c>
      <c r="L168" s="857" t="str">
        <f t="shared" ca="1" si="24"/>
        <v>$K$3540:$K$3543</v>
      </c>
      <c r="M168" s="450" t="str">
        <f t="shared" ca="1" si="26"/>
        <v>$T$3540:$T$3543</v>
      </c>
      <c r="N168" s="450" t="str">
        <f t="shared" ca="1" si="27"/>
        <v>$U$3540:$U$3543</v>
      </c>
      <c r="O168" s="450">
        <f t="shared" ca="1" si="28"/>
        <v>3540</v>
      </c>
      <c r="P168" s="450">
        <f t="shared" ca="1" si="29"/>
        <v>3543</v>
      </c>
    </row>
    <row r="169" spans="1:16">
      <c r="A169" s="300"/>
      <c r="B169" s="300"/>
      <c r="C169" s="312" t="s">
        <v>20327</v>
      </c>
      <c r="D169" s="300">
        <f t="shared" ca="1" si="20"/>
        <v>39</v>
      </c>
      <c r="E169" s="300">
        <f t="shared" ca="1" si="21"/>
        <v>39</v>
      </c>
      <c r="F169" s="300">
        <f t="shared" ca="1" si="22"/>
        <v>36</v>
      </c>
      <c r="G169" s="300">
        <f t="shared" ca="1" si="23"/>
        <v>3</v>
      </c>
      <c r="H169" s="300"/>
      <c r="I169" s="300"/>
      <c r="J169" s="450" t="s">
        <v>19144</v>
      </c>
      <c r="K169" s="857" t="str">
        <f t="shared" ca="1" si="25"/>
        <v>$F$3544:$F$3582</v>
      </c>
      <c r="L169" s="857" t="str">
        <f t="shared" ca="1" si="24"/>
        <v>$K$3544:$K$3582</v>
      </c>
      <c r="M169" s="450" t="str">
        <f t="shared" ca="1" si="26"/>
        <v>$T$3544:$T$3582</v>
      </c>
      <c r="N169" s="450" t="str">
        <f t="shared" ca="1" si="27"/>
        <v>$U$3544:$U$3582</v>
      </c>
      <c r="O169" s="450">
        <f t="shared" ca="1" si="28"/>
        <v>3544</v>
      </c>
      <c r="P169" s="450">
        <f t="shared" ca="1" si="29"/>
        <v>3582</v>
      </c>
    </row>
    <row r="170" spans="1:16">
      <c r="A170" s="300"/>
      <c r="B170" s="300"/>
      <c r="C170" s="312" t="s">
        <v>20328</v>
      </c>
      <c r="D170" s="300">
        <f t="shared" ca="1" si="20"/>
        <v>5</v>
      </c>
      <c r="E170" s="300">
        <f t="shared" ca="1" si="21"/>
        <v>4</v>
      </c>
      <c r="F170" s="300">
        <f t="shared" ca="1" si="22"/>
        <v>0</v>
      </c>
      <c r="G170" s="300">
        <f t="shared" ca="1" si="23"/>
        <v>4</v>
      </c>
      <c r="H170" s="300"/>
      <c r="I170" s="300"/>
      <c r="J170" s="450" t="s">
        <v>19144</v>
      </c>
      <c r="K170" s="857" t="str">
        <f t="shared" ca="1" si="25"/>
        <v>$F$3583:$F$3587</v>
      </c>
      <c r="L170" s="857" t="str">
        <f t="shared" ca="1" si="24"/>
        <v>$K$3583:$K$3587</v>
      </c>
      <c r="M170" s="450" t="str">
        <f t="shared" ca="1" si="26"/>
        <v>$T$3583:$T$3587</v>
      </c>
      <c r="N170" s="450" t="str">
        <f t="shared" ca="1" si="27"/>
        <v>$U$3583:$U$3587</v>
      </c>
      <c r="O170" s="450">
        <f t="shared" ca="1" si="28"/>
        <v>3583</v>
      </c>
      <c r="P170" s="450">
        <f t="shared" ca="1" si="29"/>
        <v>3587</v>
      </c>
    </row>
    <row r="171" spans="1:16">
      <c r="A171" s="300"/>
      <c r="B171" s="300"/>
      <c r="C171" s="312" t="s">
        <v>20329</v>
      </c>
      <c r="D171" s="300">
        <f t="shared" ca="1" si="20"/>
        <v>10</v>
      </c>
      <c r="E171" s="300">
        <f t="shared" ca="1" si="21"/>
        <v>9</v>
      </c>
      <c r="F171" s="300">
        <f t="shared" ca="1" si="22"/>
        <v>1</v>
      </c>
      <c r="G171" s="300">
        <f t="shared" ca="1" si="23"/>
        <v>8</v>
      </c>
      <c r="H171" s="300"/>
      <c r="I171" s="300"/>
      <c r="J171" s="450" t="s">
        <v>19144</v>
      </c>
      <c r="K171" s="857" t="str">
        <f t="shared" ca="1" si="25"/>
        <v>$F$3588:$F$3597</v>
      </c>
      <c r="L171" s="857" t="str">
        <f t="shared" ca="1" si="24"/>
        <v>$K$3588:$K$3597</v>
      </c>
      <c r="M171" s="450" t="str">
        <f t="shared" ca="1" si="26"/>
        <v>$T$3588:$T$3597</v>
      </c>
      <c r="N171" s="450" t="str">
        <f t="shared" ca="1" si="27"/>
        <v>$U$3588:$U$3597</v>
      </c>
      <c r="O171" s="450">
        <f t="shared" ca="1" si="28"/>
        <v>3588</v>
      </c>
      <c r="P171" s="450">
        <f t="shared" ca="1" si="29"/>
        <v>3597</v>
      </c>
    </row>
    <row r="172" spans="1:16">
      <c r="A172" s="300"/>
      <c r="B172" s="300"/>
      <c r="C172" s="312" t="s">
        <v>20330</v>
      </c>
      <c r="D172" s="300">
        <f t="shared" ca="1" si="20"/>
        <v>7</v>
      </c>
      <c r="E172" s="300">
        <f t="shared" ca="1" si="21"/>
        <v>7</v>
      </c>
      <c r="F172" s="300">
        <f t="shared" ca="1" si="22"/>
        <v>7</v>
      </c>
      <c r="G172" s="300">
        <f t="shared" ca="1" si="23"/>
        <v>0</v>
      </c>
      <c r="H172" s="300"/>
      <c r="I172" s="300"/>
      <c r="J172" s="450" t="s">
        <v>19144</v>
      </c>
      <c r="K172" s="857" t="str">
        <f t="shared" ca="1" si="25"/>
        <v>$F$3624:$F$3630</v>
      </c>
      <c r="L172" s="857" t="str">
        <f t="shared" ca="1" si="24"/>
        <v>$K$3624:$K$3630</v>
      </c>
      <c r="M172" s="450" t="str">
        <f t="shared" ca="1" si="26"/>
        <v>$T$3624:$T$3630</v>
      </c>
      <c r="N172" s="450" t="str">
        <f t="shared" ca="1" si="27"/>
        <v>$U$3624:$U$3630</v>
      </c>
      <c r="O172" s="450">
        <f t="shared" ca="1" si="28"/>
        <v>3624</v>
      </c>
      <c r="P172" s="450">
        <f t="shared" ca="1" si="29"/>
        <v>3630</v>
      </c>
    </row>
    <row r="173" spans="1:16">
      <c r="A173" s="300"/>
      <c r="B173" s="300"/>
      <c r="C173" s="312" t="s">
        <v>7955</v>
      </c>
      <c r="D173" s="300">
        <f t="shared" ca="1" si="20"/>
        <v>3</v>
      </c>
      <c r="E173" s="300">
        <f t="shared" ca="1" si="21"/>
        <v>3</v>
      </c>
      <c r="F173" s="300">
        <f t="shared" ca="1" si="22"/>
        <v>3</v>
      </c>
      <c r="G173" s="300">
        <f t="shared" ca="1" si="23"/>
        <v>0</v>
      </c>
      <c r="H173" s="300"/>
      <c r="I173" s="300"/>
      <c r="J173" s="450" t="s">
        <v>19144</v>
      </c>
      <c r="K173" s="857" t="str">
        <f t="shared" ca="1" si="25"/>
        <v>$F$3631:$F$3633</v>
      </c>
      <c r="L173" s="857" t="str">
        <f t="shared" ca="1" si="24"/>
        <v>$K$3631:$K$3633</v>
      </c>
      <c r="M173" s="450" t="str">
        <f t="shared" ca="1" si="26"/>
        <v>$T$3631:$T$3633</v>
      </c>
      <c r="N173" s="450" t="str">
        <f t="shared" ca="1" si="27"/>
        <v>$U$3631:$U$3633</v>
      </c>
      <c r="O173" s="450">
        <f t="shared" ca="1" si="28"/>
        <v>3631</v>
      </c>
      <c r="P173" s="450">
        <f t="shared" ca="1" si="29"/>
        <v>3633</v>
      </c>
    </row>
    <row r="174" spans="1:16">
      <c r="A174" s="300"/>
      <c r="B174" s="300"/>
      <c r="C174" s="312" t="s">
        <v>20331</v>
      </c>
      <c r="D174" s="300">
        <f t="shared" ca="1" si="20"/>
        <v>5</v>
      </c>
      <c r="E174" s="300">
        <f t="shared" ca="1" si="21"/>
        <v>6</v>
      </c>
      <c r="F174" s="300">
        <f t="shared" ca="1" si="22"/>
        <v>6</v>
      </c>
      <c r="G174" s="300">
        <f t="shared" ca="1" si="23"/>
        <v>0</v>
      </c>
      <c r="H174" s="300"/>
      <c r="I174" s="300"/>
      <c r="J174" s="450" t="s">
        <v>19144</v>
      </c>
      <c r="K174" s="857" t="str">
        <f t="shared" ca="1" si="25"/>
        <v>$F$3610:$F$3615</v>
      </c>
      <c r="L174" s="857" t="str">
        <f t="shared" ca="1" si="24"/>
        <v>$K$3610:$K$3615</v>
      </c>
      <c r="M174" s="450" t="str">
        <f t="shared" ca="1" si="26"/>
        <v>$T$3610:$T$3615</v>
      </c>
      <c r="N174" s="450" t="str">
        <f t="shared" ca="1" si="27"/>
        <v>$U$3610:$U$3615</v>
      </c>
      <c r="O174" s="450">
        <f t="shared" ca="1" si="28"/>
        <v>3610</v>
      </c>
      <c r="P174" s="450">
        <f t="shared" ca="1" si="29"/>
        <v>3615</v>
      </c>
    </row>
    <row r="175" spans="1:16">
      <c r="A175" s="300"/>
      <c r="B175" s="300"/>
      <c r="C175" s="312" t="s">
        <v>20332</v>
      </c>
      <c r="D175" s="300">
        <f t="shared" ca="1" si="20"/>
        <v>5</v>
      </c>
      <c r="E175" s="300">
        <f t="shared" ca="1" si="21"/>
        <v>6</v>
      </c>
      <c r="F175" s="300">
        <f t="shared" ca="1" si="22"/>
        <v>6</v>
      </c>
      <c r="G175" s="300">
        <f t="shared" ca="1" si="23"/>
        <v>0</v>
      </c>
      <c r="H175" s="300"/>
      <c r="I175" s="300"/>
      <c r="J175" s="450" t="s">
        <v>19144</v>
      </c>
      <c r="K175" s="857" t="str">
        <f t="shared" ca="1" si="25"/>
        <v>$F$3616:$F$3621</v>
      </c>
      <c r="L175" s="857" t="str">
        <f t="shared" ca="1" si="24"/>
        <v>$K$3616:$K$3621</v>
      </c>
      <c r="M175" s="450" t="str">
        <f t="shared" ca="1" si="26"/>
        <v>$T$3616:$T$3621</v>
      </c>
      <c r="N175" s="450" t="str">
        <f t="shared" ca="1" si="27"/>
        <v>$U$3616:$U$3621</v>
      </c>
      <c r="O175" s="450">
        <f t="shared" ca="1" si="28"/>
        <v>3616</v>
      </c>
      <c r="P175" s="450">
        <f t="shared" ca="1" si="29"/>
        <v>3621</v>
      </c>
    </row>
    <row r="176" spans="1:16">
      <c r="A176" s="300"/>
      <c r="C176" s="312" t="s">
        <v>20333</v>
      </c>
      <c r="D176" s="300">
        <f t="shared" ca="1" si="20"/>
        <v>1</v>
      </c>
      <c r="E176" s="300">
        <f t="shared" ca="1" si="21"/>
        <v>2</v>
      </c>
      <c r="F176" s="300">
        <f t="shared" ca="1" si="22"/>
        <v>2</v>
      </c>
      <c r="G176" s="300">
        <f t="shared" ca="1" si="23"/>
        <v>0</v>
      </c>
      <c r="H176" s="300"/>
      <c r="I176" s="300"/>
      <c r="J176" s="450" t="s">
        <v>19144</v>
      </c>
      <c r="K176" s="857" t="str">
        <f t="shared" ca="1" si="25"/>
        <v>$F$3622:$F$3623</v>
      </c>
      <c r="L176" s="857" t="str">
        <f t="shared" ca="1" si="24"/>
        <v>$K$3622:$K$3623</v>
      </c>
      <c r="M176" s="450" t="str">
        <f t="shared" ca="1" si="26"/>
        <v>$T$3622:$T$3623</v>
      </c>
      <c r="N176" s="450" t="str">
        <f t="shared" ca="1" si="27"/>
        <v>$U$3622:$U$3623</v>
      </c>
      <c r="O176" s="450">
        <f t="shared" ca="1" si="28"/>
        <v>3622</v>
      </c>
      <c r="P176" s="450">
        <f t="shared" ca="1" si="29"/>
        <v>3623</v>
      </c>
    </row>
    <row r="177" spans="1:16">
      <c r="A177" s="300"/>
      <c r="C177" s="312" t="s">
        <v>20330</v>
      </c>
      <c r="D177" s="300">
        <f t="shared" ca="1" si="20"/>
        <v>7</v>
      </c>
      <c r="E177" s="300">
        <f t="shared" ca="1" si="21"/>
        <v>7</v>
      </c>
      <c r="F177" s="300">
        <f t="shared" ca="1" si="22"/>
        <v>7</v>
      </c>
      <c r="G177" s="300">
        <f t="shared" ca="1" si="23"/>
        <v>0</v>
      </c>
      <c r="H177" s="300"/>
      <c r="I177" s="300"/>
      <c r="J177" s="450" t="s">
        <v>19144</v>
      </c>
      <c r="K177" s="857" t="str">
        <f t="shared" ca="1" si="25"/>
        <v>$F$3624:$F$3630</v>
      </c>
      <c r="L177" s="857" t="str">
        <f t="shared" ca="1" si="24"/>
        <v>$K$3624:$K$3630</v>
      </c>
      <c r="M177" s="450" t="str">
        <f t="shared" ca="1" si="26"/>
        <v>$T$3624:$T$3630</v>
      </c>
      <c r="N177" s="450" t="str">
        <f t="shared" ca="1" si="27"/>
        <v>$U$3624:$U$3630</v>
      </c>
      <c r="O177" s="450">
        <f t="shared" ca="1" si="28"/>
        <v>3624</v>
      </c>
      <c r="P177" s="450">
        <f t="shared" ca="1" si="29"/>
        <v>3630</v>
      </c>
    </row>
    <row r="178" spans="1:16">
      <c r="A178" s="300"/>
      <c r="C178" s="312" t="s">
        <v>7955</v>
      </c>
      <c r="D178" s="300">
        <f t="shared" ca="1" si="20"/>
        <v>3</v>
      </c>
      <c r="E178" s="300">
        <f t="shared" ca="1" si="21"/>
        <v>3</v>
      </c>
      <c r="F178" s="300">
        <f t="shared" ca="1" si="22"/>
        <v>3</v>
      </c>
      <c r="G178" s="300">
        <f t="shared" ca="1" si="23"/>
        <v>0</v>
      </c>
      <c r="H178" s="300"/>
      <c r="I178" s="300"/>
      <c r="J178" s="450" t="s">
        <v>19144</v>
      </c>
      <c r="K178" s="857" t="str">
        <f t="shared" ca="1" si="25"/>
        <v>$F$3631:$F$3633</v>
      </c>
      <c r="L178" s="857" t="str">
        <f t="shared" ca="1" si="24"/>
        <v>$K$3631:$K$3633</v>
      </c>
      <c r="M178" s="450" t="str">
        <f t="shared" ca="1" si="26"/>
        <v>$T$3631:$T$3633</v>
      </c>
      <c r="N178" s="450" t="str">
        <f t="shared" ca="1" si="27"/>
        <v>$U$3631:$U$3633</v>
      </c>
      <c r="O178" s="450">
        <f t="shared" ca="1" si="28"/>
        <v>3631</v>
      </c>
      <c r="P178" s="450">
        <f t="shared" ca="1" si="29"/>
        <v>3633</v>
      </c>
    </row>
    <row r="179" spans="1:16">
      <c r="A179" s="300"/>
      <c r="C179" s="312" t="s">
        <v>20334</v>
      </c>
      <c r="D179" s="300">
        <f t="shared" ca="1" si="20"/>
        <v>13</v>
      </c>
      <c r="E179" s="300">
        <f t="shared" ca="1" si="21"/>
        <v>13</v>
      </c>
      <c r="F179" s="300">
        <f t="shared" ca="1" si="22"/>
        <v>13</v>
      </c>
      <c r="G179" s="300">
        <f t="shared" ca="1" si="23"/>
        <v>0</v>
      </c>
      <c r="H179" s="300"/>
      <c r="I179" s="300"/>
      <c r="J179" s="450" t="s">
        <v>19144</v>
      </c>
      <c r="K179" s="857" t="str">
        <f t="shared" ca="1" si="25"/>
        <v>$F$3634:$F$3646</v>
      </c>
      <c r="L179" s="857" t="str">
        <f t="shared" ca="1" si="24"/>
        <v>$K$3634:$K$3646</v>
      </c>
      <c r="M179" s="450" t="str">
        <f t="shared" ca="1" si="26"/>
        <v>$T$3634:$T$3646</v>
      </c>
      <c r="N179" s="450" t="str">
        <f t="shared" ca="1" si="27"/>
        <v>$U$3634:$U$3646</v>
      </c>
      <c r="O179" s="450">
        <f t="shared" ca="1" si="28"/>
        <v>3634</v>
      </c>
      <c r="P179" s="450">
        <f t="shared" ca="1" si="29"/>
        <v>3646</v>
      </c>
    </row>
    <row r="180" spans="1:16">
      <c r="A180" s="300"/>
      <c r="C180" s="312" t="s">
        <v>12504</v>
      </c>
      <c r="D180" s="300">
        <f t="shared" ca="1" si="20"/>
        <v>18</v>
      </c>
      <c r="E180" s="300">
        <f t="shared" ca="1" si="21"/>
        <v>18</v>
      </c>
      <c r="F180" s="300">
        <f t="shared" ca="1" si="22"/>
        <v>18</v>
      </c>
      <c r="G180" s="300">
        <f t="shared" ca="1" si="23"/>
        <v>0</v>
      </c>
      <c r="H180" s="300"/>
      <c r="I180" s="300"/>
      <c r="J180" s="450" t="s">
        <v>19144</v>
      </c>
      <c r="K180" s="857" t="str">
        <f t="shared" ca="1" si="25"/>
        <v>$F$3647:$F$3664</v>
      </c>
      <c r="L180" s="857" t="str">
        <f t="shared" ca="1" si="24"/>
        <v>$K$3647:$K$3664</v>
      </c>
      <c r="M180" s="450" t="str">
        <f t="shared" ca="1" si="26"/>
        <v>$T$3647:$T$3664</v>
      </c>
      <c r="N180" s="450" t="str">
        <f t="shared" ca="1" si="27"/>
        <v>$U$3647:$U$3664</v>
      </c>
      <c r="O180" s="450">
        <f t="shared" ca="1" si="28"/>
        <v>3647</v>
      </c>
      <c r="P180" s="450">
        <f t="shared" ca="1" si="29"/>
        <v>3664</v>
      </c>
    </row>
    <row r="181" spans="1:16">
      <c r="A181" s="300"/>
      <c r="C181" s="312" t="s">
        <v>12543</v>
      </c>
      <c r="D181" s="300">
        <f t="shared" ca="1" si="20"/>
        <v>13</v>
      </c>
      <c r="E181" s="300">
        <f t="shared" ca="1" si="21"/>
        <v>13</v>
      </c>
      <c r="F181" s="300">
        <f t="shared" ca="1" si="22"/>
        <v>13</v>
      </c>
      <c r="G181" s="300">
        <f t="shared" ca="1" si="23"/>
        <v>0</v>
      </c>
      <c r="H181" s="300"/>
      <c r="I181" s="300"/>
      <c r="J181" s="450" t="s">
        <v>19144</v>
      </c>
      <c r="K181" s="857" t="str">
        <f t="shared" ca="1" si="25"/>
        <v>$F$3665:$F$3677</v>
      </c>
      <c r="L181" s="857" t="str">
        <f t="shared" ca="1" si="24"/>
        <v>$K$3665:$K$3677</v>
      </c>
      <c r="M181" s="450" t="str">
        <f t="shared" ca="1" si="26"/>
        <v>$T$3665:$T$3677</v>
      </c>
      <c r="N181" s="450" t="str">
        <f t="shared" ca="1" si="27"/>
        <v>$U$3665:$U$3677</v>
      </c>
      <c r="O181" s="450">
        <f t="shared" ca="1" si="28"/>
        <v>3665</v>
      </c>
      <c r="P181" s="450">
        <f t="shared" ca="1" si="29"/>
        <v>3677</v>
      </c>
    </row>
    <row r="182" spans="1:16">
      <c r="A182" s="300"/>
      <c r="C182" s="312" t="s">
        <v>12564</v>
      </c>
      <c r="D182" s="300">
        <f t="shared" ca="1" si="20"/>
        <v>9</v>
      </c>
      <c r="E182" s="300">
        <f t="shared" ca="1" si="21"/>
        <v>9</v>
      </c>
      <c r="F182" s="300">
        <f t="shared" ca="1" si="22"/>
        <v>9</v>
      </c>
      <c r="G182" s="300">
        <f t="shared" ca="1" si="23"/>
        <v>0</v>
      </c>
      <c r="H182" s="300"/>
      <c r="I182" s="300"/>
      <c r="J182" s="450" t="s">
        <v>19144</v>
      </c>
      <c r="K182" s="857" t="str">
        <f t="shared" ca="1" si="25"/>
        <v>$F$3678:$F$3686</v>
      </c>
      <c r="L182" s="857" t="str">
        <f t="shared" ca="1" si="24"/>
        <v>$K$3678:$K$3686</v>
      </c>
      <c r="M182" s="450" t="str">
        <f t="shared" ca="1" si="26"/>
        <v>$T$3678:$T$3686</v>
      </c>
      <c r="N182" s="450" t="str">
        <f t="shared" ca="1" si="27"/>
        <v>$U$3678:$U$3686</v>
      </c>
      <c r="O182" s="450">
        <f t="shared" ca="1" si="28"/>
        <v>3678</v>
      </c>
      <c r="P182" s="450">
        <f t="shared" ca="1" si="29"/>
        <v>3686</v>
      </c>
    </row>
    <row r="183" spans="1:16">
      <c r="A183" s="300"/>
      <c r="C183" s="312" t="s">
        <v>12591</v>
      </c>
      <c r="D183" s="300">
        <f t="shared" ca="1" si="20"/>
        <v>1</v>
      </c>
      <c r="E183" s="300">
        <f t="shared" ca="1" si="21"/>
        <v>1</v>
      </c>
      <c r="F183" s="300">
        <f t="shared" ca="1" si="22"/>
        <v>1</v>
      </c>
      <c r="G183" s="300">
        <f t="shared" ca="1" si="23"/>
        <v>0</v>
      </c>
      <c r="H183" s="300"/>
      <c r="I183" s="300"/>
      <c r="J183" s="450" t="s">
        <v>19144</v>
      </c>
      <c r="K183" s="857" t="str">
        <f t="shared" ca="1" si="25"/>
        <v>$F$3687:$F$3687</v>
      </c>
      <c r="L183" s="857" t="str">
        <f t="shared" ca="1" si="24"/>
        <v>$K$3687:$K$3687</v>
      </c>
      <c r="M183" s="450" t="str">
        <f t="shared" ca="1" si="26"/>
        <v>$T$3687:$T$3687</v>
      </c>
      <c r="N183" s="450" t="str">
        <f t="shared" ca="1" si="27"/>
        <v>$U$3687:$U$3687</v>
      </c>
      <c r="O183" s="450">
        <f t="shared" ca="1" si="28"/>
        <v>3687</v>
      </c>
      <c r="P183" s="450">
        <f t="shared" ca="1" si="29"/>
        <v>3687</v>
      </c>
    </row>
    <row r="184" spans="1:16">
      <c r="A184" s="300"/>
      <c r="C184" s="312" t="s">
        <v>12594</v>
      </c>
      <c r="D184" s="300">
        <f t="shared" ca="1" si="20"/>
        <v>1</v>
      </c>
      <c r="E184" s="300">
        <f t="shared" ca="1" si="21"/>
        <v>1</v>
      </c>
      <c r="F184" s="300">
        <f t="shared" ca="1" si="22"/>
        <v>1</v>
      </c>
      <c r="G184" s="300">
        <f t="shared" ca="1" si="23"/>
        <v>0</v>
      </c>
      <c r="H184" s="300"/>
      <c r="I184" s="300"/>
      <c r="J184" s="450" t="s">
        <v>19144</v>
      </c>
      <c r="K184" s="857" t="str">
        <f t="shared" ca="1" si="25"/>
        <v>$F$3688:$F$3688</v>
      </c>
      <c r="L184" s="857" t="str">
        <f t="shared" ca="1" si="24"/>
        <v>$K$3688:$K$3688</v>
      </c>
      <c r="M184" s="450" t="str">
        <f t="shared" ca="1" si="26"/>
        <v>$T$3688:$T$3688</v>
      </c>
      <c r="N184" s="450" t="str">
        <f t="shared" ca="1" si="27"/>
        <v>$U$3688:$U$3688</v>
      </c>
      <c r="O184" s="450">
        <f t="shared" ca="1" si="28"/>
        <v>3688</v>
      </c>
      <c r="P184" s="450">
        <f t="shared" ca="1" si="29"/>
        <v>3688</v>
      </c>
    </row>
    <row r="185" spans="1:16">
      <c r="A185" s="300"/>
      <c r="C185" s="312" t="s">
        <v>12597</v>
      </c>
      <c r="D185" s="300">
        <f t="shared" ca="1" si="20"/>
        <v>2</v>
      </c>
      <c r="E185" s="300">
        <f t="shared" ca="1" si="21"/>
        <v>2</v>
      </c>
      <c r="F185" s="300">
        <f t="shared" ca="1" si="22"/>
        <v>2</v>
      </c>
      <c r="G185" s="300">
        <f t="shared" ca="1" si="23"/>
        <v>0</v>
      </c>
      <c r="H185" s="300"/>
      <c r="I185" s="300"/>
      <c r="J185" s="450" t="s">
        <v>19144</v>
      </c>
      <c r="K185" s="857" t="str">
        <f t="shared" ca="1" si="25"/>
        <v>$F$3689:$F$3690</v>
      </c>
      <c r="L185" s="857" t="str">
        <f t="shared" ca="1" si="24"/>
        <v>$K$3689:$K$3690</v>
      </c>
      <c r="M185" s="450" t="str">
        <f t="shared" ca="1" si="26"/>
        <v>$T$3689:$T$3690</v>
      </c>
      <c r="N185" s="450" t="str">
        <f t="shared" ca="1" si="27"/>
        <v>$U$3689:$U$3690</v>
      </c>
      <c r="O185" s="450">
        <f t="shared" ca="1" si="28"/>
        <v>3689</v>
      </c>
      <c r="P185" s="450">
        <f t="shared" ca="1" si="29"/>
        <v>3690</v>
      </c>
    </row>
    <row r="186" spans="1:16">
      <c r="A186" s="300"/>
      <c r="C186" s="312" t="s">
        <v>12603</v>
      </c>
      <c r="D186" s="300">
        <f t="shared" ca="1" si="20"/>
        <v>3</v>
      </c>
      <c r="E186" s="300">
        <f t="shared" ca="1" si="21"/>
        <v>3</v>
      </c>
      <c r="F186" s="300">
        <f t="shared" ca="1" si="22"/>
        <v>3</v>
      </c>
      <c r="G186" s="300">
        <f t="shared" ca="1" si="23"/>
        <v>0</v>
      </c>
      <c r="H186" s="300"/>
      <c r="I186" s="300"/>
      <c r="J186" s="450" t="s">
        <v>19144</v>
      </c>
      <c r="K186" s="857" t="str">
        <f t="shared" ca="1" si="25"/>
        <v>$F$3691:$F$3693</v>
      </c>
      <c r="L186" s="857" t="str">
        <f t="shared" ca="1" si="24"/>
        <v>$K$3691:$K$3693</v>
      </c>
      <c r="M186" s="450" t="str">
        <f t="shared" ca="1" si="26"/>
        <v>$T$3691:$T$3693</v>
      </c>
      <c r="N186" s="450" t="str">
        <f t="shared" ca="1" si="27"/>
        <v>$U$3691:$U$3693</v>
      </c>
      <c r="O186" s="450">
        <f t="shared" ca="1" si="28"/>
        <v>3691</v>
      </c>
      <c r="P186" s="450">
        <f t="shared" ca="1" si="29"/>
        <v>3693</v>
      </c>
    </row>
    <row r="187" spans="1:16">
      <c r="A187" s="300"/>
      <c r="C187" s="312" t="s">
        <v>12612</v>
      </c>
      <c r="D187" s="300">
        <f t="shared" ca="1" si="20"/>
        <v>3</v>
      </c>
      <c r="E187" s="300">
        <f t="shared" ca="1" si="21"/>
        <v>3</v>
      </c>
      <c r="F187" s="300">
        <f t="shared" ca="1" si="22"/>
        <v>3</v>
      </c>
      <c r="G187" s="300">
        <f t="shared" ca="1" si="23"/>
        <v>0</v>
      </c>
      <c r="H187" s="300"/>
      <c r="I187" s="300"/>
      <c r="J187" s="450" t="s">
        <v>19144</v>
      </c>
      <c r="K187" s="857" t="str">
        <f t="shared" ca="1" si="25"/>
        <v>$F$3694:$F$3696</v>
      </c>
      <c r="L187" s="857" t="str">
        <f t="shared" ca="1" si="24"/>
        <v>$K$3694:$K$3696</v>
      </c>
      <c r="M187" s="450" t="str">
        <f t="shared" ca="1" si="26"/>
        <v>$T$3694:$T$3696</v>
      </c>
      <c r="N187" s="450" t="str">
        <f t="shared" ca="1" si="27"/>
        <v>$U$3694:$U$3696</v>
      </c>
      <c r="O187" s="450">
        <f t="shared" ca="1" si="28"/>
        <v>3694</v>
      </c>
      <c r="P187" s="450">
        <f t="shared" ca="1" si="29"/>
        <v>3696</v>
      </c>
    </row>
    <row r="188" spans="1:16">
      <c r="A188" s="300"/>
      <c r="C188" s="312" t="s">
        <v>12619</v>
      </c>
      <c r="D188" s="300">
        <f t="shared" ca="1" si="20"/>
        <v>2</v>
      </c>
      <c r="E188" s="300">
        <f t="shared" ca="1" si="21"/>
        <v>2</v>
      </c>
      <c r="F188" s="300">
        <f t="shared" ca="1" si="22"/>
        <v>2</v>
      </c>
      <c r="G188" s="300">
        <f t="shared" ca="1" si="23"/>
        <v>0</v>
      </c>
      <c r="H188" s="300"/>
      <c r="I188" s="300"/>
      <c r="J188" s="450" t="s">
        <v>19144</v>
      </c>
      <c r="K188" s="857" t="str">
        <f t="shared" ca="1" si="25"/>
        <v>$F$3697:$F$3698</v>
      </c>
      <c r="L188" s="857" t="str">
        <f t="shared" ca="1" si="24"/>
        <v>$K$3697:$K$3698</v>
      </c>
      <c r="M188" s="450" t="str">
        <f t="shared" ca="1" si="26"/>
        <v>$T$3697:$T$3698</v>
      </c>
      <c r="N188" s="450" t="str">
        <f t="shared" ca="1" si="27"/>
        <v>$U$3697:$U$3698</v>
      </c>
      <c r="O188" s="450">
        <f t="shared" ca="1" si="28"/>
        <v>3697</v>
      </c>
      <c r="P188" s="450">
        <f t="shared" ca="1" si="29"/>
        <v>3698</v>
      </c>
    </row>
    <row r="189" spans="1:16">
      <c r="A189" s="300"/>
      <c r="C189" s="312" t="s">
        <v>12625</v>
      </c>
      <c r="D189" s="300">
        <f t="shared" ca="1" si="20"/>
        <v>2</v>
      </c>
      <c r="E189" s="300">
        <f t="shared" ca="1" si="21"/>
        <v>2</v>
      </c>
      <c r="F189" s="300">
        <f t="shared" ca="1" si="22"/>
        <v>2</v>
      </c>
      <c r="G189" s="300">
        <f t="shared" ca="1" si="23"/>
        <v>0</v>
      </c>
      <c r="H189" s="300"/>
      <c r="I189" s="300"/>
      <c r="J189" s="450" t="s">
        <v>19144</v>
      </c>
      <c r="K189" s="857" t="str">
        <f t="shared" ca="1" si="25"/>
        <v>$F$3699:$F$3700</v>
      </c>
      <c r="L189" s="857" t="str">
        <f t="shared" ca="1" si="24"/>
        <v>$K$3699:$K$3700</v>
      </c>
      <c r="M189" s="450" t="str">
        <f t="shared" ca="1" si="26"/>
        <v>$T$3699:$T$3700</v>
      </c>
      <c r="N189" s="450" t="str">
        <f t="shared" ca="1" si="27"/>
        <v>$U$3699:$U$3700</v>
      </c>
      <c r="O189" s="450">
        <f t="shared" ca="1" si="28"/>
        <v>3699</v>
      </c>
      <c r="P189" s="450">
        <f t="shared" ca="1" si="29"/>
        <v>3700</v>
      </c>
    </row>
    <row r="190" spans="1:16">
      <c r="A190" s="300"/>
      <c r="C190" s="312" t="s">
        <v>12630</v>
      </c>
      <c r="D190" s="300">
        <f t="shared" ca="1" si="20"/>
        <v>8</v>
      </c>
      <c r="E190" s="300">
        <f t="shared" ca="1" si="21"/>
        <v>8</v>
      </c>
      <c r="F190" s="300">
        <f t="shared" ca="1" si="22"/>
        <v>8</v>
      </c>
      <c r="G190" s="300">
        <f t="shared" ca="1" si="23"/>
        <v>0</v>
      </c>
      <c r="H190" s="300"/>
      <c r="I190" s="300"/>
      <c r="J190" s="450" t="s">
        <v>19144</v>
      </c>
      <c r="K190" s="857" t="str">
        <f t="shared" ca="1" si="25"/>
        <v>$F$3701:$F$3708</v>
      </c>
      <c r="L190" s="857" t="str">
        <f t="shared" ca="1" si="24"/>
        <v>$K$3701:$K$3708</v>
      </c>
      <c r="M190" s="450" t="str">
        <f t="shared" ca="1" si="26"/>
        <v>$T$3701:$T$3708</v>
      </c>
      <c r="N190" s="450" t="str">
        <f t="shared" ca="1" si="27"/>
        <v>$U$3701:$U$3708</v>
      </c>
      <c r="O190" s="450">
        <f t="shared" ca="1" si="28"/>
        <v>3701</v>
      </c>
      <c r="P190" s="450">
        <f t="shared" ca="1" si="29"/>
        <v>3708</v>
      </c>
    </row>
    <row r="191" spans="1:16">
      <c r="A191" s="300"/>
      <c r="C191" s="312" t="s">
        <v>20335</v>
      </c>
      <c r="D191" s="300">
        <f t="shared" ca="1" si="20"/>
        <v>7</v>
      </c>
      <c r="E191" s="300">
        <f t="shared" ca="1" si="21"/>
        <v>7</v>
      </c>
      <c r="F191" s="300">
        <f t="shared" ca="1" si="22"/>
        <v>7</v>
      </c>
      <c r="G191" s="300">
        <f t="shared" ca="1" si="23"/>
        <v>0</v>
      </c>
      <c r="H191" s="300"/>
      <c r="I191" s="300"/>
      <c r="J191" s="450" t="s">
        <v>19144</v>
      </c>
      <c r="K191" s="857" t="str">
        <f t="shared" ca="1" si="25"/>
        <v>$F$3720:$F$3726</v>
      </c>
      <c r="L191" s="857" t="str">
        <f t="shared" ca="1" si="24"/>
        <v>$K$3720:$K$3726</v>
      </c>
      <c r="M191" s="450" t="str">
        <f t="shared" ca="1" si="26"/>
        <v>$T$3720:$T$3726</v>
      </c>
      <c r="N191" s="450" t="str">
        <f t="shared" ca="1" si="27"/>
        <v>$U$3720:$U$3726</v>
      </c>
      <c r="O191" s="450">
        <f t="shared" ca="1" si="28"/>
        <v>3720</v>
      </c>
      <c r="P191" s="450">
        <f t="shared" ca="1" si="29"/>
        <v>3726</v>
      </c>
    </row>
    <row r="192" spans="1:16">
      <c r="A192" s="300"/>
      <c r="B192" s="312" t="s">
        <v>20336</v>
      </c>
      <c r="C192" s="312" t="s">
        <v>3667</v>
      </c>
      <c r="D192" s="300"/>
      <c r="E192" s="300"/>
      <c r="F192" s="300"/>
      <c r="G192" s="300"/>
      <c r="H192" s="300"/>
      <c r="I192" s="300"/>
      <c r="J192" s="450" t="s">
        <v>19144</v>
      </c>
      <c r="K192" s="857" t="str">
        <f t="shared" ca="1" si="25"/>
        <v>$F$3833:$F$3841</v>
      </c>
      <c r="L192" s="857" t="str">
        <f t="shared" ca="1" si="24"/>
        <v>$K$3833:$K$3841</v>
      </c>
      <c r="M192" s="450" t="str">
        <f t="shared" ca="1" si="26"/>
        <v>$T$3833:$T$3841</v>
      </c>
      <c r="N192" s="450" t="str">
        <f t="shared" ca="1" si="27"/>
        <v>$U$3833:$U$3841</v>
      </c>
      <c r="O192" s="450">
        <f t="shared" ca="1" si="28"/>
        <v>3833</v>
      </c>
      <c r="P192" s="450">
        <f t="shared" ca="1" si="29"/>
        <v>3841</v>
      </c>
    </row>
    <row r="193" spans="1:16">
      <c r="A193" s="300"/>
      <c r="C193" s="312" t="s">
        <v>3683</v>
      </c>
      <c r="D193" s="300"/>
      <c r="E193" s="300"/>
      <c r="F193" s="300"/>
      <c r="G193" s="300"/>
      <c r="H193" s="300"/>
      <c r="I193" s="300"/>
      <c r="J193" s="450" t="s">
        <v>19144</v>
      </c>
      <c r="K193" s="857" t="str">
        <f t="shared" ca="1" si="25"/>
        <v>$F$3842:$F$3844</v>
      </c>
      <c r="L193" s="857" t="str">
        <f t="shared" ca="1" si="24"/>
        <v>$K$3842:$K$3844</v>
      </c>
      <c r="M193" s="450" t="str">
        <f t="shared" ca="1" si="26"/>
        <v>$T$3842:$T$3844</v>
      </c>
      <c r="N193" s="450" t="str">
        <f t="shared" ca="1" si="27"/>
        <v>$U$3842:$U$3844</v>
      </c>
      <c r="O193" s="450">
        <f t="shared" ca="1" si="28"/>
        <v>3842</v>
      </c>
      <c r="P193" s="450">
        <f t="shared" ca="1" si="29"/>
        <v>3844</v>
      </c>
    </row>
    <row r="194" spans="1:16">
      <c r="A194" s="300"/>
      <c r="C194" s="858" t="s">
        <v>20337</v>
      </c>
      <c r="D194" s="300"/>
      <c r="E194" s="300"/>
      <c r="F194" s="300"/>
      <c r="G194" s="300"/>
      <c r="H194" s="300"/>
      <c r="I194" s="300"/>
      <c r="J194" s="450" t="s">
        <v>19144</v>
      </c>
      <c r="K194" s="857" t="e">
        <f t="shared" ca="1" si="25"/>
        <v>#N/A</v>
      </c>
      <c r="L194" s="857" t="e">
        <f t="shared" ca="1" si="24"/>
        <v>#N/A</v>
      </c>
      <c r="M194" s="450" t="e">
        <f t="shared" ca="1" si="26"/>
        <v>#N/A</v>
      </c>
      <c r="N194" s="450" t="e">
        <f t="shared" ca="1" si="27"/>
        <v>#N/A</v>
      </c>
      <c r="O194" s="450" t="e">
        <f t="shared" ca="1" si="28"/>
        <v>#N/A</v>
      </c>
      <c r="P194" s="450" t="e">
        <f t="shared" ca="1" si="29"/>
        <v>#N/A</v>
      </c>
    </row>
    <row r="195" spans="1:16">
      <c r="A195" s="300"/>
      <c r="C195" s="312" t="s">
        <v>20338</v>
      </c>
      <c r="D195" s="300"/>
      <c r="E195" s="300"/>
      <c r="F195" s="300"/>
      <c r="G195" s="300"/>
      <c r="H195" s="300"/>
      <c r="I195" s="300"/>
      <c r="J195" s="450" t="s">
        <v>19144</v>
      </c>
      <c r="K195" s="857" t="str">
        <f t="shared" ca="1" si="25"/>
        <v>$F$3845:$F$3855</v>
      </c>
      <c r="L195" s="857" t="str">
        <f t="shared" ca="1" si="24"/>
        <v>$K$3845:$K$3855</v>
      </c>
      <c r="M195" s="450" t="str">
        <f t="shared" ca="1" si="26"/>
        <v>$T$3845:$T$3855</v>
      </c>
      <c r="N195" s="450" t="str">
        <f t="shared" ca="1" si="27"/>
        <v>$U$3845:$U$3855</v>
      </c>
      <c r="O195" s="450">
        <f t="shared" ca="1" si="28"/>
        <v>3845</v>
      </c>
      <c r="P195" s="450">
        <f t="shared" ca="1" si="29"/>
        <v>3855</v>
      </c>
    </row>
    <row r="196" spans="1:16">
      <c r="A196" s="300"/>
      <c r="C196" s="312" t="s">
        <v>3695</v>
      </c>
      <c r="D196" s="300"/>
      <c r="E196" s="300"/>
      <c r="F196" s="300"/>
      <c r="G196" s="300"/>
      <c r="H196" s="300"/>
      <c r="I196" s="300"/>
      <c r="J196" s="450" t="s">
        <v>19144</v>
      </c>
      <c r="K196" s="857" t="str">
        <f t="shared" ca="1" si="25"/>
        <v>$F$3856:$F$3864</v>
      </c>
      <c r="L196" s="857" t="str">
        <f t="shared" ca="1" si="24"/>
        <v>$K$3856:$K$3864</v>
      </c>
      <c r="M196" s="450" t="str">
        <f t="shared" ca="1" si="26"/>
        <v>$T$3856:$T$3864</v>
      </c>
      <c r="N196" s="450" t="str">
        <f t="shared" ca="1" si="27"/>
        <v>$U$3856:$U$3864</v>
      </c>
      <c r="O196" s="450">
        <f t="shared" ca="1" si="28"/>
        <v>3856</v>
      </c>
      <c r="P196" s="450">
        <f t="shared" ca="1" si="29"/>
        <v>3864</v>
      </c>
    </row>
    <row r="197" spans="1:16">
      <c r="A197" s="300"/>
      <c r="C197" s="312" t="s">
        <v>20339</v>
      </c>
      <c r="D197" s="300"/>
      <c r="E197" s="300"/>
      <c r="F197" s="300"/>
      <c r="G197" s="300"/>
      <c r="H197" s="300"/>
      <c r="I197" s="300"/>
      <c r="J197" s="450" t="s">
        <v>19144</v>
      </c>
      <c r="K197" s="857" t="str">
        <f t="shared" ca="1" si="25"/>
        <v>$F$3865:$F$3867</v>
      </c>
      <c r="L197" s="857" t="str">
        <f t="shared" ca="1" si="24"/>
        <v>$K$3865:$K$3867</v>
      </c>
      <c r="M197" s="450" t="str">
        <f t="shared" ca="1" si="26"/>
        <v>$T$3865:$T$3867</v>
      </c>
      <c r="N197" s="450" t="str">
        <f t="shared" ca="1" si="27"/>
        <v>$U$3865:$U$3867</v>
      </c>
      <c r="O197" s="450">
        <f t="shared" ca="1" si="28"/>
        <v>3865</v>
      </c>
      <c r="P197" s="450">
        <f t="shared" ca="1" si="29"/>
        <v>3867</v>
      </c>
    </row>
    <row r="198" spans="1:16">
      <c r="A198" s="300"/>
      <c r="C198" s="312" t="s">
        <v>20340</v>
      </c>
      <c r="D198" s="300"/>
      <c r="E198" s="300"/>
      <c r="F198" s="300"/>
      <c r="G198" s="300"/>
      <c r="H198" s="300"/>
      <c r="I198" s="300"/>
      <c r="J198" s="450" t="s">
        <v>19144</v>
      </c>
      <c r="K198" s="857" t="str">
        <f t="shared" ca="1" si="25"/>
        <v>$F$3957:$F$3960</v>
      </c>
      <c r="L198" s="857" t="str">
        <f t="shared" ca="1" si="24"/>
        <v>$K$3957:$K$3960</v>
      </c>
      <c r="M198" s="450" t="str">
        <f t="shared" ca="1" si="26"/>
        <v>$T$3957:$T$3960</v>
      </c>
      <c r="N198" s="450" t="str">
        <f t="shared" ca="1" si="27"/>
        <v>$U$3957:$U$3960</v>
      </c>
      <c r="O198" s="450">
        <f t="shared" ca="1" si="28"/>
        <v>3957</v>
      </c>
      <c r="P198" s="450">
        <f t="shared" ca="1" si="29"/>
        <v>3960</v>
      </c>
    </row>
    <row r="199" spans="1:16">
      <c r="A199" s="300"/>
      <c r="B199" s="312" t="s">
        <v>20341</v>
      </c>
      <c r="C199" s="312" t="s">
        <v>20342</v>
      </c>
      <c r="D199" s="300">
        <f t="shared" ref="D199:D262" ca="1" si="30">COUNTA(INDIRECT(CONCATENATE("'",J199,"'!",K199)))</f>
        <v>3</v>
      </c>
      <c r="E199" s="300">
        <f t="shared" ref="E199:E262" ca="1" si="31">G199+F199</f>
        <v>3</v>
      </c>
      <c r="F199" s="300">
        <f t="shared" ref="F199:F262" ca="1" si="32">COUNTIF(INDIRECT(CONCATENATE("'",J199,"'!",M199)),"●")+COUNTIFS(INDIRECT(CONCATENATE("'",J199,"'!",M199)),"×",INDIRECT(CONCATENATE("'",J199,"'!",N199)),"●")</f>
        <v>3</v>
      </c>
      <c r="G199" s="300">
        <f t="shared" ref="G199:G262" ca="1" si="33">COUNTIF(INDIRECT(CONCATENATE("'",J199,"'!",M199)),"×")-COUNTIFS(INDIRECT(CONCATENATE("'",J199,"'!",M199)),"×",INDIRECT(CONCATENATE("'",J199,"'!",N199)),"●")</f>
        <v>0</v>
      </c>
      <c r="H199" s="300"/>
      <c r="I199" s="300"/>
      <c r="J199" s="450" t="s">
        <v>19144</v>
      </c>
      <c r="K199" s="857" t="str">
        <f t="shared" ca="1" si="25"/>
        <v>$F$3961:$F$3963</v>
      </c>
      <c r="L199" s="857" t="str">
        <f t="shared" ca="1" si="24"/>
        <v>$K$3961:$K$3963</v>
      </c>
      <c r="M199" s="450" t="str">
        <f t="shared" ca="1" si="26"/>
        <v>$T$3961:$T$3963</v>
      </c>
      <c r="N199" s="450" t="str">
        <f t="shared" ca="1" si="27"/>
        <v>$U$3961:$U$3963</v>
      </c>
      <c r="O199" s="450">
        <f t="shared" ca="1" si="28"/>
        <v>3961</v>
      </c>
      <c r="P199" s="450">
        <f t="shared" ca="1" si="29"/>
        <v>3963</v>
      </c>
    </row>
    <row r="200" spans="1:16">
      <c r="A200" s="300"/>
      <c r="C200" s="312" t="s">
        <v>20343</v>
      </c>
      <c r="D200" s="300">
        <f t="shared" ca="1" si="30"/>
        <v>3</v>
      </c>
      <c r="E200" s="300">
        <f t="shared" ca="1" si="31"/>
        <v>3</v>
      </c>
      <c r="F200" s="300">
        <f t="shared" ca="1" si="32"/>
        <v>3</v>
      </c>
      <c r="G200" s="300">
        <f t="shared" ca="1" si="33"/>
        <v>0</v>
      </c>
      <c r="H200" s="300"/>
      <c r="I200" s="300"/>
      <c r="J200" s="450" t="s">
        <v>19144</v>
      </c>
      <c r="K200" s="857" t="str">
        <f t="shared" ca="1" si="25"/>
        <v>$F$3970:$F$3972</v>
      </c>
      <c r="L200" s="857" t="str">
        <f t="shared" ca="1" si="24"/>
        <v>$K$3970:$K$3972</v>
      </c>
      <c r="M200" s="450" t="str">
        <f t="shared" ca="1" si="26"/>
        <v>$T$3970:$T$3972</v>
      </c>
      <c r="N200" s="450" t="str">
        <f t="shared" ca="1" si="27"/>
        <v>$U$3970:$U$3972</v>
      </c>
      <c r="O200" s="450">
        <f t="shared" ca="1" si="28"/>
        <v>3970</v>
      </c>
      <c r="P200" s="450">
        <f t="shared" ca="1" si="29"/>
        <v>3972</v>
      </c>
    </row>
    <row r="201" spans="1:16">
      <c r="A201" s="300"/>
      <c r="C201" s="312" t="s">
        <v>20344</v>
      </c>
      <c r="D201" s="300">
        <f t="shared" ca="1" si="30"/>
        <v>3</v>
      </c>
      <c r="E201" s="300">
        <f t="shared" ca="1" si="31"/>
        <v>3</v>
      </c>
      <c r="F201" s="300">
        <f t="shared" ca="1" si="32"/>
        <v>3</v>
      </c>
      <c r="G201" s="300">
        <f t="shared" ca="1" si="33"/>
        <v>0</v>
      </c>
      <c r="H201" s="300"/>
      <c r="I201" s="300"/>
      <c r="J201" s="450" t="s">
        <v>19144</v>
      </c>
      <c r="K201" s="857" t="str">
        <f t="shared" ca="1" si="25"/>
        <v>$F$3973:$F$3975</v>
      </c>
      <c r="L201" s="857" t="str">
        <f t="shared" ca="1" si="24"/>
        <v>$K$3973:$K$3975</v>
      </c>
      <c r="M201" s="450" t="str">
        <f t="shared" ca="1" si="26"/>
        <v>$T$3973:$T$3975</v>
      </c>
      <c r="N201" s="450" t="str">
        <f t="shared" ca="1" si="27"/>
        <v>$U$3973:$U$3975</v>
      </c>
      <c r="O201" s="450">
        <f t="shared" ca="1" si="28"/>
        <v>3973</v>
      </c>
      <c r="P201" s="450">
        <f t="shared" ca="1" si="29"/>
        <v>3975</v>
      </c>
    </row>
    <row r="202" spans="1:16">
      <c r="A202" s="300"/>
      <c r="C202" s="312" t="s">
        <v>20345</v>
      </c>
      <c r="D202" s="300">
        <f t="shared" ca="1" si="30"/>
        <v>50</v>
      </c>
      <c r="E202" s="300">
        <f t="shared" ca="1" si="31"/>
        <v>49</v>
      </c>
      <c r="F202" s="300">
        <f t="shared" ca="1" si="32"/>
        <v>37</v>
      </c>
      <c r="G202" s="300">
        <f t="shared" ca="1" si="33"/>
        <v>12</v>
      </c>
      <c r="H202" s="300"/>
      <c r="I202" s="300"/>
      <c r="J202" s="450" t="s">
        <v>19144</v>
      </c>
      <c r="K202" s="857" t="str">
        <f t="shared" ca="1" si="25"/>
        <v>$F$3976:$F$4025</v>
      </c>
      <c r="L202" s="857" t="str">
        <f t="shared" ca="1" si="24"/>
        <v>$K$3976:$K$4025</v>
      </c>
      <c r="M202" s="450" t="str">
        <f t="shared" ca="1" si="26"/>
        <v>$T$3976:$T$4025</v>
      </c>
      <c r="N202" s="450" t="str">
        <f t="shared" ca="1" si="27"/>
        <v>$U$3976:$U$4025</v>
      </c>
      <c r="O202" s="450">
        <f t="shared" ca="1" si="28"/>
        <v>3976</v>
      </c>
      <c r="P202" s="450">
        <f t="shared" ca="1" si="29"/>
        <v>4025</v>
      </c>
    </row>
    <row r="203" spans="1:16">
      <c r="A203" s="300"/>
      <c r="C203" s="312" t="s">
        <v>20346</v>
      </c>
      <c r="D203" s="300">
        <f t="shared" ca="1" si="30"/>
        <v>3</v>
      </c>
      <c r="E203" s="300">
        <f t="shared" ca="1" si="31"/>
        <v>3</v>
      </c>
      <c r="F203" s="300">
        <f t="shared" ca="1" si="32"/>
        <v>3</v>
      </c>
      <c r="G203" s="300">
        <f t="shared" ca="1" si="33"/>
        <v>0</v>
      </c>
      <c r="H203" s="300"/>
      <c r="I203" s="300"/>
      <c r="J203" s="450" t="s">
        <v>19144</v>
      </c>
      <c r="K203" s="857" t="str">
        <f t="shared" ca="1" si="25"/>
        <v>$F$4028:$F$4030</v>
      </c>
      <c r="L203" s="857" t="str">
        <f t="shared" ca="1" si="24"/>
        <v>$K$4028:$K$4030</v>
      </c>
      <c r="M203" s="450" t="str">
        <f t="shared" ca="1" si="26"/>
        <v>$T$4028:$T$4030</v>
      </c>
      <c r="N203" s="450" t="str">
        <f t="shared" ca="1" si="27"/>
        <v>$U$4028:$U$4030</v>
      </c>
      <c r="O203" s="450">
        <f t="shared" ca="1" si="28"/>
        <v>4028</v>
      </c>
      <c r="P203" s="450">
        <f t="shared" ca="1" si="29"/>
        <v>4030</v>
      </c>
    </row>
    <row r="204" spans="1:16">
      <c r="A204" s="300"/>
      <c r="C204" s="312" t="s">
        <v>20347</v>
      </c>
      <c r="D204" s="300">
        <f t="shared" ca="1" si="30"/>
        <v>4</v>
      </c>
      <c r="E204" s="300">
        <f t="shared" ca="1" si="31"/>
        <v>3</v>
      </c>
      <c r="F204" s="300">
        <f t="shared" ca="1" si="32"/>
        <v>0</v>
      </c>
      <c r="G204" s="300">
        <f t="shared" ca="1" si="33"/>
        <v>3</v>
      </c>
      <c r="H204" s="300"/>
      <c r="I204" s="300"/>
      <c r="J204" s="450" t="s">
        <v>19144</v>
      </c>
      <c r="K204" s="857" t="str">
        <f t="shared" ca="1" si="25"/>
        <v>$F$4031:$F$4034</v>
      </c>
      <c r="L204" s="857" t="str">
        <f t="shared" ca="1" si="24"/>
        <v>$K$4031:$K$4034</v>
      </c>
      <c r="M204" s="450" t="str">
        <f t="shared" ca="1" si="26"/>
        <v>$T$4031:$T$4034</v>
      </c>
      <c r="N204" s="450" t="str">
        <f t="shared" ca="1" si="27"/>
        <v>$U$4031:$U$4034</v>
      </c>
      <c r="O204" s="450">
        <f t="shared" ca="1" si="28"/>
        <v>4031</v>
      </c>
      <c r="P204" s="450">
        <f t="shared" ca="1" si="29"/>
        <v>4034</v>
      </c>
    </row>
    <row r="205" spans="1:16">
      <c r="A205" s="300"/>
      <c r="C205" s="312" t="s">
        <v>20348</v>
      </c>
      <c r="D205" s="300">
        <f t="shared" ca="1" si="30"/>
        <v>25</v>
      </c>
      <c r="E205" s="300">
        <f t="shared" ca="1" si="31"/>
        <v>25</v>
      </c>
      <c r="F205" s="300">
        <f t="shared" ca="1" si="32"/>
        <v>18</v>
      </c>
      <c r="G205" s="300">
        <f t="shared" ca="1" si="33"/>
        <v>7</v>
      </c>
      <c r="H205" s="300"/>
      <c r="I205" s="300"/>
      <c r="J205" s="450" t="s">
        <v>19144</v>
      </c>
      <c r="K205" s="857" t="str">
        <f t="shared" ca="1" si="25"/>
        <v>$F$4035:$F$4059</v>
      </c>
      <c r="L205" s="857" t="str">
        <f t="shared" ca="1" si="24"/>
        <v>$K$4035:$K$4059</v>
      </c>
      <c r="M205" s="450" t="str">
        <f t="shared" ca="1" si="26"/>
        <v>$T$4035:$T$4059</v>
      </c>
      <c r="N205" s="450" t="str">
        <f t="shared" ca="1" si="27"/>
        <v>$U$4035:$U$4059</v>
      </c>
      <c r="O205" s="450">
        <f t="shared" ca="1" si="28"/>
        <v>4035</v>
      </c>
      <c r="P205" s="450">
        <f t="shared" ca="1" si="29"/>
        <v>4059</v>
      </c>
    </row>
    <row r="206" spans="1:16">
      <c r="A206" s="300"/>
      <c r="C206" s="312" t="s">
        <v>20349</v>
      </c>
      <c r="D206" s="300">
        <f t="shared" ca="1" si="30"/>
        <v>21</v>
      </c>
      <c r="E206" s="300">
        <f t="shared" ca="1" si="31"/>
        <v>21</v>
      </c>
      <c r="F206" s="300">
        <f t="shared" ca="1" si="32"/>
        <v>21</v>
      </c>
      <c r="G206" s="300">
        <f t="shared" ca="1" si="33"/>
        <v>0</v>
      </c>
      <c r="H206" s="300"/>
      <c r="I206" s="300"/>
      <c r="J206" s="450" t="s">
        <v>19144</v>
      </c>
      <c r="K206" s="857" t="str">
        <f t="shared" ca="1" si="25"/>
        <v>$F$4060:$F$4080</v>
      </c>
      <c r="L206" s="857" t="str">
        <f t="shared" ca="1" si="24"/>
        <v>$K$4060:$K$4080</v>
      </c>
      <c r="M206" s="450" t="str">
        <f t="shared" ca="1" si="26"/>
        <v>$T$4060:$T$4080</v>
      </c>
      <c r="N206" s="450" t="str">
        <f t="shared" ca="1" si="27"/>
        <v>$U$4060:$U$4080</v>
      </c>
      <c r="O206" s="450">
        <f t="shared" ca="1" si="28"/>
        <v>4060</v>
      </c>
      <c r="P206" s="450">
        <f t="shared" ca="1" si="29"/>
        <v>4080</v>
      </c>
    </row>
    <row r="207" spans="1:16">
      <c r="A207" s="300"/>
      <c r="C207" s="312" t="s">
        <v>20350</v>
      </c>
      <c r="D207" s="300">
        <f t="shared" ca="1" si="30"/>
        <v>4</v>
      </c>
      <c r="E207" s="300">
        <f t="shared" ca="1" si="31"/>
        <v>4</v>
      </c>
      <c r="F207" s="300">
        <f t="shared" ca="1" si="32"/>
        <v>4</v>
      </c>
      <c r="G207" s="300">
        <f t="shared" ca="1" si="33"/>
        <v>0</v>
      </c>
      <c r="H207" s="300"/>
      <c r="I207" s="300"/>
      <c r="J207" s="450" t="s">
        <v>19144</v>
      </c>
      <c r="K207" s="857" t="str">
        <f t="shared" ca="1" si="25"/>
        <v>$F$4081:$F$4084</v>
      </c>
      <c r="L207" s="857" t="str">
        <f t="shared" ca="1" si="24"/>
        <v>$K$4081:$K$4084</v>
      </c>
      <c r="M207" s="450" t="str">
        <f t="shared" ca="1" si="26"/>
        <v>$T$4081:$T$4084</v>
      </c>
      <c r="N207" s="450" t="str">
        <f t="shared" ca="1" si="27"/>
        <v>$U$4081:$U$4084</v>
      </c>
      <c r="O207" s="450">
        <f t="shared" ca="1" si="28"/>
        <v>4081</v>
      </c>
      <c r="P207" s="450">
        <f t="shared" ca="1" si="29"/>
        <v>4084</v>
      </c>
    </row>
    <row r="208" spans="1:16">
      <c r="A208" s="300"/>
      <c r="C208" s="312" t="s">
        <v>20351</v>
      </c>
      <c r="D208" s="300">
        <f t="shared" ca="1" si="30"/>
        <v>12</v>
      </c>
      <c r="E208" s="300">
        <f t="shared" ca="1" si="31"/>
        <v>12</v>
      </c>
      <c r="F208" s="300">
        <f t="shared" ca="1" si="32"/>
        <v>12</v>
      </c>
      <c r="G208" s="300">
        <f t="shared" ca="1" si="33"/>
        <v>0</v>
      </c>
      <c r="H208" s="300"/>
      <c r="I208" s="300"/>
      <c r="J208" s="450" t="s">
        <v>19144</v>
      </c>
      <c r="K208" s="857" t="str">
        <f t="shared" ca="1" si="25"/>
        <v>$F$4085:$F$4096</v>
      </c>
      <c r="L208" s="857" t="str">
        <f t="shared" ca="1" si="24"/>
        <v>$K$4085:$K$4096</v>
      </c>
      <c r="M208" s="450" t="str">
        <f t="shared" ca="1" si="26"/>
        <v>$T$4085:$T$4096</v>
      </c>
      <c r="N208" s="450" t="str">
        <f t="shared" ca="1" si="27"/>
        <v>$U$4085:$U$4096</v>
      </c>
      <c r="O208" s="450">
        <f t="shared" ca="1" si="28"/>
        <v>4085</v>
      </c>
      <c r="P208" s="450">
        <f t="shared" ca="1" si="29"/>
        <v>4096</v>
      </c>
    </row>
    <row r="209" spans="1:16">
      <c r="A209" s="300"/>
      <c r="C209" s="312" t="s">
        <v>20352</v>
      </c>
      <c r="D209" s="300">
        <f t="shared" ca="1" si="30"/>
        <v>5</v>
      </c>
      <c r="E209" s="300">
        <f t="shared" ca="1" si="31"/>
        <v>5</v>
      </c>
      <c r="F209" s="300">
        <f t="shared" ca="1" si="32"/>
        <v>5</v>
      </c>
      <c r="G209" s="300">
        <f t="shared" ca="1" si="33"/>
        <v>0</v>
      </c>
      <c r="H209" s="300"/>
      <c r="I209" s="300"/>
      <c r="J209" s="450" t="s">
        <v>19144</v>
      </c>
      <c r="K209" s="857" t="str">
        <f t="shared" ca="1" si="25"/>
        <v>$F$4097:$F$4101</v>
      </c>
      <c r="L209" s="857" t="str">
        <f t="shared" ref="L209:L272" ca="1" si="34">CONCATENATE("$",IF(K209=$J$3,$L$3,$L$4),"$",O209,":","$",IF(K209=$J$3,$L$3,$L$4),"$",P209)</f>
        <v>$K$4097:$K$4101</v>
      </c>
      <c r="M209" s="450" t="str">
        <f t="shared" ca="1" si="26"/>
        <v>$T$4097:$T$4101</v>
      </c>
      <c r="N209" s="450" t="str">
        <f t="shared" ca="1" si="27"/>
        <v>$U$4097:$U$4101</v>
      </c>
      <c r="O209" s="450">
        <f t="shared" ca="1" si="28"/>
        <v>4097</v>
      </c>
      <c r="P209" s="450">
        <f t="shared" ca="1" si="29"/>
        <v>4101</v>
      </c>
    </row>
    <row r="210" spans="1:16">
      <c r="A210" s="300"/>
      <c r="C210" s="312" t="s">
        <v>20353</v>
      </c>
      <c r="D210" s="300">
        <f t="shared" ca="1" si="30"/>
        <v>11</v>
      </c>
      <c r="E210" s="300">
        <f t="shared" ca="1" si="31"/>
        <v>11</v>
      </c>
      <c r="F210" s="300">
        <f t="shared" ca="1" si="32"/>
        <v>11</v>
      </c>
      <c r="G210" s="300">
        <f t="shared" ca="1" si="33"/>
        <v>0</v>
      </c>
      <c r="H210" s="300"/>
      <c r="I210" s="300"/>
      <c r="J210" s="450" t="s">
        <v>19144</v>
      </c>
      <c r="K210" s="857" t="str">
        <f t="shared" ref="K210:K273" ca="1" si="35">CONCATENATE("$",IF(J210=$J$3,$K$3,$K$4),"$",O210,":","$",IF(J210=$J$3,$K$3,$K$4),"$",P210)</f>
        <v>$F$4143:$F$4153</v>
      </c>
      <c r="L210" s="857" t="str">
        <f t="shared" ca="1" si="34"/>
        <v>$K$4143:$K$4153</v>
      </c>
      <c r="M210" s="450" t="str">
        <f t="shared" ref="M210:M273" ca="1" si="36">CONCATENATE("$",IF(J210=$J$3,$M$3,$M$4),"$",O210,":","$",IF(J210=$J$3,$M$3,$M$4),"$",P210)</f>
        <v>$T$4143:$T$4153</v>
      </c>
      <c r="N210" s="450" t="str">
        <f t="shared" ref="N210:N273" ca="1" si="37">CONCATENATE("$",IF(J210=$J$3,$N$3,$N$4),"$",O210,":","$",IF(J210=$J$3,$N$3,$N$4),"$",P210)</f>
        <v>$U$4143:$U$4153</v>
      </c>
      <c r="O210" s="450">
        <f t="shared" ref="O210:O273" ca="1" si="38">MATCH($C210,INDIRECT(CONCATENATE("'",J210,"'!$D:$D")),0)</f>
        <v>4143</v>
      </c>
      <c r="P210" s="450">
        <f t="shared" ref="P210:P273" ca="1" si="39">MATCH("*",INDIRECT(CONCATENATE("'",$J210,"'!","D",$O210+1,":","D65535"),TRUE),0)+O210-1</f>
        <v>4153</v>
      </c>
    </row>
    <row r="211" spans="1:16">
      <c r="A211" s="300"/>
      <c r="C211" s="312" t="s">
        <v>20354</v>
      </c>
      <c r="D211" s="300">
        <f t="shared" ca="1" si="30"/>
        <v>14</v>
      </c>
      <c r="E211" s="300">
        <f t="shared" ca="1" si="31"/>
        <v>14</v>
      </c>
      <c r="F211" s="300">
        <f t="shared" ca="1" si="32"/>
        <v>14</v>
      </c>
      <c r="G211" s="300">
        <f t="shared" ca="1" si="33"/>
        <v>0</v>
      </c>
      <c r="H211" s="300"/>
      <c r="I211" s="300"/>
      <c r="J211" s="450" t="s">
        <v>19144</v>
      </c>
      <c r="K211" s="857" t="str">
        <f t="shared" ca="1" si="35"/>
        <v>$F$4154:$F$4167</v>
      </c>
      <c r="L211" s="857" t="str">
        <f t="shared" ca="1" si="34"/>
        <v>$K$4154:$K$4167</v>
      </c>
      <c r="M211" s="450" t="str">
        <f t="shared" ca="1" si="36"/>
        <v>$T$4154:$T$4167</v>
      </c>
      <c r="N211" s="450" t="str">
        <f t="shared" ca="1" si="37"/>
        <v>$U$4154:$U$4167</v>
      </c>
      <c r="O211" s="450">
        <f t="shared" ca="1" si="38"/>
        <v>4154</v>
      </c>
      <c r="P211" s="450">
        <f t="shared" ca="1" si="39"/>
        <v>4167</v>
      </c>
    </row>
    <row r="212" spans="1:16">
      <c r="A212" s="300"/>
      <c r="C212" s="312" t="s">
        <v>12701</v>
      </c>
      <c r="D212" s="300">
        <f t="shared" ca="1" si="30"/>
        <v>6</v>
      </c>
      <c r="E212" s="300">
        <f t="shared" ca="1" si="31"/>
        <v>6</v>
      </c>
      <c r="F212" s="300">
        <f t="shared" ca="1" si="32"/>
        <v>6</v>
      </c>
      <c r="G212" s="300">
        <f t="shared" ca="1" si="33"/>
        <v>0</v>
      </c>
      <c r="H212" s="300"/>
      <c r="I212" s="300"/>
      <c r="J212" s="450" t="s">
        <v>19144</v>
      </c>
      <c r="K212" s="857" t="str">
        <f t="shared" ca="1" si="35"/>
        <v>$F$4168:$F$4173</v>
      </c>
      <c r="L212" s="857" t="str">
        <f t="shared" ca="1" si="34"/>
        <v>$K$4168:$K$4173</v>
      </c>
      <c r="M212" s="450" t="str">
        <f t="shared" ca="1" si="36"/>
        <v>$T$4168:$T$4173</v>
      </c>
      <c r="N212" s="450" t="str">
        <f t="shared" ca="1" si="37"/>
        <v>$U$4168:$U$4173</v>
      </c>
      <c r="O212" s="450">
        <f t="shared" ca="1" si="38"/>
        <v>4168</v>
      </c>
      <c r="P212" s="450">
        <f t="shared" ca="1" si="39"/>
        <v>4173</v>
      </c>
    </row>
    <row r="213" spans="1:16">
      <c r="A213" s="300"/>
      <c r="C213" s="312" t="s">
        <v>20355</v>
      </c>
      <c r="D213" s="300">
        <f t="shared" ca="1" si="30"/>
        <v>3</v>
      </c>
      <c r="E213" s="300">
        <f t="shared" ca="1" si="31"/>
        <v>3</v>
      </c>
      <c r="F213" s="300">
        <f t="shared" ca="1" si="32"/>
        <v>3</v>
      </c>
      <c r="G213" s="300">
        <f t="shared" ca="1" si="33"/>
        <v>0</v>
      </c>
      <c r="H213" s="300"/>
      <c r="I213" s="300"/>
      <c r="J213" s="450" t="s">
        <v>19144</v>
      </c>
      <c r="K213" s="857" t="str">
        <f t="shared" ca="1" si="35"/>
        <v>$F$4174:$F$4176</v>
      </c>
      <c r="L213" s="857" t="str">
        <f t="shared" ca="1" si="34"/>
        <v>$K$4174:$K$4176</v>
      </c>
      <c r="M213" s="450" t="str">
        <f t="shared" ca="1" si="36"/>
        <v>$T$4174:$T$4176</v>
      </c>
      <c r="N213" s="450" t="str">
        <f t="shared" ca="1" si="37"/>
        <v>$U$4174:$U$4176</v>
      </c>
      <c r="O213" s="450">
        <f t="shared" ca="1" si="38"/>
        <v>4174</v>
      </c>
      <c r="P213" s="450">
        <f t="shared" ca="1" si="39"/>
        <v>4176</v>
      </c>
    </row>
    <row r="214" spans="1:16">
      <c r="A214" s="300"/>
      <c r="C214" s="312" t="s">
        <v>20356</v>
      </c>
      <c r="D214" s="300">
        <f t="shared" ca="1" si="30"/>
        <v>9</v>
      </c>
      <c r="E214" s="300">
        <f t="shared" ca="1" si="31"/>
        <v>9</v>
      </c>
      <c r="F214" s="300">
        <f t="shared" ca="1" si="32"/>
        <v>9</v>
      </c>
      <c r="G214" s="300">
        <f t="shared" ca="1" si="33"/>
        <v>0</v>
      </c>
      <c r="H214" s="300"/>
      <c r="I214" s="300"/>
      <c r="J214" s="450" t="s">
        <v>19144</v>
      </c>
      <c r="K214" s="857" t="str">
        <f t="shared" ca="1" si="35"/>
        <v>$F$4177:$F$4185</v>
      </c>
      <c r="L214" s="857" t="str">
        <f t="shared" ca="1" si="34"/>
        <v>$K$4177:$K$4185</v>
      </c>
      <c r="M214" s="450" t="str">
        <f t="shared" ca="1" si="36"/>
        <v>$T$4177:$T$4185</v>
      </c>
      <c r="N214" s="450" t="str">
        <f t="shared" ca="1" si="37"/>
        <v>$U$4177:$U$4185</v>
      </c>
      <c r="O214" s="450">
        <f t="shared" ca="1" si="38"/>
        <v>4177</v>
      </c>
      <c r="P214" s="450">
        <f t="shared" ca="1" si="39"/>
        <v>4185</v>
      </c>
    </row>
    <row r="215" spans="1:16">
      <c r="A215" s="300"/>
      <c r="C215" s="312" t="s">
        <v>20357</v>
      </c>
      <c r="D215" s="300">
        <f t="shared" ca="1" si="30"/>
        <v>13</v>
      </c>
      <c r="E215" s="300">
        <f t="shared" ca="1" si="31"/>
        <v>13</v>
      </c>
      <c r="F215" s="300">
        <f t="shared" ca="1" si="32"/>
        <v>13</v>
      </c>
      <c r="G215" s="300">
        <f t="shared" ca="1" si="33"/>
        <v>0</v>
      </c>
      <c r="H215" s="300"/>
      <c r="I215" s="300"/>
      <c r="J215" s="450" t="s">
        <v>19144</v>
      </c>
      <c r="K215" s="857" t="str">
        <f t="shared" ca="1" si="35"/>
        <v>$F$4186:$F$4198</v>
      </c>
      <c r="L215" s="857" t="str">
        <f t="shared" ca="1" si="34"/>
        <v>$K$4186:$K$4198</v>
      </c>
      <c r="M215" s="450" t="str">
        <f t="shared" ca="1" si="36"/>
        <v>$T$4186:$T$4198</v>
      </c>
      <c r="N215" s="450" t="str">
        <f t="shared" ca="1" si="37"/>
        <v>$U$4186:$U$4198</v>
      </c>
      <c r="O215" s="450">
        <f t="shared" ca="1" si="38"/>
        <v>4186</v>
      </c>
      <c r="P215" s="450">
        <f t="shared" ca="1" si="39"/>
        <v>4198</v>
      </c>
    </row>
    <row r="216" spans="1:16">
      <c r="A216" s="300"/>
      <c r="B216" s="300"/>
      <c r="C216" s="312" t="s">
        <v>1530</v>
      </c>
      <c r="D216" s="300">
        <f t="shared" ca="1" si="30"/>
        <v>2</v>
      </c>
      <c r="E216" s="300">
        <f t="shared" ca="1" si="31"/>
        <v>2</v>
      </c>
      <c r="F216" s="300">
        <f t="shared" ca="1" si="32"/>
        <v>2</v>
      </c>
      <c r="G216" s="300">
        <f t="shared" ca="1" si="33"/>
        <v>0</v>
      </c>
      <c r="H216" s="300"/>
      <c r="I216" s="300"/>
      <c r="J216" s="450" t="s">
        <v>19144</v>
      </c>
      <c r="K216" s="857" t="str">
        <f t="shared" ca="1" si="35"/>
        <v>$F$4199:$F$4200</v>
      </c>
      <c r="L216" s="857" t="str">
        <f t="shared" ca="1" si="34"/>
        <v>$K$4199:$K$4200</v>
      </c>
      <c r="M216" s="450" t="str">
        <f t="shared" ca="1" si="36"/>
        <v>$T$4199:$T$4200</v>
      </c>
      <c r="N216" s="450" t="str">
        <f t="shared" ca="1" si="37"/>
        <v>$U$4199:$U$4200</v>
      </c>
      <c r="O216" s="450">
        <f t="shared" ca="1" si="38"/>
        <v>4199</v>
      </c>
      <c r="P216" s="450">
        <f t="shared" ca="1" si="39"/>
        <v>4200</v>
      </c>
    </row>
    <row r="217" spans="1:16">
      <c r="A217" s="300"/>
      <c r="C217" s="312" t="s">
        <v>1532</v>
      </c>
      <c r="D217" s="300">
        <f t="shared" ca="1" si="30"/>
        <v>2</v>
      </c>
      <c r="E217" s="300">
        <f t="shared" ca="1" si="31"/>
        <v>2</v>
      </c>
      <c r="F217" s="300">
        <f t="shared" ca="1" si="32"/>
        <v>2</v>
      </c>
      <c r="G217" s="300">
        <f t="shared" ca="1" si="33"/>
        <v>0</v>
      </c>
      <c r="H217" s="300"/>
      <c r="I217" s="300"/>
      <c r="J217" s="450" t="s">
        <v>19144</v>
      </c>
      <c r="K217" s="857" t="str">
        <f t="shared" ca="1" si="35"/>
        <v>$F$4201:$F$4202</v>
      </c>
      <c r="L217" s="857" t="str">
        <f t="shared" ca="1" si="34"/>
        <v>$K$4201:$K$4202</v>
      </c>
      <c r="M217" s="450" t="str">
        <f t="shared" ca="1" si="36"/>
        <v>$T$4201:$T$4202</v>
      </c>
      <c r="N217" s="450" t="str">
        <f t="shared" ca="1" si="37"/>
        <v>$U$4201:$U$4202</v>
      </c>
      <c r="O217" s="450">
        <f t="shared" ca="1" si="38"/>
        <v>4201</v>
      </c>
      <c r="P217" s="450">
        <f t="shared" ca="1" si="39"/>
        <v>4202</v>
      </c>
    </row>
    <row r="218" spans="1:16">
      <c r="A218" s="300"/>
      <c r="C218" s="312" t="s">
        <v>1534</v>
      </c>
      <c r="D218" s="300">
        <f t="shared" ca="1" si="30"/>
        <v>5</v>
      </c>
      <c r="E218" s="300">
        <f t="shared" ca="1" si="31"/>
        <v>5</v>
      </c>
      <c r="F218" s="300">
        <f t="shared" ca="1" si="32"/>
        <v>5</v>
      </c>
      <c r="G218" s="300">
        <f t="shared" ca="1" si="33"/>
        <v>0</v>
      </c>
      <c r="H218" s="300"/>
      <c r="I218" s="300"/>
      <c r="J218" s="450" t="s">
        <v>19144</v>
      </c>
      <c r="K218" s="857" t="str">
        <f t="shared" ca="1" si="35"/>
        <v>$F$4203:$F$4207</v>
      </c>
      <c r="L218" s="857" t="str">
        <f t="shared" ca="1" si="34"/>
        <v>$K$4203:$K$4207</v>
      </c>
      <c r="M218" s="450" t="str">
        <f t="shared" ca="1" si="36"/>
        <v>$T$4203:$T$4207</v>
      </c>
      <c r="N218" s="450" t="str">
        <f t="shared" ca="1" si="37"/>
        <v>$U$4203:$U$4207</v>
      </c>
      <c r="O218" s="450">
        <f t="shared" ca="1" si="38"/>
        <v>4203</v>
      </c>
      <c r="P218" s="450">
        <f t="shared" ca="1" si="39"/>
        <v>4207</v>
      </c>
    </row>
    <row r="219" spans="1:16">
      <c r="A219" s="300"/>
      <c r="C219" s="312" t="s">
        <v>20358</v>
      </c>
      <c r="D219" s="300">
        <f t="shared" ca="1" si="30"/>
        <v>5</v>
      </c>
      <c r="E219" s="300">
        <f t="shared" ca="1" si="31"/>
        <v>5</v>
      </c>
      <c r="F219" s="300">
        <f t="shared" ca="1" si="32"/>
        <v>5</v>
      </c>
      <c r="G219" s="300">
        <f t="shared" ca="1" si="33"/>
        <v>0</v>
      </c>
      <c r="H219" s="300"/>
      <c r="I219" s="300"/>
      <c r="J219" s="450" t="s">
        <v>19144</v>
      </c>
      <c r="K219" s="857" t="str">
        <f t="shared" ca="1" si="35"/>
        <v>$F$4208:$F$4212</v>
      </c>
      <c r="L219" s="857" t="str">
        <f t="shared" ca="1" si="34"/>
        <v>$K$4208:$K$4212</v>
      </c>
      <c r="M219" s="450" t="str">
        <f t="shared" ca="1" si="36"/>
        <v>$T$4208:$T$4212</v>
      </c>
      <c r="N219" s="450" t="str">
        <f t="shared" ca="1" si="37"/>
        <v>$U$4208:$U$4212</v>
      </c>
      <c r="O219" s="450">
        <f t="shared" ca="1" si="38"/>
        <v>4208</v>
      </c>
      <c r="P219" s="450">
        <f t="shared" ca="1" si="39"/>
        <v>4212</v>
      </c>
    </row>
    <row r="220" spans="1:16">
      <c r="A220" s="300"/>
      <c r="B220" s="300"/>
      <c r="C220" s="312" t="s">
        <v>1538</v>
      </c>
      <c r="D220" s="300">
        <f t="shared" ca="1" si="30"/>
        <v>19</v>
      </c>
      <c r="E220" s="300">
        <f t="shared" ca="1" si="31"/>
        <v>19</v>
      </c>
      <c r="F220" s="300">
        <f t="shared" ca="1" si="32"/>
        <v>19</v>
      </c>
      <c r="G220" s="300">
        <f t="shared" ca="1" si="33"/>
        <v>0</v>
      </c>
      <c r="H220" s="300"/>
      <c r="I220" s="300"/>
      <c r="J220" s="450" t="s">
        <v>19144</v>
      </c>
      <c r="K220" s="857" t="str">
        <f t="shared" ca="1" si="35"/>
        <v>$F$4213:$F$4231</v>
      </c>
      <c r="L220" s="857" t="str">
        <f t="shared" ca="1" si="34"/>
        <v>$K$4213:$K$4231</v>
      </c>
      <c r="M220" s="450" t="str">
        <f t="shared" ca="1" si="36"/>
        <v>$T$4213:$T$4231</v>
      </c>
      <c r="N220" s="450" t="str">
        <f t="shared" ca="1" si="37"/>
        <v>$U$4213:$U$4231</v>
      </c>
      <c r="O220" s="450">
        <f t="shared" ca="1" si="38"/>
        <v>4213</v>
      </c>
      <c r="P220" s="450">
        <f t="shared" ca="1" si="39"/>
        <v>4231</v>
      </c>
    </row>
    <row r="221" spans="1:16">
      <c r="A221" s="300"/>
      <c r="B221" s="300"/>
      <c r="C221" s="312" t="s">
        <v>2588</v>
      </c>
      <c r="D221" s="300">
        <f t="shared" ca="1" si="30"/>
        <v>7</v>
      </c>
      <c r="E221" s="300">
        <f t="shared" ca="1" si="31"/>
        <v>7</v>
      </c>
      <c r="F221" s="300">
        <f t="shared" ca="1" si="32"/>
        <v>7</v>
      </c>
      <c r="G221" s="300">
        <f t="shared" ca="1" si="33"/>
        <v>0</v>
      </c>
      <c r="H221" s="300"/>
      <c r="I221" s="300"/>
      <c r="J221" s="450" t="s">
        <v>19144</v>
      </c>
      <c r="K221" s="857" t="str">
        <f t="shared" ca="1" si="35"/>
        <v>$F$4232:$F$4238</v>
      </c>
      <c r="L221" s="857" t="str">
        <f t="shared" ca="1" si="34"/>
        <v>$K$4232:$K$4238</v>
      </c>
      <c r="M221" s="450" t="str">
        <f t="shared" ca="1" si="36"/>
        <v>$T$4232:$T$4238</v>
      </c>
      <c r="N221" s="450" t="str">
        <f t="shared" ca="1" si="37"/>
        <v>$U$4232:$U$4238</v>
      </c>
      <c r="O221" s="450">
        <f t="shared" ca="1" si="38"/>
        <v>4232</v>
      </c>
      <c r="P221" s="450">
        <f t="shared" ca="1" si="39"/>
        <v>4238</v>
      </c>
    </row>
    <row r="222" spans="1:16">
      <c r="A222" s="300"/>
      <c r="B222" s="300"/>
      <c r="C222" s="312" t="s">
        <v>20359</v>
      </c>
      <c r="D222" s="300">
        <f t="shared" ca="1" si="30"/>
        <v>3</v>
      </c>
      <c r="E222" s="300">
        <f t="shared" ca="1" si="31"/>
        <v>3</v>
      </c>
      <c r="F222" s="300">
        <f t="shared" ca="1" si="32"/>
        <v>3</v>
      </c>
      <c r="G222" s="300">
        <f t="shared" ca="1" si="33"/>
        <v>0</v>
      </c>
      <c r="H222" s="300"/>
      <c r="I222" s="300"/>
      <c r="J222" s="450" t="s">
        <v>19144</v>
      </c>
      <c r="K222" s="857" t="str">
        <f t="shared" ca="1" si="35"/>
        <v>$F$4251:$F$4253</v>
      </c>
      <c r="L222" s="857" t="str">
        <f t="shared" ca="1" si="34"/>
        <v>$K$4251:$K$4253</v>
      </c>
      <c r="M222" s="450" t="str">
        <f t="shared" ca="1" si="36"/>
        <v>$T$4251:$T$4253</v>
      </c>
      <c r="N222" s="450" t="str">
        <f t="shared" ca="1" si="37"/>
        <v>$U$4251:$U$4253</v>
      </c>
      <c r="O222" s="450">
        <f t="shared" ca="1" si="38"/>
        <v>4251</v>
      </c>
      <c r="P222" s="450">
        <f t="shared" ca="1" si="39"/>
        <v>4253</v>
      </c>
    </row>
    <row r="223" spans="1:16">
      <c r="A223" s="300"/>
      <c r="B223" s="300"/>
      <c r="C223" s="312" t="s">
        <v>20360</v>
      </c>
      <c r="D223" s="300">
        <f t="shared" ca="1" si="30"/>
        <v>62</v>
      </c>
      <c r="E223" s="300">
        <f t="shared" ca="1" si="31"/>
        <v>60</v>
      </c>
      <c r="F223" s="300">
        <f t="shared" ca="1" si="32"/>
        <v>51</v>
      </c>
      <c r="G223" s="300">
        <f t="shared" ca="1" si="33"/>
        <v>9</v>
      </c>
      <c r="H223" s="300"/>
      <c r="I223" s="300"/>
      <c r="J223" s="450" t="s">
        <v>19144</v>
      </c>
      <c r="K223" s="857" t="str">
        <f t="shared" ca="1" si="35"/>
        <v>$F$4256:$F$4317</v>
      </c>
      <c r="L223" s="857" t="str">
        <f t="shared" ca="1" si="34"/>
        <v>$K$4256:$K$4317</v>
      </c>
      <c r="M223" s="450" t="str">
        <f t="shared" ca="1" si="36"/>
        <v>$T$4256:$T$4317</v>
      </c>
      <c r="N223" s="450" t="str">
        <f t="shared" ca="1" si="37"/>
        <v>$U$4256:$U$4317</v>
      </c>
      <c r="O223" s="450">
        <f t="shared" ca="1" si="38"/>
        <v>4256</v>
      </c>
      <c r="P223" s="450">
        <f t="shared" ca="1" si="39"/>
        <v>4317</v>
      </c>
    </row>
    <row r="224" spans="1:16">
      <c r="A224" s="300"/>
      <c r="B224" s="300"/>
      <c r="C224" s="312" t="s">
        <v>20361</v>
      </c>
      <c r="D224" s="300">
        <f t="shared" ca="1" si="30"/>
        <v>609</v>
      </c>
      <c r="E224" s="300">
        <f t="shared" ca="1" si="31"/>
        <v>601</v>
      </c>
      <c r="F224" s="300">
        <f t="shared" ca="1" si="32"/>
        <v>588</v>
      </c>
      <c r="G224" s="300">
        <f t="shared" ca="1" si="33"/>
        <v>13</v>
      </c>
      <c r="H224" s="300"/>
      <c r="I224" s="300"/>
      <c r="J224" s="450" t="s">
        <v>19144</v>
      </c>
      <c r="K224" s="857" t="str">
        <f t="shared" ca="1" si="35"/>
        <v>$F$4318:$F$4926</v>
      </c>
      <c r="L224" s="857" t="str">
        <f t="shared" ca="1" si="34"/>
        <v>$K$4318:$K$4926</v>
      </c>
      <c r="M224" s="450" t="str">
        <f t="shared" ca="1" si="36"/>
        <v>$T$4318:$T$4926</v>
      </c>
      <c r="N224" s="450" t="str">
        <f t="shared" ca="1" si="37"/>
        <v>$U$4318:$U$4926</v>
      </c>
      <c r="O224" s="450">
        <f t="shared" ca="1" si="38"/>
        <v>4318</v>
      </c>
      <c r="P224" s="450">
        <f t="shared" ca="1" si="39"/>
        <v>4926</v>
      </c>
    </row>
    <row r="225" spans="1:16">
      <c r="A225" s="300"/>
      <c r="C225" s="312" t="s">
        <v>20362</v>
      </c>
      <c r="D225" s="300">
        <f t="shared" ca="1" si="30"/>
        <v>4</v>
      </c>
      <c r="E225" s="300">
        <f t="shared" ca="1" si="31"/>
        <v>3</v>
      </c>
      <c r="F225" s="300">
        <f t="shared" ca="1" si="32"/>
        <v>0</v>
      </c>
      <c r="G225" s="300">
        <f t="shared" ca="1" si="33"/>
        <v>3</v>
      </c>
      <c r="H225" s="300"/>
      <c r="I225" s="300"/>
      <c r="J225" s="450" t="s">
        <v>19144</v>
      </c>
      <c r="K225" s="857" t="str">
        <f t="shared" ca="1" si="35"/>
        <v>$F$4927:$F$4930</v>
      </c>
      <c r="L225" s="857" t="str">
        <f t="shared" ca="1" si="34"/>
        <v>$K$4927:$K$4930</v>
      </c>
      <c r="M225" s="450" t="str">
        <f t="shared" ca="1" si="36"/>
        <v>$T$4927:$T$4930</v>
      </c>
      <c r="N225" s="450" t="str">
        <f t="shared" ca="1" si="37"/>
        <v>$U$4927:$U$4930</v>
      </c>
      <c r="O225" s="450">
        <f t="shared" ca="1" si="38"/>
        <v>4927</v>
      </c>
      <c r="P225" s="450">
        <f t="shared" ca="1" si="39"/>
        <v>4930</v>
      </c>
    </row>
    <row r="226" spans="1:16">
      <c r="A226" s="300"/>
      <c r="C226" s="312" t="s">
        <v>20363</v>
      </c>
      <c r="D226" s="300">
        <f t="shared" ca="1" si="30"/>
        <v>4</v>
      </c>
      <c r="E226" s="300">
        <f t="shared" ca="1" si="31"/>
        <v>4</v>
      </c>
      <c r="F226" s="300">
        <f t="shared" ca="1" si="32"/>
        <v>4</v>
      </c>
      <c r="G226" s="300">
        <f t="shared" ca="1" si="33"/>
        <v>0</v>
      </c>
      <c r="H226" s="300"/>
      <c r="I226" s="300"/>
      <c r="J226" s="450" t="s">
        <v>19144</v>
      </c>
      <c r="K226" s="857" t="str">
        <f t="shared" ca="1" si="35"/>
        <v>$F$4931:$F$4934</v>
      </c>
      <c r="L226" s="857" t="str">
        <f t="shared" ca="1" si="34"/>
        <v>$K$4931:$K$4934</v>
      </c>
      <c r="M226" s="450" t="str">
        <f t="shared" ca="1" si="36"/>
        <v>$T$4931:$T$4934</v>
      </c>
      <c r="N226" s="450" t="str">
        <f t="shared" ca="1" si="37"/>
        <v>$U$4931:$U$4934</v>
      </c>
      <c r="O226" s="450">
        <f t="shared" ca="1" si="38"/>
        <v>4931</v>
      </c>
      <c r="P226" s="450">
        <f t="shared" ca="1" si="39"/>
        <v>4934</v>
      </c>
    </row>
    <row r="227" spans="1:16">
      <c r="A227" s="300"/>
      <c r="B227" s="300"/>
      <c r="C227" s="312" t="s">
        <v>20364</v>
      </c>
      <c r="D227" s="300">
        <f t="shared" ca="1" si="30"/>
        <v>16</v>
      </c>
      <c r="E227" s="300">
        <f t="shared" ca="1" si="31"/>
        <v>16</v>
      </c>
      <c r="F227" s="300">
        <f t="shared" ca="1" si="32"/>
        <v>16</v>
      </c>
      <c r="G227" s="300">
        <f t="shared" ca="1" si="33"/>
        <v>0</v>
      </c>
      <c r="H227" s="300"/>
      <c r="I227" s="300"/>
      <c r="J227" s="450" t="s">
        <v>19144</v>
      </c>
      <c r="K227" s="857" t="str">
        <f t="shared" ca="1" si="35"/>
        <v>$F$4935:$F$4950</v>
      </c>
      <c r="L227" s="857" t="str">
        <f t="shared" ca="1" si="34"/>
        <v>$K$4935:$K$4950</v>
      </c>
      <c r="M227" s="450" t="str">
        <f t="shared" ca="1" si="36"/>
        <v>$T$4935:$T$4950</v>
      </c>
      <c r="N227" s="450" t="str">
        <f t="shared" ca="1" si="37"/>
        <v>$U$4935:$U$4950</v>
      </c>
      <c r="O227" s="450">
        <f t="shared" ca="1" si="38"/>
        <v>4935</v>
      </c>
      <c r="P227" s="450">
        <f t="shared" ca="1" si="39"/>
        <v>4950</v>
      </c>
    </row>
    <row r="228" spans="1:16">
      <c r="A228" s="300"/>
      <c r="B228" s="300"/>
      <c r="C228" s="312" t="s">
        <v>20365</v>
      </c>
      <c r="D228" s="300">
        <f t="shared" ca="1" si="30"/>
        <v>5</v>
      </c>
      <c r="E228" s="300">
        <f t="shared" ca="1" si="31"/>
        <v>5</v>
      </c>
      <c r="F228" s="300">
        <f t="shared" ca="1" si="32"/>
        <v>5</v>
      </c>
      <c r="G228" s="300">
        <f t="shared" ca="1" si="33"/>
        <v>0</v>
      </c>
      <c r="H228" s="300"/>
      <c r="I228" s="300"/>
      <c r="J228" s="450" t="s">
        <v>19144</v>
      </c>
      <c r="K228" s="857" t="str">
        <f t="shared" ca="1" si="35"/>
        <v>$F$4951:$F$4955</v>
      </c>
      <c r="L228" s="857" t="str">
        <f t="shared" ca="1" si="34"/>
        <v>$K$4951:$K$4955</v>
      </c>
      <c r="M228" s="450" t="str">
        <f t="shared" ca="1" si="36"/>
        <v>$T$4951:$T$4955</v>
      </c>
      <c r="N228" s="450" t="str">
        <f t="shared" ca="1" si="37"/>
        <v>$U$4951:$U$4955</v>
      </c>
      <c r="O228" s="450">
        <f t="shared" ca="1" si="38"/>
        <v>4951</v>
      </c>
      <c r="P228" s="450">
        <f t="shared" ca="1" si="39"/>
        <v>4955</v>
      </c>
    </row>
    <row r="229" spans="1:16">
      <c r="A229" s="300"/>
      <c r="B229" s="300"/>
      <c r="C229" s="312" t="s">
        <v>20366</v>
      </c>
      <c r="D229" s="300">
        <f t="shared" ca="1" si="30"/>
        <v>19</v>
      </c>
      <c r="E229" s="300">
        <f t="shared" ca="1" si="31"/>
        <v>19</v>
      </c>
      <c r="F229" s="300">
        <f t="shared" ca="1" si="32"/>
        <v>19</v>
      </c>
      <c r="G229" s="300">
        <f t="shared" ca="1" si="33"/>
        <v>0</v>
      </c>
      <c r="H229" s="300"/>
      <c r="I229" s="300"/>
      <c r="J229" s="450" t="s">
        <v>19144</v>
      </c>
      <c r="K229" s="857" t="str">
        <f t="shared" ca="1" si="35"/>
        <v>$F$4995:$F$5013</v>
      </c>
      <c r="L229" s="857" t="str">
        <f t="shared" ca="1" si="34"/>
        <v>$K$4995:$K$5013</v>
      </c>
      <c r="M229" s="450" t="str">
        <f t="shared" ca="1" si="36"/>
        <v>$T$4995:$T$5013</v>
      </c>
      <c r="N229" s="450" t="str">
        <f t="shared" ca="1" si="37"/>
        <v>$U$4995:$U$5013</v>
      </c>
      <c r="O229" s="450">
        <f t="shared" ca="1" si="38"/>
        <v>4995</v>
      </c>
      <c r="P229" s="450">
        <f t="shared" ca="1" si="39"/>
        <v>5013</v>
      </c>
    </row>
    <row r="230" spans="1:16">
      <c r="A230" s="300"/>
      <c r="B230" s="300"/>
      <c r="C230" s="312" t="s">
        <v>20367</v>
      </c>
      <c r="D230" s="300">
        <f t="shared" ca="1" si="30"/>
        <v>3</v>
      </c>
      <c r="E230" s="300">
        <f t="shared" ca="1" si="31"/>
        <v>3</v>
      </c>
      <c r="F230" s="300">
        <f t="shared" ca="1" si="32"/>
        <v>3</v>
      </c>
      <c r="G230" s="300">
        <f t="shared" ca="1" si="33"/>
        <v>0</v>
      </c>
      <c r="H230" s="300"/>
      <c r="I230" s="300"/>
      <c r="J230" s="450" t="s">
        <v>19144</v>
      </c>
      <c r="K230" s="857" t="str">
        <f t="shared" ca="1" si="35"/>
        <v>$F$5014:$F$5016</v>
      </c>
      <c r="L230" s="857" t="str">
        <f t="shared" ca="1" si="34"/>
        <v>$K$5014:$K$5016</v>
      </c>
      <c r="M230" s="450" t="str">
        <f t="shared" ca="1" si="36"/>
        <v>$T$5014:$T$5016</v>
      </c>
      <c r="N230" s="450" t="str">
        <f t="shared" ca="1" si="37"/>
        <v>$U$5014:$U$5016</v>
      </c>
      <c r="O230" s="450">
        <f t="shared" ca="1" si="38"/>
        <v>5014</v>
      </c>
      <c r="P230" s="450">
        <f t="shared" ca="1" si="39"/>
        <v>5016</v>
      </c>
    </row>
    <row r="231" spans="1:16">
      <c r="A231" s="300"/>
      <c r="B231" s="312" t="s">
        <v>20368</v>
      </c>
      <c r="C231" s="312" t="s">
        <v>20369</v>
      </c>
      <c r="D231" s="300">
        <f t="shared" ca="1" si="30"/>
        <v>17</v>
      </c>
      <c r="E231" s="300">
        <f t="shared" ca="1" si="31"/>
        <v>16</v>
      </c>
      <c r="F231" s="300">
        <f t="shared" ca="1" si="32"/>
        <v>7</v>
      </c>
      <c r="G231" s="300">
        <f t="shared" ca="1" si="33"/>
        <v>9</v>
      </c>
      <c r="H231" s="300"/>
      <c r="I231" s="300"/>
      <c r="J231" s="450" t="s">
        <v>19144</v>
      </c>
      <c r="K231" s="857" t="str">
        <f t="shared" ca="1" si="35"/>
        <v>$F$5632:$F$5648</v>
      </c>
      <c r="L231" s="857" t="str">
        <f t="shared" ca="1" si="34"/>
        <v>$K$5632:$K$5648</v>
      </c>
      <c r="M231" s="450" t="str">
        <f t="shared" ca="1" si="36"/>
        <v>$T$5632:$T$5648</v>
      </c>
      <c r="N231" s="450" t="str">
        <f t="shared" ca="1" si="37"/>
        <v>$U$5632:$U$5648</v>
      </c>
      <c r="O231" s="450">
        <f t="shared" ca="1" si="38"/>
        <v>5632</v>
      </c>
      <c r="P231" s="450">
        <f t="shared" ca="1" si="39"/>
        <v>5648</v>
      </c>
    </row>
    <row r="232" spans="1:16">
      <c r="A232" s="300"/>
      <c r="B232" s="300"/>
      <c r="C232" s="312" t="s">
        <v>20370</v>
      </c>
      <c r="D232" s="300">
        <f t="shared" ca="1" si="30"/>
        <v>81</v>
      </c>
      <c r="E232" s="300">
        <f t="shared" ca="1" si="31"/>
        <v>77</v>
      </c>
      <c r="F232" s="300">
        <f t="shared" ca="1" si="32"/>
        <v>70</v>
      </c>
      <c r="G232" s="300">
        <f t="shared" ca="1" si="33"/>
        <v>7</v>
      </c>
      <c r="H232" s="300"/>
      <c r="I232" s="300"/>
      <c r="J232" s="450" t="s">
        <v>19144</v>
      </c>
      <c r="K232" s="857" t="str">
        <f t="shared" ca="1" si="35"/>
        <v>$F$5649:$F$5729</v>
      </c>
      <c r="L232" s="857" t="str">
        <f t="shared" ca="1" si="34"/>
        <v>$K$5649:$K$5729</v>
      </c>
      <c r="M232" s="450" t="str">
        <f t="shared" ca="1" si="36"/>
        <v>$T$5649:$T$5729</v>
      </c>
      <c r="N232" s="450" t="str">
        <f t="shared" ca="1" si="37"/>
        <v>$U$5649:$U$5729</v>
      </c>
      <c r="O232" s="450">
        <f t="shared" ca="1" si="38"/>
        <v>5649</v>
      </c>
      <c r="P232" s="450">
        <f t="shared" ca="1" si="39"/>
        <v>5729</v>
      </c>
    </row>
    <row r="233" spans="1:16">
      <c r="A233" s="300"/>
      <c r="B233" s="300"/>
      <c r="C233" s="312" t="s">
        <v>20371</v>
      </c>
      <c r="D233" s="300">
        <f t="shared" ca="1" si="30"/>
        <v>4</v>
      </c>
      <c r="E233" s="300">
        <f t="shared" ca="1" si="31"/>
        <v>3</v>
      </c>
      <c r="F233" s="300">
        <f t="shared" ca="1" si="32"/>
        <v>2</v>
      </c>
      <c r="G233" s="300">
        <f t="shared" ca="1" si="33"/>
        <v>1</v>
      </c>
      <c r="H233" s="300"/>
      <c r="I233" s="300"/>
      <c r="J233" s="450" t="s">
        <v>19144</v>
      </c>
      <c r="K233" s="857" t="str">
        <f t="shared" ca="1" si="35"/>
        <v>$F$5730:$F$5733</v>
      </c>
      <c r="L233" s="857" t="str">
        <f t="shared" ca="1" si="34"/>
        <v>$K$5730:$K$5733</v>
      </c>
      <c r="M233" s="450" t="str">
        <f t="shared" ca="1" si="36"/>
        <v>$T$5730:$T$5733</v>
      </c>
      <c r="N233" s="450" t="str">
        <f t="shared" ca="1" si="37"/>
        <v>$U$5730:$U$5733</v>
      </c>
      <c r="O233" s="450">
        <f t="shared" ca="1" si="38"/>
        <v>5730</v>
      </c>
      <c r="P233" s="450">
        <f t="shared" ca="1" si="39"/>
        <v>5733</v>
      </c>
    </row>
    <row r="234" spans="1:16">
      <c r="A234" s="300"/>
      <c r="B234" s="300"/>
      <c r="C234" s="312" t="s">
        <v>20372</v>
      </c>
      <c r="D234" s="300">
        <f t="shared" ca="1" si="30"/>
        <v>57</v>
      </c>
      <c r="E234" s="300">
        <f t="shared" ca="1" si="31"/>
        <v>56</v>
      </c>
      <c r="F234" s="300">
        <f t="shared" ca="1" si="32"/>
        <v>52</v>
      </c>
      <c r="G234" s="300">
        <f t="shared" ca="1" si="33"/>
        <v>4</v>
      </c>
      <c r="H234" s="300"/>
      <c r="I234" s="300"/>
      <c r="J234" s="450" t="s">
        <v>19144</v>
      </c>
      <c r="K234" s="857" t="str">
        <f t="shared" ca="1" si="35"/>
        <v>$F$5734:$F$5790</v>
      </c>
      <c r="L234" s="857" t="str">
        <f t="shared" ca="1" si="34"/>
        <v>$K$5734:$K$5790</v>
      </c>
      <c r="M234" s="450" t="str">
        <f t="shared" ca="1" si="36"/>
        <v>$T$5734:$T$5790</v>
      </c>
      <c r="N234" s="450" t="str">
        <f t="shared" ca="1" si="37"/>
        <v>$U$5734:$U$5790</v>
      </c>
      <c r="O234" s="450">
        <f t="shared" ca="1" si="38"/>
        <v>5734</v>
      </c>
      <c r="P234" s="450">
        <f t="shared" ca="1" si="39"/>
        <v>5790</v>
      </c>
    </row>
    <row r="235" spans="1:16">
      <c r="A235" s="300"/>
      <c r="B235" s="300"/>
      <c r="C235" s="312" t="s">
        <v>20373</v>
      </c>
      <c r="D235" s="300">
        <f t="shared" ca="1" si="30"/>
        <v>33</v>
      </c>
      <c r="E235" s="300">
        <f t="shared" ca="1" si="31"/>
        <v>30</v>
      </c>
      <c r="F235" s="300">
        <f t="shared" ca="1" si="32"/>
        <v>24</v>
      </c>
      <c r="G235" s="300">
        <f t="shared" ca="1" si="33"/>
        <v>6</v>
      </c>
      <c r="H235" s="300"/>
      <c r="I235" s="300"/>
      <c r="J235" s="450" t="s">
        <v>19144</v>
      </c>
      <c r="K235" s="857" t="str">
        <f t="shared" ca="1" si="35"/>
        <v>$F$5791:$F$5823</v>
      </c>
      <c r="L235" s="857" t="str">
        <f t="shared" ca="1" si="34"/>
        <v>$K$5791:$K$5823</v>
      </c>
      <c r="M235" s="450" t="str">
        <f t="shared" ca="1" si="36"/>
        <v>$T$5791:$T$5823</v>
      </c>
      <c r="N235" s="450" t="str">
        <f t="shared" ca="1" si="37"/>
        <v>$U$5791:$U$5823</v>
      </c>
      <c r="O235" s="450">
        <f t="shared" ca="1" si="38"/>
        <v>5791</v>
      </c>
      <c r="P235" s="450">
        <f t="shared" ca="1" si="39"/>
        <v>5823</v>
      </c>
    </row>
    <row r="236" spans="1:16">
      <c r="A236" s="300"/>
      <c r="B236" s="300"/>
      <c r="C236" s="312" t="s">
        <v>20374</v>
      </c>
      <c r="D236" s="300">
        <f t="shared" ca="1" si="30"/>
        <v>3</v>
      </c>
      <c r="E236" s="300">
        <f t="shared" ca="1" si="31"/>
        <v>3</v>
      </c>
      <c r="F236" s="300">
        <f t="shared" ca="1" si="32"/>
        <v>3</v>
      </c>
      <c r="G236" s="300">
        <f t="shared" ca="1" si="33"/>
        <v>0</v>
      </c>
      <c r="H236" s="300"/>
      <c r="I236" s="300"/>
      <c r="J236" s="450" t="s">
        <v>19144</v>
      </c>
      <c r="K236" s="857" t="str">
        <f t="shared" ca="1" si="35"/>
        <v>$F$5824:$F$5826</v>
      </c>
      <c r="L236" s="857" t="str">
        <f t="shared" ca="1" si="34"/>
        <v>$K$5824:$K$5826</v>
      </c>
      <c r="M236" s="450" t="str">
        <f t="shared" ca="1" si="36"/>
        <v>$T$5824:$T$5826</v>
      </c>
      <c r="N236" s="450" t="str">
        <f t="shared" ca="1" si="37"/>
        <v>$U$5824:$U$5826</v>
      </c>
      <c r="O236" s="450">
        <f t="shared" ca="1" si="38"/>
        <v>5824</v>
      </c>
      <c r="P236" s="450">
        <f t="shared" ca="1" si="39"/>
        <v>5826</v>
      </c>
    </row>
    <row r="237" spans="1:16">
      <c r="A237" s="300"/>
      <c r="B237" s="300"/>
      <c r="C237" s="312" t="s">
        <v>20375</v>
      </c>
      <c r="D237" s="300">
        <f t="shared" ca="1" si="30"/>
        <v>2</v>
      </c>
      <c r="E237" s="300">
        <f t="shared" ca="1" si="31"/>
        <v>2</v>
      </c>
      <c r="F237" s="300">
        <f t="shared" ca="1" si="32"/>
        <v>2</v>
      </c>
      <c r="G237" s="300">
        <f t="shared" ca="1" si="33"/>
        <v>0</v>
      </c>
      <c r="H237" s="300"/>
      <c r="I237" s="300"/>
      <c r="J237" s="450" t="s">
        <v>19144</v>
      </c>
      <c r="K237" s="857" t="str">
        <f t="shared" ca="1" si="35"/>
        <v>$F$5827:$F$5828</v>
      </c>
      <c r="L237" s="857" t="str">
        <f t="shared" ca="1" si="34"/>
        <v>$K$5827:$K$5828</v>
      </c>
      <c r="M237" s="450" t="str">
        <f t="shared" ca="1" si="36"/>
        <v>$T$5827:$T$5828</v>
      </c>
      <c r="N237" s="450" t="str">
        <f t="shared" ca="1" si="37"/>
        <v>$U$5827:$U$5828</v>
      </c>
      <c r="O237" s="450">
        <f t="shared" ca="1" si="38"/>
        <v>5827</v>
      </c>
      <c r="P237" s="450">
        <f t="shared" ca="1" si="39"/>
        <v>5828</v>
      </c>
    </row>
    <row r="238" spans="1:16">
      <c r="A238" s="300"/>
      <c r="B238" s="300"/>
      <c r="C238" s="312" t="s">
        <v>20376</v>
      </c>
      <c r="D238" s="300">
        <f t="shared" ca="1" si="30"/>
        <v>33</v>
      </c>
      <c r="E238" s="300">
        <f t="shared" ca="1" si="31"/>
        <v>30</v>
      </c>
      <c r="F238" s="300">
        <f t="shared" ca="1" si="32"/>
        <v>24</v>
      </c>
      <c r="G238" s="300">
        <f t="shared" ca="1" si="33"/>
        <v>6</v>
      </c>
      <c r="H238" s="300"/>
      <c r="I238" s="300"/>
      <c r="J238" s="450" t="s">
        <v>19144</v>
      </c>
      <c r="K238" s="857" t="str">
        <f t="shared" ca="1" si="35"/>
        <v>$F$5829:$F$5861</v>
      </c>
      <c r="L238" s="857" t="str">
        <f t="shared" ca="1" si="34"/>
        <v>$K$5829:$K$5861</v>
      </c>
      <c r="M238" s="450" t="str">
        <f t="shared" ca="1" si="36"/>
        <v>$T$5829:$T$5861</v>
      </c>
      <c r="N238" s="450" t="str">
        <f t="shared" ca="1" si="37"/>
        <v>$U$5829:$U$5861</v>
      </c>
      <c r="O238" s="450">
        <f t="shared" ca="1" si="38"/>
        <v>5829</v>
      </c>
      <c r="P238" s="450">
        <f t="shared" ca="1" si="39"/>
        <v>5861</v>
      </c>
    </row>
    <row r="239" spans="1:16">
      <c r="A239" s="300"/>
      <c r="B239" s="300"/>
      <c r="C239" s="312" t="s">
        <v>20377</v>
      </c>
      <c r="D239" s="300">
        <f t="shared" ca="1" si="30"/>
        <v>13</v>
      </c>
      <c r="E239" s="300">
        <f t="shared" ca="1" si="31"/>
        <v>6</v>
      </c>
      <c r="F239" s="300">
        <f t="shared" ca="1" si="32"/>
        <v>6</v>
      </c>
      <c r="G239" s="300">
        <f t="shared" ca="1" si="33"/>
        <v>0</v>
      </c>
      <c r="H239" s="300"/>
      <c r="I239" s="300"/>
      <c r="J239" s="450" t="s">
        <v>19144</v>
      </c>
      <c r="K239" s="857" t="str">
        <f t="shared" ca="1" si="35"/>
        <v>$F$5872:$F$5884</v>
      </c>
      <c r="L239" s="857" t="str">
        <f t="shared" ca="1" si="34"/>
        <v>$K$5872:$K$5884</v>
      </c>
      <c r="M239" s="450" t="str">
        <f t="shared" ca="1" si="36"/>
        <v>$T$5872:$T$5884</v>
      </c>
      <c r="N239" s="450" t="str">
        <f t="shared" ca="1" si="37"/>
        <v>$U$5872:$U$5884</v>
      </c>
      <c r="O239" s="450">
        <f t="shared" ca="1" si="38"/>
        <v>5872</v>
      </c>
      <c r="P239" s="450">
        <f t="shared" ca="1" si="39"/>
        <v>5884</v>
      </c>
    </row>
    <row r="240" spans="1:16">
      <c r="A240" s="300"/>
      <c r="B240" s="300"/>
      <c r="C240" s="312" t="s">
        <v>20378</v>
      </c>
      <c r="D240" s="300">
        <f t="shared" ca="1" si="30"/>
        <v>8</v>
      </c>
      <c r="E240" s="300">
        <f t="shared" ca="1" si="31"/>
        <v>8</v>
      </c>
      <c r="F240" s="300">
        <f t="shared" ca="1" si="32"/>
        <v>8</v>
      </c>
      <c r="G240" s="300">
        <f t="shared" ca="1" si="33"/>
        <v>0</v>
      </c>
      <c r="H240" s="300"/>
      <c r="I240" s="300"/>
      <c r="J240" s="450" t="s">
        <v>19144</v>
      </c>
      <c r="K240" s="857" t="str">
        <f t="shared" ca="1" si="35"/>
        <v>$F$5885:$F$5892</v>
      </c>
      <c r="L240" s="857" t="str">
        <f t="shared" ca="1" si="34"/>
        <v>$K$5885:$K$5892</v>
      </c>
      <c r="M240" s="450" t="str">
        <f t="shared" ca="1" si="36"/>
        <v>$T$5885:$T$5892</v>
      </c>
      <c r="N240" s="450" t="str">
        <f t="shared" ca="1" si="37"/>
        <v>$U$5885:$U$5892</v>
      </c>
      <c r="O240" s="450">
        <f t="shared" ca="1" si="38"/>
        <v>5885</v>
      </c>
      <c r="P240" s="450">
        <f t="shared" ca="1" si="39"/>
        <v>5892</v>
      </c>
    </row>
    <row r="241" spans="1:16">
      <c r="A241" s="300"/>
      <c r="B241" s="300"/>
      <c r="C241" s="312" t="s">
        <v>4378</v>
      </c>
      <c r="D241" s="300">
        <f t="shared" ca="1" si="30"/>
        <v>4</v>
      </c>
      <c r="E241" s="300">
        <f t="shared" ca="1" si="31"/>
        <v>4</v>
      </c>
      <c r="F241" s="300">
        <f t="shared" ca="1" si="32"/>
        <v>4</v>
      </c>
      <c r="G241" s="300">
        <f t="shared" ca="1" si="33"/>
        <v>0</v>
      </c>
      <c r="H241" s="300"/>
      <c r="I241" s="300"/>
      <c r="J241" s="450" t="s">
        <v>19144</v>
      </c>
      <c r="K241" s="857" t="str">
        <f t="shared" ca="1" si="35"/>
        <v>$F$5893:$F$5896</v>
      </c>
      <c r="L241" s="857" t="str">
        <f t="shared" ca="1" si="34"/>
        <v>$K$5893:$K$5896</v>
      </c>
      <c r="M241" s="450" t="str">
        <f t="shared" ca="1" si="36"/>
        <v>$T$5893:$T$5896</v>
      </c>
      <c r="N241" s="450" t="str">
        <f t="shared" ca="1" si="37"/>
        <v>$U$5893:$U$5896</v>
      </c>
      <c r="O241" s="450">
        <f t="shared" ca="1" si="38"/>
        <v>5893</v>
      </c>
      <c r="P241" s="450">
        <f t="shared" ca="1" si="39"/>
        <v>5896</v>
      </c>
    </row>
    <row r="242" spans="1:16">
      <c r="A242" s="300"/>
      <c r="B242" s="300"/>
      <c r="C242" s="312" t="s">
        <v>20379</v>
      </c>
      <c r="D242" s="300">
        <f t="shared" ca="1" si="30"/>
        <v>17</v>
      </c>
      <c r="E242" s="300">
        <f t="shared" ca="1" si="31"/>
        <v>0</v>
      </c>
      <c r="F242" s="300">
        <f t="shared" ca="1" si="32"/>
        <v>0</v>
      </c>
      <c r="G242" s="300">
        <f t="shared" ca="1" si="33"/>
        <v>0</v>
      </c>
      <c r="H242" s="300"/>
      <c r="I242" s="300"/>
      <c r="J242" s="450" t="s">
        <v>19144</v>
      </c>
      <c r="K242" s="857" t="str">
        <f t="shared" ca="1" si="35"/>
        <v>$F$5897:$F$5913</v>
      </c>
      <c r="L242" s="857" t="str">
        <f t="shared" ca="1" si="34"/>
        <v>$K$5897:$K$5913</v>
      </c>
      <c r="M242" s="450" t="str">
        <f t="shared" ca="1" si="36"/>
        <v>$T$5897:$T$5913</v>
      </c>
      <c r="N242" s="450" t="str">
        <f t="shared" ca="1" si="37"/>
        <v>$U$5897:$U$5913</v>
      </c>
      <c r="O242" s="450">
        <f t="shared" ca="1" si="38"/>
        <v>5897</v>
      </c>
      <c r="P242" s="450">
        <f t="shared" ca="1" si="39"/>
        <v>5913</v>
      </c>
    </row>
    <row r="243" spans="1:16">
      <c r="A243" s="300"/>
      <c r="B243" s="300"/>
      <c r="C243" s="312" t="s">
        <v>20380</v>
      </c>
      <c r="D243" s="300">
        <f t="shared" ca="1" si="30"/>
        <v>5</v>
      </c>
      <c r="E243" s="300">
        <f t="shared" ca="1" si="31"/>
        <v>5</v>
      </c>
      <c r="F243" s="300">
        <f t="shared" ca="1" si="32"/>
        <v>5</v>
      </c>
      <c r="G243" s="300">
        <f t="shared" ca="1" si="33"/>
        <v>0</v>
      </c>
      <c r="H243" s="300"/>
      <c r="I243" s="300"/>
      <c r="J243" s="450" t="s">
        <v>19144</v>
      </c>
      <c r="K243" s="857" t="str">
        <f t="shared" ca="1" si="35"/>
        <v>$F$5914:$F$5918</v>
      </c>
      <c r="L243" s="857" t="str">
        <f t="shared" ca="1" si="34"/>
        <v>$K$5914:$K$5918</v>
      </c>
      <c r="M243" s="450" t="str">
        <f t="shared" ca="1" si="36"/>
        <v>$T$5914:$T$5918</v>
      </c>
      <c r="N243" s="450" t="str">
        <f t="shared" ca="1" si="37"/>
        <v>$U$5914:$U$5918</v>
      </c>
      <c r="O243" s="450">
        <f t="shared" ca="1" si="38"/>
        <v>5914</v>
      </c>
      <c r="P243" s="450">
        <f t="shared" ca="1" si="39"/>
        <v>5918</v>
      </c>
    </row>
    <row r="244" spans="1:16">
      <c r="A244" s="300"/>
      <c r="B244" s="300"/>
      <c r="C244" s="312" t="s">
        <v>20381</v>
      </c>
      <c r="D244" s="300">
        <f t="shared" ca="1" si="30"/>
        <v>4</v>
      </c>
      <c r="E244" s="300">
        <f t="shared" ca="1" si="31"/>
        <v>4</v>
      </c>
      <c r="F244" s="300">
        <f t="shared" ca="1" si="32"/>
        <v>4</v>
      </c>
      <c r="G244" s="300">
        <f t="shared" ca="1" si="33"/>
        <v>0</v>
      </c>
      <c r="H244" s="300"/>
      <c r="I244" s="300"/>
      <c r="J244" s="450" t="s">
        <v>19144</v>
      </c>
      <c r="K244" s="857" t="str">
        <f t="shared" ca="1" si="35"/>
        <v>$F$5919:$F$5922</v>
      </c>
      <c r="L244" s="857" t="str">
        <f t="shared" ca="1" si="34"/>
        <v>$K$5919:$K$5922</v>
      </c>
      <c r="M244" s="450" t="str">
        <f t="shared" ca="1" si="36"/>
        <v>$T$5919:$T$5922</v>
      </c>
      <c r="N244" s="450" t="str">
        <f t="shared" ca="1" si="37"/>
        <v>$U$5919:$U$5922</v>
      </c>
      <c r="O244" s="450">
        <f t="shared" ca="1" si="38"/>
        <v>5919</v>
      </c>
      <c r="P244" s="450">
        <f t="shared" ca="1" si="39"/>
        <v>5922</v>
      </c>
    </row>
    <row r="245" spans="1:16">
      <c r="A245" s="300"/>
      <c r="B245" s="300"/>
      <c r="C245" s="312" t="s">
        <v>20382</v>
      </c>
      <c r="D245" s="300">
        <f t="shared" ca="1" si="30"/>
        <v>9</v>
      </c>
      <c r="E245" s="300">
        <f t="shared" ca="1" si="31"/>
        <v>9</v>
      </c>
      <c r="F245" s="300">
        <f t="shared" ca="1" si="32"/>
        <v>9</v>
      </c>
      <c r="G245" s="300">
        <f t="shared" ca="1" si="33"/>
        <v>0</v>
      </c>
      <c r="H245" s="300"/>
      <c r="I245" s="300"/>
      <c r="J245" s="450" t="s">
        <v>19144</v>
      </c>
      <c r="K245" s="857" t="str">
        <f t="shared" ca="1" si="35"/>
        <v>$F$5923:$F$5931</v>
      </c>
      <c r="L245" s="857" t="str">
        <f t="shared" ca="1" si="34"/>
        <v>$K$5923:$K$5931</v>
      </c>
      <c r="M245" s="450" t="str">
        <f t="shared" ca="1" si="36"/>
        <v>$T$5923:$T$5931</v>
      </c>
      <c r="N245" s="450" t="str">
        <f t="shared" ca="1" si="37"/>
        <v>$U$5923:$U$5931</v>
      </c>
      <c r="O245" s="450">
        <f t="shared" ca="1" si="38"/>
        <v>5923</v>
      </c>
      <c r="P245" s="450">
        <f t="shared" ca="1" si="39"/>
        <v>5931</v>
      </c>
    </row>
    <row r="246" spans="1:16">
      <c r="A246" s="300"/>
      <c r="B246" s="300"/>
      <c r="C246" s="312" t="s">
        <v>20383</v>
      </c>
      <c r="D246" s="300">
        <f t="shared" ca="1" si="30"/>
        <v>17</v>
      </c>
      <c r="E246" s="300">
        <f t="shared" ca="1" si="31"/>
        <v>17</v>
      </c>
      <c r="F246" s="300">
        <f t="shared" ca="1" si="32"/>
        <v>17</v>
      </c>
      <c r="G246" s="300">
        <f t="shared" ca="1" si="33"/>
        <v>0</v>
      </c>
      <c r="H246" s="300"/>
      <c r="I246" s="300"/>
      <c r="J246" s="450" t="s">
        <v>19144</v>
      </c>
      <c r="K246" s="857" t="str">
        <f t="shared" ca="1" si="35"/>
        <v>$F$5932:$F$5948</v>
      </c>
      <c r="L246" s="857" t="str">
        <f t="shared" ca="1" si="34"/>
        <v>$K$5932:$K$5948</v>
      </c>
      <c r="M246" s="450" t="str">
        <f t="shared" ca="1" si="36"/>
        <v>$T$5932:$T$5948</v>
      </c>
      <c r="N246" s="450" t="str">
        <f t="shared" ca="1" si="37"/>
        <v>$U$5932:$U$5948</v>
      </c>
      <c r="O246" s="450">
        <f t="shared" ca="1" si="38"/>
        <v>5932</v>
      </c>
      <c r="P246" s="450">
        <f t="shared" ca="1" si="39"/>
        <v>5948</v>
      </c>
    </row>
    <row r="247" spans="1:16">
      <c r="A247" s="300"/>
      <c r="B247" s="300"/>
      <c r="C247" s="312" t="s">
        <v>20384</v>
      </c>
      <c r="D247" s="300">
        <f t="shared" ca="1" si="30"/>
        <v>13</v>
      </c>
      <c r="E247" s="300">
        <f t="shared" ca="1" si="31"/>
        <v>13</v>
      </c>
      <c r="F247" s="300">
        <f t="shared" ca="1" si="32"/>
        <v>13</v>
      </c>
      <c r="G247" s="300">
        <f t="shared" ca="1" si="33"/>
        <v>0</v>
      </c>
      <c r="H247" s="300"/>
      <c r="I247" s="300"/>
      <c r="J247" s="450" t="s">
        <v>19144</v>
      </c>
      <c r="K247" s="857" t="str">
        <f t="shared" ca="1" si="35"/>
        <v>$F$5954:$F$5966</v>
      </c>
      <c r="L247" s="857" t="str">
        <f t="shared" ca="1" si="34"/>
        <v>$K$5954:$K$5966</v>
      </c>
      <c r="M247" s="450" t="str">
        <f t="shared" ca="1" si="36"/>
        <v>$T$5954:$T$5966</v>
      </c>
      <c r="N247" s="450" t="str">
        <f t="shared" ca="1" si="37"/>
        <v>$U$5954:$U$5966</v>
      </c>
      <c r="O247" s="450">
        <f t="shared" ca="1" si="38"/>
        <v>5954</v>
      </c>
      <c r="P247" s="450">
        <f t="shared" ca="1" si="39"/>
        <v>5966</v>
      </c>
    </row>
    <row r="248" spans="1:16">
      <c r="A248" s="300"/>
      <c r="B248" s="300"/>
      <c r="C248" s="312" t="s">
        <v>20385</v>
      </c>
      <c r="D248" s="300">
        <f t="shared" ca="1" si="30"/>
        <v>17</v>
      </c>
      <c r="E248" s="300">
        <f t="shared" ca="1" si="31"/>
        <v>17</v>
      </c>
      <c r="F248" s="300">
        <f t="shared" ca="1" si="32"/>
        <v>17</v>
      </c>
      <c r="G248" s="300">
        <f t="shared" ca="1" si="33"/>
        <v>0</v>
      </c>
      <c r="H248" s="300"/>
      <c r="I248" s="300"/>
      <c r="J248" s="450" t="s">
        <v>19144</v>
      </c>
      <c r="K248" s="857" t="str">
        <f t="shared" ca="1" si="35"/>
        <v>$F$5967:$F$5983</v>
      </c>
      <c r="L248" s="857" t="str">
        <f t="shared" ca="1" si="34"/>
        <v>$K$5967:$K$5983</v>
      </c>
      <c r="M248" s="450" t="str">
        <f t="shared" ca="1" si="36"/>
        <v>$T$5967:$T$5983</v>
      </c>
      <c r="N248" s="450" t="str">
        <f t="shared" ca="1" si="37"/>
        <v>$U$5967:$U$5983</v>
      </c>
      <c r="O248" s="450">
        <f t="shared" ca="1" si="38"/>
        <v>5967</v>
      </c>
      <c r="P248" s="450">
        <f t="shared" ca="1" si="39"/>
        <v>5983</v>
      </c>
    </row>
    <row r="249" spans="1:16">
      <c r="A249" s="300"/>
      <c r="B249" s="300"/>
      <c r="C249" s="312" t="s">
        <v>20386</v>
      </c>
      <c r="D249" s="300">
        <f t="shared" ca="1" si="30"/>
        <v>7</v>
      </c>
      <c r="E249" s="300">
        <f t="shared" ca="1" si="31"/>
        <v>7</v>
      </c>
      <c r="F249" s="300">
        <f t="shared" ca="1" si="32"/>
        <v>7</v>
      </c>
      <c r="G249" s="300">
        <f t="shared" ca="1" si="33"/>
        <v>0</v>
      </c>
      <c r="H249" s="300"/>
      <c r="I249" s="300"/>
      <c r="J249" s="450" t="s">
        <v>19144</v>
      </c>
      <c r="K249" s="857" t="str">
        <f t="shared" ca="1" si="35"/>
        <v>$F$5984:$F$5990</v>
      </c>
      <c r="L249" s="857" t="str">
        <f t="shared" ca="1" si="34"/>
        <v>$K$5984:$K$5990</v>
      </c>
      <c r="M249" s="450" t="str">
        <f t="shared" ca="1" si="36"/>
        <v>$T$5984:$T$5990</v>
      </c>
      <c r="N249" s="450" t="str">
        <f t="shared" ca="1" si="37"/>
        <v>$U$5984:$U$5990</v>
      </c>
      <c r="O249" s="450">
        <f t="shared" ca="1" si="38"/>
        <v>5984</v>
      </c>
      <c r="P249" s="450">
        <f t="shared" ca="1" si="39"/>
        <v>5990</v>
      </c>
    </row>
    <row r="250" spans="1:16">
      <c r="A250" s="300"/>
      <c r="B250" s="300"/>
      <c r="C250" s="312" t="s">
        <v>20387</v>
      </c>
      <c r="D250" s="300">
        <f t="shared" ca="1" si="30"/>
        <v>12</v>
      </c>
      <c r="E250" s="300">
        <f t="shared" ca="1" si="31"/>
        <v>12</v>
      </c>
      <c r="F250" s="300">
        <f t="shared" ca="1" si="32"/>
        <v>12</v>
      </c>
      <c r="G250" s="300">
        <f t="shared" ca="1" si="33"/>
        <v>0</v>
      </c>
      <c r="H250" s="300"/>
      <c r="I250" s="300"/>
      <c r="J250" s="450" t="s">
        <v>19144</v>
      </c>
      <c r="K250" s="857" t="str">
        <f t="shared" ca="1" si="35"/>
        <v>$F$5991:$F$6002</v>
      </c>
      <c r="L250" s="857" t="str">
        <f t="shared" ca="1" si="34"/>
        <v>$K$5991:$K$6002</v>
      </c>
      <c r="M250" s="450" t="str">
        <f t="shared" ca="1" si="36"/>
        <v>$T$5991:$T$6002</v>
      </c>
      <c r="N250" s="450" t="str">
        <f t="shared" ca="1" si="37"/>
        <v>$U$5991:$U$6002</v>
      </c>
      <c r="O250" s="450">
        <f t="shared" ca="1" si="38"/>
        <v>5991</v>
      </c>
      <c r="P250" s="450">
        <f t="shared" ca="1" si="39"/>
        <v>6002</v>
      </c>
    </row>
    <row r="251" spans="1:16">
      <c r="A251" s="300"/>
      <c r="B251" s="300"/>
      <c r="C251" s="312" t="s">
        <v>20388</v>
      </c>
      <c r="D251" s="300">
        <f t="shared" ca="1" si="30"/>
        <v>5</v>
      </c>
      <c r="E251" s="300">
        <f t="shared" ca="1" si="31"/>
        <v>5</v>
      </c>
      <c r="F251" s="300">
        <f t="shared" ca="1" si="32"/>
        <v>5</v>
      </c>
      <c r="G251" s="300">
        <f t="shared" ca="1" si="33"/>
        <v>0</v>
      </c>
      <c r="H251" s="300"/>
      <c r="I251" s="300"/>
      <c r="J251" s="450" t="s">
        <v>19144</v>
      </c>
      <c r="K251" s="857" t="str">
        <f t="shared" ca="1" si="35"/>
        <v>$F$6003:$F$6007</v>
      </c>
      <c r="L251" s="857" t="str">
        <f t="shared" ca="1" si="34"/>
        <v>$K$6003:$K$6007</v>
      </c>
      <c r="M251" s="450" t="str">
        <f t="shared" ca="1" si="36"/>
        <v>$T$6003:$T$6007</v>
      </c>
      <c r="N251" s="450" t="str">
        <f t="shared" ca="1" si="37"/>
        <v>$U$6003:$U$6007</v>
      </c>
      <c r="O251" s="450">
        <f t="shared" ca="1" si="38"/>
        <v>6003</v>
      </c>
      <c r="P251" s="450">
        <f t="shared" ca="1" si="39"/>
        <v>6007</v>
      </c>
    </row>
    <row r="252" spans="1:16">
      <c r="A252" s="300"/>
      <c r="B252" s="300"/>
      <c r="C252" s="312" t="s">
        <v>20389</v>
      </c>
      <c r="D252" s="300">
        <f t="shared" ca="1" si="30"/>
        <v>3</v>
      </c>
      <c r="E252" s="300">
        <f t="shared" ca="1" si="31"/>
        <v>3</v>
      </c>
      <c r="F252" s="300">
        <f t="shared" ca="1" si="32"/>
        <v>3</v>
      </c>
      <c r="G252" s="300">
        <f t="shared" ca="1" si="33"/>
        <v>0</v>
      </c>
      <c r="H252" s="300"/>
      <c r="I252" s="300"/>
      <c r="J252" s="450" t="s">
        <v>19144</v>
      </c>
      <c r="K252" s="857" t="str">
        <f t="shared" ca="1" si="35"/>
        <v>$F$6008:$F$6010</v>
      </c>
      <c r="L252" s="857" t="str">
        <f t="shared" ca="1" si="34"/>
        <v>$K$6008:$K$6010</v>
      </c>
      <c r="M252" s="450" t="str">
        <f t="shared" ca="1" si="36"/>
        <v>$T$6008:$T$6010</v>
      </c>
      <c r="N252" s="450" t="str">
        <f t="shared" ca="1" si="37"/>
        <v>$U$6008:$U$6010</v>
      </c>
      <c r="O252" s="450">
        <f t="shared" ca="1" si="38"/>
        <v>6008</v>
      </c>
      <c r="P252" s="450">
        <f t="shared" ca="1" si="39"/>
        <v>6010</v>
      </c>
    </row>
    <row r="253" spans="1:16">
      <c r="A253" s="300"/>
      <c r="B253" s="300"/>
      <c r="C253" s="312" t="s">
        <v>20390</v>
      </c>
      <c r="D253" s="300">
        <f t="shared" ca="1" si="30"/>
        <v>4</v>
      </c>
      <c r="E253" s="300">
        <f t="shared" ca="1" si="31"/>
        <v>4</v>
      </c>
      <c r="F253" s="300">
        <f t="shared" ca="1" si="32"/>
        <v>4</v>
      </c>
      <c r="G253" s="300">
        <f t="shared" ca="1" si="33"/>
        <v>0</v>
      </c>
      <c r="H253" s="300"/>
      <c r="I253" s="300"/>
      <c r="J253" s="450" t="s">
        <v>19144</v>
      </c>
      <c r="K253" s="857" t="str">
        <f t="shared" ca="1" si="35"/>
        <v>$F$6011:$F$6014</v>
      </c>
      <c r="L253" s="857" t="str">
        <f t="shared" ca="1" si="34"/>
        <v>$K$6011:$K$6014</v>
      </c>
      <c r="M253" s="450" t="str">
        <f t="shared" ca="1" si="36"/>
        <v>$T$6011:$T$6014</v>
      </c>
      <c r="N253" s="450" t="str">
        <f t="shared" ca="1" si="37"/>
        <v>$U$6011:$U$6014</v>
      </c>
      <c r="O253" s="450">
        <f t="shared" ca="1" si="38"/>
        <v>6011</v>
      </c>
      <c r="P253" s="450">
        <f t="shared" ca="1" si="39"/>
        <v>6014</v>
      </c>
    </row>
    <row r="254" spans="1:16">
      <c r="A254" s="300"/>
      <c r="B254" s="300"/>
      <c r="C254" s="312" t="s">
        <v>20391</v>
      </c>
      <c r="D254" s="300">
        <f t="shared" ca="1" si="30"/>
        <v>6</v>
      </c>
      <c r="E254" s="300">
        <f t="shared" ca="1" si="31"/>
        <v>6</v>
      </c>
      <c r="F254" s="300">
        <f t="shared" ca="1" si="32"/>
        <v>6</v>
      </c>
      <c r="G254" s="300">
        <f t="shared" ca="1" si="33"/>
        <v>0</v>
      </c>
      <c r="H254" s="300"/>
      <c r="I254" s="300"/>
      <c r="J254" s="450" t="s">
        <v>19144</v>
      </c>
      <c r="K254" s="857" t="str">
        <f t="shared" ca="1" si="35"/>
        <v>$F$6015:$F$6020</v>
      </c>
      <c r="L254" s="857" t="str">
        <f t="shared" ca="1" si="34"/>
        <v>$K$6015:$K$6020</v>
      </c>
      <c r="M254" s="450" t="str">
        <f t="shared" ca="1" si="36"/>
        <v>$T$6015:$T$6020</v>
      </c>
      <c r="N254" s="450" t="str">
        <f t="shared" ca="1" si="37"/>
        <v>$U$6015:$U$6020</v>
      </c>
      <c r="O254" s="450">
        <f t="shared" ca="1" si="38"/>
        <v>6015</v>
      </c>
      <c r="P254" s="450">
        <f t="shared" ca="1" si="39"/>
        <v>6020</v>
      </c>
    </row>
    <row r="255" spans="1:16">
      <c r="A255" s="300"/>
      <c r="B255" s="300"/>
      <c r="C255" s="312" t="s">
        <v>20392</v>
      </c>
      <c r="D255" s="300">
        <f t="shared" ca="1" si="30"/>
        <v>7</v>
      </c>
      <c r="E255" s="300">
        <f t="shared" ca="1" si="31"/>
        <v>7</v>
      </c>
      <c r="F255" s="300">
        <f t="shared" ca="1" si="32"/>
        <v>7</v>
      </c>
      <c r="G255" s="300">
        <f t="shared" ca="1" si="33"/>
        <v>0</v>
      </c>
      <c r="H255" s="300"/>
      <c r="I255" s="300"/>
      <c r="J255" s="450" t="s">
        <v>19144</v>
      </c>
      <c r="K255" s="857" t="str">
        <f t="shared" ca="1" si="35"/>
        <v>$F$6021:$F$6027</v>
      </c>
      <c r="L255" s="857" t="str">
        <f t="shared" ca="1" si="34"/>
        <v>$K$6021:$K$6027</v>
      </c>
      <c r="M255" s="450" t="str">
        <f t="shared" ca="1" si="36"/>
        <v>$T$6021:$T$6027</v>
      </c>
      <c r="N255" s="450" t="str">
        <f t="shared" ca="1" si="37"/>
        <v>$U$6021:$U$6027</v>
      </c>
      <c r="O255" s="450">
        <f t="shared" ca="1" si="38"/>
        <v>6021</v>
      </c>
      <c r="P255" s="450">
        <f t="shared" ca="1" si="39"/>
        <v>6027</v>
      </c>
    </row>
    <row r="256" spans="1:16">
      <c r="A256" s="300"/>
      <c r="B256" s="300"/>
      <c r="C256" s="312" t="s">
        <v>20393</v>
      </c>
      <c r="D256" s="300">
        <f t="shared" ca="1" si="30"/>
        <v>6</v>
      </c>
      <c r="E256" s="300">
        <f t="shared" ca="1" si="31"/>
        <v>6</v>
      </c>
      <c r="F256" s="300">
        <f t="shared" ca="1" si="32"/>
        <v>5</v>
      </c>
      <c r="G256" s="300">
        <f t="shared" ca="1" si="33"/>
        <v>1</v>
      </c>
      <c r="H256" s="300"/>
      <c r="I256" s="300"/>
      <c r="J256" s="450" t="s">
        <v>19144</v>
      </c>
      <c r="K256" s="857" t="str">
        <f t="shared" ca="1" si="35"/>
        <v>$F$6028:$F$6033</v>
      </c>
      <c r="L256" s="857" t="str">
        <f t="shared" ca="1" si="34"/>
        <v>$K$6028:$K$6033</v>
      </c>
      <c r="M256" s="450" t="str">
        <f t="shared" ca="1" si="36"/>
        <v>$T$6028:$T$6033</v>
      </c>
      <c r="N256" s="450" t="str">
        <f t="shared" ca="1" si="37"/>
        <v>$U$6028:$U$6033</v>
      </c>
      <c r="O256" s="450">
        <f t="shared" ca="1" si="38"/>
        <v>6028</v>
      </c>
      <c r="P256" s="450">
        <f t="shared" ca="1" si="39"/>
        <v>6033</v>
      </c>
    </row>
    <row r="257" spans="1:16">
      <c r="A257" s="300"/>
      <c r="B257" s="300"/>
      <c r="C257" s="312" t="s">
        <v>20394</v>
      </c>
      <c r="D257" s="300">
        <f t="shared" ca="1" si="30"/>
        <v>3</v>
      </c>
      <c r="E257" s="300">
        <f t="shared" ca="1" si="31"/>
        <v>3</v>
      </c>
      <c r="F257" s="300">
        <f t="shared" ca="1" si="32"/>
        <v>3</v>
      </c>
      <c r="G257" s="300">
        <f t="shared" ca="1" si="33"/>
        <v>0</v>
      </c>
      <c r="H257" s="300"/>
      <c r="I257" s="300"/>
      <c r="J257" s="450" t="s">
        <v>19144</v>
      </c>
      <c r="K257" s="857" t="str">
        <f t="shared" ca="1" si="35"/>
        <v>$F$6034:$F$6036</v>
      </c>
      <c r="L257" s="857" t="str">
        <f t="shared" ca="1" si="34"/>
        <v>$K$6034:$K$6036</v>
      </c>
      <c r="M257" s="450" t="str">
        <f t="shared" ca="1" si="36"/>
        <v>$T$6034:$T$6036</v>
      </c>
      <c r="N257" s="450" t="str">
        <f t="shared" ca="1" si="37"/>
        <v>$U$6034:$U$6036</v>
      </c>
      <c r="O257" s="450">
        <f t="shared" ca="1" si="38"/>
        <v>6034</v>
      </c>
      <c r="P257" s="450">
        <f t="shared" ca="1" si="39"/>
        <v>6036</v>
      </c>
    </row>
    <row r="258" spans="1:16">
      <c r="A258" s="300"/>
      <c r="B258" s="300"/>
      <c r="C258" s="312" t="s">
        <v>20395</v>
      </c>
      <c r="D258" s="300">
        <f t="shared" ca="1" si="30"/>
        <v>4</v>
      </c>
      <c r="E258" s="300">
        <f t="shared" ca="1" si="31"/>
        <v>4</v>
      </c>
      <c r="F258" s="300">
        <f t="shared" ca="1" si="32"/>
        <v>4</v>
      </c>
      <c r="G258" s="300">
        <f t="shared" ca="1" si="33"/>
        <v>0</v>
      </c>
      <c r="H258" s="300"/>
      <c r="I258" s="300"/>
      <c r="J258" s="450" t="s">
        <v>19144</v>
      </c>
      <c r="K258" s="857" t="str">
        <f t="shared" ca="1" si="35"/>
        <v>$F$6037:$F$6040</v>
      </c>
      <c r="L258" s="857" t="str">
        <f t="shared" ca="1" si="34"/>
        <v>$K$6037:$K$6040</v>
      </c>
      <c r="M258" s="450" t="str">
        <f t="shared" ca="1" si="36"/>
        <v>$T$6037:$T$6040</v>
      </c>
      <c r="N258" s="450" t="str">
        <f t="shared" ca="1" si="37"/>
        <v>$U$6037:$U$6040</v>
      </c>
      <c r="O258" s="450">
        <f t="shared" ca="1" si="38"/>
        <v>6037</v>
      </c>
      <c r="P258" s="450">
        <f t="shared" ca="1" si="39"/>
        <v>6040</v>
      </c>
    </row>
    <row r="259" spans="1:16">
      <c r="A259" s="300"/>
      <c r="B259" s="300"/>
      <c r="C259" s="312" t="s">
        <v>20396</v>
      </c>
      <c r="D259" s="300">
        <f t="shared" ca="1" si="30"/>
        <v>36</v>
      </c>
      <c r="E259" s="300">
        <f t="shared" ca="1" si="31"/>
        <v>32</v>
      </c>
      <c r="F259" s="300">
        <f t="shared" ca="1" si="32"/>
        <v>9</v>
      </c>
      <c r="G259" s="300">
        <f t="shared" ca="1" si="33"/>
        <v>23</v>
      </c>
      <c r="H259" s="300"/>
      <c r="I259" s="300"/>
      <c r="J259" s="450" t="s">
        <v>19144</v>
      </c>
      <c r="K259" s="857" t="str">
        <f t="shared" ca="1" si="35"/>
        <v>$F$6041:$F$6076</v>
      </c>
      <c r="L259" s="857" t="str">
        <f t="shared" ca="1" si="34"/>
        <v>$K$6041:$K$6076</v>
      </c>
      <c r="M259" s="450" t="str">
        <f t="shared" ca="1" si="36"/>
        <v>$T$6041:$T$6076</v>
      </c>
      <c r="N259" s="450" t="str">
        <f t="shared" ca="1" si="37"/>
        <v>$U$6041:$U$6076</v>
      </c>
      <c r="O259" s="450">
        <f t="shared" ca="1" si="38"/>
        <v>6041</v>
      </c>
      <c r="P259" s="450">
        <f t="shared" ca="1" si="39"/>
        <v>6076</v>
      </c>
    </row>
    <row r="260" spans="1:16">
      <c r="A260" s="300"/>
      <c r="B260" s="300"/>
      <c r="C260" s="312" t="s">
        <v>20397</v>
      </c>
      <c r="D260" s="300">
        <f t="shared" ca="1" si="30"/>
        <v>8</v>
      </c>
      <c r="E260" s="300">
        <f t="shared" ca="1" si="31"/>
        <v>7</v>
      </c>
      <c r="F260" s="300">
        <f t="shared" ca="1" si="32"/>
        <v>7</v>
      </c>
      <c r="G260" s="300">
        <f t="shared" ca="1" si="33"/>
        <v>0</v>
      </c>
      <c r="H260" s="300"/>
      <c r="I260" s="300"/>
      <c r="J260" s="450" t="s">
        <v>19144</v>
      </c>
      <c r="K260" s="857" t="str">
        <f t="shared" ca="1" si="35"/>
        <v>$F$6077:$F$6084</v>
      </c>
      <c r="L260" s="857" t="str">
        <f t="shared" ca="1" si="34"/>
        <v>$K$6077:$K$6084</v>
      </c>
      <c r="M260" s="450" t="str">
        <f t="shared" ca="1" si="36"/>
        <v>$T$6077:$T$6084</v>
      </c>
      <c r="N260" s="450" t="str">
        <f t="shared" ca="1" si="37"/>
        <v>$U$6077:$U$6084</v>
      </c>
      <c r="O260" s="450">
        <f t="shared" ca="1" si="38"/>
        <v>6077</v>
      </c>
      <c r="P260" s="450">
        <f t="shared" ca="1" si="39"/>
        <v>6084</v>
      </c>
    </row>
    <row r="261" spans="1:16">
      <c r="A261" s="300"/>
      <c r="B261" s="300"/>
      <c r="C261" s="312" t="s">
        <v>20398</v>
      </c>
      <c r="D261" s="300">
        <f t="shared" ca="1" si="30"/>
        <v>20</v>
      </c>
      <c r="E261" s="300">
        <f t="shared" ca="1" si="31"/>
        <v>16</v>
      </c>
      <c r="F261" s="300">
        <f t="shared" ca="1" si="32"/>
        <v>6</v>
      </c>
      <c r="G261" s="300">
        <f t="shared" ca="1" si="33"/>
        <v>10</v>
      </c>
      <c r="H261" s="300"/>
      <c r="I261" s="300"/>
      <c r="J261" s="450" t="s">
        <v>19144</v>
      </c>
      <c r="K261" s="857" t="str">
        <f t="shared" ca="1" si="35"/>
        <v>$F$6085:$F$6104</v>
      </c>
      <c r="L261" s="857" t="str">
        <f t="shared" ca="1" si="34"/>
        <v>$K$6085:$K$6104</v>
      </c>
      <c r="M261" s="450" t="str">
        <f t="shared" ca="1" si="36"/>
        <v>$T$6085:$T$6104</v>
      </c>
      <c r="N261" s="450" t="str">
        <f t="shared" ca="1" si="37"/>
        <v>$U$6085:$U$6104</v>
      </c>
      <c r="O261" s="450">
        <f t="shared" ca="1" si="38"/>
        <v>6085</v>
      </c>
      <c r="P261" s="450">
        <f t="shared" ca="1" si="39"/>
        <v>6104</v>
      </c>
    </row>
    <row r="262" spans="1:16">
      <c r="A262" s="300"/>
      <c r="B262" s="300"/>
      <c r="C262" s="312" t="s">
        <v>20399</v>
      </c>
      <c r="D262" s="300">
        <f t="shared" ca="1" si="30"/>
        <v>2</v>
      </c>
      <c r="E262" s="300">
        <f t="shared" ca="1" si="31"/>
        <v>1</v>
      </c>
      <c r="F262" s="300">
        <f t="shared" ca="1" si="32"/>
        <v>0</v>
      </c>
      <c r="G262" s="300">
        <f t="shared" ca="1" si="33"/>
        <v>1</v>
      </c>
      <c r="H262" s="300"/>
      <c r="I262" s="300"/>
      <c r="J262" s="450" t="s">
        <v>19144</v>
      </c>
      <c r="K262" s="857" t="str">
        <f t="shared" ca="1" si="35"/>
        <v>$F$6105:$F$6106</v>
      </c>
      <c r="L262" s="857" t="str">
        <f t="shared" ca="1" si="34"/>
        <v>$K$6105:$K$6106</v>
      </c>
      <c r="M262" s="450" t="str">
        <f t="shared" ca="1" si="36"/>
        <v>$T$6105:$T$6106</v>
      </c>
      <c r="N262" s="450" t="str">
        <f t="shared" ca="1" si="37"/>
        <v>$U$6105:$U$6106</v>
      </c>
      <c r="O262" s="450">
        <f t="shared" ca="1" si="38"/>
        <v>6105</v>
      </c>
      <c r="P262" s="450">
        <f t="shared" ca="1" si="39"/>
        <v>6106</v>
      </c>
    </row>
    <row r="263" spans="1:16">
      <c r="A263" s="300"/>
      <c r="B263" s="300"/>
      <c r="C263" s="312" t="s">
        <v>20400</v>
      </c>
      <c r="D263" s="300">
        <f t="shared" ref="D263:D294" ca="1" si="40">COUNTA(INDIRECT(CONCATENATE("'",J263,"'!",K263)))</f>
        <v>5</v>
      </c>
      <c r="E263" s="300">
        <f t="shared" ref="E263:E294" ca="1" si="41">G263+F263</f>
        <v>2</v>
      </c>
      <c r="F263" s="300">
        <f t="shared" ref="F263:F294" ca="1" si="42">COUNTIF(INDIRECT(CONCATENATE("'",J263,"'!",M263)),"●")+COUNTIFS(INDIRECT(CONCATENATE("'",J263,"'!",M263)),"×",INDIRECT(CONCATENATE("'",J263,"'!",N263)),"●")</f>
        <v>0</v>
      </c>
      <c r="G263" s="300">
        <f t="shared" ref="G263:G294" ca="1" si="43">COUNTIF(INDIRECT(CONCATENATE("'",J263,"'!",M263)),"×")-COUNTIFS(INDIRECT(CONCATENATE("'",J263,"'!",M263)),"×",INDIRECT(CONCATENATE("'",J263,"'!",N263)),"●")</f>
        <v>2</v>
      </c>
      <c r="H263" s="300"/>
      <c r="I263" s="300"/>
      <c r="J263" s="450" t="s">
        <v>19144</v>
      </c>
      <c r="K263" s="857" t="str">
        <f t="shared" ca="1" si="35"/>
        <v>$F$6107:$F$6111</v>
      </c>
      <c r="L263" s="857" t="str">
        <f t="shared" ca="1" si="34"/>
        <v>$K$6107:$K$6111</v>
      </c>
      <c r="M263" s="450" t="str">
        <f t="shared" ca="1" si="36"/>
        <v>$T$6107:$T$6111</v>
      </c>
      <c r="N263" s="450" t="str">
        <f t="shared" ca="1" si="37"/>
        <v>$U$6107:$U$6111</v>
      </c>
      <c r="O263" s="450">
        <f t="shared" ca="1" si="38"/>
        <v>6107</v>
      </c>
      <c r="P263" s="450">
        <f t="shared" ca="1" si="39"/>
        <v>6111</v>
      </c>
    </row>
    <row r="264" spans="1:16">
      <c r="A264" s="300"/>
      <c r="B264" s="300"/>
      <c r="C264" s="312" t="s">
        <v>20401</v>
      </c>
      <c r="D264" s="300">
        <f t="shared" ca="1" si="40"/>
        <v>6</v>
      </c>
      <c r="E264" s="300">
        <f t="shared" ca="1" si="41"/>
        <v>5</v>
      </c>
      <c r="F264" s="300">
        <f t="shared" ca="1" si="42"/>
        <v>1</v>
      </c>
      <c r="G264" s="300">
        <f t="shared" ca="1" si="43"/>
        <v>4</v>
      </c>
      <c r="H264" s="300"/>
      <c r="I264" s="300"/>
      <c r="J264" s="450" t="s">
        <v>19144</v>
      </c>
      <c r="K264" s="857" t="str">
        <f t="shared" ca="1" si="35"/>
        <v>$F$6112:$F$6117</v>
      </c>
      <c r="L264" s="857" t="str">
        <f t="shared" ca="1" si="34"/>
        <v>$K$6112:$K$6117</v>
      </c>
      <c r="M264" s="450" t="str">
        <f t="shared" ca="1" si="36"/>
        <v>$T$6112:$T$6117</v>
      </c>
      <c r="N264" s="450" t="str">
        <f t="shared" ca="1" si="37"/>
        <v>$U$6112:$U$6117</v>
      </c>
      <c r="O264" s="450">
        <f t="shared" ca="1" si="38"/>
        <v>6112</v>
      </c>
      <c r="P264" s="450">
        <f t="shared" ca="1" si="39"/>
        <v>6117</v>
      </c>
    </row>
    <row r="265" spans="1:16">
      <c r="A265" s="300"/>
      <c r="B265" s="300"/>
      <c r="C265" s="312" t="s">
        <v>20402</v>
      </c>
      <c r="D265" s="300">
        <f t="shared" ca="1" si="40"/>
        <v>8</v>
      </c>
      <c r="E265" s="300">
        <f t="shared" ca="1" si="41"/>
        <v>7</v>
      </c>
      <c r="F265" s="300">
        <f t="shared" ca="1" si="42"/>
        <v>6</v>
      </c>
      <c r="G265" s="300">
        <f t="shared" ca="1" si="43"/>
        <v>1</v>
      </c>
      <c r="H265" s="300"/>
      <c r="I265" s="300"/>
      <c r="J265" s="450" t="s">
        <v>19144</v>
      </c>
      <c r="K265" s="857" t="str">
        <f t="shared" ca="1" si="35"/>
        <v>$F$6118:$F$6125</v>
      </c>
      <c r="L265" s="857" t="str">
        <f t="shared" ca="1" si="34"/>
        <v>$K$6118:$K$6125</v>
      </c>
      <c r="M265" s="450" t="str">
        <f t="shared" ca="1" si="36"/>
        <v>$T$6118:$T$6125</v>
      </c>
      <c r="N265" s="450" t="str">
        <f t="shared" ca="1" si="37"/>
        <v>$U$6118:$U$6125</v>
      </c>
      <c r="O265" s="450">
        <f t="shared" ca="1" si="38"/>
        <v>6118</v>
      </c>
      <c r="P265" s="450">
        <f t="shared" ca="1" si="39"/>
        <v>6125</v>
      </c>
    </row>
    <row r="266" spans="1:16">
      <c r="A266" s="300"/>
      <c r="B266" s="300"/>
      <c r="C266" s="312" t="s">
        <v>20403</v>
      </c>
      <c r="D266" s="300">
        <f t="shared" ca="1" si="40"/>
        <v>4</v>
      </c>
      <c r="E266" s="300">
        <f t="shared" ca="1" si="41"/>
        <v>4</v>
      </c>
      <c r="F266" s="300">
        <f t="shared" ca="1" si="42"/>
        <v>4</v>
      </c>
      <c r="G266" s="300">
        <f t="shared" ca="1" si="43"/>
        <v>0</v>
      </c>
      <c r="H266" s="300"/>
      <c r="I266" s="300"/>
      <c r="J266" s="450" t="s">
        <v>19144</v>
      </c>
      <c r="K266" s="857" t="str">
        <f t="shared" ca="1" si="35"/>
        <v>$F$6126:$F$6129</v>
      </c>
      <c r="L266" s="857" t="str">
        <f t="shared" ca="1" si="34"/>
        <v>$K$6126:$K$6129</v>
      </c>
      <c r="M266" s="450" t="str">
        <f t="shared" ca="1" si="36"/>
        <v>$T$6126:$T$6129</v>
      </c>
      <c r="N266" s="450" t="str">
        <f t="shared" ca="1" si="37"/>
        <v>$U$6126:$U$6129</v>
      </c>
      <c r="O266" s="450">
        <f t="shared" ca="1" si="38"/>
        <v>6126</v>
      </c>
      <c r="P266" s="450">
        <f t="shared" ca="1" si="39"/>
        <v>6129</v>
      </c>
    </row>
    <row r="267" spans="1:16">
      <c r="A267" s="300"/>
      <c r="B267" s="300"/>
      <c r="C267" s="312" t="s">
        <v>20404</v>
      </c>
      <c r="D267" s="300">
        <f t="shared" ca="1" si="40"/>
        <v>3</v>
      </c>
      <c r="E267" s="300">
        <f t="shared" ca="1" si="41"/>
        <v>2</v>
      </c>
      <c r="F267" s="300">
        <f t="shared" ca="1" si="42"/>
        <v>0</v>
      </c>
      <c r="G267" s="300">
        <f t="shared" ca="1" si="43"/>
        <v>2</v>
      </c>
      <c r="H267" s="300"/>
      <c r="I267" s="300"/>
      <c r="J267" s="450" t="s">
        <v>19144</v>
      </c>
      <c r="K267" s="857" t="str">
        <f t="shared" ca="1" si="35"/>
        <v>$F$6136:$F$6138</v>
      </c>
      <c r="L267" s="857" t="str">
        <f t="shared" ca="1" si="34"/>
        <v>$K$6136:$K$6138</v>
      </c>
      <c r="M267" s="450" t="str">
        <f t="shared" ca="1" si="36"/>
        <v>$T$6136:$T$6138</v>
      </c>
      <c r="N267" s="450" t="str">
        <f t="shared" ca="1" si="37"/>
        <v>$U$6136:$U$6138</v>
      </c>
      <c r="O267" s="450">
        <f t="shared" ca="1" si="38"/>
        <v>6136</v>
      </c>
      <c r="P267" s="450">
        <f t="shared" ca="1" si="39"/>
        <v>6138</v>
      </c>
    </row>
    <row r="268" spans="1:16">
      <c r="A268" s="300"/>
      <c r="B268" s="300"/>
      <c r="C268" s="312" t="s">
        <v>20405</v>
      </c>
      <c r="D268" s="300">
        <f t="shared" ca="1" si="40"/>
        <v>3</v>
      </c>
      <c r="E268" s="300">
        <f t="shared" ca="1" si="41"/>
        <v>2</v>
      </c>
      <c r="F268" s="300">
        <f t="shared" ca="1" si="42"/>
        <v>0</v>
      </c>
      <c r="G268" s="300">
        <f t="shared" ca="1" si="43"/>
        <v>2</v>
      </c>
      <c r="H268" s="300"/>
      <c r="I268" s="300"/>
      <c r="J268" s="450" t="s">
        <v>19144</v>
      </c>
      <c r="K268" s="857" t="str">
        <f t="shared" ca="1" si="35"/>
        <v>$F$6139:$F$6141</v>
      </c>
      <c r="L268" s="857" t="str">
        <f t="shared" ca="1" si="34"/>
        <v>$K$6139:$K$6141</v>
      </c>
      <c r="M268" s="450" t="str">
        <f t="shared" ca="1" si="36"/>
        <v>$T$6139:$T$6141</v>
      </c>
      <c r="N268" s="450" t="str">
        <f t="shared" ca="1" si="37"/>
        <v>$U$6139:$U$6141</v>
      </c>
      <c r="O268" s="450">
        <f t="shared" ca="1" si="38"/>
        <v>6139</v>
      </c>
      <c r="P268" s="450">
        <f t="shared" ca="1" si="39"/>
        <v>6141</v>
      </c>
    </row>
    <row r="269" spans="1:16">
      <c r="A269" s="300"/>
      <c r="B269" s="300"/>
      <c r="C269" s="312" t="s">
        <v>20406</v>
      </c>
      <c r="D269" s="300">
        <f t="shared" ca="1" si="40"/>
        <v>2</v>
      </c>
      <c r="E269" s="300">
        <f t="shared" ca="1" si="41"/>
        <v>1</v>
      </c>
      <c r="F269" s="300">
        <f t="shared" ca="1" si="42"/>
        <v>0</v>
      </c>
      <c r="G269" s="300">
        <f t="shared" ca="1" si="43"/>
        <v>1</v>
      </c>
      <c r="H269" s="300"/>
      <c r="I269" s="300"/>
      <c r="J269" s="450" t="s">
        <v>19144</v>
      </c>
      <c r="K269" s="857" t="str">
        <f t="shared" ca="1" si="35"/>
        <v>$F$6142:$F$6143</v>
      </c>
      <c r="L269" s="857" t="str">
        <f t="shared" ca="1" si="34"/>
        <v>$K$6142:$K$6143</v>
      </c>
      <c r="M269" s="450" t="str">
        <f t="shared" ca="1" si="36"/>
        <v>$T$6142:$T$6143</v>
      </c>
      <c r="N269" s="450" t="str">
        <f t="shared" ca="1" si="37"/>
        <v>$U$6142:$U$6143</v>
      </c>
      <c r="O269" s="450">
        <f t="shared" ca="1" si="38"/>
        <v>6142</v>
      </c>
      <c r="P269" s="450">
        <f t="shared" ca="1" si="39"/>
        <v>6143</v>
      </c>
    </row>
    <row r="270" spans="1:16">
      <c r="A270" s="300"/>
      <c r="B270" s="300"/>
      <c r="C270" s="312" t="s">
        <v>20407</v>
      </c>
      <c r="D270" s="300">
        <f t="shared" ca="1" si="40"/>
        <v>3</v>
      </c>
      <c r="E270" s="300">
        <f t="shared" ca="1" si="41"/>
        <v>2</v>
      </c>
      <c r="F270" s="300">
        <f t="shared" ca="1" si="42"/>
        <v>0</v>
      </c>
      <c r="G270" s="300">
        <f t="shared" ca="1" si="43"/>
        <v>2</v>
      </c>
      <c r="H270" s="300"/>
      <c r="I270" s="300"/>
      <c r="J270" s="450" t="s">
        <v>19144</v>
      </c>
      <c r="K270" s="857" t="str">
        <f t="shared" ca="1" si="35"/>
        <v>$F$6144:$F$6146</v>
      </c>
      <c r="L270" s="857" t="str">
        <f t="shared" ca="1" si="34"/>
        <v>$K$6144:$K$6146</v>
      </c>
      <c r="M270" s="450" t="str">
        <f t="shared" ca="1" si="36"/>
        <v>$T$6144:$T$6146</v>
      </c>
      <c r="N270" s="450" t="str">
        <f t="shared" ca="1" si="37"/>
        <v>$U$6144:$U$6146</v>
      </c>
      <c r="O270" s="450">
        <f t="shared" ca="1" si="38"/>
        <v>6144</v>
      </c>
      <c r="P270" s="450">
        <f t="shared" ca="1" si="39"/>
        <v>6146</v>
      </c>
    </row>
    <row r="271" spans="1:16">
      <c r="A271" s="300"/>
      <c r="B271" s="300"/>
      <c r="C271" s="312" t="s">
        <v>20408</v>
      </c>
      <c r="D271" s="300">
        <f t="shared" ca="1" si="40"/>
        <v>2</v>
      </c>
      <c r="E271" s="300">
        <f t="shared" ca="1" si="41"/>
        <v>1</v>
      </c>
      <c r="F271" s="300">
        <f t="shared" ca="1" si="42"/>
        <v>0</v>
      </c>
      <c r="G271" s="300">
        <f t="shared" ca="1" si="43"/>
        <v>1</v>
      </c>
      <c r="H271" s="300"/>
      <c r="I271" s="300"/>
      <c r="J271" s="450" t="s">
        <v>19144</v>
      </c>
      <c r="K271" s="857" t="str">
        <f t="shared" ca="1" si="35"/>
        <v>$F$6147:$F$6148</v>
      </c>
      <c r="L271" s="857" t="str">
        <f t="shared" ca="1" si="34"/>
        <v>$K$6147:$K$6148</v>
      </c>
      <c r="M271" s="450" t="str">
        <f t="shared" ca="1" si="36"/>
        <v>$T$6147:$T$6148</v>
      </c>
      <c r="N271" s="450" t="str">
        <f t="shared" ca="1" si="37"/>
        <v>$U$6147:$U$6148</v>
      </c>
      <c r="O271" s="450">
        <f t="shared" ca="1" si="38"/>
        <v>6147</v>
      </c>
      <c r="P271" s="450">
        <f t="shared" ca="1" si="39"/>
        <v>6148</v>
      </c>
    </row>
    <row r="272" spans="1:16">
      <c r="A272" s="300"/>
      <c r="B272" s="300"/>
      <c r="C272" s="312" t="s">
        <v>20409</v>
      </c>
      <c r="D272" s="300">
        <f t="shared" ca="1" si="40"/>
        <v>5</v>
      </c>
      <c r="E272" s="300">
        <f t="shared" ca="1" si="41"/>
        <v>4</v>
      </c>
      <c r="F272" s="300">
        <f t="shared" ca="1" si="42"/>
        <v>0</v>
      </c>
      <c r="G272" s="300">
        <f t="shared" ca="1" si="43"/>
        <v>4</v>
      </c>
      <c r="H272" s="300"/>
      <c r="I272" s="300"/>
      <c r="J272" s="450" t="s">
        <v>19144</v>
      </c>
      <c r="K272" s="857" t="str">
        <f t="shared" ca="1" si="35"/>
        <v>$F$6149:$F$6153</v>
      </c>
      <c r="L272" s="857" t="str">
        <f t="shared" ca="1" si="34"/>
        <v>$K$6149:$K$6153</v>
      </c>
      <c r="M272" s="450" t="str">
        <f t="shared" ca="1" si="36"/>
        <v>$T$6149:$T$6153</v>
      </c>
      <c r="N272" s="450" t="str">
        <f t="shared" ca="1" si="37"/>
        <v>$U$6149:$U$6153</v>
      </c>
      <c r="O272" s="450">
        <f t="shared" ca="1" si="38"/>
        <v>6149</v>
      </c>
      <c r="P272" s="450">
        <f t="shared" ca="1" si="39"/>
        <v>6153</v>
      </c>
    </row>
    <row r="273" spans="1:16">
      <c r="A273" s="300"/>
      <c r="B273" s="300"/>
      <c r="C273" s="312" t="s">
        <v>20410</v>
      </c>
      <c r="D273" s="300">
        <f t="shared" ca="1" si="40"/>
        <v>2</v>
      </c>
      <c r="E273" s="300">
        <f t="shared" ca="1" si="41"/>
        <v>1</v>
      </c>
      <c r="F273" s="300">
        <f t="shared" ca="1" si="42"/>
        <v>0</v>
      </c>
      <c r="G273" s="300">
        <f t="shared" ca="1" si="43"/>
        <v>1</v>
      </c>
      <c r="H273" s="300"/>
      <c r="I273" s="300"/>
      <c r="J273" s="450" t="s">
        <v>19144</v>
      </c>
      <c r="K273" s="857" t="str">
        <f t="shared" ca="1" si="35"/>
        <v>$F$6154:$F$6155</v>
      </c>
      <c r="L273" s="857" t="str">
        <f t="shared" ref="L273:L293" ca="1" si="44">CONCATENATE("$",IF(K273=$J$3,$L$3,$L$4),"$",O273,":","$",IF(K273=$J$3,$L$3,$L$4),"$",P273)</f>
        <v>$K$6154:$K$6155</v>
      </c>
      <c r="M273" s="450" t="str">
        <f t="shared" ca="1" si="36"/>
        <v>$T$6154:$T$6155</v>
      </c>
      <c r="N273" s="450" t="str">
        <f t="shared" ca="1" si="37"/>
        <v>$U$6154:$U$6155</v>
      </c>
      <c r="O273" s="450">
        <f t="shared" ca="1" si="38"/>
        <v>6154</v>
      </c>
      <c r="P273" s="450">
        <f t="shared" ca="1" si="39"/>
        <v>6155</v>
      </c>
    </row>
    <row r="274" spans="1:16">
      <c r="B274" s="300"/>
      <c r="C274" s="312" t="s">
        <v>20411</v>
      </c>
      <c r="D274" s="300">
        <f t="shared" ca="1" si="40"/>
        <v>3</v>
      </c>
      <c r="E274" s="300">
        <f t="shared" ca="1" si="41"/>
        <v>3</v>
      </c>
      <c r="F274" s="300">
        <f t="shared" ca="1" si="42"/>
        <v>3</v>
      </c>
      <c r="G274" s="300">
        <f t="shared" ca="1" si="43"/>
        <v>0</v>
      </c>
      <c r="H274" s="300"/>
      <c r="I274" s="300"/>
      <c r="J274" s="450" t="s">
        <v>19144</v>
      </c>
      <c r="K274" s="857" t="str">
        <f t="shared" ref="K274:K294" ca="1" si="45">CONCATENATE("$",IF(J274=$J$3,$K$3,$K$4),"$",O274,":","$",IF(J274=$J$3,$K$3,$K$4),"$",P274)</f>
        <v>$F$6156:$F$6158</v>
      </c>
      <c r="L274" s="857" t="str">
        <f t="shared" ca="1" si="44"/>
        <v>$K$6156:$K$6158</v>
      </c>
      <c r="M274" s="450" t="str">
        <f t="shared" ref="M274:M293" ca="1" si="46">CONCATENATE("$",IF(J274=$J$3,$M$3,$M$4),"$",O274,":","$",IF(J274=$J$3,$M$3,$M$4),"$",P274)</f>
        <v>$T$6156:$T$6158</v>
      </c>
      <c r="N274" s="450" t="str">
        <f t="shared" ref="N274:N294" ca="1" si="47">CONCATENATE("$",IF(J274=$J$3,$N$3,$N$4),"$",O274,":","$",IF(J274=$J$3,$N$3,$N$4),"$",P274)</f>
        <v>$U$6156:$U$6158</v>
      </c>
      <c r="O274" s="450">
        <f t="shared" ref="O274:O293" ca="1" si="48">MATCH($C274,INDIRECT(CONCATENATE("'",J274,"'!$D:$D")),0)</f>
        <v>6156</v>
      </c>
      <c r="P274" s="450">
        <f t="shared" ref="P274:P294" ca="1" si="49">MATCH("*",INDIRECT(CONCATENATE("'",$J274,"'!","D",$O274+1,":","D65535"),TRUE),0)+O274-1</f>
        <v>6158</v>
      </c>
    </row>
    <row r="275" spans="1:16">
      <c r="C275" s="312" t="s">
        <v>20412</v>
      </c>
      <c r="D275" s="300">
        <f t="shared" ca="1" si="40"/>
        <v>4</v>
      </c>
      <c r="E275" s="300">
        <f t="shared" ca="1" si="41"/>
        <v>4</v>
      </c>
      <c r="F275" s="300">
        <f t="shared" ca="1" si="42"/>
        <v>4</v>
      </c>
      <c r="G275" s="300">
        <f t="shared" ca="1" si="43"/>
        <v>0</v>
      </c>
      <c r="H275" s="300"/>
      <c r="I275" s="300"/>
      <c r="J275" s="450" t="s">
        <v>19144</v>
      </c>
      <c r="K275" s="857" t="str">
        <f t="shared" ca="1" si="45"/>
        <v>$F$6159:$F$6162</v>
      </c>
      <c r="L275" s="857" t="str">
        <f t="shared" ca="1" si="44"/>
        <v>$K$6159:$K$6162</v>
      </c>
      <c r="M275" s="450" t="str">
        <f t="shared" ca="1" si="46"/>
        <v>$T$6159:$T$6162</v>
      </c>
      <c r="N275" s="450" t="str">
        <f t="shared" ca="1" si="47"/>
        <v>$U$6159:$U$6162</v>
      </c>
      <c r="O275" s="450">
        <f t="shared" ca="1" si="48"/>
        <v>6159</v>
      </c>
      <c r="P275" s="450">
        <f t="shared" ca="1" si="49"/>
        <v>6162</v>
      </c>
    </row>
    <row r="276" spans="1:16">
      <c r="C276" s="312" t="s">
        <v>20413</v>
      </c>
      <c r="D276" s="300">
        <f t="shared" ca="1" si="40"/>
        <v>5</v>
      </c>
      <c r="E276" s="300">
        <f t="shared" ca="1" si="41"/>
        <v>5</v>
      </c>
      <c r="F276" s="300">
        <f t="shared" ca="1" si="42"/>
        <v>5</v>
      </c>
      <c r="G276" s="300">
        <f t="shared" ca="1" si="43"/>
        <v>0</v>
      </c>
      <c r="H276" s="300"/>
      <c r="I276" s="300"/>
      <c r="J276" s="450" t="s">
        <v>19144</v>
      </c>
      <c r="K276" s="857" t="str">
        <f t="shared" ca="1" si="45"/>
        <v>$F$6163:$F$6167</v>
      </c>
      <c r="L276" s="857" t="str">
        <f t="shared" ca="1" si="44"/>
        <v>$K$6163:$K$6167</v>
      </c>
      <c r="M276" s="450" t="str">
        <f t="shared" ca="1" si="46"/>
        <v>$T$6163:$T$6167</v>
      </c>
      <c r="N276" s="450" t="str">
        <f t="shared" ca="1" si="47"/>
        <v>$U$6163:$U$6167</v>
      </c>
      <c r="O276" s="450">
        <f t="shared" ca="1" si="48"/>
        <v>6163</v>
      </c>
      <c r="P276" s="450">
        <f t="shared" ca="1" si="49"/>
        <v>6167</v>
      </c>
    </row>
    <row r="277" spans="1:16">
      <c r="C277" s="312" t="s">
        <v>20414</v>
      </c>
      <c r="D277" s="300">
        <f t="shared" ca="1" si="40"/>
        <v>2</v>
      </c>
      <c r="E277" s="300">
        <f t="shared" ca="1" si="41"/>
        <v>2</v>
      </c>
      <c r="F277" s="300">
        <f t="shared" ca="1" si="42"/>
        <v>2</v>
      </c>
      <c r="G277" s="300">
        <f t="shared" ca="1" si="43"/>
        <v>0</v>
      </c>
      <c r="H277" s="300"/>
      <c r="I277" s="300"/>
      <c r="J277" s="450" t="s">
        <v>19144</v>
      </c>
      <c r="K277" s="857" t="str">
        <f t="shared" ca="1" si="45"/>
        <v>$F$6168:$F$6169</v>
      </c>
      <c r="L277" s="857" t="str">
        <f t="shared" ca="1" si="44"/>
        <v>$K$6168:$K$6169</v>
      </c>
      <c r="M277" s="450" t="str">
        <f t="shared" ca="1" si="46"/>
        <v>$T$6168:$T$6169</v>
      </c>
      <c r="N277" s="450" t="str">
        <f t="shared" ca="1" si="47"/>
        <v>$U$6168:$U$6169</v>
      </c>
      <c r="O277" s="450">
        <f t="shared" ca="1" si="48"/>
        <v>6168</v>
      </c>
      <c r="P277" s="450">
        <f t="shared" ca="1" si="49"/>
        <v>6169</v>
      </c>
    </row>
    <row r="278" spans="1:16">
      <c r="C278" s="312" t="s">
        <v>20415</v>
      </c>
      <c r="D278" s="300">
        <f t="shared" ca="1" si="40"/>
        <v>2</v>
      </c>
      <c r="E278" s="300">
        <f t="shared" ca="1" si="41"/>
        <v>2</v>
      </c>
      <c r="F278" s="300">
        <f t="shared" ca="1" si="42"/>
        <v>2</v>
      </c>
      <c r="G278" s="300">
        <f t="shared" ca="1" si="43"/>
        <v>0</v>
      </c>
      <c r="H278" s="300"/>
      <c r="I278" s="300"/>
      <c r="J278" s="450" t="s">
        <v>19144</v>
      </c>
      <c r="K278" s="857" t="str">
        <f t="shared" ca="1" si="45"/>
        <v>$F$6170:$F$6171</v>
      </c>
      <c r="L278" s="857" t="str">
        <f t="shared" ca="1" si="44"/>
        <v>$K$6170:$K$6171</v>
      </c>
      <c r="M278" s="450" t="str">
        <f t="shared" ca="1" si="46"/>
        <v>$T$6170:$T$6171</v>
      </c>
      <c r="N278" s="450" t="str">
        <f t="shared" ca="1" si="47"/>
        <v>$U$6170:$U$6171</v>
      </c>
      <c r="O278" s="450">
        <f t="shared" ca="1" si="48"/>
        <v>6170</v>
      </c>
      <c r="P278" s="450">
        <f t="shared" ca="1" si="49"/>
        <v>6171</v>
      </c>
    </row>
    <row r="279" spans="1:16">
      <c r="C279" s="312" t="s">
        <v>20416</v>
      </c>
      <c r="D279" s="300">
        <f t="shared" ca="1" si="40"/>
        <v>9</v>
      </c>
      <c r="E279" s="300">
        <f t="shared" ca="1" si="41"/>
        <v>9</v>
      </c>
      <c r="F279" s="300">
        <f t="shared" ca="1" si="42"/>
        <v>9</v>
      </c>
      <c r="G279" s="300">
        <f t="shared" ca="1" si="43"/>
        <v>0</v>
      </c>
      <c r="H279" s="300"/>
      <c r="I279" s="300"/>
      <c r="J279" s="450" t="s">
        <v>19144</v>
      </c>
      <c r="K279" s="857" t="str">
        <f t="shared" ca="1" si="45"/>
        <v>$F$6175:$F$6183</v>
      </c>
      <c r="L279" s="857" t="str">
        <f t="shared" ca="1" si="44"/>
        <v>$K$6175:$K$6183</v>
      </c>
      <c r="M279" s="450" t="str">
        <f t="shared" ca="1" si="46"/>
        <v>$T$6175:$T$6183</v>
      </c>
      <c r="N279" s="450" t="str">
        <f t="shared" ca="1" si="47"/>
        <v>$U$6175:$U$6183</v>
      </c>
      <c r="O279" s="450">
        <f t="shared" ca="1" si="48"/>
        <v>6175</v>
      </c>
      <c r="P279" s="450">
        <f t="shared" ca="1" si="49"/>
        <v>6183</v>
      </c>
    </row>
    <row r="280" spans="1:16">
      <c r="C280" s="312" t="s">
        <v>20417</v>
      </c>
      <c r="D280" s="300">
        <f t="shared" ca="1" si="40"/>
        <v>2</v>
      </c>
      <c r="E280" s="300">
        <f t="shared" ca="1" si="41"/>
        <v>2</v>
      </c>
      <c r="F280" s="300">
        <f t="shared" ca="1" si="42"/>
        <v>2</v>
      </c>
      <c r="G280" s="300">
        <f t="shared" ca="1" si="43"/>
        <v>0</v>
      </c>
      <c r="H280" s="300"/>
      <c r="I280" s="300"/>
      <c r="J280" s="450" t="s">
        <v>19144</v>
      </c>
      <c r="K280" s="857" t="str">
        <f t="shared" ca="1" si="45"/>
        <v>$F$6184:$F$6185</v>
      </c>
      <c r="L280" s="857" t="str">
        <f t="shared" ca="1" si="44"/>
        <v>$K$6184:$K$6185</v>
      </c>
      <c r="M280" s="450" t="str">
        <f t="shared" ca="1" si="46"/>
        <v>$T$6184:$T$6185</v>
      </c>
      <c r="N280" s="450" t="str">
        <f t="shared" ca="1" si="47"/>
        <v>$U$6184:$U$6185</v>
      </c>
      <c r="O280" s="450">
        <f t="shared" ca="1" si="48"/>
        <v>6184</v>
      </c>
      <c r="P280" s="450">
        <f t="shared" ca="1" si="49"/>
        <v>6185</v>
      </c>
    </row>
    <row r="281" spans="1:16">
      <c r="C281" s="312" t="s">
        <v>20418</v>
      </c>
      <c r="D281" s="300">
        <f t="shared" ca="1" si="40"/>
        <v>7</v>
      </c>
      <c r="E281" s="300">
        <f t="shared" ca="1" si="41"/>
        <v>7</v>
      </c>
      <c r="F281" s="300">
        <f t="shared" ca="1" si="42"/>
        <v>2</v>
      </c>
      <c r="G281" s="300">
        <f t="shared" ca="1" si="43"/>
        <v>5</v>
      </c>
      <c r="H281" s="300"/>
      <c r="I281" s="300"/>
      <c r="J281" s="450" t="s">
        <v>19144</v>
      </c>
      <c r="K281" s="857" t="str">
        <f t="shared" ca="1" si="45"/>
        <v>$F$6186:$F$6192</v>
      </c>
      <c r="L281" s="857" t="str">
        <f t="shared" ca="1" si="44"/>
        <v>$K$6186:$K$6192</v>
      </c>
      <c r="M281" s="450" t="str">
        <f t="shared" ca="1" si="46"/>
        <v>$T$6186:$T$6192</v>
      </c>
      <c r="N281" s="450" t="str">
        <f t="shared" ca="1" si="47"/>
        <v>$U$6186:$U$6192</v>
      </c>
      <c r="O281" s="450">
        <f t="shared" ca="1" si="48"/>
        <v>6186</v>
      </c>
      <c r="P281" s="450">
        <f t="shared" ca="1" si="49"/>
        <v>6192</v>
      </c>
    </row>
    <row r="282" spans="1:16">
      <c r="C282" s="312" t="s">
        <v>20419</v>
      </c>
      <c r="D282" s="300">
        <f t="shared" ca="1" si="40"/>
        <v>5</v>
      </c>
      <c r="E282" s="300">
        <f t="shared" ca="1" si="41"/>
        <v>5</v>
      </c>
      <c r="F282" s="300">
        <f t="shared" ca="1" si="42"/>
        <v>5</v>
      </c>
      <c r="G282" s="300">
        <f t="shared" ca="1" si="43"/>
        <v>0</v>
      </c>
      <c r="H282" s="300"/>
      <c r="I282" s="300"/>
      <c r="J282" s="450" t="s">
        <v>19144</v>
      </c>
      <c r="K282" s="857" t="str">
        <f t="shared" ca="1" si="45"/>
        <v>$F$6195:$F$6199</v>
      </c>
      <c r="L282" s="857" t="str">
        <f t="shared" ca="1" si="44"/>
        <v>$K$6195:$K$6199</v>
      </c>
      <c r="M282" s="450" t="str">
        <f t="shared" ca="1" si="46"/>
        <v>$T$6195:$T$6199</v>
      </c>
      <c r="N282" s="450" t="str">
        <f t="shared" ca="1" si="47"/>
        <v>$U$6195:$U$6199</v>
      </c>
      <c r="O282" s="450">
        <f t="shared" ca="1" si="48"/>
        <v>6195</v>
      </c>
      <c r="P282" s="450">
        <f t="shared" ca="1" si="49"/>
        <v>6199</v>
      </c>
    </row>
    <row r="283" spans="1:16">
      <c r="C283" s="312" t="s">
        <v>20420</v>
      </c>
      <c r="D283" s="300">
        <f t="shared" ca="1" si="40"/>
        <v>136</v>
      </c>
      <c r="E283" s="300">
        <f t="shared" ca="1" si="41"/>
        <v>126</v>
      </c>
      <c r="F283" s="300">
        <f t="shared" ca="1" si="42"/>
        <v>117</v>
      </c>
      <c r="G283" s="300">
        <f t="shared" ca="1" si="43"/>
        <v>9</v>
      </c>
      <c r="H283" s="300"/>
      <c r="I283" s="300"/>
      <c r="J283" s="450" t="s">
        <v>19144</v>
      </c>
      <c r="K283" s="857" t="str">
        <f t="shared" ca="1" si="45"/>
        <v>$F$6201:$F$6336</v>
      </c>
      <c r="L283" s="857" t="str">
        <f t="shared" ca="1" si="44"/>
        <v>$K$6201:$K$6336</v>
      </c>
      <c r="M283" s="450" t="str">
        <f t="shared" ca="1" si="46"/>
        <v>$T$6201:$T$6336</v>
      </c>
      <c r="N283" s="450" t="str">
        <f t="shared" ca="1" si="47"/>
        <v>$U$6201:$U$6336</v>
      </c>
      <c r="O283" s="450">
        <f t="shared" ca="1" si="48"/>
        <v>6201</v>
      </c>
      <c r="P283" s="450">
        <f t="shared" ca="1" si="49"/>
        <v>6336</v>
      </c>
    </row>
    <row r="284" spans="1:16">
      <c r="C284" s="312" t="s">
        <v>20421</v>
      </c>
      <c r="D284" s="300">
        <f t="shared" ca="1" si="40"/>
        <v>6</v>
      </c>
      <c r="E284" s="300">
        <f t="shared" ca="1" si="41"/>
        <v>4</v>
      </c>
      <c r="F284" s="300">
        <f t="shared" ca="1" si="42"/>
        <v>3</v>
      </c>
      <c r="G284" s="300">
        <f t="shared" ca="1" si="43"/>
        <v>1</v>
      </c>
      <c r="H284" s="300"/>
      <c r="I284" s="300"/>
      <c r="J284" s="450" t="s">
        <v>19144</v>
      </c>
      <c r="K284" s="857" t="str">
        <f t="shared" ca="1" si="45"/>
        <v>$F$6337:$F$6342</v>
      </c>
      <c r="L284" s="857" t="str">
        <f t="shared" ca="1" si="44"/>
        <v>$K$6337:$K$6342</v>
      </c>
      <c r="M284" s="450" t="str">
        <f t="shared" ca="1" si="46"/>
        <v>$T$6337:$T$6342</v>
      </c>
      <c r="N284" s="450" t="str">
        <f t="shared" ca="1" si="47"/>
        <v>$U$6337:$U$6342</v>
      </c>
      <c r="O284" s="450">
        <f t="shared" ca="1" si="48"/>
        <v>6337</v>
      </c>
      <c r="P284" s="450">
        <f t="shared" ca="1" si="49"/>
        <v>6342</v>
      </c>
    </row>
    <row r="285" spans="1:16">
      <c r="C285" s="312" t="s">
        <v>7216</v>
      </c>
      <c r="D285" s="300">
        <f t="shared" ca="1" si="40"/>
        <v>3</v>
      </c>
      <c r="E285" s="300">
        <f t="shared" ca="1" si="41"/>
        <v>3</v>
      </c>
      <c r="F285" s="300">
        <f t="shared" ca="1" si="42"/>
        <v>3</v>
      </c>
      <c r="G285" s="300">
        <f t="shared" ca="1" si="43"/>
        <v>0</v>
      </c>
      <c r="H285" s="300"/>
      <c r="I285" s="300"/>
      <c r="J285" s="450" t="s">
        <v>19144</v>
      </c>
      <c r="K285" s="857" t="str">
        <f t="shared" ca="1" si="45"/>
        <v>$F$6343:$F$6345</v>
      </c>
      <c r="L285" s="857" t="str">
        <f t="shared" ca="1" si="44"/>
        <v>$K$6343:$K$6345</v>
      </c>
      <c r="M285" s="450" t="str">
        <f t="shared" ca="1" si="46"/>
        <v>$T$6343:$T$6345</v>
      </c>
      <c r="N285" s="450" t="str">
        <f t="shared" ca="1" si="47"/>
        <v>$U$6343:$U$6345</v>
      </c>
      <c r="O285" s="450">
        <f t="shared" ca="1" si="48"/>
        <v>6343</v>
      </c>
      <c r="P285" s="450">
        <f t="shared" ca="1" si="49"/>
        <v>6345</v>
      </c>
    </row>
    <row r="286" spans="1:16">
      <c r="C286" s="312" t="s">
        <v>20422</v>
      </c>
      <c r="D286" s="300">
        <f t="shared" ca="1" si="40"/>
        <v>2</v>
      </c>
      <c r="E286" s="300">
        <f t="shared" ca="1" si="41"/>
        <v>2</v>
      </c>
      <c r="F286" s="300">
        <f t="shared" ca="1" si="42"/>
        <v>2</v>
      </c>
      <c r="G286" s="300">
        <f t="shared" ca="1" si="43"/>
        <v>0</v>
      </c>
      <c r="H286" s="300"/>
      <c r="I286" s="300"/>
      <c r="J286" s="450" t="s">
        <v>19144</v>
      </c>
      <c r="K286" s="857" t="str">
        <f t="shared" ca="1" si="45"/>
        <v>$F$6346:$F$6347</v>
      </c>
      <c r="L286" s="857" t="str">
        <f t="shared" ca="1" si="44"/>
        <v>$K$6346:$K$6347</v>
      </c>
      <c r="M286" s="450" t="str">
        <f t="shared" ca="1" si="46"/>
        <v>$T$6346:$T$6347</v>
      </c>
      <c r="N286" s="450" t="str">
        <f t="shared" ca="1" si="47"/>
        <v>$U$6346:$U$6347</v>
      </c>
      <c r="O286" s="450">
        <f t="shared" ca="1" si="48"/>
        <v>6346</v>
      </c>
      <c r="P286" s="450">
        <f t="shared" ca="1" si="49"/>
        <v>6347</v>
      </c>
    </row>
    <row r="287" spans="1:16">
      <c r="C287" s="312" t="s">
        <v>7227</v>
      </c>
      <c r="D287" s="300">
        <f t="shared" ca="1" si="40"/>
        <v>2</v>
      </c>
      <c r="E287" s="300">
        <f t="shared" ca="1" si="41"/>
        <v>1</v>
      </c>
      <c r="F287" s="300">
        <f t="shared" ca="1" si="42"/>
        <v>0</v>
      </c>
      <c r="G287" s="300">
        <f t="shared" ca="1" si="43"/>
        <v>1</v>
      </c>
      <c r="H287" s="300"/>
      <c r="I287" s="300"/>
      <c r="J287" s="450" t="s">
        <v>19144</v>
      </c>
      <c r="K287" s="857" t="str">
        <f t="shared" ca="1" si="45"/>
        <v>$F$6361:$F$6362</v>
      </c>
      <c r="L287" s="857" t="str">
        <f t="shared" ca="1" si="44"/>
        <v>$K$6361:$K$6362</v>
      </c>
      <c r="M287" s="450" t="str">
        <f t="shared" ca="1" si="46"/>
        <v>$T$6361:$T$6362</v>
      </c>
      <c r="N287" s="450" t="str">
        <f t="shared" ca="1" si="47"/>
        <v>$U$6361:$U$6362</v>
      </c>
      <c r="O287" s="450">
        <f t="shared" ca="1" si="48"/>
        <v>6361</v>
      </c>
      <c r="P287" s="450">
        <f t="shared" ca="1" si="49"/>
        <v>6362</v>
      </c>
    </row>
    <row r="288" spans="1:16">
      <c r="C288" s="312" t="s">
        <v>7227</v>
      </c>
      <c r="D288" s="300">
        <f t="shared" ca="1" si="40"/>
        <v>2</v>
      </c>
      <c r="E288" s="300">
        <f t="shared" ca="1" si="41"/>
        <v>1</v>
      </c>
      <c r="F288" s="300">
        <f t="shared" ca="1" si="42"/>
        <v>0</v>
      </c>
      <c r="G288" s="300">
        <f t="shared" ca="1" si="43"/>
        <v>1</v>
      </c>
      <c r="H288" s="300"/>
      <c r="I288" s="300"/>
      <c r="J288" s="450" t="s">
        <v>19144</v>
      </c>
      <c r="K288" s="857" t="str">
        <f t="shared" ca="1" si="45"/>
        <v>$F$6361:$F$6362</v>
      </c>
      <c r="L288" s="857" t="str">
        <f t="shared" ca="1" si="44"/>
        <v>$K$6361:$K$6362</v>
      </c>
      <c r="M288" s="450" t="str">
        <f t="shared" ca="1" si="46"/>
        <v>$T$6361:$T$6362</v>
      </c>
      <c r="N288" s="450" t="str">
        <f t="shared" ca="1" si="47"/>
        <v>$U$6361:$U$6362</v>
      </c>
      <c r="O288" s="450">
        <f t="shared" ca="1" si="48"/>
        <v>6361</v>
      </c>
      <c r="P288" s="450">
        <f t="shared" ca="1" si="49"/>
        <v>6362</v>
      </c>
    </row>
    <row r="289" spans="3:16">
      <c r="C289" s="312" t="s">
        <v>20423</v>
      </c>
      <c r="D289" s="300">
        <f t="shared" ca="1" si="40"/>
        <v>9</v>
      </c>
      <c r="E289" s="300">
        <f t="shared" ca="1" si="41"/>
        <v>9</v>
      </c>
      <c r="F289" s="300">
        <f t="shared" ca="1" si="42"/>
        <v>9</v>
      </c>
      <c r="G289" s="300">
        <f t="shared" ca="1" si="43"/>
        <v>0</v>
      </c>
      <c r="H289" s="300"/>
      <c r="I289" s="300"/>
      <c r="J289" s="450" t="s">
        <v>19144</v>
      </c>
      <c r="K289" s="857" t="str">
        <f t="shared" ca="1" si="45"/>
        <v>$F$6366:$F$6374</v>
      </c>
      <c r="L289" s="857" t="str">
        <f t="shared" ca="1" si="44"/>
        <v>$K$6366:$K$6374</v>
      </c>
      <c r="M289" s="450" t="str">
        <f t="shared" ca="1" si="46"/>
        <v>$T$6366:$T$6374</v>
      </c>
      <c r="N289" s="450" t="str">
        <f t="shared" ca="1" si="47"/>
        <v>$U$6366:$U$6374</v>
      </c>
      <c r="O289" s="450">
        <f t="shared" ca="1" si="48"/>
        <v>6366</v>
      </c>
      <c r="P289" s="450">
        <f t="shared" ca="1" si="49"/>
        <v>6374</v>
      </c>
    </row>
    <row r="290" spans="3:16">
      <c r="C290" s="312" t="s">
        <v>20424</v>
      </c>
      <c r="D290" s="300">
        <f t="shared" ca="1" si="40"/>
        <v>4</v>
      </c>
      <c r="E290" s="300">
        <f t="shared" ca="1" si="41"/>
        <v>4</v>
      </c>
      <c r="F290" s="300">
        <f t="shared" ca="1" si="42"/>
        <v>4</v>
      </c>
      <c r="G290" s="300">
        <f t="shared" ca="1" si="43"/>
        <v>0</v>
      </c>
      <c r="H290" s="300"/>
      <c r="I290" s="300"/>
      <c r="J290" s="450" t="s">
        <v>19144</v>
      </c>
      <c r="K290" s="857" t="str">
        <f t="shared" ca="1" si="45"/>
        <v>$F$6375:$F$6378</v>
      </c>
      <c r="L290" s="857" t="str">
        <f t="shared" ca="1" si="44"/>
        <v>$K$6375:$K$6378</v>
      </c>
      <c r="M290" s="450" t="str">
        <f t="shared" ca="1" si="46"/>
        <v>$T$6375:$T$6378</v>
      </c>
      <c r="N290" s="450" t="str">
        <f t="shared" ca="1" si="47"/>
        <v>$U$6375:$U$6378</v>
      </c>
      <c r="O290" s="450">
        <f t="shared" ca="1" si="48"/>
        <v>6375</v>
      </c>
      <c r="P290" s="450">
        <f t="shared" ca="1" si="49"/>
        <v>6378</v>
      </c>
    </row>
    <row r="291" spans="3:16">
      <c r="C291" s="312" t="s">
        <v>12772</v>
      </c>
      <c r="D291" s="300">
        <f t="shared" ca="1" si="40"/>
        <v>12</v>
      </c>
      <c r="E291" s="300">
        <f t="shared" ca="1" si="41"/>
        <v>12</v>
      </c>
      <c r="F291" s="300">
        <f t="shared" ca="1" si="42"/>
        <v>12</v>
      </c>
      <c r="G291" s="300">
        <f t="shared" ca="1" si="43"/>
        <v>0</v>
      </c>
      <c r="H291" s="300"/>
      <c r="I291" s="300"/>
      <c r="J291" s="450" t="s">
        <v>19144</v>
      </c>
      <c r="K291" s="857" t="str">
        <f t="shared" ca="1" si="45"/>
        <v>$F$6379:$F$6390</v>
      </c>
      <c r="L291" s="857" t="str">
        <f t="shared" ca="1" si="44"/>
        <v>$K$6379:$K$6390</v>
      </c>
      <c r="M291" s="450" t="str">
        <f t="shared" ca="1" si="46"/>
        <v>$T$6379:$T$6390</v>
      </c>
      <c r="N291" s="450" t="str">
        <f t="shared" ca="1" si="47"/>
        <v>$U$6379:$U$6390</v>
      </c>
      <c r="O291" s="450">
        <f t="shared" ca="1" si="48"/>
        <v>6379</v>
      </c>
      <c r="P291" s="450">
        <f t="shared" ca="1" si="49"/>
        <v>6390</v>
      </c>
    </row>
    <row r="292" spans="3:16">
      <c r="C292" s="312" t="s">
        <v>20425</v>
      </c>
      <c r="D292" s="300">
        <f t="shared" ca="1" si="40"/>
        <v>2</v>
      </c>
      <c r="E292" s="300">
        <f t="shared" ca="1" si="41"/>
        <v>2</v>
      </c>
      <c r="F292" s="300">
        <f t="shared" ca="1" si="42"/>
        <v>2</v>
      </c>
      <c r="G292" s="300">
        <f t="shared" ca="1" si="43"/>
        <v>0</v>
      </c>
      <c r="H292" s="300"/>
      <c r="I292" s="300"/>
      <c r="J292" s="450" t="s">
        <v>19144</v>
      </c>
      <c r="K292" s="857" t="str">
        <f t="shared" ca="1" si="45"/>
        <v>$F$6391:$F$6392</v>
      </c>
      <c r="L292" s="857" t="str">
        <f t="shared" ca="1" si="44"/>
        <v>$K$6391:$K$6392</v>
      </c>
      <c r="M292" s="450" t="str">
        <f t="shared" ca="1" si="46"/>
        <v>$T$6391:$T$6392</v>
      </c>
      <c r="N292" s="450" t="str">
        <f t="shared" ca="1" si="47"/>
        <v>$U$6391:$U$6392</v>
      </c>
      <c r="O292" s="450">
        <f t="shared" ca="1" si="48"/>
        <v>6391</v>
      </c>
      <c r="P292" s="450">
        <f t="shared" ca="1" si="49"/>
        <v>6392</v>
      </c>
    </row>
    <row r="293" spans="3:16">
      <c r="C293" s="312" t="s">
        <v>12808</v>
      </c>
      <c r="D293" s="300">
        <f t="shared" ca="1" si="40"/>
        <v>8</v>
      </c>
      <c r="E293" s="300">
        <f t="shared" ca="1" si="41"/>
        <v>8</v>
      </c>
      <c r="F293" s="300">
        <f t="shared" ca="1" si="42"/>
        <v>8</v>
      </c>
      <c r="G293" s="300">
        <f t="shared" ca="1" si="43"/>
        <v>0</v>
      </c>
      <c r="H293" s="300"/>
      <c r="I293" s="300"/>
      <c r="J293" s="450" t="s">
        <v>19144</v>
      </c>
      <c r="K293" s="857" t="str">
        <f t="shared" ca="1" si="45"/>
        <v>$F$6393:$F$6400</v>
      </c>
      <c r="L293" s="857" t="str">
        <f ca="1">CONCATENATE("$",IF(K293=$J$3,$L$3,$L$4),"$",O293,":","$",IF(K293=$J$3,$L$3,$L$4),"$",P293)</f>
        <v>$K$6393:$K$6400</v>
      </c>
      <c r="M293" s="450" t="str">
        <f t="shared" ca="1" si="46"/>
        <v>$T$6393:$T$6400</v>
      </c>
      <c r="N293" s="450" t="str">
        <f t="shared" ca="1" si="47"/>
        <v>$U$6393:$U$6400</v>
      </c>
      <c r="O293" s="450">
        <f t="shared" ca="1" si="48"/>
        <v>6393</v>
      </c>
      <c r="P293" s="450">
        <f t="shared" ca="1" si="49"/>
        <v>6400</v>
      </c>
    </row>
    <row r="295" spans="3:16">
      <c r="D295" s="312">
        <f ca="1">SUM(D6:D293)</f>
        <v>5112</v>
      </c>
      <c r="E295" s="312">
        <f ca="1">SUM(E6:E293)</f>
        <v>4859</v>
      </c>
      <c r="F295" s="312">
        <f ca="1">SUM(F6:F293)</f>
        <v>4054</v>
      </c>
      <c r="G295" s="312">
        <f ca="1">SUM(G6:G293)</f>
        <v>805</v>
      </c>
    </row>
    <row r="296" spans="3:16">
      <c r="G296" s="859">
        <f ca="1">E295/D295</f>
        <v>0.95050860719874808</v>
      </c>
    </row>
    <row r="297" spans="3:16">
      <c r="G297" s="859">
        <f ca="1">F295/E295</f>
        <v>0.83432805103930852</v>
      </c>
    </row>
  </sheetData>
  <conditionalFormatting sqref="C6:C34 C39:C191 C199:C293">
    <cfRule type="expression" dxfId="12" priority="13">
      <formula>$D6&lt;&gt;$E6</formula>
    </cfRule>
  </conditionalFormatting>
  <conditionalFormatting sqref="C33">
    <cfRule type="expression" dxfId="11" priority="12">
      <formula>$D33&lt;$E33</formula>
    </cfRule>
  </conditionalFormatting>
  <conditionalFormatting sqref="C56">
    <cfRule type="expression" dxfId="10" priority="11">
      <formula>$D56&lt;$E56</formula>
    </cfRule>
  </conditionalFormatting>
  <conditionalFormatting sqref="C116">
    <cfRule type="expression" dxfId="9" priority="10">
      <formula>$D116&lt;$E116</formula>
    </cfRule>
  </conditionalFormatting>
  <conditionalFormatting sqref="C191">
    <cfRule type="expression" dxfId="8" priority="9">
      <formula>$D191&lt;$E191</formula>
    </cfRule>
  </conditionalFormatting>
  <conditionalFormatting sqref="C92">
    <cfRule type="expression" dxfId="7" priority="8">
      <formula>$D92&lt;$E92</formula>
    </cfRule>
  </conditionalFormatting>
  <conditionalFormatting sqref="C35:C38">
    <cfRule type="expression" dxfId="6" priority="7">
      <formula>$D35&lt;&gt;$E35</formula>
    </cfRule>
  </conditionalFormatting>
  <conditionalFormatting sqref="C37">
    <cfRule type="expression" dxfId="5" priority="6">
      <formula>$D37&lt;$E37</formula>
    </cfRule>
  </conditionalFormatting>
  <conditionalFormatting sqref="C192:C194 C198">
    <cfRule type="expression" dxfId="4" priority="5">
      <formula>$D192&lt;&gt;$E192</formula>
    </cfRule>
  </conditionalFormatting>
  <conditionalFormatting sqref="C194">
    <cfRule type="expression" dxfId="3" priority="4">
      <formula>$D194&lt;$E194</formula>
    </cfRule>
  </conditionalFormatting>
  <conditionalFormatting sqref="C196">
    <cfRule type="expression" dxfId="2" priority="3">
      <formula>$D196&lt;&gt;$E196</formula>
    </cfRule>
  </conditionalFormatting>
  <conditionalFormatting sqref="C195">
    <cfRule type="expression" dxfId="1" priority="2">
      <formula>$D195&lt;&gt;$E195</formula>
    </cfRule>
  </conditionalFormatting>
  <conditionalFormatting sqref="C197">
    <cfRule type="expression" dxfId="0" priority="1">
      <formula>$D197&lt;&gt;$E197</formula>
    </cfRule>
  </conditionalFormatting>
  <pageMargins left="0.7" right="0.7" top="0.75" bottom="0.75" header="0.3" footer="0.3"/>
  <pageSetup paperSize="9"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ummaryRight="0"/>
  </sheetPr>
  <dimension ref="A1:Z1428"/>
  <sheetViews>
    <sheetView zoomScale="50" zoomScaleNormal="50" zoomScaleSheetLayoutView="50" zoomScalePageLayoutView="55" workbookViewId="0">
      <pane xSplit="10" ySplit="12" topLeftCell="AO915" activePane="bottomRight" state="frozen"/>
      <selection pane="topRight" activeCell="K1" sqref="K1"/>
      <selection pane="bottomLeft" activeCell="A13" sqref="A13"/>
      <selection pane="bottomRight" activeCell="AT930" sqref="AT929:AT930"/>
    </sheetView>
  </sheetViews>
  <sheetFormatPr defaultColWidth="9" defaultRowHeight="10.8" outlineLevelRow="1" outlineLevelCol="2"/>
  <cols>
    <col min="1" max="1" width="2" style="187" customWidth="1"/>
    <col min="2" max="2" width="6.33203125" style="187" customWidth="1"/>
    <col min="3" max="3" width="24.109375" style="187" customWidth="1"/>
    <col min="4" max="4" width="4.6640625" style="187" customWidth="1"/>
    <col min="5" max="5" width="25.21875" style="12" customWidth="1"/>
    <col min="6" max="6" width="28" style="187" customWidth="1" outlineLevel="1"/>
    <col min="7" max="7" width="22.6640625" style="315" customWidth="1" outlineLevel="2"/>
    <col min="8" max="8" width="7.44140625" style="187" customWidth="1" outlineLevel="2"/>
    <col min="9" max="9" width="7.6640625" style="187" customWidth="1" outlineLevel="2"/>
    <col min="10" max="11" width="7.44140625" style="187" customWidth="1"/>
    <col min="12" max="12" width="7.88671875" style="549" customWidth="1"/>
    <col min="13" max="13" width="8.77734375" style="549" customWidth="1"/>
    <col min="14" max="14" width="71.21875" style="549" customWidth="1" outlineLevel="1"/>
    <col min="15" max="15" width="9.33203125" style="549" customWidth="1" outlineLevel="1"/>
    <col min="16" max="16" width="22.6640625" style="549" customWidth="1" outlineLevel="1"/>
    <col min="17" max="26" width="12.77734375" style="187" customWidth="1"/>
    <col min="27" max="16384" width="9" style="187"/>
  </cols>
  <sheetData>
    <row r="1" spans="1:26" s="325" customFormat="1" ht="13.2">
      <c r="A1" s="324"/>
      <c r="B1" s="25" t="s">
        <v>3399</v>
      </c>
      <c r="E1" s="324"/>
      <c r="F1" s="27" t="s">
        <v>5656</v>
      </c>
      <c r="G1" s="27"/>
      <c r="H1" s="13"/>
      <c r="L1" s="549"/>
      <c r="M1" s="549"/>
      <c r="N1" s="549"/>
      <c r="O1" s="549"/>
      <c r="P1" s="549"/>
      <c r="Q1"/>
      <c r="R1"/>
      <c r="S1"/>
      <c r="T1"/>
      <c r="U1"/>
      <c r="V1"/>
      <c r="W1"/>
      <c r="X1"/>
      <c r="Y1"/>
      <c r="Z1"/>
    </row>
    <row r="2" spans="1:26" s="325" customFormat="1" ht="13.2">
      <c r="A2" s="324"/>
      <c r="B2" s="25"/>
      <c r="C2" s="325" t="s">
        <v>5679</v>
      </c>
      <c r="E2" s="324"/>
      <c r="F2" s="1"/>
      <c r="G2" s="127"/>
      <c r="H2" s="13"/>
      <c r="L2" s="549"/>
      <c r="M2" s="549"/>
      <c r="N2" s="549"/>
      <c r="O2" s="549"/>
      <c r="P2" s="549"/>
      <c r="Q2"/>
      <c r="R2"/>
      <c r="S2"/>
      <c r="T2"/>
      <c r="U2"/>
      <c r="V2"/>
      <c r="W2"/>
      <c r="X2"/>
      <c r="Y2"/>
      <c r="Z2"/>
    </row>
    <row r="3" spans="1:26" s="325" customFormat="1" ht="54" outlineLevel="1">
      <c r="A3" s="324"/>
      <c r="B3" s="324" t="s">
        <v>4451</v>
      </c>
      <c r="C3" s="13" t="s">
        <v>1806</v>
      </c>
      <c r="E3" s="127" t="s">
        <v>4739</v>
      </c>
      <c r="F3" s="325" t="s">
        <v>419</v>
      </c>
      <c r="G3" s="127" t="s">
        <v>5659</v>
      </c>
      <c r="H3" s="13"/>
      <c r="J3" s="229"/>
      <c r="K3" s="229"/>
      <c r="L3" s="562"/>
      <c r="M3" s="562"/>
      <c r="N3" s="562"/>
      <c r="O3" s="562"/>
      <c r="P3" s="562"/>
      <c r="Q3"/>
      <c r="R3"/>
      <c r="S3"/>
      <c r="T3"/>
      <c r="U3"/>
      <c r="V3"/>
      <c r="W3"/>
      <c r="X3"/>
      <c r="Y3"/>
      <c r="Z3"/>
    </row>
    <row r="4" spans="1:26" s="325" customFormat="1" ht="43.2" outlineLevel="1">
      <c r="A4" s="324"/>
      <c r="B4" s="324"/>
      <c r="C4" s="13" t="s">
        <v>566</v>
      </c>
      <c r="E4" s="127" t="s">
        <v>4740</v>
      </c>
      <c r="F4" s="325" t="s">
        <v>3398</v>
      </c>
      <c r="G4" s="127" t="s">
        <v>5660</v>
      </c>
      <c r="H4" s="13"/>
      <c r="L4" s="549"/>
      <c r="M4" s="549"/>
      <c r="N4" s="549"/>
      <c r="O4" s="549"/>
      <c r="P4" s="549"/>
      <c r="Q4"/>
      <c r="R4"/>
      <c r="S4"/>
      <c r="T4"/>
      <c r="U4"/>
      <c r="V4"/>
      <c r="W4"/>
      <c r="X4"/>
      <c r="Y4"/>
      <c r="Z4"/>
    </row>
    <row r="5" spans="1:26" s="325" customFormat="1" ht="13.2" outlineLevel="1">
      <c r="A5" s="324"/>
      <c r="B5" s="324"/>
      <c r="C5" s="13" t="s">
        <v>1807</v>
      </c>
      <c r="E5" s="14" t="s">
        <v>554</v>
      </c>
      <c r="F5" s="325" t="s">
        <v>3387</v>
      </c>
      <c r="G5" s="127"/>
      <c r="H5" s="13"/>
      <c r="L5" s="549"/>
      <c r="M5" s="549"/>
      <c r="N5" s="549"/>
      <c r="O5" s="549"/>
      <c r="P5" s="549"/>
      <c r="Q5"/>
      <c r="R5"/>
      <c r="S5"/>
      <c r="T5"/>
      <c r="U5"/>
      <c r="V5"/>
      <c r="W5"/>
      <c r="X5"/>
      <c r="Y5"/>
      <c r="Z5"/>
    </row>
    <row r="6" spans="1:26" s="325" customFormat="1" ht="13.2" outlineLevel="1">
      <c r="A6" s="324"/>
      <c r="B6" s="324"/>
      <c r="C6" s="13" t="s">
        <v>1808</v>
      </c>
      <c r="E6" s="15" t="s">
        <v>5668</v>
      </c>
      <c r="F6" s="325" t="s">
        <v>6841</v>
      </c>
      <c r="G6" s="127"/>
      <c r="H6" s="13"/>
      <c r="L6" s="549"/>
      <c r="M6" s="549"/>
      <c r="N6" s="549"/>
      <c r="O6" s="549"/>
      <c r="P6" s="549"/>
      <c r="Q6"/>
      <c r="R6"/>
      <c r="S6"/>
      <c r="T6"/>
      <c r="U6"/>
      <c r="V6"/>
      <c r="W6"/>
      <c r="X6"/>
      <c r="Y6"/>
      <c r="Z6"/>
    </row>
    <row r="7" spans="1:26" s="325" customFormat="1" ht="13.2" outlineLevel="1">
      <c r="A7" s="324"/>
      <c r="B7" s="324"/>
      <c r="C7" s="13" t="s">
        <v>5144</v>
      </c>
      <c r="E7" s="160" t="s">
        <v>5576</v>
      </c>
      <c r="G7" s="2"/>
      <c r="H7" s="13"/>
      <c r="L7" s="549"/>
      <c r="M7" s="549"/>
      <c r="N7" s="549"/>
      <c r="O7" s="549"/>
      <c r="P7" s="549"/>
      <c r="Q7"/>
      <c r="R7"/>
      <c r="S7"/>
      <c r="T7"/>
      <c r="U7"/>
      <c r="V7"/>
      <c r="W7"/>
      <c r="X7"/>
      <c r="Y7"/>
      <c r="Z7"/>
    </row>
    <row r="8" spans="1:26" s="325" customFormat="1" ht="13.8" outlineLevel="1" thickBot="1">
      <c r="A8" s="324"/>
      <c r="B8" s="324"/>
      <c r="C8" s="13" t="s">
        <v>5306</v>
      </c>
      <c r="E8" s="25" t="s">
        <v>5577</v>
      </c>
      <c r="G8" s="2"/>
      <c r="H8" s="13"/>
      <c r="J8" s="325" t="s">
        <v>5680</v>
      </c>
      <c r="L8" s="563"/>
      <c r="M8" s="563"/>
      <c r="N8" s="563"/>
      <c r="O8" s="563"/>
      <c r="P8" s="563"/>
      <c r="Q8"/>
      <c r="R8"/>
      <c r="S8"/>
      <c r="T8"/>
      <c r="U8"/>
      <c r="V8"/>
      <c r="W8"/>
      <c r="X8"/>
      <c r="Y8"/>
      <c r="Z8"/>
    </row>
    <row r="9" spans="1:26" s="242" customFormat="1" ht="16.2" customHeight="1" thickTop="1" thickBot="1">
      <c r="A9" s="241"/>
      <c r="B9" s="788" t="s">
        <v>1642</v>
      </c>
      <c r="C9" s="791" t="s">
        <v>1643</v>
      </c>
      <c r="D9" s="799" t="s">
        <v>1644</v>
      </c>
      <c r="E9" s="800"/>
      <c r="F9" s="794" t="s">
        <v>2126</v>
      </c>
      <c r="G9" s="796" t="s">
        <v>1805</v>
      </c>
      <c r="H9" s="794" t="s">
        <v>3028</v>
      </c>
      <c r="I9" s="796" t="s">
        <v>1529</v>
      </c>
      <c r="J9" s="780" t="s">
        <v>5578</v>
      </c>
      <c r="K9" s="863" t="s">
        <v>23258</v>
      </c>
      <c r="L9" s="805" t="s">
        <v>19286</v>
      </c>
      <c r="M9" s="805"/>
      <c r="N9" s="805"/>
      <c r="O9" s="805"/>
      <c r="P9" s="805"/>
      <c r="Q9" s="867"/>
      <c r="R9" s="867"/>
      <c r="S9" s="867"/>
      <c r="T9" s="867"/>
      <c r="U9" s="867"/>
      <c r="V9" s="867"/>
      <c r="W9" s="867"/>
      <c r="X9" s="867"/>
      <c r="Y9" s="867"/>
      <c r="Z9" s="867"/>
    </row>
    <row r="10" spans="1:26" s="242" customFormat="1" ht="15.6" customHeight="1" thickBot="1">
      <c r="A10" s="241"/>
      <c r="B10" s="789"/>
      <c r="C10" s="792"/>
      <c r="D10" s="801"/>
      <c r="E10" s="802"/>
      <c r="F10" s="795"/>
      <c r="G10" s="797"/>
      <c r="H10" s="795"/>
      <c r="I10" s="797"/>
      <c r="J10" s="781"/>
      <c r="K10" s="863"/>
      <c r="L10" s="808" t="s">
        <v>19287</v>
      </c>
      <c r="M10" s="808"/>
      <c r="N10" s="808"/>
      <c r="O10" s="808"/>
      <c r="P10" s="808"/>
      <c r="Q10" s="867"/>
      <c r="R10" s="867"/>
      <c r="S10" s="867"/>
      <c r="T10" s="867"/>
      <c r="U10" s="867"/>
      <c r="V10" s="867"/>
      <c r="W10" s="867"/>
      <c r="X10" s="867"/>
      <c r="Y10" s="867"/>
      <c r="Z10" s="867"/>
    </row>
    <row r="11" spans="1:26" s="242" customFormat="1" ht="13.8" customHeight="1" outlineLevel="1" thickBot="1">
      <c r="A11" s="241"/>
      <c r="B11" s="789"/>
      <c r="C11" s="792"/>
      <c r="D11" s="801"/>
      <c r="E11" s="802"/>
      <c r="F11" s="795"/>
      <c r="G11" s="797"/>
      <c r="H11" s="795"/>
      <c r="I11" s="797"/>
      <c r="J11" s="781"/>
      <c r="K11" s="863"/>
      <c r="L11" s="808" t="s">
        <v>19288</v>
      </c>
      <c r="M11" s="808"/>
      <c r="N11" s="808"/>
      <c r="O11" s="808"/>
      <c r="P11" s="808"/>
      <c r="Q11" s="867"/>
      <c r="R11" s="867"/>
      <c r="S11" s="867"/>
      <c r="T11" s="867"/>
      <c r="U11" s="867"/>
      <c r="V11" s="867"/>
      <c r="W11" s="867"/>
      <c r="X11" s="867"/>
      <c r="Y11" s="867"/>
      <c r="Z11" s="867"/>
    </row>
    <row r="12" spans="1:26" s="325" customFormat="1" ht="13.8" customHeight="1" thickBot="1">
      <c r="A12" s="324"/>
      <c r="B12" s="790"/>
      <c r="C12" s="793"/>
      <c r="D12" s="803"/>
      <c r="E12" s="804"/>
      <c r="F12" s="793"/>
      <c r="G12" s="798"/>
      <c r="H12" s="793"/>
      <c r="I12" s="798"/>
      <c r="J12" s="782"/>
      <c r="K12" s="863"/>
      <c r="L12" s="564" t="s">
        <v>19289</v>
      </c>
      <c r="M12" s="565" t="s">
        <v>17112</v>
      </c>
      <c r="N12" s="566" t="s">
        <v>17113</v>
      </c>
      <c r="O12" s="567" t="s">
        <v>17114</v>
      </c>
      <c r="P12" s="568" t="s">
        <v>17115</v>
      </c>
      <c r="Q12" s="867" t="s">
        <v>23259</v>
      </c>
      <c r="R12" s="867" t="s">
        <v>23260</v>
      </c>
      <c r="S12" s="867" t="s">
        <v>23261</v>
      </c>
      <c r="T12" s="867" t="s">
        <v>23262</v>
      </c>
      <c r="U12" s="867" t="s">
        <v>23263</v>
      </c>
      <c r="V12" s="867" t="s">
        <v>23264</v>
      </c>
      <c r="W12" s="867" t="s">
        <v>23265</v>
      </c>
      <c r="X12" s="867" t="s">
        <v>23266</v>
      </c>
      <c r="Y12" s="867" t="s">
        <v>23263</v>
      </c>
      <c r="Z12" s="867" t="s">
        <v>23264</v>
      </c>
    </row>
    <row r="13" spans="1:26" s="325" customFormat="1" ht="43.2" collapsed="1">
      <c r="A13" s="324"/>
      <c r="B13" s="28" t="str">
        <f>HYPERLINK("..\MIB\SDW-2193 MIB-II エプソン解釈\SDW-2193.docx","MIB-II (RFC1213) SDW2193")</f>
        <v>MIB-II (RFC1213) SDW2193</v>
      </c>
      <c r="C13" s="29"/>
      <c r="D13" s="30"/>
      <c r="E13" s="31"/>
      <c r="F13" s="32"/>
      <c r="G13" s="61" t="s">
        <v>3147</v>
      </c>
      <c r="H13" s="33" t="s">
        <v>3401</v>
      </c>
      <c r="I13" s="34" t="s">
        <v>930</v>
      </c>
      <c r="J13" s="19" t="s">
        <v>5804</v>
      </c>
      <c r="K13" s="864" t="str">
        <f t="shared" ref="K13:K76" si="0">IF(AND(M13="", O13="", N13&lt;&gt;""), "○", "")</f>
        <v/>
      </c>
      <c r="L13" s="569"/>
      <c r="M13" s="571"/>
      <c r="N13" s="571"/>
      <c r="O13" s="571"/>
      <c r="P13" s="572"/>
      <c r="Q13" s="867"/>
      <c r="R13" s="867"/>
      <c r="S13" s="867"/>
      <c r="T13" s="867"/>
      <c r="U13" s="867"/>
      <c r="V13" s="867"/>
      <c r="W13" s="867"/>
      <c r="X13" s="867"/>
      <c r="Y13" s="867" t="str">
        <f t="shared" ref="Y13:Y76" si="1">IF(U13="●","●","")</f>
        <v/>
      </c>
      <c r="Z13" s="867"/>
    </row>
    <row r="14" spans="1:26" s="325" customFormat="1" ht="21.6" outlineLevel="1">
      <c r="A14" s="324"/>
      <c r="B14" s="35"/>
      <c r="C14" s="263" t="s">
        <v>3029</v>
      </c>
      <c r="D14" s="94" t="s">
        <v>1028</v>
      </c>
      <c r="E14" s="3"/>
      <c r="F14" s="85" t="s">
        <v>3309</v>
      </c>
      <c r="G14" s="85" t="s">
        <v>1744</v>
      </c>
      <c r="H14" s="85" t="s">
        <v>1161</v>
      </c>
      <c r="I14" s="65" t="s">
        <v>4607</v>
      </c>
      <c r="J14" s="26" t="s">
        <v>5681</v>
      </c>
      <c r="K14" s="864" t="str">
        <f t="shared" si="0"/>
        <v/>
      </c>
      <c r="L14" s="573"/>
      <c r="M14" s="541"/>
      <c r="N14" s="541"/>
      <c r="O14" s="541"/>
      <c r="P14" s="561"/>
      <c r="Q14" s="867"/>
      <c r="R14" s="867"/>
      <c r="S14" s="867"/>
      <c r="T14" s="867"/>
      <c r="U14" s="867"/>
      <c r="V14" s="867"/>
      <c r="W14" s="867"/>
      <c r="X14" s="867"/>
      <c r="Y14" s="867" t="str">
        <f t="shared" si="1"/>
        <v/>
      </c>
      <c r="Z14" s="867"/>
    </row>
    <row r="15" spans="1:26" s="325" customFormat="1" ht="21.6" outlineLevel="1">
      <c r="A15" s="324"/>
      <c r="B15" s="36"/>
      <c r="C15" s="262"/>
      <c r="D15" s="94" t="s">
        <v>1029</v>
      </c>
      <c r="E15" s="3"/>
      <c r="F15" s="85" t="s">
        <v>1296</v>
      </c>
      <c r="G15" s="85" t="s">
        <v>3030</v>
      </c>
      <c r="H15" s="85" t="s">
        <v>1161</v>
      </c>
      <c r="I15" s="65" t="s">
        <v>4607</v>
      </c>
      <c r="J15" s="26" t="s">
        <v>5681</v>
      </c>
      <c r="K15" s="864" t="str">
        <f t="shared" si="0"/>
        <v/>
      </c>
      <c r="L15" s="569"/>
      <c r="M15" s="449"/>
      <c r="N15" s="449"/>
      <c r="O15" s="449"/>
      <c r="P15" s="574"/>
      <c r="Q15" s="867"/>
      <c r="R15" s="867"/>
      <c r="S15" s="867"/>
      <c r="T15" s="867"/>
      <c r="U15" s="867"/>
      <c r="V15" s="867"/>
      <c r="W15" s="867"/>
      <c r="X15" s="867"/>
      <c r="Y15" s="867" t="str">
        <f t="shared" si="1"/>
        <v/>
      </c>
      <c r="Z15" s="867"/>
    </row>
    <row r="16" spans="1:26" s="325" customFormat="1" ht="32.4" outlineLevel="1">
      <c r="A16" s="324"/>
      <c r="B16" s="36"/>
      <c r="C16" s="262"/>
      <c r="D16" s="94" t="s">
        <v>1030</v>
      </c>
      <c r="E16" s="3"/>
      <c r="F16" s="85" t="s">
        <v>1297</v>
      </c>
      <c r="G16" s="85" t="s">
        <v>378</v>
      </c>
      <c r="H16" s="85" t="s">
        <v>217</v>
      </c>
      <c r="I16" s="65" t="s">
        <v>216</v>
      </c>
      <c r="J16" s="26" t="s">
        <v>5681</v>
      </c>
      <c r="K16" s="864" t="str">
        <f t="shared" si="0"/>
        <v/>
      </c>
      <c r="L16" s="569"/>
      <c r="M16" s="449"/>
      <c r="N16" s="449"/>
      <c r="O16" s="449"/>
      <c r="P16" s="574"/>
      <c r="Q16" s="867"/>
      <c r="R16" s="867"/>
      <c r="S16" s="867"/>
      <c r="T16" s="867"/>
      <c r="U16" s="867"/>
      <c r="V16" s="867"/>
      <c r="W16" s="867"/>
      <c r="X16" s="867"/>
      <c r="Y16" s="867" t="str">
        <f t="shared" si="1"/>
        <v/>
      </c>
      <c r="Z16" s="867"/>
    </row>
    <row r="17" spans="1:26" s="325" customFormat="1" ht="32.4" outlineLevel="1">
      <c r="A17" s="324"/>
      <c r="B17" s="36"/>
      <c r="C17" s="262"/>
      <c r="D17" s="94" t="s">
        <v>1031</v>
      </c>
      <c r="E17" s="3"/>
      <c r="F17" s="85" t="s">
        <v>1298</v>
      </c>
      <c r="G17" s="85" t="s">
        <v>379</v>
      </c>
      <c r="H17" s="85" t="s">
        <v>3031</v>
      </c>
      <c r="I17" s="65" t="s">
        <v>3032</v>
      </c>
      <c r="J17" s="26" t="s">
        <v>5681</v>
      </c>
      <c r="K17" s="864" t="str">
        <f t="shared" si="0"/>
        <v/>
      </c>
      <c r="L17" s="569"/>
      <c r="M17" s="449"/>
      <c r="N17" s="449"/>
      <c r="O17" s="449"/>
      <c r="P17" s="574"/>
      <c r="Q17" s="867"/>
      <c r="R17" s="867"/>
      <c r="S17" s="867"/>
      <c r="T17" s="867"/>
      <c r="U17" s="867"/>
      <c r="V17" s="867"/>
      <c r="W17" s="867"/>
      <c r="X17" s="867"/>
      <c r="Y17" s="867" t="str">
        <f t="shared" si="1"/>
        <v/>
      </c>
      <c r="Z17" s="867"/>
    </row>
    <row r="18" spans="1:26" s="325" customFormat="1" ht="21.6" outlineLevel="1">
      <c r="A18" s="324"/>
      <c r="B18" s="36"/>
      <c r="C18" s="262"/>
      <c r="D18" s="94" t="s">
        <v>1032</v>
      </c>
      <c r="E18" s="3"/>
      <c r="F18" s="85" t="s">
        <v>1299</v>
      </c>
      <c r="G18" s="85" t="s">
        <v>3339</v>
      </c>
      <c r="H18" s="85" t="s">
        <v>3031</v>
      </c>
      <c r="I18" s="65" t="s">
        <v>3032</v>
      </c>
      <c r="J18" s="26" t="s">
        <v>5682</v>
      </c>
      <c r="K18" s="864" t="str">
        <f t="shared" si="0"/>
        <v/>
      </c>
      <c r="L18" s="569"/>
      <c r="M18" s="449"/>
      <c r="N18" s="449"/>
      <c r="O18" s="449"/>
      <c r="P18" s="574"/>
      <c r="Q18" s="867"/>
      <c r="R18" s="867"/>
      <c r="S18" s="867"/>
      <c r="T18" s="867"/>
      <c r="U18" s="867"/>
      <c r="V18" s="867"/>
      <c r="W18" s="867"/>
      <c r="X18" s="867"/>
      <c r="Y18" s="867" t="str">
        <f t="shared" si="1"/>
        <v/>
      </c>
      <c r="Z18" s="867"/>
    </row>
    <row r="19" spans="1:26" s="325" customFormat="1" ht="21.6" outlineLevel="1">
      <c r="A19" s="324"/>
      <c r="B19" s="36"/>
      <c r="C19" s="262"/>
      <c r="D19" s="94" t="s">
        <v>1033</v>
      </c>
      <c r="E19" s="3"/>
      <c r="F19" s="85" t="s">
        <v>1300</v>
      </c>
      <c r="G19" s="85" t="s">
        <v>380</v>
      </c>
      <c r="H19" s="85" t="s">
        <v>3033</v>
      </c>
      <c r="I19" s="65" t="s">
        <v>3034</v>
      </c>
      <c r="J19" s="26" t="s">
        <v>5682</v>
      </c>
      <c r="K19" s="864" t="str">
        <f t="shared" si="0"/>
        <v/>
      </c>
      <c r="L19" s="569"/>
      <c r="M19" s="449"/>
      <c r="N19" s="449"/>
      <c r="O19" s="449"/>
      <c r="P19" s="574"/>
      <c r="Q19" s="867"/>
      <c r="R19" s="867"/>
      <c r="S19" s="867"/>
      <c r="T19" s="867"/>
      <c r="U19" s="867"/>
      <c r="V19" s="867"/>
      <c r="W19" s="867"/>
      <c r="X19" s="867"/>
      <c r="Y19" s="867" t="str">
        <f t="shared" si="1"/>
        <v/>
      </c>
      <c r="Z19" s="867"/>
    </row>
    <row r="20" spans="1:26" s="325" customFormat="1" ht="43.2" outlineLevel="1">
      <c r="A20" s="324"/>
      <c r="B20" s="36"/>
      <c r="C20" s="262"/>
      <c r="D20" s="94" t="s">
        <v>1708</v>
      </c>
      <c r="E20" s="3"/>
      <c r="F20" s="85" t="s">
        <v>2086</v>
      </c>
      <c r="G20" s="85" t="s">
        <v>1745</v>
      </c>
      <c r="H20" s="85" t="s">
        <v>3035</v>
      </c>
      <c r="I20" s="65" t="s">
        <v>3036</v>
      </c>
      <c r="J20" s="26" t="s">
        <v>5682</v>
      </c>
      <c r="K20" s="864" t="str">
        <f t="shared" si="0"/>
        <v/>
      </c>
      <c r="L20" s="569"/>
      <c r="M20" s="449"/>
      <c r="N20" s="449"/>
      <c r="O20" s="449"/>
      <c r="P20" s="574"/>
      <c r="Q20" s="867"/>
      <c r="R20" s="867"/>
      <c r="S20" s="867"/>
      <c r="T20" s="867"/>
      <c r="U20" s="867"/>
      <c r="V20" s="867"/>
      <c r="W20" s="867"/>
      <c r="X20" s="867"/>
      <c r="Y20" s="867" t="str">
        <f t="shared" si="1"/>
        <v/>
      </c>
      <c r="Z20" s="867"/>
    </row>
    <row r="21" spans="1:26" s="325" customFormat="1" ht="32.4" outlineLevel="1">
      <c r="A21" s="324"/>
      <c r="B21" s="36"/>
      <c r="C21" s="266" t="s">
        <v>2043</v>
      </c>
      <c r="D21" s="94" t="s">
        <v>1034</v>
      </c>
      <c r="E21" s="3"/>
      <c r="F21" s="85" t="s">
        <v>2044</v>
      </c>
      <c r="G21" s="85" t="s">
        <v>2050</v>
      </c>
      <c r="H21" s="85" t="s">
        <v>2742</v>
      </c>
      <c r="I21" s="65" t="s">
        <v>3036</v>
      </c>
      <c r="J21" s="26" t="s">
        <v>5682</v>
      </c>
      <c r="K21" s="864" t="str">
        <f t="shared" si="0"/>
        <v/>
      </c>
      <c r="L21" s="576"/>
      <c r="M21" s="575"/>
      <c r="N21" s="575"/>
      <c r="O21" s="575"/>
      <c r="P21" s="577"/>
      <c r="Q21" s="867"/>
      <c r="R21" s="867"/>
      <c r="S21" s="867"/>
      <c r="T21" s="867"/>
      <c r="U21" s="867"/>
      <c r="V21" s="867"/>
      <c r="W21" s="867"/>
      <c r="X21" s="867"/>
      <c r="Y21" s="867" t="str">
        <f t="shared" si="1"/>
        <v/>
      </c>
      <c r="Z21" s="867"/>
    </row>
    <row r="22" spans="1:26" s="325" customFormat="1" ht="64.8" outlineLevel="1">
      <c r="A22" s="324"/>
      <c r="B22" s="36"/>
      <c r="C22" s="266" t="s">
        <v>2043</v>
      </c>
      <c r="D22" s="74" t="s">
        <v>2949</v>
      </c>
      <c r="E22" s="63"/>
      <c r="F22" s="67" t="s">
        <v>2045</v>
      </c>
      <c r="G22" s="67" t="s">
        <v>2804</v>
      </c>
      <c r="H22" s="67" t="s">
        <v>3402</v>
      </c>
      <c r="I22" s="78" t="s">
        <v>3401</v>
      </c>
      <c r="J22" s="20" t="s">
        <v>5682</v>
      </c>
      <c r="K22" s="864" t="str">
        <f t="shared" si="0"/>
        <v/>
      </c>
      <c r="L22" s="576"/>
      <c r="M22" s="575"/>
      <c r="N22" s="575"/>
      <c r="O22" s="575"/>
      <c r="P22" s="577"/>
      <c r="Q22" s="867"/>
      <c r="R22" s="867"/>
      <c r="S22" s="867"/>
      <c r="T22" s="867"/>
      <c r="U22" s="867"/>
      <c r="V22" s="867"/>
      <c r="W22" s="867"/>
      <c r="X22" s="867"/>
      <c r="Y22" s="867" t="str">
        <f t="shared" si="1"/>
        <v/>
      </c>
      <c r="Z22" s="867"/>
    </row>
    <row r="23" spans="1:26" s="325" customFormat="1" ht="21.6" outlineLevel="1">
      <c r="A23" s="324"/>
      <c r="B23" s="36"/>
      <c r="C23" s="266" t="s">
        <v>2043</v>
      </c>
      <c r="D23" s="250"/>
      <c r="E23" s="103" t="s">
        <v>1035</v>
      </c>
      <c r="F23" s="85" t="s">
        <v>2046</v>
      </c>
      <c r="G23" s="85" t="s">
        <v>2802</v>
      </c>
      <c r="H23" s="85" t="s">
        <v>2742</v>
      </c>
      <c r="I23" s="65" t="s">
        <v>3036</v>
      </c>
      <c r="J23" s="26" t="s">
        <v>5682</v>
      </c>
      <c r="K23" s="864" t="str">
        <f t="shared" si="0"/>
        <v/>
      </c>
      <c r="L23" s="576"/>
      <c r="M23" s="575"/>
      <c r="N23" s="575"/>
      <c r="O23" s="575"/>
      <c r="P23" s="577"/>
      <c r="Q23" s="867"/>
      <c r="R23" s="867"/>
      <c r="S23" s="867"/>
      <c r="T23" s="867"/>
      <c r="U23" s="867"/>
      <c r="V23" s="867"/>
      <c r="W23" s="867"/>
      <c r="X23" s="867"/>
      <c r="Y23" s="867" t="str">
        <f t="shared" si="1"/>
        <v/>
      </c>
      <c r="Z23" s="867"/>
    </row>
    <row r="24" spans="1:26" s="325" customFormat="1" ht="21.6" outlineLevel="1">
      <c r="A24" s="324"/>
      <c r="B24" s="36"/>
      <c r="C24" s="266" t="s">
        <v>2043</v>
      </c>
      <c r="D24" s="250"/>
      <c r="E24" s="103" t="s">
        <v>2950</v>
      </c>
      <c r="F24" s="85" t="s">
        <v>2047</v>
      </c>
      <c r="G24" s="85" t="s">
        <v>2805</v>
      </c>
      <c r="H24" s="85" t="s">
        <v>2742</v>
      </c>
      <c r="I24" s="65" t="s">
        <v>3036</v>
      </c>
      <c r="J24" s="26" t="s">
        <v>5682</v>
      </c>
      <c r="K24" s="864" t="str">
        <f t="shared" si="0"/>
        <v/>
      </c>
      <c r="L24" s="576"/>
      <c r="M24" s="575"/>
      <c r="N24" s="575"/>
      <c r="O24" s="575"/>
      <c r="P24" s="577"/>
      <c r="Q24" s="867"/>
      <c r="R24" s="867"/>
      <c r="S24" s="867"/>
      <c r="T24" s="867"/>
      <c r="U24" s="867"/>
      <c r="V24" s="867"/>
      <c r="W24" s="867"/>
      <c r="X24" s="867"/>
      <c r="Y24" s="867" t="str">
        <f t="shared" si="1"/>
        <v/>
      </c>
      <c r="Z24" s="867"/>
    </row>
    <row r="25" spans="1:26" s="325" customFormat="1" ht="43.2" outlineLevel="1">
      <c r="A25" s="324"/>
      <c r="B25" s="36"/>
      <c r="C25" s="266" t="s">
        <v>2043</v>
      </c>
      <c r="D25" s="251"/>
      <c r="E25" s="103" t="s">
        <v>2951</v>
      </c>
      <c r="F25" s="85" t="s">
        <v>2048</v>
      </c>
      <c r="G25" s="85" t="s">
        <v>2803</v>
      </c>
      <c r="H25" s="85" t="s">
        <v>2742</v>
      </c>
      <c r="I25" s="65" t="s">
        <v>3036</v>
      </c>
      <c r="J25" s="26" t="s">
        <v>5682</v>
      </c>
      <c r="K25" s="864" t="str">
        <f t="shared" si="0"/>
        <v/>
      </c>
      <c r="L25" s="576"/>
      <c r="M25" s="575"/>
      <c r="N25" s="575"/>
      <c r="O25" s="575"/>
      <c r="P25" s="577"/>
      <c r="Q25" s="867"/>
      <c r="R25" s="867"/>
      <c r="S25" s="867"/>
      <c r="T25" s="867"/>
      <c r="U25" s="867"/>
      <c r="V25" s="867"/>
      <c r="W25" s="867"/>
      <c r="X25" s="867"/>
      <c r="Y25" s="867" t="str">
        <f t="shared" si="1"/>
        <v/>
      </c>
      <c r="Z25" s="867"/>
    </row>
    <row r="26" spans="1:26" s="325" customFormat="1" ht="32.4" outlineLevel="1">
      <c r="B26" s="36"/>
      <c r="C26" s="263" t="s">
        <v>3037</v>
      </c>
      <c r="D26" s="327" t="s">
        <v>1036</v>
      </c>
      <c r="E26" s="105"/>
      <c r="F26" s="85" t="s">
        <v>3310</v>
      </c>
      <c r="G26" s="85" t="s">
        <v>1746</v>
      </c>
      <c r="H26" s="85" t="s">
        <v>3035</v>
      </c>
      <c r="I26" s="65" t="s">
        <v>3654</v>
      </c>
      <c r="J26" s="26" t="s">
        <v>5682</v>
      </c>
      <c r="K26" s="864" t="str">
        <f t="shared" si="0"/>
        <v/>
      </c>
      <c r="L26" s="569"/>
      <c r="M26" s="449"/>
      <c r="N26" s="449"/>
      <c r="O26" s="449"/>
      <c r="P26" s="574"/>
      <c r="Q26" s="867"/>
      <c r="R26" s="867"/>
      <c r="S26" s="867"/>
      <c r="T26" s="867"/>
      <c r="U26" s="867"/>
      <c r="V26" s="867"/>
      <c r="W26" s="867"/>
      <c r="X26" s="867"/>
      <c r="Y26" s="867" t="str">
        <f t="shared" si="1"/>
        <v/>
      </c>
      <c r="Z26" s="867"/>
    </row>
    <row r="27" spans="1:26" s="325" customFormat="1" ht="54" outlineLevel="1">
      <c r="B27" s="36"/>
      <c r="C27" s="262"/>
      <c r="D27" s="80" t="s">
        <v>1709</v>
      </c>
      <c r="E27" s="63"/>
      <c r="F27" s="67" t="s">
        <v>3311</v>
      </c>
      <c r="G27" s="67" t="s">
        <v>1747</v>
      </c>
      <c r="H27" s="67" t="s">
        <v>3402</v>
      </c>
      <c r="I27" s="78" t="s">
        <v>3401</v>
      </c>
      <c r="J27" s="20" t="s">
        <v>5682</v>
      </c>
      <c r="K27" s="864" t="str">
        <f t="shared" si="0"/>
        <v/>
      </c>
      <c r="L27" s="576"/>
      <c r="M27" s="575"/>
      <c r="N27" s="575"/>
      <c r="O27" s="575"/>
      <c r="P27" s="577"/>
      <c r="Q27" s="867"/>
      <c r="R27" s="867"/>
      <c r="S27" s="867"/>
      <c r="T27" s="867"/>
      <c r="U27" s="867"/>
      <c r="V27" s="867"/>
      <c r="W27" s="867"/>
      <c r="X27" s="867"/>
      <c r="Y27" s="867" t="str">
        <f t="shared" si="1"/>
        <v/>
      </c>
      <c r="Z27" s="867"/>
    </row>
    <row r="28" spans="1:26" s="325" customFormat="1" ht="32.4" outlineLevel="1">
      <c r="B28" s="36"/>
      <c r="C28" s="262"/>
      <c r="D28" s="250"/>
      <c r="E28" s="122" t="s">
        <v>1037</v>
      </c>
      <c r="F28" s="85" t="s">
        <v>3312</v>
      </c>
      <c r="G28" s="85" t="s">
        <v>1748</v>
      </c>
      <c r="H28" s="85" t="s">
        <v>3035</v>
      </c>
      <c r="I28" s="65" t="s">
        <v>3654</v>
      </c>
      <c r="J28" s="26" t="s">
        <v>5682</v>
      </c>
      <c r="K28" s="864" t="str">
        <f t="shared" si="0"/>
        <v/>
      </c>
      <c r="L28" s="569"/>
      <c r="M28" s="449"/>
      <c r="N28" s="449"/>
      <c r="O28" s="449"/>
      <c r="P28" s="574"/>
      <c r="Q28" s="867"/>
      <c r="R28" s="867"/>
      <c r="S28" s="867"/>
      <c r="T28" s="867"/>
      <c r="U28" s="867"/>
      <c r="V28" s="867"/>
      <c r="W28" s="867"/>
      <c r="X28" s="867"/>
      <c r="Y28" s="867" t="str">
        <f t="shared" si="1"/>
        <v/>
      </c>
      <c r="Z28" s="867"/>
    </row>
    <row r="29" spans="1:26" s="325" customFormat="1" ht="21.6" outlineLevel="1">
      <c r="B29" s="36"/>
      <c r="C29" s="262"/>
      <c r="D29" s="250"/>
      <c r="E29" s="93" t="s">
        <v>1038</v>
      </c>
      <c r="F29" s="85" t="s">
        <v>3313</v>
      </c>
      <c r="G29" s="85" t="s">
        <v>1749</v>
      </c>
      <c r="H29" s="85" t="s">
        <v>3035</v>
      </c>
      <c r="I29" s="65" t="s">
        <v>3654</v>
      </c>
      <c r="J29" s="26" t="s">
        <v>5682</v>
      </c>
      <c r="K29" s="864" t="str">
        <f t="shared" si="0"/>
        <v/>
      </c>
      <c r="L29" s="569"/>
      <c r="M29" s="449"/>
      <c r="N29" s="449"/>
      <c r="O29" s="449"/>
      <c r="P29" s="574"/>
      <c r="Q29" s="867"/>
      <c r="R29" s="867"/>
      <c r="S29" s="867"/>
      <c r="T29" s="867"/>
      <c r="U29" s="867"/>
      <c r="V29" s="867"/>
      <c r="W29" s="867"/>
      <c r="X29" s="867"/>
      <c r="Y29" s="867" t="str">
        <f t="shared" si="1"/>
        <v/>
      </c>
      <c r="Z29" s="867"/>
    </row>
    <row r="30" spans="1:26" s="325" customFormat="1" ht="21.6" outlineLevel="1">
      <c r="B30" s="36"/>
      <c r="C30" s="262"/>
      <c r="D30" s="250"/>
      <c r="E30" s="93" t="s">
        <v>1039</v>
      </c>
      <c r="F30" s="85" t="s">
        <v>1301</v>
      </c>
      <c r="G30" s="85" t="s">
        <v>1750</v>
      </c>
      <c r="H30" s="85" t="s">
        <v>3035</v>
      </c>
      <c r="I30" s="65" t="s">
        <v>3654</v>
      </c>
      <c r="J30" s="26" t="s">
        <v>5682</v>
      </c>
      <c r="K30" s="864" t="str">
        <f t="shared" si="0"/>
        <v/>
      </c>
      <c r="L30" s="569"/>
      <c r="M30" s="449"/>
      <c r="N30" s="449"/>
      <c r="O30" s="449"/>
      <c r="P30" s="574"/>
      <c r="Q30" s="867"/>
      <c r="R30" s="867"/>
      <c r="S30" s="867"/>
      <c r="T30" s="867"/>
      <c r="U30" s="867"/>
      <c r="V30" s="867"/>
      <c r="W30" s="867"/>
      <c r="X30" s="867"/>
      <c r="Y30" s="867" t="str">
        <f t="shared" si="1"/>
        <v/>
      </c>
      <c r="Z30" s="867"/>
    </row>
    <row r="31" spans="1:26" s="325" customFormat="1" ht="21.6" outlineLevel="1">
      <c r="B31" s="36"/>
      <c r="C31" s="262"/>
      <c r="D31" s="250"/>
      <c r="E31" s="93" t="s">
        <v>1040</v>
      </c>
      <c r="F31" s="85" t="s">
        <v>1302</v>
      </c>
      <c r="G31" s="85" t="s">
        <v>1751</v>
      </c>
      <c r="H31" s="85" t="s">
        <v>3035</v>
      </c>
      <c r="I31" s="65" t="s">
        <v>2049</v>
      </c>
      <c r="J31" s="26" t="s">
        <v>5682</v>
      </c>
      <c r="K31" s="864" t="str">
        <f t="shared" si="0"/>
        <v/>
      </c>
      <c r="L31" s="569"/>
      <c r="M31" s="449"/>
      <c r="N31" s="449"/>
      <c r="O31" s="449"/>
      <c r="P31" s="574"/>
      <c r="Q31" s="867"/>
      <c r="R31" s="867"/>
      <c r="S31" s="867"/>
      <c r="T31" s="867"/>
      <c r="U31" s="867"/>
      <c r="V31" s="867"/>
      <c r="W31" s="867"/>
      <c r="X31" s="867"/>
      <c r="Y31" s="867" t="str">
        <f t="shared" si="1"/>
        <v/>
      </c>
      <c r="Z31" s="867"/>
    </row>
    <row r="32" spans="1:26" s="325" customFormat="1" ht="21.6" outlineLevel="1">
      <c r="B32" s="36"/>
      <c r="C32" s="262"/>
      <c r="D32" s="250"/>
      <c r="E32" s="93" t="s">
        <v>1041</v>
      </c>
      <c r="F32" s="85" t="s">
        <v>1303</v>
      </c>
      <c r="G32" s="85" t="s">
        <v>1752</v>
      </c>
      <c r="H32" s="85" t="s">
        <v>3035</v>
      </c>
      <c r="I32" s="65" t="s">
        <v>3654</v>
      </c>
      <c r="J32" s="26" t="s">
        <v>5682</v>
      </c>
      <c r="K32" s="864" t="str">
        <f t="shared" si="0"/>
        <v/>
      </c>
      <c r="L32" s="569"/>
      <c r="M32" s="449"/>
      <c r="N32" s="449"/>
      <c r="O32" s="449"/>
      <c r="P32" s="574"/>
      <c r="Q32" s="867"/>
      <c r="R32" s="867"/>
      <c r="S32" s="867"/>
      <c r="T32" s="867"/>
      <c r="U32" s="867"/>
      <c r="V32" s="867"/>
      <c r="W32" s="867"/>
      <c r="X32" s="867"/>
      <c r="Y32" s="867" t="str">
        <f t="shared" si="1"/>
        <v/>
      </c>
      <c r="Z32" s="867"/>
    </row>
    <row r="33" spans="2:26" s="325" customFormat="1" ht="21.6" outlineLevel="1">
      <c r="B33" s="36"/>
      <c r="C33" s="262"/>
      <c r="D33" s="250"/>
      <c r="E33" s="93" t="s">
        <v>1042</v>
      </c>
      <c r="F33" s="85" t="s">
        <v>1304</v>
      </c>
      <c r="G33" s="85" t="s">
        <v>1753</v>
      </c>
      <c r="H33" s="85" t="s">
        <v>3035</v>
      </c>
      <c r="I33" s="65" t="s">
        <v>3654</v>
      </c>
      <c r="J33" s="26" t="s">
        <v>5682</v>
      </c>
      <c r="K33" s="864" t="str">
        <f t="shared" si="0"/>
        <v/>
      </c>
      <c r="L33" s="569"/>
      <c r="M33" s="449"/>
      <c r="N33" s="449"/>
      <c r="O33" s="449"/>
      <c r="P33" s="574"/>
      <c r="Q33" s="867"/>
      <c r="R33" s="867"/>
      <c r="S33" s="867"/>
      <c r="T33" s="867"/>
      <c r="U33" s="867"/>
      <c r="V33" s="867"/>
      <c r="W33" s="867"/>
      <c r="X33" s="867"/>
      <c r="Y33" s="867" t="str">
        <f t="shared" si="1"/>
        <v/>
      </c>
      <c r="Z33" s="867"/>
    </row>
    <row r="34" spans="2:26" s="325" customFormat="1" ht="43.2" outlineLevel="1">
      <c r="B34" s="36"/>
      <c r="C34" s="262"/>
      <c r="D34" s="250"/>
      <c r="E34" s="93" t="s">
        <v>1043</v>
      </c>
      <c r="F34" s="85" t="s">
        <v>1305</v>
      </c>
      <c r="G34" s="85" t="s">
        <v>1987</v>
      </c>
      <c r="H34" s="85" t="s">
        <v>3038</v>
      </c>
      <c r="I34" s="65" t="s">
        <v>3654</v>
      </c>
      <c r="J34" s="26" t="s">
        <v>5682</v>
      </c>
      <c r="K34" s="864" t="str">
        <f t="shared" si="0"/>
        <v/>
      </c>
      <c r="L34" s="569"/>
      <c r="M34" s="449"/>
      <c r="N34" s="449"/>
      <c r="O34" s="449"/>
      <c r="P34" s="574"/>
      <c r="Q34" s="867"/>
      <c r="R34" s="867"/>
      <c r="S34" s="867"/>
      <c r="T34" s="867"/>
      <c r="U34" s="867"/>
      <c r="V34" s="867"/>
      <c r="W34" s="867"/>
      <c r="X34" s="867"/>
      <c r="Y34" s="867" t="str">
        <f t="shared" si="1"/>
        <v/>
      </c>
      <c r="Z34" s="867"/>
    </row>
    <row r="35" spans="2:26" s="325" customFormat="1" ht="21.6" outlineLevel="1">
      <c r="B35" s="36"/>
      <c r="C35" s="262"/>
      <c r="D35" s="250"/>
      <c r="E35" s="93" t="s">
        <v>1044</v>
      </c>
      <c r="F35" s="85" t="s">
        <v>1306</v>
      </c>
      <c r="G35" s="85" t="s">
        <v>1988</v>
      </c>
      <c r="H35" s="85" t="s">
        <v>3035</v>
      </c>
      <c r="I35" s="65" t="s">
        <v>3654</v>
      </c>
      <c r="J35" s="26" t="s">
        <v>5682</v>
      </c>
      <c r="K35" s="864" t="str">
        <f t="shared" si="0"/>
        <v/>
      </c>
      <c r="L35" s="569"/>
      <c r="M35" s="449"/>
      <c r="N35" s="449"/>
      <c r="O35" s="449"/>
      <c r="P35" s="574"/>
      <c r="Q35" s="867"/>
      <c r="R35" s="867"/>
      <c r="S35" s="867"/>
      <c r="T35" s="867"/>
      <c r="U35" s="867"/>
      <c r="V35" s="867"/>
      <c r="W35" s="867"/>
      <c r="X35" s="867"/>
      <c r="Y35" s="867" t="str">
        <f t="shared" si="1"/>
        <v/>
      </c>
      <c r="Z35" s="867"/>
    </row>
    <row r="36" spans="2:26" s="325" customFormat="1" ht="21.6" outlineLevel="1">
      <c r="B36" s="36"/>
      <c r="C36" s="262"/>
      <c r="D36" s="250"/>
      <c r="E36" s="93" t="s">
        <v>1045</v>
      </c>
      <c r="F36" s="85" t="s">
        <v>1307</v>
      </c>
      <c r="G36" s="85" t="s">
        <v>1989</v>
      </c>
      <c r="H36" s="85" t="s">
        <v>3035</v>
      </c>
      <c r="I36" s="65" t="s">
        <v>3654</v>
      </c>
      <c r="J36" s="26" t="s">
        <v>5682</v>
      </c>
      <c r="K36" s="864" t="str">
        <f t="shared" si="0"/>
        <v/>
      </c>
      <c r="L36" s="569"/>
      <c r="M36" s="449"/>
      <c r="N36" s="449"/>
      <c r="O36" s="449"/>
      <c r="P36" s="574"/>
      <c r="Q36" s="867"/>
      <c r="R36" s="867"/>
      <c r="S36" s="867"/>
      <c r="T36" s="867"/>
      <c r="U36" s="867"/>
      <c r="V36" s="867"/>
      <c r="W36" s="867"/>
      <c r="X36" s="867"/>
      <c r="Y36" s="867" t="str">
        <f t="shared" si="1"/>
        <v/>
      </c>
      <c r="Z36" s="867"/>
    </row>
    <row r="37" spans="2:26" s="325" customFormat="1" ht="32.4" outlineLevel="1">
      <c r="B37" s="36"/>
      <c r="C37" s="262"/>
      <c r="D37" s="250"/>
      <c r="E37" s="93" t="s">
        <v>1046</v>
      </c>
      <c r="F37" s="85" t="s">
        <v>1308</v>
      </c>
      <c r="G37" s="85" t="s">
        <v>1990</v>
      </c>
      <c r="H37" s="85" t="s">
        <v>3035</v>
      </c>
      <c r="I37" s="65" t="s">
        <v>3654</v>
      </c>
      <c r="J37" s="26" t="s">
        <v>5682</v>
      </c>
      <c r="K37" s="864" t="str">
        <f t="shared" si="0"/>
        <v/>
      </c>
      <c r="L37" s="569"/>
      <c r="M37" s="449"/>
      <c r="N37" s="449"/>
      <c r="O37" s="449"/>
      <c r="P37" s="574"/>
      <c r="Q37" s="867"/>
      <c r="R37" s="867"/>
      <c r="S37" s="867"/>
      <c r="T37" s="867"/>
      <c r="U37" s="867"/>
      <c r="V37" s="867"/>
      <c r="W37" s="867"/>
      <c r="X37" s="867"/>
      <c r="Y37" s="867" t="str">
        <f t="shared" si="1"/>
        <v/>
      </c>
      <c r="Z37" s="867"/>
    </row>
    <row r="38" spans="2:26" s="325" customFormat="1" ht="54" outlineLevel="1">
      <c r="B38" s="36"/>
      <c r="C38" s="262"/>
      <c r="D38" s="250"/>
      <c r="E38" s="93" t="s">
        <v>1047</v>
      </c>
      <c r="F38" s="85" t="s">
        <v>1309</v>
      </c>
      <c r="G38" s="85" t="s">
        <v>1991</v>
      </c>
      <c r="H38" s="85" t="s">
        <v>3035</v>
      </c>
      <c r="I38" s="65" t="s">
        <v>3654</v>
      </c>
      <c r="J38" s="26" t="s">
        <v>5682</v>
      </c>
      <c r="K38" s="864" t="str">
        <f t="shared" si="0"/>
        <v/>
      </c>
      <c r="L38" s="569"/>
      <c r="M38" s="449"/>
      <c r="N38" s="449"/>
      <c r="O38" s="449"/>
      <c r="P38" s="574"/>
      <c r="Q38" s="867"/>
      <c r="R38" s="867"/>
      <c r="S38" s="867"/>
      <c r="T38" s="867"/>
      <c r="U38" s="867"/>
      <c r="V38" s="867"/>
      <c r="W38" s="867"/>
      <c r="X38" s="867"/>
      <c r="Y38" s="867" t="str">
        <f t="shared" si="1"/>
        <v/>
      </c>
      <c r="Z38" s="867"/>
    </row>
    <row r="39" spans="2:26" s="325" customFormat="1" ht="54" outlineLevel="1">
      <c r="B39" s="36"/>
      <c r="C39" s="262"/>
      <c r="D39" s="250"/>
      <c r="E39" s="93" t="s">
        <v>1048</v>
      </c>
      <c r="F39" s="85" t="s">
        <v>1310</v>
      </c>
      <c r="G39" s="85" t="s">
        <v>1992</v>
      </c>
      <c r="H39" s="85" t="s">
        <v>3035</v>
      </c>
      <c r="I39" s="65" t="s">
        <v>3654</v>
      </c>
      <c r="J39" s="26" t="s">
        <v>5682</v>
      </c>
      <c r="K39" s="864" t="str">
        <f t="shared" si="0"/>
        <v/>
      </c>
      <c r="L39" s="569"/>
      <c r="M39" s="449"/>
      <c r="N39" s="449"/>
      <c r="O39" s="449"/>
      <c r="P39" s="574"/>
      <c r="Q39" s="867"/>
      <c r="R39" s="867"/>
      <c r="S39" s="867"/>
      <c r="T39" s="867"/>
      <c r="U39" s="867"/>
      <c r="V39" s="867"/>
      <c r="W39" s="867"/>
      <c r="X39" s="867"/>
      <c r="Y39" s="867" t="str">
        <f t="shared" si="1"/>
        <v/>
      </c>
      <c r="Z39" s="867"/>
    </row>
    <row r="40" spans="2:26" s="325" customFormat="1" ht="64.8" outlineLevel="1">
      <c r="B40" s="36"/>
      <c r="C40" s="262"/>
      <c r="D40" s="250"/>
      <c r="E40" s="93" t="s">
        <v>1049</v>
      </c>
      <c r="F40" s="85" t="s">
        <v>1311</v>
      </c>
      <c r="G40" s="85" t="s">
        <v>1993</v>
      </c>
      <c r="H40" s="85" t="s">
        <v>3035</v>
      </c>
      <c r="I40" s="65" t="s">
        <v>3654</v>
      </c>
      <c r="J40" s="26" t="s">
        <v>5682</v>
      </c>
      <c r="K40" s="864" t="str">
        <f t="shared" si="0"/>
        <v/>
      </c>
      <c r="L40" s="569"/>
      <c r="M40" s="449"/>
      <c r="N40" s="449"/>
      <c r="O40" s="449"/>
      <c r="P40" s="574"/>
      <c r="Q40" s="867"/>
      <c r="R40" s="867"/>
      <c r="S40" s="867"/>
      <c r="T40" s="867"/>
      <c r="U40" s="867"/>
      <c r="V40" s="867"/>
      <c r="W40" s="867"/>
      <c r="X40" s="867"/>
      <c r="Y40" s="867" t="str">
        <f t="shared" si="1"/>
        <v/>
      </c>
      <c r="Z40" s="867"/>
    </row>
    <row r="41" spans="2:26" s="325" customFormat="1" ht="54" outlineLevel="1">
      <c r="B41" s="36"/>
      <c r="C41" s="262"/>
      <c r="D41" s="250"/>
      <c r="E41" s="93" t="s">
        <v>1050</v>
      </c>
      <c r="F41" s="85" t="s">
        <v>1312</v>
      </c>
      <c r="G41" s="85" t="s">
        <v>1994</v>
      </c>
      <c r="H41" s="85" t="s">
        <v>3035</v>
      </c>
      <c r="I41" s="65" t="s">
        <v>3654</v>
      </c>
      <c r="J41" s="26" t="s">
        <v>5682</v>
      </c>
      <c r="K41" s="864" t="str">
        <f t="shared" si="0"/>
        <v/>
      </c>
      <c r="L41" s="569"/>
      <c r="M41" s="449"/>
      <c r="N41" s="449"/>
      <c r="O41" s="449"/>
      <c r="P41" s="574"/>
      <c r="Q41" s="867"/>
      <c r="R41" s="867"/>
      <c r="S41" s="867"/>
      <c r="T41" s="867"/>
      <c r="U41" s="867"/>
      <c r="V41" s="867"/>
      <c r="W41" s="867"/>
      <c r="X41" s="867"/>
      <c r="Y41" s="867" t="str">
        <f t="shared" si="1"/>
        <v/>
      </c>
      <c r="Z41" s="867"/>
    </row>
    <row r="42" spans="2:26" s="325" customFormat="1" ht="64.8" outlineLevel="1">
      <c r="B42" s="36"/>
      <c r="C42" s="262"/>
      <c r="D42" s="250"/>
      <c r="E42" s="93" t="s">
        <v>1051</v>
      </c>
      <c r="F42" s="85" t="s">
        <v>1313</v>
      </c>
      <c r="G42" s="85" t="s">
        <v>1995</v>
      </c>
      <c r="H42" s="85" t="s">
        <v>3035</v>
      </c>
      <c r="I42" s="65" t="s">
        <v>3654</v>
      </c>
      <c r="J42" s="26" t="s">
        <v>5682</v>
      </c>
      <c r="K42" s="864" t="str">
        <f t="shared" si="0"/>
        <v/>
      </c>
      <c r="L42" s="569"/>
      <c r="M42" s="449"/>
      <c r="N42" s="449"/>
      <c r="O42" s="449"/>
      <c r="P42" s="574"/>
      <c r="Q42" s="867"/>
      <c r="R42" s="867"/>
      <c r="S42" s="867"/>
      <c r="T42" s="867"/>
      <c r="U42" s="867"/>
      <c r="V42" s="867"/>
      <c r="W42" s="867"/>
      <c r="X42" s="867"/>
      <c r="Y42" s="867" t="str">
        <f t="shared" si="1"/>
        <v/>
      </c>
      <c r="Z42" s="867"/>
    </row>
    <row r="43" spans="2:26" s="325" customFormat="1" ht="32.4" outlineLevel="1">
      <c r="B43" s="36"/>
      <c r="C43" s="262"/>
      <c r="D43" s="250"/>
      <c r="E43" s="93" t="s">
        <v>1052</v>
      </c>
      <c r="F43" s="85" t="s">
        <v>1314</v>
      </c>
      <c r="G43" s="85" t="s">
        <v>1996</v>
      </c>
      <c r="H43" s="85" t="s">
        <v>3035</v>
      </c>
      <c r="I43" s="65" t="s">
        <v>3654</v>
      </c>
      <c r="J43" s="26" t="s">
        <v>5682</v>
      </c>
      <c r="K43" s="864" t="str">
        <f t="shared" si="0"/>
        <v/>
      </c>
      <c r="L43" s="569"/>
      <c r="M43" s="449"/>
      <c r="N43" s="449"/>
      <c r="O43" s="449"/>
      <c r="P43" s="574"/>
      <c r="Q43" s="867"/>
      <c r="R43" s="867"/>
      <c r="S43" s="867"/>
      <c r="T43" s="867"/>
      <c r="U43" s="867"/>
      <c r="V43" s="867"/>
      <c r="W43" s="867"/>
      <c r="X43" s="867"/>
      <c r="Y43" s="867" t="str">
        <f t="shared" si="1"/>
        <v/>
      </c>
      <c r="Z43" s="867"/>
    </row>
    <row r="44" spans="2:26" s="325" customFormat="1" ht="32.4" outlineLevel="1">
      <c r="B44" s="36"/>
      <c r="C44" s="262"/>
      <c r="D44" s="250"/>
      <c r="E44" s="93" t="s">
        <v>1053</v>
      </c>
      <c r="F44" s="85" t="s">
        <v>1315</v>
      </c>
      <c r="G44" s="85" t="s">
        <v>1997</v>
      </c>
      <c r="H44" s="85" t="s">
        <v>3035</v>
      </c>
      <c r="I44" s="65" t="s">
        <v>3654</v>
      </c>
      <c r="J44" s="26" t="s">
        <v>5682</v>
      </c>
      <c r="K44" s="864" t="str">
        <f t="shared" si="0"/>
        <v/>
      </c>
      <c r="L44" s="569"/>
      <c r="M44" s="449"/>
      <c r="N44" s="449"/>
      <c r="O44" s="449"/>
      <c r="P44" s="574"/>
      <c r="Q44" s="867"/>
      <c r="R44" s="867"/>
      <c r="S44" s="867"/>
      <c r="T44" s="867"/>
      <c r="U44" s="867"/>
      <c r="V44" s="867"/>
      <c r="W44" s="867"/>
      <c r="X44" s="867"/>
      <c r="Y44" s="867" t="str">
        <f t="shared" si="1"/>
        <v/>
      </c>
      <c r="Z44" s="867"/>
    </row>
    <row r="45" spans="2:26" s="325" customFormat="1" ht="43.2" outlineLevel="1">
      <c r="B45" s="36"/>
      <c r="C45" s="262"/>
      <c r="D45" s="250"/>
      <c r="E45" s="93" t="s">
        <v>1054</v>
      </c>
      <c r="F45" s="85" t="s">
        <v>1316</v>
      </c>
      <c r="G45" s="85" t="s">
        <v>1998</v>
      </c>
      <c r="H45" s="85" t="s">
        <v>3035</v>
      </c>
      <c r="I45" s="65" t="s">
        <v>3654</v>
      </c>
      <c r="J45" s="26" t="s">
        <v>5682</v>
      </c>
      <c r="K45" s="864" t="str">
        <f t="shared" si="0"/>
        <v/>
      </c>
      <c r="L45" s="569"/>
      <c r="M45" s="449"/>
      <c r="N45" s="449"/>
      <c r="O45" s="449"/>
      <c r="P45" s="574"/>
      <c r="Q45" s="867"/>
      <c r="R45" s="867"/>
      <c r="S45" s="867"/>
      <c r="T45" s="867"/>
      <c r="U45" s="867"/>
      <c r="V45" s="867"/>
      <c r="W45" s="867"/>
      <c r="X45" s="867"/>
      <c r="Y45" s="867" t="str">
        <f t="shared" si="1"/>
        <v/>
      </c>
      <c r="Z45" s="867"/>
    </row>
    <row r="46" spans="2:26" s="325" customFormat="1" ht="54" outlineLevel="1">
      <c r="B46" s="36"/>
      <c r="C46" s="262"/>
      <c r="D46" s="250"/>
      <c r="E46" s="93" t="s">
        <v>1055</v>
      </c>
      <c r="F46" s="85" t="s">
        <v>1317</v>
      </c>
      <c r="G46" s="85" t="s">
        <v>1999</v>
      </c>
      <c r="H46" s="85" t="s">
        <v>3035</v>
      </c>
      <c r="I46" s="65" t="s">
        <v>3654</v>
      </c>
      <c r="J46" s="26" t="s">
        <v>5682</v>
      </c>
      <c r="K46" s="864" t="str">
        <f t="shared" si="0"/>
        <v/>
      </c>
      <c r="L46" s="569"/>
      <c r="M46" s="449"/>
      <c r="N46" s="449"/>
      <c r="O46" s="449"/>
      <c r="P46" s="574"/>
      <c r="Q46" s="867"/>
      <c r="R46" s="867"/>
      <c r="S46" s="867"/>
      <c r="T46" s="867"/>
      <c r="U46" s="867"/>
      <c r="V46" s="867"/>
      <c r="W46" s="867"/>
      <c r="X46" s="867"/>
      <c r="Y46" s="867" t="str">
        <f t="shared" si="1"/>
        <v/>
      </c>
      <c r="Z46" s="867"/>
    </row>
    <row r="47" spans="2:26" s="325" customFormat="1" ht="43.2" outlineLevel="1">
      <c r="B47" s="36"/>
      <c r="C47" s="262"/>
      <c r="D47" s="250"/>
      <c r="E47" s="93" t="s">
        <v>1056</v>
      </c>
      <c r="F47" s="85" t="s">
        <v>1318</v>
      </c>
      <c r="G47" s="85" t="s">
        <v>2000</v>
      </c>
      <c r="H47" s="85" t="s">
        <v>3035</v>
      </c>
      <c r="I47" s="65" t="s">
        <v>3654</v>
      </c>
      <c r="J47" s="26" t="s">
        <v>5682</v>
      </c>
      <c r="K47" s="864" t="str">
        <f t="shared" si="0"/>
        <v/>
      </c>
      <c r="L47" s="569"/>
      <c r="M47" s="449"/>
      <c r="N47" s="449"/>
      <c r="O47" s="449"/>
      <c r="P47" s="574"/>
      <c r="Q47" s="867"/>
      <c r="R47" s="867"/>
      <c r="S47" s="867"/>
      <c r="T47" s="867"/>
      <c r="U47" s="867"/>
      <c r="V47" s="867"/>
      <c r="W47" s="867"/>
      <c r="X47" s="867"/>
      <c r="Y47" s="867" t="str">
        <f t="shared" si="1"/>
        <v/>
      </c>
      <c r="Z47" s="867"/>
    </row>
    <row r="48" spans="2:26" s="325" customFormat="1" ht="43.2" outlineLevel="1">
      <c r="B48" s="36"/>
      <c r="C48" s="262"/>
      <c r="D48" s="250"/>
      <c r="E48" s="93" t="s">
        <v>1057</v>
      </c>
      <c r="F48" s="85" t="s">
        <v>1319</v>
      </c>
      <c r="G48" s="85" t="s">
        <v>2001</v>
      </c>
      <c r="H48" s="85" t="s">
        <v>3035</v>
      </c>
      <c r="I48" s="65" t="s">
        <v>3654</v>
      </c>
      <c r="J48" s="26" t="s">
        <v>5682</v>
      </c>
      <c r="K48" s="864" t="str">
        <f t="shared" si="0"/>
        <v/>
      </c>
      <c r="L48" s="569"/>
      <c r="M48" s="449"/>
      <c r="N48" s="449"/>
      <c r="O48" s="449"/>
      <c r="P48" s="574"/>
      <c r="Q48" s="867"/>
      <c r="R48" s="867"/>
      <c r="S48" s="867"/>
      <c r="T48" s="867"/>
      <c r="U48" s="867"/>
      <c r="V48" s="867"/>
      <c r="W48" s="867"/>
      <c r="X48" s="867"/>
      <c r="Y48" s="867" t="str">
        <f t="shared" si="1"/>
        <v/>
      </c>
      <c r="Z48" s="867"/>
    </row>
    <row r="49" spans="2:26" ht="32.4" outlineLevel="1">
      <c r="B49" s="36"/>
      <c r="C49" s="262"/>
      <c r="D49" s="250"/>
      <c r="E49" s="95" t="s">
        <v>1058</v>
      </c>
      <c r="F49" s="85" t="s">
        <v>1320</v>
      </c>
      <c r="G49" s="85" t="s">
        <v>4294</v>
      </c>
      <c r="H49" s="85" t="s">
        <v>3035</v>
      </c>
      <c r="I49" s="65" t="s">
        <v>3036</v>
      </c>
      <c r="J49" s="26" t="s">
        <v>5682</v>
      </c>
      <c r="K49" s="864" t="str">
        <f t="shared" si="0"/>
        <v/>
      </c>
      <c r="L49" s="580"/>
      <c r="M49" s="579"/>
      <c r="N49" s="579"/>
      <c r="O49" s="579"/>
      <c r="P49" s="581"/>
      <c r="Q49" s="867"/>
      <c r="R49" s="867"/>
      <c r="S49" s="867"/>
      <c r="T49" s="867"/>
      <c r="U49" s="867"/>
      <c r="V49" s="867"/>
      <c r="W49" s="867"/>
      <c r="X49" s="867"/>
      <c r="Y49" s="867" t="str">
        <f t="shared" si="1"/>
        <v/>
      </c>
      <c r="Z49" s="867"/>
    </row>
    <row r="50" spans="2:26" ht="86.4" outlineLevel="1">
      <c r="B50" s="36"/>
      <c r="C50" s="263" t="s">
        <v>3039</v>
      </c>
      <c r="D50" s="74" t="s">
        <v>2807</v>
      </c>
      <c r="E50" s="63"/>
      <c r="F50" s="67" t="s">
        <v>3314</v>
      </c>
      <c r="G50" s="67" t="s">
        <v>2808</v>
      </c>
      <c r="H50" s="67" t="s">
        <v>3402</v>
      </c>
      <c r="I50" s="78" t="s">
        <v>3401</v>
      </c>
      <c r="J50" s="20" t="s">
        <v>5682</v>
      </c>
      <c r="K50" s="864" t="str">
        <f t="shared" si="0"/>
        <v/>
      </c>
      <c r="L50" s="576"/>
      <c r="M50" s="575"/>
      <c r="N50" s="575"/>
      <c r="O50" s="575"/>
      <c r="P50" s="577"/>
      <c r="Q50" s="867"/>
      <c r="R50" s="867"/>
      <c r="S50" s="867"/>
      <c r="T50" s="867"/>
      <c r="U50" s="867"/>
      <c r="V50" s="867"/>
      <c r="W50" s="867"/>
      <c r="X50" s="867"/>
      <c r="Y50" s="867" t="str">
        <f t="shared" si="1"/>
        <v/>
      </c>
      <c r="Z50" s="867"/>
    </row>
    <row r="51" spans="2:26" ht="32.4" outlineLevel="1">
      <c r="B51" s="36"/>
      <c r="C51" s="262"/>
      <c r="D51" s="250"/>
      <c r="E51" s="122" t="s">
        <v>1059</v>
      </c>
      <c r="F51" s="85" t="s">
        <v>3315</v>
      </c>
      <c r="G51" s="85" t="s">
        <v>2148</v>
      </c>
      <c r="H51" s="85" t="s">
        <v>3038</v>
      </c>
      <c r="I51" s="65" t="s">
        <v>3654</v>
      </c>
      <c r="J51" s="26" t="s">
        <v>5682</v>
      </c>
      <c r="K51" s="864" t="str">
        <f t="shared" si="0"/>
        <v/>
      </c>
      <c r="L51" s="576"/>
      <c r="M51" s="575"/>
      <c r="N51" s="575"/>
      <c r="O51" s="575"/>
      <c r="P51" s="577"/>
      <c r="Q51" s="867"/>
      <c r="R51" s="867"/>
      <c r="S51" s="867"/>
      <c r="T51" s="867"/>
      <c r="U51" s="867"/>
      <c r="V51" s="867"/>
      <c r="W51" s="867"/>
      <c r="X51" s="867"/>
      <c r="Y51" s="867" t="str">
        <f t="shared" si="1"/>
        <v/>
      </c>
      <c r="Z51" s="867"/>
    </row>
    <row r="52" spans="2:26" outlineLevel="1">
      <c r="B52" s="36"/>
      <c r="C52" s="262"/>
      <c r="D52" s="250"/>
      <c r="E52" s="93" t="s">
        <v>3305</v>
      </c>
      <c r="F52" s="85" t="s">
        <v>3316</v>
      </c>
      <c r="G52" s="85" t="s">
        <v>2809</v>
      </c>
      <c r="H52" s="85" t="s">
        <v>3038</v>
      </c>
      <c r="I52" s="65" t="s">
        <v>3654</v>
      </c>
      <c r="J52" s="26" t="s">
        <v>5682</v>
      </c>
      <c r="K52" s="864" t="str">
        <f t="shared" si="0"/>
        <v/>
      </c>
      <c r="L52" s="576"/>
      <c r="M52" s="575"/>
      <c r="N52" s="575"/>
      <c r="O52" s="575"/>
      <c r="P52" s="577"/>
      <c r="Q52" s="867"/>
      <c r="R52" s="867"/>
      <c r="S52" s="867"/>
      <c r="T52" s="867"/>
      <c r="U52" s="867"/>
      <c r="V52" s="867"/>
      <c r="W52" s="867"/>
      <c r="X52" s="867"/>
      <c r="Y52" s="867" t="str">
        <f t="shared" si="1"/>
        <v/>
      </c>
      <c r="Z52" s="867"/>
    </row>
    <row r="53" spans="2:26" ht="21.6" outlineLevel="1">
      <c r="B53" s="36"/>
      <c r="C53" s="264"/>
      <c r="D53" s="251"/>
      <c r="E53" s="93" t="s">
        <v>3306</v>
      </c>
      <c r="F53" s="85" t="s">
        <v>4561</v>
      </c>
      <c r="G53" s="85" t="s">
        <v>2810</v>
      </c>
      <c r="H53" s="85" t="s">
        <v>3038</v>
      </c>
      <c r="I53" s="65" t="s">
        <v>3654</v>
      </c>
      <c r="J53" s="26" t="s">
        <v>5682</v>
      </c>
      <c r="K53" s="864" t="str">
        <f t="shared" si="0"/>
        <v/>
      </c>
      <c r="L53" s="576"/>
      <c r="M53" s="575"/>
      <c r="N53" s="575"/>
      <c r="O53" s="575"/>
      <c r="P53" s="577"/>
      <c r="Q53" s="867"/>
      <c r="R53" s="867"/>
      <c r="S53" s="867"/>
      <c r="T53" s="867"/>
      <c r="U53" s="867"/>
      <c r="V53" s="867"/>
      <c r="W53" s="867"/>
      <c r="X53" s="867"/>
      <c r="Y53" s="867" t="str">
        <f t="shared" si="1"/>
        <v/>
      </c>
      <c r="Z53" s="867"/>
    </row>
    <row r="54" spans="2:26" ht="32.4" outlineLevel="1">
      <c r="B54" s="36"/>
      <c r="C54" s="262" t="s">
        <v>3040</v>
      </c>
      <c r="D54" s="327" t="s">
        <v>1060</v>
      </c>
      <c r="E54" s="105"/>
      <c r="F54" s="85" t="s">
        <v>4562</v>
      </c>
      <c r="G54" s="85" t="s">
        <v>4295</v>
      </c>
      <c r="H54" s="85" t="s">
        <v>3038</v>
      </c>
      <c r="I54" s="65" t="s">
        <v>3654</v>
      </c>
      <c r="J54" s="26" t="s">
        <v>5682</v>
      </c>
      <c r="K54" s="864" t="str">
        <f t="shared" si="0"/>
        <v/>
      </c>
      <c r="L54" s="569"/>
      <c r="M54" s="449"/>
      <c r="N54" s="449"/>
      <c r="O54" s="449"/>
      <c r="P54" s="574"/>
      <c r="Q54" s="867"/>
      <c r="R54" s="867"/>
      <c r="S54" s="867"/>
      <c r="T54" s="867"/>
      <c r="U54" s="867"/>
      <c r="V54" s="867"/>
      <c r="W54" s="867"/>
      <c r="X54" s="867"/>
      <c r="Y54" s="867" t="str">
        <f t="shared" si="1"/>
        <v/>
      </c>
      <c r="Z54" s="867"/>
    </row>
    <row r="55" spans="2:26" ht="32.4" outlineLevel="1">
      <c r="B55" s="36"/>
      <c r="C55" s="262"/>
      <c r="D55" s="94" t="s">
        <v>1061</v>
      </c>
      <c r="E55" s="3"/>
      <c r="F55" s="85" t="s">
        <v>1321</v>
      </c>
      <c r="G55" s="85" t="s">
        <v>4296</v>
      </c>
      <c r="H55" s="85" t="s">
        <v>3038</v>
      </c>
      <c r="I55" s="65" t="s">
        <v>3654</v>
      </c>
      <c r="J55" s="26" t="s">
        <v>5682</v>
      </c>
      <c r="K55" s="864" t="str">
        <f t="shared" si="0"/>
        <v/>
      </c>
      <c r="L55" s="569"/>
      <c r="M55" s="449"/>
      <c r="N55" s="449"/>
      <c r="O55" s="449"/>
      <c r="P55" s="574"/>
      <c r="Q55" s="867"/>
      <c r="R55" s="867"/>
      <c r="S55" s="867"/>
      <c r="T55" s="867"/>
      <c r="U55" s="867"/>
      <c r="V55" s="867"/>
      <c r="W55" s="867"/>
      <c r="X55" s="867"/>
      <c r="Y55" s="867" t="str">
        <f t="shared" si="1"/>
        <v/>
      </c>
      <c r="Z55" s="867"/>
    </row>
    <row r="56" spans="2:26" ht="21.6" outlineLevel="1">
      <c r="B56" s="36"/>
      <c r="C56" s="262"/>
      <c r="D56" s="94" t="s">
        <v>1062</v>
      </c>
      <c r="E56" s="3"/>
      <c r="F56" s="85" t="s">
        <v>1322</v>
      </c>
      <c r="G56" s="85" t="s">
        <v>4297</v>
      </c>
      <c r="H56" s="85" t="s">
        <v>3035</v>
      </c>
      <c r="I56" s="65" t="s">
        <v>3654</v>
      </c>
      <c r="J56" s="26" t="s">
        <v>5682</v>
      </c>
      <c r="K56" s="864" t="str">
        <f t="shared" si="0"/>
        <v/>
      </c>
      <c r="L56" s="569"/>
      <c r="M56" s="449"/>
      <c r="N56" s="449"/>
      <c r="O56" s="449"/>
      <c r="P56" s="574"/>
      <c r="Q56" s="867"/>
      <c r="R56" s="867"/>
      <c r="S56" s="867"/>
      <c r="T56" s="867"/>
      <c r="U56" s="867"/>
      <c r="V56" s="867"/>
      <c r="W56" s="867"/>
      <c r="X56" s="867"/>
      <c r="Y56" s="867" t="str">
        <f t="shared" si="1"/>
        <v/>
      </c>
      <c r="Z56" s="867"/>
    </row>
    <row r="57" spans="2:26" ht="54" outlineLevel="1">
      <c r="B57" s="36"/>
      <c r="C57" s="262"/>
      <c r="D57" s="94" t="s">
        <v>1063</v>
      </c>
      <c r="E57" s="3"/>
      <c r="F57" s="85" t="s">
        <v>1323</v>
      </c>
      <c r="G57" s="85" t="s">
        <v>4298</v>
      </c>
      <c r="H57" s="85" t="s">
        <v>3035</v>
      </c>
      <c r="I57" s="65" t="s">
        <v>3654</v>
      </c>
      <c r="J57" s="26" t="s">
        <v>5682</v>
      </c>
      <c r="K57" s="864" t="str">
        <f t="shared" si="0"/>
        <v/>
      </c>
      <c r="L57" s="569"/>
      <c r="M57" s="449"/>
      <c r="N57" s="449"/>
      <c r="O57" s="449"/>
      <c r="P57" s="574"/>
      <c r="Q57" s="867"/>
      <c r="R57" s="867"/>
      <c r="S57" s="867"/>
      <c r="T57" s="867"/>
      <c r="U57" s="867"/>
      <c r="V57" s="867"/>
      <c r="W57" s="867"/>
      <c r="X57" s="867"/>
      <c r="Y57" s="867" t="str">
        <f t="shared" si="1"/>
        <v/>
      </c>
      <c r="Z57" s="867"/>
    </row>
    <row r="58" spans="2:26" ht="43.2" outlineLevel="1">
      <c r="B58" s="36"/>
      <c r="C58" s="262"/>
      <c r="D58" s="94" t="s">
        <v>1064</v>
      </c>
      <c r="E58" s="3"/>
      <c r="F58" s="85" t="s">
        <v>1324</v>
      </c>
      <c r="G58" s="85" t="s">
        <v>4299</v>
      </c>
      <c r="H58" s="85" t="s">
        <v>3035</v>
      </c>
      <c r="I58" s="65" t="s">
        <v>3654</v>
      </c>
      <c r="J58" s="26" t="s">
        <v>5682</v>
      </c>
      <c r="K58" s="864" t="str">
        <f t="shared" si="0"/>
        <v/>
      </c>
      <c r="L58" s="569"/>
      <c r="M58" s="449"/>
      <c r="N58" s="449"/>
      <c r="O58" s="449"/>
      <c r="P58" s="574"/>
      <c r="Q58" s="867"/>
      <c r="R58" s="867"/>
      <c r="S58" s="867"/>
      <c r="T58" s="867"/>
      <c r="U58" s="867"/>
      <c r="V58" s="867"/>
      <c r="W58" s="867"/>
      <c r="X58" s="867"/>
      <c r="Y58" s="867" t="str">
        <f t="shared" si="1"/>
        <v/>
      </c>
      <c r="Z58" s="867"/>
    </row>
    <row r="59" spans="2:26" ht="54" outlineLevel="1">
      <c r="B59" s="36"/>
      <c r="C59" s="262"/>
      <c r="D59" s="94" t="s">
        <v>1065</v>
      </c>
      <c r="E59" s="3"/>
      <c r="F59" s="85" t="s">
        <v>1325</v>
      </c>
      <c r="G59" s="85" t="s">
        <v>4300</v>
      </c>
      <c r="H59" s="85" t="s">
        <v>3035</v>
      </c>
      <c r="I59" s="65" t="s">
        <v>3654</v>
      </c>
      <c r="J59" s="26" t="s">
        <v>5682</v>
      </c>
      <c r="K59" s="864" t="str">
        <f t="shared" si="0"/>
        <v/>
      </c>
      <c r="L59" s="569"/>
      <c r="M59" s="449"/>
      <c r="N59" s="449"/>
      <c r="O59" s="449"/>
      <c r="P59" s="574"/>
      <c r="Q59" s="867"/>
      <c r="R59" s="867"/>
      <c r="S59" s="867"/>
      <c r="T59" s="867"/>
      <c r="U59" s="867"/>
      <c r="V59" s="867"/>
      <c r="W59" s="867"/>
      <c r="X59" s="867"/>
      <c r="Y59" s="867" t="str">
        <f t="shared" si="1"/>
        <v/>
      </c>
      <c r="Z59" s="867"/>
    </row>
    <row r="60" spans="2:26" ht="64.8" outlineLevel="1">
      <c r="B60" s="36"/>
      <c r="C60" s="262"/>
      <c r="D60" s="94" t="s">
        <v>1066</v>
      </c>
      <c r="E60" s="3"/>
      <c r="F60" s="85" t="s">
        <v>1326</v>
      </c>
      <c r="G60" s="85" t="s">
        <v>4301</v>
      </c>
      <c r="H60" s="85" t="s">
        <v>3035</v>
      </c>
      <c r="I60" s="65" t="s">
        <v>3654</v>
      </c>
      <c r="J60" s="26" t="s">
        <v>5682</v>
      </c>
      <c r="K60" s="864" t="str">
        <f t="shared" si="0"/>
        <v/>
      </c>
      <c r="L60" s="569"/>
      <c r="M60" s="449"/>
      <c r="N60" s="449"/>
      <c r="O60" s="449"/>
      <c r="P60" s="574"/>
      <c r="Q60" s="867"/>
      <c r="R60" s="867"/>
      <c r="S60" s="867"/>
      <c r="T60" s="867"/>
      <c r="U60" s="867"/>
      <c r="V60" s="867"/>
      <c r="W60" s="867"/>
      <c r="X60" s="867"/>
      <c r="Y60" s="867" t="str">
        <f t="shared" si="1"/>
        <v/>
      </c>
      <c r="Z60" s="867"/>
    </row>
    <row r="61" spans="2:26" ht="54" outlineLevel="1">
      <c r="B61" s="36"/>
      <c r="C61" s="262"/>
      <c r="D61" s="94" t="s">
        <v>1067</v>
      </c>
      <c r="E61" s="3"/>
      <c r="F61" s="85" t="s">
        <v>1327</v>
      </c>
      <c r="G61" s="85" t="s">
        <v>4302</v>
      </c>
      <c r="H61" s="85" t="s">
        <v>3035</v>
      </c>
      <c r="I61" s="65" t="s">
        <v>3654</v>
      </c>
      <c r="J61" s="26" t="s">
        <v>5682</v>
      </c>
      <c r="K61" s="864" t="str">
        <f t="shared" si="0"/>
        <v/>
      </c>
      <c r="L61" s="569"/>
      <c r="M61" s="449"/>
      <c r="N61" s="449"/>
      <c r="O61" s="449"/>
      <c r="P61" s="574"/>
      <c r="Q61" s="867"/>
      <c r="R61" s="867"/>
      <c r="S61" s="867"/>
      <c r="T61" s="867"/>
      <c r="U61" s="867"/>
      <c r="V61" s="867"/>
      <c r="W61" s="867"/>
      <c r="X61" s="867"/>
      <c r="Y61" s="867" t="str">
        <f t="shared" si="1"/>
        <v/>
      </c>
      <c r="Z61" s="867"/>
    </row>
    <row r="62" spans="2:26" ht="43.2" outlineLevel="1">
      <c r="B62" s="36"/>
      <c r="C62" s="262"/>
      <c r="D62" s="94" t="s">
        <v>1710</v>
      </c>
      <c r="E62" s="3"/>
      <c r="F62" s="85" t="s">
        <v>1328</v>
      </c>
      <c r="G62" s="85" t="s">
        <v>4303</v>
      </c>
      <c r="H62" s="85" t="s">
        <v>3035</v>
      </c>
      <c r="I62" s="65" t="s">
        <v>3654</v>
      </c>
      <c r="J62" s="26" t="s">
        <v>5682</v>
      </c>
      <c r="K62" s="864" t="str">
        <f t="shared" si="0"/>
        <v/>
      </c>
      <c r="L62" s="569"/>
      <c r="M62" s="449"/>
      <c r="N62" s="449"/>
      <c r="O62" s="449"/>
      <c r="P62" s="574"/>
      <c r="Q62" s="867"/>
      <c r="R62" s="867"/>
      <c r="S62" s="867"/>
      <c r="T62" s="867"/>
      <c r="U62" s="867"/>
      <c r="V62" s="867"/>
      <c r="W62" s="867"/>
      <c r="X62" s="867"/>
      <c r="Y62" s="867" t="str">
        <f t="shared" si="1"/>
        <v/>
      </c>
      <c r="Z62" s="867"/>
    </row>
    <row r="63" spans="2:26" ht="32.4" outlineLevel="1">
      <c r="B63" s="36"/>
      <c r="C63" s="262"/>
      <c r="D63" s="94" t="s">
        <v>1068</v>
      </c>
      <c r="E63" s="3"/>
      <c r="F63" s="85" t="s">
        <v>1329</v>
      </c>
      <c r="G63" s="85" t="s">
        <v>4304</v>
      </c>
      <c r="H63" s="85" t="s">
        <v>3035</v>
      </c>
      <c r="I63" s="65" t="s">
        <v>3654</v>
      </c>
      <c r="J63" s="26" t="s">
        <v>5682</v>
      </c>
      <c r="K63" s="864" t="str">
        <f t="shared" si="0"/>
        <v/>
      </c>
      <c r="L63" s="569"/>
      <c r="M63" s="449"/>
      <c r="N63" s="449"/>
      <c r="O63" s="449"/>
      <c r="P63" s="574"/>
      <c r="Q63" s="867"/>
      <c r="R63" s="867"/>
      <c r="S63" s="867"/>
      <c r="T63" s="867"/>
      <c r="U63" s="867"/>
      <c r="V63" s="867"/>
      <c r="W63" s="867"/>
      <c r="X63" s="867"/>
      <c r="Y63" s="867" t="str">
        <f t="shared" si="1"/>
        <v/>
      </c>
      <c r="Z63" s="867"/>
    </row>
    <row r="64" spans="2:26" ht="32.4" outlineLevel="1">
      <c r="B64" s="36"/>
      <c r="C64" s="262"/>
      <c r="D64" s="94" t="s">
        <v>1069</v>
      </c>
      <c r="E64" s="3"/>
      <c r="F64" s="85" t="s">
        <v>1330</v>
      </c>
      <c r="G64" s="85" t="s">
        <v>5292</v>
      </c>
      <c r="H64" s="85" t="s">
        <v>3035</v>
      </c>
      <c r="I64" s="65" t="s">
        <v>3654</v>
      </c>
      <c r="J64" s="26" t="s">
        <v>5682</v>
      </c>
      <c r="K64" s="864" t="str">
        <f t="shared" si="0"/>
        <v/>
      </c>
      <c r="L64" s="569"/>
      <c r="M64" s="449"/>
      <c r="N64" s="449"/>
      <c r="O64" s="449"/>
      <c r="P64" s="574"/>
      <c r="Q64" s="867"/>
      <c r="R64" s="867"/>
      <c r="S64" s="867"/>
      <c r="T64" s="867"/>
      <c r="U64" s="867"/>
      <c r="V64" s="867"/>
      <c r="W64" s="867"/>
      <c r="X64" s="867"/>
      <c r="Y64" s="867" t="str">
        <f t="shared" si="1"/>
        <v/>
      </c>
      <c r="Z64" s="867"/>
    </row>
    <row r="65" spans="2:26" ht="32.4" outlineLevel="1">
      <c r="B65" s="36"/>
      <c r="C65" s="262"/>
      <c r="D65" s="94" t="s">
        <v>1070</v>
      </c>
      <c r="E65" s="3"/>
      <c r="F65" s="85" t="s">
        <v>1331</v>
      </c>
      <c r="G65" s="85" t="s">
        <v>5293</v>
      </c>
      <c r="H65" s="85" t="s">
        <v>3035</v>
      </c>
      <c r="I65" s="65" t="s">
        <v>3654</v>
      </c>
      <c r="J65" s="26" t="s">
        <v>5682</v>
      </c>
      <c r="K65" s="864" t="str">
        <f t="shared" si="0"/>
        <v/>
      </c>
      <c r="L65" s="569"/>
      <c r="M65" s="449"/>
      <c r="N65" s="449"/>
      <c r="O65" s="449"/>
      <c r="P65" s="574"/>
      <c r="Q65" s="867"/>
      <c r="R65" s="867"/>
      <c r="S65" s="867"/>
      <c r="T65" s="867"/>
      <c r="U65" s="867"/>
      <c r="V65" s="867"/>
      <c r="W65" s="867"/>
      <c r="X65" s="867"/>
      <c r="Y65" s="867" t="str">
        <f t="shared" si="1"/>
        <v/>
      </c>
      <c r="Z65" s="867"/>
    </row>
    <row r="66" spans="2:26" ht="54" outlineLevel="1">
      <c r="B66" s="36"/>
      <c r="C66" s="262"/>
      <c r="D66" s="94" t="s">
        <v>1071</v>
      </c>
      <c r="E66" s="3"/>
      <c r="F66" s="85" t="s">
        <v>1332</v>
      </c>
      <c r="G66" s="85" t="s">
        <v>5294</v>
      </c>
      <c r="H66" s="85" t="s">
        <v>3035</v>
      </c>
      <c r="I66" s="65" t="s">
        <v>3654</v>
      </c>
      <c r="J66" s="26" t="s">
        <v>5682</v>
      </c>
      <c r="K66" s="864" t="str">
        <f t="shared" si="0"/>
        <v/>
      </c>
      <c r="L66" s="569"/>
      <c r="M66" s="449"/>
      <c r="N66" s="449"/>
      <c r="O66" s="449"/>
      <c r="P66" s="574"/>
      <c r="Q66" s="867"/>
      <c r="R66" s="867"/>
      <c r="S66" s="867"/>
      <c r="T66" s="867"/>
      <c r="U66" s="867"/>
      <c r="V66" s="867"/>
      <c r="W66" s="867"/>
      <c r="X66" s="867"/>
      <c r="Y66" s="867" t="str">
        <f t="shared" si="1"/>
        <v/>
      </c>
      <c r="Z66" s="867"/>
    </row>
    <row r="67" spans="2:26" ht="21.6" outlineLevel="1">
      <c r="B67" s="36"/>
      <c r="C67" s="262"/>
      <c r="D67" s="94" t="s">
        <v>1072</v>
      </c>
      <c r="E67" s="3"/>
      <c r="F67" s="85" t="s">
        <v>1333</v>
      </c>
      <c r="G67" s="85" t="s">
        <v>5295</v>
      </c>
      <c r="H67" s="85" t="s">
        <v>3035</v>
      </c>
      <c r="I67" s="65" t="s">
        <v>3654</v>
      </c>
      <c r="J67" s="26" t="s">
        <v>5682</v>
      </c>
      <c r="K67" s="864" t="str">
        <f t="shared" si="0"/>
        <v/>
      </c>
      <c r="L67" s="569"/>
      <c r="M67" s="449"/>
      <c r="N67" s="449"/>
      <c r="O67" s="449"/>
      <c r="P67" s="574"/>
      <c r="Q67" s="867"/>
      <c r="R67" s="867"/>
      <c r="S67" s="867"/>
      <c r="T67" s="867"/>
      <c r="U67" s="867"/>
      <c r="V67" s="867"/>
      <c r="W67" s="867"/>
      <c r="X67" s="867"/>
      <c r="Y67" s="867" t="str">
        <f t="shared" si="1"/>
        <v/>
      </c>
      <c r="Z67" s="867"/>
    </row>
    <row r="68" spans="2:26" ht="43.2" outlineLevel="1">
      <c r="B68" s="36"/>
      <c r="C68" s="262"/>
      <c r="D68" s="94" t="s">
        <v>1073</v>
      </c>
      <c r="E68" s="3"/>
      <c r="F68" s="85" t="s">
        <v>1334</v>
      </c>
      <c r="G68" s="85" t="s">
        <v>5296</v>
      </c>
      <c r="H68" s="85" t="s">
        <v>3035</v>
      </c>
      <c r="I68" s="65" t="s">
        <v>3654</v>
      </c>
      <c r="J68" s="26" t="s">
        <v>5682</v>
      </c>
      <c r="K68" s="864" t="str">
        <f t="shared" si="0"/>
        <v/>
      </c>
      <c r="L68" s="569"/>
      <c r="M68" s="449"/>
      <c r="N68" s="449"/>
      <c r="O68" s="449"/>
      <c r="P68" s="574"/>
      <c r="Q68" s="867"/>
      <c r="R68" s="867"/>
      <c r="S68" s="867"/>
      <c r="T68" s="867"/>
      <c r="U68" s="867"/>
      <c r="V68" s="867"/>
      <c r="W68" s="867"/>
      <c r="X68" s="867"/>
      <c r="Y68" s="867" t="str">
        <f t="shared" si="1"/>
        <v/>
      </c>
      <c r="Z68" s="867"/>
    </row>
    <row r="69" spans="2:26" ht="43.2" outlineLevel="1">
      <c r="B69" s="36"/>
      <c r="C69" s="262"/>
      <c r="D69" s="94" t="s">
        <v>1074</v>
      </c>
      <c r="E69" s="3"/>
      <c r="F69" s="85" t="s">
        <v>1335</v>
      </c>
      <c r="G69" s="85" t="s">
        <v>5297</v>
      </c>
      <c r="H69" s="85" t="s">
        <v>3035</v>
      </c>
      <c r="I69" s="65" t="s">
        <v>3654</v>
      </c>
      <c r="J69" s="26" t="s">
        <v>5682</v>
      </c>
      <c r="K69" s="864" t="str">
        <f t="shared" si="0"/>
        <v/>
      </c>
      <c r="L69" s="569"/>
      <c r="M69" s="449"/>
      <c r="N69" s="449"/>
      <c r="O69" s="449"/>
      <c r="P69" s="574"/>
      <c r="Q69" s="867"/>
      <c r="R69" s="867"/>
      <c r="S69" s="867"/>
      <c r="T69" s="867"/>
      <c r="U69" s="867"/>
      <c r="V69" s="867"/>
      <c r="W69" s="867"/>
      <c r="X69" s="867"/>
      <c r="Y69" s="867" t="str">
        <f t="shared" si="1"/>
        <v/>
      </c>
      <c r="Z69" s="867"/>
    </row>
    <row r="70" spans="2:26" ht="64.8" outlineLevel="1">
      <c r="B70" s="36"/>
      <c r="C70" s="262"/>
      <c r="D70" s="94" t="s">
        <v>2518</v>
      </c>
      <c r="E70" s="3"/>
      <c r="F70" s="85" t="s">
        <v>1336</v>
      </c>
      <c r="G70" s="85" t="s">
        <v>5298</v>
      </c>
      <c r="H70" s="85" t="s">
        <v>3035</v>
      </c>
      <c r="I70" s="65" t="s">
        <v>3654</v>
      </c>
      <c r="J70" s="26" t="s">
        <v>5682</v>
      </c>
      <c r="K70" s="864" t="str">
        <f t="shared" si="0"/>
        <v/>
      </c>
      <c r="L70" s="569"/>
      <c r="M70" s="449"/>
      <c r="N70" s="449"/>
      <c r="O70" s="449"/>
      <c r="P70" s="574"/>
      <c r="Q70" s="867"/>
      <c r="R70" s="867"/>
      <c r="S70" s="867"/>
      <c r="T70" s="867"/>
      <c r="U70" s="867"/>
      <c r="V70" s="867"/>
      <c r="W70" s="867"/>
      <c r="X70" s="867"/>
      <c r="Y70" s="867" t="str">
        <f t="shared" si="1"/>
        <v/>
      </c>
      <c r="Z70" s="867"/>
    </row>
    <row r="71" spans="2:26" ht="43.2" outlineLevel="1">
      <c r="B71" s="36"/>
      <c r="C71" s="262"/>
      <c r="D71" s="94" t="s">
        <v>2519</v>
      </c>
      <c r="E71" s="3"/>
      <c r="F71" s="85" t="s">
        <v>1337</v>
      </c>
      <c r="G71" s="85" t="s">
        <v>2123</v>
      </c>
      <c r="H71" s="85" t="s">
        <v>3035</v>
      </c>
      <c r="I71" s="65" t="s">
        <v>3654</v>
      </c>
      <c r="J71" s="26" t="s">
        <v>5682</v>
      </c>
      <c r="K71" s="864" t="str">
        <f t="shared" si="0"/>
        <v/>
      </c>
      <c r="L71" s="569"/>
      <c r="M71" s="449"/>
      <c r="N71" s="449"/>
      <c r="O71" s="449"/>
      <c r="P71" s="574"/>
      <c r="Q71" s="867"/>
      <c r="R71" s="867"/>
      <c r="S71" s="867"/>
      <c r="T71" s="867"/>
      <c r="U71" s="867"/>
      <c r="V71" s="867"/>
      <c r="W71" s="867"/>
      <c r="X71" s="867"/>
      <c r="Y71" s="867" t="str">
        <f t="shared" si="1"/>
        <v/>
      </c>
      <c r="Z71" s="867"/>
    </row>
    <row r="72" spans="2:26" ht="43.2" outlineLevel="1">
      <c r="B72" s="36"/>
      <c r="C72" s="262"/>
      <c r="D72" s="94" t="s">
        <v>2520</v>
      </c>
      <c r="E72" s="3"/>
      <c r="F72" s="85" t="s">
        <v>1338</v>
      </c>
      <c r="G72" s="85" t="s">
        <v>2124</v>
      </c>
      <c r="H72" s="85" t="s">
        <v>3035</v>
      </c>
      <c r="I72" s="65" t="s">
        <v>3654</v>
      </c>
      <c r="J72" s="26" t="s">
        <v>5682</v>
      </c>
      <c r="K72" s="864" t="str">
        <f t="shared" si="0"/>
        <v/>
      </c>
      <c r="L72" s="569"/>
      <c r="M72" s="449"/>
      <c r="N72" s="449"/>
      <c r="O72" s="449"/>
      <c r="P72" s="574"/>
      <c r="Q72" s="867"/>
      <c r="R72" s="867"/>
      <c r="S72" s="867"/>
      <c r="T72" s="867"/>
      <c r="U72" s="867"/>
      <c r="V72" s="867"/>
      <c r="W72" s="867"/>
      <c r="X72" s="867"/>
      <c r="Y72" s="867" t="str">
        <f t="shared" si="1"/>
        <v/>
      </c>
      <c r="Z72" s="867"/>
    </row>
    <row r="73" spans="2:26" ht="64.8" outlineLevel="1">
      <c r="B73" s="36"/>
      <c r="C73" s="262"/>
      <c r="D73" s="74" t="s">
        <v>2521</v>
      </c>
      <c r="E73" s="63"/>
      <c r="F73" s="67" t="s">
        <v>1339</v>
      </c>
      <c r="G73" s="67" t="s">
        <v>2125</v>
      </c>
      <c r="H73" s="67" t="s">
        <v>3402</v>
      </c>
      <c r="I73" s="78" t="s">
        <v>3401</v>
      </c>
      <c r="J73" s="20" t="s">
        <v>5682</v>
      </c>
      <c r="K73" s="864" t="str">
        <f t="shared" si="0"/>
        <v/>
      </c>
      <c r="L73" s="576"/>
      <c r="M73" s="575"/>
      <c r="N73" s="575"/>
      <c r="O73" s="575"/>
      <c r="P73" s="577"/>
      <c r="Q73" s="867"/>
      <c r="R73" s="867"/>
      <c r="S73" s="867"/>
      <c r="T73" s="867"/>
      <c r="U73" s="867"/>
      <c r="V73" s="867"/>
      <c r="W73" s="867"/>
      <c r="X73" s="867"/>
      <c r="Y73" s="867" t="str">
        <f t="shared" si="1"/>
        <v/>
      </c>
      <c r="Z73" s="867"/>
    </row>
    <row r="74" spans="2:26" outlineLevel="1">
      <c r="B74" s="36"/>
      <c r="C74" s="262"/>
      <c r="D74" s="250"/>
      <c r="E74" s="119" t="s">
        <v>1075</v>
      </c>
      <c r="F74" s="85" t="s">
        <v>2421</v>
      </c>
      <c r="G74" s="85" t="s">
        <v>2127</v>
      </c>
      <c r="H74" s="85" t="s">
        <v>3035</v>
      </c>
      <c r="I74" s="65" t="s">
        <v>3036</v>
      </c>
      <c r="J74" s="26" t="s">
        <v>5682</v>
      </c>
      <c r="K74" s="864" t="str">
        <f t="shared" si="0"/>
        <v/>
      </c>
      <c r="L74" s="569"/>
      <c r="M74" s="449"/>
      <c r="N74" s="449"/>
      <c r="O74" s="449"/>
      <c r="P74" s="574"/>
      <c r="Q74" s="867"/>
      <c r="R74" s="867"/>
      <c r="S74" s="867"/>
      <c r="T74" s="867"/>
      <c r="U74" s="867"/>
      <c r="V74" s="867"/>
      <c r="W74" s="867"/>
      <c r="X74" s="867"/>
      <c r="Y74" s="867" t="str">
        <f t="shared" si="1"/>
        <v/>
      </c>
      <c r="Z74" s="867"/>
    </row>
    <row r="75" spans="2:26" ht="32.4" outlineLevel="1">
      <c r="B75" s="36"/>
      <c r="C75" s="262"/>
      <c r="D75" s="250"/>
      <c r="E75" s="94" t="s">
        <v>1076</v>
      </c>
      <c r="F75" s="85" t="s">
        <v>2422</v>
      </c>
      <c r="G75" s="85" t="s">
        <v>2128</v>
      </c>
      <c r="H75" s="85" t="s">
        <v>3035</v>
      </c>
      <c r="I75" s="65" t="s">
        <v>3654</v>
      </c>
      <c r="J75" s="26" t="s">
        <v>5682</v>
      </c>
      <c r="K75" s="864" t="str">
        <f t="shared" si="0"/>
        <v/>
      </c>
      <c r="L75" s="569"/>
      <c r="M75" s="449"/>
      <c r="N75" s="449"/>
      <c r="O75" s="449"/>
      <c r="P75" s="574"/>
      <c r="Q75" s="867"/>
      <c r="R75" s="867"/>
      <c r="S75" s="867"/>
      <c r="T75" s="867"/>
      <c r="U75" s="867"/>
      <c r="V75" s="867"/>
      <c r="W75" s="867"/>
      <c r="X75" s="867"/>
      <c r="Y75" s="867" t="str">
        <f t="shared" si="1"/>
        <v/>
      </c>
      <c r="Z75" s="867"/>
    </row>
    <row r="76" spans="2:26" ht="32.4" outlineLevel="1">
      <c r="B76" s="36"/>
      <c r="C76" s="262"/>
      <c r="D76" s="250"/>
      <c r="E76" s="94" t="s">
        <v>1077</v>
      </c>
      <c r="F76" s="85" t="s">
        <v>1340</v>
      </c>
      <c r="G76" s="85" t="s">
        <v>2129</v>
      </c>
      <c r="H76" s="85" t="s">
        <v>3035</v>
      </c>
      <c r="I76" s="65" t="s">
        <v>3654</v>
      </c>
      <c r="J76" s="26" t="s">
        <v>5682</v>
      </c>
      <c r="K76" s="864" t="str">
        <f t="shared" si="0"/>
        <v/>
      </c>
      <c r="L76" s="569"/>
      <c r="M76" s="449"/>
      <c r="N76" s="449"/>
      <c r="O76" s="449"/>
      <c r="P76" s="574"/>
      <c r="Q76" s="867"/>
      <c r="R76" s="867"/>
      <c r="S76" s="867"/>
      <c r="T76" s="867"/>
      <c r="U76" s="867"/>
      <c r="V76" s="867"/>
      <c r="W76" s="867"/>
      <c r="X76" s="867"/>
      <c r="Y76" s="867" t="str">
        <f t="shared" si="1"/>
        <v/>
      </c>
      <c r="Z76" s="867"/>
    </row>
    <row r="77" spans="2:26" ht="54" outlineLevel="1">
      <c r="B77" s="36"/>
      <c r="C77" s="262"/>
      <c r="D77" s="250"/>
      <c r="E77" s="94" t="s">
        <v>1078</v>
      </c>
      <c r="F77" s="85" t="s">
        <v>1341</v>
      </c>
      <c r="G77" s="85" t="s">
        <v>2130</v>
      </c>
      <c r="H77" s="85" t="s">
        <v>3035</v>
      </c>
      <c r="I77" s="65" t="s">
        <v>3654</v>
      </c>
      <c r="J77" s="26" t="s">
        <v>5682</v>
      </c>
      <c r="K77" s="864" t="str">
        <f t="shared" ref="K77:K140" si="2">IF(AND(M77="", O77="", N77&lt;&gt;""), "○", "")</f>
        <v/>
      </c>
      <c r="L77" s="569"/>
      <c r="M77" s="449"/>
      <c r="N77" s="449"/>
      <c r="O77" s="449"/>
      <c r="P77" s="574"/>
      <c r="Q77" s="867"/>
      <c r="R77" s="867"/>
      <c r="S77" s="867"/>
      <c r="T77" s="867"/>
      <c r="U77" s="867"/>
      <c r="V77" s="867"/>
      <c r="W77" s="867"/>
      <c r="X77" s="867"/>
      <c r="Y77" s="867" t="str">
        <f t="shared" ref="Y77:Y140" si="3">IF(U77="●","●","")</f>
        <v/>
      </c>
      <c r="Z77" s="867"/>
    </row>
    <row r="78" spans="2:26" ht="54" outlineLevel="1">
      <c r="B78" s="36"/>
      <c r="C78" s="262"/>
      <c r="D78" s="251"/>
      <c r="E78" s="94" t="s">
        <v>1079</v>
      </c>
      <c r="F78" s="85" t="s">
        <v>1342</v>
      </c>
      <c r="G78" s="85" t="s">
        <v>2131</v>
      </c>
      <c r="H78" s="85" t="s">
        <v>3035</v>
      </c>
      <c r="I78" s="65" t="s">
        <v>3654</v>
      </c>
      <c r="J78" s="26" t="s">
        <v>5682</v>
      </c>
      <c r="K78" s="864" t="str">
        <f t="shared" si="2"/>
        <v/>
      </c>
      <c r="L78" s="569"/>
      <c r="M78" s="449"/>
      <c r="N78" s="449"/>
      <c r="O78" s="449"/>
      <c r="P78" s="574"/>
      <c r="Q78" s="867"/>
      <c r="R78" s="867"/>
      <c r="S78" s="867"/>
      <c r="T78" s="867"/>
      <c r="U78" s="867"/>
      <c r="V78" s="867"/>
      <c r="W78" s="867"/>
      <c r="X78" s="867"/>
      <c r="Y78" s="867" t="str">
        <f t="shared" si="3"/>
        <v/>
      </c>
      <c r="Z78" s="867"/>
    </row>
    <row r="79" spans="2:26" ht="43.2" outlineLevel="1">
      <c r="B79" s="36"/>
      <c r="C79" s="262"/>
      <c r="D79" s="74" t="s">
        <v>2132</v>
      </c>
      <c r="E79" s="63"/>
      <c r="F79" s="67" t="s">
        <v>2423</v>
      </c>
      <c r="G79" s="67" t="s">
        <v>2133</v>
      </c>
      <c r="H79" s="67" t="s">
        <v>3402</v>
      </c>
      <c r="I79" s="78" t="s">
        <v>3401</v>
      </c>
      <c r="J79" s="20" t="s">
        <v>5682</v>
      </c>
      <c r="K79" s="864" t="str">
        <f t="shared" si="2"/>
        <v/>
      </c>
      <c r="L79" s="576"/>
      <c r="M79" s="575"/>
      <c r="N79" s="575"/>
      <c r="O79" s="575"/>
      <c r="P79" s="577"/>
      <c r="Q79" s="867"/>
      <c r="R79" s="867"/>
      <c r="S79" s="867"/>
      <c r="T79" s="867"/>
      <c r="U79" s="867"/>
      <c r="V79" s="867"/>
      <c r="W79" s="867"/>
      <c r="X79" s="867"/>
      <c r="Y79" s="867" t="str">
        <f t="shared" si="3"/>
        <v/>
      </c>
      <c r="Z79" s="867"/>
    </row>
    <row r="80" spans="2:26" ht="21.6" outlineLevel="1">
      <c r="B80" s="36"/>
      <c r="C80" s="262"/>
      <c r="D80" s="250"/>
      <c r="E80" s="94" t="s">
        <v>1080</v>
      </c>
      <c r="F80" s="85" t="s">
        <v>2424</v>
      </c>
      <c r="G80" s="85" t="s">
        <v>2134</v>
      </c>
      <c r="H80" s="85" t="s">
        <v>3038</v>
      </c>
      <c r="I80" s="65" t="s">
        <v>3654</v>
      </c>
      <c r="J80" s="26" t="s">
        <v>5682</v>
      </c>
      <c r="K80" s="864" t="str">
        <f t="shared" si="2"/>
        <v/>
      </c>
      <c r="L80" s="569"/>
      <c r="M80" s="449"/>
      <c r="N80" s="449"/>
      <c r="O80" s="449"/>
      <c r="P80" s="574"/>
      <c r="Q80" s="867"/>
      <c r="R80" s="867"/>
      <c r="S80" s="867"/>
      <c r="T80" s="867"/>
      <c r="U80" s="867"/>
      <c r="V80" s="867"/>
      <c r="W80" s="867"/>
      <c r="X80" s="867"/>
      <c r="Y80" s="867" t="str">
        <f t="shared" si="3"/>
        <v/>
      </c>
      <c r="Z80" s="867"/>
    </row>
    <row r="81" spans="2:26" ht="21.6" outlineLevel="1">
      <c r="B81" s="36"/>
      <c r="C81" s="262"/>
      <c r="D81" s="250"/>
      <c r="E81" s="94" t="s">
        <v>1081</v>
      </c>
      <c r="F81" s="85" t="s">
        <v>1343</v>
      </c>
      <c r="G81" s="85" t="s">
        <v>2135</v>
      </c>
      <c r="H81" s="85" t="s">
        <v>3038</v>
      </c>
      <c r="I81" s="65" t="s">
        <v>3654</v>
      </c>
      <c r="J81" s="26" t="s">
        <v>5682</v>
      </c>
      <c r="K81" s="864" t="str">
        <f t="shared" si="2"/>
        <v/>
      </c>
      <c r="L81" s="569"/>
      <c r="M81" s="449"/>
      <c r="N81" s="449"/>
      <c r="O81" s="449"/>
      <c r="P81" s="574"/>
      <c r="Q81" s="867"/>
      <c r="R81" s="867"/>
      <c r="S81" s="867"/>
      <c r="T81" s="867"/>
      <c r="U81" s="867"/>
      <c r="V81" s="867"/>
      <c r="W81" s="867"/>
      <c r="X81" s="867"/>
      <c r="Y81" s="867" t="str">
        <f t="shared" si="3"/>
        <v/>
      </c>
      <c r="Z81" s="867"/>
    </row>
    <row r="82" spans="2:26" s="325" customFormat="1" ht="21.6" outlineLevel="1">
      <c r="B82" s="36"/>
      <c r="C82" s="262"/>
      <c r="D82" s="250"/>
      <c r="E82" s="94" t="s">
        <v>1082</v>
      </c>
      <c r="F82" s="85" t="s">
        <v>1344</v>
      </c>
      <c r="G82" s="85" t="s">
        <v>2136</v>
      </c>
      <c r="H82" s="85" t="s">
        <v>3038</v>
      </c>
      <c r="I82" s="65" t="s">
        <v>3654</v>
      </c>
      <c r="J82" s="26" t="s">
        <v>5682</v>
      </c>
      <c r="K82" s="864" t="str">
        <f t="shared" si="2"/>
        <v/>
      </c>
      <c r="L82" s="569"/>
      <c r="M82" s="449"/>
      <c r="N82" s="449"/>
      <c r="O82" s="449"/>
      <c r="P82" s="574"/>
      <c r="Q82" s="867"/>
      <c r="R82" s="867"/>
      <c r="S82" s="867"/>
      <c r="T82" s="867"/>
      <c r="U82" s="867"/>
      <c r="V82" s="867"/>
      <c r="W82" s="867"/>
      <c r="X82" s="867"/>
      <c r="Y82" s="867" t="str">
        <f t="shared" si="3"/>
        <v/>
      </c>
      <c r="Z82" s="867"/>
    </row>
    <row r="83" spans="2:26" s="325" customFormat="1" ht="21.6" outlineLevel="1">
      <c r="B83" s="36"/>
      <c r="C83" s="262"/>
      <c r="D83" s="250"/>
      <c r="E83" s="94" t="s">
        <v>2522</v>
      </c>
      <c r="F83" s="85" t="s">
        <v>1345</v>
      </c>
      <c r="G83" s="85" t="s">
        <v>2137</v>
      </c>
      <c r="H83" s="85" t="s">
        <v>3038</v>
      </c>
      <c r="I83" s="65" t="s">
        <v>3654</v>
      </c>
      <c r="J83" s="26" t="s">
        <v>5682</v>
      </c>
      <c r="K83" s="864" t="str">
        <f t="shared" si="2"/>
        <v/>
      </c>
      <c r="L83" s="569"/>
      <c r="M83" s="449"/>
      <c r="N83" s="449"/>
      <c r="O83" s="449"/>
      <c r="P83" s="574"/>
      <c r="Q83" s="867"/>
      <c r="R83" s="867"/>
      <c r="S83" s="867"/>
      <c r="T83" s="867"/>
      <c r="U83" s="867"/>
      <c r="V83" s="867"/>
      <c r="W83" s="867"/>
      <c r="X83" s="867"/>
      <c r="Y83" s="867" t="str">
        <f t="shared" si="3"/>
        <v/>
      </c>
      <c r="Z83" s="867"/>
    </row>
    <row r="84" spans="2:26" s="325" customFormat="1" ht="21.6" outlineLevel="1">
      <c r="B84" s="36"/>
      <c r="C84" s="262"/>
      <c r="D84" s="250"/>
      <c r="E84" s="94" t="s">
        <v>2523</v>
      </c>
      <c r="F84" s="85" t="s">
        <v>1346</v>
      </c>
      <c r="G84" s="85" t="s">
        <v>2138</v>
      </c>
      <c r="H84" s="85" t="s">
        <v>3038</v>
      </c>
      <c r="I84" s="65" t="s">
        <v>3654</v>
      </c>
      <c r="J84" s="26" t="s">
        <v>5682</v>
      </c>
      <c r="K84" s="864" t="str">
        <f t="shared" si="2"/>
        <v/>
      </c>
      <c r="L84" s="569"/>
      <c r="M84" s="449"/>
      <c r="N84" s="449"/>
      <c r="O84" s="449"/>
      <c r="P84" s="574"/>
      <c r="Q84" s="867"/>
      <c r="R84" s="867"/>
      <c r="S84" s="867"/>
      <c r="T84" s="867"/>
      <c r="U84" s="867"/>
      <c r="V84" s="867"/>
      <c r="W84" s="867"/>
      <c r="X84" s="867"/>
      <c r="Y84" s="867" t="str">
        <f t="shared" si="3"/>
        <v/>
      </c>
      <c r="Z84" s="867"/>
    </row>
    <row r="85" spans="2:26" s="325" customFormat="1" ht="21.6" outlineLevel="1">
      <c r="B85" s="36"/>
      <c r="C85" s="262"/>
      <c r="D85" s="250"/>
      <c r="E85" s="94" t="s">
        <v>2524</v>
      </c>
      <c r="F85" s="85" t="s">
        <v>1347</v>
      </c>
      <c r="G85" s="85" t="s">
        <v>2139</v>
      </c>
      <c r="H85" s="85" t="s">
        <v>3038</v>
      </c>
      <c r="I85" s="65" t="s">
        <v>3654</v>
      </c>
      <c r="J85" s="26" t="s">
        <v>5682</v>
      </c>
      <c r="K85" s="864" t="str">
        <f t="shared" si="2"/>
        <v/>
      </c>
      <c r="L85" s="569"/>
      <c r="M85" s="449"/>
      <c r="N85" s="449"/>
      <c r="O85" s="449"/>
      <c r="P85" s="574"/>
      <c r="Q85" s="867"/>
      <c r="R85" s="867"/>
      <c r="S85" s="867"/>
      <c r="T85" s="867"/>
      <c r="U85" s="867"/>
      <c r="V85" s="867"/>
      <c r="W85" s="867"/>
      <c r="X85" s="867"/>
      <c r="Y85" s="867" t="str">
        <f t="shared" si="3"/>
        <v/>
      </c>
      <c r="Z85" s="867"/>
    </row>
    <row r="86" spans="2:26" s="325" customFormat="1" ht="32.4" outlineLevel="1">
      <c r="B86" s="36"/>
      <c r="C86" s="262"/>
      <c r="D86" s="250"/>
      <c r="E86" s="94" t="s">
        <v>1083</v>
      </c>
      <c r="F86" s="85" t="s">
        <v>1348</v>
      </c>
      <c r="G86" s="85" t="s">
        <v>2140</v>
      </c>
      <c r="H86" s="85" t="s">
        <v>3038</v>
      </c>
      <c r="I86" s="65" t="s">
        <v>3654</v>
      </c>
      <c r="J86" s="26" t="s">
        <v>5682</v>
      </c>
      <c r="K86" s="864" t="str">
        <f t="shared" si="2"/>
        <v/>
      </c>
      <c r="L86" s="569"/>
      <c r="M86" s="449"/>
      <c r="N86" s="449"/>
      <c r="O86" s="449"/>
      <c r="P86" s="574"/>
      <c r="Q86" s="867"/>
      <c r="R86" s="867"/>
      <c r="S86" s="867"/>
      <c r="T86" s="867"/>
      <c r="U86" s="867"/>
      <c r="V86" s="867"/>
      <c r="W86" s="867"/>
      <c r="X86" s="867"/>
      <c r="Y86" s="867" t="str">
        <f t="shared" si="3"/>
        <v/>
      </c>
      <c r="Z86" s="867"/>
    </row>
    <row r="87" spans="2:26" s="325" customFormat="1" ht="43.2" outlineLevel="1">
      <c r="B87" s="36"/>
      <c r="C87" s="262"/>
      <c r="D87" s="250"/>
      <c r="E87" s="94" t="s">
        <v>1084</v>
      </c>
      <c r="F87" s="85" t="s">
        <v>1349</v>
      </c>
      <c r="G87" s="85" t="s">
        <v>2141</v>
      </c>
      <c r="H87" s="85" t="s">
        <v>3038</v>
      </c>
      <c r="I87" s="65" t="s">
        <v>3654</v>
      </c>
      <c r="J87" s="26" t="s">
        <v>5682</v>
      </c>
      <c r="K87" s="864" t="str">
        <f t="shared" si="2"/>
        <v/>
      </c>
      <c r="L87" s="569"/>
      <c r="M87" s="449"/>
      <c r="N87" s="449"/>
      <c r="O87" s="449"/>
      <c r="P87" s="574"/>
      <c r="Q87" s="867"/>
      <c r="R87" s="867"/>
      <c r="S87" s="867"/>
      <c r="T87" s="867"/>
      <c r="U87" s="867"/>
      <c r="V87" s="867"/>
      <c r="W87" s="867"/>
      <c r="X87" s="867"/>
      <c r="Y87" s="867" t="str">
        <f t="shared" si="3"/>
        <v/>
      </c>
      <c r="Z87" s="867"/>
    </row>
    <row r="88" spans="2:26" s="325" customFormat="1" ht="32.4" outlineLevel="1">
      <c r="B88" s="36"/>
      <c r="C88" s="262"/>
      <c r="D88" s="250"/>
      <c r="E88" s="94" t="s">
        <v>1085</v>
      </c>
      <c r="F88" s="85" t="s">
        <v>1350</v>
      </c>
      <c r="G88" s="85" t="s">
        <v>2146</v>
      </c>
      <c r="H88" s="85" t="s">
        <v>3035</v>
      </c>
      <c r="I88" s="65" t="s">
        <v>3654</v>
      </c>
      <c r="J88" s="26" t="s">
        <v>5682</v>
      </c>
      <c r="K88" s="864" t="str">
        <f t="shared" si="2"/>
        <v/>
      </c>
      <c r="L88" s="569"/>
      <c r="M88" s="449"/>
      <c r="N88" s="449"/>
      <c r="O88" s="449"/>
      <c r="P88" s="574"/>
      <c r="Q88" s="867"/>
      <c r="R88" s="867"/>
      <c r="S88" s="867"/>
      <c r="T88" s="867"/>
      <c r="U88" s="867"/>
      <c r="V88" s="867"/>
      <c r="W88" s="867"/>
      <c r="X88" s="867"/>
      <c r="Y88" s="867" t="str">
        <f t="shared" si="3"/>
        <v/>
      </c>
      <c r="Z88" s="867"/>
    </row>
    <row r="89" spans="2:26" s="325" customFormat="1" ht="32.4" outlineLevel="1">
      <c r="B89" s="36"/>
      <c r="C89" s="262"/>
      <c r="D89" s="250"/>
      <c r="E89" s="94" t="s">
        <v>1086</v>
      </c>
      <c r="F89" s="85" t="s">
        <v>1351</v>
      </c>
      <c r="G89" s="85" t="s">
        <v>2142</v>
      </c>
      <c r="H89" s="85" t="s">
        <v>3038</v>
      </c>
      <c r="I89" s="65" t="s">
        <v>3654</v>
      </c>
      <c r="J89" s="26" t="s">
        <v>5682</v>
      </c>
      <c r="K89" s="864" t="str">
        <f t="shared" si="2"/>
        <v/>
      </c>
      <c r="L89" s="569"/>
      <c r="M89" s="449"/>
      <c r="N89" s="449"/>
      <c r="O89" s="449"/>
      <c r="P89" s="574"/>
      <c r="Q89" s="867"/>
      <c r="R89" s="867"/>
      <c r="S89" s="867"/>
      <c r="T89" s="867"/>
      <c r="U89" s="867"/>
      <c r="V89" s="867"/>
      <c r="W89" s="867"/>
      <c r="X89" s="867"/>
      <c r="Y89" s="867" t="str">
        <f t="shared" si="3"/>
        <v/>
      </c>
      <c r="Z89" s="867"/>
    </row>
    <row r="90" spans="2:26" s="325" customFormat="1" ht="21.6" outlineLevel="1">
      <c r="B90" s="36"/>
      <c r="C90" s="262"/>
      <c r="D90" s="250"/>
      <c r="E90" s="94" t="s">
        <v>1087</v>
      </c>
      <c r="F90" s="85" t="s">
        <v>1352</v>
      </c>
      <c r="G90" s="85" t="s">
        <v>2143</v>
      </c>
      <c r="H90" s="85" t="s">
        <v>3038</v>
      </c>
      <c r="I90" s="65" t="s">
        <v>3654</v>
      </c>
      <c r="J90" s="26" t="s">
        <v>5682</v>
      </c>
      <c r="K90" s="864" t="str">
        <f t="shared" si="2"/>
        <v/>
      </c>
      <c r="L90" s="569"/>
      <c r="M90" s="449"/>
      <c r="N90" s="449"/>
      <c r="O90" s="449"/>
      <c r="P90" s="574"/>
      <c r="Q90" s="867"/>
      <c r="R90" s="867"/>
      <c r="S90" s="867"/>
      <c r="T90" s="867"/>
      <c r="U90" s="867"/>
      <c r="V90" s="867"/>
      <c r="W90" s="867"/>
      <c r="X90" s="867"/>
      <c r="Y90" s="867" t="str">
        <f t="shared" si="3"/>
        <v/>
      </c>
      <c r="Z90" s="867"/>
    </row>
    <row r="91" spans="2:26" s="325" customFormat="1" ht="21.6" outlineLevel="1">
      <c r="B91" s="36"/>
      <c r="C91" s="262"/>
      <c r="D91" s="250"/>
      <c r="E91" s="94" t="s">
        <v>2525</v>
      </c>
      <c r="F91" s="85" t="s">
        <v>1353</v>
      </c>
      <c r="G91" s="85" t="s">
        <v>2144</v>
      </c>
      <c r="H91" s="85" t="s">
        <v>3038</v>
      </c>
      <c r="I91" s="65" t="s">
        <v>3654</v>
      </c>
      <c r="J91" s="26" t="s">
        <v>5682</v>
      </c>
      <c r="K91" s="864" t="str">
        <f t="shared" si="2"/>
        <v/>
      </c>
      <c r="L91" s="569"/>
      <c r="M91" s="449"/>
      <c r="N91" s="449"/>
      <c r="O91" s="449"/>
      <c r="P91" s="574"/>
      <c r="Q91" s="867"/>
      <c r="R91" s="867"/>
      <c r="S91" s="867"/>
      <c r="T91" s="867"/>
      <c r="U91" s="867"/>
      <c r="V91" s="867"/>
      <c r="W91" s="867"/>
      <c r="X91" s="867"/>
      <c r="Y91" s="867" t="str">
        <f t="shared" si="3"/>
        <v/>
      </c>
      <c r="Z91" s="867"/>
    </row>
    <row r="92" spans="2:26" ht="43.2" outlineLevel="1">
      <c r="B92" s="36"/>
      <c r="C92" s="262"/>
      <c r="D92" s="251"/>
      <c r="E92" s="94" t="s">
        <v>2526</v>
      </c>
      <c r="F92" s="85" t="s">
        <v>4672</v>
      </c>
      <c r="G92" s="85" t="s">
        <v>2145</v>
      </c>
      <c r="H92" s="85" t="s">
        <v>3035</v>
      </c>
      <c r="I92" s="65" t="s">
        <v>3654</v>
      </c>
      <c r="J92" s="26" t="s">
        <v>5682</v>
      </c>
      <c r="K92" s="864" t="str">
        <f t="shared" si="2"/>
        <v/>
      </c>
      <c r="L92" s="580"/>
      <c r="M92" s="579"/>
      <c r="N92" s="579"/>
      <c r="O92" s="579"/>
      <c r="P92" s="581"/>
      <c r="Q92" s="867"/>
      <c r="R92" s="867"/>
      <c r="S92" s="867"/>
      <c r="T92" s="867"/>
      <c r="U92" s="867"/>
      <c r="V92" s="867"/>
      <c r="W92" s="867"/>
      <c r="X92" s="867"/>
      <c r="Y92" s="867" t="str">
        <f t="shared" si="3"/>
        <v/>
      </c>
      <c r="Z92" s="867"/>
    </row>
    <row r="93" spans="2:26" ht="64.8" outlineLevel="1">
      <c r="B93" s="36"/>
      <c r="C93" s="262"/>
      <c r="D93" s="74" t="s">
        <v>2806</v>
      </c>
      <c r="E93" s="63"/>
      <c r="F93" s="67" t="s">
        <v>2425</v>
      </c>
      <c r="G93" s="67" t="s">
        <v>2147</v>
      </c>
      <c r="H93" s="67" t="s">
        <v>3402</v>
      </c>
      <c r="I93" s="78" t="s">
        <v>3401</v>
      </c>
      <c r="J93" s="20" t="s">
        <v>5682</v>
      </c>
      <c r="K93" s="864" t="str">
        <f t="shared" si="2"/>
        <v/>
      </c>
      <c r="L93" s="576"/>
      <c r="M93" s="575"/>
      <c r="N93" s="575"/>
      <c r="O93" s="575"/>
      <c r="P93" s="577"/>
      <c r="Q93" s="867"/>
      <c r="R93" s="867"/>
      <c r="S93" s="867"/>
      <c r="T93" s="867"/>
      <c r="U93" s="867"/>
      <c r="V93" s="867"/>
      <c r="W93" s="867"/>
      <c r="X93" s="867"/>
      <c r="Y93" s="867" t="str">
        <f t="shared" si="3"/>
        <v/>
      </c>
      <c r="Z93" s="867"/>
    </row>
    <row r="94" spans="2:26" ht="32.4" outlineLevel="1">
      <c r="B94" s="36"/>
      <c r="C94" s="262"/>
      <c r="D94" s="250"/>
      <c r="E94" s="3" t="s">
        <v>1088</v>
      </c>
      <c r="F94" s="85" t="s">
        <v>2426</v>
      </c>
      <c r="G94" s="85" t="s">
        <v>2148</v>
      </c>
      <c r="H94" s="85" t="s">
        <v>3038</v>
      </c>
      <c r="I94" s="65" t="s">
        <v>3654</v>
      </c>
      <c r="J94" s="26" t="s">
        <v>5682</v>
      </c>
      <c r="K94" s="864" t="str">
        <f t="shared" si="2"/>
        <v/>
      </c>
      <c r="L94" s="569"/>
      <c r="M94" s="449"/>
      <c r="N94" s="449"/>
      <c r="O94" s="449"/>
      <c r="P94" s="574"/>
      <c r="Q94" s="867"/>
      <c r="R94" s="867"/>
      <c r="S94" s="867"/>
      <c r="T94" s="867"/>
      <c r="U94" s="867"/>
      <c r="V94" s="867"/>
      <c r="W94" s="867"/>
      <c r="X94" s="867"/>
      <c r="Y94" s="867" t="str">
        <f t="shared" si="3"/>
        <v/>
      </c>
      <c r="Z94" s="867"/>
    </row>
    <row r="95" spans="2:26" outlineLevel="1">
      <c r="B95" s="36"/>
      <c r="C95" s="262"/>
      <c r="D95" s="250"/>
      <c r="E95" s="3" t="s">
        <v>1738</v>
      </c>
      <c r="F95" s="85" t="s">
        <v>4673</v>
      </c>
      <c r="G95" s="85" t="s">
        <v>2149</v>
      </c>
      <c r="H95" s="85" t="s">
        <v>3038</v>
      </c>
      <c r="I95" s="65" t="s">
        <v>3654</v>
      </c>
      <c r="J95" s="26" t="s">
        <v>5682</v>
      </c>
      <c r="K95" s="864" t="str">
        <f t="shared" si="2"/>
        <v/>
      </c>
      <c r="L95" s="569"/>
      <c r="M95" s="449"/>
      <c r="N95" s="449"/>
      <c r="O95" s="449"/>
      <c r="P95" s="574"/>
      <c r="Q95" s="867"/>
      <c r="R95" s="867"/>
      <c r="S95" s="867"/>
      <c r="T95" s="867"/>
      <c r="U95" s="867"/>
      <c r="V95" s="867"/>
      <c r="W95" s="867"/>
      <c r="X95" s="867"/>
      <c r="Y95" s="867" t="str">
        <f t="shared" si="3"/>
        <v/>
      </c>
      <c r="Z95" s="867"/>
    </row>
    <row r="96" spans="2:26" ht="21.6" outlineLevel="1">
      <c r="B96" s="36"/>
      <c r="C96" s="262"/>
      <c r="D96" s="250"/>
      <c r="E96" s="3" t="s">
        <v>1739</v>
      </c>
      <c r="F96" s="85" t="s">
        <v>4674</v>
      </c>
      <c r="G96" s="85" t="s">
        <v>2150</v>
      </c>
      <c r="H96" s="85" t="s">
        <v>3038</v>
      </c>
      <c r="I96" s="65" t="s">
        <v>3654</v>
      </c>
      <c r="J96" s="26" t="s">
        <v>5682</v>
      </c>
      <c r="K96" s="864" t="str">
        <f t="shared" si="2"/>
        <v/>
      </c>
      <c r="L96" s="569"/>
      <c r="M96" s="449"/>
      <c r="N96" s="449"/>
      <c r="O96" s="449"/>
      <c r="P96" s="574"/>
      <c r="Q96" s="867"/>
      <c r="R96" s="867"/>
      <c r="S96" s="867"/>
      <c r="T96" s="867"/>
      <c r="U96" s="867"/>
      <c r="V96" s="867"/>
      <c r="W96" s="867"/>
      <c r="X96" s="867"/>
      <c r="Y96" s="867" t="str">
        <f t="shared" si="3"/>
        <v/>
      </c>
      <c r="Z96" s="867"/>
    </row>
    <row r="97" spans="2:26" ht="54" outlineLevel="1">
      <c r="B97" s="36"/>
      <c r="C97" s="262"/>
      <c r="D97" s="250"/>
      <c r="E97" s="3" t="s">
        <v>2527</v>
      </c>
      <c r="F97" s="85" t="s">
        <v>4675</v>
      </c>
      <c r="G97" s="85" t="s">
        <v>2151</v>
      </c>
      <c r="H97" s="85" t="s">
        <v>3038</v>
      </c>
      <c r="I97" s="65" t="s">
        <v>3654</v>
      </c>
      <c r="J97" s="26" t="s">
        <v>5682</v>
      </c>
      <c r="K97" s="864" t="str">
        <f t="shared" si="2"/>
        <v/>
      </c>
      <c r="L97" s="569"/>
      <c r="M97" s="449"/>
      <c r="N97" s="449"/>
      <c r="O97" s="449"/>
      <c r="P97" s="574"/>
      <c r="Q97" s="867"/>
      <c r="R97" s="867"/>
      <c r="S97" s="867"/>
      <c r="T97" s="867"/>
      <c r="U97" s="867"/>
      <c r="V97" s="867"/>
      <c r="W97" s="867"/>
      <c r="X97" s="867"/>
      <c r="Y97" s="867" t="str">
        <f t="shared" si="3"/>
        <v/>
      </c>
      <c r="Z97" s="867"/>
    </row>
    <row r="98" spans="2:26" ht="32.4" outlineLevel="1">
      <c r="B98" s="36"/>
      <c r="C98" s="262"/>
      <c r="D98" s="109" t="s">
        <v>2528</v>
      </c>
      <c r="E98" s="107"/>
      <c r="F98" s="85" t="s">
        <v>2427</v>
      </c>
      <c r="G98" s="85" t="s">
        <v>2152</v>
      </c>
      <c r="H98" s="85" t="s">
        <v>3035</v>
      </c>
      <c r="I98" s="65" t="s">
        <v>3654</v>
      </c>
      <c r="J98" s="26" t="s">
        <v>5682</v>
      </c>
      <c r="K98" s="864" t="str">
        <f t="shared" si="2"/>
        <v/>
      </c>
      <c r="L98" s="569"/>
      <c r="M98" s="449"/>
      <c r="N98" s="449"/>
      <c r="O98" s="449"/>
      <c r="P98" s="574"/>
      <c r="Q98" s="867"/>
      <c r="R98" s="867"/>
      <c r="S98" s="867"/>
      <c r="T98" s="867"/>
      <c r="U98" s="867"/>
      <c r="V98" s="867"/>
      <c r="W98" s="867"/>
      <c r="X98" s="867"/>
      <c r="Y98" s="867" t="str">
        <f t="shared" si="3"/>
        <v/>
      </c>
      <c r="Z98" s="867"/>
    </row>
    <row r="99" spans="2:26" ht="21.6" outlineLevel="1">
      <c r="B99" s="36"/>
      <c r="C99" s="263" t="s">
        <v>3041</v>
      </c>
      <c r="D99" s="94" t="s">
        <v>1089</v>
      </c>
      <c r="E99" s="3"/>
      <c r="F99" s="85" t="s">
        <v>2428</v>
      </c>
      <c r="G99" s="85" t="s">
        <v>2153</v>
      </c>
      <c r="H99" s="85" t="s">
        <v>3035</v>
      </c>
      <c r="I99" s="65" t="s">
        <v>3654</v>
      </c>
      <c r="J99" s="26" t="s">
        <v>5682</v>
      </c>
      <c r="K99" s="864" t="str">
        <f t="shared" si="2"/>
        <v/>
      </c>
      <c r="L99" s="569"/>
      <c r="M99" s="449"/>
      <c r="N99" s="449"/>
      <c r="O99" s="449"/>
      <c r="P99" s="574"/>
      <c r="Q99" s="867"/>
      <c r="R99" s="867"/>
      <c r="S99" s="867"/>
      <c r="T99" s="867"/>
      <c r="U99" s="867"/>
      <c r="V99" s="867"/>
      <c r="W99" s="867"/>
      <c r="X99" s="867"/>
      <c r="Y99" s="867" t="str">
        <f t="shared" si="3"/>
        <v/>
      </c>
      <c r="Z99" s="867"/>
    </row>
    <row r="100" spans="2:26" ht="43.2" outlineLevel="1">
      <c r="B100" s="36"/>
      <c r="C100" s="262"/>
      <c r="D100" s="94" t="s">
        <v>1090</v>
      </c>
      <c r="E100" s="3"/>
      <c r="F100" s="85" t="s">
        <v>2429</v>
      </c>
      <c r="G100" s="85" t="s">
        <v>2154</v>
      </c>
      <c r="H100" s="85" t="s">
        <v>3035</v>
      </c>
      <c r="I100" s="65" t="s">
        <v>3654</v>
      </c>
      <c r="J100" s="26" t="s">
        <v>5682</v>
      </c>
      <c r="K100" s="864" t="str">
        <f t="shared" si="2"/>
        <v/>
      </c>
      <c r="L100" s="569"/>
      <c r="M100" s="449"/>
      <c r="N100" s="449"/>
      <c r="O100" s="449"/>
      <c r="P100" s="574"/>
      <c r="Q100" s="867"/>
      <c r="R100" s="867"/>
      <c r="S100" s="867"/>
      <c r="T100" s="867"/>
      <c r="U100" s="867"/>
      <c r="V100" s="867"/>
      <c r="W100" s="867"/>
      <c r="X100" s="867"/>
      <c r="Y100" s="867" t="str">
        <f t="shared" si="3"/>
        <v/>
      </c>
      <c r="Z100" s="867"/>
    </row>
    <row r="101" spans="2:26" ht="43.2" outlineLevel="1">
      <c r="B101" s="36"/>
      <c r="C101" s="262"/>
      <c r="D101" s="94" t="s">
        <v>1091</v>
      </c>
      <c r="E101" s="3"/>
      <c r="F101" s="85" t="s">
        <v>4676</v>
      </c>
      <c r="G101" s="85" t="s">
        <v>2167</v>
      </c>
      <c r="H101" s="85" t="s">
        <v>3035</v>
      </c>
      <c r="I101" s="65" t="s">
        <v>3654</v>
      </c>
      <c r="J101" s="26" t="s">
        <v>5682</v>
      </c>
      <c r="K101" s="864" t="str">
        <f t="shared" si="2"/>
        <v/>
      </c>
      <c r="L101" s="569"/>
      <c r="M101" s="449"/>
      <c r="N101" s="449"/>
      <c r="O101" s="449"/>
      <c r="P101" s="574"/>
      <c r="Q101" s="867"/>
      <c r="R101" s="867"/>
      <c r="S101" s="867"/>
      <c r="T101" s="867"/>
      <c r="U101" s="867"/>
      <c r="V101" s="867"/>
      <c r="W101" s="867"/>
      <c r="X101" s="867"/>
      <c r="Y101" s="867" t="str">
        <f t="shared" si="3"/>
        <v/>
      </c>
      <c r="Z101" s="867"/>
    </row>
    <row r="102" spans="2:26" ht="30" customHeight="1" outlineLevel="1">
      <c r="B102" s="36"/>
      <c r="C102" s="262"/>
      <c r="D102" s="94" t="s">
        <v>1092</v>
      </c>
      <c r="E102" s="3"/>
      <c r="F102" s="85" t="s">
        <v>4677</v>
      </c>
      <c r="G102" s="85" t="s">
        <v>2155</v>
      </c>
      <c r="H102" s="85" t="s">
        <v>3035</v>
      </c>
      <c r="I102" s="65" t="s">
        <v>3654</v>
      </c>
      <c r="J102" s="26" t="s">
        <v>5682</v>
      </c>
      <c r="K102" s="864" t="str">
        <f t="shared" si="2"/>
        <v/>
      </c>
      <c r="L102" s="569"/>
      <c r="M102" s="449"/>
      <c r="N102" s="449"/>
      <c r="O102" s="449"/>
      <c r="P102" s="574"/>
      <c r="Q102" s="867"/>
      <c r="R102" s="867"/>
      <c r="S102" s="867"/>
      <c r="T102" s="867"/>
      <c r="U102" s="867"/>
      <c r="V102" s="867"/>
      <c r="W102" s="867"/>
      <c r="X102" s="867"/>
      <c r="Y102" s="867" t="str">
        <f t="shared" si="3"/>
        <v/>
      </c>
      <c r="Z102" s="867"/>
    </row>
    <row r="103" spans="2:26" ht="32.4" outlineLevel="1">
      <c r="B103" s="36"/>
      <c r="C103" s="262"/>
      <c r="D103" s="94" t="s">
        <v>1093</v>
      </c>
      <c r="E103" s="3"/>
      <c r="F103" s="85" t="s">
        <v>4678</v>
      </c>
      <c r="G103" s="85" t="s">
        <v>2156</v>
      </c>
      <c r="H103" s="85" t="s">
        <v>3035</v>
      </c>
      <c r="I103" s="65" t="s">
        <v>3654</v>
      </c>
      <c r="J103" s="26" t="s">
        <v>5682</v>
      </c>
      <c r="K103" s="864" t="str">
        <f t="shared" si="2"/>
        <v/>
      </c>
      <c r="L103" s="569"/>
      <c r="M103" s="449"/>
      <c r="N103" s="449"/>
      <c r="O103" s="449"/>
      <c r="P103" s="574"/>
      <c r="Q103" s="867"/>
      <c r="R103" s="867"/>
      <c r="S103" s="867"/>
      <c r="T103" s="867"/>
      <c r="U103" s="867"/>
      <c r="V103" s="867"/>
      <c r="W103" s="867"/>
      <c r="X103" s="867"/>
      <c r="Y103" s="867" t="str">
        <f t="shared" si="3"/>
        <v/>
      </c>
      <c r="Z103" s="867"/>
    </row>
    <row r="104" spans="2:26" ht="21.6" outlineLevel="1">
      <c r="B104" s="36"/>
      <c r="C104" s="262"/>
      <c r="D104" s="94" t="s">
        <v>1094</v>
      </c>
      <c r="E104" s="3"/>
      <c r="F104" s="85" t="s">
        <v>4679</v>
      </c>
      <c r="G104" s="85" t="s">
        <v>2157</v>
      </c>
      <c r="H104" s="85" t="s">
        <v>3035</v>
      </c>
      <c r="I104" s="65" t="s">
        <v>3654</v>
      </c>
      <c r="J104" s="26" t="s">
        <v>5682</v>
      </c>
      <c r="K104" s="864" t="str">
        <f t="shared" si="2"/>
        <v/>
      </c>
      <c r="L104" s="569"/>
      <c r="M104" s="449"/>
      <c r="N104" s="449"/>
      <c r="O104" s="449"/>
      <c r="P104" s="574"/>
      <c r="Q104" s="867"/>
      <c r="R104" s="867"/>
      <c r="S104" s="867"/>
      <c r="T104" s="867"/>
      <c r="U104" s="867"/>
      <c r="V104" s="867"/>
      <c r="W104" s="867"/>
      <c r="X104" s="867"/>
      <c r="Y104" s="867" t="str">
        <f t="shared" si="3"/>
        <v/>
      </c>
      <c r="Z104" s="867"/>
    </row>
    <row r="105" spans="2:26" ht="32.4" outlineLevel="1">
      <c r="B105" s="36"/>
      <c r="C105" s="262"/>
      <c r="D105" s="94" t="s">
        <v>1095</v>
      </c>
      <c r="E105" s="3"/>
      <c r="F105" s="85" t="s">
        <v>4680</v>
      </c>
      <c r="G105" s="85" t="s">
        <v>2158</v>
      </c>
      <c r="H105" s="85" t="s">
        <v>3035</v>
      </c>
      <c r="I105" s="65" t="s">
        <v>3654</v>
      </c>
      <c r="J105" s="26" t="s">
        <v>5682</v>
      </c>
      <c r="K105" s="864" t="str">
        <f t="shared" si="2"/>
        <v/>
      </c>
      <c r="L105" s="569"/>
      <c r="M105" s="449"/>
      <c r="N105" s="449"/>
      <c r="O105" s="449"/>
      <c r="P105" s="574"/>
      <c r="Q105" s="867"/>
      <c r="R105" s="867"/>
      <c r="S105" s="867"/>
      <c r="T105" s="867"/>
      <c r="U105" s="867"/>
      <c r="V105" s="867"/>
      <c r="W105" s="867"/>
      <c r="X105" s="867"/>
      <c r="Y105" s="867" t="str">
        <f t="shared" si="3"/>
        <v/>
      </c>
      <c r="Z105" s="867"/>
    </row>
    <row r="106" spans="2:26" ht="32.4" outlineLevel="1">
      <c r="B106" s="36"/>
      <c r="C106" s="262"/>
      <c r="D106" s="94" t="s">
        <v>1096</v>
      </c>
      <c r="E106" s="3"/>
      <c r="F106" s="85" t="s">
        <v>4681</v>
      </c>
      <c r="G106" s="85" t="s">
        <v>2159</v>
      </c>
      <c r="H106" s="85" t="s">
        <v>3035</v>
      </c>
      <c r="I106" s="65" t="s">
        <v>3654</v>
      </c>
      <c r="J106" s="26" t="s">
        <v>5682</v>
      </c>
      <c r="K106" s="864" t="str">
        <f t="shared" si="2"/>
        <v/>
      </c>
      <c r="L106" s="569"/>
      <c r="M106" s="449"/>
      <c r="N106" s="449"/>
      <c r="O106" s="449"/>
      <c r="P106" s="574"/>
      <c r="Q106" s="867"/>
      <c r="R106" s="867"/>
      <c r="S106" s="867"/>
      <c r="T106" s="867"/>
      <c r="U106" s="867"/>
      <c r="V106" s="867"/>
      <c r="W106" s="867"/>
      <c r="X106" s="867"/>
      <c r="Y106" s="867" t="str">
        <f t="shared" si="3"/>
        <v/>
      </c>
      <c r="Z106" s="867"/>
    </row>
    <row r="107" spans="2:26" ht="21.6" outlineLevel="1">
      <c r="B107" s="36"/>
      <c r="C107" s="262"/>
      <c r="D107" s="94" t="s">
        <v>1097</v>
      </c>
      <c r="E107" s="3"/>
      <c r="F107" s="85" t="s">
        <v>4682</v>
      </c>
      <c r="G107" s="85" t="s">
        <v>2160</v>
      </c>
      <c r="H107" s="85" t="s">
        <v>3035</v>
      </c>
      <c r="I107" s="65" t="s">
        <v>3654</v>
      </c>
      <c r="J107" s="26" t="s">
        <v>5682</v>
      </c>
      <c r="K107" s="864" t="str">
        <f t="shared" si="2"/>
        <v/>
      </c>
      <c r="L107" s="569"/>
      <c r="M107" s="449"/>
      <c r="N107" s="449"/>
      <c r="O107" s="449"/>
      <c r="P107" s="574"/>
      <c r="Q107" s="867"/>
      <c r="R107" s="867"/>
      <c r="S107" s="867"/>
      <c r="T107" s="867"/>
      <c r="U107" s="867"/>
      <c r="V107" s="867"/>
      <c r="W107" s="867"/>
      <c r="X107" s="867"/>
      <c r="Y107" s="867" t="str">
        <f t="shared" si="3"/>
        <v/>
      </c>
      <c r="Z107" s="867"/>
    </row>
    <row r="108" spans="2:26" ht="32.4" outlineLevel="1">
      <c r="B108" s="36"/>
      <c r="C108" s="262"/>
      <c r="D108" s="94" t="s">
        <v>1098</v>
      </c>
      <c r="E108" s="3"/>
      <c r="F108" s="85" t="s">
        <v>4683</v>
      </c>
      <c r="G108" s="85" t="s">
        <v>2161</v>
      </c>
      <c r="H108" s="85" t="s">
        <v>3035</v>
      </c>
      <c r="I108" s="65" t="s">
        <v>3654</v>
      </c>
      <c r="J108" s="26" t="s">
        <v>5682</v>
      </c>
      <c r="K108" s="864" t="str">
        <f t="shared" si="2"/>
        <v/>
      </c>
      <c r="L108" s="569"/>
      <c r="M108" s="449"/>
      <c r="N108" s="449"/>
      <c r="O108" s="449"/>
      <c r="P108" s="574"/>
      <c r="Q108" s="867"/>
      <c r="R108" s="867"/>
      <c r="S108" s="867"/>
      <c r="T108" s="867"/>
      <c r="U108" s="867"/>
      <c r="V108" s="867"/>
      <c r="W108" s="867"/>
      <c r="X108" s="867"/>
      <c r="Y108" s="867" t="str">
        <f t="shared" si="3"/>
        <v/>
      </c>
      <c r="Z108" s="867"/>
    </row>
    <row r="109" spans="2:26" ht="32.4" outlineLevel="1">
      <c r="B109" s="36"/>
      <c r="C109" s="262"/>
      <c r="D109" s="94" t="s">
        <v>1099</v>
      </c>
      <c r="E109" s="3"/>
      <c r="F109" s="85" t="s">
        <v>4684</v>
      </c>
      <c r="G109" s="85" t="s">
        <v>2162</v>
      </c>
      <c r="H109" s="85" t="s">
        <v>3035</v>
      </c>
      <c r="I109" s="65" t="s">
        <v>3654</v>
      </c>
      <c r="J109" s="26" t="s">
        <v>5682</v>
      </c>
      <c r="K109" s="864" t="str">
        <f t="shared" si="2"/>
        <v/>
      </c>
      <c r="L109" s="569"/>
      <c r="M109" s="449"/>
      <c r="N109" s="449"/>
      <c r="O109" s="449"/>
      <c r="P109" s="574"/>
      <c r="Q109" s="867"/>
      <c r="R109" s="867"/>
      <c r="S109" s="867"/>
      <c r="T109" s="867"/>
      <c r="U109" s="867"/>
      <c r="V109" s="867"/>
      <c r="W109" s="867"/>
      <c r="X109" s="867"/>
      <c r="Y109" s="867" t="str">
        <f t="shared" si="3"/>
        <v/>
      </c>
      <c r="Z109" s="867"/>
    </row>
    <row r="110" spans="2:26" ht="32.4" outlineLevel="1">
      <c r="B110" s="36"/>
      <c r="C110" s="262"/>
      <c r="D110" s="94" t="s">
        <v>1100</v>
      </c>
      <c r="E110" s="3"/>
      <c r="F110" s="85" t="s">
        <v>4685</v>
      </c>
      <c r="G110" s="85" t="s">
        <v>2163</v>
      </c>
      <c r="H110" s="85" t="s">
        <v>3035</v>
      </c>
      <c r="I110" s="65" t="s">
        <v>3654</v>
      </c>
      <c r="J110" s="26" t="s">
        <v>5682</v>
      </c>
      <c r="K110" s="864" t="str">
        <f t="shared" si="2"/>
        <v/>
      </c>
      <c r="L110" s="569"/>
      <c r="M110" s="449"/>
      <c r="N110" s="449"/>
      <c r="O110" s="449"/>
      <c r="P110" s="574"/>
      <c r="Q110" s="867"/>
      <c r="R110" s="867"/>
      <c r="S110" s="867"/>
      <c r="T110" s="867"/>
      <c r="U110" s="867"/>
      <c r="V110" s="867"/>
      <c r="W110" s="867"/>
      <c r="X110" s="867"/>
      <c r="Y110" s="867" t="str">
        <f t="shared" si="3"/>
        <v/>
      </c>
      <c r="Z110" s="867"/>
    </row>
    <row r="111" spans="2:26" ht="32.4" outlineLevel="1">
      <c r="B111" s="36"/>
      <c r="C111" s="262"/>
      <c r="D111" s="94" t="s">
        <v>1101</v>
      </c>
      <c r="E111" s="3"/>
      <c r="F111" s="85" t="s">
        <v>4686</v>
      </c>
      <c r="G111" s="85" t="s">
        <v>2164</v>
      </c>
      <c r="H111" s="85" t="s">
        <v>3035</v>
      </c>
      <c r="I111" s="65" t="s">
        <v>3654</v>
      </c>
      <c r="J111" s="26" t="s">
        <v>5682</v>
      </c>
      <c r="K111" s="864" t="str">
        <f t="shared" si="2"/>
        <v/>
      </c>
      <c r="L111" s="569"/>
      <c r="M111" s="449"/>
      <c r="N111" s="449"/>
      <c r="O111" s="449"/>
      <c r="P111" s="574"/>
      <c r="Q111" s="867"/>
      <c r="R111" s="867"/>
      <c r="S111" s="867"/>
      <c r="T111" s="867"/>
      <c r="U111" s="867"/>
      <c r="V111" s="867"/>
      <c r="W111" s="867"/>
      <c r="X111" s="867"/>
      <c r="Y111" s="867" t="str">
        <f t="shared" si="3"/>
        <v/>
      </c>
      <c r="Z111" s="867"/>
    </row>
    <row r="112" spans="2:26" ht="21.6" outlineLevel="1">
      <c r="B112" s="36"/>
      <c r="C112" s="262"/>
      <c r="D112" s="94" t="s">
        <v>1102</v>
      </c>
      <c r="E112" s="3"/>
      <c r="F112" s="85" t="s">
        <v>4687</v>
      </c>
      <c r="G112" s="85" t="s">
        <v>2165</v>
      </c>
      <c r="H112" s="85" t="s">
        <v>3035</v>
      </c>
      <c r="I112" s="65" t="s">
        <v>3654</v>
      </c>
      <c r="J112" s="26" t="s">
        <v>5682</v>
      </c>
      <c r="K112" s="864" t="str">
        <f t="shared" si="2"/>
        <v/>
      </c>
      <c r="L112" s="569"/>
      <c r="M112" s="449"/>
      <c r="N112" s="449"/>
      <c r="O112" s="449"/>
      <c r="P112" s="574"/>
      <c r="Q112" s="867"/>
      <c r="R112" s="867"/>
      <c r="S112" s="867"/>
      <c r="T112" s="867"/>
      <c r="U112" s="867"/>
      <c r="V112" s="867"/>
      <c r="W112" s="867"/>
      <c r="X112" s="867"/>
      <c r="Y112" s="867" t="str">
        <f t="shared" si="3"/>
        <v/>
      </c>
      <c r="Z112" s="867"/>
    </row>
    <row r="113" spans="2:26" ht="43.2" outlineLevel="1">
      <c r="B113" s="36"/>
      <c r="C113" s="262"/>
      <c r="D113" s="94" t="s">
        <v>1103</v>
      </c>
      <c r="E113" s="3"/>
      <c r="F113" s="85" t="s">
        <v>4688</v>
      </c>
      <c r="G113" s="85" t="s">
        <v>2166</v>
      </c>
      <c r="H113" s="85" t="s">
        <v>3035</v>
      </c>
      <c r="I113" s="65" t="s">
        <v>3654</v>
      </c>
      <c r="J113" s="26" t="s">
        <v>5682</v>
      </c>
      <c r="K113" s="864" t="str">
        <f t="shared" si="2"/>
        <v/>
      </c>
      <c r="L113" s="569"/>
      <c r="M113" s="449"/>
      <c r="N113" s="449"/>
      <c r="O113" s="449"/>
      <c r="P113" s="574"/>
      <c r="Q113" s="867"/>
      <c r="R113" s="867"/>
      <c r="S113" s="867"/>
      <c r="T113" s="867"/>
      <c r="U113" s="867"/>
      <c r="V113" s="867"/>
      <c r="W113" s="867"/>
      <c r="X113" s="867"/>
      <c r="Y113" s="867" t="str">
        <f t="shared" si="3"/>
        <v/>
      </c>
      <c r="Z113" s="867"/>
    </row>
    <row r="114" spans="2:26" ht="43.2" outlineLevel="1">
      <c r="B114" s="36"/>
      <c r="C114" s="262"/>
      <c r="D114" s="94" t="s">
        <v>1104</v>
      </c>
      <c r="E114" s="3"/>
      <c r="F114" s="85" t="s">
        <v>4689</v>
      </c>
      <c r="G114" s="85" t="s">
        <v>2168</v>
      </c>
      <c r="H114" s="85" t="s">
        <v>3035</v>
      </c>
      <c r="I114" s="65" t="s">
        <v>3654</v>
      </c>
      <c r="J114" s="26" t="s">
        <v>5682</v>
      </c>
      <c r="K114" s="864" t="str">
        <f t="shared" si="2"/>
        <v/>
      </c>
      <c r="L114" s="569"/>
      <c r="M114" s="449"/>
      <c r="N114" s="449"/>
      <c r="O114" s="449"/>
      <c r="P114" s="574"/>
      <c r="Q114" s="867"/>
      <c r="R114" s="867"/>
      <c r="S114" s="867"/>
      <c r="T114" s="867"/>
      <c r="U114" s="867"/>
      <c r="V114" s="867"/>
      <c r="W114" s="867"/>
      <c r="X114" s="867"/>
      <c r="Y114" s="867" t="str">
        <f t="shared" si="3"/>
        <v/>
      </c>
      <c r="Z114" s="867"/>
    </row>
    <row r="115" spans="2:26" ht="30" customHeight="1" outlineLevel="1">
      <c r="B115" s="36"/>
      <c r="C115" s="262"/>
      <c r="D115" s="94" t="s">
        <v>2529</v>
      </c>
      <c r="E115" s="3"/>
      <c r="F115" s="85" t="s">
        <v>4690</v>
      </c>
      <c r="G115" s="85" t="s">
        <v>2169</v>
      </c>
      <c r="H115" s="85" t="s">
        <v>3035</v>
      </c>
      <c r="I115" s="65" t="s">
        <v>3654</v>
      </c>
      <c r="J115" s="26" t="s">
        <v>5682</v>
      </c>
      <c r="K115" s="864" t="str">
        <f t="shared" si="2"/>
        <v/>
      </c>
      <c r="L115" s="569"/>
      <c r="M115" s="449"/>
      <c r="N115" s="449"/>
      <c r="O115" s="449"/>
      <c r="P115" s="574"/>
      <c r="Q115" s="867"/>
      <c r="R115" s="867"/>
      <c r="S115" s="867"/>
      <c r="T115" s="867"/>
      <c r="U115" s="867"/>
      <c r="V115" s="867"/>
      <c r="W115" s="867"/>
      <c r="X115" s="867"/>
      <c r="Y115" s="867" t="str">
        <f t="shared" si="3"/>
        <v/>
      </c>
      <c r="Z115" s="867"/>
    </row>
    <row r="116" spans="2:26" ht="32.4" outlineLevel="1">
      <c r="B116" s="36"/>
      <c r="C116" s="262"/>
      <c r="D116" s="94" t="s">
        <v>2530</v>
      </c>
      <c r="E116" s="3"/>
      <c r="F116" s="85" t="s">
        <v>4691</v>
      </c>
      <c r="G116" s="85" t="s">
        <v>2170</v>
      </c>
      <c r="H116" s="85" t="s">
        <v>3035</v>
      </c>
      <c r="I116" s="65" t="s">
        <v>3654</v>
      </c>
      <c r="J116" s="26" t="s">
        <v>5682</v>
      </c>
      <c r="K116" s="864" t="str">
        <f t="shared" si="2"/>
        <v/>
      </c>
      <c r="L116" s="569"/>
      <c r="M116" s="449"/>
      <c r="N116" s="449"/>
      <c r="O116" s="449"/>
      <c r="P116" s="574"/>
      <c r="Q116" s="867"/>
      <c r="R116" s="867"/>
      <c r="S116" s="867"/>
      <c r="T116" s="867"/>
      <c r="U116" s="867"/>
      <c r="V116" s="867"/>
      <c r="W116" s="867"/>
      <c r="X116" s="867"/>
      <c r="Y116" s="867" t="str">
        <f t="shared" si="3"/>
        <v/>
      </c>
      <c r="Z116" s="867"/>
    </row>
    <row r="117" spans="2:26" ht="21.6" outlineLevel="1">
      <c r="B117" s="36"/>
      <c r="C117" s="262"/>
      <c r="D117" s="94" t="s">
        <v>2531</v>
      </c>
      <c r="E117" s="3"/>
      <c r="F117" s="85" t="s">
        <v>4692</v>
      </c>
      <c r="G117" s="85" t="s">
        <v>2171</v>
      </c>
      <c r="H117" s="85" t="s">
        <v>3035</v>
      </c>
      <c r="I117" s="65" t="s">
        <v>3654</v>
      </c>
      <c r="J117" s="26" t="s">
        <v>5682</v>
      </c>
      <c r="K117" s="864" t="str">
        <f t="shared" si="2"/>
        <v/>
      </c>
      <c r="L117" s="569"/>
      <c r="M117" s="449"/>
      <c r="N117" s="449"/>
      <c r="O117" s="449"/>
      <c r="P117" s="574"/>
      <c r="Q117" s="867"/>
      <c r="R117" s="867"/>
      <c r="S117" s="867"/>
      <c r="T117" s="867"/>
      <c r="U117" s="867"/>
      <c r="V117" s="867"/>
      <c r="W117" s="867"/>
      <c r="X117" s="867"/>
      <c r="Y117" s="867" t="str">
        <f t="shared" si="3"/>
        <v/>
      </c>
      <c r="Z117" s="867"/>
    </row>
    <row r="118" spans="2:26" ht="32.4" outlineLevel="1">
      <c r="B118" s="36"/>
      <c r="C118" s="262"/>
      <c r="D118" s="94" t="s">
        <v>2532</v>
      </c>
      <c r="E118" s="3"/>
      <c r="F118" s="85" t="s">
        <v>4693</v>
      </c>
      <c r="G118" s="85" t="s">
        <v>2172</v>
      </c>
      <c r="H118" s="85" t="s">
        <v>3035</v>
      </c>
      <c r="I118" s="65" t="s">
        <v>3654</v>
      </c>
      <c r="J118" s="26" t="s">
        <v>5682</v>
      </c>
      <c r="K118" s="864" t="str">
        <f t="shared" si="2"/>
        <v/>
      </c>
      <c r="L118" s="569"/>
      <c r="M118" s="449"/>
      <c r="N118" s="449"/>
      <c r="O118" s="449"/>
      <c r="P118" s="574"/>
      <c r="Q118" s="867"/>
      <c r="R118" s="867"/>
      <c r="S118" s="867"/>
      <c r="T118" s="867"/>
      <c r="U118" s="867"/>
      <c r="V118" s="867"/>
      <c r="W118" s="867"/>
      <c r="X118" s="867"/>
      <c r="Y118" s="867" t="str">
        <f t="shared" si="3"/>
        <v/>
      </c>
      <c r="Z118" s="867"/>
    </row>
    <row r="119" spans="2:26" ht="32.4" outlineLevel="1">
      <c r="B119" s="36"/>
      <c r="C119" s="262"/>
      <c r="D119" s="94" t="s">
        <v>2533</v>
      </c>
      <c r="E119" s="3"/>
      <c r="F119" s="85" t="s">
        <v>4694</v>
      </c>
      <c r="G119" s="85" t="s">
        <v>2173</v>
      </c>
      <c r="H119" s="85" t="s">
        <v>3035</v>
      </c>
      <c r="I119" s="65" t="s">
        <v>3654</v>
      </c>
      <c r="J119" s="26" t="s">
        <v>5682</v>
      </c>
      <c r="K119" s="864" t="str">
        <f t="shared" si="2"/>
        <v/>
      </c>
      <c r="L119" s="569"/>
      <c r="M119" s="449"/>
      <c r="N119" s="449"/>
      <c r="O119" s="449"/>
      <c r="P119" s="574"/>
      <c r="Q119" s="867"/>
      <c r="R119" s="867"/>
      <c r="S119" s="867"/>
      <c r="T119" s="867"/>
      <c r="U119" s="867"/>
      <c r="V119" s="867"/>
      <c r="W119" s="867"/>
      <c r="X119" s="867"/>
      <c r="Y119" s="867" t="str">
        <f t="shared" si="3"/>
        <v/>
      </c>
      <c r="Z119" s="867"/>
    </row>
    <row r="120" spans="2:26" ht="21.6" outlineLevel="1">
      <c r="B120" s="36"/>
      <c r="C120" s="262"/>
      <c r="D120" s="94" t="s">
        <v>2534</v>
      </c>
      <c r="E120" s="3"/>
      <c r="F120" s="85" t="s">
        <v>4695</v>
      </c>
      <c r="G120" s="85" t="s">
        <v>2174</v>
      </c>
      <c r="H120" s="85" t="s">
        <v>3035</v>
      </c>
      <c r="I120" s="65" t="s">
        <v>3654</v>
      </c>
      <c r="J120" s="26" t="s">
        <v>5682</v>
      </c>
      <c r="K120" s="864" t="str">
        <f t="shared" si="2"/>
        <v/>
      </c>
      <c r="L120" s="569"/>
      <c r="M120" s="449"/>
      <c r="N120" s="449"/>
      <c r="O120" s="449"/>
      <c r="P120" s="574"/>
      <c r="Q120" s="867"/>
      <c r="R120" s="867"/>
      <c r="S120" s="867"/>
      <c r="T120" s="867"/>
      <c r="U120" s="867"/>
      <c r="V120" s="867"/>
      <c r="W120" s="867"/>
      <c r="X120" s="867"/>
      <c r="Y120" s="867" t="str">
        <f t="shared" si="3"/>
        <v/>
      </c>
      <c r="Z120" s="867"/>
    </row>
    <row r="121" spans="2:26" ht="32.4" outlineLevel="1">
      <c r="B121" s="36"/>
      <c r="C121" s="262"/>
      <c r="D121" s="94" t="s">
        <v>2535</v>
      </c>
      <c r="E121" s="3"/>
      <c r="F121" s="85" t="s">
        <v>4696</v>
      </c>
      <c r="G121" s="85" t="s">
        <v>2175</v>
      </c>
      <c r="H121" s="85" t="s">
        <v>3035</v>
      </c>
      <c r="I121" s="65" t="s">
        <v>3654</v>
      </c>
      <c r="J121" s="26" t="s">
        <v>5682</v>
      </c>
      <c r="K121" s="864" t="str">
        <f t="shared" si="2"/>
        <v/>
      </c>
      <c r="L121" s="569"/>
      <c r="M121" s="449"/>
      <c r="N121" s="449"/>
      <c r="O121" s="449"/>
      <c r="P121" s="574"/>
      <c r="Q121" s="867"/>
      <c r="R121" s="867"/>
      <c r="S121" s="867"/>
      <c r="T121" s="867"/>
      <c r="U121" s="867"/>
      <c r="V121" s="867"/>
      <c r="W121" s="867"/>
      <c r="X121" s="867"/>
      <c r="Y121" s="867" t="str">
        <f t="shared" si="3"/>
        <v/>
      </c>
      <c r="Z121" s="867"/>
    </row>
    <row r="122" spans="2:26" ht="32.4" outlineLevel="1">
      <c r="B122" s="36"/>
      <c r="C122" s="262"/>
      <c r="D122" s="94" t="s">
        <v>2536</v>
      </c>
      <c r="E122" s="3"/>
      <c r="F122" s="85" t="s">
        <v>4697</v>
      </c>
      <c r="G122" s="85" t="s">
        <v>2176</v>
      </c>
      <c r="H122" s="85" t="s">
        <v>3035</v>
      </c>
      <c r="I122" s="65" t="s">
        <v>3654</v>
      </c>
      <c r="J122" s="26" t="s">
        <v>5682</v>
      </c>
      <c r="K122" s="864" t="str">
        <f t="shared" si="2"/>
        <v/>
      </c>
      <c r="L122" s="569"/>
      <c r="M122" s="449"/>
      <c r="N122" s="449"/>
      <c r="O122" s="449"/>
      <c r="P122" s="574"/>
      <c r="Q122" s="867"/>
      <c r="R122" s="867"/>
      <c r="S122" s="867"/>
      <c r="T122" s="867"/>
      <c r="U122" s="867"/>
      <c r="V122" s="867"/>
      <c r="W122" s="867"/>
      <c r="X122" s="867"/>
      <c r="Y122" s="867" t="str">
        <f t="shared" si="3"/>
        <v/>
      </c>
      <c r="Z122" s="867"/>
    </row>
    <row r="123" spans="2:26" ht="32.4" outlineLevel="1">
      <c r="B123" s="36"/>
      <c r="C123" s="262"/>
      <c r="D123" s="94" t="s">
        <v>2537</v>
      </c>
      <c r="E123" s="3"/>
      <c r="F123" s="85" t="s">
        <v>4698</v>
      </c>
      <c r="G123" s="85" t="s">
        <v>2177</v>
      </c>
      <c r="H123" s="85" t="s">
        <v>3035</v>
      </c>
      <c r="I123" s="65" t="s">
        <v>3654</v>
      </c>
      <c r="J123" s="26" t="s">
        <v>5682</v>
      </c>
      <c r="K123" s="864" t="str">
        <f t="shared" si="2"/>
        <v/>
      </c>
      <c r="L123" s="569"/>
      <c r="M123" s="449"/>
      <c r="N123" s="449"/>
      <c r="O123" s="449"/>
      <c r="P123" s="574"/>
      <c r="Q123" s="867"/>
      <c r="R123" s="867"/>
      <c r="S123" s="867"/>
      <c r="T123" s="867"/>
      <c r="U123" s="867"/>
      <c r="V123" s="867"/>
      <c r="W123" s="867"/>
      <c r="X123" s="867"/>
      <c r="Y123" s="867" t="str">
        <f t="shared" si="3"/>
        <v/>
      </c>
      <c r="Z123" s="867"/>
    </row>
    <row r="124" spans="2:26" ht="32.4" outlineLevel="1">
      <c r="B124" s="36"/>
      <c r="C124" s="264"/>
      <c r="D124" s="94" t="s">
        <v>2538</v>
      </c>
      <c r="E124" s="3"/>
      <c r="F124" s="85" t="s">
        <v>4699</v>
      </c>
      <c r="G124" s="85" t="s">
        <v>2178</v>
      </c>
      <c r="H124" s="85" t="s">
        <v>3035</v>
      </c>
      <c r="I124" s="65" t="s">
        <v>3654</v>
      </c>
      <c r="J124" s="26" t="s">
        <v>5682</v>
      </c>
      <c r="K124" s="864" t="str">
        <f t="shared" si="2"/>
        <v/>
      </c>
      <c r="L124" s="569"/>
      <c r="M124" s="449"/>
      <c r="N124" s="449"/>
      <c r="O124" s="449"/>
      <c r="P124" s="574"/>
      <c r="Q124" s="867"/>
      <c r="R124" s="867"/>
      <c r="S124" s="867"/>
      <c r="T124" s="867"/>
      <c r="U124" s="867"/>
      <c r="V124" s="867"/>
      <c r="W124" s="867"/>
      <c r="X124" s="867"/>
      <c r="Y124" s="867" t="str">
        <f t="shared" si="3"/>
        <v/>
      </c>
      <c r="Z124" s="867"/>
    </row>
    <row r="125" spans="2:26" ht="32.4" outlineLevel="1">
      <c r="B125" s="36"/>
      <c r="C125" s="262" t="s">
        <v>3042</v>
      </c>
      <c r="D125" s="327" t="s">
        <v>2539</v>
      </c>
      <c r="E125" s="105"/>
      <c r="F125" s="85" t="s">
        <v>2430</v>
      </c>
      <c r="G125" s="85" t="s">
        <v>2179</v>
      </c>
      <c r="H125" s="85" t="s">
        <v>3035</v>
      </c>
      <c r="I125" s="65" t="s">
        <v>3654</v>
      </c>
      <c r="J125" s="26" t="s">
        <v>5682</v>
      </c>
      <c r="K125" s="864" t="str">
        <f t="shared" si="2"/>
        <v/>
      </c>
      <c r="L125" s="569"/>
      <c r="M125" s="449"/>
      <c r="N125" s="449"/>
      <c r="O125" s="449"/>
      <c r="P125" s="574"/>
      <c r="Q125" s="867"/>
      <c r="R125" s="867"/>
      <c r="S125" s="867"/>
      <c r="T125" s="867"/>
      <c r="U125" s="867"/>
      <c r="V125" s="867"/>
      <c r="W125" s="867"/>
      <c r="X125" s="867"/>
      <c r="Y125" s="867" t="str">
        <f t="shared" si="3"/>
        <v/>
      </c>
      <c r="Z125" s="867"/>
    </row>
    <row r="126" spans="2:26" ht="21.6" outlineLevel="1">
      <c r="B126" s="36"/>
      <c r="C126" s="262"/>
      <c r="D126" s="94" t="s">
        <v>2540</v>
      </c>
      <c r="E126" s="3"/>
      <c r="F126" s="85" t="s">
        <v>2431</v>
      </c>
      <c r="G126" s="85" t="s">
        <v>2180</v>
      </c>
      <c r="H126" s="85" t="s">
        <v>3035</v>
      </c>
      <c r="I126" s="65" t="s">
        <v>3654</v>
      </c>
      <c r="J126" s="26" t="s">
        <v>5682</v>
      </c>
      <c r="K126" s="864" t="str">
        <f t="shared" si="2"/>
        <v/>
      </c>
      <c r="L126" s="569"/>
      <c r="M126" s="449"/>
      <c r="N126" s="449"/>
      <c r="O126" s="449"/>
      <c r="P126" s="574"/>
      <c r="Q126" s="867"/>
      <c r="R126" s="867"/>
      <c r="S126" s="867"/>
      <c r="T126" s="867"/>
      <c r="U126" s="867"/>
      <c r="V126" s="867"/>
      <c r="W126" s="867"/>
      <c r="X126" s="867"/>
      <c r="Y126" s="867" t="str">
        <f t="shared" si="3"/>
        <v/>
      </c>
      <c r="Z126" s="867"/>
    </row>
    <row r="127" spans="2:26" ht="21.6" outlineLevel="1">
      <c r="B127" s="36"/>
      <c r="C127" s="262"/>
      <c r="D127" s="94" t="s">
        <v>2541</v>
      </c>
      <c r="E127" s="3"/>
      <c r="F127" s="85" t="s">
        <v>4700</v>
      </c>
      <c r="G127" s="85" t="s">
        <v>2181</v>
      </c>
      <c r="H127" s="85" t="s">
        <v>3035</v>
      </c>
      <c r="I127" s="65" t="s">
        <v>3654</v>
      </c>
      <c r="J127" s="26" t="s">
        <v>5682</v>
      </c>
      <c r="K127" s="864" t="str">
        <f t="shared" si="2"/>
        <v/>
      </c>
      <c r="L127" s="569"/>
      <c r="M127" s="449"/>
      <c r="N127" s="449"/>
      <c r="O127" s="449"/>
      <c r="P127" s="574"/>
      <c r="Q127" s="867"/>
      <c r="R127" s="867"/>
      <c r="S127" s="867"/>
      <c r="T127" s="867"/>
      <c r="U127" s="867"/>
      <c r="V127" s="867"/>
      <c r="W127" s="867"/>
      <c r="X127" s="867"/>
      <c r="Y127" s="867" t="str">
        <f t="shared" si="3"/>
        <v/>
      </c>
      <c r="Z127" s="867"/>
    </row>
    <row r="128" spans="2:26" ht="21.6" outlineLevel="1">
      <c r="B128" s="36"/>
      <c r="C128" s="262"/>
      <c r="D128" s="94" t="s">
        <v>2542</v>
      </c>
      <c r="E128" s="3"/>
      <c r="F128" s="85" t="s">
        <v>4701</v>
      </c>
      <c r="G128" s="85" t="s">
        <v>2182</v>
      </c>
      <c r="H128" s="85" t="s">
        <v>3035</v>
      </c>
      <c r="I128" s="65" t="s">
        <v>3654</v>
      </c>
      <c r="J128" s="26" t="s">
        <v>5682</v>
      </c>
      <c r="K128" s="864" t="str">
        <f t="shared" si="2"/>
        <v/>
      </c>
      <c r="L128" s="580"/>
      <c r="M128" s="579"/>
      <c r="N128" s="579"/>
      <c r="O128" s="579"/>
      <c r="P128" s="581"/>
      <c r="Q128" s="867"/>
      <c r="R128" s="867"/>
      <c r="S128" s="867"/>
      <c r="T128" s="867"/>
      <c r="U128" s="867"/>
      <c r="V128" s="867"/>
      <c r="W128" s="867"/>
      <c r="X128" s="867"/>
      <c r="Y128" s="867" t="str">
        <f t="shared" si="3"/>
        <v/>
      </c>
      <c r="Z128" s="867"/>
    </row>
    <row r="129" spans="2:26" ht="21.6" outlineLevel="1">
      <c r="B129" s="36"/>
      <c r="C129" s="262"/>
      <c r="D129" s="94" t="s">
        <v>2543</v>
      </c>
      <c r="E129" s="3"/>
      <c r="F129" s="85" t="s">
        <v>4702</v>
      </c>
      <c r="G129" s="85" t="s">
        <v>2183</v>
      </c>
      <c r="H129" s="85" t="s">
        <v>3035</v>
      </c>
      <c r="I129" s="65" t="s">
        <v>3654</v>
      </c>
      <c r="J129" s="26" t="s">
        <v>5682</v>
      </c>
      <c r="K129" s="864" t="str">
        <f t="shared" si="2"/>
        <v/>
      </c>
      <c r="L129" s="569"/>
      <c r="M129" s="449"/>
      <c r="N129" s="449"/>
      <c r="O129" s="449"/>
      <c r="P129" s="574"/>
      <c r="Q129" s="867"/>
      <c r="R129" s="867"/>
      <c r="S129" s="867"/>
      <c r="T129" s="867"/>
      <c r="U129" s="867"/>
      <c r="V129" s="867"/>
      <c r="W129" s="867"/>
      <c r="X129" s="867"/>
      <c r="Y129" s="867" t="str">
        <f t="shared" si="3"/>
        <v/>
      </c>
      <c r="Z129" s="867"/>
    </row>
    <row r="130" spans="2:26" ht="21.6" outlineLevel="1">
      <c r="B130" s="36"/>
      <c r="C130" s="262"/>
      <c r="D130" s="94" t="s">
        <v>1250</v>
      </c>
      <c r="E130" s="3"/>
      <c r="F130" s="85" t="s">
        <v>4703</v>
      </c>
      <c r="G130" s="85" t="s">
        <v>2184</v>
      </c>
      <c r="H130" s="85" t="s">
        <v>3035</v>
      </c>
      <c r="I130" s="65" t="s">
        <v>3654</v>
      </c>
      <c r="J130" s="26" t="s">
        <v>5682</v>
      </c>
      <c r="K130" s="864" t="str">
        <f t="shared" si="2"/>
        <v/>
      </c>
      <c r="L130" s="569"/>
      <c r="M130" s="449"/>
      <c r="N130" s="449"/>
      <c r="O130" s="449"/>
      <c r="P130" s="574"/>
      <c r="Q130" s="867"/>
      <c r="R130" s="867"/>
      <c r="S130" s="867"/>
      <c r="T130" s="867"/>
      <c r="U130" s="867"/>
      <c r="V130" s="867"/>
      <c r="W130" s="867"/>
      <c r="X130" s="867"/>
      <c r="Y130" s="867" t="str">
        <f t="shared" si="3"/>
        <v/>
      </c>
      <c r="Z130" s="867"/>
    </row>
    <row r="131" spans="2:26" ht="21.6" outlineLevel="1">
      <c r="B131" s="36"/>
      <c r="C131" s="262"/>
      <c r="D131" s="94" t="s">
        <v>1251</v>
      </c>
      <c r="E131" s="3"/>
      <c r="F131" s="85" t="s">
        <v>4704</v>
      </c>
      <c r="G131" s="85" t="s">
        <v>2185</v>
      </c>
      <c r="H131" s="85" t="s">
        <v>3035</v>
      </c>
      <c r="I131" s="65" t="s">
        <v>3654</v>
      </c>
      <c r="J131" s="26" t="s">
        <v>5682</v>
      </c>
      <c r="K131" s="864" t="str">
        <f t="shared" si="2"/>
        <v/>
      </c>
      <c r="L131" s="569"/>
      <c r="M131" s="449"/>
      <c r="N131" s="449"/>
      <c r="O131" s="449"/>
      <c r="P131" s="574"/>
      <c r="Q131" s="867"/>
      <c r="R131" s="867"/>
      <c r="S131" s="867"/>
      <c r="T131" s="867"/>
      <c r="U131" s="867"/>
      <c r="V131" s="867"/>
      <c r="W131" s="867"/>
      <c r="X131" s="867"/>
      <c r="Y131" s="867" t="str">
        <f t="shared" si="3"/>
        <v/>
      </c>
      <c r="Z131" s="867"/>
    </row>
    <row r="132" spans="2:26" ht="21.6" outlineLevel="1">
      <c r="B132" s="36"/>
      <c r="C132" s="262"/>
      <c r="D132" s="94" t="s">
        <v>1252</v>
      </c>
      <c r="E132" s="3"/>
      <c r="F132" s="85" t="s">
        <v>4705</v>
      </c>
      <c r="G132" s="85" t="s">
        <v>2186</v>
      </c>
      <c r="H132" s="85" t="s">
        <v>3035</v>
      </c>
      <c r="I132" s="65" t="s">
        <v>3654</v>
      </c>
      <c r="J132" s="26" t="s">
        <v>5682</v>
      </c>
      <c r="K132" s="864" t="str">
        <f t="shared" si="2"/>
        <v/>
      </c>
      <c r="L132" s="569"/>
      <c r="M132" s="449"/>
      <c r="N132" s="449"/>
      <c r="O132" s="449"/>
      <c r="P132" s="574"/>
      <c r="Q132" s="867"/>
      <c r="R132" s="867"/>
      <c r="S132" s="867"/>
      <c r="T132" s="867"/>
      <c r="U132" s="867"/>
      <c r="V132" s="867"/>
      <c r="W132" s="867"/>
      <c r="X132" s="867"/>
      <c r="Y132" s="867" t="str">
        <f t="shared" si="3"/>
        <v/>
      </c>
      <c r="Z132" s="867"/>
    </row>
    <row r="133" spans="2:26" ht="21.6" outlineLevel="1">
      <c r="B133" s="36"/>
      <c r="C133" s="262"/>
      <c r="D133" s="94" t="s">
        <v>1253</v>
      </c>
      <c r="E133" s="3"/>
      <c r="F133" s="85" t="s">
        <v>4706</v>
      </c>
      <c r="G133" s="85" t="s">
        <v>2187</v>
      </c>
      <c r="H133" s="85" t="s">
        <v>3035</v>
      </c>
      <c r="I133" s="65" t="s">
        <v>3654</v>
      </c>
      <c r="J133" s="26" t="s">
        <v>5682</v>
      </c>
      <c r="K133" s="864" t="str">
        <f t="shared" si="2"/>
        <v/>
      </c>
      <c r="L133" s="569"/>
      <c r="M133" s="449"/>
      <c r="N133" s="449"/>
      <c r="O133" s="449"/>
      <c r="P133" s="574"/>
      <c r="Q133" s="867"/>
      <c r="R133" s="867"/>
      <c r="S133" s="867"/>
      <c r="T133" s="867"/>
      <c r="U133" s="867"/>
      <c r="V133" s="867"/>
      <c r="W133" s="867"/>
      <c r="X133" s="867"/>
      <c r="Y133" s="867" t="str">
        <f t="shared" si="3"/>
        <v/>
      </c>
      <c r="Z133" s="867"/>
    </row>
    <row r="134" spans="2:26" ht="21.6" outlineLevel="1">
      <c r="B134" s="36"/>
      <c r="C134" s="262"/>
      <c r="D134" s="94" t="s">
        <v>1254</v>
      </c>
      <c r="E134" s="3"/>
      <c r="F134" s="85" t="s">
        <v>4707</v>
      </c>
      <c r="G134" s="85" t="s">
        <v>2188</v>
      </c>
      <c r="H134" s="85" t="s">
        <v>3035</v>
      </c>
      <c r="I134" s="65" t="s">
        <v>3654</v>
      </c>
      <c r="J134" s="26" t="s">
        <v>5682</v>
      </c>
      <c r="K134" s="864" t="str">
        <f t="shared" si="2"/>
        <v/>
      </c>
      <c r="L134" s="569"/>
      <c r="M134" s="449"/>
      <c r="N134" s="449"/>
      <c r="O134" s="449"/>
      <c r="P134" s="574"/>
      <c r="Q134" s="867"/>
      <c r="R134" s="867"/>
      <c r="S134" s="867"/>
      <c r="T134" s="867"/>
      <c r="U134" s="867"/>
      <c r="V134" s="867"/>
      <c r="W134" s="867"/>
      <c r="X134" s="867"/>
      <c r="Y134" s="867" t="str">
        <f t="shared" si="3"/>
        <v/>
      </c>
      <c r="Z134" s="867"/>
    </row>
    <row r="135" spans="2:26" ht="21.6" outlineLevel="1">
      <c r="B135" s="36"/>
      <c r="C135" s="262"/>
      <c r="D135" s="94" t="s">
        <v>1255</v>
      </c>
      <c r="E135" s="3"/>
      <c r="F135" s="85" t="s">
        <v>4708</v>
      </c>
      <c r="G135" s="85" t="s">
        <v>2189</v>
      </c>
      <c r="H135" s="85" t="s">
        <v>3035</v>
      </c>
      <c r="I135" s="65" t="s">
        <v>3654</v>
      </c>
      <c r="J135" s="26" t="s">
        <v>5682</v>
      </c>
      <c r="K135" s="864" t="str">
        <f t="shared" si="2"/>
        <v/>
      </c>
      <c r="L135" s="569"/>
      <c r="M135" s="449"/>
      <c r="N135" s="449"/>
      <c r="O135" s="449"/>
      <c r="P135" s="574"/>
      <c r="Q135" s="867"/>
      <c r="R135" s="867"/>
      <c r="S135" s="867"/>
      <c r="T135" s="867"/>
      <c r="U135" s="867"/>
      <c r="V135" s="867"/>
      <c r="W135" s="867"/>
      <c r="X135" s="867"/>
      <c r="Y135" s="867" t="str">
        <f t="shared" si="3"/>
        <v/>
      </c>
      <c r="Z135" s="867"/>
    </row>
    <row r="136" spans="2:26" ht="21.6" outlineLevel="1">
      <c r="B136" s="36"/>
      <c r="C136" s="262"/>
      <c r="D136" s="94" t="s">
        <v>1256</v>
      </c>
      <c r="E136" s="3"/>
      <c r="F136" s="85" t="s">
        <v>4709</v>
      </c>
      <c r="G136" s="85" t="s">
        <v>2190</v>
      </c>
      <c r="H136" s="85" t="s">
        <v>3035</v>
      </c>
      <c r="I136" s="65" t="s">
        <v>3654</v>
      </c>
      <c r="J136" s="26" t="s">
        <v>5682</v>
      </c>
      <c r="K136" s="864" t="str">
        <f t="shared" si="2"/>
        <v/>
      </c>
      <c r="L136" s="569"/>
      <c r="M136" s="449"/>
      <c r="N136" s="449"/>
      <c r="O136" s="449"/>
      <c r="P136" s="574"/>
      <c r="Q136" s="867"/>
      <c r="R136" s="867"/>
      <c r="S136" s="867"/>
      <c r="T136" s="867"/>
      <c r="U136" s="867"/>
      <c r="V136" s="867"/>
      <c r="W136" s="867"/>
      <c r="X136" s="867"/>
      <c r="Y136" s="867" t="str">
        <f t="shared" si="3"/>
        <v/>
      </c>
      <c r="Z136" s="867"/>
    </row>
    <row r="137" spans="2:26" ht="54" outlineLevel="1">
      <c r="B137" s="36"/>
      <c r="C137" s="262"/>
      <c r="D137" s="74" t="s">
        <v>1258</v>
      </c>
      <c r="E137" s="63"/>
      <c r="F137" s="67" t="s">
        <v>4710</v>
      </c>
      <c r="G137" s="67" t="s">
        <v>2192</v>
      </c>
      <c r="H137" s="67" t="s">
        <v>3402</v>
      </c>
      <c r="I137" s="78" t="s">
        <v>3401</v>
      </c>
      <c r="J137" s="20" t="s">
        <v>5682</v>
      </c>
      <c r="K137" s="864" t="str">
        <f t="shared" si="2"/>
        <v/>
      </c>
      <c r="L137" s="576"/>
      <c r="M137" s="575"/>
      <c r="N137" s="575"/>
      <c r="O137" s="575"/>
      <c r="P137" s="577"/>
      <c r="Q137" s="867"/>
      <c r="R137" s="867"/>
      <c r="S137" s="867"/>
      <c r="T137" s="867"/>
      <c r="U137" s="867"/>
      <c r="V137" s="867"/>
      <c r="W137" s="867"/>
      <c r="X137" s="867"/>
      <c r="Y137" s="867" t="str">
        <f t="shared" si="3"/>
        <v/>
      </c>
      <c r="Z137" s="867"/>
    </row>
    <row r="138" spans="2:26" ht="21.6" outlineLevel="1">
      <c r="B138" s="36"/>
      <c r="C138" s="262"/>
      <c r="D138" s="532"/>
      <c r="E138" s="3" t="s">
        <v>2191</v>
      </c>
      <c r="F138" s="85" t="s">
        <v>2432</v>
      </c>
      <c r="G138" s="85" t="s">
        <v>5236</v>
      </c>
      <c r="H138" s="85" t="s">
        <v>3035</v>
      </c>
      <c r="I138" s="65" t="s">
        <v>3654</v>
      </c>
      <c r="J138" s="26" t="s">
        <v>5682</v>
      </c>
      <c r="K138" s="864" t="str">
        <f t="shared" si="2"/>
        <v/>
      </c>
      <c r="L138" s="569"/>
      <c r="M138" s="449"/>
      <c r="N138" s="449"/>
      <c r="O138" s="449"/>
      <c r="P138" s="574"/>
      <c r="Q138" s="867"/>
      <c r="R138" s="867"/>
      <c r="S138" s="867"/>
      <c r="T138" s="867"/>
      <c r="U138" s="867"/>
      <c r="V138" s="867"/>
      <c r="W138" s="867"/>
      <c r="X138" s="867"/>
      <c r="Y138" s="867" t="str">
        <f t="shared" si="3"/>
        <v/>
      </c>
      <c r="Z138" s="867"/>
    </row>
    <row r="139" spans="2:26" ht="21.6" outlineLevel="1">
      <c r="B139" s="36"/>
      <c r="C139" s="262"/>
      <c r="D139" s="532"/>
      <c r="E139" s="3" t="s">
        <v>1259</v>
      </c>
      <c r="F139" s="85" t="s">
        <v>509</v>
      </c>
      <c r="G139" s="85" t="s">
        <v>3106</v>
      </c>
      <c r="H139" s="85" t="s">
        <v>3035</v>
      </c>
      <c r="I139" s="65" t="s">
        <v>3654</v>
      </c>
      <c r="J139" s="26" t="s">
        <v>5682</v>
      </c>
      <c r="K139" s="864" t="str">
        <f t="shared" si="2"/>
        <v/>
      </c>
      <c r="L139" s="580"/>
      <c r="M139" s="579"/>
      <c r="N139" s="579"/>
      <c r="O139" s="579"/>
      <c r="P139" s="581"/>
      <c r="Q139" s="867"/>
      <c r="R139" s="867"/>
      <c r="S139" s="867"/>
      <c r="T139" s="867"/>
      <c r="U139" s="867"/>
      <c r="V139" s="867"/>
      <c r="W139" s="867"/>
      <c r="X139" s="867"/>
      <c r="Y139" s="867" t="str">
        <f t="shared" si="3"/>
        <v/>
      </c>
      <c r="Z139" s="867"/>
    </row>
    <row r="140" spans="2:26" ht="21.6" outlineLevel="1">
      <c r="B140" s="36"/>
      <c r="C140" s="262"/>
      <c r="D140" s="532"/>
      <c r="E140" s="3" t="s">
        <v>1260</v>
      </c>
      <c r="F140" s="85" t="s">
        <v>510</v>
      </c>
      <c r="G140" s="85" t="s">
        <v>3107</v>
      </c>
      <c r="H140" s="85" t="s">
        <v>3035</v>
      </c>
      <c r="I140" s="65" t="s">
        <v>3654</v>
      </c>
      <c r="J140" s="26" t="s">
        <v>5682</v>
      </c>
      <c r="K140" s="864" t="str">
        <f t="shared" si="2"/>
        <v/>
      </c>
      <c r="L140" s="569"/>
      <c r="M140" s="449"/>
      <c r="N140" s="449"/>
      <c r="O140" s="449"/>
      <c r="P140" s="574"/>
      <c r="Q140" s="867"/>
      <c r="R140" s="867"/>
      <c r="S140" s="867"/>
      <c r="T140" s="867"/>
      <c r="U140" s="867"/>
      <c r="V140" s="867"/>
      <c r="W140" s="867"/>
      <c r="X140" s="867"/>
      <c r="Y140" s="867" t="str">
        <f t="shared" si="3"/>
        <v/>
      </c>
      <c r="Z140" s="867"/>
    </row>
    <row r="141" spans="2:26" ht="21.6" outlineLevel="1">
      <c r="B141" s="36"/>
      <c r="C141" s="262"/>
      <c r="D141" s="532"/>
      <c r="E141" s="3" t="s">
        <v>1261</v>
      </c>
      <c r="F141" s="85" t="s">
        <v>511</v>
      </c>
      <c r="G141" s="85" t="s">
        <v>3108</v>
      </c>
      <c r="H141" s="85" t="s">
        <v>3035</v>
      </c>
      <c r="I141" s="65" t="s">
        <v>3654</v>
      </c>
      <c r="J141" s="26" t="s">
        <v>5682</v>
      </c>
      <c r="K141" s="864" t="str">
        <f t="shared" ref="K141:K204" si="4">IF(AND(M141="", O141="", N141&lt;&gt;""), "○", "")</f>
        <v/>
      </c>
      <c r="L141" s="580"/>
      <c r="M141" s="579"/>
      <c r="N141" s="579"/>
      <c r="O141" s="579"/>
      <c r="P141" s="581"/>
      <c r="Q141" s="867"/>
      <c r="R141" s="867"/>
      <c r="S141" s="867"/>
      <c r="T141" s="867"/>
      <c r="U141" s="867"/>
      <c r="V141" s="867"/>
      <c r="W141" s="867"/>
      <c r="X141" s="867"/>
      <c r="Y141" s="867" t="str">
        <f t="shared" ref="Y141:Y204" si="5">IF(U141="●","●","")</f>
        <v/>
      </c>
      <c r="Z141" s="867"/>
    </row>
    <row r="142" spans="2:26" ht="21.6" outlineLevel="1">
      <c r="B142" s="36"/>
      <c r="C142" s="262"/>
      <c r="D142" s="532"/>
      <c r="E142" s="3" t="s">
        <v>1262</v>
      </c>
      <c r="F142" s="85" t="s">
        <v>512</v>
      </c>
      <c r="G142" s="85" t="s">
        <v>3109</v>
      </c>
      <c r="H142" s="85" t="s">
        <v>3035</v>
      </c>
      <c r="I142" s="65" t="s">
        <v>3654</v>
      </c>
      <c r="J142" s="26" t="s">
        <v>5682</v>
      </c>
      <c r="K142" s="864" t="str">
        <f t="shared" si="4"/>
        <v/>
      </c>
      <c r="L142" s="569"/>
      <c r="M142" s="449"/>
      <c r="N142" s="449"/>
      <c r="O142" s="449"/>
      <c r="P142" s="574"/>
      <c r="Q142" s="867"/>
      <c r="R142" s="867"/>
      <c r="S142" s="867"/>
      <c r="T142" s="867"/>
      <c r="U142" s="867"/>
      <c r="V142" s="867"/>
      <c r="W142" s="867"/>
      <c r="X142" s="867"/>
      <c r="Y142" s="867" t="str">
        <f t="shared" si="5"/>
        <v/>
      </c>
      <c r="Z142" s="867"/>
    </row>
    <row r="143" spans="2:26" ht="21.6" outlineLevel="1">
      <c r="B143" s="36"/>
      <c r="C143" s="262"/>
      <c r="D143" s="5" t="s">
        <v>3110</v>
      </c>
      <c r="E143" s="102"/>
      <c r="F143" s="85" t="s">
        <v>2433</v>
      </c>
      <c r="G143" s="85" t="s">
        <v>3111</v>
      </c>
      <c r="H143" s="85" t="s">
        <v>3035</v>
      </c>
      <c r="I143" s="65" t="s">
        <v>3654</v>
      </c>
      <c r="J143" s="26" t="s">
        <v>5682</v>
      </c>
      <c r="K143" s="864" t="str">
        <f t="shared" si="4"/>
        <v/>
      </c>
      <c r="L143" s="569"/>
      <c r="M143" s="449"/>
      <c r="N143" s="449"/>
      <c r="O143" s="449"/>
      <c r="P143" s="574"/>
      <c r="Q143" s="867"/>
      <c r="R143" s="867"/>
      <c r="S143" s="867"/>
      <c r="T143" s="867"/>
      <c r="U143" s="867"/>
      <c r="V143" s="867"/>
      <c r="W143" s="867"/>
      <c r="X143" s="867"/>
      <c r="Y143" s="867" t="str">
        <f t="shared" si="5"/>
        <v/>
      </c>
      <c r="Z143" s="867"/>
    </row>
    <row r="144" spans="2:26" ht="21.6" outlineLevel="1">
      <c r="B144" s="36"/>
      <c r="C144" s="262"/>
      <c r="D144" s="6" t="s">
        <v>1257</v>
      </c>
      <c r="E144" s="107"/>
      <c r="F144" s="85" t="s">
        <v>508</v>
      </c>
      <c r="G144" s="85" t="s">
        <v>3112</v>
      </c>
      <c r="H144" s="85" t="s">
        <v>3035</v>
      </c>
      <c r="I144" s="65" t="s">
        <v>3654</v>
      </c>
      <c r="J144" s="26" t="s">
        <v>5682</v>
      </c>
      <c r="K144" s="864" t="str">
        <f t="shared" si="4"/>
        <v/>
      </c>
      <c r="L144" s="569"/>
      <c r="M144" s="449"/>
      <c r="N144" s="449"/>
      <c r="O144" s="449"/>
      <c r="P144" s="574"/>
      <c r="Q144" s="867"/>
      <c r="R144" s="867"/>
      <c r="S144" s="867"/>
      <c r="T144" s="867"/>
      <c r="U144" s="867"/>
      <c r="V144" s="867"/>
      <c r="W144" s="867"/>
      <c r="X144" s="867"/>
      <c r="Y144" s="867" t="str">
        <f t="shared" si="5"/>
        <v/>
      </c>
      <c r="Z144" s="867"/>
    </row>
    <row r="145" spans="2:26" ht="54" outlineLevel="1">
      <c r="B145" s="36"/>
      <c r="C145" s="266" t="s">
        <v>5235</v>
      </c>
      <c r="D145" s="74" t="s">
        <v>5231</v>
      </c>
      <c r="E145" s="63"/>
      <c r="F145" s="67" t="s">
        <v>5232</v>
      </c>
      <c r="G145" s="67" t="s">
        <v>5234</v>
      </c>
      <c r="H145" s="67" t="s">
        <v>3402</v>
      </c>
      <c r="I145" s="78" t="s">
        <v>3401</v>
      </c>
      <c r="J145" s="20" t="s">
        <v>5682</v>
      </c>
      <c r="K145" s="864" t="str">
        <f t="shared" si="4"/>
        <v/>
      </c>
      <c r="L145" s="576"/>
      <c r="M145" s="575"/>
      <c r="N145" s="575"/>
      <c r="O145" s="575"/>
      <c r="P145" s="577"/>
      <c r="Q145" s="867"/>
      <c r="R145" s="867"/>
      <c r="S145" s="867"/>
      <c r="T145" s="867"/>
      <c r="U145" s="867"/>
      <c r="V145" s="867"/>
      <c r="W145" s="867"/>
      <c r="X145" s="867"/>
      <c r="Y145" s="867" t="str">
        <f t="shared" si="5"/>
        <v/>
      </c>
      <c r="Z145" s="867"/>
    </row>
    <row r="146" spans="2:26" ht="32.4" outlineLevel="1">
      <c r="B146" s="36"/>
      <c r="C146" s="266" t="s">
        <v>5235</v>
      </c>
      <c r="D146" s="532"/>
      <c r="E146" s="3" t="s">
        <v>5230</v>
      </c>
      <c r="F146" s="85" t="s">
        <v>5233</v>
      </c>
      <c r="G146" s="85" t="s">
        <v>5237</v>
      </c>
      <c r="H146" s="85" t="s">
        <v>5153</v>
      </c>
      <c r="I146" s="65" t="s">
        <v>3654</v>
      </c>
      <c r="J146" s="26" t="s">
        <v>5682</v>
      </c>
      <c r="K146" s="864" t="str">
        <f t="shared" si="4"/>
        <v/>
      </c>
      <c r="L146" s="576"/>
      <c r="M146" s="575"/>
      <c r="N146" s="575"/>
      <c r="O146" s="575"/>
      <c r="P146" s="577"/>
      <c r="Q146" s="867"/>
      <c r="R146" s="867"/>
      <c r="S146" s="867"/>
      <c r="T146" s="867"/>
      <c r="U146" s="867"/>
      <c r="V146" s="867"/>
      <c r="W146" s="867"/>
      <c r="X146" s="867"/>
      <c r="Y146" s="867" t="str">
        <f t="shared" si="5"/>
        <v/>
      </c>
      <c r="Z146" s="867"/>
    </row>
    <row r="147" spans="2:26" ht="21.6" outlineLevel="1">
      <c r="B147" s="36"/>
      <c r="C147" s="267" t="s">
        <v>802</v>
      </c>
      <c r="D147" s="94" t="s">
        <v>3340</v>
      </c>
      <c r="E147" s="3"/>
      <c r="F147" s="85" t="s">
        <v>3341</v>
      </c>
      <c r="G147" s="85" t="s">
        <v>3342</v>
      </c>
      <c r="H147" s="85" t="s">
        <v>3035</v>
      </c>
      <c r="I147" s="65" t="s">
        <v>3654</v>
      </c>
      <c r="J147" s="26" t="s">
        <v>5682</v>
      </c>
      <c r="K147" s="864" t="str">
        <f t="shared" si="4"/>
        <v/>
      </c>
      <c r="L147" s="569"/>
      <c r="M147" s="449"/>
      <c r="N147" s="449"/>
      <c r="O147" s="449"/>
      <c r="P147" s="574"/>
      <c r="Q147" s="867"/>
      <c r="R147" s="867"/>
      <c r="S147" s="867"/>
      <c r="T147" s="867"/>
      <c r="U147" s="867"/>
      <c r="V147" s="867"/>
      <c r="W147" s="867"/>
      <c r="X147" s="867"/>
      <c r="Y147" s="867" t="str">
        <f t="shared" si="5"/>
        <v/>
      </c>
      <c r="Z147" s="867"/>
    </row>
    <row r="148" spans="2:26" ht="32.4" outlineLevel="1">
      <c r="B148" s="36"/>
      <c r="C148" s="268"/>
      <c r="D148" s="94" t="s">
        <v>1263</v>
      </c>
      <c r="E148" s="3"/>
      <c r="F148" s="85" t="s">
        <v>2434</v>
      </c>
      <c r="G148" s="85" t="s">
        <v>3113</v>
      </c>
      <c r="H148" s="85" t="s">
        <v>1161</v>
      </c>
      <c r="I148" s="65" t="s">
        <v>3654</v>
      </c>
      <c r="J148" s="26" t="s">
        <v>5682</v>
      </c>
      <c r="K148" s="864" t="str">
        <f t="shared" si="4"/>
        <v/>
      </c>
      <c r="L148" s="569"/>
      <c r="M148" s="449"/>
      <c r="N148" s="449"/>
      <c r="O148" s="449"/>
      <c r="P148" s="574"/>
      <c r="Q148" s="867"/>
      <c r="R148" s="867"/>
      <c r="S148" s="867"/>
      <c r="T148" s="867"/>
      <c r="U148" s="867"/>
      <c r="V148" s="867"/>
      <c r="W148" s="867"/>
      <c r="X148" s="867"/>
      <c r="Y148" s="867" t="str">
        <f t="shared" si="5"/>
        <v/>
      </c>
      <c r="Z148" s="867"/>
    </row>
    <row r="149" spans="2:26" ht="32.4" outlineLevel="1">
      <c r="B149" s="36"/>
      <c r="C149" s="266"/>
      <c r="D149" s="94" t="s">
        <v>1264</v>
      </c>
      <c r="E149" s="3"/>
      <c r="F149" s="85" t="s">
        <v>2435</v>
      </c>
      <c r="G149" s="85" t="s">
        <v>3114</v>
      </c>
      <c r="H149" s="85" t="s">
        <v>3035</v>
      </c>
      <c r="I149" s="65" t="s">
        <v>3654</v>
      </c>
      <c r="J149" s="26" t="s">
        <v>5682</v>
      </c>
      <c r="K149" s="864" t="str">
        <f t="shared" si="4"/>
        <v/>
      </c>
      <c r="L149" s="569"/>
      <c r="M149" s="449"/>
      <c r="N149" s="449"/>
      <c r="O149" s="449"/>
      <c r="P149" s="574"/>
      <c r="Q149" s="867"/>
      <c r="R149" s="867"/>
      <c r="S149" s="867"/>
      <c r="T149" s="867"/>
      <c r="U149" s="867"/>
      <c r="V149" s="867"/>
      <c r="W149" s="867"/>
      <c r="X149" s="867"/>
      <c r="Y149" s="867" t="str">
        <f t="shared" si="5"/>
        <v/>
      </c>
      <c r="Z149" s="867"/>
    </row>
    <row r="150" spans="2:26" ht="21.6" outlineLevel="1">
      <c r="B150" s="36"/>
      <c r="C150" s="266"/>
      <c r="D150" s="94" t="s">
        <v>1265</v>
      </c>
      <c r="E150" s="3"/>
      <c r="F150" s="85" t="s">
        <v>2436</v>
      </c>
      <c r="G150" s="85" t="s">
        <v>3115</v>
      </c>
      <c r="H150" s="85" t="s">
        <v>3035</v>
      </c>
      <c r="I150" s="65" t="s">
        <v>3654</v>
      </c>
      <c r="J150" s="26" t="s">
        <v>5682</v>
      </c>
      <c r="K150" s="864" t="str">
        <f t="shared" si="4"/>
        <v/>
      </c>
      <c r="L150" s="569"/>
      <c r="M150" s="449"/>
      <c r="N150" s="449"/>
      <c r="O150" s="449"/>
      <c r="P150" s="574"/>
      <c r="Q150" s="867"/>
      <c r="R150" s="867"/>
      <c r="S150" s="867"/>
      <c r="T150" s="867"/>
      <c r="U150" s="867"/>
      <c r="V150" s="867"/>
      <c r="W150" s="867"/>
      <c r="X150" s="867"/>
      <c r="Y150" s="867" t="str">
        <f t="shared" si="5"/>
        <v/>
      </c>
      <c r="Z150" s="867"/>
    </row>
    <row r="151" spans="2:26" ht="43.2" outlineLevel="1">
      <c r="B151" s="36"/>
      <c r="C151" s="266"/>
      <c r="D151" s="74" t="s">
        <v>1266</v>
      </c>
      <c r="E151" s="63"/>
      <c r="F151" s="67" t="s">
        <v>2437</v>
      </c>
      <c r="G151" s="67" t="s">
        <v>3116</v>
      </c>
      <c r="H151" s="67" t="s">
        <v>3402</v>
      </c>
      <c r="I151" s="78" t="s">
        <v>3401</v>
      </c>
      <c r="J151" s="20" t="s">
        <v>5682</v>
      </c>
      <c r="K151" s="864" t="str">
        <f t="shared" si="4"/>
        <v/>
      </c>
      <c r="L151" s="576"/>
      <c r="M151" s="575"/>
      <c r="N151" s="575"/>
      <c r="O151" s="575"/>
      <c r="P151" s="577"/>
      <c r="Q151" s="867"/>
      <c r="R151" s="867"/>
      <c r="S151" s="867"/>
      <c r="T151" s="867"/>
      <c r="U151" s="867"/>
      <c r="V151" s="867"/>
      <c r="W151" s="867"/>
      <c r="X151" s="867"/>
      <c r="Y151" s="867" t="str">
        <f t="shared" si="5"/>
        <v/>
      </c>
      <c r="Z151" s="867"/>
    </row>
    <row r="152" spans="2:26" ht="21.6" outlineLevel="1">
      <c r="B152" s="36"/>
      <c r="C152" s="266"/>
      <c r="D152" s="532"/>
      <c r="E152" s="93" t="s">
        <v>1267</v>
      </c>
      <c r="F152" s="85" t="s">
        <v>2438</v>
      </c>
      <c r="G152" s="85" t="s">
        <v>3117</v>
      </c>
      <c r="H152" s="85" t="s">
        <v>3035</v>
      </c>
      <c r="I152" s="65" t="s">
        <v>3654</v>
      </c>
      <c r="J152" s="26" t="s">
        <v>5682</v>
      </c>
      <c r="K152" s="864" t="str">
        <f t="shared" si="4"/>
        <v/>
      </c>
      <c r="L152" s="580"/>
      <c r="M152" s="579"/>
      <c r="N152" s="579"/>
      <c r="O152" s="579"/>
      <c r="P152" s="581"/>
      <c r="Q152" s="867"/>
      <c r="R152" s="867"/>
      <c r="S152" s="867"/>
      <c r="T152" s="867"/>
      <c r="U152" s="867"/>
      <c r="V152" s="867"/>
      <c r="W152" s="867"/>
      <c r="X152" s="867"/>
      <c r="Y152" s="867" t="str">
        <f t="shared" si="5"/>
        <v/>
      </c>
      <c r="Z152" s="867"/>
    </row>
    <row r="153" spans="2:26" ht="21.6" outlineLevel="1">
      <c r="B153" s="36"/>
      <c r="C153" s="266"/>
      <c r="D153" s="188"/>
      <c r="E153" s="93" t="s">
        <v>1268</v>
      </c>
      <c r="F153" s="85" t="s">
        <v>2439</v>
      </c>
      <c r="G153" s="85" t="s">
        <v>3118</v>
      </c>
      <c r="H153" s="85" t="s">
        <v>3035</v>
      </c>
      <c r="I153" s="65" t="s">
        <v>3654</v>
      </c>
      <c r="J153" s="26" t="s">
        <v>5682</v>
      </c>
      <c r="K153" s="864" t="str">
        <f t="shared" si="4"/>
        <v/>
      </c>
      <c r="L153" s="569"/>
      <c r="M153" s="449"/>
      <c r="N153" s="449"/>
      <c r="O153" s="449"/>
      <c r="P153" s="574"/>
      <c r="Q153" s="867"/>
      <c r="R153" s="867"/>
      <c r="S153" s="867"/>
      <c r="T153" s="867"/>
      <c r="U153" s="867"/>
      <c r="V153" s="867"/>
      <c r="W153" s="867"/>
      <c r="X153" s="867"/>
      <c r="Y153" s="867" t="str">
        <f t="shared" si="5"/>
        <v/>
      </c>
      <c r="Z153" s="867"/>
    </row>
    <row r="154" spans="2:26" ht="43.2" outlineLevel="1">
      <c r="B154" s="36"/>
      <c r="C154" s="266" t="s">
        <v>5239</v>
      </c>
      <c r="D154" s="74" t="s">
        <v>5238</v>
      </c>
      <c r="E154" s="63"/>
      <c r="F154" s="67" t="s">
        <v>5242</v>
      </c>
      <c r="G154" s="67" t="s">
        <v>4453</v>
      </c>
      <c r="H154" s="67" t="s">
        <v>3402</v>
      </c>
      <c r="I154" s="78" t="s">
        <v>3401</v>
      </c>
      <c r="J154" s="20" t="s">
        <v>5682</v>
      </c>
      <c r="K154" s="864" t="str">
        <f t="shared" si="4"/>
        <v/>
      </c>
      <c r="L154" s="576"/>
      <c r="M154" s="575"/>
      <c r="N154" s="575"/>
      <c r="O154" s="575"/>
      <c r="P154" s="577"/>
      <c r="Q154" s="867"/>
      <c r="R154" s="867"/>
      <c r="S154" s="867"/>
      <c r="T154" s="867"/>
      <c r="U154" s="867"/>
      <c r="V154" s="867"/>
      <c r="W154" s="867"/>
      <c r="X154" s="867"/>
      <c r="Y154" s="867" t="str">
        <f t="shared" si="5"/>
        <v/>
      </c>
      <c r="Z154" s="867"/>
    </row>
    <row r="155" spans="2:26" ht="54" outlineLevel="1">
      <c r="B155" s="36"/>
      <c r="C155" s="266" t="s">
        <v>5239</v>
      </c>
      <c r="D155" s="532"/>
      <c r="E155" s="93" t="s">
        <v>5240</v>
      </c>
      <c r="F155" s="85" t="s">
        <v>5243</v>
      </c>
      <c r="G155" s="85" t="s">
        <v>5241</v>
      </c>
      <c r="H155" s="85" t="s">
        <v>3035</v>
      </c>
      <c r="I155" s="65" t="s">
        <v>3654</v>
      </c>
      <c r="J155" s="26" t="s">
        <v>5682</v>
      </c>
      <c r="K155" s="864" t="str">
        <f t="shared" si="4"/>
        <v/>
      </c>
      <c r="L155" s="576"/>
      <c r="M155" s="575"/>
      <c r="N155" s="575"/>
      <c r="O155" s="575"/>
      <c r="P155" s="577"/>
      <c r="Q155" s="867"/>
      <c r="R155" s="867"/>
      <c r="S155" s="867"/>
      <c r="T155" s="867"/>
      <c r="U155" s="867"/>
      <c r="V155" s="867"/>
      <c r="W155" s="867"/>
      <c r="X155" s="867"/>
      <c r="Y155" s="867" t="str">
        <f t="shared" si="5"/>
        <v/>
      </c>
      <c r="Z155" s="867"/>
    </row>
    <row r="156" spans="2:26" ht="43.2" outlineLevel="1">
      <c r="B156" s="36"/>
      <c r="C156" s="263" t="s">
        <v>3043</v>
      </c>
      <c r="D156" s="94" t="s">
        <v>2811</v>
      </c>
      <c r="E156" s="105"/>
      <c r="F156" s="85" t="s">
        <v>2440</v>
      </c>
      <c r="G156" s="85" t="s">
        <v>2812</v>
      </c>
      <c r="H156" s="85" t="s">
        <v>3035</v>
      </c>
      <c r="I156" s="65" t="s">
        <v>3654</v>
      </c>
      <c r="J156" s="26" t="s">
        <v>5682</v>
      </c>
      <c r="K156" s="864" t="str">
        <f t="shared" si="4"/>
        <v/>
      </c>
      <c r="L156" s="576"/>
      <c r="M156" s="575"/>
      <c r="N156" s="575"/>
      <c r="O156" s="575"/>
      <c r="P156" s="577"/>
      <c r="Q156" s="867"/>
      <c r="R156" s="867"/>
      <c r="S156" s="867"/>
      <c r="T156" s="867"/>
      <c r="U156" s="867"/>
      <c r="V156" s="867"/>
      <c r="W156" s="867"/>
      <c r="X156" s="867"/>
      <c r="Y156" s="867" t="str">
        <f t="shared" si="5"/>
        <v/>
      </c>
      <c r="Z156" s="867"/>
    </row>
    <row r="157" spans="2:26" ht="32.4" outlineLevel="1">
      <c r="B157" s="36"/>
      <c r="C157" s="262"/>
      <c r="D157" s="94" t="s">
        <v>2813</v>
      </c>
      <c r="E157" s="3"/>
      <c r="F157" s="85" t="s">
        <v>2441</v>
      </c>
      <c r="G157" s="85" t="s">
        <v>2814</v>
      </c>
      <c r="H157" s="85" t="s">
        <v>3035</v>
      </c>
      <c r="I157" s="65" t="s">
        <v>3654</v>
      </c>
      <c r="J157" s="26" t="s">
        <v>5682</v>
      </c>
      <c r="K157" s="864" t="str">
        <f t="shared" si="4"/>
        <v/>
      </c>
      <c r="L157" s="576"/>
      <c r="M157" s="575"/>
      <c r="N157" s="575"/>
      <c r="O157" s="575"/>
      <c r="P157" s="577"/>
      <c r="Q157" s="867"/>
      <c r="R157" s="867"/>
      <c r="S157" s="867"/>
      <c r="T157" s="867"/>
      <c r="U157" s="867"/>
      <c r="V157" s="867"/>
      <c r="W157" s="867"/>
      <c r="X157" s="867"/>
      <c r="Y157" s="867" t="str">
        <f t="shared" si="5"/>
        <v/>
      </c>
      <c r="Z157" s="867"/>
    </row>
    <row r="158" spans="2:26" ht="21.6" outlineLevel="1">
      <c r="B158" s="36"/>
      <c r="C158" s="262"/>
      <c r="D158" s="94" t="s">
        <v>3307</v>
      </c>
      <c r="E158" s="3"/>
      <c r="F158" s="85" t="s">
        <v>2442</v>
      </c>
      <c r="G158" s="85" t="s">
        <v>2815</v>
      </c>
      <c r="H158" s="85" t="s">
        <v>3035</v>
      </c>
      <c r="I158" s="65" t="s">
        <v>3654</v>
      </c>
      <c r="J158" s="26" t="s">
        <v>5682</v>
      </c>
      <c r="K158" s="864" t="str">
        <f t="shared" si="4"/>
        <v/>
      </c>
      <c r="L158" s="576"/>
      <c r="M158" s="575"/>
      <c r="N158" s="575"/>
      <c r="O158" s="575"/>
      <c r="P158" s="577"/>
      <c r="Q158" s="867"/>
      <c r="R158" s="867"/>
      <c r="S158" s="867"/>
      <c r="T158" s="867"/>
      <c r="U158" s="867"/>
      <c r="V158" s="867"/>
      <c r="W158" s="867"/>
      <c r="X158" s="867"/>
      <c r="Y158" s="867" t="str">
        <f t="shared" si="5"/>
        <v/>
      </c>
      <c r="Z158" s="867"/>
    </row>
    <row r="159" spans="2:26" ht="32.4" outlineLevel="1">
      <c r="B159" s="36"/>
      <c r="C159" s="262"/>
      <c r="D159" s="94" t="s">
        <v>3308</v>
      </c>
      <c r="E159" s="3"/>
      <c r="F159" s="85" t="s">
        <v>2443</v>
      </c>
      <c r="G159" s="85" t="s">
        <v>4132</v>
      </c>
      <c r="H159" s="85" t="s">
        <v>3035</v>
      </c>
      <c r="I159" s="65" t="s">
        <v>3654</v>
      </c>
      <c r="J159" s="26" t="s">
        <v>5682</v>
      </c>
      <c r="K159" s="864" t="str">
        <f t="shared" si="4"/>
        <v/>
      </c>
      <c r="L159" s="576"/>
      <c r="M159" s="575"/>
      <c r="N159" s="575"/>
      <c r="O159" s="575"/>
      <c r="P159" s="577"/>
      <c r="Q159" s="867"/>
      <c r="R159" s="867"/>
      <c r="S159" s="867"/>
      <c r="T159" s="867"/>
      <c r="U159" s="867"/>
      <c r="V159" s="867"/>
      <c r="W159" s="867"/>
      <c r="X159" s="867"/>
      <c r="Y159" s="867" t="str">
        <f t="shared" si="5"/>
        <v/>
      </c>
      <c r="Z159" s="867"/>
    </row>
    <row r="160" spans="2:26" ht="21.6" outlineLevel="1">
      <c r="B160" s="36"/>
      <c r="C160" s="263" t="s">
        <v>3044</v>
      </c>
      <c r="D160" s="94" t="s">
        <v>3119</v>
      </c>
      <c r="E160" s="3"/>
      <c r="F160" s="85" t="s">
        <v>2444</v>
      </c>
      <c r="G160" s="85" t="s">
        <v>3120</v>
      </c>
      <c r="H160" s="85" t="s">
        <v>3035</v>
      </c>
      <c r="I160" s="65" t="s">
        <v>3654</v>
      </c>
      <c r="J160" s="26" t="s">
        <v>5682</v>
      </c>
      <c r="K160" s="864" t="str">
        <f t="shared" si="4"/>
        <v/>
      </c>
      <c r="L160" s="569"/>
      <c r="M160" s="449"/>
      <c r="N160" s="449"/>
      <c r="O160" s="449"/>
      <c r="P160" s="574"/>
      <c r="Q160" s="867"/>
      <c r="R160" s="867"/>
      <c r="S160" s="867"/>
      <c r="T160" s="867"/>
      <c r="U160" s="867"/>
      <c r="V160" s="867"/>
      <c r="W160" s="867"/>
      <c r="X160" s="867"/>
      <c r="Y160" s="867" t="str">
        <f t="shared" si="5"/>
        <v/>
      </c>
      <c r="Z160" s="867"/>
    </row>
    <row r="161" spans="2:26" ht="21.6" outlineLevel="1">
      <c r="B161" s="36"/>
      <c r="C161" s="262"/>
      <c r="D161" s="94" t="s">
        <v>1269</v>
      </c>
      <c r="E161" s="3"/>
      <c r="F161" s="85" t="s">
        <v>4571</v>
      </c>
      <c r="G161" s="85" t="s">
        <v>3121</v>
      </c>
      <c r="H161" s="85" t="s">
        <v>3035</v>
      </c>
      <c r="I161" s="65" t="s">
        <v>3654</v>
      </c>
      <c r="J161" s="26" t="s">
        <v>5682</v>
      </c>
      <c r="K161" s="864" t="str">
        <f t="shared" si="4"/>
        <v/>
      </c>
      <c r="L161" s="569"/>
      <c r="M161" s="449"/>
      <c r="N161" s="449"/>
      <c r="O161" s="449"/>
      <c r="P161" s="574"/>
      <c r="Q161" s="867"/>
      <c r="R161" s="867"/>
      <c r="S161" s="867"/>
      <c r="T161" s="867"/>
      <c r="U161" s="867"/>
      <c r="V161" s="867"/>
      <c r="W161" s="867"/>
      <c r="X161" s="867"/>
      <c r="Y161" s="867" t="str">
        <f t="shared" si="5"/>
        <v/>
      </c>
      <c r="Z161" s="867"/>
    </row>
    <row r="162" spans="2:26" ht="43.2" outlineLevel="1">
      <c r="B162" s="36"/>
      <c r="C162" s="262"/>
      <c r="D162" s="94" t="s">
        <v>1270</v>
      </c>
      <c r="E162" s="3"/>
      <c r="F162" s="85" t="s">
        <v>513</v>
      </c>
      <c r="G162" s="85" t="s">
        <v>3122</v>
      </c>
      <c r="H162" s="85" t="s">
        <v>3035</v>
      </c>
      <c r="I162" s="65" t="s">
        <v>3654</v>
      </c>
      <c r="J162" s="26" t="s">
        <v>5682</v>
      </c>
      <c r="K162" s="864" t="str">
        <f t="shared" si="4"/>
        <v/>
      </c>
      <c r="L162" s="569"/>
      <c r="M162" s="449"/>
      <c r="N162" s="449"/>
      <c r="O162" s="449"/>
      <c r="P162" s="574"/>
      <c r="Q162" s="867"/>
      <c r="R162" s="867"/>
      <c r="S162" s="867"/>
      <c r="T162" s="867"/>
      <c r="U162" s="867"/>
      <c r="V162" s="867"/>
      <c r="W162" s="867"/>
      <c r="X162" s="867"/>
      <c r="Y162" s="867" t="str">
        <f t="shared" si="5"/>
        <v/>
      </c>
      <c r="Z162" s="867"/>
    </row>
    <row r="163" spans="2:26" ht="43.2" outlineLevel="1">
      <c r="B163" s="36"/>
      <c r="C163" s="262"/>
      <c r="D163" s="94" t="s">
        <v>1271</v>
      </c>
      <c r="E163" s="3"/>
      <c r="F163" s="85" t="s">
        <v>514</v>
      </c>
      <c r="G163" s="85" t="s">
        <v>3123</v>
      </c>
      <c r="H163" s="85" t="s">
        <v>3035</v>
      </c>
      <c r="I163" s="65" t="s">
        <v>3654</v>
      </c>
      <c r="J163" s="26" t="s">
        <v>5682</v>
      </c>
      <c r="K163" s="864" t="str">
        <f t="shared" si="4"/>
        <v/>
      </c>
      <c r="L163" s="569"/>
      <c r="M163" s="449"/>
      <c r="N163" s="449"/>
      <c r="O163" s="449"/>
      <c r="P163" s="574"/>
      <c r="Q163" s="867"/>
      <c r="R163" s="867"/>
      <c r="S163" s="867"/>
      <c r="T163" s="867"/>
      <c r="U163" s="867"/>
      <c r="V163" s="867"/>
      <c r="W163" s="867"/>
      <c r="X163" s="867"/>
      <c r="Y163" s="867" t="str">
        <f t="shared" si="5"/>
        <v/>
      </c>
      <c r="Z163" s="867"/>
    </row>
    <row r="164" spans="2:26" ht="54" outlineLevel="1">
      <c r="B164" s="36"/>
      <c r="C164" s="262"/>
      <c r="D164" s="94" t="s">
        <v>1272</v>
      </c>
      <c r="E164" s="3"/>
      <c r="F164" s="85" t="s">
        <v>515</v>
      </c>
      <c r="G164" s="85" t="s">
        <v>3124</v>
      </c>
      <c r="H164" s="85" t="s">
        <v>3035</v>
      </c>
      <c r="I164" s="65" t="s">
        <v>3654</v>
      </c>
      <c r="J164" s="26" t="s">
        <v>5682</v>
      </c>
      <c r="K164" s="864" t="str">
        <f t="shared" si="4"/>
        <v/>
      </c>
      <c r="L164" s="569"/>
      <c r="M164" s="449"/>
      <c r="N164" s="449"/>
      <c r="O164" s="449"/>
      <c r="P164" s="574"/>
      <c r="Q164" s="867"/>
      <c r="R164" s="867"/>
      <c r="S164" s="867"/>
      <c r="T164" s="867"/>
      <c r="U164" s="867"/>
      <c r="V164" s="867"/>
      <c r="W164" s="867"/>
      <c r="X164" s="867"/>
      <c r="Y164" s="867" t="str">
        <f t="shared" si="5"/>
        <v/>
      </c>
      <c r="Z164" s="867"/>
    </row>
    <row r="165" spans="2:26" ht="32.4" outlineLevel="1">
      <c r="B165" s="36"/>
      <c r="C165" s="262"/>
      <c r="D165" s="94" t="s">
        <v>1273</v>
      </c>
      <c r="E165" s="3"/>
      <c r="F165" s="85" t="s">
        <v>516</v>
      </c>
      <c r="G165" s="85" t="s">
        <v>3125</v>
      </c>
      <c r="H165" s="85" t="s">
        <v>3035</v>
      </c>
      <c r="I165" s="65" t="s">
        <v>3654</v>
      </c>
      <c r="J165" s="26" t="s">
        <v>5682</v>
      </c>
      <c r="K165" s="864" t="str">
        <f t="shared" si="4"/>
        <v/>
      </c>
      <c r="L165" s="569"/>
      <c r="M165" s="449"/>
      <c r="N165" s="449"/>
      <c r="O165" s="449"/>
      <c r="P165" s="574"/>
      <c r="Q165" s="867"/>
      <c r="R165" s="867"/>
      <c r="S165" s="867"/>
      <c r="T165" s="867"/>
      <c r="U165" s="867"/>
      <c r="V165" s="867"/>
      <c r="W165" s="867"/>
      <c r="X165" s="867"/>
      <c r="Y165" s="867" t="str">
        <f t="shared" si="5"/>
        <v/>
      </c>
      <c r="Z165" s="867"/>
    </row>
    <row r="166" spans="2:26" ht="32.4" outlineLevel="1">
      <c r="B166" s="36"/>
      <c r="C166" s="262"/>
      <c r="D166" s="94" t="s">
        <v>1274</v>
      </c>
      <c r="E166" s="3"/>
      <c r="F166" s="85" t="s">
        <v>517</v>
      </c>
      <c r="G166" s="85" t="s">
        <v>3126</v>
      </c>
      <c r="H166" s="85" t="s">
        <v>3035</v>
      </c>
      <c r="I166" s="65" t="s">
        <v>3654</v>
      </c>
      <c r="J166" s="26" t="s">
        <v>5682</v>
      </c>
      <c r="K166" s="864" t="str">
        <f t="shared" si="4"/>
        <v/>
      </c>
      <c r="L166" s="569"/>
      <c r="M166" s="449"/>
      <c r="N166" s="449"/>
      <c r="O166" s="449"/>
      <c r="P166" s="574"/>
      <c r="Q166" s="867"/>
      <c r="R166" s="867"/>
      <c r="S166" s="867"/>
      <c r="T166" s="867"/>
      <c r="U166" s="867"/>
      <c r="V166" s="867"/>
      <c r="W166" s="867"/>
      <c r="X166" s="867"/>
      <c r="Y166" s="867" t="str">
        <f t="shared" si="5"/>
        <v/>
      </c>
      <c r="Z166" s="867"/>
    </row>
    <row r="167" spans="2:26" ht="43.2" outlineLevel="1">
      <c r="B167" s="36"/>
      <c r="C167" s="262"/>
      <c r="D167" s="94" t="s">
        <v>1275</v>
      </c>
      <c r="E167" s="3"/>
      <c r="F167" s="85" t="s">
        <v>518</v>
      </c>
      <c r="G167" s="85" t="s">
        <v>3127</v>
      </c>
      <c r="H167" s="85" t="s">
        <v>3035</v>
      </c>
      <c r="I167" s="65" t="s">
        <v>3654</v>
      </c>
      <c r="J167" s="26" t="s">
        <v>5682</v>
      </c>
      <c r="K167" s="864" t="str">
        <f t="shared" si="4"/>
        <v/>
      </c>
      <c r="L167" s="569"/>
      <c r="M167" s="449"/>
      <c r="N167" s="449"/>
      <c r="O167" s="449"/>
      <c r="P167" s="574"/>
      <c r="Q167" s="867"/>
      <c r="R167" s="867"/>
      <c r="S167" s="867"/>
      <c r="T167" s="867"/>
      <c r="U167" s="867"/>
      <c r="V167" s="867"/>
      <c r="W167" s="867"/>
      <c r="X167" s="867"/>
      <c r="Y167" s="867" t="str">
        <f t="shared" si="5"/>
        <v/>
      </c>
      <c r="Z167" s="867"/>
    </row>
    <row r="168" spans="2:26" ht="32.4" outlineLevel="1">
      <c r="B168" s="36"/>
      <c r="C168" s="262"/>
      <c r="D168" s="94" t="s">
        <v>1276</v>
      </c>
      <c r="E168" s="3"/>
      <c r="F168" s="85" t="s">
        <v>519</v>
      </c>
      <c r="G168" s="85" t="s">
        <v>3128</v>
      </c>
      <c r="H168" s="85" t="s">
        <v>3035</v>
      </c>
      <c r="I168" s="65" t="s">
        <v>3654</v>
      </c>
      <c r="J168" s="26" t="s">
        <v>5682</v>
      </c>
      <c r="K168" s="864" t="str">
        <f t="shared" si="4"/>
        <v/>
      </c>
      <c r="L168" s="569"/>
      <c r="M168" s="449"/>
      <c r="N168" s="449"/>
      <c r="O168" s="449"/>
      <c r="P168" s="574"/>
      <c r="Q168" s="867"/>
      <c r="R168" s="867"/>
      <c r="S168" s="867"/>
      <c r="T168" s="867"/>
      <c r="U168" s="867"/>
      <c r="V168" s="867"/>
      <c r="W168" s="867"/>
      <c r="X168" s="867"/>
      <c r="Y168" s="867" t="str">
        <f t="shared" si="5"/>
        <v/>
      </c>
      <c r="Z168" s="867"/>
    </row>
    <row r="169" spans="2:26" ht="32.4" outlineLevel="1">
      <c r="B169" s="36"/>
      <c r="C169" s="262"/>
      <c r="D169" s="94" t="s">
        <v>1277</v>
      </c>
      <c r="E169" s="3"/>
      <c r="F169" s="85" t="s">
        <v>520</v>
      </c>
      <c r="G169" s="85" t="s">
        <v>3129</v>
      </c>
      <c r="H169" s="85" t="s">
        <v>3035</v>
      </c>
      <c r="I169" s="65" t="s">
        <v>3654</v>
      </c>
      <c r="J169" s="26" t="s">
        <v>5682</v>
      </c>
      <c r="K169" s="864" t="str">
        <f t="shared" si="4"/>
        <v/>
      </c>
      <c r="L169" s="569"/>
      <c r="M169" s="449"/>
      <c r="N169" s="449"/>
      <c r="O169" s="449"/>
      <c r="P169" s="574"/>
      <c r="Q169" s="867"/>
      <c r="R169" s="867"/>
      <c r="S169" s="867"/>
      <c r="T169" s="867"/>
      <c r="U169" s="867"/>
      <c r="V169" s="867"/>
      <c r="W169" s="867"/>
      <c r="X169" s="867"/>
      <c r="Y169" s="867" t="str">
        <f t="shared" si="5"/>
        <v/>
      </c>
      <c r="Z169" s="867"/>
    </row>
    <row r="170" spans="2:26" ht="32.4" outlineLevel="1">
      <c r="B170" s="36"/>
      <c r="C170" s="262"/>
      <c r="D170" s="94" t="s">
        <v>1278</v>
      </c>
      <c r="E170" s="3"/>
      <c r="F170" s="85" t="s">
        <v>521</v>
      </c>
      <c r="G170" s="85" t="s">
        <v>3130</v>
      </c>
      <c r="H170" s="85" t="s">
        <v>3035</v>
      </c>
      <c r="I170" s="65" t="s">
        <v>3654</v>
      </c>
      <c r="J170" s="26" t="s">
        <v>5682</v>
      </c>
      <c r="K170" s="864" t="str">
        <f t="shared" si="4"/>
        <v/>
      </c>
      <c r="L170" s="569"/>
      <c r="M170" s="449"/>
      <c r="N170" s="449"/>
      <c r="O170" s="449"/>
      <c r="P170" s="574"/>
      <c r="Q170" s="867"/>
      <c r="R170" s="867"/>
      <c r="S170" s="867"/>
      <c r="T170" s="867"/>
      <c r="U170" s="867"/>
      <c r="V170" s="867"/>
      <c r="W170" s="867"/>
      <c r="X170" s="867"/>
      <c r="Y170" s="867" t="str">
        <f t="shared" si="5"/>
        <v/>
      </c>
      <c r="Z170" s="867"/>
    </row>
    <row r="171" spans="2:26" ht="75" customHeight="1" outlineLevel="1">
      <c r="B171" s="36"/>
      <c r="C171" s="262"/>
      <c r="D171" s="94" t="s">
        <v>1279</v>
      </c>
      <c r="E171" s="3"/>
      <c r="F171" s="85" t="s">
        <v>522</v>
      </c>
      <c r="G171" s="85" t="s">
        <v>3131</v>
      </c>
      <c r="H171" s="85" t="s">
        <v>3035</v>
      </c>
      <c r="I171" s="65" t="s">
        <v>3654</v>
      </c>
      <c r="J171" s="26" t="s">
        <v>5682</v>
      </c>
      <c r="K171" s="864" t="str">
        <f t="shared" si="4"/>
        <v/>
      </c>
      <c r="L171" s="569"/>
      <c r="M171" s="449"/>
      <c r="N171" s="449"/>
      <c r="O171" s="449"/>
      <c r="P171" s="574"/>
      <c r="Q171" s="867"/>
      <c r="R171" s="867"/>
      <c r="S171" s="867"/>
      <c r="T171" s="867"/>
      <c r="U171" s="867"/>
      <c r="V171" s="867"/>
      <c r="W171" s="867"/>
      <c r="X171" s="867"/>
      <c r="Y171" s="867" t="str">
        <f t="shared" si="5"/>
        <v/>
      </c>
      <c r="Z171" s="867"/>
    </row>
    <row r="172" spans="2:26" ht="43.2" outlineLevel="1">
      <c r="B172" s="36"/>
      <c r="C172" s="262"/>
      <c r="D172" s="94" t="s">
        <v>1280</v>
      </c>
      <c r="E172" s="3"/>
      <c r="F172" s="85" t="s">
        <v>523</v>
      </c>
      <c r="G172" s="85" t="s">
        <v>3132</v>
      </c>
      <c r="H172" s="85" t="s">
        <v>3035</v>
      </c>
      <c r="I172" s="65" t="s">
        <v>3654</v>
      </c>
      <c r="J172" s="26" t="s">
        <v>5682</v>
      </c>
      <c r="K172" s="864" t="str">
        <f t="shared" si="4"/>
        <v/>
      </c>
      <c r="L172" s="569"/>
      <c r="M172" s="449"/>
      <c r="N172" s="449"/>
      <c r="O172" s="449"/>
      <c r="P172" s="574"/>
      <c r="Q172" s="867"/>
      <c r="R172" s="867"/>
      <c r="S172" s="867"/>
      <c r="T172" s="867"/>
      <c r="U172" s="867"/>
      <c r="V172" s="867"/>
      <c r="W172" s="867"/>
      <c r="X172" s="867"/>
      <c r="Y172" s="867" t="str">
        <f t="shared" si="5"/>
        <v/>
      </c>
      <c r="Z172" s="867"/>
    </row>
    <row r="173" spans="2:26" ht="21.6" outlineLevel="1">
      <c r="B173" s="36"/>
      <c r="C173" s="262"/>
      <c r="D173" s="94" t="s">
        <v>1281</v>
      </c>
      <c r="E173" s="3"/>
      <c r="F173" s="85" t="s">
        <v>524</v>
      </c>
      <c r="G173" s="85" t="s">
        <v>3133</v>
      </c>
      <c r="H173" s="85" t="s">
        <v>3035</v>
      </c>
      <c r="I173" s="65" t="s">
        <v>3654</v>
      </c>
      <c r="J173" s="26" t="s">
        <v>5682</v>
      </c>
      <c r="K173" s="864" t="str">
        <f t="shared" si="4"/>
        <v/>
      </c>
      <c r="L173" s="569"/>
      <c r="M173" s="449"/>
      <c r="N173" s="449"/>
      <c r="O173" s="449"/>
      <c r="P173" s="574"/>
      <c r="Q173" s="867"/>
      <c r="R173" s="867"/>
      <c r="S173" s="867"/>
      <c r="T173" s="867"/>
      <c r="U173" s="867"/>
      <c r="V173" s="867"/>
      <c r="W173" s="867"/>
      <c r="X173" s="867"/>
      <c r="Y173" s="867" t="str">
        <f t="shared" si="5"/>
        <v/>
      </c>
      <c r="Z173" s="867"/>
    </row>
    <row r="174" spans="2:26" ht="21.6" outlineLevel="1">
      <c r="B174" s="36"/>
      <c r="C174" s="262"/>
      <c r="D174" s="94" t="s">
        <v>1282</v>
      </c>
      <c r="E174" s="3"/>
      <c r="F174" s="85" t="s">
        <v>525</v>
      </c>
      <c r="G174" s="85" t="s">
        <v>3134</v>
      </c>
      <c r="H174" s="85" t="s">
        <v>3035</v>
      </c>
      <c r="I174" s="65" t="s">
        <v>3654</v>
      </c>
      <c r="J174" s="26" t="s">
        <v>5682</v>
      </c>
      <c r="K174" s="864" t="str">
        <f t="shared" si="4"/>
        <v/>
      </c>
      <c r="L174" s="569"/>
      <c r="M174" s="449"/>
      <c r="N174" s="449"/>
      <c r="O174" s="449"/>
      <c r="P174" s="574"/>
      <c r="Q174" s="867"/>
      <c r="R174" s="867"/>
      <c r="S174" s="867"/>
      <c r="T174" s="867"/>
      <c r="U174" s="867"/>
      <c r="V174" s="867"/>
      <c r="W174" s="867"/>
      <c r="X174" s="867"/>
      <c r="Y174" s="867" t="str">
        <f t="shared" si="5"/>
        <v/>
      </c>
      <c r="Z174" s="867"/>
    </row>
    <row r="175" spans="2:26" ht="21.6" outlineLevel="1">
      <c r="B175" s="36"/>
      <c r="C175" s="262"/>
      <c r="D175" s="94" t="s">
        <v>1283</v>
      </c>
      <c r="E175" s="3"/>
      <c r="F175" s="85" t="s">
        <v>526</v>
      </c>
      <c r="G175" s="85" t="s">
        <v>3135</v>
      </c>
      <c r="H175" s="85" t="s">
        <v>3035</v>
      </c>
      <c r="I175" s="65" t="s">
        <v>3654</v>
      </c>
      <c r="J175" s="26" t="s">
        <v>5682</v>
      </c>
      <c r="K175" s="864" t="str">
        <f t="shared" si="4"/>
        <v/>
      </c>
      <c r="L175" s="569"/>
      <c r="M175" s="449"/>
      <c r="N175" s="449"/>
      <c r="O175" s="449"/>
      <c r="P175" s="574"/>
      <c r="Q175" s="867"/>
      <c r="R175" s="867"/>
      <c r="S175" s="867"/>
      <c r="T175" s="867"/>
      <c r="U175" s="867"/>
      <c r="V175" s="867"/>
      <c r="W175" s="867"/>
      <c r="X175" s="867"/>
      <c r="Y175" s="867" t="str">
        <f t="shared" si="5"/>
        <v/>
      </c>
      <c r="Z175" s="867"/>
    </row>
    <row r="176" spans="2:26" ht="21.6" outlineLevel="1">
      <c r="B176" s="36"/>
      <c r="C176" s="262"/>
      <c r="D176" s="94" t="s">
        <v>1284</v>
      </c>
      <c r="E176" s="3"/>
      <c r="F176" s="85" t="s">
        <v>527</v>
      </c>
      <c r="G176" s="85" t="s">
        <v>3136</v>
      </c>
      <c r="H176" s="85" t="s">
        <v>3035</v>
      </c>
      <c r="I176" s="65" t="s">
        <v>3654</v>
      </c>
      <c r="J176" s="26" t="s">
        <v>5682</v>
      </c>
      <c r="K176" s="864" t="str">
        <f t="shared" si="4"/>
        <v/>
      </c>
      <c r="L176" s="569"/>
      <c r="M176" s="449"/>
      <c r="N176" s="449"/>
      <c r="O176" s="449"/>
      <c r="P176" s="574"/>
      <c r="Q176" s="867"/>
      <c r="R176" s="867"/>
      <c r="S176" s="867"/>
      <c r="T176" s="867"/>
      <c r="U176" s="867"/>
      <c r="V176" s="867"/>
      <c r="W176" s="867"/>
      <c r="X176" s="867"/>
      <c r="Y176" s="867" t="str">
        <f t="shared" si="5"/>
        <v/>
      </c>
      <c r="Z176" s="867"/>
    </row>
    <row r="177" spans="2:26" ht="21.6" outlineLevel="1">
      <c r="B177" s="36"/>
      <c r="C177" s="262"/>
      <c r="D177" s="94" t="s">
        <v>1285</v>
      </c>
      <c r="E177" s="3"/>
      <c r="F177" s="85" t="s">
        <v>528</v>
      </c>
      <c r="G177" s="85" t="s">
        <v>3137</v>
      </c>
      <c r="H177" s="85" t="s">
        <v>3035</v>
      </c>
      <c r="I177" s="65" t="s">
        <v>3654</v>
      </c>
      <c r="J177" s="26" t="s">
        <v>5682</v>
      </c>
      <c r="K177" s="864" t="str">
        <f t="shared" si="4"/>
        <v/>
      </c>
      <c r="L177" s="569"/>
      <c r="M177" s="449"/>
      <c r="N177" s="449"/>
      <c r="O177" s="449"/>
      <c r="P177" s="574"/>
      <c r="Q177" s="867"/>
      <c r="R177" s="867"/>
      <c r="S177" s="867"/>
      <c r="T177" s="867"/>
      <c r="U177" s="867"/>
      <c r="V177" s="867"/>
      <c r="W177" s="867"/>
      <c r="X177" s="867"/>
      <c r="Y177" s="867" t="str">
        <f t="shared" si="5"/>
        <v/>
      </c>
      <c r="Z177" s="867"/>
    </row>
    <row r="178" spans="2:26" ht="43.2" outlineLevel="1">
      <c r="B178" s="36"/>
      <c r="C178" s="262"/>
      <c r="D178" s="94" t="s">
        <v>1286</v>
      </c>
      <c r="E178" s="3"/>
      <c r="F178" s="85" t="s">
        <v>529</v>
      </c>
      <c r="G178" s="85" t="s">
        <v>3027</v>
      </c>
      <c r="H178" s="85" t="s">
        <v>3035</v>
      </c>
      <c r="I178" s="65" t="s">
        <v>3654</v>
      </c>
      <c r="J178" s="26" t="s">
        <v>5682</v>
      </c>
      <c r="K178" s="864" t="str">
        <f t="shared" si="4"/>
        <v/>
      </c>
      <c r="L178" s="569"/>
      <c r="M178" s="449"/>
      <c r="N178" s="449"/>
      <c r="O178" s="449"/>
      <c r="P178" s="574"/>
      <c r="Q178" s="867"/>
      <c r="R178" s="867"/>
      <c r="S178" s="867"/>
      <c r="T178" s="867"/>
      <c r="U178" s="867"/>
      <c r="V178" s="867"/>
      <c r="W178" s="867"/>
      <c r="X178" s="867"/>
      <c r="Y178" s="867" t="str">
        <f t="shared" si="5"/>
        <v/>
      </c>
      <c r="Z178" s="867"/>
    </row>
    <row r="179" spans="2:26" ht="43.2" outlineLevel="1">
      <c r="B179" s="36"/>
      <c r="C179" s="262"/>
      <c r="D179" s="94" t="s">
        <v>1287</v>
      </c>
      <c r="E179" s="3"/>
      <c r="F179" s="85" t="s">
        <v>530</v>
      </c>
      <c r="G179" s="85" t="s">
        <v>3138</v>
      </c>
      <c r="H179" s="85" t="s">
        <v>3035</v>
      </c>
      <c r="I179" s="65" t="s">
        <v>3654</v>
      </c>
      <c r="J179" s="26" t="s">
        <v>5682</v>
      </c>
      <c r="K179" s="864" t="str">
        <f t="shared" si="4"/>
        <v/>
      </c>
      <c r="L179" s="569"/>
      <c r="M179" s="449"/>
      <c r="N179" s="449"/>
      <c r="O179" s="449"/>
      <c r="P179" s="574"/>
      <c r="Q179" s="867"/>
      <c r="R179" s="867"/>
      <c r="S179" s="867"/>
      <c r="T179" s="867"/>
      <c r="U179" s="867"/>
      <c r="V179" s="867"/>
      <c r="W179" s="867"/>
      <c r="X179" s="867"/>
      <c r="Y179" s="867" t="str">
        <f t="shared" si="5"/>
        <v/>
      </c>
      <c r="Z179" s="867"/>
    </row>
    <row r="180" spans="2:26" ht="43.2" outlineLevel="1">
      <c r="B180" s="36"/>
      <c r="C180" s="262"/>
      <c r="D180" s="94" t="s">
        <v>1288</v>
      </c>
      <c r="E180" s="3"/>
      <c r="F180" s="85" t="s">
        <v>531</v>
      </c>
      <c r="G180" s="85" t="s">
        <v>3139</v>
      </c>
      <c r="H180" s="85" t="s">
        <v>3035</v>
      </c>
      <c r="I180" s="65" t="s">
        <v>3654</v>
      </c>
      <c r="J180" s="26" t="s">
        <v>5682</v>
      </c>
      <c r="K180" s="864" t="str">
        <f t="shared" si="4"/>
        <v/>
      </c>
      <c r="L180" s="569"/>
      <c r="M180" s="449"/>
      <c r="N180" s="449"/>
      <c r="O180" s="449"/>
      <c r="P180" s="574"/>
      <c r="Q180" s="867"/>
      <c r="R180" s="867"/>
      <c r="S180" s="867"/>
      <c r="T180" s="867"/>
      <c r="U180" s="867"/>
      <c r="V180" s="867"/>
      <c r="W180" s="867"/>
      <c r="X180" s="867"/>
      <c r="Y180" s="867" t="str">
        <f t="shared" si="5"/>
        <v/>
      </c>
      <c r="Z180" s="867"/>
    </row>
    <row r="181" spans="2:26" ht="43.2" outlineLevel="1">
      <c r="B181" s="36"/>
      <c r="C181" s="262"/>
      <c r="D181" s="94" t="s">
        <v>1289</v>
      </c>
      <c r="E181" s="3"/>
      <c r="F181" s="85" t="s">
        <v>532</v>
      </c>
      <c r="G181" s="85" t="s">
        <v>3140</v>
      </c>
      <c r="H181" s="85" t="s">
        <v>3035</v>
      </c>
      <c r="I181" s="65" t="s">
        <v>3654</v>
      </c>
      <c r="J181" s="26" t="s">
        <v>5682</v>
      </c>
      <c r="K181" s="864" t="str">
        <f t="shared" si="4"/>
        <v/>
      </c>
      <c r="L181" s="569"/>
      <c r="M181" s="449"/>
      <c r="N181" s="449"/>
      <c r="O181" s="449"/>
      <c r="P181" s="574"/>
      <c r="Q181" s="867"/>
      <c r="R181" s="867"/>
      <c r="S181" s="867"/>
      <c r="T181" s="867"/>
      <c r="U181" s="867"/>
      <c r="V181" s="867"/>
      <c r="W181" s="867"/>
      <c r="X181" s="867"/>
      <c r="Y181" s="867" t="str">
        <f t="shared" si="5"/>
        <v/>
      </c>
      <c r="Z181" s="867"/>
    </row>
    <row r="182" spans="2:26" ht="21.6" outlineLevel="1">
      <c r="B182" s="36"/>
      <c r="C182" s="262"/>
      <c r="D182" s="94" t="s">
        <v>1290</v>
      </c>
      <c r="E182" s="3"/>
      <c r="F182" s="85" t="s">
        <v>533</v>
      </c>
      <c r="G182" s="85" t="s">
        <v>3141</v>
      </c>
      <c r="H182" s="85" t="s">
        <v>3035</v>
      </c>
      <c r="I182" s="65" t="s">
        <v>3654</v>
      </c>
      <c r="J182" s="26" t="s">
        <v>5682</v>
      </c>
      <c r="K182" s="864" t="str">
        <f t="shared" si="4"/>
        <v/>
      </c>
      <c r="L182" s="569"/>
      <c r="M182" s="449"/>
      <c r="N182" s="449"/>
      <c r="O182" s="449"/>
      <c r="P182" s="574"/>
      <c r="Q182" s="867"/>
      <c r="R182" s="867"/>
      <c r="S182" s="867"/>
      <c r="T182" s="867"/>
      <c r="U182" s="867"/>
      <c r="V182" s="867"/>
      <c r="W182" s="867"/>
      <c r="X182" s="867"/>
      <c r="Y182" s="867" t="str">
        <f t="shared" si="5"/>
        <v/>
      </c>
      <c r="Z182" s="867"/>
    </row>
    <row r="183" spans="2:26" ht="32.4" outlineLevel="1">
      <c r="B183" s="36"/>
      <c r="C183" s="262"/>
      <c r="D183" s="94" t="s">
        <v>1291</v>
      </c>
      <c r="E183" s="3"/>
      <c r="F183" s="85" t="s">
        <v>534</v>
      </c>
      <c r="G183" s="85" t="s">
        <v>3142</v>
      </c>
      <c r="H183" s="85" t="s">
        <v>3035</v>
      </c>
      <c r="I183" s="65" t="s">
        <v>3654</v>
      </c>
      <c r="J183" s="26" t="s">
        <v>5682</v>
      </c>
      <c r="K183" s="864" t="str">
        <f t="shared" si="4"/>
        <v/>
      </c>
      <c r="L183" s="569"/>
      <c r="M183" s="449"/>
      <c r="N183" s="449"/>
      <c r="O183" s="449"/>
      <c r="P183" s="574"/>
      <c r="Q183" s="867"/>
      <c r="R183" s="867"/>
      <c r="S183" s="867"/>
      <c r="T183" s="867"/>
      <c r="U183" s="867"/>
      <c r="V183" s="867"/>
      <c r="W183" s="867"/>
      <c r="X183" s="867"/>
      <c r="Y183" s="867" t="str">
        <f t="shared" si="5"/>
        <v/>
      </c>
      <c r="Z183" s="867"/>
    </row>
    <row r="184" spans="2:26" ht="21.6" outlineLevel="1">
      <c r="B184" s="36"/>
      <c r="C184" s="262"/>
      <c r="D184" s="94" t="s">
        <v>1292</v>
      </c>
      <c r="E184" s="3"/>
      <c r="F184" s="85" t="s">
        <v>535</v>
      </c>
      <c r="G184" s="85" t="s">
        <v>3143</v>
      </c>
      <c r="H184" s="85" t="s">
        <v>3035</v>
      </c>
      <c r="I184" s="65" t="s">
        <v>3654</v>
      </c>
      <c r="J184" s="26" t="s">
        <v>5682</v>
      </c>
      <c r="K184" s="864" t="str">
        <f t="shared" si="4"/>
        <v/>
      </c>
      <c r="L184" s="569"/>
      <c r="M184" s="449"/>
      <c r="N184" s="449"/>
      <c r="O184" s="449"/>
      <c r="P184" s="574"/>
      <c r="Q184" s="867"/>
      <c r="R184" s="867"/>
      <c r="S184" s="867"/>
      <c r="T184" s="867"/>
      <c r="U184" s="867"/>
      <c r="V184" s="867"/>
      <c r="W184" s="867"/>
      <c r="X184" s="867"/>
      <c r="Y184" s="867" t="str">
        <f t="shared" si="5"/>
        <v/>
      </c>
      <c r="Z184" s="867"/>
    </row>
    <row r="185" spans="2:26" ht="21.6" outlineLevel="1">
      <c r="B185" s="36"/>
      <c r="C185" s="262"/>
      <c r="D185" s="94" t="s">
        <v>1293</v>
      </c>
      <c r="E185" s="3"/>
      <c r="F185" s="85" t="s">
        <v>536</v>
      </c>
      <c r="G185" s="85" t="s">
        <v>3144</v>
      </c>
      <c r="H185" s="85" t="s">
        <v>3035</v>
      </c>
      <c r="I185" s="65" t="s">
        <v>3654</v>
      </c>
      <c r="J185" s="26" t="s">
        <v>5682</v>
      </c>
      <c r="K185" s="864" t="str">
        <f t="shared" si="4"/>
        <v/>
      </c>
      <c r="L185" s="569"/>
      <c r="M185" s="449"/>
      <c r="N185" s="449"/>
      <c r="O185" s="449"/>
      <c r="P185" s="574"/>
      <c r="Q185" s="867"/>
      <c r="R185" s="867"/>
      <c r="S185" s="867"/>
      <c r="T185" s="867"/>
      <c r="U185" s="867"/>
      <c r="V185" s="867"/>
      <c r="W185" s="867"/>
      <c r="X185" s="867"/>
      <c r="Y185" s="867" t="str">
        <f t="shared" si="5"/>
        <v/>
      </c>
      <c r="Z185" s="867"/>
    </row>
    <row r="186" spans="2:26" ht="21.6" outlineLevel="1">
      <c r="B186" s="36"/>
      <c r="C186" s="262"/>
      <c r="D186" s="94" t="s">
        <v>1294</v>
      </c>
      <c r="E186" s="3"/>
      <c r="F186" s="85" t="s">
        <v>537</v>
      </c>
      <c r="G186" s="85" t="s">
        <v>3145</v>
      </c>
      <c r="H186" s="85" t="s">
        <v>3035</v>
      </c>
      <c r="I186" s="65" t="s">
        <v>3654</v>
      </c>
      <c r="J186" s="26" t="s">
        <v>5682</v>
      </c>
      <c r="K186" s="864" t="str">
        <f t="shared" si="4"/>
        <v/>
      </c>
      <c r="L186" s="569"/>
      <c r="M186" s="449"/>
      <c r="N186" s="449"/>
      <c r="O186" s="449"/>
      <c r="P186" s="574"/>
      <c r="Q186" s="867"/>
      <c r="R186" s="867"/>
      <c r="S186" s="867"/>
      <c r="T186" s="867"/>
      <c r="U186" s="867"/>
      <c r="V186" s="867"/>
      <c r="W186" s="867"/>
      <c r="X186" s="867"/>
      <c r="Y186" s="867" t="str">
        <f t="shared" si="5"/>
        <v/>
      </c>
      <c r="Z186" s="867"/>
    </row>
    <row r="187" spans="2:26" ht="64.8" outlineLevel="1">
      <c r="B187" s="36"/>
      <c r="C187" s="262"/>
      <c r="D187" s="94" t="s">
        <v>1295</v>
      </c>
      <c r="E187" s="3"/>
      <c r="F187" s="85" t="s">
        <v>538</v>
      </c>
      <c r="G187" s="85" t="s">
        <v>3146</v>
      </c>
      <c r="H187" s="85" t="s">
        <v>3038</v>
      </c>
      <c r="I187" s="65" t="s">
        <v>3654</v>
      </c>
      <c r="J187" s="26" t="s">
        <v>5682</v>
      </c>
      <c r="K187" s="864" t="str">
        <f t="shared" si="4"/>
        <v/>
      </c>
      <c r="L187" s="569"/>
      <c r="M187" s="449"/>
      <c r="N187" s="449"/>
      <c r="O187" s="449"/>
      <c r="P187" s="574"/>
      <c r="Q187" s="867"/>
      <c r="R187" s="867"/>
      <c r="S187" s="867"/>
      <c r="T187" s="867"/>
      <c r="U187" s="867"/>
      <c r="V187" s="867"/>
      <c r="W187" s="867"/>
      <c r="X187" s="867"/>
      <c r="Y187" s="867" t="str">
        <f t="shared" si="5"/>
        <v/>
      </c>
      <c r="Z187" s="867"/>
    </row>
    <row r="188" spans="2:26" ht="64.8" outlineLevel="1">
      <c r="B188" s="36"/>
      <c r="C188" s="266" t="s">
        <v>3024</v>
      </c>
      <c r="D188" s="94" t="s">
        <v>1561</v>
      </c>
      <c r="E188" s="3"/>
      <c r="F188" s="85" t="s">
        <v>3025</v>
      </c>
      <c r="G188" s="85" t="s">
        <v>584</v>
      </c>
      <c r="H188" s="85" t="s">
        <v>3035</v>
      </c>
      <c r="I188" s="65" t="s">
        <v>3654</v>
      </c>
      <c r="J188" s="26" t="s">
        <v>5682</v>
      </c>
      <c r="K188" s="864" t="str">
        <f t="shared" si="4"/>
        <v/>
      </c>
      <c r="L188" s="576"/>
      <c r="M188" s="575"/>
      <c r="N188" s="575"/>
      <c r="O188" s="575"/>
      <c r="P188" s="577"/>
      <c r="Q188" s="867"/>
      <c r="R188" s="867"/>
      <c r="S188" s="867"/>
      <c r="T188" s="867"/>
      <c r="U188" s="867"/>
      <c r="V188" s="867"/>
      <c r="W188" s="867"/>
      <c r="X188" s="867"/>
      <c r="Y188" s="867" t="str">
        <f t="shared" si="5"/>
        <v/>
      </c>
      <c r="Z188" s="867"/>
    </row>
    <row r="189" spans="2:26" ht="43.2" outlineLevel="1">
      <c r="B189" s="36"/>
      <c r="C189" s="266" t="s">
        <v>3024</v>
      </c>
      <c r="D189" s="94" t="s">
        <v>1562</v>
      </c>
      <c r="E189" s="3"/>
      <c r="F189" s="85" t="s">
        <v>3026</v>
      </c>
      <c r="G189" s="85" t="s">
        <v>583</v>
      </c>
      <c r="H189" s="85" t="s">
        <v>3035</v>
      </c>
      <c r="I189" s="65" t="s">
        <v>3654</v>
      </c>
      <c r="J189" s="26" t="s">
        <v>5682</v>
      </c>
      <c r="K189" s="864" t="str">
        <f t="shared" si="4"/>
        <v/>
      </c>
      <c r="L189" s="576"/>
      <c r="M189" s="575"/>
      <c r="N189" s="575"/>
      <c r="O189" s="575"/>
      <c r="P189" s="577"/>
      <c r="Q189" s="867"/>
      <c r="R189" s="867"/>
      <c r="S189" s="867"/>
      <c r="T189" s="867"/>
      <c r="U189" s="867"/>
      <c r="V189" s="867"/>
      <c r="W189" s="867"/>
      <c r="X189" s="867"/>
      <c r="Y189" s="867" t="str">
        <f t="shared" si="5"/>
        <v/>
      </c>
      <c r="Z189" s="867"/>
    </row>
    <row r="190" spans="2:26" outlineLevel="1">
      <c r="B190" s="36"/>
      <c r="C190" s="267" t="s">
        <v>798</v>
      </c>
      <c r="D190" s="94" t="s">
        <v>5248</v>
      </c>
      <c r="E190" s="3"/>
      <c r="F190" s="55" t="s">
        <v>1812</v>
      </c>
      <c r="G190" s="85"/>
      <c r="H190" s="85" t="s">
        <v>3038</v>
      </c>
      <c r="I190" s="65"/>
      <c r="J190" s="26" t="s">
        <v>5682</v>
      </c>
      <c r="K190" s="864" t="str">
        <f t="shared" si="4"/>
        <v/>
      </c>
      <c r="L190" s="576"/>
      <c r="M190" s="575"/>
      <c r="N190" s="575"/>
      <c r="O190" s="575"/>
      <c r="P190" s="577"/>
      <c r="Q190" s="867"/>
      <c r="R190" s="867"/>
      <c r="S190" s="867"/>
      <c r="T190" s="867"/>
      <c r="U190" s="867"/>
      <c r="V190" s="867"/>
      <c r="W190" s="867"/>
      <c r="X190" s="867"/>
      <c r="Y190" s="867" t="str">
        <f t="shared" si="5"/>
        <v/>
      </c>
      <c r="Z190" s="867"/>
    </row>
    <row r="191" spans="2:26" outlineLevel="1">
      <c r="B191" s="36"/>
      <c r="C191" s="266" t="s">
        <v>797</v>
      </c>
      <c r="D191" s="94" t="s">
        <v>5249</v>
      </c>
      <c r="E191" s="3"/>
      <c r="F191" s="55" t="s">
        <v>5245</v>
      </c>
      <c r="G191" s="85"/>
      <c r="H191" s="85" t="s">
        <v>3038</v>
      </c>
      <c r="I191" s="65"/>
      <c r="J191" s="26" t="s">
        <v>5682</v>
      </c>
      <c r="K191" s="864" t="str">
        <f t="shared" si="4"/>
        <v/>
      </c>
      <c r="L191" s="576"/>
      <c r="M191" s="575"/>
      <c r="N191" s="575"/>
      <c r="O191" s="575"/>
      <c r="P191" s="577"/>
      <c r="Q191" s="867"/>
      <c r="R191" s="867"/>
      <c r="S191" s="867"/>
      <c r="T191" s="867"/>
      <c r="U191" s="867"/>
      <c r="V191" s="867"/>
      <c r="W191" s="867"/>
      <c r="X191" s="867"/>
      <c r="Y191" s="867" t="str">
        <f t="shared" si="5"/>
        <v/>
      </c>
      <c r="Z191" s="867"/>
    </row>
    <row r="192" spans="2:26" outlineLevel="1">
      <c r="B192" s="36"/>
      <c r="C192" s="266" t="s">
        <v>799</v>
      </c>
      <c r="D192" s="94" t="s">
        <v>5250</v>
      </c>
      <c r="E192" s="3"/>
      <c r="F192" s="55" t="s">
        <v>5246</v>
      </c>
      <c r="G192" s="85"/>
      <c r="H192" s="85" t="s">
        <v>3035</v>
      </c>
      <c r="I192" s="65"/>
      <c r="J192" s="26" t="s">
        <v>5682</v>
      </c>
      <c r="K192" s="864" t="str">
        <f t="shared" si="4"/>
        <v/>
      </c>
      <c r="L192" s="576"/>
      <c r="M192" s="575"/>
      <c r="N192" s="575"/>
      <c r="O192" s="575"/>
      <c r="P192" s="577"/>
      <c r="Q192" s="867"/>
      <c r="R192" s="867"/>
      <c r="S192" s="867"/>
      <c r="T192" s="867"/>
      <c r="U192" s="867"/>
      <c r="V192" s="867"/>
      <c r="W192" s="867"/>
      <c r="X192" s="867"/>
      <c r="Y192" s="867" t="str">
        <f t="shared" si="5"/>
        <v/>
      </c>
      <c r="Z192" s="867"/>
    </row>
    <row r="193" spans="2:26" outlineLevel="1">
      <c r="B193" s="36"/>
      <c r="C193" s="266"/>
      <c r="D193" s="94" t="s">
        <v>5251</v>
      </c>
      <c r="E193" s="3"/>
      <c r="F193" s="55" t="s">
        <v>5247</v>
      </c>
      <c r="G193" s="85"/>
      <c r="H193" s="85" t="s">
        <v>3035</v>
      </c>
      <c r="I193" s="65"/>
      <c r="J193" s="26" t="s">
        <v>5682</v>
      </c>
      <c r="K193" s="864" t="str">
        <f t="shared" si="4"/>
        <v/>
      </c>
      <c r="L193" s="576"/>
      <c r="M193" s="575"/>
      <c r="N193" s="575"/>
      <c r="O193" s="575"/>
      <c r="P193" s="577"/>
      <c r="Q193" s="867"/>
      <c r="R193" s="867"/>
      <c r="S193" s="867"/>
      <c r="T193" s="867"/>
      <c r="U193" s="867"/>
      <c r="V193" s="867"/>
      <c r="W193" s="867"/>
      <c r="X193" s="867"/>
      <c r="Y193" s="867" t="str">
        <f t="shared" si="5"/>
        <v/>
      </c>
      <c r="Z193" s="867"/>
    </row>
    <row r="194" spans="2:26" s="325" customFormat="1" outlineLevel="1">
      <c r="B194" s="36"/>
      <c r="C194" s="262"/>
      <c r="D194" s="74" t="s">
        <v>5252</v>
      </c>
      <c r="E194" s="63"/>
      <c r="F194" s="67" t="s">
        <v>5253</v>
      </c>
      <c r="G194" s="67"/>
      <c r="H194" s="67" t="s">
        <v>3402</v>
      </c>
      <c r="I194" s="78" t="s">
        <v>3401</v>
      </c>
      <c r="J194" s="20" t="s">
        <v>5682</v>
      </c>
      <c r="K194" s="864" t="str">
        <f t="shared" si="4"/>
        <v/>
      </c>
      <c r="L194" s="576"/>
      <c r="M194" s="575"/>
      <c r="N194" s="575"/>
      <c r="O194" s="575"/>
      <c r="P194" s="577"/>
      <c r="Q194" s="867"/>
      <c r="R194" s="867"/>
      <c r="S194" s="867"/>
      <c r="T194" s="867"/>
      <c r="U194" s="867"/>
      <c r="V194" s="867"/>
      <c r="W194" s="867"/>
      <c r="X194" s="867"/>
      <c r="Y194" s="867" t="str">
        <f t="shared" si="5"/>
        <v/>
      </c>
      <c r="Z194" s="867"/>
    </row>
    <row r="195" spans="2:26" s="325" customFormat="1" outlineLevel="1">
      <c r="B195" s="36"/>
      <c r="C195" s="262"/>
      <c r="D195" s="250"/>
      <c r="E195" s="55" t="s">
        <v>1809</v>
      </c>
      <c r="F195" s="85" t="s">
        <v>3313</v>
      </c>
      <c r="G195" s="85"/>
      <c r="H195" s="85" t="s">
        <v>3035</v>
      </c>
      <c r="I195" s="65"/>
      <c r="J195" s="26" t="s">
        <v>5682</v>
      </c>
      <c r="K195" s="864" t="str">
        <f t="shared" si="4"/>
        <v/>
      </c>
      <c r="L195" s="576"/>
      <c r="M195" s="575"/>
      <c r="N195" s="575"/>
      <c r="O195" s="575"/>
      <c r="P195" s="577"/>
      <c r="Q195" s="867"/>
      <c r="R195" s="867"/>
      <c r="S195" s="867"/>
      <c r="T195" s="867"/>
      <c r="U195" s="867"/>
      <c r="V195" s="867"/>
      <c r="W195" s="867"/>
      <c r="X195" s="867"/>
      <c r="Y195" s="867" t="str">
        <f t="shared" si="5"/>
        <v/>
      </c>
      <c r="Z195" s="867"/>
    </row>
    <row r="196" spans="2:26" s="325" customFormat="1" outlineLevel="1">
      <c r="B196" s="36"/>
      <c r="C196" s="262"/>
      <c r="D196" s="136"/>
      <c r="E196" s="55" t="s">
        <v>1868</v>
      </c>
      <c r="F196" s="85" t="s">
        <v>1301</v>
      </c>
      <c r="G196" s="85"/>
      <c r="H196" s="85" t="s">
        <v>3035</v>
      </c>
      <c r="I196" s="65"/>
      <c r="J196" s="26" t="s">
        <v>5682</v>
      </c>
      <c r="K196" s="864" t="str">
        <f t="shared" si="4"/>
        <v/>
      </c>
      <c r="L196" s="576"/>
      <c r="M196" s="575"/>
      <c r="N196" s="575"/>
      <c r="O196" s="575"/>
      <c r="P196" s="577"/>
      <c r="Q196" s="867"/>
      <c r="R196" s="867"/>
      <c r="S196" s="867"/>
      <c r="T196" s="867"/>
      <c r="U196" s="867"/>
      <c r="V196" s="867"/>
      <c r="W196" s="867"/>
      <c r="X196" s="867"/>
      <c r="Y196" s="867" t="str">
        <f t="shared" si="5"/>
        <v/>
      </c>
      <c r="Z196" s="867"/>
    </row>
    <row r="197" spans="2:26" s="325" customFormat="1" outlineLevel="1">
      <c r="B197" s="36"/>
      <c r="C197" s="262"/>
      <c r="D197" s="136"/>
      <c r="E197" s="55" t="s">
        <v>1869</v>
      </c>
      <c r="F197" s="85" t="s">
        <v>1302</v>
      </c>
      <c r="G197" s="85"/>
      <c r="H197" s="85" t="s">
        <v>3035</v>
      </c>
      <c r="I197" s="65"/>
      <c r="J197" s="26" t="s">
        <v>5682</v>
      </c>
      <c r="K197" s="864" t="str">
        <f t="shared" si="4"/>
        <v/>
      </c>
      <c r="L197" s="576"/>
      <c r="M197" s="575"/>
      <c r="N197" s="575"/>
      <c r="O197" s="575"/>
      <c r="P197" s="577"/>
      <c r="Q197" s="867"/>
      <c r="R197" s="867"/>
      <c r="S197" s="867"/>
      <c r="T197" s="867"/>
      <c r="U197" s="867"/>
      <c r="V197" s="867"/>
      <c r="W197" s="867"/>
      <c r="X197" s="867"/>
      <c r="Y197" s="867" t="str">
        <f t="shared" si="5"/>
        <v/>
      </c>
      <c r="Z197" s="867"/>
    </row>
    <row r="198" spans="2:26" s="325" customFormat="1" outlineLevel="1">
      <c r="B198" s="36"/>
      <c r="C198" s="262"/>
      <c r="D198" s="136"/>
      <c r="E198" s="55" t="s">
        <v>1870</v>
      </c>
      <c r="F198" s="85" t="s">
        <v>1303</v>
      </c>
      <c r="G198" s="85"/>
      <c r="H198" s="85" t="s">
        <v>3035</v>
      </c>
      <c r="I198" s="65"/>
      <c r="J198" s="26" t="s">
        <v>5682</v>
      </c>
      <c r="K198" s="864" t="str">
        <f t="shared" si="4"/>
        <v/>
      </c>
      <c r="L198" s="576"/>
      <c r="M198" s="575"/>
      <c r="N198" s="575"/>
      <c r="O198" s="575"/>
      <c r="P198" s="577"/>
      <c r="Q198" s="867"/>
      <c r="R198" s="867"/>
      <c r="S198" s="867"/>
      <c r="T198" s="867"/>
      <c r="U198" s="867"/>
      <c r="V198" s="867"/>
      <c r="W198" s="867"/>
      <c r="X198" s="867"/>
      <c r="Y198" s="867" t="str">
        <f t="shared" si="5"/>
        <v/>
      </c>
      <c r="Z198" s="867"/>
    </row>
    <row r="199" spans="2:26" s="325" customFormat="1" outlineLevel="1">
      <c r="B199" s="36"/>
      <c r="C199" s="262"/>
      <c r="D199" s="136"/>
      <c r="E199" s="55" t="s">
        <v>1871</v>
      </c>
      <c r="F199" s="85" t="s">
        <v>1304</v>
      </c>
      <c r="G199" s="85"/>
      <c r="H199" s="85" t="s">
        <v>3038</v>
      </c>
      <c r="I199" s="65"/>
      <c r="J199" s="26" t="s">
        <v>5682</v>
      </c>
      <c r="K199" s="864" t="str">
        <f t="shared" si="4"/>
        <v/>
      </c>
      <c r="L199" s="576"/>
      <c r="M199" s="575"/>
      <c r="N199" s="575"/>
      <c r="O199" s="575"/>
      <c r="P199" s="577"/>
      <c r="Q199" s="867"/>
      <c r="R199" s="867"/>
      <c r="S199" s="867"/>
      <c r="T199" s="867"/>
      <c r="U199" s="867"/>
      <c r="V199" s="867"/>
      <c r="W199" s="867"/>
      <c r="X199" s="867"/>
      <c r="Y199" s="867" t="str">
        <f t="shared" si="5"/>
        <v/>
      </c>
      <c r="Z199" s="867"/>
    </row>
    <row r="200" spans="2:26" s="325" customFormat="1" outlineLevel="1">
      <c r="B200" s="36"/>
      <c r="C200" s="262"/>
      <c r="D200" s="136"/>
      <c r="E200" s="55" t="s">
        <v>1810</v>
      </c>
      <c r="F200" s="85" t="s">
        <v>1305</v>
      </c>
      <c r="G200" s="85"/>
      <c r="H200" s="85" t="s">
        <v>3038</v>
      </c>
      <c r="I200" s="65"/>
      <c r="J200" s="26" t="s">
        <v>5682</v>
      </c>
      <c r="K200" s="864" t="str">
        <f t="shared" si="4"/>
        <v/>
      </c>
      <c r="L200" s="576"/>
      <c r="M200" s="575"/>
      <c r="N200" s="575"/>
      <c r="O200" s="575"/>
      <c r="P200" s="577"/>
      <c r="Q200" s="867"/>
      <c r="R200" s="867"/>
      <c r="S200" s="867"/>
      <c r="T200" s="867"/>
      <c r="U200" s="867"/>
      <c r="V200" s="867"/>
      <c r="W200" s="867"/>
      <c r="X200" s="867"/>
      <c r="Y200" s="867" t="str">
        <f t="shared" si="5"/>
        <v/>
      </c>
      <c r="Z200" s="867"/>
    </row>
    <row r="201" spans="2:26" outlineLevel="1">
      <c r="B201" s="36"/>
      <c r="C201" s="266"/>
      <c r="D201" s="136"/>
      <c r="E201" s="55" t="s">
        <v>1811</v>
      </c>
      <c r="F201" s="55" t="s">
        <v>1813</v>
      </c>
      <c r="G201" s="85"/>
      <c r="H201" s="85" t="s">
        <v>3035</v>
      </c>
      <c r="I201" s="65"/>
      <c r="J201" s="26" t="s">
        <v>5682</v>
      </c>
      <c r="K201" s="864" t="str">
        <f t="shared" si="4"/>
        <v/>
      </c>
      <c r="L201" s="576"/>
      <c r="M201" s="575"/>
      <c r="N201" s="575"/>
      <c r="O201" s="575"/>
      <c r="P201" s="577"/>
      <c r="Q201" s="867"/>
      <c r="R201" s="867"/>
      <c r="S201" s="867"/>
      <c r="T201" s="867"/>
      <c r="U201" s="867"/>
      <c r="V201" s="867"/>
      <c r="W201" s="867"/>
      <c r="X201" s="867"/>
      <c r="Y201" s="867" t="str">
        <f t="shared" si="5"/>
        <v/>
      </c>
      <c r="Z201" s="867"/>
    </row>
    <row r="202" spans="2:26" outlineLevel="1">
      <c r="B202" s="36"/>
      <c r="C202" s="266"/>
      <c r="D202" s="136"/>
      <c r="E202" s="55" t="s">
        <v>1872</v>
      </c>
      <c r="F202" s="55" t="s">
        <v>1814</v>
      </c>
      <c r="G202" s="85"/>
      <c r="H202" s="85" t="s">
        <v>3038</v>
      </c>
      <c r="I202" s="65"/>
      <c r="J202" s="26" t="s">
        <v>5682</v>
      </c>
      <c r="K202" s="864" t="str">
        <f t="shared" si="4"/>
        <v/>
      </c>
      <c r="L202" s="576"/>
      <c r="M202" s="575"/>
      <c r="N202" s="575"/>
      <c r="O202" s="575"/>
      <c r="P202" s="577"/>
      <c r="Q202" s="867"/>
      <c r="R202" s="867"/>
      <c r="S202" s="867"/>
      <c r="T202" s="867"/>
      <c r="U202" s="867"/>
      <c r="V202" s="867"/>
      <c r="W202" s="867"/>
      <c r="X202" s="867"/>
      <c r="Y202" s="867" t="str">
        <f t="shared" si="5"/>
        <v/>
      </c>
      <c r="Z202" s="867"/>
    </row>
    <row r="203" spans="2:26" outlineLevel="1">
      <c r="B203" s="36"/>
      <c r="C203" s="266"/>
      <c r="D203" s="136"/>
      <c r="E203" s="55" t="s">
        <v>664</v>
      </c>
      <c r="F203" s="55" t="s">
        <v>1815</v>
      </c>
      <c r="G203" s="85"/>
      <c r="H203" s="85" t="s">
        <v>3035</v>
      </c>
      <c r="I203" s="65"/>
      <c r="J203" s="26" t="s">
        <v>5682</v>
      </c>
      <c r="K203" s="864" t="str">
        <f t="shared" si="4"/>
        <v/>
      </c>
      <c r="L203" s="576"/>
      <c r="M203" s="575"/>
      <c r="N203" s="575"/>
      <c r="O203" s="575"/>
      <c r="P203" s="577"/>
      <c r="Q203" s="867"/>
      <c r="R203" s="867"/>
      <c r="S203" s="867"/>
      <c r="T203" s="867"/>
      <c r="U203" s="867"/>
      <c r="V203" s="867"/>
      <c r="W203" s="867"/>
      <c r="X203" s="867"/>
      <c r="Y203" s="867" t="str">
        <f t="shared" si="5"/>
        <v/>
      </c>
      <c r="Z203" s="867"/>
    </row>
    <row r="204" spans="2:26" outlineLevel="1">
      <c r="B204" s="36"/>
      <c r="C204" s="266"/>
      <c r="D204" s="136"/>
      <c r="E204" s="55" t="s">
        <v>665</v>
      </c>
      <c r="F204" s="55" t="s">
        <v>1816</v>
      </c>
      <c r="G204" s="85"/>
      <c r="H204" s="85" t="s">
        <v>3035</v>
      </c>
      <c r="I204" s="65"/>
      <c r="J204" s="26" t="s">
        <v>5682</v>
      </c>
      <c r="K204" s="864" t="str">
        <f t="shared" si="4"/>
        <v/>
      </c>
      <c r="L204" s="576"/>
      <c r="M204" s="575"/>
      <c r="N204" s="575"/>
      <c r="O204" s="575"/>
      <c r="P204" s="577"/>
      <c r="Q204" s="867"/>
      <c r="R204" s="867"/>
      <c r="S204" s="867"/>
      <c r="T204" s="867"/>
      <c r="U204" s="867"/>
      <c r="V204" s="867"/>
      <c r="W204" s="867"/>
      <c r="X204" s="867"/>
      <c r="Y204" s="867" t="str">
        <f t="shared" si="5"/>
        <v/>
      </c>
      <c r="Z204" s="867"/>
    </row>
    <row r="205" spans="2:26" outlineLevel="1">
      <c r="B205" s="36"/>
      <c r="C205" s="266"/>
      <c r="D205" s="16" t="s">
        <v>666</v>
      </c>
      <c r="E205" s="17"/>
      <c r="F205" s="67" t="s">
        <v>791</v>
      </c>
      <c r="G205" s="67"/>
      <c r="H205" s="67" t="s">
        <v>3402</v>
      </c>
      <c r="I205" s="78" t="s">
        <v>3401</v>
      </c>
      <c r="J205" s="20" t="s">
        <v>5682</v>
      </c>
      <c r="K205" s="864" t="str">
        <f t="shared" ref="K205:K268" si="6">IF(AND(M205="", O205="", N205&lt;&gt;""), "○", "")</f>
        <v/>
      </c>
      <c r="L205" s="576"/>
      <c r="M205" s="575"/>
      <c r="N205" s="575"/>
      <c r="O205" s="575"/>
      <c r="P205" s="577"/>
      <c r="Q205" s="867"/>
      <c r="R205" s="867"/>
      <c r="S205" s="867"/>
      <c r="T205" s="867"/>
      <c r="U205" s="867"/>
      <c r="V205" s="867"/>
      <c r="W205" s="867"/>
      <c r="X205" s="867"/>
      <c r="Y205" s="867" t="str">
        <f t="shared" ref="Y205:Y268" si="7">IF(U205="●","●","")</f>
        <v/>
      </c>
      <c r="Z205" s="867"/>
    </row>
    <row r="206" spans="2:26" outlineLevel="1">
      <c r="B206" s="36"/>
      <c r="C206" s="266"/>
      <c r="D206" s="136"/>
      <c r="E206" s="55" t="s">
        <v>667</v>
      </c>
      <c r="F206" s="55" t="s">
        <v>1817</v>
      </c>
      <c r="G206" s="85"/>
      <c r="H206" s="85" t="s">
        <v>3035</v>
      </c>
      <c r="I206" s="65"/>
      <c r="J206" s="26" t="s">
        <v>5682</v>
      </c>
      <c r="K206" s="864" t="str">
        <f t="shared" si="6"/>
        <v/>
      </c>
      <c r="L206" s="576"/>
      <c r="M206" s="575"/>
      <c r="N206" s="575"/>
      <c r="O206" s="575"/>
      <c r="P206" s="577"/>
      <c r="Q206" s="867"/>
      <c r="R206" s="867"/>
      <c r="S206" s="867"/>
      <c r="T206" s="867"/>
      <c r="U206" s="867"/>
      <c r="V206" s="867"/>
      <c r="W206" s="867"/>
      <c r="X206" s="867"/>
      <c r="Y206" s="867" t="str">
        <f t="shared" si="7"/>
        <v/>
      </c>
      <c r="Z206" s="867"/>
    </row>
    <row r="207" spans="2:26" outlineLevel="1">
      <c r="B207" s="36"/>
      <c r="C207" s="266"/>
      <c r="D207" s="136"/>
      <c r="E207" s="55" t="s">
        <v>668</v>
      </c>
      <c r="F207" s="55" t="s">
        <v>1818</v>
      </c>
      <c r="G207" s="85"/>
      <c r="H207" s="85" t="s">
        <v>3035</v>
      </c>
      <c r="I207" s="65"/>
      <c r="J207" s="26" t="s">
        <v>5682</v>
      </c>
      <c r="K207" s="864" t="str">
        <f t="shared" si="6"/>
        <v/>
      </c>
      <c r="L207" s="576"/>
      <c r="M207" s="575"/>
      <c r="N207" s="575"/>
      <c r="O207" s="575"/>
      <c r="P207" s="577"/>
      <c r="Q207" s="867"/>
      <c r="R207" s="867"/>
      <c r="S207" s="867"/>
      <c r="T207" s="867"/>
      <c r="U207" s="867"/>
      <c r="V207" s="867"/>
      <c r="W207" s="867"/>
      <c r="X207" s="867"/>
      <c r="Y207" s="867" t="str">
        <f t="shared" si="7"/>
        <v/>
      </c>
      <c r="Z207" s="867"/>
    </row>
    <row r="208" spans="2:26" outlineLevel="1">
      <c r="B208" s="36"/>
      <c r="C208" s="266"/>
      <c r="D208" s="136"/>
      <c r="E208" s="55" t="s">
        <v>669</v>
      </c>
      <c r="F208" s="55" t="s">
        <v>1819</v>
      </c>
      <c r="G208" s="85"/>
      <c r="H208" s="85" t="s">
        <v>3035</v>
      </c>
      <c r="I208" s="65"/>
      <c r="J208" s="26" t="s">
        <v>5682</v>
      </c>
      <c r="K208" s="864" t="str">
        <f t="shared" si="6"/>
        <v/>
      </c>
      <c r="L208" s="576"/>
      <c r="M208" s="575"/>
      <c r="N208" s="575"/>
      <c r="O208" s="575"/>
      <c r="P208" s="577"/>
      <c r="Q208" s="867"/>
      <c r="R208" s="867"/>
      <c r="S208" s="867"/>
      <c r="T208" s="867"/>
      <c r="U208" s="867"/>
      <c r="V208" s="867"/>
      <c r="W208" s="867"/>
      <c r="X208" s="867"/>
      <c r="Y208" s="867" t="str">
        <f t="shared" si="7"/>
        <v/>
      </c>
      <c r="Z208" s="867"/>
    </row>
    <row r="209" spans="2:26" outlineLevel="1">
      <c r="B209" s="36"/>
      <c r="C209" s="266"/>
      <c r="D209" s="136"/>
      <c r="E209" s="55" t="s">
        <v>670</v>
      </c>
      <c r="F209" s="55" t="s">
        <v>1820</v>
      </c>
      <c r="G209" s="85"/>
      <c r="H209" s="85" t="s">
        <v>3035</v>
      </c>
      <c r="I209" s="65"/>
      <c r="J209" s="26" t="s">
        <v>5682</v>
      </c>
      <c r="K209" s="864" t="str">
        <f t="shared" si="6"/>
        <v/>
      </c>
      <c r="L209" s="576"/>
      <c r="M209" s="575"/>
      <c r="N209" s="575"/>
      <c r="O209" s="575"/>
      <c r="P209" s="577"/>
      <c r="Q209" s="867"/>
      <c r="R209" s="867"/>
      <c r="S209" s="867"/>
      <c r="T209" s="867"/>
      <c r="U209" s="867"/>
      <c r="V209" s="867"/>
      <c r="W209" s="867"/>
      <c r="X209" s="867"/>
      <c r="Y209" s="867" t="str">
        <f t="shared" si="7"/>
        <v/>
      </c>
      <c r="Z209" s="867"/>
    </row>
    <row r="210" spans="2:26" outlineLevel="1">
      <c r="B210" s="36"/>
      <c r="C210" s="266"/>
      <c r="D210" s="136"/>
      <c r="E210" s="55" t="s">
        <v>671</v>
      </c>
      <c r="F210" s="55" t="s">
        <v>1821</v>
      </c>
      <c r="G210" s="85"/>
      <c r="H210" s="85" t="s">
        <v>3035</v>
      </c>
      <c r="I210" s="65"/>
      <c r="J210" s="26" t="s">
        <v>5682</v>
      </c>
      <c r="K210" s="864" t="str">
        <f t="shared" si="6"/>
        <v/>
      </c>
      <c r="L210" s="576"/>
      <c r="M210" s="575"/>
      <c r="N210" s="575"/>
      <c r="O210" s="575"/>
      <c r="P210" s="577"/>
      <c r="Q210" s="867"/>
      <c r="R210" s="867"/>
      <c r="S210" s="867"/>
      <c r="T210" s="867"/>
      <c r="U210" s="867"/>
      <c r="V210" s="867"/>
      <c r="W210" s="867"/>
      <c r="X210" s="867"/>
      <c r="Y210" s="867" t="str">
        <f t="shared" si="7"/>
        <v/>
      </c>
      <c r="Z210" s="867"/>
    </row>
    <row r="211" spans="2:26" outlineLevel="1">
      <c r="B211" s="36"/>
      <c r="C211" s="266"/>
      <c r="D211" s="136"/>
      <c r="E211" s="55" t="s">
        <v>672</v>
      </c>
      <c r="F211" s="55" t="s">
        <v>1822</v>
      </c>
      <c r="G211" s="85"/>
      <c r="H211" s="85" t="s">
        <v>3035</v>
      </c>
      <c r="I211" s="65"/>
      <c r="J211" s="26" t="s">
        <v>5682</v>
      </c>
      <c r="K211" s="864" t="str">
        <f t="shared" si="6"/>
        <v/>
      </c>
      <c r="L211" s="576"/>
      <c r="M211" s="575"/>
      <c r="N211" s="575"/>
      <c r="O211" s="575"/>
      <c r="P211" s="577"/>
      <c r="Q211" s="867"/>
      <c r="R211" s="867"/>
      <c r="S211" s="867"/>
      <c r="T211" s="867"/>
      <c r="U211" s="867"/>
      <c r="V211" s="867"/>
      <c r="W211" s="867"/>
      <c r="X211" s="867"/>
      <c r="Y211" s="867" t="str">
        <f t="shared" si="7"/>
        <v/>
      </c>
      <c r="Z211" s="867"/>
    </row>
    <row r="212" spans="2:26" outlineLevel="1">
      <c r="B212" s="36"/>
      <c r="C212" s="266"/>
      <c r="D212" s="136"/>
      <c r="E212" s="55" t="s">
        <v>673</v>
      </c>
      <c r="F212" s="55" t="s">
        <v>1823</v>
      </c>
      <c r="G212" s="85"/>
      <c r="H212" s="85" t="s">
        <v>3035</v>
      </c>
      <c r="I212" s="65"/>
      <c r="J212" s="26" t="s">
        <v>5682</v>
      </c>
      <c r="K212" s="864" t="str">
        <f t="shared" si="6"/>
        <v/>
      </c>
      <c r="L212" s="576"/>
      <c r="M212" s="575"/>
      <c r="N212" s="575"/>
      <c r="O212" s="575"/>
      <c r="P212" s="577"/>
      <c r="Q212" s="867"/>
      <c r="R212" s="867"/>
      <c r="S212" s="867"/>
      <c r="T212" s="867"/>
      <c r="U212" s="867"/>
      <c r="V212" s="867"/>
      <c r="W212" s="867"/>
      <c r="X212" s="867"/>
      <c r="Y212" s="867" t="str">
        <f t="shared" si="7"/>
        <v/>
      </c>
      <c r="Z212" s="867"/>
    </row>
    <row r="213" spans="2:26" outlineLevel="1">
      <c r="B213" s="36"/>
      <c r="C213" s="266"/>
      <c r="D213" s="136"/>
      <c r="E213" s="55" t="s">
        <v>674</v>
      </c>
      <c r="F213" s="55" t="s">
        <v>1824</v>
      </c>
      <c r="G213" s="85"/>
      <c r="H213" s="85" t="s">
        <v>3035</v>
      </c>
      <c r="I213" s="65"/>
      <c r="J213" s="26" t="s">
        <v>5682</v>
      </c>
      <c r="K213" s="864" t="str">
        <f t="shared" si="6"/>
        <v/>
      </c>
      <c r="L213" s="576"/>
      <c r="M213" s="575"/>
      <c r="N213" s="575"/>
      <c r="O213" s="575"/>
      <c r="P213" s="577"/>
      <c r="Q213" s="867"/>
      <c r="R213" s="867"/>
      <c r="S213" s="867"/>
      <c r="T213" s="867"/>
      <c r="U213" s="867"/>
      <c r="V213" s="867"/>
      <c r="W213" s="867"/>
      <c r="X213" s="867"/>
      <c r="Y213" s="867" t="str">
        <f t="shared" si="7"/>
        <v/>
      </c>
      <c r="Z213" s="867"/>
    </row>
    <row r="214" spans="2:26" outlineLevel="1">
      <c r="B214" s="36"/>
      <c r="C214" s="266"/>
      <c r="D214" s="136"/>
      <c r="E214" s="55" t="s">
        <v>675</v>
      </c>
      <c r="F214" s="55" t="s">
        <v>1825</v>
      </c>
      <c r="G214" s="85"/>
      <c r="H214" s="85" t="s">
        <v>3035</v>
      </c>
      <c r="I214" s="65"/>
      <c r="J214" s="26" t="s">
        <v>5682</v>
      </c>
      <c r="K214" s="864" t="str">
        <f t="shared" si="6"/>
        <v/>
      </c>
      <c r="L214" s="576"/>
      <c r="M214" s="575"/>
      <c r="N214" s="575"/>
      <c r="O214" s="575"/>
      <c r="P214" s="577"/>
      <c r="Q214" s="867"/>
      <c r="R214" s="867"/>
      <c r="S214" s="867"/>
      <c r="T214" s="867"/>
      <c r="U214" s="867"/>
      <c r="V214" s="867"/>
      <c r="W214" s="867"/>
      <c r="X214" s="867"/>
      <c r="Y214" s="867" t="str">
        <f t="shared" si="7"/>
        <v/>
      </c>
      <c r="Z214" s="867"/>
    </row>
    <row r="215" spans="2:26" outlineLevel="1">
      <c r="B215" s="36"/>
      <c r="C215" s="266"/>
      <c r="D215" s="136"/>
      <c r="E215" s="55" t="s">
        <v>676</v>
      </c>
      <c r="F215" s="55" t="s">
        <v>1826</v>
      </c>
      <c r="G215" s="85"/>
      <c r="H215" s="85" t="s">
        <v>3035</v>
      </c>
      <c r="I215" s="65"/>
      <c r="J215" s="26" t="s">
        <v>5682</v>
      </c>
      <c r="K215" s="864" t="str">
        <f t="shared" si="6"/>
        <v/>
      </c>
      <c r="L215" s="576"/>
      <c r="M215" s="575"/>
      <c r="N215" s="575"/>
      <c r="O215" s="575"/>
      <c r="P215" s="577"/>
      <c r="Q215" s="867"/>
      <c r="R215" s="867"/>
      <c r="S215" s="867"/>
      <c r="T215" s="867"/>
      <c r="U215" s="867"/>
      <c r="V215" s="867"/>
      <c r="W215" s="867"/>
      <c r="X215" s="867"/>
      <c r="Y215" s="867" t="str">
        <f t="shared" si="7"/>
        <v/>
      </c>
      <c r="Z215" s="867"/>
    </row>
    <row r="216" spans="2:26" outlineLevel="1">
      <c r="B216" s="36"/>
      <c r="C216" s="266"/>
      <c r="D216" s="136"/>
      <c r="E216" s="55" t="s">
        <v>677</v>
      </c>
      <c r="F216" s="55" t="s">
        <v>1827</v>
      </c>
      <c r="G216" s="85"/>
      <c r="H216" s="85" t="s">
        <v>3035</v>
      </c>
      <c r="I216" s="65"/>
      <c r="J216" s="26" t="s">
        <v>5682</v>
      </c>
      <c r="K216" s="864" t="str">
        <f t="shared" si="6"/>
        <v/>
      </c>
      <c r="L216" s="576"/>
      <c r="M216" s="575"/>
      <c r="N216" s="575"/>
      <c r="O216" s="575"/>
      <c r="P216" s="577"/>
      <c r="Q216" s="867"/>
      <c r="R216" s="867"/>
      <c r="S216" s="867"/>
      <c r="T216" s="867"/>
      <c r="U216" s="867"/>
      <c r="V216" s="867"/>
      <c r="W216" s="867"/>
      <c r="X216" s="867"/>
      <c r="Y216" s="867" t="str">
        <f t="shared" si="7"/>
        <v/>
      </c>
      <c r="Z216" s="867"/>
    </row>
    <row r="217" spans="2:26" outlineLevel="1">
      <c r="B217" s="36"/>
      <c r="C217" s="266"/>
      <c r="D217" s="136"/>
      <c r="E217" s="55" t="s">
        <v>678</v>
      </c>
      <c r="F217" s="55" t="s">
        <v>1828</v>
      </c>
      <c r="G217" s="85"/>
      <c r="H217" s="85" t="s">
        <v>3035</v>
      </c>
      <c r="I217" s="65"/>
      <c r="J217" s="26" t="s">
        <v>5682</v>
      </c>
      <c r="K217" s="864" t="str">
        <f t="shared" si="6"/>
        <v/>
      </c>
      <c r="L217" s="576"/>
      <c r="M217" s="575"/>
      <c r="N217" s="575"/>
      <c r="O217" s="575"/>
      <c r="P217" s="577"/>
      <c r="Q217" s="867"/>
      <c r="R217" s="867"/>
      <c r="S217" s="867"/>
      <c r="T217" s="867"/>
      <c r="U217" s="867"/>
      <c r="V217" s="867"/>
      <c r="W217" s="867"/>
      <c r="X217" s="867"/>
      <c r="Y217" s="867" t="str">
        <f t="shared" si="7"/>
        <v/>
      </c>
      <c r="Z217" s="867"/>
    </row>
    <row r="218" spans="2:26" outlineLevel="1">
      <c r="B218" s="36"/>
      <c r="C218" s="266"/>
      <c r="D218" s="136"/>
      <c r="E218" s="55" t="s">
        <v>679</v>
      </c>
      <c r="F218" s="55" t="s">
        <v>1829</v>
      </c>
      <c r="G218" s="85"/>
      <c r="H218" s="85" t="s">
        <v>3035</v>
      </c>
      <c r="I218" s="65"/>
      <c r="J218" s="26" t="s">
        <v>5682</v>
      </c>
      <c r="K218" s="864" t="str">
        <f t="shared" si="6"/>
        <v/>
      </c>
      <c r="L218" s="576"/>
      <c r="M218" s="575"/>
      <c r="N218" s="575"/>
      <c r="O218" s="575"/>
      <c r="P218" s="577"/>
      <c r="Q218" s="867"/>
      <c r="R218" s="867"/>
      <c r="S218" s="867"/>
      <c r="T218" s="867"/>
      <c r="U218" s="867"/>
      <c r="V218" s="867"/>
      <c r="W218" s="867"/>
      <c r="X218" s="867"/>
      <c r="Y218" s="867" t="str">
        <f t="shared" si="7"/>
        <v/>
      </c>
      <c r="Z218" s="867"/>
    </row>
    <row r="219" spans="2:26" outlineLevel="1">
      <c r="B219" s="36"/>
      <c r="C219" s="266"/>
      <c r="D219" s="136"/>
      <c r="E219" s="55" t="s">
        <v>680</v>
      </c>
      <c r="F219" s="55" t="s">
        <v>1830</v>
      </c>
      <c r="G219" s="85"/>
      <c r="H219" s="85" t="s">
        <v>3035</v>
      </c>
      <c r="I219" s="65"/>
      <c r="J219" s="26" t="s">
        <v>5682</v>
      </c>
      <c r="K219" s="864" t="str">
        <f t="shared" si="6"/>
        <v/>
      </c>
      <c r="L219" s="576"/>
      <c r="M219" s="575"/>
      <c r="N219" s="575"/>
      <c r="O219" s="575"/>
      <c r="P219" s="577"/>
      <c r="Q219" s="867"/>
      <c r="R219" s="867"/>
      <c r="S219" s="867"/>
      <c r="T219" s="867"/>
      <c r="U219" s="867"/>
      <c r="V219" s="867"/>
      <c r="W219" s="867"/>
      <c r="X219" s="867"/>
      <c r="Y219" s="867" t="str">
        <f t="shared" si="7"/>
        <v/>
      </c>
      <c r="Z219" s="867"/>
    </row>
    <row r="220" spans="2:26" outlineLevel="1">
      <c r="B220" s="36"/>
      <c r="C220" s="266"/>
      <c r="D220" s="136"/>
      <c r="E220" s="55" t="s">
        <v>681</v>
      </c>
      <c r="F220" s="55" t="s">
        <v>1831</v>
      </c>
      <c r="G220" s="85"/>
      <c r="H220" s="85" t="s">
        <v>3035</v>
      </c>
      <c r="I220" s="65"/>
      <c r="J220" s="26" t="s">
        <v>5682</v>
      </c>
      <c r="K220" s="864" t="str">
        <f t="shared" si="6"/>
        <v/>
      </c>
      <c r="L220" s="576"/>
      <c r="M220" s="575"/>
      <c r="N220" s="575"/>
      <c r="O220" s="575"/>
      <c r="P220" s="577"/>
      <c r="Q220" s="867"/>
      <c r="R220" s="867"/>
      <c r="S220" s="867"/>
      <c r="T220" s="867"/>
      <c r="U220" s="867"/>
      <c r="V220" s="867"/>
      <c r="W220" s="867"/>
      <c r="X220" s="867"/>
      <c r="Y220" s="867" t="str">
        <f t="shared" si="7"/>
        <v/>
      </c>
      <c r="Z220" s="867"/>
    </row>
    <row r="221" spans="2:26" outlineLevel="1">
      <c r="B221" s="36"/>
      <c r="C221" s="266"/>
      <c r="D221" s="136"/>
      <c r="E221" s="55" t="s">
        <v>682</v>
      </c>
      <c r="F221" s="55" t="s">
        <v>1832</v>
      </c>
      <c r="G221" s="85"/>
      <c r="H221" s="85" t="s">
        <v>3035</v>
      </c>
      <c r="I221" s="65"/>
      <c r="J221" s="26" t="s">
        <v>5682</v>
      </c>
      <c r="K221" s="864" t="str">
        <f t="shared" si="6"/>
        <v/>
      </c>
      <c r="L221" s="576"/>
      <c r="M221" s="575"/>
      <c r="N221" s="575"/>
      <c r="O221" s="575"/>
      <c r="P221" s="577"/>
      <c r="Q221" s="867"/>
      <c r="R221" s="867"/>
      <c r="S221" s="867"/>
      <c r="T221" s="867"/>
      <c r="U221" s="867"/>
      <c r="V221" s="867"/>
      <c r="W221" s="867"/>
      <c r="X221" s="867"/>
      <c r="Y221" s="867" t="str">
        <f t="shared" si="7"/>
        <v/>
      </c>
      <c r="Z221" s="867"/>
    </row>
    <row r="222" spans="2:26" outlineLevel="1">
      <c r="B222" s="36"/>
      <c r="C222" s="266"/>
      <c r="D222" s="136"/>
      <c r="E222" s="55" t="s">
        <v>683</v>
      </c>
      <c r="F222" s="55" t="s">
        <v>1833</v>
      </c>
      <c r="G222" s="85"/>
      <c r="H222" s="85" t="s">
        <v>3035</v>
      </c>
      <c r="I222" s="65"/>
      <c r="J222" s="26" t="s">
        <v>5682</v>
      </c>
      <c r="K222" s="864" t="str">
        <f t="shared" si="6"/>
        <v/>
      </c>
      <c r="L222" s="576"/>
      <c r="M222" s="575"/>
      <c r="N222" s="575"/>
      <c r="O222" s="575"/>
      <c r="P222" s="577"/>
      <c r="Q222" s="867"/>
      <c r="R222" s="867"/>
      <c r="S222" s="867"/>
      <c r="T222" s="867"/>
      <c r="U222" s="867"/>
      <c r="V222" s="867"/>
      <c r="W222" s="867"/>
      <c r="X222" s="867"/>
      <c r="Y222" s="867" t="str">
        <f t="shared" si="7"/>
        <v/>
      </c>
      <c r="Z222" s="867"/>
    </row>
    <row r="223" spans="2:26" outlineLevel="1">
      <c r="B223" s="36"/>
      <c r="C223" s="266"/>
      <c r="D223" s="136"/>
      <c r="E223" s="55" t="s">
        <v>684</v>
      </c>
      <c r="F223" s="55" t="s">
        <v>1834</v>
      </c>
      <c r="G223" s="85"/>
      <c r="H223" s="85" t="s">
        <v>3035</v>
      </c>
      <c r="I223" s="65"/>
      <c r="J223" s="26" t="s">
        <v>5682</v>
      </c>
      <c r="K223" s="864" t="str">
        <f t="shared" si="6"/>
        <v/>
      </c>
      <c r="L223" s="576"/>
      <c r="M223" s="575"/>
      <c r="N223" s="575"/>
      <c r="O223" s="575"/>
      <c r="P223" s="577"/>
      <c r="Q223" s="867"/>
      <c r="R223" s="867"/>
      <c r="S223" s="867"/>
      <c r="T223" s="867"/>
      <c r="U223" s="867"/>
      <c r="V223" s="867"/>
      <c r="W223" s="867"/>
      <c r="X223" s="867"/>
      <c r="Y223" s="867" t="str">
        <f t="shared" si="7"/>
        <v/>
      </c>
      <c r="Z223" s="867"/>
    </row>
    <row r="224" spans="2:26" outlineLevel="1">
      <c r="B224" s="36"/>
      <c r="C224" s="266"/>
      <c r="D224" s="136"/>
      <c r="E224" s="55" t="s">
        <v>685</v>
      </c>
      <c r="F224" s="55" t="s">
        <v>1835</v>
      </c>
      <c r="G224" s="85"/>
      <c r="H224" s="85" t="s">
        <v>3035</v>
      </c>
      <c r="I224" s="65"/>
      <c r="J224" s="26" t="s">
        <v>5682</v>
      </c>
      <c r="K224" s="864" t="str">
        <f t="shared" si="6"/>
        <v/>
      </c>
      <c r="L224" s="576"/>
      <c r="M224" s="575"/>
      <c r="N224" s="575"/>
      <c r="O224" s="575"/>
      <c r="P224" s="577"/>
      <c r="Q224" s="867"/>
      <c r="R224" s="867"/>
      <c r="S224" s="867"/>
      <c r="T224" s="867"/>
      <c r="U224" s="867"/>
      <c r="V224" s="867"/>
      <c r="W224" s="867"/>
      <c r="X224" s="867"/>
      <c r="Y224" s="867" t="str">
        <f t="shared" si="7"/>
        <v/>
      </c>
      <c r="Z224" s="867"/>
    </row>
    <row r="225" spans="2:26" outlineLevel="1">
      <c r="B225" s="36"/>
      <c r="C225" s="266"/>
      <c r="D225" s="136"/>
      <c r="E225" s="55" t="s">
        <v>686</v>
      </c>
      <c r="F225" s="55" t="s">
        <v>1836</v>
      </c>
      <c r="G225" s="85"/>
      <c r="H225" s="85" t="s">
        <v>3035</v>
      </c>
      <c r="I225" s="65"/>
      <c r="J225" s="26" t="s">
        <v>5682</v>
      </c>
      <c r="K225" s="864" t="str">
        <f t="shared" si="6"/>
        <v/>
      </c>
      <c r="L225" s="576"/>
      <c r="M225" s="575"/>
      <c r="N225" s="575"/>
      <c r="O225" s="575"/>
      <c r="P225" s="577"/>
      <c r="Q225" s="867"/>
      <c r="R225" s="867"/>
      <c r="S225" s="867"/>
      <c r="T225" s="867"/>
      <c r="U225" s="867"/>
      <c r="V225" s="867"/>
      <c r="W225" s="867"/>
      <c r="X225" s="867"/>
      <c r="Y225" s="867" t="str">
        <f t="shared" si="7"/>
        <v/>
      </c>
      <c r="Z225" s="867"/>
    </row>
    <row r="226" spans="2:26" outlineLevel="1">
      <c r="B226" s="36"/>
      <c r="C226" s="266"/>
      <c r="D226" s="16" t="s">
        <v>687</v>
      </c>
      <c r="E226" s="17"/>
      <c r="F226" s="67" t="s">
        <v>792</v>
      </c>
      <c r="G226" s="67"/>
      <c r="H226" s="67" t="s">
        <v>3402</v>
      </c>
      <c r="I226" s="78" t="s">
        <v>3401</v>
      </c>
      <c r="J226" s="20" t="s">
        <v>5682</v>
      </c>
      <c r="K226" s="864" t="str">
        <f t="shared" si="6"/>
        <v/>
      </c>
      <c r="L226" s="576"/>
      <c r="M226" s="575"/>
      <c r="N226" s="575"/>
      <c r="O226" s="575"/>
      <c r="P226" s="577"/>
      <c r="Q226" s="867"/>
      <c r="R226" s="867"/>
      <c r="S226" s="867"/>
      <c r="T226" s="867"/>
      <c r="U226" s="867"/>
      <c r="V226" s="867"/>
      <c r="W226" s="867"/>
      <c r="X226" s="867"/>
      <c r="Y226" s="867" t="str">
        <f t="shared" si="7"/>
        <v/>
      </c>
      <c r="Z226" s="867"/>
    </row>
    <row r="227" spans="2:26" outlineLevel="1">
      <c r="B227" s="36"/>
      <c r="C227" s="266"/>
      <c r="D227" s="136"/>
      <c r="E227" s="4" t="s">
        <v>688</v>
      </c>
      <c r="F227" s="4" t="s">
        <v>1837</v>
      </c>
      <c r="G227" s="85"/>
      <c r="H227" s="85" t="s">
        <v>3402</v>
      </c>
      <c r="I227" s="65" t="s">
        <v>3401</v>
      </c>
      <c r="J227" s="21" t="s">
        <v>5682</v>
      </c>
      <c r="K227" s="864" t="str">
        <f t="shared" si="6"/>
        <v/>
      </c>
      <c r="L227" s="576"/>
      <c r="M227" s="575"/>
      <c r="N227" s="575"/>
      <c r="O227" s="575"/>
      <c r="P227" s="577"/>
      <c r="Q227" s="867"/>
      <c r="R227" s="867"/>
      <c r="S227" s="867"/>
      <c r="T227" s="867"/>
      <c r="U227" s="867"/>
      <c r="V227" s="867"/>
      <c r="W227" s="867"/>
      <c r="X227" s="867"/>
      <c r="Y227" s="867" t="str">
        <f t="shared" si="7"/>
        <v/>
      </c>
      <c r="Z227" s="867"/>
    </row>
    <row r="228" spans="2:26" outlineLevel="1">
      <c r="B228" s="36"/>
      <c r="C228" s="266"/>
      <c r="D228" s="136"/>
      <c r="E228" s="4" t="s">
        <v>689</v>
      </c>
      <c r="F228" s="4" t="s">
        <v>1838</v>
      </c>
      <c r="G228" s="85"/>
      <c r="H228" s="85" t="s">
        <v>3402</v>
      </c>
      <c r="I228" s="65" t="s">
        <v>3401</v>
      </c>
      <c r="J228" s="21" t="s">
        <v>5682</v>
      </c>
      <c r="K228" s="864" t="str">
        <f t="shared" si="6"/>
        <v/>
      </c>
      <c r="L228" s="576"/>
      <c r="M228" s="575"/>
      <c r="N228" s="575"/>
      <c r="O228" s="575"/>
      <c r="P228" s="577"/>
      <c r="Q228" s="867"/>
      <c r="R228" s="867"/>
      <c r="S228" s="867"/>
      <c r="T228" s="867"/>
      <c r="U228" s="867"/>
      <c r="V228" s="867"/>
      <c r="W228" s="867"/>
      <c r="X228" s="867"/>
      <c r="Y228" s="867" t="str">
        <f t="shared" si="7"/>
        <v/>
      </c>
      <c r="Z228" s="867"/>
    </row>
    <row r="229" spans="2:26" outlineLevel="1">
      <c r="B229" s="36"/>
      <c r="C229" s="266"/>
      <c r="D229" s="136"/>
      <c r="E229" s="55" t="s">
        <v>690</v>
      </c>
      <c r="F229" s="55" t="s">
        <v>1839</v>
      </c>
      <c r="G229" s="85"/>
      <c r="H229" s="85" t="s">
        <v>3035</v>
      </c>
      <c r="I229" s="65"/>
      <c r="J229" s="26" t="s">
        <v>5682</v>
      </c>
      <c r="K229" s="864" t="str">
        <f t="shared" si="6"/>
        <v/>
      </c>
      <c r="L229" s="576"/>
      <c r="M229" s="575"/>
      <c r="N229" s="575"/>
      <c r="O229" s="575"/>
      <c r="P229" s="577"/>
      <c r="Q229" s="867"/>
      <c r="R229" s="867"/>
      <c r="S229" s="867"/>
      <c r="T229" s="867"/>
      <c r="U229" s="867"/>
      <c r="V229" s="867"/>
      <c r="W229" s="867"/>
      <c r="X229" s="867"/>
      <c r="Y229" s="867" t="str">
        <f t="shared" si="7"/>
        <v/>
      </c>
      <c r="Z229" s="867"/>
    </row>
    <row r="230" spans="2:26" outlineLevel="1">
      <c r="B230" s="36"/>
      <c r="C230" s="266"/>
      <c r="D230" s="136"/>
      <c r="E230" s="55" t="s">
        <v>691</v>
      </c>
      <c r="F230" s="55" t="s">
        <v>1840</v>
      </c>
      <c r="G230" s="85"/>
      <c r="H230" s="85" t="s">
        <v>3035</v>
      </c>
      <c r="I230" s="65"/>
      <c r="J230" s="26" t="s">
        <v>5682</v>
      </c>
      <c r="K230" s="864" t="str">
        <f t="shared" si="6"/>
        <v/>
      </c>
      <c r="L230" s="576"/>
      <c r="M230" s="575"/>
      <c r="N230" s="575"/>
      <c r="O230" s="575"/>
      <c r="P230" s="577"/>
      <c r="Q230" s="867"/>
      <c r="R230" s="867"/>
      <c r="S230" s="867"/>
      <c r="T230" s="867"/>
      <c r="U230" s="867"/>
      <c r="V230" s="867"/>
      <c r="W230" s="867"/>
      <c r="X230" s="867"/>
      <c r="Y230" s="867" t="str">
        <f t="shared" si="7"/>
        <v/>
      </c>
      <c r="Z230" s="867"/>
    </row>
    <row r="231" spans="2:26" outlineLevel="1">
      <c r="B231" s="36"/>
      <c r="C231" s="266"/>
      <c r="D231" s="136"/>
      <c r="E231" s="55" t="s">
        <v>692</v>
      </c>
      <c r="F231" s="55" t="s">
        <v>1841</v>
      </c>
      <c r="G231" s="85"/>
      <c r="H231" s="85" t="s">
        <v>3035</v>
      </c>
      <c r="I231" s="65"/>
      <c r="J231" s="26" t="s">
        <v>5682</v>
      </c>
      <c r="K231" s="864" t="str">
        <f t="shared" si="6"/>
        <v/>
      </c>
      <c r="L231" s="576"/>
      <c r="M231" s="575"/>
      <c r="N231" s="575"/>
      <c r="O231" s="575"/>
      <c r="P231" s="577"/>
      <c r="Q231" s="867"/>
      <c r="R231" s="867"/>
      <c r="S231" s="867"/>
      <c r="T231" s="867"/>
      <c r="U231" s="867"/>
      <c r="V231" s="867"/>
      <c r="W231" s="867"/>
      <c r="X231" s="867"/>
      <c r="Y231" s="867" t="str">
        <f t="shared" si="7"/>
        <v/>
      </c>
      <c r="Z231" s="867"/>
    </row>
    <row r="232" spans="2:26" outlineLevel="1">
      <c r="B232" s="36"/>
      <c r="C232" s="266"/>
      <c r="D232" s="136"/>
      <c r="E232" s="55" t="s">
        <v>693</v>
      </c>
      <c r="F232" s="55" t="s">
        <v>1842</v>
      </c>
      <c r="G232" s="85"/>
      <c r="H232" s="85" t="s">
        <v>3035</v>
      </c>
      <c r="I232" s="65"/>
      <c r="J232" s="26" t="s">
        <v>5682</v>
      </c>
      <c r="K232" s="864" t="str">
        <f t="shared" si="6"/>
        <v/>
      </c>
      <c r="L232" s="576"/>
      <c r="M232" s="575"/>
      <c r="N232" s="575"/>
      <c r="O232" s="575"/>
      <c r="P232" s="577"/>
      <c r="Q232" s="867"/>
      <c r="R232" s="867"/>
      <c r="S232" s="867"/>
      <c r="T232" s="867"/>
      <c r="U232" s="867"/>
      <c r="V232" s="867"/>
      <c r="W232" s="867"/>
      <c r="X232" s="867"/>
      <c r="Y232" s="867" t="str">
        <f t="shared" si="7"/>
        <v/>
      </c>
      <c r="Z232" s="867"/>
    </row>
    <row r="233" spans="2:26" outlineLevel="1">
      <c r="B233" s="36"/>
      <c r="C233" s="266"/>
      <c r="D233" s="16" t="s">
        <v>694</v>
      </c>
      <c r="E233" s="17"/>
      <c r="F233" s="67" t="s">
        <v>793</v>
      </c>
      <c r="G233" s="67"/>
      <c r="H233" s="67" t="s">
        <v>3402</v>
      </c>
      <c r="I233" s="78" t="s">
        <v>3401</v>
      </c>
      <c r="J233" s="20" t="s">
        <v>5682</v>
      </c>
      <c r="K233" s="864" t="str">
        <f t="shared" si="6"/>
        <v/>
      </c>
      <c r="L233" s="576"/>
      <c r="M233" s="575"/>
      <c r="N233" s="575"/>
      <c r="O233" s="575"/>
      <c r="P233" s="577"/>
      <c r="Q233" s="867"/>
      <c r="R233" s="867"/>
      <c r="S233" s="867"/>
      <c r="T233" s="867"/>
      <c r="U233" s="867"/>
      <c r="V233" s="867"/>
      <c r="W233" s="867"/>
      <c r="X233" s="867"/>
      <c r="Y233" s="867" t="str">
        <f t="shared" si="7"/>
        <v/>
      </c>
      <c r="Z233" s="867"/>
    </row>
    <row r="234" spans="2:26" outlineLevel="1">
      <c r="B234" s="36"/>
      <c r="C234" s="266"/>
      <c r="D234" s="250"/>
      <c r="E234" s="4" t="s">
        <v>695</v>
      </c>
      <c r="F234" s="4" t="s">
        <v>794</v>
      </c>
      <c r="G234" s="85"/>
      <c r="H234" s="85" t="s">
        <v>3402</v>
      </c>
      <c r="I234" s="65" t="s">
        <v>3401</v>
      </c>
      <c r="J234" s="26" t="s">
        <v>5682</v>
      </c>
      <c r="K234" s="864" t="str">
        <f t="shared" si="6"/>
        <v/>
      </c>
      <c r="L234" s="576"/>
      <c r="M234" s="575"/>
      <c r="N234" s="575"/>
      <c r="O234" s="575"/>
      <c r="P234" s="577"/>
      <c r="Q234" s="867"/>
      <c r="R234" s="867"/>
      <c r="S234" s="867"/>
      <c r="T234" s="867"/>
      <c r="U234" s="867"/>
      <c r="V234" s="867"/>
      <c r="W234" s="867"/>
      <c r="X234" s="867"/>
      <c r="Y234" s="867" t="str">
        <f t="shared" si="7"/>
        <v/>
      </c>
      <c r="Z234" s="867"/>
    </row>
    <row r="235" spans="2:26" outlineLevel="1">
      <c r="B235" s="36"/>
      <c r="C235" s="266"/>
      <c r="D235" s="136"/>
      <c r="E235" s="55" t="s">
        <v>696</v>
      </c>
      <c r="F235" s="55" t="s">
        <v>1843</v>
      </c>
      <c r="G235" s="85"/>
      <c r="H235" s="85" t="s">
        <v>3035</v>
      </c>
      <c r="I235" s="65"/>
      <c r="J235" s="26" t="s">
        <v>5682</v>
      </c>
      <c r="K235" s="864" t="str">
        <f t="shared" si="6"/>
        <v/>
      </c>
      <c r="L235" s="576"/>
      <c r="M235" s="575"/>
      <c r="N235" s="575"/>
      <c r="O235" s="575"/>
      <c r="P235" s="577"/>
      <c r="Q235" s="867"/>
      <c r="R235" s="867"/>
      <c r="S235" s="867"/>
      <c r="T235" s="867"/>
      <c r="U235" s="867"/>
      <c r="V235" s="867"/>
      <c r="W235" s="867"/>
      <c r="X235" s="867"/>
      <c r="Y235" s="867" t="str">
        <f t="shared" si="7"/>
        <v/>
      </c>
      <c r="Z235" s="867"/>
    </row>
    <row r="236" spans="2:26" outlineLevel="1">
      <c r="B236" s="36"/>
      <c r="C236" s="266"/>
      <c r="D236" s="136"/>
      <c r="E236" s="55" t="s">
        <v>697</v>
      </c>
      <c r="F236" s="55" t="s">
        <v>1844</v>
      </c>
      <c r="G236" s="85"/>
      <c r="H236" s="85" t="s">
        <v>3035</v>
      </c>
      <c r="I236" s="65"/>
      <c r="J236" s="26" t="s">
        <v>5682</v>
      </c>
      <c r="K236" s="864" t="str">
        <f t="shared" si="6"/>
        <v/>
      </c>
      <c r="L236" s="576"/>
      <c r="M236" s="575"/>
      <c r="N236" s="575"/>
      <c r="O236" s="575"/>
      <c r="P236" s="577"/>
      <c r="Q236" s="867"/>
      <c r="R236" s="867"/>
      <c r="S236" s="867"/>
      <c r="T236" s="867"/>
      <c r="U236" s="867"/>
      <c r="V236" s="867"/>
      <c r="W236" s="867"/>
      <c r="X236" s="867"/>
      <c r="Y236" s="867" t="str">
        <f t="shared" si="7"/>
        <v/>
      </c>
      <c r="Z236" s="867"/>
    </row>
    <row r="237" spans="2:26" outlineLevel="1">
      <c r="B237" s="36"/>
      <c r="C237" s="266"/>
      <c r="D237" s="136"/>
      <c r="E237" s="55" t="s">
        <v>698</v>
      </c>
      <c r="F237" s="55" t="s">
        <v>1845</v>
      </c>
      <c r="G237" s="85"/>
      <c r="H237" s="85" t="s">
        <v>3035</v>
      </c>
      <c r="I237" s="65"/>
      <c r="J237" s="26" t="s">
        <v>5682</v>
      </c>
      <c r="K237" s="864" t="str">
        <f t="shared" si="6"/>
        <v/>
      </c>
      <c r="L237" s="576"/>
      <c r="M237" s="575"/>
      <c r="N237" s="575"/>
      <c r="O237" s="575"/>
      <c r="P237" s="577"/>
      <c r="Q237" s="867"/>
      <c r="R237" s="867"/>
      <c r="S237" s="867"/>
      <c r="T237" s="867"/>
      <c r="U237" s="867"/>
      <c r="V237" s="867"/>
      <c r="W237" s="867"/>
      <c r="X237" s="867"/>
      <c r="Y237" s="867" t="str">
        <f t="shared" si="7"/>
        <v/>
      </c>
      <c r="Z237" s="867"/>
    </row>
    <row r="238" spans="2:26" outlineLevel="1">
      <c r="B238" s="36"/>
      <c r="C238" s="266"/>
      <c r="D238" s="136"/>
      <c r="E238" s="55" t="s">
        <v>699</v>
      </c>
      <c r="F238" s="55" t="s">
        <v>1846</v>
      </c>
      <c r="G238" s="85"/>
      <c r="H238" s="85" t="s">
        <v>3035</v>
      </c>
      <c r="I238" s="65"/>
      <c r="J238" s="26" t="s">
        <v>5682</v>
      </c>
      <c r="K238" s="864" t="str">
        <f t="shared" si="6"/>
        <v/>
      </c>
      <c r="L238" s="576"/>
      <c r="M238" s="575"/>
      <c r="N238" s="575"/>
      <c r="O238" s="575"/>
      <c r="P238" s="577"/>
      <c r="Q238" s="867"/>
      <c r="R238" s="867"/>
      <c r="S238" s="867"/>
      <c r="T238" s="867"/>
      <c r="U238" s="867"/>
      <c r="V238" s="867"/>
      <c r="W238" s="867"/>
      <c r="X238" s="867"/>
      <c r="Y238" s="867" t="str">
        <f t="shared" si="7"/>
        <v/>
      </c>
      <c r="Z238" s="867"/>
    </row>
    <row r="239" spans="2:26" outlineLevel="1">
      <c r="B239" s="36"/>
      <c r="C239" s="266"/>
      <c r="D239" s="7" t="s">
        <v>700</v>
      </c>
      <c r="E239" s="8"/>
      <c r="F239" s="55" t="s">
        <v>1847</v>
      </c>
      <c r="G239" s="85"/>
      <c r="H239" s="85" t="s">
        <v>3035</v>
      </c>
      <c r="I239" s="65"/>
      <c r="J239" s="26" t="s">
        <v>5682</v>
      </c>
      <c r="K239" s="864" t="str">
        <f t="shared" si="6"/>
        <v/>
      </c>
      <c r="L239" s="576"/>
      <c r="M239" s="575"/>
      <c r="N239" s="575"/>
      <c r="O239" s="575"/>
      <c r="P239" s="577"/>
      <c r="Q239" s="867"/>
      <c r="R239" s="867"/>
      <c r="S239" s="867"/>
      <c r="T239" s="867"/>
      <c r="U239" s="867"/>
      <c r="V239" s="867"/>
      <c r="W239" s="867"/>
      <c r="X239" s="867"/>
      <c r="Y239" s="867" t="str">
        <f t="shared" si="7"/>
        <v/>
      </c>
      <c r="Z239" s="867"/>
    </row>
    <row r="240" spans="2:26" outlineLevel="1">
      <c r="B240" s="36"/>
      <c r="C240" s="266"/>
      <c r="D240" s="7" t="s">
        <v>701</v>
      </c>
      <c r="E240" s="8"/>
      <c r="F240" s="55" t="s">
        <v>1848</v>
      </c>
      <c r="G240" s="85"/>
      <c r="H240" s="85" t="s">
        <v>3035</v>
      </c>
      <c r="I240" s="65"/>
      <c r="J240" s="26" t="s">
        <v>5682</v>
      </c>
      <c r="K240" s="864" t="str">
        <f t="shared" si="6"/>
        <v/>
      </c>
      <c r="L240" s="576"/>
      <c r="M240" s="575"/>
      <c r="N240" s="575"/>
      <c r="O240" s="575"/>
      <c r="P240" s="577"/>
      <c r="Q240" s="867"/>
      <c r="R240" s="867"/>
      <c r="S240" s="867"/>
      <c r="T240" s="867"/>
      <c r="U240" s="867"/>
      <c r="V240" s="867"/>
      <c r="W240" s="867"/>
      <c r="X240" s="867"/>
      <c r="Y240" s="867" t="str">
        <f t="shared" si="7"/>
        <v/>
      </c>
      <c r="Z240" s="867"/>
    </row>
    <row r="241" spans="2:26" outlineLevel="1">
      <c r="B241" s="36"/>
      <c r="C241" s="266"/>
      <c r="D241" s="16" t="s">
        <v>702</v>
      </c>
      <c r="E241" s="17"/>
      <c r="F241" s="67"/>
      <c r="G241" s="67"/>
      <c r="H241" s="67" t="s">
        <v>3402</v>
      </c>
      <c r="I241" s="78" t="s">
        <v>3401</v>
      </c>
      <c r="J241" s="20" t="s">
        <v>5682</v>
      </c>
      <c r="K241" s="864" t="str">
        <f t="shared" si="6"/>
        <v/>
      </c>
      <c r="L241" s="576"/>
      <c r="M241" s="575"/>
      <c r="N241" s="575"/>
      <c r="O241" s="575"/>
      <c r="P241" s="577"/>
      <c r="Q241" s="867"/>
      <c r="R241" s="867"/>
      <c r="S241" s="867"/>
      <c r="T241" s="867"/>
      <c r="U241" s="867"/>
      <c r="V241" s="867"/>
      <c r="W241" s="867"/>
      <c r="X241" s="867"/>
      <c r="Y241" s="867" t="str">
        <f t="shared" si="7"/>
        <v/>
      </c>
      <c r="Z241" s="867"/>
    </row>
    <row r="242" spans="2:26" outlineLevel="1">
      <c r="B242" s="36"/>
      <c r="C242" s="266"/>
      <c r="D242" s="136"/>
      <c r="E242" s="4" t="s">
        <v>703</v>
      </c>
      <c r="F242" s="4" t="s">
        <v>1849</v>
      </c>
      <c r="G242" s="85"/>
      <c r="H242" s="85" t="s">
        <v>3402</v>
      </c>
      <c r="I242" s="65" t="s">
        <v>3401</v>
      </c>
      <c r="J242" s="26" t="s">
        <v>5682</v>
      </c>
      <c r="K242" s="864" t="str">
        <f t="shared" si="6"/>
        <v/>
      </c>
      <c r="L242" s="576"/>
      <c r="M242" s="575"/>
      <c r="N242" s="575"/>
      <c r="O242" s="575"/>
      <c r="P242" s="577"/>
      <c r="Q242" s="867"/>
      <c r="R242" s="867"/>
      <c r="S242" s="867"/>
      <c r="T242" s="867"/>
      <c r="U242" s="867"/>
      <c r="V242" s="867"/>
      <c r="W242" s="867"/>
      <c r="X242" s="867"/>
      <c r="Y242" s="867" t="str">
        <f t="shared" si="7"/>
        <v/>
      </c>
      <c r="Z242" s="867"/>
    </row>
    <row r="243" spans="2:26" outlineLevel="1">
      <c r="B243" s="36"/>
      <c r="C243" s="266"/>
      <c r="D243" s="136"/>
      <c r="E243" s="4" t="s">
        <v>704</v>
      </c>
      <c r="F243" s="4" t="s">
        <v>1850</v>
      </c>
      <c r="G243" s="85"/>
      <c r="H243" s="85" t="s">
        <v>3402</v>
      </c>
      <c r="I243" s="65" t="s">
        <v>3401</v>
      </c>
      <c r="J243" s="26" t="s">
        <v>5682</v>
      </c>
      <c r="K243" s="864" t="str">
        <f t="shared" si="6"/>
        <v/>
      </c>
      <c r="L243" s="576"/>
      <c r="M243" s="575"/>
      <c r="N243" s="575"/>
      <c r="O243" s="575"/>
      <c r="P243" s="577"/>
      <c r="Q243" s="867"/>
      <c r="R243" s="867"/>
      <c r="S243" s="867"/>
      <c r="T243" s="867"/>
      <c r="U243" s="867"/>
      <c r="V243" s="867"/>
      <c r="W243" s="867"/>
      <c r="X243" s="867"/>
      <c r="Y243" s="867" t="str">
        <f t="shared" si="7"/>
        <v/>
      </c>
      <c r="Z243" s="867"/>
    </row>
    <row r="244" spans="2:26" outlineLevel="1">
      <c r="B244" s="36"/>
      <c r="C244" s="266"/>
      <c r="D244" s="136"/>
      <c r="E244" s="55" t="s">
        <v>705</v>
      </c>
      <c r="F244" s="55" t="s">
        <v>1851</v>
      </c>
      <c r="G244" s="85"/>
      <c r="H244" s="85" t="s">
        <v>3035</v>
      </c>
      <c r="I244" s="65"/>
      <c r="J244" s="26" t="s">
        <v>5682</v>
      </c>
      <c r="K244" s="864" t="str">
        <f t="shared" si="6"/>
        <v/>
      </c>
      <c r="L244" s="576"/>
      <c r="M244" s="575"/>
      <c r="N244" s="575"/>
      <c r="O244" s="575"/>
      <c r="P244" s="577"/>
      <c r="Q244" s="867"/>
      <c r="R244" s="867"/>
      <c r="S244" s="867"/>
      <c r="T244" s="867"/>
      <c r="U244" s="867"/>
      <c r="V244" s="867"/>
      <c r="W244" s="867"/>
      <c r="X244" s="867"/>
      <c r="Y244" s="867" t="str">
        <f t="shared" si="7"/>
        <v/>
      </c>
      <c r="Z244" s="867"/>
    </row>
    <row r="245" spans="2:26" outlineLevel="1">
      <c r="B245" s="36"/>
      <c r="C245" s="266"/>
      <c r="D245" s="136"/>
      <c r="E245" s="55" t="s">
        <v>706</v>
      </c>
      <c r="F245" s="55" t="s">
        <v>1852</v>
      </c>
      <c r="G245" s="85"/>
      <c r="H245" s="85" t="s">
        <v>3035</v>
      </c>
      <c r="I245" s="65"/>
      <c r="J245" s="26" t="s">
        <v>5682</v>
      </c>
      <c r="K245" s="864" t="str">
        <f t="shared" si="6"/>
        <v/>
      </c>
      <c r="L245" s="576"/>
      <c r="M245" s="575"/>
      <c r="N245" s="575"/>
      <c r="O245" s="575"/>
      <c r="P245" s="577"/>
      <c r="Q245" s="867"/>
      <c r="R245" s="867"/>
      <c r="S245" s="867"/>
      <c r="T245" s="867"/>
      <c r="U245" s="867"/>
      <c r="V245" s="867"/>
      <c r="W245" s="867"/>
      <c r="X245" s="867"/>
      <c r="Y245" s="867" t="str">
        <f t="shared" si="7"/>
        <v/>
      </c>
      <c r="Z245" s="867"/>
    </row>
    <row r="246" spans="2:26" outlineLevel="1">
      <c r="B246" s="36"/>
      <c r="C246" s="266"/>
      <c r="D246" s="136"/>
      <c r="E246" s="55" t="s">
        <v>707</v>
      </c>
      <c r="F246" s="55" t="s">
        <v>1853</v>
      </c>
      <c r="G246" s="85"/>
      <c r="H246" s="85" t="s">
        <v>3035</v>
      </c>
      <c r="I246" s="65"/>
      <c r="J246" s="26" t="s">
        <v>5682</v>
      </c>
      <c r="K246" s="864" t="str">
        <f t="shared" si="6"/>
        <v/>
      </c>
      <c r="L246" s="576"/>
      <c r="M246" s="575"/>
      <c r="N246" s="575"/>
      <c r="O246" s="575"/>
      <c r="P246" s="577"/>
      <c r="Q246" s="867"/>
      <c r="R246" s="867"/>
      <c r="S246" s="867"/>
      <c r="T246" s="867"/>
      <c r="U246" s="867"/>
      <c r="V246" s="867"/>
      <c r="W246" s="867"/>
      <c r="X246" s="867"/>
      <c r="Y246" s="867" t="str">
        <f t="shared" si="7"/>
        <v/>
      </c>
      <c r="Z246" s="867"/>
    </row>
    <row r="247" spans="2:26" outlineLevel="1">
      <c r="B247" s="36"/>
      <c r="C247" s="266"/>
      <c r="D247" s="136"/>
      <c r="E247" s="55" t="s">
        <v>708</v>
      </c>
      <c r="F247" s="55" t="s">
        <v>1854</v>
      </c>
      <c r="G247" s="85"/>
      <c r="H247" s="85" t="s">
        <v>3035</v>
      </c>
      <c r="I247" s="65"/>
      <c r="J247" s="26" t="s">
        <v>5682</v>
      </c>
      <c r="K247" s="864" t="str">
        <f t="shared" si="6"/>
        <v/>
      </c>
      <c r="L247" s="576"/>
      <c r="M247" s="575"/>
      <c r="N247" s="575"/>
      <c r="O247" s="575"/>
      <c r="P247" s="577"/>
      <c r="Q247" s="867"/>
      <c r="R247" s="867"/>
      <c r="S247" s="867"/>
      <c r="T247" s="867"/>
      <c r="U247" s="867"/>
      <c r="V247" s="867"/>
      <c r="W247" s="867"/>
      <c r="X247" s="867"/>
      <c r="Y247" s="867" t="str">
        <f t="shared" si="7"/>
        <v/>
      </c>
      <c r="Z247" s="867"/>
    </row>
    <row r="248" spans="2:26" outlineLevel="1">
      <c r="B248" s="36"/>
      <c r="C248" s="266"/>
      <c r="D248" s="136"/>
      <c r="E248" s="55" t="s">
        <v>709</v>
      </c>
      <c r="F248" s="55" t="s">
        <v>1855</v>
      </c>
      <c r="G248" s="85"/>
      <c r="H248" s="85" t="s">
        <v>3035</v>
      </c>
      <c r="I248" s="65"/>
      <c r="J248" s="26" t="s">
        <v>5682</v>
      </c>
      <c r="K248" s="864" t="str">
        <f t="shared" si="6"/>
        <v/>
      </c>
      <c r="L248" s="576"/>
      <c r="M248" s="575"/>
      <c r="N248" s="575"/>
      <c r="O248" s="575"/>
      <c r="P248" s="577"/>
      <c r="Q248" s="867"/>
      <c r="R248" s="867"/>
      <c r="S248" s="867"/>
      <c r="T248" s="867"/>
      <c r="U248" s="867"/>
      <c r="V248" s="867"/>
      <c r="W248" s="867"/>
      <c r="X248" s="867"/>
      <c r="Y248" s="867" t="str">
        <f t="shared" si="7"/>
        <v/>
      </c>
      <c r="Z248" s="867"/>
    </row>
    <row r="249" spans="2:26" outlineLevel="1">
      <c r="B249" s="36"/>
      <c r="C249" s="266"/>
      <c r="D249" s="136"/>
      <c r="E249" s="55" t="s">
        <v>710</v>
      </c>
      <c r="F249" s="55" t="s">
        <v>1856</v>
      </c>
      <c r="G249" s="85"/>
      <c r="H249" s="85" t="s">
        <v>3035</v>
      </c>
      <c r="I249" s="65"/>
      <c r="J249" s="26" t="s">
        <v>5682</v>
      </c>
      <c r="K249" s="864" t="str">
        <f t="shared" si="6"/>
        <v/>
      </c>
      <c r="L249" s="576"/>
      <c r="M249" s="575"/>
      <c r="N249" s="575"/>
      <c r="O249" s="575"/>
      <c r="P249" s="577"/>
      <c r="Q249" s="867"/>
      <c r="R249" s="867"/>
      <c r="S249" s="867"/>
      <c r="T249" s="867"/>
      <c r="U249" s="867"/>
      <c r="V249" s="867"/>
      <c r="W249" s="867"/>
      <c r="X249" s="867"/>
      <c r="Y249" s="867" t="str">
        <f t="shared" si="7"/>
        <v/>
      </c>
      <c r="Z249" s="867"/>
    </row>
    <row r="250" spans="2:26" outlineLevel="1">
      <c r="B250" s="36"/>
      <c r="C250" s="266"/>
      <c r="D250" s="136"/>
      <c r="E250" s="55" t="s">
        <v>711</v>
      </c>
      <c r="F250" s="55" t="s">
        <v>1857</v>
      </c>
      <c r="G250" s="85"/>
      <c r="H250" s="85" t="s">
        <v>3035</v>
      </c>
      <c r="I250" s="65"/>
      <c r="J250" s="26" t="s">
        <v>5682</v>
      </c>
      <c r="K250" s="864" t="str">
        <f t="shared" si="6"/>
        <v/>
      </c>
      <c r="L250" s="576"/>
      <c r="M250" s="575"/>
      <c r="N250" s="575"/>
      <c r="O250" s="575"/>
      <c r="P250" s="577"/>
      <c r="Q250" s="867"/>
      <c r="R250" s="867"/>
      <c r="S250" s="867"/>
      <c r="T250" s="867"/>
      <c r="U250" s="867"/>
      <c r="V250" s="867"/>
      <c r="W250" s="867"/>
      <c r="X250" s="867"/>
      <c r="Y250" s="867" t="str">
        <f t="shared" si="7"/>
        <v/>
      </c>
      <c r="Z250" s="867"/>
    </row>
    <row r="251" spans="2:26" outlineLevel="1">
      <c r="B251" s="36"/>
      <c r="C251" s="266"/>
      <c r="D251" s="136"/>
      <c r="E251" s="55" t="s">
        <v>712</v>
      </c>
      <c r="F251" s="55" t="s">
        <v>1858</v>
      </c>
      <c r="G251" s="85"/>
      <c r="H251" s="85" t="s">
        <v>3035</v>
      </c>
      <c r="I251" s="65"/>
      <c r="J251" s="26" t="s">
        <v>5682</v>
      </c>
      <c r="K251" s="864" t="str">
        <f t="shared" si="6"/>
        <v/>
      </c>
      <c r="L251" s="576"/>
      <c r="M251" s="575"/>
      <c r="N251" s="575"/>
      <c r="O251" s="575"/>
      <c r="P251" s="577"/>
      <c r="Q251" s="867"/>
      <c r="R251" s="867"/>
      <c r="S251" s="867"/>
      <c r="T251" s="867"/>
      <c r="U251" s="867"/>
      <c r="V251" s="867"/>
      <c r="W251" s="867"/>
      <c r="X251" s="867"/>
      <c r="Y251" s="867" t="str">
        <f t="shared" si="7"/>
        <v/>
      </c>
      <c r="Z251" s="867"/>
    </row>
    <row r="252" spans="2:26" outlineLevel="1">
      <c r="B252" s="36"/>
      <c r="C252" s="266"/>
      <c r="D252" s="136"/>
      <c r="E252" s="55" t="s">
        <v>713</v>
      </c>
      <c r="F252" s="55" t="s">
        <v>1859</v>
      </c>
      <c r="G252" s="85"/>
      <c r="H252" s="85" t="s">
        <v>3035</v>
      </c>
      <c r="I252" s="65"/>
      <c r="J252" s="26" t="s">
        <v>5682</v>
      </c>
      <c r="K252" s="864" t="str">
        <f t="shared" si="6"/>
        <v/>
      </c>
      <c r="L252" s="576"/>
      <c r="M252" s="575"/>
      <c r="N252" s="575"/>
      <c r="O252" s="575"/>
      <c r="P252" s="577"/>
      <c r="Q252" s="867"/>
      <c r="R252" s="867"/>
      <c r="S252" s="867"/>
      <c r="T252" s="867"/>
      <c r="U252" s="867"/>
      <c r="V252" s="867"/>
      <c r="W252" s="867"/>
      <c r="X252" s="867"/>
      <c r="Y252" s="867" t="str">
        <f t="shared" si="7"/>
        <v/>
      </c>
      <c r="Z252" s="867"/>
    </row>
    <row r="253" spans="2:26" outlineLevel="1">
      <c r="B253" s="36"/>
      <c r="C253" s="266"/>
      <c r="D253" s="136"/>
      <c r="E253" s="55" t="s">
        <v>714</v>
      </c>
      <c r="F253" s="55" t="s">
        <v>1860</v>
      </c>
      <c r="G253" s="85"/>
      <c r="H253" s="85" t="s">
        <v>3035</v>
      </c>
      <c r="I253" s="65"/>
      <c r="J253" s="26" t="s">
        <v>5682</v>
      </c>
      <c r="K253" s="864" t="str">
        <f t="shared" si="6"/>
        <v/>
      </c>
      <c r="L253" s="576"/>
      <c r="M253" s="575"/>
      <c r="N253" s="575"/>
      <c r="O253" s="575"/>
      <c r="P253" s="577"/>
      <c r="Q253" s="867"/>
      <c r="R253" s="867"/>
      <c r="S253" s="867"/>
      <c r="T253" s="867"/>
      <c r="U253" s="867"/>
      <c r="V253" s="867"/>
      <c r="W253" s="867"/>
      <c r="X253" s="867"/>
      <c r="Y253" s="867" t="str">
        <f t="shared" si="7"/>
        <v/>
      </c>
      <c r="Z253" s="867"/>
    </row>
    <row r="254" spans="2:26" outlineLevel="1">
      <c r="B254" s="36"/>
      <c r="C254" s="266"/>
      <c r="D254" s="136"/>
      <c r="E254" s="55" t="s">
        <v>715</v>
      </c>
      <c r="F254" s="55" t="s">
        <v>1861</v>
      </c>
      <c r="G254" s="85"/>
      <c r="H254" s="85" t="s">
        <v>3038</v>
      </c>
      <c r="I254" s="65"/>
      <c r="J254" s="26" t="s">
        <v>5682</v>
      </c>
      <c r="K254" s="864" t="str">
        <f t="shared" si="6"/>
        <v/>
      </c>
      <c r="L254" s="576"/>
      <c r="M254" s="575"/>
      <c r="N254" s="575"/>
      <c r="O254" s="575"/>
      <c r="P254" s="577"/>
      <c r="Q254" s="867"/>
      <c r="R254" s="867"/>
      <c r="S254" s="867"/>
      <c r="T254" s="867"/>
      <c r="U254" s="867"/>
      <c r="V254" s="867"/>
      <c r="W254" s="867"/>
      <c r="X254" s="867"/>
      <c r="Y254" s="867" t="str">
        <f t="shared" si="7"/>
        <v/>
      </c>
      <c r="Z254" s="867"/>
    </row>
    <row r="255" spans="2:26" outlineLevel="1">
      <c r="B255" s="36"/>
      <c r="C255" s="266"/>
      <c r="D255" s="16" t="s">
        <v>716</v>
      </c>
      <c r="E255" s="17"/>
      <c r="F255" s="67" t="s">
        <v>795</v>
      </c>
      <c r="G255" s="67"/>
      <c r="H255" s="67" t="s">
        <v>3402</v>
      </c>
      <c r="I255" s="78" t="s">
        <v>3401</v>
      </c>
      <c r="J255" s="20" t="s">
        <v>5682</v>
      </c>
      <c r="K255" s="864" t="str">
        <f t="shared" si="6"/>
        <v/>
      </c>
      <c r="L255" s="576"/>
      <c r="M255" s="575"/>
      <c r="N255" s="575"/>
      <c r="O255" s="575"/>
      <c r="P255" s="577"/>
      <c r="Q255" s="867"/>
      <c r="R255" s="867"/>
      <c r="S255" s="867"/>
      <c r="T255" s="867"/>
      <c r="U255" s="867"/>
      <c r="V255" s="867"/>
      <c r="W255" s="867"/>
      <c r="X255" s="867"/>
      <c r="Y255" s="867" t="str">
        <f t="shared" si="7"/>
        <v/>
      </c>
      <c r="Z255" s="867"/>
    </row>
    <row r="256" spans="2:26" outlineLevel="1">
      <c r="B256" s="36"/>
      <c r="C256" s="266"/>
      <c r="D256" s="250"/>
      <c r="E256" s="4" t="s">
        <v>717</v>
      </c>
      <c r="F256" s="4" t="s">
        <v>1862</v>
      </c>
      <c r="G256" s="85"/>
      <c r="H256" s="85" t="s">
        <v>3402</v>
      </c>
      <c r="I256" s="65" t="s">
        <v>3401</v>
      </c>
      <c r="J256" s="26" t="s">
        <v>5682</v>
      </c>
      <c r="K256" s="864" t="str">
        <f t="shared" si="6"/>
        <v/>
      </c>
      <c r="L256" s="576"/>
      <c r="M256" s="575"/>
      <c r="N256" s="575"/>
      <c r="O256" s="575"/>
      <c r="P256" s="577"/>
      <c r="Q256" s="867"/>
      <c r="R256" s="867"/>
      <c r="S256" s="867"/>
      <c r="T256" s="867"/>
      <c r="U256" s="867"/>
      <c r="V256" s="867"/>
      <c r="W256" s="867"/>
      <c r="X256" s="867"/>
      <c r="Y256" s="867" t="str">
        <f t="shared" si="7"/>
        <v/>
      </c>
      <c r="Z256" s="867"/>
    </row>
    <row r="257" spans="2:26" outlineLevel="1">
      <c r="B257" s="36"/>
      <c r="C257" s="266"/>
      <c r="D257" s="136"/>
      <c r="E257" s="55" t="s">
        <v>718</v>
      </c>
      <c r="F257" s="55" t="s">
        <v>1863</v>
      </c>
      <c r="G257" s="85"/>
      <c r="H257" s="85" t="s">
        <v>3035</v>
      </c>
      <c r="I257" s="65"/>
      <c r="J257" s="26" t="s">
        <v>5682</v>
      </c>
      <c r="K257" s="864" t="str">
        <f t="shared" si="6"/>
        <v/>
      </c>
      <c r="L257" s="576"/>
      <c r="M257" s="575"/>
      <c r="N257" s="575"/>
      <c r="O257" s="575"/>
      <c r="P257" s="577"/>
      <c r="Q257" s="867"/>
      <c r="R257" s="867"/>
      <c r="S257" s="867"/>
      <c r="T257" s="867"/>
      <c r="U257" s="867"/>
      <c r="V257" s="867"/>
      <c r="W257" s="867"/>
      <c r="X257" s="867"/>
      <c r="Y257" s="867" t="str">
        <f t="shared" si="7"/>
        <v/>
      </c>
      <c r="Z257" s="867"/>
    </row>
    <row r="258" spans="2:26" outlineLevel="1">
      <c r="B258" s="36"/>
      <c r="C258" s="266"/>
      <c r="D258" s="136"/>
      <c r="E258" s="55" t="s">
        <v>719</v>
      </c>
      <c r="F258" s="55" t="s">
        <v>1864</v>
      </c>
      <c r="G258" s="85"/>
      <c r="H258" s="85" t="s">
        <v>3035</v>
      </c>
      <c r="I258" s="65"/>
      <c r="J258" s="26" t="s">
        <v>5682</v>
      </c>
      <c r="K258" s="864" t="str">
        <f t="shared" si="6"/>
        <v/>
      </c>
      <c r="L258" s="576"/>
      <c r="M258" s="575"/>
      <c r="N258" s="575"/>
      <c r="O258" s="575"/>
      <c r="P258" s="577"/>
      <c r="Q258" s="867"/>
      <c r="R258" s="867"/>
      <c r="S258" s="867"/>
      <c r="T258" s="867"/>
      <c r="U258" s="867"/>
      <c r="V258" s="867"/>
      <c r="W258" s="867"/>
      <c r="X258" s="867"/>
      <c r="Y258" s="867" t="str">
        <f t="shared" si="7"/>
        <v/>
      </c>
      <c r="Z258" s="867"/>
    </row>
    <row r="259" spans="2:26" outlineLevel="1">
      <c r="B259" s="36"/>
      <c r="C259" s="266"/>
      <c r="D259" s="136"/>
      <c r="E259" s="55" t="s">
        <v>720</v>
      </c>
      <c r="F259" s="55" t="s">
        <v>1865</v>
      </c>
      <c r="G259" s="85"/>
      <c r="H259" s="85" t="s">
        <v>3035</v>
      </c>
      <c r="I259" s="65"/>
      <c r="J259" s="26" t="s">
        <v>5682</v>
      </c>
      <c r="K259" s="864" t="str">
        <f t="shared" si="6"/>
        <v/>
      </c>
      <c r="L259" s="576"/>
      <c r="M259" s="575"/>
      <c r="N259" s="575"/>
      <c r="O259" s="575"/>
      <c r="P259" s="577"/>
      <c r="Q259" s="867"/>
      <c r="R259" s="867"/>
      <c r="S259" s="867"/>
      <c r="T259" s="867"/>
      <c r="U259" s="867"/>
      <c r="V259" s="867"/>
      <c r="W259" s="867"/>
      <c r="X259" s="867"/>
      <c r="Y259" s="867" t="str">
        <f t="shared" si="7"/>
        <v/>
      </c>
      <c r="Z259" s="867"/>
    </row>
    <row r="260" spans="2:26" outlineLevel="1">
      <c r="B260" s="36"/>
      <c r="C260" s="266"/>
      <c r="D260" s="136"/>
      <c r="E260" s="55" t="s">
        <v>721</v>
      </c>
      <c r="F260" s="55" t="s">
        <v>1866</v>
      </c>
      <c r="G260" s="85"/>
      <c r="H260" s="85" t="s">
        <v>3035</v>
      </c>
      <c r="I260" s="65"/>
      <c r="J260" s="26" t="s">
        <v>5682</v>
      </c>
      <c r="K260" s="864" t="str">
        <f t="shared" si="6"/>
        <v/>
      </c>
      <c r="L260" s="576"/>
      <c r="M260" s="575"/>
      <c r="N260" s="575"/>
      <c r="O260" s="575"/>
      <c r="P260" s="577"/>
      <c r="Q260" s="867"/>
      <c r="R260" s="867"/>
      <c r="S260" s="867"/>
      <c r="T260" s="867"/>
      <c r="U260" s="867"/>
      <c r="V260" s="867"/>
      <c r="W260" s="867"/>
      <c r="X260" s="867"/>
      <c r="Y260" s="867" t="str">
        <f t="shared" si="7"/>
        <v/>
      </c>
      <c r="Z260" s="867"/>
    </row>
    <row r="261" spans="2:26" outlineLevel="1">
      <c r="B261" s="36"/>
      <c r="C261" s="266"/>
      <c r="D261" s="136"/>
      <c r="E261" s="55" t="s">
        <v>722</v>
      </c>
      <c r="F261" s="55" t="s">
        <v>1867</v>
      </c>
      <c r="G261" s="85"/>
      <c r="H261" s="85" t="s">
        <v>3038</v>
      </c>
      <c r="I261" s="65"/>
      <c r="J261" s="26" t="s">
        <v>5682</v>
      </c>
      <c r="K261" s="864" t="str">
        <f t="shared" si="6"/>
        <v/>
      </c>
      <c r="L261" s="576"/>
      <c r="M261" s="575"/>
      <c r="N261" s="575"/>
      <c r="O261" s="575"/>
      <c r="P261" s="577"/>
      <c r="Q261" s="867"/>
      <c r="R261" s="867"/>
      <c r="S261" s="867"/>
      <c r="T261" s="867"/>
      <c r="U261" s="867"/>
      <c r="V261" s="867"/>
      <c r="W261" s="867"/>
      <c r="X261" s="867"/>
      <c r="Y261" s="867" t="str">
        <f t="shared" si="7"/>
        <v/>
      </c>
      <c r="Z261" s="867"/>
    </row>
    <row r="262" spans="2:26" outlineLevel="1">
      <c r="B262" s="36"/>
      <c r="C262" s="267" t="s">
        <v>800</v>
      </c>
      <c r="D262" s="16" t="s">
        <v>5669</v>
      </c>
      <c r="E262" s="18"/>
      <c r="F262" s="67" t="s">
        <v>796</v>
      </c>
      <c r="G262" s="67"/>
      <c r="H262" s="67" t="s">
        <v>3402</v>
      </c>
      <c r="I262" s="78" t="s">
        <v>3401</v>
      </c>
      <c r="J262" s="20" t="s">
        <v>5682</v>
      </c>
      <c r="K262" s="864" t="str">
        <f t="shared" si="6"/>
        <v/>
      </c>
      <c r="L262" s="576"/>
      <c r="M262" s="575"/>
      <c r="N262" s="575"/>
      <c r="O262" s="575"/>
      <c r="P262" s="577"/>
      <c r="Q262" s="867"/>
      <c r="R262" s="867"/>
      <c r="S262" s="867"/>
      <c r="T262" s="867"/>
      <c r="U262" s="867"/>
      <c r="V262" s="867"/>
      <c r="W262" s="867"/>
      <c r="X262" s="867"/>
      <c r="Y262" s="867" t="str">
        <f t="shared" si="7"/>
        <v/>
      </c>
      <c r="Z262" s="867"/>
    </row>
    <row r="263" spans="2:26" outlineLevel="1">
      <c r="B263" s="36"/>
      <c r="C263" s="266" t="s">
        <v>801</v>
      </c>
      <c r="D263" s="136"/>
      <c r="E263" s="55" t="s">
        <v>757</v>
      </c>
      <c r="F263" s="55" t="s">
        <v>723</v>
      </c>
      <c r="G263" s="85"/>
      <c r="H263" s="85" t="s">
        <v>3035</v>
      </c>
      <c r="I263" s="65"/>
      <c r="J263" s="26" t="s">
        <v>5682</v>
      </c>
      <c r="K263" s="864" t="str">
        <f t="shared" si="6"/>
        <v/>
      </c>
      <c r="L263" s="576"/>
      <c r="M263" s="575"/>
      <c r="N263" s="575"/>
      <c r="O263" s="575"/>
      <c r="P263" s="577"/>
      <c r="Q263" s="867"/>
      <c r="R263" s="867"/>
      <c r="S263" s="867"/>
      <c r="T263" s="867"/>
      <c r="U263" s="867"/>
      <c r="V263" s="867"/>
      <c r="W263" s="867"/>
      <c r="X263" s="867"/>
      <c r="Y263" s="867" t="str">
        <f t="shared" si="7"/>
        <v/>
      </c>
      <c r="Z263" s="867"/>
    </row>
    <row r="264" spans="2:26" outlineLevel="1">
      <c r="B264" s="36"/>
      <c r="C264" s="266" t="s">
        <v>799</v>
      </c>
      <c r="D264" s="136"/>
      <c r="E264" s="55" t="s">
        <v>758</v>
      </c>
      <c r="F264" s="55" t="s">
        <v>724</v>
      </c>
      <c r="G264" s="85"/>
      <c r="H264" s="85" t="s">
        <v>3035</v>
      </c>
      <c r="I264" s="65"/>
      <c r="J264" s="26" t="s">
        <v>5682</v>
      </c>
      <c r="K264" s="864" t="str">
        <f t="shared" si="6"/>
        <v/>
      </c>
      <c r="L264" s="576"/>
      <c r="M264" s="575"/>
      <c r="N264" s="575"/>
      <c r="O264" s="575"/>
      <c r="P264" s="577"/>
      <c r="Q264" s="867"/>
      <c r="R264" s="867"/>
      <c r="S264" s="867"/>
      <c r="T264" s="867"/>
      <c r="U264" s="867"/>
      <c r="V264" s="867"/>
      <c r="W264" s="867"/>
      <c r="X264" s="867"/>
      <c r="Y264" s="867" t="str">
        <f t="shared" si="7"/>
        <v/>
      </c>
      <c r="Z264" s="867"/>
    </row>
    <row r="265" spans="2:26" outlineLevel="1">
      <c r="B265" s="36"/>
      <c r="C265" s="266"/>
      <c r="D265" s="136"/>
      <c r="E265" s="55" t="s">
        <v>759</v>
      </c>
      <c r="F265" s="55" t="s">
        <v>725</v>
      </c>
      <c r="G265" s="85"/>
      <c r="H265" s="85" t="s">
        <v>3035</v>
      </c>
      <c r="I265" s="65"/>
      <c r="J265" s="26" t="s">
        <v>5682</v>
      </c>
      <c r="K265" s="864" t="str">
        <f t="shared" si="6"/>
        <v/>
      </c>
      <c r="L265" s="576"/>
      <c r="M265" s="575"/>
      <c r="N265" s="575"/>
      <c r="O265" s="575"/>
      <c r="P265" s="577"/>
      <c r="Q265" s="867"/>
      <c r="R265" s="867"/>
      <c r="S265" s="867"/>
      <c r="T265" s="867"/>
      <c r="U265" s="867"/>
      <c r="V265" s="867"/>
      <c r="W265" s="867"/>
      <c r="X265" s="867"/>
      <c r="Y265" s="867" t="str">
        <f t="shared" si="7"/>
        <v/>
      </c>
      <c r="Z265" s="867"/>
    </row>
    <row r="266" spans="2:26" outlineLevel="1">
      <c r="B266" s="36"/>
      <c r="C266" s="266"/>
      <c r="D266" s="136"/>
      <c r="E266" s="55" t="s">
        <v>760</v>
      </c>
      <c r="F266" s="55" t="s">
        <v>726</v>
      </c>
      <c r="G266" s="85"/>
      <c r="H266" s="85" t="s">
        <v>3035</v>
      </c>
      <c r="I266" s="65"/>
      <c r="J266" s="26" t="s">
        <v>5682</v>
      </c>
      <c r="K266" s="864" t="str">
        <f t="shared" si="6"/>
        <v/>
      </c>
      <c r="L266" s="576"/>
      <c r="M266" s="575"/>
      <c r="N266" s="575"/>
      <c r="O266" s="575"/>
      <c r="P266" s="577"/>
      <c r="Q266" s="867"/>
      <c r="R266" s="867"/>
      <c r="S266" s="867"/>
      <c r="T266" s="867"/>
      <c r="U266" s="867"/>
      <c r="V266" s="867"/>
      <c r="W266" s="867"/>
      <c r="X266" s="867"/>
      <c r="Y266" s="867" t="str">
        <f t="shared" si="7"/>
        <v/>
      </c>
      <c r="Z266" s="867"/>
    </row>
    <row r="267" spans="2:26" outlineLevel="1">
      <c r="B267" s="36"/>
      <c r="C267" s="266"/>
      <c r="D267" s="136"/>
      <c r="E267" s="55" t="s">
        <v>761</v>
      </c>
      <c r="F267" s="55" t="s">
        <v>727</v>
      </c>
      <c r="G267" s="85"/>
      <c r="H267" s="85" t="s">
        <v>3035</v>
      </c>
      <c r="I267" s="65"/>
      <c r="J267" s="26" t="s">
        <v>5682</v>
      </c>
      <c r="K267" s="864" t="str">
        <f t="shared" si="6"/>
        <v/>
      </c>
      <c r="L267" s="576"/>
      <c r="M267" s="575"/>
      <c r="N267" s="575"/>
      <c r="O267" s="575"/>
      <c r="P267" s="577"/>
      <c r="Q267" s="867"/>
      <c r="R267" s="867"/>
      <c r="S267" s="867"/>
      <c r="T267" s="867"/>
      <c r="U267" s="867"/>
      <c r="V267" s="867"/>
      <c r="W267" s="867"/>
      <c r="X267" s="867"/>
      <c r="Y267" s="867" t="str">
        <f t="shared" si="7"/>
        <v/>
      </c>
      <c r="Z267" s="867"/>
    </row>
    <row r="268" spans="2:26" outlineLevel="1">
      <c r="B268" s="36"/>
      <c r="C268" s="266"/>
      <c r="D268" s="136"/>
      <c r="E268" s="55" t="s">
        <v>762</v>
      </c>
      <c r="F268" s="55" t="s">
        <v>728</v>
      </c>
      <c r="G268" s="85"/>
      <c r="H268" s="85" t="s">
        <v>3035</v>
      </c>
      <c r="I268" s="65"/>
      <c r="J268" s="26" t="s">
        <v>5682</v>
      </c>
      <c r="K268" s="864" t="str">
        <f t="shared" si="6"/>
        <v/>
      </c>
      <c r="L268" s="576"/>
      <c r="M268" s="575"/>
      <c r="N268" s="575"/>
      <c r="O268" s="575"/>
      <c r="P268" s="577"/>
      <c r="Q268" s="867"/>
      <c r="R268" s="867"/>
      <c r="S268" s="867"/>
      <c r="T268" s="867"/>
      <c r="U268" s="867"/>
      <c r="V268" s="867"/>
      <c r="W268" s="867"/>
      <c r="X268" s="867"/>
      <c r="Y268" s="867" t="str">
        <f t="shared" si="7"/>
        <v/>
      </c>
      <c r="Z268" s="867"/>
    </row>
    <row r="269" spans="2:26" outlineLevel="1">
      <c r="B269" s="36"/>
      <c r="C269" s="266"/>
      <c r="D269" s="136"/>
      <c r="E269" s="55" t="s">
        <v>763</v>
      </c>
      <c r="F269" s="55" t="s">
        <v>729</v>
      </c>
      <c r="G269" s="85"/>
      <c r="H269" s="85" t="s">
        <v>3035</v>
      </c>
      <c r="I269" s="65"/>
      <c r="J269" s="26" t="s">
        <v>5682</v>
      </c>
      <c r="K269" s="864" t="str">
        <f t="shared" ref="K269:K332" si="8">IF(AND(M269="", O269="", N269&lt;&gt;""), "○", "")</f>
        <v/>
      </c>
      <c r="L269" s="576"/>
      <c r="M269" s="575"/>
      <c r="N269" s="575"/>
      <c r="O269" s="575"/>
      <c r="P269" s="577"/>
      <c r="Q269" s="867"/>
      <c r="R269" s="867"/>
      <c r="S269" s="867"/>
      <c r="T269" s="867"/>
      <c r="U269" s="867"/>
      <c r="V269" s="867"/>
      <c r="W269" s="867"/>
      <c r="X269" s="867"/>
      <c r="Y269" s="867" t="str">
        <f t="shared" ref="Y269:Y332" si="9">IF(U269="●","●","")</f>
        <v/>
      </c>
      <c r="Z269" s="867"/>
    </row>
    <row r="270" spans="2:26" outlineLevel="1">
      <c r="B270" s="36"/>
      <c r="C270" s="266"/>
      <c r="D270" s="136"/>
      <c r="E270" s="55" t="s">
        <v>764</v>
      </c>
      <c r="F270" s="55" t="s">
        <v>730</v>
      </c>
      <c r="G270" s="85"/>
      <c r="H270" s="85" t="s">
        <v>3035</v>
      </c>
      <c r="I270" s="65"/>
      <c r="J270" s="26" t="s">
        <v>5682</v>
      </c>
      <c r="K270" s="864" t="str">
        <f t="shared" si="8"/>
        <v/>
      </c>
      <c r="L270" s="576"/>
      <c r="M270" s="575"/>
      <c r="N270" s="575"/>
      <c r="O270" s="575"/>
      <c r="P270" s="577"/>
      <c r="Q270" s="867"/>
      <c r="R270" s="867"/>
      <c r="S270" s="867"/>
      <c r="T270" s="867"/>
      <c r="U270" s="867"/>
      <c r="V270" s="867"/>
      <c r="W270" s="867"/>
      <c r="X270" s="867"/>
      <c r="Y270" s="867" t="str">
        <f t="shared" si="9"/>
        <v/>
      </c>
      <c r="Z270" s="867"/>
    </row>
    <row r="271" spans="2:26" outlineLevel="1">
      <c r="B271" s="36"/>
      <c r="C271" s="266"/>
      <c r="D271" s="136"/>
      <c r="E271" s="55" t="s">
        <v>765</v>
      </c>
      <c r="F271" s="55" t="s">
        <v>731</v>
      </c>
      <c r="G271" s="85"/>
      <c r="H271" s="85" t="s">
        <v>3035</v>
      </c>
      <c r="I271" s="65"/>
      <c r="J271" s="26" t="s">
        <v>5682</v>
      </c>
      <c r="K271" s="864" t="str">
        <f t="shared" si="8"/>
        <v/>
      </c>
      <c r="L271" s="576"/>
      <c r="M271" s="575"/>
      <c r="N271" s="575"/>
      <c r="O271" s="575"/>
      <c r="P271" s="577"/>
      <c r="Q271" s="867"/>
      <c r="R271" s="867"/>
      <c r="S271" s="867"/>
      <c r="T271" s="867"/>
      <c r="U271" s="867"/>
      <c r="V271" s="867"/>
      <c r="W271" s="867"/>
      <c r="X271" s="867"/>
      <c r="Y271" s="867" t="str">
        <f t="shared" si="9"/>
        <v/>
      </c>
      <c r="Z271" s="867"/>
    </row>
    <row r="272" spans="2:26" outlineLevel="1">
      <c r="B272" s="36"/>
      <c r="C272" s="266"/>
      <c r="D272" s="136"/>
      <c r="E272" s="55" t="s">
        <v>766</v>
      </c>
      <c r="F272" s="55" t="s">
        <v>732</v>
      </c>
      <c r="G272" s="85"/>
      <c r="H272" s="85" t="s">
        <v>3035</v>
      </c>
      <c r="I272" s="65"/>
      <c r="J272" s="26" t="s">
        <v>5682</v>
      </c>
      <c r="K272" s="864" t="str">
        <f t="shared" si="8"/>
        <v/>
      </c>
      <c r="L272" s="576"/>
      <c r="M272" s="575"/>
      <c r="N272" s="575"/>
      <c r="O272" s="575"/>
      <c r="P272" s="577"/>
      <c r="Q272" s="867"/>
      <c r="R272" s="867"/>
      <c r="S272" s="867"/>
      <c r="T272" s="867"/>
      <c r="U272" s="867"/>
      <c r="V272" s="867"/>
      <c r="W272" s="867"/>
      <c r="X272" s="867"/>
      <c r="Y272" s="867" t="str">
        <f t="shared" si="9"/>
        <v/>
      </c>
      <c r="Z272" s="867"/>
    </row>
    <row r="273" spans="2:26" outlineLevel="1">
      <c r="B273" s="36"/>
      <c r="C273" s="266"/>
      <c r="D273" s="136"/>
      <c r="E273" s="55" t="s">
        <v>767</v>
      </c>
      <c r="F273" s="55" t="s">
        <v>733</v>
      </c>
      <c r="G273" s="85"/>
      <c r="H273" s="85" t="s">
        <v>3035</v>
      </c>
      <c r="I273" s="65"/>
      <c r="J273" s="26" t="s">
        <v>5682</v>
      </c>
      <c r="K273" s="864" t="str">
        <f t="shared" si="8"/>
        <v/>
      </c>
      <c r="L273" s="576"/>
      <c r="M273" s="575"/>
      <c r="N273" s="575"/>
      <c r="O273" s="575"/>
      <c r="P273" s="577"/>
      <c r="Q273" s="867"/>
      <c r="R273" s="867"/>
      <c r="S273" s="867"/>
      <c r="T273" s="867"/>
      <c r="U273" s="867"/>
      <c r="V273" s="867"/>
      <c r="W273" s="867"/>
      <c r="X273" s="867"/>
      <c r="Y273" s="867" t="str">
        <f t="shared" si="9"/>
        <v/>
      </c>
      <c r="Z273" s="867"/>
    </row>
    <row r="274" spans="2:26" outlineLevel="1">
      <c r="B274" s="36"/>
      <c r="C274" s="266"/>
      <c r="D274" s="136"/>
      <c r="E274" s="55" t="s">
        <v>768</v>
      </c>
      <c r="F274" s="55" t="s">
        <v>734</v>
      </c>
      <c r="G274" s="85"/>
      <c r="H274" s="85" t="s">
        <v>3035</v>
      </c>
      <c r="I274" s="65"/>
      <c r="J274" s="26" t="s">
        <v>5682</v>
      </c>
      <c r="K274" s="864" t="str">
        <f t="shared" si="8"/>
        <v/>
      </c>
      <c r="L274" s="576"/>
      <c r="M274" s="575"/>
      <c r="N274" s="575"/>
      <c r="O274" s="575"/>
      <c r="P274" s="577"/>
      <c r="Q274" s="867"/>
      <c r="R274" s="867"/>
      <c r="S274" s="867"/>
      <c r="T274" s="867"/>
      <c r="U274" s="867"/>
      <c r="V274" s="867"/>
      <c r="W274" s="867"/>
      <c r="X274" s="867"/>
      <c r="Y274" s="867" t="str">
        <f t="shared" si="9"/>
        <v/>
      </c>
      <c r="Z274" s="867"/>
    </row>
    <row r="275" spans="2:26" outlineLevel="1">
      <c r="B275" s="36"/>
      <c r="C275" s="266"/>
      <c r="D275" s="136"/>
      <c r="E275" s="55" t="s">
        <v>769</v>
      </c>
      <c r="F275" s="55" t="s">
        <v>735</v>
      </c>
      <c r="G275" s="85"/>
      <c r="H275" s="85" t="s">
        <v>3035</v>
      </c>
      <c r="I275" s="65"/>
      <c r="J275" s="26" t="s">
        <v>5682</v>
      </c>
      <c r="K275" s="864" t="str">
        <f t="shared" si="8"/>
        <v/>
      </c>
      <c r="L275" s="576"/>
      <c r="M275" s="575"/>
      <c r="N275" s="575"/>
      <c r="O275" s="575"/>
      <c r="P275" s="577"/>
      <c r="Q275" s="867"/>
      <c r="R275" s="867"/>
      <c r="S275" s="867"/>
      <c r="T275" s="867"/>
      <c r="U275" s="867"/>
      <c r="V275" s="867"/>
      <c r="W275" s="867"/>
      <c r="X275" s="867"/>
      <c r="Y275" s="867" t="str">
        <f t="shared" si="9"/>
        <v/>
      </c>
      <c r="Z275" s="867"/>
    </row>
    <row r="276" spans="2:26" outlineLevel="1">
      <c r="B276" s="36"/>
      <c r="C276" s="266"/>
      <c r="D276" s="136"/>
      <c r="E276" s="55" t="s">
        <v>770</v>
      </c>
      <c r="F276" s="55" t="s">
        <v>736</v>
      </c>
      <c r="G276" s="85"/>
      <c r="H276" s="85" t="s">
        <v>3035</v>
      </c>
      <c r="I276" s="65"/>
      <c r="J276" s="26" t="s">
        <v>5682</v>
      </c>
      <c r="K276" s="864" t="str">
        <f t="shared" si="8"/>
        <v/>
      </c>
      <c r="L276" s="576"/>
      <c r="M276" s="575"/>
      <c r="N276" s="575"/>
      <c r="O276" s="575"/>
      <c r="P276" s="577"/>
      <c r="Q276" s="867"/>
      <c r="R276" s="867"/>
      <c r="S276" s="867"/>
      <c r="T276" s="867"/>
      <c r="U276" s="867"/>
      <c r="V276" s="867"/>
      <c r="W276" s="867"/>
      <c r="X276" s="867"/>
      <c r="Y276" s="867" t="str">
        <f t="shared" si="9"/>
        <v/>
      </c>
      <c r="Z276" s="867"/>
    </row>
    <row r="277" spans="2:26" outlineLevel="1">
      <c r="B277" s="36"/>
      <c r="C277" s="266"/>
      <c r="D277" s="136"/>
      <c r="E277" s="55" t="s">
        <v>771</v>
      </c>
      <c r="F277" s="55" t="s">
        <v>737</v>
      </c>
      <c r="G277" s="85"/>
      <c r="H277" s="85" t="s">
        <v>3035</v>
      </c>
      <c r="I277" s="65"/>
      <c r="J277" s="26" t="s">
        <v>5682</v>
      </c>
      <c r="K277" s="864" t="str">
        <f t="shared" si="8"/>
        <v/>
      </c>
      <c r="L277" s="576"/>
      <c r="M277" s="575"/>
      <c r="N277" s="575"/>
      <c r="O277" s="575"/>
      <c r="P277" s="577"/>
      <c r="Q277" s="867"/>
      <c r="R277" s="867"/>
      <c r="S277" s="867"/>
      <c r="T277" s="867"/>
      <c r="U277" s="867"/>
      <c r="V277" s="867"/>
      <c r="W277" s="867"/>
      <c r="X277" s="867"/>
      <c r="Y277" s="867" t="str">
        <f t="shared" si="9"/>
        <v/>
      </c>
      <c r="Z277" s="867"/>
    </row>
    <row r="278" spans="2:26" outlineLevel="1">
      <c r="B278" s="36"/>
      <c r="C278" s="266"/>
      <c r="D278" s="136"/>
      <c r="E278" s="55" t="s">
        <v>772</v>
      </c>
      <c r="F278" s="55" t="s">
        <v>738</v>
      </c>
      <c r="G278" s="85"/>
      <c r="H278" s="85" t="s">
        <v>3035</v>
      </c>
      <c r="I278" s="65"/>
      <c r="J278" s="26" t="s">
        <v>5682</v>
      </c>
      <c r="K278" s="864" t="str">
        <f t="shared" si="8"/>
        <v/>
      </c>
      <c r="L278" s="576"/>
      <c r="M278" s="575"/>
      <c r="N278" s="575"/>
      <c r="O278" s="575"/>
      <c r="P278" s="577"/>
      <c r="Q278" s="867"/>
      <c r="R278" s="867"/>
      <c r="S278" s="867"/>
      <c r="T278" s="867"/>
      <c r="U278" s="867"/>
      <c r="V278" s="867"/>
      <c r="W278" s="867"/>
      <c r="X278" s="867"/>
      <c r="Y278" s="867" t="str">
        <f t="shared" si="9"/>
        <v/>
      </c>
      <c r="Z278" s="867"/>
    </row>
    <row r="279" spans="2:26" outlineLevel="1">
      <c r="B279" s="36"/>
      <c r="C279" s="266"/>
      <c r="D279" s="136"/>
      <c r="E279" s="55" t="s">
        <v>773</v>
      </c>
      <c r="F279" s="55" t="s">
        <v>739</v>
      </c>
      <c r="G279" s="85"/>
      <c r="H279" s="85" t="s">
        <v>3035</v>
      </c>
      <c r="I279" s="65"/>
      <c r="J279" s="26" t="s">
        <v>5682</v>
      </c>
      <c r="K279" s="864" t="str">
        <f t="shared" si="8"/>
        <v/>
      </c>
      <c r="L279" s="576"/>
      <c r="M279" s="575"/>
      <c r="N279" s="575"/>
      <c r="O279" s="575"/>
      <c r="P279" s="577"/>
      <c r="Q279" s="867"/>
      <c r="R279" s="867"/>
      <c r="S279" s="867"/>
      <c r="T279" s="867"/>
      <c r="U279" s="867"/>
      <c r="V279" s="867"/>
      <c r="W279" s="867"/>
      <c r="X279" s="867"/>
      <c r="Y279" s="867" t="str">
        <f t="shared" si="9"/>
        <v/>
      </c>
      <c r="Z279" s="867"/>
    </row>
    <row r="280" spans="2:26" outlineLevel="1">
      <c r="B280" s="36"/>
      <c r="C280" s="266"/>
      <c r="D280" s="136"/>
      <c r="E280" s="55" t="s">
        <v>774</v>
      </c>
      <c r="F280" s="55" t="s">
        <v>740</v>
      </c>
      <c r="G280" s="85"/>
      <c r="H280" s="85" t="s">
        <v>3035</v>
      </c>
      <c r="I280" s="65"/>
      <c r="J280" s="26" t="s">
        <v>5682</v>
      </c>
      <c r="K280" s="864" t="str">
        <f t="shared" si="8"/>
        <v/>
      </c>
      <c r="L280" s="576"/>
      <c r="M280" s="575"/>
      <c r="N280" s="575"/>
      <c r="O280" s="575"/>
      <c r="P280" s="577"/>
      <c r="Q280" s="867"/>
      <c r="R280" s="867"/>
      <c r="S280" s="867"/>
      <c r="T280" s="867"/>
      <c r="U280" s="867"/>
      <c r="V280" s="867"/>
      <c r="W280" s="867"/>
      <c r="X280" s="867"/>
      <c r="Y280" s="867" t="str">
        <f t="shared" si="9"/>
        <v/>
      </c>
      <c r="Z280" s="867"/>
    </row>
    <row r="281" spans="2:26" outlineLevel="1">
      <c r="B281" s="36"/>
      <c r="C281" s="266"/>
      <c r="D281" s="136"/>
      <c r="E281" s="55" t="s">
        <v>775</v>
      </c>
      <c r="F281" s="55" t="s">
        <v>741</v>
      </c>
      <c r="G281" s="85"/>
      <c r="H281" s="85" t="s">
        <v>3035</v>
      </c>
      <c r="I281" s="65"/>
      <c r="J281" s="26" t="s">
        <v>5682</v>
      </c>
      <c r="K281" s="864" t="str">
        <f t="shared" si="8"/>
        <v/>
      </c>
      <c r="L281" s="576"/>
      <c r="M281" s="575"/>
      <c r="N281" s="575"/>
      <c r="O281" s="575"/>
      <c r="P281" s="577"/>
      <c r="Q281" s="867"/>
      <c r="R281" s="867"/>
      <c r="S281" s="867"/>
      <c r="T281" s="867"/>
      <c r="U281" s="867"/>
      <c r="V281" s="867"/>
      <c r="W281" s="867"/>
      <c r="X281" s="867"/>
      <c r="Y281" s="867" t="str">
        <f t="shared" si="9"/>
        <v/>
      </c>
      <c r="Z281" s="867"/>
    </row>
    <row r="282" spans="2:26" outlineLevel="1">
      <c r="B282" s="36"/>
      <c r="C282" s="266"/>
      <c r="D282" s="136"/>
      <c r="E282" s="55" t="s">
        <v>776</v>
      </c>
      <c r="F282" s="55" t="s">
        <v>742</v>
      </c>
      <c r="G282" s="85"/>
      <c r="H282" s="85" t="s">
        <v>3035</v>
      </c>
      <c r="I282" s="65"/>
      <c r="J282" s="26" t="s">
        <v>5682</v>
      </c>
      <c r="K282" s="864" t="str">
        <f t="shared" si="8"/>
        <v/>
      </c>
      <c r="L282" s="576"/>
      <c r="M282" s="575"/>
      <c r="N282" s="575"/>
      <c r="O282" s="575"/>
      <c r="P282" s="577"/>
      <c r="Q282" s="867"/>
      <c r="R282" s="867"/>
      <c r="S282" s="867"/>
      <c r="T282" s="867"/>
      <c r="U282" s="867"/>
      <c r="V282" s="867"/>
      <c r="W282" s="867"/>
      <c r="X282" s="867"/>
      <c r="Y282" s="867" t="str">
        <f t="shared" si="9"/>
        <v/>
      </c>
      <c r="Z282" s="867"/>
    </row>
    <row r="283" spans="2:26" outlineLevel="1">
      <c r="B283" s="36"/>
      <c r="C283" s="266"/>
      <c r="D283" s="136"/>
      <c r="E283" s="55" t="s">
        <v>777</v>
      </c>
      <c r="F283" s="55" t="s">
        <v>743</v>
      </c>
      <c r="G283" s="85"/>
      <c r="H283" s="85" t="s">
        <v>3035</v>
      </c>
      <c r="I283" s="65"/>
      <c r="J283" s="26" t="s">
        <v>5682</v>
      </c>
      <c r="K283" s="864" t="str">
        <f t="shared" si="8"/>
        <v/>
      </c>
      <c r="L283" s="576"/>
      <c r="M283" s="575"/>
      <c r="N283" s="575"/>
      <c r="O283" s="575"/>
      <c r="P283" s="577"/>
      <c r="Q283" s="867"/>
      <c r="R283" s="867"/>
      <c r="S283" s="867"/>
      <c r="T283" s="867"/>
      <c r="U283" s="867"/>
      <c r="V283" s="867"/>
      <c r="W283" s="867"/>
      <c r="X283" s="867"/>
      <c r="Y283" s="867" t="str">
        <f t="shared" si="9"/>
        <v/>
      </c>
      <c r="Z283" s="867"/>
    </row>
    <row r="284" spans="2:26" outlineLevel="1">
      <c r="B284" s="36"/>
      <c r="C284" s="266"/>
      <c r="D284" s="136"/>
      <c r="E284" s="55" t="s">
        <v>778</v>
      </c>
      <c r="F284" s="55" t="s">
        <v>744</v>
      </c>
      <c r="G284" s="85"/>
      <c r="H284" s="85" t="s">
        <v>3035</v>
      </c>
      <c r="I284" s="65"/>
      <c r="J284" s="26" t="s">
        <v>5682</v>
      </c>
      <c r="K284" s="864" t="str">
        <f t="shared" si="8"/>
        <v/>
      </c>
      <c r="L284" s="576"/>
      <c r="M284" s="575"/>
      <c r="N284" s="575"/>
      <c r="O284" s="575"/>
      <c r="P284" s="577"/>
      <c r="Q284" s="867"/>
      <c r="R284" s="867"/>
      <c r="S284" s="867"/>
      <c r="T284" s="867"/>
      <c r="U284" s="867"/>
      <c r="V284" s="867"/>
      <c r="W284" s="867"/>
      <c r="X284" s="867"/>
      <c r="Y284" s="867" t="str">
        <f t="shared" si="9"/>
        <v/>
      </c>
      <c r="Z284" s="867"/>
    </row>
    <row r="285" spans="2:26" outlineLevel="1">
      <c r="B285" s="36"/>
      <c r="C285" s="266"/>
      <c r="D285" s="136"/>
      <c r="E285" s="55" t="s">
        <v>779</v>
      </c>
      <c r="F285" s="55" t="s">
        <v>745</v>
      </c>
      <c r="G285" s="85"/>
      <c r="H285" s="85" t="s">
        <v>3035</v>
      </c>
      <c r="I285" s="65"/>
      <c r="J285" s="26" t="s">
        <v>5682</v>
      </c>
      <c r="K285" s="864" t="str">
        <f t="shared" si="8"/>
        <v/>
      </c>
      <c r="L285" s="576"/>
      <c r="M285" s="575"/>
      <c r="N285" s="575"/>
      <c r="O285" s="575"/>
      <c r="P285" s="577"/>
      <c r="Q285" s="867"/>
      <c r="R285" s="867"/>
      <c r="S285" s="867"/>
      <c r="T285" s="867"/>
      <c r="U285" s="867"/>
      <c r="V285" s="867"/>
      <c r="W285" s="867"/>
      <c r="X285" s="867"/>
      <c r="Y285" s="867" t="str">
        <f t="shared" si="9"/>
        <v/>
      </c>
      <c r="Z285" s="867"/>
    </row>
    <row r="286" spans="2:26" outlineLevel="1">
      <c r="B286" s="36"/>
      <c r="C286" s="266"/>
      <c r="D286" s="136"/>
      <c r="E286" s="55" t="s">
        <v>780</v>
      </c>
      <c r="F286" s="55" t="s">
        <v>746</v>
      </c>
      <c r="G286" s="85"/>
      <c r="H286" s="85" t="s">
        <v>3035</v>
      </c>
      <c r="I286" s="65"/>
      <c r="J286" s="26" t="s">
        <v>5682</v>
      </c>
      <c r="K286" s="864" t="str">
        <f t="shared" si="8"/>
        <v/>
      </c>
      <c r="L286" s="576"/>
      <c r="M286" s="575"/>
      <c r="N286" s="575"/>
      <c r="O286" s="575"/>
      <c r="P286" s="577"/>
      <c r="Q286" s="867"/>
      <c r="R286" s="867"/>
      <c r="S286" s="867"/>
      <c r="T286" s="867"/>
      <c r="U286" s="867"/>
      <c r="V286" s="867"/>
      <c r="W286" s="867"/>
      <c r="X286" s="867"/>
      <c r="Y286" s="867" t="str">
        <f t="shared" si="9"/>
        <v/>
      </c>
      <c r="Z286" s="867"/>
    </row>
    <row r="287" spans="2:26" outlineLevel="1">
      <c r="B287" s="36"/>
      <c r="C287" s="266"/>
      <c r="D287" s="136"/>
      <c r="E287" s="55" t="s">
        <v>781</v>
      </c>
      <c r="F287" s="55" t="s">
        <v>747</v>
      </c>
      <c r="G287" s="85"/>
      <c r="H287" s="85" t="s">
        <v>3035</v>
      </c>
      <c r="I287" s="65"/>
      <c r="J287" s="26" t="s">
        <v>5682</v>
      </c>
      <c r="K287" s="864" t="str">
        <f t="shared" si="8"/>
        <v/>
      </c>
      <c r="L287" s="576"/>
      <c r="M287" s="575"/>
      <c r="N287" s="575"/>
      <c r="O287" s="575"/>
      <c r="P287" s="577"/>
      <c r="Q287" s="867"/>
      <c r="R287" s="867"/>
      <c r="S287" s="867"/>
      <c r="T287" s="867"/>
      <c r="U287" s="867"/>
      <c r="V287" s="867"/>
      <c r="W287" s="867"/>
      <c r="X287" s="867"/>
      <c r="Y287" s="867" t="str">
        <f t="shared" si="9"/>
        <v/>
      </c>
      <c r="Z287" s="867"/>
    </row>
    <row r="288" spans="2:26" outlineLevel="1">
      <c r="B288" s="36"/>
      <c r="C288" s="266"/>
      <c r="D288" s="136"/>
      <c r="E288" s="55" t="s">
        <v>782</v>
      </c>
      <c r="F288" s="55" t="s">
        <v>748</v>
      </c>
      <c r="G288" s="85"/>
      <c r="H288" s="85" t="s">
        <v>3035</v>
      </c>
      <c r="I288" s="65"/>
      <c r="J288" s="26" t="s">
        <v>5682</v>
      </c>
      <c r="K288" s="864" t="str">
        <f t="shared" si="8"/>
        <v/>
      </c>
      <c r="L288" s="576"/>
      <c r="M288" s="575"/>
      <c r="N288" s="575"/>
      <c r="O288" s="575"/>
      <c r="P288" s="577"/>
      <c r="Q288" s="867"/>
      <c r="R288" s="867"/>
      <c r="S288" s="867"/>
      <c r="T288" s="867"/>
      <c r="U288" s="867"/>
      <c r="V288" s="867"/>
      <c r="W288" s="867"/>
      <c r="X288" s="867"/>
      <c r="Y288" s="867" t="str">
        <f t="shared" si="9"/>
        <v/>
      </c>
      <c r="Z288" s="867"/>
    </row>
    <row r="289" spans="2:26" outlineLevel="1">
      <c r="B289" s="36"/>
      <c r="C289" s="266"/>
      <c r="D289" s="136"/>
      <c r="E289" s="55" t="s">
        <v>783</v>
      </c>
      <c r="F289" s="55" t="s">
        <v>749</v>
      </c>
      <c r="G289" s="85"/>
      <c r="H289" s="85" t="s">
        <v>3035</v>
      </c>
      <c r="I289" s="65"/>
      <c r="J289" s="26" t="s">
        <v>5682</v>
      </c>
      <c r="K289" s="864" t="str">
        <f t="shared" si="8"/>
        <v/>
      </c>
      <c r="L289" s="576"/>
      <c r="M289" s="575"/>
      <c r="N289" s="575"/>
      <c r="O289" s="575"/>
      <c r="P289" s="577"/>
      <c r="Q289" s="867"/>
      <c r="R289" s="867"/>
      <c r="S289" s="867"/>
      <c r="T289" s="867"/>
      <c r="U289" s="867"/>
      <c r="V289" s="867"/>
      <c r="W289" s="867"/>
      <c r="X289" s="867"/>
      <c r="Y289" s="867" t="str">
        <f t="shared" si="9"/>
        <v/>
      </c>
      <c r="Z289" s="867"/>
    </row>
    <row r="290" spans="2:26" outlineLevel="1">
      <c r="B290" s="36"/>
      <c r="C290" s="266"/>
      <c r="D290" s="136"/>
      <c r="E290" s="55" t="s">
        <v>784</v>
      </c>
      <c r="F290" s="55" t="s">
        <v>750</v>
      </c>
      <c r="G290" s="85"/>
      <c r="H290" s="85" t="s">
        <v>3035</v>
      </c>
      <c r="I290" s="65"/>
      <c r="J290" s="26" t="s">
        <v>5682</v>
      </c>
      <c r="K290" s="864" t="str">
        <f t="shared" si="8"/>
        <v/>
      </c>
      <c r="L290" s="576"/>
      <c r="M290" s="575"/>
      <c r="N290" s="575"/>
      <c r="O290" s="575"/>
      <c r="P290" s="577"/>
      <c r="Q290" s="867"/>
      <c r="R290" s="867"/>
      <c r="S290" s="867"/>
      <c r="T290" s="867"/>
      <c r="U290" s="867"/>
      <c r="V290" s="867"/>
      <c r="W290" s="867"/>
      <c r="X290" s="867"/>
      <c r="Y290" s="867" t="str">
        <f t="shared" si="9"/>
        <v/>
      </c>
      <c r="Z290" s="867"/>
    </row>
    <row r="291" spans="2:26" outlineLevel="1">
      <c r="B291" s="36"/>
      <c r="C291" s="266"/>
      <c r="D291" s="136"/>
      <c r="E291" s="55" t="s">
        <v>785</v>
      </c>
      <c r="F291" s="55" t="s">
        <v>751</v>
      </c>
      <c r="G291" s="85"/>
      <c r="H291" s="85" t="s">
        <v>3035</v>
      </c>
      <c r="I291" s="65"/>
      <c r="J291" s="26" t="s">
        <v>5682</v>
      </c>
      <c r="K291" s="864" t="str">
        <f t="shared" si="8"/>
        <v/>
      </c>
      <c r="L291" s="576"/>
      <c r="M291" s="575"/>
      <c r="N291" s="575"/>
      <c r="O291" s="575"/>
      <c r="P291" s="577"/>
      <c r="Q291" s="867"/>
      <c r="R291" s="867"/>
      <c r="S291" s="867"/>
      <c r="T291" s="867"/>
      <c r="U291" s="867"/>
      <c r="V291" s="867"/>
      <c r="W291" s="867"/>
      <c r="X291" s="867"/>
      <c r="Y291" s="867" t="str">
        <f t="shared" si="9"/>
        <v/>
      </c>
      <c r="Z291" s="867"/>
    </row>
    <row r="292" spans="2:26" outlineLevel="1">
      <c r="B292" s="36"/>
      <c r="C292" s="266"/>
      <c r="D292" s="136"/>
      <c r="E292" s="55" t="s">
        <v>786</v>
      </c>
      <c r="F292" s="55" t="s">
        <v>752</v>
      </c>
      <c r="G292" s="85"/>
      <c r="H292" s="85" t="s">
        <v>3035</v>
      </c>
      <c r="I292" s="65"/>
      <c r="J292" s="26" t="s">
        <v>5682</v>
      </c>
      <c r="K292" s="864" t="str">
        <f t="shared" si="8"/>
        <v/>
      </c>
      <c r="L292" s="576"/>
      <c r="M292" s="575"/>
      <c r="N292" s="575"/>
      <c r="O292" s="575"/>
      <c r="P292" s="577"/>
      <c r="Q292" s="867"/>
      <c r="R292" s="867"/>
      <c r="S292" s="867"/>
      <c r="T292" s="867"/>
      <c r="U292" s="867"/>
      <c r="V292" s="867"/>
      <c r="W292" s="867"/>
      <c r="X292" s="867"/>
      <c r="Y292" s="867" t="str">
        <f t="shared" si="9"/>
        <v/>
      </c>
      <c r="Z292" s="867"/>
    </row>
    <row r="293" spans="2:26" outlineLevel="1">
      <c r="B293" s="36"/>
      <c r="C293" s="266"/>
      <c r="D293" s="136"/>
      <c r="E293" s="55" t="s">
        <v>787</v>
      </c>
      <c r="F293" s="55" t="s">
        <v>753</v>
      </c>
      <c r="G293" s="85"/>
      <c r="H293" s="85" t="s">
        <v>3035</v>
      </c>
      <c r="I293" s="65"/>
      <c r="J293" s="26" t="s">
        <v>5682</v>
      </c>
      <c r="K293" s="864" t="str">
        <f t="shared" si="8"/>
        <v/>
      </c>
      <c r="L293" s="576"/>
      <c r="M293" s="575"/>
      <c r="N293" s="575"/>
      <c r="O293" s="575"/>
      <c r="P293" s="577"/>
      <c r="Q293" s="867"/>
      <c r="R293" s="867"/>
      <c r="S293" s="867"/>
      <c r="T293" s="867"/>
      <c r="U293" s="867"/>
      <c r="V293" s="867"/>
      <c r="W293" s="867"/>
      <c r="X293" s="867"/>
      <c r="Y293" s="867" t="str">
        <f t="shared" si="9"/>
        <v/>
      </c>
      <c r="Z293" s="867"/>
    </row>
    <row r="294" spans="2:26" outlineLevel="1">
      <c r="B294" s="36"/>
      <c r="C294" s="266"/>
      <c r="D294" s="136"/>
      <c r="E294" s="55" t="s">
        <v>788</v>
      </c>
      <c r="F294" s="55" t="s">
        <v>754</v>
      </c>
      <c r="G294" s="85"/>
      <c r="H294" s="85" t="s">
        <v>3035</v>
      </c>
      <c r="I294" s="65"/>
      <c r="J294" s="26" t="s">
        <v>5682</v>
      </c>
      <c r="K294" s="864" t="str">
        <f t="shared" si="8"/>
        <v/>
      </c>
      <c r="L294" s="576"/>
      <c r="M294" s="575"/>
      <c r="N294" s="575"/>
      <c r="O294" s="575"/>
      <c r="P294" s="577"/>
      <c r="Q294" s="867"/>
      <c r="R294" s="867"/>
      <c r="S294" s="867"/>
      <c r="T294" s="867"/>
      <c r="U294" s="867"/>
      <c r="V294" s="867"/>
      <c r="W294" s="867"/>
      <c r="X294" s="867"/>
      <c r="Y294" s="867" t="str">
        <f t="shared" si="9"/>
        <v/>
      </c>
      <c r="Z294" s="867"/>
    </row>
    <row r="295" spans="2:26" outlineLevel="1">
      <c r="B295" s="36"/>
      <c r="C295" s="266"/>
      <c r="D295" s="136"/>
      <c r="E295" s="55" t="s">
        <v>789</v>
      </c>
      <c r="F295" s="55" t="s">
        <v>755</v>
      </c>
      <c r="G295" s="85"/>
      <c r="H295" s="85" t="s">
        <v>3035</v>
      </c>
      <c r="I295" s="65"/>
      <c r="J295" s="26" t="s">
        <v>5682</v>
      </c>
      <c r="K295" s="864" t="str">
        <f t="shared" si="8"/>
        <v/>
      </c>
      <c r="L295" s="576"/>
      <c r="M295" s="575"/>
      <c r="N295" s="575"/>
      <c r="O295" s="575"/>
      <c r="P295" s="577"/>
      <c r="Q295" s="867"/>
      <c r="R295" s="867"/>
      <c r="S295" s="867"/>
      <c r="T295" s="867"/>
      <c r="U295" s="867"/>
      <c r="V295" s="867"/>
      <c r="W295" s="867"/>
      <c r="X295" s="867"/>
      <c r="Y295" s="867" t="str">
        <f t="shared" si="9"/>
        <v/>
      </c>
      <c r="Z295" s="867"/>
    </row>
    <row r="296" spans="2:26" ht="11.4" outlineLevel="1" thickBot="1">
      <c r="B296" s="180"/>
      <c r="C296" s="269"/>
      <c r="D296" s="270"/>
      <c r="E296" s="125" t="s">
        <v>790</v>
      </c>
      <c r="F296" s="125" t="s">
        <v>756</v>
      </c>
      <c r="G296" s="131"/>
      <c r="H296" s="131" t="s">
        <v>3035</v>
      </c>
      <c r="I296" s="181"/>
      <c r="J296" s="53" t="s">
        <v>5682</v>
      </c>
      <c r="K296" s="864" t="str">
        <f t="shared" si="8"/>
        <v/>
      </c>
      <c r="L296" s="584"/>
      <c r="M296" s="583"/>
      <c r="N296" s="583"/>
      <c r="O296" s="583"/>
      <c r="P296" s="585"/>
      <c r="Q296" s="867"/>
      <c r="R296" s="867"/>
      <c r="S296" s="867"/>
      <c r="T296" s="867"/>
      <c r="U296" s="867"/>
      <c r="V296" s="867"/>
      <c r="W296" s="867"/>
      <c r="X296" s="867"/>
      <c r="Y296" s="867" t="str">
        <f t="shared" si="9"/>
        <v/>
      </c>
      <c r="Z296" s="867"/>
    </row>
    <row r="297" spans="2:26" ht="43.2">
      <c r="B297" s="174" t="str">
        <f>HYPERLINK("..\MIB\SDW-1896 Host Resources MIB (RFC2790) エプソン解釈\SDW-1896.docx","Host Resources MIB (RFC1514) SDW-1896")</f>
        <v>Host Resources MIB (RFC1514) SDW-1896</v>
      </c>
      <c r="C297" s="175"/>
      <c r="D297" s="176"/>
      <c r="E297" s="175"/>
      <c r="F297" s="177"/>
      <c r="G297" s="177" t="s">
        <v>585</v>
      </c>
      <c r="H297" s="177" t="s">
        <v>5300</v>
      </c>
      <c r="I297" s="178" t="s">
        <v>5300</v>
      </c>
      <c r="J297" s="179" t="s">
        <v>5683</v>
      </c>
      <c r="K297" s="864" t="str">
        <f t="shared" si="8"/>
        <v/>
      </c>
      <c r="L297" s="588" t="s">
        <v>17119</v>
      </c>
      <c r="M297" s="589"/>
      <c r="N297" s="586"/>
      <c r="O297" s="587"/>
      <c r="P297" s="590"/>
      <c r="Q297" s="867" t="str">
        <f t="shared" ref="Q269:Q332" ca="1" si="10">IF(P297="","",IF(P297="←",IF(OFFSET($J297,0,MATCH(MID(M297,1,FIND("の",M297,1)-1), $L$11:$BA$11,0)+4,1,1)="","",OFFSET($L297,0,MATCH(MID(M297,1,FIND("の",M297,1)-1), $L$11:$BA$11,0)+4,1,1)),P297))</f>
        <v/>
      </c>
      <c r="R297" s="867" t="str">
        <f t="shared" ref="R269:R332" ca="1" si="11">IF(COUNTIF(Q297,"*(*"),MID(Q297,FIND("(",Q297,1)+1,FIND(")",Q297,1)-FIND("(",Q297,1)-1),IF(COUNTIF(Q297,"*""*"),MID(Q297,FIND("""",Q297,1)+1,LEN(Q297)-2),IF(COUNTIF(Q297,"*：*"),RIGHT(Q297,LEN(Q297)-(FIND("：",Q297))),Q297)))</f>
        <v/>
      </c>
      <c r="S297" s="867" t="str">
        <f>IFERROR(IF(VLOOKUP("*"&amp;TRIM($F297)&amp;"*",dump!$A:$D,4,FALSE)="","空文字",VLOOKUP("*"&amp;TRIM($F297)&amp;"*",dump!$A:$D,4,FALSE)),"NA")</f>
        <v>NA</v>
      </c>
      <c r="T297" s="867" t="str">
        <f t="shared" ref="T269:T332" ca="1" si="12">IF($K297&lt;&gt;"",IF($E297&lt;&gt;"","■",""),IF(AND(R297="",S297="NA"),"●", IF(EXACT(R297,S297),"●","×")))</f>
        <v>●</v>
      </c>
      <c r="U297" s="867"/>
      <c r="V297" s="867"/>
      <c r="W297" s="867"/>
      <c r="X297" s="867"/>
      <c r="Y297" s="867" t="str">
        <f t="shared" si="9"/>
        <v/>
      </c>
      <c r="Z297" s="867"/>
    </row>
    <row r="298" spans="2:26" ht="54" outlineLevel="1">
      <c r="B298" s="9"/>
      <c r="C298" s="249" t="s">
        <v>193</v>
      </c>
      <c r="D298" s="82" t="s">
        <v>5301</v>
      </c>
      <c r="E298" s="37"/>
      <c r="F298" s="81" t="s">
        <v>5302</v>
      </c>
      <c r="G298" s="75" t="s">
        <v>586</v>
      </c>
      <c r="H298" s="81" t="s">
        <v>3657</v>
      </c>
      <c r="I298" s="82" t="s">
        <v>5303</v>
      </c>
      <c r="J298" s="22" t="s">
        <v>5681</v>
      </c>
      <c r="K298" s="865" t="str">
        <f t="shared" si="8"/>
        <v/>
      </c>
      <c r="L298" s="591" t="s">
        <v>17116</v>
      </c>
      <c r="M298" s="592" t="s">
        <v>3657</v>
      </c>
      <c r="N298" s="593" t="s">
        <v>19199</v>
      </c>
      <c r="O298" s="593" t="s">
        <v>17117</v>
      </c>
      <c r="P298" s="552" t="s">
        <v>19200</v>
      </c>
      <c r="Q298" s="867"/>
      <c r="R298" s="867"/>
      <c r="S298" s="867"/>
      <c r="T298" s="867"/>
      <c r="U298" s="867"/>
      <c r="V298" s="867"/>
      <c r="W298" s="867"/>
      <c r="X298" s="867"/>
      <c r="Y298" s="867" t="str">
        <f t="shared" si="9"/>
        <v/>
      </c>
      <c r="Z298" s="867"/>
    </row>
    <row r="299" spans="2:26" ht="32.4" outlineLevel="1">
      <c r="B299" s="9"/>
      <c r="C299" s="250"/>
      <c r="D299" s="82" t="s">
        <v>3045</v>
      </c>
      <c r="E299" s="37"/>
      <c r="F299" s="81" t="s">
        <v>194</v>
      </c>
      <c r="G299" s="75" t="s">
        <v>587</v>
      </c>
      <c r="H299" s="81" t="s">
        <v>3658</v>
      </c>
      <c r="I299" s="82" t="s">
        <v>216</v>
      </c>
      <c r="J299" s="22" t="s">
        <v>5681</v>
      </c>
      <c r="K299" s="865" t="str">
        <f t="shared" si="8"/>
        <v/>
      </c>
      <c r="L299" s="594" t="s">
        <v>17119</v>
      </c>
      <c r="M299" s="592" t="s">
        <v>17120</v>
      </c>
      <c r="N299" s="593" t="s">
        <v>17121</v>
      </c>
      <c r="O299" s="593" t="s">
        <v>17122</v>
      </c>
      <c r="P299" s="552" t="s">
        <v>17123</v>
      </c>
      <c r="Q299" s="867"/>
      <c r="R299" s="867"/>
      <c r="S299" s="867"/>
      <c r="T299" s="867"/>
      <c r="U299" s="867"/>
      <c r="V299" s="867"/>
      <c r="W299" s="867"/>
      <c r="X299" s="867"/>
      <c r="Y299" s="867" t="str">
        <f t="shared" si="9"/>
        <v/>
      </c>
      <c r="Z299" s="867"/>
    </row>
    <row r="300" spans="2:26" ht="32.4" outlineLevel="1">
      <c r="B300" s="9"/>
      <c r="C300" s="250"/>
      <c r="D300" s="82" t="s">
        <v>196</v>
      </c>
      <c r="E300" s="37"/>
      <c r="F300" s="81" t="s">
        <v>195</v>
      </c>
      <c r="G300" s="75" t="s">
        <v>588</v>
      </c>
      <c r="H300" s="81" t="s">
        <v>3658</v>
      </c>
      <c r="I300" s="82" t="s">
        <v>216</v>
      </c>
      <c r="J300" s="22" t="s">
        <v>5681</v>
      </c>
      <c r="K300" s="865" t="str">
        <f t="shared" si="8"/>
        <v/>
      </c>
      <c r="L300" s="594" t="s">
        <v>17119</v>
      </c>
      <c r="M300" s="592" t="s">
        <v>17120</v>
      </c>
      <c r="N300" s="593" t="s">
        <v>18839</v>
      </c>
      <c r="O300" s="593" t="s">
        <v>17122</v>
      </c>
      <c r="P300" s="552">
        <v>0</v>
      </c>
      <c r="Q300" s="867"/>
      <c r="R300" s="867"/>
      <c r="S300" s="867"/>
      <c r="T300" s="867"/>
      <c r="U300" s="867"/>
      <c r="V300" s="867"/>
      <c r="W300" s="867"/>
      <c r="X300" s="867"/>
      <c r="Y300" s="867" t="str">
        <f t="shared" si="9"/>
        <v/>
      </c>
      <c r="Z300" s="867"/>
    </row>
    <row r="301" spans="2:26" ht="32.4" outlineLevel="1">
      <c r="B301" s="9"/>
      <c r="C301" s="250"/>
      <c r="D301" s="82" t="s">
        <v>198</v>
      </c>
      <c r="E301" s="37"/>
      <c r="F301" s="81" t="s">
        <v>197</v>
      </c>
      <c r="G301" s="75" t="s">
        <v>589</v>
      </c>
      <c r="H301" s="81" t="s">
        <v>3658</v>
      </c>
      <c r="I301" s="82" t="s">
        <v>216</v>
      </c>
      <c r="J301" s="22" t="s">
        <v>5681</v>
      </c>
      <c r="K301" s="865" t="str">
        <f t="shared" si="8"/>
        <v/>
      </c>
      <c r="L301" s="594" t="s">
        <v>17119</v>
      </c>
      <c r="M301" s="592" t="s">
        <v>17120</v>
      </c>
      <c r="N301" s="593" t="s">
        <v>17124</v>
      </c>
      <c r="O301" s="593" t="s">
        <v>17122</v>
      </c>
      <c r="P301" s="552" t="s">
        <v>17125</v>
      </c>
      <c r="Q301" s="867"/>
      <c r="R301" s="867"/>
      <c r="S301" s="867"/>
      <c r="T301" s="867"/>
      <c r="U301" s="867"/>
      <c r="V301" s="867"/>
      <c r="W301" s="867"/>
      <c r="X301" s="867"/>
      <c r="Y301" s="867" t="str">
        <f t="shared" si="9"/>
        <v/>
      </c>
      <c r="Z301" s="867"/>
    </row>
    <row r="302" spans="2:26" ht="54" outlineLevel="1">
      <c r="B302" s="9"/>
      <c r="C302" s="250"/>
      <c r="D302" s="82" t="s">
        <v>200</v>
      </c>
      <c r="E302" s="37"/>
      <c r="F302" s="81" t="s">
        <v>199</v>
      </c>
      <c r="G302" s="75" t="s">
        <v>590</v>
      </c>
      <c r="H302" s="81" t="s">
        <v>3657</v>
      </c>
      <c r="I302" s="82" t="s">
        <v>216</v>
      </c>
      <c r="J302" s="22" t="s">
        <v>5681</v>
      </c>
      <c r="K302" s="865" t="str">
        <f t="shared" si="8"/>
        <v/>
      </c>
      <c r="L302" s="591" t="s">
        <v>17116</v>
      </c>
      <c r="M302" s="592" t="s">
        <v>3657</v>
      </c>
      <c r="N302" s="593" t="s">
        <v>17126</v>
      </c>
      <c r="O302" s="593" t="s">
        <v>17117</v>
      </c>
      <c r="P302" s="552" t="s">
        <v>19200</v>
      </c>
      <c r="Q302" s="867"/>
      <c r="R302" s="867"/>
      <c r="S302" s="867"/>
      <c r="T302" s="867"/>
      <c r="U302" s="867"/>
      <c r="V302" s="867"/>
      <c r="W302" s="867"/>
      <c r="X302" s="867"/>
      <c r="Y302" s="867" t="str">
        <f t="shared" si="9"/>
        <v/>
      </c>
      <c r="Z302" s="867"/>
    </row>
    <row r="303" spans="2:26" ht="32.4" outlineLevel="1">
      <c r="B303" s="9"/>
      <c r="C303" s="250"/>
      <c r="D303" s="82" t="s">
        <v>202</v>
      </c>
      <c r="E303" s="37"/>
      <c r="F303" s="81" t="s">
        <v>201</v>
      </c>
      <c r="G303" s="75" t="s">
        <v>591</v>
      </c>
      <c r="H303" s="81" t="s">
        <v>3657</v>
      </c>
      <c r="I303" s="82" t="s">
        <v>216</v>
      </c>
      <c r="J303" s="22" t="s">
        <v>5681</v>
      </c>
      <c r="K303" s="865" t="str">
        <f t="shared" si="8"/>
        <v/>
      </c>
      <c r="L303" s="591" t="s">
        <v>17116</v>
      </c>
      <c r="M303" s="592" t="s">
        <v>3657</v>
      </c>
      <c r="N303" s="593" t="s">
        <v>17127</v>
      </c>
      <c r="O303" s="593" t="s">
        <v>17117</v>
      </c>
      <c r="P303" s="552" t="s">
        <v>19200</v>
      </c>
      <c r="Q303" s="867"/>
      <c r="R303" s="867"/>
      <c r="S303" s="867"/>
      <c r="T303" s="867"/>
      <c r="U303" s="867"/>
      <c r="V303" s="867"/>
      <c r="W303" s="867"/>
      <c r="X303" s="867"/>
      <c r="Y303" s="867" t="str">
        <f t="shared" si="9"/>
        <v/>
      </c>
      <c r="Z303" s="867"/>
    </row>
    <row r="304" spans="2:26" ht="21.6" outlineLevel="1">
      <c r="B304" s="9"/>
      <c r="C304" s="251"/>
      <c r="D304" s="82" t="s">
        <v>204</v>
      </c>
      <c r="E304" s="37"/>
      <c r="F304" s="81" t="s">
        <v>203</v>
      </c>
      <c r="G304" s="75" t="s">
        <v>592</v>
      </c>
      <c r="H304" s="81" t="s">
        <v>3657</v>
      </c>
      <c r="I304" s="82" t="s">
        <v>216</v>
      </c>
      <c r="J304" s="22" t="s">
        <v>5681</v>
      </c>
      <c r="K304" s="865" t="str">
        <f t="shared" si="8"/>
        <v/>
      </c>
      <c r="L304" s="591" t="s">
        <v>17116</v>
      </c>
      <c r="M304" s="592" t="s">
        <v>3657</v>
      </c>
      <c r="N304" s="593" t="s">
        <v>17128</v>
      </c>
      <c r="O304" s="593" t="s">
        <v>17122</v>
      </c>
      <c r="P304" s="552">
        <v>0</v>
      </c>
      <c r="Q304" s="867"/>
      <c r="R304" s="867"/>
      <c r="S304" s="867"/>
      <c r="T304" s="867"/>
      <c r="U304" s="867"/>
      <c r="V304" s="867"/>
      <c r="W304" s="867"/>
      <c r="X304" s="867"/>
      <c r="Y304" s="867" t="str">
        <f t="shared" si="9"/>
        <v/>
      </c>
      <c r="Z304" s="867"/>
    </row>
    <row r="305" spans="2:26" ht="43.2" outlineLevel="1">
      <c r="B305" s="9"/>
      <c r="C305" s="252" t="s">
        <v>7472</v>
      </c>
      <c r="D305" s="311" t="s">
        <v>7473</v>
      </c>
      <c r="E305" s="142"/>
      <c r="F305" s="302" t="s">
        <v>205</v>
      </c>
      <c r="G305" s="307" t="s">
        <v>593</v>
      </c>
      <c r="H305" s="302" t="s">
        <v>3657</v>
      </c>
      <c r="I305" s="303" t="s">
        <v>3654</v>
      </c>
      <c r="J305" s="301" t="s">
        <v>5684</v>
      </c>
      <c r="K305" s="865" t="str">
        <f t="shared" si="8"/>
        <v/>
      </c>
      <c r="L305" s="555" t="s">
        <v>17116</v>
      </c>
      <c r="M305" s="551" t="s">
        <v>3657</v>
      </c>
      <c r="N305" s="593" t="s">
        <v>19201</v>
      </c>
      <c r="O305" s="553" t="s">
        <v>17122</v>
      </c>
      <c r="P305" s="552">
        <f>+(2*1024*1024/8)</f>
        <v>262144</v>
      </c>
      <c r="Q305" s="867">
        <f t="shared" ca="1" si="10"/>
        <v>262144</v>
      </c>
      <c r="R305" s="867">
        <f t="shared" ca="1" si="11"/>
        <v>262144</v>
      </c>
      <c r="S305" s="867" t="str">
        <f>IFERROR(IF(VLOOKUP("*"&amp;TRIM($F305)&amp;"*",dump!$A:$D,4,FALSE)="","空文字",VLOOKUP("*"&amp;TRIM($F305)&amp;"*",dump!$A:$D,4,FALSE)),"NA")</f>
        <v>NA</v>
      </c>
      <c r="T305" s="867" t="str">
        <f t="shared" ca="1" si="12"/>
        <v>×</v>
      </c>
      <c r="U305" s="867"/>
      <c r="V305" s="867"/>
      <c r="W305" s="867"/>
      <c r="X305" s="867"/>
      <c r="Y305" s="867" t="str">
        <f t="shared" si="9"/>
        <v/>
      </c>
      <c r="Z305" s="867"/>
    </row>
    <row r="306" spans="2:26" ht="75.599999999999994" outlineLevel="1">
      <c r="B306" s="9"/>
      <c r="C306" s="252"/>
      <c r="D306" s="215" t="s">
        <v>12967</v>
      </c>
      <c r="E306" s="147"/>
      <c r="F306" s="225" t="s">
        <v>206</v>
      </c>
      <c r="G306" s="214" t="s">
        <v>594</v>
      </c>
      <c r="H306" s="214" t="s">
        <v>3655</v>
      </c>
      <c r="I306" s="246" t="s">
        <v>3654</v>
      </c>
      <c r="J306" s="248" t="s">
        <v>5684</v>
      </c>
      <c r="K306" s="864" t="str">
        <f t="shared" si="8"/>
        <v>○</v>
      </c>
      <c r="L306" s="555" t="s">
        <v>17116</v>
      </c>
      <c r="M306" s="553"/>
      <c r="N306" s="593" t="s">
        <v>19202</v>
      </c>
      <c r="O306" s="553"/>
      <c r="P306" s="552"/>
      <c r="Q306" s="867" t="str">
        <f t="shared" ca="1" si="10"/>
        <v/>
      </c>
      <c r="R306" s="867" t="str">
        <f t="shared" ca="1" si="11"/>
        <v/>
      </c>
      <c r="S306" s="867" t="str">
        <f>IFERROR(IF(VLOOKUP("*"&amp;TRIM($F306)&amp;"*",dump!$A:$D,4,FALSE)="","空文字",VLOOKUP("*"&amp;TRIM($F306)&amp;"*",dump!$A:$D,4,FALSE)),"NA")</f>
        <v>NA</v>
      </c>
      <c r="T306" s="867" t="str">
        <f t="shared" si="12"/>
        <v/>
      </c>
      <c r="U306" s="867"/>
      <c r="V306" s="867"/>
      <c r="W306" s="867"/>
      <c r="X306" s="867"/>
      <c r="Y306" s="867" t="str">
        <f t="shared" si="9"/>
        <v/>
      </c>
      <c r="Z306" s="867"/>
    </row>
    <row r="307" spans="2:26" ht="32.4" outlineLevel="1">
      <c r="B307" s="9"/>
      <c r="C307" s="252"/>
      <c r="D307" s="252"/>
      <c r="E307" s="271" t="s">
        <v>1740</v>
      </c>
      <c r="F307" s="137" t="s">
        <v>207</v>
      </c>
      <c r="G307" s="133" t="s">
        <v>605</v>
      </c>
      <c r="H307" s="137" t="s">
        <v>3657</v>
      </c>
      <c r="I307" s="138" t="s">
        <v>3654</v>
      </c>
      <c r="J307" s="247" t="s">
        <v>5684</v>
      </c>
      <c r="K307" s="865" t="str">
        <f t="shared" si="8"/>
        <v/>
      </c>
      <c r="L307" s="555" t="s">
        <v>17116</v>
      </c>
      <c r="M307" s="553" t="s">
        <v>3657</v>
      </c>
      <c r="N307" s="593" t="s">
        <v>17129</v>
      </c>
      <c r="O307" s="553" t="s">
        <v>17122</v>
      </c>
      <c r="P307" s="552" t="s">
        <v>17130</v>
      </c>
      <c r="Q307" s="867" t="str">
        <f t="shared" ca="1" si="10"/>
        <v>1以上</v>
      </c>
      <c r="R307" s="867" t="str">
        <f t="shared" ca="1" si="11"/>
        <v>1以上</v>
      </c>
      <c r="S307" s="867" t="str">
        <f>IFERROR(IF(VLOOKUP("*"&amp;TRIM($F307)&amp;"*",dump!$A:$D,4,FALSE)="","空文字",VLOOKUP("*"&amp;TRIM($F307)&amp;"*",dump!$A:$D,4,FALSE)),"NA")</f>
        <v>NA</v>
      </c>
      <c r="T307" s="867" t="str">
        <f t="shared" ca="1" si="12"/>
        <v>×</v>
      </c>
      <c r="U307" s="867"/>
      <c r="V307" s="867"/>
      <c r="W307" s="867"/>
      <c r="X307" s="867"/>
      <c r="Y307" s="867" t="str">
        <f t="shared" si="9"/>
        <v/>
      </c>
      <c r="Z307" s="867"/>
    </row>
    <row r="308" spans="2:26" ht="21.6" outlineLevel="1">
      <c r="B308" s="9"/>
      <c r="C308" s="252"/>
      <c r="D308" s="252"/>
      <c r="E308" s="253" t="s">
        <v>7346</v>
      </c>
      <c r="F308" s="137" t="s">
        <v>208</v>
      </c>
      <c r="G308" s="231" t="s">
        <v>595</v>
      </c>
      <c r="H308" s="253" t="s">
        <v>3657</v>
      </c>
      <c r="I308" s="272" t="s">
        <v>3654</v>
      </c>
      <c r="J308" s="273" t="s">
        <v>5684</v>
      </c>
      <c r="K308" s="865" t="str">
        <f t="shared" si="8"/>
        <v>○</v>
      </c>
      <c r="L308" s="555" t="s">
        <v>17116</v>
      </c>
      <c r="M308" s="553"/>
      <c r="N308" s="593" t="s">
        <v>17131</v>
      </c>
      <c r="O308" s="553"/>
      <c r="P308" s="552"/>
      <c r="Q308" s="867" t="str">
        <f t="shared" ca="1" si="10"/>
        <v/>
      </c>
      <c r="R308" s="867" t="str">
        <f t="shared" ca="1" si="11"/>
        <v/>
      </c>
      <c r="S308" s="867" t="str">
        <f>IFERROR(IF(VLOOKUP("*"&amp;TRIM($F308)&amp;"*",dump!$A:$D,4,FALSE)="","空文字",VLOOKUP("*"&amp;TRIM($F308)&amp;"*",dump!$A:$D,4,FALSE)),"NA")</f>
        <v>NA</v>
      </c>
      <c r="T308" s="867" t="str">
        <f t="shared" si="12"/>
        <v>■</v>
      </c>
      <c r="U308" s="867"/>
      <c r="V308" s="867"/>
      <c r="W308" s="867"/>
      <c r="X308" s="867"/>
      <c r="Y308" s="867" t="str">
        <f t="shared" si="9"/>
        <v/>
      </c>
      <c r="Z308" s="867"/>
    </row>
    <row r="309" spans="2:26" ht="43.2" outlineLevel="1">
      <c r="B309" s="9"/>
      <c r="C309" s="252"/>
      <c r="D309" s="252"/>
      <c r="E309" s="252"/>
      <c r="F309" s="137" t="s">
        <v>7347</v>
      </c>
      <c r="G309" s="238"/>
      <c r="H309" s="252"/>
      <c r="I309" s="136"/>
      <c r="J309" s="274"/>
      <c r="K309" s="865" t="str">
        <f t="shared" si="8"/>
        <v/>
      </c>
      <c r="L309" s="555" t="s">
        <v>17116</v>
      </c>
      <c r="M309" s="553" t="s">
        <v>3657</v>
      </c>
      <c r="N309" s="593" t="s">
        <v>17132</v>
      </c>
      <c r="O309" s="553" t="s">
        <v>17122</v>
      </c>
      <c r="P309" s="552" t="s">
        <v>17133</v>
      </c>
      <c r="Q309" s="867" t="str">
        <f t="shared" ca="1" si="10"/>
        <v xml:space="preserve">hrStorageRam(1.3.6.1.2.1.25.2.1.2)
</v>
      </c>
      <c r="R309" s="867" t="str">
        <f t="shared" ca="1" si="11"/>
        <v>1.3.6.1.2.1.25.2.1.2</v>
      </c>
      <c r="S309" s="867" t="str">
        <f>IFERROR(IF(VLOOKUP("*"&amp;TRIM($F309)&amp;"*",dump!$A:$D,4,FALSE)="","空文字",VLOOKUP("*"&amp;TRIM($F309)&amp;"*",dump!$A:$D,4,FALSE)),"NA")</f>
        <v>NA</v>
      </c>
      <c r="T309" s="867" t="str">
        <f t="shared" ca="1" si="12"/>
        <v>×</v>
      </c>
      <c r="U309" s="867"/>
      <c r="V309" s="867"/>
      <c r="W309" s="867"/>
      <c r="X309" s="867"/>
      <c r="Y309" s="867" t="str">
        <f t="shared" si="9"/>
        <v/>
      </c>
      <c r="Z309" s="867"/>
    </row>
    <row r="310" spans="2:26" ht="43.2" outlineLevel="1">
      <c r="B310" s="9"/>
      <c r="C310" s="252"/>
      <c r="D310" s="252"/>
      <c r="E310" s="252"/>
      <c r="F310" s="137" t="s">
        <v>6585</v>
      </c>
      <c r="G310" s="238"/>
      <c r="H310" s="252"/>
      <c r="I310" s="136"/>
      <c r="J310" s="274"/>
      <c r="K310" s="865" t="str">
        <f t="shared" si="8"/>
        <v/>
      </c>
      <c r="L310" s="555" t="s">
        <v>17116</v>
      </c>
      <c r="M310" s="553" t="s">
        <v>3657</v>
      </c>
      <c r="N310" s="593" t="s">
        <v>17134</v>
      </c>
      <c r="O310" s="553" t="s">
        <v>17122</v>
      </c>
      <c r="P310" s="552" t="s">
        <v>19203</v>
      </c>
      <c r="Q310" s="867" t="str">
        <f t="shared" ca="1" si="10"/>
        <v>1.3.6.1.2.1.25.2.1.5
(hrStorageRemovableDisk)</v>
      </c>
      <c r="R310" s="867" t="str">
        <f t="shared" ca="1" si="11"/>
        <v>hrStorageRemovableDisk</v>
      </c>
      <c r="S310" s="867" t="str">
        <f>IFERROR(IF(VLOOKUP("*"&amp;TRIM($F310)&amp;"*",dump!$A:$D,4,FALSE)="","空文字",VLOOKUP("*"&amp;TRIM($F310)&amp;"*",dump!$A:$D,4,FALSE)),"NA")</f>
        <v>NA</v>
      </c>
      <c r="T310" s="867" t="str">
        <f t="shared" ca="1" si="12"/>
        <v>×</v>
      </c>
      <c r="U310" s="867"/>
      <c r="V310" s="867"/>
      <c r="W310" s="867"/>
      <c r="X310" s="867"/>
      <c r="Y310" s="867" t="str">
        <f t="shared" si="9"/>
        <v/>
      </c>
      <c r="Z310" s="867"/>
    </row>
    <row r="311" spans="2:26" outlineLevel="1">
      <c r="B311" s="9"/>
      <c r="C311" s="252"/>
      <c r="D311" s="252"/>
      <c r="E311" s="252"/>
      <c r="F311" s="137" t="s">
        <v>6586</v>
      </c>
      <c r="G311" s="238"/>
      <c r="H311" s="252"/>
      <c r="I311" s="136"/>
      <c r="J311" s="274"/>
      <c r="K311" s="865" t="str">
        <f t="shared" si="8"/>
        <v/>
      </c>
      <c r="L311" s="557" t="s">
        <v>3656</v>
      </c>
      <c r="M311" s="558" t="s">
        <v>3655</v>
      </c>
      <c r="N311" s="597"/>
      <c r="O311" s="558"/>
      <c r="P311" s="599"/>
      <c r="Q311" s="867" t="str">
        <f t="shared" ca="1" si="10"/>
        <v/>
      </c>
      <c r="R311" s="867" t="str">
        <f t="shared" ca="1" si="11"/>
        <v/>
      </c>
      <c r="S311" s="867" t="str">
        <f>IFERROR(IF(VLOOKUP("*"&amp;TRIM($F311)&amp;"*",dump!$A:$D,4,FALSE)="","空文字",VLOOKUP("*"&amp;TRIM($F311)&amp;"*",dump!$A:$D,4,FALSE)),"NA")</f>
        <v>NA</v>
      </c>
      <c r="T311" s="867" t="str">
        <f t="shared" ca="1" si="12"/>
        <v>●</v>
      </c>
      <c r="U311" s="867"/>
      <c r="V311" s="867"/>
      <c r="W311" s="867"/>
      <c r="X311" s="867"/>
      <c r="Y311" s="867" t="str">
        <f t="shared" si="9"/>
        <v/>
      </c>
      <c r="Z311" s="867"/>
    </row>
    <row r="312" spans="2:26" outlineLevel="1">
      <c r="B312" s="9"/>
      <c r="C312" s="252"/>
      <c r="D312" s="252"/>
      <c r="E312" s="255"/>
      <c r="F312" s="137" t="s">
        <v>13637</v>
      </c>
      <c r="G312" s="239"/>
      <c r="H312" s="255"/>
      <c r="I312" s="275"/>
      <c r="J312" s="276"/>
      <c r="K312" s="865" t="str">
        <f t="shared" si="8"/>
        <v/>
      </c>
      <c r="L312" s="557" t="s">
        <v>3656</v>
      </c>
      <c r="M312" s="558" t="s">
        <v>3655</v>
      </c>
      <c r="N312" s="597"/>
      <c r="O312" s="558"/>
      <c r="P312" s="599"/>
      <c r="Q312" s="867" t="str">
        <f t="shared" ca="1" si="10"/>
        <v/>
      </c>
      <c r="R312" s="867" t="str">
        <f t="shared" ca="1" si="11"/>
        <v/>
      </c>
      <c r="S312" s="867" t="str">
        <f>IFERROR(IF(VLOOKUP("*"&amp;TRIM($F312)&amp;"*",dump!$A:$D,4,FALSE)="","空文字",VLOOKUP("*"&amp;TRIM($F312)&amp;"*",dump!$A:$D,4,FALSE)),"NA")</f>
        <v>NA</v>
      </c>
      <c r="T312" s="867" t="str">
        <f t="shared" ca="1" si="12"/>
        <v>●</v>
      </c>
      <c r="U312" s="867"/>
      <c r="V312" s="867"/>
      <c r="W312" s="867"/>
      <c r="X312" s="867"/>
      <c r="Y312" s="867" t="str">
        <f t="shared" si="9"/>
        <v/>
      </c>
      <c r="Z312" s="867"/>
    </row>
    <row r="313" spans="2:26" ht="21.6" outlineLevel="1">
      <c r="B313" s="9"/>
      <c r="C313" s="252"/>
      <c r="D313" s="252"/>
      <c r="E313" s="253" t="s">
        <v>7474</v>
      </c>
      <c r="F313" s="137" t="s">
        <v>209</v>
      </c>
      <c r="G313" s="231" t="s">
        <v>596</v>
      </c>
      <c r="H313" s="253" t="s">
        <v>3657</v>
      </c>
      <c r="I313" s="272" t="s">
        <v>3654</v>
      </c>
      <c r="J313" s="273" t="s">
        <v>5684</v>
      </c>
      <c r="K313" s="865" t="str">
        <f t="shared" si="8"/>
        <v>○</v>
      </c>
      <c r="L313" s="555" t="s">
        <v>17116</v>
      </c>
      <c r="M313" s="553"/>
      <c r="N313" s="593" t="s">
        <v>17135</v>
      </c>
      <c r="O313" s="553"/>
      <c r="P313" s="552"/>
      <c r="Q313" s="867" t="str">
        <f t="shared" ca="1" si="10"/>
        <v/>
      </c>
      <c r="R313" s="867" t="str">
        <f t="shared" ca="1" si="11"/>
        <v/>
      </c>
      <c r="S313" s="867" t="str">
        <f>IFERROR(IF(VLOOKUP("*"&amp;TRIM($F313)&amp;"*",dump!$A:$D,4,FALSE)="","空文字",VLOOKUP("*"&amp;TRIM($F313)&amp;"*",dump!$A:$D,4,FALSE)),"NA")</f>
        <v>NA</v>
      </c>
      <c r="T313" s="867" t="str">
        <f t="shared" si="12"/>
        <v>■</v>
      </c>
      <c r="U313" s="867"/>
      <c r="V313" s="867"/>
      <c r="W313" s="867"/>
      <c r="X313" s="867"/>
      <c r="Y313" s="867" t="str">
        <f t="shared" si="9"/>
        <v/>
      </c>
      <c r="Z313" s="867"/>
    </row>
    <row r="314" spans="2:26" outlineLevel="1">
      <c r="B314" s="9"/>
      <c r="C314" s="252"/>
      <c r="D314" s="252"/>
      <c r="E314" s="252"/>
      <c r="F314" s="137" t="s">
        <v>6587</v>
      </c>
      <c r="G314" s="238"/>
      <c r="H314" s="252"/>
      <c r="I314" s="136"/>
      <c r="J314" s="274"/>
      <c r="K314" s="865" t="str">
        <f t="shared" si="8"/>
        <v/>
      </c>
      <c r="L314" s="555" t="s">
        <v>17116</v>
      </c>
      <c r="M314" s="553" t="s">
        <v>3657</v>
      </c>
      <c r="N314" s="593" t="s">
        <v>17136</v>
      </c>
      <c r="O314" s="553" t="s">
        <v>17122</v>
      </c>
      <c r="P314" s="552" t="s">
        <v>17137</v>
      </c>
      <c r="Q314" s="867" t="str">
        <f t="shared" ca="1" si="10"/>
        <v>"Storage RAM"</v>
      </c>
      <c r="R314" s="867" t="str">
        <f t="shared" ca="1" si="11"/>
        <v>Storage RAM</v>
      </c>
      <c r="S314" s="867" t="str">
        <f>IFERROR(IF(VLOOKUP("*"&amp;TRIM($F314)&amp;"*",dump!$A:$D,4,FALSE)="","空文字",VLOOKUP("*"&amp;TRIM($F314)&amp;"*",dump!$A:$D,4,FALSE)),"NA")</f>
        <v>NA</v>
      </c>
      <c r="T314" s="867" t="str">
        <f t="shared" ca="1" si="12"/>
        <v>×</v>
      </c>
      <c r="U314" s="867"/>
      <c r="V314" s="867"/>
      <c r="W314" s="867"/>
      <c r="X314" s="867"/>
      <c r="Y314" s="867" t="str">
        <f t="shared" si="9"/>
        <v/>
      </c>
      <c r="Z314" s="867"/>
    </row>
    <row r="315" spans="2:26" ht="21.6" outlineLevel="1">
      <c r="B315" s="9"/>
      <c r="C315" s="252"/>
      <c r="D315" s="252"/>
      <c r="E315" s="252"/>
      <c r="F315" s="137" t="s">
        <v>6588</v>
      </c>
      <c r="G315" s="238"/>
      <c r="H315" s="252"/>
      <c r="I315" s="136"/>
      <c r="J315" s="274"/>
      <c r="K315" s="865" t="str">
        <f t="shared" si="8"/>
        <v/>
      </c>
      <c r="L315" s="555" t="s">
        <v>17116</v>
      </c>
      <c r="M315" s="553" t="s">
        <v>3657</v>
      </c>
      <c r="N315" s="593" t="s">
        <v>17138</v>
      </c>
      <c r="O315" s="553" t="s">
        <v>17122</v>
      </c>
      <c r="P315" s="552" t="s">
        <v>17139</v>
      </c>
      <c r="Q315" s="867" t="str">
        <f t="shared" ca="1" si="10"/>
        <v>"Storage USB Memory"</v>
      </c>
      <c r="R315" s="867" t="str">
        <f t="shared" ca="1" si="11"/>
        <v>Storage USB Memory</v>
      </c>
      <c r="S315" s="867" t="str">
        <f>IFERROR(IF(VLOOKUP("*"&amp;TRIM($F315)&amp;"*",dump!$A:$D,4,FALSE)="","空文字",VLOOKUP("*"&amp;TRIM($F315)&amp;"*",dump!$A:$D,4,FALSE)),"NA")</f>
        <v>NA</v>
      </c>
      <c r="T315" s="867" t="str">
        <f t="shared" ca="1" si="12"/>
        <v>×</v>
      </c>
      <c r="U315" s="867"/>
      <c r="V315" s="867"/>
      <c r="W315" s="867"/>
      <c r="X315" s="867"/>
      <c r="Y315" s="867" t="str">
        <f t="shared" si="9"/>
        <v/>
      </c>
      <c r="Z315" s="867"/>
    </row>
    <row r="316" spans="2:26" outlineLevel="1">
      <c r="B316" s="9"/>
      <c r="C316" s="252"/>
      <c r="D316" s="252"/>
      <c r="E316" s="252"/>
      <c r="F316" s="137" t="s">
        <v>6589</v>
      </c>
      <c r="G316" s="238"/>
      <c r="H316" s="252"/>
      <c r="I316" s="136"/>
      <c r="J316" s="274"/>
      <c r="K316" s="865" t="str">
        <f t="shared" si="8"/>
        <v/>
      </c>
      <c r="L316" s="557" t="s">
        <v>3656</v>
      </c>
      <c r="M316" s="558" t="s">
        <v>3655</v>
      </c>
      <c r="N316" s="597"/>
      <c r="O316" s="558"/>
      <c r="P316" s="599"/>
      <c r="Q316" s="867" t="str">
        <f t="shared" ca="1" si="10"/>
        <v/>
      </c>
      <c r="R316" s="867" t="str">
        <f t="shared" ca="1" si="11"/>
        <v/>
      </c>
      <c r="S316" s="867" t="str">
        <f>IFERROR(IF(VLOOKUP("*"&amp;TRIM($F316)&amp;"*",dump!$A:$D,4,FALSE)="","空文字",VLOOKUP("*"&amp;TRIM($F316)&amp;"*",dump!$A:$D,4,FALSE)),"NA")</f>
        <v>NA</v>
      </c>
      <c r="T316" s="867" t="str">
        <f t="shared" ca="1" si="12"/>
        <v>●</v>
      </c>
      <c r="U316" s="867"/>
      <c r="V316" s="867"/>
      <c r="W316" s="867"/>
      <c r="X316" s="867"/>
      <c r="Y316" s="867" t="str">
        <f t="shared" si="9"/>
        <v/>
      </c>
      <c r="Z316" s="867"/>
    </row>
    <row r="317" spans="2:26" outlineLevel="1">
      <c r="B317" s="9"/>
      <c r="C317" s="252"/>
      <c r="D317" s="252"/>
      <c r="E317" s="255"/>
      <c r="F317" s="137" t="s">
        <v>13638</v>
      </c>
      <c r="G317" s="239"/>
      <c r="H317" s="255"/>
      <c r="I317" s="275"/>
      <c r="J317" s="276"/>
      <c r="K317" s="865" t="str">
        <f t="shared" si="8"/>
        <v/>
      </c>
      <c r="L317" s="557" t="s">
        <v>3656</v>
      </c>
      <c r="M317" s="558" t="s">
        <v>3655</v>
      </c>
      <c r="N317" s="597"/>
      <c r="O317" s="558"/>
      <c r="P317" s="599"/>
      <c r="Q317" s="867" t="str">
        <f t="shared" ca="1" si="10"/>
        <v/>
      </c>
      <c r="R317" s="867" t="str">
        <f t="shared" ca="1" si="11"/>
        <v/>
      </c>
      <c r="S317" s="867" t="str">
        <f>IFERROR(IF(VLOOKUP("*"&amp;TRIM($F317)&amp;"*",dump!$A:$D,4,FALSE)="","空文字",VLOOKUP("*"&amp;TRIM($F317)&amp;"*",dump!$A:$D,4,FALSE)),"NA")</f>
        <v>NA</v>
      </c>
      <c r="T317" s="867" t="str">
        <f t="shared" ca="1" si="12"/>
        <v>●</v>
      </c>
      <c r="U317" s="867"/>
      <c r="V317" s="867"/>
      <c r="W317" s="867"/>
      <c r="X317" s="867"/>
      <c r="Y317" s="867" t="str">
        <f t="shared" si="9"/>
        <v/>
      </c>
      <c r="Z317" s="867"/>
    </row>
    <row r="318" spans="2:26" ht="43.2" outlineLevel="1">
      <c r="B318" s="9"/>
      <c r="C318" s="252"/>
      <c r="D318" s="252"/>
      <c r="E318" s="253" t="s">
        <v>7475</v>
      </c>
      <c r="F318" s="137" t="s">
        <v>210</v>
      </c>
      <c r="G318" s="231" t="s">
        <v>597</v>
      </c>
      <c r="H318" s="253" t="s">
        <v>3657</v>
      </c>
      <c r="I318" s="272" t="s">
        <v>3654</v>
      </c>
      <c r="J318" s="273" t="s">
        <v>5684</v>
      </c>
      <c r="K318" s="865" t="str">
        <f t="shared" si="8"/>
        <v>○</v>
      </c>
      <c r="L318" s="555" t="s">
        <v>17116</v>
      </c>
      <c r="M318" s="553"/>
      <c r="N318" s="593" t="s">
        <v>17140</v>
      </c>
      <c r="O318" s="553"/>
      <c r="P318" s="552"/>
      <c r="Q318" s="867" t="str">
        <f t="shared" ca="1" si="10"/>
        <v/>
      </c>
      <c r="R318" s="867" t="str">
        <f t="shared" ca="1" si="11"/>
        <v/>
      </c>
      <c r="S318" s="867" t="str">
        <f>IFERROR(IF(VLOOKUP("*"&amp;TRIM($F318)&amp;"*",dump!$A:$D,4,FALSE)="","空文字",VLOOKUP("*"&amp;TRIM($F318)&amp;"*",dump!$A:$D,4,FALSE)),"NA")</f>
        <v>NA</v>
      </c>
      <c r="T318" s="867" t="str">
        <f t="shared" si="12"/>
        <v>■</v>
      </c>
      <c r="U318" s="867"/>
      <c r="V318" s="867"/>
      <c r="W318" s="867"/>
      <c r="X318" s="867"/>
      <c r="Y318" s="867" t="str">
        <f t="shared" si="9"/>
        <v/>
      </c>
      <c r="Z318" s="867"/>
    </row>
    <row r="319" spans="2:26" ht="21.6" outlineLevel="1">
      <c r="B319" s="9"/>
      <c r="C319" s="252"/>
      <c r="D319" s="252"/>
      <c r="E319" s="252"/>
      <c r="F319" s="137" t="s">
        <v>6590</v>
      </c>
      <c r="G319" s="238"/>
      <c r="H319" s="252"/>
      <c r="I319" s="136"/>
      <c r="J319" s="274"/>
      <c r="K319" s="865" t="str">
        <f t="shared" si="8"/>
        <v/>
      </c>
      <c r="L319" s="555" t="s">
        <v>17116</v>
      </c>
      <c r="M319" s="553" t="s">
        <v>3657</v>
      </c>
      <c r="N319" s="593" t="s">
        <v>17141</v>
      </c>
      <c r="O319" s="553" t="s">
        <v>17122</v>
      </c>
      <c r="P319" s="552">
        <v>1024</v>
      </c>
      <c r="Q319" s="867">
        <f t="shared" ca="1" si="10"/>
        <v>1024</v>
      </c>
      <c r="R319" s="867">
        <f t="shared" ca="1" si="11"/>
        <v>1024</v>
      </c>
      <c r="S319" s="867" t="str">
        <f>IFERROR(IF(VLOOKUP("*"&amp;TRIM($F319)&amp;"*",dump!$A:$D,4,FALSE)="","空文字",VLOOKUP("*"&amp;TRIM($F319)&amp;"*",dump!$A:$D,4,FALSE)),"NA")</f>
        <v>NA</v>
      </c>
      <c r="T319" s="867" t="str">
        <f t="shared" ca="1" si="12"/>
        <v>×</v>
      </c>
      <c r="U319" s="867"/>
      <c r="V319" s="867"/>
      <c r="W319" s="867"/>
      <c r="X319" s="867"/>
      <c r="Y319" s="867" t="str">
        <f t="shared" si="9"/>
        <v/>
      </c>
      <c r="Z319" s="867"/>
    </row>
    <row r="320" spans="2:26" ht="21.6" outlineLevel="1">
      <c r="B320" s="9"/>
      <c r="C320" s="252"/>
      <c r="D320" s="252"/>
      <c r="E320" s="252"/>
      <c r="F320" s="137" t="s">
        <v>6591</v>
      </c>
      <c r="G320" s="238"/>
      <c r="H320" s="252"/>
      <c r="I320" s="136"/>
      <c r="J320" s="274"/>
      <c r="K320" s="865" t="str">
        <f t="shared" si="8"/>
        <v/>
      </c>
      <c r="L320" s="555" t="s">
        <v>17116</v>
      </c>
      <c r="M320" s="553" t="s">
        <v>3657</v>
      </c>
      <c r="N320" s="593" t="s">
        <v>17142</v>
      </c>
      <c r="O320" s="553" t="s">
        <v>17122</v>
      </c>
      <c r="P320" s="552">
        <v>1024</v>
      </c>
      <c r="Q320" s="867">
        <f t="shared" ca="1" si="10"/>
        <v>1024</v>
      </c>
      <c r="R320" s="867">
        <f t="shared" ca="1" si="11"/>
        <v>1024</v>
      </c>
      <c r="S320" s="867" t="str">
        <f>IFERROR(IF(VLOOKUP("*"&amp;TRIM($F320)&amp;"*",dump!$A:$D,4,FALSE)="","空文字",VLOOKUP("*"&amp;TRIM($F320)&amp;"*",dump!$A:$D,4,FALSE)),"NA")</f>
        <v>NA</v>
      </c>
      <c r="T320" s="867" t="str">
        <f t="shared" ca="1" si="12"/>
        <v>×</v>
      </c>
      <c r="U320" s="867"/>
      <c r="V320" s="867"/>
      <c r="W320" s="867"/>
      <c r="X320" s="867"/>
      <c r="Y320" s="867" t="str">
        <f t="shared" si="9"/>
        <v/>
      </c>
      <c r="Z320" s="867"/>
    </row>
    <row r="321" spans="2:26" outlineLevel="1">
      <c r="B321" s="9"/>
      <c r="C321" s="252"/>
      <c r="D321" s="252"/>
      <c r="E321" s="252"/>
      <c r="F321" s="137" t="s">
        <v>6592</v>
      </c>
      <c r="G321" s="238"/>
      <c r="H321" s="252"/>
      <c r="I321" s="136"/>
      <c r="J321" s="274"/>
      <c r="K321" s="865" t="str">
        <f t="shared" si="8"/>
        <v/>
      </c>
      <c r="L321" s="557" t="s">
        <v>3656</v>
      </c>
      <c r="M321" s="558" t="s">
        <v>3655</v>
      </c>
      <c r="N321" s="597"/>
      <c r="O321" s="558"/>
      <c r="P321" s="599"/>
      <c r="Q321" s="867" t="str">
        <f t="shared" ca="1" si="10"/>
        <v/>
      </c>
      <c r="R321" s="867" t="str">
        <f t="shared" ca="1" si="11"/>
        <v/>
      </c>
      <c r="S321" s="867" t="str">
        <f>IFERROR(IF(VLOOKUP("*"&amp;TRIM($F321)&amp;"*",dump!$A:$D,4,FALSE)="","空文字",VLOOKUP("*"&amp;TRIM($F321)&amp;"*",dump!$A:$D,4,FALSE)),"NA")</f>
        <v>NA</v>
      </c>
      <c r="T321" s="867" t="str">
        <f t="shared" ca="1" si="12"/>
        <v>●</v>
      </c>
      <c r="U321" s="867"/>
      <c r="V321" s="867"/>
      <c r="W321" s="867"/>
      <c r="X321" s="867"/>
      <c r="Y321" s="867" t="str">
        <f t="shared" si="9"/>
        <v/>
      </c>
      <c r="Z321" s="867"/>
    </row>
    <row r="322" spans="2:26" outlineLevel="1">
      <c r="B322" s="9"/>
      <c r="C322" s="252"/>
      <c r="D322" s="252"/>
      <c r="E322" s="255"/>
      <c r="F322" s="137" t="s">
        <v>13639</v>
      </c>
      <c r="G322" s="239"/>
      <c r="H322" s="255"/>
      <c r="I322" s="275"/>
      <c r="J322" s="276"/>
      <c r="K322" s="865" t="str">
        <f t="shared" si="8"/>
        <v/>
      </c>
      <c r="L322" s="557" t="s">
        <v>3656</v>
      </c>
      <c r="M322" s="558" t="s">
        <v>3655</v>
      </c>
      <c r="N322" s="597"/>
      <c r="O322" s="558"/>
      <c r="P322" s="599"/>
      <c r="Q322" s="867" t="str">
        <f t="shared" ca="1" si="10"/>
        <v/>
      </c>
      <c r="R322" s="867" t="str">
        <f t="shared" ca="1" si="11"/>
        <v/>
      </c>
      <c r="S322" s="867" t="str">
        <f>IFERROR(IF(VLOOKUP("*"&amp;TRIM($F322)&amp;"*",dump!$A:$D,4,FALSE)="","空文字",VLOOKUP("*"&amp;TRIM($F322)&amp;"*",dump!$A:$D,4,FALSE)),"NA")</f>
        <v>NA</v>
      </c>
      <c r="T322" s="867" t="str">
        <f t="shared" ca="1" si="12"/>
        <v>●</v>
      </c>
      <c r="U322" s="867"/>
      <c r="V322" s="867"/>
      <c r="W322" s="867"/>
      <c r="X322" s="867"/>
      <c r="Y322" s="867" t="str">
        <f t="shared" si="9"/>
        <v/>
      </c>
      <c r="Z322" s="867"/>
    </row>
    <row r="323" spans="2:26" ht="21.6" outlineLevel="1">
      <c r="B323" s="9"/>
      <c r="C323" s="252"/>
      <c r="D323" s="252"/>
      <c r="E323" s="253" t="s">
        <v>7476</v>
      </c>
      <c r="F323" s="137" t="s">
        <v>211</v>
      </c>
      <c r="G323" s="231" t="s">
        <v>598</v>
      </c>
      <c r="H323" s="253" t="s">
        <v>3658</v>
      </c>
      <c r="I323" s="272" t="s">
        <v>3654</v>
      </c>
      <c r="J323" s="273" t="s">
        <v>5684</v>
      </c>
      <c r="K323" s="865" t="str">
        <f t="shared" si="8"/>
        <v>○</v>
      </c>
      <c r="L323" s="555" t="s">
        <v>17116</v>
      </c>
      <c r="M323" s="553"/>
      <c r="N323" s="593" t="s">
        <v>17143</v>
      </c>
      <c r="O323" s="553"/>
      <c r="P323" s="552"/>
      <c r="Q323" s="867" t="str">
        <f t="shared" ca="1" si="10"/>
        <v/>
      </c>
      <c r="R323" s="867" t="str">
        <f t="shared" ca="1" si="11"/>
        <v/>
      </c>
      <c r="S323" s="867" t="str">
        <f>IFERROR(IF(VLOOKUP("*"&amp;TRIM($F323)&amp;"*",dump!$A:$D,4,FALSE)="","空文字",VLOOKUP("*"&amp;TRIM($F323)&amp;"*",dump!$A:$D,4,FALSE)),"NA")</f>
        <v>NA</v>
      </c>
      <c r="T323" s="867" t="str">
        <f t="shared" si="12"/>
        <v>■</v>
      </c>
      <c r="U323" s="867"/>
      <c r="V323" s="867"/>
      <c r="W323" s="867"/>
      <c r="X323" s="867"/>
      <c r="Y323" s="867" t="str">
        <f t="shared" si="9"/>
        <v/>
      </c>
      <c r="Z323" s="867"/>
    </row>
    <row r="324" spans="2:26" ht="21.6" outlineLevel="1">
      <c r="B324" s="9"/>
      <c r="C324" s="252"/>
      <c r="D324" s="252"/>
      <c r="E324" s="252"/>
      <c r="F324" s="137" t="s">
        <v>6593</v>
      </c>
      <c r="G324" s="238"/>
      <c r="H324" s="252"/>
      <c r="I324" s="136"/>
      <c r="J324" s="274"/>
      <c r="K324" s="865" t="str">
        <f t="shared" si="8"/>
        <v/>
      </c>
      <c r="L324" s="555" t="s">
        <v>17116</v>
      </c>
      <c r="M324" s="553" t="s">
        <v>3657</v>
      </c>
      <c r="N324" s="593" t="s">
        <v>17144</v>
      </c>
      <c r="O324" s="553" t="s">
        <v>17122</v>
      </c>
      <c r="P324" s="552" t="s">
        <v>17145</v>
      </c>
      <c r="Q324" s="867" t="str">
        <f t="shared" ca="1" si="10"/>
        <v>hrMemorySizeと同値。</v>
      </c>
      <c r="R324" s="867" t="str">
        <f t="shared" ca="1" si="11"/>
        <v>hrMemorySizeと同値。</v>
      </c>
      <c r="S324" s="867" t="str">
        <f>IFERROR(IF(VLOOKUP("*"&amp;TRIM($F324)&amp;"*",dump!$A:$D,4,FALSE)="","空文字",VLOOKUP("*"&amp;TRIM($F324)&amp;"*",dump!$A:$D,4,FALSE)),"NA")</f>
        <v>NA</v>
      </c>
      <c r="T324" s="867" t="str">
        <f t="shared" ca="1" si="12"/>
        <v>×</v>
      </c>
      <c r="U324" s="867"/>
      <c r="V324" s="867"/>
      <c r="W324" s="867"/>
      <c r="X324" s="867"/>
      <c r="Y324" s="867" t="str">
        <f t="shared" si="9"/>
        <v/>
      </c>
      <c r="Z324" s="867"/>
    </row>
    <row r="325" spans="2:26" ht="28.5" customHeight="1" outlineLevel="1">
      <c r="B325" s="9"/>
      <c r="C325" s="252"/>
      <c r="D325" s="252"/>
      <c r="E325" s="252"/>
      <c r="F325" s="137" t="s">
        <v>6594</v>
      </c>
      <c r="G325" s="238"/>
      <c r="H325" s="252"/>
      <c r="I325" s="136"/>
      <c r="J325" s="274"/>
      <c r="K325" s="865" t="str">
        <f t="shared" si="8"/>
        <v/>
      </c>
      <c r="L325" s="555" t="s">
        <v>17116</v>
      </c>
      <c r="M325" s="553" t="s">
        <v>3657</v>
      </c>
      <c r="N325" s="593" t="s">
        <v>17146</v>
      </c>
      <c r="O325" s="553" t="s">
        <v>17122</v>
      </c>
      <c r="P325" s="552" t="s">
        <v>19204</v>
      </c>
      <c r="Q325" s="867" t="str">
        <f t="shared" ca="1" si="10"/>
        <v>装着したUSB Memoryによる。</v>
      </c>
      <c r="R325" s="867" t="str">
        <f t="shared" ca="1" si="11"/>
        <v>装着したUSB Memoryによる。</v>
      </c>
      <c r="S325" s="867" t="str">
        <f>IFERROR(IF(VLOOKUP("*"&amp;TRIM($F325)&amp;"*",dump!$A:$D,4,FALSE)="","空文字",VLOOKUP("*"&amp;TRIM($F325)&amp;"*",dump!$A:$D,4,FALSE)),"NA")</f>
        <v>NA</v>
      </c>
      <c r="T325" s="867" t="str">
        <f t="shared" ca="1" si="12"/>
        <v>×</v>
      </c>
      <c r="U325" s="867"/>
      <c r="V325" s="867"/>
      <c r="W325" s="867"/>
      <c r="X325" s="867"/>
      <c r="Y325" s="867" t="str">
        <f t="shared" si="9"/>
        <v/>
      </c>
      <c r="Z325" s="867"/>
    </row>
    <row r="326" spans="2:26" outlineLevel="1">
      <c r="B326" s="9"/>
      <c r="C326" s="252"/>
      <c r="D326" s="252"/>
      <c r="E326" s="252"/>
      <c r="F326" s="137" t="s">
        <v>6595</v>
      </c>
      <c r="G326" s="238"/>
      <c r="H326" s="252"/>
      <c r="I326" s="136"/>
      <c r="J326" s="274"/>
      <c r="K326" s="865" t="str">
        <f t="shared" si="8"/>
        <v/>
      </c>
      <c r="L326" s="557" t="s">
        <v>3656</v>
      </c>
      <c r="M326" s="558" t="s">
        <v>3655</v>
      </c>
      <c r="N326" s="597"/>
      <c r="O326" s="558"/>
      <c r="P326" s="599"/>
      <c r="Q326" s="867" t="str">
        <f t="shared" ca="1" si="10"/>
        <v/>
      </c>
      <c r="R326" s="867" t="str">
        <f t="shared" ca="1" si="11"/>
        <v/>
      </c>
      <c r="S326" s="867" t="str">
        <f>IFERROR(IF(VLOOKUP("*"&amp;TRIM($F326)&amp;"*",dump!$A:$D,4,FALSE)="","空文字",VLOOKUP("*"&amp;TRIM($F326)&amp;"*",dump!$A:$D,4,FALSE)),"NA")</f>
        <v>NA</v>
      </c>
      <c r="T326" s="867" t="str">
        <f t="shared" ca="1" si="12"/>
        <v>●</v>
      </c>
      <c r="U326" s="867"/>
      <c r="V326" s="867"/>
      <c r="W326" s="867"/>
      <c r="X326" s="867"/>
      <c r="Y326" s="867" t="str">
        <f t="shared" si="9"/>
        <v/>
      </c>
      <c r="Z326" s="867"/>
    </row>
    <row r="327" spans="2:26" outlineLevel="1">
      <c r="B327" s="9"/>
      <c r="C327" s="252"/>
      <c r="D327" s="252"/>
      <c r="E327" s="255"/>
      <c r="F327" s="137" t="s">
        <v>13640</v>
      </c>
      <c r="G327" s="239"/>
      <c r="H327" s="255"/>
      <c r="I327" s="275"/>
      <c r="J327" s="276"/>
      <c r="K327" s="865" t="str">
        <f t="shared" si="8"/>
        <v/>
      </c>
      <c r="L327" s="557" t="s">
        <v>3656</v>
      </c>
      <c r="M327" s="558" t="s">
        <v>3655</v>
      </c>
      <c r="N327" s="597"/>
      <c r="O327" s="558"/>
      <c r="P327" s="599"/>
      <c r="Q327" s="867" t="str">
        <f t="shared" ca="1" si="10"/>
        <v/>
      </c>
      <c r="R327" s="867" t="str">
        <f t="shared" ca="1" si="11"/>
        <v/>
      </c>
      <c r="S327" s="867" t="str">
        <f>IFERROR(IF(VLOOKUP("*"&amp;TRIM($F327)&amp;"*",dump!$A:$D,4,FALSE)="","空文字",VLOOKUP("*"&amp;TRIM($F327)&amp;"*",dump!$A:$D,4,FALSE)),"NA")</f>
        <v>NA</v>
      </c>
      <c r="T327" s="867" t="str">
        <f t="shared" ca="1" si="12"/>
        <v>●</v>
      </c>
      <c r="U327" s="867"/>
      <c r="V327" s="867"/>
      <c r="W327" s="867"/>
      <c r="X327" s="867"/>
      <c r="Y327" s="867" t="str">
        <f t="shared" si="9"/>
        <v/>
      </c>
      <c r="Z327" s="867"/>
    </row>
    <row r="328" spans="2:26" ht="21.6" outlineLevel="1">
      <c r="B328" s="9"/>
      <c r="C328" s="252"/>
      <c r="D328" s="252"/>
      <c r="E328" s="253" t="s">
        <v>213</v>
      </c>
      <c r="F328" s="137" t="s">
        <v>212</v>
      </c>
      <c r="G328" s="231" t="s">
        <v>599</v>
      </c>
      <c r="H328" s="253" t="s">
        <v>3657</v>
      </c>
      <c r="I328" s="272" t="s">
        <v>3654</v>
      </c>
      <c r="J328" s="273" t="s">
        <v>5684</v>
      </c>
      <c r="K328" s="865" t="str">
        <f t="shared" si="8"/>
        <v>○</v>
      </c>
      <c r="L328" s="555" t="s">
        <v>17116</v>
      </c>
      <c r="M328" s="553"/>
      <c r="N328" s="593" t="s">
        <v>17147</v>
      </c>
      <c r="O328" s="553"/>
      <c r="P328" s="552"/>
      <c r="Q328" s="867" t="str">
        <f t="shared" ca="1" si="10"/>
        <v/>
      </c>
      <c r="R328" s="867" t="str">
        <f t="shared" ca="1" si="11"/>
        <v/>
      </c>
      <c r="S328" s="867" t="str">
        <f>IFERROR(IF(VLOOKUP("*"&amp;TRIM($F328)&amp;"*",dump!$A:$D,4,FALSE)="","空文字",VLOOKUP("*"&amp;TRIM($F328)&amp;"*",dump!$A:$D,4,FALSE)),"NA")</f>
        <v>NA</v>
      </c>
      <c r="T328" s="867" t="str">
        <f t="shared" si="12"/>
        <v>■</v>
      </c>
      <c r="U328" s="867"/>
      <c r="V328" s="867"/>
      <c r="W328" s="867"/>
      <c r="X328" s="867"/>
      <c r="Y328" s="867" t="str">
        <f t="shared" si="9"/>
        <v/>
      </c>
      <c r="Z328" s="867"/>
    </row>
    <row r="329" spans="2:26" outlineLevel="1">
      <c r="B329" s="9"/>
      <c r="C329" s="252"/>
      <c r="D329" s="252"/>
      <c r="E329" s="252"/>
      <c r="F329" s="137" t="s">
        <v>6596</v>
      </c>
      <c r="G329" s="238"/>
      <c r="H329" s="252"/>
      <c r="I329" s="136"/>
      <c r="J329" s="274"/>
      <c r="K329" s="865" t="str">
        <f t="shared" si="8"/>
        <v/>
      </c>
      <c r="L329" s="555" t="s">
        <v>17119</v>
      </c>
      <c r="M329" s="553" t="s">
        <v>3657</v>
      </c>
      <c r="N329" s="593" t="s">
        <v>17148</v>
      </c>
      <c r="O329" s="553" t="s">
        <v>17122</v>
      </c>
      <c r="P329" s="552">
        <v>0</v>
      </c>
      <c r="Q329" s="867">
        <f t="shared" ca="1" si="10"/>
        <v>0</v>
      </c>
      <c r="R329" s="867">
        <f t="shared" ca="1" si="11"/>
        <v>0</v>
      </c>
      <c r="S329" s="867" t="str">
        <f>IFERROR(IF(VLOOKUP("*"&amp;TRIM($F329)&amp;"*",dump!$A:$D,4,FALSE)="","空文字",VLOOKUP("*"&amp;TRIM($F329)&amp;"*",dump!$A:$D,4,FALSE)),"NA")</f>
        <v>NA</v>
      </c>
      <c r="T329" s="867" t="str">
        <f t="shared" ca="1" si="12"/>
        <v>×</v>
      </c>
      <c r="U329" s="867"/>
      <c r="V329" s="867"/>
      <c r="W329" s="867"/>
      <c r="X329" s="867"/>
      <c r="Y329" s="867" t="str">
        <f t="shared" si="9"/>
        <v/>
      </c>
      <c r="Z329" s="867"/>
    </row>
    <row r="330" spans="2:26" outlineLevel="1">
      <c r="B330" s="9"/>
      <c r="C330" s="252"/>
      <c r="D330" s="252"/>
      <c r="E330" s="252"/>
      <c r="F330" s="137" t="s">
        <v>6597</v>
      </c>
      <c r="G330" s="238"/>
      <c r="H330" s="252"/>
      <c r="I330" s="136"/>
      <c r="J330" s="274"/>
      <c r="K330" s="865" t="str">
        <f t="shared" si="8"/>
        <v/>
      </c>
      <c r="L330" s="555" t="s">
        <v>17116</v>
      </c>
      <c r="M330" s="553" t="s">
        <v>3657</v>
      </c>
      <c r="N330" s="593" t="s">
        <v>17149</v>
      </c>
      <c r="O330" s="553" t="s">
        <v>17117</v>
      </c>
      <c r="P330" s="552" t="s">
        <v>17118</v>
      </c>
      <c r="Q330" s="867" t="str">
        <f t="shared" ca="1" si="10"/>
        <v>初期値：0</v>
      </c>
      <c r="R330" s="867" t="str">
        <f t="shared" ca="1" si="11"/>
        <v>0</v>
      </c>
      <c r="S330" s="867" t="str">
        <f>IFERROR(IF(VLOOKUP("*"&amp;TRIM($F330)&amp;"*",dump!$A:$D,4,FALSE)="","空文字",VLOOKUP("*"&amp;TRIM($F330)&amp;"*",dump!$A:$D,4,FALSE)),"NA")</f>
        <v>NA</v>
      </c>
      <c r="T330" s="867" t="str">
        <f t="shared" ca="1" si="12"/>
        <v>×</v>
      </c>
      <c r="U330" s="867"/>
      <c r="V330" s="867"/>
      <c r="W330" s="867"/>
      <c r="X330" s="867"/>
      <c r="Y330" s="867" t="str">
        <f t="shared" si="9"/>
        <v/>
      </c>
      <c r="Z330" s="867"/>
    </row>
    <row r="331" spans="2:26" outlineLevel="1">
      <c r="B331" s="9"/>
      <c r="C331" s="252"/>
      <c r="D331" s="252"/>
      <c r="E331" s="252"/>
      <c r="F331" s="137" t="s">
        <v>6598</v>
      </c>
      <c r="G331" s="238"/>
      <c r="H331" s="252"/>
      <c r="I331" s="136"/>
      <c r="J331" s="274"/>
      <c r="K331" s="865" t="str">
        <f t="shared" si="8"/>
        <v/>
      </c>
      <c r="L331" s="557" t="s">
        <v>3656</v>
      </c>
      <c r="M331" s="558" t="s">
        <v>3655</v>
      </c>
      <c r="N331" s="597"/>
      <c r="O331" s="558"/>
      <c r="P331" s="599"/>
      <c r="Q331" s="867" t="str">
        <f t="shared" ca="1" si="10"/>
        <v/>
      </c>
      <c r="R331" s="867" t="str">
        <f t="shared" ca="1" si="11"/>
        <v/>
      </c>
      <c r="S331" s="867" t="str">
        <f>IFERROR(IF(VLOOKUP("*"&amp;TRIM($F331)&amp;"*",dump!$A:$D,4,FALSE)="","空文字",VLOOKUP("*"&amp;TRIM($F331)&amp;"*",dump!$A:$D,4,FALSE)),"NA")</f>
        <v>NA</v>
      </c>
      <c r="T331" s="867" t="str">
        <f t="shared" ca="1" si="12"/>
        <v>●</v>
      </c>
      <c r="U331" s="867"/>
      <c r="V331" s="867"/>
      <c r="W331" s="867"/>
      <c r="X331" s="867"/>
      <c r="Y331" s="867" t="str">
        <f t="shared" si="9"/>
        <v/>
      </c>
      <c r="Z331" s="867"/>
    </row>
    <row r="332" spans="2:26" outlineLevel="1">
      <c r="B332" s="9"/>
      <c r="C332" s="252"/>
      <c r="D332" s="252"/>
      <c r="E332" s="255"/>
      <c r="F332" s="137" t="s">
        <v>13641</v>
      </c>
      <c r="G332" s="239"/>
      <c r="H332" s="255"/>
      <c r="I332" s="275"/>
      <c r="J332" s="276"/>
      <c r="K332" s="865" t="str">
        <f t="shared" si="8"/>
        <v/>
      </c>
      <c r="L332" s="557" t="s">
        <v>3656</v>
      </c>
      <c r="M332" s="558" t="s">
        <v>3655</v>
      </c>
      <c r="N332" s="597"/>
      <c r="O332" s="558"/>
      <c r="P332" s="599"/>
      <c r="Q332" s="867" t="str">
        <f t="shared" ca="1" si="10"/>
        <v/>
      </c>
      <c r="R332" s="867" t="str">
        <f t="shared" ca="1" si="11"/>
        <v/>
      </c>
      <c r="S332" s="867" t="str">
        <f>IFERROR(IF(VLOOKUP("*"&amp;TRIM($F332)&amp;"*",dump!$A:$D,4,FALSE)="","空文字",VLOOKUP("*"&amp;TRIM($F332)&amp;"*",dump!$A:$D,4,FALSE)),"NA")</f>
        <v>NA</v>
      </c>
      <c r="T332" s="867" t="str">
        <f t="shared" ca="1" si="12"/>
        <v>●</v>
      </c>
      <c r="U332" s="867"/>
      <c r="V332" s="867"/>
      <c r="W332" s="867"/>
      <c r="X332" s="867"/>
      <c r="Y332" s="867" t="str">
        <f t="shared" si="9"/>
        <v/>
      </c>
      <c r="Z332" s="867"/>
    </row>
    <row r="333" spans="2:26" ht="32.4" outlineLevel="1">
      <c r="B333" s="9"/>
      <c r="C333" s="252"/>
      <c r="D333" s="136"/>
      <c r="E333" s="253" t="s">
        <v>215</v>
      </c>
      <c r="F333" s="137" t="s">
        <v>214</v>
      </c>
      <c r="G333" s="231" t="s">
        <v>600</v>
      </c>
      <c r="H333" s="253" t="s">
        <v>3657</v>
      </c>
      <c r="I333" s="272" t="s">
        <v>3654</v>
      </c>
      <c r="J333" s="273" t="s">
        <v>5684</v>
      </c>
      <c r="K333" s="865" t="str">
        <f t="shared" ref="K333:K396" si="13">IF(AND(M333="", O333="", N333&lt;&gt;""), "○", "")</f>
        <v>○</v>
      </c>
      <c r="L333" s="555" t="s">
        <v>17116</v>
      </c>
      <c r="M333" s="553"/>
      <c r="N333" s="593" t="s">
        <v>17150</v>
      </c>
      <c r="O333" s="553"/>
      <c r="P333" s="552"/>
      <c r="Q333" s="867" t="str">
        <f t="shared" ref="Q333:Q396" ca="1" si="14">IF(P333="","",IF(P333="←",IF(OFFSET($J333,0,MATCH(MID(M333,1,FIND("の",M333,1)-1), $L$11:$BA$11,0)+4,1,1)="","",OFFSET($L333,0,MATCH(MID(M333,1,FIND("の",M333,1)-1), $L$11:$BA$11,0)+4,1,1)),P333))</f>
        <v/>
      </c>
      <c r="R333" s="867" t="str">
        <f t="shared" ref="R333:R396" ca="1" si="15">IF(COUNTIF(Q333,"*(*"),MID(Q333,FIND("(",Q333,1)+1,FIND(")",Q333,1)-FIND("(",Q333,1)-1),IF(COUNTIF(Q333,"*""*"),MID(Q333,FIND("""",Q333,1)+1,LEN(Q333)-2),IF(COUNTIF(Q333,"*：*"),RIGHT(Q333,LEN(Q333)-(FIND("：",Q333))),Q333)))</f>
        <v/>
      </c>
      <c r="S333" s="867" t="str">
        <f>IFERROR(IF(VLOOKUP("*"&amp;TRIM($F333)&amp;"*",dump!$A:$D,4,FALSE)="","空文字",VLOOKUP("*"&amp;TRIM($F333)&amp;"*",dump!$A:$D,4,FALSE)),"NA")</f>
        <v>NA</v>
      </c>
      <c r="T333" s="867" t="str">
        <f t="shared" ref="T333:T396" si="16">IF($K333&lt;&gt;"",IF($E333&lt;&gt;"","■",""),IF(AND(R333="",S333="NA"),"●", IF(EXACT(R333,S333),"●","×")))</f>
        <v>■</v>
      </c>
      <c r="U333" s="867"/>
      <c r="V333" s="867"/>
      <c r="W333" s="867"/>
      <c r="X333" s="867"/>
      <c r="Y333" s="867" t="str">
        <f t="shared" ref="Y333:Y396" si="17">IF(U333="●","●","")</f>
        <v/>
      </c>
      <c r="Z333" s="867"/>
    </row>
    <row r="334" spans="2:26" ht="21.6" outlineLevel="1">
      <c r="B334" s="9"/>
      <c r="C334" s="252"/>
      <c r="D334" s="136"/>
      <c r="E334" s="252"/>
      <c r="F334" s="137" t="s">
        <v>6599</v>
      </c>
      <c r="G334" s="238"/>
      <c r="H334" s="252"/>
      <c r="I334" s="136"/>
      <c r="J334" s="274"/>
      <c r="K334" s="865" t="str">
        <f t="shared" si="13"/>
        <v/>
      </c>
      <c r="L334" s="555" t="s">
        <v>17116</v>
      </c>
      <c r="M334" s="553" t="s">
        <v>3657</v>
      </c>
      <c r="N334" s="593" t="s">
        <v>17151</v>
      </c>
      <c r="O334" s="553" t="s">
        <v>17117</v>
      </c>
      <c r="P334" s="552" t="s">
        <v>17118</v>
      </c>
      <c r="Q334" s="867" t="str">
        <f t="shared" ca="1" si="14"/>
        <v>初期値：0</v>
      </c>
      <c r="R334" s="867" t="str">
        <f t="shared" ca="1" si="15"/>
        <v>0</v>
      </c>
      <c r="S334" s="867" t="str">
        <f>IFERROR(IF(VLOOKUP("*"&amp;TRIM($F334)&amp;"*",dump!$A:$D,4,FALSE)="","空文字",VLOOKUP("*"&amp;TRIM($F334)&amp;"*",dump!$A:$D,4,FALSE)),"NA")</f>
        <v>NA</v>
      </c>
      <c r="T334" s="867" t="str">
        <f t="shared" ca="1" si="16"/>
        <v>×</v>
      </c>
      <c r="U334" s="867"/>
      <c r="V334" s="867"/>
      <c r="W334" s="867"/>
      <c r="X334" s="867"/>
      <c r="Y334" s="867" t="str">
        <f t="shared" si="17"/>
        <v/>
      </c>
      <c r="Z334" s="867"/>
    </row>
    <row r="335" spans="2:26" ht="21.6" outlineLevel="1">
      <c r="B335" s="9"/>
      <c r="C335" s="252"/>
      <c r="D335" s="136"/>
      <c r="E335" s="252"/>
      <c r="F335" s="137" t="s">
        <v>6600</v>
      </c>
      <c r="G335" s="238"/>
      <c r="H335" s="252"/>
      <c r="I335" s="136"/>
      <c r="J335" s="274"/>
      <c r="K335" s="865" t="str">
        <f t="shared" si="13"/>
        <v/>
      </c>
      <c r="L335" s="555" t="s">
        <v>17116</v>
      </c>
      <c r="M335" s="553" t="s">
        <v>3657</v>
      </c>
      <c r="N335" s="593" t="s">
        <v>17152</v>
      </c>
      <c r="O335" s="553" t="s">
        <v>17122</v>
      </c>
      <c r="P335" s="552">
        <v>0</v>
      </c>
      <c r="Q335" s="867">
        <f t="shared" ca="1" si="14"/>
        <v>0</v>
      </c>
      <c r="R335" s="867">
        <f t="shared" ca="1" si="15"/>
        <v>0</v>
      </c>
      <c r="S335" s="867" t="str">
        <f>IFERROR(IF(VLOOKUP("*"&amp;TRIM($F335)&amp;"*",dump!$A:$D,4,FALSE)="","空文字",VLOOKUP("*"&amp;TRIM($F335)&amp;"*",dump!$A:$D,4,FALSE)),"NA")</f>
        <v>NA</v>
      </c>
      <c r="T335" s="867" t="str">
        <f t="shared" ca="1" si="16"/>
        <v>×</v>
      </c>
      <c r="U335" s="867"/>
      <c r="V335" s="867"/>
      <c r="W335" s="867"/>
      <c r="X335" s="867"/>
      <c r="Y335" s="867" t="str">
        <f t="shared" si="17"/>
        <v/>
      </c>
      <c r="Z335" s="867"/>
    </row>
    <row r="336" spans="2:26" outlineLevel="1">
      <c r="B336" s="9"/>
      <c r="C336" s="252"/>
      <c r="D336" s="136"/>
      <c r="E336" s="252"/>
      <c r="F336" s="137" t="s">
        <v>6601</v>
      </c>
      <c r="G336" s="238"/>
      <c r="H336" s="252"/>
      <c r="I336" s="136"/>
      <c r="J336" s="274"/>
      <c r="K336" s="865" t="str">
        <f t="shared" si="13"/>
        <v/>
      </c>
      <c r="L336" s="557" t="s">
        <v>3656</v>
      </c>
      <c r="M336" s="558" t="s">
        <v>3655</v>
      </c>
      <c r="N336" s="597"/>
      <c r="O336" s="558"/>
      <c r="P336" s="599"/>
      <c r="Q336" s="867" t="str">
        <f t="shared" ca="1" si="14"/>
        <v/>
      </c>
      <c r="R336" s="867" t="str">
        <f t="shared" ca="1" si="15"/>
        <v/>
      </c>
      <c r="S336" s="867" t="str">
        <f>IFERROR(IF(VLOOKUP("*"&amp;TRIM($F336)&amp;"*",dump!$A:$D,4,FALSE)="","空文字",VLOOKUP("*"&amp;TRIM($F336)&amp;"*",dump!$A:$D,4,FALSE)),"NA")</f>
        <v>NA</v>
      </c>
      <c r="T336" s="867" t="str">
        <f t="shared" ca="1" si="16"/>
        <v>●</v>
      </c>
      <c r="U336" s="867"/>
      <c r="V336" s="867"/>
      <c r="W336" s="867"/>
      <c r="X336" s="867"/>
      <c r="Y336" s="867" t="str">
        <f t="shared" si="17"/>
        <v/>
      </c>
      <c r="Z336" s="867"/>
    </row>
    <row r="337" spans="2:26" outlineLevel="1">
      <c r="B337" s="9"/>
      <c r="C337" s="252"/>
      <c r="D337" s="136"/>
      <c r="E337" s="255"/>
      <c r="F337" s="137" t="s">
        <v>13642</v>
      </c>
      <c r="G337" s="239"/>
      <c r="H337" s="255"/>
      <c r="I337" s="275"/>
      <c r="J337" s="276"/>
      <c r="K337" s="865" t="str">
        <f t="shared" si="13"/>
        <v/>
      </c>
      <c r="L337" s="557" t="s">
        <v>3656</v>
      </c>
      <c r="M337" s="558" t="s">
        <v>3655</v>
      </c>
      <c r="N337" s="597"/>
      <c r="O337" s="558"/>
      <c r="P337" s="599"/>
      <c r="Q337" s="867" t="str">
        <f t="shared" ca="1" si="14"/>
        <v/>
      </c>
      <c r="R337" s="867" t="str">
        <f t="shared" ca="1" si="15"/>
        <v/>
      </c>
      <c r="S337" s="867" t="str">
        <f>IFERROR(IF(VLOOKUP("*"&amp;TRIM($F337)&amp;"*",dump!$A:$D,4,FALSE)="","空文字",VLOOKUP("*"&amp;TRIM($F337)&amp;"*",dump!$A:$D,4,FALSE)),"NA")</f>
        <v>NA</v>
      </c>
      <c r="T337" s="867" t="str">
        <f t="shared" ca="1" si="16"/>
        <v>●</v>
      </c>
      <c r="U337" s="867"/>
      <c r="V337" s="867"/>
      <c r="W337" s="867"/>
      <c r="X337" s="867"/>
      <c r="Y337" s="867" t="str">
        <f t="shared" si="17"/>
        <v/>
      </c>
      <c r="Z337" s="867"/>
    </row>
    <row r="338" spans="2:26" ht="64.8" outlineLevel="1">
      <c r="B338" s="9"/>
      <c r="C338" s="253" t="s">
        <v>7477</v>
      </c>
      <c r="D338" s="215" t="s">
        <v>7478</v>
      </c>
      <c r="E338" s="147"/>
      <c r="F338" s="225" t="s">
        <v>3651</v>
      </c>
      <c r="G338" s="214" t="s">
        <v>3343</v>
      </c>
      <c r="H338" s="214" t="s">
        <v>3655</v>
      </c>
      <c r="I338" s="246" t="s">
        <v>3654</v>
      </c>
      <c r="J338" s="248" t="s">
        <v>5684</v>
      </c>
      <c r="K338" s="864" t="str">
        <f t="shared" si="13"/>
        <v>○</v>
      </c>
      <c r="L338" s="555" t="s">
        <v>17116</v>
      </c>
      <c r="M338" s="553"/>
      <c r="N338" s="593" t="s">
        <v>19205</v>
      </c>
      <c r="O338" s="553"/>
      <c r="P338" s="552"/>
      <c r="Q338" s="867" t="str">
        <f t="shared" ca="1" si="14"/>
        <v/>
      </c>
      <c r="R338" s="867" t="str">
        <f t="shared" ca="1" si="15"/>
        <v/>
      </c>
      <c r="S338" s="867" t="str">
        <f>IFERROR(IF(VLOOKUP("*"&amp;TRIM($F338)&amp;"*",dump!$A:$D,4,FALSE)="","空文字",VLOOKUP("*"&amp;TRIM($F338)&amp;"*",dump!$A:$D,4,FALSE)),"NA")</f>
        <v>NA</v>
      </c>
      <c r="T338" s="867" t="str">
        <f t="shared" si="16"/>
        <v/>
      </c>
      <c r="U338" s="867"/>
      <c r="V338" s="867"/>
      <c r="W338" s="867"/>
      <c r="X338" s="867"/>
      <c r="Y338" s="867" t="str">
        <f t="shared" si="17"/>
        <v/>
      </c>
      <c r="Z338" s="867"/>
    </row>
    <row r="339" spans="2:26" ht="32.4" outlineLevel="1">
      <c r="B339" s="9"/>
      <c r="C339" s="252"/>
      <c r="D339" s="252"/>
      <c r="E339" s="253" t="s">
        <v>13643</v>
      </c>
      <c r="F339" s="137" t="s">
        <v>3652</v>
      </c>
      <c r="G339" s="231" t="s">
        <v>604</v>
      </c>
      <c r="H339" s="253" t="s">
        <v>3657</v>
      </c>
      <c r="I339" s="272" t="s">
        <v>3654</v>
      </c>
      <c r="J339" s="273" t="s">
        <v>5684</v>
      </c>
      <c r="K339" s="865" t="str">
        <f t="shared" si="13"/>
        <v>○</v>
      </c>
      <c r="L339" s="555" t="s">
        <v>17116</v>
      </c>
      <c r="M339" s="553"/>
      <c r="N339" s="593" t="s">
        <v>17153</v>
      </c>
      <c r="O339" s="551"/>
      <c r="P339" s="552"/>
      <c r="Q339" s="867" t="str">
        <f t="shared" ca="1" si="14"/>
        <v/>
      </c>
      <c r="R339" s="867" t="str">
        <f t="shared" ca="1" si="15"/>
        <v/>
      </c>
      <c r="S339" s="867" t="str">
        <f>IFERROR(IF(VLOOKUP("*"&amp;TRIM($F339)&amp;"*",dump!$A:$D,4,FALSE)="","空文字",VLOOKUP("*"&amp;TRIM($F339)&amp;"*",dump!$A:$D,4,FALSE)),"NA")</f>
        <v>NA</v>
      </c>
      <c r="T339" s="867" t="str">
        <f t="shared" si="16"/>
        <v>■</v>
      </c>
      <c r="U339" s="867"/>
      <c r="V339" s="867"/>
      <c r="W339" s="867"/>
      <c r="X339" s="867"/>
      <c r="Y339" s="867" t="str">
        <f t="shared" si="17"/>
        <v/>
      </c>
      <c r="Z339" s="867"/>
    </row>
    <row r="340" spans="2:26" outlineLevel="1">
      <c r="B340" s="9"/>
      <c r="C340" s="252"/>
      <c r="D340" s="252"/>
      <c r="E340" s="252"/>
      <c r="F340" s="137" t="s">
        <v>15577</v>
      </c>
      <c r="G340" s="238"/>
      <c r="H340" s="252"/>
      <c r="I340" s="136"/>
      <c r="J340" s="274"/>
      <c r="K340" s="865" t="str">
        <f t="shared" si="13"/>
        <v/>
      </c>
      <c r="L340" s="555" t="s">
        <v>17116</v>
      </c>
      <c r="M340" s="553" t="s">
        <v>3657</v>
      </c>
      <c r="N340" s="593" t="s">
        <v>19206</v>
      </c>
      <c r="O340" s="551" t="s">
        <v>17122</v>
      </c>
      <c r="P340" s="552">
        <v>1</v>
      </c>
      <c r="Q340" s="867">
        <f t="shared" ca="1" si="14"/>
        <v>1</v>
      </c>
      <c r="R340" s="867">
        <f t="shared" ca="1" si="15"/>
        <v>1</v>
      </c>
      <c r="S340" s="867" t="str">
        <f>IFERROR(IF(VLOOKUP("*"&amp;TRIM($F340)&amp;"*",dump!$A:$D,4,FALSE)="","空文字",VLOOKUP("*"&amp;TRIM($F340)&amp;"*",dump!$A:$D,4,FALSE)),"NA")</f>
        <v>NA</v>
      </c>
      <c r="T340" s="867" t="str">
        <f t="shared" ca="1" si="16"/>
        <v>×</v>
      </c>
      <c r="U340" s="867"/>
      <c r="V340" s="867"/>
      <c r="W340" s="867"/>
      <c r="X340" s="867"/>
      <c r="Y340" s="867" t="str">
        <f t="shared" si="17"/>
        <v/>
      </c>
      <c r="Z340" s="867"/>
    </row>
    <row r="341" spans="2:26" ht="21.6" outlineLevel="1">
      <c r="B341" s="9"/>
      <c r="C341" s="252"/>
      <c r="D341" s="252"/>
      <c r="E341" s="252"/>
      <c r="F341" s="137" t="s">
        <v>7348</v>
      </c>
      <c r="G341" s="238"/>
      <c r="H341" s="252"/>
      <c r="I341" s="136"/>
      <c r="J341" s="274"/>
      <c r="K341" s="865" t="str">
        <f t="shared" si="13"/>
        <v/>
      </c>
      <c r="L341" s="555" t="s">
        <v>17116</v>
      </c>
      <c r="M341" s="553" t="s">
        <v>3657</v>
      </c>
      <c r="N341" s="593" t="s">
        <v>17154</v>
      </c>
      <c r="O341" s="551" t="s">
        <v>17122</v>
      </c>
      <c r="P341" s="552">
        <v>2</v>
      </c>
      <c r="Q341" s="867">
        <f t="shared" ca="1" si="14"/>
        <v>2</v>
      </c>
      <c r="R341" s="867">
        <f t="shared" ca="1" si="15"/>
        <v>2</v>
      </c>
      <c r="S341" s="867" t="str">
        <f>IFERROR(IF(VLOOKUP("*"&amp;TRIM($F341)&amp;"*",dump!$A:$D,4,FALSE)="","空文字",VLOOKUP("*"&amp;TRIM($F341)&amp;"*",dump!$A:$D,4,FALSE)),"NA")</f>
        <v>NA</v>
      </c>
      <c r="T341" s="867" t="str">
        <f t="shared" ca="1" si="16"/>
        <v>×</v>
      </c>
      <c r="U341" s="867"/>
      <c r="V341" s="867"/>
      <c r="W341" s="867"/>
      <c r="X341" s="867"/>
      <c r="Y341" s="867" t="str">
        <f t="shared" si="17"/>
        <v/>
      </c>
      <c r="Z341" s="867"/>
    </row>
    <row r="342" spans="2:26" outlineLevel="1">
      <c r="B342" s="9"/>
      <c r="C342" s="252"/>
      <c r="D342" s="252"/>
      <c r="E342" s="252"/>
      <c r="F342" s="137" t="s">
        <v>7349</v>
      </c>
      <c r="G342" s="238"/>
      <c r="H342" s="252"/>
      <c r="I342" s="136"/>
      <c r="J342" s="274"/>
      <c r="K342" s="865" t="str">
        <f t="shared" si="13"/>
        <v/>
      </c>
      <c r="L342" s="555" t="s">
        <v>17116</v>
      </c>
      <c r="M342" s="553" t="s">
        <v>3657</v>
      </c>
      <c r="N342" s="593" t="s">
        <v>17155</v>
      </c>
      <c r="O342" s="553" t="s">
        <v>17122</v>
      </c>
      <c r="P342" s="552">
        <v>3</v>
      </c>
      <c r="Q342" s="867">
        <f t="shared" ca="1" si="14"/>
        <v>3</v>
      </c>
      <c r="R342" s="867">
        <f t="shared" ca="1" si="15"/>
        <v>3</v>
      </c>
      <c r="S342" s="867" t="str">
        <f>IFERROR(IF(VLOOKUP("*"&amp;TRIM($F342)&amp;"*",dump!$A:$D,4,FALSE)="","空文字",VLOOKUP("*"&amp;TRIM($F342)&amp;"*",dump!$A:$D,4,FALSE)),"NA")</f>
        <v>NA</v>
      </c>
      <c r="T342" s="867" t="str">
        <f t="shared" ca="1" si="16"/>
        <v>×</v>
      </c>
      <c r="U342" s="867"/>
      <c r="V342" s="867"/>
      <c r="W342" s="867"/>
      <c r="X342" s="867"/>
      <c r="Y342" s="867" t="str">
        <f t="shared" si="17"/>
        <v/>
      </c>
      <c r="Z342" s="867"/>
    </row>
    <row r="343" spans="2:26" outlineLevel="1">
      <c r="B343" s="9"/>
      <c r="C343" s="252"/>
      <c r="D343" s="252"/>
      <c r="E343" s="252"/>
      <c r="F343" s="137" t="s">
        <v>7350</v>
      </c>
      <c r="G343" s="238"/>
      <c r="H343" s="252"/>
      <c r="I343" s="136"/>
      <c r="J343" s="274"/>
      <c r="K343" s="865" t="str">
        <f t="shared" si="13"/>
        <v/>
      </c>
      <c r="L343" s="557" t="s">
        <v>3656</v>
      </c>
      <c r="M343" s="558" t="s">
        <v>3655</v>
      </c>
      <c r="N343" s="597"/>
      <c r="O343" s="558"/>
      <c r="P343" s="599"/>
      <c r="Q343" s="867" t="str">
        <f t="shared" ca="1" si="14"/>
        <v/>
      </c>
      <c r="R343" s="867" t="str">
        <f t="shared" ca="1" si="15"/>
        <v/>
      </c>
      <c r="S343" s="867" t="str">
        <f>IFERROR(IF(VLOOKUP("*"&amp;TRIM($F343)&amp;"*",dump!$A:$D,4,FALSE)="","空文字",VLOOKUP("*"&amp;TRIM($F343)&amp;"*",dump!$A:$D,4,FALSE)),"NA")</f>
        <v>NA</v>
      </c>
      <c r="T343" s="867" t="str">
        <f t="shared" ca="1" si="16"/>
        <v>●</v>
      </c>
      <c r="U343" s="867"/>
      <c r="V343" s="867"/>
      <c r="W343" s="867"/>
      <c r="X343" s="867"/>
      <c r="Y343" s="867" t="str">
        <f t="shared" si="17"/>
        <v/>
      </c>
      <c r="Z343" s="867"/>
    </row>
    <row r="344" spans="2:26" outlineLevel="1">
      <c r="B344" s="9"/>
      <c r="C344" s="252"/>
      <c r="D344" s="252"/>
      <c r="E344" s="252"/>
      <c r="F344" s="137" t="s">
        <v>7479</v>
      </c>
      <c r="G344" s="238"/>
      <c r="H344" s="252"/>
      <c r="I344" s="136"/>
      <c r="J344" s="274"/>
      <c r="K344" s="865" t="str">
        <f t="shared" si="13"/>
        <v/>
      </c>
      <c r="L344" s="557" t="s">
        <v>3656</v>
      </c>
      <c r="M344" s="558" t="s">
        <v>3655</v>
      </c>
      <c r="N344" s="597"/>
      <c r="O344" s="558"/>
      <c r="P344" s="599"/>
      <c r="Q344" s="867" t="str">
        <f t="shared" ca="1" si="14"/>
        <v/>
      </c>
      <c r="R344" s="867" t="str">
        <f t="shared" ca="1" si="15"/>
        <v/>
      </c>
      <c r="S344" s="867" t="str">
        <f>IFERROR(IF(VLOOKUP("*"&amp;TRIM($F344)&amp;"*",dump!$A:$D,4,FALSE)="","空文字",VLOOKUP("*"&amp;TRIM($F344)&amp;"*",dump!$A:$D,4,FALSE)),"NA")</f>
        <v>NA</v>
      </c>
      <c r="T344" s="867" t="str">
        <f t="shared" ca="1" si="16"/>
        <v>●</v>
      </c>
      <c r="U344" s="867"/>
      <c r="V344" s="867"/>
      <c r="W344" s="867"/>
      <c r="X344" s="867"/>
      <c r="Y344" s="867" t="str">
        <f t="shared" si="17"/>
        <v/>
      </c>
      <c r="Z344" s="867"/>
    </row>
    <row r="345" spans="2:26" outlineLevel="1">
      <c r="B345" s="9"/>
      <c r="C345" s="252"/>
      <c r="D345" s="252"/>
      <c r="E345" s="252"/>
      <c r="F345" s="137" t="s">
        <v>7480</v>
      </c>
      <c r="G345" s="238"/>
      <c r="H345" s="252"/>
      <c r="I345" s="136"/>
      <c r="J345" s="274"/>
      <c r="K345" s="865" t="str">
        <f t="shared" si="13"/>
        <v/>
      </c>
      <c r="L345" s="557" t="s">
        <v>3656</v>
      </c>
      <c r="M345" s="558" t="s">
        <v>3655</v>
      </c>
      <c r="N345" s="597"/>
      <c r="O345" s="558"/>
      <c r="P345" s="599"/>
      <c r="Q345" s="867" t="str">
        <f t="shared" ca="1" si="14"/>
        <v/>
      </c>
      <c r="R345" s="867" t="str">
        <f t="shared" ca="1" si="15"/>
        <v/>
      </c>
      <c r="S345" s="867" t="str">
        <f>IFERROR(IF(VLOOKUP("*"&amp;TRIM($F345)&amp;"*",dump!$A:$D,4,FALSE)="","空文字",VLOOKUP("*"&amp;TRIM($F345)&amp;"*",dump!$A:$D,4,FALSE)),"NA")</f>
        <v>NA</v>
      </c>
      <c r="T345" s="867" t="str">
        <f t="shared" ca="1" si="16"/>
        <v>●</v>
      </c>
      <c r="U345" s="867"/>
      <c r="V345" s="867"/>
      <c r="W345" s="867"/>
      <c r="X345" s="867"/>
      <c r="Y345" s="867" t="str">
        <f t="shared" si="17"/>
        <v/>
      </c>
      <c r="Z345" s="867"/>
    </row>
    <row r="346" spans="2:26" ht="15" customHeight="1" outlineLevel="1">
      <c r="B346" s="9"/>
      <c r="C346" s="252"/>
      <c r="D346" s="252"/>
      <c r="E346" s="253" t="s">
        <v>7481</v>
      </c>
      <c r="F346" s="137" t="s">
        <v>7351</v>
      </c>
      <c r="G346" s="231" t="s">
        <v>601</v>
      </c>
      <c r="H346" s="253" t="s">
        <v>3657</v>
      </c>
      <c r="I346" s="272" t="s">
        <v>3654</v>
      </c>
      <c r="J346" s="273" t="s">
        <v>5684</v>
      </c>
      <c r="K346" s="865" t="str">
        <f t="shared" si="13"/>
        <v>○</v>
      </c>
      <c r="L346" s="555" t="s">
        <v>17116</v>
      </c>
      <c r="M346" s="553"/>
      <c r="N346" s="593" t="s">
        <v>17156</v>
      </c>
      <c r="O346" s="551"/>
      <c r="P346" s="552"/>
      <c r="Q346" s="867" t="str">
        <f t="shared" ca="1" si="14"/>
        <v/>
      </c>
      <c r="R346" s="867" t="str">
        <f t="shared" ca="1" si="15"/>
        <v/>
      </c>
      <c r="S346" s="867" t="str">
        <f>IFERROR(IF(VLOOKUP("*"&amp;TRIM($F346)&amp;"*",dump!$A:$D,4,FALSE)="","空文字",VLOOKUP("*"&amp;TRIM($F346)&amp;"*",dump!$A:$D,4,FALSE)),"NA")</f>
        <v>NA</v>
      </c>
      <c r="T346" s="867" t="str">
        <f t="shared" si="16"/>
        <v>■</v>
      </c>
      <c r="U346" s="867"/>
      <c r="V346" s="867"/>
      <c r="W346" s="867"/>
      <c r="X346" s="867"/>
      <c r="Y346" s="867" t="str">
        <f t="shared" si="17"/>
        <v/>
      </c>
      <c r="Z346" s="867"/>
    </row>
    <row r="347" spans="2:26" ht="32.4" outlineLevel="1">
      <c r="B347" s="9"/>
      <c r="C347" s="252"/>
      <c r="D347" s="252"/>
      <c r="E347" s="252"/>
      <c r="F347" s="137" t="s">
        <v>7352</v>
      </c>
      <c r="G347" s="238"/>
      <c r="H347" s="252"/>
      <c r="I347" s="136"/>
      <c r="J347" s="274"/>
      <c r="K347" s="865" t="str">
        <f t="shared" si="13"/>
        <v/>
      </c>
      <c r="L347" s="555" t="s">
        <v>17116</v>
      </c>
      <c r="M347" s="553" t="s">
        <v>3657</v>
      </c>
      <c r="N347" s="593" t="s">
        <v>17157</v>
      </c>
      <c r="O347" s="551" t="s">
        <v>17122</v>
      </c>
      <c r="P347" s="552" t="s">
        <v>17158</v>
      </c>
      <c r="Q347" s="867" t="str">
        <f t="shared" ca="1" si="14"/>
        <v>hrDevicePrinter(1.3.6.1.2.1.25.3.1.5)</v>
      </c>
      <c r="R347" s="867" t="str">
        <f t="shared" ca="1" si="15"/>
        <v>1.3.6.1.2.1.25.3.1.5</v>
      </c>
      <c r="S347" s="867" t="str">
        <f>IFERROR(IF(VLOOKUP("*"&amp;TRIM($F347)&amp;"*",dump!$A:$D,4,FALSE)="","空文字",VLOOKUP("*"&amp;TRIM($F347)&amp;"*",dump!$A:$D,4,FALSE)),"NA")</f>
        <v>NA</v>
      </c>
      <c r="T347" s="867" t="str">
        <f t="shared" ca="1" si="16"/>
        <v>×</v>
      </c>
      <c r="U347" s="867"/>
      <c r="V347" s="867"/>
      <c r="W347" s="867"/>
      <c r="X347" s="867"/>
      <c r="Y347" s="867" t="str">
        <f t="shared" si="17"/>
        <v/>
      </c>
      <c r="Z347" s="867"/>
    </row>
    <row r="348" spans="2:26" ht="32.4" outlineLevel="1">
      <c r="B348" s="9"/>
      <c r="C348" s="252"/>
      <c r="D348" s="252"/>
      <c r="E348" s="252"/>
      <c r="F348" s="137" t="s">
        <v>6129</v>
      </c>
      <c r="G348" s="238"/>
      <c r="H348" s="252"/>
      <c r="I348" s="136"/>
      <c r="J348" s="274"/>
      <c r="K348" s="865" t="str">
        <f t="shared" si="13"/>
        <v/>
      </c>
      <c r="L348" s="555" t="s">
        <v>17116</v>
      </c>
      <c r="M348" s="553" t="s">
        <v>3657</v>
      </c>
      <c r="N348" s="593" t="s">
        <v>17159</v>
      </c>
      <c r="O348" s="551" t="s">
        <v>17122</v>
      </c>
      <c r="P348" s="552" t="s">
        <v>17160</v>
      </c>
      <c r="Q348" s="867" t="str">
        <f t="shared" ca="1" si="14"/>
        <v>hrDeviceOther(1.3.6.1.2.1.25.3.1.1)</v>
      </c>
      <c r="R348" s="867" t="str">
        <f t="shared" ca="1" si="15"/>
        <v>1.3.6.1.2.1.25.3.1.1</v>
      </c>
      <c r="S348" s="867" t="str">
        <f>IFERROR(IF(VLOOKUP("*"&amp;TRIM($F348)&amp;"*",dump!$A:$D,4,FALSE)="","空文字",VLOOKUP("*"&amp;TRIM($F348)&amp;"*",dump!$A:$D,4,FALSE)),"NA")</f>
        <v>NA</v>
      </c>
      <c r="T348" s="867" t="str">
        <f t="shared" ca="1" si="16"/>
        <v>×</v>
      </c>
      <c r="U348" s="867"/>
      <c r="V348" s="867"/>
      <c r="W348" s="867"/>
      <c r="X348" s="867"/>
      <c r="Y348" s="867" t="str">
        <f t="shared" si="17"/>
        <v/>
      </c>
      <c r="Z348" s="867"/>
    </row>
    <row r="349" spans="2:26" ht="32.4" outlineLevel="1">
      <c r="B349" s="9"/>
      <c r="C349" s="254"/>
      <c r="D349" s="254"/>
      <c r="E349" s="252"/>
      <c r="F349" s="277" t="s">
        <v>6130</v>
      </c>
      <c r="G349" s="238"/>
      <c r="H349" s="252"/>
      <c r="I349" s="136"/>
      <c r="J349" s="274"/>
      <c r="K349" s="865" t="str">
        <f t="shared" si="13"/>
        <v/>
      </c>
      <c r="L349" s="555" t="s">
        <v>17116</v>
      </c>
      <c r="M349" s="553" t="s">
        <v>3657</v>
      </c>
      <c r="N349" s="593" t="s">
        <v>17161</v>
      </c>
      <c r="O349" s="553" t="s">
        <v>17122</v>
      </c>
      <c r="P349" s="552" t="s">
        <v>17160</v>
      </c>
      <c r="Q349" s="867" t="str">
        <f t="shared" ca="1" si="14"/>
        <v>hrDeviceOther(1.3.6.1.2.1.25.3.1.1)</v>
      </c>
      <c r="R349" s="867" t="str">
        <f t="shared" ca="1" si="15"/>
        <v>1.3.6.1.2.1.25.3.1.1</v>
      </c>
      <c r="S349" s="867" t="str">
        <f>IFERROR(IF(VLOOKUP("*"&amp;TRIM($F349)&amp;"*",dump!$A:$D,4,FALSE)="","空文字",VLOOKUP("*"&amp;TRIM($F349)&amp;"*",dump!$A:$D,4,FALSE)),"NA")</f>
        <v>NA</v>
      </c>
      <c r="T349" s="867" t="str">
        <f t="shared" ca="1" si="16"/>
        <v>×</v>
      </c>
      <c r="U349" s="867"/>
      <c r="V349" s="867"/>
      <c r="W349" s="867"/>
      <c r="X349" s="867"/>
      <c r="Y349" s="867" t="str">
        <f t="shared" si="17"/>
        <v/>
      </c>
      <c r="Z349" s="867"/>
    </row>
    <row r="350" spans="2:26" outlineLevel="1">
      <c r="B350" s="9"/>
      <c r="C350" s="254"/>
      <c r="D350" s="254"/>
      <c r="E350" s="252"/>
      <c r="F350" s="277" t="s">
        <v>6131</v>
      </c>
      <c r="G350" s="238"/>
      <c r="H350" s="252"/>
      <c r="I350" s="136"/>
      <c r="J350" s="274"/>
      <c r="K350" s="865" t="str">
        <f t="shared" si="13"/>
        <v/>
      </c>
      <c r="L350" s="557" t="s">
        <v>3656</v>
      </c>
      <c r="M350" s="558" t="s">
        <v>3655</v>
      </c>
      <c r="N350" s="597"/>
      <c r="O350" s="558"/>
      <c r="P350" s="599"/>
      <c r="Q350" s="867" t="str">
        <f t="shared" ca="1" si="14"/>
        <v/>
      </c>
      <c r="R350" s="867" t="str">
        <f t="shared" ca="1" si="15"/>
        <v/>
      </c>
      <c r="S350" s="867" t="str">
        <f>IFERROR(IF(VLOOKUP("*"&amp;TRIM($F350)&amp;"*",dump!$A:$D,4,FALSE)="","空文字",VLOOKUP("*"&amp;TRIM($F350)&amp;"*",dump!$A:$D,4,FALSE)),"NA")</f>
        <v>NA</v>
      </c>
      <c r="T350" s="867" t="str">
        <f t="shared" ca="1" si="16"/>
        <v>●</v>
      </c>
      <c r="U350" s="867"/>
      <c r="V350" s="867"/>
      <c r="W350" s="867"/>
      <c r="X350" s="867"/>
      <c r="Y350" s="867" t="str">
        <f t="shared" si="17"/>
        <v/>
      </c>
      <c r="Z350" s="867"/>
    </row>
    <row r="351" spans="2:26" outlineLevel="1">
      <c r="B351" s="9"/>
      <c r="C351" s="254"/>
      <c r="D351" s="254"/>
      <c r="E351" s="252"/>
      <c r="F351" s="277" t="s">
        <v>7482</v>
      </c>
      <c r="G351" s="238"/>
      <c r="H351" s="252"/>
      <c r="I351" s="136"/>
      <c r="J351" s="274"/>
      <c r="K351" s="865" t="str">
        <f t="shared" si="13"/>
        <v/>
      </c>
      <c r="L351" s="557" t="s">
        <v>3656</v>
      </c>
      <c r="M351" s="558" t="s">
        <v>3655</v>
      </c>
      <c r="N351" s="597"/>
      <c r="O351" s="558"/>
      <c r="P351" s="599"/>
      <c r="Q351" s="867" t="str">
        <f t="shared" ca="1" si="14"/>
        <v/>
      </c>
      <c r="R351" s="867" t="str">
        <f t="shared" ca="1" si="15"/>
        <v/>
      </c>
      <c r="S351" s="867" t="str">
        <f>IFERROR(IF(VLOOKUP("*"&amp;TRIM($F351)&amp;"*",dump!$A:$D,4,FALSE)="","空文字",VLOOKUP("*"&amp;TRIM($F351)&amp;"*",dump!$A:$D,4,FALSE)),"NA")</f>
        <v>NA</v>
      </c>
      <c r="T351" s="867" t="str">
        <f t="shared" ca="1" si="16"/>
        <v>●</v>
      </c>
      <c r="U351" s="867"/>
      <c r="V351" s="867"/>
      <c r="W351" s="867"/>
      <c r="X351" s="867"/>
      <c r="Y351" s="867" t="str">
        <f t="shared" si="17"/>
        <v/>
      </c>
      <c r="Z351" s="867"/>
    </row>
    <row r="352" spans="2:26" outlineLevel="1">
      <c r="B352" s="9"/>
      <c r="C352" s="254"/>
      <c r="D352" s="254"/>
      <c r="E352" s="252"/>
      <c r="F352" s="277" t="s">
        <v>7483</v>
      </c>
      <c r="G352" s="238"/>
      <c r="H352" s="252"/>
      <c r="I352" s="136"/>
      <c r="J352" s="274"/>
      <c r="K352" s="865" t="str">
        <f t="shared" si="13"/>
        <v/>
      </c>
      <c r="L352" s="557" t="s">
        <v>3656</v>
      </c>
      <c r="M352" s="558" t="s">
        <v>3655</v>
      </c>
      <c r="N352" s="597"/>
      <c r="O352" s="558"/>
      <c r="P352" s="599"/>
      <c r="Q352" s="867" t="str">
        <f t="shared" ca="1" si="14"/>
        <v/>
      </c>
      <c r="R352" s="867" t="str">
        <f t="shared" ca="1" si="15"/>
        <v/>
      </c>
      <c r="S352" s="867" t="str">
        <f>IFERROR(IF(VLOOKUP("*"&amp;TRIM($F352)&amp;"*",dump!$A:$D,4,FALSE)="","空文字",VLOOKUP("*"&amp;TRIM($F352)&amp;"*",dump!$A:$D,4,FALSE)),"NA")</f>
        <v>NA</v>
      </c>
      <c r="T352" s="867" t="str">
        <f t="shared" ca="1" si="16"/>
        <v>●</v>
      </c>
      <c r="U352" s="867"/>
      <c r="V352" s="867"/>
      <c r="W352" s="867"/>
      <c r="X352" s="867"/>
      <c r="Y352" s="867" t="str">
        <f t="shared" si="17"/>
        <v/>
      </c>
      <c r="Z352" s="867"/>
    </row>
    <row r="353" spans="2:26" ht="32.4" outlineLevel="1">
      <c r="B353" s="9"/>
      <c r="C353" s="254"/>
      <c r="D353" s="254"/>
      <c r="E353" s="253" t="s">
        <v>7484</v>
      </c>
      <c r="F353" s="277" t="s">
        <v>7353</v>
      </c>
      <c r="G353" s="231" t="s">
        <v>602</v>
      </c>
      <c r="H353" s="253" t="s">
        <v>3657</v>
      </c>
      <c r="I353" s="272" t="s">
        <v>3654</v>
      </c>
      <c r="J353" s="273" t="s">
        <v>5684</v>
      </c>
      <c r="K353" s="865" t="str">
        <f t="shared" si="13"/>
        <v>○</v>
      </c>
      <c r="L353" s="555" t="s">
        <v>17116</v>
      </c>
      <c r="M353" s="553"/>
      <c r="N353" s="593" t="s">
        <v>17162</v>
      </c>
      <c r="O353" s="551"/>
      <c r="P353" s="552"/>
      <c r="Q353" s="867" t="str">
        <f t="shared" ca="1" si="14"/>
        <v/>
      </c>
      <c r="R353" s="867" t="str">
        <f t="shared" ca="1" si="15"/>
        <v/>
      </c>
      <c r="S353" s="867" t="str">
        <f>IFERROR(IF(VLOOKUP("*"&amp;TRIM($F353)&amp;"*",dump!$A:$D,4,FALSE)="","空文字",VLOOKUP("*"&amp;TRIM($F353)&amp;"*",dump!$A:$D,4,FALSE)),"NA")</f>
        <v>NA</v>
      </c>
      <c r="T353" s="867" t="str">
        <f t="shared" si="16"/>
        <v>■</v>
      </c>
      <c r="U353" s="867"/>
      <c r="V353" s="867"/>
      <c r="W353" s="867"/>
      <c r="X353" s="867"/>
      <c r="Y353" s="867" t="str">
        <f t="shared" si="17"/>
        <v/>
      </c>
      <c r="Z353" s="867"/>
    </row>
    <row r="354" spans="2:26" ht="21.6" outlineLevel="1">
      <c r="B354" s="9"/>
      <c r="C354" s="254"/>
      <c r="D354" s="254"/>
      <c r="E354" s="252"/>
      <c r="F354" s="277" t="s">
        <v>7354</v>
      </c>
      <c r="G354" s="238"/>
      <c r="H354" s="252"/>
      <c r="I354" s="136"/>
      <c r="J354" s="274"/>
      <c r="K354" s="865" t="str">
        <f t="shared" si="13"/>
        <v/>
      </c>
      <c r="L354" s="555" t="s">
        <v>17116</v>
      </c>
      <c r="M354" s="553" t="s">
        <v>3657</v>
      </c>
      <c r="N354" s="593" t="s">
        <v>17163</v>
      </c>
      <c r="O354" s="551" t="s">
        <v>17122</v>
      </c>
      <c r="P354" s="552" t="s">
        <v>17164</v>
      </c>
      <c r="Q354" s="867" t="str">
        <f t="shared" ca="1" si="14"/>
        <v>"EPSON"+[Device ID]</v>
      </c>
      <c r="R354" s="867" t="str">
        <f t="shared" ca="1" si="15"/>
        <v>EPSON"+[Device ID</v>
      </c>
      <c r="S354" s="867" t="str">
        <f>IFERROR(IF(VLOOKUP("*"&amp;TRIM($F354)&amp;"*",dump!$A:$D,4,FALSE)="","空文字",VLOOKUP("*"&amp;TRIM($F354)&amp;"*",dump!$A:$D,4,FALSE)),"NA")</f>
        <v>NA</v>
      </c>
      <c r="T354" s="867" t="str">
        <f t="shared" ca="1" si="16"/>
        <v>×</v>
      </c>
      <c r="U354" s="867"/>
      <c r="V354" s="867"/>
      <c r="W354" s="867"/>
      <c r="X354" s="867"/>
      <c r="Y354" s="867" t="str">
        <f t="shared" si="17"/>
        <v/>
      </c>
      <c r="Z354" s="867"/>
    </row>
    <row r="355" spans="2:26" ht="21.6" outlineLevel="1">
      <c r="B355" s="9"/>
      <c r="C355" s="254"/>
      <c r="D355" s="254"/>
      <c r="E355" s="252"/>
      <c r="F355" s="277" t="s">
        <v>6132</v>
      </c>
      <c r="G355" s="238"/>
      <c r="H355" s="252"/>
      <c r="I355" s="136"/>
      <c r="J355" s="274"/>
      <c r="K355" s="865" t="str">
        <f t="shared" si="13"/>
        <v/>
      </c>
      <c r="L355" s="555" t="s">
        <v>17116</v>
      </c>
      <c r="M355" s="553" t="s">
        <v>3657</v>
      </c>
      <c r="N355" s="593" t="s">
        <v>17163</v>
      </c>
      <c r="O355" s="551" t="s">
        <v>17122</v>
      </c>
      <c r="P355" s="552" t="s">
        <v>17164</v>
      </c>
      <c r="Q355" s="867" t="str">
        <f t="shared" ca="1" si="14"/>
        <v>"EPSON"+[Device ID]</v>
      </c>
      <c r="R355" s="867" t="str">
        <f t="shared" ca="1" si="15"/>
        <v>EPSON"+[Device ID</v>
      </c>
      <c r="S355" s="867" t="str">
        <f>IFERROR(IF(VLOOKUP("*"&amp;TRIM($F355)&amp;"*",dump!$A:$D,4,FALSE)="","空文字",VLOOKUP("*"&amp;TRIM($F355)&amp;"*",dump!$A:$D,4,FALSE)),"NA")</f>
        <v>NA</v>
      </c>
      <c r="T355" s="867" t="str">
        <f t="shared" ca="1" si="16"/>
        <v>×</v>
      </c>
      <c r="U355" s="867"/>
      <c r="V355" s="867"/>
      <c r="W355" s="867"/>
      <c r="X355" s="867"/>
      <c r="Y355" s="867" t="str">
        <f t="shared" si="17"/>
        <v/>
      </c>
      <c r="Z355" s="867"/>
    </row>
    <row r="356" spans="2:26" ht="21.6" outlineLevel="1">
      <c r="B356" s="9"/>
      <c r="C356" s="254"/>
      <c r="D356" s="254"/>
      <c r="E356" s="252"/>
      <c r="F356" s="277" t="s">
        <v>6133</v>
      </c>
      <c r="G356" s="238"/>
      <c r="H356" s="252"/>
      <c r="I356" s="136"/>
      <c r="J356" s="274"/>
      <c r="K356" s="865" t="str">
        <f t="shared" si="13"/>
        <v/>
      </c>
      <c r="L356" s="555" t="s">
        <v>17116</v>
      </c>
      <c r="M356" s="553" t="s">
        <v>3657</v>
      </c>
      <c r="N356" s="593" t="s">
        <v>17163</v>
      </c>
      <c r="O356" s="553" t="s">
        <v>17122</v>
      </c>
      <c r="P356" s="552" t="s">
        <v>17164</v>
      </c>
      <c r="Q356" s="867" t="str">
        <f t="shared" ca="1" si="14"/>
        <v>"EPSON"+[Device ID]</v>
      </c>
      <c r="R356" s="867" t="str">
        <f t="shared" ca="1" si="15"/>
        <v>EPSON"+[Device ID</v>
      </c>
      <c r="S356" s="867" t="str">
        <f>IFERROR(IF(VLOOKUP("*"&amp;TRIM($F356)&amp;"*",dump!$A:$D,4,FALSE)="","空文字",VLOOKUP("*"&amp;TRIM($F356)&amp;"*",dump!$A:$D,4,FALSE)),"NA")</f>
        <v>NA</v>
      </c>
      <c r="T356" s="867" t="str">
        <f t="shared" ca="1" si="16"/>
        <v>×</v>
      </c>
      <c r="U356" s="867"/>
      <c r="V356" s="867"/>
      <c r="W356" s="867"/>
      <c r="X356" s="867"/>
      <c r="Y356" s="867" t="str">
        <f t="shared" si="17"/>
        <v/>
      </c>
      <c r="Z356" s="867"/>
    </row>
    <row r="357" spans="2:26" outlineLevel="1">
      <c r="B357" s="9"/>
      <c r="C357" s="254"/>
      <c r="D357" s="254"/>
      <c r="E357" s="252"/>
      <c r="F357" s="277" t="s">
        <v>6134</v>
      </c>
      <c r="G357" s="238"/>
      <c r="H357" s="252"/>
      <c r="I357" s="136"/>
      <c r="J357" s="274"/>
      <c r="K357" s="865" t="str">
        <f t="shared" si="13"/>
        <v/>
      </c>
      <c r="L357" s="557" t="s">
        <v>3656</v>
      </c>
      <c r="M357" s="558" t="s">
        <v>3655</v>
      </c>
      <c r="N357" s="597"/>
      <c r="O357" s="558"/>
      <c r="P357" s="599"/>
      <c r="Q357" s="867" t="str">
        <f t="shared" ca="1" si="14"/>
        <v/>
      </c>
      <c r="R357" s="867" t="str">
        <f t="shared" ca="1" si="15"/>
        <v/>
      </c>
      <c r="S357" s="867" t="str">
        <f>IFERROR(IF(VLOOKUP("*"&amp;TRIM($F357)&amp;"*",dump!$A:$D,4,FALSE)="","空文字",VLOOKUP("*"&amp;TRIM($F357)&amp;"*",dump!$A:$D,4,FALSE)),"NA")</f>
        <v>NA</v>
      </c>
      <c r="T357" s="867" t="str">
        <f t="shared" ca="1" si="16"/>
        <v>●</v>
      </c>
      <c r="U357" s="867"/>
      <c r="V357" s="867"/>
      <c r="W357" s="867"/>
      <c r="X357" s="867"/>
      <c r="Y357" s="867" t="str">
        <f t="shared" si="17"/>
        <v/>
      </c>
      <c r="Z357" s="867"/>
    </row>
    <row r="358" spans="2:26" outlineLevel="1">
      <c r="B358" s="9"/>
      <c r="C358" s="254"/>
      <c r="D358" s="254"/>
      <c r="E358" s="252"/>
      <c r="F358" s="277" t="s">
        <v>7485</v>
      </c>
      <c r="G358" s="238"/>
      <c r="H358" s="252"/>
      <c r="I358" s="136"/>
      <c r="J358" s="274"/>
      <c r="K358" s="865" t="str">
        <f t="shared" si="13"/>
        <v/>
      </c>
      <c r="L358" s="557" t="s">
        <v>3656</v>
      </c>
      <c r="M358" s="558" t="s">
        <v>3655</v>
      </c>
      <c r="N358" s="597"/>
      <c r="O358" s="558"/>
      <c r="P358" s="599"/>
      <c r="Q358" s="867" t="str">
        <f t="shared" ca="1" si="14"/>
        <v/>
      </c>
      <c r="R358" s="867" t="str">
        <f t="shared" ca="1" si="15"/>
        <v/>
      </c>
      <c r="S358" s="867" t="str">
        <f>IFERROR(IF(VLOOKUP("*"&amp;TRIM($F358)&amp;"*",dump!$A:$D,4,FALSE)="","空文字",VLOOKUP("*"&amp;TRIM($F358)&amp;"*",dump!$A:$D,4,FALSE)),"NA")</f>
        <v>NA</v>
      </c>
      <c r="T358" s="867" t="str">
        <f t="shared" ca="1" si="16"/>
        <v>●</v>
      </c>
      <c r="U358" s="867"/>
      <c r="V358" s="867"/>
      <c r="W358" s="867"/>
      <c r="X358" s="867"/>
      <c r="Y358" s="867" t="str">
        <f t="shared" si="17"/>
        <v/>
      </c>
      <c r="Z358" s="867"/>
    </row>
    <row r="359" spans="2:26" outlineLevel="1">
      <c r="B359" s="9"/>
      <c r="C359" s="254"/>
      <c r="D359" s="254"/>
      <c r="E359" s="252"/>
      <c r="F359" s="277" t="s">
        <v>7486</v>
      </c>
      <c r="G359" s="238"/>
      <c r="H359" s="252"/>
      <c r="I359" s="136"/>
      <c r="J359" s="274"/>
      <c r="K359" s="865" t="str">
        <f t="shared" si="13"/>
        <v/>
      </c>
      <c r="L359" s="557" t="s">
        <v>3656</v>
      </c>
      <c r="M359" s="558" t="s">
        <v>3655</v>
      </c>
      <c r="N359" s="597"/>
      <c r="O359" s="558"/>
      <c r="P359" s="599"/>
      <c r="Q359" s="867" t="str">
        <f t="shared" ca="1" si="14"/>
        <v/>
      </c>
      <c r="R359" s="867" t="str">
        <f t="shared" ca="1" si="15"/>
        <v/>
      </c>
      <c r="S359" s="867" t="str">
        <f>IFERROR(IF(VLOOKUP("*"&amp;TRIM($F359)&amp;"*",dump!$A:$D,4,FALSE)="","空文字",VLOOKUP("*"&amp;TRIM($F359)&amp;"*",dump!$A:$D,4,FALSE)),"NA")</f>
        <v>NA</v>
      </c>
      <c r="T359" s="867" t="str">
        <f t="shared" ca="1" si="16"/>
        <v>●</v>
      </c>
      <c r="U359" s="867"/>
      <c r="V359" s="867"/>
      <c r="W359" s="867"/>
      <c r="X359" s="867"/>
      <c r="Y359" s="867" t="str">
        <f t="shared" si="17"/>
        <v/>
      </c>
      <c r="Z359" s="867"/>
    </row>
    <row r="360" spans="2:26" ht="108" outlineLevel="1">
      <c r="B360" s="9"/>
      <c r="C360" s="252"/>
      <c r="D360" s="252"/>
      <c r="E360" s="253" t="s">
        <v>13644</v>
      </c>
      <c r="F360" s="137" t="s">
        <v>7355</v>
      </c>
      <c r="G360" s="231" t="s">
        <v>603</v>
      </c>
      <c r="H360" s="253" t="s">
        <v>3657</v>
      </c>
      <c r="I360" s="272" t="s">
        <v>3654</v>
      </c>
      <c r="J360" s="273" t="s">
        <v>5684</v>
      </c>
      <c r="K360" s="865" t="str">
        <f t="shared" si="13"/>
        <v>○</v>
      </c>
      <c r="L360" s="555" t="s">
        <v>17116</v>
      </c>
      <c r="M360" s="553"/>
      <c r="N360" s="593" t="s">
        <v>19207</v>
      </c>
      <c r="O360" s="551"/>
      <c r="P360" s="552" t="s">
        <v>17165</v>
      </c>
      <c r="Q360" s="867" t="str">
        <f t="shared" ca="1" si="14"/>
        <v xml:space="preserve">例)
"epProductId.14.80.77.45.84.57.54.48"
　　→"2B 06 01 04 01 89 60 01 02 01 0E 50 4D 2D 54 39 36 30"(HEX)
</v>
      </c>
      <c r="R360" s="867" t="e">
        <f t="shared" ca="1" si="15"/>
        <v>#VALUE!</v>
      </c>
      <c r="S360" s="867" t="str">
        <f>IFERROR(IF(VLOOKUP("*"&amp;TRIM($F360)&amp;"*",dump!$A:$D,4,FALSE)="","空文字",VLOOKUP("*"&amp;TRIM($F360)&amp;"*",dump!$A:$D,4,FALSE)),"NA")</f>
        <v>NA</v>
      </c>
      <c r="T360" s="867" t="str">
        <f t="shared" si="16"/>
        <v>■</v>
      </c>
      <c r="U360" s="867"/>
      <c r="V360" s="867"/>
      <c r="W360" s="867"/>
      <c r="X360" s="867"/>
      <c r="Y360" s="867" t="str">
        <f t="shared" si="17"/>
        <v/>
      </c>
      <c r="Z360" s="867"/>
    </row>
    <row r="361" spans="2:26" outlineLevel="1">
      <c r="B361" s="9"/>
      <c r="C361" s="252"/>
      <c r="D361" s="252"/>
      <c r="E361" s="252"/>
      <c r="F361" s="137" t="s">
        <v>7356</v>
      </c>
      <c r="G361" s="238"/>
      <c r="H361" s="252"/>
      <c r="I361" s="136"/>
      <c r="J361" s="274"/>
      <c r="K361" s="865" t="str">
        <f t="shared" si="13"/>
        <v/>
      </c>
      <c r="L361" s="555" t="s">
        <v>17116</v>
      </c>
      <c r="M361" s="553" t="s">
        <v>3657</v>
      </c>
      <c r="N361" s="593" t="s">
        <v>17166</v>
      </c>
      <c r="O361" s="551" t="s">
        <v>17122</v>
      </c>
      <c r="P361" s="552" t="s">
        <v>19182</v>
      </c>
      <c r="Q361" s="867" t="str">
        <f t="shared" ca="1" si="14"/>
        <v>[上記例参照]</v>
      </c>
      <c r="R361" s="867" t="str">
        <f t="shared" ca="1" si="15"/>
        <v>[上記例参照]</v>
      </c>
      <c r="S361" s="867" t="str">
        <f>IFERROR(IF(VLOOKUP("*"&amp;TRIM($F361)&amp;"*",dump!$A:$D,4,FALSE)="","空文字",VLOOKUP("*"&amp;TRIM($F361)&amp;"*",dump!$A:$D,4,FALSE)),"NA")</f>
        <v>NA</v>
      </c>
      <c r="T361" s="867" t="str">
        <f t="shared" ca="1" si="16"/>
        <v>×</v>
      </c>
      <c r="U361" s="867"/>
      <c r="V361" s="867"/>
      <c r="W361" s="867"/>
      <c r="X361" s="867"/>
      <c r="Y361" s="867" t="str">
        <f t="shared" si="17"/>
        <v/>
      </c>
      <c r="Z361" s="867"/>
    </row>
    <row r="362" spans="2:26" outlineLevel="1">
      <c r="B362" s="9"/>
      <c r="C362" s="252"/>
      <c r="D362" s="252"/>
      <c r="E362" s="252"/>
      <c r="F362" s="137" t="s">
        <v>6135</v>
      </c>
      <c r="G362" s="238"/>
      <c r="H362" s="252"/>
      <c r="I362" s="136"/>
      <c r="J362" s="274"/>
      <c r="K362" s="865" t="str">
        <f t="shared" si="13"/>
        <v/>
      </c>
      <c r="L362" s="555" t="s">
        <v>17116</v>
      </c>
      <c r="M362" s="553" t="s">
        <v>3657</v>
      </c>
      <c r="N362" s="593" t="s">
        <v>17167</v>
      </c>
      <c r="O362" s="551" t="s">
        <v>17122</v>
      </c>
      <c r="P362" s="552" t="s">
        <v>19182</v>
      </c>
      <c r="Q362" s="867" t="str">
        <f t="shared" ca="1" si="14"/>
        <v>[上記例参照]</v>
      </c>
      <c r="R362" s="867" t="str">
        <f t="shared" ca="1" si="15"/>
        <v>[上記例参照]</v>
      </c>
      <c r="S362" s="867" t="str">
        <f>IFERROR(IF(VLOOKUP("*"&amp;TRIM($F362)&amp;"*",dump!$A:$D,4,FALSE)="","空文字",VLOOKUP("*"&amp;TRIM($F362)&amp;"*",dump!$A:$D,4,FALSE)),"NA")</f>
        <v>NA</v>
      </c>
      <c r="T362" s="867" t="str">
        <f t="shared" ca="1" si="16"/>
        <v>×</v>
      </c>
      <c r="U362" s="867"/>
      <c r="V362" s="867"/>
      <c r="W362" s="867"/>
      <c r="X362" s="867"/>
      <c r="Y362" s="867" t="str">
        <f t="shared" si="17"/>
        <v/>
      </c>
      <c r="Z362" s="867"/>
    </row>
    <row r="363" spans="2:26" outlineLevel="1">
      <c r="B363" s="9"/>
      <c r="C363" s="252"/>
      <c r="D363" s="252"/>
      <c r="E363" s="252"/>
      <c r="F363" s="137" t="s">
        <v>6136</v>
      </c>
      <c r="G363" s="238"/>
      <c r="H363" s="252"/>
      <c r="I363" s="136"/>
      <c r="J363" s="274"/>
      <c r="K363" s="865" t="str">
        <f t="shared" si="13"/>
        <v/>
      </c>
      <c r="L363" s="555" t="s">
        <v>17116</v>
      </c>
      <c r="M363" s="553" t="s">
        <v>3657</v>
      </c>
      <c r="N363" s="593" t="s">
        <v>17168</v>
      </c>
      <c r="O363" s="553" t="s">
        <v>17122</v>
      </c>
      <c r="P363" s="552" t="s">
        <v>19182</v>
      </c>
      <c r="Q363" s="867" t="str">
        <f t="shared" ca="1" si="14"/>
        <v>[上記例参照]</v>
      </c>
      <c r="R363" s="867" t="str">
        <f t="shared" ca="1" si="15"/>
        <v>[上記例参照]</v>
      </c>
      <c r="S363" s="867" t="str">
        <f>IFERROR(IF(VLOOKUP("*"&amp;TRIM($F363)&amp;"*",dump!$A:$D,4,FALSE)="","空文字",VLOOKUP("*"&amp;TRIM($F363)&amp;"*",dump!$A:$D,4,FALSE)),"NA")</f>
        <v>NA</v>
      </c>
      <c r="T363" s="867" t="str">
        <f t="shared" ca="1" si="16"/>
        <v>×</v>
      </c>
      <c r="U363" s="867"/>
      <c r="V363" s="867"/>
      <c r="W363" s="867"/>
      <c r="X363" s="867"/>
      <c r="Y363" s="867" t="str">
        <f t="shared" si="17"/>
        <v/>
      </c>
      <c r="Z363" s="867"/>
    </row>
    <row r="364" spans="2:26" outlineLevel="1">
      <c r="B364" s="9"/>
      <c r="C364" s="252"/>
      <c r="D364" s="252"/>
      <c r="E364" s="252"/>
      <c r="F364" s="137" t="s">
        <v>6137</v>
      </c>
      <c r="G364" s="238"/>
      <c r="H364" s="252"/>
      <c r="I364" s="136"/>
      <c r="J364" s="274"/>
      <c r="K364" s="865" t="str">
        <f t="shared" si="13"/>
        <v/>
      </c>
      <c r="L364" s="557" t="s">
        <v>3656</v>
      </c>
      <c r="M364" s="558" t="s">
        <v>3655</v>
      </c>
      <c r="N364" s="597"/>
      <c r="O364" s="558"/>
      <c r="P364" s="599"/>
      <c r="Q364" s="867" t="str">
        <f t="shared" ca="1" si="14"/>
        <v/>
      </c>
      <c r="R364" s="867" t="str">
        <f t="shared" ca="1" si="15"/>
        <v/>
      </c>
      <c r="S364" s="867" t="str">
        <f>IFERROR(IF(VLOOKUP("*"&amp;TRIM($F364)&amp;"*",dump!$A:$D,4,FALSE)="","空文字",VLOOKUP("*"&amp;TRIM($F364)&amp;"*",dump!$A:$D,4,FALSE)),"NA")</f>
        <v>NA</v>
      </c>
      <c r="T364" s="867" t="str">
        <f t="shared" ca="1" si="16"/>
        <v>●</v>
      </c>
      <c r="U364" s="867"/>
      <c r="V364" s="867"/>
      <c r="W364" s="867"/>
      <c r="X364" s="867"/>
      <c r="Y364" s="867" t="str">
        <f t="shared" si="17"/>
        <v/>
      </c>
      <c r="Z364" s="867"/>
    </row>
    <row r="365" spans="2:26" outlineLevel="1">
      <c r="B365" s="9"/>
      <c r="C365" s="252"/>
      <c r="D365" s="252"/>
      <c r="E365" s="252"/>
      <c r="F365" s="137" t="s">
        <v>7487</v>
      </c>
      <c r="G365" s="238"/>
      <c r="H365" s="252"/>
      <c r="I365" s="136"/>
      <c r="J365" s="274"/>
      <c r="K365" s="865" t="str">
        <f t="shared" si="13"/>
        <v/>
      </c>
      <c r="L365" s="557" t="s">
        <v>3656</v>
      </c>
      <c r="M365" s="558" t="s">
        <v>3655</v>
      </c>
      <c r="N365" s="597"/>
      <c r="O365" s="558"/>
      <c r="P365" s="599"/>
      <c r="Q365" s="867" t="str">
        <f t="shared" ca="1" si="14"/>
        <v/>
      </c>
      <c r="R365" s="867" t="str">
        <f t="shared" ca="1" si="15"/>
        <v/>
      </c>
      <c r="S365" s="867" t="str">
        <f>IFERROR(IF(VLOOKUP("*"&amp;TRIM($F365)&amp;"*",dump!$A:$D,4,FALSE)="","空文字",VLOOKUP("*"&amp;TRIM($F365)&amp;"*",dump!$A:$D,4,FALSE)),"NA")</f>
        <v>NA</v>
      </c>
      <c r="T365" s="867" t="str">
        <f t="shared" ca="1" si="16"/>
        <v>●</v>
      </c>
      <c r="U365" s="867"/>
      <c r="V365" s="867"/>
      <c r="W365" s="867"/>
      <c r="X365" s="867"/>
      <c r="Y365" s="867" t="str">
        <f t="shared" si="17"/>
        <v/>
      </c>
      <c r="Z365" s="867"/>
    </row>
    <row r="366" spans="2:26" outlineLevel="1">
      <c r="B366" s="9"/>
      <c r="C366" s="252"/>
      <c r="D366" s="252"/>
      <c r="E366" s="252"/>
      <c r="F366" s="137" t="s">
        <v>7488</v>
      </c>
      <c r="G366" s="238"/>
      <c r="H366" s="252"/>
      <c r="I366" s="136"/>
      <c r="J366" s="274"/>
      <c r="K366" s="865" t="str">
        <f t="shared" si="13"/>
        <v/>
      </c>
      <c r="L366" s="557" t="s">
        <v>3656</v>
      </c>
      <c r="M366" s="558" t="s">
        <v>3655</v>
      </c>
      <c r="N366" s="597"/>
      <c r="O366" s="558"/>
      <c r="P366" s="599"/>
      <c r="Q366" s="867" t="str">
        <f t="shared" ca="1" si="14"/>
        <v/>
      </c>
      <c r="R366" s="867" t="str">
        <f t="shared" ca="1" si="15"/>
        <v/>
      </c>
      <c r="S366" s="867" t="str">
        <f>IFERROR(IF(VLOOKUP("*"&amp;TRIM($F366)&amp;"*",dump!$A:$D,4,FALSE)="","空文字",VLOOKUP("*"&amp;TRIM($F366)&amp;"*",dump!$A:$D,4,FALSE)),"NA")</f>
        <v>NA</v>
      </c>
      <c r="T366" s="867" t="str">
        <f t="shared" ca="1" si="16"/>
        <v>●</v>
      </c>
      <c r="U366" s="867"/>
      <c r="V366" s="867"/>
      <c r="W366" s="867"/>
      <c r="X366" s="867"/>
      <c r="Y366" s="867" t="str">
        <f t="shared" si="17"/>
        <v/>
      </c>
      <c r="Z366" s="867"/>
    </row>
    <row r="367" spans="2:26" ht="43.2" outlineLevel="1">
      <c r="B367" s="9"/>
      <c r="C367" s="252"/>
      <c r="D367" s="252"/>
      <c r="E367" s="253" t="s">
        <v>7357</v>
      </c>
      <c r="F367" s="137" t="s">
        <v>7358</v>
      </c>
      <c r="G367" s="231" t="s">
        <v>606</v>
      </c>
      <c r="H367" s="253" t="s">
        <v>3657</v>
      </c>
      <c r="I367" s="272" t="s">
        <v>3654</v>
      </c>
      <c r="J367" s="273" t="s">
        <v>5684</v>
      </c>
      <c r="K367" s="865" t="str">
        <f t="shared" si="13"/>
        <v>○</v>
      </c>
      <c r="L367" s="555" t="s">
        <v>17116</v>
      </c>
      <c r="M367" s="553"/>
      <c r="N367" s="593" t="s">
        <v>17169</v>
      </c>
      <c r="O367" s="551"/>
      <c r="P367" s="601"/>
      <c r="Q367" s="867" t="str">
        <f t="shared" ca="1" si="14"/>
        <v/>
      </c>
      <c r="R367" s="867" t="str">
        <f t="shared" ca="1" si="15"/>
        <v/>
      </c>
      <c r="S367" s="867" t="str">
        <f>IFERROR(IF(VLOOKUP("*"&amp;TRIM($F367)&amp;"*",dump!$A:$D,4,FALSE)="","空文字",VLOOKUP("*"&amp;TRIM($F367)&amp;"*",dump!$A:$D,4,FALSE)),"NA")</f>
        <v>NA</v>
      </c>
      <c r="T367" s="867" t="str">
        <f t="shared" si="16"/>
        <v>■</v>
      </c>
      <c r="U367" s="867"/>
      <c r="V367" s="867"/>
      <c r="W367" s="867"/>
      <c r="X367" s="867"/>
      <c r="Y367" s="867" t="str">
        <f t="shared" si="17"/>
        <v/>
      </c>
      <c r="Z367" s="867"/>
    </row>
    <row r="368" spans="2:26" ht="21.6" outlineLevel="1">
      <c r="B368" s="9"/>
      <c r="C368" s="252"/>
      <c r="D368" s="252"/>
      <c r="E368" s="252"/>
      <c r="F368" s="137" t="s">
        <v>7359</v>
      </c>
      <c r="G368" s="238"/>
      <c r="H368" s="252"/>
      <c r="I368" s="136"/>
      <c r="J368" s="274"/>
      <c r="K368" s="865" t="str">
        <f t="shared" si="13"/>
        <v/>
      </c>
      <c r="L368" s="555" t="s">
        <v>17116</v>
      </c>
      <c r="M368" s="553" t="s">
        <v>3657</v>
      </c>
      <c r="N368" s="593" t="s">
        <v>17170</v>
      </c>
      <c r="O368" s="551" t="s">
        <v>17511</v>
      </c>
      <c r="P368" s="601" t="s">
        <v>17171</v>
      </c>
      <c r="Q368" s="867" t="str">
        <f t="shared" ca="1" si="14"/>
        <v>初期値：running(2)</v>
      </c>
      <c r="R368" s="867" t="str">
        <f t="shared" ca="1" si="15"/>
        <v>2</v>
      </c>
      <c r="S368" s="867" t="str">
        <f>IFERROR(IF(VLOOKUP("*"&amp;TRIM($F368)&amp;"*",dump!$A:$D,4,FALSE)="","空文字",VLOOKUP("*"&amp;TRIM($F368)&amp;"*",dump!$A:$D,4,FALSE)),"NA")</f>
        <v>NA</v>
      </c>
      <c r="T368" s="867" t="str">
        <f t="shared" ca="1" si="16"/>
        <v>×</v>
      </c>
      <c r="U368" s="867"/>
      <c r="V368" s="867"/>
      <c r="W368" s="867"/>
      <c r="X368" s="867"/>
      <c r="Y368" s="867" t="str">
        <f t="shared" si="17"/>
        <v/>
      </c>
      <c r="Z368" s="867"/>
    </row>
    <row r="369" spans="2:26" ht="21.6" outlineLevel="1">
      <c r="B369" s="9"/>
      <c r="C369" s="252"/>
      <c r="D369" s="252"/>
      <c r="E369" s="252"/>
      <c r="F369" s="137" t="s">
        <v>6138</v>
      </c>
      <c r="G369" s="238"/>
      <c r="H369" s="252"/>
      <c r="I369" s="136"/>
      <c r="J369" s="274"/>
      <c r="K369" s="865" t="str">
        <f t="shared" si="13"/>
        <v/>
      </c>
      <c r="L369" s="555" t="s">
        <v>17116</v>
      </c>
      <c r="M369" s="553" t="s">
        <v>3657</v>
      </c>
      <c r="N369" s="593" t="s">
        <v>18842</v>
      </c>
      <c r="O369" s="551" t="s">
        <v>17511</v>
      </c>
      <c r="P369" s="601" t="s">
        <v>17171</v>
      </c>
      <c r="Q369" s="867" t="str">
        <f t="shared" ca="1" si="14"/>
        <v>初期値：running(2)</v>
      </c>
      <c r="R369" s="867" t="str">
        <f t="shared" ca="1" si="15"/>
        <v>2</v>
      </c>
      <c r="S369" s="867" t="str">
        <f>IFERROR(IF(VLOOKUP("*"&amp;TRIM($F369)&amp;"*",dump!$A:$D,4,FALSE)="","空文字",VLOOKUP("*"&amp;TRIM($F369)&amp;"*",dump!$A:$D,4,FALSE)),"NA")</f>
        <v>NA</v>
      </c>
      <c r="T369" s="867" t="str">
        <f t="shared" ca="1" si="16"/>
        <v>×</v>
      </c>
      <c r="U369" s="867"/>
      <c r="V369" s="867"/>
      <c r="W369" s="867"/>
      <c r="X369" s="867"/>
      <c r="Y369" s="867" t="str">
        <f t="shared" si="17"/>
        <v/>
      </c>
      <c r="Z369" s="867"/>
    </row>
    <row r="370" spans="2:26" ht="21.6" outlineLevel="1">
      <c r="B370" s="9"/>
      <c r="C370" s="252"/>
      <c r="D370" s="252"/>
      <c r="E370" s="252"/>
      <c r="F370" s="137" t="s">
        <v>6139</v>
      </c>
      <c r="G370" s="238"/>
      <c r="H370" s="252"/>
      <c r="I370" s="136"/>
      <c r="J370" s="274"/>
      <c r="K370" s="865" t="str">
        <f t="shared" si="13"/>
        <v/>
      </c>
      <c r="L370" s="555" t="s">
        <v>17116</v>
      </c>
      <c r="M370" s="553" t="s">
        <v>3657</v>
      </c>
      <c r="N370" s="593" t="s">
        <v>17172</v>
      </c>
      <c r="O370" s="553" t="s">
        <v>17511</v>
      </c>
      <c r="P370" s="552" t="s">
        <v>17171</v>
      </c>
      <c r="Q370" s="867" t="str">
        <f t="shared" ca="1" si="14"/>
        <v>初期値：running(2)</v>
      </c>
      <c r="R370" s="867" t="str">
        <f t="shared" ca="1" si="15"/>
        <v>2</v>
      </c>
      <c r="S370" s="867" t="str">
        <f>IFERROR(IF(VLOOKUP("*"&amp;TRIM($F370)&amp;"*",dump!$A:$D,4,FALSE)="","空文字",VLOOKUP("*"&amp;TRIM($F370)&amp;"*",dump!$A:$D,4,FALSE)),"NA")</f>
        <v>NA</v>
      </c>
      <c r="T370" s="867" t="str">
        <f t="shared" ca="1" si="16"/>
        <v>×</v>
      </c>
      <c r="U370" s="867"/>
      <c r="V370" s="867"/>
      <c r="W370" s="867"/>
      <c r="X370" s="867"/>
      <c r="Y370" s="867" t="str">
        <f t="shared" si="17"/>
        <v/>
      </c>
      <c r="Z370" s="867"/>
    </row>
    <row r="371" spans="2:26" outlineLevel="1">
      <c r="B371" s="9"/>
      <c r="C371" s="252"/>
      <c r="D371" s="252"/>
      <c r="E371" s="252"/>
      <c r="F371" s="137" t="s">
        <v>6140</v>
      </c>
      <c r="G371" s="238"/>
      <c r="H371" s="252"/>
      <c r="I371" s="136"/>
      <c r="J371" s="274"/>
      <c r="K371" s="865" t="str">
        <f t="shared" si="13"/>
        <v/>
      </c>
      <c r="L371" s="557" t="s">
        <v>3656</v>
      </c>
      <c r="M371" s="558" t="s">
        <v>3655</v>
      </c>
      <c r="N371" s="597"/>
      <c r="O371" s="558"/>
      <c r="P371" s="599"/>
      <c r="Q371" s="867" t="str">
        <f t="shared" ca="1" si="14"/>
        <v/>
      </c>
      <c r="R371" s="867" t="str">
        <f t="shared" ca="1" si="15"/>
        <v/>
      </c>
      <c r="S371" s="867" t="str">
        <f>IFERROR(IF(VLOOKUP("*"&amp;TRIM($F371)&amp;"*",dump!$A:$D,4,FALSE)="","空文字",VLOOKUP("*"&amp;TRIM($F371)&amp;"*",dump!$A:$D,4,FALSE)),"NA")</f>
        <v>NA</v>
      </c>
      <c r="T371" s="867" t="str">
        <f t="shared" ca="1" si="16"/>
        <v>●</v>
      </c>
      <c r="U371" s="867"/>
      <c r="V371" s="867"/>
      <c r="W371" s="867"/>
      <c r="X371" s="867"/>
      <c r="Y371" s="867" t="str">
        <f t="shared" si="17"/>
        <v/>
      </c>
      <c r="Z371" s="867"/>
    </row>
    <row r="372" spans="2:26" outlineLevel="1">
      <c r="B372" s="9"/>
      <c r="C372" s="252"/>
      <c r="D372" s="252"/>
      <c r="E372" s="252"/>
      <c r="F372" s="137" t="s">
        <v>7489</v>
      </c>
      <c r="G372" s="238"/>
      <c r="H372" s="252"/>
      <c r="I372" s="136"/>
      <c r="J372" s="274"/>
      <c r="K372" s="865" t="str">
        <f t="shared" si="13"/>
        <v/>
      </c>
      <c r="L372" s="557" t="s">
        <v>3656</v>
      </c>
      <c r="M372" s="558" t="s">
        <v>3655</v>
      </c>
      <c r="N372" s="597"/>
      <c r="O372" s="558"/>
      <c r="P372" s="599"/>
      <c r="Q372" s="867" t="str">
        <f t="shared" ca="1" si="14"/>
        <v/>
      </c>
      <c r="R372" s="867" t="str">
        <f t="shared" ca="1" si="15"/>
        <v/>
      </c>
      <c r="S372" s="867" t="str">
        <f>IFERROR(IF(VLOOKUP("*"&amp;TRIM($F372)&amp;"*",dump!$A:$D,4,FALSE)="","空文字",VLOOKUP("*"&amp;TRIM($F372)&amp;"*",dump!$A:$D,4,FALSE)),"NA")</f>
        <v>NA</v>
      </c>
      <c r="T372" s="867" t="str">
        <f t="shared" ca="1" si="16"/>
        <v>●</v>
      </c>
      <c r="U372" s="867"/>
      <c r="V372" s="867"/>
      <c r="W372" s="867"/>
      <c r="X372" s="867"/>
      <c r="Y372" s="867" t="str">
        <f t="shared" si="17"/>
        <v/>
      </c>
      <c r="Z372" s="867"/>
    </row>
    <row r="373" spans="2:26" outlineLevel="1">
      <c r="B373" s="9"/>
      <c r="C373" s="252"/>
      <c r="D373" s="252"/>
      <c r="E373" s="252"/>
      <c r="F373" s="137" t="s">
        <v>7490</v>
      </c>
      <c r="G373" s="238"/>
      <c r="H373" s="252"/>
      <c r="I373" s="136"/>
      <c r="J373" s="274"/>
      <c r="K373" s="865" t="str">
        <f t="shared" si="13"/>
        <v/>
      </c>
      <c r="L373" s="557" t="s">
        <v>3656</v>
      </c>
      <c r="M373" s="558" t="s">
        <v>3655</v>
      </c>
      <c r="N373" s="597"/>
      <c r="O373" s="558"/>
      <c r="P373" s="599"/>
      <c r="Q373" s="867" t="str">
        <f t="shared" ca="1" si="14"/>
        <v/>
      </c>
      <c r="R373" s="867" t="str">
        <f t="shared" ca="1" si="15"/>
        <v/>
      </c>
      <c r="S373" s="867" t="str">
        <f>IFERROR(IF(VLOOKUP("*"&amp;TRIM($F373)&amp;"*",dump!$A:$D,4,FALSE)="","空文字",VLOOKUP("*"&amp;TRIM($F373)&amp;"*",dump!$A:$D,4,FALSE)),"NA")</f>
        <v>NA</v>
      </c>
      <c r="T373" s="867" t="str">
        <f t="shared" ca="1" si="16"/>
        <v>●</v>
      </c>
      <c r="U373" s="867"/>
      <c r="V373" s="867"/>
      <c r="W373" s="867"/>
      <c r="X373" s="867"/>
      <c r="Y373" s="867" t="str">
        <f t="shared" si="17"/>
        <v/>
      </c>
      <c r="Z373" s="867"/>
    </row>
    <row r="374" spans="2:26" ht="21.6" outlineLevel="1">
      <c r="B374" s="9"/>
      <c r="C374" s="252"/>
      <c r="D374" s="252"/>
      <c r="E374" s="253" t="s">
        <v>3653</v>
      </c>
      <c r="F374" s="137" t="s">
        <v>7360</v>
      </c>
      <c r="G374" s="231" t="s">
        <v>2572</v>
      </c>
      <c r="H374" s="253" t="s">
        <v>3657</v>
      </c>
      <c r="I374" s="272" t="s">
        <v>3654</v>
      </c>
      <c r="J374" s="273" t="s">
        <v>5684</v>
      </c>
      <c r="K374" s="865" t="str">
        <f t="shared" si="13"/>
        <v>○</v>
      </c>
      <c r="L374" s="555" t="s">
        <v>17116</v>
      </c>
      <c r="M374" s="553"/>
      <c r="N374" s="593" t="s">
        <v>17173</v>
      </c>
      <c r="O374" s="551"/>
      <c r="P374" s="552"/>
      <c r="Q374" s="867" t="str">
        <f t="shared" ca="1" si="14"/>
        <v/>
      </c>
      <c r="R374" s="867" t="str">
        <f t="shared" ca="1" si="15"/>
        <v/>
      </c>
      <c r="S374" s="867" t="str">
        <f>IFERROR(IF(VLOOKUP("*"&amp;TRIM($F374)&amp;"*",dump!$A:$D,4,FALSE)="","空文字",VLOOKUP("*"&amp;TRIM($F374)&amp;"*",dump!$A:$D,4,FALSE)),"NA")</f>
        <v>NA</v>
      </c>
      <c r="T374" s="867" t="str">
        <f t="shared" si="16"/>
        <v>■</v>
      </c>
      <c r="U374" s="867"/>
      <c r="V374" s="867"/>
      <c r="W374" s="867"/>
      <c r="X374" s="867"/>
      <c r="Y374" s="867" t="str">
        <f t="shared" si="17"/>
        <v/>
      </c>
      <c r="Z374" s="867"/>
    </row>
    <row r="375" spans="2:26" outlineLevel="1">
      <c r="B375" s="9"/>
      <c r="C375" s="252"/>
      <c r="D375" s="252"/>
      <c r="E375" s="252"/>
      <c r="F375" s="137" t="s">
        <v>7361</v>
      </c>
      <c r="G375" s="238"/>
      <c r="H375" s="252"/>
      <c r="I375" s="136"/>
      <c r="J375" s="274"/>
      <c r="K375" s="865" t="str">
        <f t="shared" si="13"/>
        <v/>
      </c>
      <c r="L375" s="555" t="s">
        <v>17116</v>
      </c>
      <c r="M375" s="553" t="s">
        <v>3657</v>
      </c>
      <c r="N375" s="593" t="s">
        <v>17174</v>
      </c>
      <c r="O375" s="551" t="s">
        <v>17117</v>
      </c>
      <c r="P375" s="552" t="s">
        <v>17685</v>
      </c>
      <c r="Q375" s="867" t="str">
        <f t="shared" ca="1" si="14"/>
        <v>初期値：0</v>
      </c>
      <c r="R375" s="867" t="str">
        <f t="shared" ca="1" si="15"/>
        <v>0</v>
      </c>
      <c r="S375" s="867" t="str">
        <f>IFERROR(IF(VLOOKUP("*"&amp;TRIM($F375)&amp;"*",dump!$A:$D,4,FALSE)="","空文字",VLOOKUP("*"&amp;TRIM($F375)&amp;"*",dump!$A:$D,4,FALSE)),"NA")</f>
        <v>NA</v>
      </c>
      <c r="T375" s="867" t="str">
        <f t="shared" ca="1" si="16"/>
        <v>×</v>
      </c>
      <c r="U375" s="867"/>
      <c r="V375" s="867"/>
      <c r="W375" s="867"/>
      <c r="X375" s="867"/>
      <c r="Y375" s="867" t="str">
        <f t="shared" si="17"/>
        <v/>
      </c>
      <c r="Z375" s="867"/>
    </row>
    <row r="376" spans="2:26" outlineLevel="1">
      <c r="B376" s="9"/>
      <c r="C376" s="252"/>
      <c r="D376" s="252"/>
      <c r="E376" s="252"/>
      <c r="F376" s="137" t="s">
        <v>6141</v>
      </c>
      <c r="G376" s="238"/>
      <c r="H376" s="252"/>
      <c r="I376" s="136"/>
      <c r="J376" s="274"/>
      <c r="K376" s="865" t="str">
        <f t="shared" si="13"/>
        <v/>
      </c>
      <c r="L376" s="555" t="s">
        <v>17116</v>
      </c>
      <c r="M376" s="553" t="s">
        <v>3657</v>
      </c>
      <c r="N376" s="593" t="s">
        <v>17175</v>
      </c>
      <c r="O376" s="551" t="s">
        <v>17117</v>
      </c>
      <c r="P376" s="552" t="s">
        <v>17685</v>
      </c>
      <c r="Q376" s="867" t="str">
        <f t="shared" ca="1" si="14"/>
        <v>初期値：0</v>
      </c>
      <c r="R376" s="867" t="str">
        <f t="shared" ca="1" si="15"/>
        <v>0</v>
      </c>
      <c r="S376" s="867" t="str">
        <f>IFERROR(IF(VLOOKUP("*"&amp;TRIM($F376)&amp;"*",dump!$A:$D,4,FALSE)="","空文字",VLOOKUP("*"&amp;TRIM($F376)&amp;"*",dump!$A:$D,4,FALSE)),"NA")</f>
        <v>NA</v>
      </c>
      <c r="T376" s="867" t="str">
        <f t="shared" ca="1" si="16"/>
        <v>×</v>
      </c>
      <c r="U376" s="867"/>
      <c r="V376" s="867"/>
      <c r="W376" s="867"/>
      <c r="X376" s="867"/>
      <c r="Y376" s="867" t="str">
        <f t="shared" si="17"/>
        <v/>
      </c>
      <c r="Z376" s="867"/>
    </row>
    <row r="377" spans="2:26" outlineLevel="1">
      <c r="B377" s="9"/>
      <c r="C377" s="252"/>
      <c r="D377" s="252"/>
      <c r="E377" s="252"/>
      <c r="F377" s="137" t="s">
        <v>6142</v>
      </c>
      <c r="G377" s="238"/>
      <c r="H377" s="252"/>
      <c r="I377" s="136"/>
      <c r="J377" s="274"/>
      <c r="K377" s="865" t="str">
        <f t="shared" si="13"/>
        <v/>
      </c>
      <c r="L377" s="555" t="s">
        <v>17116</v>
      </c>
      <c r="M377" s="553" t="s">
        <v>3657</v>
      </c>
      <c r="N377" s="593" t="s">
        <v>17176</v>
      </c>
      <c r="O377" s="553" t="s">
        <v>17117</v>
      </c>
      <c r="P377" s="552" t="s">
        <v>17685</v>
      </c>
      <c r="Q377" s="867" t="str">
        <f t="shared" ca="1" si="14"/>
        <v>初期値：0</v>
      </c>
      <c r="R377" s="867" t="str">
        <f t="shared" ca="1" si="15"/>
        <v>0</v>
      </c>
      <c r="S377" s="867" t="str">
        <f>IFERROR(IF(VLOOKUP("*"&amp;TRIM($F377)&amp;"*",dump!$A:$D,4,FALSE)="","空文字",VLOOKUP("*"&amp;TRIM($F377)&amp;"*",dump!$A:$D,4,FALSE)),"NA")</f>
        <v>NA</v>
      </c>
      <c r="T377" s="867" t="str">
        <f t="shared" ca="1" si="16"/>
        <v>×</v>
      </c>
      <c r="U377" s="867"/>
      <c r="V377" s="867"/>
      <c r="W377" s="867"/>
      <c r="X377" s="867"/>
      <c r="Y377" s="867" t="str">
        <f t="shared" si="17"/>
        <v/>
      </c>
      <c r="Z377" s="867"/>
    </row>
    <row r="378" spans="2:26" outlineLevel="1">
      <c r="B378" s="9"/>
      <c r="C378" s="252"/>
      <c r="D378" s="136"/>
      <c r="E378" s="252"/>
      <c r="F378" s="137" t="s">
        <v>6143</v>
      </c>
      <c r="G378" s="238"/>
      <c r="H378" s="252"/>
      <c r="I378" s="136"/>
      <c r="J378" s="274"/>
      <c r="K378" s="865" t="str">
        <f t="shared" si="13"/>
        <v/>
      </c>
      <c r="L378" s="557" t="s">
        <v>3656</v>
      </c>
      <c r="M378" s="558" t="s">
        <v>3655</v>
      </c>
      <c r="N378" s="597"/>
      <c r="O378" s="558"/>
      <c r="P378" s="599"/>
      <c r="Q378" s="867" t="str">
        <f t="shared" ca="1" si="14"/>
        <v/>
      </c>
      <c r="R378" s="867" t="str">
        <f t="shared" ca="1" si="15"/>
        <v/>
      </c>
      <c r="S378" s="867" t="str">
        <f>IFERROR(IF(VLOOKUP("*"&amp;TRIM($F378)&amp;"*",dump!$A:$D,4,FALSE)="","空文字",VLOOKUP("*"&amp;TRIM($F378)&amp;"*",dump!$A:$D,4,FALSE)),"NA")</f>
        <v>NA</v>
      </c>
      <c r="T378" s="867" t="str">
        <f t="shared" ca="1" si="16"/>
        <v>●</v>
      </c>
      <c r="U378" s="867"/>
      <c r="V378" s="867"/>
      <c r="W378" s="867"/>
      <c r="X378" s="867"/>
      <c r="Y378" s="867" t="str">
        <f t="shared" si="17"/>
        <v/>
      </c>
      <c r="Z378" s="867"/>
    </row>
    <row r="379" spans="2:26" outlineLevel="1">
      <c r="B379" s="9"/>
      <c r="C379" s="252"/>
      <c r="D379" s="136"/>
      <c r="E379" s="252"/>
      <c r="F379" s="137" t="s">
        <v>7491</v>
      </c>
      <c r="G379" s="238"/>
      <c r="H379" s="252"/>
      <c r="I379" s="136"/>
      <c r="J379" s="274"/>
      <c r="K379" s="865" t="str">
        <f t="shared" si="13"/>
        <v/>
      </c>
      <c r="L379" s="557" t="s">
        <v>3656</v>
      </c>
      <c r="M379" s="558" t="s">
        <v>3655</v>
      </c>
      <c r="N379" s="597"/>
      <c r="O379" s="558"/>
      <c r="P379" s="599"/>
      <c r="Q379" s="867" t="str">
        <f t="shared" ca="1" si="14"/>
        <v/>
      </c>
      <c r="R379" s="867" t="str">
        <f t="shared" ca="1" si="15"/>
        <v/>
      </c>
      <c r="S379" s="867" t="str">
        <f>IFERROR(IF(VLOOKUP("*"&amp;TRIM($F379)&amp;"*",dump!$A:$D,4,FALSE)="","空文字",VLOOKUP("*"&amp;TRIM($F379)&amp;"*",dump!$A:$D,4,FALSE)),"NA")</f>
        <v>NA</v>
      </c>
      <c r="T379" s="867" t="str">
        <f t="shared" ca="1" si="16"/>
        <v>●</v>
      </c>
      <c r="U379" s="867"/>
      <c r="V379" s="867"/>
      <c r="W379" s="867"/>
      <c r="X379" s="867"/>
      <c r="Y379" s="867" t="str">
        <f t="shared" si="17"/>
        <v/>
      </c>
      <c r="Z379" s="867"/>
    </row>
    <row r="380" spans="2:26" outlineLevel="1">
      <c r="B380" s="9"/>
      <c r="C380" s="252"/>
      <c r="D380" s="136"/>
      <c r="E380" s="252"/>
      <c r="F380" s="137" t="s">
        <v>7492</v>
      </c>
      <c r="G380" s="238"/>
      <c r="H380" s="252"/>
      <c r="I380" s="136"/>
      <c r="J380" s="274"/>
      <c r="K380" s="865" t="str">
        <f t="shared" si="13"/>
        <v/>
      </c>
      <c r="L380" s="557" t="s">
        <v>3656</v>
      </c>
      <c r="M380" s="558" t="s">
        <v>3655</v>
      </c>
      <c r="N380" s="597"/>
      <c r="O380" s="558"/>
      <c r="P380" s="599"/>
      <c r="Q380" s="867" t="str">
        <f t="shared" ca="1" si="14"/>
        <v/>
      </c>
      <c r="R380" s="867" t="str">
        <f t="shared" ca="1" si="15"/>
        <v/>
      </c>
      <c r="S380" s="867" t="str">
        <f>IFERROR(IF(VLOOKUP("*"&amp;TRIM($F380)&amp;"*",dump!$A:$D,4,FALSE)="","空文字",VLOOKUP("*"&amp;TRIM($F380)&amp;"*",dump!$A:$D,4,FALSE)),"NA")</f>
        <v>NA</v>
      </c>
      <c r="T380" s="867" t="str">
        <f t="shared" ca="1" si="16"/>
        <v>●</v>
      </c>
      <c r="U380" s="867"/>
      <c r="V380" s="867"/>
      <c r="W380" s="867"/>
      <c r="X380" s="867"/>
      <c r="Y380" s="867" t="str">
        <f t="shared" si="17"/>
        <v/>
      </c>
      <c r="Z380" s="867"/>
    </row>
    <row r="381" spans="2:26" ht="43.2" outlineLevel="1">
      <c r="B381" s="9"/>
      <c r="C381" s="252"/>
      <c r="D381" s="215" t="s">
        <v>8204</v>
      </c>
      <c r="E381" s="147"/>
      <c r="F381" s="225" t="s">
        <v>7362</v>
      </c>
      <c r="G381" s="214" t="s">
        <v>3344</v>
      </c>
      <c r="H381" s="214" t="s">
        <v>3655</v>
      </c>
      <c r="I381" s="246" t="s">
        <v>3654</v>
      </c>
      <c r="J381" s="248" t="s">
        <v>5684</v>
      </c>
      <c r="K381" s="864" t="str">
        <f t="shared" si="13"/>
        <v/>
      </c>
      <c r="L381" s="557" t="s">
        <v>3656</v>
      </c>
      <c r="M381" s="558" t="s">
        <v>3655</v>
      </c>
      <c r="N381" s="597" t="s">
        <v>17177</v>
      </c>
      <c r="O381" s="558"/>
      <c r="P381" s="599"/>
      <c r="Q381" s="867" t="str">
        <f t="shared" ca="1" si="14"/>
        <v/>
      </c>
      <c r="R381" s="867" t="str">
        <f t="shared" ca="1" si="15"/>
        <v/>
      </c>
      <c r="S381" s="867" t="str">
        <f>IFERROR(IF(VLOOKUP("*"&amp;TRIM($F381)&amp;"*",dump!$A:$D,4,FALSE)="","空文字",VLOOKUP("*"&amp;TRIM($F381)&amp;"*",dump!$A:$D,4,FALSE)),"NA")</f>
        <v>NA</v>
      </c>
      <c r="T381" s="867" t="str">
        <f t="shared" ca="1" si="16"/>
        <v>●</v>
      </c>
      <c r="U381" s="867"/>
      <c r="V381" s="867"/>
      <c r="W381" s="867"/>
      <c r="X381" s="867"/>
      <c r="Y381" s="867" t="str">
        <f t="shared" si="17"/>
        <v/>
      </c>
      <c r="Z381" s="867"/>
    </row>
    <row r="382" spans="2:26" outlineLevel="1">
      <c r="B382" s="9"/>
      <c r="C382" s="252"/>
      <c r="D382" s="308"/>
      <c r="E382" s="302" t="s">
        <v>7363</v>
      </c>
      <c r="F382" s="302" t="s">
        <v>7364</v>
      </c>
      <c r="G382" s="307" t="s">
        <v>2824</v>
      </c>
      <c r="H382" s="302" t="s">
        <v>3657</v>
      </c>
      <c r="I382" s="303" t="s">
        <v>3654</v>
      </c>
      <c r="J382" s="301" t="s">
        <v>5684</v>
      </c>
      <c r="K382" s="865" t="str">
        <f t="shared" si="13"/>
        <v/>
      </c>
      <c r="L382" s="557" t="s">
        <v>3656</v>
      </c>
      <c r="M382" s="558" t="s">
        <v>3655</v>
      </c>
      <c r="N382" s="597"/>
      <c r="O382" s="558"/>
      <c r="P382" s="599"/>
      <c r="Q382" s="867" t="str">
        <f t="shared" ca="1" si="14"/>
        <v/>
      </c>
      <c r="R382" s="867" t="str">
        <f t="shared" ca="1" si="15"/>
        <v/>
      </c>
      <c r="S382" s="867" t="str">
        <f>IFERROR(IF(VLOOKUP("*"&amp;TRIM($F382)&amp;"*",dump!$A:$D,4,FALSE)="","空文字",VLOOKUP("*"&amp;TRIM($F382)&amp;"*",dump!$A:$D,4,FALSE)),"NA")</f>
        <v>NA</v>
      </c>
      <c r="T382" s="867" t="str">
        <f t="shared" ca="1" si="16"/>
        <v>●</v>
      </c>
      <c r="U382" s="867"/>
      <c r="V382" s="867"/>
      <c r="W382" s="867"/>
      <c r="X382" s="867"/>
      <c r="Y382" s="867" t="str">
        <f t="shared" si="17"/>
        <v/>
      </c>
      <c r="Z382" s="867"/>
    </row>
    <row r="383" spans="2:26" ht="32.4" outlineLevel="1">
      <c r="B383" s="9"/>
      <c r="C383" s="252"/>
      <c r="D383" s="310"/>
      <c r="E383" s="302" t="s">
        <v>7365</v>
      </c>
      <c r="F383" s="302" t="s">
        <v>7366</v>
      </c>
      <c r="G383" s="307" t="s">
        <v>2825</v>
      </c>
      <c r="H383" s="302" t="s">
        <v>3657</v>
      </c>
      <c r="I383" s="303" t="s">
        <v>3654</v>
      </c>
      <c r="J383" s="301" t="s">
        <v>5684</v>
      </c>
      <c r="K383" s="865" t="str">
        <f t="shared" si="13"/>
        <v/>
      </c>
      <c r="L383" s="557" t="s">
        <v>3656</v>
      </c>
      <c r="M383" s="558" t="s">
        <v>3655</v>
      </c>
      <c r="N383" s="597"/>
      <c r="O383" s="558"/>
      <c r="P383" s="599"/>
      <c r="Q383" s="867" t="str">
        <f t="shared" ca="1" si="14"/>
        <v/>
      </c>
      <c r="R383" s="867" t="str">
        <f t="shared" ca="1" si="15"/>
        <v/>
      </c>
      <c r="S383" s="867" t="str">
        <f>IFERROR(IF(VLOOKUP("*"&amp;TRIM($F383)&amp;"*",dump!$A:$D,4,FALSE)="","空文字",VLOOKUP("*"&amp;TRIM($F383)&amp;"*",dump!$A:$D,4,FALSE)),"NA")</f>
        <v>NA</v>
      </c>
      <c r="T383" s="867" t="str">
        <f t="shared" ca="1" si="16"/>
        <v>●</v>
      </c>
      <c r="U383" s="867"/>
      <c r="V383" s="867"/>
      <c r="W383" s="867"/>
      <c r="X383" s="867"/>
      <c r="Y383" s="867" t="str">
        <f t="shared" si="17"/>
        <v/>
      </c>
      <c r="Z383" s="867"/>
    </row>
    <row r="384" spans="2:26" ht="64.8" outlineLevel="1">
      <c r="B384" s="9"/>
      <c r="C384" s="252"/>
      <c r="D384" s="215" t="s">
        <v>14175</v>
      </c>
      <c r="E384" s="147"/>
      <c r="F384" s="225" t="s">
        <v>7367</v>
      </c>
      <c r="G384" s="214" t="s">
        <v>3345</v>
      </c>
      <c r="H384" s="214" t="s">
        <v>3655</v>
      </c>
      <c r="I384" s="246" t="s">
        <v>3654</v>
      </c>
      <c r="J384" s="248" t="s">
        <v>5684</v>
      </c>
      <c r="K384" s="864" t="str">
        <f t="shared" si="13"/>
        <v/>
      </c>
      <c r="L384" s="557" t="s">
        <v>3656</v>
      </c>
      <c r="M384" s="558" t="s">
        <v>3655</v>
      </c>
      <c r="N384" s="597" t="s">
        <v>17177</v>
      </c>
      <c r="O384" s="558"/>
      <c r="P384" s="599"/>
      <c r="Q384" s="867" t="str">
        <f t="shared" ca="1" si="14"/>
        <v/>
      </c>
      <c r="R384" s="867" t="str">
        <f t="shared" ca="1" si="15"/>
        <v/>
      </c>
      <c r="S384" s="867" t="str">
        <f>IFERROR(IF(VLOOKUP("*"&amp;TRIM($F384)&amp;"*",dump!$A:$D,4,FALSE)="","空文字",VLOOKUP("*"&amp;TRIM($F384)&amp;"*",dump!$A:$D,4,FALSE)),"NA")</f>
        <v>NA</v>
      </c>
      <c r="T384" s="867" t="str">
        <f t="shared" ca="1" si="16"/>
        <v>●</v>
      </c>
      <c r="U384" s="867"/>
      <c r="V384" s="867"/>
      <c r="W384" s="867"/>
      <c r="X384" s="867"/>
      <c r="Y384" s="867" t="str">
        <f t="shared" si="17"/>
        <v/>
      </c>
      <c r="Z384" s="867"/>
    </row>
    <row r="385" spans="2:26" ht="43.2" outlineLevel="1">
      <c r="B385" s="9"/>
      <c r="C385" s="252"/>
      <c r="D385" s="310"/>
      <c r="E385" s="302" t="s">
        <v>7368</v>
      </c>
      <c r="F385" s="302" t="s">
        <v>7369</v>
      </c>
      <c r="G385" s="307" t="s">
        <v>2826</v>
      </c>
      <c r="H385" s="302" t="s">
        <v>3657</v>
      </c>
      <c r="I385" s="303" t="s">
        <v>3654</v>
      </c>
      <c r="J385" s="301" t="s">
        <v>5684</v>
      </c>
      <c r="K385" s="865" t="str">
        <f t="shared" si="13"/>
        <v/>
      </c>
      <c r="L385" s="557" t="s">
        <v>3656</v>
      </c>
      <c r="M385" s="558" t="s">
        <v>3655</v>
      </c>
      <c r="N385" s="597"/>
      <c r="O385" s="558"/>
      <c r="P385" s="599"/>
      <c r="Q385" s="867" t="str">
        <f t="shared" ca="1" si="14"/>
        <v/>
      </c>
      <c r="R385" s="867" t="str">
        <f t="shared" ca="1" si="15"/>
        <v/>
      </c>
      <c r="S385" s="867" t="str">
        <f>IFERROR(IF(VLOOKUP("*"&amp;TRIM($F385)&amp;"*",dump!$A:$D,4,FALSE)="","空文字",VLOOKUP("*"&amp;TRIM($F385)&amp;"*",dump!$A:$D,4,FALSE)),"NA")</f>
        <v>NA</v>
      </c>
      <c r="T385" s="867" t="str">
        <f t="shared" ca="1" si="16"/>
        <v>●</v>
      </c>
      <c r="U385" s="867"/>
      <c r="V385" s="867"/>
      <c r="W385" s="867"/>
      <c r="X385" s="867"/>
      <c r="Y385" s="867" t="str">
        <f t="shared" si="17"/>
        <v/>
      </c>
      <c r="Z385" s="867"/>
    </row>
    <row r="386" spans="2:26" ht="64.8" outlineLevel="1">
      <c r="B386" s="9"/>
      <c r="C386" s="252"/>
      <c r="D386" s="215" t="s">
        <v>7370</v>
      </c>
      <c r="E386" s="147"/>
      <c r="F386" s="225" t="s">
        <v>7371</v>
      </c>
      <c r="G386" s="214" t="s">
        <v>3346</v>
      </c>
      <c r="H386" s="214" t="s">
        <v>3655</v>
      </c>
      <c r="I386" s="246" t="s">
        <v>3654</v>
      </c>
      <c r="J386" s="248" t="s">
        <v>5684</v>
      </c>
      <c r="K386" s="864" t="str">
        <f t="shared" si="13"/>
        <v/>
      </c>
      <c r="L386" s="555" t="s">
        <v>17116</v>
      </c>
      <c r="M386" s="553"/>
      <c r="N386" s="593"/>
      <c r="O386" s="553"/>
      <c r="P386" s="552"/>
      <c r="Q386" s="867" t="str">
        <f t="shared" ca="1" si="14"/>
        <v/>
      </c>
      <c r="R386" s="867" t="str">
        <f t="shared" ca="1" si="15"/>
        <v/>
      </c>
      <c r="S386" s="867" t="str">
        <f>IFERROR(IF(VLOOKUP("*"&amp;TRIM($F386)&amp;"*",dump!$A:$D,4,FALSE)="","空文字",VLOOKUP("*"&amp;TRIM($F386)&amp;"*",dump!$A:$D,4,FALSE)),"NA")</f>
        <v>NA</v>
      </c>
      <c r="T386" s="867" t="str">
        <f t="shared" ca="1" si="16"/>
        <v>●</v>
      </c>
      <c r="U386" s="867"/>
      <c r="V386" s="867"/>
      <c r="W386" s="867"/>
      <c r="X386" s="867"/>
      <c r="Y386" s="867" t="str">
        <f t="shared" si="17"/>
        <v/>
      </c>
      <c r="Z386" s="867"/>
    </row>
    <row r="387" spans="2:26" ht="32.4" outlineLevel="1">
      <c r="B387" s="9"/>
      <c r="C387" s="252"/>
      <c r="D387" s="252"/>
      <c r="E387" s="137" t="s">
        <v>3664</v>
      </c>
      <c r="F387" s="137" t="s">
        <v>7372</v>
      </c>
      <c r="G387" s="133" t="s">
        <v>2827</v>
      </c>
      <c r="H387" s="137" t="s">
        <v>3657</v>
      </c>
      <c r="I387" s="138" t="s">
        <v>3654</v>
      </c>
      <c r="J387" s="247" t="s">
        <v>5684</v>
      </c>
      <c r="K387" s="865" t="str">
        <f t="shared" si="13"/>
        <v/>
      </c>
      <c r="L387" s="602" t="s">
        <v>17116</v>
      </c>
      <c r="M387" s="553" t="s">
        <v>3657</v>
      </c>
      <c r="N387" s="593" t="s">
        <v>17178</v>
      </c>
      <c r="O387" s="551" t="s">
        <v>17117</v>
      </c>
      <c r="P387" s="552" t="s">
        <v>17179</v>
      </c>
      <c r="Q387" s="867" t="str">
        <f t="shared" ca="1" si="14"/>
        <v>初期値：3</v>
      </c>
      <c r="R387" s="867" t="str">
        <f t="shared" ca="1" si="15"/>
        <v>3</v>
      </c>
      <c r="S387" s="867" t="str">
        <f>IFERROR(IF(VLOOKUP("*"&amp;TRIM($F387)&amp;"*",dump!$A:$D,4,FALSE)="","空文字",VLOOKUP("*"&amp;TRIM($F387)&amp;"*",dump!$A:$D,4,FALSE)),"NA")</f>
        <v>NA</v>
      </c>
      <c r="T387" s="867" t="str">
        <f t="shared" ca="1" si="16"/>
        <v>×</v>
      </c>
      <c r="U387" s="867"/>
      <c r="V387" s="867"/>
      <c r="W387" s="867"/>
      <c r="X387" s="867"/>
      <c r="Y387" s="867" t="str">
        <f t="shared" si="17"/>
        <v/>
      </c>
      <c r="Z387" s="867"/>
    </row>
    <row r="388" spans="2:26" ht="86.4" outlineLevel="1">
      <c r="B388" s="9"/>
      <c r="C388" s="252"/>
      <c r="D388" s="255"/>
      <c r="E388" s="137" t="s">
        <v>3665</v>
      </c>
      <c r="F388" s="137" t="s">
        <v>7373</v>
      </c>
      <c r="G388" s="133" t="s">
        <v>2828</v>
      </c>
      <c r="H388" s="137" t="s">
        <v>3657</v>
      </c>
      <c r="I388" s="138" t="s">
        <v>3654</v>
      </c>
      <c r="J388" s="247" t="s">
        <v>5684</v>
      </c>
      <c r="K388" s="865" t="str">
        <f t="shared" si="13"/>
        <v/>
      </c>
      <c r="L388" s="602" t="s">
        <v>17116</v>
      </c>
      <c r="M388" s="553" t="s">
        <v>3657</v>
      </c>
      <c r="N388" s="593" t="s">
        <v>19208</v>
      </c>
      <c r="O388" s="551" t="s">
        <v>17117</v>
      </c>
      <c r="P388" s="552" t="s">
        <v>17180</v>
      </c>
      <c r="Q388" s="867" t="str">
        <f t="shared" ca="1" si="14"/>
        <v>初期値：00</v>
      </c>
      <c r="R388" s="867" t="str">
        <f t="shared" ca="1" si="15"/>
        <v>00</v>
      </c>
      <c r="S388" s="867" t="str">
        <f>IFERROR(IF(VLOOKUP("*"&amp;TRIM($F388)&amp;"*",dump!$A:$D,4,FALSE)="","空文字",VLOOKUP("*"&amp;TRIM($F388)&amp;"*",dump!$A:$D,4,FALSE)),"NA")</f>
        <v>NA</v>
      </c>
      <c r="T388" s="867" t="str">
        <f t="shared" ca="1" si="16"/>
        <v>×</v>
      </c>
      <c r="U388" s="867"/>
      <c r="V388" s="867"/>
      <c r="W388" s="867"/>
      <c r="X388" s="867"/>
      <c r="Y388" s="867" t="str">
        <f t="shared" si="17"/>
        <v/>
      </c>
      <c r="Z388" s="867"/>
    </row>
    <row r="389" spans="2:26" ht="54" outlineLevel="1">
      <c r="B389" s="9"/>
      <c r="C389" s="252"/>
      <c r="D389" s="215" t="s">
        <v>7374</v>
      </c>
      <c r="E389" s="147"/>
      <c r="F389" s="225" t="s">
        <v>7375</v>
      </c>
      <c r="G389" s="214" t="s">
        <v>3347</v>
      </c>
      <c r="H389" s="214" t="s">
        <v>3655</v>
      </c>
      <c r="I389" s="246" t="s">
        <v>3654</v>
      </c>
      <c r="J389" s="248" t="s">
        <v>5684</v>
      </c>
      <c r="K389" s="864" t="str">
        <f t="shared" si="13"/>
        <v/>
      </c>
      <c r="L389" s="557" t="s">
        <v>3656</v>
      </c>
      <c r="M389" s="558" t="s">
        <v>3655</v>
      </c>
      <c r="N389" s="597" t="s">
        <v>17177</v>
      </c>
      <c r="O389" s="558"/>
      <c r="P389" s="599"/>
      <c r="Q389" s="867" t="str">
        <f t="shared" ca="1" si="14"/>
        <v/>
      </c>
      <c r="R389" s="867" t="str">
        <f t="shared" ca="1" si="15"/>
        <v/>
      </c>
      <c r="S389" s="867" t="str">
        <f>IFERROR(IF(VLOOKUP("*"&amp;TRIM($F389)&amp;"*",dump!$A:$D,4,FALSE)="","空文字",VLOOKUP("*"&amp;TRIM($F389)&amp;"*",dump!$A:$D,4,FALSE)),"NA")</f>
        <v>NA</v>
      </c>
      <c r="T389" s="867" t="str">
        <f t="shared" ca="1" si="16"/>
        <v>●</v>
      </c>
      <c r="U389" s="867"/>
      <c r="V389" s="867"/>
      <c r="W389" s="867"/>
      <c r="X389" s="867"/>
      <c r="Y389" s="867" t="str">
        <f t="shared" si="17"/>
        <v/>
      </c>
      <c r="Z389" s="867"/>
    </row>
    <row r="390" spans="2:26" ht="43.2" outlineLevel="1">
      <c r="B390" s="9"/>
      <c r="C390" s="252"/>
      <c r="D390" s="252"/>
      <c r="E390" s="137" t="s">
        <v>7376</v>
      </c>
      <c r="F390" s="137" t="s">
        <v>7377</v>
      </c>
      <c r="G390" s="133" t="s">
        <v>2972</v>
      </c>
      <c r="H390" s="137" t="s">
        <v>3657</v>
      </c>
      <c r="I390" s="138" t="s">
        <v>3654</v>
      </c>
      <c r="J390" s="247" t="s">
        <v>5684</v>
      </c>
      <c r="K390" s="865" t="str">
        <f t="shared" si="13"/>
        <v/>
      </c>
      <c r="L390" s="557" t="s">
        <v>3656</v>
      </c>
      <c r="M390" s="558" t="s">
        <v>3655</v>
      </c>
      <c r="N390" s="597"/>
      <c r="O390" s="558"/>
      <c r="P390" s="599"/>
      <c r="Q390" s="867" t="str">
        <f t="shared" ca="1" si="14"/>
        <v/>
      </c>
      <c r="R390" s="867" t="str">
        <f t="shared" ca="1" si="15"/>
        <v/>
      </c>
      <c r="S390" s="867" t="str">
        <f>IFERROR(IF(VLOOKUP("*"&amp;TRIM($F390)&amp;"*",dump!$A:$D,4,FALSE)="","空文字",VLOOKUP("*"&amp;TRIM($F390)&amp;"*",dump!$A:$D,4,FALSE)),"NA")</f>
        <v>NA</v>
      </c>
      <c r="T390" s="867" t="str">
        <f t="shared" ca="1" si="16"/>
        <v>●</v>
      </c>
      <c r="U390" s="867"/>
      <c r="V390" s="867"/>
      <c r="W390" s="867"/>
      <c r="X390" s="867"/>
      <c r="Y390" s="867" t="str">
        <f t="shared" si="17"/>
        <v/>
      </c>
      <c r="Z390" s="867"/>
    </row>
    <row r="391" spans="2:26" ht="21.6" outlineLevel="1">
      <c r="B391" s="9"/>
      <c r="C391" s="252"/>
      <c r="D391" s="252"/>
      <c r="E391" s="137" t="s">
        <v>7378</v>
      </c>
      <c r="F391" s="137" t="s">
        <v>7379</v>
      </c>
      <c r="G391" s="133" t="s">
        <v>2973</v>
      </c>
      <c r="H391" s="137" t="s">
        <v>3657</v>
      </c>
      <c r="I391" s="138" t="s">
        <v>3654</v>
      </c>
      <c r="J391" s="247" t="s">
        <v>5684</v>
      </c>
      <c r="K391" s="865" t="str">
        <f t="shared" si="13"/>
        <v/>
      </c>
      <c r="L391" s="557" t="s">
        <v>3656</v>
      </c>
      <c r="M391" s="558" t="s">
        <v>3655</v>
      </c>
      <c r="N391" s="597"/>
      <c r="O391" s="558"/>
      <c r="P391" s="599"/>
      <c r="Q391" s="867" t="str">
        <f t="shared" ca="1" si="14"/>
        <v/>
      </c>
      <c r="R391" s="867" t="str">
        <f t="shared" ca="1" si="15"/>
        <v/>
      </c>
      <c r="S391" s="867" t="str">
        <f>IFERROR(IF(VLOOKUP("*"&amp;TRIM($F391)&amp;"*",dump!$A:$D,4,FALSE)="","空文字",VLOOKUP("*"&amp;TRIM($F391)&amp;"*",dump!$A:$D,4,FALSE)),"NA")</f>
        <v>NA</v>
      </c>
      <c r="T391" s="867" t="str">
        <f t="shared" ca="1" si="16"/>
        <v>●</v>
      </c>
      <c r="U391" s="867"/>
      <c r="V391" s="867"/>
      <c r="W391" s="867"/>
      <c r="X391" s="867"/>
      <c r="Y391" s="867" t="str">
        <f t="shared" si="17"/>
        <v/>
      </c>
      <c r="Z391" s="867"/>
    </row>
    <row r="392" spans="2:26" ht="21.6" outlineLevel="1">
      <c r="B392" s="9"/>
      <c r="C392" s="252"/>
      <c r="D392" s="252"/>
      <c r="E392" s="137" t="s">
        <v>7380</v>
      </c>
      <c r="F392" s="137" t="s">
        <v>7381</v>
      </c>
      <c r="G392" s="133" t="s">
        <v>2974</v>
      </c>
      <c r="H392" s="137" t="s">
        <v>3657</v>
      </c>
      <c r="I392" s="138" t="s">
        <v>3654</v>
      </c>
      <c r="J392" s="247" t="s">
        <v>5684</v>
      </c>
      <c r="K392" s="865" t="str">
        <f t="shared" si="13"/>
        <v/>
      </c>
      <c r="L392" s="557" t="s">
        <v>3656</v>
      </c>
      <c r="M392" s="558" t="s">
        <v>3655</v>
      </c>
      <c r="N392" s="597"/>
      <c r="O392" s="558"/>
      <c r="P392" s="599"/>
      <c r="Q392" s="867" t="str">
        <f t="shared" ca="1" si="14"/>
        <v/>
      </c>
      <c r="R392" s="867" t="str">
        <f t="shared" ca="1" si="15"/>
        <v/>
      </c>
      <c r="S392" s="867" t="str">
        <f>IFERROR(IF(VLOOKUP("*"&amp;TRIM($F392)&amp;"*",dump!$A:$D,4,FALSE)="","空文字",VLOOKUP("*"&amp;TRIM($F392)&amp;"*",dump!$A:$D,4,FALSE)),"NA")</f>
        <v>NA</v>
      </c>
      <c r="T392" s="867" t="str">
        <f t="shared" ca="1" si="16"/>
        <v>●</v>
      </c>
      <c r="U392" s="867"/>
      <c r="V392" s="867"/>
      <c r="W392" s="867"/>
      <c r="X392" s="867"/>
      <c r="Y392" s="867" t="str">
        <f t="shared" si="17"/>
        <v/>
      </c>
      <c r="Z392" s="867"/>
    </row>
    <row r="393" spans="2:26" ht="21.6" outlineLevel="1">
      <c r="B393" s="9"/>
      <c r="C393" s="252"/>
      <c r="D393" s="255"/>
      <c r="E393" s="137" t="s">
        <v>7382</v>
      </c>
      <c r="F393" s="137" t="s">
        <v>7383</v>
      </c>
      <c r="G393" s="133" t="s">
        <v>2975</v>
      </c>
      <c r="H393" s="137" t="s">
        <v>3657</v>
      </c>
      <c r="I393" s="138" t="s">
        <v>3654</v>
      </c>
      <c r="J393" s="247" t="s">
        <v>5684</v>
      </c>
      <c r="K393" s="865" t="str">
        <f t="shared" si="13"/>
        <v/>
      </c>
      <c r="L393" s="557" t="s">
        <v>3656</v>
      </c>
      <c r="M393" s="558" t="s">
        <v>3655</v>
      </c>
      <c r="N393" s="597"/>
      <c r="O393" s="558"/>
      <c r="P393" s="599"/>
      <c r="Q393" s="867" t="str">
        <f t="shared" ca="1" si="14"/>
        <v/>
      </c>
      <c r="R393" s="867" t="str">
        <f t="shared" ca="1" si="15"/>
        <v/>
      </c>
      <c r="S393" s="867" t="str">
        <f>IFERROR(IF(VLOOKUP("*"&amp;TRIM($F393)&amp;"*",dump!$A:$D,4,FALSE)="","空文字",VLOOKUP("*"&amp;TRIM($F393)&amp;"*",dump!$A:$D,4,FALSE)),"NA")</f>
        <v>NA</v>
      </c>
      <c r="T393" s="867" t="str">
        <f t="shared" ca="1" si="16"/>
        <v>●</v>
      </c>
      <c r="U393" s="867"/>
      <c r="V393" s="867"/>
      <c r="W393" s="867"/>
      <c r="X393" s="867"/>
      <c r="Y393" s="867" t="str">
        <f t="shared" si="17"/>
        <v/>
      </c>
      <c r="Z393" s="867"/>
    </row>
    <row r="394" spans="2:26" ht="64.8" outlineLevel="1">
      <c r="B394" s="9"/>
      <c r="C394" s="252"/>
      <c r="D394" s="215" t="s">
        <v>7384</v>
      </c>
      <c r="E394" s="147"/>
      <c r="F394" s="225" t="s">
        <v>7385</v>
      </c>
      <c r="G394" s="214" t="s">
        <v>2976</v>
      </c>
      <c r="H394" s="214" t="s">
        <v>3655</v>
      </c>
      <c r="I394" s="246" t="s">
        <v>3654</v>
      </c>
      <c r="J394" s="248" t="s">
        <v>5684</v>
      </c>
      <c r="K394" s="864" t="str">
        <f t="shared" si="13"/>
        <v/>
      </c>
      <c r="L394" s="557" t="s">
        <v>3656</v>
      </c>
      <c r="M394" s="558" t="s">
        <v>3655</v>
      </c>
      <c r="N394" s="597" t="s">
        <v>17177</v>
      </c>
      <c r="O394" s="558"/>
      <c r="P394" s="599"/>
      <c r="Q394" s="867" t="str">
        <f t="shared" ca="1" si="14"/>
        <v/>
      </c>
      <c r="R394" s="867" t="str">
        <f t="shared" ca="1" si="15"/>
        <v/>
      </c>
      <c r="S394" s="867" t="str">
        <f>IFERROR(IF(VLOOKUP("*"&amp;TRIM($F394)&amp;"*",dump!$A:$D,4,FALSE)="","空文字",VLOOKUP("*"&amp;TRIM($F394)&amp;"*",dump!$A:$D,4,FALSE)),"NA")</f>
        <v>NA</v>
      </c>
      <c r="T394" s="867" t="str">
        <f t="shared" ca="1" si="16"/>
        <v>●</v>
      </c>
      <c r="U394" s="867"/>
      <c r="V394" s="867"/>
      <c r="W394" s="867"/>
      <c r="X394" s="867"/>
      <c r="Y394" s="867" t="str">
        <f t="shared" si="17"/>
        <v/>
      </c>
      <c r="Z394" s="867"/>
    </row>
    <row r="395" spans="2:26" ht="32.4" outlineLevel="1">
      <c r="B395" s="9"/>
      <c r="C395" s="252"/>
      <c r="D395" s="252"/>
      <c r="E395" s="137" t="s">
        <v>7386</v>
      </c>
      <c r="F395" s="137" t="s">
        <v>7387</v>
      </c>
      <c r="G395" s="133" t="s">
        <v>2977</v>
      </c>
      <c r="H395" s="137" t="s">
        <v>3657</v>
      </c>
      <c r="I395" s="138" t="s">
        <v>3654</v>
      </c>
      <c r="J395" s="247" t="s">
        <v>5684</v>
      </c>
      <c r="K395" s="865" t="str">
        <f t="shared" si="13"/>
        <v/>
      </c>
      <c r="L395" s="557" t="s">
        <v>3656</v>
      </c>
      <c r="M395" s="558" t="s">
        <v>3655</v>
      </c>
      <c r="N395" s="597"/>
      <c r="O395" s="558"/>
      <c r="P395" s="599"/>
      <c r="Q395" s="867" t="str">
        <f t="shared" ca="1" si="14"/>
        <v/>
      </c>
      <c r="R395" s="867" t="str">
        <f t="shared" ca="1" si="15"/>
        <v/>
      </c>
      <c r="S395" s="867" t="str">
        <f>IFERROR(IF(VLOOKUP("*"&amp;TRIM($F395)&amp;"*",dump!$A:$D,4,FALSE)="","空文字",VLOOKUP("*"&amp;TRIM($F395)&amp;"*",dump!$A:$D,4,FALSE)),"NA")</f>
        <v>NA</v>
      </c>
      <c r="T395" s="867" t="str">
        <f t="shared" ca="1" si="16"/>
        <v>●</v>
      </c>
      <c r="U395" s="867"/>
      <c r="V395" s="867"/>
      <c r="W395" s="867"/>
      <c r="X395" s="867"/>
      <c r="Y395" s="867" t="str">
        <f t="shared" si="17"/>
        <v/>
      </c>
      <c r="Z395" s="867"/>
    </row>
    <row r="396" spans="2:26" ht="21.6" outlineLevel="1">
      <c r="B396" s="9"/>
      <c r="C396" s="252"/>
      <c r="D396" s="252"/>
      <c r="E396" s="137" t="s">
        <v>7388</v>
      </c>
      <c r="F396" s="137" t="s">
        <v>7389</v>
      </c>
      <c r="G396" s="133" t="s">
        <v>2978</v>
      </c>
      <c r="H396" s="137" t="s">
        <v>3657</v>
      </c>
      <c r="I396" s="138" t="s">
        <v>3654</v>
      </c>
      <c r="J396" s="247" t="s">
        <v>5684</v>
      </c>
      <c r="K396" s="865" t="str">
        <f t="shared" si="13"/>
        <v/>
      </c>
      <c r="L396" s="557" t="s">
        <v>3656</v>
      </c>
      <c r="M396" s="558" t="s">
        <v>3655</v>
      </c>
      <c r="N396" s="597"/>
      <c r="O396" s="558"/>
      <c r="P396" s="599"/>
      <c r="Q396" s="867" t="str">
        <f t="shared" ca="1" si="14"/>
        <v/>
      </c>
      <c r="R396" s="867" t="str">
        <f t="shared" ca="1" si="15"/>
        <v/>
      </c>
      <c r="S396" s="867" t="str">
        <f>IFERROR(IF(VLOOKUP("*"&amp;TRIM($F396)&amp;"*",dump!$A:$D,4,FALSE)="","空文字",VLOOKUP("*"&amp;TRIM($F396)&amp;"*",dump!$A:$D,4,FALSE)),"NA")</f>
        <v>NA</v>
      </c>
      <c r="T396" s="867" t="str">
        <f t="shared" ca="1" si="16"/>
        <v>●</v>
      </c>
      <c r="U396" s="867"/>
      <c r="V396" s="867"/>
      <c r="W396" s="867"/>
      <c r="X396" s="867"/>
      <c r="Y396" s="867" t="str">
        <f t="shared" si="17"/>
        <v/>
      </c>
      <c r="Z396" s="867"/>
    </row>
    <row r="397" spans="2:26" ht="21.6" outlineLevel="1">
      <c r="B397" s="9"/>
      <c r="C397" s="252"/>
      <c r="D397" s="252"/>
      <c r="E397" s="137" t="s">
        <v>7390</v>
      </c>
      <c r="F397" s="137" t="s">
        <v>7391</v>
      </c>
      <c r="G397" s="133" t="s">
        <v>2979</v>
      </c>
      <c r="H397" s="137" t="s">
        <v>3657</v>
      </c>
      <c r="I397" s="138" t="s">
        <v>3654</v>
      </c>
      <c r="J397" s="247" t="s">
        <v>5684</v>
      </c>
      <c r="K397" s="865" t="str">
        <f t="shared" ref="K397:K460" si="18">IF(AND(M397="", O397="", N397&lt;&gt;""), "○", "")</f>
        <v/>
      </c>
      <c r="L397" s="557" t="s">
        <v>3656</v>
      </c>
      <c r="M397" s="558" t="s">
        <v>3655</v>
      </c>
      <c r="N397" s="597"/>
      <c r="O397" s="558"/>
      <c r="P397" s="599"/>
      <c r="Q397" s="867" t="str">
        <f t="shared" ref="Q397:Q460" ca="1" si="19">IF(P397="","",IF(P397="←",IF(OFFSET($J397,0,MATCH(MID(M397,1,FIND("の",M397,1)-1), $L$11:$BA$11,0)+4,1,1)="","",OFFSET($L397,0,MATCH(MID(M397,1,FIND("の",M397,1)-1), $L$11:$BA$11,0)+4,1,1)),P397))</f>
        <v/>
      </c>
      <c r="R397" s="867" t="str">
        <f t="shared" ref="R397:R460" ca="1" si="20">IF(COUNTIF(Q397,"*(*"),MID(Q397,FIND("(",Q397,1)+1,FIND(")",Q397,1)-FIND("(",Q397,1)-1),IF(COUNTIF(Q397,"*""*"),MID(Q397,FIND("""",Q397,1)+1,LEN(Q397)-2),IF(COUNTIF(Q397,"*：*"),RIGHT(Q397,LEN(Q397)-(FIND("：",Q397))),Q397)))</f>
        <v/>
      </c>
      <c r="S397" s="867" t="str">
        <f>IFERROR(IF(VLOOKUP("*"&amp;TRIM($F397)&amp;"*",dump!$A:$D,4,FALSE)="","空文字",VLOOKUP("*"&amp;TRIM($F397)&amp;"*",dump!$A:$D,4,FALSE)),"NA")</f>
        <v>NA</v>
      </c>
      <c r="T397" s="867" t="str">
        <f t="shared" ref="T397:T460" ca="1" si="21">IF($K397&lt;&gt;"",IF($E397&lt;&gt;"","■",""),IF(AND(R397="",S397="NA"),"●", IF(EXACT(R397,S397),"●","×")))</f>
        <v>●</v>
      </c>
      <c r="U397" s="867"/>
      <c r="V397" s="867"/>
      <c r="W397" s="867"/>
      <c r="X397" s="867"/>
      <c r="Y397" s="867" t="str">
        <f t="shared" ref="Y397:Y460" si="22">IF(U397="●","●","")</f>
        <v/>
      </c>
      <c r="Z397" s="867"/>
    </row>
    <row r="398" spans="2:26" ht="21.6" outlineLevel="1">
      <c r="B398" s="9"/>
      <c r="C398" s="252"/>
      <c r="D398" s="252"/>
      <c r="E398" s="137" t="s">
        <v>7392</v>
      </c>
      <c r="F398" s="137" t="s">
        <v>7393</v>
      </c>
      <c r="G398" s="133" t="s">
        <v>2980</v>
      </c>
      <c r="H398" s="137" t="s">
        <v>3657</v>
      </c>
      <c r="I398" s="138" t="s">
        <v>3654</v>
      </c>
      <c r="J398" s="247" t="s">
        <v>5684</v>
      </c>
      <c r="K398" s="865" t="str">
        <f t="shared" si="18"/>
        <v/>
      </c>
      <c r="L398" s="557" t="s">
        <v>3656</v>
      </c>
      <c r="M398" s="558" t="s">
        <v>3655</v>
      </c>
      <c r="N398" s="597"/>
      <c r="O398" s="558"/>
      <c r="P398" s="599"/>
      <c r="Q398" s="867" t="str">
        <f t="shared" ca="1" si="19"/>
        <v/>
      </c>
      <c r="R398" s="867" t="str">
        <f t="shared" ca="1" si="20"/>
        <v/>
      </c>
      <c r="S398" s="867" t="str">
        <f>IFERROR(IF(VLOOKUP("*"&amp;TRIM($F398)&amp;"*",dump!$A:$D,4,FALSE)="","空文字",VLOOKUP("*"&amp;TRIM($F398)&amp;"*",dump!$A:$D,4,FALSE)),"NA")</f>
        <v>NA</v>
      </c>
      <c r="T398" s="867" t="str">
        <f t="shared" ca="1" si="21"/>
        <v>●</v>
      </c>
      <c r="U398" s="867"/>
      <c r="V398" s="867"/>
      <c r="W398" s="867"/>
      <c r="X398" s="867"/>
      <c r="Y398" s="867" t="str">
        <f t="shared" si="22"/>
        <v/>
      </c>
      <c r="Z398" s="867"/>
    </row>
    <row r="399" spans="2:26" ht="43.2" outlineLevel="1">
      <c r="B399" s="9"/>
      <c r="C399" s="252"/>
      <c r="D399" s="255"/>
      <c r="E399" s="137" t="s">
        <v>7394</v>
      </c>
      <c r="F399" s="137" t="s">
        <v>7395</v>
      </c>
      <c r="G399" s="133" t="s">
        <v>2981</v>
      </c>
      <c r="H399" s="137" t="s">
        <v>3657</v>
      </c>
      <c r="I399" s="138" t="s">
        <v>3654</v>
      </c>
      <c r="J399" s="247" t="s">
        <v>5684</v>
      </c>
      <c r="K399" s="865" t="str">
        <f t="shared" si="18"/>
        <v/>
      </c>
      <c r="L399" s="557" t="s">
        <v>3656</v>
      </c>
      <c r="M399" s="558" t="s">
        <v>3655</v>
      </c>
      <c r="N399" s="597"/>
      <c r="O399" s="558"/>
      <c r="P399" s="599"/>
      <c r="Q399" s="867" t="str">
        <f t="shared" ca="1" si="19"/>
        <v/>
      </c>
      <c r="R399" s="867" t="str">
        <f t="shared" ca="1" si="20"/>
        <v/>
      </c>
      <c r="S399" s="867" t="str">
        <f>IFERROR(IF(VLOOKUP("*"&amp;TRIM($F399)&amp;"*",dump!$A:$D,4,FALSE)="","空文字",VLOOKUP("*"&amp;TRIM($F399)&amp;"*",dump!$A:$D,4,FALSE)),"NA")</f>
        <v>NA</v>
      </c>
      <c r="T399" s="867" t="str">
        <f t="shared" ca="1" si="21"/>
        <v>●</v>
      </c>
      <c r="U399" s="867"/>
      <c r="V399" s="867"/>
      <c r="W399" s="867"/>
      <c r="X399" s="867"/>
      <c r="Y399" s="867" t="str">
        <f t="shared" si="22"/>
        <v/>
      </c>
      <c r="Z399" s="867"/>
    </row>
    <row r="400" spans="2:26" ht="54" outlineLevel="1">
      <c r="B400" s="9"/>
      <c r="C400" s="252"/>
      <c r="D400" s="215" t="s">
        <v>7396</v>
      </c>
      <c r="E400" s="147"/>
      <c r="F400" s="225" t="s">
        <v>7397</v>
      </c>
      <c r="G400" s="214" t="s">
        <v>2982</v>
      </c>
      <c r="H400" s="214" t="s">
        <v>3655</v>
      </c>
      <c r="I400" s="246" t="s">
        <v>3654</v>
      </c>
      <c r="J400" s="248" t="s">
        <v>5684</v>
      </c>
      <c r="K400" s="864" t="str">
        <f t="shared" si="18"/>
        <v/>
      </c>
      <c r="L400" s="557" t="s">
        <v>3656</v>
      </c>
      <c r="M400" s="558" t="s">
        <v>3655</v>
      </c>
      <c r="N400" s="597" t="s">
        <v>17177</v>
      </c>
      <c r="O400" s="558"/>
      <c r="P400" s="599"/>
      <c r="Q400" s="867" t="str">
        <f t="shared" ca="1" si="19"/>
        <v/>
      </c>
      <c r="R400" s="867" t="str">
        <f t="shared" ca="1" si="20"/>
        <v/>
      </c>
      <c r="S400" s="867" t="str">
        <f>IFERROR(IF(VLOOKUP("*"&amp;TRIM($F400)&amp;"*",dump!$A:$D,4,FALSE)="","空文字",VLOOKUP("*"&amp;TRIM($F400)&amp;"*",dump!$A:$D,4,FALSE)),"NA")</f>
        <v>NA</v>
      </c>
      <c r="T400" s="867" t="str">
        <f t="shared" ca="1" si="21"/>
        <v>●</v>
      </c>
      <c r="U400" s="867"/>
      <c r="V400" s="867"/>
      <c r="W400" s="867"/>
      <c r="X400" s="867"/>
      <c r="Y400" s="867" t="str">
        <f t="shared" si="22"/>
        <v/>
      </c>
      <c r="Z400" s="867"/>
    </row>
    <row r="401" spans="1:26" ht="32.4" outlineLevel="1">
      <c r="B401" s="9"/>
      <c r="C401" s="252"/>
      <c r="D401" s="252"/>
      <c r="E401" s="137" t="s">
        <v>7398</v>
      </c>
      <c r="F401" s="137" t="s">
        <v>7399</v>
      </c>
      <c r="G401" s="133" t="s">
        <v>2983</v>
      </c>
      <c r="H401" s="137" t="s">
        <v>3657</v>
      </c>
      <c r="I401" s="138" t="s">
        <v>3654</v>
      </c>
      <c r="J401" s="247" t="s">
        <v>5684</v>
      </c>
      <c r="K401" s="865" t="str">
        <f t="shared" si="18"/>
        <v/>
      </c>
      <c r="L401" s="557" t="s">
        <v>3656</v>
      </c>
      <c r="M401" s="558" t="s">
        <v>3655</v>
      </c>
      <c r="N401" s="597"/>
      <c r="O401" s="558"/>
      <c r="P401" s="599"/>
      <c r="Q401" s="867" t="str">
        <f t="shared" ca="1" si="19"/>
        <v/>
      </c>
      <c r="R401" s="867" t="str">
        <f t="shared" ca="1" si="20"/>
        <v/>
      </c>
      <c r="S401" s="867" t="str">
        <f>IFERROR(IF(VLOOKUP("*"&amp;TRIM($F401)&amp;"*",dump!$A:$D,4,FALSE)="","空文字",VLOOKUP("*"&amp;TRIM($F401)&amp;"*",dump!$A:$D,4,FALSE)),"NA")</f>
        <v>NA</v>
      </c>
      <c r="T401" s="867" t="str">
        <f t="shared" ca="1" si="21"/>
        <v>●</v>
      </c>
      <c r="U401" s="867"/>
      <c r="V401" s="867"/>
      <c r="W401" s="867"/>
      <c r="X401" s="867"/>
      <c r="Y401" s="867" t="str">
        <f t="shared" si="22"/>
        <v/>
      </c>
      <c r="Z401" s="867"/>
    </row>
    <row r="402" spans="1:26" ht="32.4" outlineLevel="1">
      <c r="B402" s="9"/>
      <c r="C402" s="252"/>
      <c r="D402" s="252"/>
      <c r="E402" s="137" t="s">
        <v>7400</v>
      </c>
      <c r="F402" s="137" t="s">
        <v>7401</v>
      </c>
      <c r="G402" s="133" t="s">
        <v>7402</v>
      </c>
      <c r="H402" s="137" t="s">
        <v>3657</v>
      </c>
      <c r="I402" s="138" t="s">
        <v>3654</v>
      </c>
      <c r="J402" s="247" t="s">
        <v>5684</v>
      </c>
      <c r="K402" s="865" t="str">
        <f t="shared" si="18"/>
        <v/>
      </c>
      <c r="L402" s="557" t="s">
        <v>3656</v>
      </c>
      <c r="M402" s="558" t="s">
        <v>3655</v>
      </c>
      <c r="N402" s="597"/>
      <c r="O402" s="558"/>
      <c r="P402" s="599"/>
      <c r="Q402" s="867" t="str">
        <f t="shared" ca="1" si="19"/>
        <v/>
      </c>
      <c r="R402" s="867" t="str">
        <f t="shared" ca="1" si="20"/>
        <v/>
      </c>
      <c r="S402" s="867" t="str">
        <f>IFERROR(IF(VLOOKUP("*"&amp;TRIM($F402)&amp;"*",dump!$A:$D,4,FALSE)="","空文字",VLOOKUP("*"&amp;TRIM($F402)&amp;"*",dump!$A:$D,4,FALSE)),"NA")</f>
        <v>NA</v>
      </c>
      <c r="T402" s="867" t="str">
        <f t="shared" ca="1" si="21"/>
        <v>●</v>
      </c>
      <c r="U402" s="867"/>
      <c r="V402" s="867"/>
      <c r="W402" s="867"/>
      <c r="X402" s="867"/>
      <c r="Y402" s="867" t="str">
        <f t="shared" si="22"/>
        <v/>
      </c>
      <c r="Z402" s="867"/>
    </row>
    <row r="403" spans="1:26" ht="43.2" outlineLevel="1">
      <c r="B403" s="9"/>
      <c r="C403" s="252"/>
      <c r="D403" s="252"/>
      <c r="E403" s="137" t="s">
        <v>7403</v>
      </c>
      <c r="F403" s="137" t="s">
        <v>7404</v>
      </c>
      <c r="G403" s="133" t="s">
        <v>2984</v>
      </c>
      <c r="H403" s="137" t="s">
        <v>3657</v>
      </c>
      <c r="I403" s="138" t="s">
        <v>3654</v>
      </c>
      <c r="J403" s="247" t="s">
        <v>5684</v>
      </c>
      <c r="K403" s="865" t="str">
        <f t="shared" si="18"/>
        <v/>
      </c>
      <c r="L403" s="557" t="s">
        <v>3656</v>
      </c>
      <c r="M403" s="558" t="s">
        <v>3655</v>
      </c>
      <c r="N403" s="597"/>
      <c r="O403" s="558"/>
      <c r="P403" s="599"/>
      <c r="Q403" s="867" t="str">
        <f t="shared" ca="1" si="19"/>
        <v/>
      </c>
      <c r="R403" s="867" t="str">
        <f t="shared" ca="1" si="20"/>
        <v/>
      </c>
      <c r="S403" s="867" t="str">
        <f>IFERROR(IF(VLOOKUP("*"&amp;TRIM($F403)&amp;"*",dump!$A:$D,4,FALSE)="","空文字",VLOOKUP("*"&amp;TRIM($F403)&amp;"*",dump!$A:$D,4,FALSE)),"NA")</f>
        <v>NA</v>
      </c>
      <c r="T403" s="867" t="str">
        <f t="shared" ca="1" si="21"/>
        <v>●</v>
      </c>
      <c r="U403" s="867"/>
      <c r="V403" s="867"/>
      <c r="W403" s="867"/>
      <c r="X403" s="867"/>
      <c r="Y403" s="867" t="str">
        <f t="shared" si="22"/>
        <v/>
      </c>
      <c r="Z403" s="867"/>
    </row>
    <row r="404" spans="1:26" ht="21.6" outlineLevel="1">
      <c r="B404" s="9"/>
      <c r="C404" s="252"/>
      <c r="D404" s="252"/>
      <c r="E404" s="137" t="s">
        <v>7405</v>
      </c>
      <c r="F404" s="137" t="s">
        <v>7406</v>
      </c>
      <c r="G404" s="133" t="s">
        <v>7407</v>
      </c>
      <c r="H404" s="137" t="s">
        <v>3657</v>
      </c>
      <c r="I404" s="138" t="s">
        <v>3654</v>
      </c>
      <c r="J404" s="247" t="s">
        <v>5684</v>
      </c>
      <c r="K404" s="865" t="str">
        <f t="shared" si="18"/>
        <v/>
      </c>
      <c r="L404" s="557" t="s">
        <v>3656</v>
      </c>
      <c r="M404" s="558" t="s">
        <v>3655</v>
      </c>
      <c r="N404" s="597"/>
      <c r="O404" s="558"/>
      <c r="P404" s="599"/>
      <c r="Q404" s="867" t="str">
        <f t="shared" ca="1" si="19"/>
        <v/>
      </c>
      <c r="R404" s="867" t="str">
        <f t="shared" ca="1" si="20"/>
        <v/>
      </c>
      <c r="S404" s="867" t="str">
        <f>IFERROR(IF(VLOOKUP("*"&amp;TRIM($F404)&amp;"*",dump!$A:$D,4,FALSE)="","空文字",VLOOKUP("*"&amp;TRIM($F404)&amp;"*",dump!$A:$D,4,FALSE)),"NA")</f>
        <v>NA</v>
      </c>
      <c r="T404" s="867" t="str">
        <f t="shared" ca="1" si="21"/>
        <v>●</v>
      </c>
      <c r="U404" s="867"/>
      <c r="V404" s="867"/>
      <c r="W404" s="867"/>
      <c r="X404" s="867"/>
      <c r="Y404" s="867" t="str">
        <f t="shared" si="22"/>
        <v/>
      </c>
      <c r="Z404" s="867"/>
    </row>
    <row r="405" spans="1:26" ht="43.2" outlineLevel="1">
      <c r="B405" s="9"/>
      <c r="C405" s="252"/>
      <c r="D405" s="252"/>
      <c r="E405" s="137" t="s">
        <v>7408</v>
      </c>
      <c r="F405" s="137" t="s">
        <v>7409</v>
      </c>
      <c r="G405" s="133" t="s">
        <v>2985</v>
      </c>
      <c r="H405" s="137" t="s">
        <v>3657</v>
      </c>
      <c r="I405" s="138" t="s">
        <v>3654</v>
      </c>
      <c r="J405" s="247" t="s">
        <v>5684</v>
      </c>
      <c r="K405" s="865" t="str">
        <f t="shared" si="18"/>
        <v/>
      </c>
      <c r="L405" s="557" t="s">
        <v>3656</v>
      </c>
      <c r="M405" s="558" t="s">
        <v>3655</v>
      </c>
      <c r="N405" s="597"/>
      <c r="O405" s="558"/>
      <c r="P405" s="599"/>
      <c r="Q405" s="867" t="str">
        <f t="shared" ca="1" si="19"/>
        <v/>
      </c>
      <c r="R405" s="867" t="str">
        <f t="shared" ca="1" si="20"/>
        <v/>
      </c>
      <c r="S405" s="867" t="str">
        <f>IFERROR(IF(VLOOKUP("*"&amp;TRIM($F405)&amp;"*",dump!$A:$D,4,FALSE)="","空文字",VLOOKUP("*"&amp;TRIM($F405)&amp;"*",dump!$A:$D,4,FALSE)),"NA")</f>
        <v>NA</v>
      </c>
      <c r="T405" s="867" t="str">
        <f t="shared" ca="1" si="21"/>
        <v>●</v>
      </c>
      <c r="U405" s="867"/>
      <c r="V405" s="867"/>
      <c r="W405" s="867"/>
      <c r="X405" s="867"/>
      <c r="Y405" s="867" t="str">
        <f t="shared" si="22"/>
        <v/>
      </c>
      <c r="Z405" s="867"/>
    </row>
    <row r="406" spans="1:26" ht="32.4" outlineLevel="1">
      <c r="B406" s="9"/>
      <c r="C406" s="252"/>
      <c r="D406" s="252"/>
      <c r="E406" s="137" t="s">
        <v>7410</v>
      </c>
      <c r="F406" s="137" t="s">
        <v>7411</v>
      </c>
      <c r="G406" s="133" t="s">
        <v>2986</v>
      </c>
      <c r="H406" s="137" t="s">
        <v>3657</v>
      </c>
      <c r="I406" s="138" t="s">
        <v>3654</v>
      </c>
      <c r="J406" s="247" t="s">
        <v>5684</v>
      </c>
      <c r="K406" s="865" t="str">
        <f t="shared" si="18"/>
        <v/>
      </c>
      <c r="L406" s="557" t="s">
        <v>3656</v>
      </c>
      <c r="M406" s="558" t="s">
        <v>3655</v>
      </c>
      <c r="N406" s="597"/>
      <c r="O406" s="558"/>
      <c r="P406" s="599"/>
      <c r="Q406" s="867" t="str">
        <f t="shared" ca="1" si="19"/>
        <v/>
      </c>
      <c r="R406" s="867" t="str">
        <f t="shared" ca="1" si="20"/>
        <v/>
      </c>
      <c r="S406" s="867" t="str">
        <f>IFERROR(IF(VLOOKUP("*"&amp;TRIM($F406)&amp;"*",dump!$A:$D,4,FALSE)="","空文字",VLOOKUP("*"&amp;TRIM($F406)&amp;"*",dump!$A:$D,4,FALSE)),"NA")</f>
        <v>NA</v>
      </c>
      <c r="T406" s="867" t="str">
        <f t="shared" ca="1" si="21"/>
        <v>●</v>
      </c>
      <c r="U406" s="867"/>
      <c r="V406" s="867"/>
      <c r="W406" s="867"/>
      <c r="X406" s="867"/>
      <c r="Y406" s="867" t="str">
        <f t="shared" si="22"/>
        <v/>
      </c>
      <c r="Z406" s="867"/>
    </row>
    <row r="407" spans="1:26" ht="43.2" outlineLevel="1">
      <c r="B407" s="9"/>
      <c r="C407" s="252"/>
      <c r="D407" s="252"/>
      <c r="E407" s="137" t="s">
        <v>7412</v>
      </c>
      <c r="F407" s="137" t="s">
        <v>4608</v>
      </c>
      <c r="G407" s="133" t="s">
        <v>2987</v>
      </c>
      <c r="H407" s="137" t="s">
        <v>3657</v>
      </c>
      <c r="I407" s="138" t="s">
        <v>3654</v>
      </c>
      <c r="J407" s="247" t="s">
        <v>5684</v>
      </c>
      <c r="K407" s="865" t="str">
        <f t="shared" si="18"/>
        <v/>
      </c>
      <c r="L407" s="557" t="s">
        <v>3656</v>
      </c>
      <c r="M407" s="558" t="s">
        <v>3655</v>
      </c>
      <c r="N407" s="597"/>
      <c r="O407" s="558"/>
      <c r="P407" s="599"/>
      <c r="Q407" s="867" t="str">
        <f t="shared" ca="1" si="19"/>
        <v/>
      </c>
      <c r="R407" s="867" t="str">
        <f t="shared" ca="1" si="20"/>
        <v/>
      </c>
      <c r="S407" s="867" t="str">
        <f>IFERROR(IF(VLOOKUP("*"&amp;TRIM($F407)&amp;"*",dump!$A:$D,4,FALSE)="","空文字",VLOOKUP("*"&amp;TRIM($F407)&amp;"*",dump!$A:$D,4,FALSE)),"NA")</f>
        <v>NA</v>
      </c>
      <c r="T407" s="867" t="str">
        <f t="shared" ca="1" si="21"/>
        <v>●</v>
      </c>
      <c r="U407" s="867"/>
      <c r="V407" s="867"/>
      <c r="W407" s="867"/>
      <c r="X407" s="867"/>
      <c r="Y407" s="867" t="str">
        <f t="shared" si="22"/>
        <v/>
      </c>
      <c r="Z407" s="867"/>
    </row>
    <row r="408" spans="1:26" ht="32.4" outlineLevel="1">
      <c r="B408" s="9"/>
      <c r="C408" s="252"/>
      <c r="D408" s="252"/>
      <c r="E408" s="137" t="s">
        <v>7413</v>
      </c>
      <c r="F408" s="137" t="s">
        <v>4609</v>
      </c>
      <c r="G408" s="133" t="s">
        <v>2988</v>
      </c>
      <c r="H408" s="137" t="s">
        <v>3658</v>
      </c>
      <c r="I408" s="138" t="s">
        <v>3654</v>
      </c>
      <c r="J408" s="247" t="s">
        <v>5684</v>
      </c>
      <c r="K408" s="865" t="str">
        <f t="shared" si="18"/>
        <v/>
      </c>
      <c r="L408" s="557" t="s">
        <v>3656</v>
      </c>
      <c r="M408" s="558" t="s">
        <v>3655</v>
      </c>
      <c r="N408" s="597"/>
      <c r="O408" s="558"/>
      <c r="P408" s="599"/>
      <c r="Q408" s="867" t="str">
        <f t="shared" ca="1" si="19"/>
        <v/>
      </c>
      <c r="R408" s="867" t="str">
        <f t="shared" ca="1" si="20"/>
        <v/>
      </c>
      <c r="S408" s="867" t="str">
        <f>IFERROR(IF(VLOOKUP("*"&amp;TRIM($F408)&amp;"*",dump!$A:$D,4,FALSE)="","空文字",VLOOKUP("*"&amp;TRIM($F408)&amp;"*",dump!$A:$D,4,FALSE)),"NA")</f>
        <v>NA</v>
      </c>
      <c r="T408" s="867" t="str">
        <f t="shared" ca="1" si="21"/>
        <v>●</v>
      </c>
      <c r="U408" s="867"/>
      <c r="V408" s="867"/>
      <c r="W408" s="867"/>
      <c r="X408" s="867"/>
      <c r="Y408" s="867" t="str">
        <f t="shared" si="22"/>
        <v/>
      </c>
      <c r="Z408" s="867"/>
    </row>
    <row r="409" spans="1:26" ht="32.4" outlineLevel="1">
      <c r="B409" s="9"/>
      <c r="C409" s="255"/>
      <c r="D409" s="255"/>
      <c r="E409" s="137" t="s">
        <v>7414</v>
      </c>
      <c r="F409" s="137" t="s">
        <v>4610</v>
      </c>
      <c r="G409" s="133" t="s">
        <v>2989</v>
      </c>
      <c r="H409" s="137" t="s">
        <v>3658</v>
      </c>
      <c r="I409" s="138" t="s">
        <v>3654</v>
      </c>
      <c r="J409" s="247" t="s">
        <v>5684</v>
      </c>
      <c r="K409" s="865" t="str">
        <f t="shared" si="18"/>
        <v/>
      </c>
      <c r="L409" s="557" t="s">
        <v>3656</v>
      </c>
      <c r="M409" s="558" t="s">
        <v>3655</v>
      </c>
      <c r="N409" s="597"/>
      <c r="O409" s="558"/>
      <c r="P409" s="599"/>
      <c r="Q409" s="867" t="str">
        <f t="shared" ca="1" si="19"/>
        <v/>
      </c>
      <c r="R409" s="867" t="str">
        <f t="shared" ca="1" si="20"/>
        <v/>
      </c>
      <c r="S409" s="867" t="str">
        <f>IFERROR(IF(VLOOKUP("*"&amp;TRIM($F409)&amp;"*",dump!$A:$D,4,FALSE)="","空文字",VLOOKUP("*"&amp;TRIM($F409)&amp;"*",dump!$A:$D,4,FALSE)),"NA")</f>
        <v>NA</v>
      </c>
      <c r="T409" s="867" t="str">
        <f t="shared" ca="1" si="21"/>
        <v>●</v>
      </c>
      <c r="U409" s="867"/>
      <c r="V409" s="867"/>
      <c r="W409" s="867"/>
      <c r="X409" s="867"/>
      <c r="Y409" s="867" t="str">
        <f t="shared" si="22"/>
        <v/>
      </c>
      <c r="Z409" s="867"/>
    </row>
    <row r="410" spans="1:26" outlineLevel="1">
      <c r="B410" s="9"/>
      <c r="C410" s="137" t="s">
        <v>7493</v>
      </c>
      <c r="D410" s="138" t="s">
        <v>4611</v>
      </c>
      <c r="E410" s="271"/>
      <c r="F410" s="137"/>
      <c r="G410" s="133" t="s">
        <v>582</v>
      </c>
      <c r="H410" s="137"/>
      <c r="I410" s="138" t="s">
        <v>3666</v>
      </c>
      <c r="J410" s="247" t="s">
        <v>5684</v>
      </c>
      <c r="K410" s="865" t="str">
        <f t="shared" si="18"/>
        <v/>
      </c>
      <c r="L410" s="557" t="s">
        <v>3656</v>
      </c>
      <c r="M410" s="558" t="s">
        <v>3655</v>
      </c>
      <c r="N410" s="597" t="s">
        <v>17177</v>
      </c>
      <c r="O410" s="558"/>
      <c r="P410" s="599"/>
      <c r="Q410" s="867" t="str">
        <f t="shared" ca="1" si="19"/>
        <v/>
      </c>
      <c r="R410" s="867" t="str">
        <f t="shared" ca="1" si="20"/>
        <v/>
      </c>
      <c r="S410" s="867" t="str">
        <f>IFERROR(IF(VLOOKUP("*"&amp;TRIM($F410)&amp;"*",dump!$A:$D,4,FALSE)="","空文字",VLOOKUP("*"&amp;TRIM($F410)&amp;"*",dump!$A:$D,4,FALSE)),"NA")</f>
        <v>NA</v>
      </c>
      <c r="T410" s="867" t="str">
        <f t="shared" ca="1" si="21"/>
        <v>●</v>
      </c>
      <c r="U410" s="867"/>
      <c r="V410" s="867"/>
      <c r="W410" s="867"/>
      <c r="X410" s="867"/>
      <c r="Y410" s="867" t="str">
        <f t="shared" si="22"/>
        <v/>
      </c>
      <c r="Z410" s="867"/>
    </row>
    <row r="411" spans="1:26" outlineLevel="1">
      <c r="B411" s="9"/>
      <c r="C411" s="252" t="s">
        <v>7494</v>
      </c>
      <c r="D411" s="136" t="s">
        <v>4611</v>
      </c>
      <c r="E411" s="278"/>
      <c r="F411" s="137"/>
      <c r="G411" s="133" t="s">
        <v>582</v>
      </c>
      <c r="H411" s="137"/>
      <c r="I411" s="138" t="s">
        <v>3666</v>
      </c>
      <c r="J411" s="247" t="s">
        <v>5684</v>
      </c>
      <c r="K411" s="865" t="str">
        <f t="shared" si="18"/>
        <v/>
      </c>
      <c r="L411" s="557" t="s">
        <v>3656</v>
      </c>
      <c r="M411" s="558" t="s">
        <v>3655</v>
      </c>
      <c r="N411" s="597" t="s">
        <v>17177</v>
      </c>
      <c r="O411" s="558"/>
      <c r="P411" s="599"/>
      <c r="Q411" s="867" t="str">
        <f t="shared" ca="1" si="19"/>
        <v/>
      </c>
      <c r="R411" s="867" t="str">
        <f t="shared" ca="1" si="20"/>
        <v/>
      </c>
      <c r="S411" s="867" t="str">
        <f>IFERROR(IF(VLOOKUP("*"&amp;TRIM($F411)&amp;"*",dump!$A:$D,4,FALSE)="","空文字",VLOOKUP("*"&amp;TRIM($F411)&amp;"*",dump!$A:$D,4,FALSE)),"NA")</f>
        <v>NA</v>
      </c>
      <c r="T411" s="867" t="str">
        <f t="shared" ca="1" si="21"/>
        <v>●</v>
      </c>
      <c r="U411" s="867"/>
      <c r="V411" s="867"/>
      <c r="W411" s="867"/>
      <c r="X411" s="867"/>
      <c r="Y411" s="867" t="str">
        <f t="shared" si="22"/>
        <v/>
      </c>
      <c r="Z411" s="867"/>
    </row>
    <row r="412" spans="1:26" ht="11.4" outlineLevel="1" thickBot="1">
      <c r="B412" s="182"/>
      <c r="C412" s="256" t="s">
        <v>7495</v>
      </c>
      <c r="D412" s="279" t="s">
        <v>4611</v>
      </c>
      <c r="E412" s="280"/>
      <c r="F412" s="256"/>
      <c r="G412" s="281" t="s">
        <v>582</v>
      </c>
      <c r="H412" s="256"/>
      <c r="I412" s="279" t="s">
        <v>3666</v>
      </c>
      <c r="J412" s="282" t="s">
        <v>5684</v>
      </c>
      <c r="K412" s="865" t="str">
        <f t="shared" si="18"/>
        <v/>
      </c>
      <c r="L412" s="606" t="s">
        <v>3656</v>
      </c>
      <c r="M412" s="604" t="s">
        <v>3655</v>
      </c>
      <c r="N412" s="605" t="s">
        <v>17177</v>
      </c>
      <c r="O412" s="604"/>
      <c r="P412" s="607"/>
      <c r="Q412" s="867" t="str">
        <f t="shared" ca="1" si="19"/>
        <v/>
      </c>
      <c r="R412" s="867" t="str">
        <f t="shared" ca="1" si="20"/>
        <v/>
      </c>
      <c r="S412" s="867" t="str">
        <f>IFERROR(IF(VLOOKUP("*"&amp;TRIM($F412)&amp;"*",dump!$A:$D,4,FALSE)="","空文字",VLOOKUP("*"&amp;TRIM($F412)&amp;"*",dump!$A:$D,4,FALSE)),"NA")</f>
        <v>NA</v>
      </c>
      <c r="T412" s="867" t="str">
        <f t="shared" ca="1" si="21"/>
        <v>●</v>
      </c>
      <c r="U412" s="867"/>
      <c r="V412" s="867"/>
      <c r="W412" s="867"/>
      <c r="X412" s="867"/>
      <c r="Y412" s="867" t="str">
        <f t="shared" si="22"/>
        <v/>
      </c>
      <c r="Z412" s="867"/>
    </row>
    <row r="413" spans="1:26" ht="43.2">
      <c r="B413" s="464" t="str">
        <f>HYPERLINK("..\MIB\SDW-0082 Printer MIB EPSON解釈\SDW-0082.docx","Printer MIB (RFC1759) SDW-0082")</f>
        <v>Printer MIB (RFC1759) SDW-0082</v>
      </c>
      <c r="C413" s="465"/>
      <c r="D413" s="466"/>
      <c r="E413" s="465"/>
      <c r="F413" s="467" t="s">
        <v>7496</v>
      </c>
      <c r="G413" s="467" t="s">
        <v>2991</v>
      </c>
      <c r="H413" s="467"/>
      <c r="I413" s="468"/>
      <c r="J413" s="469" t="s">
        <v>5683</v>
      </c>
      <c r="K413" s="864" t="str">
        <f t="shared" si="18"/>
        <v/>
      </c>
      <c r="L413" s="609" t="s">
        <v>17119</v>
      </c>
      <c r="M413" s="587"/>
      <c r="N413" s="586"/>
      <c r="O413" s="587"/>
      <c r="P413" s="590"/>
      <c r="Q413" s="867" t="str">
        <f t="shared" ca="1" si="19"/>
        <v/>
      </c>
      <c r="R413" s="867" t="str">
        <f t="shared" ca="1" si="20"/>
        <v/>
      </c>
      <c r="S413" s="867" t="str">
        <f>IFERROR(IF(VLOOKUP("*"&amp;TRIM($F413)&amp;"*",dump!$A:$D,4,FALSE)="","空文字",VLOOKUP("*"&amp;TRIM($F413)&amp;"*",dump!$A:$D,4,FALSE)),"NA")</f>
        <v>NA</v>
      </c>
      <c r="T413" s="867" t="str">
        <f t="shared" ca="1" si="21"/>
        <v>●</v>
      </c>
      <c r="U413" s="867"/>
      <c r="V413" s="867"/>
      <c r="W413" s="867"/>
      <c r="X413" s="867"/>
      <c r="Y413" s="867" t="str">
        <f t="shared" si="22"/>
        <v/>
      </c>
      <c r="Z413" s="867"/>
    </row>
    <row r="414" spans="1:26" s="325" customFormat="1" ht="32.4" outlineLevel="1">
      <c r="A414" s="324"/>
      <c r="B414" s="38"/>
      <c r="C414" s="231" t="s">
        <v>7497</v>
      </c>
      <c r="D414" s="215" t="s">
        <v>7498</v>
      </c>
      <c r="E414" s="213"/>
      <c r="F414" s="214" t="s">
        <v>7499</v>
      </c>
      <c r="G414" s="214" t="s">
        <v>1648</v>
      </c>
      <c r="H414" s="214" t="s">
        <v>218</v>
      </c>
      <c r="I414" s="246" t="s">
        <v>216</v>
      </c>
      <c r="J414" s="248" t="s">
        <v>5683</v>
      </c>
      <c r="K414" s="864" t="str">
        <f t="shared" si="18"/>
        <v/>
      </c>
      <c r="L414" s="555" t="s">
        <v>17119</v>
      </c>
      <c r="M414" s="553"/>
      <c r="N414" s="593"/>
      <c r="O414" s="551"/>
      <c r="P414" s="552"/>
      <c r="Q414" s="867" t="str">
        <f t="shared" ca="1" si="19"/>
        <v/>
      </c>
      <c r="R414" s="867" t="str">
        <f t="shared" ca="1" si="20"/>
        <v/>
      </c>
      <c r="S414" s="867" t="str">
        <f>IFERROR(IF(VLOOKUP("*"&amp;TRIM($F414)&amp;"*",dump!$A:$D,4,FALSE)="","空文字",VLOOKUP("*"&amp;TRIM($F414)&amp;"*",dump!$A:$D,4,FALSE)),"NA")</f>
        <v>NA</v>
      </c>
      <c r="T414" s="867" t="str">
        <f t="shared" ca="1" si="21"/>
        <v>●</v>
      </c>
      <c r="U414" s="867"/>
      <c r="V414" s="867"/>
      <c r="W414" s="867"/>
      <c r="X414" s="867"/>
      <c r="Y414" s="867" t="str">
        <f t="shared" si="22"/>
        <v/>
      </c>
      <c r="Z414" s="867"/>
    </row>
    <row r="415" spans="1:26" s="325" customFormat="1" ht="21.6" outlineLevel="1">
      <c r="A415" s="324"/>
      <c r="B415" s="38"/>
      <c r="C415" s="238"/>
      <c r="D415" s="252"/>
      <c r="E415" s="137" t="s">
        <v>7500</v>
      </c>
      <c r="F415" s="133" t="s">
        <v>7501</v>
      </c>
      <c r="G415" s="133" t="s">
        <v>2990</v>
      </c>
      <c r="H415" s="133" t="s">
        <v>9</v>
      </c>
      <c r="I415" s="283" t="s">
        <v>216</v>
      </c>
      <c r="J415" s="284" t="s">
        <v>5684</v>
      </c>
      <c r="K415" s="864" t="str">
        <f t="shared" si="18"/>
        <v/>
      </c>
      <c r="L415" s="555" t="s">
        <v>17116</v>
      </c>
      <c r="M415" s="553" t="s">
        <v>3657</v>
      </c>
      <c r="N415" s="593" t="s">
        <v>17181</v>
      </c>
      <c r="O415" s="553" t="s">
        <v>17117</v>
      </c>
      <c r="P415" s="552" t="s">
        <v>17182</v>
      </c>
      <c r="Q415" s="867" t="str">
        <f t="shared" ca="1" si="19"/>
        <v>初期値：1</v>
      </c>
      <c r="R415" s="867" t="str">
        <f t="shared" ca="1" si="20"/>
        <v>1</v>
      </c>
      <c r="S415" s="867" t="str">
        <f>IFERROR(IF(VLOOKUP("*"&amp;TRIM($F415)&amp;"*",dump!$A:$D,4,FALSE)="","空文字",VLOOKUP("*"&amp;TRIM($F415)&amp;"*",dump!$A:$D,4,FALSE)),"NA")</f>
        <v>NA</v>
      </c>
      <c r="T415" s="867" t="str">
        <f t="shared" ca="1" si="21"/>
        <v>×</v>
      </c>
      <c r="U415" s="867"/>
      <c r="V415" s="867"/>
      <c r="W415" s="867"/>
      <c r="X415" s="867"/>
      <c r="Y415" s="867" t="str">
        <f t="shared" si="22"/>
        <v/>
      </c>
      <c r="Z415" s="867"/>
    </row>
    <row r="416" spans="1:26" s="325" customFormat="1" ht="32.4" outlineLevel="1">
      <c r="A416" s="324"/>
      <c r="B416" s="38"/>
      <c r="C416" s="238"/>
      <c r="D416" s="252"/>
      <c r="E416" s="137" t="s">
        <v>7502</v>
      </c>
      <c r="F416" s="133" t="s">
        <v>7503</v>
      </c>
      <c r="G416" s="133" t="s">
        <v>2992</v>
      </c>
      <c r="H416" s="133" t="s">
        <v>418</v>
      </c>
      <c r="I416" s="283" t="s">
        <v>216</v>
      </c>
      <c r="J416" s="284" t="s">
        <v>5684</v>
      </c>
      <c r="K416" s="864" t="str">
        <f t="shared" si="18"/>
        <v/>
      </c>
      <c r="L416" s="555" t="s">
        <v>17119</v>
      </c>
      <c r="M416" s="553" t="s">
        <v>3657</v>
      </c>
      <c r="N416" s="593" t="s">
        <v>17183</v>
      </c>
      <c r="O416" s="553" t="s">
        <v>17122</v>
      </c>
      <c r="P416" s="552" t="s">
        <v>17184</v>
      </c>
      <c r="Q416" s="867" t="str">
        <f t="shared" ca="1" si="19"/>
        <v>EnglishのprtLocalizationIndex(1)</v>
      </c>
      <c r="R416" s="867" t="str">
        <f t="shared" ca="1" si="20"/>
        <v>1</v>
      </c>
      <c r="S416" s="867" t="str">
        <f>IFERROR(IF(VLOOKUP("*"&amp;TRIM($F416)&amp;"*",dump!$A:$D,4,FALSE)="","空文字",VLOOKUP("*"&amp;TRIM($F416)&amp;"*",dump!$A:$D,4,FALSE)),"NA")</f>
        <v>NA</v>
      </c>
      <c r="T416" s="867" t="str">
        <f t="shared" ca="1" si="21"/>
        <v>×</v>
      </c>
      <c r="U416" s="867"/>
      <c r="V416" s="867"/>
      <c r="W416" s="867"/>
      <c r="X416" s="867"/>
      <c r="Y416" s="867" t="str">
        <f t="shared" si="22"/>
        <v/>
      </c>
      <c r="Z416" s="867"/>
    </row>
    <row r="417" spans="1:26" s="325" customFormat="1" ht="54" outlineLevel="1">
      <c r="A417" s="324"/>
      <c r="B417" s="38"/>
      <c r="C417" s="238"/>
      <c r="D417" s="252"/>
      <c r="E417" s="137" t="s">
        <v>7504</v>
      </c>
      <c r="F417" s="133" t="s">
        <v>3757</v>
      </c>
      <c r="G417" s="133" t="s">
        <v>2993</v>
      </c>
      <c r="H417" s="133" t="s">
        <v>418</v>
      </c>
      <c r="I417" s="283" t="s">
        <v>216</v>
      </c>
      <c r="J417" s="284" t="s">
        <v>5684</v>
      </c>
      <c r="K417" s="864" t="str">
        <f t="shared" si="18"/>
        <v/>
      </c>
      <c r="L417" s="555" t="s">
        <v>17116</v>
      </c>
      <c r="M417" s="553" t="s">
        <v>3658</v>
      </c>
      <c r="N417" s="593" t="s">
        <v>17185</v>
      </c>
      <c r="O417" s="553" t="s">
        <v>17117</v>
      </c>
      <c r="P417" s="552" t="s">
        <v>17186</v>
      </c>
      <c r="Q417" s="867" t="str">
        <f t="shared" ca="1" si="19"/>
        <v>初期値：noResetting(3)</v>
      </c>
      <c r="R417" s="867" t="str">
        <f t="shared" ca="1" si="20"/>
        <v>3</v>
      </c>
      <c r="S417" s="867" t="str">
        <f>IFERROR(IF(VLOOKUP("*"&amp;TRIM($F417)&amp;"*",dump!$A:$D,4,FALSE)="","空文字",VLOOKUP("*"&amp;TRIM($F417)&amp;"*",dump!$A:$D,4,FALSE)),"NA")</f>
        <v>NA</v>
      </c>
      <c r="T417" s="867" t="str">
        <f t="shared" ca="1" si="21"/>
        <v>×</v>
      </c>
      <c r="U417" s="867"/>
      <c r="V417" s="867"/>
      <c r="W417" s="867"/>
      <c r="X417" s="867"/>
      <c r="Y417" s="867" t="str">
        <f t="shared" si="22"/>
        <v/>
      </c>
      <c r="Z417" s="867"/>
    </row>
    <row r="418" spans="1:26" s="325" customFormat="1" ht="32.4" outlineLevel="1">
      <c r="A418" s="324"/>
      <c r="B418" s="38"/>
      <c r="C418" s="238"/>
      <c r="D418" s="252"/>
      <c r="E418" s="137" t="s">
        <v>7505</v>
      </c>
      <c r="F418" s="133" t="s">
        <v>3758</v>
      </c>
      <c r="G418" s="133" t="s">
        <v>1647</v>
      </c>
      <c r="H418" s="133" t="s">
        <v>418</v>
      </c>
      <c r="I418" s="283" t="s">
        <v>660</v>
      </c>
      <c r="J418" s="284" t="s">
        <v>5684</v>
      </c>
      <c r="K418" s="864" t="str">
        <f t="shared" si="18"/>
        <v/>
      </c>
      <c r="L418" s="555" t="s">
        <v>17116</v>
      </c>
      <c r="M418" s="553" t="s">
        <v>3658</v>
      </c>
      <c r="N418" s="593" t="s">
        <v>17187</v>
      </c>
      <c r="O418" s="553" t="s">
        <v>17117</v>
      </c>
      <c r="P418" s="552" t="s">
        <v>17188</v>
      </c>
      <c r="Q418" s="867" t="str">
        <f t="shared" ca="1" si="19"/>
        <v>初期値：""(空文字)</v>
      </c>
      <c r="R418" s="867" t="str">
        <f t="shared" ca="1" si="20"/>
        <v>空文字</v>
      </c>
      <c r="S418" s="867" t="str">
        <f>IFERROR(IF(VLOOKUP("*"&amp;TRIM($F418)&amp;"*",dump!$A:$D,4,FALSE)="","空文字",VLOOKUP("*"&amp;TRIM($F418)&amp;"*",dump!$A:$D,4,FALSE)),"NA")</f>
        <v>NA</v>
      </c>
      <c r="T418" s="867" t="str">
        <f t="shared" ca="1" si="21"/>
        <v>×</v>
      </c>
      <c r="U418" s="867"/>
      <c r="V418" s="867"/>
      <c r="W418" s="867"/>
      <c r="X418" s="867"/>
      <c r="Y418" s="867" t="str">
        <f t="shared" si="22"/>
        <v/>
      </c>
      <c r="Z418" s="867"/>
    </row>
    <row r="419" spans="1:26" s="325" customFormat="1" ht="32.4" outlineLevel="1">
      <c r="A419" s="324"/>
      <c r="B419" s="38"/>
      <c r="C419" s="238"/>
      <c r="D419" s="252"/>
      <c r="E419" s="137" t="s">
        <v>3659</v>
      </c>
      <c r="F419" s="133" t="s">
        <v>3759</v>
      </c>
      <c r="G419" s="133" t="s">
        <v>1649</v>
      </c>
      <c r="H419" s="133" t="s">
        <v>418</v>
      </c>
      <c r="I419" s="283" t="s">
        <v>660</v>
      </c>
      <c r="J419" s="284" t="s">
        <v>5684</v>
      </c>
      <c r="K419" s="864" t="str">
        <f t="shared" si="18"/>
        <v/>
      </c>
      <c r="L419" s="555" t="s">
        <v>17116</v>
      </c>
      <c r="M419" s="553" t="s">
        <v>3658</v>
      </c>
      <c r="N419" s="593" t="s">
        <v>17187</v>
      </c>
      <c r="O419" s="553" t="s">
        <v>17117</v>
      </c>
      <c r="P419" s="552" t="s">
        <v>17188</v>
      </c>
      <c r="Q419" s="867" t="str">
        <f t="shared" ca="1" si="19"/>
        <v>初期値：""(空文字)</v>
      </c>
      <c r="R419" s="867" t="str">
        <f t="shared" ca="1" si="20"/>
        <v>空文字</v>
      </c>
      <c r="S419" s="867" t="str">
        <f>IFERROR(IF(VLOOKUP("*"&amp;TRIM($F419)&amp;"*",dump!$A:$D,4,FALSE)="","空文字",VLOOKUP("*"&amp;TRIM($F419)&amp;"*",dump!$A:$D,4,FALSE)),"NA")</f>
        <v>NA</v>
      </c>
      <c r="T419" s="867" t="str">
        <f t="shared" ca="1" si="21"/>
        <v>×</v>
      </c>
      <c r="U419" s="867"/>
      <c r="V419" s="867"/>
      <c r="W419" s="867"/>
      <c r="X419" s="867"/>
      <c r="Y419" s="867" t="str">
        <f t="shared" si="22"/>
        <v/>
      </c>
      <c r="Z419" s="867"/>
    </row>
    <row r="420" spans="1:26" s="325" customFormat="1" ht="21.6" outlineLevel="1">
      <c r="A420" s="324"/>
      <c r="B420" s="38"/>
      <c r="C420" s="238"/>
      <c r="D420" s="252"/>
      <c r="E420" s="137" t="s">
        <v>7506</v>
      </c>
      <c r="F420" s="133" t="s">
        <v>3760</v>
      </c>
      <c r="G420" s="133" t="s">
        <v>1650</v>
      </c>
      <c r="H420" s="133" t="s">
        <v>418</v>
      </c>
      <c r="I420" s="283" t="s">
        <v>216</v>
      </c>
      <c r="J420" s="284" t="s">
        <v>5684</v>
      </c>
      <c r="K420" s="864" t="str">
        <f t="shared" si="18"/>
        <v/>
      </c>
      <c r="L420" s="555" t="s">
        <v>17119</v>
      </c>
      <c r="M420" s="553" t="s">
        <v>3657</v>
      </c>
      <c r="N420" s="593" t="s">
        <v>17189</v>
      </c>
      <c r="O420" s="553" t="s">
        <v>17122</v>
      </c>
      <c r="P420" s="552">
        <v>1</v>
      </c>
      <c r="Q420" s="867">
        <f t="shared" ca="1" si="19"/>
        <v>1</v>
      </c>
      <c r="R420" s="867">
        <f t="shared" ca="1" si="20"/>
        <v>1</v>
      </c>
      <c r="S420" s="867" t="str">
        <f>IFERROR(IF(VLOOKUP("*"&amp;TRIM($F420)&amp;"*",dump!$A:$D,4,FALSE)="","空文字",VLOOKUP("*"&amp;TRIM($F420)&amp;"*",dump!$A:$D,4,FALSE)),"NA")</f>
        <v>NA</v>
      </c>
      <c r="T420" s="867" t="str">
        <f t="shared" ca="1" si="21"/>
        <v>×</v>
      </c>
      <c r="U420" s="867"/>
      <c r="V420" s="867"/>
      <c r="W420" s="867"/>
      <c r="X420" s="867"/>
      <c r="Y420" s="867" t="str">
        <f t="shared" si="22"/>
        <v/>
      </c>
      <c r="Z420" s="867"/>
    </row>
    <row r="421" spans="1:26" s="325" customFormat="1" ht="21.6" outlineLevel="1">
      <c r="A421" s="324"/>
      <c r="B421" s="38"/>
      <c r="C421" s="238"/>
      <c r="D421" s="252"/>
      <c r="E421" s="137" t="s">
        <v>3660</v>
      </c>
      <c r="F421" s="133" t="s">
        <v>3761</v>
      </c>
      <c r="G421" s="133" t="s">
        <v>1651</v>
      </c>
      <c r="H421" s="133" t="s">
        <v>418</v>
      </c>
      <c r="I421" s="283" t="s">
        <v>216</v>
      </c>
      <c r="J421" s="284" t="s">
        <v>5684</v>
      </c>
      <c r="K421" s="864" t="str">
        <f t="shared" si="18"/>
        <v/>
      </c>
      <c r="L421" s="555" t="s">
        <v>17119</v>
      </c>
      <c r="M421" s="553" t="s">
        <v>3657</v>
      </c>
      <c r="N421" s="593" t="s">
        <v>17190</v>
      </c>
      <c r="O421" s="553" t="s">
        <v>17122</v>
      </c>
      <c r="P421" s="552" t="s">
        <v>17191</v>
      </c>
      <c r="Q421" s="867" t="str">
        <f t="shared" ca="1" si="19"/>
        <v>prtOutputIndex(1)</v>
      </c>
      <c r="R421" s="867" t="str">
        <f t="shared" ca="1" si="20"/>
        <v>1</v>
      </c>
      <c r="S421" s="867" t="str">
        <f>IFERROR(IF(VLOOKUP("*"&amp;TRIM($F421)&amp;"*",dump!$A:$D,4,FALSE)="","空文字",VLOOKUP("*"&amp;TRIM($F421)&amp;"*",dump!$A:$D,4,FALSE)),"NA")</f>
        <v>NA</v>
      </c>
      <c r="T421" s="867" t="str">
        <f t="shared" ca="1" si="21"/>
        <v>×</v>
      </c>
      <c r="U421" s="867"/>
      <c r="V421" s="867"/>
      <c r="W421" s="867"/>
      <c r="X421" s="867"/>
      <c r="Y421" s="867" t="str">
        <f t="shared" si="22"/>
        <v/>
      </c>
      <c r="Z421" s="867"/>
    </row>
    <row r="422" spans="1:26" s="325" customFormat="1" ht="21.6" outlineLevel="1">
      <c r="A422" s="324"/>
      <c r="B422" s="38"/>
      <c r="C422" s="238"/>
      <c r="D422" s="252"/>
      <c r="E422" s="137" t="s">
        <v>3661</v>
      </c>
      <c r="F422" s="133" t="s">
        <v>3762</v>
      </c>
      <c r="G422" s="133" t="s">
        <v>1652</v>
      </c>
      <c r="H422" s="133" t="s">
        <v>418</v>
      </c>
      <c r="I422" s="283" t="s">
        <v>216</v>
      </c>
      <c r="J422" s="284" t="s">
        <v>5684</v>
      </c>
      <c r="K422" s="864" t="str">
        <f t="shared" si="18"/>
        <v/>
      </c>
      <c r="L422" s="555" t="s">
        <v>17119</v>
      </c>
      <c r="M422" s="553" t="s">
        <v>3657</v>
      </c>
      <c r="N422" s="593" t="s">
        <v>17192</v>
      </c>
      <c r="O422" s="553" t="s">
        <v>17122</v>
      </c>
      <c r="P422" s="552" t="s">
        <v>17193</v>
      </c>
      <c r="Q422" s="867" t="str">
        <f t="shared" ca="1" si="19"/>
        <v>prtMarkerIndex(1)</v>
      </c>
      <c r="R422" s="867" t="str">
        <f t="shared" ca="1" si="20"/>
        <v>1</v>
      </c>
      <c r="S422" s="867" t="str">
        <f>IFERROR(IF(VLOOKUP("*"&amp;TRIM($F422)&amp;"*",dump!$A:$D,4,FALSE)="","空文字",VLOOKUP("*"&amp;TRIM($F422)&amp;"*",dump!$A:$D,4,FALSE)),"NA")</f>
        <v>NA</v>
      </c>
      <c r="T422" s="867" t="str">
        <f t="shared" ca="1" si="21"/>
        <v>×</v>
      </c>
      <c r="U422" s="867"/>
      <c r="V422" s="867"/>
      <c r="W422" s="867"/>
      <c r="X422" s="867"/>
      <c r="Y422" s="867" t="str">
        <f t="shared" si="22"/>
        <v/>
      </c>
      <c r="Z422" s="867"/>
    </row>
    <row r="423" spans="1:26" s="325" customFormat="1" ht="32.4" outlineLevel="1">
      <c r="A423" s="324"/>
      <c r="B423" s="38"/>
      <c r="C423" s="238"/>
      <c r="D423" s="252"/>
      <c r="E423" s="137" t="s">
        <v>3662</v>
      </c>
      <c r="F423" s="133" t="s">
        <v>3763</v>
      </c>
      <c r="G423" s="133" t="s">
        <v>1653</v>
      </c>
      <c r="H423" s="133" t="s">
        <v>418</v>
      </c>
      <c r="I423" s="283" t="s">
        <v>216</v>
      </c>
      <c r="J423" s="284" t="s">
        <v>5684</v>
      </c>
      <c r="K423" s="864" t="str">
        <f t="shared" si="18"/>
        <v/>
      </c>
      <c r="L423" s="555" t="s">
        <v>17119</v>
      </c>
      <c r="M423" s="553" t="s">
        <v>3657</v>
      </c>
      <c r="N423" s="593" t="s">
        <v>17194</v>
      </c>
      <c r="O423" s="553" t="s">
        <v>17122</v>
      </c>
      <c r="P423" s="552" t="s">
        <v>17195</v>
      </c>
      <c r="Q423" s="867" t="str">
        <f t="shared" ca="1" si="19"/>
        <v>SimplexのprtMediaPathIndex(1)</v>
      </c>
      <c r="R423" s="867" t="str">
        <f t="shared" ca="1" si="20"/>
        <v>1</v>
      </c>
      <c r="S423" s="867" t="str">
        <f>IFERROR(IF(VLOOKUP("*"&amp;TRIM($F423)&amp;"*",dump!$A:$D,4,FALSE)="","空文字",VLOOKUP("*"&amp;TRIM($F423)&amp;"*",dump!$A:$D,4,FALSE)),"NA")</f>
        <v>NA</v>
      </c>
      <c r="T423" s="867" t="str">
        <f t="shared" ca="1" si="21"/>
        <v>×</v>
      </c>
      <c r="U423" s="867"/>
      <c r="V423" s="867"/>
      <c r="W423" s="867"/>
      <c r="X423" s="867"/>
      <c r="Y423" s="867" t="str">
        <f t="shared" si="22"/>
        <v/>
      </c>
      <c r="Z423" s="867"/>
    </row>
    <row r="424" spans="1:26" s="325" customFormat="1" ht="64.8" outlineLevel="1">
      <c r="A424" s="321"/>
      <c r="B424" s="39"/>
      <c r="C424" s="238"/>
      <c r="D424" s="252"/>
      <c r="E424" s="137" t="s">
        <v>7507</v>
      </c>
      <c r="F424" s="133" t="s">
        <v>3764</v>
      </c>
      <c r="G424" s="133" t="s">
        <v>1654</v>
      </c>
      <c r="H424" s="133" t="s">
        <v>418</v>
      </c>
      <c r="I424" s="283" t="s">
        <v>216</v>
      </c>
      <c r="J424" s="284" t="s">
        <v>5684</v>
      </c>
      <c r="K424" s="864" t="str">
        <f t="shared" si="18"/>
        <v/>
      </c>
      <c r="L424" s="555" t="s">
        <v>17116</v>
      </c>
      <c r="M424" s="553" t="s">
        <v>3658</v>
      </c>
      <c r="N424" s="593" t="s">
        <v>17196</v>
      </c>
      <c r="O424" s="553" t="s">
        <v>17117</v>
      </c>
      <c r="P424" s="552" t="s">
        <v>17197</v>
      </c>
      <c r="Q424" s="867" t="str">
        <f t="shared" ca="1" si="19"/>
        <v>初期値：デフォルト言語のprtLocalizationIndex</v>
      </c>
      <c r="R424" s="867" t="str">
        <f t="shared" ca="1" si="20"/>
        <v>デフォルト言語のprtLocalizationIndex</v>
      </c>
      <c r="S424" s="867" t="str">
        <f>IFERROR(IF(VLOOKUP("*"&amp;TRIM($F424)&amp;"*",dump!$A:$D,4,FALSE)="","空文字",VLOOKUP("*"&amp;TRIM($F424)&amp;"*",dump!$A:$D,4,FALSE)),"NA")</f>
        <v>NA</v>
      </c>
      <c r="T424" s="867" t="str">
        <f t="shared" ca="1" si="21"/>
        <v>×</v>
      </c>
      <c r="U424" s="867"/>
      <c r="V424" s="867"/>
      <c r="W424" s="867"/>
      <c r="X424" s="867"/>
      <c r="Y424" s="867" t="str">
        <f t="shared" si="22"/>
        <v/>
      </c>
      <c r="Z424" s="867"/>
    </row>
    <row r="425" spans="1:26" s="325" customFormat="1" ht="21.6" outlineLevel="1">
      <c r="A425" s="321"/>
      <c r="B425" s="39"/>
      <c r="C425" s="238"/>
      <c r="D425" s="252"/>
      <c r="E425" s="137" t="s">
        <v>7508</v>
      </c>
      <c r="F425" s="133" t="s">
        <v>3765</v>
      </c>
      <c r="G425" s="133" t="s">
        <v>1655</v>
      </c>
      <c r="H425" s="133" t="s">
        <v>9</v>
      </c>
      <c r="I425" s="283" t="s">
        <v>216</v>
      </c>
      <c r="J425" s="284" t="s">
        <v>5684</v>
      </c>
      <c r="K425" s="864" t="str">
        <f t="shared" si="18"/>
        <v/>
      </c>
      <c r="L425" s="555" t="s">
        <v>17116</v>
      </c>
      <c r="M425" s="553" t="s">
        <v>3657</v>
      </c>
      <c r="N425" s="593" t="s">
        <v>19209</v>
      </c>
      <c r="O425" s="553" t="s">
        <v>17122</v>
      </c>
      <c r="P425" s="552">
        <v>5</v>
      </c>
      <c r="Q425" s="867">
        <f t="shared" ca="1" si="19"/>
        <v>5</v>
      </c>
      <c r="R425" s="867">
        <f t="shared" ca="1" si="20"/>
        <v>5</v>
      </c>
      <c r="S425" s="867" t="str">
        <f>IFERROR(IF(VLOOKUP("*"&amp;TRIM($F425)&amp;"*",dump!$A:$D,4,FALSE)="","空文字",VLOOKUP("*"&amp;TRIM($F425)&amp;"*",dump!$A:$D,4,FALSE)),"NA")</f>
        <v>NA</v>
      </c>
      <c r="T425" s="867" t="str">
        <f t="shared" ca="1" si="21"/>
        <v>×</v>
      </c>
      <c r="U425" s="867"/>
      <c r="V425" s="867"/>
      <c r="W425" s="867"/>
      <c r="X425" s="867"/>
      <c r="Y425" s="867" t="str">
        <f t="shared" si="22"/>
        <v/>
      </c>
      <c r="Z425" s="867"/>
    </row>
    <row r="426" spans="1:26" s="325" customFormat="1" ht="32.4" outlineLevel="1">
      <c r="A426" s="321"/>
      <c r="B426" s="39"/>
      <c r="C426" s="238"/>
      <c r="D426" s="252"/>
      <c r="E426" s="137" t="s">
        <v>3663</v>
      </c>
      <c r="F426" s="133" t="s">
        <v>3766</v>
      </c>
      <c r="G426" s="133" t="s">
        <v>1656</v>
      </c>
      <c r="H426" s="133" t="s">
        <v>9</v>
      </c>
      <c r="I426" s="283" t="s">
        <v>216</v>
      </c>
      <c r="J426" s="284" t="s">
        <v>5684</v>
      </c>
      <c r="K426" s="864" t="str">
        <f t="shared" si="18"/>
        <v/>
      </c>
      <c r="L426" s="555" t="s">
        <v>17116</v>
      </c>
      <c r="M426" s="553" t="s">
        <v>3657</v>
      </c>
      <c r="N426" s="593" t="s">
        <v>17198</v>
      </c>
      <c r="O426" s="553" t="s">
        <v>17122</v>
      </c>
      <c r="P426" s="552">
        <v>40</v>
      </c>
      <c r="Q426" s="867">
        <f t="shared" ca="1" si="19"/>
        <v>40</v>
      </c>
      <c r="R426" s="867">
        <f t="shared" ca="1" si="20"/>
        <v>40</v>
      </c>
      <c r="S426" s="867" t="str">
        <f>IFERROR(IF(VLOOKUP("*"&amp;TRIM($F426)&amp;"*",dump!$A:$D,4,FALSE)="","空文字",VLOOKUP("*"&amp;TRIM($F426)&amp;"*",dump!$A:$D,4,FALSE)),"NA")</f>
        <v>NA</v>
      </c>
      <c r="T426" s="867" t="str">
        <f t="shared" ca="1" si="21"/>
        <v>×</v>
      </c>
      <c r="U426" s="867"/>
      <c r="V426" s="867"/>
      <c r="W426" s="867"/>
      <c r="X426" s="867"/>
      <c r="Y426" s="867" t="str">
        <f t="shared" si="22"/>
        <v/>
      </c>
      <c r="Z426" s="867"/>
    </row>
    <row r="427" spans="1:26" s="325" customFormat="1" ht="54" outlineLevel="1">
      <c r="A427" s="321"/>
      <c r="B427" s="38"/>
      <c r="C427" s="238"/>
      <c r="D427" s="252"/>
      <c r="E427" s="137" t="s">
        <v>8224</v>
      </c>
      <c r="F427" s="133" t="s">
        <v>3767</v>
      </c>
      <c r="G427" s="133" t="s">
        <v>1657</v>
      </c>
      <c r="H427" s="133" t="s">
        <v>418</v>
      </c>
      <c r="I427" s="283" t="s">
        <v>216</v>
      </c>
      <c r="J427" s="284" t="s">
        <v>5684</v>
      </c>
      <c r="K427" s="864" t="str">
        <f t="shared" si="18"/>
        <v/>
      </c>
      <c r="L427" s="555" t="s">
        <v>17119</v>
      </c>
      <c r="M427" s="553" t="s">
        <v>3657</v>
      </c>
      <c r="N427" s="593" t="s">
        <v>19210</v>
      </c>
      <c r="O427" s="553" t="s">
        <v>17122</v>
      </c>
      <c r="P427" s="552" t="s">
        <v>17199</v>
      </c>
      <c r="Q427" s="867" t="str">
        <f t="shared" ca="1" si="19"/>
        <v>enabled(3)</v>
      </c>
      <c r="R427" s="867" t="str">
        <f t="shared" ca="1" si="20"/>
        <v>3</v>
      </c>
      <c r="S427" s="867" t="str">
        <f>IFERROR(IF(VLOOKUP("*"&amp;TRIM($F427)&amp;"*",dump!$A:$D,4,FALSE)="","空文字",VLOOKUP("*"&amp;TRIM($F427)&amp;"*",dump!$A:$D,4,FALSE)),"NA")</f>
        <v>NA</v>
      </c>
      <c r="T427" s="867" t="str">
        <f t="shared" ca="1" si="21"/>
        <v>×</v>
      </c>
      <c r="U427" s="867"/>
      <c r="V427" s="867"/>
      <c r="W427" s="867"/>
      <c r="X427" s="867"/>
      <c r="Y427" s="867" t="str">
        <f t="shared" si="22"/>
        <v/>
      </c>
      <c r="Z427" s="867"/>
    </row>
    <row r="428" spans="1:26" s="325" customFormat="1" ht="43.2" outlineLevel="1">
      <c r="A428" s="321"/>
      <c r="B428" s="39"/>
      <c r="C428" s="257" t="s">
        <v>7509</v>
      </c>
      <c r="D428" s="252"/>
      <c r="E428" s="137" t="s">
        <v>7510</v>
      </c>
      <c r="F428" s="133" t="s">
        <v>6602</v>
      </c>
      <c r="G428" s="133" t="s">
        <v>7511</v>
      </c>
      <c r="H428" s="133" t="s">
        <v>3658</v>
      </c>
      <c r="I428" s="283" t="s">
        <v>660</v>
      </c>
      <c r="J428" s="284" t="s">
        <v>5684</v>
      </c>
      <c r="K428" s="864" t="str">
        <f t="shared" si="18"/>
        <v/>
      </c>
      <c r="L428" s="555" t="s">
        <v>17116</v>
      </c>
      <c r="M428" s="553" t="s">
        <v>3657</v>
      </c>
      <c r="N428" s="593" t="s">
        <v>17200</v>
      </c>
      <c r="O428" s="553" t="s">
        <v>17122</v>
      </c>
      <c r="P428" s="552" t="s">
        <v>17201</v>
      </c>
      <c r="Q428" s="867" t="str">
        <f t="shared" ca="1" si="19"/>
        <v>notPresent(5)</v>
      </c>
      <c r="R428" s="867" t="str">
        <f t="shared" ca="1" si="20"/>
        <v>5</v>
      </c>
      <c r="S428" s="867" t="str">
        <f>IFERROR(IF(VLOOKUP("*"&amp;TRIM($F428)&amp;"*",dump!$A:$D,4,FALSE)="","空文字",VLOOKUP("*"&amp;TRIM($F428)&amp;"*",dump!$A:$D,4,FALSE)),"NA")</f>
        <v>NA</v>
      </c>
      <c r="T428" s="867" t="str">
        <f t="shared" ca="1" si="21"/>
        <v>×</v>
      </c>
      <c r="U428" s="867"/>
      <c r="V428" s="867"/>
      <c r="W428" s="867"/>
      <c r="X428" s="867"/>
      <c r="Y428" s="867" t="str">
        <f t="shared" si="22"/>
        <v/>
      </c>
      <c r="Z428" s="867"/>
    </row>
    <row r="429" spans="1:26" s="325" customFormat="1" ht="21.6" outlineLevel="1">
      <c r="A429" s="321"/>
      <c r="B429" s="39"/>
      <c r="C429" s="257" t="s">
        <v>7509</v>
      </c>
      <c r="D429" s="252"/>
      <c r="E429" s="137" t="s">
        <v>6603</v>
      </c>
      <c r="F429" s="133" t="s">
        <v>6604</v>
      </c>
      <c r="G429" s="133" t="s">
        <v>7512</v>
      </c>
      <c r="H429" s="133" t="s">
        <v>3658</v>
      </c>
      <c r="I429" s="283" t="s">
        <v>660</v>
      </c>
      <c r="J429" s="284" t="s">
        <v>5684</v>
      </c>
      <c r="K429" s="864" t="str">
        <f t="shared" si="18"/>
        <v/>
      </c>
      <c r="L429" s="555" t="s">
        <v>17116</v>
      </c>
      <c r="M429" s="553" t="s">
        <v>3657</v>
      </c>
      <c r="N429" s="593" t="s">
        <v>17200</v>
      </c>
      <c r="O429" s="553" t="s">
        <v>17122</v>
      </c>
      <c r="P429" s="552" t="s">
        <v>17201</v>
      </c>
      <c r="Q429" s="867" t="str">
        <f t="shared" ca="1" si="19"/>
        <v>notPresent(5)</v>
      </c>
      <c r="R429" s="867" t="str">
        <f t="shared" ca="1" si="20"/>
        <v>5</v>
      </c>
      <c r="S429" s="867" t="str">
        <f>IFERROR(IF(VLOOKUP("*"&amp;TRIM($F429)&amp;"*",dump!$A:$D,4,FALSE)="","空文字",VLOOKUP("*"&amp;TRIM($F429)&amp;"*",dump!$A:$D,4,FALSE)),"NA")</f>
        <v>NA</v>
      </c>
      <c r="T429" s="867" t="str">
        <f t="shared" ca="1" si="21"/>
        <v>×</v>
      </c>
      <c r="U429" s="867"/>
      <c r="V429" s="867"/>
      <c r="W429" s="867"/>
      <c r="X429" s="867"/>
      <c r="Y429" s="867" t="str">
        <f t="shared" si="22"/>
        <v/>
      </c>
      <c r="Z429" s="867"/>
    </row>
    <row r="430" spans="1:26" s="325" customFormat="1" ht="21.6" outlineLevel="1">
      <c r="A430" s="321"/>
      <c r="B430" s="39"/>
      <c r="C430" s="257" t="s">
        <v>7509</v>
      </c>
      <c r="D430" s="252"/>
      <c r="E430" s="137" t="s">
        <v>6605</v>
      </c>
      <c r="F430" s="133" t="s">
        <v>6606</v>
      </c>
      <c r="G430" s="133" t="s">
        <v>7513</v>
      </c>
      <c r="H430" s="133" t="s">
        <v>3658</v>
      </c>
      <c r="I430" s="283" t="s">
        <v>660</v>
      </c>
      <c r="J430" s="284" t="s">
        <v>5684</v>
      </c>
      <c r="K430" s="864" t="str">
        <f t="shared" si="18"/>
        <v/>
      </c>
      <c r="L430" s="555" t="s">
        <v>17116</v>
      </c>
      <c r="M430" s="553" t="s">
        <v>3657</v>
      </c>
      <c r="N430" s="593" t="s">
        <v>17202</v>
      </c>
      <c r="O430" s="553" t="s">
        <v>17122</v>
      </c>
      <c r="P430" s="552" t="s">
        <v>6947</v>
      </c>
      <c r="Q430" s="867" t="str">
        <f t="shared" ca="1" si="19"/>
        <v>epPrtPersonalName</v>
      </c>
      <c r="R430" s="867" t="str">
        <f t="shared" ca="1" si="20"/>
        <v>epPrtPersonalName</v>
      </c>
      <c r="S430" s="867" t="str">
        <f>IFERROR(IF(VLOOKUP("*"&amp;TRIM($F430)&amp;"*",dump!$A:$D,4,FALSE)="","空文字",VLOOKUP("*"&amp;TRIM($F430)&amp;"*",dump!$A:$D,4,FALSE)),"NA")</f>
        <v>NA</v>
      </c>
      <c r="T430" s="867" t="str">
        <f t="shared" ca="1" si="21"/>
        <v>×</v>
      </c>
      <c r="U430" s="867"/>
      <c r="V430" s="867"/>
      <c r="W430" s="867"/>
      <c r="X430" s="867"/>
      <c r="Y430" s="867" t="str">
        <f t="shared" si="22"/>
        <v/>
      </c>
      <c r="Z430" s="867"/>
    </row>
    <row r="431" spans="1:26" s="325" customFormat="1" ht="21.6" outlineLevel="1">
      <c r="A431" s="321"/>
      <c r="B431" s="39"/>
      <c r="C431" s="257" t="s">
        <v>7509</v>
      </c>
      <c r="D431" s="252"/>
      <c r="E431" s="137" t="s">
        <v>7514</v>
      </c>
      <c r="F431" s="133" t="s">
        <v>6607</v>
      </c>
      <c r="G431" s="133" t="s">
        <v>5244</v>
      </c>
      <c r="H431" s="133" t="s">
        <v>418</v>
      </c>
      <c r="I431" s="283" t="s">
        <v>660</v>
      </c>
      <c r="J431" s="284" t="s">
        <v>5684</v>
      </c>
      <c r="K431" s="864" t="str">
        <f t="shared" si="18"/>
        <v/>
      </c>
      <c r="L431" s="555" t="s">
        <v>17116</v>
      </c>
      <c r="M431" s="553" t="s">
        <v>3657</v>
      </c>
      <c r="N431" s="593" t="s">
        <v>17203</v>
      </c>
      <c r="O431" s="553" t="s">
        <v>17122</v>
      </c>
      <c r="P431" s="552" t="s">
        <v>352</v>
      </c>
      <c r="Q431" s="867" t="str">
        <f t="shared" ca="1" si="19"/>
        <v>epPrtBasicProductSerialNumber</v>
      </c>
      <c r="R431" s="867" t="str">
        <f t="shared" ca="1" si="20"/>
        <v>epPrtBasicProductSerialNumber</v>
      </c>
      <c r="S431" s="867" t="str">
        <f>IFERROR(IF(VLOOKUP("*"&amp;TRIM($F431)&amp;"*",dump!$A:$D,4,FALSE)="","空文字",VLOOKUP("*"&amp;TRIM($F431)&amp;"*",dump!$A:$D,4,FALSE)),"NA")</f>
        <v>NA</v>
      </c>
      <c r="T431" s="867" t="str">
        <f t="shared" ca="1" si="21"/>
        <v>×</v>
      </c>
      <c r="U431" s="867"/>
      <c r="V431" s="867"/>
      <c r="W431" s="867"/>
      <c r="X431" s="867"/>
      <c r="Y431" s="867" t="str">
        <f t="shared" si="22"/>
        <v/>
      </c>
      <c r="Z431" s="867"/>
    </row>
    <row r="432" spans="1:26" s="325" customFormat="1" ht="21.6" outlineLevel="1">
      <c r="A432" s="321"/>
      <c r="B432" s="39"/>
      <c r="C432" s="257" t="s">
        <v>7509</v>
      </c>
      <c r="D432" s="252"/>
      <c r="E432" s="271" t="s">
        <v>6608</v>
      </c>
      <c r="F432" s="133" t="s">
        <v>6609</v>
      </c>
      <c r="G432" s="133" t="s">
        <v>7515</v>
      </c>
      <c r="H432" s="133" t="s">
        <v>9</v>
      </c>
      <c r="I432" s="283" t="s">
        <v>660</v>
      </c>
      <c r="J432" s="284" t="s">
        <v>5684</v>
      </c>
      <c r="K432" s="864" t="str">
        <f t="shared" si="18"/>
        <v/>
      </c>
      <c r="L432" s="555" t="s">
        <v>17116</v>
      </c>
      <c r="M432" s="553" t="s">
        <v>3657</v>
      </c>
      <c r="N432" s="593" t="s">
        <v>17204</v>
      </c>
      <c r="O432" s="553" t="s">
        <v>17122</v>
      </c>
      <c r="P432" s="552">
        <v>0</v>
      </c>
      <c r="Q432" s="867">
        <f t="shared" ca="1" si="19"/>
        <v>0</v>
      </c>
      <c r="R432" s="867">
        <f t="shared" ca="1" si="20"/>
        <v>0</v>
      </c>
      <c r="S432" s="867" t="str">
        <f>IFERROR(IF(VLOOKUP("*"&amp;TRIM($F432)&amp;"*",dump!$A:$D,4,FALSE)="","空文字",VLOOKUP("*"&amp;TRIM($F432)&amp;"*",dump!$A:$D,4,FALSE)),"NA")</f>
        <v>NA</v>
      </c>
      <c r="T432" s="867" t="str">
        <f t="shared" ca="1" si="21"/>
        <v>×</v>
      </c>
      <c r="U432" s="867"/>
      <c r="V432" s="867"/>
      <c r="W432" s="867"/>
      <c r="X432" s="867"/>
      <c r="Y432" s="867" t="str">
        <f t="shared" si="22"/>
        <v/>
      </c>
      <c r="Z432" s="867"/>
    </row>
    <row r="433" spans="1:26" s="325" customFormat="1" ht="54" outlineLevel="1">
      <c r="A433" s="321"/>
      <c r="B433" s="39"/>
      <c r="C433" s="257" t="s">
        <v>7509</v>
      </c>
      <c r="D433" s="252"/>
      <c r="E433" s="271" t="s">
        <v>6610</v>
      </c>
      <c r="F433" s="133" t="s">
        <v>6611</v>
      </c>
      <c r="G433" s="133" t="s">
        <v>7516</v>
      </c>
      <c r="H433" s="133" t="s">
        <v>9</v>
      </c>
      <c r="I433" s="283" t="s">
        <v>660</v>
      </c>
      <c r="J433" s="284" t="s">
        <v>5684</v>
      </c>
      <c r="K433" s="864" t="str">
        <f t="shared" si="18"/>
        <v/>
      </c>
      <c r="L433" s="555" t="s">
        <v>17116</v>
      </c>
      <c r="M433" s="553" t="s">
        <v>3657</v>
      </c>
      <c r="N433" s="593" t="s">
        <v>17204</v>
      </c>
      <c r="O433" s="553" t="s">
        <v>17122</v>
      </c>
      <c r="P433" s="552">
        <v>0</v>
      </c>
      <c r="Q433" s="867">
        <f t="shared" ca="1" si="19"/>
        <v>0</v>
      </c>
      <c r="R433" s="867">
        <f t="shared" ca="1" si="20"/>
        <v>0</v>
      </c>
      <c r="S433" s="867" t="str">
        <f>IFERROR(IF(VLOOKUP("*"&amp;TRIM($F433)&amp;"*",dump!$A:$D,4,FALSE)="","空文字",VLOOKUP("*"&amp;TRIM($F433)&amp;"*",dump!$A:$D,4,FALSE)),"NA")</f>
        <v>NA</v>
      </c>
      <c r="T433" s="867" t="str">
        <f t="shared" ca="1" si="21"/>
        <v>×</v>
      </c>
      <c r="U433" s="867"/>
      <c r="V433" s="867"/>
      <c r="W433" s="867"/>
      <c r="X433" s="867"/>
      <c r="Y433" s="867" t="str">
        <f t="shared" si="22"/>
        <v/>
      </c>
      <c r="Z433" s="867"/>
    </row>
    <row r="434" spans="1:26" s="325" customFormat="1" ht="86.4" outlineLevel="1">
      <c r="A434" s="321"/>
      <c r="B434" s="39"/>
      <c r="C434" s="238"/>
      <c r="D434" s="215" t="s">
        <v>7517</v>
      </c>
      <c r="E434" s="213"/>
      <c r="F434" s="214" t="s">
        <v>7518</v>
      </c>
      <c r="G434" s="214" t="s">
        <v>2900</v>
      </c>
      <c r="H434" s="214" t="s">
        <v>218</v>
      </c>
      <c r="I434" s="246" t="s">
        <v>660</v>
      </c>
      <c r="J434" s="248" t="s">
        <v>5684</v>
      </c>
      <c r="K434" s="864" t="str">
        <f t="shared" si="18"/>
        <v/>
      </c>
      <c r="L434" s="555" t="s">
        <v>17116</v>
      </c>
      <c r="M434" s="553"/>
      <c r="N434" s="593"/>
      <c r="O434" s="551"/>
      <c r="P434" s="552"/>
      <c r="Q434" s="867" t="str">
        <f t="shared" ca="1" si="19"/>
        <v/>
      </c>
      <c r="R434" s="867" t="str">
        <f t="shared" ca="1" si="20"/>
        <v/>
      </c>
      <c r="S434" s="867" t="str">
        <f>IFERROR(IF(VLOOKUP("*"&amp;TRIM($F434)&amp;"*",dump!$A:$D,4,FALSE)="","空文字",VLOOKUP("*"&amp;TRIM($F434)&amp;"*",dump!$A:$D,4,FALSE)),"NA")</f>
        <v>NA</v>
      </c>
      <c r="T434" s="867" t="str">
        <f t="shared" ca="1" si="21"/>
        <v>●</v>
      </c>
      <c r="U434" s="867"/>
      <c r="V434" s="867"/>
      <c r="W434" s="867"/>
      <c r="X434" s="867"/>
      <c r="Y434" s="867" t="str">
        <f t="shared" si="22"/>
        <v/>
      </c>
      <c r="Z434" s="867"/>
    </row>
    <row r="435" spans="1:26" s="325" customFormat="1" ht="43.2" outlineLevel="1">
      <c r="A435" s="321"/>
      <c r="B435" s="39"/>
      <c r="C435" s="238"/>
      <c r="D435" s="525"/>
      <c r="E435" s="316" t="s">
        <v>3768</v>
      </c>
      <c r="F435" s="318" t="s">
        <v>7519</v>
      </c>
      <c r="G435" s="318" t="s">
        <v>1658</v>
      </c>
      <c r="H435" s="318" t="s">
        <v>9</v>
      </c>
      <c r="I435" s="322" t="s">
        <v>660</v>
      </c>
      <c r="J435" s="323" t="s">
        <v>5684</v>
      </c>
      <c r="K435" s="864" t="str">
        <f t="shared" si="18"/>
        <v/>
      </c>
      <c r="L435" s="555" t="s">
        <v>17116</v>
      </c>
      <c r="M435" s="553" t="s">
        <v>3657</v>
      </c>
      <c r="N435" s="593" t="s">
        <v>17205</v>
      </c>
      <c r="O435" s="553" t="s">
        <v>17569</v>
      </c>
      <c r="P435" s="552" t="s">
        <v>17206</v>
      </c>
      <c r="Q435" s="867" t="str">
        <f t="shared" ca="1" si="19"/>
        <v>RAMのhrStorageIndex(1)</v>
      </c>
      <c r="R435" s="867" t="str">
        <f t="shared" ca="1" si="20"/>
        <v>1</v>
      </c>
      <c r="S435" s="867" t="str">
        <f>IFERROR(IF(VLOOKUP("*"&amp;TRIM($F435)&amp;"*",dump!$A:$D,4,FALSE)="","空文字",VLOOKUP("*"&amp;TRIM($F435)&amp;"*",dump!$A:$D,4,FALSE)),"NA")</f>
        <v>NA</v>
      </c>
      <c r="T435" s="867" t="str">
        <f t="shared" ca="1" si="21"/>
        <v>×</v>
      </c>
      <c r="U435" s="867"/>
      <c r="V435" s="867"/>
      <c r="W435" s="867"/>
      <c r="X435" s="867"/>
      <c r="Y435" s="867" t="str">
        <f t="shared" si="22"/>
        <v/>
      </c>
      <c r="Z435" s="867"/>
    </row>
    <row r="436" spans="1:26" s="325" customFormat="1" ht="86.4" outlineLevel="1">
      <c r="A436" s="321"/>
      <c r="B436" s="39"/>
      <c r="C436" s="238"/>
      <c r="D436" s="215" t="s">
        <v>7520</v>
      </c>
      <c r="E436" s="213"/>
      <c r="F436" s="214" t="s">
        <v>7521</v>
      </c>
      <c r="G436" s="214" t="s">
        <v>2901</v>
      </c>
      <c r="H436" s="214" t="s">
        <v>218</v>
      </c>
      <c r="I436" s="246" t="s">
        <v>660</v>
      </c>
      <c r="J436" s="248" t="s">
        <v>5684</v>
      </c>
      <c r="K436" s="864" t="str">
        <f t="shared" si="18"/>
        <v/>
      </c>
      <c r="L436" s="555" t="s">
        <v>17116</v>
      </c>
      <c r="M436" s="553"/>
      <c r="N436" s="593"/>
      <c r="O436" s="551"/>
      <c r="P436" s="552"/>
      <c r="Q436" s="867" t="str">
        <f t="shared" ca="1" si="19"/>
        <v/>
      </c>
      <c r="R436" s="867" t="str">
        <f t="shared" ca="1" si="20"/>
        <v/>
      </c>
      <c r="S436" s="867" t="str">
        <f>IFERROR(IF(VLOOKUP("*"&amp;TRIM($F436)&amp;"*",dump!$A:$D,4,FALSE)="","空文字",VLOOKUP("*"&amp;TRIM($F436)&amp;"*",dump!$A:$D,4,FALSE)),"NA")</f>
        <v>NA</v>
      </c>
      <c r="T436" s="867" t="str">
        <f t="shared" ca="1" si="21"/>
        <v>●</v>
      </c>
      <c r="U436" s="867"/>
      <c r="V436" s="867"/>
      <c r="W436" s="867"/>
      <c r="X436" s="867"/>
      <c r="Y436" s="867" t="str">
        <f t="shared" si="22"/>
        <v/>
      </c>
      <c r="Z436" s="867"/>
    </row>
    <row r="437" spans="1:26" s="325" customFormat="1" ht="43.2" outlineLevel="1">
      <c r="A437" s="321"/>
      <c r="B437" s="39"/>
      <c r="C437" s="239"/>
      <c r="D437" s="525"/>
      <c r="E437" s="316" t="s">
        <v>3769</v>
      </c>
      <c r="F437" s="318" t="s">
        <v>7522</v>
      </c>
      <c r="G437" s="318" t="s">
        <v>2902</v>
      </c>
      <c r="H437" s="318" t="s">
        <v>9</v>
      </c>
      <c r="I437" s="322" t="s">
        <v>660</v>
      </c>
      <c r="J437" s="323" t="s">
        <v>5684</v>
      </c>
      <c r="K437" s="864" t="str">
        <f t="shared" si="18"/>
        <v/>
      </c>
      <c r="L437" s="555" t="s">
        <v>17116</v>
      </c>
      <c r="M437" s="553" t="s">
        <v>3657</v>
      </c>
      <c r="N437" s="593" t="s">
        <v>17207</v>
      </c>
      <c r="O437" s="553" t="s">
        <v>17122</v>
      </c>
      <c r="P437" s="552" t="s">
        <v>17208</v>
      </c>
      <c r="Q437" s="867" t="str">
        <f t="shared" ca="1" si="19"/>
        <v>PrinterのhrDeviceIndex(1)</v>
      </c>
      <c r="R437" s="867" t="str">
        <f t="shared" ca="1" si="20"/>
        <v>1</v>
      </c>
      <c r="S437" s="867" t="str">
        <f>IFERROR(IF(VLOOKUP("*"&amp;TRIM($F437)&amp;"*",dump!$A:$D,4,FALSE)="","空文字",VLOOKUP("*"&amp;TRIM($F437)&amp;"*",dump!$A:$D,4,FALSE)),"NA")</f>
        <v>NA</v>
      </c>
      <c r="T437" s="867" t="str">
        <f t="shared" ca="1" si="21"/>
        <v>×</v>
      </c>
      <c r="U437" s="867"/>
      <c r="V437" s="867"/>
      <c r="W437" s="867"/>
      <c r="X437" s="867"/>
      <c r="Y437" s="867" t="str">
        <f t="shared" si="22"/>
        <v/>
      </c>
      <c r="Z437" s="867"/>
    </row>
    <row r="438" spans="1:26" s="325" customFormat="1" ht="108" outlineLevel="1">
      <c r="A438" s="321"/>
      <c r="B438" s="39"/>
      <c r="C438" s="238" t="s">
        <v>7523</v>
      </c>
      <c r="D438" s="224" t="s">
        <v>7524</v>
      </c>
      <c r="E438" s="220"/>
      <c r="F438" s="214" t="s">
        <v>7525</v>
      </c>
      <c r="G438" s="214" t="s">
        <v>2903</v>
      </c>
      <c r="H438" s="214" t="s">
        <v>218</v>
      </c>
      <c r="I438" s="246" t="s">
        <v>660</v>
      </c>
      <c r="J438" s="248" t="s">
        <v>5684</v>
      </c>
      <c r="K438" s="864" t="str">
        <f t="shared" si="18"/>
        <v/>
      </c>
      <c r="L438" s="610" t="s">
        <v>3656</v>
      </c>
      <c r="M438" s="558" t="s">
        <v>3655</v>
      </c>
      <c r="N438" s="597" t="s">
        <v>19211</v>
      </c>
      <c r="O438" s="558"/>
      <c r="P438" s="611"/>
      <c r="Q438" s="867" t="str">
        <f t="shared" ca="1" si="19"/>
        <v/>
      </c>
      <c r="R438" s="867" t="str">
        <f t="shared" ca="1" si="20"/>
        <v/>
      </c>
      <c r="S438" s="867" t="str">
        <f>IFERROR(IF(VLOOKUP("*"&amp;TRIM($F438)&amp;"*",dump!$A:$D,4,FALSE)="","空文字",VLOOKUP("*"&amp;TRIM($F438)&amp;"*",dump!$A:$D,4,FALSE)),"NA")</f>
        <v>NA</v>
      </c>
      <c r="T438" s="867" t="str">
        <f t="shared" ca="1" si="21"/>
        <v>●</v>
      </c>
      <c r="U438" s="867"/>
      <c r="V438" s="867"/>
      <c r="W438" s="867"/>
      <c r="X438" s="867"/>
      <c r="Y438" s="867" t="str">
        <f t="shared" si="22"/>
        <v/>
      </c>
      <c r="Z438" s="867"/>
    </row>
    <row r="439" spans="1:26" s="325" customFormat="1" ht="21.6" outlineLevel="1">
      <c r="A439" s="321"/>
      <c r="B439" s="39"/>
      <c r="C439" s="238"/>
      <c r="D439" s="252"/>
      <c r="E439" s="272" t="s">
        <v>7526</v>
      </c>
      <c r="F439" s="133" t="s">
        <v>7527</v>
      </c>
      <c r="G439" s="231" t="s">
        <v>2904</v>
      </c>
      <c r="H439" s="231" t="s">
        <v>9</v>
      </c>
      <c r="I439" s="162" t="s">
        <v>216</v>
      </c>
      <c r="J439" s="163" t="s">
        <v>5684</v>
      </c>
      <c r="K439" s="864" t="str">
        <f t="shared" si="18"/>
        <v/>
      </c>
      <c r="L439" s="557" t="s">
        <v>3656</v>
      </c>
      <c r="M439" s="558" t="s">
        <v>3655</v>
      </c>
      <c r="N439" s="597" t="s">
        <v>17209</v>
      </c>
      <c r="O439" s="558"/>
      <c r="P439" s="599"/>
      <c r="Q439" s="867" t="str">
        <f t="shared" ca="1" si="19"/>
        <v/>
      </c>
      <c r="R439" s="867" t="str">
        <f t="shared" ca="1" si="20"/>
        <v/>
      </c>
      <c r="S439" s="867" t="str">
        <f>IFERROR(IF(VLOOKUP("*"&amp;TRIM($F439)&amp;"*",dump!$A:$D,4,FALSE)="","空文字",VLOOKUP("*"&amp;TRIM($F439)&amp;"*",dump!$A:$D,4,FALSE)),"NA")</f>
        <v>NA</v>
      </c>
      <c r="T439" s="867" t="str">
        <f t="shared" ca="1" si="21"/>
        <v>●</v>
      </c>
      <c r="U439" s="867"/>
      <c r="V439" s="867"/>
      <c r="W439" s="867"/>
      <c r="X439" s="867"/>
      <c r="Y439" s="867" t="str">
        <f t="shared" si="22"/>
        <v/>
      </c>
      <c r="Z439" s="867"/>
    </row>
    <row r="440" spans="1:26" s="325" customFormat="1" outlineLevel="1">
      <c r="A440" s="321"/>
      <c r="B440" s="39"/>
      <c r="C440" s="238"/>
      <c r="D440" s="252"/>
      <c r="E440" s="136"/>
      <c r="F440" s="133" t="s">
        <v>6322</v>
      </c>
      <c r="G440" s="238"/>
      <c r="H440" s="238"/>
      <c r="I440" s="164"/>
      <c r="J440" s="165"/>
      <c r="K440" s="864" t="str">
        <f t="shared" si="18"/>
        <v/>
      </c>
      <c r="L440" s="557" t="s">
        <v>3656</v>
      </c>
      <c r="M440" s="558" t="s">
        <v>3655</v>
      </c>
      <c r="N440" s="597"/>
      <c r="O440" s="558"/>
      <c r="P440" s="599"/>
      <c r="Q440" s="867" t="str">
        <f t="shared" ca="1" si="19"/>
        <v/>
      </c>
      <c r="R440" s="867" t="str">
        <f t="shared" ca="1" si="20"/>
        <v/>
      </c>
      <c r="S440" s="867" t="str">
        <f>IFERROR(IF(VLOOKUP("*"&amp;TRIM($F440)&amp;"*",dump!$A:$D,4,FALSE)="","空文字",VLOOKUP("*"&amp;TRIM($F440)&amp;"*",dump!$A:$D,4,FALSE)),"NA")</f>
        <v>NA</v>
      </c>
      <c r="T440" s="867" t="str">
        <f t="shared" ca="1" si="21"/>
        <v>●</v>
      </c>
      <c r="U440" s="867"/>
      <c r="V440" s="867"/>
      <c r="W440" s="867"/>
      <c r="X440" s="867"/>
      <c r="Y440" s="867" t="str">
        <f t="shared" si="22"/>
        <v/>
      </c>
      <c r="Z440" s="867"/>
    </row>
    <row r="441" spans="1:26" s="325" customFormat="1" outlineLevel="1">
      <c r="A441" s="321"/>
      <c r="B441" s="39"/>
      <c r="C441" s="238"/>
      <c r="D441" s="252"/>
      <c r="E441" s="136"/>
      <c r="F441" s="133" t="s">
        <v>5849</v>
      </c>
      <c r="G441" s="238"/>
      <c r="H441" s="238"/>
      <c r="I441" s="164"/>
      <c r="J441" s="165"/>
      <c r="K441" s="864" t="str">
        <f t="shared" si="18"/>
        <v/>
      </c>
      <c r="L441" s="557" t="s">
        <v>3656</v>
      </c>
      <c r="M441" s="558" t="s">
        <v>3655</v>
      </c>
      <c r="N441" s="597"/>
      <c r="O441" s="558"/>
      <c r="P441" s="599"/>
      <c r="Q441" s="867" t="str">
        <f t="shared" ca="1" si="19"/>
        <v/>
      </c>
      <c r="R441" s="867" t="str">
        <f t="shared" ca="1" si="20"/>
        <v/>
      </c>
      <c r="S441" s="867" t="str">
        <f>IFERROR(IF(VLOOKUP("*"&amp;TRIM($F441)&amp;"*",dump!$A:$D,4,FALSE)="","空文字",VLOOKUP("*"&amp;TRIM($F441)&amp;"*",dump!$A:$D,4,FALSE)),"NA")</f>
        <v>NA</v>
      </c>
      <c r="T441" s="867" t="str">
        <f t="shared" ca="1" si="21"/>
        <v>●</v>
      </c>
      <c r="U441" s="867"/>
      <c r="V441" s="867"/>
      <c r="W441" s="867"/>
      <c r="X441" s="867"/>
      <c r="Y441" s="867" t="str">
        <f t="shared" si="22"/>
        <v/>
      </c>
      <c r="Z441" s="867"/>
    </row>
    <row r="442" spans="1:26" s="325" customFormat="1" outlineLevel="1">
      <c r="A442" s="321"/>
      <c r="B442" s="39"/>
      <c r="C442" s="238"/>
      <c r="D442" s="252"/>
      <c r="E442" s="136"/>
      <c r="F442" s="133" t="s">
        <v>5850</v>
      </c>
      <c r="G442" s="238"/>
      <c r="H442" s="238"/>
      <c r="I442" s="164"/>
      <c r="J442" s="165"/>
      <c r="K442" s="864" t="str">
        <f t="shared" si="18"/>
        <v/>
      </c>
      <c r="L442" s="610" t="s">
        <v>3656</v>
      </c>
      <c r="M442" s="558" t="s">
        <v>3655</v>
      </c>
      <c r="N442" s="597"/>
      <c r="O442" s="558"/>
      <c r="P442" s="599"/>
      <c r="Q442" s="867" t="str">
        <f t="shared" ca="1" si="19"/>
        <v/>
      </c>
      <c r="R442" s="867" t="str">
        <f t="shared" ca="1" si="20"/>
        <v/>
      </c>
      <c r="S442" s="867" t="str">
        <f>IFERROR(IF(VLOOKUP("*"&amp;TRIM($F442)&amp;"*",dump!$A:$D,4,FALSE)="","空文字",VLOOKUP("*"&amp;TRIM($F442)&amp;"*",dump!$A:$D,4,FALSE)),"NA")</f>
        <v>NA</v>
      </c>
      <c r="T442" s="867" t="str">
        <f t="shared" ca="1" si="21"/>
        <v>●</v>
      </c>
      <c r="U442" s="867"/>
      <c r="V442" s="867"/>
      <c r="W442" s="867"/>
      <c r="X442" s="867"/>
      <c r="Y442" s="867" t="str">
        <f t="shared" si="22"/>
        <v/>
      </c>
      <c r="Z442" s="867"/>
    </row>
    <row r="443" spans="1:26" s="325" customFormat="1" outlineLevel="1">
      <c r="A443" s="321"/>
      <c r="B443" s="39"/>
      <c r="C443" s="238"/>
      <c r="D443" s="252"/>
      <c r="E443" s="136"/>
      <c r="F443" s="133" t="s">
        <v>5851</v>
      </c>
      <c r="G443" s="238"/>
      <c r="H443" s="238"/>
      <c r="I443" s="164"/>
      <c r="J443" s="165"/>
      <c r="K443" s="864" t="str">
        <f t="shared" si="18"/>
        <v/>
      </c>
      <c r="L443" s="557" t="s">
        <v>3656</v>
      </c>
      <c r="M443" s="558" t="s">
        <v>3655</v>
      </c>
      <c r="N443" s="612"/>
      <c r="O443" s="558"/>
      <c r="P443" s="611"/>
      <c r="Q443" s="867" t="str">
        <f t="shared" ca="1" si="19"/>
        <v/>
      </c>
      <c r="R443" s="867" t="str">
        <f t="shared" ca="1" si="20"/>
        <v/>
      </c>
      <c r="S443" s="867" t="str">
        <f>IFERROR(IF(VLOOKUP("*"&amp;TRIM($F443)&amp;"*",dump!$A:$D,4,FALSE)="","空文字",VLOOKUP("*"&amp;TRIM($F443)&amp;"*",dump!$A:$D,4,FALSE)),"NA")</f>
        <v>NA</v>
      </c>
      <c r="T443" s="867" t="str">
        <f t="shared" ca="1" si="21"/>
        <v>●</v>
      </c>
      <c r="U443" s="867"/>
      <c r="V443" s="867"/>
      <c r="W443" s="867"/>
      <c r="X443" s="867"/>
      <c r="Y443" s="867" t="str">
        <f t="shared" si="22"/>
        <v/>
      </c>
      <c r="Z443" s="867"/>
    </row>
    <row r="444" spans="1:26" s="325" customFormat="1" outlineLevel="1">
      <c r="A444" s="321"/>
      <c r="B444" s="39"/>
      <c r="C444" s="238"/>
      <c r="D444" s="252"/>
      <c r="E444" s="136"/>
      <c r="F444" s="133" t="s">
        <v>5852</v>
      </c>
      <c r="G444" s="238"/>
      <c r="H444" s="238"/>
      <c r="I444" s="164"/>
      <c r="J444" s="165"/>
      <c r="K444" s="864" t="str">
        <f t="shared" si="18"/>
        <v/>
      </c>
      <c r="L444" s="557" t="s">
        <v>3656</v>
      </c>
      <c r="M444" s="558" t="s">
        <v>3655</v>
      </c>
      <c r="N444" s="612"/>
      <c r="O444" s="558"/>
      <c r="P444" s="611"/>
      <c r="Q444" s="867" t="str">
        <f t="shared" ca="1" si="19"/>
        <v/>
      </c>
      <c r="R444" s="867" t="str">
        <f t="shared" ca="1" si="20"/>
        <v/>
      </c>
      <c r="S444" s="867" t="str">
        <f>IFERROR(IF(VLOOKUP("*"&amp;TRIM($F444)&amp;"*",dump!$A:$D,4,FALSE)="","空文字",VLOOKUP("*"&amp;TRIM($F444)&amp;"*",dump!$A:$D,4,FALSE)),"NA")</f>
        <v>NA</v>
      </c>
      <c r="T444" s="867" t="str">
        <f t="shared" ca="1" si="21"/>
        <v>●</v>
      </c>
      <c r="U444" s="867"/>
      <c r="V444" s="867"/>
      <c r="W444" s="867"/>
      <c r="X444" s="867"/>
      <c r="Y444" s="867" t="str">
        <f t="shared" si="22"/>
        <v/>
      </c>
      <c r="Z444" s="867"/>
    </row>
    <row r="445" spans="1:26" s="325" customFormat="1" outlineLevel="1">
      <c r="A445" s="321"/>
      <c r="B445" s="39"/>
      <c r="C445" s="238"/>
      <c r="D445" s="252"/>
      <c r="E445" s="252"/>
      <c r="F445" s="133" t="s">
        <v>6086</v>
      </c>
      <c r="G445" s="238"/>
      <c r="H445" s="238"/>
      <c r="I445" s="164"/>
      <c r="J445" s="165"/>
      <c r="K445" s="864" t="str">
        <f t="shared" si="18"/>
        <v/>
      </c>
      <c r="L445" s="557" t="s">
        <v>3656</v>
      </c>
      <c r="M445" s="558" t="s">
        <v>3655</v>
      </c>
      <c r="N445" s="612"/>
      <c r="O445" s="558"/>
      <c r="P445" s="611"/>
      <c r="Q445" s="867" t="str">
        <f t="shared" ca="1" si="19"/>
        <v/>
      </c>
      <c r="R445" s="867" t="str">
        <f t="shared" ca="1" si="20"/>
        <v/>
      </c>
      <c r="S445" s="867" t="str">
        <f>IFERROR(IF(VLOOKUP("*"&amp;TRIM($F445)&amp;"*",dump!$A:$D,4,FALSE)="","空文字",VLOOKUP("*"&amp;TRIM($F445)&amp;"*",dump!$A:$D,4,FALSE)),"NA")</f>
        <v>NA</v>
      </c>
      <c r="T445" s="867" t="str">
        <f t="shared" ca="1" si="21"/>
        <v>●</v>
      </c>
      <c r="U445" s="867"/>
      <c r="V445" s="867"/>
      <c r="W445" s="867"/>
      <c r="X445" s="867"/>
      <c r="Y445" s="867" t="str">
        <f t="shared" si="22"/>
        <v/>
      </c>
      <c r="Z445" s="867"/>
    </row>
    <row r="446" spans="1:26" s="325" customFormat="1" outlineLevel="1">
      <c r="A446" s="321"/>
      <c r="B446" s="39"/>
      <c r="C446" s="238"/>
      <c r="D446" s="252"/>
      <c r="E446" s="252"/>
      <c r="F446" s="133" t="s">
        <v>6087</v>
      </c>
      <c r="G446" s="238"/>
      <c r="H446" s="238"/>
      <c r="I446" s="164"/>
      <c r="J446" s="165"/>
      <c r="K446" s="864" t="str">
        <f t="shared" si="18"/>
        <v/>
      </c>
      <c r="L446" s="557" t="s">
        <v>3656</v>
      </c>
      <c r="M446" s="558" t="s">
        <v>3655</v>
      </c>
      <c r="N446" s="612"/>
      <c r="O446" s="558"/>
      <c r="P446" s="611"/>
      <c r="Q446" s="867" t="str">
        <f t="shared" ca="1" si="19"/>
        <v/>
      </c>
      <c r="R446" s="867" t="str">
        <f t="shared" ca="1" si="20"/>
        <v/>
      </c>
      <c r="S446" s="867" t="str">
        <f>IFERROR(IF(VLOOKUP("*"&amp;TRIM($F446)&amp;"*",dump!$A:$D,4,FALSE)="","空文字",VLOOKUP("*"&amp;TRIM($F446)&amp;"*",dump!$A:$D,4,FALSE)),"NA")</f>
        <v>NA</v>
      </c>
      <c r="T446" s="867" t="str">
        <f t="shared" ca="1" si="21"/>
        <v>●</v>
      </c>
      <c r="U446" s="867"/>
      <c r="V446" s="867"/>
      <c r="W446" s="867"/>
      <c r="X446" s="867"/>
      <c r="Y446" s="867" t="str">
        <f t="shared" si="22"/>
        <v/>
      </c>
      <c r="Z446" s="867"/>
    </row>
    <row r="447" spans="1:26" s="325" customFormat="1" outlineLevel="1">
      <c r="A447" s="321"/>
      <c r="B447" s="39"/>
      <c r="C447" s="238"/>
      <c r="D447" s="252"/>
      <c r="E447" s="252"/>
      <c r="F447" s="133" t="s">
        <v>6782</v>
      </c>
      <c r="G447" s="238"/>
      <c r="H447" s="238"/>
      <c r="I447" s="164"/>
      <c r="J447" s="165"/>
      <c r="K447" s="864" t="str">
        <f t="shared" si="18"/>
        <v/>
      </c>
      <c r="L447" s="557" t="s">
        <v>3656</v>
      </c>
      <c r="M447" s="558" t="s">
        <v>3655</v>
      </c>
      <c r="N447" s="612"/>
      <c r="O447" s="558"/>
      <c r="P447" s="611"/>
      <c r="Q447" s="867" t="str">
        <f t="shared" ca="1" si="19"/>
        <v/>
      </c>
      <c r="R447" s="867" t="str">
        <f t="shared" ca="1" si="20"/>
        <v/>
      </c>
      <c r="S447" s="867" t="str">
        <f>IFERROR(IF(VLOOKUP("*"&amp;TRIM($F447)&amp;"*",dump!$A:$D,4,FALSE)="","空文字",VLOOKUP("*"&amp;TRIM($F447)&amp;"*",dump!$A:$D,4,FALSE)),"NA")</f>
        <v>NA</v>
      </c>
      <c r="T447" s="867" t="str">
        <f t="shared" ca="1" si="21"/>
        <v>●</v>
      </c>
      <c r="U447" s="867"/>
      <c r="V447" s="867"/>
      <c r="W447" s="867"/>
      <c r="X447" s="867"/>
      <c r="Y447" s="867" t="str">
        <f t="shared" si="22"/>
        <v/>
      </c>
      <c r="Z447" s="867"/>
    </row>
    <row r="448" spans="1:26" s="325" customFormat="1" outlineLevel="1">
      <c r="A448" s="321"/>
      <c r="B448" s="39"/>
      <c r="C448" s="238"/>
      <c r="D448" s="252"/>
      <c r="E448" s="252"/>
      <c r="F448" s="133" t="s">
        <v>6783</v>
      </c>
      <c r="G448" s="238"/>
      <c r="H448" s="238"/>
      <c r="I448" s="164"/>
      <c r="J448" s="165"/>
      <c r="K448" s="864" t="str">
        <f t="shared" si="18"/>
        <v/>
      </c>
      <c r="L448" s="557" t="s">
        <v>3656</v>
      </c>
      <c r="M448" s="558" t="s">
        <v>3655</v>
      </c>
      <c r="N448" s="612"/>
      <c r="O448" s="558"/>
      <c r="P448" s="611"/>
      <c r="Q448" s="867" t="str">
        <f t="shared" ca="1" si="19"/>
        <v/>
      </c>
      <c r="R448" s="867" t="str">
        <f t="shared" ca="1" si="20"/>
        <v/>
      </c>
      <c r="S448" s="867" t="str">
        <f>IFERROR(IF(VLOOKUP("*"&amp;TRIM($F448)&amp;"*",dump!$A:$D,4,FALSE)="","空文字",VLOOKUP("*"&amp;TRIM($F448)&amp;"*",dump!$A:$D,4,FALSE)),"NA")</f>
        <v>NA</v>
      </c>
      <c r="T448" s="867" t="str">
        <f t="shared" ca="1" si="21"/>
        <v>●</v>
      </c>
      <c r="U448" s="867"/>
      <c r="V448" s="867"/>
      <c r="W448" s="867"/>
      <c r="X448" s="867"/>
      <c r="Y448" s="867" t="str">
        <f t="shared" si="22"/>
        <v/>
      </c>
      <c r="Z448" s="867"/>
    </row>
    <row r="449" spans="1:26" s="325" customFormat="1" outlineLevel="1">
      <c r="A449" s="321"/>
      <c r="B449" s="39"/>
      <c r="C449" s="238"/>
      <c r="D449" s="252"/>
      <c r="E449" s="252"/>
      <c r="F449" s="133" t="s">
        <v>6784</v>
      </c>
      <c r="G449" s="238"/>
      <c r="H449" s="238"/>
      <c r="I449" s="164"/>
      <c r="J449" s="165"/>
      <c r="K449" s="864" t="str">
        <f t="shared" si="18"/>
        <v/>
      </c>
      <c r="L449" s="557" t="s">
        <v>3656</v>
      </c>
      <c r="M449" s="558" t="s">
        <v>3655</v>
      </c>
      <c r="N449" s="612"/>
      <c r="O449" s="558"/>
      <c r="P449" s="611"/>
      <c r="Q449" s="867" t="str">
        <f t="shared" ca="1" si="19"/>
        <v/>
      </c>
      <c r="R449" s="867" t="str">
        <f t="shared" ca="1" si="20"/>
        <v/>
      </c>
      <c r="S449" s="867" t="str">
        <f>IFERROR(IF(VLOOKUP("*"&amp;TRIM($F449)&amp;"*",dump!$A:$D,4,FALSE)="","空文字",VLOOKUP("*"&amp;TRIM($F449)&amp;"*",dump!$A:$D,4,FALSE)),"NA")</f>
        <v>NA</v>
      </c>
      <c r="T449" s="867" t="str">
        <f t="shared" ca="1" si="21"/>
        <v>●</v>
      </c>
      <c r="U449" s="867"/>
      <c r="V449" s="867"/>
      <c r="W449" s="867"/>
      <c r="X449" s="867"/>
      <c r="Y449" s="867" t="str">
        <f t="shared" si="22"/>
        <v/>
      </c>
      <c r="Z449" s="867"/>
    </row>
    <row r="450" spans="1:26" s="325" customFormat="1" outlineLevel="1">
      <c r="A450" s="321"/>
      <c r="B450" s="39"/>
      <c r="C450" s="238"/>
      <c r="D450" s="252"/>
      <c r="E450" s="252"/>
      <c r="F450" s="133" t="s">
        <v>6785</v>
      </c>
      <c r="G450" s="238"/>
      <c r="H450" s="238"/>
      <c r="I450" s="164"/>
      <c r="J450" s="165"/>
      <c r="K450" s="864" t="str">
        <f t="shared" si="18"/>
        <v/>
      </c>
      <c r="L450" s="557" t="s">
        <v>3656</v>
      </c>
      <c r="M450" s="558" t="s">
        <v>3655</v>
      </c>
      <c r="N450" s="612"/>
      <c r="O450" s="558"/>
      <c r="P450" s="611"/>
      <c r="Q450" s="867" t="str">
        <f t="shared" ca="1" si="19"/>
        <v/>
      </c>
      <c r="R450" s="867" t="str">
        <f t="shared" ca="1" si="20"/>
        <v/>
      </c>
      <c r="S450" s="867" t="str">
        <f>IFERROR(IF(VLOOKUP("*"&amp;TRIM($F450)&amp;"*",dump!$A:$D,4,FALSE)="","空文字",VLOOKUP("*"&amp;TRIM($F450)&amp;"*",dump!$A:$D,4,FALSE)),"NA")</f>
        <v>NA</v>
      </c>
      <c r="T450" s="867" t="str">
        <f t="shared" ca="1" si="21"/>
        <v>●</v>
      </c>
      <c r="U450" s="867"/>
      <c r="V450" s="867"/>
      <c r="W450" s="867"/>
      <c r="X450" s="867"/>
      <c r="Y450" s="867" t="str">
        <f t="shared" si="22"/>
        <v/>
      </c>
      <c r="Z450" s="867"/>
    </row>
    <row r="451" spans="1:26" s="325" customFormat="1" outlineLevel="1">
      <c r="A451" s="321"/>
      <c r="B451" s="39"/>
      <c r="C451" s="238"/>
      <c r="D451" s="252"/>
      <c r="E451" s="136"/>
      <c r="F451" s="133" t="s">
        <v>6786</v>
      </c>
      <c r="G451" s="238"/>
      <c r="H451" s="238"/>
      <c r="I451" s="164"/>
      <c r="J451" s="165"/>
      <c r="K451" s="864" t="str">
        <f t="shared" si="18"/>
        <v/>
      </c>
      <c r="L451" s="557" t="s">
        <v>3656</v>
      </c>
      <c r="M451" s="558" t="s">
        <v>3655</v>
      </c>
      <c r="N451" s="612"/>
      <c r="O451" s="558"/>
      <c r="P451" s="611"/>
      <c r="Q451" s="867" t="str">
        <f t="shared" ca="1" si="19"/>
        <v/>
      </c>
      <c r="R451" s="867" t="str">
        <f t="shared" ca="1" si="20"/>
        <v/>
      </c>
      <c r="S451" s="867" t="str">
        <f>IFERROR(IF(VLOOKUP("*"&amp;TRIM($F451)&amp;"*",dump!$A:$D,4,FALSE)="","空文字",VLOOKUP("*"&amp;TRIM($F451)&amp;"*",dump!$A:$D,4,FALSE)),"NA")</f>
        <v>NA</v>
      </c>
      <c r="T451" s="867" t="str">
        <f t="shared" ca="1" si="21"/>
        <v>●</v>
      </c>
      <c r="U451" s="867"/>
      <c r="V451" s="867"/>
      <c r="W451" s="867"/>
      <c r="X451" s="867"/>
      <c r="Y451" s="867" t="str">
        <f t="shared" si="22"/>
        <v/>
      </c>
      <c r="Z451" s="867"/>
    </row>
    <row r="452" spans="1:26" s="325" customFormat="1" outlineLevel="1">
      <c r="A452" s="321"/>
      <c r="B452" s="39"/>
      <c r="C452" s="238"/>
      <c r="D452" s="252"/>
      <c r="E452" s="136"/>
      <c r="F452" s="133" t="s">
        <v>6787</v>
      </c>
      <c r="G452" s="238"/>
      <c r="H452" s="238"/>
      <c r="I452" s="164"/>
      <c r="J452" s="165"/>
      <c r="K452" s="864" t="str">
        <f t="shared" si="18"/>
        <v/>
      </c>
      <c r="L452" s="557" t="s">
        <v>3656</v>
      </c>
      <c r="M452" s="558" t="s">
        <v>3655</v>
      </c>
      <c r="N452" s="612"/>
      <c r="O452" s="558"/>
      <c r="P452" s="611"/>
      <c r="Q452" s="867" t="str">
        <f t="shared" ca="1" si="19"/>
        <v/>
      </c>
      <c r="R452" s="867" t="str">
        <f t="shared" ca="1" si="20"/>
        <v/>
      </c>
      <c r="S452" s="867" t="str">
        <f>IFERROR(IF(VLOOKUP("*"&amp;TRIM($F452)&amp;"*",dump!$A:$D,4,FALSE)="","空文字",VLOOKUP("*"&amp;TRIM($F452)&amp;"*",dump!$A:$D,4,FALSE)),"NA")</f>
        <v>NA</v>
      </c>
      <c r="T452" s="867" t="str">
        <f t="shared" ca="1" si="21"/>
        <v>●</v>
      </c>
      <c r="U452" s="867"/>
      <c r="V452" s="867"/>
      <c r="W452" s="867"/>
      <c r="X452" s="867"/>
      <c r="Y452" s="867" t="str">
        <f t="shared" si="22"/>
        <v/>
      </c>
      <c r="Z452" s="867"/>
    </row>
    <row r="453" spans="1:26" s="325" customFormat="1" outlineLevel="1">
      <c r="A453" s="321"/>
      <c r="B453" s="39"/>
      <c r="C453" s="238"/>
      <c r="D453" s="252"/>
      <c r="E453" s="252"/>
      <c r="F453" s="133" t="s">
        <v>12968</v>
      </c>
      <c r="G453" s="238"/>
      <c r="H453" s="238"/>
      <c r="I453" s="164"/>
      <c r="J453" s="165"/>
      <c r="K453" s="864" t="str">
        <f t="shared" si="18"/>
        <v/>
      </c>
      <c r="L453" s="557" t="s">
        <v>3656</v>
      </c>
      <c r="M453" s="558" t="s">
        <v>3655</v>
      </c>
      <c r="N453" s="612"/>
      <c r="O453" s="558"/>
      <c r="P453" s="611"/>
      <c r="Q453" s="867" t="str">
        <f t="shared" ca="1" si="19"/>
        <v/>
      </c>
      <c r="R453" s="867" t="str">
        <f t="shared" ca="1" si="20"/>
        <v/>
      </c>
      <c r="S453" s="867" t="str">
        <f>IFERROR(IF(VLOOKUP("*"&amp;TRIM($F453)&amp;"*",dump!$A:$D,4,FALSE)="","空文字",VLOOKUP("*"&amp;TRIM($F453)&amp;"*",dump!$A:$D,4,FALSE)),"NA")</f>
        <v>NA</v>
      </c>
      <c r="T453" s="867" t="str">
        <f t="shared" ca="1" si="21"/>
        <v>●</v>
      </c>
      <c r="U453" s="867"/>
      <c r="V453" s="867"/>
      <c r="W453" s="867"/>
      <c r="X453" s="867"/>
      <c r="Y453" s="867" t="str">
        <f t="shared" si="22"/>
        <v/>
      </c>
      <c r="Z453" s="867"/>
    </row>
    <row r="454" spans="1:26" s="325" customFormat="1" outlineLevel="1">
      <c r="A454" s="321"/>
      <c r="B454" s="39"/>
      <c r="C454" s="238"/>
      <c r="D454" s="252"/>
      <c r="E454" s="252"/>
      <c r="F454" s="133" t="s">
        <v>12969</v>
      </c>
      <c r="G454" s="238"/>
      <c r="H454" s="238"/>
      <c r="I454" s="164"/>
      <c r="J454" s="165"/>
      <c r="K454" s="864" t="str">
        <f t="shared" si="18"/>
        <v/>
      </c>
      <c r="L454" s="557" t="s">
        <v>3656</v>
      </c>
      <c r="M454" s="558" t="s">
        <v>3655</v>
      </c>
      <c r="N454" s="612"/>
      <c r="O454" s="558"/>
      <c r="P454" s="611"/>
      <c r="Q454" s="867" t="str">
        <f t="shared" ca="1" si="19"/>
        <v/>
      </c>
      <c r="R454" s="867" t="str">
        <f t="shared" ca="1" si="20"/>
        <v/>
      </c>
      <c r="S454" s="867" t="str">
        <f>IFERROR(IF(VLOOKUP("*"&amp;TRIM($F454)&amp;"*",dump!$A:$D,4,FALSE)="","空文字",VLOOKUP("*"&amp;TRIM($F454)&amp;"*",dump!$A:$D,4,FALSE)),"NA")</f>
        <v>NA</v>
      </c>
      <c r="T454" s="867" t="str">
        <f t="shared" ca="1" si="21"/>
        <v>●</v>
      </c>
      <c r="U454" s="867"/>
      <c r="V454" s="867"/>
      <c r="W454" s="867"/>
      <c r="X454" s="867"/>
      <c r="Y454" s="867" t="str">
        <f t="shared" si="22"/>
        <v/>
      </c>
      <c r="Z454" s="867"/>
    </row>
    <row r="455" spans="1:26" s="325" customFormat="1" outlineLevel="1">
      <c r="A455" s="321"/>
      <c r="B455" s="39"/>
      <c r="C455" s="238"/>
      <c r="D455" s="252"/>
      <c r="E455" s="136"/>
      <c r="F455" s="133" t="s">
        <v>12970</v>
      </c>
      <c r="G455" s="238"/>
      <c r="H455" s="238"/>
      <c r="I455" s="164"/>
      <c r="J455" s="165"/>
      <c r="K455" s="864" t="str">
        <f t="shared" si="18"/>
        <v/>
      </c>
      <c r="L455" s="557" t="s">
        <v>3656</v>
      </c>
      <c r="M455" s="558" t="s">
        <v>3655</v>
      </c>
      <c r="N455" s="612"/>
      <c r="O455" s="558"/>
      <c r="P455" s="611"/>
      <c r="Q455" s="867" t="str">
        <f t="shared" ca="1" si="19"/>
        <v/>
      </c>
      <c r="R455" s="867" t="str">
        <f t="shared" ca="1" si="20"/>
        <v/>
      </c>
      <c r="S455" s="867" t="str">
        <f>IFERROR(IF(VLOOKUP("*"&amp;TRIM($F455)&amp;"*",dump!$A:$D,4,FALSE)="","空文字",VLOOKUP("*"&amp;TRIM($F455)&amp;"*",dump!$A:$D,4,FALSE)),"NA")</f>
        <v>NA</v>
      </c>
      <c r="T455" s="867" t="str">
        <f t="shared" ca="1" si="21"/>
        <v>●</v>
      </c>
      <c r="U455" s="867"/>
      <c r="V455" s="867"/>
      <c r="W455" s="867"/>
      <c r="X455" s="867"/>
      <c r="Y455" s="867" t="str">
        <f t="shared" si="22"/>
        <v/>
      </c>
      <c r="Z455" s="867"/>
    </row>
    <row r="456" spans="1:26" s="325" customFormat="1" outlineLevel="1">
      <c r="A456" s="321"/>
      <c r="B456" s="39"/>
      <c r="C456" s="238"/>
      <c r="D456" s="252"/>
      <c r="E456" s="136"/>
      <c r="F456" s="133" t="s">
        <v>12971</v>
      </c>
      <c r="G456" s="238"/>
      <c r="H456" s="238"/>
      <c r="I456" s="164"/>
      <c r="J456" s="165"/>
      <c r="K456" s="864" t="str">
        <f t="shared" si="18"/>
        <v/>
      </c>
      <c r="L456" s="557" t="s">
        <v>3656</v>
      </c>
      <c r="M456" s="558" t="s">
        <v>3655</v>
      </c>
      <c r="N456" s="612"/>
      <c r="O456" s="558"/>
      <c r="P456" s="611"/>
      <c r="Q456" s="867" t="str">
        <f t="shared" ca="1" si="19"/>
        <v/>
      </c>
      <c r="R456" s="867" t="str">
        <f t="shared" ca="1" si="20"/>
        <v/>
      </c>
      <c r="S456" s="867" t="str">
        <f>IFERROR(IF(VLOOKUP("*"&amp;TRIM($F456)&amp;"*",dump!$A:$D,4,FALSE)="","空文字",VLOOKUP("*"&amp;TRIM($F456)&amp;"*",dump!$A:$D,4,FALSE)),"NA")</f>
        <v>NA</v>
      </c>
      <c r="T456" s="867" t="str">
        <f t="shared" ca="1" si="21"/>
        <v>●</v>
      </c>
      <c r="U456" s="867"/>
      <c r="V456" s="867"/>
      <c r="W456" s="867"/>
      <c r="X456" s="867"/>
      <c r="Y456" s="867" t="str">
        <f t="shared" si="22"/>
        <v/>
      </c>
      <c r="Z456" s="867"/>
    </row>
    <row r="457" spans="1:26" s="325" customFormat="1" outlineLevel="1">
      <c r="A457" s="321"/>
      <c r="B457" s="39"/>
      <c r="C457" s="238"/>
      <c r="D457" s="252"/>
      <c r="E457" s="252"/>
      <c r="F457" s="133" t="s">
        <v>12972</v>
      </c>
      <c r="G457" s="238"/>
      <c r="H457" s="238"/>
      <c r="I457" s="164"/>
      <c r="J457" s="165"/>
      <c r="K457" s="864" t="str">
        <f t="shared" si="18"/>
        <v/>
      </c>
      <c r="L457" s="557" t="s">
        <v>3656</v>
      </c>
      <c r="M457" s="558" t="s">
        <v>3655</v>
      </c>
      <c r="N457" s="612"/>
      <c r="O457" s="558"/>
      <c r="P457" s="611"/>
      <c r="Q457" s="867" t="str">
        <f t="shared" ca="1" si="19"/>
        <v/>
      </c>
      <c r="R457" s="867" t="str">
        <f t="shared" ca="1" si="20"/>
        <v/>
      </c>
      <c r="S457" s="867" t="str">
        <f>IFERROR(IF(VLOOKUP("*"&amp;TRIM($F457)&amp;"*",dump!$A:$D,4,FALSE)="","空文字",VLOOKUP("*"&amp;TRIM($F457)&amp;"*",dump!$A:$D,4,FALSE)),"NA")</f>
        <v>NA</v>
      </c>
      <c r="T457" s="867" t="str">
        <f t="shared" ca="1" si="21"/>
        <v>●</v>
      </c>
      <c r="U457" s="867"/>
      <c r="V457" s="867"/>
      <c r="W457" s="867"/>
      <c r="X457" s="867"/>
      <c r="Y457" s="867" t="str">
        <f t="shared" si="22"/>
        <v/>
      </c>
      <c r="Z457" s="867"/>
    </row>
    <row r="458" spans="1:26" s="325" customFormat="1" outlineLevel="1">
      <c r="A458" s="321"/>
      <c r="B458" s="39"/>
      <c r="C458" s="238"/>
      <c r="D458" s="252"/>
      <c r="E458" s="252"/>
      <c r="F458" s="133" t="s">
        <v>12973</v>
      </c>
      <c r="G458" s="238"/>
      <c r="H458" s="238"/>
      <c r="I458" s="164"/>
      <c r="J458" s="165"/>
      <c r="K458" s="864" t="str">
        <f t="shared" si="18"/>
        <v/>
      </c>
      <c r="L458" s="557" t="s">
        <v>3656</v>
      </c>
      <c r="M458" s="558" t="s">
        <v>3655</v>
      </c>
      <c r="N458" s="612"/>
      <c r="O458" s="558"/>
      <c r="P458" s="611"/>
      <c r="Q458" s="867" t="str">
        <f t="shared" ca="1" si="19"/>
        <v/>
      </c>
      <c r="R458" s="867" t="str">
        <f t="shared" ca="1" si="20"/>
        <v/>
      </c>
      <c r="S458" s="867" t="str">
        <f>IFERROR(IF(VLOOKUP("*"&amp;TRIM($F458)&amp;"*",dump!$A:$D,4,FALSE)="","空文字",VLOOKUP("*"&amp;TRIM($F458)&amp;"*",dump!$A:$D,4,FALSE)),"NA")</f>
        <v>NA</v>
      </c>
      <c r="T458" s="867" t="str">
        <f t="shared" ca="1" si="21"/>
        <v>●</v>
      </c>
      <c r="U458" s="867"/>
      <c r="V458" s="867"/>
      <c r="W458" s="867"/>
      <c r="X458" s="867"/>
      <c r="Y458" s="867" t="str">
        <f t="shared" si="22"/>
        <v/>
      </c>
      <c r="Z458" s="867"/>
    </row>
    <row r="459" spans="1:26" s="325" customFormat="1" outlineLevel="1">
      <c r="A459" s="321"/>
      <c r="B459" s="39"/>
      <c r="C459" s="238"/>
      <c r="D459" s="252"/>
      <c r="E459" s="136"/>
      <c r="F459" s="133" t="s">
        <v>12974</v>
      </c>
      <c r="G459" s="238"/>
      <c r="H459" s="238"/>
      <c r="I459" s="164"/>
      <c r="J459" s="165"/>
      <c r="K459" s="864" t="str">
        <f t="shared" si="18"/>
        <v/>
      </c>
      <c r="L459" s="557" t="s">
        <v>3656</v>
      </c>
      <c r="M459" s="558" t="s">
        <v>3655</v>
      </c>
      <c r="N459" s="612"/>
      <c r="O459" s="558"/>
      <c r="P459" s="611"/>
      <c r="Q459" s="867" t="str">
        <f t="shared" ca="1" si="19"/>
        <v/>
      </c>
      <c r="R459" s="867" t="str">
        <f t="shared" ca="1" si="20"/>
        <v/>
      </c>
      <c r="S459" s="867" t="str">
        <f>IFERROR(IF(VLOOKUP("*"&amp;TRIM($F459)&amp;"*",dump!$A:$D,4,FALSE)="","空文字",VLOOKUP("*"&amp;TRIM($F459)&amp;"*",dump!$A:$D,4,FALSE)),"NA")</f>
        <v>NA</v>
      </c>
      <c r="T459" s="867" t="str">
        <f t="shared" ca="1" si="21"/>
        <v>●</v>
      </c>
      <c r="U459" s="867"/>
      <c r="V459" s="867"/>
      <c r="W459" s="867"/>
      <c r="X459" s="867"/>
      <c r="Y459" s="867" t="str">
        <f t="shared" si="22"/>
        <v/>
      </c>
      <c r="Z459" s="867"/>
    </row>
    <row r="460" spans="1:26" s="325" customFormat="1" outlineLevel="1">
      <c r="A460" s="321"/>
      <c r="B460" s="39"/>
      <c r="C460" s="238"/>
      <c r="D460" s="252"/>
      <c r="E460" s="136"/>
      <c r="F460" s="133" t="s">
        <v>12975</v>
      </c>
      <c r="G460" s="238"/>
      <c r="H460" s="238"/>
      <c r="I460" s="164"/>
      <c r="J460" s="165"/>
      <c r="K460" s="864" t="str">
        <f t="shared" si="18"/>
        <v/>
      </c>
      <c r="L460" s="557" t="s">
        <v>3656</v>
      </c>
      <c r="M460" s="558" t="s">
        <v>3655</v>
      </c>
      <c r="N460" s="612"/>
      <c r="O460" s="558"/>
      <c r="P460" s="611"/>
      <c r="Q460" s="867" t="str">
        <f t="shared" ca="1" si="19"/>
        <v/>
      </c>
      <c r="R460" s="867" t="str">
        <f t="shared" ca="1" si="20"/>
        <v/>
      </c>
      <c r="S460" s="867" t="str">
        <f>IFERROR(IF(VLOOKUP("*"&amp;TRIM($F460)&amp;"*",dump!$A:$D,4,FALSE)="","空文字",VLOOKUP("*"&amp;TRIM($F460)&amp;"*",dump!$A:$D,4,FALSE)),"NA")</f>
        <v>NA</v>
      </c>
      <c r="T460" s="867" t="str">
        <f t="shared" ca="1" si="21"/>
        <v>●</v>
      </c>
      <c r="U460" s="867"/>
      <c r="V460" s="867"/>
      <c r="W460" s="867"/>
      <c r="X460" s="867"/>
      <c r="Y460" s="867" t="str">
        <f t="shared" si="22"/>
        <v/>
      </c>
      <c r="Z460" s="867"/>
    </row>
    <row r="461" spans="1:26" s="325" customFormat="1" outlineLevel="1">
      <c r="A461" s="321"/>
      <c r="B461" s="39"/>
      <c r="C461" s="238"/>
      <c r="D461" s="252"/>
      <c r="E461" s="136"/>
      <c r="F461" s="133" t="s">
        <v>12976</v>
      </c>
      <c r="G461" s="238"/>
      <c r="H461" s="238"/>
      <c r="I461" s="164"/>
      <c r="J461" s="165"/>
      <c r="K461" s="864" t="str">
        <f t="shared" ref="K461:K524" si="23">IF(AND(M461="", O461="", N461&lt;&gt;""), "○", "")</f>
        <v/>
      </c>
      <c r="L461" s="557" t="s">
        <v>3656</v>
      </c>
      <c r="M461" s="558" t="s">
        <v>3655</v>
      </c>
      <c r="N461" s="612"/>
      <c r="O461" s="558"/>
      <c r="P461" s="611"/>
      <c r="Q461" s="867" t="str">
        <f t="shared" ref="Q461:Q524" ca="1" si="24">IF(P461="","",IF(P461="←",IF(OFFSET($J461,0,MATCH(MID(M461,1,FIND("の",M461,1)-1), $L$11:$BA$11,0)+4,1,1)="","",OFFSET($L461,0,MATCH(MID(M461,1,FIND("の",M461,1)-1), $L$11:$BA$11,0)+4,1,1)),P461))</f>
        <v/>
      </c>
      <c r="R461" s="867" t="str">
        <f t="shared" ref="R461:R524" ca="1" si="25">IF(COUNTIF(Q461,"*(*"),MID(Q461,FIND("(",Q461,1)+1,FIND(")",Q461,1)-FIND("(",Q461,1)-1),IF(COUNTIF(Q461,"*""*"),MID(Q461,FIND("""",Q461,1)+1,LEN(Q461)-2),IF(COUNTIF(Q461,"*：*"),RIGHT(Q461,LEN(Q461)-(FIND("：",Q461))),Q461)))</f>
        <v/>
      </c>
      <c r="S461" s="867" t="str">
        <f>IFERROR(IF(VLOOKUP("*"&amp;TRIM($F461)&amp;"*",dump!$A:$D,4,FALSE)="","空文字",VLOOKUP("*"&amp;TRIM($F461)&amp;"*",dump!$A:$D,4,FALSE)),"NA")</f>
        <v>NA</v>
      </c>
      <c r="T461" s="867" t="str">
        <f t="shared" ref="T461:T524" ca="1" si="26">IF($K461&lt;&gt;"",IF($E461&lt;&gt;"","■",""),IF(AND(R461="",S461="NA"),"●", IF(EXACT(R461,S461),"●","×")))</f>
        <v>●</v>
      </c>
      <c r="U461" s="867"/>
      <c r="V461" s="867"/>
      <c r="W461" s="867"/>
      <c r="X461" s="867"/>
      <c r="Y461" s="867" t="str">
        <f t="shared" ref="Y461:Y524" si="27">IF(U461="●","●","")</f>
        <v/>
      </c>
      <c r="Z461" s="867"/>
    </row>
    <row r="462" spans="1:26" outlineLevel="1">
      <c r="A462" s="315"/>
      <c r="B462" s="39"/>
      <c r="C462" s="238"/>
      <c r="D462" s="252"/>
      <c r="E462" s="136"/>
      <c r="F462" s="133" t="s">
        <v>15030</v>
      </c>
      <c r="G462" s="238"/>
      <c r="H462" s="238"/>
      <c r="I462" s="164"/>
      <c r="J462" s="165"/>
      <c r="K462" s="864" t="str">
        <f t="shared" si="23"/>
        <v/>
      </c>
      <c r="L462" s="557" t="s">
        <v>3656</v>
      </c>
      <c r="M462" s="558" t="s">
        <v>3655</v>
      </c>
      <c r="N462" s="612"/>
      <c r="O462" s="558"/>
      <c r="P462" s="611"/>
      <c r="Q462" s="867" t="str">
        <f t="shared" ca="1" si="24"/>
        <v/>
      </c>
      <c r="R462" s="867" t="str">
        <f t="shared" ca="1" si="25"/>
        <v/>
      </c>
      <c r="S462" s="867" t="str">
        <f>IFERROR(IF(VLOOKUP("*"&amp;TRIM($F462)&amp;"*",dump!$A:$D,4,FALSE)="","空文字",VLOOKUP("*"&amp;TRIM($F462)&amp;"*",dump!$A:$D,4,FALSE)),"NA")</f>
        <v>NA</v>
      </c>
      <c r="T462" s="867" t="str">
        <f t="shared" ca="1" si="26"/>
        <v>●</v>
      </c>
      <c r="U462" s="867"/>
      <c r="V462" s="867"/>
      <c r="W462" s="867"/>
      <c r="X462" s="867"/>
      <c r="Y462" s="867" t="str">
        <f t="shared" si="27"/>
        <v/>
      </c>
      <c r="Z462" s="867"/>
    </row>
    <row r="463" spans="1:26" outlineLevel="1">
      <c r="A463" s="315"/>
      <c r="B463" s="39"/>
      <c r="C463" s="238"/>
      <c r="D463" s="252"/>
      <c r="E463" s="136"/>
      <c r="F463" s="133" t="s">
        <v>15031</v>
      </c>
      <c r="G463" s="238"/>
      <c r="H463" s="238"/>
      <c r="I463" s="164"/>
      <c r="J463" s="165"/>
      <c r="K463" s="864" t="str">
        <f t="shared" si="23"/>
        <v/>
      </c>
      <c r="L463" s="557" t="s">
        <v>3656</v>
      </c>
      <c r="M463" s="558" t="s">
        <v>3655</v>
      </c>
      <c r="N463" s="612"/>
      <c r="O463" s="558"/>
      <c r="P463" s="611"/>
      <c r="Q463" s="867" t="str">
        <f t="shared" ca="1" si="24"/>
        <v/>
      </c>
      <c r="R463" s="867" t="str">
        <f t="shared" ca="1" si="25"/>
        <v/>
      </c>
      <c r="S463" s="867" t="str">
        <f>IFERROR(IF(VLOOKUP("*"&amp;TRIM($F463)&amp;"*",dump!$A:$D,4,FALSE)="","空文字",VLOOKUP("*"&amp;TRIM($F463)&amp;"*",dump!$A:$D,4,FALSE)),"NA")</f>
        <v>NA</v>
      </c>
      <c r="T463" s="867" t="str">
        <f t="shared" ca="1" si="26"/>
        <v>●</v>
      </c>
      <c r="U463" s="867"/>
      <c r="V463" s="867"/>
      <c r="W463" s="867"/>
      <c r="X463" s="867"/>
      <c r="Y463" s="867" t="str">
        <f t="shared" si="27"/>
        <v/>
      </c>
      <c r="Z463" s="867"/>
    </row>
    <row r="464" spans="1:26" outlineLevel="1">
      <c r="A464" s="315"/>
      <c r="B464" s="39"/>
      <c r="C464" s="238"/>
      <c r="D464" s="252"/>
      <c r="E464" s="136"/>
      <c r="F464" s="133" t="s">
        <v>15032</v>
      </c>
      <c r="G464" s="238"/>
      <c r="H464" s="238"/>
      <c r="I464" s="164"/>
      <c r="J464" s="165"/>
      <c r="K464" s="864" t="str">
        <f t="shared" si="23"/>
        <v/>
      </c>
      <c r="L464" s="557" t="s">
        <v>3656</v>
      </c>
      <c r="M464" s="558" t="s">
        <v>3655</v>
      </c>
      <c r="N464" s="612"/>
      <c r="O464" s="558"/>
      <c r="P464" s="611"/>
      <c r="Q464" s="867" t="str">
        <f t="shared" ca="1" si="24"/>
        <v/>
      </c>
      <c r="R464" s="867" t="str">
        <f t="shared" ca="1" si="25"/>
        <v/>
      </c>
      <c r="S464" s="867" t="str">
        <f>IFERROR(IF(VLOOKUP("*"&amp;TRIM($F464)&amp;"*",dump!$A:$D,4,FALSE)="","空文字",VLOOKUP("*"&amp;TRIM($F464)&amp;"*",dump!$A:$D,4,FALSE)),"NA")</f>
        <v>NA</v>
      </c>
      <c r="T464" s="867" t="str">
        <f t="shared" ca="1" si="26"/>
        <v>●</v>
      </c>
      <c r="U464" s="867"/>
      <c r="V464" s="867"/>
      <c r="W464" s="867"/>
      <c r="X464" s="867"/>
      <c r="Y464" s="867" t="str">
        <f t="shared" si="27"/>
        <v/>
      </c>
      <c r="Z464" s="867"/>
    </row>
    <row r="465" spans="1:26" outlineLevel="1">
      <c r="A465" s="315"/>
      <c r="B465" s="39"/>
      <c r="C465" s="238"/>
      <c r="D465" s="252"/>
      <c r="E465" s="136"/>
      <c r="F465" s="133" t="s">
        <v>15033</v>
      </c>
      <c r="G465" s="238"/>
      <c r="H465" s="238"/>
      <c r="I465" s="164"/>
      <c r="J465" s="165"/>
      <c r="K465" s="864" t="str">
        <f t="shared" si="23"/>
        <v/>
      </c>
      <c r="L465" s="557" t="s">
        <v>3656</v>
      </c>
      <c r="M465" s="558" t="s">
        <v>3655</v>
      </c>
      <c r="N465" s="612"/>
      <c r="O465" s="558"/>
      <c r="P465" s="611"/>
      <c r="Q465" s="867" t="str">
        <f t="shared" ca="1" si="24"/>
        <v/>
      </c>
      <c r="R465" s="867" t="str">
        <f t="shared" ca="1" si="25"/>
        <v/>
      </c>
      <c r="S465" s="867" t="str">
        <f>IFERROR(IF(VLOOKUP("*"&amp;TRIM($F465)&amp;"*",dump!$A:$D,4,FALSE)="","空文字",VLOOKUP("*"&amp;TRIM($F465)&amp;"*",dump!$A:$D,4,FALSE)),"NA")</f>
        <v>NA</v>
      </c>
      <c r="T465" s="867" t="str">
        <f t="shared" ca="1" si="26"/>
        <v>●</v>
      </c>
      <c r="U465" s="867"/>
      <c r="V465" s="867"/>
      <c r="W465" s="867"/>
      <c r="X465" s="867"/>
      <c r="Y465" s="867" t="str">
        <f t="shared" si="27"/>
        <v/>
      </c>
      <c r="Z465" s="867"/>
    </row>
    <row r="466" spans="1:26" outlineLevel="1">
      <c r="A466" s="315"/>
      <c r="B466" s="39"/>
      <c r="C466" s="238"/>
      <c r="D466" s="252"/>
      <c r="E466" s="136"/>
      <c r="F466" s="133" t="s">
        <v>15034</v>
      </c>
      <c r="G466" s="238"/>
      <c r="H466" s="238"/>
      <c r="I466" s="164"/>
      <c r="J466" s="165"/>
      <c r="K466" s="864" t="str">
        <f t="shared" si="23"/>
        <v/>
      </c>
      <c r="L466" s="557" t="s">
        <v>3656</v>
      </c>
      <c r="M466" s="558" t="s">
        <v>3655</v>
      </c>
      <c r="N466" s="612"/>
      <c r="O466" s="558"/>
      <c r="P466" s="611"/>
      <c r="Q466" s="867" t="str">
        <f t="shared" ca="1" si="24"/>
        <v/>
      </c>
      <c r="R466" s="867" t="str">
        <f t="shared" ca="1" si="25"/>
        <v/>
      </c>
      <c r="S466" s="867" t="str">
        <f>IFERROR(IF(VLOOKUP("*"&amp;TRIM($F466)&amp;"*",dump!$A:$D,4,FALSE)="","空文字",VLOOKUP("*"&amp;TRIM($F466)&amp;"*",dump!$A:$D,4,FALSE)),"NA")</f>
        <v>NA</v>
      </c>
      <c r="T466" s="867" t="str">
        <f t="shared" ca="1" si="26"/>
        <v>●</v>
      </c>
      <c r="U466" s="867"/>
      <c r="V466" s="867"/>
      <c r="W466" s="867"/>
      <c r="X466" s="867"/>
      <c r="Y466" s="867" t="str">
        <f t="shared" si="27"/>
        <v/>
      </c>
      <c r="Z466" s="867"/>
    </row>
    <row r="467" spans="1:26" outlineLevel="1">
      <c r="A467" s="315"/>
      <c r="B467" s="39"/>
      <c r="C467" s="238"/>
      <c r="D467" s="252"/>
      <c r="E467" s="136"/>
      <c r="F467" s="133" t="s">
        <v>15035</v>
      </c>
      <c r="G467" s="238"/>
      <c r="H467" s="238"/>
      <c r="I467" s="164"/>
      <c r="J467" s="165"/>
      <c r="K467" s="864" t="str">
        <f t="shared" si="23"/>
        <v/>
      </c>
      <c r="L467" s="557" t="s">
        <v>3656</v>
      </c>
      <c r="M467" s="558" t="s">
        <v>3655</v>
      </c>
      <c r="N467" s="612"/>
      <c r="O467" s="558"/>
      <c r="P467" s="611"/>
      <c r="Q467" s="867" t="str">
        <f t="shared" ca="1" si="24"/>
        <v/>
      </c>
      <c r="R467" s="867" t="str">
        <f t="shared" ca="1" si="25"/>
        <v/>
      </c>
      <c r="S467" s="867" t="str">
        <f>IFERROR(IF(VLOOKUP("*"&amp;TRIM($F467)&amp;"*",dump!$A:$D,4,FALSE)="","空文字",VLOOKUP("*"&amp;TRIM($F467)&amp;"*",dump!$A:$D,4,FALSE)),"NA")</f>
        <v>NA</v>
      </c>
      <c r="T467" s="867" t="str">
        <f t="shared" ca="1" si="26"/>
        <v>●</v>
      </c>
      <c r="U467" s="867"/>
      <c r="V467" s="867"/>
      <c r="W467" s="867"/>
      <c r="X467" s="867"/>
      <c r="Y467" s="867" t="str">
        <f t="shared" si="27"/>
        <v/>
      </c>
      <c r="Z467" s="867"/>
    </row>
    <row r="468" spans="1:26" outlineLevel="1">
      <c r="A468" s="315"/>
      <c r="B468" s="39"/>
      <c r="C468" s="238"/>
      <c r="D468" s="252"/>
      <c r="E468" s="136"/>
      <c r="F468" s="133" t="s">
        <v>15036</v>
      </c>
      <c r="G468" s="238"/>
      <c r="H468" s="238"/>
      <c r="I468" s="164"/>
      <c r="J468" s="165"/>
      <c r="K468" s="864" t="str">
        <f t="shared" si="23"/>
        <v/>
      </c>
      <c r="L468" s="557" t="s">
        <v>3656</v>
      </c>
      <c r="M468" s="558" t="s">
        <v>3655</v>
      </c>
      <c r="N468" s="612"/>
      <c r="O468" s="558"/>
      <c r="P468" s="611"/>
      <c r="Q468" s="867" t="str">
        <f t="shared" ca="1" si="24"/>
        <v/>
      </c>
      <c r="R468" s="867" t="str">
        <f t="shared" ca="1" si="25"/>
        <v/>
      </c>
      <c r="S468" s="867" t="str">
        <f>IFERROR(IF(VLOOKUP("*"&amp;TRIM($F468)&amp;"*",dump!$A:$D,4,FALSE)="","空文字",VLOOKUP("*"&amp;TRIM($F468)&amp;"*",dump!$A:$D,4,FALSE)),"NA")</f>
        <v>NA</v>
      </c>
      <c r="T468" s="867" t="str">
        <f t="shared" ca="1" si="26"/>
        <v>●</v>
      </c>
      <c r="U468" s="867"/>
      <c r="V468" s="867"/>
      <c r="W468" s="867"/>
      <c r="X468" s="867"/>
      <c r="Y468" s="867" t="str">
        <f t="shared" si="27"/>
        <v/>
      </c>
      <c r="Z468" s="867"/>
    </row>
    <row r="469" spans="1:26" outlineLevel="1">
      <c r="A469" s="315"/>
      <c r="B469" s="39"/>
      <c r="C469" s="238"/>
      <c r="D469" s="252"/>
      <c r="E469" s="136"/>
      <c r="F469" s="133" t="s">
        <v>15037</v>
      </c>
      <c r="G469" s="239"/>
      <c r="H469" s="239"/>
      <c r="I469" s="166"/>
      <c r="J469" s="167"/>
      <c r="K469" s="864" t="str">
        <f t="shared" si="23"/>
        <v/>
      </c>
      <c r="L469" s="557" t="s">
        <v>3656</v>
      </c>
      <c r="M469" s="558" t="s">
        <v>3655</v>
      </c>
      <c r="N469" s="612"/>
      <c r="O469" s="558"/>
      <c r="P469" s="611"/>
      <c r="Q469" s="867" t="str">
        <f t="shared" ca="1" si="24"/>
        <v/>
      </c>
      <c r="R469" s="867" t="str">
        <f t="shared" ca="1" si="25"/>
        <v/>
      </c>
      <c r="S469" s="867" t="str">
        <f>IFERROR(IF(VLOOKUP("*"&amp;TRIM($F469)&amp;"*",dump!$A:$D,4,FALSE)="","空文字",VLOOKUP("*"&amp;TRIM($F469)&amp;"*",dump!$A:$D,4,FALSE)),"NA")</f>
        <v>NA</v>
      </c>
      <c r="T469" s="867" t="str">
        <f t="shared" ca="1" si="26"/>
        <v>●</v>
      </c>
      <c r="U469" s="867"/>
      <c r="V469" s="867"/>
      <c r="W469" s="867"/>
      <c r="X469" s="867"/>
      <c r="Y469" s="867" t="str">
        <f t="shared" si="27"/>
        <v/>
      </c>
      <c r="Z469" s="867"/>
    </row>
    <row r="470" spans="1:26" s="325" customFormat="1" ht="32.4" outlineLevel="1">
      <c r="A470" s="321"/>
      <c r="B470" s="39"/>
      <c r="C470" s="238"/>
      <c r="D470" s="252"/>
      <c r="E470" s="272" t="s">
        <v>7528</v>
      </c>
      <c r="F470" s="133" t="s">
        <v>7529</v>
      </c>
      <c r="G470" s="133" t="s">
        <v>2905</v>
      </c>
      <c r="H470" s="133" t="s">
        <v>9</v>
      </c>
      <c r="I470" s="283" t="s">
        <v>216</v>
      </c>
      <c r="J470" s="284" t="s">
        <v>5684</v>
      </c>
      <c r="K470" s="864" t="str">
        <f t="shared" si="23"/>
        <v/>
      </c>
      <c r="L470" s="610" t="s">
        <v>3656</v>
      </c>
      <c r="M470" s="558" t="s">
        <v>3655</v>
      </c>
      <c r="N470" s="597" t="s">
        <v>17210</v>
      </c>
      <c r="O470" s="558"/>
      <c r="P470" s="611"/>
      <c r="Q470" s="867" t="str">
        <f t="shared" ca="1" si="24"/>
        <v/>
      </c>
      <c r="R470" s="867" t="str">
        <f t="shared" ca="1" si="25"/>
        <v/>
      </c>
      <c r="S470" s="867" t="str">
        <f>IFERROR(IF(VLOOKUP("*"&amp;TRIM($F470)&amp;"*",dump!$A:$D,4,FALSE)="","空文字",VLOOKUP("*"&amp;TRIM($F470)&amp;"*",dump!$A:$D,4,FALSE)),"NA")</f>
        <v>NA</v>
      </c>
      <c r="T470" s="867" t="str">
        <f t="shared" ca="1" si="26"/>
        <v>●</v>
      </c>
      <c r="U470" s="867"/>
      <c r="V470" s="867"/>
      <c r="W470" s="867"/>
      <c r="X470" s="867"/>
      <c r="Y470" s="867" t="str">
        <f t="shared" si="27"/>
        <v/>
      </c>
      <c r="Z470" s="867"/>
    </row>
    <row r="471" spans="1:26" s="325" customFormat="1" ht="75.599999999999994" outlineLevel="1">
      <c r="A471" s="321"/>
      <c r="B471" s="39"/>
      <c r="C471" s="231" t="s">
        <v>7530</v>
      </c>
      <c r="D471" s="215" t="s">
        <v>7531</v>
      </c>
      <c r="E471" s="213"/>
      <c r="F471" s="214" t="s">
        <v>7532</v>
      </c>
      <c r="G471" s="214" t="s">
        <v>2906</v>
      </c>
      <c r="H471" s="214" t="s">
        <v>218</v>
      </c>
      <c r="I471" s="246" t="s">
        <v>660</v>
      </c>
      <c r="J471" s="248" t="s">
        <v>5684</v>
      </c>
      <c r="K471" s="864" t="str">
        <f t="shared" si="23"/>
        <v>○</v>
      </c>
      <c r="L471" s="555" t="s">
        <v>17116</v>
      </c>
      <c r="M471" s="553"/>
      <c r="N471" s="593" t="s">
        <v>19212</v>
      </c>
      <c r="O471" s="551"/>
      <c r="P471" s="552"/>
      <c r="Q471" s="867" t="str">
        <f t="shared" ca="1" si="24"/>
        <v/>
      </c>
      <c r="R471" s="867" t="str">
        <f t="shared" ca="1" si="25"/>
        <v/>
      </c>
      <c r="S471" s="867" t="str">
        <f>IFERROR(IF(VLOOKUP("*"&amp;TRIM($F471)&amp;"*",dump!$A:$D,4,FALSE)="","空文字",VLOOKUP("*"&amp;TRIM($F471)&amp;"*",dump!$A:$D,4,FALSE)),"NA")</f>
        <v>NA</v>
      </c>
      <c r="T471" s="867" t="str">
        <f t="shared" si="26"/>
        <v/>
      </c>
      <c r="U471" s="867"/>
      <c r="V471" s="867"/>
      <c r="W471" s="867"/>
      <c r="X471" s="867"/>
      <c r="Y471" s="867" t="str">
        <f t="shared" si="27"/>
        <v/>
      </c>
      <c r="Z471" s="867"/>
    </row>
    <row r="472" spans="1:26" s="325" customFormat="1" ht="21.6" outlineLevel="1">
      <c r="A472" s="321"/>
      <c r="B472" s="39"/>
      <c r="C472" s="238"/>
      <c r="D472" s="252"/>
      <c r="E472" s="137" t="s">
        <v>6581</v>
      </c>
      <c r="F472" s="133" t="s">
        <v>19149</v>
      </c>
      <c r="G472" s="133" t="s">
        <v>2087</v>
      </c>
      <c r="H472" s="133" t="s">
        <v>9</v>
      </c>
      <c r="I472" s="283" t="s">
        <v>216</v>
      </c>
      <c r="J472" s="284" t="s">
        <v>5684</v>
      </c>
      <c r="K472" s="864" t="str">
        <f t="shared" si="23"/>
        <v/>
      </c>
      <c r="L472" s="555" t="s">
        <v>17116</v>
      </c>
      <c r="M472" s="553" t="s">
        <v>3657</v>
      </c>
      <c r="N472" s="593" t="s">
        <v>18843</v>
      </c>
      <c r="O472" s="553" t="s">
        <v>17569</v>
      </c>
      <c r="P472" s="552"/>
      <c r="Q472" s="867" t="str">
        <f t="shared" ca="1" si="24"/>
        <v/>
      </c>
      <c r="R472" s="867" t="str">
        <f t="shared" ca="1" si="25"/>
        <v/>
      </c>
      <c r="S472" s="867" t="str">
        <f>IFERROR(IF(VLOOKUP("*"&amp;TRIM($F472)&amp;"*",dump!$A:$D,4,FALSE)="","空文字",VLOOKUP("*"&amp;TRIM($F472)&amp;"*",dump!$A:$D,4,FALSE)),"NA")</f>
        <v>NA</v>
      </c>
      <c r="T472" s="867" t="str">
        <f t="shared" ca="1" si="26"/>
        <v>●</v>
      </c>
      <c r="U472" s="867"/>
      <c r="V472" s="867"/>
      <c r="W472" s="867"/>
      <c r="X472" s="867"/>
      <c r="Y472" s="867" t="str">
        <f t="shared" si="27"/>
        <v/>
      </c>
      <c r="Z472" s="867"/>
    </row>
    <row r="473" spans="1:26" s="325" customFormat="1" ht="21.6" outlineLevel="1">
      <c r="A473" s="321"/>
      <c r="B473" s="39"/>
      <c r="C473" s="238"/>
      <c r="D473" s="252"/>
      <c r="E473" s="137" t="s">
        <v>6110</v>
      </c>
      <c r="F473" s="133" t="s">
        <v>7533</v>
      </c>
      <c r="G473" s="133" t="s">
        <v>2088</v>
      </c>
      <c r="H473" s="133" t="s">
        <v>9</v>
      </c>
      <c r="I473" s="283" t="s">
        <v>216</v>
      </c>
      <c r="J473" s="284" t="s">
        <v>5684</v>
      </c>
      <c r="K473" s="864" t="str">
        <f t="shared" si="23"/>
        <v/>
      </c>
      <c r="L473" s="555" t="s">
        <v>17116</v>
      </c>
      <c r="M473" s="553" t="s">
        <v>3657</v>
      </c>
      <c r="N473" s="593" t="s">
        <v>18843</v>
      </c>
      <c r="O473" s="553" t="s">
        <v>17569</v>
      </c>
      <c r="P473" s="552"/>
      <c r="Q473" s="867" t="str">
        <f t="shared" ca="1" si="24"/>
        <v/>
      </c>
      <c r="R473" s="867" t="str">
        <f t="shared" ca="1" si="25"/>
        <v/>
      </c>
      <c r="S473" s="867" t="str">
        <f>IFERROR(IF(VLOOKUP("*"&amp;TRIM($F473)&amp;"*",dump!$A:$D,4,FALSE)="","空文字",VLOOKUP("*"&amp;TRIM($F473)&amp;"*",dump!$A:$D,4,FALSE)),"NA")</f>
        <v>NA</v>
      </c>
      <c r="T473" s="867" t="str">
        <f t="shared" ca="1" si="26"/>
        <v>●</v>
      </c>
      <c r="U473" s="867"/>
      <c r="V473" s="867"/>
      <c r="W473" s="867"/>
      <c r="X473" s="867"/>
      <c r="Y473" s="867" t="str">
        <f t="shared" si="27"/>
        <v/>
      </c>
      <c r="Z473" s="867"/>
    </row>
    <row r="474" spans="1:26" s="325" customFormat="1" outlineLevel="1">
      <c r="A474" s="321"/>
      <c r="B474" s="39"/>
      <c r="C474" s="239"/>
      <c r="D474" s="255"/>
      <c r="E474" s="137" t="s">
        <v>7534</v>
      </c>
      <c r="F474" s="133" t="s">
        <v>7535</v>
      </c>
      <c r="G474" s="133" t="s">
        <v>4370</v>
      </c>
      <c r="H474" s="133" t="s">
        <v>9</v>
      </c>
      <c r="I474" s="283" t="s">
        <v>216</v>
      </c>
      <c r="J474" s="284" t="s">
        <v>5684</v>
      </c>
      <c r="K474" s="864" t="str">
        <f t="shared" si="23"/>
        <v/>
      </c>
      <c r="L474" s="555" t="s">
        <v>17116</v>
      </c>
      <c r="M474" s="553" t="s">
        <v>3657</v>
      </c>
      <c r="N474" s="593" t="s">
        <v>18844</v>
      </c>
      <c r="O474" s="553" t="s">
        <v>17569</v>
      </c>
      <c r="P474" s="552" t="s">
        <v>17211</v>
      </c>
      <c r="Q474" s="867" t="str">
        <f t="shared" ca="1" si="24"/>
        <v>UTF-8(106)</v>
      </c>
      <c r="R474" s="867" t="str">
        <f t="shared" ca="1" si="25"/>
        <v>106</v>
      </c>
      <c r="S474" s="867" t="str">
        <f>IFERROR(IF(VLOOKUP("*"&amp;TRIM($F474)&amp;"*",dump!$A:$D,4,FALSE)="","空文字",VLOOKUP("*"&amp;TRIM($F474)&amp;"*",dump!$A:$D,4,FALSE)),"NA")</f>
        <v>NA</v>
      </c>
      <c r="T474" s="867" t="str">
        <f t="shared" ca="1" si="26"/>
        <v>×</v>
      </c>
      <c r="U474" s="867"/>
      <c r="V474" s="867"/>
      <c r="W474" s="867"/>
      <c r="X474" s="867"/>
      <c r="Y474" s="867" t="str">
        <f t="shared" si="27"/>
        <v/>
      </c>
      <c r="Z474" s="867"/>
    </row>
    <row r="475" spans="1:26" s="325" customFormat="1" ht="108" outlineLevel="1">
      <c r="A475" s="321"/>
      <c r="B475" s="39"/>
      <c r="C475" s="238" t="s">
        <v>7536</v>
      </c>
      <c r="D475" s="224" t="s">
        <v>7537</v>
      </c>
      <c r="E475" s="220"/>
      <c r="F475" s="214" t="s">
        <v>7538</v>
      </c>
      <c r="G475" s="214" t="s">
        <v>2907</v>
      </c>
      <c r="H475" s="214" t="s">
        <v>218</v>
      </c>
      <c r="I475" s="246" t="s">
        <v>216</v>
      </c>
      <c r="J475" s="248" t="s">
        <v>5684</v>
      </c>
      <c r="K475" s="864" t="str">
        <f t="shared" si="23"/>
        <v>○</v>
      </c>
      <c r="L475" s="555" t="s">
        <v>17119</v>
      </c>
      <c r="M475" s="553"/>
      <c r="N475" s="593" t="s">
        <v>19213</v>
      </c>
      <c r="O475" s="551"/>
      <c r="P475" s="552"/>
      <c r="Q475" s="867" t="str">
        <f t="shared" ca="1" si="24"/>
        <v/>
      </c>
      <c r="R475" s="867" t="str">
        <f t="shared" ca="1" si="25"/>
        <v/>
      </c>
      <c r="S475" s="867" t="str">
        <f>IFERROR(IF(VLOOKUP("*"&amp;TRIM($F475)&amp;"*",dump!$A:$D,4,FALSE)="","空文字",VLOOKUP("*"&amp;TRIM($F475)&amp;"*",dump!$A:$D,4,FALSE)),"NA")</f>
        <v>NA</v>
      </c>
      <c r="T475" s="867" t="str">
        <f t="shared" si="26"/>
        <v/>
      </c>
      <c r="U475" s="867"/>
      <c r="V475" s="867"/>
      <c r="W475" s="867"/>
      <c r="X475" s="867"/>
      <c r="Y475" s="867" t="str">
        <f t="shared" si="27"/>
        <v/>
      </c>
      <c r="Z475" s="867"/>
    </row>
    <row r="476" spans="1:26" s="325" customFormat="1" ht="21.6" outlineLevel="1">
      <c r="A476" s="321"/>
      <c r="B476" s="39"/>
      <c r="C476" s="238"/>
      <c r="D476" s="252"/>
      <c r="E476" s="253" t="s">
        <v>7539</v>
      </c>
      <c r="F476" s="133" t="s">
        <v>7540</v>
      </c>
      <c r="G476" s="231" t="s">
        <v>2908</v>
      </c>
      <c r="H476" s="231" t="s">
        <v>9</v>
      </c>
      <c r="I476" s="285" t="s">
        <v>216</v>
      </c>
      <c r="J476" s="163" t="s">
        <v>5683</v>
      </c>
      <c r="K476" s="864" t="str">
        <f t="shared" si="23"/>
        <v>○</v>
      </c>
      <c r="L476" s="555" t="s">
        <v>17116</v>
      </c>
      <c r="M476" s="553"/>
      <c r="N476" s="593" t="s">
        <v>17212</v>
      </c>
      <c r="O476" s="551"/>
      <c r="P476" s="601"/>
      <c r="Q476" s="867" t="str">
        <f t="shared" ca="1" si="24"/>
        <v/>
      </c>
      <c r="R476" s="867" t="str">
        <f t="shared" ca="1" si="25"/>
        <v/>
      </c>
      <c r="S476" s="867" t="str">
        <f>IFERROR(IF(VLOOKUP("*"&amp;TRIM($F476)&amp;"*",dump!$A:$D,4,FALSE)="","空文字",VLOOKUP("*"&amp;TRIM($F476)&amp;"*",dump!$A:$D,4,FALSE)),"NA")</f>
        <v>NA</v>
      </c>
      <c r="T476" s="867" t="str">
        <f t="shared" si="26"/>
        <v>■</v>
      </c>
      <c r="U476" s="867"/>
      <c r="V476" s="867"/>
      <c r="W476" s="867"/>
      <c r="X476" s="867"/>
      <c r="Y476" s="867" t="str">
        <f t="shared" si="27"/>
        <v/>
      </c>
      <c r="Z476" s="867"/>
    </row>
    <row r="477" spans="1:26" s="325" customFormat="1" ht="32.4" outlineLevel="1">
      <c r="A477" s="321"/>
      <c r="B477" s="39"/>
      <c r="C477" s="238"/>
      <c r="D477" s="252"/>
      <c r="E477" s="252"/>
      <c r="F477" s="133" t="s">
        <v>6323</v>
      </c>
      <c r="G477" s="238"/>
      <c r="H477" s="238"/>
      <c r="I477" s="286"/>
      <c r="J477" s="287"/>
      <c r="K477" s="866" t="str">
        <f t="shared" si="23"/>
        <v/>
      </c>
      <c r="L477" s="555" t="s">
        <v>17116</v>
      </c>
      <c r="M477" s="553" t="s">
        <v>3657</v>
      </c>
      <c r="N477" s="593" t="s">
        <v>17213</v>
      </c>
      <c r="O477" s="553" t="s">
        <v>17122</v>
      </c>
      <c r="P477" s="552" t="s">
        <v>17214</v>
      </c>
      <c r="Q477" s="867" t="str">
        <f t="shared" ca="1" si="24"/>
        <v>sheetFeedAutoNonRemovableTray(4)</v>
      </c>
      <c r="R477" s="867" t="str">
        <f t="shared" ca="1" si="25"/>
        <v>4</v>
      </c>
      <c r="S477" s="867" t="str">
        <f>IFERROR(IF(VLOOKUP("*"&amp;TRIM($F477)&amp;"*",dump!$A:$D,4,FALSE)="","空文字",VLOOKUP("*"&amp;TRIM($F477)&amp;"*",dump!$A:$D,4,FALSE)),"NA")</f>
        <v>NA</v>
      </c>
      <c r="T477" s="867" t="str">
        <f t="shared" ca="1" si="26"/>
        <v>×</v>
      </c>
      <c r="U477" s="867"/>
      <c r="V477" s="867"/>
      <c r="W477" s="867"/>
      <c r="X477" s="867"/>
      <c r="Y477" s="867" t="str">
        <f t="shared" si="27"/>
        <v/>
      </c>
      <c r="Z477" s="867"/>
    </row>
    <row r="478" spans="1:26" s="325" customFormat="1" ht="32.4" outlineLevel="1">
      <c r="A478" s="321"/>
      <c r="B478" s="39"/>
      <c r="C478" s="238"/>
      <c r="D478" s="252"/>
      <c r="E478" s="252"/>
      <c r="F478" s="133" t="s">
        <v>5685</v>
      </c>
      <c r="G478" s="238"/>
      <c r="H478" s="238"/>
      <c r="I478" s="286"/>
      <c r="J478" s="287"/>
      <c r="K478" s="866" t="str">
        <f t="shared" si="23"/>
        <v/>
      </c>
      <c r="L478" s="555" t="s">
        <v>17116</v>
      </c>
      <c r="M478" s="553" t="s">
        <v>3657</v>
      </c>
      <c r="N478" s="593" t="s">
        <v>17215</v>
      </c>
      <c r="O478" s="553" t="s">
        <v>17122</v>
      </c>
      <c r="P478" s="552" t="s">
        <v>17214</v>
      </c>
      <c r="Q478" s="867" t="str">
        <f t="shared" ca="1" si="24"/>
        <v>sheetFeedAutoNonRemovableTray(4)</v>
      </c>
      <c r="R478" s="867" t="str">
        <f t="shared" ca="1" si="25"/>
        <v>4</v>
      </c>
      <c r="S478" s="867" t="str">
        <f>IFERROR(IF(VLOOKUP("*"&amp;TRIM($F478)&amp;"*",dump!$A:$D,4,FALSE)="","空文字",VLOOKUP("*"&amp;TRIM($F478)&amp;"*",dump!$A:$D,4,FALSE)),"NA")</f>
        <v>NA</v>
      </c>
      <c r="T478" s="867" t="str">
        <f t="shared" ca="1" si="26"/>
        <v>×</v>
      </c>
      <c r="U478" s="867"/>
      <c r="V478" s="867"/>
      <c r="W478" s="867"/>
      <c r="X478" s="867"/>
      <c r="Y478" s="867" t="str">
        <f t="shared" si="27"/>
        <v/>
      </c>
      <c r="Z478" s="867"/>
    </row>
    <row r="479" spans="1:26" s="325" customFormat="1" ht="21.6" outlineLevel="1">
      <c r="A479" s="321"/>
      <c r="B479" s="39"/>
      <c r="C479" s="238"/>
      <c r="D479" s="252"/>
      <c r="E479" s="252"/>
      <c r="F479" s="133" t="s">
        <v>5686</v>
      </c>
      <c r="G479" s="238"/>
      <c r="H479" s="238"/>
      <c r="I479" s="286"/>
      <c r="J479" s="287"/>
      <c r="K479" s="866" t="str">
        <f t="shared" si="23"/>
        <v/>
      </c>
      <c r="L479" s="555" t="s">
        <v>17116</v>
      </c>
      <c r="M479" s="553" t="s">
        <v>3657</v>
      </c>
      <c r="N479" s="613" t="s">
        <v>19214</v>
      </c>
      <c r="O479" s="553" t="s">
        <v>17122</v>
      </c>
      <c r="P479" s="614" t="s">
        <v>19215</v>
      </c>
      <c r="Q479" s="867" t="str">
        <f t="shared" ca="1" si="24"/>
        <v>sheetFeedManual(5)</v>
      </c>
      <c r="R479" s="867" t="str">
        <f t="shared" ca="1" si="25"/>
        <v>5</v>
      </c>
      <c r="S479" s="867" t="str">
        <f>IFERROR(IF(VLOOKUP("*"&amp;TRIM($F479)&amp;"*",dump!$A:$D,4,FALSE)="","空文字",VLOOKUP("*"&amp;TRIM($F479)&amp;"*",dump!$A:$D,4,FALSE)),"NA")</f>
        <v>NA</v>
      </c>
      <c r="T479" s="867" t="str">
        <f t="shared" ca="1" si="26"/>
        <v>×</v>
      </c>
      <c r="U479" s="867"/>
      <c r="V479" s="867"/>
      <c r="W479" s="867"/>
      <c r="X479" s="867"/>
      <c r="Y479" s="867" t="str">
        <f t="shared" si="27"/>
        <v/>
      </c>
      <c r="Z479" s="867"/>
    </row>
    <row r="480" spans="1:26" s="325" customFormat="1" ht="32.4" outlineLevel="1">
      <c r="A480" s="321"/>
      <c r="B480" s="39"/>
      <c r="C480" s="238"/>
      <c r="D480" s="252"/>
      <c r="E480" s="136"/>
      <c r="F480" s="133" t="s">
        <v>5853</v>
      </c>
      <c r="G480" s="238"/>
      <c r="H480" s="238"/>
      <c r="I480" s="164"/>
      <c r="J480" s="287"/>
      <c r="K480" s="866" t="str">
        <f t="shared" si="23"/>
        <v/>
      </c>
      <c r="L480" s="555" t="s">
        <v>17116</v>
      </c>
      <c r="M480" s="553" t="s">
        <v>3657</v>
      </c>
      <c r="N480" s="613" t="s">
        <v>19216</v>
      </c>
      <c r="O480" s="553" t="s">
        <v>17122</v>
      </c>
      <c r="P480" s="614" t="s">
        <v>17214</v>
      </c>
      <c r="Q480" s="867" t="str">
        <f t="shared" ca="1" si="24"/>
        <v>sheetFeedAutoNonRemovableTray(4)</v>
      </c>
      <c r="R480" s="867" t="str">
        <f t="shared" ca="1" si="25"/>
        <v>4</v>
      </c>
      <c r="S480" s="867" t="str">
        <f>IFERROR(IF(VLOOKUP("*"&amp;TRIM($F480)&amp;"*",dump!$A:$D,4,FALSE)="","空文字",VLOOKUP("*"&amp;TRIM($F480)&amp;"*",dump!$A:$D,4,FALSE)),"NA")</f>
        <v>NA</v>
      </c>
      <c r="T480" s="867" t="str">
        <f t="shared" ca="1" si="26"/>
        <v>×</v>
      </c>
      <c r="U480" s="867"/>
      <c r="V480" s="867"/>
      <c r="W480" s="867"/>
      <c r="X480" s="867"/>
      <c r="Y480" s="867" t="str">
        <f t="shared" si="27"/>
        <v/>
      </c>
      <c r="Z480" s="867"/>
    </row>
    <row r="481" spans="1:26" s="325" customFormat="1" outlineLevel="1">
      <c r="A481" s="321"/>
      <c r="B481" s="39"/>
      <c r="C481" s="238"/>
      <c r="D481" s="252"/>
      <c r="E481" s="136"/>
      <c r="F481" s="133" t="s">
        <v>5854</v>
      </c>
      <c r="G481" s="238"/>
      <c r="H481" s="238"/>
      <c r="I481" s="164"/>
      <c r="J481" s="287"/>
      <c r="K481" s="866" t="str">
        <f t="shared" si="23"/>
        <v/>
      </c>
      <c r="L481" s="557" t="s">
        <v>3656</v>
      </c>
      <c r="M481" s="558" t="s">
        <v>3655</v>
      </c>
      <c r="N481" s="612"/>
      <c r="O481" s="558"/>
      <c r="P481" s="611"/>
      <c r="Q481" s="867" t="str">
        <f t="shared" ca="1" si="24"/>
        <v/>
      </c>
      <c r="R481" s="867" t="str">
        <f t="shared" ca="1" si="25"/>
        <v/>
      </c>
      <c r="S481" s="867" t="str">
        <f>IFERROR(IF(VLOOKUP("*"&amp;TRIM($F481)&amp;"*",dump!$A:$D,4,FALSE)="","空文字",VLOOKUP("*"&amp;TRIM($F481)&amp;"*",dump!$A:$D,4,FALSE)),"NA")</f>
        <v>NA</v>
      </c>
      <c r="T481" s="867" t="str">
        <f t="shared" ca="1" si="26"/>
        <v>●</v>
      </c>
      <c r="U481" s="867"/>
      <c r="V481" s="867"/>
      <c r="W481" s="867"/>
      <c r="X481" s="867"/>
      <c r="Y481" s="867" t="str">
        <f t="shared" si="27"/>
        <v/>
      </c>
      <c r="Z481" s="867"/>
    </row>
    <row r="482" spans="1:26" s="325" customFormat="1" outlineLevel="1">
      <c r="A482" s="321"/>
      <c r="B482" s="39"/>
      <c r="C482" s="238"/>
      <c r="D482" s="252"/>
      <c r="E482" s="275"/>
      <c r="F482" s="133" t="s">
        <v>5855</v>
      </c>
      <c r="G482" s="239"/>
      <c r="H482" s="239"/>
      <c r="I482" s="166"/>
      <c r="J482" s="288"/>
      <c r="K482" s="866" t="str">
        <f t="shared" si="23"/>
        <v/>
      </c>
      <c r="L482" s="557" t="s">
        <v>3656</v>
      </c>
      <c r="M482" s="558" t="s">
        <v>3655</v>
      </c>
      <c r="N482" s="612"/>
      <c r="O482" s="558"/>
      <c r="P482" s="611"/>
      <c r="Q482" s="867" t="str">
        <f t="shared" ca="1" si="24"/>
        <v/>
      </c>
      <c r="R482" s="867" t="str">
        <f t="shared" ca="1" si="25"/>
        <v/>
      </c>
      <c r="S482" s="867" t="str">
        <f>IFERROR(IF(VLOOKUP("*"&amp;TRIM($F482)&amp;"*",dump!$A:$D,4,FALSE)="","空文字",VLOOKUP("*"&amp;TRIM($F482)&amp;"*",dump!$A:$D,4,FALSE)),"NA")</f>
        <v>NA</v>
      </c>
      <c r="T482" s="867" t="str">
        <f t="shared" ca="1" si="26"/>
        <v>●</v>
      </c>
      <c r="U482" s="867"/>
      <c r="V482" s="867"/>
      <c r="W482" s="867"/>
      <c r="X482" s="867"/>
      <c r="Y482" s="867" t="str">
        <f t="shared" si="27"/>
        <v/>
      </c>
      <c r="Z482" s="867"/>
    </row>
    <row r="483" spans="1:26" s="325" customFormat="1" ht="32.4" outlineLevel="1">
      <c r="A483" s="321"/>
      <c r="B483" s="39"/>
      <c r="C483" s="238"/>
      <c r="D483" s="252"/>
      <c r="E483" s="138" t="s">
        <v>3770</v>
      </c>
      <c r="F483" s="133" t="s">
        <v>5189</v>
      </c>
      <c r="G483" s="133" t="s">
        <v>2913</v>
      </c>
      <c r="H483" s="133" t="s">
        <v>9</v>
      </c>
      <c r="I483" s="283" t="s">
        <v>216</v>
      </c>
      <c r="J483" s="284" t="s">
        <v>5684</v>
      </c>
      <c r="K483" s="864" t="str">
        <f t="shared" si="23"/>
        <v/>
      </c>
      <c r="L483" s="555" t="s">
        <v>17116</v>
      </c>
      <c r="M483" s="553" t="s">
        <v>3657</v>
      </c>
      <c r="N483" s="593" t="s">
        <v>17216</v>
      </c>
      <c r="O483" s="553" t="s">
        <v>17122</v>
      </c>
      <c r="P483" s="552" t="s">
        <v>17217</v>
      </c>
      <c r="Q483" s="867" t="str">
        <f t="shared" ca="1" si="24"/>
        <v>micrometer(4)</v>
      </c>
      <c r="R483" s="867" t="str">
        <f t="shared" ca="1" si="25"/>
        <v>4</v>
      </c>
      <c r="S483" s="867" t="str">
        <f>IFERROR(IF(VLOOKUP("*"&amp;TRIM($F483)&amp;"*",dump!$A:$D,4,FALSE)="","空文字",VLOOKUP("*"&amp;TRIM($F483)&amp;"*",dump!$A:$D,4,FALSE)),"NA")</f>
        <v>NA</v>
      </c>
      <c r="T483" s="867" t="str">
        <f t="shared" ca="1" si="26"/>
        <v>×</v>
      </c>
      <c r="U483" s="867"/>
      <c r="V483" s="867"/>
      <c r="W483" s="867"/>
      <c r="X483" s="867"/>
      <c r="Y483" s="867" t="str">
        <f t="shared" si="27"/>
        <v/>
      </c>
      <c r="Z483" s="867"/>
    </row>
    <row r="484" spans="1:26" s="325" customFormat="1" ht="32.4" outlineLevel="1">
      <c r="A484" s="321"/>
      <c r="B484" s="39"/>
      <c r="C484" s="238"/>
      <c r="D484" s="252"/>
      <c r="E484" s="253" t="s">
        <v>8203</v>
      </c>
      <c r="F484" s="133" t="s">
        <v>5190</v>
      </c>
      <c r="G484" s="231" t="s">
        <v>2909</v>
      </c>
      <c r="H484" s="231" t="s">
        <v>3658</v>
      </c>
      <c r="I484" s="162" t="s">
        <v>3654</v>
      </c>
      <c r="J484" s="163" t="s">
        <v>5684</v>
      </c>
      <c r="K484" s="864" t="str">
        <f t="shared" si="23"/>
        <v>○</v>
      </c>
      <c r="L484" s="555" t="s">
        <v>17119</v>
      </c>
      <c r="M484" s="553"/>
      <c r="N484" s="593" t="s">
        <v>17218</v>
      </c>
      <c r="O484" s="553"/>
      <c r="P484" s="552"/>
      <c r="Q484" s="867" t="str">
        <f t="shared" ca="1" si="24"/>
        <v/>
      </c>
      <c r="R484" s="867" t="str">
        <f t="shared" ca="1" si="25"/>
        <v/>
      </c>
      <c r="S484" s="867" t="str">
        <f>IFERROR(IF(VLOOKUP("*"&amp;TRIM($F484)&amp;"*",dump!$A:$D,4,FALSE)="","空文字",VLOOKUP("*"&amp;TRIM($F484)&amp;"*",dump!$A:$D,4,FALSE)),"NA")</f>
        <v>NA</v>
      </c>
      <c r="T484" s="867" t="str">
        <f t="shared" si="26"/>
        <v>■</v>
      </c>
      <c r="U484" s="867"/>
      <c r="V484" s="867"/>
      <c r="W484" s="867"/>
      <c r="X484" s="867"/>
      <c r="Y484" s="867" t="str">
        <f t="shared" si="27"/>
        <v/>
      </c>
      <c r="Z484" s="867"/>
    </row>
    <row r="485" spans="1:26" s="325" customFormat="1" ht="21.6" outlineLevel="1">
      <c r="A485" s="321"/>
      <c r="B485" s="39"/>
      <c r="C485" s="238"/>
      <c r="D485" s="252"/>
      <c r="E485" s="252"/>
      <c r="F485" s="133" t="s">
        <v>7820</v>
      </c>
      <c r="G485" s="238"/>
      <c r="H485" s="238"/>
      <c r="I485" s="164"/>
      <c r="J485" s="165"/>
      <c r="K485" s="864" t="str">
        <f t="shared" si="23"/>
        <v/>
      </c>
      <c r="L485" s="555" t="s">
        <v>17119</v>
      </c>
      <c r="M485" s="553" t="s">
        <v>3657</v>
      </c>
      <c r="N485" s="593" t="s">
        <v>17220</v>
      </c>
      <c r="O485" s="553" t="s">
        <v>17117</v>
      </c>
      <c r="P485" s="552" t="s">
        <v>17219</v>
      </c>
      <c r="Q485" s="867" t="str">
        <f t="shared" ca="1" si="24"/>
        <v>給紙装置内の用紙に依存する。</v>
      </c>
      <c r="R485" s="867" t="str">
        <f t="shared" ca="1" si="25"/>
        <v>給紙装置内の用紙に依存する。</v>
      </c>
      <c r="S485" s="867" t="str">
        <f>IFERROR(IF(VLOOKUP("*"&amp;TRIM($F485)&amp;"*",dump!$A:$D,4,FALSE)="","空文字",VLOOKUP("*"&amp;TRIM($F485)&amp;"*",dump!$A:$D,4,FALSE)),"NA")</f>
        <v>NA</v>
      </c>
      <c r="T485" s="867" t="str">
        <f t="shared" ca="1" si="26"/>
        <v>×</v>
      </c>
      <c r="U485" s="867"/>
      <c r="V485" s="867"/>
      <c r="W485" s="867"/>
      <c r="X485" s="867"/>
      <c r="Y485" s="867" t="str">
        <f t="shared" si="27"/>
        <v/>
      </c>
      <c r="Z485" s="867"/>
    </row>
    <row r="486" spans="1:26" s="325" customFormat="1" ht="21.6" outlineLevel="1">
      <c r="A486" s="321"/>
      <c r="B486" s="39"/>
      <c r="C486" s="238"/>
      <c r="D486" s="252"/>
      <c r="E486" s="252"/>
      <c r="F486" s="133" t="s">
        <v>7821</v>
      </c>
      <c r="G486" s="238"/>
      <c r="H486" s="238"/>
      <c r="I486" s="164"/>
      <c r="J486" s="165"/>
      <c r="K486" s="864" t="str">
        <f t="shared" si="23"/>
        <v/>
      </c>
      <c r="L486" s="555" t="s">
        <v>17119</v>
      </c>
      <c r="M486" s="553" t="s">
        <v>3657</v>
      </c>
      <c r="N486" s="593" t="s">
        <v>17221</v>
      </c>
      <c r="O486" s="553" t="s">
        <v>17117</v>
      </c>
      <c r="P486" s="552" t="s">
        <v>17219</v>
      </c>
      <c r="Q486" s="867" t="str">
        <f t="shared" ca="1" si="24"/>
        <v>給紙装置内の用紙に依存する。</v>
      </c>
      <c r="R486" s="867" t="str">
        <f t="shared" ca="1" si="25"/>
        <v>給紙装置内の用紙に依存する。</v>
      </c>
      <c r="S486" s="867" t="str">
        <f>IFERROR(IF(VLOOKUP("*"&amp;TRIM($F486)&amp;"*",dump!$A:$D,4,FALSE)="","空文字",VLOOKUP("*"&amp;TRIM($F486)&amp;"*",dump!$A:$D,4,FALSE)),"NA")</f>
        <v>NA</v>
      </c>
      <c r="T486" s="867" t="str">
        <f t="shared" ca="1" si="26"/>
        <v>×</v>
      </c>
      <c r="U486" s="867"/>
      <c r="V486" s="867"/>
      <c r="W486" s="867"/>
      <c r="X486" s="867"/>
      <c r="Y486" s="867" t="str">
        <f t="shared" si="27"/>
        <v/>
      </c>
      <c r="Z486" s="867"/>
    </row>
    <row r="487" spans="1:26" s="325" customFormat="1" ht="21.6" outlineLevel="1">
      <c r="A487" s="321"/>
      <c r="B487" s="39"/>
      <c r="C487" s="238"/>
      <c r="D487" s="252"/>
      <c r="E487" s="252"/>
      <c r="F487" s="133" t="s">
        <v>7822</v>
      </c>
      <c r="G487" s="238"/>
      <c r="H487" s="238"/>
      <c r="I487" s="164"/>
      <c r="J487" s="165"/>
      <c r="K487" s="864" t="str">
        <f t="shared" si="23"/>
        <v/>
      </c>
      <c r="L487" s="555" t="s">
        <v>17119</v>
      </c>
      <c r="M487" s="553" t="s">
        <v>3657</v>
      </c>
      <c r="N487" s="613" t="s">
        <v>19217</v>
      </c>
      <c r="O487" s="553" t="s">
        <v>17122</v>
      </c>
      <c r="P487" s="552" t="s">
        <v>17219</v>
      </c>
      <c r="Q487" s="867" t="str">
        <f t="shared" ca="1" si="24"/>
        <v>給紙装置内の用紙に依存する。</v>
      </c>
      <c r="R487" s="867" t="str">
        <f t="shared" ca="1" si="25"/>
        <v>給紙装置内の用紙に依存する。</v>
      </c>
      <c r="S487" s="867" t="str">
        <f>IFERROR(IF(VLOOKUP("*"&amp;TRIM($F487)&amp;"*",dump!$A:$D,4,FALSE)="","空文字",VLOOKUP("*"&amp;TRIM($F487)&amp;"*",dump!$A:$D,4,FALSE)),"NA")</f>
        <v>NA</v>
      </c>
      <c r="T487" s="867" t="str">
        <f t="shared" ca="1" si="26"/>
        <v>×</v>
      </c>
      <c r="U487" s="867"/>
      <c r="V487" s="867"/>
      <c r="W487" s="867"/>
      <c r="X487" s="867"/>
      <c r="Y487" s="867" t="str">
        <f t="shared" si="27"/>
        <v/>
      </c>
      <c r="Z487" s="867"/>
    </row>
    <row r="488" spans="1:26" s="325" customFormat="1" ht="21.6" outlineLevel="1">
      <c r="A488" s="321"/>
      <c r="B488" s="39"/>
      <c r="C488" s="238"/>
      <c r="D488" s="252"/>
      <c r="E488" s="252"/>
      <c r="F488" s="133" t="s">
        <v>7823</v>
      </c>
      <c r="G488" s="238"/>
      <c r="H488" s="238"/>
      <c r="I488" s="164"/>
      <c r="J488" s="165"/>
      <c r="K488" s="864" t="str">
        <f t="shared" si="23"/>
        <v/>
      </c>
      <c r="L488" s="555" t="s">
        <v>17119</v>
      </c>
      <c r="M488" s="553" t="s">
        <v>3657</v>
      </c>
      <c r="N488" s="613" t="s">
        <v>19218</v>
      </c>
      <c r="O488" s="553" t="s">
        <v>17122</v>
      </c>
      <c r="P488" s="552" t="s">
        <v>17219</v>
      </c>
      <c r="Q488" s="867" t="str">
        <f t="shared" ca="1" si="24"/>
        <v>給紙装置内の用紙に依存する。</v>
      </c>
      <c r="R488" s="867" t="str">
        <f t="shared" ca="1" si="25"/>
        <v>給紙装置内の用紙に依存する。</v>
      </c>
      <c r="S488" s="867" t="str">
        <f>IFERROR(IF(VLOOKUP("*"&amp;TRIM($F488)&amp;"*",dump!$A:$D,4,FALSE)="","空文字",VLOOKUP("*"&amp;TRIM($F488)&amp;"*",dump!$A:$D,4,FALSE)),"NA")</f>
        <v>NA</v>
      </c>
      <c r="T488" s="867" t="str">
        <f t="shared" ca="1" si="26"/>
        <v>×</v>
      </c>
      <c r="U488" s="867"/>
      <c r="V488" s="867"/>
      <c r="W488" s="867"/>
      <c r="X488" s="867"/>
      <c r="Y488" s="867" t="str">
        <f t="shared" si="27"/>
        <v/>
      </c>
      <c r="Z488" s="867"/>
    </row>
    <row r="489" spans="1:26" s="325" customFormat="1" outlineLevel="1">
      <c r="A489" s="321"/>
      <c r="B489" s="39"/>
      <c r="C489" s="238"/>
      <c r="D489" s="252"/>
      <c r="E489" s="252"/>
      <c r="F489" s="133" t="s">
        <v>7824</v>
      </c>
      <c r="G489" s="238"/>
      <c r="H489" s="238"/>
      <c r="I489" s="164"/>
      <c r="J489" s="165"/>
      <c r="K489" s="864" t="str">
        <f t="shared" si="23"/>
        <v/>
      </c>
      <c r="L489" s="557" t="s">
        <v>3656</v>
      </c>
      <c r="M489" s="558" t="s">
        <v>3655</v>
      </c>
      <c r="N489" s="612"/>
      <c r="O489" s="558"/>
      <c r="P489" s="611"/>
      <c r="Q489" s="867" t="str">
        <f t="shared" ca="1" si="24"/>
        <v/>
      </c>
      <c r="R489" s="867" t="str">
        <f t="shared" ca="1" si="25"/>
        <v/>
      </c>
      <c r="S489" s="867" t="str">
        <f>IFERROR(IF(VLOOKUP("*"&amp;TRIM($F489)&amp;"*",dump!$A:$D,4,FALSE)="","空文字",VLOOKUP("*"&amp;TRIM($F489)&amp;"*",dump!$A:$D,4,FALSE)),"NA")</f>
        <v>NA</v>
      </c>
      <c r="T489" s="867" t="str">
        <f t="shared" ca="1" si="26"/>
        <v>●</v>
      </c>
      <c r="U489" s="867"/>
      <c r="V489" s="867"/>
      <c r="W489" s="867"/>
      <c r="X489" s="867"/>
      <c r="Y489" s="867" t="str">
        <f t="shared" si="27"/>
        <v/>
      </c>
      <c r="Z489" s="867"/>
    </row>
    <row r="490" spans="1:26" s="325" customFormat="1" outlineLevel="1">
      <c r="A490" s="321"/>
      <c r="B490" s="39"/>
      <c r="C490" s="238"/>
      <c r="D490" s="252"/>
      <c r="E490" s="255"/>
      <c r="F490" s="133" t="s">
        <v>7825</v>
      </c>
      <c r="G490" s="239"/>
      <c r="H490" s="239"/>
      <c r="I490" s="166"/>
      <c r="J490" s="167"/>
      <c r="K490" s="864" t="str">
        <f t="shared" si="23"/>
        <v/>
      </c>
      <c r="L490" s="557" t="s">
        <v>3656</v>
      </c>
      <c r="M490" s="558" t="s">
        <v>3655</v>
      </c>
      <c r="N490" s="612"/>
      <c r="O490" s="558"/>
      <c r="P490" s="611"/>
      <c r="Q490" s="867" t="str">
        <f t="shared" ca="1" si="24"/>
        <v/>
      </c>
      <c r="R490" s="867" t="str">
        <f t="shared" ca="1" si="25"/>
        <v/>
      </c>
      <c r="S490" s="867" t="str">
        <f>IFERROR(IF(VLOOKUP("*"&amp;TRIM($F490)&amp;"*",dump!$A:$D,4,FALSE)="","空文字",VLOOKUP("*"&amp;TRIM($F490)&amp;"*",dump!$A:$D,4,FALSE)),"NA")</f>
        <v>NA</v>
      </c>
      <c r="T490" s="867" t="str">
        <f t="shared" ca="1" si="26"/>
        <v>●</v>
      </c>
      <c r="U490" s="867"/>
      <c r="V490" s="867"/>
      <c r="W490" s="867"/>
      <c r="X490" s="867"/>
      <c r="Y490" s="867" t="str">
        <f t="shared" si="27"/>
        <v/>
      </c>
      <c r="Z490" s="867"/>
    </row>
    <row r="491" spans="1:26" s="325" customFormat="1" ht="32.4" outlineLevel="1">
      <c r="A491" s="321"/>
      <c r="B491" s="39"/>
      <c r="C491" s="238"/>
      <c r="D491" s="252"/>
      <c r="E491" s="272" t="s">
        <v>7541</v>
      </c>
      <c r="F491" s="133" t="s">
        <v>5191</v>
      </c>
      <c r="G491" s="231" t="s">
        <v>2912</v>
      </c>
      <c r="H491" s="231" t="s">
        <v>418</v>
      </c>
      <c r="I491" s="162" t="s">
        <v>216</v>
      </c>
      <c r="J491" s="163" t="s">
        <v>5684</v>
      </c>
      <c r="K491" s="864" t="str">
        <f t="shared" si="23"/>
        <v>○</v>
      </c>
      <c r="L491" s="555" t="s">
        <v>17119</v>
      </c>
      <c r="M491" s="553"/>
      <c r="N491" s="593" t="s">
        <v>19219</v>
      </c>
      <c r="O491" s="553"/>
      <c r="P491" s="552"/>
      <c r="Q491" s="867" t="str">
        <f t="shared" ca="1" si="24"/>
        <v/>
      </c>
      <c r="R491" s="867" t="str">
        <f t="shared" ca="1" si="25"/>
        <v/>
      </c>
      <c r="S491" s="867" t="str">
        <f>IFERROR(IF(VLOOKUP("*"&amp;TRIM($F491)&amp;"*",dump!$A:$D,4,FALSE)="","空文字",VLOOKUP("*"&amp;TRIM($F491)&amp;"*",dump!$A:$D,4,FALSE)),"NA")</f>
        <v>NA</v>
      </c>
      <c r="T491" s="867" t="str">
        <f t="shared" si="26"/>
        <v>■</v>
      </c>
      <c r="U491" s="867"/>
      <c r="V491" s="867"/>
      <c r="W491" s="867"/>
      <c r="X491" s="867"/>
      <c r="Y491" s="867" t="str">
        <f t="shared" si="27"/>
        <v/>
      </c>
      <c r="Z491" s="867"/>
    </row>
    <row r="492" spans="1:26" s="325" customFormat="1" ht="21.6" outlineLevel="1">
      <c r="A492" s="321"/>
      <c r="B492" s="39"/>
      <c r="C492" s="238"/>
      <c r="D492" s="252"/>
      <c r="E492" s="252"/>
      <c r="F492" s="133" t="s">
        <v>15242</v>
      </c>
      <c r="G492" s="238"/>
      <c r="H492" s="238"/>
      <c r="I492" s="164"/>
      <c r="J492" s="165"/>
      <c r="K492" s="864" t="str">
        <f t="shared" si="23"/>
        <v/>
      </c>
      <c r="L492" s="555" t="s">
        <v>17119</v>
      </c>
      <c r="M492" s="553" t="s">
        <v>3657</v>
      </c>
      <c r="N492" s="593" t="s">
        <v>19220</v>
      </c>
      <c r="O492" s="553" t="s">
        <v>17117</v>
      </c>
      <c r="P492" s="552" t="s">
        <v>17219</v>
      </c>
      <c r="Q492" s="867" t="str">
        <f t="shared" ca="1" si="24"/>
        <v>給紙装置内の用紙に依存する。</v>
      </c>
      <c r="R492" s="867" t="str">
        <f t="shared" ca="1" si="25"/>
        <v>給紙装置内の用紙に依存する。</v>
      </c>
      <c r="S492" s="867" t="str">
        <f>IFERROR(IF(VLOOKUP("*"&amp;TRIM($F492)&amp;"*",dump!$A:$D,4,FALSE)="","空文字",VLOOKUP("*"&amp;TRIM($F492)&amp;"*",dump!$A:$D,4,FALSE)),"NA")</f>
        <v>NA</v>
      </c>
      <c r="T492" s="867" t="str">
        <f t="shared" ca="1" si="26"/>
        <v>×</v>
      </c>
      <c r="U492" s="867"/>
      <c r="V492" s="867"/>
      <c r="W492" s="867"/>
      <c r="X492" s="867"/>
      <c r="Y492" s="867" t="str">
        <f t="shared" si="27"/>
        <v/>
      </c>
      <c r="Z492" s="867"/>
    </row>
    <row r="493" spans="1:26" s="325" customFormat="1" ht="21.6" outlineLevel="1">
      <c r="A493" s="321"/>
      <c r="B493" s="39"/>
      <c r="C493" s="238"/>
      <c r="D493" s="252"/>
      <c r="E493" s="252"/>
      <c r="F493" s="133" t="s">
        <v>15243</v>
      </c>
      <c r="G493" s="238"/>
      <c r="H493" s="238"/>
      <c r="I493" s="164"/>
      <c r="J493" s="165"/>
      <c r="K493" s="864" t="str">
        <f t="shared" si="23"/>
        <v/>
      </c>
      <c r="L493" s="555" t="s">
        <v>17119</v>
      </c>
      <c r="M493" s="553" t="s">
        <v>3657</v>
      </c>
      <c r="N493" s="593" t="s">
        <v>19221</v>
      </c>
      <c r="O493" s="553" t="s">
        <v>17117</v>
      </c>
      <c r="P493" s="552" t="s">
        <v>17219</v>
      </c>
      <c r="Q493" s="867" t="str">
        <f t="shared" ca="1" si="24"/>
        <v>給紙装置内の用紙に依存する。</v>
      </c>
      <c r="R493" s="867" t="str">
        <f t="shared" ca="1" si="25"/>
        <v>給紙装置内の用紙に依存する。</v>
      </c>
      <c r="S493" s="867" t="str">
        <f>IFERROR(IF(VLOOKUP("*"&amp;TRIM($F493)&amp;"*",dump!$A:$D,4,FALSE)="","空文字",VLOOKUP("*"&amp;TRIM($F493)&amp;"*",dump!$A:$D,4,FALSE)),"NA")</f>
        <v>NA</v>
      </c>
      <c r="T493" s="867" t="str">
        <f t="shared" ca="1" si="26"/>
        <v>×</v>
      </c>
      <c r="U493" s="867"/>
      <c r="V493" s="867"/>
      <c r="W493" s="867"/>
      <c r="X493" s="867"/>
      <c r="Y493" s="867" t="str">
        <f t="shared" si="27"/>
        <v/>
      </c>
      <c r="Z493" s="867"/>
    </row>
    <row r="494" spans="1:26" s="325" customFormat="1" ht="21.6" outlineLevel="1">
      <c r="A494" s="321"/>
      <c r="B494" s="39"/>
      <c r="C494" s="238"/>
      <c r="D494" s="252"/>
      <c r="E494" s="252"/>
      <c r="F494" s="133" t="s">
        <v>15244</v>
      </c>
      <c r="G494" s="238"/>
      <c r="H494" s="238"/>
      <c r="I494" s="164"/>
      <c r="J494" s="165"/>
      <c r="K494" s="864" t="str">
        <f t="shared" si="23"/>
        <v/>
      </c>
      <c r="L494" s="555" t="s">
        <v>17119</v>
      </c>
      <c r="M494" s="553" t="s">
        <v>3657</v>
      </c>
      <c r="N494" s="593" t="s">
        <v>19222</v>
      </c>
      <c r="O494" s="553" t="s">
        <v>17117</v>
      </c>
      <c r="P494" s="552" t="s">
        <v>17219</v>
      </c>
      <c r="Q494" s="867" t="str">
        <f t="shared" ca="1" si="24"/>
        <v>給紙装置内の用紙に依存する。</v>
      </c>
      <c r="R494" s="867" t="str">
        <f t="shared" ca="1" si="25"/>
        <v>給紙装置内の用紙に依存する。</v>
      </c>
      <c r="S494" s="867" t="str">
        <f>IFERROR(IF(VLOOKUP("*"&amp;TRIM($F494)&amp;"*",dump!$A:$D,4,FALSE)="","空文字",VLOOKUP("*"&amp;TRIM($F494)&amp;"*",dump!$A:$D,4,FALSE)),"NA")</f>
        <v>NA</v>
      </c>
      <c r="T494" s="867" t="str">
        <f t="shared" ca="1" si="26"/>
        <v>×</v>
      </c>
      <c r="U494" s="867"/>
      <c r="V494" s="867"/>
      <c r="W494" s="867"/>
      <c r="X494" s="867"/>
      <c r="Y494" s="867" t="str">
        <f t="shared" si="27"/>
        <v/>
      </c>
      <c r="Z494" s="867"/>
    </row>
    <row r="495" spans="1:26" s="325" customFormat="1" ht="21.6" outlineLevel="1">
      <c r="A495" s="321"/>
      <c r="B495" s="39"/>
      <c r="C495" s="238"/>
      <c r="D495" s="252"/>
      <c r="E495" s="252"/>
      <c r="F495" s="133" t="s">
        <v>15245</v>
      </c>
      <c r="G495" s="238"/>
      <c r="H495" s="238"/>
      <c r="I495" s="164"/>
      <c r="J495" s="165"/>
      <c r="K495" s="864" t="str">
        <f t="shared" si="23"/>
        <v/>
      </c>
      <c r="L495" s="555" t="s">
        <v>17119</v>
      </c>
      <c r="M495" s="553" t="s">
        <v>3657</v>
      </c>
      <c r="N495" s="593" t="s">
        <v>19223</v>
      </c>
      <c r="O495" s="553" t="s">
        <v>17117</v>
      </c>
      <c r="P495" s="552" t="s">
        <v>17219</v>
      </c>
      <c r="Q495" s="867" t="str">
        <f t="shared" ca="1" si="24"/>
        <v>給紙装置内の用紙に依存する。</v>
      </c>
      <c r="R495" s="867" t="str">
        <f t="shared" ca="1" si="25"/>
        <v>給紙装置内の用紙に依存する。</v>
      </c>
      <c r="S495" s="867" t="str">
        <f>IFERROR(IF(VLOOKUP("*"&amp;TRIM($F495)&amp;"*",dump!$A:$D,4,FALSE)="","空文字",VLOOKUP("*"&amp;TRIM($F495)&amp;"*",dump!$A:$D,4,FALSE)),"NA")</f>
        <v>NA</v>
      </c>
      <c r="T495" s="867" t="str">
        <f t="shared" ca="1" si="26"/>
        <v>×</v>
      </c>
      <c r="U495" s="867"/>
      <c r="V495" s="867"/>
      <c r="W495" s="867"/>
      <c r="X495" s="867"/>
      <c r="Y495" s="867" t="str">
        <f t="shared" si="27"/>
        <v/>
      </c>
      <c r="Z495" s="867"/>
    </row>
    <row r="496" spans="1:26" s="325" customFormat="1" outlineLevel="1">
      <c r="A496" s="321"/>
      <c r="B496" s="39"/>
      <c r="C496" s="238"/>
      <c r="D496" s="252"/>
      <c r="E496" s="252"/>
      <c r="F496" s="133" t="s">
        <v>15246</v>
      </c>
      <c r="G496" s="238"/>
      <c r="H496" s="238"/>
      <c r="I496" s="164"/>
      <c r="J496" s="165"/>
      <c r="K496" s="864" t="str">
        <f t="shared" si="23"/>
        <v/>
      </c>
      <c r="L496" s="557" t="s">
        <v>3656</v>
      </c>
      <c r="M496" s="558" t="s">
        <v>3655</v>
      </c>
      <c r="N496" s="612"/>
      <c r="O496" s="558"/>
      <c r="P496" s="611"/>
      <c r="Q496" s="867" t="str">
        <f t="shared" ca="1" si="24"/>
        <v/>
      </c>
      <c r="R496" s="867" t="str">
        <f t="shared" ca="1" si="25"/>
        <v/>
      </c>
      <c r="S496" s="867" t="str">
        <f>IFERROR(IF(VLOOKUP("*"&amp;TRIM($F496)&amp;"*",dump!$A:$D,4,FALSE)="","空文字",VLOOKUP("*"&amp;TRIM($F496)&amp;"*",dump!$A:$D,4,FALSE)),"NA")</f>
        <v>NA</v>
      </c>
      <c r="T496" s="867" t="str">
        <f t="shared" ca="1" si="26"/>
        <v>●</v>
      </c>
      <c r="U496" s="867"/>
      <c r="V496" s="867"/>
      <c r="W496" s="867"/>
      <c r="X496" s="867"/>
      <c r="Y496" s="867" t="str">
        <f t="shared" si="27"/>
        <v/>
      </c>
      <c r="Z496" s="867"/>
    </row>
    <row r="497" spans="1:26" s="325" customFormat="1" outlineLevel="1">
      <c r="A497" s="321"/>
      <c r="B497" s="39"/>
      <c r="C497" s="238"/>
      <c r="D497" s="252"/>
      <c r="E497" s="255"/>
      <c r="F497" s="133" t="s">
        <v>15247</v>
      </c>
      <c r="G497" s="239"/>
      <c r="H497" s="239"/>
      <c r="I497" s="166"/>
      <c r="J497" s="167"/>
      <c r="K497" s="864" t="str">
        <f t="shared" si="23"/>
        <v/>
      </c>
      <c r="L497" s="557" t="s">
        <v>3656</v>
      </c>
      <c r="M497" s="558" t="s">
        <v>3655</v>
      </c>
      <c r="N497" s="612"/>
      <c r="O497" s="558"/>
      <c r="P497" s="611"/>
      <c r="Q497" s="867" t="str">
        <f t="shared" ca="1" si="24"/>
        <v/>
      </c>
      <c r="R497" s="867" t="str">
        <f t="shared" ca="1" si="25"/>
        <v/>
      </c>
      <c r="S497" s="867" t="str">
        <f>IFERROR(IF(VLOOKUP("*"&amp;TRIM($F497)&amp;"*",dump!$A:$D,4,FALSE)="","空文字",VLOOKUP("*"&amp;TRIM($F497)&amp;"*",dump!$A:$D,4,FALSE)),"NA")</f>
        <v>NA</v>
      </c>
      <c r="T497" s="867" t="str">
        <f t="shared" ca="1" si="26"/>
        <v>●</v>
      </c>
      <c r="U497" s="867"/>
      <c r="V497" s="867"/>
      <c r="W497" s="867"/>
      <c r="X497" s="867"/>
      <c r="Y497" s="867" t="str">
        <f t="shared" si="27"/>
        <v/>
      </c>
      <c r="Z497" s="867"/>
    </row>
    <row r="498" spans="1:26" s="325" customFormat="1" ht="54" outlineLevel="1">
      <c r="A498" s="321"/>
      <c r="B498" s="39"/>
      <c r="C498" s="238"/>
      <c r="D498" s="252"/>
      <c r="E498" s="253" t="s">
        <v>14222</v>
      </c>
      <c r="F498" s="133" t="s">
        <v>5192</v>
      </c>
      <c r="G498" s="231" t="s">
        <v>2910</v>
      </c>
      <c r="H498" s="231" t="s">
        <v>3657</v>
      </c>
      <c r="I498" s="162" t="s">
        <v>3654</v>
      </c>
      <c r="J498" s="163" t="s">
        <v>5684</v>
      </c>
      <c r="K498" s="864" t="str">
        <f t="shared" si="23"/>
        <v>○</v>
      </c>
      <c r="L498" s="555" t="s">
        <v>17116</v>
      </c>
      <c r="M498" s="553"/>
      <c r="N498" s="593" t="s">
        <v>17218</v>
      </c>
      <c r="O498" s="553"/>
      <c r="P498" s="552"/>
      <c r="Q498" s="867" t="str">
        <f t="shared" ca="1" si="24"/>
        <v/>
      </c>
      <c r="R498" s="867" t="str">
        <f t="shared" ca="1" si="25"/>
        <v/>
      </c>
      <c r="S498" s="867" t="str">
        <f>IFERROR(IF(VLOOKUP("*"&amp;TRIM($F498)&amp;"*",dump!$A:$D,4,FALSE)="","空文字",VLOOKUP("*"&amp;TRIM($F498)&amp;"*",dump!$A:$D,4,FALSE)),"NA")</f>
        <v>NA</v>
      </c>
      <c r="T498" s="867" t="str">
        <f t="shared" si="26"/>
        <v>■</v>
      </c>
      <c r="U498" s="867"/>
      <c r="V498" s="867"/>
      <c r="W498" s="867"/>
      <c r="X498" s="867"/>
      <c r="Y498" s="867" t="str">
        <f t="shared" si="27"/>
        <v/>
      </c>
      <c r="Z498" s="867"/>
    </row>
    <row r="499" spans="1:26" s="325" customFormat="1" ht="21.6" outlineLevel="1">
      <c r="A499" s="321"/>
      <c r="B499" s="39"/>
      <c r="C499" s="238"/>
      <c r="D499" s="252"/>
      <c r="E499" s="252"/>
      <c r="F499" s="133" t="s">
        <v>7826</v>
      </c>
      <c r="G499" s="238"/>
      <c r="H499" s="238"/>
      <c r="I499" s="164"/>
      <c r="J499" s="165"/>
      <c r="K499" s="864" t="str">
        <f t="shared" si="23"/>
        <v/>
      </c>
      <c r="L499" s="555" t="s">
        <v>17116</v>
      </c>
      <c r="M499" s="553" t="s">
        <v>3657</v>
      </c>
      <c r="N499" s="593" t="s">
        <v>17220</v>
      </c>
      <c r="O499" s="553" t="s">
        <v>17117</v>
      </c>
      <c r="P499" s="552" t="s">
        <v>17219</v>
      </c>
      <c r="Q499" s="867" t="str">
        <f t="shared" ca="1" si="24"/>
        <v>給紙装置内の用紙に依存する。</v>
      </c>
      <c r="R499" s="867" t="str">
        <f t="shared" ca="1" si="25"/>
        <v>給紙装置内の用紙に依存する。</v>
      </c>
      <c r="S499" s="867" t="str">
        <f>IFERROR(IF(VLOOKUP("*"&amp;TRIM($F499)&amp;"*",dump!$A:$D,4,FALSE)="","空文字",VLOOKUP("*"&amp;TRIM($F499)&amp;"*",dump!$A:$D,4,FALSE)),"NA")</f>
        <v>NA</v>
      </c>
      <c r="T499" s="867" t="str">
        <f t="shared" ca="1" si="26"/>
        <v>×</v>
      </c>
      <c r="U499" s="867"/>
      <c r="V499" s="867"/>
      <c r="W499" s="867"/>
      <c r="X499" s="867"/>
      <c r="Y499" s="867" t="str">
        <f t="shared" si="27"/>
        <v/>
      </c>
      <c r="Z499" s="867"/>
    </row>
    <row r="500" spans="1:26" s="325" customFormat="1" ht="21.6" outlineLevel="1">
      <c r="A500" s="321"/>
      <c r="B500" s="39"/>
      <c r="C500" s="238"/>
      <c r="D500" s="252"/>
      <c r="E500" s="252"/>
      <c r="F500" s="133" t="s">
        <v>7827</v>
      </c>
      <c r="G500" s="238"/>
      <c r="H500" s="238"/>
      <c r="I500" s="164"/>
      <c r="J500" s="165"/>
      <c r="K500" s="864" t="str">
        <f t="shared" si="23"/>
        <v/>
      </c>
      <c r="L500" s="555" t="s">
        <v>17116</v>
      </c>
      <c r="M500" s="553" t="s">
        <v>3657</v>
      </c>
      <c r="N500" s="593" t="s">
        <v>17221</v>
      </c>
      <c r="O500" s="553" t="s">
        <v>17117</v>
      </c>
      <c r="P500" s="552" t="s">
        <v>17219</v>
      </c>
      <c r="Q500" s="867" t="str">
        <f t="shared" ca="1" si="24"/>
        <v>給紙装置内の用紙に依存する。</v>
      </c>
      <c r="R500" s="867" t="str">
        <f t="shared" ca="1" si="25"/>
        <v>給紙装置内の用紙に依存する。</v>
      </c>
      <c r="S500" s="867" t="str">
        <f>IFERROR(IF(VLOOKUP("*"&amp;TRIM($F500)&amp;"*",dump!$A:$D,4,FALSE)="","空文字",VLOOKUP("*"&amp;TRIM($F500)&amp;"*",dump!$A:$D,4,FALSE)),"NA")</f>
        <v>NA</v>
      </c>
      <c r="T500" s="867" t="str">
        <f t="shared" ca="1" si="26"/>
        <v>×</v>
      </c>
      <c r="U500" s="867"/>
      <c r="V500" s="867"/>
      <c r="W500" s="867"/>
      <c r="X500" s="867"/>
      <c r="Y500" s="867" t="str">
        <f t="shared" si="27"/>
        <v/>
      </c>
      <c r="Z500" s="867"/>
    </row>
    <row r="501" spans="1:26" s="325" customFormat="1" ht="21.6" outlineLevel="1">
      <c r="A501" s="321"/>
      <c r="B501" s="39"/>
      <c r="C501" s="238"/>
      <c r="D501" s="252"/>
      <c r="E501" s="252"/>
      <c r="F501" s="133" t="s">
        <v>7828</v>
      </c>
      <c r="G501" s="238"/>
      <c r="H501" s="238"/>
      <c r="I501" s="164"/>
      <c r="J501" s="165"/>
      <c r="K501" s="864" t="str">
        <f t="shared" si="23"/>
        <v/>
      </c>
      <c r="L501" s="555" t="s">
        <v>17116</v>
      </c>
      <c r="M501" s="553" t="s">
        <v>3657</v>
      </c>
      <c r="N501" s="613" t="s">
        <v>19217</v>
      </c>
      <c r="O501" s="553" t="s">
        <v>17122</v>
      </c>
      <c r="P501" s="614" t="s">
        <v>17219</v>
      </c>
      <c r="Q501" s="867" t="str">
        <f t="shared" ca="1" si="24"/>
        <v>給紙装置内の用紙に依存する。</v>
      </c>
      <c r="R501" s="867" t="str">
        <f t="shared" ca="1" si="25"/>
        <v>給紙装置内の用紙に依存する。</v>
      </c>
      <c r="S501" s="867" t="str">
        <f>IFERROR(IF(VLOOKUP("*"&amp;TRIM($F501)&amp;"*",dump!$A:$D,4,FALSE)="","空文字",VLOOKUP("*"&amp;TRIM($F501)&amp;"*",dump!$A:$D,4,FALSE)),"NA")</f>
        <v>NA</v>
      </c>
      <c r="T501" s="867" t="str">
        <f t="shared" ca="1" si="26"/>
        <v>×</v>
      </c>
      <c r="U501" s="867"/>
      <c r="V501" s="867"/>
      <c r="W501" s="867"/>
      <c r="X501" s="867"/>
      <c r="Y501" s="867" t="str">
        <f t="shared" si="27"/>
        <v/>
      </c>
      <c r="Z501" s="867"/>
    </row>
    <row r="502" spans="1:26" s="325" customFormat="1" ht="21.6" outlineLevel="1">
      <c r="A502" s="321"/>
      <c r="B502" s="39"/>
      <c r="C502" s="238"/>
      <c r="D502" s="252"/>
      <c r="E502" s="252"/>
      <c r="F502" s="133" t="s">
        <v>7829</v>
      </c>
      <c r="G502" s="238"/>
      <c r="H502" s="238"/>
      <c r="I502" s="164"/>
      <c r="J502" s="165"/>
      <c r="K502" s="864" t="str">
        <f t="shared" si="23"/>
        <v/>
      </c>
      <c r="L502" s="555" t="s">
        <v>17116</v>
      </c>
      <c r="M502" s="553" t="s">
        <v>3657</v>
      </c>
      <c r="N502" s="613" t="s">
        <v>19218</v>
      </c>
      <c r="O502" s="553" t="s">
        <v>17122</v>
      </c>
      <c r="P502" s="614" t="s">
        <v>17219</v>
      </c>
      <c r="Q502" s="867" t="str">
        <f t="shared" ca="1" si="24"/>
        <v>給紙装置内の用紙に依存する。</v>
      </c>
      <c r="R502" s="867" t="str">
        <f t="shared" ca="1" si="25"/>
        <v>給紙装置内の用紙に依存する。</v>
      </c>
      <c r="S502" s="867" t="str">
        <f>IFERROR(IF(VLOOKUP("*"&amp;TRIM($F502)&amp;"*",dump!$A:$D,4,FALSE)="","空文字",VLOOKUP("*"&amp;TRIM($F502)&amp;"*",dump!$A:$D,4,FALSE)),"NA")</f>
        <v>NA</v>
      </c>
      <c r="T502" s="867" t="str">
        <f t="shared" ca="1" si="26"/>
        <v>×</v>
      </c>
      <c r="U502" s="867"/>
      <c r="V502" s="867"/>
      <c r="W502" s="867"/>
      <c r="X502" s="867"/>
      <c r="Y502" s="867" t="str">
        <f t="shared" si="27"/>
        <v/>
      </c>
      <c r="Z502" s="867"/>
    </row>
    <row r="503" spans="1:26" s="325" customFormat="1" outlineLevel="1">
      <c r="A503" s="321"/>
      <c r="B503" s="39"/>
      <c r="C503" s="238"/>
      <c r="D503" s="252"/>
      <c r="E503" s="252"/>
      <c r="F503" s="133" t="s">
        <v>7830</v>
      </c>
      <c r="G503" s="238"/>
      <c r="H503" s="238"/>
      <c r="I503" s="164"/>
      <c r="J503" s="165"/>
      <c r="K503" s="864" t="str">
        <f t="shared" si="23"/>
        <v/>
      </c>
      <c r="L503" s="557" t="s">
        <v>3656</v>
      </c>
      <c r="M503" s="558" t="s">
        <v>3655</v>
      </c>
      <c r="N503" s="612"/>
      <c r="O503" s="558"/>
      <c r="P503" s="611"/>
      <c r="Q503" s="867" t="str">
        <f t="shared" ca="1" si="24"/>
        <v/>
      </c>
      <c r="R503" s="867" t="str">
        <f t="shared" ca="1" si="25"/>
        <v/>
      </c>
      <c r="S503" s="867" t="str">
        <f>IFERROR(IF(VLOOKUP("*"&amp;TRIM($F503)&amp;"*",dump!$A:$D,4,FALSE)="","空文字",VLOOKUP("*"&amp;TRIM($F503)&amp;"*",dump!$A:$D,4,FALSE)),"NA")</f>
        <v>NA</v>
      </c>
      <c r="T503" s="867" t="str">
        <f t="shared" ca="1" si="26"/>
        <v>●</v>
      </c>
      <c r="U503" s="867"/>
      <c r="V503" s="867"/>
      <c r="W503" s="867"/>
      <c r="X503" s="867"/>
      <c r="Y503" s="867" t="str">
        <f t="shared" si="27"/>
        <v/>
      </c>
      <c r="Z503" s="867"/>
    </row>
    <row r="504" spans="1:26" s="325" customFormat="1" outlineLevel="1">
      <c r="A504" s="321"/>
      <c r="B504" s="39"/>
      <c r="C504" s="238"/>
      <c r="D504" s="252"/>
      <c r="E504" s="255"/>
      <c r="F504" s="133" t="s">
        <v>7831</v>
      </c>
      <c r="G504" s="239"/>
      <c r="H504" s="239"/>
      <c r="I504" s="166"/>
      <c r="J504" s="167"/>
      <c r="K504" s="864" t="str">
        <f t="shared" si="23"/>
        <v/>
      </c>
      <c r="L504" s="557" t="s">
        <v>3656</v>
      </c>
      <c r="M504" s="558" t="s">
        <v>3655</v>
      </c>
      <c r="N504" s="612"/>
      <c r="O504" s="558"/>
      <c r="P504" s="611"/>
      <c r="Q504" s="867" t="str">
        <f t="shared" ca="1" si="24"/>
        <v/>
      </c>
      <c r="R504" s="867" t="str">
        <f t="shared" ca="1" si="25"/>
        <v/>
      </c>
      <c r="S504" s="867" t="str">
        <f>IFERROR(IF(VLOOKUP("*"&amp;TRIM($F504)&amp;"*",dump!$A:$D,4,FALSE)="","空文字",VLOOKUP("*"&amp;TRIM($F504)&amp;"*",dump!$A:$D,4,FALSE)),"NA")</f>
        <v>NA</v>
      </c>
      <c r="T504" s="867" t="str">
        <f t="shared" ca="1" si="26"/>
        <v>●</v>
      </c>
      <c r="U504" s="867"/>
      <c r="V504" s="867"/>
      <c r="W504" s="867"/>
      <c r="X504" s="867"/>
      <c r="Y504" s="867" t="str">
        <f t="shared" si="27"/>
        <v/>
      </c>
      <c r="Z504" s="867"/>
    </row>
    <row r="505" spans="1:26" s="325" customFormat="1" ht="54" outlineLevel="1">
      <c r="A505" s="321"/>
      <c r="B505" s="39"/>
      <c r="C505" s="238"/>
      <c r="D505" s="252"/>
      <c r="E505" s="272" t="s">
        <v>7542</v>
      </c>
      <c r="F505" s="133" t="s">
        <v>5193</v>
      </c>
      <c r="G505" s="231" t="s">
        <v>2911</v>
      </c>
      <c r="H505" s="231" t="s">
        <v>9</v>
      </c>
      <c r="I505" s="162" t="s">
        <v>216</v>
      </c>
      <c r="J505" s="163" t="s">
        <v>5684</v>
      </c>
      <c r="K505" s="864" t="str">
        <f t="shared" si="23"/>
        <v>○</v>
      </c>
      <c r="L505" s="555" t="s">
        <v>17116</v>
      </c>
      <c r="M505" s="553"/>
      <c r="N505" s="593" t="s">
        <v>19219</v>
      </c>
      <c r="O505" s="553"/>
      <c r="P505" s="552"/>
      <c r="Q505" s="867" t="str">
        <f t="shared" ca="1" si="24"/>
        <v/>
      </c>
      <c r="R505" s="867" t="str">
        <f t="shared" ca="1" si="25"/>
        <v/>
      </c>
      <c r="S505" s="867" t="str">
        <f>IFERROR(IF(VLOOKUP("*"&amp;TRIM($F505)&amp;"*",dump!$A:$D,4,FALSE)="","空文字",VLOOKUP("*"&amp;TRIM($F505)&amp;"*",dump!$A:$D,4,FALSE)),"NA")</f>
        <v>NA</v>
      </c>
      <c r="T505" s="867" t="str">
        <f t="shared" si="26"/>
        <v>■</v>
      </c>
      <c r="U505" s="867"/>
      <c r="V505" s="867"/>
      <c r="W505" s="867"/>
      <c r="X505" s="867"/>
      <c r="Y505" s="867" t="str">
        <f t="shared" si="27"/>
        <v/>
      </c>
      <c r="Z505" s="867"/>
    </row>
    <row r="506" spans="1:26" s="325" customFormat="1" ht="21.6" outlineLevel="1">
      <c r="A506" s="321"/>
      <c r="B506" s="39"/>
      <c r="C506" s="238"/>
      <c r="D506" s="252"/>
      <c r="E506" s="252"/>
      <c r="F506" s="133" t="s">
        <v>15248</v>
      </c>
      <c r="G506" s="238"/>
      <c r="H506" s="238"/>
      <c r="I506" s="164"/>
      <c r="J506" s="165"/>
      <c r="K506" s="864" t="str">
        <f t="shared" si="23"/>
        <v/>
      </c>
      <c r="L506" s="555" t="s">
        <v>17116</v>
      </c>
      <c r="M506" s="553" t="s">
        <v>3657</v>
      </c>
      <c r="N506" s="593" t="s">
        <v>19220</v>
      </c>
      <c r="O506" s="553" t="s">
        <v>17117</v>
      </c>
      <c r="P506" s="552" t="s">
        <v>17219</v>
      </c>
      <c r="Q506" s="867" t="str">
        <f t="shared" ca="1" si="24"/>
        <v>給紙装置内の用紙に依存する。</v>
      </c>
      <c r="R506" s="867" t="str">
        <f t="shared" ca="1" si="25"/>
        <v>給紙装置内の用紙に依存する。</v>
      </c>
      <c r="S506" s="867" t="str">
        <f>IFERROR(IF(VLOOKUP("*"&amp;TRIM($F506)&amp;"*",dump!$A:$D,4,FALSE)="","空文字",VLOOKUP("*"&amp;TRIM($F506)&amp;"*",dump!$A:$D,4,FALSE)),"NA")</f>
        <v>NA</v>
      </c>
      <c r="T506" s="867" t="str">
        <f t="shared" ca="1" si="26"/>
        <v>×</v>
      </c>
      <c r="U506" s="867"/>
      <c r="V506" s="867"/>
      <c r="W506" s="867"/>
      <c r="X506" s="867"/>
      <c r="Y506" s="867" t="str">
        <f t="shared" si="27"/>
        <v/>
      </c>
      <c r="Z506" s="867"/>
    </row>
    <row r="507" spans="1:26" s="325" customFormat="1" ht="21.6" outlineLevel="1">
      <c r="A507" s="321"/>
      <c r="B507" s="39"/>
      <c r="C507" s="238"/>
      <c r="D507" s="252"/>
      <c r="E507" s="252"/>
      <c r="F507" s="133" t="s">
        <v>15249</v>
      </c>
      <c r="G507" s="238"/>
      <c r="H507" s="238"/>
      <c r="I507" s="164"/>
      <c r="J507" s="165"/>
      <c r="K507" s="864" t="str">
        <f t="shared" si="23"/>
        <v/>
      </c>
      <c r="L507" s="555" t="s">
        <v>17116</v>
      </c>
      <c r="M507" s="553" t="s">
        <v>3657</v>
      </c>
      <c r="N507" s="593" t="s">
        <v>19221</v>
      </c>
      <c r="O507" s="553" t="s">
        <v>17117</v>
      </c>
      <c r="P507" s="552" t="s">
        <v>17219</v>
      </c>
      <c r="Q507" s="867" t="str">
        <f t="shared" ca="1" si="24"/>
        <v>給紙装置内の用紙に依存する。</v>
      </c>
      <c r="R507" s="867" t="str">
        <f t="shared" ca="1" si="25"/>
        <v>給紙装置内の用紙に依存する。</v>
      </c>
      <c r="S507" s="867" t="str">
        <f>IFERROR(IF(VLOOKUP("*"&amp;TRIM($F507)&amp;"*",dump!$A:$D,4,FALSE)="","空文字",VLOOKUP("*"&amp;TRIM($F507)&amp;"*",dump!$A:$D,4,FALSE)),"NA")</f>
        <v>NA</v>
      </c>
      <c r="T507" s="867" t="str">
        <f t="shared" ca="1" si="26"/>
        <v>×</v>
      </c>
      <c r="U507" s="867"/>
      <c r="V507" s="867"/>
      <c r="W507" s="867"/>
      <c r="X507" s="867"/>
      <c r="Y507" s="867" t="str">
        <f t="shared" si="27"/>
        <v/>
      </c>
      <c r="Z507" s="867"/>
    </row>
    <row r="508" spans="1:26" s="325" customFormat="1" ht="21.6" outlineLevel="1">
      <c r="A508" s="321"/>
      <c r="B508" s="39"/>
      <c r="C508" s="238"/>
      <c r="D508" s="252"/>
      <c r="E508" s="252"/>
      <c r="F508" s="133" t="s">
        <v>15250</v>
      </c>
      <c r="G508" s="238"/>
      <c r="H508" s="238"/>
      <c r="I508" s="164"/>
      <c r="J508" s="165"/>
      <c r="K508" s="864" t="str">
        <f t="shared" si="23"/>
        <v/>
      </c>
      <c r="L508" s="555" t="s">
        <v>17116</v>
      </c>
      <c r="M508" s="553" t="s">
        <v>3657</v>
      </c>
      <c r="N508" s="593" t="s">
        <v>19224</v>
      </c>
      <c r="O508" s="553" t="s">
        <v>17117</v>
      </c>
      <c r="P508" s="552" t="s">
        <v>17219</v>
      </c>
      <c r="Q508" s="867" t="str">
        <f t="shared" ca="1" si="24"/>
        <v>給紙装置内の用紙に依存する。</v>
      </c>
      <c r="R508" s="867" t="str">
        <f t="shared" ca="1" si="25"/>
        <v>給紙装置内の用紙に依存する。</v>
      </c>
      <c r="S508" s="867" t="str">
        <f>IFERROR(IF(VLOOKUP("*"&amp;TRIM($F508)&amp;"*",dump!$A:$D,4,FALSE)="","空文字",VLOOKUP("*"&amp;TRIM($F508)&amp;"*",dump!$A:$D,4,FALSE)),"NA")</f>
        <v>NA</v>
      </c>
      <c r="T508" s="867" t="str">
        <f t="shared" ca="1" si="26"/>
        <v>×</v>
      </c>
      <c r="U508" s="867"/>
      <c r="V508" s="867"/>
      <c r="W508" s="867"/>
      <c r="X508" s="867"/>
      <c r="Y508" s="867" t="str">
        <f t="shared" si="27"/>
        <v/>
      </c>
      <c r="Z508" s="867"/>
    </row>
    <row r="509" spans="1:26" s="325" customFormat="1" ht="21.6" outlineLevel="1">
      <c r="A509" s="321"/>
      <c r="B509" s="39"/>
      <c r="C509" s="238"/>
      <c r="D509" s="252"/>
      <c r="E509" s="252"/>
      <c r="F509" s="133" t="s">
        <v>15251</v>
      </c>
      <c r="G509" s="238"/>
      <c r="H509" s="238"/>
      <c r="I509" s="164"/>
      <c r="J509" s="165"/>
      <c r="K509" s="864" t="str">
        <f t="shared" si="23"/>
        <v/>
      </c>
      <c r="L509" s="555" t="s">
        <v>17116</v>
      </c>
      <c r="M509" s="553" t="s">
        <v>3657</v>
      </c>
      <c r="N509" s="593" t="s">
        <v>19225</v>
      </c>
      <c r="O509" s="553" t="s">
        <v>17117</v>
      </c>
      <c r="P509" s="552" t="s">
        <v>17219</v>
      </c>
      <c r="Q509" s="867" t="str">
        <f t="shared" ca="1" si="24"/>
        <v>給紙装置内の用紙に依存する。</v>
      </c>
      <c r="R509" s="867" t="str">
        <f t="shared" ca="1" si="25"/>
        <v>給紙装置内の用紙に依存する。</v>
      </c>
      <c r="S509" s="867" t="str">
        <f>IFERROR(IF(VLOOKUP("*"&amp;TRIM($F509)&amp;"*",dump!$A:$D,4,FALSE)="","空文字",VLOOKUP("*"&amp;TRIM($F509)&amp;"*",dump!$A:$D,4,FALSE)),"NA")</f>
        <v>NA</v>
      </c>
      <c r="T509" s="867" t="str">
        <f t="shared" ca="1" si="26"/>
        <v>×</v>
      </c>
      <c r="U509" s="867"/>
      <c r="V509" s="867"/>
      <c r="W509" s="867"/>
      <c r="X509" s="867"/>
      <c r="Y509" s="867" t="str">
        <f t="shared" si="27"/>
        <v/>
      </c>
      <c r="Z509" s="867"/>
    </row>
    <row r="510" spans="1:26" s="325" customFormat="1" outlineLevel="1">
      <c r="A510" s="321"/>
      <c r="B510" s="39"/>
      <c r="C510" s="238"/>
      <c r="D510" s="252"/>
      <c r="E510" s="252"/>
      <c r="F510" s="133" t="s">
        <v>15252</v>
      </c>
      <c r="G510" s="238"/>
      <c r="H510" s="238"/>
      <c r="I510" s="164"/>
      <c r="J510" s="165"/>
      <c r="K510" s="864" t="str">
        <f t="shared" si="23"/>
        <v/>
      </c>
      <c r="L510" s="557" t="s">
        <v>3656</v>
      </c>
      <c r="M510" s="558" t="s">
        <v>3655</v>
      </c>
      <c r="N510" s="612"/>
      <c r="O510" s="558"/>
      <c r="P510" s="611"/>
      <c r="Q510" s="867" t="str">
        <f t="shared" ca="1" si="24"/>
        <v/>
      </c>
      <c r="R510" s="867" t="str">
        <f t="shared" ca="1" si="25"/>
        <v/>
      </c>
      <c r="S510" s="867" t="str">
        <f>IFERROR(IF(VLOOKUP("*"&amp;TRIM($F510)&amp;"*",dump!$A:$D,4,FALSE)="","空文字",VLOOKUP("*"&amp;TRIM($F510)&amp;"*",dump!$A:$D,4,FALSE)),"NA")</f>
        <v>NA</v>
      </c>
      <c r="T510" s="867" t="str">
        <f t="shared" ca="1" si="26"/>
        <v>●</v>
      </c>
      <c r="U510" s="867"/>
      <c r="V510" s="867"/>
      <c r="W510" s="867"/>
      <c r="X510" s="867"/>
      <c r="Y510" s="867" t="str">
        <f t="shared" si="27"/>
        <v/>
      </c>
      <c r="Z510" s="867"/>
    </row>
    <row r="511" spans="1:26" s="325" customFormat="1" outlineLevel="1">
      <c r="A511" s="321"/>
      <c r="B511" s="39"/>
      <c r="C511" s="238"/>
      <c r="D511" s="252"/>
      <c r="E511" s="255"/>
      <c r="F511" s="133" t="s">
        <v>15253</v>
      </c>
      <c r="G511" s="239"/>
      <c r="H511" s="239"/>
      <c r="I511" s="166"/>
      <c r="J511" s="167"/>
      <c r="K511" s="864" t="str">
        <f t="shared" si="23"/>
        <v/>
      </c>
      <c r="L511" s="557" t="s">
        <v>3656</v>
      </c>
      <c r="M511" s="558" t="s">
        <v>3655</v>
      </c>
      <c r="N511" s="612"/>
      <c r="O511" s="558"/>
      <c r="P511" s="611"/>
      <c r="Q511" s="867" t="str">
        <f t="shared" ca="1" si="24"/>
        <v/>
      </c>
      <c r="R511" s="867" t="str">
        <f t="shared" ca="1" si="25"/>
        <v/>
      </c>
      <c r="S511" s="867" t="str">
        <f>IFERROR(IF(VLOOKUP("*"&amp;TRIM($F511)&amp;"*",dump!$A:$D,4,FALSE)="","空文字",VLOOKUP("*"&amp;TRIM($F511)&amp;"*",dump!$A:$D,4,FALSE)),"NA")</f>
        <v>NA</v>
      </c>
      <c r="T511" s="867" t="str">
        <f t="shared" ca="1" si="26"/>
        <v>●</v>
      </c>
      <c r="U511" s="867"/>
      <c r="V511" s="867"/>
      <c r="W511" s="867"/>
      <c r="X511" s="867"/>
      <c r="Y511" s="867" t="str">
        <f t="shared" si="27"/>
        <v/>
      </c>
      <c r="Z511" s="867"/>
    </row>
    <row r="512" spans="1:26" s="325" customFormat="1" ht="21.6" outlineLevel="1">
      <c r="A512" s="321"/>
      <c r="B512" s="39"/>
      <c r="C512" s="238"/>
      <c r="D512" s="252"/>
      <c r="E512" s="253" t="s">
        <v>7832</v>
      </c>
      <c r="F512" s="133" t="s">
        <v>5194</v>
      </c>
      <c r="G512" s="231" t="s">
        <v>2914</v>
      </c>
      <c r="H512" s="231" t="s">
        <v>3657</v>
      </c>
      <c r="I512" s="162" t="s">
        <v>3654</v>
      </c>
      <c r="J512" s="163" t="s">
        <v>5684</v>
      </c>
      <c r="K512" s="864" t="str">
        <f t="shared" si="23"/>
        <v>○</v>
      </c>
      <c r="L512" s="555" t="s">
        <v>17116</v>
      </c>
      <c r="M512" s="553"/>
      <c r="N512" s="593" t="s">
        <v>17222</v>
      </c>
      <c r="O512" s="553"/>
      <c r="P512" s="552"/>
      <c r="Q512" s="867" t="str">
        <f t="shared" ca="1" si="24"/>
        <v/>
      </c>
      <c r="R512" s="867" t="str">
        <f t="shared" ca="1" si="25"/>
        <v/>
      </c>
      <c r="S512" s="867" t="str">
        <f>IFERROR(IF(VLOOKUP("*"&amp;TRIM($F512)&amp;"*",dump!$A:$D,4,FALSE)="","空文字",VLOOKUP("*"&amp;TRIM($F512)&amp;"*",dump!$A:$D,4,FALSE)),"NA")</f>
        <v>NA</v>
      </c>
      <c r="T512" s="867" t="str">
        <f t="shared" si="26"/>
        <v>■</v>
      </c>
      <c r="U512" s="867"/>
      <c r="V512" s="867"/>
      <c r="W512" s="867"/>
      <c r="X512" s="867"/>
      <c r="Y512" s="867" t="str">
        <f t="shared" si="27"/>
        <v/>
      </c>
      <c r="Z512" s="867"/>
    </row>
    <row r="513" spans="1:26" s="325" customFormat="1" outlineLevel="1">
      <c r="A513" s="321"/>
      <c r="B513" s="39"/>
      <c r="C513" s="238"/>
      <c r="D513" s="252"/>
      <c r="E513" s="252"/>
      <c r="F513" s="133" t="s">
        <v>7833</v>
      </c>
      <c r="G513" s="238"/>
      <c r="H513" s="238"/>
      <c r="I513" s="164"/>
      <c r="J513" s="165"/>
      <c r="K513" s="864" t="str">
        <f t="shared" si="23"/>
        <v/>
      </c>
      <c r="L513" s="555" t="s">
        <v>17116</v>
      </c>
      <c r="M513" s="553" t="s">
        <v>3657</v>
      </c>
      <c r="N513" s="593" t="s">
        <v>17223</v>
      </c>
      <c r="O513" s="553" t="s">
        <v>17122</v>
      </c>
      <c r="P513" s="552" t="s">
        <v>17224</v>
      </c>
      <c r="Q513" s="867" t="str">
        <f t="shared" ca="1" si="24"/>
        <v>sheets(8)</v>
      </c>
      <c r="R513" s="867" t="str">
        <f t="shared" ca="1" si="25"/>
        <v>8</v>
      </c>
      <c r="S513" s="867" t="str">
        <f>IFERROR(IF(VLOOKUP("*"&amp;TRIM($F513)&amp;"*",dump!$A:$D,4,FALSE)="","空文字",VLOOKUP("*"&amp;TRIM($F513)&amp;"*",dump!$A:$D,4,FALSE)),"NA")</f>
        <v>NA</v>
      </c>
      <c r="T513" s="867" t="str">
        <f t="shared" ca="1" si="26"/>
        <v>×</v>
      </c>
      <c r="U513" s="867"/>
      <c r="V513" s="867"/>
      <c r="W513" s="867"/>
      <c r="X513" s="867"/>
      <c r="Y513" s="867" t="str">
        <f t="shared" si="27"/>
        <v/>
      </c>
      <c r="Z513" s="867"/>
    </row>
    <row r="514" spans="1:26" s="325" customFormat="1" outlineLevel="1">
      <c r="A514" s="321"/>
      <c r="B514" s="39"/>
      <c r="C514" s="238"/>
      <c r="D514" s="252"/>
      <c r="E514" s="252"/>
      <c r="F514" s="133" t="s">
        <v>7834</v>
      </c>
      <c r="G514" s="238"/>
      <c r="H514" s="238"/>
      <c r="I514" s="164"/>
      <c r="J514" s="165"/>
      <c r="K514" s="864" t="str">
        <f t="shared" si="23"/>
        <v/>
      </c>
      <c r="L514" s="555" t="s">
        <v>17116</v>
      </c>
      <c r="M514" s="553" t="s">
        <v>3657</v>
      </c>
      <c r="N514" s="593" t="s">
        <v>17225</v>
      </c>
      <c r="O514" s="553" t="s">
        <v>17122</v>
      </c>
      <c r="P514" s="552" t="s">
        <v>17224</v>
      </c>
      <c r="Q514" s="867" t="str">
        <f t="shared" ca="1" si="24"/>
        <v>sheets(8)</v>
      </c>
      <c r="R514" s="867" t="str">
        <f t="shared" ca="1" si="25"/>
        <v>8</v>
      </c>
      <c r="S514" s="867" t="str">
        <f>IFERROR(IF(VLOOKUP("*"&amp;TRIM($F514)&amp;"*",dump!$A:$D,4,FALSE)="","空文字",VLOOKUP("*"&amp;TRIM($F514)&amp;"*",dump!$A:$D,4,FALSE)),"NA")</f>
        <v>NA</v>
      </c>
      <c r="T514" s="867" t="str">
        <f t="shared" ca="1" si="26"/>
        <v>×</v>
      </c>
      <c r="U514" s="867"/>
      <c r="V514" s="867"/>
      <c r="W514" s="867"/>
      <c r="X514" s="867"/>
      <c r="Y514" s="867" t="str">
        <f t="shared" si="27"/>
        <v/>
      </c>
      <c r="Z514" s="867"/>
    </row>
    <row r="515" spans="1:26" s="325" customFormat="1" outlineLevel="1">
      <c r="A515" s="321"/>
      <c r="B515" s="39"/>
      <c r="C515" s="238"/>
      <c r="D515" s="252"/>
      <c r="E515" s="252"/>
      <c r="F515" s="133" t="s">
        <v>7835</v>
      </c>
      <c r="G515" s="238"/>
      <c r="H515" s="238"/>
      <c r="I515" s="164"/>
      <c r="J515" s="165"/>
      <c r="K515" s="864" t="str">
        <f t="shared" si="23"/>
        <v/>
      </c>
      <c r="L515" s="555" t="s">
        <v>17116</v>
      </c>
      <c r="M515" s="553" t="s">
        <v>3657</v>
      </c>
      <c r="N515" s="613" t="s">
        <v>19226</v>
      </c>
      <c r="O515" s="553" t="s">
        <v>17122</v>
      </c>
      <c r="P515" s="614" t="s">
        <v>17224</v>
      </c>
      <c r="Q515" s="867" t="str">
        <f t="shared" ca="1" si="24"/>
        <v>sheets(8)</v>
      </c>
      <c r="R515" s="867" t="str">
        <f t="shared" ca="1" si="25"/>
        <v>8</v>
      </c>
      <c r="S515" s="867" t="str">
        <f>IFERROR(IF(VLOOKUP("*"&amp;TRIM($F515)&amp;"*",dump!$A:$D,4,FALSE)="","空文字",VLOOKUP("*"&amp;TRIM($F515)&amp;"*",dump!$A:$D,4,FALSE)),"NA")</f>
        <v>NA</v>
      </c>
      <c r="T515" s="867" t="str">
        <f t="shared" ca="1" si="26"/>
        <v>×</v>
      </c>
      <c r="U515" s="867"/>
      <c r="V515" s="867"/>
      <c r="W515" s="867"/>
      <c r="X515" s="867"/>
      <c r="Y515" s="867" t="str">
        <f t="shared" si="27"/>
        <v/>
      </c>
      <c r="Z515" s="867"/>
    </row>
    <row r="516" spans="1:26" s="325" customFormat="1" outlineLevel="1">
      <c r="A516" s="321"/>
      <c r="B516" s="39"/>
      <c r="C516" s="238"/>
      <c r="D516" s="252"/>
      <c r="E516" s="252"/>
      <c r="F516" s="133" t="s">
        <v>7836</v>
      </c>
      <c r="G516" s="238"/>
      <c r="H516" s="238"/>
      <c r="I516" s="164"/>
      <c r="J516" s="165"/>
      <c r="K516" s="864" t="str">
        <f t="shared" si="23"/>
        <v/>
      </c>
      <c r="L516" s="555" t="s">
        <v>17116</v>
      </c>
      <c r="M516" s="553" t="s">
        <v>3657</v>
      </c>
      <c r="N516" s="613" t="s">
        <v>19227</v>
      </c>
      <c r="O516" s="553" t="s">
        <v>17122</v>
      </c>
      <c r="P516" s="614" t="s">
        <v>17224</v>
      </c>
      <c r="Q516" s="867" t="str">
        <f t="shared" ca="1" si="24"/>
        <v>sheets(8)</v>
      </c>
      <c r="R516" s="867" t="str">
        <f t="shared" ca="1" si="25"/>
        <v>8</v>
      </c>
      <c r="S516" s="867" t="str">
        <f>IFERROR(IF(VLOOKUP("*"&amp;TRIM($F516)&amp;"*",dump!$A:$D,4,FALSE)="","空文字",VLOOKUP("*"&amp;TRIM($F516)&amp;"*",dump!$A:$D,4,FALSE)),"NA")</f>
        <v>NA</v>
      </c>
      <c r="T516" s="867" t="str">
        <f t="shared" ca="1" si="26"/>
        <v>×</v>
      </c>
      <c r="U516" s="867"/>
      <c r="V516" s="867"/>
      <c r="W516" s="867"/>
      <c r="X516" s="867"/>
      <c r="Y516" s="867" t="str">
        <f t="shared" si="27"/>
        <v/>
      </c>
      <c r="Z516" s="867"/>
    </row>
    <row r="517" spans="1:26" s="325" customFormat="1" outlineLevel="1">
      <c r="A517" s="321"/>
      <c r="B517" s="39"/>
      <c r="C517" s="238"/>
      <c r="D517" s="252"/>
      <c r="E517" s="252"/>
      <c r="F517" s="133" t="s">
        <v>7837</v>
      </c>
      <c r="G517" s="238"/>
      <c r="H517" s="238"/>
      <c r="I517" s="164"/>
      <c r="J517" s="165"/>
      <c r="K517" s="864" t="str">
        <f t="shared" si="23"/>
        <v/>
      </c>
      <c r="L517" s="557" t="s">
        <v>3656</v>
      </c>
      <c r="M517" s="558" t="s">
        <v>3655</v>
      </c>
      <c r="N517" s="612"/>
      <c r="O517" s="558"/>
      <c r="P517" s="611"/>
      <c r="Q517" s="867" t="str">
        <f t="shared" ca="1" si="24"/>
        <v/>
      </c>
      <c r="R517" s="867" t="str">
        <f t="shared" ca="1" si="25"/>
        <v/>
      </c>
      <c r="S517" s="867" t="str">
        <f>IFERROR(IF(VLOOKUP("*"&amp;TRIM($F517)&amp;"*",dump!$A:$D,4,FALSE)="","空文字",VLOOKUP("*"&amp;TRIM($F517)&amp;"*",dump!$A:$D,4,FALSE)),"NA")</f>
        <v>NA</v>
      </c>
      <c r="T517" s="867" t="str">
        <f t="shared" ca="1" si="26"/>
        <v>●</v>
      </c>
      <c r="U517" s="867"/>
      <c r="V517" s="867"/>
      <c r="W517" s="867"/>
      <c r="X517" s="867"/>
      <c r="Y517" s="867" t="str">
        <f t="shared" si="27"/>
        <v/>
      </c>
      <c r="Z517" s="867"/>
    </row>
    <row r="518" spans="1:26" s="325" customFormat="1" outlineLevel="1">
      <c r="A518" s="321"/>
      <c r="B518" s="39"/>
      <c r="C518" s="238"/>
      <c r="D518" s="252"/>
      <c r="E518" s="255"/>
      <c r="F518" s="133" t="s">
        <v>7838</v>
      </c>
      <c r="G518" s="239"/>
      <c r="H518" s="239"/>
      <c r="I518" s="166"/>
      <c r="J518" s="167"/>
      <c r="K518" s="864" t="str">
        <f t="shared" si="23"/>
        <v/>
      </c>
      <c r="L518" s="557" t="s">
        <v>3656</v>
      </c>
      <c r="M518" s="558" t="s">
        <v>3655</v>
      </c>
      <c r="N518" s="612"/>
      <c r="O518" s="558"/>
      <c r="P518" s="611"/>
      <c r="Q518" s="867" t="str">
        <f t="shared" ca="1" si="24"/>
        <v/>
      </c>
      <c r="R518" s="867" t="str">
        <f t="shared" ca="1" si="25"/>
        <v/>
      </c>
      <c r="S518" s="867" t="str">
        <f>IFERROR(IF(VLOOKUP("*"&amp;TRIM($F518)&amp;"*",dump!$A:$D,4,FALSE)="","空文字",VLOOKUP("*"&amp;TRIM($F518)&amp;"*",dump!$A:$D,4,FALSE)),"NA")</f>
        <v>NA</v>
      </c>
      <c r="T518" s="867" t="str">
        <f t="shared" ca="1" si="26"/>
        <v>●</v>
      </c>
      <c r="U518" s="867"/>
      <c r="V518" s="867"/>
      <c r="W518" s="867"/>
      <c r="X518" s="867"/>
      <c r="Y518" s="867" t="str">
        <f t="shared" si="27"/>
        <v/>
      </c>
      <c r="Z518" s="867"/>
    </row>
    <row r="519" spans="1:26" s="325" customFormat="1" ht="86.4" outlineLevel="1">
      <c r="A519" s="321"/>
      <c r="B519" s="39"/>
      <c r="C519" s="238"/>
      <c r="D519" s="252"/>
      <c r="E519" s="253" t="s">
        <v>7543</v>
      </c>
      <c r="F519" s="133" t="s">
        <v>5195</v>
      </c>
      <c r="G519" s="231" t="s">
        <v>2915</v>
      </c>
      <c r="H519" s="231" t="s">
        <v>418</v>
      </c>
      <c r="I519" s="162" t="s">
        <v>216</v>
      </c>
      <c r="J519" s="163" t="s">
        <v>5683</v>
      </c>
      <c r="K519" s="864" t="str">
        <f t="shared" si="23"/>
        <v>○</v>
      </c>
      <c r="L519" s="555" t="s">
        <v>17119</v>
      </c>
      <c r="M519" s="553"/>
      <c r="N519" s="593" t="s">
        <v>17226</v>
      </c>
      <c r="O519" s="553"/>
      <c r="P519" s="552"/>
      <c r="Q519" s="867" t="str">
        <f t="shared" ca="1" si="24"/>
        <v/>
      </c>
      <c r="R519" s="867" t="str">
        <f t="shared" ca="1" si="25"/>
        <v/>
      </c>
      <c r="S519" s="867" t="str">
        <f>IFERROR(IF(VLOOKUP("*"&amp;TRIM($F519)&amp;"*",dump!$A:$D,4,FALSE)="","空文字",VLOOKUP("*"&amp;TRIM($F519)&amp;"*",dump!$A:$D,4,FALSE)),"NA")</f>
        <v>NA</v>
      </c>
      <c r="T519" s="867" t="str">
        <f t="shared" si="26"/>
        <v>■</v>
      </c>
      <c r="U519" s="867"/>
      <c r="V519" s="867"/>
      <c r="W519" s="867"/>
      <c r="X519" s="867"/>
      <c r="Y519" s="867" t="str">
        <f t="shared" si="27"/>
        <v/>
      </c>
      <c r="Z519" s="867"/>
    </row>
    <row r="520" spans="1:26" s="325" customFormat="1" outlineLevel="1">
      <c r="A520" s="321"/>
      <c r="B520" s="39"/>
      <c r="C520" s="238"/>
      <c r="D520" s="252"/>
      <c r="E520" s="252"/>
      <c r="F520" s="133" t="s">
        <v>6324</v>
      </c>
      <c r="G520" s="238"/>
      <c r="H520" s="238"/>
      <c r="I520" s="164"/>
      <c r="J520" s="287"/>
      <c r="K520" s="866" t="str">
        <f t="shared" si="23"/>
        <v/>
      </c>
      <c r="L520" s="555" t="s">
        <v>17119</v>
      </c>
      <c r="M520" s="553" t="s">
        <v>3657</v>
      </c>
      <c r="N520" s="593" t="s">
        <v>17227</v>
      </c>
      <c r="O520" s="553" t="s">
        <v>17122</v>
      </c>
      <c r="P520" s="601">
        <v>20</v>
      </c>
      <c r="Q520" s="867">
        <f t="shared" ca="1" si="24"/>
        <v>20</v>
      </c>
      <c r="R520" s="867">
        <f t="shared" ca="1" si="25"/>
        <v>20</v>
      </c>
      <c r="S520" s="867" t="str">
        <f>IFERROR(IF(VLOOKUP("*"&amp;TRIM($F520)&amp;"*",dump!$A:$D,4,FALSE)="","空文字",VLOOKUP("*"&amp;TRIM($F520)&amp;"*",dump!$A:$D,4,FALSE)),"NA")</f>
        <v>NA</v>
      </c>
      <c r="T520" s="867" t="str">
        <f t="shared" ca="1" si="26"/>
        <v>×</v>
      </c>
      <c r="U520" s="867"/>
      <c r="V520" s="867"/>
      <c r="W520" s="867"/>
      <c r="X520" s="867"/>
      <c r="Y520" s="867" t="str">
        <f t="shared" si="27"/>
        <v/>
      </c>
      <c r="Z520" s="867"/>
    </row>
    <row r="521" spans="1:26" s="325" customFormat="1" outlineLevel="1">
      <c r="A521" s="321"/>
      <c r="B521" s="39"/>
      <c r="C521" s="238"/>
      <c r="D521" s="252"/>
      <c r="E521" s="252"/>
      <c r="F521" s="133" t="s">
        <v>5687</v>
      </c>
      <c r="G521" s="238"/>
      <c r="H521" s="238"/>
      <c r="I521" s="164"/>
      <c r="J521" s="287"/>
      <c r="K521" s="866" t="str">
        <f t="shared" si="23"/>
        <v/>
      </c>
      <c r="L521" s="555" t="s">
        <v>17119</v>
      </c>
      <c r="M521" s="553" t="s">
        <v>3657</v>
      </c>
      <c r="N521" s="613" t="s">
        <v>17228</v>
      </c>
      <c r="O521" s="553" t="s">
        <v>17122</v>
      </c>
      <c r="P521" s="601">
        <v>100</v>
      </c>
      <c r="Q521" s="867">
        <f t="shared" ca="1" si="24"/>
        <v>100</v>
      </c>
      <c r="R521" s="867">
        <f t="shared" ca="1" si="25"/>
        <v>100</v>
      </c>
      <c r="S521" s="867" t="str">
        <f>IFERROR(IF(VLOOKUP("*"&amp;TRIM($F521)&amp;"*",dump!$A:$D,4,FALSE)="","空文字",VLOOKUP("*"&amp;TRIM($F521)&amp;"*",dump!$A:$D,4,FALSE)),"NA")</f>
        <v>NA</v>
      </c>
      <c r="T521" s="867" t="str">
        <f t="shared" ca="1" si="26"/>
        <v>×</v>
      </c>
      <c r="U521" s="867"/>
      <c r="V521" s="867"/>
      <c r="W521" s="867"/>
      <c r="X521" s="867"/>
      <c r="Y521" s="867" t="str">
        <f t="shared" si="27"/>
        <v/>
      </c>
      <c r="Z521" s="867"/>
    </row>
    <row r="522" spans="1:26" s="325" customFormat="1" outlineLevel="1">
      <c r="A522" s="321"/>
      <c r="B522" s="39"/>
      <c r="C522" s="238"/>
      <c r="D522" s="252"/>
      <c r="E522" s="252"/>
      <c r="F522" s="133" t="s">
        <v>5688</v>
      </c>
      <c r="G522" s="238"/>
      <c r="H522" s="238"/>
      <c r="I522" s="164"/>
      <c r="J522" s="287"/>
      <c r="K522" s="866" t="str">
        <f t="shared" si="23"/>
        <v/>
      </c>
      <c r="L522" s="555" t="s">
        <v>17119</v>
      </c>
      <c r="M522" s="553" t="s">
        <v>3657</v>
      </c>
      <c r="N522" s="613" t="s">
        <v>19228</v>
      </c>
      <c r="O522" s="553" t="s">
        <v>17122</v>
      </c>
      <c r="P522" s="614">
        <v>1</v>
      </c>
      <c r="Q522" s="867">
        <f t="shared" ca="1" si="24"/>
        <v>1</v>
      </c>
      <c r="R522" s="867">
        <f t="shared" ca="1" si="25"/>
        <v>1</v>
      </c>
      <c r="S522" s="867" t="str">
        <f>IFERROR(IF(VLOOKUP("*"&amp;TRIM($F522)&amp;"*",dump!$A:$D,4,FALSE)="","空文字",VLOOKUP("*"&amp;TRIM($F522)&amp;"*",dump!$A:$D,4,FALSE)),"NA")</f>
        <v>NA</v>
      </c>
      <c r="T522" s="867" t="str">
        <f t="shared" ca="1" si="26"/>
        <v>×</v>
      </c>
      <c r="U522" s="867"/>
      <c r="V522" s="867"/>
      <c r="W522" s="867"/>
      <c r="X522" s="867"/>
      <c r="Y522" s="867" t="str">
        <f t="shared" si="27"/>
        <v/>
      </c>
      <c r="Z522" s="867"/>
    </row>
    <row r="523" spans="1:26" s="325" customFormat="1" outlineLevel="1">
      <c r="A523" s="321"/>
      <c r="B523" s="39"/>
      <c r="C523" s="238"/>
      <c r="D523" s="252"/>
      <c r="E523" s="252"/>
      <c r="F523" s="133" t="s">
        <v>5856</v>
      </c>
      <c r="G523" s="238"/>
      <c r="H523" s="238"/>
      <c r="I523" s="164"/>
      <c r="J523" s="287"/>
      <c r="K523" s="866" t="str">
        <f t="shared" si="23"/>
        <v/>
      </c>
      <c r="L523" s="555" t="s">
        <v>17119</v>
      </c>
      <c r="M523" s="553" t="s">
        <v>3657</v>
      </c>
      <c r="N523" s="613" t="s">
        <v>19229</v>
      </c>
      <c r="O523" s="553" t="s">
        <v>17122</v>
      </c>
      <c r="P523" s="614">
        <v>1</v>
      </c>
      <c r="Q523" s="867">
        <f t="shared" ca="1" si="24"/>
        <v>1</v>
      </c>
      <c r="R523" s="867">
        <f t="shared" ca="1" si="25"/>
        <v>1</v>
      </c>
      <c r="S523" s="867" t="str">
        <f>IFERROR(IF(VLOOKUP("*"&amp;TRIM($F523)&amp;"*",dump!$A:$D,4,FALSE)="","空文字",VLOOKUP("*"&amp;TRIM($F523)&amp;"*",dump!$A:$D,4,FALSE)),"NA")</f>
        <v>NA</v>
      </c>
      <c r="T523" s="867" t="str">
        <f t="shared" ca="1" si="26"/>
        <v>×</v>
      </c>
      <c r="U523" s="867"/>
      <c r="V523" s="867"/>
      <c r="W523" s="867"/>
      <c r="X523" s="867"/>
      <c r="Y523" s="867" t="str">
        <f t="shared" si="27"/>
        <v/>
      </c>
      <c r="Z523" s="867"/>
    </row>
    <row r="524" spans="1:26" s="325" customFormat="1" outlineLevel="1">
      <c r="A524" s="321"/>
      <c r="B524" s="39"/>
      <c r="C524" s="238"/>
      <c r="D524" s="252"/>
      <c r="E524" s="252"/>
      <c r="F524" s="133" t="s">
        <v>5857</v>
      </c>
      <c r="G524" s="238"/>
      <c r="H524" s="238"/>
      <c r="I524" s="164"/>
      <c r="J524" s="287"/>
      <c r="K524" s="866" t="str">
        <f t="shared" si="23"/>
        <v/>
      </c>
      <c r="L524" s="557" t="s">
        <v>3656</v>
      </c>
      <c r="M524" s="558" t="s">
        <v>3655</v>
      </c>
      <c r="N524" s="612"/>
      <c r="O524" s="558"/>
      <c r="P524" s="611"/>
      <c r="Q524" s="867" t="str">
        <f t="shared" ca="1" si="24"/>
        <v/>
      </c>
      <c r="R524" s="867" t="str">
        <f t="shared" ca="1" si="25"/>
        <v/>
      </c>
      <c r="S524" s="867" t="str">
        <f>IFERROR(IF(VLOOKUP("*"&amp;TRIM($F524)&amp;"*",dump!$A:$D,4,FALSE)="","空文字",VLOOKUP("*"&amp;TRIM($F524)&amp;"*",dump!$A:$D,4,FALSE)),"NA")</f>
        <v>NA</v>
      </c>
      <c r="T524" s="867" t="str">
        <f t="shared" ca="1" si="26"/>
        <v>●</v>
      </c>
      <c r="U524" s="867"/>
      <c r="V524" s="867"/>
      <c r="W524" s="867"/>
      <c r="X524" s="867"/>
      <c r="Y524" s="867" t="str">
        <f t="shared" si="27"/>
        <v/>
      </c>
      <c r="Z524" s="867"/>
    </row>
    <row r="525" spans="1:26" s="325" customFormat="1" outlineLevel="1">
      <c r="A525" s="321"/>
      <c r="B525" s="39"/>
      <c r="C525" s="238"/>
      <c r="D525" s="252"/>
      <c r="E525" s="255"/>
      <c r="F525" s="133" t="s">
        <v>5858</v>
      </c>
      <c r="G525" s="239"/>
      <c r="H525" s="239"/>
      <c r="I525" s="166"/>
      <c r="J525" s="288"/>
      <c r="K525" s="866" t="str">
        <f t="shared" ref="K525:K588" si="28">IF(AND(M525="", O525="", N525&lt;&gt;""), "○", "")</f>
        <v/>
      </c>
      <c r="L525" s="557" t="s">
        <v>3656</v>
      </c>
      <c r="M525" s="558" t="s">
        <v>3655</v>
      </c>
      <c r="N525" s="612"/>
      <c r="O525" s="558"/>
      <c r="P525" s="611"/>
      <c r="Q525" s="867" t="str">
        <f t="shared" ref="Q525:Q588" ca="1" si="29">IF(P525="","",IF(P525="←",IF(OFFSET($J525,0,MATCH(MID(M525,1,FIND("の",M525,1)-1), $L$11:$BA$11,0)+4,1,1)="","",OFFSET($L525,0,MATCH(MID(M525,1,FIND("の",M525,1)-1), $L$11:$BA$11,0)+4,1,1)),P525))</f>
        <v/>
      </c>
      <c r="R525" s="867" t="str">
        <f t="shared" ref="R525:R588" ca="1" si="30">IF(COUNTIF(Q525,"*(*"),MID(Q525,FIND("(",Q525,1)+1,FIND(")",Q525,1)-FIND("(",Q525,1)-1),IF(COUNTIF(Q525,"*""*"),MID(Q525,FIND("""",Q525,1)+1,LEN(Q525)-2),IF(COUNTIF(Q525,"*：*"),RIGHT(Q525,LEN(Q525)-(FIND("：",Q525))),Q525)))</f>
        <v/>
      </c>
      <c r="S525" s="867" t="str">
        <f>IFERROR(IF(VLOOKUP("*"&amp;TRIM($F525)&amp;"*",dump!$A:$D,4,FALSE)="","空文字",VLOOKUP("*"&amp;TRIM($F525)&amp;"*",dump!$A:$D,4,FALSE)),"NA")</f>
        <v>NA</v>
      </c>
      <c r="T525" s="867" t="str">
        <f t="shared" ref="T525:T588" ca="1" si="31">IF($K525&lt;&gt;"",IF($E525&lt;&gt;"","■",""),IF(AND(R525="",S525="NA"),"●", IF(EXACT(R525,S525),"●","×")))</f>
        <v>●</v>
      </c>
      <c r="U525" s="867"/>
      <c r="V525" s="867"/>
      <c r="W525" s="867"/>
      <c r="X525" s="867"/>
      <c r="Y525" s="867" t="str">
        <f t="shared" ref="Y525:Y588" si="32">IF(U525="●","●","")</f>
        <v/>
      </c>
      <c r="Z525" s="867"/>
    </row>
    <row r="526" spans="1:26" s="325" customFormat="1" ht="75.599999999999994" outlineLevel="1">
      <c r="A526" s="321"/>
      <c r="B526" s="39"/>
      <c r="C526" s="238"/>
      <c r="D526" s="252"/>
      <c r="E526" s="253" t="s">
        <v>7544</v>
      </c>
      <c r="F526" s="133" t="s">
        <v>5196</v>
      </c>
      <c r="G526" s="231" t="s">
        <v>2916</v>
      </c>
      <c r="H526" s="231" t="s">
        <v>418</v>
      </c>
      <c r="I526" s="162" t="s">
        <v>216</v>
      </c>
      <c r="J526" s="163" t="s">
        <v>5683</v>
      </c>
      <c r="K526" s="864" t="str">
        <f t="shared" si="28"/>
        <v>○</v>
      </c>
      <c r="L526" s="555" t="s">
        <v>17119</v>
      </c>
      <c r="M526" s="553"/>
      <c r="N526" s="593" t="s">
        <v>19230</v>
      </c>
      <c r="O526" s="553"/>
      <c r="P526" s="552"/>
      <c r="Q526" s="867" t="str">
        <f t="shared" ca="1" si="29"/>
        <v/>
      </c>
      <c r="R526" s="867" t="str">
        <f t="shared" ca="1" si="30"/>
        <v/>
      </c>
      <c r="S526" s="867" t="str">
        <f>IFERROR(IF(VLOOKUP("*"&amp;TRIM($F526)&amp;"*",dump!$A:$D,4,FALSE)="","空文字",VLOOKUP("*"&amp;TRIM($F526)&amp;"*",dump!$A:$D,4,FALSE)),"NA")</f>
        <v>NA</v>
      </c>
      <c r="T526" s="867" t="str">
        <f t="shared" si="31"/>
        <v>■</v>
      </c>
      <c r="U526" s="867"/>
      <c r="V526" s="867"/>
      <c r="W526" s="867"/>
      <c r="X526" s="867"/>
      <c r="Y526" s="867" t="str">
        <f t="shared" si="32"/>
        <v/>
      </c>
      <c r="Z526" s="867"/>
    </row>
    <row r="527" spans="1:26" s="325" customFormat="1" outlineLevel="1">
      <c r="A527" s="321"/>
      <c r="B527" s="39"/>
      <c r="C527" s="238"/>
      <c r="D527" s="252"/>
      <c r="E527" s="252"/>
      <c r="F527" s="133" t="s">
        <v>14520</v>
      </c>
      <c r="G527" s="238"/>
      <c r="H527" s="238"/>
      <c r="I527" s="286"/>
      <c r="J527" s="287"/>
      <c r="K527" s="866" t="str">
        <f t="shared" si="28"/>
        <v/>
      </c>
      <c r="L527" s="555" t="s">
        <v>17119</v>
      </c>
      <c r="M527" s="553" t="s">
        <v>3657</v>
      </c>
      <c r="N527" s="593" t="s">
        <v>19231</v>
      </c>
      <c r="O527" s="553" t="s">
        <v>17122</v>
      </c>
      <c r="P527" s="552" t="s">
        <v>12291</v>
      </c>
      <c r="Q527" s="867" t="str">
        <f t="shared" ca="1" si="29"/>
        <v>unknown(-2)</v>
      </c>
      <c r="R527" s="867" t="str">
        <f t="shared" ca="1" si="30"/>
        <v>-2</v>
      </c>
      <c r="S527" s="867" t="str">
        <f>IFERROR(IF(VLOOKUP("*"&amp;TRIM($F527)&amp;"*",dump!$A:$D,4,FALSE)="","空文字",VLOOKUP("*"&amp;TRIM($F527)&amp;"*",dump!$A:$D,4,FALSE)),"NA")</f>
        <v>NA</v>
      </c>
      <c r="T527" s="867" t="str">
        <f t="shared" ca="1" si="31"/>
        <v>×</v>
      </c>
      <c r="U527" s="867"/>
      <c r="V527" s="867"/>
      <c r="W527" s="867"/>
      <c r="X527" s="867"/>
      <c r="Y527" s="867" t="str">
        <f t="shared" si="32"/>
        <v/>
      </c>
      <c r="Z527" s="867"/>
    </row>
    <row r="528" spans="1:26" s="325" customFormat="1" outlineLevel="1">
      <c r="A528" s="321"/>
      <c r="B528" s="39"/>
      <c r="C528" s="238"/>
      <c r="D528" s="252"/>
      <c r="E528" s="252"/>
      <c r="F528" s="133" t="s">
        <v>14521</v>
      </c>
      <c r="G528" s="238"/>
      <c r="H528" s="238"/>
      <c r="I528" s="286"/>
      <c r="J528" s="287"/>
      <c r="K528" s="866" t="str">
        <f t="shared" si="28"/>
        <v/>
      </c>
      <c r="L528" s="555" t="s">
        <v>17119</v>
      </c>
      <c r="M528" s="553" t="s">
        <v>3657</v>
      </c>
      <c r="N528" s="613" t="s">
        <v>19232</v>
      </c>
      <c r="O528" s="553" t="s">
        <v>17122</v>
      </c>
      <c r="P528" s="552" t="s">
        <v>12291</v>
      </c>
      <c r="Q528" s="867" t="str">
        <f t="shared" ca="1" si="29"/>
        <v>unknown(-2)</v>
      </c>
      <c r="R528" s="867" t="str">
        <f t="shared" ca="1" si="30"/>
        <v>-2</v>
      </c>
      <c r="S528" s="867" t="str">
        <f>IFERROR(IF(VLOOKUP("*"&amp;TRIM($F528)&amp;"*",dump!$A:$D,4,FALSE)="","空文字",VLOOKUP("*"&amp;TRIM($F528)&amp;"*",dump!$A:$D,4,FALSE)),"NA")</f>
        <v>NA</v>
      </c>
      <c r="T528" s="867" t="str">
        <f t="shared" ca="1" si="31"/>
        <v>×</v>
      </c>
      <c r="U528" s="867"/>
      <c r="V528" s="867"/>
      <c r="W528" s="867"/>
      <c r="X528" s="867"/>
      <c r="Y528" s="867" t="str">
        <f t="shared" si="32"/>
        <v/>
      </c>
      <c r="Z528" s="867"/>
    </row>
    <row r="529" spans="1:26" s="325" customFormat="1" outlineLevel="1">
      <c r="A529" s="321"/>
      <c r="B529" s="39"/>
      <c r="C529" s="238"/>
      <c r="D529" s="252"/>
      <c r="E529" s="252"/>
      <c r="F529" s="133" t="s">
        <v>14522</v>
      </c>
      <c r="G529" s="238"/>
      <c r="H529" s="238"/>
      <c r="I529" s="286"/>
      <c r="J529" s="287"/>
      <c r="K529" s="866" t="str">
        <f t="shared" si="28"/>
        <v/>
      </c>
      <c r="L529" s="555" t="s">
        <v>17119</v>
      </c>
      <c r="M529" s="553" t="s">
        <v>3657</v>
      </c>
      <c r="N529" s="613" t="s">
        <v>19233</v>
      </c>
      <c r="O529" s="553" t="s">
        <v>17122</v>
      </c>
      <c r="P529" s="614" t="s">
        <v>12291</v>
      </c>
      <c r="Q529" s="867" t="str">
        <f t="shared" ca="1" si="29"/>
        <v>unknown(-2)</v>
      </c>
      <c r="R529" s="867" t="str">
        <f t="shared" ca="1" si="30"/>
        <v>-2</v>
      </c>
      <c r="S529" s="867" t="str">
        <f>IFERROR(IF(VLOOKUP("*"&amp;TRIM($F529)&amp;"*",dump!$A:$D,4,FALSE)="","空文字",VLOOKUP("*"&amp;TRIM($F529)&amp;"*",dump!$A:$D,4,FALSE)),"NA")</f>
        <v>NA</v>
      </c>
      <c r="T529" s="867" t="str">
        <f t="shared" ca="1" si="31"/>
        <v>×</v>
      </c>
      <c r="U529" s="867"/>
      <c r="V529" s="867"/>
      <c r="W529" s="867"/>
      <c r="X529" s="867"/>
      <c r="Y529" s="867" t="str">
        <f t="shared" si="32"/>
        <v/>
      </c>
      <c r="Z529" s="867"/>
    </row>
    <row r="530" spans="1:26" s="325" customFormat="1" outlineLevel="1">
      <c r="A530" s="321"/>
      <c r="B530" s="39"/>
      <c r="C530" s="238"/>
      <c r="D530" s="252"/>
      <c r="E530" s="252"/>
      <c r="F530" s="133" t="s">
        <v>14523</v>
      </c>
      <c r="G530" s="238"/>
      <c r="H530" s="238"/>
      <c r="I530" s="286"/>
      <c r="J530" s="287"/>
      <c r="K530" s="866" t="str">
        <f t="shared" si="28"/>
        <v/>
      </c>
      <c r="L530" s="555" t="s">
        <v>17119</v>
      </c>
      <c r="M530" s="553" t="s">
        <v>3657</v>
      </c>
      <c r="N530" s="613" t="s">
        <v>19234</v>
      </c>
      <c r="O530" s="553" t="s">
        <v>17122</v>
      </c>
      <c r="P530" s="614" t="s">
        <v>12291</v>
      </c>
      <c r="Q530" s="867" t="str">
        <f t="shared" ca="1" si="29"/>
        <v>unknown(-2)</v>
      </c>
      <c r="R530" s="867" t="str">
        <f t="shared" ca="1" si="30"/>
        <v>-2</v>
      </c>
      <c r="S530" s="867" t="str">
        <f>IFERROR(IF(VLOOKUP("*"&amp;TRIM($F530)&amp;"*",dump!$A:$D,4,FALSE)="","空文字",VLOOKUP("*"&amp;TRIM($F530)&amp;"*",dump!$A:$D,4,FALSE)),"NA")</f>
        <v>NA</v>
      </c>
      <c r="T530" s="867" t="str">
        <f t="shared" ca="1" si="31"/>
        <v>×</v>
      </c>
      <c r="U530" s="867"/>
      <c r="V530" s="867"/>
      <c r="W530" s="867"/>
      <c r="X530" s="867"/>
      <c r="Y530" s="867" t="str">
        <f t="shared" si="32"/>
        <v/>
      </c>
      <c r="Z530" s="867"/>
    </row>
    <row r="531" spans="1:26" s="325" customFormat="1" outlineLevel="1">
      <c r="A531" s="321"/>
      <c r="B531" s="39"/>
      <c r="C531" s="238"/>
      <c r="D531" s="252"/>
      <c r="E531" s="252"/>
      <c r="F531" s="133" t="s">
        <v>14524</v>
      </c>
      <c r="G531" s="238"/>
      <c r="H531" s="238"/>
      <c r="I531" s="286"/>
      <c r="J531" s="287"/>
      <c r="K531" s="866" t="str">
        <f t="shared" si="28"/>
        <v/>
      </c>
      <c r="L531" s="557" t="s">
        <v>3656</v>
      </c>
      <c r="M531" s="558" t="s">
        <v>3655</v>
      </c>
      <c r="N531" s="612"/>
      <c r="O531" s="558"/>
      <c r="P531" s="611"/>
      <c r="Q531" s="867" t="str">
        <f t="shared" ca="1" si="29"/>
        <v/>
      </c>
      <c r="R531" s="867" t="str">
        <f t="shared" ca="1" si="30"/>
        <v/>
      </c>
      <c r="S531" s="867" t="str">
        <f>IFERROR(IF(VLOOKUP("*"&amp;TRIM($F531)&amp;"*",dump!$A:$D,4,FALSE)="","空文字",VLOOKUP("*"&amp;TRIM($F531)&amp;"*",dump!$A:$D,4,FALSE)),"NA")</f>
        <v>NA</v>
      </c>
      <c r="T531" s="867" t="str">
        <f t="shared" ca="1" si="31"/>
        <v>●</v>
      </c>
      <c r="U531" s="867"/>
      <c r="V531" s="867"/>
      <c r="W531" s="867"/>
      <c r="X531" s="867"/>
      <c r="Y531" s="867" t="str">
        <f t="shared" si="32"/>
        <v/>
      </c>
      <c r="Z531" s="867"/>
    </row>
    <row r="532" spans="1:26" s="325" customFormat="1" outlineLevel="1">
      <c r="A532" s="321"/>
      <c r="B532" s="39"/>
      <c r="C532" s="238"/>
      <c r="D532" s="252"/>
      <c r="E532" s="255"/>
      <c r="F532" s="133" t="s">
        <v>14525</v>
      </c>
      <c r="G532" s="239"/>
      <c r="H532" s="239"/>
      <c r="I532" s="289"/>
      <c r="J532" s="288"/>
      <c r="K532" s="866" t="str">
        <f t="shared" si="28"/>
        <v/>
      </c>
      <c r="L532" s="557" t="s">
        <v>3656</v>
      </c>
      <c r="M532" s="558" t="s">
        <v>3655</v>
      </c>
      <c r="N532" s="612"/>
      <c r="O532" s="558"/>
      <c r="P532" s="611"/>
      <c r="Q532" s="867" t="str">
        <f t="shared" ca="1" si="29"/>
        <v/>
      </c>
      <c r="R532" s="867" t="str">
        <f t="shared" ca="1" si="30"/>
        <v/>
      </c>
      <c r="S532" s="867" t="str">
        <f>IFERROR(IF(VLOOKUP("*"&amp;TRIM($F532)&amp;"*",dump!$A:$D,4,FALSE)="","空文字",VLOOKUP("*"&amp;TRIM($F532)&amp;"*",dump!$A:$D,4,FALSE)),"NA")</f>
        <v>NA</v>
      </c>
      <c r="T532" s="867" t="str">
        <f t="shared" ca="1" si="31"/>
        <v>●</v>
      </c>
      <c r="U532" s="867"/>
      <c r="V532" s="867"/>
      <c r="W532" s="867"/>
      <c r="X532" s="867"/>
      <c r="Y532" s="867" t="str">
        <f t="shared" si="32"/>
        <v/>
      </c>
      <c r="Z532" s="867"/>
    </row>
    <row r="533" spans="1:26" s="325" customFormat="1" ht="43.2" outlineLevel="1">
      <c r="A533" s="321"/>
      <c r="B533" s="39"/>
      <c r="C533" s="238"/>
      <c r="D533" s="252"/>
      <c r="E533" s="253" t="s">
        <v>7545</v>
      </c>
      <c r="F533" s="133" t="s">
        <v>5197</v>
      </c>
      <c r="G533" s="231" t="s">
        <v>2917</v>
      </c>
      <c r="H533" s="231" t="s">
        <v>9</v>
      </c>
      <c r="I533" s="285" t="s">
        <v>216</v>
      </c>
      <c r="J533" s="163" t="s">
        <v>5683</v>
      </c>
      <c r="K533" s="864" t="str">
        <f t="shared" si="28"/>
        <v>○</v>
      </c>
      <c r="L533" s="555" t="s">
        <v>17116</v>
      </c>
      <c r="M533" s="553"/>
      <c r="N533" s="593" t="s">
        <v>17229</v>
      </c>
      <c r="O533" s="553"/>
      <c r="P533" s="552"/>
      <c r="Q533" s="867" t="str">
        <f t="shared" ca="1" si="29"/>
        <v/>
      </c>
      <c r="R533" s="867" t="str">
        <f t="shared" ca="1" si="30"/>
        <v/>
      </c>
      <c r="S533" s="867" t="str">
        <f>IFERROR(IF(VLOOKUP("*"&amp;TRIM($F533)&amp;"*",dump!$A:$D,4,FALSE)="","空文字",VLOOKUP("*"&amp;TRIM($F533)&amp;"*",dump!$A:$D,4,FALSE)),"NA")</f>
        <v>NA</v>
      </c>
      <c r="T533" s="867" t="str">
        <f t="shared" si="31"/>
        <v>■</v>
      </c>
      <c r="U533" s="867"/>
      <c r="V533" s="867"/>
      <c r="W533" s="867"/>
      <c r="X533" s="867"/>
      <c r="Y533" s="867" t="str">
        <f t="shared" si="32"/>
        <v/>
      </c>
      <c r="Z533" s="867"/>
    </row>
    <row r="534" spans="1:26" s="325" customFormat="1" ht="21.6" outlineLevel="1">
      <c r="A534" s="321"/>
      <c r="B534" s="39"/>
      <c r="C534" s="238"/>
      <c r="D534" s="252"/>
      <c r="E534" s="252"/>
      <c r="F534" s="133" t="s">
        <v>6325</v>
      </c>
      <c r="G534" s="238"/>
      <c r="H534" s="238"/>
      <c r="I534" s="286"/>
      <c r="J534" s="287"/>
      <c r="K534" s="866" t="str">
        <f t="shared" si="28"/>
        <v/>
      </c>
      <c r="L534" s="555" t="s">
        <v>17116</v>
      </c>
      <c r="M534" s="553" t="s">
        <v>3657</v>
      </c>
      <c r="N534" s="593" t="s">
        <v>17230</v>
      </c>
      <c r="O534" s="553" t="s">
        <v>17117</v>
      </c>
      <c r="P534" s="552" t="s">
        <v>17231</v>
      </c>
      <c r="Q534" s="867" t="str">
        <f t="shared" ca="1" si="29"/>
        <v>給紙装置の状態に依存する</v>
      </c>
      <c r="R534" s="867" t="str">
        <f t="shared" ca="1" si="30"/>
        <v>給紙装置の状態に依存する</v>
      </c>
      <c r="S534" s="867" t="str">
        <f>IFERROR(IF(VLOOKUP("*"&amp;TRIM($F534)&amp;"*",dump!$A:$D,4,FALSE)="","空文字",VLOOKUP("*"&amp;TRIM($F534)&amp;"*",dump!$A:$D,4,FALSE)),"NA")</f>
        <v>NA</v>
      </c>
      <c r="T534" s="867" t="str">
        <f t="shared" ca="1" si="31"/>
        <v>×</v>
      </c>
      <c r="U534" s="867"/>
      <c r="V534" s="867"/>
      <c r="W534" s="867"/>
      <c r="X534" s="867"/>
      <c r="Y534" s="867" t="str">
        <f t="shared" si="32"/>
        <v/>
      </c>
      <c r="Z534" s="867"/>
    </row>
    <row r="535" spans="1:26" s="325" customFormat="1" ht="21.6" outlineLevel="1">
      <c r="A535" s="321"/>
      <c r="B535" s="39"/>
      <c r="C535" s="238"/>
      <c r="D535" s="252"/>
      <c r="E535" s="252"/>
      <c r="F535" s="133" t="s">
        <v>6146</v>
      </c>
      <c r="G535" s="238"/>
      <c r="H535" s="238"/>
      <c r="I535" s="286"/>
      <c r="J535" s="287"/>
      <c r="K535" s="866" t="str">
        <f t="shared" si="28"/>
        <v/>
      </c>
      <c r="L535" s="555" t="s">
        <v>17116</v>
      </c>
      <c r="M535" s="553" t="s">
        <v>3657</v>
      </c>
      <c r="N535" s="613" t="s">
        <v>17232</v>
      </c>
      <c r="O535" s="553" t="s">
        <v>17117</v>
      </c>
      <c r="P535" s="552" t="s">
        <v>17231</v>
      </c>
      <c r="Q535" s="867" t="str">
        <f t="shared" ca="1" si="29"/>
        <v>給紙装置の状態に依存する</v>
      </c>
      <c r="R535" s="867" t="str">
        <f t="shared" ca="1" si="30"/>
        <v>給紙装置の状態に依存する</v>
      </c>
      <c r="S535" s="867" t="str">
        <f>IFERROR(IF(VLOOKUP("*"&amp;TRIM($F535)&amp;"*",dump!$A:$D,4,FALSE)="","空文字",VLOOKUP("*"&amp;TRIM($F535)&amp;"*",dump!$A:$D,4,FALSE)),"NA")</f>
        <v>NA</v>
      </c>
      <c r="T535" s="867" t="str">
        <f t="shared" ca="1" si="31"/>
        <v>×</v>
      </c>
      <c r="U535" s="867"/>
      <c r="V535" s="867"/>
      <c r="W535" s="867"/>
      <c r="X535" s="867"/>
      <c r="Y535" s="867" t="str">
        <f t="shared" si="32"/>
        <v/>
      </c>
      <c r="Z535" s="867"/>
    </row>
    <row r="536" spans="1:26" s="325" customFormat="1" ht="21.6" outlineLevel="1">
      <c r="A536" s="321"/>
      <c r="B536" s="39"/>
      <c r="C536" s="238"/>
      <c r="D536" s="252"/>
      <c r="E536" s="252"/>
      <c r="F536" s="133" t="s">
        <v>6147</v>
      </c>
      <c r="G536" s="238"/>
      <c r="H536" s="238"/>
      <c r="I536" s="286"/>
      <c r="J536" s="287"/>
      <c r="K536" s="866" t="str">
        <f t="shared" si="28"/>
        <v/>
      </c>
      <c r="L536" s="555" t="s">
        <v>17116</v>
      </c>
      <c r="M536" s="553" t="s">
        <v>3657</v>
      </c>
      <c r="N536" s="613" t="s">
        <v>19235</v>
      </c>
      <c r="O536" s="553" t="s">
        <v>17117</v>
      </c>
      <c r="P536" s="614" t="s">
        <v>17231</v>
      </c>
      <c r="Q536" s="867" t="str">
        <f t="shared" ca="1" si="29"/>
        <v>給紙装置の状態に依存する</v>
      </c>
      <c r="R536" s="867" t="str">
        <f t="shared" ca="1" si="30"/>
        <v>給紙装置の状態に依存する</v>
      </c>
      <c r="S536" s="867" t="str">
        <f>IFERROR(IF(VLOOKUP("*"&amp;TRIM($F536)&amp;"*",dump!$A:$D,4,FALSE)="","空文字",VLOOKUP("*"&amp;TRIM($F536)&amp;"*",dump!$A:$D,4,FALSE)),"NA")</f>
        <v>NA</v>
      </c>
      <c r="T536" s="867" t="str">
        <f t="shared" ca="1" si="31"/>
        <v>×</v>
      </c>
      <c r="U536" s="867"/>
      <c r="V536" s="867"/>
      <c r="W536" s="867"/>
      <c r="X536" s="867"/>
      <c r="Y536" s="867" t="str">
        <f t="shared" si="32"/>
        <v/>
      </c>
      <c r="Z536" s="867"/>
    </row>
    <row r="537" spans="1:26" s="325" customFormat="1" ht="21.6" outlineLevel="1">
      <c r="A537" s="321"/>
      <c r="B537" s="39"/>
      <c r="C537" s="238"/>
      <c r="D537" s="252"/>
      <c r="E537" s="252"/>
      <c r="F537" s="133" t="s">
        <v>6148</v>
      </c>
      <c r="G537" s="238"/>
      <c r="H537" s="238"/>
      <c r="I537" s="286"/>
      <c r="J537" s="287"/>
      <c r="K537" s="866" t="str">
        <f t="shared" si="28"/>
        <v/>
      </c>
      <c r="L537" s="555" t="s">
        <v>17116</v>
      </c>
      <c r="M537" s="553" t="s">
        <v>3657</v>
      </c>
      <c r="N537" s="613" t="s">
        <v>19236</v>
      </c>
      <c r="O537" s="553" t="s">
        <v>17117</v>
      </c>
      <c r="P537" s="614" t="s">
        <v>17231</v>
      </c>
      <c r="Q537" s="867" t="str">
        <f t="shared" ca="1" si="29"/>
        <v>給紙装置の状態に依存する</v>
      </c>
      <c r="R537" s="867" t="str">
        <f t="shared" ca="1" si="30"/>
        <v>給紙装置の状態に依存する</v>
      </c>
      <c r="S537" s="867" t="str">
        <f>IFERROR(IF(VLOOKUP("*"&amp;TRIM($F537)&amp;"*",dump!$A:$D,4,FALSE)="","空文字",VLOOKUP("*"&amp;TRIM($F537)&amp;"*",dump!$A:$D,4,FALSE)),"NA")</f>
        <v>NA</v>
      </c>
      <c r="T537" s="867" t="str">
        <f t="shared" ca="1" si="31"/>
        <v>×</v>
      </c>
      <c r="U537" s="867"/>
      <c r="V537" s="867"/>
      <c r="W537" s="867"/>
      <c r="X537" s="867"/>
      <c r="Y537" s="867" t="str">
        <f t="shared" si="32"/>
        <v/>
      </c>
      <c r="Z537" s="867"/>
    </row>
    <row r="538" spans="1:26" s="325" customFormat="1" outlineLevel="1">
      <c r="A538" s="321"/>
      <c r="B538" s="39"/>
      <c r="C538" s="238"/>
      <c r="D538" s="252"/>
      <c r="E538" s="252"/>
      <c r="F538" s="133" t="s">
        <v>6149</v>
      </c>
      <c r="G538" s="238"/>
      <c r="H538" s="238"/>
      <c r="I538" s="286"/>
      <c r="J538" s="287"/>
      <c r="K538" s="866" t="str">
        <f t="shared" si="28"/>
        <v/>
      </c>
      <c r="L538" s="557" t="s">
        <v>3656</v>
      </c>
      <c r="M538" s="558" t="s">
        <v>3655</v>
      </c>
      <c r="N538" s="612"/>
      <c r="O538" s="558"/>
      <c r="P538" s="611"/>
      <c r="Q538" s="867" t="str">
        <f t="shared" ca="1" si="29"/>
        <v/>
      </c>
      <c r="R538" s="867" t="str">
        <f t="shared" ca="1" si="30"/>
        <v/>
      </c>
      <c r="S538" s="867" t="str">
        <f>IFERROR(IF(VLOOKUP("*"&amp;TRIM($F538)&amp;"*",dump!$A:$D,4,FALSE)="","空文字",VLOOKUP("*"&amp;TRIM($F538)&amp;"*",dump!$A:$D,4,FALSE)),"NA")</f>
        <v>NA</v>
      </c>
      <c r="T538" s="867" t="str">
        <f t="shared" ca="1" si="31"/>
        <v>●</v>
      </c>
      <c r="U538" s="867"/>
      <c r="V538" s="867"/>
      <c r="W538" s="867"/>
      <c r="X538" s="867"/>
      <c r="Y538" s="867" t="str">
        <f t="shared" si="32"/>
        <v/>
      </c>
      <c r="Z538" s="867"/>
    </row>
    <row r="539" spans="1:26" s="325" customFormat="1" outlineLevel="1">
      <c r="A539" s="321"/>
      <c r="B539" s="39"/>
      <c r="C539" s="238"/>
      <c r="D539" s="252"/>
      <c r="E539" s="255"/>
      <c r="F539" s="133" t="s">
        <v>6150</v>
      </c>
      <c r="G539" s="239"/>
      <c r="H539" s="239"/>
      <c r="I539" s="289"/>
      <c r="J539" s="288"/>
      <c r="K539" s="866" t="str">
        <f t="shared" si="28"/>
        <v/>
      </c>
      <c r="L539" s="557" t="s">
        <v>3656</v>
      </c>
      <c r="M539" s="558" t="s">
        <v>3655</v>
      </c>
      <c r="N539" s="612"/>
      <c r="O539" s="558"/>
      <c r="P539" s="611"/>
      <c r="Q539" s="867" t="str">
        <f t="shared" ca="1" si="29"/>
        <v/>
      </c>
      <c r="R539" s="867" t="str">
        <f t="shared" ca="1" si="30"/>
        <v/>
      </c>
      <c r="S539" s="867" t="str">
        <f>IFERROR(IF(VLOOKUP("*"&amp;TRIM($F539)&amp;"*",dump!$A:$D,4,FALSE)="","空文字",VLOOKUP("*"&amp;TRIM($F539)&amp;"*",dump!$A:$D,4,FALSE)),"NA")</f>
        <v>NA</v>
      </c>
      <c r="T539" s="867" t="str">
        <f t="shared" ca="1" si="31"/>
        <v>●</v>
      </c>
      <c r="U539" s="867"/>
      <c r="V539" s="867"/>
      <c r="W539" s="867"/>
      <c r="X539" s="867"/>
      <c r="Y539" s="867" t="str">
        <f t="shared" si="32"/>
        <v/>
      </c>
      <c r="Z539" s="867"/>
    </row>
    <row r="540" spans="1:26" s="325" customFormat="1" ht="64.8" outlineLevel="1">
      <c r="A540" s="321"/>
      <c r="B540" s="39"/>
      <c r="C540" s="238"/>
      <c r="D540" s="252"/>
      <c r="E540" s="138" t="s">
        <v>7546</v>
      </c>
      <c r="F540" s="133" t="s">
        <v>7547</v>
      </c>
      <c r="G540" s="133" t="s">
        <v>1573</v>
      </c>
      <c r="H540" s="133" t="s">
        <v>418</v>
      </c>
      <c r="I540" s="283" t="s">
        <v>216</v>
      </c>
      <c r="J540" s="284" t="s">
        <v>5684</v>
      </c>
      <c r="K540" s="864" t="str">
        <f t="shared" si="28"/>
        <v/>
      </c>
      <c r="L540" s="555" t="s">
        <v>17119</v>
      </c>
      <c r="M540" s="553" t="s">
        <v>3657</v>
      </c>
      <c r="N540" s="593" t="s">
        <v>17233</v>
      </c>
      <c r="O540" s="553" t="s">
        <v>17122</v>
      </c>
      <c r="P540" s="552" t="s">
        <v>17234</v>
      </c>
      <c r="Q540" s="867" t="str">
        <f t="shared" ca="1" si="29"/>
        <v>""(空文字)</v>
      </c>
      <c r="R540" s="867" t="str">
        <f t="shared" ca="1" si="30"/>
        <v>空文字</v>
      </c>
      <c r="S540" s="867" t="str">
        <f>IFERROR(IF(VLOOKUP("*"&amp;TRIM($F540)&amp;"*",dump!$A:$D,4,FALSE)="","空文字",VLOOKUP("*"&amp;TRIM($F540)&amp;"*",dump!$A:$D,4,FALSE)),"NA")</f>
        <v>NA</v>
      </c>
      <c r="T540" s="867" t="str">
        <f t="shared" ca="1" si="31"/>
        <v>×</v>
      </c>
      <c r="U540" s="867"/>
      <c r="V540" s="867"/>
      <c r="W540" s="867"/>
      <c r="X540" s="867"/>
      <c r="Y540" s="867" t="str">
        <f t="shared" si="32"/>
        <v/>
      </c>
      <c r="Z540" s="867"/>
    </row>
    <row r="541" spans="1:26" s="325" customFormat="1" ht="75.599999999999994" outlineLevel="1">
      <c r="A541" s="321"/>
      <c r="B541" s="39"/>
      <c r="C541" s="238"/>
      <c r="D541" s="252"/>
      <c r="E541" s="253" t="s">
        <v>7548</v>
      </c>
      <c r="F541" s="133" t="s">
        <v>7549</v>
      </c>
      <c r="G541" s="231" t="s">
        <v>1574</v>
      </c>
      <c r="H541" s="231" t="s">
        <v>418</v>
      </c>
      <c r="I541" s="162" t="s">
        <v>660</v>
      </c>
      <c r="J541" s="163" t="s">
        <v>5684</v>
      </c>
      <c r="K541" s="864" t="str">
        <f t="shared" si="28"/>
        <v>○</v>
      </c>
      <c r="L541" s="555" t="s">
        <v>17119</v>
      </c>
      <c r="M541" s="553"/>
      <c r="N541" s="593" t="s">
        <v>17235</v>
      </c>
      <c r="O541" s="551"/>
      <c r="P541" s="552"/>
      <c r="Q541" s="867" t="str">
        <f t="shared" ca="1" si="29"/>
        <v/>
      </c>
      <c r="R541" s="867" t="str">
        <f t="shared" ca="1" si="30"/>
        <v/>
      </c>
      <c r="S541" s="867" t="str">
        <f>IFERROR(IF(VLOOKUP("*"&amp;TRIM($F541)&amp;"*",dump!$A:$D,4,FALSE)="","空文字",VLOOKUP("*"&amp;TRIM($F541)&amp;"*",dump!$A:$D,4,FALSE)),"NA")</f>
        <v>NA</v>
      </c>
      <c r="T541" s="867" t="str">
        <f t="shared" si="31"/>
        <v>■</v>
      </c>
      <c r="U541" s="867"/>
      <c r="V541" s="867"/>
      <c r="W541" s="867"/>
      <c r="X541" s="867"/>
      <c r="Y541" s="867" t="str">
        <f t="shared" si="32"/>
        <v/>
      </c>
      <c r="Z541" s="867"/>
    </row>
    <row r="542" spans="1:26" s="325" customFormat="1" ht="21.6" outlineLevel="1">
      <c r="A542" s="321"/>
      <c r="B542" s="39"/>
      <c r="C542" s="238"/>
      <c r="D542" s="252"/>
      <c r="E542" s="252"/>
      <c r="F542" s="133" t="s">
        <v>6326</v>
      </c>
      <c r="G542" s="238"/>
      <c r="H542" s="238"/>
      <c r="I542" s="164"/>
      <c r="J542" s="165"/>
      <c r="K542" s="864" t="str">
        <f t="shared" si="28"/>
        <v/>
      </c>
      <c r="L542" s="555" t="s">
        <v>17119</v>
      </c>
      <c r="M542" s="553" t="s">
        <v>3657</v>
      </c>
      <c r="N542" s="593" t="s">
        <v>17236</v>
      </c>
      <c r="O542" s="553" t="s">
        <v>17122</v>
      </c>
      <c r="P542" s="552" t="s">
        <v>17237</v>
      </c>
      <c r="Q542" s="867" t="str">
        <f t="shared" ca="1" si="29"/>
        <v>"Sheet feeder bin 1"</v>
      </c>
      <c r="R542" s="867" t="str">
        <f t="shared" ca="1" si="30"/>
        <v>Sheet feeder bin 1</v>
      </c>
      <c r="S542" s="867" t="str">
        <f>IFERROR(IF(VLOOKUP("*"&amp;TRIM($F542)&amp;"*",dump!$A:$D,4,FALSE)="","空文字",VLOOKUP("*"&amp;TRIM($F542)&amp;"*",dump!$A:$D,4,FALSE)),"NA")</f>
        <v>NA</v>
      </c>
      <c r="T542" s="867" t="str">
        <f t="shared" ca="1" si="31"/>
        <v>×</v>
      </c>
      <c r="U542" s="867"/>
      <c r="V542" s="867"/>
      <c r="W542" s="867"/>
      <c r="X542" s="867"/>
      <c r="Y542" s="867" t="str">
        <f t="shared" si="32"/>
        <v/>
      </c>
      <c r="Z542" s="867"/>
    </row>
    <row r="543" spans="1:26" s="325" customFormat="1" ht="21.6" outlineLevel="1">
      <c r="A543" s="321"/>
      <c r="B543" s="39"/>
      <c r="C543" s="238"/>
      <c r="D543" s="252"/>
      <c r="E543" s="252"/>
      <c r="F543" s="133" t="s">
        <v>5689</v>
      </c>
      <c r="G543" s="238"/>
      <c r="H543" s="238"/>
      <c r="I543" s="164"/>
      <c r="J543" s="165"/>
      <c r="K543" s="864" t="str">
        <f t="shared" si="28"/>
        <v/>
      </c>
      <c r="L543" s="555" t="s">
        <v>17119</v>
      </c>
      <c r="M543" s="553" t="s">
        <v>3657</v>
      </c>
      <c r="N543" s="613" t="s">
        <v>17238</v>
      </c>
      <c r="O543" s="553" t="s">
        <v>17122</v>
      </c>
      <c r="P543" s="552" t="s">
        <v>19237</v>
      </c>
      <c r="Q543" s="867" t="str">
        <f t="shared" ca="1" si="29"/>
        <v>"Sheet feeder bin 2"</v>
      </c>
      <c r="R543" s="867" t="str">
        <f t="shared" ca="1" si="30"/>
        <v>Sheet feeder bin 2</v>
      </c>
      <c r="S543" s="867" t="str">
        <f>IFERROR(IF(VLOOKUP("*"&amp;TRIM($F543)&amp;"*",dump!$A:$D,4,FALSE)="","空文字",VLOOKUP("*"&amp;TRIM($F543)&amp;"*",dump!$A:$D,4,FALSE)),"NA")</f>
        <v>NA</v>
      </c>
      <c r="T543" s="867" t="str">
        <f t="shared" ca="1" si="31"/>
        <v>×</v>
      </c>
      <c r="U543" s="867"/>
      <c r="V543" s="867"/>
      <c r="W543" s="867"/>
      <c r="X543" s="867"/>
      <c r="Y543" s="867" t="str">
        <f t="shared" si="32"/>
        <v/>
      </c>
      <c r="Z543" s="867"/>
    </row>
    <row r="544" spans="1:26" s="325" customFormat="1" ht="21.6" outlineLevel="1">
      <c r="A544" s="321"/>
      <c r="B544" s="39"/>
      <c r="C544" s="238"/>
      <c r="D544" s="252"/>
      <c r="E544" s="252"/>
      <c r="F544" s="133" t="s">
        <v>5690</v>
      </c>
      <c r="G544" s="238"/>
      <c r="H544" s="238"/>
      <c r="I544" s="164"/>
      <c r="J544" s="165"/>
      <c r="K544" s="864" t="str">
        <f t="shared" si="28"/>
        <v/>
      </c>
      <c r="L544" s="555" t="s">
        <v>17119</v>
      </c>
      <c r="M544" s="553" t="s">
        <v>3657</v>
      </c>
      <c r="N544" s="613" t="s">
        <v>19238</v>
      </c>
      <c r="O544" s="553" t="s">
        <v>17122</v>
      </c>
      <c r="P544" s="614" t="s">
        <v>19239</v>
      </c>
      <c r="Q544" s="867" t="str">
        <f t="shared" ca="1" si="29"/>
        <v>"Manual feed Rear"</v>
      </c>
      <c r="R544" s="867" t="str">
        <f t="shared" ca="1" si="30"/>
        <v>Manual feed Rear</v>
      </c>
      <c r="S544" s="867" t="str">
        <f>IFERROR(IF(VLOOKUP("*"&amp;TRIM($F544)&amp;"*",dump!$A:$D,4,FALSE)="","空文字",VLOOKUP("*"&amp;TRIM($F544)&amp;"*",dump!$A:$D,4,FALSE)),"NA")</f>
        <v>NA</v>
      </c>
      <c r="T544" s="867" t="str">
        <f t="shared" ca="1" si="31"/>
        <v>×</v>
      </c>
      <c r="U544" s="867"/>
      <c r="V544" s="867"/>
      <c r="W544" s="867"/>
      <c r="X544" s="867"/>
      <c r="Y544" s="867" t="str">
        <f t="shared" si="32"/>
        <v/>
      </c>
      <c r="Z544" s="867"/>
    </row>
    <row r="545" spans="1:26" s="325" customFormat="1" outlineLevel="1">
      <c r="A545" s="321"/>
      <c r="B545" s="39"/>
      <c r="C545" s="238"/>
      <c r="D545" s="252"/>
      <c r="E545" s="136"/>
      <c r="F545" s="133" t="s">
        <v>5859</v>
      </c>
      <c r="G545" s="238"/>
      <c r="H545" s="238"/>
      <c r="I545" s="164"/>
      <c r="J545" s="165"/>
      <c r="K545" s="864" t="str">
        <f t="shared" si="28"/>
        <v/>
      </c>
      <c r="L545" s="555" t="s">
        <v>17119</v>
      </c>
      <c r="M545" s="553" t="s">
        <v>3657</v>
      </c>
      <c r="N545" s="613" t="s">
        <v>19240</v>
      </c>
      <c r="O545" s="553" t="s">
        <v>17122</v>
      </c>
      <c r="P545" s="614" t="s">
        <v>19241</v>
      </c>
      <c r="Q545" s="867" t="str">
        <f t="shared" ca="1" si="29"/>
        <v>"CDR Tray"</v>
      </c>
      <c r="R545" s="867" t="str">
        <f t="shared" ca="1" si="30"/>
        <v>CDR Tray</v>
      </c>
      <c r="S545" s="867" t="str">
        <f>IFERROR(IF(VLOOKUP("*"&amp;TRIM($F545)&amp;"*",dump!$A:$D,4,FALSE)="","空文字",VLOOKUP("*"&amp;TRIM($F545)&amp;"*",dump!$A:$D,4,FALSE)),"NA")</f>
        <v>NA</v>
      </c>
      <c r="T545" s="867" t="str">
        <f t="shared" ca="1" si="31"/>
        <v>×</v>
      </c>
      <c r="U545" s="867"/>
      <c r="V545" s="867"/>
      <c r="W545" s="867"/>
      <c r="X545" s="867"/>
      <c r="Y545" s="867" t="str">
        <f t="shared" si="32"/>
        <v/>
      </c>
      <c r="Z545" s="867"/>
    </row>
    <row r="546" spans="1:26" s="325" customFormat="1" outlineLevel="1">
      <c r="A546" s="321"/>
      <c r="B546" s="39"/>
      <c r="C546" s="238"/>
      <c r="D546" s="252"/>
      <c r="E546" s="136"/>
      <c r="F546" s="133" t="s">
        <v>5860</v>
      </c>
      <c r="G546" s="238"/>
      <c r="H546" s="238"/>
      <c r="I546" s="164"/>
      <c r="J546" s="165"/>
      <c r="K546" s="864" t="str">
        <f t="shared" si="28"/>
        <v/>
      </c>
      <c r="L546" s="557" t="s">
        <v>3656</v>
      </c>
      <c r="M546" s="558" t="s">
        <v>3655</v>
      </c>
      <c r="N546" s="612"/>
      <c r="O546" s="558"/>
      <c r="P546" s="611"/>
      <c r="Q546" s="867" t="str">
        <f t="shared" ca="1" si="29"/>
        <v/>
      </c>
      <c r="R546" s="867" t="str">
        <f t="shared" ca="1" si="30"/>
        <v/>
      </c>
      <c r="S546" s="867" t="str">
        <f>IFERROR(IF(VLOOKUP("*"&amp;TRIM($F546)&amp;"*",dump!$A:$D,4,FALSE)="","空文字",VLOOKUP("*"&amp;TRIM($F546)&amp;"*",dump!$A:$D,4,FALSE)),"NA")</f>
        <v>NA</v>
      </c>
      <c r="T546" s="867" t="str">
        <f t="shared" ca="1" si="31"/>
        <v>●</v>
      </c>
      <c r="U546" s="867"/>
      <c r="V546" s="867"/>
      <c r="W546" s="867"/>
      <c r="X546" s="867"/>
      <c r="Y546" s="867" t="str">
        <f t="shared" si="32"/>
        <v/>
      </c>
      <c r="Z546" s="867"/>
    </row>
    <row r="547" spans="1:26" s="325" customFormat="1" outlineLevel="1">
      <c r="A547" s="321"/>
      <c r="B547" s="39"/>
      <c r="C547" s="238"/>
      <c r="D547" s="252"/>
      <c r="E547" s="275"/>
      <c r="F547" s="133" t="s">
        <v>5861</v>
      </c>
      <c r="G547" s="239"/>
      <c r="H547" s="239"/>
      <c r="I547" s="166"/>
      <c r="J547" s="167"/>
      <c r="K547" s="864" t="str">
        <f t="shared" si="28"/>
        <v/>
      </c>
      <c r="L547" s="557" t="s">
        <v>3656</v>
      </c>
      <c r="M547" s="558" t="s">
        <v>3655</v>
      </c>
      <c r="N547" s="612"/>
      <c r="O547" s="558"/>
      <c r="P547" s="611"/>
      <c r="Q547" s="867" t="str">
        <f t="shared" ca="1" si="29"/>
        <v/>
      </c>
      <c r="R547" s="867" t="str">
        <f t="shared" ca="1" si="30"/>
        <v/>
      </c>
      <c r="S547" s="867" t="str">
        <f>IFERROR(IF(VLOOKUP("*"&amp;TRIM($F547)&amp;"*",dump!$A:$D,4,FALSE)="","空文字",VLOOKUP("*"&amp;TRIM($F547)&amp;"*",dump!$A:$D,4,FALSE)),"NA")</f>
        <v>NA</v>
      </c>
      <c r="T547" s="867" t="str">
        <f t="shared" ca="1" si="31"/>
        <v>●</v>
      </c>
      <c r="U547" s="867"/>
      <c r="V547" s="867"/>
      <c r="W547" s="867"/>
      <c r="X547" s="867"/>
      <c r="Y547" s="867" t="str">
        <f t="shared" si="32"/>
        <v/>
      </c>
      <c r="Z547" s="867"/>
    </row>
    <row r="548" spans="1:26" s="325" customFormat="1" outlineLevel="1">
      <c r="A548" s="321"/>
      <c r="B548" s="39"/>
      <c r="C548" s="238"/>
      <c r="D548" s="252"/>
      <c r="E548" s="138" t="s">
        <v>7550</v>
      </c>
      <c r="F548" s="133" t="s">
        <v>5198</v>
      </c>
      <c r="G548" s="133" t="s">
        <v>1575</v>
      </c>
      <c r="H548" s="133" t="s">
        <v>9</v>
      </c>
      <c r="I548" s="283" t="s">
        <v>660</v>
      </c>
      <c r="J548" s="284" t="s">
        <v>5684</v>
      </c>
      <c r="K548" s="864" t="str">
        <f t="shared" si="28"/>
        <v/>
      </c>
      <c r="L548" s="555" t="s">
        <v>17116</v>
      </c>
      <c r="M548" s="553" t="s">
        <v>3657</v>
      </c>
      <c r="N548" s="593" t="s">
        <v>17233</v>
      </c>
      <c r="O548" s="553" t="s">
        <v>17122</v>
      </c>
      <c r="P548" s="552" t="s">
        <v>17234</v>
      </c>
      <c r="Q548" s="867" t="str">
        <f t="shared" ca="1" si="29"/>
        <v>""(空文字)</v>
      </c>
      <c r="R548" s="867" t="str">
        <f t="shared" ca="1" si="30"/>
        <v>空文字</v>
      </c>
      <c r="S548" s="867" t="str">
        <f>IFERROR(IF(VLOOKUP("*"&amp;TRIM($F548)&amp;"*",dump!$A:$D,4,FALSE)="","空文字",VLOOKUP("*"&amp;TRIM($F548)&amp;"*",dump!$A:$D,4,FALSE)),"NA")</f>
        <v>NA</v>
      </c>
      <c r="T548" s="867" t="str">
        <f t="shared" ca="1" si="31"/>
        <v>×</v>
      </c>
      <c r="U548" s="867"/>
      <c r="V548" s="867"/>
      <c r="W548" s="867"/>
      <c r="X548" s="867"/>
      <c r="Y548" s="867" t="str">
        <f t="shared" si="32"/>
        <v/>
      </c>
      <c r="Z548" s="867"/>
    </row>
    <row r="549" spans="1:26" s="325" customFormat="1" outlineLevel="1">
      <c r="A549" s="321"/>
      <c r="B549" s="39"/>
      <c r="C549" s="238"/>
      <c r="D549" s="252"/>
      <c r="E549" s="138" t="s">
        <v>7551</v>
      </c>
      <c r="F549" s="133" t="s">
        <v>5199</v>
      </c>
      <c r="G549" s="133" t="s">
        <v>1576</v>
      </c>
      <c r="H549" s="133" t="s">
        <v>9</v>
      </c>
      <c r="I549" s="283" t="s">
        <v>660</v>
      </c>
      <c r="J549" s="284" t="s">
        <v>5684</v>
      </c>
      <c r="K549" s="864" t="str">
        <f t="shared" si="28"/>
        <v/>
      </c>
      <c r="L549" s="555" t="s">
        <v>17116</v>
      </c>
      <c r="M549" s="553" t="s">
        <v>3657</v>
      </c>
      <c r="N549" s="593" t="s">
        <v>17233</v>
      </c>
      <c r="O549" s="553" t="s">
        <v>17122</v>
      </c>
      <c r="P549" s="552" t="s">
        <v>17234</v>
      </c>
      <c r="Q549" s="867" t="str">
        <f t="shared" ca="1" si="29"/>
        <v>""(空文字)</v>
      </c>
      <c r="R549" s="867" t="str">
        <f t="shared" ca="1" si="30"/>
        <v>空文字</v>
      </c>
      <c r="S549" s="867" t="str">
        <f>IFERROR(IF(VLOOKUP("*"&amp;TRIM($F549)&amp;"*",dump!$A:$D,4,FALSE)="","空文字",VLOOKUP("*"&amp;TRIM($F549)&amp;"*",dump!$A:$D,4,FALSE)),"NA")</f>
        <v>NA</v>
      </c>
      <c r="T549" s="867" t="str">
        <f t="shared" ca="1" si="31"/>
        <v>×</v>
      </c>
      <c r="U549" s="867"/>
      <c r="V549" s="867"/>
      <c r="W549" s="867"/>
      <c r="X549" s="867"/>
      <c r="Y549" s="867" t="str">
        <f t="shared" si="32"/>
        <v/>
      </c>
      <c r="Z549" s="867"/>
    </row>
    <row r="550" spans="1:26" s="325" customFormat="1" outlineLevel="1">
      <c r="A550" s="321"/>
      <c r="B550" s="39"/>
      <c r="C550" s="238"/>
      <c r="D550" s="252"/>
      <c r="E550" s="138" t="s">
        <v>7552</v>
      </c>
      <c r="F550" s="133" t="s">
        <v>5200</v>
      </c>
      <c r="G550" s="133" t="s">
        <v>1577</v>
      </c>
      <c r="H550" s="133" t="s">
        <v>9</v>
      </c>
      <c r="I550" s="283" t="s">
        <v>660</v>
      </c>
      <c r="J550" s="284" t="s">
        <v>5684</v>
      </c>
      <c r="K550" s="864" t="str">
        <f t="shared" si="28"/>
        <v/>
      </c>
      <c r="L550" s="555" t="s">
        <v>17116</v>
      </c>
      <c r="M550" s="553" t="s">
        <v>3657</v>
      </c>
      <c r="N550" s="593" t="s">
        <v>17233</v>
      </c>
      <c r="O550" s="553" t="s">
        <v>17122</v>
      </c>
      <c r="P550" s="552" t="s">
        <v>17234</v>
      </c>
      <c r="Q550" s="867" t="str">
        <f t="shared" ca="1" si="29"/>
        <v>""(空文字)</v>
      </c>
      <c r="R550" s="867" t="str">
        <f t="shared" ca="1" si="30"/>
        <v>空文字</v>
      </c>
      <c r="S550" s="867" t="str">
        <f>IFERROR(IF(VLOOKUP("*"&amp;TRIM($F550)&amp;"*",dump!$A:$D,4,FALSE)="","空文字",VLOOKUP("*"&amp;TRIM($F550)&amp;"*",dump!$A:$D,4,FALSE)),"NA")</f>
        <v>NA</v>
      </c>
      <c r="T550" s="867" t="str">
        <f t="shared" ca="1" si="31"/>
        <v>×</v>
      </c>
      <c r="U550" s="867"/>
      <c r="V550" s="867"/>
      <c r="W550" s="867"/>
      <c r="X550" s="867"/>
      <c r="Y550" s="867" t="str">
        <f t="shared" si="32"/>
        <v/>
      </c>
      <c r="Z550" s="867"/>
    </row>
    <row r="551" spans="1:26" s="325" customFormat="1" ht="21.6" outlineLevel="1">
      <c r="A551" s="321"/>
      <c r="B551" s="39"/>
      <c r="C551" s="238"/>
      <c r="D551" s="252"/>
      <c r="E551" s="138" t="s">
        <v>7553</v>
      </c>
      <c r="F551" s="133" t="s">
        <v>5201</v>
      </c>
      <c r="G551" s="133" t="s">
        <v>1578</v>
      </c>
      <c r="H551" s="133" t="s">
        <v>9</v>
      </c>
      <c r="I551" s="283" t="s">
        <v>660</v>
      </c>
      <c r="J551" s="284" t="s">
        <v>5684</v>
      </c>
      <c r="K551" s="864" t="str">
        <f t="shared" si="28"/>
        <v/>
      </c>
      <c r="L551" s="555" t="s">
        <v>17116</v>
      </c>
      <c r="M551" s="553" t="s">
        <v>3657</v>
      </c>
      <c r="N551" s="593" t="s">
        <v>17233</v>
      </c>
      <c r="O551" s="553" t="s">
        <v>17122</v>
      </c>
      <c r="P551" s="552" t="s">
        <v>17234</v>
      </c>
      <c r="Q551" s="867" t="str">
        <f t="shared" ca="1" si="29"/>
        <v>""(空文字)</v>
      </c>
      <c r="R551" s="867" t="str">
        <f t="shared" ca="1" si="30"/>
        <v>空文字</v>
      </c>
      <c r="S551" s="867" t="str">
        <f>IFERROR(IF(VLOOKUP("*"&amp;TRIM($F551)&amp;"*",dump!$A:$D,4,FALSE)="","空文字",VLOOKUP("*"&amp;TRIM($F551)&amp;"*",dump!$A:$D,4,FALSE)),"NA")</f>
        <v>NA</v>
      </c>
      <c r="T551" s="867" t="str">
        <f t="shared" ca="1" si="31"/>
        <v>×</v>
      </c>
      <c r="U551" s="867"/>
      <c r="V551" s="867"/>
      <c r="W551" s="867"/>
      <c r="X551" s="867"/>
      <c r="Y551" s="867" t="str">
        <f t="shared" si="32"/>
        <v/>
      </c>
      <c r="Z551" s="867"/>
    </row>
    <row r="552" spans="1:26" s="325" customFormat="1" outlineLevel="1">
      <c r="A552" s="321"/>
      <c r="B552" s="39"/>
      <c r="C552" s="238"/>
      <c r="D552" s="252"/>
      <c r="E552" s="138" t="s">
        <v>7554</v>
      </c>
      <c r="F552" s="133" t="s">
        <v>5202</v>
      </c>
      <c r="G552" s="133" t="s">
        <v>1579</v>
      </c>
      <c r="H552" s="133" t="s">
        <v>9</v>
      </c>
      <c r="I552" s="283" t="s">
        <v>660</v>
      </c>
      <c r="J552" s="284" t="s">
        <v>5684</v>
      </c>
      <c r="K552" s="864" t="str">
        <f t="shared" si="28"/>
        <v/>
      </c>
      <c r="L552" s="555" t="s">
        <v>17116</v>
      </c>
      <c r="M552" s="553" t="s">
        <v>3657</v>
      </c>
      <c r="N552" s="593" t="s">
        <v>17233</v>
      </c>
      <c r="O552" s="553" t="s">
        <v>17122</v>
      </c>
      <c r="P552" s="552" t="s">
        <v>17234</v>
      </c>
      <c r="Q552" s="867" t="str">
        <f t="shared" ca="1" si="29"/>
        <v>""(空文字)</v>
      </c>
      <c r="R552" s="867" t="str">
        <f t="shared" ca="1" si="30"/>
        <v>空文字</v>
      </c>
      <c r="S552" s="867" t="str">
        <f>IFERROR(IF(VLOOKUP("*"&amp;TRIM($F552)&amp;"*",dump!$A:$D,4,FALSE)="","空文字",VLOOKUP("*"&amp;TRIM($F552)&amp;"*",dump!$A:$D,4,FALSE)),"NA")</f>
        <v>NA</v>
      </c>
      <c r="T552" s="867" t="str">
        <f t="shared" ca="1" si="31"/>
        <v>×</v>
      </c>
      <c r="U552" s="867"/>
      <c r="V552" s="867"/>
      <c r="W552" s="867"/>
      <c r="X552" s="867"/>
      <c r="Y552" s="867" t="str">
        <f t="shared" si="32"/>
        <v/>
      </c>
      <c r="Z552" s="867"/>
    </row>
    <row r="553" spans="1:26" s="325" customFormat="1" ht="32.4" outlineLevel="1">
      <c r="A553" s="321"/>
      <c r="B553" s="39"/>
      <c r="C553" s="238"/>
      <c r="D553" s="252"/>
      <c r="E553" s="138" t="s">
        <v>7555</v>
      </c>
      <c r="F553" s="133" t="s">
        <v>5203</v>
      </c>
      <c r="G553" s="133" t="s">
        <v>4141</v>
      </c>
      <c r="H553" s="133" t="s">
        <v>418</v>
      </c>
      <c r="I553" s="283" t="s">
        <v>660</v>
      </c>
      <c r="J553" s="284" t="s">
        <v>5684</v>
      </c>
      <c r="K553" s="864" t="str">
        <f t="shared" si="28"/>
        <v/>
      </c>
      <c r="L553" s="555" t="s">
        <v>17119</v>
      </c>
      <c r="M553" s="553" t="s">
        <v>3657</v>
      </c>
      <c r="N553" s="593" t="s">
        <v>17200</v>
      </c>
      <c r="O553" s="553" t="s">
        <v>17122</v>
      </c>
      <c r="P553" s="552" t="s">
        <v>17201</v>
      </c>
      <c r="Q553" s="867" t="str">
        <f t="shared" ca="1" si="29"/>
        <v>notPresent(5)</v>
      </c>
      <c r="R553" s="867" t="str">
        <f t="shared" ca="1" si="30"/>
        <v>5</v>
      </c>
      <c r="S553" s="867" t="str">
        <f>IFERROR(IF(VLOOKUP("*"&amp;TRIM($F553)&amp;"*",dump!$A:$D,4,FALSE)="","空文字",VLOOKUP("*"&amp;TRIM($F553)&amp;"*",dump!$A:$D,4,FALSE)),"NA")</f>
        <v>NA</v>
      </c>
      <c r="T553" s="867" t="str">
        <f t="shared" ca="1" si="31"/>
        <v>×</v>
      </c>
      <c r="U553" s="867"/>
      <c r="V553" s="867"/>
      <c r="W553" s="867"/>
      <c r="X553" s="867"/>
      <c r="Y553" s="867" t="str">
        <f t="shared" si="32"/>
        <v/>
      </c>
      <c r="Z553" s="867"/>
    </row>
    <row r="554" spans="1:26" s="325" customFormat="1" ht="32.4" outlineLevel="1">
      <c r="A554" s="321"/>
      <c r="B554" s="39"/>
      <c r="C554" s="238"/>
      <c r="D554" s="252"/>
      <c r="E554" s="138" t="s">
        <v>7556</v>
      </c>
      <c r="F554" s="133" t="s">
        <v>5204</v>
      </c>
      <c r="G554" s="133" t="s">
        <v>2816</v>
      </c>
      <c r="H554" s="133" t="s">
        <v>418</v>
      </c>
      <c r="I554" s="283" t="s">
        <v>660</v>
      </c>
      <c r="J554" s="284" t="s">
        <v>5684</v>
      </c>
      <c r="K554" s="864" t="str">
        <f t="shared" si="28"/>
        <v/>
      </c>
      <c r="L554" s="555" t="s">
        <v>17119</v>
      </c>
      <c r="M554" s="553" t="s">
        <v>3657</v>
      </c>
      <c r="N554" s="593" t="s">
        <v>17239</v>
      </c>
      <c r="O554" s="553" t="s">
        <v>17122</v>
      </c>
      <c r="P554" s="552" t="s">
        <v>12291</v>
      </c>
      <c r="Q554" s="867" t="str">
        <f t="shared" ca="1" si="29"/>
        <v>unknown(-2)</v>
      </c>
      <c r="R554" s="867" t="str">
        <f t="shared" ca="1" si="30"/>
        <v>-2</v>
      </c>
      <c r="S554" s="867" t="str">
        <f>IFERROR(IF(VLOOKUP("*"&amp;TRIM($F554)&amp;"*",dump!$A:$D,4,FALSE)="","空文字",VLOOKUP("*"&amp;TRIM($F554)&amp;"*",dump!$A:$D,4,FALSE)),"NA")</f>
        <v>NA</v>
      </c>
      <c r="T554" s="867" t="str">
        <f t="shared" ca="1" si="31"/>
        <v>×</v>
      </c>
      <c r="U554" s="867"/>
      <c r="V554" s="867"/>
      <c r="W554" s="867"/>
      <c r="X554" s="867"/>
      <c r="Y554" s="867" t="str">
        <f t="shared" si="32"/>
        <v/>
      </c>
      <c r="Z554" s="867"/>
    </row>
    <row r="555" spans="1:26" s="325" customFormat="1" ht="32.4" outlineLevel="1">
      <c r="A555" s="321"/>
      <c r="B555" s="39"/>
      <c r="C555" s="238"/>
      <c r="D555" s="252"/>
      <c r="E555" s="138" t="s">
        <v>7557</v>
      </c>
      <c r="F555" s="133" t="s">
        <v>5205</v>
      </c>
      <c r="G555" s="133" t="s">
        <v>2817</v>
      </c>
      <c r="H555" s="133" t="s">
        <v>418</v>
      </c>
      <c r="I555" s="283" t="s">
        <v>660</v>
      </c>
      <c r="J555" s="284" t="s">
        <v>5684</v>
      </c>
      <c r="K555" s="864" t="str">
        <f t="shared" si="28"/>
        <v/>
      </c>
      <c r="L555" s="555" t="s">
        <v>17119</v>
      </c>
      <c r="M555" s="553" t="s">
        <v>3657</v>
      </c>
      <c r="N555" s="593" t="s">
        <v>17233</v>
      </c>
      <c r="O555" s="553" t="s">
        <v>17122</v>
      </c>
      <c r="P555" s="552" t="s">
        <v>17234</v>
      </c>
      <c r="Q555" s="867" t="str">
        <f t="shared" ca="1" si="29"/>
        <v>""(空文字)</v>
      </c>
      <c r="R555" s="867" t="str">
        <f t="shared" ca="1" si="30"/>
        <v>空文字</v>
      </c>
      <c r="S555" s="867" t="str">
        <f>IFERROR(IF(VLOOKUP("*"&amp;TRIM($F555)&amp;"*",dump!$A:$D,4,FALSE)="","空文字",VLOOKUP("*"&amp;TRIM($F555)&amp;"*",dump!$A:$D,4,FALSE)),"NA")</f>
        <v>NA</v>
      </c>
      <c r="T555" s="867" t="str">
        <f t="shared" ca="1" si="31"/>
        <v>×</v>
      </c>
      <c r="U555" s="867"/>
      <c r="V555" s="867"/>
      <c r="W555" s="867"/>
      <c r="X555" s="867"/>
      <c r="Y555" s="867" t="str">
        <f t="shared" si="32"/>
        <v/>
      </c>
      <c r="Z555" s="867"/>
    </row>
    <row r="556" spans="1:26" s="325" customFormat="1" ht="32.4" outlineLevel="1">
      <c r="A556" s="321"/>
      <c r="B556" s="39"/>
      <c r="C556" s="238"/>
      <c r="D556" s="252"/>
      <c r="E556" s="138" t="s">
        <v>7558</v>
      </c>
      <c r="F556" s="133" t="s">
        <v>5206</v>
      </c>
      <c r="G556" s="133" t="s">
        <v>2818</v>
      </c>
      <c r="H556" s="133" t="s">
        <v>418</v>
      </c>
      <c r="I556" s="283" t="s">
        <v>660</v>
      </c>
      <c r="J556" s="284" t="s">
        <v>5684</v>
      </c>
      <c r="K556" s="864" t="str">
        <f t="shared" si="28"/>
        <v/>
      </c>
      <c r="L556" s="555" t="s">
        <v>17119</v>
      </c>
      <c r="M556" s="553" t="s">
        <v>3657</v>
      </c>
      <c r="N556" s="593" t="s">
        <v>17233</v>
      </c>
      <c r="O556" s="553" t="s">
        <v>17122</v>
      </c>
      <c r="P556" s="552" t="s">
        <v>17234</v>
      </c>
      <c r="Q556" s="867" t="str">
        <f t="shared" ca="1" si="29"/>
        <v>""(空文字)</v>
      </c>
      <c r="R556" s="867" t="str">
        <f t="shared" ca="1" si="30"/>
        <v>空文字</v>
      </c>
      <c r="S556" s="867" t="str">
        <f>IFERROR(IF(VLOOKUP("*"&amp;TRIM($F556)&amp;"*",dump!$A:$D,4,FALSE)="","空文字",VLOOKUP("*"&amp;TRIM($F556)&amp;"*",dump!$A:$D,4,FALSE)),"NA")</f>
        <v>NA</v>
      </c>
      <c r="T556" s="867" t="str">
        <f t="shared" ca="1" si="31"/>
        <v>×</v>
      </c>
      <c r="U556" s="867"/>
      <c r="V556" s="867"/>
      <c r="W556" s="867"/>
      <c r="X556" s="867"/>
      <c r="Y556" s="867" t="str">
        <f t="shared" si="32"/>
        <v/>
      </c>
      <c r="Z556" s="867"/>
    </row>
    <row r="557" spans="1:26" s="325" customFormat="1" ht="43.2" outlineLevel="1">
      <c r="A557" s="321"/>
      <c r="B557" s="39"/>
      <c r="C557" s="238"/>
      <c r="D557" s="252"/>
      <c r="E557" s="272" t="s">
        <v>7559</v>
      </c>
      <c r="F557" s="133" t="s">
        <v>5207</v>
      </c>
      <c r="G557" s="133" t="s">
        <v>2819</v>
      </c>
      <c r="H557" s="133" t="s">
        <v>418</v>
      </c>
      <c r="I557" s="283" t="s">
        <v>660</v>
      </c>
      <c r="J557" s="284" t="s">
        <v>5684</v>
      </c>
      <c r="K557" s="864" t="str">
        <f t="shared" si="28"/>
        <v/>
      </c>
      <c r="L557" s="555" t="s">
        <v>17119</v>
      </c>
      <c r="M557" s="553" t="s">
        <v>3657</v>
      </c>
      <c r="N557" s="593" t="s">
        <v>17239</v>
      </c>
      <c r="O557" s="553" t="s">
        <v>17122</v>
      </c>
      <c r="P557" s="552" t="s">
        <v>12291</v>
      </c>
      <c r="Q557" s="867" t="str">
        <f t="shared" ca="1" si="29"/>
        <v>unknown(-2)</v>
      </c>
      <c r="R557" s="867" t="str">
        <f t="shared" ca="1" si="30"/>
        <v>-2</v>
      </c>
      <c r="S557" s="867" t="str">
        <f>IFERROR(IF(VLOOKUP("*"&amp;TRIM($F557)&amp;"*",dump!$A:$D,4,FALSE)="","空文字",VLOOKUP("*"&amp;TRIM($F557)&amp;"*",dump!$A:$D,4,FALSE)),"NA")</f>
        <v>NA</v>
      </c>
      <c r="T557" s="867" t="str">
        <f t="shared" ca="1" si="31"/>
        <v>×</v>
      </c>
      <c r="U557" s="867"/>
      <c r="V557" s="867"/>
      <c r="W557" s="867"/>
      <c r="X557" s="867"/>
      <c r="Y557" s="867" t="str">
        <f t="shared" si="32"/>
        <v/>
      </c>
      <c r="Z557" s="867"/>
    </row>
    <row r="558" spans="1:26" s="325" customFormat="1" ht="86.4" outlineLevel="1">
      <c r="A558" s="321"/>
      <c r="B558" s="39"/>
      <c r="C558" s="231" t="s">
        <v>7560</v>
      </c>
      <c r="D558" s="215" t="s">
        <v>7561</v>
      </c>
      <c r="E558" s="213"/>
      <c r="F558" s="214" t="s">
        <v>7562</v>
      </c>
      <c r="G558" s="214" t="s">
        <v>2820</v>
      </c>
      <c r="H558" s="214" t="s">
        <v>218</v>
      </c>
      <c r="I558" s="246" t="s">
        <v>216</v>
      </c>
      <c r="J558" s="248" t="s">
        <v>5684</v>
      </c>
      <c r="K558" s="864" t="str">
        <f t="shared" si="28"/>
        <v>○</v>
      </c>
      <c r="L558" s="555" t="s">
        <v>17119</v>
      </c>
      <c r="M558" s="553"/>
      <c r="N558" s="593" t="s">
        <v>18845</v>
      </c>
      <c r="O558" s="553"/>
      <c r="P558" s="552"/>
      <c r="Q558" s="867" t="str">
        <f t="shared" ca="1" si="29"/>
        <v/>
      </c>
      <c r="R558" s="867" t="str">
        <f t="shared" ca="1" si="30"/>
        <v/>
      </c>
      <c r="S558" s="867" t="str">
        <f>IFERROR(IF(VLOOKUP("*"&amp;TRIM($F558)&amp;"*",dump!$A:$D,4,FALSE)="","空文字",VLOOKUP("*"&amp;TRIM($F558)&amp;"*",dump!$A:$D,4,FALSE)),"NA")</f>
        <v>NA</v>
      </c>
      <c r="T558" s="867" t="str">
        <f t="shared" si="31"/>
        <v/>
      </c>
      <c r="U558" s="867"/>
      <c r="V558" s="867"/>
      <c r="W558" s="867"/>
      <c r="X558" s="867"/>
      <c r="Y558" s="867" t="str">
        <f t="shared" si="32"/>
        <v/>
      </c>
      <c r="Z558" s="867"/>
    </row>
    <row r="559" spans="1:26" s="325" customFormat="1" ht="21.6" outlineLevel="1">
      <c r="A559" s="321"/>
      <c r="B559" s="39"/>
      <c r="C559" s="238"/>
      <c r="D559" s="252"/>
      <c r="E559" s="138" t="s">
        <v>7563</v>
      </c>
      <c r="F559" s="133" t="s">
        <v>7564</v>
      </c>
      <c r="G559" s="133" t="s">
        <v>2821</v>
      </c>
      <c r="H559" s="133" t="s">
        <v>9</v>
      </c>
      <c r="I559" s="283" t="s">
        <v>216</v>
      </c>
      <c r="J559" s="284" t="s">
        <v>5684</v>
      </c>
      <c r="K559" s="864" t="str">
        <f t="shared" si="28"/>
        <v/>
      </c>
      <c r="L559" s="555" t="s">
        <v>17116</v>
      </c>
      <c r="M559" s="553" t="s">
        <v>3657</v>
      </c>
      <c r="N559" s="593" t="s">
        <v>17240</v>
      </c>
      <c r="O559" s="553" t="s">
        <v>17122</v>
      </c>
      <c r="P559" s="552" t="s">
        <v>17241</v>
      </c>
      <c r="Q559" s="867" t="str">
        <f t="shared" ca="1" si="29"/>
        <v>unRemovableBin(4)</v>
      </c>
      <c r="R559" s="867" t="str">
        <f t="shared" ca="1" si="30"/>
        <v>4</v>
      </c>
      <c r="S559" s="867" t="str">
        <f>IFERROR(IF(VLOOKUP("*"&amp;TRIM($F559)&amp;"*",dump!$A:$D,4,FALSE)="","空文字",VLOOKUP("*"&amp;TRIM($F559)&amp;"*",dump!$A:$D,4,FALSE)),"NA")</f>
        <v>NA</v>
      </c>
      <c r="T559" s="867" t="str">
        <f t="shared" ca="1" si="31"/>
        <v>×</v>
      </c>
      <c r="U559" s="867"/>
      <c r="V559" s="867"/>
      <c r="W559" s="867"/>
      <c r="X559" s="867"/>
      <c r="Y559" s="867" t="str">
        <f t="shared" si="32"/>
        <v/>
      </c>
      <c r="Z559" s="867"/>
    </row>
    <row r="560" spans="1:26" s="325" customFormat="1" ht="21.6" outlineLevel="1">
      <c r="A560" s="321"/>
      <c r="B560" s="39"/>
      <c r="C560" s="238"/>
      <c r="D560" s="252"/>
      <c r="E560" s="138" t="s">
        <v>5208</v>
      </c>
      <c r="F560" s="133" t="s">
        <v>5260</v>
      </c>
      <c r="G560" s="133" t="s">
        <v>2822</v>
      </c>
      <c r="H560" s="133" t="s">
        <v>9</v>
      </c>
      <c r="I560" s="283" t="s">
        <v>216</v>
      </c>
      <c r="J560" s="284" t="s">
        <v>5684</v>
      </c>
      <c r="K560" s="864" t="str">
        <f t="shared" si="28"/>
        <v/>
      </c>
      <c r="L560" s="555" t="s">
        <v>17116</v>
      </c>
      <c r="M560" s="553" t="s">
        <v>3657</v>
      </c>
      <c r="N560" s="593" t="s">
        <v>17242</v>
      </c>
      <c r="O560" s="553" t="s">
        <v>17122</v>
      </c>
      <c r="P560" s="552" t="s">
        <v>17224</v>
      </c>
      <c r="Q560" s="867" t="str">
        <f t="shared" ca="1" si="29"/>
        <v>sheets(8)</v>
      </c>
      <c r="R560" s="867" t="str">
        <f t="shared" ca="1" si="30"/>
        <v>8</v>
      </c>
      <c r="S560" s="867" t="str">
        <f>IFERROR(IF(VLOOKUP("*"&amp;TRIM($F560)&amp;"*",dump!$A:$D,4,FALSE)="","空文字",VLOOKUP("*"&amp;TRIM($F560)&amp;"*",dump!$A:$D,4,FALSE)),"NA")</f>
        <v>NA</v>
      </c>
      <c r="T560" s="867" t="str">
        <f t="shared" ca="1" si="31"/>
        <v>×</v>
      </c>
      <c r="U560" s="867"/>
      <c r="V560" s="867"/>
      <c r="W560" s="867"/>
      <c r="X560" s="867"/>
      <c r="Y560" s="867" t="str">
        <f t="shared" si="32"/>
        <v/>
      </c>
      <c r="Z560" s="867"/>
    </row>
    <row r="561" spans="1:26" s="325" customFormat="1" ht="43.2" outlineLevel="1">
      <c r="A561" s="321"/>
      <c r="B561" s="39"/>
      <c r="C561" s="238"/>
      <c r="D561" s="252"/>
      <c r="E561" s="272" t="s">
        <v>7565</v>
      </c>
      <c r="F561" s="133" t="s">
        <v>5261</v>
      </c>
      <c r="G561" s="231" t="s">
        <v>2823</v>
      </c>
      <c r="H561" s="231" t="s">
        <v>418</v>
      </c>
      <c r="I561" s="162" t="s">
        <v>216</v>
      </c>
      <c r="J561" s="163" t="s">
        <v>5684</v>
      </c>
      <c r="K561" s="864" t="str">
        <f t="shared" si="28"/>
        <v>○</v>
      </c>
      <c r="L561" s="555" t="s">
        <v>17119</v>
      </c>
      <c r="M561" s="553"/>
      <c r="N561" s="593" t="s">
        <v>19242</v>
      </c>
      <c r="O561" s="553"/>
      <c r="P561" s="552"/>
      <c r="Q561" s="867" t="str">
        <f t="shared" ca="1" si="29"/>
        <v/>
      </c>
      <c r="R561" s="867" t="str">
        <f t="shared" ca="1" si="30"/>
        <v/>
      </c>
      <c r="S561" s="867" t="str">
        <f>IFERROR(IF(VLOOKUP("*"&amp;TRIM($F561)&amp;"*",dump!$A:$D,4,FALSE)="","空文字",VLOOKUP("*"&amp;TRIM($F561)&amp;"*",dump!$A:$D,4,FALSE)),"NA")</f>
        <v>NA</v>
      </c>
      <c r="T561" s="867" t="str">
        <f t="shared" si="31"/>
        <v>■</v>
      </c>
      <c r="U561" s="867"/>
      <c r="V561" s="867"/>
      <c r="W561" s="867"/>
      <c r="X561" s="867"/>
      <c r="Y561" s="867" t="str">
        <f t="shared" si="32"/>
        <v/>
      </c>
      <c r="Z561" s="867"/>
    </row>
    <row r="562" spans="1:26" s="325" customFormat="1" outlineLevel="1">
      <c r="A562" s="321"/>
      <c r="B562" s="39"/>
      <c r="C562" s="238"/>
      <c r="D562" s="252"/>
      <c r="E562" s="136"/>
      <c r="F562" s="133" t="s">
        <v>14177</v>
      </c>
      <c r="G562" s="238"/>
      <c r="H562" s="238"/>
      <c r="I562" s="164"/>
      <c r="J562" s="165"/>
      <c r="K562" s="864" t="str">
        <f t="shared" si="28"/>
        <v/>
      </c>
      <c r="L562" s="555" t="s">
        <v>17119</v>
      </c>
      <c r="M562" s="553" t="s">
        <v>3657</v>
      </c>
      <c r="N562" s="593" t="s">
        <v>17243</v>
      </c>
      <c r="O562" s="553" t="s">
        <v>17122</v>
      </c>
      <c r="P562" s="601">
        <v>50</v>
      </c>
      <c r="Q562" s="867">
        <f t="shared" ca="1" si="29"/>
        <v>50</v>
      </c>
      <c r="R562" s="867">
        <f t="shared" ca="1" si="30"/>
        <v>50</v>
      </c>
      <c r="S562" s="867" t="str">
        <f>IFERROR(IF(VLOOKUP("*"&amp;TRIM($F562)&amp;"*",dump!$A:$D,4,FALSE)="","空文字",VLOOKUP("*"&amp;TRIM($F562)&amp;"*",dump!$A:$D,4,FALSE)),"NA")</f>
        <v>NA</v>
      </c>
      <c r="T562" s="867" t="str">
        <f t="shared" ca="1" si="31"/>
        <v>×</v>
      </c>
      <c r="U562" s="867"/>
      <c r="V562" s="867"/>
      <c r="W562" s="867"/>
      <c r="X562" s="867"/>
      <c r="Y562" s="867" t="str">
        <f t="shared" si="32"/>
        <v/>
      </c>
      <c r="Z562" s="867"/>
    </row>
    <row r="563" spans="1:26" s="325" customFormat="1" outlineLevel="1">
      <c r="A563" s="321"/>
      <c r="B563" s="39"/>
      <c r="C563" s="238"/>
      <c r="D563" s="252"/>
      <c r="E563" s="136"/>
      <c r="F563" s="133" t="s">
        <v>14178</v>
      </c>
      <c r="G563" s="238"/>
      <c r="H563" s="238"/>
      <c r="I563" s="164"/>
      <c r="J563" s="165"/>
      <c r="K563" s="864" t="str">
        <f t="shared" si="28"/>
        <v/>
      </c>
      <c r="L563" s="557" t="s">
        <v>3656</v>
      </c>
      <c r="M563" s="558" t="s">
        <v>3655</v>
      </c>
      <c r="N563" s="612"/>
      <c r="O563" s="558"/>
      <c r="P563" s="611"/>
      <c r="Q563" s="867" t="str">
        <f t="shared" ca="1" si="29"/>
        <v/>
      </c>
      <c r="R563" s="867" t="str">
        <f t="shared" ca="1" si="30"/>
        <v/>
      </c>
      <c r="S563" s="867" t="str">
        <f>IFERROR(IF(VLOOKUP("*"&amp;TRIM($F563)&amp;"*",dump!$A:$D,4,FALSE)="","空文字",VLOOKUP("*"&amp;TRIM($F563)&amp;"*",dump!$A:$D,4,FALSE)),"NA")</f>
        <v>NA</v>
      </c>
      <c r="T563" s="867" t="str">
        <f t="shared" ca="1" si="31"/>
        <v>●</v>
      </c>
      <c r="U563" s="867"/>
      <c r="V563" s="867"/>
      <c r="W563" s="867"/>
      <c r="X563" s="867"/>
      <c r="Y563" s="867" t="str">
        <f t="shared" si="32"/>
        <v/>
      </c>
      <c r="Z563" s="867"/>
    </row>
    <row r="564" spans="1:26" s="325" customFormat="1" outlineLevel="1">
      <c r="A564" s="321"/>
      <c r="B564" s="39"/>
      <c r="C564" s="238"/>
      <c r="D564" s="252"/>
      <c r="E564" s="136"/>
      <c r="F564" s="133" t="s">
        <v>14179</v>
      </c>
      <c r="G564" s="238"/>
      <c r="H564" s="238"/>
      <c r="I564" s="164"/>
      <c r="J564" s="165"/>
      <c r="K564" s="864" t="str">
        <f t="shared" si="28"/>
        <v/>
      </c>
      <c r="L564" s="557" t="s">
        <v>3656</v>
      </c>
      <c r="M564" s="558" t="s">
        <v>3655</v>
      </c>
      <c r="N564" s="612"/>
      <c r="O564" s="558"/>
      <c r="P564" s="611"/>
      <c r="Q564" s="867" t="str">
        <f t="shared" ca="1" si="29"/>
        <v/>
      </c>
      <c r="R564" s="867" t="str">
        <f t="shared" ca="1" si="30"/>
        <v/>
      </c>
      <c r="S564" s="867" t="str">
        <f>IFERROR(IF(VLOOKUP("*"&amp;TRIM($F564)&amp;"*",dump!$A:$D,4,FALSE)="","空文字",VLOOKUP("*"&amp;TRIM($F564)&amp;"*",dump!$A:$D,4,FALSE)),"NA")</f>
        <v>NA</v>
      </c>
      <c r="T564" s="867" t="str">
        <f t="shared" ca="1" si="31"/>
        <v>●</v>
      </c>
      <c r="U564" s="867"/>
      <c r="V564" s="867"/>
      <c r="W564" s="867"/>
      <c r="X564" s="867"/>
      <c r="Y564" s="867" t="str">
        <f t="shared" si="32"/>
        <v/>
      </c>
      <c r="Z564" s="867"/>
    </row>
    <row r="565" spans="1:26" s="325" customFormat="1" outlineLevel="1">
      <c r="A565" s="321"/>
      <c r="B565" s="39"/>
      <c r="C565" s="238"/>
      <c r="D565" s="252"/>
      <c r="E565" s="136"/>
      <c r="F565" s="133" t="s">
        <v>14180</v>
      </c>
      <c r="G565" s="238"/>
      <c r="H565" s="238"/>
      <c r="I565" s="164"/>
      <c r="J565" s="165"/>
      <c r="K565" s="864" t="str">
        <f t="shared" si="28"/>
        <v/>
      </c>
      <c r="L565" s="557" t="s">
        <v>3656</v>
      </c>
      <c r="M565" s="558" t="s">
        <v>3655</v>
      </c>
      <c r="N565" s="612"/>
      <c r="O565" s="558"/>
      <c r="P565" s="611"/>
      <c r="Q565" s="867" t="str">
        <f t="shared" ca="1" si="29"/>
        <v/>
      </c>
      <c r="R565" s="867" t="str">
        <f t="shared" ca="1" si="30"/>
        <v/>
      </c>
      <c r="S565" s="867" t="str">
        <f>IFERROR(IF(VLOOKUP("*"&amp;TRIM($F565)&amp;"*",dump!$A:$D,4,FALSE)="","空文字",VLOOKUP("*"&amp;TRIM($F565)&amp;"*",dump!$A:$D,4,FALSE)),"NA")</f>
        <v>NA</v>
      </c>
      <c r="T565" s="867" t="str">
        <f t="shared" ca="1" si="31"/>
        <v>●</v>
      </c>
      <c r="U565" s="867"/>
      <c r="V565" s="867"/>
      <c r="W565" s="867"/>
      <c r="X565" s="867"/>
      <c r="Y565" s="867" t="str">
        <f t="shared" si="32"/>
        <v/>
      </c>
      <c r="Z565" s="867"/>
    </row>
    <row r="566" spans="1:26" s="325" customFormat="1" outlineLevel="1">
      <c r="A566" s="321"/>
      <c r="B566" s="39"/>
      <c r="C566" s="238"/>
      <c r="D566" s="252"/>
      <c r="E566" s="255"/>
      <c r="F566" s="133" t="s">
        <v>14181</v>
      </c>
      <c r="G566" s="239"/>
      <c r="H566" s="239"/>
      <c r="I566" s="289"/>
      <c r="J566" s="167"/>
      <c r="K566" s="864" t="str">
        <f t="shared" si="28"/>
        <v/>
      </c>
      <c r="L566" s="557" t="s">
        <v>3656</v>
      </c>
      <c r="M566" s="558" t="s">
        <v>3655</v>
      </c>
      <c r="N566" s="612"/>
      <c r="O566" s="558"/>
      <c r="P566" s="611"/>
      <c r="Q566" s="867" t="str">
        <f t="shared" ca="1" si="29"/>
        <v/>
      </c>
      <c r="R566" s="867" t="str">
        <f t="shared" ca="1" si="30"/>
        <v/>
      </c>
      <c r="S566" s="867" t="str">
        <f>IFERROR(IF(VLOOKUP("*"&amp;TRIM($F566)&amp;"*",dump!$A:$D,4,FALSE)="","空文字",VLOOKUP("*"&amp;TRIM($F566)&amp;"*",dump!$A:$D,4,FALSE)),"NA")</f>
        <v>NA</v>
      </c>
      <c r="T566" s="867" t="str">
        <f t="shared" ca="1" si="31"/>
        <v>●</v>
      </c>
      <c r="U566" s="867"/>
      <c r="V566" s="867"/>
      <c r="W566" s="867"/>
      <c r="X566" s="867"/>
      <c r="Y566" s="867" t="str">
        <f t="shared" si="32"/>
        <v/>
      </c>
      <c r="Z566" s="867"/>
    </row>
    <row r="567" spans="1:26" s="325" customFormat="1" ht="97.2" outlineLevel="1">
      <c r="A567" s="321"/>
      <c r="B567" s="39"/>
      <c r="C567" s="238"/>
      <c r="D567" s="252"/>
      <c r="E567" s="138" t="s">
        <v>7566</v>
      </c>
      <c r="F567" s="133" t="s">
        <v>5262</v>
      </c>
      <c r="G567" s="133" t="s">
        <v>4133</v>
      </c>
      <c r="H567" s="133" t="s">
        <v>418</v>
      </c>
      <c r="I567" s="283" t="s">
        <v>216</v>
      </c>
      <c r="J567" s="284" t="s">
        <v>5684</v>
      </c>
      <c r="K567" s="864" t="str">
        <f t="shared" si="28"/>
        <v/>
      </c>
      <c r="L567" s="555" t="s">
        <v>17119</v>
      </c>
      <c r="M567" s="553" t="s">
        <v>3657</v>
      </c>
      <c r="N567" s="593" t="s">
        <v>19243</v>
      </c>
      <c r="O567" s="553" t="s">
        <v>17122</v>
      </c>
      <c r="P567" s="552">
        <v>-3</v>
      </c>
      <c r="Q567" s="867">
        <f t="shared" ca="1" si="29"/>
        <v>-3</v>
      </c>
      <c r="R567" s="867">
        <f t="shared" ca="1" si="30"/>
        <v>-3</v>
      </c>
      <c r="S567" s="867" t="str">
        <f>IFERROR(IF(VLOOKUP("*"&amp;TRIM($F567)&amp;"*",dump!$A:$D,4,FALSE)="","空文字",VLOOKUP("*"&amp;TRIM($F567)&amp;"*",dump!$A:$D,4,FALSE)),"NA")</f>
        <v>NA</v>
      </c>
      <c r="T567" s="867" t="str">
        <f t="shared" ca="1" si="31"/>
        <v>×</v>
      </c>
      <c r="U567" s="867"/>
      <c r="V567" s="867"/>
      <c r="W567" s="867"/>
      <c r="X567" s="867"/>
      <c r="Y567" s="867" t="str">
        <f t="shared" si="32"/>
        <v/>
      </c>
      <c r="Z567" s="867"/>
    </row>
    <row r="568" spans="1:26" s="325" customFormat="1" ht="32.4" outlineLevel="1">
      <c r="A568" s="321"/>
      <c r="B568" s="39"/>
      <c r="C568" s="238"/>
      <c r="D568" s="252"/>
      <c r="E568" s="272" t="s">
        <v>7567</v>
      </c>
      <c r="F568" s="133" t="s">
        <v>5263</v>
      </c>
      <c r="G568" s="231" t="s">
        <v>4134</v>
      </c>
      <c r="H568" s="231" t="s">
        <v>9</v>
      </c>
      <c r="I568" s="162" t="s">
        <v>216</v>
      </c>
      <c r="J568" s="163" t="s">
        <v>5684</v>
      </c>
      <c r="K568" s="864" t="str">
        <f t="shared" si="28"/>
        <v>○</v>
      </c>
      <c r="L568" s="555" t="s">
        <v>17116</v>
      </c>
      <c r="M568" s="553"/>
      <c r="N568" s="593" t="s">
        <v>17244</v>
      </c>
      <c r="O568" s="551"/>
      <c r="P568" s="552"/>
      <c r="Q568" s="867" t="str">
        <f t="shared" ca="1" si="29"/>
        <v/>
      </c>
      <c r="R568" s="867" t="str">
        <f t="shared" ca="1" si="30"/>
        <v/>
      </c>
      <c r="S568" s="867" t="str">
        <f>IFERROR(IF(VLOOKUP("*"&amp;TRIM($F568)&amp;"*",dump!$A:$D,4,FALSE)="","空文字",VLOOKUP("*"&amp;TRIM($F568)&amp;"*",dump!$A:$D,4,FALSE)),"NA")</f>
        <v>NA</v>
      </c>
      <c r="T568" s="867" t="str">
        <f t="shared" si="31"/>
        <v>■</v>
      </c>
      <c r="U568" s="867"/>
      <c r="V568" s="867"/>
      <c r="W568" s="867"/>
      <c r="X568" s="867"/>
      <c r="Y568" s="867" t="str">
        <f t="shared" si="32"/>
        <v/>
      </c>
      <c r="Z568" s="867"/>
    </row>
    <row r="569" spans="1:26" s="325" customFormat="1" outlineLevel="1">
      <c r="A569" s="321"/>
      <c r="B569" s="39"/>
      <c r="C569" s="238"/>
      <c r="D569" s="252"/>
      <c r="E569" s="136"/>
      <c r="F569" s="133" t="s">
        <v>14182</v>
      </c>
      <c r="G569" s="238"/>
      <c r="H569" s="238"/>
      <c r="I569" s="164"/>
      <c r="J569" s="287"/>
      <c r="K569" s="866" t="str">
        <f t="shared" si="28"/>
        <v/>
      </c>
      <c r="L569" s="555" t="s">
        <v>17116</v>
      </c>
      <c r="M569" s="553" t="s">
        <v>3657</v>
      </c>
      <c r="N569" s="593" t="s">
        <v>17245</v>
      </c>
      <c r="O569" s="553" t="s">
        <v>17122</v>
      </c>
      <c r="P569" s="552">
        <v>0</v>
      </c>
      <c r="Q569" s="867">
        <f t="shared" ca="1" si="29"/>
        <v>0</v>
      </c>
      <c r="R569" s="867">
        <f t="shared" ca="1" si="30"/>
        <v>0</v>
      </c>
      <c r="S569" s="867" t="str">
        <f>IFERROR(IF(VLOOKUP("*"&amp;TRIM($F569)&amp;"*",dump!$A:$D,4,FALSE)="","空文字",VLOOKUP("*"&amp;TRIM($F569)&amp;"*",dump!$A:$D,4,FALSE)),"NA")</f>
        <v>NA</v>
      </c>
      <c r="T569" s="867" t="str">
        <f t="shared" ca="1" si="31"/>
        <v>×</v>
      </c>
      <c r="U569" s="867"/>
      <c r="V569" s="867"/>
      <c r="W569" s="867"/>
      <c r="X569" s="867"/>
      <c r="Y569" s="867" t="str">
        <f t="shared" si="32"/>
        <v/>
      </c>
      <c r="Z569" s="867"/>
    </row>
    <row r="570" spans="1:26" s="325" customFormat="1" outlineLevel="1">
      <c r="A570" s="321"/>
      <c r="B570" s="39"/>
      <c r="C570" s="238"/>
      <c r="D570" s="252"/>
      <c r="E570" s="136"/>
      <c r="F570" s="133" t="s">
        <v>14183</v>
      </c>
      <c r="G570" s="238"/>
      <c r="H570" s="238"/>
      <c r="I570" s="164"/>
      <c r="J570" s="287"/>
      <c r="K570" s="866" t="str">
        <f t="shared" si="28"/>
        <v/>
      </c>
      <c r="L570" s="557" t="s">
        <v>3656</v>
      </c>
      <c r="M570" s="558" t="s">
        <v>3655</v>
      </c>
      <c r="N570" s="612"/>
      <c r="O570" s="558"/>
      <c r="P570" s="611"/>
      <c r="Q570" s="867" t="str">
        <f t="shared" ca="1" si="29"/>
        <v/>
      </c>
      <c r="R570" s="867" t="str">
        <f t="shared" ca="1" si="30"/>
        <v/>
      </c>
      <c r="S570" s="867" t="str">
        <f>IFERROR(IF(VLOOKUP("*"&amp;TRIM($F570)&amp;"*",dump!$A:$D,4,FALSE)="","空文字",VLOOKUP("*"&amp;TRIM($F570)&amp;"*",dump!$A:$D,4,FALSE)),"NA")</f>
        <v>NA</v>
      </c>
      <c r="T570" s="867" t="str">
        <f t="shared" ca="1" si="31"/>
        <v>●</v>
      </c>
      <c r="U570" s="867"/>
      <c r="V570" s="867"/>
      <c r="W570" s="867"/>
      <c r="X570" s="867"/>
      <c r="Y570" s="867" t="str">
        <f t="shared" si="32"/>
        <v/>
      </c>
      <c r="Z570" s="867"/>
    </row>
    <row r="571" spans="1:26" s="325" customFormat="1" outlineLevel="1">
      <c r="A571" s="321"/>
      <c r="B571" s="39"/>
      <c r="C571" s="238"/>
      <c r="D571" s="252"/>
      <c r="E571" s="136"/>
      <c r="F571" s="133" t="s">
        <v>14184</v>
      </c>
      <c r="G571" s="238"/>
      <c r="H571" s="238"/>
      <c r="I571" s="164"/>
      <c r="J571" s="287"/>
      <c r="K571" s="866" t="str">
        <f t="shared" si="28"/>
        <v/>
      </c>
      <c r="L571" s="557" t="s">
        <v>3656</v>
      </c>
      <c r="M571" s="558" t="s">
        <v>3655</v>
      </c>
      <c r="N571" s="612"/>
      <c r="O571" s="558"/>
      <c r="P571" s="611"/>
      <c r="Q571" s="867" t="str">
        <f t="shared" ca="1" si="29"/>
        <v/>
      </c>
      <c r="R571" s="867" t="str">
        <f t="shared" ca="1" si="30"/>
        <v/>
      </c>
      <c r="S571" s="867" t="str">
        <f>IFERROR(IF(VLOOKUP("*"&amp;TRIM($F571)&amp;"*",dump!$A:$D,4,FALSE)="","空文字",VLOOKUP("*"&amp;TRIM($F571)&amp;"*",dump!$A:$D,4,FALSE)),"NA")</f>
        <v>NA</v>
      </c>
      <c r="T571" s="867" t="str">
        <f t="shared" ca="1" si="31"/>
        <v>●</v>
      </c>
      <c r="U571" s="867"/>
      <c r="V571" s="867"/>
      <c r="W571" s="867"/>
      <c r="X571" s="867"/>
      <c r="Y571" s="867" t="str">
        <f t="shared" si="32"/>
        <v/>
      </c>
      <c r="Z571" s="867"/>
    </row>
    <row r="572" spans="1:26" s="325" customFormat="1" outlineLevel="1">
      <c r="A572" s="321"/>
      <c r="B572" s="39"/>
      <c r="C572" s="238"/>
      <c r="D572" s="252"/>
      <c r="E572" s="136"/>
      <c r="F572" s="133" t="s">
        <v>14185</v>
      </c>
      <c r="G572" s="238"/>
      <c r="H572" s="238"/>
      <c r="I572" s="164"/>
      <c r="J572" s="287"/>
      <c r="K572" s="866" t="str">
        <f t="shared" si="28"/>
        <v/>
      </c>
      <c r="L572" s="557" t="s">
        <v>3656</v>
      </c>
      <c r="M572" s="558" t="s">
        <v>3655</v>
      </c>
      <c r="N572" s="612"/>
      <c r="O572" s="558"/>
      <c r="P572" s="611"/>
      <c r="Q572" s="867" t="str">
        <f t="shared" ca="1" si="29"/>
        <v/>
      </c>
      <c r="R572" s="867" t="str">
        <f t="shared" ca="1" si="30"/>
        <v/>
      </c>
      <c r="S572" s="867" t="str">
        <f>IFERROR(IF(VLOOKUP("*"&amp;TRIM($F572)&amp;"*",dump!$A:$D,4,FALSE)="","空文字",VLOOKUP("*"&amp;TRIM($F572)&amp;"*",dump!$A:$D,4,FALSE)),"NA")</f>
        <v>NA</v>
      </c>
      <c r="T572" s="867" t="str">
        <f t="shared" ca="1" si="31"/>
        <v>●</v>
      </c>
      <c r="U572" s="867"/>
      <c r="V572" s="867"/>
      <c r="W572" s="867"/>
      <c r="X572" s="867"/>
      <c r="Y572" s="867" t="str">
        <f t="shared" si="32"/>
        <v/>
      </c>
      <c r="Z572" s="867"/>
    </row>
    <row r="573" spans="1:26" s="325" customFormat="1" outlineLevel="1">
      <c r="A573" s="321"/>
      <c r="B573" s="39"/>
      <c r="C573" s="238"/>
      <c r="D573" s="252"/>
      <c r="E573" s="275"/>
      <c r="F573" s="133" t="s">
        <v>14186</v>
      </c>
      <c r="G573" s="239"/>
      <c r="H573" s="239"/>
      <c r="I573" s="166"/>
      <c r="J573" s="288"/>
      <c r="K573" s="866" t="str">
        <f t="shared" si="28"/>
        <v/>
      </c>
      <c r="L573" s="557" t="s">
        <v>3656</v>
      </c>
      <c r="M573" s="558" t="s">
        <v>3655</v>
      </c>
      <c r="N573" s="612"/>
      <c r="O573" s="558"/>
      <c r="P573" s="611"/>
      <c r="Q573" s="867" t="str">
        <f t="shared" ca="1" si="29"/>
        <v/>
      </c>
      <c r="R573" s="867" t="str">
        <f t="shared" ca="1" si="30"/>
        <v/>
      </c>
      <c r="S573" s="867" t="str">
        <f>IFERROR(IF(VLOOKUP("*"&amp;TRIM($F573)&amp;"*",dump!$A:$D,4,FALSE)="","空文字",VLOOKUP("*"&amp;TRIM($F573)&amp;"*",dump!$A:$D,4,FALSE)),"NA")</f>
        <v>NA</v>
      </c>
      <c r="T573" s="867" t="str">
        <f t="shared" ca="1" si="31"/>
        <v>●</v>
      </c>
      <c r="U573" s="867"/>
      <c r="V573" s="867"/>
      <c r="W573" s="867"/>
      <c r="X573" s="867"/>
      <c r="Y573" s="867" t="str">
        <f t="shared" si="32"/>
        <v/>
      </c>
      <c r="Z573" s="867"/>
    </row>
    <row r="574" spans="1:26" s="325" customFormat="1" ht="21.6" outlineLevel="1">
      <c r="A574" s="321"/>
      <c r="B574" s="39"/>
      <c r="C574" s="238"/>
      <c r="D574" s="252"/>
      <c r="E574" s="272" t="s">
        <v>7568</v>
      </c>
      <c r="F574" s="133" t="s">
        <v>5188</v>
      </c>
      <c r="G574" s="231" t="s">
        <v>4135</v>
      </c>
      <c r="H574" s="231" t="s">
        <v>418</v>
      </c>
      <c r="I574" s="162" t="s">
        <v>660</v>
      </c>
      <c r="J574" s="163" t="s">
        <v>5684</v>
      </c>
      <c r="K574" s="864" t="str">
        <f t="shared" si="28"/>
        <v>○</v>
      </c>
      <c r="L574" s="555" t="s">
        <v>17119</v>
      </c>
      <c r="M574" s="553"/>
      <c r="N574" s="593" t="s">
        <v>17209</v>
      </c>
      <c r="O574" s="551"/>
      <c r="P574" s="552"/>
      <c r="Q574" s="867" t="str">
        <f t="shared" ca="1" si="29"/>
        <v/>
      </c>
      <c r="R574" s="867" t="str">
        <f t="shared" ca="1" si="30"/>
        <v/>
      </c>
      <c r="S574" s="867" t="str">
        <f>IFERROR(IF(VLOOKUP("*"&amp;TRIM($F574)&amp;"*",dump!$A:$D,4,FALSE)="","空文字",VLOOKUP("*"&amp;TRIM($F574)&amp;"*",dump!$A:$D,4,FALSE)),"NA")</f>
        <v>NA</v>
      </c>
      <c r="T574" s="867" t="str">
        <f t="shared" si="31"/>
        <v>■</v>
      </c>
      <c r="U574" s="867"/>
      <c r="V574" s="867"/>
      <c r="W574" s="867"/>
      <c r="X574" s="867"/>
      <c r="Y574" s="867" t="str">
        <f t="shared" si="32"/>
        <v/>
      </c>
      <c r="Z574" s="867"/>
    </row>
    <row r="575" spans="1:26" s="325" customFormat="1" outlineLevel="1">
      <c r="A575" s="321"/>
      <c r="B575" s="39"/>
      <c r="C575" s="238"/>
      <c r="D575" s="252"/>
      <c r="E575" s="136"/>
      <c r="F575" s="133" t="s">
        <v>14187</v>
      </c>
      <c r="G575" s="238"/>
      <c r="H575" s="238"/>
      <c r="I575" s="164"/>
      <c r="J575" s="287"/>
      <c r="K575" s="866" t="str">
        <f t="shared" si="28"/>
        <v/>
      </c>
      <c r="L575" s="555" t="s">
        <v>17119</v>
      </c>
      <c r="M575" s="553" t="s">
        <v>3657</v>
      </c>
      <c r="N575" s="593" t="s">
        <v>17246</v>
      </c>
      <c r="O575" s="553" t="s">
        <v>17122</v>
      </c>
      <c r="P575" s="552" t="s">
        <v>17247</v>
      </c>
      <c r="Q575" s="867" t="str">
        <f t="shared" ca="1" si="29"/>
        <v>"Face-up Tray"</v>
      </c>
      <c r="R575" s="867" t="str">
        <f t="shared" ca="1" si="30"/>
        <v>Face-up Tray</v>
      </c>
      <c r="S575" s="867" t="str">
        <f>IFERROR(IF(VLOOKUP("*"&amp;TRIM($F575)&amp;"*",dump!$A:$D,4,FALSE)="","空文字",VLOOKUP("*"&amp;TRIM($F575)&amp;"*",dump!$A:$D,4,FALSE)),"NA")</f>
        <v>NA</v>
      </c>
      <c r="T575" s="867" t="str">
        <f t="shared" ca="1" si="31"/>
        <v>×</v>
      </c>
      <c r="U575" s="867"/>
      <c r="V575" s="867"/>
      <c r="W575" s="867"/>
      <c r="X575" s="867"/>
      <c r="Y575" s="867" t="str">
        <f t="shared" si="32"/>
        <v/>
      </c>
      <c r="Z575" s="867"/>
    </row>
    <row r="576" spans="1:26" s="325" customFormat="1" outlineLevel="1">
      <c r="A576" s="321"/>
      <c r="B576" s="39"/>
      <c r="C576" s="238"/>
      <c r="D576" s="252"/>
      <c r="E576" s="136"/>
      <c r="F576" s="133" t="s">
        <v>14188</v>
      </c>
      <c r="G576" s="238"/>
      <c r="H576" s="238"/>
      <c r="I576" s="164"/>
      <c r="J576" s="287"/>
      <c r="K576" s="866" t="str">
        <f t="shared" si="28"/>
        <v/>
      </c>
      <c r="L576" s="557" t="s">
        <v>3656</v>
      </c>
      <c r="M576" s="558" t="s">
        <v>3655</v>
      </c>
      <c r="N576" s="612"/>
      <c r="O576" s="558"/>
      <c r="P576" s="611"/>
      <c r="Q576" s="867" t="str">
        <f t="shared" ca="1" si="29"/>
        <v/>
      </c>
      <c r="R576" s="867" t="str">
        <f t="shared" ca="1" si="30"/>
        <v/>
      </c>
      <c r="S576" s="867" t="str">
        <f>IFERROR(IF(VLOOKUP("*"&amp;TRIM($F576)&amp;"*",dump!$A:$D,4,FALSE)="","空文字",VLOOKUP("*"&amp;TRIM($F576)&amp;"*",dump!$A:$D,4,FALSE)),"NA")</f>
        <v>NA</v>
      </c>
      <c r="T576" s="867" t="str">
        <f t="shared" ca="1" si="31"/>
        <v>●</v>
      </c>
      <c r="U576" s="867"/>
      <c r="V576" s="867"/>
      <c r="W576" s="867"/>
      <c r="X576" s="867"/>
      <c r="Y576" s="867" t="str">
        <f t="shared" si="32"/>
        <v/>
      </c>
      <c r="Z576" s="867"/>
    </row>
    <row r="577" spans="1:26" s="325" customFormat="1" outlineLevel="1">
      <c r="A577" s="321"/>
      <c r="B577" s="39"/>
      <c r="C577" s="238"/>
      <c r="D577" s="252"/>
      <c r="E577" s="136"/>
      <c r="F577" s="133" t="s">
        <v>14189</v>
      </c>
      <c r="G577" s="238"/>
      <c r="H577" s="238"/>
      <c r="I577" s="164"/>
      <c r="J577" s="287"/>
      <c r="K577" s="866" t="str">
        <f t="shared" si="28"/>
        <v/>
      </c>
      <c r="L577" s="557" t="s">
        <v>3656</v>
      </c>
      <c r="M577" s="558" t="s">
        <v>3655</v>
      </c>
      <c r="N577" s="612"/>
      <c r="O577" s="558"/>
      <c r="P577" s="611"/>
      <c r="Q577" s="867" t="str">
        <f t="shared" ca="1" si="29"/>
        <v/>
      </c>
      <c r="R577" s="867" t="str">
        <f t="shared" ca="1" si="30"/>
        <v/>
      </c>
      <c r="S577" s="867" t="str">
        <f>IFERROR(IF(VLOOKUP("*"&amp;TRIM($F577)&amp;"*",dump!$A:$D,4,FALSE)="","空文字",VLOOKUP("*"&amp;TRIM($F577)&amp;"*",dump!$A:$D,4,FALSE)),"NA")</f>
        <v>NA</v>
      </c>
      <c r="T577" s="867" t="str">
        <f t="shared" ca="1" si="31"/>
        <v>●</v>
      </c>
      <c r="U577" s="867"/>
      <c r="V577" s="867"/>
      <c r="W577" s="867"/>
      <c r="X577" s="867"/>
      <c r="Y577" s="867" t="str">
        <f t="shared" si="32"/>
        <v/>
      </c>
      <c r="Z577" s="867"/>
    </row>
    <row r="578" spans="1:26" s="325" customFormat="1" outlineLevel="1">
      <c r="A578" s="321"/>
      <c r="B578" s="39"/>
      <c r="C578" s="238"/>
      <c r="D578" s="252"/>
      <c r="E578" s="136"/>
      <c r="F578" s="133" t="s">
        <v>14190</v>
      </c>
      <c r="G578" s="238"/>
      <c r="H578" s="238"/>
      <c r="I578" s="164"/>
      <c r="J578" s="287"/>
      <c r="K578" s="866" t="str">
        <f t="shared" si="28"/>
        <v/>
      </c>
      <c r="L578" s="557" t="s">
        <v>3656</v>
      </c>
      <c r="M578" s="558" t="s">
        <v>3655</v>
      </c>
      <c r="N578" s="612"/>
      <c r="O578" s="558"/>
      <c r="P578" s="611"/>
      <c r="Q578" s="867" t="str">
        <f t="shared" ca="1" si="29"/>
        <v/>
      </c>
      <c r="R578" s="867" t="str">
        <f t="shared" ca="1" si="30"/>
        <v/>
      </c>
      <c r="S578" s="867" t="str">
        <f>IFERROR(IF(VLOOKUP("*"&amp;TRIM($F578)&amp;"*",dump!$A:$D,4,FALSE)="","空文字",VLOOKUP("*"&amp;TRIM($F578)&amp;"*",dump!$A:$D,4,FALSE)),"NA")</f>
        <v>NA</v>
      </c>
      <c r="T578" s="867" t="str">
        <f t="shared" ca="1" si="31"/>
        <v>●</v>
      </c>
      <c r="U578" s="867"/>
      <c r="V578" s="867"/>
      <c r="W578" s="867"/>
      <c r="X578" s="867"/>
      <c r="Y578" s="867" t="str">
        <f t="shared" si="32"/>
        <v/>
      </c>
      <c r="Z578" s="867"/>
    </row>
    <row r="579" spans="1:26" s="325" customFormat="1" outlineLevel="1">
      <c r="A579" s="321"/>
      <c r="B579" s="39"/>
      <c r="C579" s="238"/>
      <c r="D579" s="252"/>
      <c r="E579" s="275"/>
      <c r="F579" s="133" t="s">
        <v>14191</v>
      </c>
      <c r="G579" s="239"/>
      <c r="H579" s="239"/>
      <c r="I579" s="166"/>
      <c r="J579" s="288"/>
      <c r="K579" s="866" t="str">
        <f t="shared" si="28"/>
        <v/>
      </c>
      <c r="L579" s="557" t="s">
        <v>3656</v>
      </c>
      <c r="M579" s="558" t="s">
        <v>3655</v>
      </c>
      <c r="N579" s="612"/>
      <c r="O579" s="558"/>
      <c r="P579" s="611"/>
      <c r="Q579" s="867" t="str">
        <f t="shared" ca="1" si="29"/>
        <v/>
      </c>
      <c r="R579" s="867" t="str">
        <f t="shared" ca="1" si="30"/>
        <v/>
      </c>
      <c r="S579" s="867" t="str">
        <f>IFERROR(IF(VLOOKUP("*"&amp;TRIM($F579)&amp;"*",dump!$A:$D,4,FALSE)="","空文字",VLOOKUP("*"&amp;TRIM($F579)&amp;"*",dump!$A:$D,4,FALSE)),"NA")</f>
        <v>NA</v>
      </c>
      <c r="T579" s="867" t="str">
        <f t="shared" ca="1" si="31"/>
        <v>●</v>
      </c>
      <c r="U579" s="867"/>
      <c r="V579" s="867"/>
      <c r="W579" s="867"/>
      <c r="X579" s="867"/>
      <c r="Y579" s="867" t="str">
        <f t="shared" si="32"/>
        <v/>
      </c>
      <c r="Z579" s="867"/>
    </row>
    <row r="580" spans="1:26" s="325" customFormat="1" ht="21.6" outlineLevel="1">
      <c r="A580" s="321"/>
      <c r="B580" s="39"/>
      <c r="C580" s="238"/>
      <c r="D580" s="252"/>
      <c r="E580" s="138" t="s">
        <v>7569</v>
      </c>
      <c r="F580" s="133" t="s">
        <v>4163</v>
      </c>
      <c r="G580" s="133" t="s">
        <v>2822</v>
      </c>
      <c r="H580" s="133" t="s">
        <v>9</v>
      </c>
      <c r="I580" s="283" t="s">
        <v>660</v>
      </c>
      <c r="J580" s="284" t="s">
        <v>5684</v>
      </c>
      <c r="K580" s="864" t="str">
        <f t="shared" si="28"/>
        <v/>
      </c>
      <c r="L580" s="555" t="s">
        <v>17116</v>
      </c>
      <c r="M580" s="553" t="s">
        <v>3657</v>
      </c>
      <c r="N580" s="593" t="s">
        <v>17233</v>
      </c>
      <c r="O580" s="553" t="s">
        <v>17122</v>
      </c>
      <c r="P580" s="552" t="s">
        <v>17234</v>
      </c>
      <c r="Q580" s="867" t="str">
        <f t="shared" ca="1" si="29"/>
        <v>""(空文字)</v>
      </c>
      <c r="R580" s="867" t="str">
        <f t="shared" ca="1" si="30"/>
        <v>空文字</v>
      </c>
      <c r="S580" s="867" t="str">
        <f>IFERROR(IF(VLOOKUP("*"&amp;TRIM($F580)&amp;"*",dump!$A:$D,4,FALSE)="","空文字",VLOOKUP("*"&amp;TRIM($F580)&amp;"*",dump!$A:$D,4,FALSE)),"NA")</f>
        <v>NA</v>
      </c>
      <c r="T580" s="867" t="str">
        <f t="shared" ca="1" si="31"/>
        <v>×</v>
      </c>
      <c r="U580" s="867"/>
      <c r="V580" s="867"/>
      <c r="W580" s="867"/>
      <c r="X580" s="867"/>
      <c r="Y580" s="867" t="str">
        <f t="shared" si="32"/>
        <v/>
      </c>
      <c r="Z580" s="867"/>
    </row>
    <row r="581" spans="1:26" s="325" customFormat="1" outlineLevel="1">
      <c r="A581" s="321"/>
      <c r="B581" s="39"/>
      <c r="C581" s="238"/>
      <c r="D581" s="252"/>
      <c r="E581" s="138" t="s">
        <v>7570</v>
      </c>
      <c r="F581" s="133" t="s">
        <v>4164</v>
      </c>
      <c r="G581" s="133" t="s">
        <v>4136</v>
      </c>
      <c r="H581" s="133" t="s">
        <v>9</v>
      </c>
      <c r="I581" s="283" t="s">
        <v>660</v>
      </c>
      <c r="J581" s="284" t="s">
        <v>5684</v>
      </c>
      <c r="K581" s="864" t="str">
        <f t="shared" si="28"/>
        <v/>
      </c>
      <c r="L581" s="555" t="s">
        <v>17116</v>
      </c>
      <c r="M581" s="553" t="s">
        <v>3657</v>
      </c>
      <c r="N581" s="593" t="s">
        <v>17233</v>
      </c>
      <c r="O581" s="553" t="s">
        <v>17122</v>
      </c>
      <c r="P581" s="552" t="s">
        <v>17234</v>
      </c>
      <c r="Q581" s="867" t="str">
        <f t="shared" ca="1" si="29"/>
        <v>""(空文字)</v>
      </c>
      <c r="R581" s="867" t="str">
        <f t="shared" ca="1" si="30"/>
        <v>空文字</v>
      </c>
      <c r="S581" s="867" t="str">
        <f>IFERROR(IF(VLOOKUP("*"&amp;TRIM($F581)&amp;"*",dump!$A:$D,4,FALSE)="","空文字",VLOOKUP("*"&amp;TRIM($F581)&amp;"*",dump!$A:$D,4,FALSE)),"NA")</f>
        <v>NA</v>
      </c>
      <c r="T581" s="867" t="str">
        <f t="shared" ca="1" si="31"/>
        <v>×</v>
      </c>
      <c r="U581" s="867"/>
      <c r="V581" s="867"/>
      <c r="W581" s="867"/>
      <c r="X581" s="867"/>
      <c r="Y581" s="867" t="str">
        <f t="shared" si="32"/>
        <v/>
      </c>
      <c r="Z581" s="867"/>
    </row>
    <row r="582" spans="1:26" s="325" customFormat="1" outlineLevel="1">
      <c r="A582" s="321"/>
      <c r="B582" s="39"/>
      <c r="C582" s="238"/>
      <c r="D582" s="252"/>
      <c r="E582" s="138" t="s">
        <v>7571</v>
      </c>
      <c r="F582" s="133" t="s">
        <v>4165</v>
      </c>
      <c r="G582" s="133" t="s">
        <v>4137</v>
      </c>
      <c r="H582" s="133" t="s">
        <v>9</v>
      </c>
      <c r="I582" s="283" t="s">
        <v>660</v>
      </c>
      <c r="J582" s="284" t="s">
        <v>5684</v>
      </c>
      <c r="K582" s="864" t="str">
        <f t="shared" si="28"/>
        <v/>
      </c>
      <c r="L582" s="555" t="s">
        <v>17116</v>
      </c>
      <c r="M582" s="553" t="s">
        <v>3657</v>
      </c>
      <c r="N582" s="593" t="s">
        <v>17233</v>
      </c>
      <c r="O582" s="553" t="s">
        <v>17122</v>
      </c>
      <c r="P582" s="552" t="s">
        <v>17234</v>
      </c>
      <c r="Q582" s="867" t="str">
        <f t="shared" ca="1" si="29"/>
        <v>""(空文字)</v>
      </c>
      <c r="R582" s="867" t="str">
        <f t="shared" ca="1" si="30"/>
        <v>空文字</v>
      </c>
      <c r="S582" s="867" t="str">
        <f>IFERROR(IF(VLOOKUP("*"&amp;TRIM($F582)&amp;"*",dump!$A:$D,4,FALSE)="","空文字",VLOOKUP("*"&amp;TRIM($F582)&amp;"*",dump!$A:$D,4,FALSE)),"NA")</f>
        <v>NA</v>
      </c>
      <c r="T582" s="867" t="str">
        <f t="shared" ca="1" si="31"/>
        <v>×</v>
      </c>
      <c r="U582" s="867"/>
      <c r="V582" s="867"/>
      <c r="W582" s="867"/>
      <c r="X582" s="867"/>
      <c r="Y582" s="867" t="str">
        <f t="shared" si="32"/>
        <v/>
      </c>
      <c r="Z582" s="867"/>
    </row>
    <row r="583" spans="1:26" s="325" customFormat="1" ht="21.6" outlineLevel="1">
      <c r="A583" s="321"/>
      <c r="B583" s="39"/>
      <c r="C583" s="238"/>
      <c r="D583" s="252"/>
      <c r="E583" s="138" t="s">
        <v>7572</v>
      </c>
      <c r="F583" s="133" t="s">
        <v>4166</v>
      </c>
      <c r="G583" s="133" t="s">
        <v>4138</v>
      </c>
      <c r="H583" s="133" t="s">
        <v>9</v>
      </c>
      <c r="I583" s="283" t="s">
        <v>660</v>
      </c>
      <c r="J583" s="284" t="s">
        <v>5684</v>
      </c>
      <c r="K583" s="864" t="str">
        <f t="shared" si="28"/>
        <v/>
      </c>
      <c r="L583" s="555" t="s">
        <v>17116</v>
      </c>
      <c r="M583" s="553" t="s">
        <v>3657</v>
      </c>
      <c r="N583" s="593" t="s">
        <v>17233</v>
      </c>
      <c r="O583" s="553" t="s">
        <v>17122</v>
      </c>
      <c r="P583" s="552" t="s">
        <v>17234</v>
      </c>
      <c r="Q583" s="867" t="str">
        <f t="shared" ca="1" si="29"/>
        <v>""(空文字)</v>
      </c>
      <c r="R583" s="867" t="str">
        <f t="shared" ca="1" si="30"/>
        <v>空文字</v>
      </c>
      <c r="S583" s="867" t="str">
        <f>IFERROR(IF(VLOOKUP("*"&amp;TRIM($F583)&amp;"*",dump!$A:$D,4,FALSE)="","空文字",VLOOKUP("*"&amp;TRIM($F583)&amp;"*",dump!$A:$D,4,FALSE)),"NA")</f>
        <v>NA</v>
      </c>
      <c r="T583" s="867" t="str">
        <f t="shared" ca="1" si="31"/>
        <v>×</v>
      </c>
      <c r="U583" s="867"/>
      <c r="V583" s="867"/>
      <c r="W583" s="867"/>
      <c r="X583" s="867"/>
      <c r="Y583" s="867" t="str">
        <f t="shared" si="32"/>
        <v/>
      </c>
      <c r="Z583" s="867"/>
    </row>
    <row r="584" spans="1:26" s="325" customFormat="1" outlineLevel="1">
      <c r="A584" s="321"/>
      <c r="B584" s="39"/>
      <c r="C584" s="238"/>
      <c r="D584" s="252"/>
      <c r="E584" s="138" t="s">
        <v>7573</v>
      </c>
      <c r="F584" s="133" t="s">
        <v>4167</v>
      </c>
      <c r="G584" s="133" t="s">
        <v>4139</v>
      </c>
      <c r="H584" s="133" t="s">
        <v>9</v>
      </c>
      <c r="I584" s="283" t="s">
        <v>660</v>
      </c>
      <c r="J584" s="284" t="s">
        <v>5684</v>
      </c>
      <c r="K584" s="864" t="str">
        <f t="shared" si="28"/>
        <v/>
      </c>
      <c r="L584" s="555" t="s">
        <v>17116</v>
      </c>
      <c r="M584" s="553" t="s">
        <v>3657</v>
      </c>
      <c r="N584" s="593" t="s">
        <v>17233</v>
      </c>
      <c r="O584" s="553" t="s">
        <v>17122</v>
      </c>
      <c r="P584" s="552" t="s">
        <v>17234</v>
      </c>
      <c r="Q584" s="867" t="str">
        <f t="shared" ca="1" si="29"/>
        <v>""(空文字)</v>
      </c>
      <c r="R584" s="867" t="str">
        <f t="shared" ca="1" si="30"/>
        <v>空文字</v>
      </c>
      <c r="S584" s="867" t="str">
        <f>IFERROR(IF(VLOOKUP("*"&amp;TRIM($F584)&amp;"*",dump!$A:$D,4,FALSE)="","空文字",VLOOKUP("*"&amp;TRIM($F584)&amp;"*",dump!$A:$D,4,FALSE)),"NA")</f>
        <v>NA</v>
      </c>
      <c r="T584" s="867" t="str">
        <f t="shared" ca="1" si="31"/>
        <v>×</v>
      </c>
      <c r="U584" s="867"/>
      <c r="V584" s="867"/>
      <c r="W584" s="867"/>
      <c r="X584" s="867"/>
      <c r="Y584" s="867" t="str">
        <f t="shared" si="32"/>
        <v/>
      </c>
      <c r="Z584" s="867"/>
    </row>
    <row r="585" spans="1:26" s="325" customFormat="1" ht="21.6" outlineLevel="1">
      <c r="A585" s="321"/>
      <c r="B585" s="38"/>
      <c r="C585" s="238"/>
      <c r="D585" s="252"/>
      <c r="E585" s="138" t="s">
        <v>7574</v>
      </c>
      <c r="F585" s="133" t="s">
        <v>4168</v>
      </c>
      <c r="G585" s="133" t="s">
        <v>4140</v>
      </c>
      <c r="H585" s="133" t="s">
        <v>418</v>
      </c>
      <c r="I585" s="283" t="s">
        <v>660</v>
      </c>
      <c r="J585" s="284" t="s">
        <v>5684</v>
      </c>
      <c r="K585" s="864" t="str">
        <f t="shared" si="28"/>
        <v/>
      </c>
      <c r="L585" s="555" t="s">
        <v>17119</v>
      </c>
      <c r="M585" s="553" t="s">
        <v>3657</v>
      </c>
      <c r="N585" s="593" t="s">
        <v>17200</v>
      </c>
      <c r="O585" s="553" t="s">
        <v>17122</v>
      </c>
      <c r="P585" s="552" t="s">
        <v>17201</v>
      </c>
      <c r="Q585" s="867" t="str">
        <f t="shared" ca="1" si="29"/>
        <v>notPresent(5)</v>
      </c>
      <c r="R585" s="867" t="str">
        <f t="shared" ca="1" si="30"/>
        <v>5</v>
      </c>
      <c r="S585" s="867" t="str">
        <f>IFERROR(IF(VLOOKUP("*"&amp;TRIM($F585)&amp;"*",dump!$A:$D,4,FALSE)="","空文字",VLOOKUP("*"&amp;TRIM($F585)&amp;"*",dump!$A:$D,4,FALSE)),"NA")</f>
        <v>NA</v>
      </c>
      <c r="T585" s="867" t="str">
        <f t="shared" ca="1" si="31"/>
        <v>×</v>
      </c>
      <c r="U585" s="867"/>
      <c r="V585" s="867"/>
      <c r="W585" s="867"/>
      <c r="X585" s="867"/>
      <c r="Y585" s="867" t="str">
        <f t="shared" si="32"/>
        <v/>
      </c>
      <c r="Z585" s="867"/>
    </row>
    <row r="586" spans="1:26" s="325" customFormat="1" ht="21.6" outlineLevel="1">
      <c r="A586" s="321"/>
      <c r="B586" s="39"/>
      <c r="C586" s="238"/>
      <c r="D586" s="252"/>
      <c r="E586" s="137" t="s">
        <v>7575</v>
      </c>
      <c r="F586" s="133" t="s">
        <v>4169</v>
      </c>
      <c r="G586" s="133" t="s">
        <v>4142</v>
      </c>
      <c r="H586" s="133" t="s">
        <v>9</v>
      </c>
      <c r="I586" s="283" t="s">
        <v>660</v>
      </c>
      <c r="J586" s="284" t="s">
        <v>5684</v>
      </c>
      <c r="K586" s="864" t="str">
        <f t="shared" si="28"/>
        <v/>
      </c>
      <c r="L586" s="555" t="s">
        <v>17119</v>
      </c>
      <c r="M586" s="553" t="s">
        <v>3657</v>
      </c>
      <c r="N586" s="593" t="s">
        <v>17216</v>
      </c>
      <c r="O586" s="553" t="s">
        <v>17122</v>
      </c>
      <c r="P586" s="552" t="s">
        <v>17217</v>
      </c>
      <c r="Q586" s="867" t="str">
        <f t="shared" ca="1" si="29"/>
        <v>micrometer(4)</v>
      </c>
      <c r="R586" s="867" t="str">
        <f t="shared" ca="1" si="30"/>
        <v>4</v>
      </c>
      <c r="S586" s="867" t="str">
        <f>IFERROR(IF(VLOOKUP("*"&amp;TRIM($F586)&amp;"*",dump!$A:$D,4,FALSE)="","空文字",VLOOKUP("*"&amp;TRIM($F586)&amp;"*",dump!$A:$D,4,FALSE)),"NA")</f>
        <v>NA</v>
      </c>
      <c r="T586" s="867" t="str">
        <f t="shared" ca="1" si="31"/>
        <v>×</v>
      </c>
      <c r="U586" s="867"/>
      <c r="V586" s="867"/>
      <c r="W586" s="867"/>
      <c r="X586" s="867"/>
      <c r="Y586" s="867" t="str">
        <f t="shared" si="32"/>
        <v/>
      </c>
      <c r="Z586" s="867"/>
    </row>
    <row r="587" spans="1:26" s="325" customFormat="1" ht="54" outlineLevel="1">
      <c r="A587" s="321"/>
      <c r="B587" s="39"/>
      <c r="C587" s="238"/>
      <c r="D587" s="252"/>
      <c r="E587" s="253" t="s">
        <v>7576</v>
      </c>
      <c r="F587" s="133" t="s">
        <v>4170</v>
      </c>
      <c r="G587" s="231" t="s">
        <v>4144</v>
      </c>
      <c r="H587" s="231" t="s">
        <v>418</v>
      </c>
      <c r="I587" s="285" t="s">
        <v>660</v>
      </c>
      <c r="J587" s="163" t="s">
        <v>5684</v>
      </c>
      <c r="K587" s="864" t="str">
        <f t="shared" si="28"/>
        <v>○</v>
      </c>
      <c r="L587" s="555" t="s">
        <v>17119</v>
      </c>
      <c r="M587" s="553"/>
      <c r="N587" s="593" t="s">
        <v>19244</v>
      </c>
      <c r="O587" s="553"/>
      <c r="P587" s="552"/>
      <c r="Q587" s="867" t="str">
        <f t="shared" ca="1" si="29"/>
        <v/>
      </c>
      <c r="R587" s="867" t="str">
        <f t="shared" ca="1" si="30"/>
        <v/>
      </c>
      <c r="S587" s="867" t="str">
        <f>IFERROR(IF(VLOOKUP("*"&amp;TRIM($F587)&amp;"*",dump!$A:$D,4,FALSE)="","空文字",VLOOKUP("*"&amp;TRIM($F587)&amp;"*",dump!$A:$D,4,FALSE)),"NA")</f>
        <v>NA</v>
      </c>
      <c r="T587" s="867" t="str">
        <f t="shared" si="31"/>
        <v>■</v>
      </c>
      <c r="U587" s="867"/>
      <c r="V587" s="867"/>
      <c r="W587" s="867"/>
      <c r="X587" s="867"/>
      <c r="Y587" s="867" t="str">
        <f t="shared" si="32"/>
        <v/>
      </c>
      <c r="Z587" s="867"/>
    </row>
    <row r="588" spans="1:26" s="325" customFormat="1" outlineLevel="1">
      <c r="A588" s="321"/>
      <c r="B588" s="39"/>
      <c r="C588" s="238"/>
      <c r="D588" s="252"/>
      <c r="E588" s="252"/>
      <c r="F588" s="133" t="s">
        <v>14192</v>
      </c>
      <c r="G588" s="238"/>
      <c r="H588" s="238"/>
      <c r="I588" s="286"/>
      <c r="J588" s="165"/>
      <c r="K588" s="864" t="str">
        <f t="shared" si="28"/>
        <v/>
      </c>
      <c r="L588" s="555" t="s">
        <v>17119</v>
      </c>
      <c r="M588" s="553" t="s">
        <v>3657</v>
      </c>
      <c r="N588" s="593" t="s">
        <v>17248</v>
      </c>
      <c r="O588" s="553" t="s">
        <v>17122</v>
      </c>
      <c r="P588" s="552">
        <v>1200000</v>
      </c>
      <c r="Q588" s="867">
        <f t="shared" ca="1" si="29"/>
        <v>1200000</v>
      </c>
      <c r="R588" s="867">
        <f t="shared" ca="1" si="30"/>
        <v>1200000</v>
      </c>
      <c r="S588" s="867" t="str">
        <f>IFERROR(IF(VLOOKUP("*"&amp;TRIM($F588)&amp;"*",dump!$A:$D,4,FALSE)="","空文字",VLOOKUP("*"&amp;TRIM($F588)&amp;"*",dump!$A:$D,4,FALSE)),"NA")</f>
        <v>NA</v>
      </c>
      <c r="T588" s="867" t="str">
        <f t="shared" ca="1" si="31"/>
        <v>×</v>
      </c>
      <c r="U588" s="867"/>
      <c r="V588" s="867"/>
      <c r="W588" s="867"/>
      <c r="X588" s="867"/>
      <c r="Y588" s="867" t="str">
        <f t="shared" si="32"/>
        <v/>
      </c>
      <c r="Z588" s="867"/>
    </row>
    <row r="589" spans="1:26" s="325" customFormat="1" outlineLevel="1">
      <c r="A589" s="321"/>
      <c r="B589" s="39"/>
      <c r="C589" s="238"/>
      <c r="D589" s="252"/>
      <c r="E589" s="252"/>
      <c r="F589" s="133" t="s">
        <v>14193</v>
      </c>
      <c r="G589" s="238"/>
      <c r="H589" s="238"/>
      <c r="I589" s="286"/>
      <c r="J589" s="165"/>
      <c r="K589" s="864" t="str">
        <f t="shared" ref="K589:K652" si="33">IF(AND(M589="", O589="", N589&lt;&gt;""), "○", "")</f>
        <v/>
      </c>
      <c r="L589" s="557" t="s">
        <v>3656</v>
      </c>
      <c r="M589" s="558" t="s">
        <v>3655</v>
      </c>
      <c r="N589" s="612"/>
      <c r="O589" s="558"/>
      <c r="P589" s="611"/>
      <c r="Q589" s="867" t="str">
        <f t="shared" ref="Q589:Q652" ca="1" si="34">IF(P589="","",IF(P589="←",IF(OFFSET($J589,0,MATCH(MID(M589,1,FIND("の",M589,1)-1), $L$11:$BA$11,0)+4,1,1)="","",OFFSET($L589,0,MATCH(MID(M589,1,FIND("の",M589,1)-1), $L$11:$BA$11,0)+4,1,1)),P589))</f>
        <v/>
      </c>
      <c r="R589" s="867" t="str">
        <f t="shared" ref="R589:R652" ca="1" si="35">IF(COUNTIF(Q589,"*(*"),MID(Q589,FIND("(",Q589,1)+1,FIND(")",Q589,1)-FIND("(",Q589,1)-1),IF(COUNTIF(Q589,"*""*"),MID(Q589,FIND("""",Q589,1)+1,LEN(Q589)-2),IF(COUNTIF(Q589,"*：*"),RIGHT(Q589,LEN(Q589)-(FIND("：",Q589))),Q589)))</f>
        <v/>
      </c>
      <c r="S589" s="867" t="str">
        <f>IFERROR(IF(VLOOKUP("*"&amp;TRIM($F589)&amp;"*",dump!$A:$D,4,FALSE)="","空文字",VLOOKUP("*"&amp;TRIM($F589)&amp;"*",dump!$A:$D,4,FALSE)),"NA")</f>
        <v>NA</v>
      </c>
      <c r="T589" s="867" t="str">
        <f t="shared" ref="T589:T652" ca="1" si="36">IF($K589&lt;&gt;"",IF($E589&lt;&gt;"","■",""),IF(AND(R589="",S589="NA"),"●", IF(EXACT(R589,S589),"●","×")))</f>
        <v>●</v>
      </c>
      <c r="U589" s="867"/>
      <c r="V589" s="867"/>
      <c r="W589" s="867"/>
      <c r="X589" s="867"/>
      <c r="Y589" s="867" t="str">
        <f t="shared" ref="Y589:Y652" si="37">IF(U589="●","●","")</f>
        <v/>
      </c>
      <c r="Z589" s="867"/>
    </row>
    <row r="590" spans="1:26" s="325" customFormat="1" outlineLevel="1">
      <c r="A590" s="321"/>
      <c r="B590" s="38"/>
      <c r="C590" s="238"/>
      <c r="D590" s="252"/>
      <c r="E590" s="252"/>
      <c r="F590" s="133" t="s">
        <v>14194</v>
      </c>
      <c r="G590" s="238"/>
      <c r="H590" s="238"/>
      <c r="I590" s="286"/>
      <c r="J590" s="165"/>
      <c r="K590" s="864" t="str">
        <f t="shared" si="33"/>
        <v/>
      </c>
      <c r="L590" s="557" t="s">
        <v>3656</v>
      </c>
      <c r="M590" s="558" t="s">
        <v>3655</v>
      </c>
      <c r="N590" s="612"/>
      <c r="O590" s="558"/>
      <c r="P590" s="611"/>
      <c r="Q590" s="867" t="str">
        <f t="shared" ca="1" si="34"/>
        <v/>
      </c>
      <c r="R590" s="867" t="str">
        <f t="shared" ca="1" si="35"/>
        <v/>
      </c>
      <c r="S590" s="867" t="str">
        <f>IFERROR(IF(VLOOKUP("*"&amp;TRIM($F590)&amp;"*",dump!$A:$D,4,FALSE)="","空文字",VLOOKUP("*"&amp;TRIM($F590)&amp;"*",dump!$A:$D,4,FALSE)),"NA")</f>
        <v>NA</v>
      </c>
      <c r="T590" s="867" t="str">
        <f t="shared" ca="1" si="36"/>
        <v>●</v>
      </c>
      <c r="U590" s="867"/>
      <c r="V590" s="867"/>
      <c r="W590" s="867"/>
      <c r="X590" s="867"/>
      <c r="Y590" s="867" t="str">
        <f t="shared" si="37"/>
        <v/>
      </c>
      <c r="Z590" s="867"/>
    </row>
    <row r="591" spans="1:26" s="325" customFormat="1" outlineLevel="1">
      <c r="A591" s="321"/>
      <c r="B591" s="39"/>
      <c r="C591" s="238"/>
      <c r="D591" s="252"/>
      <c r="E591" s="252"/>
      <c r="F591" s="133" t="s">
        <v>14195</v>
      </c>
      <c r="G591" s="238"/>
      <c r="H591" s="238"/>
      <c r="I591" s="286"/>
      <c r="J591" s="165"/>
      <c r="K591" s="864" t="str">
        <f t="shared" si="33"/>
        <v/>
      </c>
      <c r="L591" s="557" t="s">
        <v>3656</v>
      </c>
      <c r="M591" s="558" t="s">
        <v>3655</v>
      </c>
      <c r="N591" s="612"/>
      <c r="O591" s="558"/>
      <c r="P591" s="611"/>
      <c r="Q591" s="867" t="str">
        <f t="shared" ca="1" si="34"/>
        <v/>
      </c>
      <c r="R591" s="867" t="str">
        <f t="shared" ca="1" si="35"/>
        <v/>
      </c>
      <c r="S591" s="867" t="str">
        <f>IFERROR(IF(VLOOKUP("*"&amp;TRIM($F591)&amp;"*",dump!$A:$D,4,FALSE)="","空文字",VLOOKUP("*"&amp;TRIM($F591)&amp;"*",dump!$A:$D,4,FALSE)),"NA")</f>
        <v>NA</v>
      </c>
      <c r="T591" s="867" t="str">
        <f t="shared" ca="1" si="36"/>
        <v>●</v>
      </c>
      <c r="U591" s="867"/>
      <c r="V591" s="867"/>
      <c r="W591" s="867"/>
      <c r="X591" s="867"/>
      <c r="Y591" s="867" t="str">
        <f t="shared" si="37"/>
        <v/>
      </c>
      <c r="Z591" s="867"/>
    </row>
    <row r="592" spans="1:26" s="325" customFormat="1" outlineLevel="1">
      <c r="A592" s="321"/>
      <c r="B592" s="39"/>
      <c r="C592" s="238"/>
      <c r="D592" s="252"/>
      <c r="E592" s="252"/>
      <c r="F592" s="133" t="s">
        <v>14196</v>
      </c>
      <c r="G592" s="239"/>
      <c r="H592" s="239"/>
      <c r="I592" s="289"/>
      <c r="J592" s="165"/>
      <c r="K592" s="864" t="str">
        <f t="shared" si="33"/>
        <v/>
      </c>
      <c r="L592" s="557" t="s">
        <v>3656</v>
      </c>
      <c r="M592" s="558" t="s">
        <v>3655</v>
      </c>
      <c r="N592" s="612"/>
      <c r="O592" s="558"/>
      <c r="P592" s="611"/>
      <c r="Q592" s="867" t="str">
        <f t="shared" ca="1" si="34"/>
        <v/>
      </c>
      <c r="R592" s="867" t="str">
        <f t="shared" ca="1" si="35"/>
        <v/>
      </c>
      <c r="S592" s="867" t="str">
        <f>IFERROR(IF(VLOOKUP("*"&amp;TRIM($F592)&amp;"*",dump!$A:$D,4,FALSE)="","空文字",VLOOKUP("*"&amp;TRIM($F592)&amp;"*",dump!$A:$D,4,FALSE)),"NA")</f>
        <v>NA</v>
      </c>
      <c r="T592" s="867" t="str">
        <f t="shared" ca="1" si="36"/>
        <v>●</v>
      </c>
      <c r="U592" s="867"/>
      <c r="V592" s="867"/>
      <c r="W592" s="867"/>
      <c r="X592" s="867"/>
      <c r="Y592" s="867" t="str">
        <f t="shared" si="37"/>
        <v/>
      </c>
      <c r="Z592" s="867"/>
    </row>
    <row r="593" spans="1:26" s="325" customFormat="1" ht="54" outlineLevel="1">
      <c r="A593" s="321"/>
      <c r="B593" s="39"/>
      <c r="C593" s="238"/>
      <c r="D593" s="252"/>
      <c r="E593" s="253" t="s">
        <v>7577</v>
      </c>
      <c r="F593" s="133" t="s">
        <v>4248</v>
      </c>
      <c r="G593" s="231" t="s">
        <v>4143</v>
      </c>
      <c r="H593" s="231" t="s">
        <v>418</v>
      </c>
      <c r="I593" s="285" t="s">
        <v>660</v>
      </c>
      <c r="J593" s="163" t="s">
        <v>5684</v>
      </c>
      <c r="K593" s="864" t="str">
        <f t="shared" si="33"/>
        <v>○</v>
      </c>
      <c r="L593" s="555" t="s">
        <v>17119</v>
      </c>
      <c r="M593" s="553"/>
      <c r="N593" s="593" t="s">
        <v>17249</v>
      </c>
      <c r="O593" s="553"/>
      <c r="P593" s="552"/>
      <c r="Q593" s="867" t="str">
        <f t="shared" ca="1" si="34"/>
        <v/>
      </c>
      <c r="R593" s="867" t="str">
        <f t="shared" ca="1" si="35"/>
        <v/>
      </c>
      <c r="S593" s="867" t="str">
        <f>IFERROR(IF(VLOOKUP("*"&amp;TRIM($F593)&amp;"*",dump!$A:$D,4,FALSE)="","空文字",VLOOKUP("*"&amp;TRIM($F593)&amp;"*",dump!$A:$D,4,FALSE)),"NA")</f>
        <v>NA</v>
      </c>
      <c r="T593" s="867" t="str">
        <f t="shared" si="36"/>
        <v>■</v>
      </c>
      <c r="U593" s="867"/>
      <c r="V593" s="867"/>
      <c r="W593" s="867"/>
      <c r="X593" s="867"/>
      <c r="Y593" s="867" t="str">
        <f t="shared" si="37"/>
        <v/>
      </c>
      <c r="Z593" s="867"/>
    </row>
    <row r="594" spans="1:26" s="325" customFormat="1" outlineLevel="1">
      <c r="A594" s="321"/>
      <c r="B594" s="39"/>
      <c r="C594" s="238"/>
      <c r="D594" s="252"/>
      <c r="E594" s="252"/>
      <c r="F594" s="133" t="s">
        <v>14197</v>
      </c>
      <c r="G594" s="238"/>
      <c r="H594" s="238"/>
      <c r="I594" s="286"/>
      <c r="J594" s="165"/>
      <c r="K594" s="864" t="str">
        <f t="shared" si="33"/>
        <v/>
      </c>
      <c r="L594" s="555" t="s">
        <v>17119</v>
      </c>
      <c r="M594" s="553" t="s">
        <v>3657</v>
      </c>
      <c r="N594" s="593" t="s">
        <v>17250</v>
      </c>
      <c r="O594" s="553" t="s">
        <v>17122</v>
      </c>
      <c r="P594" s="552">
        <v>215900</v>
      </c>
      <c r="Q594" s="867">
        <f t="shared" ca="1" si="34"/>
        <v>215900</v>
      </c>
      <c r="R594" s="867">
        <f t="shared" ca="1" si="35"/>
        <v>215900</v>
      </c>
      <c r="S594" s="867" t="str">
        <f>IFERROR(IF(VLOOKUP("*"&amp;TRIM($F594)&amp;"*",dump!$A:$D,4,FALSE)="","空文字",VLOOKUP("*"&amp;TRIM($F594)&amp;"*",dump!$A:$D,4,FALSE)),"NA")</f>
        <v>NA</v>
      </c>
      <c r="T594" s="867" t="str">
        <f t="shared" ca="1" si="36"/>
        <v>×</v>
      </c>
      <c r="U594" s="867"/>
      <c r="V594" s="867"/>
      <c r="W594" s="867"/>
      <c r="X594" s="867"/>
      <c r="Y594" s="867" t="str">
        <f t="shared" si="37"/>
        <v/>
      </c>
      <c r="Z594" s="867"/>
    </row>
    <row r="595" spans="1:26" s="325" customFormat="1" outlineLevel="1">
      <c r="A595" s="321"/>
      <c r="B595" s="38"/>
      <c r="C595" s="238"/>
      <c r="D595" s="252"/>
      <c r="E595" s="252"/>
      <c r="F595" s="133" t="s">
        <v>14198</v>
      </c>
      <c r="G595" s="238"/>
      <c r="H595" s="238"/>
      <c r="I595" s="286"/>
      <c r="J595" s="165"/>
      <c r="K595" s="864" t="str">
        <f t="shared" si="33"/>
        <v/>
      </c>
      <c r="L595" s="557" t="s">
        <v>3656</v>
      </c>
      <c r="M595" s="558" t="s">
        <v>3655</v>
      </c>
      <c r="N595" s="612"/>
      <c r="O595" s="558"/>
      <c r="P595" s="611"/>
      <c r="Q595" s="867" t="str">
        <f t="shared" ca="1" si="34"/>
        <v/>
      </c>
      <c r="R595" s="867" t="str">
        <f t="shared" ca="1" si="35"/>
        <v/>
      </c>
      <c r="S595" s="867" t="str">
        <f>IFERROR(IF(VLOOKUP("*"&amp;TRIM($F595)&amp;"*",dump!$A:$D,4,FALSE)="","空文字",VLOOKUP("*"&amp;TRIM($F595)&amp;"*",dump!$A:$D,4,FALSE)),"NA")</f>
        <v>NA</v>
      </c>
      <c r="T595" s="867" t="str">
        <f t="shared" ca="1" si="36"/>
        <v>●</v>
      </c>
      <c r="U595" s="867"/>
      <c r="V595" s="867"/>
      <c r="W595" s="867"/>
      <c r="X595" s="867"/>
      <c r="Y595" s="867" t="str">
        <f t="shared" si="37"/>
        <v/>
      </c>
      <c r="Z595" s="867"/>
    </row>
    <row r="596" spans="1:26" s="325" customFormat="1" outlineLevel="1">
      <c r="A596" s="321"/>
      <c r="B596" s="39"/>
      <c r="C596" s="238"/>
      <c r="D596" s="252"/>
      <c r="E596" s="252"/>
      <c r="F596" s="133" t="s">
        <v>14199</v>
      </c>
      <c r="G596" s="238"/>
      <c r="H596" s="238"/>
      <c r="I596" s="286"/>
      <c r="J596" s="165"/>
      <c r="K596" s="864" t="str">
        <f t="shared" si="33"/>
        <v/>
      </c>
      <c r="L596" s="557" t="s">
        <v>3656</v>
      </c>
      <c r="M596" s="558" t="s">
        <v>3655</v>
      </c>
      <c r="N596" s="612"/>
      <c r="O596" s="558"/>
      <c r="P596" s="611"/>
      <c r="Q596" s="867" t="str">
        <f t="shared" ca="1" si="34"/>
        <v/>
      </c>
      <c r="R596" s="867" t="str">
        <f t="shared" ca="1" si="35"/>
        <v/>
      </c>
      <c r="S596" s="867" t="str">
        <f>IFERROR(IF(VLOOKUP("*"&amp;TRIM($F596)&amp;"*",dump!$A:$D,4,FALSE)="","空文字",VLOOKUP("*"&amp;TRIM($F596)&amp;"*",dump!$A:$D,4,FALSE)),"NA")</f>
        <v>NA</v>
      </c>
      <c r="T596" s="867" t="str">
        <f t="shared" ca="1" si="36"/>
        <v>●</v>
      </c>
      <c r="U596" s="867"/>
      <c r="V596" s="867"/>
      <c r="W596" s="867"/>
      <c r="X596" s="867"/>
      <c r="Y596" s="867" t="str">
        <f t="shared" si="37"/>
        <v/>
      </c>
      <c r="Z596" s="867"/>
    </row>
    <row r="597" spans="1:26" s="325" customFormat="1" outlineLevel="1">
      <c r="A597" s="321"/>
      <c r="B597" s="39"/>
      <c r="C597" s="238"/>
      <c r="D597" s="252"/>
      <c r="E597" s="252"/>
      <c r="F597" s="133" t="s">
        <v>14200</v>
      </c>
      <c r="G597" s="238"/>
      <c r="H597" s="238"/>
      <c r="I597" s="286"/>
      <c r="J597" s="165"/>
      <c r="K597" s="864" t="str">
        <f t="shared" si="33"/>
        <v/>
      </c>
      <c r="L597" s="557" t="s">
        <v>3656</v>
      </c>
      <c r="M597" s="558" t="s">
        <v>3655</v>
      </c>
      <c r="N597" s="612"/>
      <c r="O597" s="558"/>
      <c r="P597" s="611"/>
      <c r="Q597" s="867" t="str">
        <f t="shared" ca="1" si="34"/>
        <v/>
      </c>
      <c r="R597" s="867" t="str">
        <f t="shared" ca="1" si="35"/>
        <v/>
      </c>
      <c r="S597" s="867" t="str">
        <f>IFERROR(IF(VLOOKUP("*"&amp;TRIM($F597)&amp;"*",dump!$A:$D,4,FALSE)="","空文字",VLOOKUP("*"&amp;TRIM($F597)&amp;"*",dump!$A:$D,4,FALSE)),"NA")</f>
        <v>NA</v>
      </c>
      <c r="T597" s="867" t="str">
        <f t="shared" ca="1" si="36"/>
        <v>●</v>
      </c>
      <c r="U597" s="867"/>
      <c r="V597" s="867"/>
      <c r="W597" s="867"/>
      <c r="X597" s="867"/>
      <c r="Y597" s="867" t="str">
        <f t="shared" si="37"/>
        <v/>
      </c>
      <c r="Z597" s="867"/>
    </row>
    <row r="598" spans="1:26" s="325" customFormat="1" outlineLevel="1">
      <c r="A598" s="321"/>
      <c r="B598" s="39"/>
      <c r="C598" s="238"/>
      <c r="D598" s="252"/>
      <c r="E598" s="252"/>
      <c r="F598" s="133" t="s">
        <v>14201</v>
      </c>
      <c r="G598" s="239"/>
      <c r="H598" s="239"/>
      <c r="I598" s="289"/>
      <c r="J598" s="167"/>
      <c r="K598" s="864" t="str">
        <f t="shared" si="33"/>
        <v/>
      </c>
      <c r="L598" s="557" t="s">
        <v>3656</v>
      </c>
      <c r="M598" s="558" t="s">
        <v>3655</v>
      </c>
      <c r="N598" s="612"/>
      <c r="O598" s="558"/>
      <c r="P598" s="611"/>
      <c r="Q598" s="867" t="str">
        <f t="shared" ca="1" si="34"/>
        <v/>
      </c>
      <c r="R598" s="867" t="str">
        <f t="shared" ca="1" si="35"/>
        <v/>
      </c>
      <c r="S598" s="867" t="str">
        <f>IFERROR(IF(VLOOKUP("*"&amp;TRIM($F598)&amp;"*",dump!$A:$D,4,FALSE)="","空文字",VLOOKUP("*"&amp;TRIM($F598)&amp;"*",dump!$A:$D,4,FALSE)),"NA")</f>
        <v>NA</v>
      </c>
      <c r="T598" s="867" t="str">
        <f t="shared" ca="1" si="36"/>
        <v>●</v>
      </c>
      <c r="U598" s="867"/>
      <c r="V598" s="867"/>
      <c r="W598" s="867"/>
      <c r="X598" s="867"/>
      <c r="Y598" s="867" t="str">
        <f t="shared" si="37"/>
        <v/>
      </c>
      <c r="Z598" s="867"/>
    </row>
    <row r="599" spans="1:26" s="325" customFormat="1" ht="54" outlineLevel="1">
      <c r="A599" s="321"/>
      <c r="B599" s="39"/>
      <c r="C599" s="238"/>
      <c r="D599" s="252"/>
      <c r="E599" s="253" t="s">
        <v>7578</v>
      </c>
      <c r="F599" s="133" t="s">
        <v>4249</v>
      </c>
      <c r="G599" s="231" t="s">
        <v>4145</v>
      </c>
      <c r="H599" s="231" t="s">
        <v>418</v>
      </c>
      <c r="I599" s="285" t="s">
        <v>660</v>
      </c>
      <c r="J599" s="163" t="s">
        <v>5684</v>
      </c>
      <c r="K599" s="864" t="str">
        <f t="shared" si="33"/>
        <v>○</v>
      </c>
      <c r="L599" s="555" t="s">
        <v>17119</v>
      </c>
      <c r="M599" s="553"/>
      <c r="N599" s="593" t="s">
        <v>17251</v>
      </c>
      <c r="O599" s="553"/>
      <c r="P599" s="552"/>
      <c r="Q599" s="867" t="str">
        <f t="shared" ca="1" si="34"/>
        <v/>
      </c>
      <c r="R599" s="867" t="str">
        <f t="shared" ca="1" si="35"/>
        <v/>
      </c>
      <c r="S599" s="867" t="str">
        <f>IFERROR(IF(VLOOKUP("*"&amp;TRIM($F599)&amp;"*",dump!$A:$D,4,FALSE)="","空文字",VLOOKUP("*"&amp;TRIM($F599)&amp;"*",dump!$A:$D,4,FALSE)),"NA")</f>
        <v>NA</v>
      </c>
      <c r="T599" s="867" t="str">
        <f t="shared" si="36"/>
        <v>■</v>
      </c>
      <c r="U599" s="867"/>
      <c r="V599" s="867"/>
      <c r="W599" s="867"/>
      <c r="X599" s="867"/>
      <c r="Y599" s="867" t="str">
        <f t="shared" si="37"/>
        <v/>
      </c>
      <c r="Z599" s="867"/>
    </row>
    <row r="600" spans="1:26" s="325" customFormat="1" outlineLevel="1">
      <c r="A600" s="321"/>
      <c r="B600" s="38"/>
      <c r="C600" s="238"/>
      <c r="D600" s="252"/>
      <c r="E600" s="252"/>
      <c r="F600" s="133" t="s">
        <v>14202</v>
      </c>
      <c r="G600" s="238"/>
      <c r="H600" s="238"/>
      <c r="I600" s="286"/>
      <c r="J600" s="165"/>
      <c r="K600" s="864" t="str">
        <f t="shared" si="33"/>
        <v/>
      </c>
      <c r="L600" s="555" t="s">
        <v>17119</v>
      </c>
      <c r="M600" s="553" t="s">
        <v>3657</v>
      </c>
      <c r="N600" s="593" t="s">
        <v>17252</v>
      </c>
      <c r="O600" s="553" t="s">
        <v>17569</v>
      </c>
      <c r="P600" s="552">
        <v>86000</v>
      </c>
      <c r="Q600" s="867">
        <f t="shared" ca="1" si="34"/>
        <v>86000</v>
      </c>
      <c r="R600" s="867">
        <f t="shared" ca="1" si="35"/>
        <v>86000</v>
      </c>
      <c r="S600" s="867" t="str">
        <f>IFERROR(IF(VLOOKUP("*"&amp;TRIM($F600)&amp;"*",dump!$A:$D,4,FALSE)="","空文字",VLOOKUP("*"&amp;TRIM($F600)&amp;"*",dump!$A:$D,4,FALSE)),"NA")</f>
        <v>NA</v>
      </c>
      <c r="T600" s="867" t="str">
        <f t="shared" ca="1" si="36"/>
        <v>×</v>
      </c>
      <c r="U600" s="867"/>
      <c r="V600" s="867"/>
      <c r="W600" s="867"/>
      <c r="X600" s="867"/>
      <c r="Y600" s="867" t="str">
        <f t="shared" si="37"/>
        <v/>
      </c>
      <c r="Z600" s="867"/>
    </row>
    <row r="601" spans="1:26" s="325" customFormat="1" outlineLevel="1">
      <c r="A601" s="321"/>
      <c r="B601" s="39"/>
      <c r="C601" s="238"/>
      <c r="D601" s="252"/>
      <c r="E601" s="252"/>
      <c r="F601" s="133" t="s">
        <v>14203</v>
      </c>
      <c r="G601" s="238"/>
      <c r="H601" s="238"/>
      <c r="I601" s="286"/>
      <c r="J601" s="165"/>
      <c r="K601" s="864" t="str">
        <f t="shared" si="33"/>
        <v/>
      </c>
      <c r="L601" s="557" t="s">
        <v>3656</v>
      </c>
      <c r="M601" s="558" t="s">
        <v>3655</v>
      </c>
      <c r="N601" s="612"/>
      <c r="O601" s="558"/>
      <c r="P601" s="611"/>
      <c r="Q601" s="867" t="str">
        <f t="shared" ca="1" si="34"/>
        <v/>
      </c>
      <c r="R601" s="867" t="str">
        <f t="shared" ca="1" si="35"/>
        <v/>
      </c>
      <c r="S601" s="867" t="str">
        <f>IFERROR(IF(VLOOKUP("*"&amp;TRIM($F601)&amp;"*",dump!$A:$D,4,FALSE)="","空文字",VLOOKUP("*"&amp;TRIM($F601)&amp;"*",dump!$A:$D,4,FALSE)),"NA")</f>
        <v>NA</v>
      </c>
      <c r="T601" s="867" t="str">
        <f t="shared" ca="1" si="36"/>
        <v>●</v>
      </c>
      <c r="U601" s="867"/>
      <c r="V601" s="867"/>
      <c r="W601" s="867"/>
      <c r="X601" s="867"/>
      <c r="Y601" s="867" t="str">
        <f t="shared" si="37"/>
        <v/>
      </c>
      <c r="Z601" s="867"/>
    </row>
    <row r="602" spans="1:26" s="325" customFormat="1" outlineLevel="1">
      <c r="A602" s="321"/>
      <c r="B602" s="39"/>
      <c r="C602" s="238"/>
      <c r="D602" s="252"/>
      <c r="E602" s="252"/>
      <c r="F602" s="133" t="s">
        <v>14204</v>
      </c>
      <c r="G602" s="238"/>
      <c r="H602" s="238"/>
      <c r="I602" s="286"/>
      <c r="J602" s="165"/>
      <c r="K602" s="864" t="str">
        <f t="shared" si="33"/>
        <v/>
      </c>
      <c r="L602" s="557" t="s">
        <v>3656</v>
      </c>
      <c r="M602" s="558" t="s">
        <v>3655</v>
      </c>
      <c r="N602" s="612"/>
      <c r="O602" s="558"/>
      <c r="P602" s="611"/>
      <c r="Q602" s="867" t="str">
        <f t="shared" ca="1" si="34"/>
        <v/>
      </c>
      <c r="R602" s="867" t="str">
        <f t="shared" ca="1" si="35"/>
        <v/>
      </c>
      <c r="S602" s="867" t="str">
        <f>IFERROR(IF(VLOOKUP("*"&amp;TRIM($F602)&amp;"*",dump!$A:$D,4,FALSE)="","空文字",VLOOKUP("*"&amp;TRIM($F602)&amp;"*",dump!$A:$D,4,FALSE)),"NA")</f>
        <v>NA</v>
      </c>
      <c r="T602" s="867" t="str">
        <f t="shared" ca="1" si="36"/>
        <v>●</v>
      </c>
      <c r="U602" s="867"/>
      <c r="V602" s="867"/>
      <c r="W602" s="867"/>
      <c r="X602" s="867"/>
      <c r="Y602" s="867" t="str">
        <f t="shared" si="37"/>
        <v/>
      </c>
      <c r="Z602" s="867"/>
    </row>
    <row r="603" spans="1:26" s="325" customFormat="1" outlineLevel="1">
      <c r="A603" s="321"/>
      <c r="B603" s="39"/>
      <c r="C603" s="238"/>
      <c r="D603" s="252"/>
      <c r="E603" s="252"/>
      <c r="F603" s="133" t="s">
        <v>14205</v>
      </c>
      <c r="G603" s="238"/>
      <c r="H603" s="238"/>
      <c r="I603" s="286"/>
      <c r="J603" s="165"/>
      <c r="K603" s="864" t="str">
        <f t="shared" si="33"/>
        <v/>
      </c>
      <c r="L603" s="557" t="s">
        <v>3656</v>
      </c>
      <c r="M603" s="558" t="s">
        <v>3655</v>
      </c>
      <c r="N603" s="612"/>
      <c r="O603" s="558"/>
      <c r="P603" s="611"/>
      <c r="Q603" s="867" t="str">
        <f t="shared" ca="1" si="34"/>
        <v/>
      </c>
      <c r="R603" s="867" t="str">
        <f t="shared" ca="1" si="35"/>
        <v/>
      </c>
      <c r="S603" s="867" t="str">
        <f>IFERROR(IF(VLOOKUP("*"&amp;TRIM($F603)&amp;"*",dump!$A:$D,4,FALSE)="","空文字",VLOOKUP("*"&amp;TRIM($F603)&amp;"*",dump!$A:$D,4,FALSE)),"NA")</f>
        <v>NA</v>
      </c>
      <c r="T603" s="867" t="str">
        <f t="shared" ca="1" si="36"/>
        <v>●</v>
      </c>
      <c r="U603" s="867"/>
      <c r="V603" s="867"/>
      <c r="W603" s="867"/>
      <c r="X603" s="867"/>
      <c r="Y603" s="867" t="str">
        <f t="shared" si="37"/>
        <v/>
      </c>
      <c r="Z603" s="867"/>
    </row>
    <row r="604" spans="1:26" s="325" customFormat="1" outlineLevel="1">
      <c r="A604" s="321"/>
      <c r="B604" s="39"/>
      <c r="C604" s="238"/>
      <c r="D604" s="252"/>
      <c r="E604" s="252"/>
      <c r="F604" s="133" t="s">
        <v>14206</v>
      </c>
      <c r="G604" s="239"/>
      <c r="H604" s="239"/>
      <c r="I604" s="289"/>
      <c r="J604" s="165"/>
      <c r="K604" s="864" t="str">
        <f t="shared" si="33"/>
        <v/>
      </c>
      <c r="L604" s="557" t="s">
        <v>3656</v>
      </c>
      <c r="M604" s="558" t="s">
        <v>3655</v>
      </c>
      <c r="N604" s="612"/>
      <c r="O604" s="558"/>
      <c r="P604" s="611"/>
      <c r="Q604" s="867" t="str">
        <f t="shared" ca="1" si="34"/>
        <v/>
      </c>
      <c r="R604" s="867" t="str">
        <f t="shared" ca="1" si="35"/>
        <v/>
      </c>
      <c r="S604" s="867" t="str">
        <f>IFERROR(IF(VLOOKUP("*"&amp;TRIM($F604)&amp;"*",dump!$A:$D,4,FALSE)="","空文字",VLOOKUP("*"&amp;TRIM($F604)&amp;"*",dump!$A:$D,4,FALSE)),"NA")</f>
        <v>NA</v>
      </c>
      <c r="T604" s="867" t="str">
        <f t="shared" ca="1" si="36"/>
        <v>●</v>
      </c>
      <c r="U604" s="867"/>
      <c r="V604" s="867"/>
      <c r="W604" s="867"/>
      <c r="X604" s="867"/>
      <c r="Y604" s="867" t="str">
        <f t="shared" si="37"/>
        <v/>
      </c>
      <c r="Z604" s="867"/>
    </row>
    <row r="605" spans="1:26" s="325" customFormat="1" ht="54" outlineLevel="1">
      <c r="A605" s="321"/>
      <c r="B605" s="39"/>
      <c r="C605" s="238"/>
      <c r="D605" s="252"/>
      <c r="E605" s="253" t="s">
        <v>7579</v>
      </c>
      <c r="F605" s="133" t="s">
        <v>4250</v>
      </c>
      <c r="G605" s="231" t="s">
        <v>4146</v>
      </c>
      <c r="H605" s="231" t="s">
        <v>418</v>
      </c>
      <c r="I605" s="285" t="s">
        <v>660</v>
      </c>
      <c r="J605" s="163" t="s">
        <v>5684</v>
      </c>
      <c r="K605" s="864" t="str">
        <f t="shared" si="33"/>
        <v>○</v>
      </c>
      <c r="L605" s="555" t="s">
        <v>17119</v>
      </c>
      <c r="M605" s="553"/>
      <c r="N605" s="593" t="s">
        <v>17253</v>
      </c>
      <c r="O605" s="553"/>
      <c r="P605" s="552"/>
      <c r="Q605" s="867" t="str">
        <f t="shared" ca="1" si="34"/>
        <v/>
      </c>
      <c r="R605" s="867" t="str">
        <f t="shared" ca="1" si="35"/>
        <v/>
      </c>
      <c r="S605" s="867" t="str">
        <f>IFERROR(IF(VLOOKUP("*"&amp;TRIM($F605)&amp;"*",dump!$A:$D,4,FALSE)="","空文字",VLOOKUP("*"&amp;TRIM($F605)&amp;"*",dump!$A:$D,4,FALSE)),"NA")</f>
        <v>NA</v>
      </c>
      <c r="T605" s="867" t="str">
        <f t="shared" si="36"/>
        <v>■</v>
      </c>
      <c r="U605" s="867"/>
      <c r="V605" s="867"/>
      <c r="W605" s="867"/>
      <c r="X605" s="867"/>
      <c r="Y605" s="867" t="str">
        <f t="shared" si="37"/>
        <v/>
      </c>
      <c r="Z605" s="867"/>
    </row>
    <row r="606" spans="1:26" s="325" customFormat="1" outlineLevel="1">
      <c r="A606" s="321"/>
      <c r="B606" s="39"/>
      <c r="C606" s="238"/>
      <c r="D606" s="252"/>
      <c r="E606" s="252"/>
      <c r="F606" s="133" t="s">
        <v>14207</v>
      </c>
      <c r="G606" s="238"/>
      <c r="H606" s="238"/>
      <c r="I606" s="286"/>
      <c r="J606" s="165"/>
      <c r="K606" s="864" t="str">
        <f t="shared" si="33"/>
        <v/>
      </c>
      <c r="L606" s="555" t="s">
        <v>17119</v>
      </c>
      <c r="M606" s="553" t="s">
        <v>3657</v>
      </c>
      <c r="N606" s="593" t="s">
        <v>17254</v>
      </c>
      <c r="O606" s="553" t="s">
        <v>17569</v>
      </c>
      <c r="P606" s="552">
        <v>54000</v>
      </c>
      <c r="Q606" s="867">
        <f t="shared" ca="1" si="34"/>
        <v>54000</v>
      </c>
      <c r="R606" s="867">
        <f t="shared" ca="1" si="35"/>
        <v>54000</v>
      </c>
      <c r="S606" s="867" t="str">
        <f>IFERROR(IF(VLOOKUP("*"&amp;TRIM($F606)&amp;"*",dump!$A:$D,4,FALSE)="","空文字",VLOOKUP("*"&amp;TRIM($F606)&amp;"*",dump!$A:$D,4,FALSE)),"NA")</f>
        <v>NA</v>
      </c>
      <c r="T606" s="867" t="str">
        <f t="shared" ca="1" si="36"/>
        <v>×</v>
      </c>
      <c r="U606" s="867"/>
      <c r="V606" s="867"/>
      <c r="W606" s="867"/>
      <c r="X606" s="867"/>
      <c r="Y606" s="867" t="str">
        <f t="shared" si="37"/>
        <v/>
      </c>
      <c r="Z606" s="867"/>
    </row>
    <row r="607" spans="1:26" s="325" customFormat="1" outlineLevel="1">
      <c r="A607" s="321"/>
      <c r="B607" s="39"/>
      <c r="C607" s="238"/>
      <c r="D607" s="252"/>
      <c r="E607" s="252"/>
      <c r="F607" s="133" t="s">
        <v>14208</v>
      </c>
      <c r="G607" s="238"/>
      <c r="H607" s="238"/>
      <c r="I607" s="286"/>
      <c r="J607" s="165"/>
      <c r="K607" s="864" t="str">
        <f t="shared" si="33"/>
        <v/>
      </c>
      <c r="L607" s="557" t="s">
        <v>3656</v>
      </c>
      <c r="M607" s="558" t="s">
        <v>3655</v>
      </c>
      <c r="N607" s="612"/>
      <c r="O607" s="558"/>
      <c r="P607" s="611"/>
      <c r="Q607" s="867" t="str">
        <f t="shared" ca="1" si="34"/>
        <v/>
      </c>
      <c r="R607" s="867" t="str">
        <f t="shared" ca="1" si="35"/>
        <v/>
      </c>
      <c r="S607" s="867" t="str">
        <f>IFERROR(IF(VLOOKUP("*"&amp;TRIM($F607)&amp;"*",dump!$A:$D,4,FALSE)="","空文字",VLOOKUP("*"&amp;TRIM($F607)&amp;"*",dump!$A:$D,4,FALSE)),"NA")</f>
        <v>NA</v>
      </c>
      <c r="T607" s="867" t="str">
        <f t="shared" ca="1" si="36"/>
        <v>●</v>
      </c>
      <c r="U607" s="867"/>
      <c r="V607" s="867"/>
      <c r="W607" s="867"/>
      <c r="X607" s="867"/>
      <c r="Y607" s="867" t="str">
        <f t="shared" si="37"/>
        <v/>
      </c>
      <c r="Z607" s="867"/>
    </row>
    <row r="608" spans="1:26" s="325" customFormat="1" outlineLevel="1">
      <c r="A608" s="321"/>
      <c r="B608" s="39"/>
      <c r="C608" s="238"/>
      <c r="D608" s="252"/>
      <c r="E608" s="252"/>
      <c r="F608" s="133" t="s">
        <v>14209</v>
      </c>
      <c r="G608" s="238"/>
      <c r="H608" s="238"/>
      <c r="I608" s="286"/>
      <c r="J608" s="165"/>
      <c r="K608" s="864" t="str">
        <f t="shared" si="33"/>
        <v/>
      </c>
      <c r="L608" s="557" t="s">
        <v>3656</v>
      </c>
      <c r="M608" s="558" t="s">
        <v>3655</v>
      </c>
      <c r="N608" s="612"/>
      <c r="O608" s="558"/>
      <c r="P608" s="611"/>
      <c r="Q608" s="867" t="str">
        <f t="shared" ca="1" si="34"/>
        <v/>
      </c>
      <c r="R608" s="867" t="str">
        <f t="shared" ca="1" si="35"/>
        <v/>
      </c>
      <c r="S608" s="867" t="str">
        <f>IFERROR(IF(VLOOKUP("*"&amp;TRIM($F608)&amp;"*",dump!$A:$D,4,FALSE)="","空文字",VLOOKUP("*"&amp;TRIM($F608)&amp;"*",dump!$A:$D,4,FALSE)),"NA")</f>
        <v>NA</v>
      </c>
      <c r="T608" s="867" t="str">
        <f t="shared" ca="1" si="36"/>
        <v>●</v>
      </c>
      <c r="U608" s="867"/>
      <c r="V608" s="867"/>
      <c r="W608" s="867"/>
      <c r="X608" s="867"/>
      <c r="Y608" s="867" t="str">
        <f t="shared" si="37"/>
        <v/>
      </c>
      <c r="Z608" s="867"/>
    </row>
    <row r="609" spans="1:26" s="325" customFormat="1" outlineLevel="1">
      <c r="A609" s="321"/>
      <c r="B609" s="39"/>
      <c r="C609" s="238"/>
      <c r="D609" s="252"/>
      <c r="E609" s="252"/>
      <c r="F609" s="133" t="s">
        <v>14210</v>
      </c>
      <c r="G609" s="238"/>
      <c r="H609" s="238"/>
      <c r="I609" s="286"/>
      <c r="J609" s="165"/>
      <c r="K609" s="864" t="str">
        <f t="shared" si="33"/>
        <v/>
      </c>
      <c r="L609" s="557" t="s">
        <v>3656</v>
      </c>
      <c r="M609" s="558" t="s">
        <v>3655</v>
      </c>
      <c r="N609" s="612"/>
      <c r="O609" s="558"/>
      <c r="P609" s="611"/>
      <c r="Q609" s="867" t="str">
        <f t="shared" ca="1" si="34"/>
        <v/>
      </c>
      <c r="R609" s="867" t="str">
        <f t="shared" ca="1" si="35"/>
        <v/>
      </c>
      <c r="S609" s="867" t="str">
        <f>IFERROR(IF(VLOOKUP("*"&amp;TRIM($F609)&amp;"*",dump!$A:$D,4,FALSE)="","空文字",VLOOKUP("*"&amp;TRIM($F609)&amp;"*",dump!$A:$D,4,FALSE)),"NA")</f>
        <v>NA</v>
      </c>
      <c r="T609" s="867" t="str">
        <f t="shared" ca="1" si="36"/>
        <v>●</v>
      </c>
      <c r="U609" s="867"/>
      <c r="V609" s="867"/>
      <c r="W609" s="867"/>
      <c r="X609" s="867"/>
      <c r="Y609" s="867" t="str">
        <f t="shared" si="37"/>
        <v/>
      </c>
      <c r="Z609" s="867"/>
    </row>
    <row r="610" spans="1:26" s="325" customFormat="1" outlineLevel="1">
      <c r="A610" s="321"/>
      <c r="B610" s="39"/>
      <c r="C610" s="238"/>
      <c r="D610" s="252"/>
      <c r="E610" s="252"/>
      <c r="F610" s="133" t="s">
        <v>14211</v>
      </c>
      <c r="G610" s="239"/>
      <c r="H610" s="239"/>
      <c r="I610" s="289"/>
      <c r="J610" s="165"/>
      <c r="K610" s="864" t="str">
        <f t="shared" si="33"/>
        <v/>
      </c>
      <c r="L610" s="557" t="s">
        <v>3656</v>
      </c>
      <c r="M610" s="558" t="s">
        <v>3655</v>
      </c>
      <c r="N610" s="612"/>
      <c r="O610" s="558"/>
      <c r="P610" s="611"/>
      <c r="Q610" s="867" t="str">
        <f t="shared" ca="1" si="34"/>
        <v/>
      </c>
      <c r="R610" s="867" t="str">
        <f t="shared" ca="1" si="35"/>
        <v/>
      </c>
      <c r="S610" s="867" t="str">
        <f>IFERROR(IF(VLOOKUP("*"&amp;TRIM($F610)&amp;"*",dump!$A:$D,4,FALSE)="","空文字",VLOOKUP("*"&amp;TRIM($F610)&amp;"*",dump!$A:$D,4,FALSE)),"NA")</f>
        <v>NA</v>
      </c>
      <c r="T610" s="867" t="str">
        <f t="shared" ca="1" si="36"/>
        <v>●</v>
      </c>
      <c r="U610" s="867"/>
      <c r="V610" s="867"/>
      <c r="W610" s="867"/>
      <c r="X610" s="867"/>
      <c r="Y610" s="867" t="str">
        <f t="shared" si="37"/>
        <v/>
      </c>
      <c r="Z610" s="867"/>
    </row>
    <row r="611" spans="1:26" s="325" customFormat="1" ht="21.6" outlineLevel="1">
      <c r="A611" s="321"/>
      <c r="B611" s="39"/>
      <c r="C611" s="238"/>
      <c r="D611" s="252"/>
      <c r="E611" s="253" t="s">
        <v>7580</v>
      </c>
      <c r="F611" s="133" t="s">
        <v>4251</v>
      </c>
      <c r="G611" s="231" t="s">
        <v>4147</v>
      </c>
      <c r="H611" s="231" t="s">
        <v>418</v>
      </c>
      <c r="I611" s="285" t="s">
        <v>660</v>
      </c>
      <c r="J611" s="163" t="s">
        <v>5684</v>
      </c>
      <c r="K611" s="864" t="str">
        <f t="shared" si="33"/>
        <v>○</v>
      </c>
      <c r="L611" s="555" t="s">
        <v>17119</v>
      </c>
      <c r="M611" s="553"/>
      <c r="N611" s="593" t="s">
        <v>17255</v>
      </c>
      <c r="O611" s="551"/>
      <c r="P611" s="552"/>
      <c r="Q611" s="867" t="str">
        <f t="shared" ca="1" si="34"/>
        <v/>
      </c>
      <c r="R611" s="867" t="str">
        <f t="shared" ca="1" si="35"/>
        <v/>
      </c>
      <c r="S611" s="867" t="str">
        <f>IFERROR(IF(VLOOKUP("*"&amp;TRIM($F611)&amp;"*",dump!$A:$D,4,FALSE)="","空文字",VLOOKUP("*"&amp;TRIM($F611)&amp;"*",dump!$A:$D,4,FALSE)),"NA")</f>
        <v>NA</v>
      </c>
      <c r="T611" s="867" t="str">
        <f t="shared" si="36"/>
        <v>■</v>
      </c>
      <c r="U611" s="867"/>
      <c r="V611" s="867"/>
      <c r="W611" s="867"/>
      <c r="X611" s="867"/>
      <c r="Y611" s="867" t="str">
        <f t="shared" si="37"/>
        <v/>
      </c>
      <c r="Z611" s="867"/>
    </row>
    <row r="612" spans="1:26" s="325" customFormat="1" outlineLevel="1">
      <c r="A612" s="321"/>
      <c r="B612" s="39"/>
      <c r="C612" s="238"/>
      <c r="D612" s="252"/>
      <c r="E612" s="252"/>
      <c r="F612" s="133" t="s">
        <v>14212</v>
      </c>
      <c r="G612" s="238"/>
      <c r="H612" s="238"/>
      <c r="I612" s="286"/>
      <c r="J612" s="165"/>
      <c r="K612" s="864" t="str">
        <f t="shared" si="33"/>
        <v/>
      </c>
      <c r="L612" s="555" t="s">
        <v>17119</v>
      </c>
      <c r="M612" s="553" t="s">
        <v>3657</v>
      </c>
      <c r="N612" s="593" t="s">
        <v>17256</v>
      </c>
      <c r="O612" s="553" t="s">
        <v>17122</v>
      </c>
      <c r="P612" s="552" t="s">
        <v>17257</v>
      </c>
      <c r="Q612" s="867" t="str">
        <f t="shared" ca="1" si="34"/>
        <v>lastToFirst(4)</v>
      </c>
      <c r="R612" s="867" t="str">
        <f t="shared" ca="1" si="35"/>
        <v>4</v>
      </c>
      <c r="S612" s="867" t="str">
        <f>IFERROR(IF(VLOOKUP("*"&amp;TRIM($F612)&amp;"*",dump!$A:$D,4,FALSE)="","空文字",VLOOKUP("*"&amp;TRIM($F612)&amp;"*",dump!$A:$D,4,FALSE)),"NA")</f>
        <v>NA</v>
      </c>
      <c r="T612" s="867" t="str">
        <f t="shared" ca="1" si="36"/>
        <v>×</v>
      </c>
      <c r="U612" s="867"/>
      <c r="V612" s="867"/>
      <c r="W612" s="867"/>
      <c r="X612" s="867"/>
      <c r="Y612" s="867" t="str">
        <f t="shared" si="37"/>
        <v/>
      </c>
      <c r="Z612" s="867"/>
    </row>
    <row r="613" spans="1:26" s="325" customFormat="1" outlineLevel="1">
      <c r="A613" s="321"/>
      <c r="B613" s="39"/>
      <c r="C613" s="238"/>
      <c r="D613" s="252"/>
      <c r="E613" s="252"/>
      <c r="F613" s="133" t="s">
        <v>14213</v>
      </c>
      <c r="G613" s="238"/>
      <c r="H613" s="238"/>
      <c r="I613" s="286"/>
      <c r="J613" s="165"/>
      <c r="K613" s="864" t="str">
        <f t="shared" si="33"/>
        <v/>
      </c>
      <c r="L613" s="557" t="s">
        <v>3656</v>
      </c>
      <c r="M613" s="558" t="s">
        <v>3655</v>
      </c>
      <c r="N613" s="612"/>
      <c r="O613" s="558"/>
      <c r="P613" s="611"/>
      <c r="Q613" s="867" t="str">
        <f t="shared" ca="1" si="34"/>
        <v/>
      </c>
      <c r="R613" s="867" t="str">
        <f t="shared" ca="1" si="35"/>
        <v/>
      </c>
      <c r="S613" s="867" t="str">
        <f>IFERROR(IF(VLOOKUP("*"&amp;TRIM($F613)&amp;"*",dump!$A:$D,4,FALSE)="","空文字",VLOOKUP("*"&amp;TRIM($F613)&amp;"*",dump!$A:$D,4,FALSE)),"NA")</f>
        <v>NA</v>
      </c>
      <c r="T613" s="867" t="str">
        <f t="shared" ca="1" si="36"/>
        <v>●</v>
      </c>
      <c r="U613" s="867"/>
      <c r="V613" s="867"/>
      <c r="W613" s="867"/>
      <c r="X613" s="867"/>
      <c r="Y613" s="867" t="str">
        <f t="shared" si="37"/>
        <v/>
      </c>
      <c r="Z613" s="867"/>
    </row>
    <row r="614" spans="1:26" s="325" customFormat="1" outlineLevel="1">
      <c r="A614" s="321"/>
      <c r="B614" s="39"/>
      <c r="C614" s="238"/>
      <c r="D614" s="252"/>
      <c r="E614" s="252"/>
      <c r="F614" s="133" t="s">
        <v>14214</v>
      </c>
      <c r="G614" s="238"/>
      <c r="H614" s="238"/>
      <c r="I614" s="286"/>
      <c r="J614" s="165"/>
      <c r="K614" s="864" t="str">
        <f t="shared" si="33"/>
        <v/>
      </c>
      <c r="L614" s="557" t="s">
        <v>3656</v>
      </c>
      <c r="M614" s="558" t="s">
        <v>3655</v>
      </c>
      <c r="N614" s="612"/>
      <c r="O614" s="558"/>
      <c r="P614" s="611"/>
      <c r="Q614" s="867" t="str">
        <f t="shared" ca="1" si="34"/>
        <v/>
      </c>
      <c r="R614" s="867" t="str">
        <f t="shared" ca="1" si="35"/>
        <v/>
      </c>
      <c r="S614" s="867" t="str">
        <f>IFERROR(IF(VLOOKUP("*"&amp;TRIM($F614)&amp;"*",dump!$A:$D,4,FALSE)="","空文字",VLOOKUP("*"&amp;TRIM($F614)&amp;"*",dump!$A:$D,4,FALSE)),"NA")</f>
        <v>NA</v>
      </c>
      <c r="T614" s="867" t="str">
        <f t="shared" ca="1" si="36"/>
        <v>●</v>
      </c>
      <c r="U614" s="867"/>
      <c r="V614" s="867"/>
      <c r="W614" s="867"/>
      <c r="X614" s="867"/>
      <c r="Y614" s="867" t="str">
        <f t="shared" si="37"/>
        <v/>
      </c>
      <c r="Z614" s="867"/>
    </row>
    <row r="615" spans="1:26" s="325" customFormat="1" outlineLevel="1">
      <c r="A615" s="321"/>
      <c r="B615" s="39"/>
      <c r="C615" s="238"/>
      <c r="D615" s="252"/>
      <c r="E615" s="252"/>
      <c r="F615" s="133" t="s">
        <v>14215</v>
      </c>
      <c r="G615" s="238"/>
      <c r="H615" s="238"/>
      <c r="I615" s="286"/>
      <c r="J615" s="165"/>
      <c r="K615" s="864" t="str">
        <f t="shared" si="33"/>
        <v/>
      </c>
      <c r="L615" s="557" t="s">
        <v>3656</v>
      </c>
      <c r="M615" s="558" t="s">
        <v>3655</v>
      </c>
      <c r="N615" s="612"/>
      <c r="O615" s="558"/>
      <c r="P615" s="611"/>
      <c r="Q615" s="867" t="str">
        <f t="shared" ca="1" si="34"/>
        <v/>
      </c>
      <c r="R615" s="867" t="str">
        <f t="shared" ca="1" si="35"/>
        <v/>
      </c>
      <c r="S615" s="867" t="str">
        <f>IFERROR(IF(VLOOKUP("*"&amp;TRIM($F615)&amp;"*",dump!$A:$D,4,FALSE)="","空文字",VLOOKUP("*"&amp;TRIM($F615)&amp;"*",dump!$A:$D,4,FALSE)),"NA")</f>
        <v>NA</v>
      </c>
      <c r="T615" s="867" t="str">
        <f t="shared" ca="1" si="36"/>
        <v>●</v>
      </c>
      <c r="U615" s="867"/>
      <c r="V615" s="867"/>
      <c r="W615" s="867"/>
      <c r="X615" s="867"/>
      <c r="Y615" s="867" t="str">
        <f t="shared" si="37"/>
        <v/>
      </c>
      <c r="Z615" s="867"/>
    </row>
    <row r="616" spans="1:26" s="325" customFormat="1" outlineLevel="1">
      <c r="A616" s="321"/>
      <c r="B616" s="39"/>
      <c r="C616" s="238"/>
      <c r="D616" s="252"/>
      <c r="E616" s="252"/>
      <c r="F616" s="133" t="s">
        <v>14216</v>
      </c>
      <c r="G616" s="239"/>
      <c r="H616" s="239"/>
      <c r="I616" s="289"/>
      <c r="J616" s="165"/>
      <c r="K616" s="864" t="str">
        <f t="shared" si="33"/>
        <v/>
      </c>
      <c r="L616" s="557" t="s">
        <v>3656</v>
      </c>
      <c r="M616" s="558" t="s">
        <v>3655</v>
      </c>
      <c r="N616" s="612"/>
      <c r="O616" s="558"/>
      <c r="P616" s="611"/>
      <c r="Q616" s="867" t="str">
        <f t="shared" ca="1" si="34"/>
        <v/>
      </c>
      <c r="R616" s="867" t="str">
        <f t="shared" ca="1" si="35"/>
        <v/>
      </c>
      <c r="S616" s="867" t="str">
        <f>IFERROR(IF(VLOOKUP("*"&amp;TRIM($F616)&amp;"*",dump!$A:$D,4,FALSE)="","空文字",VLOOKUP("*"&amp;TRIM($F616)&amp;"*",dump!$A:$D,4,FALSE)),"NA")</f>
        <v>NA</v>
      </c>
      <c r="T616" s="867" t="str">
        <f t="shared" ca="1" si="36"/>
        <v>●</v>
      </c>
      <c r="U616" s="867"/>
      <c r="V616" s="867"/>
      <c r="W616" s="867"/>
      <c r="X616" s="867"/>
      <c r="Y616" s="867" t="str">
        <f t="shared" si="37"/>
        <v/>
      </c>
      <c r="Z616" s="867"/>
    </row>
    <row r="617" spans="1:26" s="325" customFormat="1" ht="43.2" outlineLevel="1">
      <c r="A617" s="321"/>
      <c r="B617" s="39"/>
      <c r="C617" s="238"/>
      <c r="D617" s="252"/>
      <c r="E617" s="253" t="s">
        <v>7581</v>
      </c>
      <c r="F617" s="133" t="s">
        <v>4252</v>
      </c>
      <c r="G617" s="231" t="s">
        <v>4148</v>
      </c>
      <c r="H617" s="231" t="s">
        <v>418</v>
      </c>
      <c r="I617" s="285" t="s">
        <v>660</v>
      </c>
      <c r="J617" s="163" t="s">
        <v>5684</v>
      </c>
      <c r="K617" s="864" t="str">
        <f t="shared" si="33"/>
        <v>○</v>
      </c>
      <c r="L617" s="555" t="s">
        <v>17119</v>
      </c>
      <c r="M617" s="553"/>
      <c r="N617" s="593" t="s">
        <v>17258</v>
      </c>
      <c r="O617" s="551"/>
      <c r="P617" s="552"/>
      <c r="Q617" s="867" t="str">
        <f t="shared" ca="1" si="34"/>
        <v/>
      </c>
      <c r="R617" s="867" t="str">
        <f t="shared" ca="1" si="35"/>
        <v/>
      </c>
      <c r="S617" s="867" t="str">
        <f>IFERROR(IF(VLOOKUP("*"&amp;TRIM($F617)&amp;"*",dump!$A:$D,4,FALSE)="","空文字",VLOOKUP("*"&amp;TRIM($F617)&amp;"*",dump!$A:$D,4,FALSE)),"NA")</f>
        <v>NA</v>
      </c>
      <c r="T617" s="867" t="str">
        <f t="shared" si="36"/>
        <v>■</v>
      </c>
      <c r="U617" s="867"/>
      <c r="V617" s="867"/>
      <c r="W617" s="867"/>
      <c r="X617" s="867"/>
      <c r="Y617" s="867" t="str">
        <f t="shared" si="37"/>
        <v/>
      </c>
      <c r="Z617" s="867"/>
    </row>
    <row r="618" spans="1:26" s="325" customFormat="1" outlineLevel="1">
      <c r="A618" s="321"/>
      <c r="B618" s="39"/>
      <c r="C618" s="238"/>
      <c r="D618" s="252"/>
      <c r="E618" s="252"/>
      <c r="F618" s="133" t="s">
        <v>14217</v>
      </c>
      <c r="G618" s="238"/>
      <c r="H618" s="238"/>
      <c r="I618" s="286"/>
      <c r="J618" s="165"/>
      <c r="K618" s="864" t="str">
        <f t="shared" si="33"/>
        <v/>
      </c>
      <c r="L618" s="555" t="s">
        <v>17119</v>
      </c>
      <c r="M618" s="553" t="s">
        <v>3657</v>
      </c>
      <c r="N618" s="593" t="s">
        <v>17259</v>
      </c>
      <c r="O618" s="553" t="s">
        <v>17122</v>
      </c>
      <c r="P618" s="552" t="s">
        <v>17260</v>
      </c>
      <c r="Q618" s="867" t="str">
        <f t="shared" ca="1" si="34"/>
        <v>faceUp(3)</v>
      </c>
      <c r="R618" s="867" t="str">
        <f t="shared" ca="1" si="35"/>
        <v>3</v>
      </c>
      <c r="S618" s="867" t="str">
        <f>IFERROR(IF(VLOOKUP("*"&amp;TRIM($F618)&amp;"*",dump!$A:$D,4,FALSE)="","空文字",VLOOKUP("*"&amp;TRIM($F618)&amp;"*",dump!$A:$D,4,FALSE)),"NA")</f>
        <v>NA</v>
      </c>
      <c r="T618" s="867" t="str">
        <f t="shared" ca="1" si="36"/>
        <v>×</v>
      </c>
      <c r="U618" s="867"/>
      <c r="V618" s="867"/>
      <c r="W618" s="867"/>
      <c r="X618" s="867"/>
      <c r="Y618" s="867" t="str">
        <f t="shared" si="37"/>
        <v/>
      </c>
      <c r="Z618" s="867"/>
    </row>
    <row r="619" spans="1:26" s="325" customFormat="1" outlineLevel="1">
      <c r="A619" s="321"/>
      <c r="B619" s="39"/>
      <c r="C619" s="238"/>
      <c r="D619" s="252"/>
      <c r="E619" s="252"/>
      <c r="F619" s="133" t="s">
        <v>14218</v>
      </c>
      <c r="G619" s="238"/>
      <c r="H619" s="238"/>
      <c r="I619" s="286"/>
      <c r="J619" s="165"/>
      <c r="K619" s="864" t="str">
        <f t="shared" si="33"/>
        <v/>
      </c>
      <c r="L619" s="557" t="s">
        <v>3656</v>
      </c>
      <c r="M619" s="558" t="s">
        <v>3655</v>
      </c>
      <c r="N619" s="612"/>
      <c r="O619" s="558"/>
      <c r="P619" s="611"/>
      <c r="Q619" s="867" t="str">
        <f t="shared" ca="1" si="34"/>
        <v/>
      </c>
      <c r="R619" s="867" t="str">
        <f t="shared" ca="1" si="35"/>
        <v/>
      </c>
      <c r="S619" s="867" t="str">
        <f>IFERROR(IF(VLOOKUP("*"&amp;TRIM($F619)&amp;"*",dump!$A:$D,4,FALSE)="","空文字",VLOOKUP("*"&amp;TRIM($F619)&amp;"*",dump!$A:$D,4,FALSE)),"NA")</f>
        <v>NA</v>
      </c>
      <c r="T619" s="867" t="str">
        <f t="shared" ca="1" si="36"/>
        <v>●</v>
      </c>
      <c r="U619" s="867"/>
      <c r="V619" s="867"/>
      <c r="W619" s="867"/>
      <c r="X619" s="867"/>
      <c r="Y619" s="867" t="str">
        <f t="shared" si="37"/>
        <v/>
      </c>
      <c r="Z619" s="867"/>
    </row>
    <row r="620" spans="1:26" s="325" customFormat="1" outlineLevel="1">
      <c r="A620" s="321"/>
      <c r="B620" s="39"/>
      <c r="C620" s="238"/>
      <c r="D620" s="252"/>
      <c r="E620" s="252"/>
      <c r="F620" s="133" t="s">
        <v>14219</v>
      </c>
      <c r="G620" s="238"/>
      <c r="H620" s="238"/>
      <c r="I620" s="286"/>
      <c r="J620" s="165"/>
      <c r="K620" s="864" t="str">
        <f t="shared" si="33"/>
        <v/>
      </c>
      <c r="L620" s="557" t="s">
        <v>3656</v>
      </c>
      <c r="M620" s="558" t="s">
        <v>3655</v>
      </c>
      <c r="N620" s="612"/>
      <c r="O620" s="558"/>
      <c r="P620" s="611"/>
      <c r="Q620" s="867" t="str">
        <f t="shared" ca="1" si="34"/>
        <v/>
      </c>
      <c r="R620" s="867" t="str">
        <f t="shared" ca="1" si="35"/>
        <v/>
      </c>
      <c r="S620" s="867" t="str">
        <f>IFERROR(IF(VLOOKUP("*"&amp;TRIM($F620)&amp;"*",dump!$A:$D,4,FALSE)="","空文字",VLOOKUP("*"&amp;TRIM($F620)&amp;"*",dump!$A:$D,4,FALSE)),"NA")</f>
        <v>NA</v>
      </c>
      <c r="T620" s="867" t="str">
        <f t="shared" ca="1" si="36"/>
        <v>●</v>
      </c>
      <c r="U620" s="867"/>
      <c r="V620" s="867"/>
      <c r="W620" s="867"/>
      <c r="X620" s="867"/>
      <c r="Y620" s="867" t="str">
        <f t="shared" si="37"/>
        <v/>
      </c>
      <c r="Z620" s="867"/>
    </row>
    <row r="621" spans="1:26" s="325" customFormat="1" outlineLevel="1">
      <c r="A621" s="321"/>
      <c r="B621" s="39"/>
      <c r="C621" s="238"/>
      <c r="D621" s="252"/>
      <c r="E621" s="252"/>
      <c r="F621" s="133" t="s">
        <v>14220</v>
      </c>
      <c r="G621" s="238"/>
      <c r="H621" s="238"/>
      <c r="I621" s="286"/>
      <c r="J621" s="165"/>
      <c r="K621" s="864" t="str">
        <f t="shared" si="33"/>
        <v/>
      </c>
      <c r="L621" s="557" t="s">
        <v>3656</v>
      </c>
      <c r="M621" s="558" t="s">
        <v>3655</v>
      </c>
      <c r="N621" s="612"/>
      <c r="O621" s="558"/>
      <c r="P621" s="611"/>
      <c r="Q621" s="867" t="str">
        <f t="shared" ca="1" si="34"/>
        <v/>
      </c>
      <c r="R621" s="867" t="str">
        <f t="shared" ca="1" si="35"/>
        <v/>
      </c>
      <c r="S621" s="867" t="str">
        <f>IFERROR(IF(VLOOKUP("*"&amp;TRIM($F621)&amp;"*",dump!$A:$D,4,FALSE)="","空文字",VLOOKUP("*"&amp;TRIM($F621)&amp;"*",dump!$A:$D,4,FALSE)),"NA")</f>
        <v>NA</v>
      </c>
      <c r="T621" s="867" t="str">
        <f t="shared" ca="1" si="36"/>
        <v>●</v>
      </c>
      <c r="U621" s="867"/>
      <c r="V621" s="867"/>
      <c r="W621" s="867"/>
      <c r="X621" s="867"/>
      <c r="Y621" s="867" t="str">
        <f t="shared" si="37"/>
        <v/>
      </c>
      <c r="Z621" s="867"/>
    </row>
    <row r="622" spans="1:26" s="325" customFormat="1" outlineLevel="1">
      <c r="A622" s="321"/>
      <c r="B622" s="39"/>
      <c r="C622" s="238"/>
      <c r="D622" s="252"/>
      <c r="E622" s="275"/>
      <c r="F622" s="133" t="s">
        <v>14221</v>
      </c>
      <c r="G622" s="239"/>
      <c r="H622" s="239"/>
      <c r="I622" s="289"/>
      <c r="J622" s="167"/>
      <c r="K622" s="864" t="str">
        <f t="shared" si="33"/>
        <v/>
      </c>
      <c r="L622" s="557" t="s">
        <v>3656</v>
      </c>
      <c r="M622" s="558" t="s">
        <v>3655</v>
      </c>
      <c r="N622" s="612"/>
      <c r="O622" s="558"/>
      <c r="P622" s="611"/>
      <c r="Q622" s="867" t="str">
        <f t="shared" ca="1" si="34"/>
        <v/>
      </c>
      <c r="R622" s="867" t="str">
        <f t="shared" ca="1" si="35"/>
        <v/>
      </c>
      <c r="S622" s="867" t="str">
        <f>IFERROR(IF(VLOOKUP("*"&amp;TRIM($F622)&amp;"*",dump!$A:$D,4,FALSE)="","空文字",VLOOKUP("*"&amp;TRIM($F622)&amp;"*",dump!$A:$D,4,FALSE)),"NA")</f>
        <v>NA</v>
      </c>
      <c r="T622" s="867" t="str">
        <f t="shared" ca="1" si="36"/>
        <v>●</v>
      </c>
      <c r="U622" s="867"/>
      <c r="V622" s="867"/>
      <c r="W622" s="867"/>
      <c r="X622" s="867"/>
      <c r="Y622" s="867" t="str">
        <f t="shared" si="37"/>
        <v/>
      </c>
      <c r="Z622" s="867"/>
    </row>
    <row r="623" spans="1:26" s="325" customFormat="1" ht="32.4" outlineLevel="1">
      <c r="A623" s="321"/>
      <c r="B623" s="39"/>
      <c r="C623" s="238"/>
      <c r="D623" s="252"/>
      <c r="E623" s="138" t="s">
        <v>7582</v>
      </c>
      <c r="F623" s="133" t="s">
        <v>4253</v>
      </c>
      <c r="G623" s="133" t="s">
        <v>4149</v>
      </c>
      <c r="H623" s="133" t="s">
        <v>418</v>
      </c>
      <c r="I623" s="283" t="s">
        <v>660</v>
      </c>
      <c r="J623" s="284" t="s">
        <v>5684</v>
      </c>
      <c r="K623" s="864" t="str">
        <f t="shared" si="33"/>
        <v/>
      </c>
      <c r="L623" s="555" t="s">
        <v>17119</v>
      </c>
      <c r="M623" s="553" t="s">
        <v>3657</v>
      </c>
      <c r="N623" s="593" t="s">
        <v>17200</v>
      </c>
      <c r="O623" s="553" t="s">
        <v>17122</v>
      </c>
      <c r="P623" s="552" t="s">
        <v>17201</v>
      </c>
      <c r="Q623" s="867" t="str">
        <f t="shared" ca="1" si="34"/>
        <v>notPresent(5)</v>
      </c>
      <c r="R623" s="867" t="str">
        <f t="shared" ca="1" si="35"/>
        <v>5</v>
      </c>
      <c r="S623" s="867" t="str">
        <f>IFERROR(IF(VLOOKUP("*"&amp;TRIM($F623)&amp;"*",dump!$A:$D,4,FALSE)="","空文字",VLOOKUP("*"&amp;TRIM($F623)&amp;"*",dump!$A:$D,4,FALSE)),"NA")</f>
        <v>NA</v>
      </c>
      <c r="T623" s="867" t="str">
        <f t="shared" ca="1" si="36"/>
        <v>×</v>
      </c>
      <c r="U623" s="867"/>
      <c r="V623" s="867"/>
      <c r="W623" s="867"/>
      <c r="X623" s="867"/>
      <c r="Y623" s="867" t="str">
        <f t="shared" si="37"/>
        <v/>
      </c>
      <c r="Z623" s="867"/>
    </row>
    <row r="624" spans="1:26" s="325" customFormat="1" ht="32.4" outlineLevel="1">
      <c r="A624" s="321"/>
      <c r="B624" s="39"/>
      <c r="C624" s="238"/>
      <c r="D624" s="252"/>
      <c r="E624" s="138" t="s">
        <v>7583</v>
      </c>
      <c r="F624" s="133" t="s">
        <v>4254</v>
      </c>
      <c r="G624" s="133" t="s">
        <v>4150</v>
      </c>
      <c r="H624" s="133" t="s">
        <v>418</v>
      </c>
      <c r="I624" s="283" t="s">
        <v>660</v>
      </c>
      <c r="J624" s="284" t="s">
        <v>5684</v>
      </c>
      <c r="K624" s="864" t="str">
        <f t="shared" si="33"/>
        <v/>
      </c>
      <c r="L624" s="555" t="s">
        <v>17119</v>
      </c>
      <c r="M624" s="553" t="s">
        <v>3657</v>
      </c>
      <c r="N624" s="593" t="s">
        <v>17200</v>
      </c>
      <c r="O624" s="553" t="s">
        <v>17122</v>
      </c>
      <c r="P624" s="552" t="s">
        <v>17201</v>
      </c>
      <c r="Q624" s="867" t="str">
        <f t="shared" ca="1" si="34"/>
        <v>notPresent(5)</v>
      </c>
      <c r="R624" s="867" t="str">
        <f t="shared" ca="1" si="35"/>
        <v>5</v>
      </c>
      <c r="S624" s="867" t="str">
        <f>IFERROR(IF(VLOOKUP("*"&amp;TRIM($F624)&amp;"*",dump!$A:$D,4,FALSE)="","空文字",VLOOKUP("*"&amp;TRIM($F624)&amp;"*",dump!$A:$D,4,FALSE)),"NA")</f>
        <v>NA</v>
      </c>
      <c r="T624" s="867" t="str">
        <f t="shared" ca="1" si="36"/>
        <v>×</v>
      </c>
      <c r="U624" s="867"/>
      <c r="V624" s="867"/>
      <c r="W624" s="867"/>
      <c r="X624" s="867"/>
      <c r="Y624" s="867" t="str">
        <f t="shared" si="37"/>
        <v/>
      </c>
      <c r="Z624" s="867"/>
    </row>
    <row r="625" spans="1:26" s="325" customFormat="1" ht="32.4" outlineLevel="1">
      <c r="A625" s="321"/>
      <c r="B625" s="39"/>
      <c r="C625" s="238"/>
      <c r="D625" s="252"/>
      <c r="E625" s="138" t="s">
        <v>7584</v>
      </c>
      <c r="F625" s="133" t="s">
        <v>4255</v>
      </c>
      <c r="G625" s="133" t="s">
        <v>4151</v>
      </c>
      <c r="H625" s="133" t="s">
        <v>418</v>
      </c>
      <c r="I625" s="283" t="s">
        <v>660</v>
      </c>
      <c r="J625" s="284" t="s">
        <v>5684</v>
      </c>
      <c r="K625" s="864" t="str">
        <f t="shared" si="33"/>
        <v/>
      </c>
      <c r="L625" s="555" t="s">
        <v>17119</v>
      </c>
      <c r="M625" s="553" t="s">
        <v>3657</v>
      </c>
      <c r="N625" s="593" t="s">
        <v>17200</v>
      </c>
      <c r="O625" s="553" t="s">
        <v>17122</v>
      </c>
      <c r="P625" s="552" t="s">
        <v>17201</v>
      </c>
      <c r="Q625" s="867" t="str">
        <f t="shared" ca="1" si="34"/>
        <v>notPresent(5)</v>
      </c>
      <c r="R625" s="867" t="str">
        <f t="shared" ca="1" si="35"/>
        <v>5</v>
      </c>
      <c r="S625" s="867" t="str">
        <f>IFERROR(IF(VLOOKUP("*"&amp;TRIM($F625)&amp;"*",dump!$A:$D,4,FALSE)="","空文字",VLOOKUP("*"&amp;TRIM($F625)&amp;"*",dump!$A:$D,4,FALSE)),"NA")</f>
        <v>NA</v>
      </c>
      <c r="T625" s="867" t="str">
        <f t="shared" ca="1" si="36"/>
        <v>×</v>
      </c>
      <c r="U625" s="867"/>
      <c r="V625" s="867"/>
      <c r="W625" s="867"/>
      <c r="X625" s="867"/>
      <c r="Y625" s="867" t="str">
        <f t="shared" si="37"/>
        <v/>
      </c>
      <c r="Z625" s="867"/>
    </row>
    <row r="626" spans="1:26" s="325" customFormat="1" ht="32.4" outlineLevel="1">
      <c r="A626" s="321"/>
      <c r="B626" s="39"/>
      <c r="C626" s="239"/>
      <c r="D626" s="255"/>
      <c r="E626" s="138" t="s">
        <v>7585</v>
      </c>
      <c r="F626" s="133" t="s">
        <v>4256</v>
      </c>
      <c r="G626" s="133" t="s">
        <v>4152</v>
      </c>
      <c r="H626" s="133" t="s">
        <v>418</v>
      </c>
      <c r="I626" s="283" t="s">
        <v>660</v>
      </c>
      <c r="J626" s="284" t="s">
        <v>5684</v>
      </c>
      <c r="K626" s="864" t="str">
        <f t="shared" si="33"/>
        <v/>
      </c>
      <c r="L626" s="555" t="s">
        <v>17119</v>
      </c>
      <c r="M626" s="553" t="s">
        <v>3657</v>
      </c>
      <c r="N626" s="593" t="s">
        <v>17200</v>
      </c>
      <c r="O626" s="553" t="s">
        <v>17122</v>
      </c>
      <c r="P626" s="552" t="s">
        <v>17201</v>
      </c>
      <c r="Q626" s="867" t="str">
        <f t="shared" ca="1" si="34"/>
        <v>notPresent(5)</v>
      </c>
      <c r="R626" s="867" t="str">
        <f t="shared" ca="1" si="35"/>
        <v>5</v>
      </c>
      <c r="S626" s="867" t="str">
        <f>IFERROR(IF(VLOOKUP("*"&amp;TRIM($F626)&amp;"*",dump!$A:$D,4,FALSE)="","空文字",VLOOKUP("*"&amp;TRIM($F626)&amp;"*",dump!$A:$D,4,FALSE)),"NA")</f>
        <v>NA</v>
      </c>
      <c r="T626" s="867" t="str">
        <f t="shared" ca="1" si="36"/>
        <v>×</v>
      </c>
      <c r="U626" s="867"/>
      <c r="V626" s="867"/>
      <c r="W626" s="867"/>
      <c r="X626" s="867"/>
      <c r="Y626" s="867" t="str">
        <f t="shared" si="37"/>
        <v/>
      </c>
      <c r="Z626" s="867"/>
    </row>
    <row r="627" spans="1:26" s="325" customFormat="1" ht="21.6" outlineLevel="1">
      <c r="A627" s="321"/>
      <c r="B627" s="39"/>
      <c r="C627" s="231" t="s">
        <v>7586</v>
      </c>
      <c r="D627" s="215" t="s">
        <v>7587</v>
      </c>
      <c r="E627" s="64"/>
      <c r="F627" s="214" t="s">
        <v>7588</v>
      </c>
      <c r="G627" s="214" t="s">
        <v>4153</v>
      </c>
      <c r="H627" s="214" t="s">
        <v>218</v>
      </c>
      <c r="I627" s="246" t="s">
        <v>216</v>
      </c>
      <c r="J627" s="248" t="s">
        <v>5684</v>
      </c>
      <c r="K627" s="864" t="str">
        <f t="shared" si="33"/>
        <v/>
      </c>
      <c r="L627" s="555" t="s">
        <v>17116</v>
      </c>
      <c r="M627" s="553"/>
      <c r="N627" s="593"/>
      <c r="O627" s="551"/>
      <c r="P627" s="552"/>
      <c r="Q627" s="867" t="str">
        <f t="shared" ca="1" si="34"/>
        <v/>
      </c>
      <c r="R627" s="867" t="str">
        <f t="shared" ca="1" si="35"/>
        <v/>
      </c>
      <c r="S627" s="867" t="str">
        <f>IFERROR(IF(VLOOKUP("*"&amp;TRIM($F627)&amp;"*",dump!$A:$D,4,FALSE)="","空文字",VLOOKUP("*"&amp;TRIM($F627)&amp;"*",dump!$A:$D,4,FALSE)),"NA")</f>
        <v>NA</v>
      </c>
      <c r="T627" s="867" t="str">
        <f t="shared" ca="1" si="36"/>
        <v>●</v>
      </c>
      <c r="U627" s="867"/>
      <c r="V627" s="867"/>
      <c r="W627" s="867"/>
      <c r="X627" s="867"/>
      <c r="Y627" s="867" t="str">
        <f t="shared" si="37"/>
        <v/>
      </c>
      <c r="Z627" s="867"/>
    </row>
    <row r="628" spans="1:26" s="325" customFormat="1" ht="32.4" outlineLevel="1">
      <c r="A628" s="321"/>
      <c r="B628" s="39"/>
      <c r="C628" s="238"/>
      <c r="D628" s="252"/>
      <c r="E628" s="253" t="s">
        <v>7589</v>
      </c>
      <c r="F628" s="133" t="s">
        <v>7590</v>
      </c>
      <c r="G628" s="231" t="s">
        <v>4154</v>
      </c>
      <c r="H628" s="231" t="s">
        <v>9</v>
      </c>
      <c r="I628" s="162" t="s">
        <v>216</v>
      </c>
      <c r="J628" s="163" t="s">
        <v>5684</v>
      </c>
      <c r="K628" s="864" t="str">
        <f t="shared" si="33"/>
        <v/>
      </c>
      <c r="L628" s="555" t="s">
        <v>17116</v>
      </c>
      <c r="M628" s="553" t="s">
        <v>3657</v>
      </c>
      <c r="N628" s="593" t="s">
        <v>17261</v>
      </c>
      <c r="O628" s="553" t="s">
        <v>17122</v>
      </c>
      <c r="P628" s="552" t="s">
        <v>17262</v>
      </c>
      <c r="Q628" s="867" t="str">
        <f t="shared" ca="1" si="34"/>
        <v>inkJetAqueous(12)</v>
      </c>
      <c r="R628" s="867" t="str">
        <f t="shared" ca="1" si="35"/>
        <v>12</v>
      </c>
      <c r="S628" s="867" t="str">
        <f>IFERROR(IF(VLOOKUP("*"&amp;TRIM($F628)&amp;"*",dump!$A:$D,4,FALSE)="","空文字",VLOOKUP("*"&amp;TRIM($F628)&amp;"*",dump!$A:$D,4,FALSE)),"NA")</f>
        <v>NA</v>
      </c>
      <c r="T628" s="867" t="str">
        <f t="shared" ca="1" si="36"/>
        <v>×</v>
      </c>
      <c r="U628" s="867"/>
      <c r="V628" s="867"/>
      <c r="W628" s="867"/>
      <c r="X628" s="867"/>
      <c r="Y628" s="867" t="str">
        <f t="shared" si="37"/>
        <v/>
      </c>
      <c r="Z628" s="867"/>
    </row>
    <row r="629" spans="1:26" s="325" customFormat="1" ht="21.6" outlineLevel="1">
      <c r="A629" s="321"/>
      <c r="B629" s="39"/>
      <c r="C629" s="238"/>
      <c r="D629" s="252"/>
      <c r="E629" s="252"/>
      <c r="F629" s="133" t="s">
        <v>15216</v>
      </c>
      <c r="G629" s="238"/>
      <c r="H629" s="238"/>
      <c r="I629" s="164"/>
      <c r="J629" s="165"/>
      <c r="K629" s="864" t="str">
        <f t="shared" si="33"/>
        <v/>
      </c>
      <c r="L629" s="555" t="s">
        <v>17116</v>
      </c>
      <c r="M629" s="553" t="s">
        <v>3657</v>
      </c>
      <c r="N629" s="613" t="s">
        <v>17263</v>
      </c>
      <c r="O629" s="553" t="s">
        <v>17122</v>
      </c>
      <c r="P629" s="614" t="s">
        <v>17262</v>
      </c>
      <c r="Q629" s="867" t="str">
        <f t="shared" ca="1" si="34"/>
        <v>inkJetAqueous(12)</v>
      </c>
      <c r="R629" s="867" t="str">
        <f t="shared" ca="1" si="35"/>
        <v>12</v>
      </c>
      <c r="S629" s="867" t="str">
        <f>IFERROR(IF(VLOOKUP("*"&amp;TRIM($F629)&amp;"*",dump!$A:$D,4,FALSE)="","空文字",VLOOKUP("*"&amp;TRIM($F629)&amp;"*",dump!$A:$D,4,FALSE)),"NA")</f>
        <v>NA</v>
      </c>
      <c r="T629" s="867" t="str">
        <f t="shared" ca="1" si="36"/>
        <v>×</v>
      </c>
      <c r="U629" s="867"/>
      <c r="V629" s="867"/>
      <c r="W629" s="867"/>
      <c r="X629" s="867"/>
      <c r="Y629" s="867" t="str">
        <f t="shared" si="37"/>
        <v/>
      </c>
      <c r="Z629" s="867"/>
    </row>
    <row r="630" spans="1:26" s="325" customFormat="1" outlineLevel="1">
      <c r="A630" s="321"/>
      <c r="B630" s="39"/>
      <c r="C630" s="238"/>
      <c r="D630" s="252"/>
      <c r="E630" s="252"/>
      <c r="F630" s="133" t="s">
        <v>15217</v>
      </c>
      <c r="G630" s="238"/>
      <c r="H630" s="238"/>
      <c r="I630" s="164"/>
      <c r="J630" s="165"/>
      <c r="K630" s="864" t="str">
        <f t="shared" si="33"/>
        <v/>
      </c>
      <c r="L630" s="544" t="s">
        <v>3656</v>
      </c>
      <c r="M630" s="595" t="s">
        <v>3655</v>
      </c>
      <c r="N630" s="615"/>
      <c r="O630" s="595"/>
      <c r="P630" s="616"/>
      <c r="Q630" s="867" t="str">
        <f t="shared" ca="1" si="34"/>
        <v/>
      </c>
      <c r="R630" s="867" t="str">
        <f t="shared" ca="1" si="35"/>
        <v/>
      </c>
      <c r="S630" s="867" t="str">
        <f>IFERROR(IF(VLOOKUP("*"&amp;TRIM($F630)&amp;"*",dump!$A:$D,4,FALSE)="","空文字",VLOOKUP("*"&amp;TRIM($F630)&amp;"*",dump!$A:$D,4,FALSE)),"NA")</f>
        <v>NA</v>
      </c>
      <c r="T630" s="867" t="str">
        <f t="shared" ca="1" si="36"/>
        <v>●</v>
      </c>
      <c r="U630" s="867"/>
      <c r="V630" s="867"/>
      <c r="W630" s="867"/>
      <c r="X630" s="867"/>
      <c r="Y630" s="867" t="str">
        <f t="shared" si="37"/>
        <v/>
      </c>
      <c r="Z630" s="867"/>
    </row>
    <row r="631" spans="1:26" s="325" customFormat="1" outlineLevel="1">
      <c r="A631" s="321"/>
      <c r="B631" s="39"/>
      <c r="C631" s="238"/>
      <c r="D631" s="252"/>
      <c r="E631" s="255"/>
      <c r="F631" s="133" t="s">
        <v>15218</v>
      </c>
      <c r="G631" s="239"/>
      <c r="H631" s="239"/>
      <c r="I631" s="166"/>
      <c r="J631" s="167"/>
      <c r="K631" s="864" t="str">
        <f t="shared" si="33"/>
        <v/>
      </c>
      <c r="L631" s="544" t="s">
        <v>3656</v>
      </c>
      <c r="M631" s="595" t="s">
        <v>3655</v>
      </c>
      <c r="N631" s="615"/>
      <c r="O631" s="595"/>
      <c r="P631" s="616"/>
      <c r="Q631" s="867" t="str">
        <f t="shared" ca="1" si="34"/>
        <v/>
      </c>
      <c r="R631" s="867" t="str">
        <f t="shared" ca="1" si="35"/>
        <v/>
      </c>
      <c r="S631" s="867" t="str">
        <f>IFERROR(IF(VLOOKUP("*"&amp;TRIM($F631)&amp;"*",dump!$A:$D,4,FALSE)="","空文字",VLOOKUP("*"&amp;TRIM($F631)&amp;"*",dump!$A:$D,4,FALSE)),"NA")</f>
        <v>NA</v>
      </c>
      <c r="T631" s="867" t="str">
        <f t="shared" ca="1" si="36"/>
        <v>●</v>
      </c>
      <c r="U631" s="867"/>
      <c r="V631" s="867"/>
      <c r="W631" s="867"/>
      <c r="X631" s="867"/>
      <c r="Y631" s="867" t="str">
        <f t="shared" si="37"/>
        <v/>
      </c>
      <c r="Z631" s="867"/>
    </row>
    <row r="632" spans="1:26" s="325" customFormat="1" ht="21.6" outlineLevel="1">
      <c r="A632" s="321"/>
      <c r="B632" s="39"/>
      <c r="C632" s="238"/>
      <c r="D632" s="252"/>
      <c r="E632" s="138" t="s">
        <v>7591</v>
      </c>
      <c r="F632" s="133" t="s">
        <v>5255</v>
      </c>
      <c r="G632" s="133" t="s">
        <v>4155</v>
      </c>
      <c r="H632" s="133" t="s">
        <v>9</v>
      </c>
      <c r="I632" s="283" t="s">
        <v>216</v>
      </c>
      <c r="J632" s="284" t="s">
        <v>5684</v>
      </c>
      <c r="K632" s="864" t="str">
        <f t="shared" si="33"/>
        <v/>
      </c>
      <c r="L632" s="555" t="s">
        <v>17116</v>
      </c>
      <c r="M632" s="553" t="s">
        <v>3657</v>
      </c>
      <c r="N632" s="593" t="s">
        <v>17242</v>
      </c>
      <c r="O632" s="553" t="s">
        <v>17122</v>
      </c>
      <c r="P632" s="552" t="s">
        <v>17264</v>
      </c>
      <c r="Q632" s="867" t="str">
        <f t="shared" ca="1" si="34"/>
        <v>impressions(7)</v>
      </c>
      <c r="R632" s="867" t="str">
        <f t="shared" ca="1" si="35"/>
        <v>7</v>
      </c>
      <c r="S632" s="867" t="str">
        <f>IFERROR(IF(VLOOKUP("*"&amp;TRIM($F632)&amp;"*",dump!$A:$D,4,FALSE)="","空文字",VLOOKUP("*"&amp;TRIM($F632)&amp;"*",dump!$A:$D,4,FALSE)),"NA")</f>
        <v>NA</v>
      </c>
      <c r="T632" s="867" t="str">
        <f t="shared" ca="1" si="36"/>
        <v>×</v>
      </c>
      <c r="U632" s="867"/>
      <c r="V632" s="867"/>
      <c r="W632" s="867"/>
      <c r="X632" s="867"/>
      <c r="Y632" s="867" t="str">
        <f t="shared" si="37"/>
        <v/>
      </c>
      <c r="Z632" s="867"/>
    </row>
    <row r="633" spans="1:26" s="325" customFormat="1" ht="21.6" outlineLevel="1">
      <c r="A633" s="321"/>
      <c r="B633" s="39"/>
      <c r="C633" s="238"/>
      <c r="D633" s="252"/>
      <c r="E633" s="138" t="s">
        <v>7592</v>
      </c>
      <c r="F633" s="133" t="s">
        <v>5256</v>
      </c>
      <c r="G633" s="133" t="s">
        <v>4158</v>
      </c>
      <c r="H633" s="133" t="s">
        <v>9</v>
      </c>
      <c r="I633" s="283" t="s">
        <v>216</v>
      </c>
      <c r="J633" s="284" t="s">
        <v>5684</v>
      </c>
      <c r="K633" s="864" t="str">
        <f t="shared" si="33"/>
        <v/>
      </c>
      <c r="L633" s="555" t="s">
        <v>17116</v>
      </c>
      <c r="M633" s="553" t="s">
        <v>3657</v>
      </c>
      <c r="N633" s="593" t="s">
        <v>17265</v>
      </c>
      <c r="O633" s="553" t="s">
        <v>17117</v>
      </c>
      <c r="P633" s="552" t="s">
        <v>17118</v>
      </c>
      <c r="Q633" s="867" t="str">
        <f t="shared" ca="1" si="34"/>
        <v>初期値：0</v>
      </c>
      <c r="R633" s="867" t="str">
        <f t="shared" ca="1" si="35"/>
        <v>0</v>
      </c>
      <c r="S633" s="867" t="str">
        <f>IFERROR(IF(VLOOKUP("*"&amp;TRIM($F633)&amp;"*",dump!$A:$D,4,FALSE)="","空文字",VLOOKUP("*"&amp;TRIM($F633)&amp;"*",dump!$A:$D,4,FALSE)),"NA")</f>
        <v>NA</v>
      </c>
      <c r="T633" s="867" t="str">
        <f t="shared" ca="1" si="36"/>
        <v>×</v>
      </c>
      <c r="U633" s="867"/>
      <c r="V633" s="867"/>
      <c r="W633" s="867"/>
      <c r="X633" s="867"/>
      <c r="Y633" s="867" t="str">
        <f t="shared" si="37"/>
        <v/>
      </c>
      <c r="Z633" s="867"/>
    </row>
    <row r="634" spans="1:26" s="325" customFormat="1" ht="21.6" outlineLevel="1">
      <c r="A634" s="321"/>
      <c r="B634" s="39"/>
      <c r="C634" s="238"/>
      <c r="D634" s="252"/>
      <c r="E634" s="138" t="s">
        <v>7593</v>
      </c>
      <c r="F634" s="133" t="s">
        <v>5257</v>
      </c>
      <c r="G634" s="133" t="s">
        <v>4159</v>
      </c>
      <c r="H634" s="133" t="s">
        <v>9</v>
      </c>
      <c r="I634" s="283" t="s">
        <v>216</v>
      </c>
      <c r="J634" s="284" t="s">
        <v>5684</v>
      </c>
      <c r="K634" s="864" t="str">
        <f t="shared" si="33"/>
        <v/>
      </c>
      <c r="L634" s="555" t="s">
        <v>17116</v>
      </c>
      <c r="M634" s="553" t="s">
        <v>3657</v>
      </c>
      <c r="N634" s="593" t="s">
        <v>17266</v>
      </c>
      <c r="O634" s="553" t="s">
        <v>17122</v>
      </c>
      <c r="P634" s="552">
        <v>0</v>
      </c>
      <c r="Q634" s="867">
        <f t="shared" ca="1" si="34"/>
        <v>0</v>
      </c>
      <c r="R634" s="867">
        <f t="shared" ca="1" si="35"/>
        <v>0</v>
      </c>
      <c r="S634" s="867" t="str">
        <f>IFERROR(IF(VLOOKUP("*"&amp;TRIM($F634)&amp;"*",dump!$A:$D,4,FALSE)="","空文字",VLOOKUP("*"&amp;TRIM($F634)&amp;"*",dump!$A:$D,4,FALSE)),"NA")</f>
        <v>NA</v>
      </c>
      <c r="T634" s="867" t="str">
        <f t="shared" ca="1" si="36"/>
        <v>×</v>
      </c>
      <c r="U634" s="867"/>
      <c r="V634" s="867"/>
      <c r="W634" s="867"/>
      <c r="X634" s="867"/>
      <c r="Y634" s="867" t="str">
        <f t="shared" si="37"/>
        <v/>
      </c>
      <c r="Z634" s="867"/>
    </row>
    <row r="635" spans="1:26" s="325" customFormat="1" ht="43.2" outlineLevel="1">
      <c r="A635" s="321"/>
      <c r="B635" s="39"/>
      <c r="C635" s="238"/>
      <c r="D635" s="252"/>
      <c r="E635" s="138" t="s">
        <v>7594</v>
      </c>
      <c r="F635" s="133" t="s">
        <v>5258</v>
      </c>
      <c r="G635" s="133" t="s">
        <v>4156</v>
      </c>
      <c r="H635" s="133" t="s">
        <v>9</v>
      </c>
      <c r="I635" s="283" t="s">
        <v>216</v>
      </c>
      <c r="J635" s="284" t="s">
        <v>5684</v>
      </c>
      <c r="K635" s="864" t="str">
        <f t="shared" si="33"/>
        <v/>
      </c>
      <c r="L635" s="555" t="s">
        <v>17116</v>
      </c>
      <c r="M635" s="553" t="s">
        <v>3657</v>
      </c>
      <c r="N635" s="593" t="s">
        <v>17267</v>
      </c>
      <c r="O635" s="553" t="s">
        <v>17122</v>
      </c>
      <c r="P635" s="601">
        <v>4</v>
      </c>
      <c r="Q635" s="867">
        <f t="shared" ca="1" si="34"/>
        <v>4</v>
      </c>
      <c r="R635" s="867">
        <f t="shared" ca="1" si="35"/>
        <v>4</v>
      </c>
      <c r="S635" s="867" t="str">
        <f>IFERROR(IF(VLOOKUP("*"&amp;TRIM($F635)&amp;"*",dump!$A:$D,4,FALSE)="","空文字",VLOOKUP("*"&amp;TRIM($F635)&amp;"*",dump!$A:$D,4,FALSE)),"NA")</f>
        <v>NA</v>
      </c>
      <c r="T635" s="867" t="str">
        <f t="shared" ca="1" si="36"/>
        <v>×</v>
      </c>
      <c r="U635" s="867"/>
      <c r="V635" s="867"/>
      <c r="W635" s="867"/>
      <c r="X635" s="867"/>
      <c r="Y635" s="867" t="str">
        <f t="shared" si="37"/>
        <v/>
      </c>
      <c r="Z635" s="867"/>
    </row>
    <row r="636" spans="1:26" s="325" customFormat="1" ht="21.6" outlineLevel="1">
      <c r="A636" s="321"/>
      <c r="B636" s="39"/>
      <c r="C636" s="238"/>
      <c r="D636" s="252"/>
      <c r="E636" s="138" t="s">
        <v>7595</v>
      </c>
      <c r="F636" s="133" t="s">
        <v>5259</v>
      </c>
      <c r="G636" s="133" t="s">
        <v>4157</v>
      </c>
      <c r="H636" s="133" t="s">
        <v>9</v>
      </c>
      <c r="I636" s="283" t="s">
        <v>216</v>
      </c>
      <c r="J636" s="284" t="s">
        <v>5684</v>
      </c>
      <c r="K636" s="864" t="str">
        <f t="shared" si="33"/>
        <v/>
      </c>
      <c r="L636" s="555" t="s">
        <v>17116</v>
      </c>
      <c r="M636" s="553" t="s">
        <v>3657</v>
      </c>
      <c r="N636" s="593" t="s">
        <v>17266</v>
      </c>
      <c r="O636" s="553" t="s">
        <v>17122</v>
      </c>
      <c r="P636" s="552">
        <v>0</v>
      </c>
      <c r="Q636" s="867">
        <f t="shared" ca="1" si="34"/>
        <v>0</v>
      </c>
      <c r="R636" s="867">
        <f t="shared" ca="1" si="35"/>
        <v>0</v>
      </c>
      <c r="S636" s="867" t="str">
        <f>IFERROR(IF(VLOOKUP("*"&amp;TRIM($F636)&amp;"*",dump!$A:$D,4,FALSE)="","空文字",VLOOKUP("*"&amp;TRIM($F636)&amp;"*",dump!$A:$D,4,FALSE)),"NA")</f>
        <v>NA</v>
      </c>
      <c r="T636" s="867" t="str">
        <f t="shared" ca="1" si="36"/>
        <v>×</v>
      </c>
      <c r="U636" s="867"/>
      <c r="V636" s="867"/>
      <c r="W636" s="867"/>
      <c r="X636" s="867"/>
      <c r="Y636" s="867" t="str">
        <f t="shared" si="37"/>
        <v/>
      </c>
      <c r="Z636" s="867"/>
    </row>
    <row r="637" spans="1:26" s="325" customFormat="1" ht="21.6" outlineLevel="1">
      <c r="A637" s="321"/>
      <c r="B637" s="39"/>
      <c r="C637" s="238"/>
      <c r="D637" s="252"/>
      <c r="E637" s="272" t="s">
        <v>7596</v>
      </c>
      <c r="F637" s="133" t="s">
        <v>4577</v>
      </c>
      <c r="G637" s="231" t="s">
        <v>4160</v>
      </c>
      <c r="H637" s="231" t="s">
        <v>9</v>
      </c>
      <c r="I637" s="162" t="s">
        <v>216</v>
      </c>
      <c r="J637" s="163" t="s">
        <v>5684</v>
      </c>
      <c r="K637" s="864" t="str">
        <f t="shared" si="33"/>
        <v>○</v>
      </c>
      <c r="L637" s="555" t="s">
        <v>17116</v>
      </c>
      <c r="M637" s="553"/>
      <c r="N637" s="593" t="s">
        <v>19183</v>
      </c>
      <c r="O637" s="553"/>
      <c r="P637" s="552"/>
      <c r="Q637" s="867" t="str">
        <f t="shared" ca="1" si="34"/>
        <v/>
      </c>
      <c r="R637" s="867" t="str">
        <f t="shared" ca="1" si="35"/>
        <v/>
      </c>
      <c r="S637" s="867" t="str">
        <f>IFERROR(IF(VLOOKUP("*"&amp;TRIM($F637)&amp;"*",dump!$A:$D,4,FALSE)="","空文字",VLOOKUP("*"&amp;TRIM($F637)&amp;"*",dump!$A:$D,4,FALSE)),"NA")</f>
        <v>NA</v>
      </c>
      <c r="T637" s="867" t="str">
        <f t="shared" si="36"/>
        <v>■</v>
      </c>
      <c r="U637" s="867"/>
      <c r="V637" s="867"/>
      <c r="W637" s="867"/>
      <c r="X637" s="867"/>
      <c r="Y637" s="867" t="str">
        <f t="shared" si="37"/>
        <v/>
      </c>
      <c r="Z637" s="867"/>
    </row>
    <row r="638" spans="1:26" s="325" customFormat="1" ht="21.6" outlineLevel="1">
      <c r="A638" s="321"/>
      <c r="B638" s="39"/>
      <c r="C638" s="238"/>
      <c r="D638" s="252"/>
      <c r="E638" s="136"/>
      <c r="F638" s="133" t="s">
        <v>15219</v>
      </c>
      <c r="G638" s="238"/>
      <c r="H638" s="238"/>
      <c r="I638" s="164"/>
      <c r="J638" s="165"/>
      <c r="K638" s="864" t="str">
        <f t="shared" si="33"/>
        <v/>
      </c>
      <c r="L638" s="555" t="s">
        <v>17116</v>
      </c>
      <c r="M638" s="553" t="s">
        <v>3657</v>
      </c>
      <c r="N638" s="593" t="s">
        <v>17268</v>
      </c>
      <c r="O638" s="553" t="s">
        <v>17122</v>
      </c>
      <c r="P638" s="552" t="s">
        <v>17269</v>
      </c>
      <c r="Q638" s="867" t="str">
        <f t="shared" ca="1" si="34"/>
        <v>tenThousandthsOfInches(3)</v>
      </c>
      <c r="R638" s="867" t="str">
        <f t="shared" ca="1" si="35"/>
        <v>3</v>
      </c>
      <c r="S638" s="867" t="str">
        <f>IFERROR(IF(VLOOKUP("*"&amp;TRIM($F638)&amp;"*",dump!$A:$D,4,FALSE)="","空文字",VLOOKUP("*"&amp;TRIM($F638)&amp;"*",dump!$A:$D,4,FALSE)),"NA")</f>
        <v>NA</v>
      </c>
      <c r="T638" s="867" t="str">
        <f t="shared" ca="1" si="36"/>
        <v>×</v>
      </c>
      <c r="U638" s="867"/>
      <c r="V638" s="867"/>
      <c r="W638" s="867"/>
      <c r="X638" s="867"/>
      <c r="Y638" s="867" t="str">
        <f t="shared" si="37"/>
        <v/>
      </c>
      <c r="Z638" s="867"/>
    </row>
    <row r="639" spans="1:26" s="325" customFormat="1" outlineLevel="1">
      <c r="A639" s="321"/>
      <c r="B639" s="39"/>
      <c r="C639" s="238"/>
      <c r="D639" s="252"/>
      <c r="E639" s="136"/>
      <c r="F639" s="133" t="s">
        <v>15220</v>
      </c>
      <c r="G639" s="238"/>
      <c r="H639" s="238"/>
      <c r="I639" s="164"/>
      <c r="J639" s="165"/>
      <c r="K639" s="864" t="str">
        <f t="shared" si="33"/>
        <v/>
      </c>
      <c r="L639" s="544" t="s">
        <v>19184</v>
      </c>
      <c r="M639" s="595" t="s">
        <v>19185</v>
      </c>
      <c r="N639" s="559"/>
      <c r="O639" s="595"/>
      <c r="P639" s="550"/>
      <c r="Q639" s="867" t="str">
        <f t="shared" ca="1" si="34"/>
        <v/>
      </c>
      <c r="R639" s="867" t="str">
        <f t="shared" ca="1" si="35"/>
        <v/>
      </c>
      <c r="S639" s="867" t="str">
        <f>IFERROR(IF(VLOOKUP("*"&amp;TRIM($F639)&amp;"*",dump!$A:$D,4,FALSE)="","空文字",VLOOKUP("*"&amp;TRIM($F639)&amp;"*",dump!$A:$D,4,FALSE)),"NA")</f>
        <v>NA</v>
      </c>
      <c r="T639" s="867" t="str">
        <f t="shared" ca="1" si="36"/>
        <v>●</v>
      </c>
      <c r="U639" s="867"/>
      <c r="V639" s="867"/>
      <c r="W639" s="867"/>
      <c r="X639" s="867"/>
      <c r="Y639" s="867" t="str">
        <f t="shared" si="37"/>
        <v/>
      </c>
      <c r="Z639" s="867"/>
    </row>
    <row r="640" spans="1:26" s="325" customFormat="1" outlineLevel="1">
      <c r="A640" s="321"/>
      <c r="B640" s="39"/>
      <c r="C640" s="238"/>
      <c r="D640" s="252"/>
      <c r="E640" s="275"/>
      <c r="F640" s="133" t="s">
        <v>15221</v>
      </c>
      <c r="G640" s="239"/>
      <c r="H640" s="239"/>
      <c r="I640" s="166"/>
      <c r="J640" s="167"/>
      <c r="K640" s="864" t="str">
        <f t="shared" si="33"/>
        <v/>
      </c>
      <c r="L640" s="544" t="s">
        <v>19184</v>
      </c>
      <c r="M640" s="595" t="s">
        <v>19185</v>
      </c>
      <c r="N640" s="617"/>
      <c r="O640" s="595"/>
      <c r="P640" s="550"/>
      <c r="Q640" s="867" t="str">
        <f t="shared" ca="1" si="34"/>
        <v/>
      </c>
      <c r="R640" s="867" t="str">
        <f t="shared" ca="1" si="35"/>
        <v/>
      </c>
      <c r="S640" s="867" t="str">
        <f>IFERROR(IF(VLOOKUP("*"&amp;TRIM($F640)&amp;"*",dump!$A:$D,4,FALSE)="","空文字",VLOOKUP("*"&amp;TRIM($F640)&amp;"*",dump!$A:$D,4,FALSE)),"NA")</f>
        <v>NA</v>
      </c>
      <c r="T640" s="867" t="str">
        <f t="shared" ca="1" si="36"/>
        <v>●</v>
      </c>
      <c r="U640" s="867"/>
      <c r="V640" s="867"/>
      <c r="W640" s="867"/>
      <c r="X640" s="867"/>
      <c r="Y640" s="867" t="str">
        <f t="shared" si="37"/>
        <v/>
      </c>
      <c r="Z640" s="867"/>
    </row>
    <row r="641" spans="1:26" s="325" customFormat="1" ht="43.2" outlineLevel="1">
      <c r="A641" s="321"/>
      <c r="B641" s="39"/>
      <c r="C641" s="238"/>
      <c r="D641" s="252"/>
      <c r="E641" s="272" t="s">
        <v>15222</v>
      </c>
      <c r="F641" s="133" t="s">
        <v>4578</v>
      </c>
      <c r="G641" s="231" t="s">
        <v>4161</v>
      </c>
      <c r="H641" s="231" t="s">
        <v>9</v>
      </c>
      <c r="I641" s="162" t="s">
        <v>216</v>
      </c>
      <c r="J641" s="163" t="s">
        <v>5684</v>
      </c>
      <c r="K641" s="864" t="str">
        <f t="shared" si="33"/>
        <v>○</v>
      </c>
      <c r="L641" s="555" t="s">
        <v>17116</v>
      </c>
      <c r="M641" s="553"/>
      <c r="N641" s="593" t="s">
        <v>19186</v>
      </c>
      <c r="O641" s="553"/>
      <c r="P641" s="601"/>
      <c r="Q641" s="867" t="str">
        <f t="shared" ca="1" si="34"/>
        <v/>
      </c>
      <c r="R641" s="867" t="str">
        <f t="shared" ca="1" si="35"/>
        <v/>
      </c>
      <c r="S641" s="867" t="str">
        <f>IFERROR(IF(VLOOKUP("*"&amp;TRIM($F641)&amp;"*",dump!$A:$D,4,FALSE)="","空文字",VLOOKUP("*"&amp;TRIM($F641)&amp;"*",dump!$A:$D,4,FALSE)),"NA")</f>
        <v>NA</v>
      </c>
      <c r="T641" s="867" t="str">
        <f t="shared" si="36"/>
        <v>■</v>
      </c>
      <c r="U641" s="867"/>
      <c r="V641" s="867"/>
      <c r="W641" s="867"/>
      <c r="X641" s="867"/>
      <c r="Y641" s="867" t="str">
        <f t="shared" si="37"/>
        <v/>
      </c>
      <c r="Z641" s="867"/>
    </row>
    <row r="642" spans="1:26" s="325" customFormat="1" outlineLevel="1">
      <c r="A642" s="321"/>
      <c r="B642" s="39"/>
      <c r="C642" s="238"/>
      <c r="D642" s="252"/>
      <c r="E642" s="136"/>
      <c r="F642" s="133" t="s">
        <v>15223</v>
      </c>
      <c r="G642" s="238"/>
      <c r="H642" s="238"/>
      <c r="I642" s="164"/>
      <c r="J642" s="165"/>
      <c r="K642" s="864" t="str">
        <f t="shared" si="33"/>
        <v/>
      </c>
      <c r="L642" s="555" t="s">
        <v>17116</v>
      </c>
      <c r="M642" s="618" t="s">
        <v>3657</v>
      </c>
      <c r="N642" s="593" t="s">
        <v>19187</v>
      </c>
      <c r="O642" s="553" t="s">
        <v>17122</v>
      </c>
      <c r="P642" s="601">
        <v>1440</v>
      </c>
      <c r="Q642" s="867">
        <f t="shared" ca="1" si="34"/>
        <v>1440</v>
      </c>
      <c r="R642" s="867">
        <f t="shared" ca="1" si="35"/>
        <v>1440</v>
      </c>
      <c r="S642" s="867" t="str">
        <f>IFERROR(IF(VLOOKUP("*"&amp;TRIM($F642)&amp;"*",dump!$A:$D,4,FALSE)="","空文字",VLOOKUP("*"&amp;TRIM($F642)&amp;"*",dump!$A:$D,4,FALSE)),"NA")</f>
        <v>NA</v>
      </c>
      <c r="T642" s="867" t="str">
        <f t="shared" ca="1" si="36"/>
        <v>×</v>
      </c>
      <c r="U642" s="867"/>
      <c r="V642" s="867"/>
      <c r="W642" s="867"/>
      <c r="X642" s="867"/>
      <c r="Y642" s="867" t="str">
        <f t="shared" si="37"/>
        <v/>
      </c>
      <c r="Z642" s="867"/>
    </row>
    <row r="643" spans="1:26" s="325" customFormat="1" outlineLevel="1">
      <c r="A643" s="321"/>
      <c r="B643" s="39"/>
      <c r="C643" s="238"/>
      <c r="D643" s="252"/>
      <c r="E643" s="136"/>
      <c r="F643" s="133" t="s">
        <v>15224</v>
      </c>
      <c r="G643" s="238"/>
      <c r="H643" s="238"/>
      <c r="I643" s="164"/>
      <c r="J643" s="165"/>
      <c r="K643" s="864" t="str">
        <f t="shared" si="33"/>
        <v/>
      </c>
      <c r="L643" s="544" t="s">
        <v>19184</v>
      </c>
      <c r="M643" s="595" t="s">
        <v>19185</v>
      </c>
      <c r="N643" s="559"/>
      <c r="O643" s="595"/>
      <c r="P643" s="550"/>
      <c r="Q643" s="867" t="str">
        <f t="shared" ca="1" si="34"/>
        <v/>
      </c>
      <c r="R643" s="867" t="str">
        <f t="shared" ca="1" si="35"/>
        <v/>
      </c>
      <c r="S643" s="867" t="str">
        <f>IFERROR(IF(VLOOKUP("*"&amp;TRIM($F643)&amp;"*",dump!$A:$D,4,FALSE)="","空文字",VLOOKUP("*"&amp;TRIM($F643)&amp;"*",dump!$A:$D,4,FALSE)),"NA")</f>
        <v>NA</v>
      </c>
      <c r="T643" s="867" t="str">
        <f t="shared" ca="1" si="36"/>
        <v>●</v>
      </c>
      <c r="U643" s="867"/>
      <c r="V643" s="867"/>
      <c r="W643" s="867"/>
      <c r="X643" s="867"/>
      <c r="Y643" s="867" t="str">
        <f t="shared" si="37"/>
        <v/>
      </c>
      <c r="Z643" s="867"/>
    </row>
    <row r="644" spans="1:26" s="325" customFormat="1" outlineLevel="1">
      <c r="A644" s="321"/>
      <c r="B644" s="39"/>
      <c r="C644" s="238"/>
      <c r="D644" s="252"/>
      <c r="E644" s="275"/>
      <c r="F644" s="133" t="s">
        <v>15225</v>
      </c>
      <c r="G644" s="239"/>
      <c r="H644" s="239"/>
      <c r="I644" s="166"/>
      <c r="J644" s="167"/>
      <c r="K644" s="864" t="str">
        <f t="shared" si="33"/>
        <v/>
      </c>
      <c r="L644" s="544" t="s">
        <v>19184</v>
      </c>
      <c r="M644" s="595" t="s">
        <v>19185</v>
      </c>
      <c r="N644" s="617"/>
      <c r="O644" s="595"/>
      <c r="P644" s="550"/>
      <c r="Q644" s="867" t="str">
        <f t="shared" ca="1" si="34"/>
        <v/>
      </c>
      <c r="R644" s="867" t="str">
        <f t="shared" ca="1" si="35"/>
        <v/>
      </c>
      <c r="S644" s="867" t="str">
        <f>IFERROR(IF(VLOOKUP("*"&amp;TRIM($F644)&amp;"*",dump!$A:$D,4,FALSE)="","空文字",VLOOKUP("*"&amp;TRIM($F644)&amp;"*",dump!$A:$D,4,FALSE)),"NA")</f>
        <v>NA</v>
      </c>
      <c r="T644" s="867" t="str">
        <f t="shared" ca="1" si="36"/>
        <v>●</v>
      </c>
      <c r="U644" s="867"/>
      <c r="V644" s="867"/>
      <c r="W644" s="867"/>
      <c r="X644" s="867"/>
      <c r="Y644" s="867" t="str">
        <f t="shared" si="37"/>
        <v/>
      </c>
      <c r="Z644" s="867"/>
    </row>
    <row r="645" spans="1:26" s="325" customFormat="1" ht="43.2" outlineLevel="1">
      <c r="A645" s="321"/>
      <c r="B645" s="39"/>
      <c r="C645" s="238"/>
      <c r="D645" s="252"/>
      <c r="E645" s="272" t="s">
        <v>4257</v>
      </c>
      <c r="F645" s="133" t="s">
        <v>4579</v>
      </c>
      <c r="G645" s="231" t="s">
        <v>4162</v>
      </c>
      <c r="H645" s="231" t="s">
        <v>9</v>
      </c>
      <c r="I645" s="162" t="s">
        <v>216</v>
      </c>
      <c r="J645" s="163" t="s">
        <v>5684</v>
      </c>
      <c r="K645" s="864" t="str">
        <f t="shared" si="33"/>
        <v>○</v>
      </c>
      <c r="L645" s="555" t="s">
        <v>17116</v>
      </c>
      <c r="M645" s="553"/>
      <c r="N645" s="593" t="s">
        <v>17270</v>
      </c>
      <c r="O645" s="553"/>
      <c r="P645" s="601"/>
      <c r="Q645" s="867" t="str">
        <f t="shared" ca="1" si="34"/>
        <v/>
      </c>
      <c r="R645" s="867" t="str">
        <f t="shared" ca="1" si="35"/>
        <v/>
      </c>
      <c r="S645" s="867" t="str">
        <f>IFERROR(IF(VLOOKUP("*"&amp;TRIM($F645)&amp;"*",dump!$A:$D,4,FALSE)="","空文字",VLOOKUP("*"&amp;TRIM($F645)&amp;"*",dump!$A:$D,4,FALSE)),"NA")</f>
        <v>NA</v>
      </c>
      <c r="T645" s="867" t="str">
        <f t="shared" si="36"/>
        <v>■</v>
      </c>
      <c r="U645" s="867"/>
      <c r="V645" s="867"/>
      <c r="W645" s="867"/>
      <c r="X645" s="867"/>
      <c r="Y645" s="867" t="str">
        <f t="shared" si="37"/>
        <v/>
      </c>
      <c r="Z645" s="867"/>
    </row>
    <row r="646" spans="1:26" s="325" customFormat="1" outlineLevel="1">
      <c r="A646" s="321"/>
      <c r="B646" s="39"/>
      <c r="C646" s="238"/>
      <c r="D646" s="252"/>
      <c r="E646" s="136"/>
      <c r="F646" s="133" t="s">
        <v>15226</v>
      </c>
      <c r="G646" s="238"/>
      <c r="H646" s="238"/>
      <c r="I646" s="164"/>
      <c r="J646" s="165"/>
      <c r="K646" s="864" t="str">
        <f t="shared" si="33"/>
        <v/>
      </c>
      <c r="L646" s="555" t="s">
        <v>17116</v>
      </c>
      <c r="M646" s="618" t="s">
        <v>3657</v>
      </c>
      <c r="N646" s="593" t="s">
        <v>19188</v>
      </c>
      <c r="O646" s="553" t="s">
        <v>17122</v>
      </c>
      <c r="P646" s="601">
        <v>5760</v>
      </c>
      <c r="Q646" s="867">
        <f t="shared" ca="1" si="34"/>
        <v>5760</v>
      </c>
      <c r="R646" s="867">
        <f t="shared" ca="1" si="35"/>
        <v>5760</v>
      </c>
      <c r="S646" s="867" t="str">
        <f>IFERROR(IF(VLOOKUP("*"&amp;TRIM($F646)&amp;"*",dump!$A:$D,4,FALSE)="","空文字",VLOOKUP("*"&amp;TRIM($F646)&amp;"*",dump!$A:$D,4,FALSE)),"NA")</f>
        <v>NA</v>
      </c>
      <c r="T646" s="867" t="str">
        <f t="shared" ca="1" si="36"/>
        <v>×</v>
      </c>
      <c r="U646" s="867"/>
      <c r="V646" s="867"/>
      <c r="W646" s="867"/>
      <c r="X646" s="867"/>
      <c r="Y646" s="867" t="str">
        <f t="shared" si="37"/>
        <v/>
      </c>
      <c r="Z646" s="867"/>
    </row>
    <row r="647" spans="1:26" s="325" customFormat="1" outlineLevel="1">
      <c r="A647" s="321"/>
      <c r="B647" s="39"/>
      <c r="C647" s="238"/>
      <c r="D647" s="252"/>
      <c r="E647" s="136"/>
      <c r="F647" s="133" t="s">
        <v>15227</v>
      </c>
      <c r="G647" s="238"/>
      <c r="H647" s="238"/>
      <c r="I647" s="164"/>
      <c r="J647" s="165"/>
      <c r="K647" s="864" t="str">
        <f t="shared" si="33"/>
        <v/>
      </c>
      <c r="L647" s="544" t="s">
        <v>19184</v>
      </c>
      <c r="M647" s="595" t="s">
        <v>19185</v>
      </c>
      <c r="N647" s="559"/>
      <c r="O647" s="595"/>
      <c r="P647" s="550"/>
      <c r="Q647" s="867" t="str">
        <f t="shared" ca="1" si="34"/>
        <v/>
      </c>
      <c r="R647" s="867" t="str">
        <f t="shared" ca="1" si="35"/>
        <v/>
      </c>
      <c r="S647" s="867" t="str">
        <f>IFERROR(IF(VLOOKUP("*"&amp;TRIM($F647)&amp;"*",dump!$A:$D,4,FALSE)="","空文字",VLOOKUP("*"&amp;TRIM($F647)&amp;"*",dump!$A:$D,4,FALSE)),"NA")</f>
        <v>NA</v>
      </c>
      <c r="T647" s="867" t="str">
        <f t="shared" ca="1" si="36"/>
        <v>●</v>
      </c>
      <c r="U647" s="867"/>
      <c r="V647" s="867"/>
      <c r="W647" s="867"/>
      <c r="X647" s="867"/>
      <c r="Y647" s="867" t="str">
        <f t="shared" si="37"/>
        <v/>
      </c>
      <c r="Z647" s="867"/>
    </row>
    <row r="648" spans="1:26" s="325" customFormat="1" outlineLevel="1">
      <c r="A648" s="321"/>
      <c r="B648" s="39"/>
      <c r="C648" s="238"/>
      <c r="D648" s="252"/>
      <c r="E648" s="275"/>
      <c r="F648" s="133" t="s">
        <v>15228</v>
      </c>
      <c r="G648" s="239"/>
      <c r="H648" s="239"/>
      <c r="I648" s="166"/>
      <c r="J648" s="167"/>
      <c r="K648" s="864" t="str">
        <f t="shared" si="33"/>
        <v/>
      </c>
      <c r="L648" s="544" t="s">
        <v>19184</v>
      </c>
      <c r="M648" s="595" t="s">
        <v>19185</v>
      </c>
      <c r="N648" s="617"/>
      <c r="O648" s="595"/>
      <c r="P648" s="550"/>
      <c r="Q648" s="867" t="str">
        <f t="shared" ca="1" si="34"/>
        <v/>
      </c>
      <c r="R648" s="867" t="str">
        <f t="shared" ca="1" si="35"/>
        <v/>
      </c>
      <c r="S648" s="867" t="str">
        <f>IFERROR(IF(VLOOKUP("*"&amp;TRIM($F648)&amp;"*",dump!$A:$D,4,FALSE)="","空文字",VLOOKUP("*"&amp;TRIM($F648)&amp;"*",dump!$A:$D,4,FALSE)),"NA")</f>
        <v>NA</v>
      </c>
      <c r="T648" s="867" t="str">
        <f t="shared" ca="1" si="36"/>
        <v>●</v>
      </c>
      <c r="U648" s="867"/>
      <c r="V648" s="867"/>
      <c r="W648" s="867"/>
      <c r="X648" s="867"/>
      <c r="Y648" s="867" t="str">
        <f t="shared" si="37"/>
        <v/>
      </c>
      <c r="Z648" s="867"/>
    </row>
    <row r="649" spans="1:26" s="325" customFormat="1" ht="86.4" outlineLevel="1">
      <c r="A649" s="321"/>
      <c r="B649" s="39"/>
      <c r="C649" s="238"/>
      <c r="D649" s="252"/>
      <c r="E649" s="272" t="s">
        <v>7597</v>
      </c>
      <c r="F649" s="133" t="s">
        <v>4580</v>
      </c>
      <c r="G649" s="231" t="s">
        <v>2294</v>
      </c>
      <c r="H649" s="231" t="s">
        <v>9</v>
      </c>
      <c r="I649" s="162" t="s">
        <v>216</v>
      </c>
      <c r="J649" s="163" t="s">
        <v>5684</v>
      </c>
      <c r="K649" s="864" t="str">
        <f t="shared" si="33"/>
        <v>○</v>
      </c>
      <c r="L649" s="555" t="s">
        <v>17116</v>
      </c>
      <c r="M649" s="553"/>
      <c r="N649" s="593" t="s">
        <v>19189</v>
      </c>
      <c r="O649" s="553"/>
      <c r="P649" s="601"/>
      <c r="Q649" s="867" t="str">
        <f t="shared" ca="1" si="34"/>
        <v/>
      </c>
      <c r="R649" s="867" t="str">
        <f t="shared" ca="1" si="35"/>
        <v/>
      </c>
      <c r="S649" s="867" t="str">
        <f>IFERROR(IF(VLOOKUP("*"&amp;TRIM($F649)&amp;"*",dump!$A:$D,4,FALSE)="","空文字",VLOOKUP("*"&amp;TRIM($F649)&amp;"*",dump!$A:$D,4,FALSE)),"NA")</f>
        <v>NA</v>
      </c>
      <c r="T649" s="867" t="str">
        <f t="shared" si="36"/>
        <v>■</v>
      </c>
      <c r="U649" s="867"/>
      <c r="V649" s="867"/>
      <c r="W649" s="867"/>
      <c r="X649" s="867"/>
      <c r="Y649" s="867" t="str">
        <f t="shared" si="37"/>
        <v/>
      </c>
      <c r="Z649" s="867"/>
    </row>
    <row r="650" spans="1:26" s="325" customFormat="1" outlineLevel="1">
      <c r="A650" s="321"/>
      <c r="B650" s="39"/>
      <c r="C650" s="238"/>
      <c r="D650" s="252"/>
      <c r="E650" s="136"/>
      <c r="F650" s="133" t="s">
        <v>15229</v>
      </c>
      <c r="G650" s="238"/>
      <c r="H650" s="238"/>
      <c r="I650" s="164"/>
      <c r="J650" s="165"/>
      <c r="K650" s="864" t="str">
        <f t="shared" si="33"/>
        <v/>
      </c>
      <c r="L650" s="555" t="s">
        <v>17116</v>
      </c>
      <c r="M650" s="618" t="s">
        <v>3657</v>
      </c>
      <c r="N650" s="593" t="s">
        <v>19190</v>
      </c>
      <c r="O650" s="553" t="s">
        <v>17122</v>
      </c>
      <c r="P650" s="601">
        <f>ROUNDDOWN(0/25.4*10000,0)</f>
        <v>0</v>
      </c>
      <c r="Q650" s="867">
        <f t="shared" ca="1" si="34"/>
        <v>0</v>
      </c>
      <c r="R650" s="867">
        <f t="shared" ca="1" si="35"/>
        <v>0</v>
      </c>
      <c r="S650" s="867" t="str">
        <f>IFERROR(IF(VLOOKUP("*"&amp;TRIM($F650)&amp;"*",dump!$A:$D,4,FALSE)="","空文字",VLOOKUP("*"&amp;TRIM($F650)&amp;"*",dump!$A:$D,4,FALSE)),"NA")</f>
        <v>NA</v>
      </c>
      <c r="T650" s="867" t="str">
        <f t="shared" ca="1" si="36"/>
        <v>×</v>
      </c>
      <c r="U650" s="867"/>
      <c r="V650" s="867"/>
      <c r="W650" s="867"/>
      <c r="X650" s="867"/>
      <c r="Y650" s="867" t="str">
        <f t="shared" si="37"/>
        <v/>
      </c>
      <c r="Z650" s="867"/>
    </row>
    <row r="651" spans="1:26" s="325" customFormat="1" outlineLevel="1">
      <c r="A651" s="321"/>
      <c r="B651" s="39"/>
      <c r="C651" s="238"/>
      <c r="D651" s="252"/>
      <c r="E651" s="136"/>
      <c r="F651" s="133" t="s">
        <v>15230</v>
      </c>
      <c r="G651" s="238"/>
      <c r="H651" s="238"/>
      <c r="I651" s="164"/>
      <c r="J651" s="165"/>
      <c r="K651" s="864" t="str">
        <f t="shared" si="33"/>
        <v/>
      </c>
      <c r="L651" s="544" t="s">
        <v>19184</v>
      </c>
      <c r="M651" s="595" t="s">
        <v>19185</v>
      </c>
      <c r="N651" s="559"/>
      <c r="O651" s="595"/>
      <c r="P651" s="550"/>
      <c r="Q651" s="867" t="str">
        <f t="shared" ca="1" si="34"/>
        <v/>
      </c>
      <c r="R651" s="867" t="str">
        <f t="shared" ca="1" si="35"/>
        <v/>
      </c>
      <c r="S651" s="867" t="str">
        <f>IFERROR(IF(VLOOKUP("*"&amp;TRIM($F651)&amp;"*",dump!$A:$D,4,FALSE)="","空文字",VLOOKUP("*"&amp;TRIM($F651)&amp;"*",dump!$A:$D,4,FALSE)),"NA")</f>
        <v>NA</v>
      </c>
      <c r="T651" s="867" t="str">
        <f t="shared" ca="1" si="36"/>
        <v>●</v>
      </c>
      <c r="U651" s="867"/>
      <c r="V651" s="867"/>
      <c r="W651" s="867"/>
      <c r="X651" s="867"/>
      <c r="Y651" s="867" t="str">
        <f t="shared" si="37"/>
        <v/>
      </c>
      <c r="Z651" s="867"/>
    </row>
    <row r="652" spans="1:26" s="325" customFormat="1" outlineLevel="1">
      <c r="A652" s="321"/>
      <c r="B652" s="39"/>
      <c r="C652" s="238"/>
      <c r="D652" s="252"/>
      <c r="E652" s="275"/>
      <c r="F652" s="133" t="s">
        <v>15231</v>
      </c>
      <c r="G652" s="239"/>
      <c r="H652" s="239"/>
      <c r="I652" s="166"/>
      <c r="J652" s="167"/>
      <c r="K652" s="864" t="str">
        <f t="shared" si="33"/>
        <v/>
      </c>
      <c r="L652" s="544" t="s">
        <v>19184</v>
      </c>
      <c r="M652" s="595" t="s">
        <v>19185</v>
      </c>
      <c r="N652" s="617"/>
      <c r="O652" s="595"/>
      <c r="P652" s="550"/>
      <c r="Q652" s="867" t="str">
        <f t="shared" ca="1" si="34"/>
        <v/>
      </c>
      <c r="R652" s="867" t="str">
        <f t="shared" ca="1" si="35"/>
        <v/>
      </c>
      <c r="S652" s="867" t="str">
        <f>IFERROR(IF(VLOOKUP("*"&amp;TRIM($F652)&amp;"*",dump!$A:$D,4,FALSE)="","空文字",VLOOKUP("*"&amp;TRIM($F652)&amp;"*",dump!$A:$D,4,FALSE)),"NA")</f>
        <v>NA</v>
      </c>
      <c r="T652" s="867" t="str">
        <f t="shared" ca="1" si="36"/>
        <v>●</v>
      </c>
      <c r="U652" s="867"/>
      <c r="V652" s="867"/>
      <c r="W652" s="867"/>
      <c r="X652" s="867"/>
      <c r="Y652" s="867" t="str">
        <f t="shared" si="37"/>
        <v/>
      </c>
      <c r="Z652" s="867"/>
    </row>
    <row r="653" spans="1:26" s="325" customFormat="1" ht="86.4" outlineLevel="1">
      <c r="A653" s="321"/>
      <c r="B653" s="39"/>
      <c r="C653" s="238"/>
      <c r="D653" s="252"/>
      <c r="E653" s="272" t="s">
        <v>4258</v>
      </c>
      <c r="F653" s="133" t="s">
        <v>4581</v>
      </c>
      <c r="G653" s="231" t="s">
        <v>2295</v>
      </c>
      <c r="H653" s="231" t="s">
        <v>9</v>
      </c>
      <c r="I653" s="162" t="s">
        <v>216</v>
      </c>
      <c r="J653" s="163" t="s">
        <v>5684</v>
      </c>
      <c r="K653" s="864" t="str">
        <f t="shared" ref="K653:K716" si="38">IF(AND(M653="", O653="", N653&lt;&gt;""), "○", "")</f>
        <v>○</v>
      </c>
      <c r="L653" s="555" t="s">
        <v>17116</v>
      </c>
      <c r="M653" s="553"/>
      <c r="N653" s="593" t="s">
        <v>19191</v>
      </c>
      <c r="O653" s="553"/>
      <c r="P653" s="601"/>
      <c r="Q653" s="867" t="str">
        <f t="shared" ref="Q653:Q716" ca="1" si="39">IF(P653="","",IF(P653="←",IF(OFFSET($J653,0,MATCH(MID(M653,1,FIND("の",M653,1)-1), $L$11:$BA$11,0)+4,1,1)="","",OFFSET($L653,0,MATCH(MID(M653,1,FIND("の",M653,1)-1), $L$11:$BA$11,0)+4,1,1)),P653))</f>
        <v/>
      </c>
      <c r="R653" s="867" t="str">
        <f t="shared" ref="R653:R716" ca="1" si="40">IF(COUNTIF(Q653,"*(*"),MID(Q653,FIND("(",Q653,1)+1,FIND(")",Q653,1)-FIND("(",Q653,1)-1),IF(COUNTIF(Q653,"*""*"),MID(Q653,FIND("""",Q653,1)+1,LEN(Q653)-2),IF(COUNTIF(Q653,"*：*"),RIGHT(Q653,LEN(Q653)-(FIND("：",Q653))),Q653)))</f>
        <v/>
      </c>
      <c r="S653" s="867" t="str">
        <f>IFERROR(IF(VLOOKUP("*"&amp;TRIM($F653)&amp;"*",dump!$A:$D,4,FALSE)="","空文字",VLOOKUP("*"&amp;TRIM($F653)&amp;"*",dump!$A:$D,4,FALSE)),"NA")</f>
        <v>NA</v>
      </c>
      <c r="T653" s="867" t="str">
        <f t="shared" ref="T653:T716" si="41">IF($K653&lt;&gt;"",IF($E653&lt;&gt;"","■",""),IF(AND(R653="",S653="NA"),"●", IF(EXACT(R653,S653),"●","×")))</f>
        <v>■</v>
      </c>
      <c r="U653" s="867"/>
      <c r="V653" s="867"/>
      <c r="W653" s="867"/>
      <c r="X653" s="867"/>
      <c r="Y653" s="867" t="str">
        <f t="shared" ref="Y653:Y716" si="42">IF(U653="●","●","")</f>
        <v/>
      </c>
      <c r="Z653" s="867"/>
    </row>
    <row r="654" spans="1:26" s="325" customFormat="1" outlineLevel="1">
      <c r="A654" s="321"/>
      <c r="B654" s="39"/>
      <c r="C654" s="238"/>
      <c r="D654" s="252"/>
      <c r="E654" s="136"/>
      <c r="F654" s="133" t="s">
        <v>15232</v>
      </c>
      <c r="G654" s="238"/>
      <c r="H654" s="238"/>
      <c r="I654" s="164"/>
      <c r="J654" s="165"/>
      <c r="K654" s="864" t="str">
        <f t="shared" si="38"/>
        <v/>
      </c>
      <c r="L654" s="555" t="s">
        <v>17116</v>
      </c>
      <c r="M654" s="618" t="s">
        <v>3657</v>
      </c>
      <c r="N654" s="593" t="s">
        <v>19192</v>
      </c>
      <c r="O654" s="553" t="s">
        <v>17122</v>
      </c>
      <c r="P654" s="601">
        <f>ROUNDDOWN(0/25.4*10000,0)</f>
        <v>0</v>
      </c>
      <c r="Q654" s="867">
        <f t="shared" ca="1" si="39"/>
        <v>0</v>
      </c>
      <c r="R654" s="867">
        <f t="shared" ca="1" si="40"/>
        <v>0</v>
      </c>
      <c r="S654" s="867" t="str">
        <f>IFERROR(IF(VLOOKUP("*"&amp;TRIM($F654)&amp;"*",dump!$A:$D,4,FALSE)="","空文字",VLOOKUP("*"&amp;TRIM($F654)&amp;"*",dump!$A:$D,4,FALSE)),"NA")</f>
        <v>NA</v>
      </c>
      <c r="T654" s="867" t="str">
        <f t="shared" ca="1" si="41"/>
        <v>×</v>
      </c>
      <c r="U654" s="867"/>
      <c r="V654" s="867"/>
      <c r="W654" s="867"/>
      <c r="X654" s="867"/>
      <c r="Y654" s="867" t="str">
        <f t="shared" si="42"/>
        <v/>
      </c>
      <c r="Z654" s="867"/>
    </row>
    <row r="655" spans="1:26" s="325" customFormat="1" outlineLevel="1">
      <c r="A655" s="321"/>
      <c r="B655" s="39"/>
      <c r="C655" s="238"/>
      <c r="D655" s="252"/>
      <c r="E655" s="136"/>
      <c r="F655" s="133" t="s">
        <v>15233</v>
      </c>
      <c r="G655" s="238"/>
      <c r="H655" s="238"/>
      <c r="I655" s="164"/>
      <c r="J655" s="165"/>
      <c r="K655" s="864" t="str">
        <f t="shared" si="38"/>
        <v/>
      </c>
      <c r="L655" s="544" t="s">
        <v>19184</v>
      </c>
      <c r="M655" s="595" t="s">
        <v>19185</v>
      </c>
      <c r="N655" s="559"/>
      <c r="O655" s="595"/>
      <c r="P655" s="550"/>
      <c r="Q655" s="867" t="str">
        <f t="shared" ca="1" si="39"/>
        <v/>
      </c>
      <c r="R655" s="867" t="str">
        <f t="shared" ca="1" si="40"/>
        <v/>
      </c>
      <c r="S655" s="867" t="str">
        <f>IFERROR(IF(VLOOKUP("*"&amp;TRIM($F655)&amp;"*",dump!$A:$D,4,FALSE)="","空文字",VLOOKUP("*"&amp;TRIM($F655)&amp;"*",dump!$A:$D,4,FALSE)),"NA")</f>
        <v>NA</v>
      </c>
      <c r="T655" s="867" t="str">
        <f t="shared" ca="1" si="41"/>
        <v>●</v>
      </c>
      <c r="U655" s="867"/>
      <c r="V655" s="867"/>
      <c r="W655" s="867"/>
      <c r="X655" s="867"/>
      <c r="Y655" s="867" t="str">
        <f t="shared" si="42"/>
        <v/>
      </c>
      <c r="Z655" s="867"/>
    </row>
    <row r="656" spans="1:26" s="325" customFormat="1" outlineLevel="1">
      <c r="A656" s="321"/>
      <c r="B656" s="39"/>
      <c r="C656" s="238"/>
      <c r="D656" s="252"/>
      <c r="E656" s="275"/>
      <c r="F656" s="133" t="s">
        <v>15234</v>
      </c>
      <c r="G656" s="239"/>
      <c r="H656" s="239"/>
      <c r="I656" s="166"/>
      <c r="J656" s="167"/>
      <c r="K656" s="864" t="str">
        <f t="shared" si="38"/>
        <v/>
      </c>
      <c r="L656" s="544" t="s">
        <v>19184</v>
      </c>
      <c r="M656" s="595" t="s">
        <v>19185</v>
      </c>
      <c r="N656" s="617"/>
      <c r="O656" s="595"/>
      <c r="P656" s="550"/>
      <c r="Q656" s="867" t="str">
        <f t="shared" ca="1" si="39"/>
        <v/>
      </c>
      <c r="R656" s="867" t="str">
        <f t="shared" ca="1" si="40"/>
        <v/>
      </c>
      <c r="S656" s="867" t="str">
        <f>IFERROR(IF(VLOOKUP("*"&amp;TRIM($F656)&amp;"*",dump!$A:$D,4,FALSE)="","空文字",VLOOKUP("*"&amp;TRIM($F656)&amp;"*",dump!$A:$D,4,FALSE)),"NA")</f>
        <v>NA</v>
      </c>
      <c r="T656" s="867" t="str">
        <f t="shared" ca="1" si="41"/>
        <v>●</v>
      </c>
      <c r="U656" s="867"/>
      <c r="V656" s="867"/>
      <c r="W656" s="867"/>
      <c r="X656" s="867"/>
      <c r="Y656" s="867" t="str">
        <f t="shared" si="42"/>
        <v/>
      </c>
      <c r="Z656" s="867"/>
    </row>
    <row r="657" spans="1:26" s="325" customFormat="1" ht="86.4" outlineLevel="1">
      <c r="A657" s="321"/>
      <c r="B657" s="39"/>
      <c r="C657" s="238"/>
      <c r="D657" s="252"/>
      <c r="E657" s="272" t="s">
        <v>15235</v>
      </c>
      <c r="F657" s="133" t="s">
        <v>4582</v>
      </c>
      <c r="G657" s="231" t="s">
        <v>2296</v>
      </c>
      <c r="H657" s="231" t="s">
        <v>9</v>
      </c>
      <c r="I657" s="162" t="s">
        <v>216</v>
      </c>
      <c r="J657" s="163" t="s">
        <v>5684</v>
      </c>
      <c r="K657" s="864" t="str">
        <f t="shared" si="38"/>
        <v>○</v>
      </c>
      <c r="L657" s="555" t="s">
        <v>17116</v>
      </c>
      <c r="M657" s="553"/>
      <c r="N657" s="593" t="s">
        <v>19193</v>
      </c>
      <c r="O657" s="553"/>
      <c r="P657" s="601"/>
      <c r="Q657" s="867" t="str">
        <f t="shared" ca="1" si="39"/>
        <v/>
      </c>
      <c r="R657" s="867" t="str">
        <f t="shared" ca="1" si="40"/>
        <v/>
      </c>
      <c r="S657" s="867" t="str">
        <f>IFERROR(IF(VLOOKUP("*"&amp;TRIM($F657)&amp;"*",dump!$A:$D,4,FALSE)="","空文字",VLOOKUP("*"&amp;TRIM($F657)&amp;"*",dump!$A:$D,4,FALSE)),"NA")</f>
        <v>NA</v>
      </c>
      <c r="T657" s="867" t="str">
        <f t="shared" si="41"/>
        <v>■</v>
      </c>
      <c r="U657" s="867"/>
      <c r="V657" s="867"/>
      <c r="W657" s="867"/>
      <c r="X657" s="867"/>
      <c r="Y657" s="867" t="str">
        <f t="shared" si="42"/>
        <v/>
      </c>
      <c r="Z657" s="867"/>
    </row>
    <row r="658" spans="1:26" s="325" customFormat="1" outlineLevel="1">
      <c r="A658" s="321"/>
      <c r="B658" s="39"/>
      <c r="C658" s="238"/>
      <c r="D658" s="252"/>
      <c r="E658" s="136"/>
      <c r="F658" s="133" t="s">
        <v>15236</v>
      </c>
      <c r="G658" s="238"/>
      <c r="H658" s="238"/>
      <c r="I658" s="164"/>
      <c r="J658" s="165"/>
      <c r="K658" s="864" t="str">
        <f t="shared" si="38"/>
        <v/>
      </c>
      <c r="L658" s="555" t="s">
        <v>17116</v>
      </c>
      <c r="M658" s="618" t="s">
        <v>3657</v>
      </c>
      <c r="N658" s="593" t="s">
        <v>19194</v>
      </c>
      <c r="O658" s="553" t="s">
        <v>17122</v>
      </c>
      <c r="P658" s="601">
        <f>ROUNDDOWN(0/25.4*10000,0)</f>
        <v>0</v>
      </c>
      <c r="Q658" s="867">
        <f t="shared" ca="1" si="39"/>
        <v>0</v>
      </c>
      <c r="R658" s="867">
        <f t="shared" ca="1" si="40"/>
        <v>0</v>
      </c>
      <c r="S658" s="867" t="str">
        <f>IFERROR(IF(VLOOKUP("*"&amp;TRIM($F658)&amp;"*",dump!$A:$D,4,FALSE)="","空文字",VLOOKUP("*"&amp;TRIM($F658)&amp;"*",dump!$A:$D,4,FALSE)),"NA")</f>
        <v>NA</v>
      </c>
      <c r="T658" s="867" t="str">
        <f t="shared" ca="1" si="41"/>
        <v>×</v>
      </c>
      <c r="U658" s="867"/>
      <c r="V658" s="867"/>
      <c r="W658" s="867"/>
      <c r="X658" s="867"/>
      <c r="Y658" s="867" t="str">
        <f t="shared" si="42"/>
        <v/>
      </c>
      <c r="Z658" s="867"/>
    </row>
    <row r="659" spans="1:26" s="325" customFormat="1" outlineLevel="1">
      <c r="A659" s="321"/>
      <c r="B659" s="39"/>
      <c r="C659" s="238"/>
      <c r="D659" s="252"/>
      <c r="E659" s="136"/>
      <c r="F659" s="133" t="s">
        <v>15237</v>
      </c>
      <c r="G659" s="238"/>
      <c r="H659" s="238"/>
      <c r="I659" s="164"/>
      <c r="J659" s="165"/>
      <c r="K659" s="864" t="str">
        <f t="shared" si="38"/>
        <v/>
      </c>
      <c r="L659" s="544" t="s">
        <v>19184</v>
      </c>
      <c r="M659" s="595" t="s">
        <v>19185</v>
      </c>
      <c r="N659" s="559"/>
      <c r="O659" s="595"/>
      <c r="P659" s="550"/>
      <c r="Q659" s="867" t="str">
        <f t="shared" ca="1" si="39"/>
        <v/>
      </c>
      <c r="R659" s="867" t="str">
        <f t="shared" ca="1" si="40"/>
        <v/>
      </c>
      <c r="S659" s="867" t="str">
        <f>IFERROR(IF(VLOOKUP("*"&amp;TRIM($F659)&amp;"*",dump!$A:$D,4,FALSE)="","空文字",VLOOKUP("*"&amp;TRIM($F659)&amp;"*",dump!$A:$D,4,FALSE)),"NA")</f>
        <v>NA</v>
      </c>
      <c r="T659" s="867" t="str">
        <f t="shared" ca="1" si="41"/>
        <v>●</v>
      </c>
      <c r="U659" s="867"/>
      <c r="V659" s="867"/>
      <c r="W659" s="867"/>
      <c r="X659" s="867"/>
      <c r="Y659" s="867" t="str">
        <f t="shared" si="42"/>
        <v/>
      </c>
      <c r="Z659" s="867"/>
    </row>
    <row r="660" spans="1:26" s="325" customFormat="1" outlineLevel="1">
      <c r="A660" s="321"/>
      <c r="B660" s="39"/>
      <c r="C660" s="238"/>
      <c r="D660" s="252"/>
      <c r="E660" s="275"/>
      <c r="F660" s="133" t="s">
        <v>15238</v>
      </c>
      <c r="G660" s="239"/>
      <c r="H660" s="239"/>
      <c r="I660" s="166"/>
      <c r="J660" s="167"/>
      <c r="K660" s="864" t="str">
        <f t="shared" si="38"/>
        <v/>
      </c>
      <c r="L660" s="544" t="s">
        <v>19184</v>
      </c>
      <c r="M660" s="595" t="s">
        <v>19185</v>
      </c>
      <c r="N660" s="617"/>
      <c r="O660" s="595"/>
      <c r="P660" s="550"/>
      <c r="Q660" s="867" t="str">
        <f t="shared" ca="1" si="39"/>
        <v/>
      </c>
      <c r="R660" s="867" t="str">
        <f t="shared" ca="1" si="40"/>
        <v/>
      </c>
      <c r="S660" s="867" t="str">
        <f>IFERROR(IF(VLOOKUP("*"&amp;TRIM($F660)&amp;"*",dump!$A:$D,4,FALSE)="","空文字",VLOOKUP("*"&amp;TRIM($F660)&amp;"*",dump!$A:$D,4,FALSE)),"NA")</f>
        <v>NA</v>
      </c>
      <c r="T660" s="867" t="str">
        <f t="shared" ca="1" si="41"/>
        <v>●</v>
      </c>
      <c r="U660" s="867"/>
      <c r="V660" s="867"/>
      <c r="W660" s="867"/>
      <c r="X660" s="867"/>
      <c r="Y660" s="867" t="str">
        <f t="shared" si="42"/>
        <v/>
      </c>
      <c r="Z660" s="867"/>
    </row>
    <row r="661" spans="1:26" s="325" customFormat="1" ht="86.4" outlineLevel="1">
      <c r="A661" s="321"/>
      <c r="B661" s="39"/>
      <c r="C661" s="238"/>
      <c r="D661" s="252"/>
      <c r="E661" s="272" t="s">
        <v>4259</v>
      </c>
      <c r="F661" s="133" t="s">
        <v>4583</v>
      </c>
      <c r="G661" s="231" t="s">
        <v>2297</v>
      </c>
      <c r="H661" s="231" t="s">
        <v>9</v>
      </c>
      <c r="I661" s="162" t="s">
        <v>216</v>
      </c>
      <c r="J661" s="163" t="s">
        <v>5684</v>
      </c>
      <c r="K661" s="864" t="str">
        <f t="shared" si="38"/>
        <v>○</v>
      </c>
      <c r="L661" s="555" t="s">
        <v>17116</v>
      </c>
      <c r="M661" s="553"/>
      <c r="N661" s="593" t="s">
        <v>19195</v>
      </c>
      <c r="O661" s="553"/>
      <c r="P661" s="601"/>
      <c r="Q661" s="867" t="str">
        <f t="shared" ca="1" si="39"/>
        <v/>
      </c>
      <c r="R661" s="867" t="str">
        <f t="shared" ca="1" si="40"/>
        <v/>
      </c>
      <c r="S661" s="867" t="str">
        <f>IFERROR(IF(VLOOKUP("*"&amp;TRIM($F661)&amp;"*",dump!$A:$D,4,FALSE)="","空文字",VLOOKUP("*"&amp;TRIM($F661)&amp;"*",dump!$A:$D,4,FALSE)),"NA")</f>
        <v>NA</v>
      </c>
      <c r="T661" s="867" t="str">
        <f t="shared" si="41"/>
        <v>■</v>
      </c>
      <c r="U661" s="867"/>
      <c r="V661" s="867"/>
      <c r="W661" s="867"/>
      <c r="X661" s="867"/>
      <c r="Y661" s="867" t="str">
        <f t="shared" si="42"/>
        <v/>
      </c>
      <c r="Z661" s="867"/>
    </row>
    <row r="662" spans="1:26" s="325" customFormat="1" outlineLevel="1">
      <c r="A662" s="321"/>
      <c r="B662" s="39"/>
      <c r="C662" s="238"/>
      <c r="D662" s="252"/>
      <c r="E662" s="136"/>
      <c r="F662" s="133" t="s">
        <v>15239</v>
      </c>
      <c r="G662" s="238"/>
      <c r="H662" s="238"/>
      <c r="I662" s="164"/>
      <c r="J662" s="165"/>
      <c r="K662" s="864" t="str">
        <f t="shared" si="38"/>
        <v/>
      </c>
      <c r="L662" s="555" t="s">
        <v>17116</v>
      </c>
      <c r="M662" s="553" t="s">
        <v>19196</v>
      </c>
      <c r="N662" s="593" t="s">
        <v>19197</v>
      </c>
      <c r="O662" s="553" t="s">
        <v>17122</v>
      </c>
      <c r="P662" s="601">
        <f>ROUNDDOWN(0/25.4*10000,0)</f>
        <v>0</v>
      </c>
      <c r="Q662" s="867">
        <f t="shared" ca="1" si="39"/>
        <v>0</v>
      </c>
      <c r="R662" s="867">
        <f t="shared" ca="1" si="40"/>
        <v>0</v>
      </c>
      <c r="S662" s="867" t="str">
        <f>IFERROR(IF(VLOOKUP("*"&amp;TRIM($F662)&amp;"*",dump!$A:$D,4,FALSE)="","空文字",VLOOKUP("*"&amp;TRIM($F662)&amp;"*",dump!$A:$D,4,FALSE)),"NA")</f>
        <v>NA</v>
      </c>
      <c r="T662" s="867" t="str">
        <f t="shared" ca="1" si="41"/>
        <v>×</v>
      </c>
      <c r="U662" s="867"/>
      <c r="V662" s="867"/>
      <c r="W662" s="867"/>
      <c r="X662" s="867"/>
      <c r="Y662" s="867" t="str">
        <f t="shared" si="42"/>
        <v/>
      </c>
      <c r="Z662" s="867"/>
    </row>
    <row r="663" spans="1:26" s="325" customFormat="1" outlineLevel="1">
      <c r="A663" s="321"/>
      <c r="B663" s="39"/>
      <c r="C663" s="238"/>
      <c r="D663" s="252"/>
      <c r="E663" s="136"/>
      <c r="F663" s="133" t="s">
        <v>15240</v>
      </c>
      <c r="G663" s="238"/>
      <c r="H663" s="238"/>
      <c r="I663" s="164"/>
      <c r="J663" s="165"/>
      <c r="K663" s="864" t="str">
        <f t="shared" si="38"/>
        <v/>
      </c>
      <c r="L663" s="544" t="s">
        <v>19184</v>
      </c>
      <c r="M663" s="595" t="s">
        <v>19185</v>
      </c>
      <c r="N663" s="559"/>
      <c r="O663" s="595"/>
      <c r="P663" s="550"/>
      <c r="Q663" s="867" t="str">
        <f t="shared" ca="1" si="39"/>
        <v/>
      </c>
      <c r="R663" s="867" t="str">
        <f t="shared" ca="1" si="40"/>
        <v/>
      </c>
      <c r="S663" s="867" t="str">
        <f>IFERROR(IF(VLOOKUP("*"&amp;TRIM($F663)&amp;"*",dump!$A:$D,4,FALSE)="","空文字",VLOOKUP("*"&amp;TRIM($F663)&amp;"*",dump!$A:$D,4,FALSE)),"NA")</f>
        <v>NA</v>
      </c>
      <c r="T663" s="867" t="str">
        <f t="shared" ca="1" si="41"/>
        <v>●</v>
      </c>
      <c r="U663" s="867"/>
      <c r="V663" s="867"/>
      <c r="W663" s="867"/>
      <c r="X663" s="867"/>
      <c r="Y663" s="867" t="str">
        <f t="shared" si="42"/>
        <v/>
      </c>
      <c r="Z663" s="867"/>
    </row>
    <row r="664" spans="1:26" s="325" customFormat="1" outlineLevel="1">
      <c r="A664" s="321"/>
      <c r="B664" s="39"/>
      <c r="C664" s="238"/>
      <c r="D664" s="252"/>
      <c r="E664" s="275"/>
      <c r="F664" s="133" t="s">
        <v>15241</v>
      </c>
      <c r="G664" s="239"/>
      <c r="H664" s="239"/>
      <c r="I664" s="166"/>
      <c r="J664" s="167"/>
      <c r="K664" s="864" t="str">
        <f t="shared" si="38"/>
        <v/>
      </c>
      <c r="L664" s="544" t="s">
        <v>19184</v>
      </c>
      <c r="M664" s="595" t="s">
        <v>19185</v>
      </c>
      <c r="N664" s="617"/>
      <c r="O664" s="595"/>
      <c r="P664" s="550"/>
      <c r="Q664" s="867" t="str">
        <f t="shared" ca="1" si="39"/>
        <v/>
      </c>
      <c r="R664" s="867" t="str">
        <f t="shared" ca="1" si="40"/>
        <v/>
      </c>
      <c r="S664" s="867" t="str">
        <f>IFERROR(IF(VLOOKUP("*"&amp;TRIM($F664)&amp;"*",dump!$A:$D,4,FALSE)="","空文字",VLOOKUP("*"&amp;TRIM($F664)&amp;"*",dump!$A:$D,4,FALSE)),"NA")</f>
        <v>NA</v>
      </c>
      <c r="T664" s="867" t="str">
        <f t="shared" ca="1" si="41"/>
        <v>●</v>
      </c>
      <c r="U664" s="867"/>
      <c r="V664" s="867"/>
      <c r="W664" s="867"/>
      <c r="X664" s="867"/>
      <c r="Y664" s="867" t="str">
        <f t="shared" si="42"/>
        <v/>
      </c>
      <c r="Z664" s="867"/>
    </row>
    <row r="665" spans="1:26" s="325" customFormat="1" ht="32.4" outlineLevel="1">
      <c r="A665" s="321"/>
      <c r="B665" s="39"/>
      <c r="C665" s="239"/>
      <c r="D665" s="255"/>
      <c r="E665" s="138" t="s">
        <v>5254</v>
      </c>
      <c r="F665" s="133" t="s">
        <v>4584</v>
      </c>
      <c r="G665" s="133" t="s">
        <v>2298</v>
      </c>
      <c r="H665" s="133" t="s">
        <v>9</v>
      </c>
      <c r="I665" s="283" t="s">
        <v>216</v>
      </c>
      <c r="J665" s="284" t="s">
        <v>5684</v>
      </c>
      <c r="K665" s="864" t="str">
        <f t="shared" si="38"/>
        <v/>
      </c>
      <c r="L665" s="555" t="s">
        <v>17116</v>
      </c>
      <c r="M665" s="553" t="s">
        <v>3657</v>
      </c>
      <c r="N665" s="593" t="s">
        <v>17271</v>
      </c>
      <c r="O665" s="553" t="s">
        <v>17117</v>
      </c>
      <c r="P665" s="552" t="s">
        <v>17118</v>
      </c>
      <c r="Q665" s="867" t="str">
        <f t="shared" ca="1" si="39"/>
        <v>初期値：0</v>
      </c>
      <c r="R665" s="867" t="str">
        <f t="shared" ca="1" si="40"/>
        <v>0</v>
      </c>
      <c r="S665" s="867" t="str">
        <f>IFERROR(IF(VLOOKUP("*"&amp;TRIM($F665)&amp;"*",dump!$A:$D,4,FALSE)="","空文字",VLOOKUP("*"&amp;TRIM($F665)&amp;"*",dump!$A:$D,4,FALSE)),"NA")</f>
        <v>NA</v>
      </c>
      <c r="T665" s="867" t="str">
        <f t="shared" ca="1" si="41"/>
        <v>×</v>
      </c>
      <c r="U665" s="867"/>
      <c r="V665" s="867"/>
      <c r="W665" s="867"/>
      <c r="X665" s="867"/>
      <c r="Y665" s="867" t="str">
        <f t="shared" si="42"/>
        <v/>
      </c>
      <c r="Z665" s="867"/>
    </row>
    <row r="666" spans="1:26" s="325" customFormat="1" ht="97.2" outlineLevel="1">
      <c r="A666" s="321"/>
      <c r="B666" s="39"/>
      <c r="C666" s="238" t="s">
        <v>7598</v>
      </c>
      <c r="D666" s="224" t="s">
        <v>7599</v>
      </c>
      <c r="E666" s="470"/>
      <c r="F666" s="214" t="s">
        <v>7600</v>
      </c>
      <c r="G666" s="214" t="s">
        <v>2299</v>
      </c>
      <c r="H666" s="214" t="s">
        <v>218</v>
      </c>
      <c r="I666" s="246" t="s">
        <v>660</v>
      </c>
      <c r="J666" s="248" t="s">
        <v>5684</v>
      </c>
      <c r="K666" s="864" t="str">
        <f t="shared" si="38"/>
        <v>○</v>
      </c>
      <c r="L666" s="555" t="s">
        <v>17116</v>
      </c>
      <c r="M666" s="553"/>
      <c r="N666" s="593" t="s">
        <v>17272</v>
      </c>
      <c r="O666" s="551"/>
      <c r="P666" s="552"/>
      <c r="Q666" s="867" t="str">
        <f t="shared" ca="1" si="39"/>
        <v/>
      </c>
      <c r="R666" s="867" t="str">
        <f t="shared" ca="1" si="40"/>
        <v/>
      </c>
      <c r="S666" s="867" t="str">
        <f>IFERROR(IF(VLOOKUP("*"&amp;TRIM($F666)&amp;"*",dump!$A:$D,4,FALSE)="","空文字",VLOOKUP("*"&amp;TRIM($F666)&amp;"*",dump!$A:$D,4,FALSE)),"NA")</f>
        <v>NA</v>
      </c>
      <c r="T666" s="867" t="str">
        <f t="shared" si="41"/>
        <v/>
      </c>
      <c r="U666" s="867"/>
      <c r="V666" s="867"/>
      <c r="W666" s="867"/>
      <c r="X666" s="867"/>
      <c r="Y666" s="867" t="str">
        <f t="shared" si="42"/>
        <v/>
      </c>
      <c r="Z666" s="867"/>
    </row>
    <row r="667" spans="1:26" s="325" customFormat="1" ht="43.2" outlineLevel="1">
      <c r="A667" s="321"/>
      <c r="B667" s="39"/>
      <c r="C667" s="238"/>
      <c r="D667" s="252"/>
      <c r="E667" s="138" t="s">
        <v>4585</v>
      </c>
      <c r="F667" s="133" t="s">
        <v>7601</v>
      </c>
      <c r="G667" s="133" t="s">
        <v>2301</v>
      </c>
      <c r="H667" s="133" t="s">
        <v>9</v>
      </c>
      <c r="I667" s="283" t="s">
        <v>660</v>
      </c>
      <c r="J667" s="284" t="s">
        <v>5684</v>
      </c>
      <c r="K667" s="864" t="str">
        <f t="shared" si="38"/>
        <v/>
      </c>
      <c r="L667" s="555" t="s">
        <v>17116</v>
      </c>
      <c r="M667" s="553" t="s">
        <v>3657</v>
      </c>
      <c r="N667" s="593" t="s">
        <v>17273</v>
      </c>
      <c r="O667" s="553" t="s">
        <v>17122</v>
      </c>
      <c r="P667" s="552" t="s">
        <v>17193</v>
      </c>
      <c r="Q667" s="867" t="str">
        <f t="shared" ca="1" si="39"/>
        <v>prtMarkerIndex(1)</v>
      </c>
      <c r="R667" s="867" t="str">
        <f t="shared" ca="1" si="40"/>
        <v>1</v>
      </c>
      <c r="S667" s="867" t="str">
        <f>IFERROR(IF(VLOOKUP("*"&amp;TRIM($F667)&amp;"*",dump!$A:$D,4,FALSE)="","空文字",VLOOKUP("*"&amp;TRIM($F667)&amp;"*",dump!$A:$D,4,FALSE)),"NA")</f>
        <v>NA</v>
      </c>
      <c r="T667" s="867" t="str">
        <f t="shared" ca="1" si="41"/>
        <v>×</v>
      </c>
      <c r="U667" s="867"/>
      <c r="V667" s="867"/>
      <c r="W667" s="867"/>
      <c r="X667" s="867"/>
      <c r="Y667" s="867" t="str">
        <f t="shared" si="42"/>
        <v/>
      </c>
      <c r="Z667" s="867"/>
    </row>
    <row r="668" spans="1:26" s="325" customFormat="1" ht="43.2" outlineLevel="1">
      <c r="A668" s="321"/>
      <c r="B668" s="39"/>
      <c r="C668" s="238"/>
      <c r="D668" s="252"/>
      <c r="E668" s="253" t="s">
        <v>13645</v>
      </c>
      <c r="F668" s="133" t="s">
        <v>4586</v>
      </c>
      <c r="G668" s="231" t="s">
        <v>2300</v>
      </c>
      <c r="H668" s="231" t="s">
        <v>3657</v>
      </c>
      <c r="I668" s="162" t="s">
        <v>3666</v>
      </c>
      <c r="J668" s="163" t="s">
        <v>5684</v>
      </c>
      <c r="K668" s="864" t="str">
        <f t="shared" si="38"/>
        <v>○</v>
      </c>
      <c r="L668" s="555" t="s">
        <v>17116</v>
      </c>
      <c r="M668" s="553"/>
      <c r="N668" s="593" t="s">
        <v>17274</v>
      </c>
      <c r="O668" s="551"/>
      <c r="P668" s="552"/>
      <c r="Q668" s="867" t="str">
        <f t="shared" ca="1" si="39"/>
        <v/>
      </c>
      <c r="R668" s="867" t="str">
        <f t="shared" ca="1" si="40"/>
        <v/>
      </c>
      <c r="S668" s="867" t="str">
        <f>IFERROR(IF(VLOOKUP("*"&amp;TRIM($F668)&amp;"*",dump!$A:$D,4,FALSE)="","空文字",VLOOKUP("*"&amp;TRIM($F668)&amp;"*",dump!$A:$D,4,FALSE)),"NA")</f>
        <v>NA</v>
      </c>
      <c r="T668" s="867" t="str">
        <f t="shared" si="41"/>
        <v>■</v>
      </c>
      <c r="U668" s="867"/>
      <c r="V668" s="867"/>
      <c r="W668" s="867"/>
      <c r="X668" s="867"/>
      <c r="Y668" s="867" t="str">
        <f t="shared" si="42"/>
        <v/>
      </c>
      <c r="Z668" s="867"/>
    </row>
    <row r="669" spans="1:26" s="325" customFormat="1" ht="21.6" outlineLevel="1">
      <c r="A669" s="321"/>
      <c r="B669" s="39"/>
      <c r="C669" s="238"/>
      <c r="D669" s="252"/>
      <c r="E669" s="252"/>
      <c r="F669" s="133" t="s">
        <v>6327</v>
      </c>
      <c r="G669" s="238"/>
      <c r="H669" s="238"/>
      <c r="I669" s="164"/>
      <c r="J669" s="165"/>
      <c r="K669" s="864" t="str">
        <f t="shared" si="38"/>
        <v/>
      </c>
      <c r="L669" s="555" t="s">
        <v>17116</v>
      </c>
      <c r="M669" s="553" t="s">
        <v>3657</v>
      </c>
      <c r="N669" s="593" t="s">
        <v>19245</v>
      </c>
      <c r="O669" s="553" t="s">
        <v>17122</v>
      </c>
      <c r="P669" s="552" t="s">
        <v>17275</v>
      </c>
      <c r="Q669" s="867" t="str">
        <f t="shared" ca="1" si="39"/>
        <v>KのprtMarkerColorantIndex(1)</v>
      </c>
      <c r="R669" s="867" t="str">
        <f t="shared" ca="1" si="40"/>
        <v>1</v>
      </c>
      <c r="S669" s="867" t="str">
        <f>IFERROR(IF(VLOOKUP("*"&amp;TRIM($F669)&amp;"*",dump!$A:$D,4,FALSE)="","空文字",VLOOKUP("*"&amp;TRIM($F669)&amp;"*",dump!$A:$D,4,FALSE)),"NA")</f>
        <v>NA</v>
      </c>
      <c r="T669" s="867" t="str">
        <f t="shared" ca="1" si="41"/>
        <v>×</v>
      </c>
      <c r="U669" s="867"/>
      <c r="V669" s="867"/>
      <c r="W669" s="867"/>
      <c r="X669" s="867"/>
      <c r="Y669" s="867" t="str">
        <f t="shared" si="42"/>
        <v/>
      </c>
      <c r="Z669" s="867"/>
    </row>
    <row r="670" spans="1:26" s="325" customFormat="1" ht="21.6" outlineLevel="1">
      <c r="A670" s="321"/>
      <c r="B670" s="38"/>
      <c r="C670" s="238"/>
      <c r="D670" s="252"/>
      <c r="E670" s="252"/>
      <c r="F670" s="133" t="s">
        <v>5691</v>
      </c>
      <c r="G670" s="238"/>
      <c r="H670" s="238"/>
      <c r="I670" s="164"/>
      <c r="J670" s="165"/>
      <c r="K670" s="864" t="str">
        <f t="shared" si="38"/>
        <v/>
      </c>
      <c r="L670" s="555" t="s">
        <v>17116</v>
      </c>
      <c r="M670" s="553" t="s">
        <v>3657</v>
      </c>
      <c r="N670" s="593" t="s">
        <v>17276</v>
      </c>
      <c r="O670" s="553" t="s">
        <v>17122</v>
      </c>
      <c r="P670" s="552" t="s">
        <v>17277</v>
      </c>
      <c r="Q670" s="867" t="str">
        <f t="shared" ca="1" si="39"/>
        <v>CのprtMarkerColorantIndex(2)</v>
      </c>
      <c r="R670" s="867" t="str">
        <f t="shared" ca="1" si="40"/>
        <v>2</v>
      </c>
      <c r="S670" s="867" t="str">
        <f>IFERROR(IF(VLOOKUP("*"&amp;TRIM($F670)&amp;"*",dump!$A:$D,4,FALSE)="","空文字",VLOOKUP("*"&amp;TRIM($F670)&amp;"*",dump!$A:$D,4,FALSE)),"NA")</f>
        <v>NA</v>
      </c>
      <c r="T670" s="867" t="str">
        <f t="shared" ca="1" si="41"/>
        <v>×</v>
      </c>
      <c r="U670" s="867"/>
      <c r="V670" s="867"/>
      <c r="W670" s="867"/>
      <c r="X670" s="867"/>
      <c r="Y670" s="867" t="str">
        <f t="shared" si="42"/>
        <v/>
      </c>
      <c r="Z670" s="867"/>
    </row>
    <row r="671" spans="1:26" s="325" customFormat="1" ht="21.6" outlineLevel="1">
      <c r="A671" s="321"/>
      <c r="B671" s="39"/>
      <c r="C671" s="238"/>
      <c r="D671" s="252"/>
      <c r="E671" s="252"/>
      <c r="F671" s="133" t="s">
        <v>5692</v>
      </c>
      <c r="G671" s="238"/>
      <c r="H671" s="238"/>
      <c r="I671" s="164"/>
      <c r="J671" s="165"/>
      <c r="K671" s="864" t="str">
        <f t="shared" si="38"/>
        <v/>
      </c>
      <c r="L671" s="555" t="s">
        <v>17116</v>
      </c>
      <c r="M671" s="553" t="s">
        <v>3657</v>
      </c>
      <c r="N671" s="593" t="s">
        <v>17278</v>
      </c>
      <c r="O671" s="553" t="s">
        <v>17122</v>
      </c>
      <c r="P671" s="552" t="s">
        <v>17279</v>
      </c>
      <c r="Q671" s="867" t="str">
        <f t="shared" ca="1" si="39"/>
        <v>MのprtMarkerColorantIndex(3)</v>
      </c>
      <c r="R671" s="867" t="str">
        <f t="shared" ca="1" si="40"/>
        <v>3</v>
      </c>
      <c r="S671" s="867" t="str">
        <f>IFERROR(IF(VLOOKUP("*"&amp;TRIM($F671)&amp;"*",dump!$A:$D,4,FALSE)="","空文字",VLOOKUP("*"&amp;TRIM($F671)&amp;"*",dump!$A:$D,4,FALSE)),"NA")</f>
        <v>NA</v>
      </c>
      <c r="T671" s="867" t="str">
        <f t="shared" ca="1" si="41"/>
        <v>×</v>
      </c>
      <c r="U671" s="867"/>
      <c r="V671" s="867"/>
      <c r="W671" s="867"/>
      <c r="X671" s="867"/>
      <c r="Y671" s="867" t="str">
        <f t="shared" si="42"/>
        <v/>
      </c>
      <c r="Z671" s="867"/>
    </row>
    <row r="672" spans="1:26" s="325" customFormat="1" ht="21.6" outlineLevel="1">
      <c r="A672" s="321"/>
      <c r="B672" s="39"/>
      <c r="C672" s="238"/>
      <c r="D672" s="252"/>
      <c r="E672" s="252"/>
      <c r="F672" s="133" t="s">
        <v>5693</v>
      </c>
      <c r="G672" s="238"/>
      <c r="H672" s="238"/>
      <c r="I672" s="164"/>
      <c r="J672" s="165"/>
      <c r="K672" s="864" t="str">
        <f t="shared" si="38"/>
        <v/>
      </c>
      <c r="L672" s="555" t="s">
        <v>17116</v>
      </c>
      <c r="M672" s="553" t="s">
        <v>3657</v>
      </c>
      <c r="N672" s="593" t="s">
        <v>17280</v>
      </c>
      <c r="O672" s="553" t="s">
        <v>17122</v>
      </c>
      <c r="P672" s="552" t="s">
        <v>17281</v>
      </c>
      <c r="Q672" s="867" t="str">
        <f t="shared" ca="1" si="39"/>
        <v>YのprtMarkerColorantIndex(4)</v>
      </c>
      <c r="R672" s="867" t="str">
        <f t="shared" ca="1" si="40"/>
        <v>4</v>
      </c>
      <c r="S672" s="867" t="str">
        <f>IFERROR(IF(VLOOKUP("*"&amp;TRIM($F672)&amp;"*",dump!$A:$D,4,FALSE)="","空文字",VLOOKUP("*"&amp;TRIM($F672)&amp;"*",dump!$A:$D,4,FALSE)),"NA")</f>
        <v>NA</v>
      </c>
      <c r="T672" s="867" t="str">
        <f t="shared" ca="1" si="41"/>
        <v>×</v>
      </c>
      <c r="U672" s="867"/>
      <c r="V672" s="867"/>
      <c r="W672" s="867"/>
      <c r="X672" s="867"/>
      <c r="Y672" s="867" t="str">
        <f t="shared" si="42"/>
        <v/>
      </c>
      <c r="Z672" s="867"/>
    </row>
    <row r="673" spans="1:26" s="325" customFormat="1" ht="21.6" outlineLevel="1">
      <c r="A673" s="321"/>
      <c r="B673" s="39"/>
      <c r="C673" s="238"/>
      <c r="D673" s="252"/>
      <c r="E673" s="252"/>
      <c r="F673" s="133" t="s">
        <v>6612</v>
      </c>
      <c r="G673" s="238"/>
      <c r="H673" s="238"/>
      <c r="I673" s="164"/>
      <c r="J673" s="165"/>
      <c r="K673" s="864" t="str">
        <f t="shared" si="38"/>
        <v/>
      </c>
      <c r="L673" s="555" t="s">
        <v>17116</v>
      </c>
      <c r="M673" s="553" t="s">
        <v>3657</v>
      </c>
      <c r="N673" s="593" t="s">
        <v>19246</v>
      </c>
      <c r="O673" s="553" t="s">
        <v>17122</v>
      </c>
      <c r="P673" s="552" t="s">
        <v>17277</v>
      </c>
      <c r="Q673" s="867" t="str">
        <f t="shared" ca="1" si="39"/>
        <v>CのprtMarkerColorantIndex(2)</v>
      </c>
      <c r="R673" s="867" t="str">
        <f t="shared" ca="1" si="40"/>
        <v>2</v>
      </c>
      <c r="S673" s="867" t="str">
        <f>IFERROR(IF(VLOOKUP("*"&amp;TRIM($F673)&amp;"*",dump!$A:$D,4,FALSE)="","空文字",VLOOKUP("*"&amp;TRIM($F673)&amp;"*",dump!$A:$D,4,FALSE)),"NA")</f>
        <v>NA</v>
      </c>
      <c r="T673" s="867" t="str">
        <f t="shared" ca="1" si="41"/>
        <v>×</v>
      </c>
      <c r="U673" s="867"/>
      <c r="V673" s="867"/>
      <c r="W673" s="867"/>
      <c r="X673" s="867"/>
      <c r="Y673" s="867" t="str">
        <f t="shared" si="42"/>
        <v/>
      </c>
      <c r="Z673" s="867"/>
    </row>
    <row r="674" spans="1:26" s="325" customFormat="1" ht="21.6" outlineLevel="1">
      <c r="A674" s="321"/>
      <c r="B674" s="39"/>
      <c r="C674" s="238"/>
      <c r="D674" s="252"/>
      <c r="E674" s="252"/>
      <c r="F674" s="133" t="s">
        <v>6788</v>
      </c>
      <c r="G674" s="238"/>
      <c r="H674" s="238"/>
      <c r="I674" s="164"/>
      <c r="J674" s="165"/>
      <c r="K674" s="864" t="str">
        <f t="shared" si="38"/>
        <v/>
      </c>
      <c r="L674" s="555" t="s">
        <v>17116</v>
      </c>
      <c r="M674" s="553" t="s">
        <v>3657</v>
      </c>
      <c r="N674" s="613" t="s">
        <v>19247</v>
      </c>
      <c r="O674" s="553" t="s">
        <v>17122</v>
      </c>
      <c r="P674" s="614" t="s">
        <v>17279</v>
      </c>
      <c r="Q674" s="867" t="str">
        <f t="shared" ca="1" si="39"/>
        <v>MのprtMarkerColorantIndex(3)</v>
      </c>
      <c r="R674" s="867" t="str">
        <f t="shared" ca="1" si="40"/>
        <v>3</v>
      </c>
      <c r="S674" s="867" t="str">
        <f>IFERROR(IF(VLOOKUP("*"&amp;TRIM($F674)&amp;"*",dump!$A:$D,4,FALSE)="","空文字",VLOOKUP("*"&amp;TRIM($F674)&amp;"*",dump!$A:$D,4,FALSE)),"NA")</f>
        <v>NA</v>
      </c>
      <c r="T674" s="867" t="str">
        <f t="shared" ca="1" si="41"/>
        <v>×</v>
      </c>
      <c r="U674" s="867"/>
      <c r="V674" s="867"/>
      <c r="W674" s="867"/>
      <c r="X674" s="867"/>
      <c r="Y674" s="867" t="str">
        <f t="shared" si="42"/>
        <v/>
      </c>
      <c r="Z674" s="867"/>
    </row>
    <row r="675" spans="1:26" s="325" customFormat="1" outlineLevel="1">
      <c r="A675" s="321"/>
      <c r="B675" s="39"/>
      <c r="C675" s="238"/>
      <c r="D675" s="252"/>
      <c r="E675" s="252"/>
      <c r="F675" s="133" t="s">
        <v>7839</v>
      </c>
      <c r="G675" s="238"/>
      <c r="H675" s="238"/>
      <c r="I675" s="164"/>
      <c r="J675" s="165"/>
      <c r="K675" s="864" t="str">
        <f t="shared" si="38"/>
        <v/>
      </c>
      <c r="L675" s="557" t="s">
        <v>3656</v>
      </c>
      <c r="M675" s="558" t="s">
        <v>3655</v>
      </c>
      <c r="N675" s="612"/>
      <c r="O675" s="558"/>
      <c r="P675" s="611"/>
      <c r="Q675" s="867" t="str">
        <f t="shared" ca="1" si="39"/>
        <v/>
      </c>
      <c r="R675" s="867" t="str">
        <f t="shared" ca="1" si="40"/>
        <v/>
      </c>
      <c r="S675" s="867" t="str">
        <f>IFERROR(IF(VLOOKUP("*"&amp;TRIM($F675)&amp;"*",dump!$A:$D,4,FALSE)="","空文字",VLOOKUP("*"&amp;TRIM($F675)&amp;"*",dump!$A:$D,4,FALSE)),"NA")</f>
        <v>NA</v>
      </c>
      <c r="T675" s="867" t="str">
        <f t="shared" ca="1" si="41"/>
        <v>●</v>
      </c>
      <c r="U675" s="867"/>
      <c r="V675" s="867"/>
      <c r="W675" s="867"/>
      <c r="X675" s="867"/>
      <c r="Y675" s="867" t="str">
        <f t="shared" si="42"/>
        <v/>
      </c>
      <c r="Z675" s="867"/>
    </row>
    <row r="676" spans="1:26" s="325" customFormat="1" outlineLevel="1">
      <c r="A676" s="321"/>
      <c r="B676" s="39"/>
      <c r="C676" s="238"/>
      <c r="D676" s="252"/>
      <c r="E676" s="252"/>
      <c r="F676" s="133" t="s">
        <v>7840</v>
      </c>
      <c r="G676" s="238"/>
      <c r="H676" s="238"/>
      <c r="I676" s="164"/>
      <c r="J676" s="165"/>
      <c r="K676" s="864" t="str">
        <f t="shared" si="38"/>
        <v/>
      </c>
      <c r="L676" s="557" t="s">
        <v>3656</v>
      </c>
      <c r="M676" s="558" t="s">
        <v>3655</v>
      </c>
      <c r="N676" s="612"/>
      <c r="O676" s="558"/>
      <c r="P676" s="611"/>
      <c r="Q676" s="867" t="str">
        <f t="shared" ca="1" si="39"/>
        <v/>
      </c>
      <c r="R676" s="867" t="str">
        <f t="shared" ca="1" si="40"/>
        <v/>
      </c>
      <c r="S676" s="867" t="str">
        <f>IFERROR(IF(VLOOKUP("*"&amp;TRIM($F676)&amp;"*",dump!$A:$D,4,FALSE)="","空文字",VLOOKUP("*"&amp;TRIM($F676)&amp;"*",dump!$A:$D,4,FALSE)),"NA")</f>
        <v>NA</v>
      </c>
      <c r="T676" s="867" t="str">
        <f t="shared" ca="1" si="41"/>
        <v>●</v>
      </c>
      <c r="U676" s="867"/>
      <c r="V676" s="867"/>
      <c r="W676" s="867"/>
      <c r="X676" s="867"/>
      <c r="Y676" s="867" t="str">
        <f t="shared" si="42"/>
        <v/>
      </c>
      <c r="Z676" s="867"/>
    </row>
    <row r="677" spans="1:26" s="325" customFormat="1" outlineLevel="1">
      <c r="A677" s="321"/>
      <c r="B677" s="39"/>
      <c r="C677" s="238"/>
      <c r="D677" s="252"/>
      <c r="E677" s="252"/>
      <c r="F677" s="133" t="s">
        <v>7841</v>
      </c>
      <c r="G677" s="238"/>
      <c r="H677" s="238"/>
      <c r="I677" s="164"/>
      <c r="J677" s="165"/>
      <c r="K677" s="864" t="str">
        <f t="shared" si="38"/>
        <v/>
      </c>
      <c r="L677" s="557" t="s">
        <v>3656</v>
      </c>
      <c r="M677" s="558" t="s">
        <v>3655</v>
      </c>
      <c r="N677" s="612"/>
      <c r="O677" s="558"/>
      <c r="P677" s="611"/>
      <c r="Q677" s="867" t="str">
        <f t="shared" ca="1" si="39"/>
        <v/>
      </c>
      <c r="R677" s="867" t="str">
        <f t="shared" ca="1" si="40"/>
        <v/>
      </c>
      <c r="S677" s="867" t="str">
        <f>IFERROR(IF(VLOOKUP("*"&amp;TRIM($F677)&amp;"*",dump!$A:$D,4,FALSE)="","空文字",VLOOKUP("*"&amp;TRIM($F677)&amp;"*",dump!$A:$D,4,FALSE)),"NA")</f>
        <v>NA</v>
      </c>
      <c r="T677" s="867" t="str">
        <f t="shared" ca="1" si="41"/>
        <v>●</v>
      </c>
      <c r="U677" s="867"/>
      <c r="V677" s="867"/>
      <c r="W677" s="867"/>
      <c r="X677" s="867"/>
      <c r="Y677" s="867" t="str">
        <f t="shared" si="42"/>
        <v/>
      </c>
      <c r="Z677" s="867"/>
    </row>
    <row r="678" spans="1:26" s="325" customFormat="1" outlineLevel="1">
      <c r="A678" s="321"/>
      <c r="B678" s="39"/>
      <c r="C678" s="238"/>
      <c r="D678" s="252"/>
      <c r="E678" s="252"/>
      <c r="F678" s="133" t="s">
        <v>7842</v>
      </c>
      <c r="G678" s="238"/>
      <c r="H678" s="238"/>
      <c r="I678" s="164"/>
      <c r="J678" s="165"/>
      <c r="K678" s="864" t="str">
        <f t="shared" si="38"/>
        <v/>
      </c>
      <c r="L678" s="557" t="s">
        <v>3656</v>
      </c>
      <c r="M678" s="558" t="s">
        <v>3655</v>
      </c>
      <c r="N678" s="612"/>
      <c r="O678" s="558"/>
      <c r="P678" s="611"/>
      <c r="Q678" s="867" t="str">
        <f t="shared" ca="1" si="39"/>
        <v/>
      </c>
      <c r="R678" s="867" t="str">
        <f t="shared" ca="1" si="40"/>
        <v/>
      </c>
      <c r="S678" s="867" t="str">
        <f>IFERROR(IF(VLOOKUP("*"&amp;TRIM($F678)&amp;"*",dump!$A:$D,4,FALSE)="","空文字",VLOOKUP("*"&amp;TRIM($F678)&amp;"*",dump!$A:$D,4,FALSE)),"NA")</f>
        <v>NA</v>
      </c>
      <c r="T678" s="867" t="str">
        <f t="shared" ca="1" si="41"/>
        <v>●</v>
      </c>
      <c r="U678" s="867"/>
      <c r="V678" s="867"/>
      <c r="W678" s="867"/>
      <c r="X678" s="867"/>
      <c r="Y678" s="867" t="str">
        <f t="shared" si="42"/>
        <v/>
      </c>
      <c r="Z678" s="867"/>
    </row>
    <row r="679" spans="1:26" s="325" customFormat="1" outlineLevel="1">
      <c r="A679" s="321"/>
      <c r="B679" s="39"/>
      <c r="C679" s="238"/>
      <c r="D679" s="252"/>
      <c r="E679" s="252"/>
      <c r="F679" s="133" t="s">
        <v>7843</v>
      </c>
      <c r="G679" s="238"/>
      <c r="H679" s="238"/>
      <c r="I679" s="164"/>
      <c r="J679" s="165"/>
      <c r="K679" s="864" t="str">
        <f t="shared" si="38"/>
        <v/>
      </c>
      <c r="L679" s="557" t="s">
        <v>3656</v>
      </c>
      <c r="M679" s="558" t="s">
        <v>3655</v>
      </c>
      <c r="N679" s="612"/>
      <c r="O679" s="558"/>
      <c r="P679" s="611"/>
      <c r="Q679" s="867" t="str">
        <f t="shared" ca="1" si="39"/>
        <v/>
      </c>
      <c r="R679" s="867" t="str">
        <f t="shared" ca="1" si="40"/>
        <v/>
      </c>
      <c r="S679" s="867" t="str">
        <f>IFERROR(IF(VLOOKUP("*"&amp;TRIM($F679)&amp;"*",dump!$A:$D,4,FALSE)="","空文字",VLOOKUP("*"&amp;TRIM($F679)&amp;"*",dump!$A:$D,4,FALSE)),"NA")</f>
        <v>NA</v>
      </c>
      <c r="T679" s="867" t="str">
        <f t="shared" ca="1" si="41"/>
        <v>●</v>
      </c>
      <c r="U679" s="867"/>
      <c r="V679" s="867"/>
      <c r="W679" s="867"/>
      <c r="X679" s="867"/>
      <c r="Y679" s="867" t="str">
        <f t="shared" si="42"/>
        <v/>
      </c>
      <c r="Z679" s="867"/>
    </row>
    <row r="680" spans="1:26" s="325" customFormat="1" outlineLevel="1">
      <c r="A680" s="321"/>
      <c r="B680" s="39"/>
      <c r="C680" s="238"/>
      <c r="D680" s="252"/>
      <c r="E680" s="252"/>
      <c r="F680" s="133" t="s">
        <v>7844</v>
      </c>
      <c r="G680" s="238"/>
      <c r="H680" s="238"/>
      <c r="I680" s="164"/>
      <c r="J680" s="165"/>
      <c r="K680" s="864" t="str">
        <f t="shared" si="38"/>
        <v/>
      </c>
      <c r="L680" s="557" t="s">
        <v>3656</v>
      </c>
      <c r="M680" s="558" t="s">
        <v>3655</v>
      </c>
      <c r="N680" s="612"/>
      <c r="O680" s="558"/>
      <c r="P680" s="611"/>
      <c r="Q680" s="867" t="str">
        <f t="shared" ca="1" si="39"/>
        <v/>
      </c>
      <c r="R680" s="867" t="str">
        <f t="shared" ca="1" si="40"/>
        <v/>
      </c>
      <c r="S680" s="867" t="str">
        <f>IFERROR(IF(VLOOKUP("*"&amp;TRIM($F680)&amp;"*",dump!$A:$D,4,FALSE)="","空文字",VLOOKUP("*"&amp;TRIM($F680)&amp;"*",dump!$A:$D,4,FALSE)),"NA")</f>
        <v>NA</v>
      </c>
      <c r="T680" s="867" t="str">
        <f t="shared" ca="1" si="41"/>
        <v>●</v>
      </c>
      <c r="U680" s="867"/>
      <c r="V680" s="867"/>
      <c r="W680" s="867"/>
      <c r="X680" s="867"/>
      <c r="Y680" s="867" t="str">
        <f t="shared" si="42"/>
        <v/>
      </c>
      <c r="Z680" s="867"/>
    </row>
    <row r="681" spans="1:26" s="325" customFormat="1" outlineLevel="1">
      <c r="A681" s="321"/>
      <c r="B681" s="39"/>
      <c r="C681" s="238"/>
      <c r="D681" s="252"/>
      <c r="E681" s="252"/>
      <c r="F681" s="133" t="s">
        <v>7845</v>
      </c>
      <c r="G681" s="238"/>
      <c r="H681" s="238"/>
      <c r="I681" s="164"/>
      <c r="J681" s="165"/>
      <c r="K681" s="864" t="str">
        <f t="shared" si="38"/>
        <v/>
      </c>
      <c r="L681" s="557" t="s">
        <v>3656</v>
      </c>
      <c r="M681" s="558" t="s">
        <v>3655</v>
      </c>
      <c r="N681" s="612"/>
      <c r="O681" s="558"/>
      <c r="P681" s="611"/>
      <c r="Q681" s="867" t="str">
        <f t="shared" ca="1" si="39"/>
        <v/>
      </c>
      <c r="R681" s="867" t="str">
        <f t="shared" ca="1" si="40"/>
        <v/>
      </c>
      <c r="S681" s="867" t="str">
        <f>IFERROR(IF(VLOOKUP("*"&amp;TRIM($F681)&amp;"*",dump!$A:$D,4,FALSE)="","空文字",VLOOKUP("*"&amp;TRIM($F681)&amp;"*",dump!$A:$D,4,FALSE)),"NA")</f>
        <v>NA</v>
      </c>
      <c r="T681" s="867" t="str">
        <f t="shared" ca="1" si="41"/>
        <v>●</v>
      </c>
      <c r="U681" s="867"/>
      <c r="V681" s="867"/>
      <c r="W681" s="867"/>
      <c r="X681" s="867"/>
      <c r="Y681" s="867" t="str">
        <f t="shared" si="42"/>
        <v/>
      </c>
      <c r="Z681" s="867"/>
    </row>
    <row r="682" spans="1:26" s="325" customFormat="1" outlineLevel="1">
      <c r="A682" s="321"/>
      <c r="B682" s="39"/>
      <c r="C682" s="238"/>
      <c r="D682" s="252"/>
      <c r="E682" s="252"/>
      <c r="F682" s="133" t="s">
        <v>7846</v>
      </c>
      <c r="G682" s="238"/>
      <c r="H682" s="238"/>
      <c r="I682" s="164"/>
      <c r="J682" s="165"/>
      <c r="K682" s="864" t="str">
        <f t="shared" si="38"/>
        <v/>
      </c>
      <c r="L682" s="557" t="s">
        <v>3656</v>
      </c>
      <c r="M682" s="558" t="s">
        <v>3655</v>
      </c>
      <c r="N682" s="612"/>
      <c r="O682" s="558"/>
      <c r="P682" s="611"/>
      <c r="Q682" s="867" t="str">
        <f t="shared" ca="1" si="39"/>
        <v/>
      </c>
      <c r="R682" s="867" t="str">
        <f t="shared" ca="1" si="40"/>
        <v/>
      </c>
      <c r="S682" s="867" t="str">
        <f>IFERROR(IF(VLOOKUP("*"&amp;TRIM($F682)&amp;"*",dump!$A:$D,4,FALSE)="","空文字",VLOOKUP("*"&amp;TRIM($F682)&amp;"*",dump!$A:$D,4,FALSE)),"NA")</f>
        <v>NA</v>
      </c>
      <c r="T682" s="867" t="str">
        <f t="shared" ca="1" si="41"/>
        <v>●</v>
      </c>
      <c r="U682" s="867"/>
      <c r="V682" s="867"/>
      <c r="W682" s="867"/>
      <c r="X682" s="867"/>
      <c r="Y682" s="867" t="str">
        <f t="shared" si="42"/>
        <v/>
      </c>
      <c r="Z682" s="867"/>
    </row>
    <row r="683" spans="1:26" s="325" customFormat="1" outlineLevel="1">
      <c r="A683" s="321"/>
      <c r="B683" s="39"/>
      <c r="C683" s="238"/>
      <c r="D683" s="252"/>
      <c r="E683" s="252"/>
      <c r="F683" s="133" t="s">
        <v>12162</v>
      </c>
      <c r="G683" s="238"/>
      <c r="H683" s="238"/>
      <c r="I683" s="164"/>
      <c r="J683" s="165"/>
      <c r="K683" s="864" t="str">
        <f t="shared" si="38"/>
        <v/>
      </c>
      <c r="L683" s="557" t="s">
        <v>3656</v>
      </c>
      <c r="M683" s="558" t="s">
        <v>3655</v>
      </c>
      <c r="N683" s="612"/>
      <c r="O683" s="558"/>
      <c r="P683" s="611"/>
      <c r="Q683" s="867" t="str">
        <f t="shared" ca="1" si="39"/>
        <v/>
      </c>
      <c r="R683" s="867" t="str">
        <f t="shared" ca="1" si="40"/>
        <v/>
      </c>
      <c r="S683" s="867" t="str">
        <f>IFERROR(IF(VLOOKUP("*"&amp;TRIM($F683)&amp;"*",dump!$A:$D,4,FALSE)="","空文字",VLOOKUP("*"&amp;TRIM($F683)&amp;"*",dump!$A:$D,4,FALSE)),"NA")</f>
        <v>NA</v>
      </c>
      <c r="T683" s="867" t="str">
        <f t="shared" ca="1" si="41"/>
        <v>●</v>
      </c>
      <c r="U683" s="867"/>
      <c r="V683" s="867"/>
      <c r="W683" s="867"/>
      <c r="X683" s="867"/>
      <c r="Y683" s="867" t="str">
        <f t="shared" si="42"/>
        <v/>
      </c>
      <c r="Z683" s="867"/>
    </row>
    <row r="684" spans="1:26" s="325" customFormat="1" outlineLevel="1">
      <c r="A684" s="321"/>
      <c r="B684" s="39"/>
      <c r="C684" s="238"/>
      <c r="D684" s="252"/>
      <c r="E684" s="252"/>
      <c r="F684" s="133" t="s">
        <v>12163</v>
      </c>
      <c r="G684" s="238"/>
      <c r="H684" s="238"/>
      <c r="I684" s="164"/>
      <c r="J684" s="165"/>
      <c r="K684" s="864" t="str">
        <f t="shared" si="38"/>
        <v/>
      </c>
      <c r="L684" s="557" t="s">
        <v>3656</v>
      </c>
      <c r="M684" s="558" t="s">
        <v>3655</v>
      </c>
      <c r="N684" s="612"/>
      <c r="O684" s="558"/>
      <c r="P684" s="611"/>
      <c r="Q684" s="867" t="str">
        <f t="shared" ca="1" si="39"/>
        <v/>
      </c>
      <c r="R684" s="867" t="str">
        <f t="shared" ca="1" si="40"/>
        <v/>
      </c>
      <c r="S684" s="867" t="str">
        <f>IFERROR(IF(VLOOKUP("*"&amp;TRIM($F684)&amp;"*",dump!$A:$D,4,FALSE)="","空文字",VLOOKUP("*"&amp;TRIM($F684)&amp;"*",dump!$A:$D,4,FALSE)),"NA")</f>
        <v>NA</v>
      </c>
      <c r="T684" s="867" t="str">
        <f t="shared" ca="1" si="41"/>
        <v>●</v>
      </c>
      <c r="U684" s="867"/>
      <c r="V684" s="867"/>
      <c r="W684" s="867"/>
      <c r="X684" s="867"/>
      <c r="Y684" s="867" t="str">
        <f t="shared" si="42"/>
        <v/>
      </c>
      <c r="Z684" s="867"/>
    </row>
    <row r="685" spans="1:26" s="325" customFormat="1" outlineLevel="1">
      <c r="A685" s="321"/>
      <c r="B685" s="39"/>
      <c r="C685" s="238"/>
      <c r="D685" s="252"/>
      <c r="E685" s="252"/>
      <c r="F685" s="133" t="s">
        <v>12164</v>
      </c>
      <c r="G685" s="238"/>
      <c r="H685" s="238"/>
      <c r="I685" s="164"/>
      <c r="J685" s="165"/>
      <c r="K685" s="864" t="str">
        <f t="shared" si="38"/>
        <v/>
      </c>
      <c r="L685" s="557" t="s">
        <v>3656</v>
      </c>
      <c r="M685" s="558" t="s">
        <v>3655</v>
      </c>
      <c r="N685" s="612"/>
      <c r="O685" s="558"/>
      <c r="P685" s="611"/>
      <c r="Q685" s="867" t="str">
        <f t="shared" ca="1" si="39"/>
        <v/>
      </c>
      <c r="R685" s="867" t="str">
        <f t="shared" ca="1" si="40"/>
        <v/>
      </c>
      <c r="S685" s="867" t="str">
        <f>IFERROR(IF(VLOOKUP("*"&amp;TRIM($F685)&amp;"*",dump!$A:$D,4,FALSE)="","空文字",VLOOKUP("*"&amp;TRIM($F685)&amp;"*",dump!$A:$D,4,FALSE)),"NA")</f>
        <v>NA</v>
      </c>
      <c r="T685" s="867" t="str">
        <f t="shared" ca="1" si="41"/>
        <v>●</v>
      </c>
      <c r="U685" s="867"/>
      <c r="V685" s="867"/>
      <c r="W685" s="867"/>
      <c r="X685" s="867"/>
      <c r="Y685" s="867" t="str">
        <f t="shared" si="42"/>
        <v/>
      </c>
      <c r="Z685" s="867"/>
    </row>
    <row r="686" spans="1:26" outlineLevel="1">
      <c r="A686" s="315"/>
      <c r="B686" s="39"/>
      <c r="C686" s="238"/>
      <c r="D686" s="252"/>
      <c r="E686" s="252"/>
      <c r="F686" s="133" t="s">
        <v>15038</v>
      </c>
      <c r="G686" s="238"/>
      <c r="H686" s="238"/>
      <c r="I686" s="164"/>
      <c r="J686" s="165"/>
      <c r="K686" s="864" t="str">
        <f t="shared" si="38"/>
        <v/>
      </c>
      <c r="L686" s="557" t="s">
        <v>3656</v>
      </c>
      <c r="M686" s="558" t="s">
        <v>3655</v>
      </c>
      <c r="N686" s="612"/>
      <c r="O686" s="558"/>
      <c r="P686" s="611"/>
      <c r="Q686" s="867" t="str">
        <f t="shared" ca="1" si="39"/>
        <v/>
      </c>
      <c r="R686" s="867" t="str">
        <f t="shared" ca="1" si="40"/>
        <v/>
      </c>
      <c r="S686" s="867" t="str">
        <f>IFERROR(IF(VLOOKUP("*"&amp;TRIM($F686)&amp;"*",dump!$A:$D,4,FALSE)="","空文字",VLOOKUP("*"&amp;TRIM($F686)&amp;"*",dump!$A:$D,4,FALSE)),"NA")</f>
        <v>NA</v>
      </c>
      <c r="T686" s="867" t="str">
        <f t="shared" ca="1" si="41"/>
        <v>●</v>
      </c>
      <c r="U686" s="867"/>
      <c r="V686" s="867"/>
      <c r="W686" s="867"/>
      <c r="X686" s="867"/>
      <c r="Y686" s="867" t="str">
        <f t="shared" si="42"/>
        <v/>
      </c>
      <c r="Z686" s="867"/>
    </row>
    <row r="687" spans="1:26" outlineLevel="1">
      <c r="A687" s="315"/>
      <c r="B687" s="39"/>
      <c r="C687" s="238"/>
      <c r="D687" s="252"/>
      <c r="E687" s="252"/>
      <c r="F687" s="133" t="s">
        <v>15039</v>
      </c>
      <c r="G687" s="238"/>
      <c r="H687" s="238"/>
      <c r="I687" s="164"/>
      <c r="J687" s="165"/>
      <c r="K687" s="864" t="str">
        <f t="shared" si="38"/>
        <v/>
      </c>
      <c r="L687" s="557" t="s">
        <v>3656</v>
      </c>
      <c r="M687" s="558" t="s">
        <v>3655</v>
      </c>
      <c r="N687" s="612"/>
      <c r="O687" s="558"/>
      <c r="P687" s="611"/>
      <c r="Q687" s="867" t="str">
        <f t="shared" ca="1" si="39"/>
        <v/>
      </c>
      <c r="R687" s="867" t="str">
        <f t="shared" ca="1" si="40"/>
        <v/>
      </c>
      <c r="S687" s="867" t="str">
        <f>IFERROR(IF(VLOOKUP("*"&amp;TRIM($F687)&amp;"*",dump!$A:$D,4,FALSE)="","空文字",VLOOKUP("*"&amp;TRIM($F687)&amp;"*",dump!$A:$D,4,FALSE)),"NA")</f>
        <v>NA</v>
      </c>
      <c r="T687" s="867" t="str">
        <f t="shared" ca="1" si="41"/>
        <v>●</v>
      </c>
      <c r="U687" s="867"/>
      <c r="V687" s="867"/>
      <c r="W687" s="867"/>
      <c r="X687" s="867"/>
      <c r="Y687" s="867" t="str">
        <f t="shared" si="42"/>
        <v/>
      </c>
      <c r="Z687" s="867"/>
    </row>
    <row r="688" spans="1:26" outlineLevel="1">
      <c r="A688" s="315"/>
      <c r="B688" s="39"/>
      <c r="C688" s="238"/>
      <c r="D688" s="252"/>
      <c r="E688" s="252"/>
      <c r="F688" s="133" t="s">
        <v>15040</v>
      </c>
      <c r="G688" s="238"/>
      <c r="H688" s="238"/>
      <c r="I688" s="164"/>
      <c r="J688" s="165"/>
      <c r="K688" s="864" t="str">
        <f t="shared" si="38"/>
        <v/>
      </c>
      <c r="L688" s="557" t="s">
        <v>3656</v>
      </c>
      <c r="M688" s="558" t="s">
        <v>3655</v>
      </c>
      <c r="N688" s="612"/>
      <c r="O688" s="558"/>
      <c r="P688" s="611"/>
      <c r="Q688" s="867" t="str">
        <f t="shared" ca="1" si="39"/>
        <v/>
      </c>
      <c r="R688" s="867" t="str">
        <f t="shared" ca="1" si="40"/>
        <v/>
      </c>
      <c r="S688" s="867" t="str">
        <f>IFERROR(IF(VLOOKUP("*"&amp;TRIM($F688)&amp;"*",dump!$A:$D,4,FALSE)="","空文字",VLOOKUP("*"&amp;TRIM($F688)&amp;"*",dump!$A:$D,4,FALSE)),"NA")</f>
        <v>NA</v>
      </c>
      <c r="T688" s="867" t="str">
        <f t="shared" ca="1" si="41"/>
        <v>●</v>
      </c>
      <c r="U688" s="867"/>
      <c r="V688" s="867"/>
      <c r="W688" s="867"/>
      <c r="X688" s="867"/>
      <c r="Y688" s="867" t="str">
        <f t="shared" si="42"/>
        <v/>
      </c>
      <c r="Z688" s="867"/>
    </row>
    <row r="689" spans="1:26" outlineLevel="1">
      <c r="A689" s="315"/>
      <c r="B689" s="39"/>
      <c r="C689" s="238"/>
      <c r="D689" s="252"/>
      <c r="E689" s="252"/>
      <c r="F689" s="133" t="s">
        <v>15041</v>
      </c>
      <c r="G689" s="238"/>
      <c r="H689" s="238"/>
      <c r="I689" s="164"/>
      <c r="J689" s="165"/>
      <c r="K689" s="864" t="str">
        <f t="shared" si="38"/>
        <v/>
      </c>
      <c r="L689" s="557" t="s">
        <v>3656</v>
      </c>
      <c r="M689" s="558" t="s">
        <v>3655</v>
      </c>
      <c r="N689" s="612"/>
      <c r="O689" s="558"/>
      <c r="P689" s="611"/>
      <c r="Q689" s="867" t="str">
        <f t="shared" ca="1" si="39"/>
        <v/>
      </c>
      <c r="R689" s="867" t="str">
        <f t="shared" ca="1" si="40"/>
        <v/>
      </c>
      <c r="S689" s="867" t="str">
        <f>IFERROR(IF(VLOOKUP("*"&amp;TRIM($F689)&amp;"*",dump!$A:$D,4,FALSE)="","空文字",VLOOKUP("*"&amp;TRIM($F689)&amp;"*",dump!$A:$D,4,FALSE)),"NA")</f>
        <v>NA</v>
      </c>
      <c r="T689" s="867" t="str">
        <f t="shared" ca="1" si="41"/>
        <v>●</v>
      </c>
      <c r="U689" s="867"/>
      <c r="V689" s="867"/>
      <c r="W689" s="867"/>
      <c r="X689" s="867"/>
      <c r="Y689" s="867" t="str">
        <f t="shared" si="42"/>
        <v/>
      </c>
      <c r="Z689" s="867"/>
    </row>
    <row r="690" spans="1:26" outlineLevel="1">
      <c r="A690" s="315"/>
      <c r="B690" s="39"/>
      <c r="C690" s="238"/>
      <c r="D690" s="252"/>
      <c r="E690" s="252"/>
      <c r="F690" s="133" t="s">
        <v>15042</v>
      </c>
      <c r="G690" s="238"/>
      <c r="H690" s="238"/>
      <c r="I690" s="164"/>
      <c r="J690" s="165"/>
      <c r="K690" s="864" t="str">
        <f t="shared" si="38"/>
        <v/>
      </c>
      <c r="L690" s="557" t="s">
        <v>3656</v>
      </c>
      <c r="M690" s="558" t="s">
        <v>3655</v>
      </c>
      <c r="N690" s="612"/>
      <c r="O690" s="558"/>
      <c r="P690" s="611"/>
      <c r="Q690" s="867" t="str">
        <f t="shared" ca="1" si="39"/>
        <v/>
      </c>
      <c r="R690" s="867" t="str">
        <f t="shared" ca="1" si="40"/>
        <v/>
      </c>
      <c r="S690" s="867" t="str">
        <f>IFERROR(IF(VLOOKUP("*"&amp;TRIM($F690)&amp;"*",dump!$A:$D,4,FALSE)="","空文字",VLOOKUP("*"&amp;TRIM($F690)&amp;"*",dump!$A:$D,4,FALSE)),"NA")</f>
        <v>NA</v>
      </c>
      <c r="T690" s="867" t="str">
        <f t="shared" ca="1" si="41"/>
        <v>●</v>
      </c>
      <c r="U690" s="867"/>
      <c r="V690" s="867"/>
      <c r="W690" s="867"/>
      <c r="X690" s="867"/>
      <c r="Y690" s="867" t="str">
        <f t="shared" si="42"/>
        <v/>
      </c>
      <c r="Z690" s="867"/>
    </row>
    <row r="691" spans="1:26" outlineLevel="1">
      <c r="A691" s="315"/>
      <c r="B691" s="39"/>
      <c r="C691" s="238"/>
      <c r="D691" s="252"/>
      <c r="E691" s="252"/>
      <c r="F691" s="133" t="s">
        <v>15043</v>
      </c>
      <c r="G691" s="238"/>
      <c r="H691" s="238"/>
      <c r="I691" s="164"/>
      <c r="J691" s="165"/>
      <c r="K691" s="864" t="str">
        <f t="shared" si="38"/>
        <v/>
      </c>
      <c r="L691" s="557" t="s">
        <v>3656</v>
      </c>
      <c r="M691" s="558" t="s">
        <v>3655</v>
      </c>
      <c r="N691" s="612"/>
      <c r="O691" s="558"/>
      <c r="P691" s="611"/>
      <c r="Q691" s="867" t="str">
        <f t="shared" ca="1" si="39"/>
        <v/>
      </c>
      <c r="R691" s="867" t="str">
        <f t="shared" ca="1" si="40"/>
        <v/>
      </c>
      <c r="S691" s="867" t="str">
        <f>IFERROR(IF(VLOOKUP("*"&amp;TRIM($F691)&amp;"*",dump!$A:$D,4,FALSE)="","空文字",VLOOKUP("*"&amp;TRIM($F691)&amp;"*",dump!$A:$D,4,FALSE)),"NA")</f>
        <v>NA</v>
      </c>
      <c r="T691" s="867" t="str">
        <f t="shared" ca="1" si="41"/>
        <v>●</v>
      </c>
      <c r="U691" s="867"/>
      <c r="V691" s="867"/>
      <c r="W691" s="867"/>
      <c r="X691" s="867"/>
      <c r="Y691" s="867" t="str">
        <f t="shared" si="42"/>
        <v/>
      </c>
      <c r="Z691" s="867"/>
    </row>
    <row r="692" spans="1:26" outlineLevel="1">
      <c r="A692" s="315"/>
      <c r="B692" s="39"/>
      <c r="C692" s="238"/>
      <c r="D692" s="252"/>
      <c r="E692" s="252"/>
      <c r="F692" s="133" t="s">
        <v>15044</v>
      </c>
      <c r="G692" s="238"/>
      <c r="H692" s="238"/>
      <c r="I692" s="164"/>
      <c r="J692" s="165"/>
      <c r="K692" s="864" t="str">
        <f t="shared" si="38"/>
        <v/>
      </c>
      <c r="L692" s="557" t="s">
        <v>3656</v>
      </c>
      <c r="M692" s="558" t="s">
        <v>3655</v>
      </c>
      <c r="N692" s="612"/>
      <c r="O692" s="558"/>
      <c r="P692" s="611"/>
      <c r="Q692" s="867" t="str">
        <f t="shared" ca="1" si="39"/>
        <v/>
      </c>
      <c r="R692" s="867" t="str">
        <f t="shared" ca="1" si="40"/>
        <v/>
      </c>
      <c r="S692" s="867" t="str">
        <f>IFERROR(IF(VLOOKUP("*"&amp;TRIM($F692)&amp;"*",dump!$A:$D,4,FALSE)="","空文字",VLOOKUP("*"&amp;TRIM($F692)&amp;"*",dump!$A:$D,4,FALSE)),"NA")</f>
        <v>NA</v>
      </c>
      <c r="T692" s="867" t="str">
        <f t="shared" ca="1" si="41"/>
        <v>●</v>
      </c>
      <c r="U692" s="867"/>
      <c r="V692" s="867"/>
      <c r="W692" s="867"/>
      <c r="X692" s="867"/>
      <c r="Y692" s="867" t="str">
        <f t="shared" si="42"/>
        <v/>
      </c>
      <c r="Z692" s="867"/>
    </row>
    <row r="693" spans="1:26" outlineLevel="1">
      <c r="A693" s="315"/>
      <c r="B693" s="39"/>
      <c r="C693" s="238"/>
      <c r="D693" s="252"/>
      <c r="E693" s="252"/>
      <c r="F693" s="133" t="s">
        <v>15045</v>
      </c>
      <c r="G693" s="238"/>
      <c r="H693" s="238"/>
      <c r="I693" s="164"/>
      <c r="J693" s="165"/>
      <c r="K693" s="864" t="str">
        <f t="shared" si="38"/>
        <v/>
      </c>
      <c r="L693" s="557" t="s">
        <v>3656</v>
      </c>
      <c r="M693" s="558" t="s">
        <v>3655</v>
      </c>
      <c r="N693" s="612"/>
      <c r="O693" s="558"/>
      <c r="P693" s="611"/>
      <c r="Q693" s="867" t="str">
        <f t="shared" ca="1" si="39"/>
        <v/>
      </c>
      <c r="R693" s="867" t="str">
        <f t="shared" ca="1" si="40"/>
        <v/>
      </c>
      <c r="S693" s="867" t="str">
        <f>IFERROR(IF(VLOOKUP("*"&amp;TRIM($F693)&amp;"*",dump!$A:$D,4,FALSE)="","空文字",VLOOKUP("*"&amp;TRIM($F693)&amp;"*",dump!$A:$D,4,FALSE)),"NA")</f>
        <v>NA</v>
      </c>
      <c r="T693" s="867" t="str">
        <f t="shared" ca="1" si="41"/>
        <v>●</v>
      </c>
      <c r="U693" s="867"/>
      <c r="V693" s="867"/>
      <c r="W693" s="867"/>
      <c r="X693" s="867"/>
      <c r="Y693" s="867" t="str">
        <f t="shared" si="42"/>
        <v/>
      </c>
      <c r="Z693" s="867"/>
    </row>
    <row r="694" spans="1:26" outlineLevel="1">
      <c r="A694" s="315"/>
      <c r="B694" s="39"/>
      <c r="C694" s="238"/>
      <c r="D694" s="252"/>
      <c r="E694" s="252"/>
      <c r="F694" s="133" t="s">
        <v>15046</v>
      </c>
      <c r="G694" s="238"/>
      <c r="H694" s="238"/>
      <c r="I694" s="164"/>
      <c r="J694" s="165"/>
      <c r="K694" s="864" t="str">
        <f t="shared" si="38"/>
        <v/>
      </c>
      <c r="L694" s="557" t="s">
        <v>3656</v>
      </c>
      <c r="M694" s="558" t="s">
        <v>3655</v>
      </c>
      <c r="N694" s="612"/>
      <c r="O694" s="558"/>
      <c r="P694" s="611"/>
      <c r="Q694" s="867" t="str">
        <f t="shared" ca="1" si="39"/>
        <v/>
      </c>
      <c r="R694" s="867" t="str">
        <f t="shared" ca="1" si="40"/>
        <v/>
      </c>
      <c r="S694" s="867" t="str">
        <f>IFERROR(IF(VLOOKUP("*"&amp;TRIM($F694)&amp;"*",dump!$A:$D,4,FALSE)="","空文字",VLOOKUP("*"&amp;TRIM($F694)&amp;"*",dump!$A:$D,4,FALSE)),"NA")</f>
        <v>NA</v>
      </c>
      <c r="T694" s="867" t="str">
        <f t="shared" ca="1" si="41"/>
        <v>●</v>
      </c>
      <c r="U694" s="867"/>
      <c r="V694" s="867"/>
      <c r="W694" s="867"/>
      <c r="X694" s="867"/>
      <c r="Y694" s="867" t="str">
        <f t="shared" si="42"/>
        <v/>
      </c>
      <c r="Z694" s="867"/>
    </row>
    <row r="695" spans="1:26" outlineLevel="1">
      <c r="A695" s="315"/>
      <c r="B695" s="39"/>
      <c r="C695" s="238"/>
      <c r="D695" s="252"/>
      <c r="E695" s="252"/>
      <c r="F695" s="133" t="s">
        <v>15047</v>
      </c>
      <c r="G695" s="238"/>
      <c r="H695" s="238"/>
      <c r="I695" s="164"/>
      <c r="J695" s="165"/>
      <c r="K695" s="864" t="str">
        <f t="shared" si="38"/>
        <v/>
      </c>
      <c r="L695" s="557" t="s">
        <v>3656</v>
      </c>
      <c r="M695" s="558" t="s">
        <v>3655</v>
      </c>
      <c r="N695" s="612"/>
      <c r="O695" s="558"/>
      <c r="P695" s="611"/>
      <c r="Q695" s="867" t="str">
        <f t="shared" ca="1" si="39"/>
        <v/>
      </c>
      <c r="R695" s="867" t="str">
        <f t="shared" ca="1" si="40"/>
        <v/>
      </c>
      <c r="S695" s="867" t="str">
        <f>IFERROR(IF(VLOOKUP("*"&amp;TRIM($F695)&amp;"*",dump!$A:$D,4,FALSE)="","空文字",VLOOKUP("*"&amp;TRIM($F695)&amp;"*",dump!$A:$D,4,FALSE)),"NA")</f>
        <v>NA</v>
      </c>
      <c r="T695" s="867" t="str">
        <f t="shared" ca="1" si="41"/>
        <v>●</v>
      </c>
      <c r="U695" s="867"/>
      <c r="V695" s="867"/>
      <c r="W695" s="867"/>
      <c r="X695" s="867"/>
      <c r="Y695" s="867" t="str">
        <f t="shared" si="42"/>
        <v/>
      </c>
      <c r="Z695" s="867"/>
    </row>
    <row r="696" spans="1:26" outlineLevel="1">
      <c r="A696" s="315"/>
      <c r="B696" s="39"/>
      <c r="C696" s="238"/>
      <c r="D696" s="252"/>
      <c r="E696" s="252"/>
      <c r="F696" s="133" t="s">
        <v>15048</v>
      </c>
      <c r="G696" s="238"/>
      <c r="H696" s="238"/>
      <c r="I696" s="164"/>
      <c r="J696" s="165"/>
      <c r="K696" s="864" t="str">
        <f t="shared" si="38"/>
        <v/>
      </c>
      <c r="L696" s="557" t="s">
        <v>3656</v>
      </c>
      <c r="M696" s="558" t="s">
        <v>3655</v>
      </c>
      <c r="N696" s="612"/>
      <c r="O696" s="558"/>
      <c r="P696" s="611"/>
      <c r="Q696" s="867" t="str">
        <f t="shared" ca="1" si="39"/>
        <v/>
      </c>
      <c r="R696" s="867" t="str">
        <f t="shared" ca="1" si="40"/>
        <v/>
      </c>
      <c r="S696" s="867" t="str">
        <f>IFERROR(IF(VLOOKUP("*"&amp;TRIM($F696)&amp;"*",dump!$A:$D,4,FALSE)="","空文字",VLOOKUP("*"&amp;TRIM($F696)&amp;"*",dump!$A:$D,4,FALSE)),"NA")</f>
        <v>NA</v>
      </c>
      <c r="T696" s="867" t="str">
        <f t="shared" ca="1" si="41"/>
        <v>●</v>
      </c>
      <c r="U696" s="867"/>
      <c r="V696" s="867"/>
      <c r="W696" s="867"/>
      <c r="X696" s="867"/>
      <c r="Y696" s="867" t="str">
        <f t="shared" si="42"/>
        <v/>
      </c>
      <c r="Z696" s="867"/>
    </row>
    <row r="697" spans="1:26" s="325" customFormat="1" ht="43.2" outlineLevel="1">
      <c r="A697" s="321"/>
      <c r="B697" s="39"/>
      <c r="C697" s="238"/>
      <c r="D697" s="252"/>
      <c r="E697" s="253" t="s">
        <v>14223</v>
      </c>
      <c r="F697" s="133" t="s">
        <v>4587</v>
      </c>
      <c r="G697" s="231" t="s">
        <v>7847</v>
      </c>
      <c r="H697" s="231" t="s">
        <v>3657</v>
      </c>
      <c r="I697" s="162" t="s">
        <v>3666</v>
      </c>
      <c r="J697" s="163" t="s">
        <v>5684</v>
      </c>
      <c r="K697" s="864" t="str">
        <f t="shared" si="38"/>
        <v>○</v>
      </c>
      <c r="L697" s="555" t="s">
        <v>17116</v>
      </c>
      <c r="M697" s="553"/>
      <c r="N697" s="593" t="s">
        <v>19248</v>
      </c>
      <c r="O697" s="553"/>
      <c r="P697" s="552"/>
      <c r="Q697" s="867" t="str">
        <f t="shared" ca="1" si="39"/>
        <v/>
      </c>
      <c r="R697" s="867" t="str">
        <f t="shared" ca="1" si="40"/>
        <v/>
      </c>
      <c r="S697" s="867" t="str">
        <f>IFERROR(IF(VLOOKUP("*"&amp;TRIM($F697)&amp;"*",dump!$A:$D,4,FALSE)="","空文字",VLOOKUP("*"&amp;TRIM($F697)&amp;"*",dump!$A:$D,4,FALSE)),"NA")</f>
        <v>NA</v>
      </c>
      <c r="T697" s="867" t="str">
        <f t="shared" si="41"/>
        <v>■</v>
      </c>
      <c r="U697" s="867"/>
      <c r="V697" s="867"/>
      <c r="W697" s="867"/>
      <c r="X697" s="867"/>
      <c r="Y697" s="867" t="str">
        <f t="shared" si="42"/>
        <v/>
      </c>
      <c r="Z697" s="867"/>
    </row>
    <row r="698" spans="1:26" s="325" customFormat="1" ht="21.6" outlineLevel="1">
      <c r="A698" s="321"/>
      <c r="B698" s="39"/>
      <c r="C698" s="238"/>
      <c r="D698" s="252"/>
      <c r="E698" s="252"/>
      <c r="F698" s="133" t="s">
        <v>7848</v>
      </c>
      <c r="G698" s="238"/>
      <c r="H698" s="238"/>
      <c r="I698" s="164"/>
      <c r="J698" s="165"/>
      <c r="K698" s="864" t="str">
        <f t="shared" si="38"/>
        <v/>
      </c>
      <c r="L698" s="555" t="s">
        <v>17116</v>
      </c>
      <c r="M698" s="553" t="s">
        <v>3657</v>
      </c>
      <c r="N698" s="593" t="s">
        <v>19249</v>
      </c>
      <c r="O698" s="553" t="s">
        <v>17122</v>
      </c>
      <c r="P698" s="552" t="s">
        <v>19250</v>
      </c>
      <c r="Q698" s="867" t="str">
        <f t="shared" ca="1" si="39"/>
        <v>supplyThatIsConsumed(3)</v>
      </c>
      <c r="R698" s="867" t="str">
        <f t="shared" ca="1" si="40"/>
        <v>3</v>
      </c>
      <c r="S698" s="867" t="str">
        <f>IFERROR(IF(VLOOKUP("*"&amp;TRIM($F698)&amp;"*",dump!$A:$D,4,FALSE)="","空文字",VLOOKUP("*"&amp;TRIM($F698)&amp;"*",dump!$A:$D,4,FALSE)),"NA")</f>
        <v>NA</v>
      </c>
      <c r="T698" s="867" t="str">
        <f t="shared" ca="1" si="41"/>
        <v>×</v>
      </c>
      <c r="U698" s="867"/>
      <c r="V698" s="867"/>
      <c r="W698" s="867"/>
      <c r="X698" s="867"/>
      <c r="Y698" s="867" t="str">
        <f t="shared" si="42"/>
        <v/>
      </c>
      <c r="Z698" s="867"/>
    </row>
    <row r="699" spans="1:26" s="325" customFormat="1" ht="21.6" outlineLevel="1">
      <c r="A699" s="321"/>
      <c r="B699" s="39"/>
      <c r="C699" s="238"/>
      <c r="D699" s="252"/>
      <c r="E699" s="252"/>
      <c r="F699" s="133" t="s">
        <v>7849</v>
      </c>
      <c r="G699" s="238"/>
      <c r="H699" s="238"/>
      <c r="I699" s="164"/>
      <c r="J699" s="165"/>
      <c r="K699" s="864" t="str">
        <f t="shared" si="38"/>
        <v/>
      </c>
      <c r="L699" s="555" t="s">
        <v>17116</v>
      </c>
      <c r="M699" s="553" t="s">
        <v>3657</v>
      </c>
      <c r="N699" s="593" t="s">
        <v>17283</v>
      </c>
      <c r="O699" s="553" t="s">
        <v>17122</v>
      </c>
      <c r="P699" s="552" t="s">
        <v>17282</v>
      </c>
      <c r="Q699" s="867" t="str">
        <f t="shared" ca="1" si="39"/>
        <v>supplyThatIsConsumed(3)</v>
      </c>
      <c r="R699" s="867" t="str">
        <f t="shared" ca="1" si="40"/>
        <v>3</v>
      </c>
      <c r="S699" s="867" t="str">
        <f>IFERROR(IF(VLOOKUP("*"&amp;TRIM($F699)&amp;"*",dump!$A:$D,4,FALSE)="","空文字",VLOOKUP("*"&amp;TRIM($F699)&amp;"*",dump!$A:$D,4,FALSE)),"NA")</f>
        <v>NA</v>
      </c>
      <c r="T699" s="867" t="str">
        <f t="shared" ca="1" si="41"/>
        <v>×</v>
      </c>
      <c r="U699" s="867"/>
      <c r="V699" s="867"/>
      <c r="W699" s="867"/>
      <c r="X699" s="867"/>
      <c r="Y699" s="867" t="str">
        <f t="shared" si="42"/>
        <v/>
      </c>
      <c r="Z699" s="867"/>
    </row>
    <row r="700" spans="1:26" s="325" customFormat="1" ht="21.6" outlineLevel="1">
      <c r="A700" s="321"/>
      <c r="B700" s="39"/>
      <c r="C700" s="238"/>
      <c r="D700" s="252"/>
      <c r="E700" s="252"/>
      <c r="F700" s="133" t="s">
        <v>7850</v>
      </c>
      <c r="G700" s="238"/>
      <c r="H700" s="238"/>
      <c r="I700" s="164"/>
      <c r="J700" s="165"/>
      <c r="K700" s="864" t="str">
        <f t="shared" si="38"/>
        <v/>
      </c>
      <c r="L700" s="555" t="s">
        <v>17116</v>
      </c>
      <c r="M700" s="553" t="s">
        <v>3657</v>
      </c>
      <c r="N700" s="593" t="s">
        <v>17284</v>
      </c>
      <c r="O700" s="553" t="s">
        <v>17122</v>
      </c>
      <c r="P700" s="552" t="s">
        <v>17282</v>
      </c>
      <c r="Q700" s="867" t="str">
        <f t="shared" ca="1" si="39"/>
        <v>supplyThatIsConsumed(3)</v>
      </c>
      <c r="R700" s="867" t="str">
        <f t="shared" ca="1" si="40"/>
        <v>3</v>
      </c>
      <c r="S700" s="867" t="str">
        <f>IFERROR(IF(VLOOKUP("*"&amp;TRIM($F700)&amp;"*",dump!$A:$D,4,FALSE)="","空文字",VLOOKUP("*"&amp;TRIM($F700)&amp;"*",dump!$A:$D,4,FALSE)),"NA")</f>
        <v>NA</v>
      </c>
      <c r="T700" s="867" t="str">
        <f t="shared" ca="1" si="41"/>
        <v>×</v>
      </c>
      <c r="U700" s="867"/>
      <c r="V700" s="867"/>
      <c r="W700" s="867"/>
      <c r="X700" s="867"/>
      <c r="Y700" s="867" t="str">
        <f t="shared" si="42"/>
        <v/>
      </c>
      <c r="Z700" s="867"/>
    </row>
    <row r="701" spans="1:26" s="325" customFormat="1" ht="21.6" outlineLevel="1">
      <c r="A701" s="321"/>
      <c r="B701" s="39"/>
      <c r="C701" s="238"/>
      <c r="D701" s="252"/>
      <c r="E701" s="252"/>
      <c r="F701" s="133" t="s">
        <v>7851</v>
      </c>
      <c r="G701" s="238"/>
      <c r="H701" s="238"/>
      <c r="I701" s="164"/>
      <c r="J701" s="165"/>
      <c r="K701" s="864" t="str">
        <f t="shared" si="38"/>
        <v/>
      </c>
      <c r="L701" s="555" t="s">
        <v>17116</v>
      </c>
      <c r="M701" s="553" t="s">
        <v>3657</v>
      </c>
      <c r="N701" s="593" t="s">
        <v>17285</v>
      </c>
      <c r="O701" s="553" t="s">
        <v>17122</v>
      </c>
      <c r="P701" s="552" t="s">
        <v>17282</v>
      </c>
      <c r="Q701" s="867" t="str">
        <f t="shared" ca="1" si="39"/>
        <v>supplyThatIsConsumed(3)</v>
      </c>
      <c r="R701" s="867" t="str">
        <f t="shared" ca="1" si="40"/>
        <v>3</v>
      </c>
      <c r="S701" s="867" t="str">
        <f>IFERROR(IF(VLOOKUP("*"&amp;TRIM($F701)&amp;"*",dump!$A:$D,4,FALSE)="","空文字",VLOOKUP("*"&amp;TRIM($F701)&amp;"*",dump!$A:$D,4,FALSE)),"NA")</f>
        <v>NA</v>
      </c>
      <c r="T701" s="867" t="str">
        <f t="shared" ca="1" si="41"/>
        <v>×</v>
      </c>
      <c r="U701" s="867"/>
      <c r="V701" s="867"/>
      <c r="W701" s="867"/>
      <c r="X701" s="867"/>
      <c r="Y701" s="867" t="str">
        <f t="shared" si="42"/>
        <v/>
      </c>
      <c r="Z701" s="867"/>
    </row>
    <row r="702" spans="1:26" s="325" customFormat="1" ht="21.6" outlineLevel="1">
      <c r="A702" s="321"/>
      <c r="B702" s="39"/>
      <c r="C702" s="238"/>
      <c r="D702" s="252"/>
      <c r="E702" s="252"/>
      <c r="F702" s="133" t="s">
        <v>7852</v>
      </c>
      <c r="G702" s="238"/>
      <c r="H702" s="238"/>
      <c r="I702" s="164"/>
      <c r="J702" s="165"/>
      <c r="K702" s="864" t="str">
        <f t="shared" si="38"/>
        <v/>
      </c>
      <c r="L702" s="555" t="s">
        <v>17116</v>
      </c>
      <c r="M702" s="553" t="s">
        <v>3657</v>
      </c>
      <c r="N702" s="593" t="s">
        <v>19251</v>
      </c>
      <c r="O702" s="553" t="s">
        <v>17122</v>
      </c>
      <c r="P702" s="552" t="s">
        <v>17282</v>
      </c>
      <c r="Q702" s="867" t="str">
        <f t="shared" ca="1" si="39"/>
        <v>supplyThatIsConsumed(3)</v>
      </c>
      <c r="R702" s="867" t="str">
        <f t="shared" ca="1" si="40"/>
        <v>3</v>
      </c>
      <c r="S702" s="867" t="str">
        <f>IFERROR(IF(VLOOKUP("*"&amp;TRIM($F702)&amp;"*",dump!$A:$D,4,FALSE)="","空文字",VLOOKUP("*"&amp;TRIM($F702)&amp;"*",dump!$A:$D,4,FALSE)),"NA")</f>
        <v>NA</v>
      </c>
      <c r="T702" s="867" t="str">
        <f t="shared" ca="1" si="41"/>
        <v>×</v>
      </c>
      <c r="U702" s="867"/>
      <c r="V702" s="867"/>
      <c r="W702" s="867"/>
      <c r="X702" s="867"/>
      <c r="Y702" s="867" t="str">
        <f t="shared" si="42"/>
        <v/>
      </c>
      <c r="Z702" s="867"/>
    </row>
    <row r="703" spans="1:26" s="325" customFormat="1" ht="21.6" outlineLevel="1">
      <c r="A703" s="321"/>
      <c r="B703" s="39"/>
      <c r="C703" s="238"/>
      <c r="D703" s="252"/>
      <c r="E703" s="252"/>
      <c r="F703" s="133" t="s">
        <v>7853</v>
      </c>
      <c r="G703" s="238"/>
      <c r="H703" s="238"/>
      <c r="I703" s="164"/>
      <c r="J703" s="165"/>
      <c r="K703" s="864" t="str">
        <f t="shared" si="38"/>
        <v/>
      </c>
      <c r="L703" s="555" t="s">
        <v>17116</v>
      </c>
      <c r="M703" s="553" t="s">
        <v>3657</v>
      </c>
      <c r="N703" s="613" t="s">
        <v>19252</v>
      </c>
      <c r="O703" s="553" t="s">
        <v>17122</v>
      </c>
      <c r="P703" s="614" t="s">
        <v>17282</v>
      </c>
      <c r="Q703" s="867" t="str">
        <f t="shared" ca="1" si="39"/>
        <v>supplyThatIsConsumed(3)</v>
      </c>
      <c r="R703" s="867" t="str">
        <f t="shared" ca="1" si="40"/>
        <v>3</v>
      </c>
      <c r="S703" s="867" t="str">
        <f>IFERROR(IF(VLOOKUP("*"&amp;TRIM($F703)&amp;"*",dump!$A:$D,4,FALSE)="","空文字",VLOOKUP("*"&amp;TRIM($F703)&amp;"*",dump!$A:$D,4,FALSE)),"NA")</f>
        <v>NA</v>
      </c>
      <c r="T703" s="867" t="str">
        <f t="shared" ca="1" si="41"/>
        <v>×</v>
      </c>
      <c r="U703" s="867"/>
      <c r="V703" s="867"/>
      <c r="W703" s="867"/>
      <c r="X703" s="867"/>
      <c r="Y703" s="867" t="str">
        <f t="shared" si="42"/>
        <v/>
      </c>
      <c r="Z703" s="867"/>
    </row>
    <row r="704" spans="1:26" s="325" customFormat="1" outlineLevel="1">
      <c r="A704" s="321"/>
      <c r="B704" s="39"/>
      <c r="C704" s="238"/>
      <c r="D704" s="252"/>
      <c r="E704" s="252"/>
      <c r="F704" s="133" t="s">
        <v>7854</v>
      </c>
      <c r="G704" s="238"/>
      <c r="H704" s="238"/>
      <c r="I704" s="164"/>
      <c r="J704" s="165"/>
      <c r="K704" s="864" t="str">
        <f t="shared" si="38"/>
        <v/>
      </c>
      <c r="L704" s="557" t="s">
        <v>3656</v>
      </c>
      <c r="M704" s="558" t="s">
        <v>3655</v>
      </c>
      <c r="N704" s="612"/>
      <c r="O704" s="558"/>
      <c r="P704" s="611"/>
      <c r="Q704" s="867" t="str">
        <f t="shared" ca="1" si="39"/>
        <v/>
      </c>
      <c r="R704" s="867" t="str">
        <f t="shared" ca="1" si="40"/>
        <v/>
      </c>
      <c r="S704" s="867" t="str">
        <f>IFERROR(IF(VLOOKUP("*"&amp;TRIM($F704)&amp;"*",dump!$A:$D,4,FALSE)="","空文字",VLOOKUP("*"&amp;TRIM($F704)&amp;"*",dump!$A:$D,4,FALSE)),"NA")</f>
        <v>NA</v>
      </c>
      <c r="T704" s="867" t="str">
        <f t="shared" ca="1" si="41"/>
        <v>●</v>
      </c>
      <c r="U704" s="867"/>
      <c r="V704" s="867"/>
      <c r="W704" s="867"/>
      <c r="X704" s="867"/>
      <c r="Y704" s="867" t="str">
        <f t="shared" si="42"/>
        <v/>
      </c>
      <c r="Z704" s="867"/>
    </row>
    <row r="705" spans="1:26" s="325" customFormat="1" outlineLevel="1">
      <c r="A705" s="321"/>
      <c r="B705" s="39"/>
      <c r="C705" s="238"/>
      <c r="D705" s="252"/>
      <c r="E705" s="252"/>
      <c r="F705" s="133" t="s">
        <v>7855</v>
      </c>
      <c r="G705" s="238"/>
      <c r="H705" s="238"/>
      <c r="I705" s="164"/>
      <c r="J705" s="165"/>
      <c r="K705" s="864" t="str">
        <f t="shared" si="38"/>
        <v/>
      </c>
      <c r="L705" s="557" t="s">
        <v>3656</v>
      </c>
      <c r="M705" s="558" t="s">
        <v>3655</v>
      </c>
      <c r="N705" s="612"/>
      <c r="O705" s="558"/>
      <c r="P705" s="611"/>
      <c r="Q705" s="867" t="str">
        <f t="shared" ca="1" si="39"/>
        <v/>
      </c>
      <c r="R705" s="867" t="str">
        <f t="shared" ca="1" si="40"/>
        <v/>
      </c>
      <c r="S705" s="867" t="str">
        <f>IFERROR(IF(VLOOKUP("*"&amp;TRIM($F705)&amp;"*",dump!$A:$D,4,FALSE)="","空文字",VLOOKUP("*"&amp;TRIM($F705)&amp;"*",dump!$A:$D,4,FALSE)),"NA")</f>
        <v>NA</v>
      </c>
      <c r="T705" s="867" t="str">
        <f t="shared" ca="1" si="41"/>
        <v>●</v>
      </c>
      <c r="U705" s="867"/>
      <c r="V705" s="867"/>
      <c r="W705" s="867"/>
      <c r="X705" s="867"/>
      <c r="Y705" s="867" t="str">
        <f t="shared" si="42"/>
        <v/>
      </c>
      <c r="Z705" s="867"/>
    </row>
    <row r="706" spans="1:26" s="325" customFormat="1" outlineLevel="1">
      <c r="A706" s="321"/>
      <c r="B706" s="39"/>
      <c r="C706" s="238"/>
      <c r="D706" s="252"/>
      <c r="E706" s="252"/>
      <c r="F706" s="133" t="s">
        <v>7856</v>
      </c>
      <c r="G706" s="238"/>
      <c r="H706" s="238"/>
      <c r="I706" s="164"/>
      <c r="J706" s="165"/>
      <c r="K706" s="864" t="str">
        <f t="shared" si="38"/>
        <v/>
      </c>
      <c r="L706" s="557" t="s">
        <v>3656</v>
      </c>
      <c r="M706" s="558" t="s">
        <v>3655</v>
      </c>
      <c r="N706" s="612"/>
      <c r="O706" s="558"/>
      <c r="P706" s="611"/>
      <c r="Q706" s="867" t="str">
        <f t="shared" ca="1" si="39"/>
        <v/>
      </c>
      <c r="R706" s="867" t="str">
        <f t="shared" ca="1" si="40"/>
        <v/>
      </c>
      <c r="S706" s="867" t="str">
        <f>IFERROR(IF(VLOOKUP("*"&amp;TRIM($F706)&amp;"*",dump!$A:$D,4,FALSE)="","空文字",VLOOKUP("*"&amp;TRIM($F706)&amp;"*",dump!$A:$D,4,FALSE)),"NA")</f>
        <v>NA</v>
      </c>
      <c r="T706" s="867" t="str">
        <f t="shared" ca="1" si="41"/>
        <v>●</v>
      </c>
      <c r="U706" s="867"/>
      <c r="V706" s="867"/>
      <c r="W706" s="867"/>
      <c r="X706" s="867"/>
      <c r="Y706" s="867" t="str">
        <f t="shared" si="42"/>
        <v/>
      </c>
      <c r="Z706" s="867"/>
    </row>
    <row r="707" spans="1:26" s="325" customFormat="1" outlineLevel="1">
      <c r="A707" s="321"/>
      <c r="B707" s="39"/>
      <c r="C707" s="238"/>
      <c r="D707" s="252"/>
      <c r="E707" s="252"/>
      <c r="F707" s="133" t="s">
        <v>7857</v>
      </c>
      <c r="G707" s="238"/>
      <c r="H707" s="238"/>
      <c r="I707" s="164"/>
      <c r="J707" s="165"/>
      <c r="K707" s="864" t="str">
        <f t="shared" si="38"/>
        <v/>
      </c>
      <c r="L707" s="557" t="s">
        <v>3656</v>
      </c>
      <c r="M707" s="558" t="s">
        <v>3655</v>
      </c>
      <c r="N707" s="612"/>
      <c r="O707" s="558"/>
      <c r="P707" s="611"/>
      <c r="Q707" s="867" t="str">
        <f t="shared" ca="1" si="39"/>
        <v/>
      </c>
      <c r="R707" s="867" t="str">
        <f t="shared" ca="1" si="40"/>
        <v/>
      </c>
      <c r="S707" s="867" t="str">
        <f>IFERROR(IF(VLOOKUP("*"&amp;TRIM($F707)&amp;"*",dump!$A:$D,4,FALSE)="","空文字",VLOOKUP("*"&amp;TRIM($F707)&amp;"*",dump!$A:$D,4,FALSE)),"NA")</f>
        <v>NA</v>
      </c>
      <c r="T707" s="867" t="str">
        <f t="shared" ca="1" si="41"/>
        <v>●</v>
      </c>
      <c r="U707" s="867"/>
      <c r="V707" s="867"/>
      <c r="W707" s="867"/>
      <c r="X707" s="867"/>
      <c r="Y707" s="867" t="str">
        <f t="shared" si="42"/>
        <v/>
      </c>
      <c r="Z707" s="867"/>
    </row>
    <row r="708" spans="1:26" s="325" customFormat="1" outlineLevel="1">
      <c r="A708" s="321"/>
      <c r="B708" s="39"/>
      <c r="C708" s="238"/>
      <c r="D708" s="252"/>
      <c r="E708" s="252"/>
      <c r="F708" s="133" t="s">
        <v>7858</v>
      </c>
      <c r="G708" s="238"/>
      <c r="H708" s="238"/>
      <c r="I708" s="164"/>
      <c r="J708" s="165"/>
      <c r="K708" s="864" t="str">
        <f t="shared" si="38"/>
        <v/>
      </c>
      <c r="L708" s="557" t="s">
        <v>3656</v>
      </c>
      <c r="M708" s="558" t="s">
        <v>3655</v>
      </c>
      <c r="N708" s="612"/>
      <c r="O708" s="558"/>
      <c r="P708" s="611"/>
      <c r="Q708" s="867" t="str">
        <f t="shared" ca="1" si="39"/>
        <v/>
      </c>
      <c r="R708" s="867" t="str">
        <f t="shared" ca="1" si="40"/>
        <v/>
      </c>
      <c r="S708" s="867" t="str">
        <f>IFERROR(IF(VLOOKUP("*"&amp;TRIM($F708)&amp;"*",dump!$A:$D,4,FALSE)="","空文字",VLOOKUP("*"&amp;TRIM($F708)&amp;"*",dump!$A:$D,4,FALSE)),"NA")</f>
        <v>NA</v>
      </c>
      <c r="T708" s="867" t="str">
        <f t="shared" ca="1" si="41"/>
        <v>●</v>
      </c>
      <c r="U708" s="867"/>
      <c r="V708" s="867"/>
      <c r="W708" s="867"/>
      <c r="X708" s="867"/>
      <c r="Y708" s="867" t="str">
        <f t="shared" si="42"/>
        <v/>
      </c>
      <c r="Z708" s="867"/>
    </row>
    <row r="709" spans="1:26" s="325" customFormat="1" outlineLevel="1">
      <c r="A709" s="321"/>
      <c r="B709" s="39"/>
      <c r="C709" s="238"/>
      <c r="D709" s="252"/>
      <c r="E709" s="252"/>
      <c r="F709" s="133" t="s">
        <v>7859</v>
      </c>
      <c r="G709" s="238"/>
      <c r="H709" s="238"/>
      <c r="I709" s="164"/>
      <c r="J709" s="165"/>
      <c r="K709" s="864" t="str">
        <f t="shared" si="38"/>
        <v/>
      </c>
      <c r="L709" s="557" t="s">
        <v>3656</v>
      </c>
      <c r="M709" s="558" t="s">
        <v>3655</v>
      </c>
      <c r="N709" s="612"/>
      <c r="O709" s="558"/>
      <c r="P709" s="611"/>
      <c r="Q709" s="867" t="str">
        <f t="shared" ca="1" si="39"/>
        <v/>
      </c>
      <c r="R709" s="867" t="str">
        <f t="shared" ca="1" si="40"/>
        <v/>
      </c>
      <c r="S709" s="867" t="str">
        <f>IFERROR(IF(VLOOKUP("*"&amp;TRIM($F709)&amp;"*",dump!$A:$D,4,FALSE)="","空文字",VLOOKUP("*"&amp;TRIM($F709)&amp;"*",dump!$A:$D,4,FALSE)),"NA")</f>
        <v>NA</v>
      </c>
      <c r="T709" s="867" t="str">
        <f t="shared" ca="1" si="41"/>
        <v>●</v>
      </c>
      <c r="U709" s="867"/>
      <c r="V709" s="867"/>
      <c r="W709" s="867"/>
      <c r="X709" s="867"/>
      <c r="Y709" s="867" t="str">
        <f t="shared" si="42"/>
        <v/>
      </c>
      <c r="Z709" s="867"/>
    </row>
    <row r="710" spans="1:26" s="325" customFormat="1" outlineLevel="1">
      <c r="A710" s="321"/>
      <c r="B710" s="39"/>
      <c r="C710" s="238"/>
      <c r="D710" s="252"/>
      <c r="E710" s="252"/>
      <c r="F710" s="133" t="s">
        <v>7860</v>
      </c>
      <c r="G710" s="238"/>
      <c r="H710" s="238"/>
      <c r="I710" s="164"/>
      <c r="J710" s="165"/>
      <c r="K710" s="864" t="str">
        <f t="shared" si="38"/>
        <v/>
      </c>
      <c r="L710" s="557" t="s">
        <v>3656</v>
      </c>
      <c r="M710" s="558" t="s">
        <v>3655</v>
      </c>
      <c r="N710" s="612"/>
      <c r="O710" s="558"/>
      <c r="P710" s="611"/>
      <c r="Q710" s="867" t="str">
        <f t="shared" ca="1" si="39"/>
        <v/>
      </c>
      <c r="R710" s="867" t="str">
        <f t="shared" ca="1" si="40"/>
        <v/>
      </c>
      <c r="S710" s="867" t="str">
        <f>IFERROR(IF(VLOOKUP("*"&amp;TRIM($F710)&amp;"*",dump!$A:$D,4,FALSE)="","空文字",VLOOKUP("*"&amp;TRIM($F710)&amp;"*",dump!$A:$D,4,FALSE)),"NA")</f>
        <v>NA</v>
      </c>
      <c r="T710" s="867" t="str">
        <f t="shared" ca="1" si="41"/>
        <v>●</v>
      </c>
      <c r="U710" s="867"/>
      <c r="V710" s="867"/>
      <c r="W710" s="867"/>
      <c r="X710" s="867"/>
      <c r="Y710" s="867" t="str">
        <f t="shared" si="42"/>
        <v/>
      </c>
      <c r="Z710" s="867"/>
    </row>
    <row r="711" spans="1:26" s="325" customFormat="1" outlineLevel="1">
      <c r="A711" s="321"/>
      <c r="B711" s="39"/>
      <c r="C711" s="238"/>
      <c r="D711" s="252"/>
      <c r="E711" s="252"/>
      <c r="F711" s="133" t="s">
        <v>7861</v>
      </c>
      <c r="G711" s="238"/>
      <c r="H711" s="238"/>
      <c r="I711" s="164"/>
      <c r="J711" s="165"/>
      <c r="K711" s="864" t="str">
        <f t="shared" si="38"/>
        <v/>
      </c>
      <c r="L711" s="557" t="s">
        <v>3656</v>
      </c>
      <c r="M711" s="558" t="s">
        <v>3655</v>
      </c>
      <c r="N711" s="612"/>
      <c r="O711" s="558"/>
      <c r="P711" s="611"/>
      <c r="Q711" s="867" t="str">
        <f t="shared" ca="1" si="39"/>
        <v/>
      </c>
      <c r="R711" s="867" t="str">
        <f t="shared" ca="1" si="40"/>
        <v/>
      </c>
      <c r="S711" s="867" t="str">
        <f>IFERROR(IF(VLOOKUP("*"&amp;TRIM($F711)&amp;"*",dump!$A:$D,4,FALSE)="","空文字",VLOOKUP("*"&amp;TRIM($F711)&amp;"*",dump!$A:$D,4,FALSE)),"NA")</f>
        <v>NA</v>
      </c>
      <c r="T711" s="867" t="str">
        <f t="shared" ca="1" si="41"/>
        <v>●</v>
      </c>
      <c r="U711" s="867"/>
      <c r="V711" s="867"/>
      <c r="W711" s="867"/>
      <c r="X711" s="867"/>
      <c r="Y711" s="867" t="str">
        <f t="shared" si="42"/>
        <v/>
      </c>
      <c r="Z711" s="867"/>
    </row>
    <row r="712" spans="1:26" s="325" customFormat="1" outlineLevel="1">
      <c r="A712" s="321"/>
      <c r="B712" s="39"/>
      <c r="C712" s="238"/>
      <c r="D712" s="252"/>
      <c r="E712" s="252"/>
      <c r="F712" s="133" t="s">
        <v>12165</v>
      </c>
      <c r="G712" s="238"/>
      <c r="H712" s="238"/>
      <c r="I712" s="164"/>
      <c r="J712" s="165"/>
      <c r="K712" s="864" t="str">
        <f t="shared" si="38"/>
        <v/>
      </c>
      <c r="L712" s="557" t="s">
        <v>3656</v>
      </c>
      <c r="M712" s="558" t="s">
        <v>3655</v>
      </c>
      <c r="N712" s="612"/>
      <c r="O712" s="558"/>
      <c r="P712" s="611"/>
      <c r="Q712" s="867" t="str">
        <f t="shared" ca="1" si="39"/>
        <v/>
      </c>
      <c r="R712" s="867" t="str">
        <f t="shared" ca="1" si="40"/>
        <v/>
      </c>
      <c r="S712" s="867" t="str">
        <f>IFERROR(IF(VLOOKUP("*"&amp;TRIM($F712)&amp;"*",dump!$A:$D,4,FALSE)="","空文字",VLOOKUP("*"&amp;TRIM($F712)&amp;"*",dump!$A:$D,4,FALSE)),"NA")</f>
        <v>NA</v>
      </c>
      <c r="T712" s="867" t="str">
        <f t="shared" ca="1" si="41"/>
        <v>●</v>
      </c>
      <c r="U712" s="867"/>
      <c r="V712" s="867"/>
      <c r="W712" s="867"/>
      <c r="X712" s="867"/>
      <c r="Y712" s="867" t="str">
        <f t="shared" si="42"/>
        <v/>
      </c>
      <c r="Z712" s="867"/>
    </row>
    <row r="713" spans="1:26" s="325" customFormat="1" outlineLevel="1">
      <c r="A713" s="321"/>
      <c r="B713" s="39"/>
      <c r="C713" s="238"/>
      <c r="D713" s="252"/>
      <c r="E713" s="252"/>
      <c r="F713" s="133" t="s">
        <v>12166</v>
      </c>
      <c r="G713" s="238"/>
      <c r="H713" s="238"/>
      <c r="I713" s="164"/>
      <c r="J713" s="165"/>
      <c r="K713" s="864" t="str">
        <f t="shared" si="38"/>
        <v/>
      </c>
      <c r="L713" s="557" t="s">
        <v>3656</v>
      </c>
      <c r="M713" s="558" t="s">
        <v>3655</v>
      </c>
      <c r="N713" s="612"/>
      <c r="O713" s="558"/>
      <c r="P713" s="611"/>
      <c r="Q713" s="867" t="str">
        <f t="shared" ca="1" si="39"/>
        <v/>
      </c>
      <c r="R713" s="867" t="str">
        <f t="shared" ca="1" si="40"/>
        <v/>
      </c>
      <c r="S713" s="867" t="str">
        <f>IFERROR(IF(VLOOKUP("*"&amp;TRIM($F713)&amp;"*",dump!$A:$D,4,FALSE)="","空文字",VLOOKUP("*"&amp;TRIM($F713)&amp;"*",dump!$A:$D,4,FALSE)),"NA")</f>
        <v>NA</v>
      </c>
      <c r="T713" s="867" t="str">
        <f t="shared" ca="1" si="41"/>
        <v>●</v>
      </c>
      <c r="U713" s="867"/>
      <c r="V713" s="867"/>
      <c r="W713" s="867"/>
      <c r="X713" s="867"/>
      <c r="Y713" s="867" t="str">
        <f t="shared" si="42"/>
        <v/>
      </c>
      <c r="Z713" s="867"/>
    </row>
    <row r="714" spans="1:26" s="325" customFormat="1" outlineLevel="1">
      <c r="A714" s="321"/>
      <c r="B714" s="39"/>
      <c r="C714" s="238"/>
      <c r="D714" s="252"/>
      <c r="E714" s="252"/>
      <c r="F714" s="133" t="s">
        <v>12167</v>
      </c>
      <c r="G714" s="238"/>
      <c r="H714" s="238"/>
      <c r="I714" s="164"/>
      <c r="J714" s="165"/>
      <c r="K714" s="864" t="str">
        <f t="shared" si="38"/>
        <v/>
      </c>
      <c r="L714" s="557" t="s">
        <v>3656</v>
      </c>
      <c r="M714" s="558" t="s">
        <v>3655</v>
      </c>
      <c r="N714" s="612"/>
      <c r="O714" s="558"/>
      <c r="P714" s="611"/>
      <c r="Q714" s="867" t="str">
        <f t="shared" ca="1" si="39"/>
        <v/>
      </c>
      <c r="R714" s="867" t="str">
        <f t="shared" ca="1" si="40"/>
        <v/>
      </c>
      <c r="S714" s="867" t="str">
        <f>IFERROR(IF(VLOOKUP("*"&amp;TRIM($F714)&amp;"*",dump!$A:$D,4,FALSE)="","空文字",VLOOKUP("*"&amp;TRIM($F714)&amp;"*",dump!$A:$D,4,FALSE)),"NA")</f>
        <v>NA</v>
      </c>
      <c r="T714" s="867" t="str">
        <f t="shared" ca="1" si="41"/>
        <v>●</v>
      </c>
      <c r="U714" s="867"/>
      <c r="V714" s="867"/>
      <c r="W714" s="867"/>
      <c r="X714" s="867"/>
      <c r="Y714" s="867" t="str">
        <f t="shared" si="42"/>
        <v/>
      </c>
      <c r="Z714" s="867"/>
    </row>
    <row r="715" spans="1:26" outlineLevel="1">
      <c r="A715" s="315"/>
      <c r="B715" s="39"/>
      <c r="C715" s="238"/>
      <c r="D715" s="252"/>
      <c r="E715" s="252"/>
      <c r="F715" s="133" t="s">
        <v>15049</v>
      </c>
      <c r="G715" s="238"/>
      <c r="H715" s="238"/>
      <c r="I715" s="164"/>
      <c r="J715" s="165"/>
      <c r="K715" s="864" t="str">
        <f t="shared" si="38"/>
        <v/>
      </c>
      <c r="L715" s="557" t="s">
        <v>3656</v>
      </c>
      <c r="M715" s="558" t="s">
        <v>3655</v>
      </c>
      <c r="N715" s="612"/>
      <c r="O715" s="558"/>
      <c r="P715" s="611"/>
      <c r="Q715" s="867" t="str">
        <f t="shared" ca="1" si="39"/>
        <v/>
      </c>
      <c r="R715" s="867" t="str">
        <f t="shared" ca="1" si="40"/>
        <v/>
      </c>
      <c r="S715" s="867" t="str">
        <f>IFERROR(IF(VLOOKUP("*"&amp;TRIM($F715)&amp;"*",dump!$A:$D,4,FALSE)="","空文字",VLOOKUP("*"&amp;TRIM($F715)&amp;"*",dump!$A:$D,4,FALSE)),"NA")</f>
        <v>NA</v>
      </c>
      <c r="T715" s="867" t="str">
        <f t="shared" ca="1" si="41"/>
        <v>●</v>
      </c>
      <c r="U715" s="867"/>
      <c r="V715" s="867"/>
      <c r="W715" s="867"/>
      <c r="X715" s="867"/>
      <c r="Y715" s="867" t="str">
        <f t="shared" si="42"/>
        <v/>
      </c>
      <c r="Z715" s="867"/>
    </row>
    <row r="716" spans="1:26" outlineLevel="1">
      <c r="A716" s="315"/>
      <c r="B716" s="39"/>
      <c r="C716" s="238"/>
      <c r="D716" s="252"/>
      <c r="E716" s="252"/>
      <c r="F716" s="133" t="s">
        <v>15050</v>
      </c>
      <c r="G716" s="238"/>
      <c r="H716" s="238"/>
      <c r="I716" s="164"/>
      <c r="J716" s="165"/>
      <c r="K716" s="864" t="str">
        <f t="shared" si="38"/>
        <v/>
      </c>
      <c r="L716" s="557" t="s">
        <v>3656</v>
      </c>
      <c r="M716" s="558" t="s">
        <v>3655</v>
      </c>
      <c r="N716" s="612"/>
      <c r="O716" s="558"/>
      <c r="P716" s="611"/>
      <c r="Q716" s="867" t="str">
        <f t="shared" ca="1" si="39"/>
        <v/>
      </c>
      <c r="R716" s="867" t="str">
        <f t="shared" ca="1" si="40"/>
        <v/>
      </c>
      <c r="S716" s="867" t="str">
        <f>IFERROR(IF(VLOOKUP("*"&amp;TRIM($F716)&amp;"*",dump!$A:$D,4,FALSE)="","空文字",VLOOKUP("*"&amp;TRIM($F716)&amp;"*",dump!$A:$D,4,FALSE)),"NA")</f>
        <v>NA</v>
      </c>
      <c r="T716" s="867" t="str">
        <f t="shared" ca="1" si="41"/>
        <v>●</v>
      </c>
      <c r="U716" s="867"/>
      <c r="V716" s="867"/>
      <c r="W716" s="867"/>
      <c r="X716" s="867"/>
      <c r="Y716" s="867" t="str">
        <f t="shared" si="42"/>
        <v/>
      </c>
      <c r="Z716" s="867"/>
    </row>
    <row r="717" spans="1:26" outlineLevel="1">
      <c r="A717" s="315"/>
      <c r="B717" s="39"/>
      <c r="C717" s="238"/>
      <c r="D717" s="252"/>
      <c r="E717" s="252"/>
      <c r="F717" s="133" t="s">
        <v>15051</v>
      </c>
      <c r="G717" s="238"/>
      <c r="H717" s="238"/>
      <c r="I717" s="164"/>
      <c r="J717" s="165"/>
      <c r="K717" s="864" t="str">
        <f t="shared" ref="K717:K780" si="43">IF(AND(M717="", O717="", N717&lt;&gt;""), "○", "")</f>
        <v/>
      </c>
      <c r="L717" s="557" t="s">
        <v>3656</v>
      </c>
      <c r="M717" s="558" t="s">
        <v>3655</v>
      </c>
      <c r="N717" s="612"/>
      <c r="O717" s="558"/>
      <c r="P717" s="611"/>
      <c r="Q717" s="867" t="str">
        <f t="shared" ref="Q717:Q780" ca="1" si="44">IF(P717="","",IF(P717="←",IF(OFFSET($J717,0,MATCH(MID(M717,1,FIND("の",M717,1)-1), $L$11:$BA$11,0)+4,1,1)="","",OFFSET($L717,0,MATCH(MID(M717,1,FIND("の",M717,1)-1), $L$11:$BA$11,0)+4,1,1)),P717))</f>
        <v/>
      </c>
      <c r="R717" s="867" t="str">
        <f t="shared" ref="R717:R780" ca="1" si="45">IF(COUNTIF(Q717,"*(*"),MID(Q717,FIND("(",Q717,1)+1,FIND(")",Q717,1)-FIND("(",Q717,1)-1),IF(COUNTIF(Q717,"*""*"),MID(Q717,FIND("""",Q717,1)+1,LEN(Q717)-2),IF(COUNTIF(Q717,"*：*"),RIGHT(Q717,LEN(Q717)-(FIND("：",Q717))),Q717)))</f>
        <v/>
      </c>
      <c r="S717" s="867" t="str">
        <f>IFERROR(IF(VLOOKUP("*"&amp;TRIM($F717)&amp;"*",dump!$A:$D,4,FALSE)="","空文字",VLOOKUP("*"&amp;TRIM($F717)&amp;"*",dump!$A:$D,4,FALSE)),"NA")</f>
        <v>NA</v>
      </c>
      <c r="T717" s="867" t="str">
        <f t="shared" ref="T717:T780" ca="1" si="46">IF($K717&lt;&gt;"",IF($E717&lt;&gt;"","■",""),IF(AND(R717="",S717="NA"),"●", IF(EXACT(R717,S717),"●","×")))</f>
        <v>●</v>
      </c>
      <c r="U717" s="867"/>
      <c r="V717" s="867"/>
      <c r="W717" s="867"/>
      <c r="X717" s="867"/>
      <c r="Y717" s="867" t="str">
        <f t="shared" ref="Y717:Y780" si="47">IF(U717="●","●","")</f>
        <v/>
      </c>
      <c r="Z717" s="867"/>
    </row>
    <row r="718" spans="1:26" outlineLevel="1">
      <c r="A718" s="315"/>
      <c r="B718" s="39"/>
      <c r="C718" s="238"/>
      <c r="D718" s="252"/>
      <c r="E718" s="252"/>
      <c r="F718" s="133" t="s">
        <v>15052</v>
      </c>
      <c r="G718" s="238"/>
      <c r="H718" s="238"/>
      <c r="I718" s="164"/>
      <c r="J718" s="165"/>
      <c r="K718" s="864" t="str">
        <f t="shared" si="43"/>
        <v/>
      </c>
      <c r="L718" s="557" t="s">
        <v>3656</v>
      </c>
      <c r="M718" s="558" t="s">
        <v>3655</v>
      </c>
      <c r="N718" s="612"/>
      <c r="O718" s="558"/>
      <c r="P718" s="611"/>
      <c r="Q718" s="867" t="str">
        <f t="shared" ca="1" si="44"/>
        <v/>
      </c>
      <c r="R718" s="867" t="str">
        <f t="shared" ca="1" si="45"/>
        <v/>
      </c>
      <c r="S718" s="867" t="str">
        <f>IFERROR(IF(VLOOKUP("*"&amp;TRIM($F718)&amp;"*",dump!$A:$D,4,FALSE)="","空文字",VLOOKUP("*"&amp;TRIM($F718)&amp;"*",dump!$A:$D,4,FALSE)),"NA")</f>
        <v>NA</v>
      </c>
      <c r="T718" s="867" t="str">
        <f t="shared" ca="1" si="46"/>
        <v>●</v>
      </c>
      <c r="U718" s="867"/>
      <c r="V718" s="867"/>
      <c r="W718" s="867"/>
      <c r="X718" s="867"/>
      <c r="Y718" s="867" t="str">
        <f t="shared" si="47"/>
        <v/>
      </c>
      <c r="Z718" s="867"/>
    </row>
    <row r="719" spans="1:26" outlineLevel="1">
      <c r="A719" s="315"/>
      <c r="B719" s="39"/>
      <c r="C719" s="238"/>
      <c r="D719" s="252"/>
      <c r="E719" s="252"/>
      <c r="F719" s="133" t="s">
        <v>15053</v>
      </c>
      <c r="G719" s="238"/>
      <c r="H719" s="238"/>
      <c r="I719" s="164"/>
      <c r="J719" s="165"/>
      <c r="K719" s="864" t="str">
        <f t="shared" si="43"/>
        <v/>
      </c>
      <c r="L719" s="557" t="s">
        <v>3656</v>
      </c>
      <c r="M719" s="558" t="s">
        <v>3655</v>
      </c>
      <c r="N719" s="612"/>
      <c r="O719" s="558"/>
      <c r="P719" s="611"/>
      <c r="Q719" s="867" t="str">
        <f t="shared" ca="1" si="44"/>
        <v/>
      </c>
      <c r="R719" s="867" t="str">
        <f t="shared" ca="1" si="45"/>
        <v/>
      </c>
      <c r="S719" s="867" t="str">
        <f>IFERROR(IF(VLOOKUP("*"&amp;TRIM($F719)&amp;"*",dump!$A:$D,4,FALSE)="","空文字",VLOOKUP("*"&amp;TRIM($F719)&amp;"*",dump!$A:$D,4,FALSE)),"NA")</f>
        <v>NA</v>
      </c>
      <c r="T719" s="867" t="str">
        <f t="shared" ca="1" si="46"/>
        <v>●</v>
      </c>
      <c r="U719" s="867"/>
      <c r="V719" s="867"/>
      <c r="W719" s="867"/>
      <c r="X719" s="867"/>
      <c r="Y719" s="867" t="str">
        <f t="shared" si="47"/>
        <v/>
      </c>
      <c r="Z719" s="867"/>
    </row>
    <row r="720" spans="1:26" outlineLevel="1">
      <c r="A720" s="315"/>
      <c r="B720" s="39"/>
      <c r="C720" s="238"/>
      <c r="D720" s="252"/>
      <c r="E720" s="252"/>
      <c r="F720" s="133" t="s">
        <v>15054</v>
      </c>
      <c r="G720" s="238"/>
      <c r="H720" s="238"/>
      <c r="I720" s="164"/>
      <c r="J720" s="165"/>
      <c r="K720" s="864" t="str">
        <f t="shared" si="43"/>
        <v/>
      </c>
      <c r="L720" s="557" t="s">
        <v>3656</v>
      </c>
      <c r="M720" s="558" t="s">
        <v>3655</v>
      </c>
      <c r="N720" s="612"/>
      <c r="O720" s="558"/>
      <c r="P720" s="611"/>
      <c r="Q720" s="867" t="str">
        <f t="shared" ca="1" si="44"/>
        <v/>
      </c>
      <c r="R720" s="867" t="str">
        <f t="shared" ca="1" si="45"/>
        <v/>
      </c>
      <c r="S720" s="867" t="str">
        <f>IFERROR(IF(VLOOKUP("*"&amp;TRIM($F720)&amp;"*",dump!$A:$D,4,FALSE)="","空文字",VLOOKUP("*"&amp;TRIM($F720)&amp;"*",dump!$A:$D,4,FALSE)),"NA")</f>
        <v>NA</v>
      </c>
      <c r="T720" s="867" t="str">
        <f t="shared" ca="1" si="46"/>
        <v>●</v>
      </c>
      <c r="U720" s="867"/>
      <c r="V720" s="867"/>
      <c r="W720" s="867"/>
      <c r="X720" s="867"/>
      <c r="Y720" s="867" t="str">
        <f t="shared" si="47"/>
        <v/>
      </c>
      <c r="Z720" s="867"/>
    </row>
    <row r="721" spans="1:26" outlineLevel="1">
      <c r="A721" s="315"/>
      <c r="B721" s="39"/>
      <c r="C721" s="238"/>
      <c r="D721" s="252"/>
      <c r="E721" s="252"/>
      <c r="F721" s="133" t="s">
        <v>15055</v>
      </c>
      <c r="G721" s="238"/>
      <c r="H721" s="238"/>
      <c r="I721" s="164"/>
      <c r="J721" s="165"/>
      <c r="K721" s="864" t="str">
        <f t="shared" si="43"/>
        <v/>
      </c>
      <c r="L721" s="557" t="s">
        <v>3656</v>
      </c>
      <c r="M721" s="558" t="s">
        <v>3655</v>
      </c>
      <c r="N721" s="612"/>
      <c r="O721" s="558"/>
      <c r="P721" s="611"/>
      <c r="Q721" s="867" t="str">
        <f t="shared" ca="1" si="44"/>
        <v/>
      </c>
      <c r="R721" s="867" t="str">
        <f t="shared" ca="1" si="45"/>
        <v/>
      </c>
      <c r="S721" s="867" t="str">
        <f>IFERROR(IF(VLOOKUP("*"&amp;TRIM($F721)&amp;"*",dump!$A:$D,4,FALSE)="","空文字",VLOOKUP("*"&amp;TRIM($F721)&amp;"*",dump!$A:$D,4,FALSE)),"NA")</f>
        <v>NA</v>
      </c>
      <c r="T721" s="867" t="str">
        <f t="shared" ca="1" si="46"/>
        <v>●</v>
      </c>
      <c r="U721" s="867"/>
      <c r="V721" s="867"/>
      <c r="W721" s="867"/>
      <c r="X721" s="867"/>
      <c r="Y721" s="867" t="str">
        <f t="shared" si="47"/>
        <v/>
      </c>
      <c r="Z721" s="867"/>
    </row>
    <row r="722" spans="1:26" outlineLevel="1">
      <c r="A722" s="315"/>
      <c r="B722" s="39"/>
      <c r="C722" s="238"/>
      <c r="D722" s="252"/>
      <c r="E722" s="252"/>
      <c r="F722" s="133" t="s">
        <v>15056</v>
      </c>
      <c r="G722" s="238"/>
      <c r="H722" s="238"/>
      <c r="I722" s="164"/>
      <c r="J722" s="165"/>
      <c r="K722" s="864" t="str">
        <f t="shared" si="43"/>
        <v/>
      </c>
      <c r="L722" s="557" t="s">
        <v>3656</v>
      </c>
      <c r="M722" s="558" t="s">
        <v>3655</v>
      </c>
      <c r="N722" s="612"/>
      <c r="O722" s="558"/>
      <c r="P722" s="611"/>
      <c r="Q722" s="867" t="str">
        <f t="shared" ca="1" si="44"/>
        <v/>
      </c>
      <c r="R722" s="867" t="str">
        <f t="shared" ca="1" si="45"/>
        <v/>
      </c>
      <c r="S722" s="867" t="str">
        <f>IFERROR(IF(VLOOKUP("*"&amp;TRIM($F722)&amp;"*",dump!$A:$D,4,FALSE)="","空文字",VLOOKUP("*"&amp;TRIM($F722)&amp;"*",dump!$A:$D,4,FALSE)),"NA")</f>
        <v>NA</v>
      </c>
      <c r="T722" s="867" t="str">
        <f t="shared" ca="1" si="46"/>
        <v>●</v>
      </c>
      <c r="U722" s="867"/>
      <c r="V722" s="867"/>
      <c r="W722" s="867"/>
      <c r="X722" s="867"/>
      <c r="Y722" s="867" t="str">
        <f t="shared" si="47"/>
        <v/>
      </c>
      <c r="Z722" s="867"/>
    </row>
    <row r="723" spans="1:26" outlineLevel="1">
      <c r="A723" s="315"/>
      <c r="B723" s="39"/>
      <c r="C723" s="238"/>
      <c r="D723" s="252"/>
      <c r="E723" s="252"/>
      <c r="F723" s="133" t="s">
        <v>15057</v>
      </c>
      <c r="G723" s="238"/>
      <c r="H723" s="238"/>
      <c r="I723" s="164"/>
      <c r="J723" s="165"/>
      <c r="K723" s="864" t="str">
        <f t="shared" si="43"/>
        <v/>
      </c>
      <c r="L723" s="557" t="s">
        <v>3656</v>
      </c>
      <c r="M723" s="558" t="s">
        <v>3655</v>
      </c>
      <c r="N723" s="612"/>
      <c r="O723" s="558"/>
      <c r="P723" s="611"/>
      <c r="Q723" s="867" t="str">
        <f t="shared" ca="1" si="44"/>
        <v/>
      </c>
      <c r="R723" s="867" t="str">
        <f t="shared" ca="1" si="45"/>
        <v/>
      </c>
      <c r="S723" s="867" t="str">
        <f>IFERROR(IF(VLOOKUP("*"&amp;TRIM($F723)&amp;"*",dump!$A:$D,4,FALSE)="","空文字",VLOOKUP("*"&amp;TRIM($F723)&amp;"*",dump!$A:$D,4,FALSE)),"NA")</f>
        <v>NA</v>
      </c>
      <c r="T723" s="867" t="str">
        <f t="shared" ca="1" si="46"/>
        <v>●</v>
      </c>
      <c r="U723" s="867"/>
      <c r="V723" s="867"/>
      <c r="W723" s="867"/>
      <c r="X723" s="867"/>
      <c r="Y723" s="867" t="str">
        <f t="shared" si="47"/>
        <v/>
      </c>
      <c r="Z723" s="867"/>
    </row>
    <row r="724" spans="1:26" outlineLevel="1">
      <c r="A724" s="315"/>
      <c r="B724" s="39"/>
      <c r="C724" s="238"/>
      <c r="D724" s="252"/>
      <c r="E724" s="252"/>
      <c r="F724" s="133" t="s">
        <v>15058</v>
      </c>
      <c r="G724" s="238"/>
      <c r="H724" s="238"/>
      <c r="I724" s="164"/>
      <c r="J724" s="165"/>
      <c r="K724" s="864" t="str">
        <f t="shared" si="43"/>
        <v/>
      </c>
      <c r="L724" s="557" t="s">
        <v>3656</v>
      </c>
      <c r="M724" s="558" t="s">
        <v>3655</v>
      </c>
      <c r="N724" s="612"/>
      <c r="O724" s="558"/>
      <c r="P724" s="611"/>
      <c r="Q724" s="867" t="str">
        <f t="shared" ca="1" si="44"/>
        <v/>
      </c>
      <c r="R724" s="867" t="str">
        <f t="shared" ca="1" si="45"/>
        <v/>
      </c>
      <c r="S724" s="867" t="str">
        <f>IFERROR(IF(VLOOKUP("*"&amp;TRIM($F724)&amp;"*",dump!$A:$D,4,FALSE)="","空文字",VLOOKUP("*"&amp;TRIM($F724)&amp;"*",dump!$A:$D,4,FALSE)),"NA")</f>
        <v>NA</v>
      </c>
      <c r="T724" s="867" t="str">
        <f t="shared" ca="1" si="46"/>
        <v>●</v>
      </c>
      <c r="U724" s="867"/>
      <c r="V724" s="867"/>
      <c r="W724" s="867"/>
      <c r="X724" s="867"/>
      <c r="Y724" s="867" t="str">
        <f t="shared" si="47"/>
        <v/>
      </c>
      <c r="Z724" s="867"/>
    </row>
    <row r="725" spans="1:26" outlineLevel="1">
      <c r="A725" s="315"/>
      <c r="B725" s="39"/>
      <c r="C725" s="238"/>
      <c r="D725" s="252"/>
      <c r="E725" s="252"/>
      <c r="F725" s="133" t="s">
        <v>15059</v>
      </c>
      <c r="G725" s="238"/>
      <c r="H725" s="238"/>
      <c r="I725" s="164"/>
      <c r="J725" s="165"/>
      <c r="K725" s="864" t="str">
        <f t="shared" si="43"/>
        <v/>
      </c>
      <c r="L725" s="557" t="s">
        <v>3656</v>
      </c>
      <c r="M725" s="558" t="s">
        <v>3655</v>
      </c>
      <c r="N725" s="612"/>
      <c r="O725" s="558"/>
      <c r="P725" s="611"/>
      <c r="Q725" s="867" t="str">
        <f t="shared" ca="1" si="44"/>
        <v/>
      </c>
      <c r="R725" s="867" t="str">
        <f t="shared" ca="1" si="45"/>
        <v/>
      </c>
      <c r="S725" s="867" t="str">
        <f>IFERROR(IF(VLOOKUP("*"&amp;TRIM($F725)&amp;"*",dump!$A:$D,4,FALSE)="","空文字",VLOOKUP("*"&amp;TRIM($F725)&amp;"*",dump!$A:$D,4,FALSE)),"NA")</f>
        <v>NA</v>
      </c>
      <c r="T725" s="867" t="str">
        <f t="shared" ca="1" si="46"/>
        <v>●</v>
      </c>
      <c r="U725" s="867"/>
      <c r="V725" s="867"/>
      <c r="W725" s="867"/>
      <c r="X725" s="867"/>
      <c r="Y725" s="867" t="str">
        <f t="shared" si="47"/>
        <v/>
      </c>
      <c r="Z725" s="867"/>
    </row>
    <row r="726" spans="1:26" s="325" customFormat="1" ht="54" outlineLevel="1">
      <c r="A726" s="321"/>
      <c r="B726" s="39"/>
      <c r="C726" s="238"/>
      <c r="D726" s="252"/>
      <c r="E726" s="253" t="s">
        <v>7862</v>
      </c>
      <c r="F726" s="133" t="s">
        <v>4588</v>
      </c>
      <c r="G726" s="231" t="s">
        <v>7863</v>
      </c>
      <c r="H726" s="231" t="s">
        <v>3657</v>
      </c>
      <c r="I726" s="162" t="s">
        <v>3666</v>
      </c>
      <c r="J726" s="163" t="s">
        <v>5684</v>
      </c>
      <c r="K726" s="864" t="str">
        <f t="shared" si="43"/>
        <v>○</v>
      </c>
      <c r="L726" s="555" t="s">
        <v>17116</v>
      </c>
      <c r="M726" s="553"/>
      <c r="N726" s="593" t="s">
        <v>17286</v>
      </c>
      <c r="O726" s="553"/>
      <c r="P726" s="552"/>
      <c r="Q726" s="867" t="str">
        <f t="shared" ca="1" si="44"/>
        <v/>
      </c>
      <c r="R726" s="867" t="str">
        <f t="shared" ca="1" si="45"/>
        <v/>
      </c>
      <c r="S726" s="867" t="str">
        <f>IFERROR(IF(VLOOKUP("*"&amp;TRIM($F726)&amp;"*",dump!$A:$D,4,FALSE)="","空文字",VLOOKUP("*"&amp;TRIM($F726)&amp;"*",dump!$A:$D,4,FALSE)),"NA")</f>
        <v>NA</v>
      </c>
      <c r="T726" s="867" t="str">
        <f t="shared" si="46"/>
        <v>■</v>
      </c>
      <c r="U726" s="867"/>
      <c r="V726" s="867"/>
      <c r="W726" s="867"/>
      <c r="X726" s="867"/>
      <c r="Y726" s="867" t="str">
        <f t="shared" si="47"/>
        <v/>
      </c>
      <c r="Z726" s="867"/>
    </row>
    <row r="727" spans="1:26" s="325" customFormat="1" outlineLevel="1">
      <c r="A727" s="321"/>
      <c r="B727" s="39"/>
      <c r="C727" s="238"/>
      <c r="D727" s="252"/>
      <c r="E727" s="252"/>
      <c r="F727" s="133" t="s">
        <v>7864</v>
      </c>
      <c r="G727" s="238"/>
      <c r="H727" s="238"/>
      <c r="I727" s="164"/>
      <c r="J727" s="165"/>
      <c r="K727" s="864" t="str">
        <f t="shared" si="43"/>
        <v/>
      </c>
      <c r="L727" s="555" t="s">
        <v>17116</v>
      </c>
      <c r="M727" s="553" t="s">
        <v>3657</v>
      </c>
      <c r="N727" s="593" t="s">
        <v>19253</v>
      </c>
      <c r="O727" s="553" t="s">
        <v>17122</v>
      </c>
      <c r="P727" s="552" t="s">
        <v>17287</v>
      </c>
      <c r="Q727" s="867" t="str">
        <f t="shared" ca="1" si="44"/>
        <v>inkCartridge(6)</v>
      </c>
      <c r="R727" s="867" t="str">
        <f t="shared" ca="1" si="45"/>
        <v>6</v>
      </c>
      <c r="S727" s="867" t="str">
        <f>IFERROR(IF(VLOOKUP("*"&amp;TRIM($F727)&amp;"*",dump!$A:$D,4,FALSE)="","空文字",VLOOKUP("*"&amp;TRIM($F727)&amp;"*",dump!$A:$D,4,FALSE)),"NA")</f>
        <v>NA</v>
      </c>
      <c r="T727" s="867" t="str">
        <f t="shared" ca="1" si="46"/>
        <v>×</v>
      </c>
      <c r="U727" s="867"/>
      <c r="V727" s="867"/>
      <c r="W727" s="867"/>
      <c r="X727" s="867"/>
      <c r="Y727" s="867" t="str">
        <f t="shared" si="47"/>
        <v/>
      </c>
      <c r="Z727" s="867"/>
    </row>
    <row r="728" spans="1:26" s="325" customFormat="1" outlineLevel="1">
      <c r="A728" s="321"/>
      <c r="B728" s="39"/>
      <c r="C728" s="238"/>
      <c r="D728" s="252"/>
      <c r="E728" s="252"/>
      <c r="F728" s="133" t="s">
        <v>7865</v>
      </c>
      <c r="G728" s="238"/>
      <c r="H728" s="238"/>
      <c r="I728" s="164"/>
      <c r="J728" s="165"/>
      <c r="K728" s="864" t="str">
        <f t="shared" si="43"/>
        <v/>
      </c>
      <c r="L728" s="555" t="s">
        <v>17116</v>
      </c>
      <c r="M728" s="553" t="s">
        <v>3657</v>
      </c>
      <c r="N728" s="593" t="s">
        <v>17288</v>
      </c>
      <c r="O728" s="553" t="s">
        <v>17122</v>
      </c>
      <c r="P728" s="552" t="s">
        <v>17287</v>
      </c>
      <c r="Q728" s="867" t="str">
        <f t="shared" ca="1" si="44"/>
        <v>inkCartridge(6)</v>
      </c>
      <c r="R728" s="867" t="str">
        <f t="shared" ca="1" si="45"/>
        <v>6</v>
      </c>
      <c r="S728" s="867" t="str">
        <f>IFERROR(IF(VLOOKUP("*"&amp;TRIM($F728)&amp;"*",dump!$A:$D,4,FALSE)="","空文字",VLOOKUP("*"&amp;TRIM($F728)&amp;"*",dump!$A:$D,4,FALSE)),"NA")</f>
        <v>NA</v>
      </c>
      <c r="T728" s="867" t="str">
        <f t="shared" ca="1" si="46"/>
        <v>×</v>
      </c>
      <c r="U728" s="867"/>
      <c r="V728" s="867"/>
      <c r="W728" s="867"/>
      <c r="X728" s="867"/>
      <c r="Y728" s="867" t="str">
        <f t="shared" si="47"/>
        <v/>
      </c>
      <c r="Z728" s="867"/>
    </row>
    <row r="729" spans="1:26" s="325" customFormat="1" outlineLevel="1">
      <c r="A729" s="321"/>
      <c r="B729" s="39"/>
      <c r="C729" s="238"/>
      <c r="D729" s="252"/>
      <c r="E729" s="252"/>
      <c r="F729" s="133" t="s">
        <v>7866</v>
      </c>
      <c r="G729" s="238"/>
      <c r="H729" s="238"/>
      <c r="I729" s="164"/>
      <c r="J729" s="165"/>
      <c r="K729" s="864" t="str">
        <f t="shared" si="43"/>
        <v/>
      </c>
      <c r="L729" s="555" t="s">
        <v>17116</v>
      </c>
      <c r="M729" s="553" t="s">
        <v>3657</v>
      </c>
      <c r="N729" s="593" t="s">
        <v>17289</v>
      </c>
      <c r="O729" s="553" t="s">
        <v>17122</v>
      </c>
      <c r="P729" s="552" t="s">
        <v>17287</v>
      </c>
      <c r="Q729" s="867" t="str">
        <f t="shared" ca="1" si="44"/>
        <v>inkCartridge(6)</v>
      </c>
      <c r="R729" s="867" t="str">
        <f t="shared" ca="1" si="45"/>
        <v>6</v>
      </c>
      <c r="S729" s="867" t="str">
        <f>IFERROR(IF(VLOOKUP("*"&amp;TRIM($F729)&amp;"*",dump!$A:$D,4,FALSE)="","空文字",VLOOKUP("*"&amp;TRIM($F729)&amp;"*",dump!$A:$D,4,FALSE)),"NA")</f>
        <v>NA</v>
      </c>
      <c r="T729" s="867" t="str">
        <f t="shared" ca="1" si="46"/>
        <v>×</v>
      </c>
      <c r="U729" s="867"/>
      <c r="V729" s="867"/>
      <c r="W729" s="867"/>
      <c r="X729" s="867"/>
      <c r="Y729" s="867" t="str">
        <f t="shared" si="47"/>
        <v/>
      </c>
      <c r="Z729" s="867"/>
    </row>
    <row r="730" spans="1:26" s="325" customFormat="1" outlineLevel="1">
      <c r="A730" s="321"/>
      <c r="B730" s="39"/>
      <c r="C730" s="238"/>
      <c r="D730" s="252"/>
      <c r="E730" s="252"/>
      <c r="F730" s="133" t="s">
        <v>7867</v>
      </c>
      <c r="G730" s="238"/>
      <c r="H730" s="238"/>
      <c r="I730" s="164"/>
      <c r="J730" s="165"/>
      <c r="K730" s="864" t="str">
        <f t="shared" si="43"/>
        <v/>
      </c>
      <c r="L730" s="555" t="s">
        <v>17116</v>
      </c>
      <c r="M730" s="553" t="s">
        <v>3657</v>
      </c>
      <c r="N730" s="593" t="s">
        <v>17290</v>
      </c>
      <c r="O730" s="553" t="s">
        <v>17122</v>
      </c>
      <c r="P730" s="552" t="s">
        <v>17287</v>
      </c>
      <c r="Q730" s="867" t="str">
        <f t="shared" ca="1" si="44"/>
        <v>inkCartridge(6)</v>
      </c>
      <c r="R730" s="867" t="str">
        <f t="shared" ca="1" si="45"/>
        <v>6</v>
      </c>
      <c r="S730" s="867" t="str">
        <f>IFERROR(IF(VLOOKUP("*"&amp;TRIM($F730)&amp;"*",dump!$A:$D,4,FALSE)="","空文字",VLOOKUP("*"&amp;TRIM($F730)&amp;"*",dump!$A:$D,4,FALSE)),"NA")</f>
        <v>NA</v>
      </c>
      <c r="T730" s="867" t="str">
        <f t="shared" ca="1" si="46"/>
        <v>×</v>
      </c>
      <c r="U730" s="867"/>
      <c r="V730" s="867"/>
      <c r="W730" s="867"/>
      <c r="X730" s="867"/>
      <c r="Y730" s="867" t="str">
        <f t="shared" si="47"/>
        <v/>
      </c>
      <c r="Z730" s="867"/>
    </row>
    <row r="731" spans="1:26" s="325" customFormat="1" outlineLevel="1">
      <c r="A731" s="321"/>
      <c r="B731" s="39"/>
      <c r="C731" s="238"/>
      <c r="D731" s="252"/>
      <c r="E731" s="252"/>
      <c r="F731" s="133" t="s">
        <v>7868</v>
      </c>
      <c r="G731" s="238"/>
      <c r="H731" s="238"/>
      <c r="I731" s="164"/>
      <c r="J731" s="165"/>
      <c r="K731" s="864" t="str">
        <f t="shared" si="43"/>
        <v/>
      </c>
      <c r="L731" s="555" t="s">
        <v>17116</v>
      </c>
      <c r="M731" s="553" t="s">
        <v>3657</v>
      </c>
      <c r="N731" s="593" t="s">
        <v>19254</v>
      </c>
      <c r="O731" s="553" t="s">
        <v>17122</v>
      </c>
      <c r="P731" s="552" t="s">
        <v>17287</v>
      </c>
      <c r="Q731" s="867" t="str">
        <f t="shared" ca="1" si="44"/>
        <v>inkCartridge(6)</v>
      </c>
      <c r="R731" s="867" t="str">
        <f t="shared" ca="1" si="45"/>
        <v>6</v>
      </c>
      <c r="S731" s="867" t="str">
        <f>IFERROR(IF(VLOOKUP("*"&amp;TRIM($F731)&amp;"*",dump!$A:$D,4,FALSE)="","空文字",VLOOKUP("*"&amp;TRIM($F731)&amp;"*",dump!$A:$D,4,FALSE)),"NA")</f>
        <v>NA</v>
      </c>
      <c r="T731" s="867" t="str">
        <f t="shared" ca="1" si="46"/>
        <v>×</v>
      </c>
      <c r="U731" s="867"/>
      <c r="V731" s="867"/>
      <c r="W731" s="867"/>
      <c r="X731" s="867"/>
      <c r="Y731" s="867" t="str">
        <f t="shared" si="47"/>
        <v/>
      </c>
      <c r="Z731" s="867"/>
    </row>
    <row r="732" spans="1:26" s="325" customFormat="1" outlineLevel="1">
      <c r="A732" s="321"/>
      <c r="B732" s="39"/>
      <c r="C732" s="238"/>
      <c r="D732" s="252"/>
      <c r="E732" s="252"/>
      <c r="F732" s="133" t="s">
        <v>7869</v>
      </c>
      <c r="G732" s="238"/>
      <c r="H732" s="238"/>
      <c r="I732" s="164"/>
      <c r="J732" s="165"/>
      <c r="K732" s="864" t="str">
        <f t="shared" si="43"/>
        <v/>
      </c>
      <c r="L732" s="555" t="s">
        <v>17116</v>
      </c>
      <c r="M732" s="553" t="s">
        <v>3657</v>
      </c>
      <c r="N732" s="613" t="s">
        <v>19255</v>
      </c>
      <c r="O732" s="553" t="s">
        <v>17122</v>
      </c>
      <c r="P732" s="614" t="s">
        <v>17287</v>
      </c>
      <c r="Q732" s="867" t="str">
        <f t="shared" ca="1" si="44"/>
        <v>inkCartridge(6)</v>
      </c>
      <c r="R732" s="867" t="str">
        <f t="shared" ca="1" si="45"/>
        <v>6</v>
      </c>
      <c r="S732" s="867" t="str">
        <f>IFERROR(IF(VLOOKUP("*"&amp;TRIM($F732)&amp;"*",dump!$A:$D,4,FALSE)="","空文字",VLOOKUP("*"&amp;TRIM($F732)&amp;"*",dump!$A:$D,4,FALSE)),"NA")</f>
        <v>NA</v>
      </c>
      <c r="T732" s="867" t="str">
        <f t="shared" ca="1" si="46"/>
        <v>×</v>
      </c>
      <c r="U732" s="867"/>
      <c r="V732" s="867"/>
      <c r="W732" s="867"/>
      <c r="X732" s="867"/>
      <c r="Y732" s="867" t="str">
        <f t="shared" si="47"/>
        <v/>
      </c>
      <c r="Z732" s="867"/>
    </row>
    <row r="733" spans="1:26" s="325" customFormat="1" outlineLevel="1">
      <c r="A733" s="321"/>
      <c r="B733" s="39"/>
      <c r="C733" s="238"/>
      <c r="D733" s="252"/>
      <c r="E733" s="252"/>
      <c r="F733" s="133" t="s">
        <v>7870</v>
      </c>
      <c r="G733" s="238"/>
      <c r="H733" s="238"/>
      <c r="I733" s="164"/>
      <c r="J733" s="165"/>
      <c r="K733" s="864" t="str">
        <f t="shared" si="43"/>
        <v/>
      </c>
      <c r="L733" s="557" t="s">
        <v>3656</v>
      </c>
      <c r="M733" s="558" t="s">
        <v>3655</v>
      </c>
      <c r="N733" s="612"/>
      <c r="O733" s="558"/>
      <c r="P733" s="611"/>
      <c r="Q733" s="867" t="str">
        <f t="shared" ca="1" si="44"/>
        <v/>
      </c>
      <c r="R733" s="867" t="str">
        <f t="shared" ca="1" si="45"/>
        <v/>
      </c>
      <c r="S733" s="867" t="str">
        <f>IFERROR(IF(VLOOKUP("*"&amp;TRIM($F733)&amp;"*",dump!$A:$D,4,FALSE)="","空文字",VLOOKUP("*"&amp;TRIM($F733)&amp;"*",dump!$A:$D,4,FALSE)),"NA")</f>
        <v>NA</v>
      </c>
      <c r="T733" s="867" t="str">
        <f t="shared" ca="1" si="46"/>
        <v>●</v>
      </c>
      <c r="U733" s="867"/>
      <c r="V733" s="867"/>
      <c r="W733" s="867"/>
      <c r="X733" s="867"/>
      <c r="Y733" s="867" t="str">
        <f t="shared" si="47"/>
        <v/>
      </c>
      <c r="Z733" s="867"/>
    </row>
    <row r="734" spans="1:26" s="325" customFormat="1" outlineLevel="1">
      <c r="A734" s="321"/>
      <c r="B734" s="39"/>
      <c r="C734" s="238"/>
      <c r="D734" s="252"/>
      <c r="E734" s="252"/>
      <c r="F734" s="133" t="s">
        <v>7871</v>
      </c>
      <c r="G734" s="238"/>
      <c r="H734" s="238"/>
      <c r="I734" s="164"/>
      <c r="J734" s="165"/>
      <c r="K734" s="864" t="str">
        <f t="shared" si="43"/>
        <v/>
      </c>
      <c r="L734" s="557" t="s">
        <v>3656</v>
      </c>
      <c r="M734" s="558" t="s">
        <v>3655</v>
      </c>
      <c r="N734" s="612"/>
      <c r="O734" s="558"/>
      <c r="P734" s="611"/>
      <c r="Q734" s="867" t="str">
        <f t="shared" ca="1" si="44"/>
        <v/>
      </c>
      <c r="R734" s="867" t="str">
        <f t="shared" ca="1" si="45"/>
        <v/>
      </c>
      <c r="S734" s="867" t="str">
        <f>IFERROR(IF(VLOOKUP("*"&amp;TRIM($F734)&amp;"*",dump!$A:$D,4,FALSE)="","空文字",VLOOKUP("*"&amp;TRIM($F734)&amp;"*",dump!$A:$D,4,FALSE)),"NA")</f>
        <v>NA</v>
      </c>
      <c r="T734" s="867" t="str">
        <f t="shared" ca="1" si="46"/>
        <v>●</v>
      </c>
      <c r="U734" s="867"/>
      <c r="V734" s="867"/>
      <c r="W734" s="867"/>
      <c r="X734" s="867"/>
      <c r="Y734" s="867" t="str">
        <f t="shared" si="47"/>
        <v/>
      </c>
      <c r="Z734" s="867"/>
    </row>
    <row r="735" spans="1:26" s="325" customFormat="1" outlineLevel="1">
      <c r="A735" s="321"/>
      <c r="B735" s="39"/>
      <c r="C735" s="238"/>
      <c r="D735" s="252"/>
      <c r="E735" s="252"/>
      <c r="F735" s="133" t="s">
        <v>7872</v>
      </c>
      <c r="G735" s="238"/>
      <c r="H735" s="238"/>
      <c r="I735" s="164"/>
      <c r="J735" s="165"/>
      <c r="K735" s="864" t="str">
        <f t="shared" si="43"/>
        <v/>
      </c>
      <c r="L735" s="557" t="s">
        <v>3656</v>
      </c>
      <c r="M735" s="558" t="s">
        <v>3655</v>
      </c>
      <c r="N735" s="612"/>
      <c r="O735" s="558"/>
      <c r="P735" s="611"/>
      <c r="Q735" s="867" t="str">
        <f t="shared" ca="1" si="44"/>
        <v/>
      </c>
      <c r="R735" s="867" t="str">
        <f t="shared" ca="1" si="45"/>
        <v/>
      </c>
      <c r="S735" s="867" t="str">
        <f>IFERROR(IF(VLOOKUP("*"&amp;TRIM($F735)&amp;"*",dump!$A:$D,4,FALSE)="","空文字",VLOOKUP("*"&amp;TRIM($F735)&amp;"*",dump!$A:$D,4,FALSE)),"NA")</f>
        <v>NA</v>
      </c>
      <c r="T735" s="867" t="str">
        <f t="shared" ca="1" si="46"/>
        <v>●</v>
      </c>
      <c r="U735" s="867"/>
      <c r="V735" s="867"/>
      <c r="W735" s="867"/>
      <c r="X735" s="867"/>
      <c r="Y735" s="867" t="str">
        <f t="shared" si="47"/>
        <v/>
      </c>
      <c r="Z735" s="867"/>
    </row>
    <row r="736" spans="1:26" s="325" customFormat="1" outlineLevel="1">
      <c r="A736" s="321"/>
      <c r="B736" s="39"/>
      <c r="C736" s="238"/>
      <c r="D736" s="252"/>
      <c r="E736" s="252"/>
      <c r="F736" s="133" t="s">
        <v>7873</v>
      </c>
      <c r="G736" s="238"/>
      <c r="H736" s="238"/>
      <c r="I736" s="164"/>
      <c r="J736" s="165"/>
      <c r="K736" s="864" t="str">
        <f t="shared" si="43"/>
        <v/>
      </c>
      <c r="L736" s="557" t="s">
        <v>3656</v>
      </c>
      <c r="M736" s="558" t="s">
        <v>3655</v>
      </c>
      <c r="N736" s="612"/>
      <c r="O736" s="558"/>
      <c r="P736" s="611"/>
      <c r="Q736" s="867" t="str">
        <f t="shared" ca="1" si="44"/>
        <v/>
      </c>
      <c r="R736" s="867" t="str">
        <f t="shared" ca="1" si="45"/>
        <v/>
      </c>
      <c r="S736" s="867" t="str">
        <f>IFERROR(IF(VLOOKUP("*"&amp;TRIM($F736)&amp;"*",dump!$A:$D,4,FALSE)="","空文字",VLOOKUP("*"&amp;TRIM($F736)&amp;"*",dump!$A:$D,4,FALSE)),"NA")</f>
        <v>NA</v>
      </c>
      <c r="T736" s="867" t="str">
        <f t="shared" ca="1" si="46"/>
        <v>●</v>
      </c>
      <c r="U736" s="867"/>
      <c r="V736" s="867"/>
      <c r="W736" s="867"/>
      <c r="X736" s="867"/>
      <c r="Y736" s="867" t="str">
        <f t="shared" si="47"/>
        <v/>
      </c>
      <c r="Z736" s="867"/>
    </row>
    <row r="737" spans="1:26" s="325" customFormat="1" outlineLevel="1">
      <c r="A737" s="321"/>
      <c r="B737" s="39"/>
      <c r="C737" s="238"/>
      <c r="D737" s="252"/>
      <c r="E737" s="252"/>
      <c r="F737" s="133" t="s">
        <v>7874</v>
      </c>
      <c r="G737" s="238"/>
      <c r="H737" s="238"/>
      <c r="I737" s="164"/>
      <c r="J737" s="165"/>
      <c r="K737" s="864" t="str">
        <f t="shared" si="43"/>
        <v/>
      </c>
      <c r="L737" s="557" t="s">
        <v>3656</v>
      </c>
      <c r="M737" s="558" t="s">
        <v>3655</v>
      </c>
      <c r="N737" s="612"/>
      <c r="O737" s="558"/>
      <c r="P737" s="611"/>
      <c r="Q737" s="867" t="str">
        <f t="shared" ca="1" si="44"/>
        <v/>
      </c>
      <c r="R737" s="867" t="str">
        <f t="shared" ca="1" si="45"/>
        <v/>
      </c>
      <c r="S737" s="867" t="str">
        <f>IFERROR(IF(VLOOKUP("*"&amp;TRIM($F737)&amp;"*",dump!$A:$D,4,FALSE)="","空文字",VLOOKUP("*"&amp;TRIM($F737)&amp;"*",dump!$A:$D,4,FALSE)),"NA")</f>
        <v>NA</v>
      </c>
      <c r="T737" s="867" t="str">
        <f t="shared" ca="1" si="46"/>
        <v>●</v>
      </c>
      <c r="U737" s="867"/>
      <c r="V737" s="867"/>
      <c r="W737" s="867"/>
      <c r="X737" s="867"/>
      <c r="Y737" s="867" t="str">
        <f t="shared" si="47"/>
        <v/>
      </c>
      <c r="Z737" s="867"/>
    </row>
    <row r="738" spans="1:26" s="325" customFormat="1" outlineLevel="1">
      <c r="A738" s="321"/>
      <c r="B738" s="39"/>
      <c r="C738" s="238"/>
      <c r="D738" s="252"/>
      <c r="E738" s="252"/>
      <c r="F738" s="133" t="s">
        <v>7875</v>
      </c>
      <c r="G738" s="238"/>
      <c r="H738" s="238"/>
      <c r="I738" s="164"/>
      <c r="J738" s="165"/>
      <c r="K738" s="864" t="str">
        <f t="shared" si="43"/>
        <v/>
      </c>
      <c r="L738" s="557" t="s">
        <v>3656</v>
      </c>
      <c r="M738" s="558" t="s">
        <v>3655</v>
      </c>
      <c r="N738" s="612"/>
      <c r="O738" s="558"/>
      <c r="P738" s="611"/>
      <c r="Q738" s="867" t="str">
        <f t="shared" ca="1" si="44"/>
        <v/>
      </c>
      <c r="R738" s="867" t="str">
        <f t="shared" ca="1" si="45"/>
        <v/>
      </c>
      <c r="S738" s="867" t="str">
        <f>IFERROR(IF(VLOOKUP("*"&amp;TRIM($F738)&amp;"*",dump!$A:$D,4,FALSE)="","空文字",VLOOKUP("*"&amp;TRIM($F738)&amp;"*",dump!$A:$D,4,FALSE)),"NA")</f>
        <v>NA</v>
      </c>
      <c r="T738" s="867" t="str">
        <f t="shared" ca="1" si="46"/>
        <v>●</v>
      </c>
      <c r="U738" s="867"/>
      <c r="V738" s="867"/>
      <c r="W738" s="867"/>
      <c r="X738" s="867"/>
      <c r="Y738" s="867" t="str">
        <f t="shared" si="47"/>
        <v/>
      </c>
      <c r="Z738" s="867"/>
    </row>
    <row r="739" spans="1:26" s="325" customFormat="1" outlineLevel="1">
      <c r="A739" s="321"/>
      <c r="B739" s="39"/>
      <c r="C739" s="238"/>
      <c r="D739" s="252"/>
      <c r="E739" s="252"/>
      <c r="F739" s="133" t="s">
        <v>7876</v>
      </c>
      <c r="G739" s="238"/>
      <c r="H739" s="238"/>
      <c r="I739" s="164"/>
      <c r="J739" s="165"/>
      <c r="K739" s="864" t="str">
        <f t="shared" si="43"/>
        <v/>
      </c>
      <c r="L739" s="557" t="s">
        <v>3656</v>
      </c>
      <c r="M739" s="558" t="s">
        <v>3655</v>
      </c>
      <c r="N739" s="612"/>
      <c r="O739" s="558"/>
      <c r="P739" s="611"/>
      <c r="Q739" s="867" t="str">
        <f t="shared" ca="1" si="44"/>
        <v/>
      </c>
      <c r="R739" s="867" t="str">
        <f t="shared" ca="1" si="45"/>
        <v/>
      </c>
      <c r="S739" s="867" t="str">
        <f>IFERROR(IF(VLOOKUP("*"&amp;TRIM($F739)&amp;"*",dump!$A:$D,4,FALSE)="","空文字",VLOOKUP("*"&amp;TRIM($F739)&amp;"*",dump!$A:$D,4,FALSE)),"NA")</f>
        <v>NA</v>
      </c>
      <c r="T739" s="867" t="str">
        <f t="shared" ca="1" si="46"/>
        <v>●</v>
      </c>
      <c r="U739" s="867"/>
      <c r="V739" s="867"/>
      <c r="W739" s="867"/>
      <c r="X739" s="867"/>
      <c r="Y739" s="867" t="str">
        <f t="shared" si="47"/>
        <v/>
      </c>
      <c r="Z739" s="867"/>
    </row>
    <row r="740" spans="1:26" s="325" customFormat="1" outlineLevel="1">
      <c r="A740" s="321"/>
      <c r="B740" s="39"/>
      <c r="C740" s="238"/>
      <c r="D740" s="252"/>
      <c r="E740" s="252"/>
      <c r="F740" s="133" t="s">
        <v>7877</v>
      </c>
      <c r="G740" s="238"/>
      <c r="H740" s="238"/>
      <c r="I740" s="164"/>
      <c r="J740" s="165"/>
      <c r="K740" s="864" t="str">
        <f t="shared" si="43"/>
        <v/>
      </c>
      <c r="L740" s="557" t="s">
        <v>3656</v>
      </c>
      <c r="M740" s="558" t="s">
        <v>3655</v>
      </c>
      <c r="N740" s="612"/>
      <c r="O740" s="558"/>
      <c r="P740" s="611"/>
      <c r="Q740" s="867" t="str">
        <f t="shared" ca="1" si="44"/>
        <v/>
      </c>
      <c r="R740" s="867" t="str">
        <f t="shared" ca="1" si="45"/>
        <v/>
      </c>
      <c r="S740" s="867" t="str">
        <f>IFERROR(IF(VLOOKUP("*"&amp;TRIM($F740)&amp;"*",dump!$A:$D,4,FALSE)="","空文字",VLOOKUP("*"&amp;TRIM($F740)&amp;"*",dump!$A:$D,4,FALSE)),"NA")</f>
        <v>NA</v>
      </c>
      <c r="T740" s="867" t="str">
        <f t="shared" ca="1" si="46"/>
        <v>●</v>
      </c>
      <c r="U740" s="867"/>
      <c r="V740" s="867"/>
      <c r="W740" s="867"/>
      <c r="X740" s="867"/>
      <c r="Y740" s="867" t="str">
        <f t="shared" si="47"/>
        <v/>
      </c>
      <c r="Z740" s="867"/>
    </row>
    <row r="741" spans="1:26" s="325" customFormat="1" outlineLevel="1">
      <c r="A741" s="321"/>
      <c r="B741" s="39"/>
      <c r="C741" s="238"/>
      <c r="D741" s="252"/>
      <c r="E741" s="252"/>
      <c r="F741" s="133" t="s">
        <v>12168</v>
      </c>
      <c r="G741" s="238"/>
      <c r="H741" s="238"/>
      <c r="I741" s="164"/>
      <c r="J741" s="165"/>
      <c r="K741" s="864" t="str">
        <f t="shared" si="43"/>
        <v/>
      </c>
      <c r="L741" s="557" t="s">
        <v>3656</v>
      </c>
      <c r="M741" s="558" t="s">
        <v>3655</v>
      </c>
      <c r="N741" s="612"/>
      <c r="O741" s="558"/>
      <c r="P741" s="611"/>
      <c r="Q741" s="867" t="str">
        <f t="shared" ca="1" si="44"/>
        <v/>
      </c>
      <c r="R741" s="867" t="str">
        <f t="shared" ca="1" si="45"/>
        <v/>
      </c>
      <c r="S741" s="867" t="str">
        <f>IFERROR(IF(VLOOKUP("*"&amp;TRIM($F741)&amp;"*",dump!$A:$D,4,FALSE)="","空文字",VLOOKUP("*"&amp;TRIM($F741)&amp;"*",dump!$A:$D,4,FALSE)),"NA")</f>
        <v>NA</v>
      </c>
      <c r="T741" s="867" t="str">
        <f t="shared" ca="1" si="46"/>
        <v>●</v>
      </c>
      <c r="U741" s="867"/>
      <c r="V741" s="867"/>
      <c r="W741" s="867"/>
      <c r="X741" s="867"/>
      <c r="Y741" s="867" t="str">
        <f t="shared" si="47"/>
        <v/>
      </c>
      <c r="Z741" s="867"/>
    </row>
    <row r="742" spans="1:26" s="325" customFormat="1" outlineLevel="1">
      <c r="A742" s="321"/>
      <c r="B742" s="39"/>
      <c r="C742" s="238"/>
      <c r="D742" s="252"/>
      <c r="E742" s="252"/>
      <c r="F742" s="133" t="s">
        <v>12169</v>
      </c>
      <c r="G742" s="238"/>
      <c r="H742" s="238"/>
      <c r="I742" s="164"/>
      <c r="J742" s="165"/>
      <c r="K742" s="864" t="str">
        <f t="shared" si="43"/>
        <v/>
      </c>
      <c r="L742" s="557" t="s">
        <v>3656</v>
      </c>
      <c r="M742" s="558" t="s">
        <v>3655</v>
      </c>
      <c r="N742" s="612"/>
      <c r="O742" s="558"/>
      <c r="P742" s="611"/>
      <c r="Q742" s="867" t="str">
        <f t="shared" ca="1" si="44"/>
        <v/>
      </c>
      <c r="R742" s="867" t="str">
        <f t="shared" ca="1" si="45"/>
        <v/>
      </c>
      <c r="S742" s="867" t="str">
        <f>IFERROR(IF(VLOOKUP("*"&amp;TRIM($F742)&amp;"*",dump!$A:$D,4,FALSE)="","空文字",VLOOKUP("*"&amp;TRIM($F742)&amp;"*",dump!$A:$D,4,FALSE)),"NA")</f>
        <v>NA</v>
      </c>
      <c r="T742" s="867" t="str">
        <f t="shared" ca="1" si="46"/>
        <v>●</v>
      </c>
      <c r="U742" s="867"/>
      <c r="V742" s="867"/>
      <c r="W742" s="867"/>
      <c r="X742" s="867"/>
      <c r="Y742" s="867" t="str">
        <f t="shared" si="47"/>
        <v/>
      </c>
      <c r="Z742" s="867"/>
    </row>
    <row r="743" spans="1:26" s="325" customFormat="1" outlineLevel="1">
      <c r="A743" s="321"/>
      <c r="B743" s="39"/>
      <c r="C743" s="238"/>
      <c r="D743" s="252"/>
      <c r="E743" s="252"/>
      <c r="F743" s="133" t="s">
        <v>12170</v>
      </c>
      <c r="G743" s="238"/>
      <c r="H743" s="238"/>
      <c r="I743" s="164"/>
      <c r="J743" s="165"/>
      <c r="K743" s="864" t="str">
        <f t="shared" si="43"/>
        <v/>
      </c>
      <c r="L743" s="557" t="s">
        <v>3656</v>
      </c>
      <c r="M743" s="558" t="s">
        <v>3655</v>
      </c>
      <c r="N743" s="612"/>
      <c r="O743" s="558"/>
      <c r="P743" s="611"/>
      <c r="Q743" s="867" t="str">
        <f t="shared" ca="1" si="44"/>
        <v/>
      </c>
      <c r="R743" s="867" t="str">
        <f t="shared" ca="1" si="45"/>
        <v/>
      </c>
      <c r="S743" s="867" t="str">
        <f>IFERROR(IF(VLOOKUP("*"&amp;TRIM($F743)&amp;"*",dump!$A:$D,4,FALSE)="","空文字",VLOOKUP("*"&amp;TRIM($F743)&amp;"*",dump!$A:$D,4,FALSE)),"NA")</f>
        <v>NA</v>
      </c>
      <c r="T743" s="867" t="str">
        <f t="shared" ca="1" si="46"/>
        <v>●</v>
      </c>
      <c r="U743" s="867"/>
      <c r="V743" s="867"/>
      <c r="W743" s="867"/>
      <c r="X743" s="867"/>
      <c r="Y743" s="867" t="str">
        <f t="shared" si="47"/>
        <v/>
      </c>
      <c r="Z743" s="867"/>
    </row>
    <row r="744" spans="1:26" outlineLevel="1">
      <c r="A744" s="315"/>
      <c r="B744" s="39"/>
      <c r="C744" s="238"/>
      <c r="D744" s="252"/>
      <c r="E744" s="252"/>
      <c r="F744" s="133" t="s">
        <v>15060</v>
      </c>
      <c r="G744" s="238"/>
      <c r="H744" s="238"/>
      <c r="I744" s="164"/>
      <c r="J744" s="165"/>
      <c r="K744" s="864" t="str">
        <f t="shared" si="43"/>
        <v/>
      </c>
      <c r="L744" s="557" t="s">
        <v>3656</v>
      </c>
      <c r="M744" s="558" t="s">
        <v>3655</v>
      </c>
      <c r="N744" s="612"/>
      <c r="O744" s="558"/>
      <c r="P744" s="611"/>
      <c r="Q744" s="867" t="str">
        <f t="shared" ca="1" si="44"/>
        <v/>
      </c>
      <c r="R744" s="867" t="str">
        <f t="shared" ca="1" si="45"/>
        <v/>
      </c>
      <c r="S744" s="867" t="str">
        <f>IFERROR(IF(VLOOKUP("*"&amp;TRIM($F744)&amp;"*",dump!$A:$D,4,FALSE)="","空文字",VLOOKUP("*"&amp;TRIM($F744)&amp;"*",dump!$A:$D,4,FALSE)),"NA")</f>
        <v>NA</v>
      </c>
      <c r="T744" s="867" t="str">
        <f t="shared" ca="1" si="46"/>
        <v>●</v>
      </c>
      <c r="U744" s="867"/>
      <c r="V744" s="867"/>
      <c r="W744" s="867"/>
      <c r="X744" s="867"/>
      <c r="Y744" s="867" t="str">
        <f t="shared" si="47"/>
        <v/>
      </c>
      <c r="Z744" s="867"/>
    </row>
    <row r="745" spans="1:26" outlineLevel="1">
      <c r="A745" s="315"/>
      <c r="B745" s="39"/>
      <c r="C745" s="238"/>
      <c r="D745" s="252"/>
      <c r="E745" s="252"/>
      <c r="F745" s="133" t="s">
        <v>15061</v>
      </c>
      <c r="G745" s="238"/>
      <c r="H745" s="238"/>
      <c r="I745" s="164"/>
      <c r="J745" s="165"/>
      <c r="K745" s="864" t="str">
        <f t="shared" si="43"/>
        <v/>
      </c>
      <c r="L745" s="557" t="s">
        <v>3656</v>
      </c>
      <c r="M745" s="558" t="s">
        <v>3655</v>
      </c>
      <c r="N745" s="612"/>
      <c r="O745" s="558"/>
      <c r="P745" s="611"/>
      <c r="Q745" s="867" t="str">
        <f t="shared" ca="1" si="44"/>
        <v/>
      </c>
      <c r="R745" s="867" t="str">
        <f t="shared" ca="1" si="45"/>
        <v/>
      </c>
      <c r="S745" s="867" t="str">
        <f>IFERROR(IF(VLOOKUP("*"&amp;TRIM($F745)&amp;"*",dump!$A:$D,4,FALSE)="","空文字",VLOOKUP("*"&amp;TRIM($F745)&amp;"*",dump!$A:$D,4,FALSE)),"NA")</f>
        <v>NA</v>
      </c>
      <c r="T745" s="867" t="str">
        <f t="shared" ca="1" si="46"/>
        <v>●</v>
      </c>
      <c r="U745" s="867"/>
      <c r="V745" s="867"/>
      <c r="W745" s="867"/>
      <c r="X745" s="867"/>
      <c r="Y745" s="867" t="str">
        <f t="shared" si="47"/>
        <v/>
      </c>
      <c r="Z745" s="867"/>
    </row>
    <row r="746" spans="1:26" outlineLevel="1">
      <c r="A746" s="315"/>
      <c r="B746" s="39"/>
      <c r="C746" s="238"/>
      <c r="D746" s="252"/>
      <c r="E746" s="252"/>
      <c r="F746" s="133" t="s">
        <v>15062</v>
      </c>
      <c r="G746" s="238"/>
      <c r="H746" s="238"/>
      <c r="I746" s="164"/>
      <c r="J746" s="165"/>
      <c r="K746" s="864" t="str">
        <f t="shared" si="43"/>
        <v/>
      </c>
      <c r="L746" s="557" t="s">
        <v>3656</v>
      </c>
      <c r="M746" s="558" t="s">
        <v>3655</v>
      </c>
      <c r="N746" s="612"/>
      <c r="O746" s="558"/>
      <c r="P746" s="611"/>
      <c r="Q746" s="867" t="str">
        <f t="shared" ca="1" si="44"/>
        <v/>
      </c>
      <c r="R746" s="867" t="str">
        <f t="shared" ca="1" si="45"/>
        <v/>
      </c>
      <c r="S746" s="867" t="str">
        <f>IFERROR(IF(VLOOKUP("*"&amp;TRIM($F746)&amp;"*",dump!$A:$D,4,FALSE)="","空文字",VLOOKUP("*"&amp;TRIM($F746)&amp;"*",dump!$A:$D,4,FALSE)),"NA")</f>
        <v>NA</v>
      </c>
      <c r="T746" s="867" t="str">
        <f t="shared" ca="1" si="46"/>
        <v>●</v>
      </c>
      <c r="U746" s="867"/>
      <c r="V746" s="867"/>
      <c r="W746" s="867"/>
      <c r="X746" s="867"/>
      <c r="Y746" s="867" t="str">
        <f t="shared" si="47"/>
        <v/>
      </c>
      <c r="Z746" s="867"/>
    </row>
    <row r="747" spans="1:26" outlineLevel="1">
      <c r="A747" s="315"/>
      <c r="B747" s="39"/>
      <c r="C747" s="238"/>
      <c r="D747" s="252"/>
      <c r="E747" s="252"/>
      <c r="F747" s="133" t="s">
        <v>15063</v>
      </c>
      <c r="G747" s="238"/>
      <c r="H747" s="238"/>
      <c r="I747" s="164"/>
      <c r="J747" s="165"/>
      <c r="K747" s="864" t="str">
        <f t="shared" si="43"/>
        <v/>
      </c>
      <c r="L747" s="557" t="s">
        <v>3656</v>
      </c>
      <c r="M747" s="558" t="s">
        <v>3655</v>
      </c>
      <c r="N747" s="612"/>
      <c r="O747" s="558"/>
      <c r="P747" s="611"/>
      <c r="Q747" s="867" t="str">
        <f t="shared" ca="1" si="44"/>
        <v/>
      </c>
      <c r="R747" s="867" t="str">
        <f t="shared" ca="1" si="45"/>
        <v/>
      </c>
      <c r="S747" s="867" t="str">
        <f>IFERROR(IF(VLOOKUP("*"&amp;TRIM($F747)&amp;"*",dump!$A:$D,4,FALSE)="","空文字",VLOOKUP("*"&amp;TRIM($F747)&amp;"*",dump!$A:$D,4,FALSE)),"NA")</f>
        <v>NA</v>
      </c>
      <c r="T747" s="867" t="str">
        <f t="shared" ca="1" si="46"/>
        <v>●</v>
      </c>
      <c r="U747" s="867"/>
      <c r="V747" s="867"/>
      <c r="W747" s="867"/>
      <c r="X747" s="867"/>
      <c r="Y747" s="867" t="str">
        <f t="shared" si="47"/>
        <v/>
      </c>
      <c r="Z747" s="867"/>
    </row>
    <row r="748" spans="1:26" outlineLevel="1">
      <c r="A748" s="315"/>
      <c r="B748" s="39"/>
      <c r="C748" s="238"/>
      <c r="D748" s="252"/>
      <c r="E748" s="252"/>
      <c r="F748" s="133" t="s">
        <v>15064</v>
      </c>
      <c r="G748" s="238"/>
      <c r="H748" s="238"/>
      <c r="I748" s="164"/>
      <c r="J748" s="165"/>
      <c r="K748" s="864" t="str">
        <f t="shared" si="43"/>
        <v/>
      </c>
      <c r="L748" s="557" t="s">
        <v>3656</v>
      </c>
      <c r="M748" s="558" t="s">
        <v>3655</v>
      </c>
      <c r="N748" s="612"/>
      <c r="O748" s="558"/>
      <c r="P748" s="611"/>
      <c r="Q748" s="867" t="str">
        <f t="shared" ca="1" si="44"/>
        <v/>
      </c>
      <c r="R748" s="867" t="str">
        <f t="shared" ca="1" si="45"/>
        <v/>
      </c>
      <c r="S748" s="867" t="str">
        <f>IFERROR(IF(VLOOKUP("*"&amp;TRIM($F748)&amp;"*",dump!$A:$D,4,FALSE)="","空文字",VLOOKUP("*"&amp;TRIM($F748)&amp;"*",dump!$A:$D,4,FALSE)),"NA")</f>
        <v>NA</v>
      </c>
      <c r="T748" s="867" t="str">
        <f t="shared" ca="1" si="46"/>
        <v>●</v>
      </c>
      <c r="U748" s="867"/>
      <c r="V748" s="867"/>
      <c r="W748" s="867"/>
      <c r="X748" s="867"/>
      <c r="Y748" s="867" t="str">
        <f t="shared" si="47"/>
        <v/>
      </c>
      <c r="Z748" s="867"/>
    </row>
    <row r="749" spans="1:26" outlineLevel="1">
      <c r="A749" s="315"/>
      <c r="B749" s="39"/>
      <c r="C749" s="238"/>
      <c r="D749" s="252"/>
      <c r="E749" s="252"/>
      <c r="F749" s="133" t="s">
        <v>15065</v>
      </c>
      <c r="G749" s="238"/>
      <c r="H749" s="238"/>
      <c r="I749" s="164"/>
      <c r="J749" s="165"/>
      <c r="K749" s="864" t="str">
        <f t="shared" si="43"/>
        <v/>
      </c>
      <c r="L749" s="557" t="s">
        <v>3656</v>
      </c>
      <c r="M749" s="558" t="s">
        <v>3655</v>
      </c>
      <c r="N749" s="612"/>
      <c r="O749" s="558"/>
      <c r="P749" s="611"/>
      <c r="Q749" s="867" t="str">
        <f t="shared" ca="1" si="44"/>
        <v/>
      </c>
      <c r="R749" s="867" t="str">
        <f t="shared" ca="1" si="45"/>
        <v/>
      </c>
      <c r="S749" s="867" t="str">
        <f>IFERROR(IF(VLOOKUP("*"&amp;TRIM($F749)&amp;"*",dump!$A:$D,4,FALSE)="","空文字",VLOOKUP("*"&amp;TRIM($F749)&amp;"*",dump!$A:$D,4,FALSE)),"NA")</f>
        <v>NA</v>
      </c>
      <c r="T749" s="867" t="str">
        <f t="shared" ca="1" si="46"/>
        <v>●</v>
      </c>
      <c r="U749" s="867"/>
      <c r="V749" s="867"/>
      <c r="W749" s="867"/>
      <c r="X749" s="867"/>
      <c r="Y749" s="867" t="str">
        <f t="shared" si="47"/>
        <v/>
      </c>
      <c r="Z749" s="867"/>
    </row>
    <row r="750" spans="1:26" outlineLevel="1">
      <c r="A750" s="315"/>
      <c r="B750" s="39"/>
      <c r="C750" s="238"/>
      <c r="D750" s="252"/>
      <c r="E750" s="252"/>
      <c r="F750" s="133" t="s">
        <v>15066</v>
      </c>
      <c r="G750" s="238"/>
      <c r="H750" s="238"/>
      <c r="I750" s="164"/>
      <c r="J750" s="165"/>
      <c r="K750" s="864" t="str">
        <f t="shared" si="43"/>
        <v/>
      </c>
      <c r="L750" s="557" t="s">
        <v>3656</v>
      </c>
      <c r="M750" s="558" t="s">
        <v>3655</v>
      </c>
      <c r="N750" s="612"/>
      <c r="O750" s="558"/>
      <c r="P750" s="611"/>
      <c r="Q750" s="867" t="str">
        <f t="shared" ca="1" si="44"/>
        <v/>
      </c>
      <c r="R750" s="867" t="str">
        <f t="shared" ca="1" si="45"/>
        <v/>
      </c>
      <c r="S750" s="867" t="str">
        <f>IFERROR(IF(VLOOKUP("*"&amp;TRIM($F750)&amp;"*",dump!$A:$D,4,FALSE)="","空文字",VLOOKUP("*"&amp;TRIM($F750)&amp;"*",dump!$A:$D,4,FALSE)),"NA")</f>
        <v>NA</v>
      </c>
      <c r="T750" s="867" t="str">
        <f t="shared" ca="1" si="46"/>
        <v>●</v>
      </c>
      <c r="U750" s="867"/>
      <c r="V750" s="867"/>
      <c r="W750" s="867"/>
      <c r="X750" s="867"/>
      <c r="Y750" s="867" t="str">
        <f t="shared" si="47"/>
        <v/>
      </c>
      <c r="Z750" s="867"/>
    </row>
    <row r="751" spans="1:26" outlineLevel="1">
      <c r="A751" s="315"/>
      <c r="B751" s="39"/>
      <c r="C751" s="238"/>
      <c r="D751" s="252"/>
      <c r="E751" s="252"/>
      <c r="F751" s="133" t="s">
        <v>15067</v>
      </c>
      <c r="G751" s="238"/>
      <c r="H751" s="238"/>
      <c r="I751" s="164"/>
      <c r="J751" s="165"/>
      <c r="K751" s="864" t="str">
        <f t="shared" si="43"/>
        <v/>
      </c>
      <c r="L751" s="557" t="s">
        <v>3656</v>
      </c>
      <c r="M751" s="558" t="s">
        <v>3655</v>
      </c>
      <c r="N751" s="612"/>
      <c r="O751" s="558"/>
      <c r="P751" s="611"/>
      <c r="Q751" s="867" t="str">
        <f t="shared" ca="1" si="44"/>
        <v/>
      </c>
      <c r="R751" s="867" t="str">
        <f t="shared" ca="1" si="45"/>
        <v/>
      </c>
      <c r="S751" s="867" t="str">
        <f>IFERROR(IF(VLOOKUP("*"&amp;TRIM($F751)&amp;"*",dump!$A:$D,4,FALSE)="","空文字",VLOOKUP("*"&amp;TRIM($F751)&amp;"*",dump!$A:$D,4,FALSE)),"NA")</f>
        <v>NA</v>
      </c>
      <c r="T751" s="867" t="str">
        <f t="shared" ca="1" si="46"/>
        <v>●</v>
      </c>
      <c r="U751" s="867"/>
      <c r="V751" s="867"/>
      <c r="W751" s="867"/>
      <c r="X751" s="867"/>
      <c r="Y751" s="867" t="str">
        <f t="shared" si="47"/>
        <v/>
      </c>
      <c r="Z751" s="867"/>
    </row>
    <row r="752" spans="1:26" outlineLevel="1">
      <c r="A752" s="315"/>
      <c r="B752" s="39"/>
      <c r="C752" s="238"/>
      <c r="D752" s="252"/>
      <c r="E752" s="252"/>
      <c r="F752" s="133" t="s">
        <v>15068</v>
      </c>
      <c r="G752" s="238"/>
      <c r="H752" s="238"/>
      <c r="I752" s="164"/>
      <c r="J752" s="165"/>
      <c r="K752" s="864" t="str">
        <f t="shared" si="43"/>
        <v/>
      </c>
      <c r="L752" s="557" t="s">
        <v>3656</v>
      </c>
      <c r="M752" s="558" t="s">
        <v>3655</v>
      </c>
      <c r="N752" s="612"/>
      <c r="O752" s="558"/>
      <c r="P752" s="611"/>
      <c r="Q752" s="867" t="str">
        <f t="shared" ca="1" si="44"/>
        <v/>
      </c>
      <c r="R752" s="867" t="str">
        <f t="shared" ca="1" si="45"/>
        <v/>
      </c>
      <c r="S752" s="867" t="str">
        <f>IFERROR(IF(VLOOKUP("*"&amp;TRIM($F752)&amp;"*",dump!$A:$D,4,FALSE)="","空文字",VLOOKUP("*"&amp;TRIM($F752)&amp;"*",dump!$A:$D,4,FALSE)),"NA")</f>
        <v>NA</v>
      </c>
      <c r="T752" s="867" t="str">
        <f t="shared" ca="1" si="46"/>
        <v>●</v>
      </c>
      <c r="U752" s="867"/>
      <c r="V752" s="867"/>
      <c r="W752" s="867"/>
      <c r="X752" s="867"/>
      <c r="Y752" s="867" t="str">
        <f t="shared" si="47"/>
        <v/>
      </c>
      <c r="Z752" s="867"/>
    </row>
    <row r="753" spans="1:26" outlineLevel="1">
      <c r="A753" s="315"/>
      <c r="B753" s="39"/>
      <c r="C753" s="238"/>
      <c r="D753" s="252"/>
      <c r="E753" s="252"/>
      <c r="F753" s="133" t="s">
        <v>15069</v>
      </c>
      <c r="G753" s="238"/>
      <c r="H753" s="238"/>
      <c r="I753" s="164"/>
      <c r="J753" s="165"/>
      <c r="K753" s="864" t="str">
        <f t="shared" si="43"/>
        <v/>
      </c>
      <c r="L753" s="557" t="s">
        <v>3656</v>
      </c>
      <c r="M753" s="558" t="s">
        <v>3655</v>
      </c>
      <c r="N753" s="612"/>
      <c r="O753" s="558"/>
      <c r="P753" s="611"/>
      <c r="Q753" s="867" t="str">
        <f t="shared" ca="1" si="44"/>
        <v/>
      </c>
      <c r="R753" s="867" t="str">
        <f t="shared" ca="1" si="45"/>
        <v/>
      </c>
      <c r="S753" s="867" t="str">
        <f>IFERROR(IF(VLOOKUP("*"&amp;TRIM($F753)&amp;"*",dump!$A:$D,4,FALSE)="","空文字",VLOOKUP("*"&amp;TRIM($F753)&amp;"*",dump!$A:$D,4,FALSE)),"NA")</f>
        <v>NA</v>
      </c>
      <c r="T753" s="867" t="str">
        <f t="shared" ca="1" si="46"/>
        <v>●</v>
      </c>
      <c r="U753" s="867"/>
      <c r="V753" s="867"/>
      <c r="W753" s="867"/>
      <c r="X753" s="867"/>
      <c r="Y753" s="867" t="str">
        <f t="shared" si="47"/>
        <v/>
      </c>
      <c r="Z753" s="867"/>
    </row>
    <row r="754" spans="1:26" outlineLevel="1">
      <c r="A754" s="315"/>
      <c r="B754" s="39"/>
      <c r="C754" s="238"/>
      <c r="D754" s="252"/>
      <c r="E754" s="252"/>
      <c r="F754" s="133" t="s">
        <v>15070</v>
      </c>
      <c r="G754" s="238"/>
      <c r="H754" s="238"/>
      <c r="I754" s="164"/>
      <c r="J754" s="165"/>
      <c r="K754" s="864" t="str">
        <f t="shared" si="43"/>
        <v/>
      </c>
      <c r="L754" s="557" t="s">
        <v>3656</v>
      </c>
      <c r="M754" s="558" t="s">
        <v>3655</v>
      </c>
      <c r="N754" s="612"/>
      <c r="O754" s="558"/>
      <c r="P754" s="611"/>
      <c r="Q754" s="867" t="str">
        <f t="shared" ca="1" si="44"/>
        <v/>
      </c>
      <c r="R754" s="867" t="str">
        <f t="shared" ca="1" si="45"/>
        <v/>
      </c>
      <c r="S754" s="867" t="str">
        <f>IFERROR(IF(VLOOKUP("*"&amp;TRIM($F754)&amp;"*",dump!$A:$D,4,FALSE)="","空文字",VLOOKUP("*"&amp;TRIM($F754)&amp;"*",dump!$A:$D,4,FALSE)),"NA")</f>
        <v>NA</v>
      </c>
      <c r="T754" s="867" t="str">
        <f t="shared" ca="1" si="46"/>
        <v>●</v>
      </c>
      <c r="U754" s="867"/>
      <c r="V754" s="867"/>
      <c r="W754" s="867"/>
      <c r="X754" s="867"/>
      <c r="Y754" s="867" t="str">
        <f t="shared" si="47"/>
        <v/>
      </c>
      <c r="Z754" s="867"/>
    </row>
    <row r="755" spans="1:26" s="325" customFormat="1" ht="108" outlineLevel="1">
      <c r="A755" s="321"/>
      <c r="B755" s="39"/>
      <c r="C755" s="238"/>
      <c r="D755" s="252"/>
      <c r="E755" s="253" t="s">
        <v>13555</v>
      </c>
      <c r="F755" s="133" t="s">
        <v>4589</v>
      </c>
      <c r="G755" s="231" t="s">
        <v>2302</v>
      </c>
      <c r="H755" s="231" t="s">
        <v>3657</v>
      </c>
      <c r="I755" s="162" t="s">
        <v>3666</v>
      </c>
      <c r="J755" s="163" t="s">
        <v>5684</v>
      </c>
      <c r="K755" s="864" t="str">
        <f t="shared" si="43"/>
        <v>○</v>
      </c>
      <c r="L755" s="555" t="s">
        <v>17116</v>
      </c>
      <c r="M755" s="553"/>
      <c r="N755" s="593" t="s">
        <v>17291</v>
      </c>
      <c r="O755" s="551"/>
      <c r="P755" s="552"/>
      <c r="Q755" s="867" t="str">
        <f t="shared" ca="1" si="44"/>
        <v/>
      </c>
      <c r="R755" s="867" t="str">
        <f t="shared" ca="1" si="45"/>
        <v/>
      </c>
      <c r="S755" s="867" t="str">
        <f>IFERROR(IF(VLOOKUP("*"&amp;TRIM($F755)&amp;"*",dump!$A:$D,4,FALSE)="","空文字",VLOOKUP("*"&amp;TRIM($F755)&amp;"*",dump!$A:$D,4,FALSE)),"NA")</f>
        <v>NA</v>
      </c>
      <c r="T755" s="867" t="str">
        <f t="shared" si="46"/>
        <v>■</v>
      </c>
      <c r="U755" s="867"/>
      <c r="V755" s="867"/>
      <c r="W755" s="867"/>
      <c r="X755" s="867"/>
      <c r="Y755" s="867" t="str">
        <f t="shared" si="47"/>
        <v/>
      </c>
      <c r="Z755" s="867"/>
    </row>
    <row r="756" spans="1:26" s="325" customFormat="1" ht="32.4" outlineLevel="1">
      <c r="A756" s="321"/>
      <c r="B756" s="39"/>
      <c r="C756" s="238"/>
      <c r="D756" s="252"/>
      <c r="E756" s="252"/>
      <c r="F756" s="133" t="s">
        <v>6328</v>
      </c>
      <c r="G756" s="238"/>
      <c r="H756" s="238"/>
      <c r="I756" s="164"/>
      <c r="J756" s="165"/>
      <c r="K756" s="864" t="str">
        <f t="shared" si="43"/>
        <v/>
      </c>
      <c r="L756" s="555" t="s">
        <v>17116</v>
      </c>
      <c r="M756" s="553" t="s">
        <v>3657</v>
      </c>
      <c r="N756" s="593" t="s">
        <v>19256</v>
      </c>
      <c r="O756" s="553" t="s">
        <v>17122</v>
      </c>
      <c r="P756" s="552" t="s">
        <v>19257</v>
      </c>
      <c r="Q756" s="867" t="str">
        <f t="shared" ca="1" si="44"/>
        <v>Black Ink Cartridge+&lt;型番&gt;</v>
      </c>
      <c r="R756" s="867" t="str">
        <f t="shared" ca="1" si="45"/>
        <v>Black Ink Cartridge+&lt;型番&gt;</v>
      </c>
      <c r="S756" s="867" t="str">
        <f>IFERROR(IF(VLOOKUP("*"&amp;TRIM($F756)&amp;"*",dump!$A:$D,4,FALSE)="","空文字",VLOOKUP("*"&amp;TRIM($F756)&amp;"*",dump!$A:$D,4,FALSE)),"NA")</f>
        <v>NA</v>
      </c>
      <c r="T756" s="867" t="str">
        <f t="shared" ca="1" si="46"/>
        <v>×</v>
      </c>
      <c r="U756" s="867"/>
      <c r="V756" s="867"/>
      <c r="W756" s="867"/>
      <c r="X756" s="867"/>
      <c r="Y756" s="867" t="str">
        <f t="shared" si="47"/>
        <v/>
      </c>
      <c r="Z756" s="867"/>
    </row>
    <row r="757" spans="1:26" s="325" customFormat="1" ht="32.4" outlineLevel="1">
      <c r="A757" s="321"/>
      <c r="B757" s="39"/>
      <c r="C757" s="238"/>
      <c r="D757" s="252"/>
      <c r="E757" s="252"/>
      <c r="F757" s="133" t="s">
        <v>5694</v>
      </c>
      <c r="G757" s="238"/>
      <c r="H757" s="238"/>
      <c r="I757" s="164"/>
      <c r="J757" s="165"/>
      <c r="K757" s="864" t="str">
        <f t="shared" si="43"/>
        <v/>
      </c>
      <c r="L757" s="555" t="s">
        <v>17116</v>
      </c>
      <c r="M757" s="553" t="s">
        <v>3657</v>
      </c>
      <c r="N757" s="593" t="s">
        <v>17292</v>
      </c>
      <c r="O757" s="553" t="s">
        <v>17122</v>
      </c>
      <c r="P757" s="552" t="s">
        <v>17293</v>
      </c>
      <c r="Q757" s="867" t="str">
        <f t="shared" ca="1" si="44"/>
        <v>"Cyan Ink Cartridge "+&lt;型番&gt;</v>
      </c>
      <c r="R757" s="867" t="str">
        <f t="shared" ca="1" si="45"/>
        <v>Cyan Ink Cartridge "+&lt;型番</v>
      </c>
      <c r="S757" s="867" t="str">
        <f>IFERROR(IF(VLOOKUP("*"&amp;TRIM($F757)&amp;"*",dump!$A:$D,4,FALSE)="","空文字",VLOOKUP("*"&amp;TRIM($F757)&amp;"*",dump!$A:$D,4,FALSE)),"NA")</f>
        <v>NA</v>
      </c>
      <c r="T757" s="867" t="str">
        <f t="shared" ca="1" si="46"/>
        <v>×</v>
      </c>
      <c r="U757" s="867"/>
      <c r="V757" s="867"/>
      <c r="W757" s="867"/>
      <c r="X757" s="867"/>
      <c r="Y757" s="867" t="str">
        <f t="shared" si="47"/>
        <v/>
      </c>
      <c r="Z757" s="867"/>
    </row>
    <row r="758" spans="1:26" s="325" customFormat="1" ht="32.4" outlineLevel="1">
      <c r="A758" s="321"/>
      <c r="B758" s="39"/>
      <c r="C758" s="238"/>
      <c r="D758" s="252"/>
      <c r="E758" s="252"/>
      <c r="F758" s="133" t="s">
        <v>5695</v>
      </c>
      <c r="G758" s="238"/>
      <c r="H758" s="238"/>
      <c r="I758" s="164"/>
      <c r="J758" s="165"/>
      <c r="K758" s="864" t="str">
        <f t="shared" si="43"/>
        <v/>
      </c>
      <c r="L758" s="555" t="s">
        <v>17116</v>
      </c>
      <c r="M758" s="553" t="s">
        <v>3657</v>
      </c>
      <c r="N758" s="593" t="s">
        <v>17294</v>
      </c>
      <c r="O758" s="553" t="s">
        <v>17122</v>
      </c>
      <c r="P758" s="552" t="s">
        <v>17295</v>
      </c>
      <c r="Q758" s="867" t="str">
        <f t="shared" ca="1" si="44"/>
        <v>"Magenta Ink Cartridge "+&lt;型番&gt;</v>
      </c>
      <c r="R758" s="867" t="str">
        <f t="shared" ca="1" si="45"/>
        <v>Magenta Ink Cartridge "+&lt;型番</v>
      </c>
      <c r="S758" s="867" t="str">
        <f>IFERROR(IF(VLOOKUP("*"&amp;TRIM($F758)&amp;"*",dump!$A:$D,4,FALSE)="","空文字",VLOOKUP("*"&amp;TRIM($F758)&amp;"*",dump!$A:$D,4,FALSE)),"NA")</f>
        <v>NA</v>
      </c>
      <c r="T758" s="867" t="str">
        <f t="shared" ca="1" si="46"/>
        <v>×</v>
      </c>
      <c r="U758" s="867"/>
      <c r="V758" s="867"/>
      <c r="W758" s="867"/>
      <c r="X758" s="867"/>
      <c r="Y758" s="867" t="str">
        <f t="shared" si="47"/>
        <v/>
      </c>
      <c r="Z758" s="867"/>
    </row>
    <row r="759" spans="1:26" s="325" customFormat="1" ht="32.4" outlineLevel="1">
      <c r="A759" s="321"/>
      <c r="B759" s="39"/>
      <c r="C759" s="238"/>
      <c r="D759" s="252"/>
      <c r="E759" s="252"/>
      <c r="F759" s="133" t="s">
        <v>5696</v>
      </c>
      <c r="G759" s="238"/>
      <c r="H759" s="238"/>
      <c r="I759" s="164"/>
      <c r="J759" s="165"/>
      <c r="K759" s="864" t="str">
        <f t="shared" si="43"/>
        <v/>
      </c>
      <c r="L759" s="555" t="s">
        <v>17116</v>
      </c>
      <c r="M759" s="553" t="s">
        <v>3657</v>
      </c>
      <c r="N759" s="593" t="s">
        <v>17296</v>
      </c>
      <c r="O759" s="553" t="s">
        <v>17122</v>
      </c>
      <c r="P759" s="552" t="s">
        <v>17297</v>
      </c>
      <c r="Q759" s="867" t="str">
        <f t="shared" ca="1" si="44"/>
        <v>"Yellow Ink Cartridge "+&lt;型番&gt;</v>
      </c>
      <c r="R759" s="867" t="str">
        <f t="shared" ca="1" si="45"/>
        <v>Yellow Ink Cartridge "+&lt;型番</v>
      </c>
      <c r="S759" s="867" t="str">
        <f>IFERROR(IF(VLOOKUP("*"&amp;TRIM($F759)&amp;"*",dump!$A:$D,4,FALSE)="","空文字",VLOOKUP("*"&amp;TRIM($F759)&amp;"*",dump!$A:$D,4,FALSE)),"NA")</f>
        <v>NA</v>
      </c>
      <c r="T759" s="867" t="str">
        <f t="shared" ca="1" si="46"/>
        <v>×</v>
      </c>
      <c r="U759" s="867"/>
      <c r="V759" s="867"/>
      <c r="W759" s="867"/>
      <c r="X759" s="867"/>
      <c r="Y759" s="867" t="str">
        <f t="shared" si="47"/>
        <v/>
      </c>
      <c r="Z759" s="867"/>
    </row>
    <row r="760" spans="1:26" s="325" customFormat="1" ht="32.4" outlineLevel="1">
      <c r="A760" s="321"/>
      <c r="B760" s="39"/>
      <c r="C760" s="238"/>
      <c r="D760" s="252"/>
      <c r="E760" s="252"/>
      <c r="F760" s="133" t="s">
        <v>6613</v>
      </c>
      <c r="G760" s="238"/>
      <c r="H760" s="238"/>
      <c r="I760" s="164"/>
      <c r="J760" s="165"/>
      <c r="K760" s="864" t="str">
        <f t="shared" si="43"/>
        <v/>
      </c>
      <c r="L760" s="555" t="s">
        <v>17116</v>
      </c>
      <c r="M760" s="553" t="s">
        <v>3657</v>
      </c>
      <c r="N760" s="593" t="s">
        <v>19258</v>
      </c>
      <c r="O760" s="553" t="s">
        <v>17122</v>
      </c>
      <c r="P760" s="552" t="s">
        <v>19259</v>
      </c>
      <c r="Q760" s="867" t="str">
        <f t="shared" ca="1" si="44"/>
        <v>Light Cyan Ink Cartridge+&lt;型番&gt;</v>
      </c>
      <c r="R760" s="867" t="str">
        <f t="shared" ca="1" si="45"/>
        <v>Light Cyan Ink Cartridge+&lt;型番&gt;</v>
      </c>
      <c r="S760" s="867" t="str">
        <f>IFERROR(IF(VLOOKUP("*"&amp;TRIM($F760)&amp;"*",dump!$A:$D,4,FALSE)="","空文字",VLOOKUP("*"&amp;TRIM($F760)&amp;"*",dump!$A:$D,4,FALSE)),"NA")</f>
        <v>NA</v>
      </c>
      <c r="T760" s="867" t="str">
        <f t="shared" ca="1" si="46"/>
        <v>×</v>
      </c>
      <c r="U760" s="867"/>
      <c r="V760" s="867"/>
      <c r="W760" s="867"/>
      <c r="X760" s="867"/>
      <c r="Y760" s="867" t="str">
        <f t="shared" si="47"/>
        <v/>
      </c>
      <c r="Z760" s="867"/>
    </row>
    <row r="761" spans="1:26" s="325" customFormat="1" ht="32.4" outlineLevel="1">
      <c r="A761" s="321"/>
      <c r="B761" s="39"/>
      <c r="C761" s="238"/>
      <c r="D761" s="252"/>
      <c r="E761" s="252"/>
      <c r="F761" s="133" t="s">
        <v>6789</v>
      </c>
      <c r="G761" s="238"/>
      <c r="H761" s="238"/>
      <c r="I761" s="164"/>
      <c r="J761" s="165"/>
      <c r="K761" s="864" t="str">
        <f t="shared" si="43"/>
        <v/>
      </c>
      <c r="L761" s="555" t="s">
        <v>17116</v>
      </c>
      <c r="M761" s="553" t="s">
        <v>3657</v>
      </c>
      <c r="N761" s="613" t="s">
        <v>19260</v>
      </c>
      <c r="O761" s="553" t="s">
        <v>17122</v>
      </c>
      <c r="P761" s="614" t="s">
        <v>19261</v>
      </c>
      <c r="Q761" s="867" t="str">
        <f t="shared" ca="1" si="44"/>
        <v>Light Magenta Ink Cartridge +&lt;型番&gt;</v>
      </c>
      <c r="R761" s="867" t="str">
        <f t="shared" ca="1" si="45"/>
        <v>Light Magenta Ink Cartridge +&lt;型番&gt;</v>
      </c>
      <c r="S761" s="867" t="str">
        <f>IFERROR(IF(VLOOKUP("*"&amp;TRIM($F761)&amp;"*",dump!$A:$D,4,FALSE)="","空文字",VLOOKUP("*"&amp;TRIM($F761)&amp;"*",dump!$A:$D,4,FALSE)),"NA")</f>
        <v>NA</v>
      </c>
      <c r="T761" s="867" t="str">
        <f t="shared" ca="1" si="46"/>
        <v>×</v>
      </c>
      <c r="U761" s="867"/>
      <c r="V761" s="867"/>
      <c r="W761" s="867"/>
      <c r="X761" s="867"/>
      <c r="Y761" s="867" t="str">
        <f t="shared" si="47"/>
        <v/>
      </c>
      <c r="Z761" s="867"/>
    </row>
    <row r="762" spans="1:26" s="325" customFormat="1" outlineLevel="1">
      <c r="A762" s="321"/>
      <c r="B762" s="39"/>
      <c r="C762" s="238"/>
      <c r="D762" s="252"/>
      <c r="E762" s="252"/>
      <c r="F762" s="133" t="s">
        <v>7878</v>
      </c>
      <c r="G762" s="238"/>
      <c r="H762" s="238"/>
      <c r="I762" s="164"/>
      <c r="J762" s="165"/>
      <c r="K762" s="864" t="str">
        <f t="shared" si="43"/>
        <v/>
      </c>
      <c r="L762" s="557" t="s">
        <v>3656</v>
      </c>
      <c r="M762" s="558" t="s">
        <v>3655</v>
      </c>
      <c r="N762" s="612"/>
      <c r="O762" s="558"/>
      <c r="P762" s="611"/>
      <c r="Q762" s="867" t="str">
        <f t="shared" ca="1" si="44"/>
        <v/>
      </c>
      <c r="R762" s="867" t="str">
        <f t="shared" ca="1" si="45"/>
        <v/>
      </c>
      <c r="S762" s="867" t="str">
        <f>IFERROR(IF(VLOOKUP("*"&amp;TRIM($F762)&amp;"*",dump!$A:$D,4,FALSE)="","空文字",VLOOKUP("*"&amp;TRIM($F762)&amp;"*",dump!$A:$D,4,FALSE)),"NA")</f>
        <v>NA</v>
      </c>
      <c r="T762" s="867" t="str">
        <f t="shared" ca="1" si="46"/>
        <v>●</v>
      </c>
      <c r="U762" s="867"/>
      <c r="V762" s="867"/>
      <c r="W762" s="867"/>
      <c r="X762" s="867"/>
      <c r="Y762" s="867" t="str">
        <f t="shared" si="47"/>
        <v/>
      </c>
      <c r="Z762" s="867"/>
    </row>
    <row r="763" spans="1:26" s="325" customFormat="1" outlineLevel="1">
      <c r="A763" s="321"/>
      <c r="B763" s="39"/>
      <c r="C763" s="238"/>
      <c r="D763" s="252"/>
      <c r="E763" s="252"/>
      <c r="F763" s="133" t="s">
        <v>7879</v>
      </c>
      <c r="G763" s="238"/>
      <c r="H763" s="238"/>
      <c r="I763" s="164"/>
      <c r="J763" s="165"/>
      <c r="K763" s="864" t="str">
        <f t="shared" si="43"/>
        <v/>
      </c>
      <c r="L763" s="557" t="s">
        <v>3656</v>
      </c>
      <c r="M763" s="558" t="s">
        <v>3655</v>
      </c>
      <c r="N763" s="612"/>
      <c r="O763" s="558"/>
      <c r="P763" s="611"/>
      <c r="Q763" s="867" t="str">
        <f t="shared" ca="1" si="44"/>
        <v/>
      </c>
      <c r="R763" s="867" t="str">
        <f t="shared" ca="1" si="45"/>
        <v/>
      </c>
      <c r="S763" s="867" t="str">
        <f>IFERROR(IF(VLOOKUP("*"&amp;TRIM($F763)&amp;"*",dump!$A:$D,4,FALSE)="","空文字",VLOOKUP("*"&amp;TRIM($F763)&amp;"*",dump!$A:$D,4,FALSE)),"NA")</f>
        <v>NA</v>
      </c>
      <c r="T763" s="867" t="str">
        <f t="shared" ca="1" si="46"/>
        <v>●</v>
      </c>
      <c r="U763" s="867"/>
      <c r="V763" s="867"/>
      <c r="W763" s="867"/>
      <c r="X763" s="867"/>
      <c r="Y763" s="867" t="str">
        <f t="shared" si="47"/>
        <v/>
      </c>
      <c r="Z763" s="867"/>
    </row>
    <row r="764" spans="1:26" s="325" customFormat="1" outlineLevel="1">
      <c r="A764" s="321"/>
      <c r="B764" s="39"/>
      <c r="C764" s="238"/>
      <c r="D764" s="252"/>
      <c r="E764" s="252"/>
      <c r="F764" s="133" t="s">
        <v>7880</v>
      </c>
      <c r="G764" s="238"/>
      <c r="H764" s="238"/>
      <c r="I764" s="164"/>
      <c r="J764" s="165"/>
      <c r="K764" s="864" t="str">
        <f t="shared" si="43"/>
        <v/>
      </c>
      <c r="L764" s="557" t="s">
        <v>3656</v>
      </c>
      <c r="M764" s="558" t="s">
        <v>3655</v>
      </c>
      <c r="N764" s="612"/>
      <c r="O764" s="558"/>
      <c r="P764" s="611"/>
      <c r="Q764" s="867" t="str">
        <f t="shared" ca="1" si="44"/>
        <v/>
      </c>
      <c r="R764" s="867" t="str">
        <f t="shared" ca="1" si="45"/>
        <v/>
      </c>
      <c r="S764" s="867" t="str">
        <f>IFERROR(IF(VLOOKUP("*"&amp;TRIM($F764)&amp;"*",dump!$A:$D,4,FALSE)="","空文字",VLOOKUP("*"&amp;TRIM($F764)&amp;"*",dump!$A:$D,4,FALSE)),"NA")</f>
        <v>NA</v>
      </c>
      <c r="T764" s="867" t="str">
        <f t="shared" ca="1" si="46"/>
        <v>●</v>
      </c>
      <c r="U764" s="867"/>
      <c r="V764" s="867"/>
      <c r="W764" s="867"/>
      <c r="X764" s="867"/>
      <c r="Y764" s="867" t="str">
        <f t="shared" si="47"/>
        <v/>
      </c>
      <c r="Z764" s="867"/>
    </row>
    <row r="765" spans="1:26" s="325" customFormat="1" outlineLevel="1">
      <c r="A765" s="321"/>
      <c r="B765" s="39"/>
      <c r="C765" s="238"/>
      <c r="D765" s="252"/>
      <c r="E765" s="252"/>
      <c r="F765" s="133" t="s">
        <v>7881</v>
      </c>
      <c r="G765" s="238"/>
      <c r="H765" s="238"/>
      <c r="I765" s="164"/>
      <c r="J765" s="165"/>
      <c r="K765" s="864" t="str">
        <f t="shared" si="43"/>
        <v/>
      </c>
      <c r="L765" s="557" t="s">
        <v>3656</v>
      </c>
      <c r="M765" s="558" t="s">
        <v>3655</v>
      </c>
      <c r="N765" s="612"/>
      <c r="O765" s="558"/>
      <c r="P765" s="611"/>
      <c r="Q765" s="867" t="str">
        <f t="shared" ca="1" si="44"/>
        <v/>
      </c>
      <c r="R765" s="867" t="str">
        <f t="shared" ca="1" si="45"/>
        <v/>
      </c>
      <c r="S765" s="867" t="str">
        <f>IFERROR(IF(VLOOKUP("*"&amp;TRIM($F765)&amp;"*",dump!$A:$D,4,FALSE)="","空文字",VLOOKUP("*"&amp;TRIM($F765)&amp;"*",dump!$A:$D,4,FALSE)),"NA")</f>
        <v>NA</v>
      </c>
      <c r="T765" s="867" t="str">
        <f t="shared" ca="1" si="46"/>
        <v>●</v>
      </c>
      <c r="U765" s="867"/>
      <c r="V765" s="867"/>
      <c r="W765" s="867"/>
      <c r="X765" s="867"/>
      <c r="Y765" s="867" t="str">
        <f t="shared" si="47"/>
        <v/>
      </c>
      <c r="Z765" s="867"/>
    </row>
    <row r="766" spans="1:26" s="325" customFormat="1" outlineLevel="1">
      <c r="A766" s="321"/>
      <c r="B766" s="39"/>
      <c r="C766" s="238"/>
      <c r="D766" s="252"/>
      <c r="E766" s="252"/>
      <c r="F766" s="133" t="s">
        <v>7882</v>
      </c>
      <c r="G766" s="238"/>
      <c r="H766" s="238"/>
      <c r="I766" s="164"/>
      <c r="J766" s="165"/>
      <c r="K766" s="864" t="str">
        <f t="shared" si="43"/>
        <v/>
      </c>
      <c r="L766" s="557" t="s">
        <v>3656</v>
      </c>
      <c r="M766" s="558" t="s">
        <v>3655</v>
      </c>
      <c r="N766" s="612"/>
      <c r="O766" s="558"/>
      <c r="P766" s="611"/>
      <c r="Q766" s="867" t="str">
        <f t="shared" ca="1" si="44"/>
        <v/>
      </c>
      <c r="R766" s="867" t="str">
        <f t="shared" ca="1" si="45"/>
        <v/>
      </c>
      <c r="S766" s="867" t="str">
        <f>IFERROR(IF(VLOOKUP("*"&amp;TRIM($F766)&amp;"*",dump!$A:$D,4,FALSE)="","空文字",VLOOKUP("*"&amp;TRIM($F766)&amp;"*",dump!$A:$D,4,FALSE)),"NA")</f>
        <v>NA</v>
      </c>
      <c r="T766" s="867" t="str">
        <f t="shared" ca="1" si="46"/>
        <v>●</v>
      </c>
      <c r="U766" s="867"/>
      <c r="V766" s="867"/>
      <c r="W766" s="867"/>
      <c r="X766" s="867"/>
      <c r="Y766" s="867" t="str">
        <f t="shared" si="47"/>
        <v/>
      </c>
      <c r="Z766" s="867"/>
    </row>
    <row r="767" spans="1:26" s="325" customFormat="1" outlineLevel="1">
      <c r="A767" s="321"/>
      <c r="B767" s="39"/>
      <c r="C767" s="238"/>
      <c r="D767" s="252"/>
      <c r="E767" s="252"/>
      <c r="F767" s="133" t="s">
        <v>7883</v>
      </c>
      <c r="G767" s="238"/>
      <c r="H767" s="238"/>
      <c r="I767" s="164"/>
      <c r="J767" s="165"/>
      <c r="K767" s="864" t="str">
        <f t="shared" si="43"/>
        <v/>
      </c>
      <c r="L767" s="557" t="s">
        <v>3656</v>
      </c>
      <c r="M767" s="558" t="s">
        <v>3655</v>
      </c>
      <c r="N767" s="612"/>
      <c r="O767" s="558"/>
      <c r="P767" s="611"/>
      <c r="Q767" s="867" t="str">
        <f t="shared" ca="1" si="44"/>
        <v/>
      </c>
      <c r="R767" s="867" t="str">
        <f t="shared" ca="1" si="45"/>
        <v/>
      </c>
      <c r="S767" s="867" t="str">
        <f>IFERROR(IF(VLOOKUP("*"&amp;TRIM($F767)&amp;"*",dump!$A:$D,4,FALSE)="","空文字",VLOOKUP("*"&amp;TRIM($F767)&amp;"*",dump!$A:$D,4,FALSE)),"NA")</f>
        <v>NA</v>
      </c>
      <c r="T767" s="867" t="str">
        <f t="shared" ca="1" si="46"/>
        <v>●</v>
      </c>
      <c r="U767" s="867"/>
      <c r="V767" s="867"/>
      <c r="W767" s="867"/>
      <c r="X767" s="867"/>
      <c r="Y767" s="867" t="str">
        <f t="shared" si="47"/>
        <v/>
      </c>
      <c r="Z767" s="867"/>
    </row>
    <row r="768" spans="1:26" s="325" customFormat="1" outlineLevel="1">
      <c r="A768" s="321"/>
      <c r="B768" s="39"/>
      <c r="C768" s="238"/>
      <c r="D768" s="252"/>
      <c r="E768" s="252"/>
      <c r="F768" s="133" t="s">
        <v>7884</v>
      </c>
      <c r="G768" s="238"/>
      <c r="H768" s="238"/>
      <c r="I768" s="164"/>
      <c r="J768" s="165"/>
      <c r="K768" s="864" t="str">
        <f t="shared" si="43"/>
        <v/>
      </c>
      <c r="L768" s="557" t="s">
        <v>3656</v>
      </c>
      <c r="M768" s="558" t="s">
        <v>3655</v>
      </c>
      <c r="N768" s="612"/>
      <c r="O768" s="558"/>
      <c r="P768" s="611"/>
      <c r="Q768" s="867" t="str">
        <f t="shared" ca="1" si="44"/>
        <v/>
      </c>
      <c r="R768" s="867" t="str">
        <f t="shared" ca="1" si="45"/>
        <v/>
      </c>
      <c r="S768" s="867" t="str">
        <f>IFERROR(IF(VLOOKUP("*"&amp;TRIM($F768)&amp;"*",dump!$A:$D,4,FALSE)="","空文字",VLOOKUP("*"&amp;TRIM($F768)&amp;"*",dump!$A:$D,4,FALSE)),"NA")</f>
        <v>NA</v>
      </c>
      <c r="T768" s="867" t="str">
        <f t="shared" ca="1" si="46"/>
        <v>●</v>
      </c>
      <c r="U768" s="867"/>
      <c r="V768" s="867"/>
      <c r="W768" s="867"/>
      <c r="X768" s="867"/>
      <c r="Y768" s="867" t="str">
        <f t="shared" si="47"/>
        <v/>
      </c>
      <c r="Z768" s="867"/>
    </row>
    <row r="769" spans="1:26" s="325" customFormat="1" outlineLevel="1">
      <c r="A769" s="321"/>
      <c r="B769" s="39"/>
      <c r="C769" s="238"/>
      <c r="D769" s="252"/>
      <c r="E769" s="252"/>
      <c r="F769" s="133" t="s">
        <v>7885</v>
      </c>
      <c r="G769" s="238"/>
      <c r="H769" s="238"/>
      <c r="I769" s="164"/>
      <c r="J769" s="165"/>
      <c r="K769" s="864" t="str">
        <f t="shared" si="43"/>
        <v/>
      </c>
      <c r="L769" s="557" t="s">
        <v>3656</v>
      </c>
      <c r="M769" s="558" t="s">
        <v>3655</v>
      </c>
      <c r="N769" s="612"/>
      <c r="O769" s="558"/>
      <c r="P769" s="611"/>
      <c r="Q769" s="867" t="str">
        <f t="shared" ca="1" si="44"/>
        <v/>
      </c>
      <c r="R769" s="867" t="str">
        <f t="shared" ca="1" si="45"/>
        <v/>
      </c>
      <c r="S769" s="867" t="str">
        <f>IFERROR(IF(VLOOKUP("*"&amp;TRIM($F769)&amp;"*",dump!$A:$D,4,FALSE)="","空文字",VLOOKUP("*"&amp;TRIM($F769)&amp;"*",dump!$A:$D,4,FALSE)),"NA")</f>
        <v>NA</v>
      </c>
      <c r="T769" s="867" t="str">
        <f t="shared" ca="1" si="46"/>
        <v>●</v>
      </c>
      <c r="U769" s="867"/>
      <c r="V769" s="867"/>
      <c r="W769" s="867"/>
      <c r="X769" s="867"/>
      <c r="Y769" s="867" t="str">
        <f t="shared" si="47"/>
        <v/>
      </c>
      <c r="Z769" s="867"/>
    </row>
    <row r="770" spans="1:26" s="325" customFormat="1" outlineLevel="1">
      <c r="A770" s="321"/>
      <c r="B770" s="39"/>
      <c r="C770" s="238"/>
      <c r="D770" s="252"/>
      <c r="E770" s="136"/>
      <c r="F770" s="133" t="s">
        <v>12171</v>
      </c>
      <c r="G770" s="238"/>
      <c r="H770" s="238"/>
      <c r="I770" s="164"/>
      <c r="J770" s="165"/>
      <c r="K770" s="864" t="str">
        <f t="shared" si="43"/>
        <v/>
      </c>
      <c r="L770" s="557" t="s">
        <v>3656</v>
      </c>
      <c r="M770" s="558" t="s">
        <v>3655</v>
      </c>
      <c r="N770" s="612"/>
      <c r="O770" s="558"/>
      <c r="P770" s="611"/>
      <c r="Q770" s="867" t="str">
        <f t="shared" ca="1" si="44"/>
        <v/>
      </c>
      <c r="R770" s="867" t="str">
        <f t="shared" ca="1" si="45"/>
        <v/>
      </c>
      <c r="S770" s="867" t="str">
        <f>IFERROR(IF(VLOOKUP("*"&amp;TRIM($F770)&amp;"*",dump!$A:$D,4,FALSE)="","空文字",VLOOKUP("*"&amp;TRIM($F770)&amp;"*",dump!$A:$D,4,FALSE)),"NA")</f>
        <v>NA</v>
      </c>
      <c r="T770" s="867" t="str">
        <f t="shared" ca="1" si="46"/>
        <v>●</v>
      </c>
      <c r="U770" s="867"/>
      <c r="V770" s="867"/>
      <c r="W770" s="867"/>
      <c r="X770" s="867"/>
      <c r="Y770" s="867" t="str">
        <f t="shared" si="47"/>
        <v/>
      </c>
      <c r="Z770" s="867"/>
    </row>
    <row r="771" spans="1:26" s="325" customFormat="1" outlineLevel="1">
      <c r="A771" s="321"/>
      <c r="B771" s="39"/>
      <c r="C771" s="238"/>
      <c r="D771" s="252"/>
      <c r="E771" s="136"/>
      <c r="F771" s="133" t="s">
        <v>12172</v>
      </c>
      <c r="G771" s="238"/>
      <c r="H771" s="238"/>
      <c r="I771" s="164"/>
      <c r="J771" s="165"/>
      <c r="K771" s="864" t="str">
        <f t="shared" si="43"/>
        <v/>
      </c>
      <c r="L771" s="557" t="s">
        <v>3656</v>
      </c>
      <c r="M771" s="558" t="s">
        <v>3655</v>
      </c>
      <c r="N771" s="612"/>
      <c r="O771" s="558"/>
      <c r="P771" s="611"/>
      <c r="Q771" s="867" t="str">
        <f t="shared" ca="1" si="44"/>
        <v/>
      </c>
      <c r="R771" s="867" t="str">
        <f t="shared" ca="1" si="45"/>
        <v/>
      </c>
      <c r="S771" s="867" t="str">
        <f>IFERROR(IF(VLOOKUP("*"&amp;TRIM($F771)&amp;"*",dump!$A:$D,4,FALSE)="","空文字",VLOOKUP("*"&amp;TRIM($F771)&amp;"*",dump!$A:$D,4,FALSE)),"NA")</f>
        <v>NA</v>
      </c>
      <c r="T771" s="867" t="str">
        <f t="shared" ca="1" si="46"/>
        <v>●</v>
      </c>
      <c r="U771" s="867"/>
      <c r="V771" s="867"/>
      <c r="W771" s="867"/>
      <c r="X771" s="867"/>
      <c r="Y771" s="867" t="str">
        <f t="shared" si="47"/>
        <v/>
      </c>
      <c r="Z771" s="867"/>
    </row>
    <row r="772" spans="1:26" s="325" customFormat="1" outlineLevel="1">
      <c r="A772" s="321"/>
      <c r="B772" s="39"/>
      <c r="C772" s="238"/>
      <c r="D772" s="252"/>
      <c r="E772" s="136"/>
      <c r="F772" s="133" t="s">
        <v>12173</v>
      </c>
      <c r="G772" s="238"/>
      <c r="H772" s="238"/>
      <c r="I772" s="164"/>
      <c r="J772" s="165"/>
      <c r="K772" s="864" t="str">
        <f t="shared" si="43"/>
        <v/>
      </c>
      <c r="L772" s="557" t="s">
        <v>3656</v>
      </c>
      <c r="M772" s="558" t="s">
        <v>3655</v>
      </c>
      <c r="N772" s="612"/>
      <c r="O772" s="558"/>
      <c r="P772" s="611"/>
      <c r="Q772" s="867" t="str">
        <f t="shared" ca="1" si="44"/>
        <v/>
      </c>
      <c r="R772" s="867" t="str">
        <f t="shared" ca="1" si="45"/>
        <v/>
      </c>
      <c r="S772" s="867" t="str">
        <f>IFERROR(IF(VLOOKUP("*"&amp;TRIM($F772)&amp;"*",dump!$A:$D,4,FALSE)="","空文字",VLOOKUP("*"&amp;TRIM($F772)&amp;"*",dump!$A:$D,4,FALSE)),"NA")</f>
        <v>NA</v>
      </c>
      <c r="T772" s="867" t="str">
        <f t="shared" ca="1" si="46"/>
        <v>●</v>
      </c>
      <c r="U772" s="867"/>
      <c r="V772" s="867"/>
      <c r="W772" s="867"/>
      <c r="X772" s="867"/>
      <c r="Y772" s="867" t="str">
        <f t="shared" si="47"/>
        <v/>
      </c>
      <c r="Z772" s="867"/>
    </row>
    <row r="773" spans="1:26" outlineLevel="1">
      <c r="A773" s="315"/>
      <c r="B773" s="39"/>
      <c r="C773" s="238"/>
      <c r="D773" s="252"/>
      <c r="E773" s="136"/>
      <c r="F773" s="133" t="s">
        <v>15071</v>
      </c>
      <c r="G773" s="238"/>
      <c r="H773" s="238"/>
      <c r="I773" s="164"/>
      <c r="J773" s="165"/>
      <c r="K773" s="864" t="str">
        <f t="shared" si="43"/>
        <v/>
      </c>
      <c r="L773" s="557" t="s">
        <v>3656</v>
      </c>
      <c r="M773" s="558" t="s">
        <v>3655</v>
      </c>
      <c r="N773" s="612"/>
      <c r="O773" s="558"/>
      <c r="P773" s="611"/>
      <c r="Q773" s="867" t="str">
        <f t="shared" ca="1" si="44"/>
        <v/>
      </c>
      <c r="R773" s="867" t="str">
        <f t="shared" ca="1" si="45"/>
        <v/>
      </c>
      <c r="S773" s="867" t="str">
        <f>IFERROR(IF(VLOOKUP("*"&amp;TRIM($F773)&amp;"*",dump!$A:$D,4,FALSE)="","空文字",VLOOKUP("*"&amp;TRIM($F773)&amp;"*",dump!$A:$D,4,FALSE)),"NA")</f>
        <v>NA</v>
      </c>
      <c r="T773" s="867" t="str">
        <f t="shared" ca="1" si="46"/>
        <v>●</v>
      </c>
      <c r="U773" s="867"/>
      <c r="V773" s="867"/>
      <c r="W773" s="867"/>
      <c r="X773" s="867"/>
      <c r="Y773" s="867" t="str">
        <f t="shared" si="47"/>
        <v/>
      </c>
      <c r="Z773" s="867"/>
    </row>
    <row r="774" spans="1:26" outlineLevel="1">
      <c r="A774" s="315"/>
      <c r="B774" s="39"/>
      <c r="C774" s="238"/>
      <c r="D774" s="252"/>
      <c r="E774" s="136"/>
      <c r="F774" s="133" t="s">
        <v>15072</v>
      </c>
      <c r="G774" s="238"/>
      <c r="H774" s="238"/>
      <c r="I774" s="164"/>
      <c r="J774" s="165"/>
      <c r="K774" s="864" t="str">
        <f t="shared" si="43"/>
        <v/>
      </c>
      <c r="L774" s="557" t="s">
        <v>3656</v>
      </c>
      <c r="M774" s="558" t="s">
        <v>3655</v>
      </c>
      <c r="N774" s="612"/>
      <c r="O774" s="558"/>
      <c r="P774" s="611"/>
      <c r="Q774" s="867" t="str">
        <f t="shared" ca="1" si="44"/>
        <v/>
      </c>
      <c r="R774" s="867" t="str">
        <f t="shared" ca="1" si="45"/>
        <v/>
      </c>
      <c r="S774" s="867" t="str">
        <f>IFERROR(IF(VLOOKUP("*"&amp;TRIM($F774)&amp;"*",dump!$A:$D,4,FALSE)="","空文字",VLOOKUP("*"&amp;TRIM($F774)&amp;"*",dump!$A:$D,4,FALSE)),"NA")</f>
        <v>NA</v>
      </c>
      <c r="T774" s="867" t="str">
        <f t="shared" ca="1" si="46"/>
        <v>●</v>
      </c>
      <c r="U774" s="867"/>
      <c r="V774" s="867"/>
      <c r="W774" s="867"/>
      <c r="X774" s="867"/>
      <c r="Y774" s="867" t="str">
        <f t="shared" si="47"/>
        <v/>
      </c>
      <c r="Z774" s="867"/>
    </row>
    <row r="775" spans="1:26" outlineLevel="1">
      <c r="A775" s="315"/>
      <c r="B775" s="39"/>
      <c r="C775" s="238"/>
      <c r="D775" s="252"/>
      <c r="E775" s="136"/>
      <c r="F775" s="133" t="s">
        <v>15073</v>
      </c>
      <c r="G775" s="238"/>
      <c r="H775" s="238"/>
      <c r="I775" s="164"/>
      <c r="J775" s="165"/>
      <c r="K775" s="864" t="str">
        <f t="shared" si="43"/>
        <v/>
      </c>
      <c r="L775" s="557" t="s">
        <v>3656</v>
      </c>
      <c r="M775" s="558" t="s">
        <v>3655</v>
      </c>
      <c r="N775" s="612"/>
      <c r="O775" s="558"/>
      <c r="P775" s="611"/>
      <c r="Q775" s="867" t="str">
        <f t="shared" ca="1" si="44"/>
        <v/>
      </c>
      <c r="R775" s="867" t="str">
        <f t="shared" ca="1" si="45"/>
        <v/>
      </c>
      <c r="S775" s="867" t="str">
        <f>IFERROR(IF(VLOOKUP("*"&amp;TRIM($F775)&amp;"*",dump!$A:$D,4,FALSE)="","空文字",VLOOKUP("*"&amp;TRIM($F775)&amp;"*",dump!$A:$D,4,FALSE)),"NA")</f>
        <v>NA</v>
      </c>
      <c r="T775" s="867" t="str">
        <f t="shared" ca="1" si="46"/>
        <v>●</v>
      </c>
      <c r="U775" s="867"/>
      <c r="V775" s="867"/>
      <c r="W775" s="867"/>
      <c r="X775" s="867"/>
      <c r="Y775" s="867" t="str">
        <f t="shared" si="47"/>
        <v/>
      </c>
      <c r="Z775" s="867"/>
    </row>
    <row r="776" spans="1:26" outlineLevel="1">
      <c r="A776" s="315"/>
      <c r="B776" s="39"/>
      <c r="C776" s="238"/>
      <c r="D776" s="252"/>
      <c r="E776" s="136"/>
      <c r="F776" s="133" t="s">
        <v>15074</v>
      </c>
      <c r="G776" s="238"/>
      <c r="H776" s="238"/>
      <c r="I776" s="164"/>
      <c r="J776" s="165"/>
      <c r="K776" s="864" t="str">
        <f t="shared" si="43"/>
        <v/>
      </c>
      <c r="L776" s="557" t="s">
        <v>3656</v>
      </c>
      <c r="M776" s="558" t="s">
        <v>3655</v>
      </c>
      <c r="N776" s="612"/>
      <c r="O776" s="558"/>
      <c r="P776" s="611"/>
      <c r="Q776" s="867" t="str">
        <f t="shared" ca="1" si="44"/>
        <v/>
      </c>
      <c r="R776" s="867" t="str">
        <f t="shared" ca="1" si="45"/>
        <v/>
      </c>
      <c r="S776" s="867" t="str">
        <f>IFERROR(IF(VLOOKUP("*"&amp;TRIM($F776)&amp;"*",dump!$A:$D,4,FALSE)="","空文字",VLOOKUP("*"&amp;TRIM($F776)&amp;"*",dump!$A:$D,4,FALSE)),"NA")</f>
        <v>NA</v>
      </c>
      <c r="T776" s="867" t="str">
        <f t="shared" ca="1" si="46"/>
        <v>●</v>
      </c>
      <c r="U776" s="867"/>
      <c r="V776" s="867"/>
      <c r="W776" s="867"/>
      <c r="X776" s="867"/>
      <c r="Y776" s="867" t="str">
        <f t="shared" si="47"/>
        <v/>
      </c>
      <c r="Z776" s="867"/>
    </row>
    <row r="777" spans="1:26" outlineLevel="1">
      <c r="A777" s="315"/>
      <c r="B777" s="39"/>
      <c r="C777" s="238"/>
      <c r="D777" s="252"/>
      <c r="E777" s="136"/>
      <c r="F777" s="133" t="s">
        <v>15075</v>
      </c>
      <c r="G777" s="238"/>
      <c r="H777" s="238"/>
      <c r="I777" s="164"/>
      <c r="J777" s="165"/>
      <c r="K777" s="864" t="str">
        <f t="shared" si="43"/>
        <v/>
      </c>
      <c r="L777" s="557" t="s">
        <v>3656</v>
      </c>
      <c r="M777" s="558" t="s">
        <v>3655</v>
      </c>
      <c r="N777" s="612"/>
      <c r="O777" s="558"/>
      <c r="P777" s="611"/>
      <c r="Q777" s="867" t="str">
        <f t="shared" ca="1" si="44"/>
        <v/>
      </c>
      <c r="R777" s="867" t="str">
        <f t="shared" ca="1" si="45"/>
        <v/>
      </c>
      <c r="S777" s="867" t="str">
        <f>IFERROR(IF(VLOOKUP("*"&amp;TRIM($F777)&amp;"*",dump!$A:$D,4,FALSE)="","空文字",VLOOKUP("*"&amp;TRIM($F777)&amp;"*",dump!$A:$D,4,FALSE)),"NA")</f>
        <v>NA</v>
      </c>
      <c r="T777" s="867" t="str">
        <f t="shared" ca="1" si="46"/>
        <v>●</v>
      </c>
      <c r="U777" s="867"/>
      <c r="V777" s="867"/>
      <c r="W777" s="867"/>
      <c r="X777" s="867"/>
      <c r="Y777" s="867" t="str">
        <f t="shared" si="47"/>
        <v/>
      </c>
      <c r="Z777" s="867"/>
    </row>
    <row r="778" spans="1:26" outlineLevel="1">
      <c r="A778" s="315"/>
      <c r="B778" s="39"/>
      <c r="C778" s="238"/>
      <c r="D778" s="252"/>
      <c r="E778" s="136"/>
      <c r="F778" s="133" t="s">
        <v>15076</v>
      </c>
      <c r="G778" s="238"/>
      <c r="H778" s="238"/>
      <c r="I778" s="164"/>
      <c r="J778" s="165"/>
      <c r="K778" s="864" t="str">
        <f t="shared" si="43"/>
        <v/>
      </c>
      <c r="L778" s="557" t="s">
        <v>3656</v>
      </c>
      <c r="M778" s="558" t="s">
        <v>3655</v>
      </c>
      <c r="N778" s="612"/>
      <c r="O778" s="558"/>
      <c r="P778" s="611"/>
      <c r="Q778" s="867" t="str">
        <f t="shared" ca="1" si="44"/>
        <v/>
      </c>
      <c r="R778" s="867" t="str">
        <f t="shared" ca="1" si="45"/>
        <v/>
      </c>
      <c r="S778" s="867" t="str">
        <f>IFERROR(IF(VLOOKUP("*"&amp;TRIM($F778)&amp;"*",dump!$A:$D,4,FALSE)="","空文字",VLOOKUP("*"&amp;TRIM($F778)&amp;"*",dump!$A:$D,4,FALSE)),"NA")</f>
        <v>NA</v>
      </c>
      <c r="T778" s="867" t="str">
        <f t="shared" ca="1" si="46"/>
        <v>●</v>
      </c>
      <c r="U778" s="867"/>
      <c r="V778" s="867"/>
      <c r="W778" s="867"/>
      <c r="X778" s="867"/>
      <c r="Y778" s="867" t="str">
        <f t="shared" si="47"/>
        <v/>
      </c>
      <c r="Z778" s="867"/>
    </row>
    <row r="779" spans="1:26" outlineLevel="1">
      <c r="A779" s="315"/>
      <c r="B779" s="39"/>
      <c r="C779" s="238"/>
      <c r="D779" s="252"/>
      <c r="E779" s="136"/>
      <c r="F779" s="133" t="s">
        <v>15077</v>
      </c>
      <c r="G779" s="238"/>
      <c r="H779" s="238"/>
      <c r="I779" s="164"/>
      <c r="J779" s="165"/>
      <c r="K779" s="864" t="str">
        <f t="shared" si="43"/>
        <v/>
      </c>
      <c r="L779" s="557" t="s">
        <v>3656</v>
      </c>
      <c r="M779" s="558" t="s">
        <v>3655</v>
      </c>
      <c r="N779" s="612"/>
      <c r="O779" s="558"/>
      <c r="P779" s="611"/>
      <c r="Q779" s="867" t="str">
        <f t="shared" ca="1" si="44"/>
        <v/>
      </c>
      <c r="R779" s="867" t="str">
        <f t="shared" ca="1" si="45"/>
        <v/>
      </c>
      <c r="S779" s="867" t="str">
        <f>IFERROR(IF(VLOOKUP("*"&amp;TRIM($F779)&amp;"*",dump!$A:$D,4,FALSE)="","空文字",VLOOKUP("*"&amp;TRIM($F779)&amp;"*",dump!$A:$D,4,FALSE)),"NA")</f>
        <v>NA</v>
      </c>
      <c r="T779" s="867" t="str">
        <f t="shared" ca="1" si="46"/>
        <v>●</v>
      </c>
      <c r="U779" s="867"/>
      <c r="V779" s="867"/>
      <c r="W779" s="867"/>
      <c r="X779" s="867"/>
      <c r="Y779" s="867" t="str">
        <f t="shared" si="47"/>
        <v/>
      </c>
      <c r="Z779" s="867"/>
    </row>
    <row r="780" spans="1:26" outlineLevel="1">
      <c r="A780" s="315"/>
      <c r="B780" s="39"/>
      <c r="C780" s="238"/>
      <c r="D780" s="252"/>
      <c r="E780" s="136"/>
      <c r="F780" s="133" t="s">
        <v>15078</v>
      </c>
      <c r="G780" s="238"/>
      <c r="H780" s="238"/>
      <c r="I780" s="164"/>
      <c r="J780" s="165"/>
      <c r="K780" s="864" t="str">
        <f t="shared" si="43"/>
        <v/>
      </c>
      <c r="L780" s="557" t="s">
        <v>3656</v>
      </c>
      <c r="M780" s="558" t="s">
        <v>3655</v>
      </c>
      <c r="N780" s="612"/>
      <c r="O780" s="558"/>
      <c r="P780" s="611"/>
      <c r="Q780" s="867" t="str">
        <f t="shared" ca="1" si="44"/>
        <v/>
      </c>
      <c r="R780" s="867" t="str">
        <f t="shared" ca="1" si="45"/>
        <v/>
      </c>
      <c r="S780" s="867" t="str">
        <f>IFERROR(IF(VLOOKUP("*"&amp;TRIM($F780)&amp;"*",dump!$A:$D,4,FALSE)="","空文字",VLOOKUP("*"&amp;TRIM($F780)&amp;"*",dump!$A:$D,4,FALSE)),"NA")</f>
        <v>NA</v>
      </c>
      <c r="T780" s="867" t="str">
        <f t="shared" ca="1" si="46"/>
        <v>●</v>
      </c>
      <c r="U780" s="867"/>
      <c r="V780" s="867"/>
      <c r="W780" s="867"/>
      <c r="X780" s="867"/>
      <c r="Y780" s="867" t="str">
        <f t="shared" si="47"/>
        <v/>
      </c>
      <c r="Z780" s="867"/>
    </row>
    <row r="781" spans="1:26" outlineLevel="1">
      <c r="A781" s="315"/>
      <c r="B781" s="39"/>
      <c r="C781" s="238"/>
      <c r="D781" s="252"/>
      <c r="E781" s="136"/>
      <c r="F781" s="133" t="s">
        <v>15079</v>
      </c>
      <c r="G781" s="238"/>
      <c r="H781" s="238"/>
      <c r="I781" s="164"/>
      <c r="J781" s="165"/>
      <c r="K781" s="864" t="str">
        <f t="shared" ref="K781:K844" si="48">IF(AND(M781="", O781="", N781&lt;&gt;""), "○", "")</f>
        <v/>
      </c>
      <c r="L781" s="557" t="s">
        <v>3656</v>
      </c>
      <c r="M781" s="558" t="s">
        <v>3655</v>
      </c>
      <c r="N781" s="612"/>
      <c r="O781" s="558"/>
      <c r="P781" s="611"/>
      <c r="Q781" s="867" t="str">
        <f t="shared" ref="Q781:Q844" ca="1" si="49">IF(P781="","",IF(P781="←",IF(OFFSET($J781,0,MATCH(MID(M781,1,FIND("の",M781,1)-1), $L$11:$BA$11,0)+4,1,1)="","",OFFSET($L781,0,MATCH(MID(M781,1,FIND("の",M781,1)-1), $L$11:$BA$11,0)+4,1,1)),P781))</f>
        <v/>
      </c>
      <c r="R781" s="867" t="str">
        <f t="shared" ref="R781:R844" ca="1" si="50">IF(COUNTIF(Q781,"*(*"),MID(Q781,FIND("(",Q781,1)+1,FIND(")",Q781,1)-FIND("(",Q781,1)-1),IF(COUNTIF(Q781,"*""*"),MID(Q781,FIND("""",Q781,1)+1,LEN(Q781)-2),IF(COUNTIF(Q781,"*：*"),RIGHT(Q781,LEN(Q781)-(FIND("：",Q781))),Q781)))</f>
        <v/>
      </c>
      <c r="S781" s="867" t="str">
        <f>IFERROR(IF(VLOOKUP("*"&amp;TRIM($F781)&amp;"*",dump!$A:$D,4,FALSE)="","空文字",VLOOKUP("*"&amp;TRIM($F781)&amp;"*",dump!$A:$D,4,FALSE)),"NA")</f>
        <v>NA</v>
      </c>
      <c r="T781" s="867" t="str">
        <f t="shared" ref="T781:T844" ca="1" si="51">IF($K781&lt;&gt;"",IF($E781&lt;&gt;"","■",""),IF(AND(R781="",S781="NA"),"●", IF(EXACT(R781,S781),"●","×")))</f>
        <v>●</v>
      </c>
      <c r="U781" s="867"/>
      <c r="V781" s="867"/>
      <c r="W781" s="867"/>
      <c r="X781" s="867"/>
      <c r="Y781" s="867" t="str">
        <f t="shared" ref="Y781:Y844" si="52">IF(U781="●","●","")</f>
        <v/>
      </c>
      <c r="Z781" s="867"/>
    </row>
    <row r="782" spans="1:26" outlineLevel="1">
      <c r="A782" s="315"/>
      <c r="B782" s="39"/>
      <c r="C782" s="238"/>
      <c r="D782" s="252"/>
      <c r="E782" s="136"/>
      <c r="F782" s="133" t="s">
        <v>15080</v>
      </c>
      <c r="G782" s="238"/>
      <c r="H782" s="238"/>
      <c r="I782" s="164"/>
      <c r="J782" s="165"/>
      <c r="K782" s="864" t="str">
        <f t="shared" si="48"/>
        <v/>
      </c>
      <c r="L782" s="557" t="s">
        <v>3656</v>
      </c>
      <c r="M782" s="558" t="s">
        <v>3655</v>
      </c>
      <c r="N782" s="612"/>
      <c r="O782" s="558"/>
      <c r="P782" s="611"/>
      <c r="Q782" s="867" t="str">
        <f t="shared" ca="1" si="49"/>
        <v/>
      </c>
      <c r="R782" s="867" t="str">
        <f t="shared" ca="1" si="50"/>
        <v/>
      </c>
      <c r="S782" s="867" t="str">
        <f>IFERROR(IF(VLOOKUP("*"&amp;TRIM($F782)&amp;"*",dump!$A:$D,4,FALSE)="","空文字",VLOOKUP("*"&amp;TRIM($F782)&amp;"*",dump!$A:$D,4,FALSE)),"NA")</f>
        <v>NA</v>
      </c>
      <c r="T782" s="867" t="str">
        <f t="shared" ca="1" si="51"/>
        <v>●</v>
      </c>
      <c r="U782" s="867"/>
      <c r="V782" s="867"/>
      <c r="W782" s="867"/>
      <c r="X782" s="867"/>
      <c r="Y782" s="867" t="str">
        <f t="shared" si="52"/>
        <v/>
      </c>
      <c r="Z782" s="867"/>
    </row>
    <row r="783" spans="1:26" outlineLevel="1">
      <c r="A783" s="315"/>
      <c r="B783" s="39"/>
      <c r="C783" s="238"/>
      <c r="D783" s="252"/>
      <c r="E783" s="275"/>
      <c r="F783" s="133" t="s">
        <v>15081</v>
      </c>
      <c r="G783" s="239"/>
      <c r="H783" s="239"/>
      <c r="I783" s="166"/>
      <c r="J783" s="167"/>
      <c r="K783" s="864" t="str">
        <f t="shared" si="48"/>
        <v/>
      </c>
      <c r="L783" s="557" t="s">
        <v>3656</v>
      </c>
      <c r="M783" s="558" t="s">
        <v>3655</v>
      </c>
      <c r="N783" s="612"/>
      <c r="O783" s="558"/>
      <c r="P783" s="611"/>
      <c r="Q783" s="867" t="str">
        <f t="shared" ca="1" si="49"/>
        <v/>
      </c>
      <c r="R783" s="867" t="str">
        <f t="shared" ca="1" si="50"/>
        <v/>
      </c>
      <c r="S783" s="867" t="str">
        <f>IFERROR(IF(VLOOKUP("*"&amp;TRIM($F783)&amp;"*",dump!$A:$D,4,FALSE)="","空文字",VLOOKUP("*"&amp;TRIM($F783)&amp;"*",dump!$A:$D,4,FALSE)),"NA")</f>
        <v>NA</v>
      </c>
      <c r="T783" s="867" t="str">
        <f t="shared" ca="1" si="51"/>
        <v>●</v>
      </c>
      <c r="U783" s="867"/>
      <c r="V783" s="867"/>
      <c r="W783" s="867"/>
      <c r="X783" s="867"/>
      <c r="Y783" s="867" t="str">
        <f t="shared" si="52"/>
        <v/>
      </c>
      <c r="Z783" s="867"/>
    </row>
    <row r="784" spans="1:26" s="325" customFormat="1" ht="43.2" outlineLevel="1">
      <c r="A784" s="321"/>
      <c r="B784" s="39"/>
      <c r="C784" s="238"/>
      <c r="D784" s="252"/>
      <c r="E784" s="138" t="s">
        <v>7602</v>
      </c>
      <c r="F784" s="133" t="s">
        <v>4590</v>
      </c>
      <c r="G784" s="133" t="s">
        <v>2303</v>
      </c>
      <c r="H784" s="133" t="s">
        <v>9</v>
      </c>
      <c r="I784" s="283" t="s">
        <v>660</v>
      </c>
      <c r="J784" s="284" t="s">
        <v>5684</v>
      </c>
      <c r="K784" s="864" t="str">
        <f t="shared" si="48"/>
        <v/>
      </c>
      <c r="L784" s="555" t="s">
        <v>17116</v>
      </c>
      <c r="M784" s="553" t="s">
        <v>3657</v>
      </c>
      <c r="N784" s="593" t="s">
        <v>17298</v>
      </c>
      <c r="O784" s="553" t="s">
        <v>17122</v>
      </c>
      <c r="P784" s="552" t="s">
        <v>6111</v>
      </c>
      <c r="Q784" s="867" t="str">
        <f t="shared" ca="1" si="49"/>
        <v>other(1)</v>
      </c>
      <c r="R784" s="867" t="str">
        <f t="shared" ca="1" si="50"/>
        <v>1</v>
      </c>
      <c r="S784" s="867" t="str">
        <f>IFERROR(IF(VLOOKUP("*"&amp;TRIM($F784)&amp;"*",dump!$A:$D,4,FALSE)="","空文字",VLOOKUP("*"&amp;TRIM($F784)&amp;"*",dump!$A:$D,4,FALSE)),"NA")</f>
        <v>NA</v>
      </c>
      <c r="T784" s="867" t="str">
        <f t="shared" ca="1" si="51"/>
        <v>×</v>
      </c>
      <c r="U784" s="867"/>
      <c r="V784" s="867"/>
      <c r="W784" s="867"/>
      <c r="X784" s="867"/>
      <c r="Y784" s="867" t="str">
        <f t="shared" si="52"/>
        <v/>
      </c>
      <c r="Z784" s="867"/>
    </row>
    <row r="785" spans="1:26" s="325" customFormat="1" ht="64.8" outlineLevel="1">
      <c r="A785" s="321"/>
      <c r="B785" s="39"/>
      <c r="C785" s="238"/>
      <c r="D785" s="252"/>
      <c r="E785" s="138" t="s">
        <v>7603</v>
      </c>
      <c r="F785" s="133" t="s">
        <v>4591</v>
      </c>
      <c r="G785" s="133" t="s">
        <v>2304</v>
      </c>
      <c r="H785" s="133" t="s">
        <v>418</v>
      </c>
      <c r="I785" s="283" t="s">
        <v>660</v>
      </c>
      <c r="J785" s="284" t="s">
        <v>5684</v>
      </c>
      <c r="K785" s="864" t="str">
        <f t="shared" si="48"/>
        <v/>
      </c>
      <c r="L785" s="555" t="s">
        <v>17116</v>
      </c>
      <c r="M785" s="553" t="s">
        <v>3657</v>
      </c>
      <c r="N785" s="593" t="s">
        <v>18846</v>
      </c>
      <c r="O785" s="553" t="s">
        <v>17117</v>
      </c>
      <c r="P785" s="552" t="s">
        <v>17299</v>
      </c>
      <c r="Q785" s="867" t="str">
        <f t="shared" ca="1" si="49"/>
        <v>初期値：100</v>
      </c>
      <c r="R785" s="867" t="str">
        <f t="shared" ca="1" si="50"/>
        <v>100</v>
      </c>
      <c r="S785" s="867" t="str">
        <f>IFERROR(IF(VLOOKUP("*"&amp;TRIM($F785)&amp;"*",dump!$A:$D,4,FALSE)="","空文字",VLOOKUP("*"&amp;TRIM($F785)&amp;"*",dump!$A:$D,4,FALSE)),"NA")</f>
        <v>NA</v>
      </c>
      <c r="T785" s="867" t="str">
        <f t="shared" ca="1" si="51"/>
        <v>×</v>
      </c>
      <c r="U785" s="867"/>
      <c r="V785" s="867"/>
      <c r="W785" s="867"/>
      <c r="X785" s="867"/>
      <c r="Y785" s="867" t="str">
        <f t="shared" si="52"/>
        <v/>
      </c>
      <c r="Z785" s="867"/>
    </row>
    <row r="786" spans="1:26" s="325" customFormat="1" ht="140.4" outlineLevel="1">
      <c r="A786" s="321"/>
      <c r="B786" s="39"/>
      <c r="C786" s="238"/>
      <c r="D786" s="252"/>
      <c r="E786" s="138" t="s">
        <v>7604</v>
      </c>
      <c r="F786" s="133" t="s">
        <v>4592</v>
      </c>
      <c r="G786" s="133" t="s">
        <v>2305</v>
      </c>
      <c r="H786" s="133" t="s">
        <v>418</v>
      </c>
      <c r="I786" s="283" t="s">
        <v>660</v>
      </c>
      <c r="J786" s="284" t="s">
        <v>5684</v>
      </c>
      <c r="K786" s="864" t="str">
        <f t="shared" si="48"/>
        <v/>
      </c>
      <c r="L786" s="555" t="s">
        <v>17116</v>
      </c>
      <c r="M786" s="553" t="s">
        <v>3657</v>
      </c>
      <c r="N786" s="593" t="s">
        <v>19262</v>
      </c>
      <c r="O786" s="553" t="s">
        <v>17117</v>
      </c>
      <c r="P786" s="552" t="s">
        <v>17299</v>
      </c>
      <c r="Q786" s="867" t="str">
        <f t="shared" ca="1" si="49"/>
        <v>初期値：100</v>
      </c>
      <c r="R786" s="867" t="str">
        <f t="shared" ca="1" si="50"/>
        <v>100</v>
      </c>
      <c r="S786" s="867" t="str">
        <f>IFERROR(IF(VLOOKUP("*"&amp;TRIM($F786)&amp;"*",dump!$A:$D,4,FALSE)="","空文字",VLOOKUP("*"&amp;TRIM($F786)&amp;"*",dump!$A:$D,4,FALSE)),"NA")</f>
        <v>NA</v>
      </c>
      <c r="T786" s="867" t="str">
        <f t="shared" ca="1" si="51"/>
        <v>×</v>
      </c>
      <c r="U786" s="867"/>
      <c r="V786" s="867"/>
      <c r="W786" s="867"/>
      <c r="X786" s="867"/>
      <c r="Y786" s="867" t="str">
        <f t="shared" si="52"/>
        <v/>
      </c>
      <c r="Z786" s="867"/>
    </row>
    <row r="787" spans="1:26" s="325" customFormat="1" ht="43.2" outlineLevel="1">
      <c r="A787" s="321"/>
      <c r="B787" s="39"/>
      <c r="C787" s="231" t="s">
        <v>7605</v>
      </c>
      <c r="D787" s="215" t="s">
        <v>7606</v>
      </c>
      <c r="E787" s="64"/>
      <c r="F787" s="214" t="s">
        <v>7607</v>
      </c>
      <c r="G787" s="214" t="s">
        <v>2306</v>
      </c>
      <c r="H787" s="214" t="s">
        <v>218</v>
      </c>
      <c r="I787" s="246" t="s">
        <v>660</v>
      </c>
      <c r="J787" s="248" t="s">
        <v>5684</v>
      </c>
      <c r="K787" s="864" t="str">
        <f t="shared" si="48"/>
        <v>○</v>
      </c>
      <c r="L787" s="555" t="s">
        <v>17116</v>
      </c>
      <c r="M787" s="553"/>
      <c r="N787" s="593" t="s">
        <v>19263</v>
      </c>
      <c r="O787" s="553"/>
      <c r="P787" s="552"/>
      <c r="Q787" s="867" t="str">
        <f t="shared" ca="1" si="49"/>
        <v/>
      </c>
      <c r="R787" s="867" t="str">
        <f t="shared" ca="1" si="50"/>
        <v/>
      </c>
      <c r="S787" s="867" t="str">
        <f>IFERROR(IF(VLOOKUP("*"&amp;TRIM($F787)&amp;"*",dump!$A:$D,4,FALSE)="","空文字",VLOOKUP("*"&amp;TRIM($F787)&amp;"*",dump!$A:$D,4,FALSE)),"NA")</f>
        <v>NA</v>
      </c>
      <c r="T787" s="867" t="str">
        <f t="shared" si="51"/>
        <v/>
      </c>
      <c r="U787" s="867"/>
      <c r="V787" s="867"/>
      <c r="W787" s="867"/>
      <c r="X787" s="867"/>
      <c r="Y787" s="867" t="str">
        <f t="shared" si="52"/>
        <v/>
      </c>
      <c r="Z787" s="867"/>
    </row>
    <row r="788" spans="1:26" s="325" customFormat="1" ht="43.2" outlineLevel="1">
      <c r="A788" s="321"/>
      <c r="B788" s="39"/>
      <c r="C788" s="238"/>
      <c r="D788" s="252"/>
      <c r="E788" s="138" t="s">
        <v>4593</v>
      </c>
      <c r="F788" s="133" t="s">
        <v>7608</v>
      </c>
      <c r="G788" s="133" t="s">
        <v>2307</v>
      </c>
      <c r="H788" s="133" t="s">
        <v>9</v>
      </c>
      <c r="I788" s="283" t="s">
        <v>660</v>
      </c>
      <c r="J788" s="284" t="s">
        <v>5684</v>
      </c>
      <c r="K788" s="864" t="str">
        <f t="shared" si="48"/>
        <v/>
      </c>
      <c r="L788" s="555" t="s">
        <v>17116</v>
      </c>
      <c r="M788" s="553" t="s">
        <v>3657</v>
      </c>
      <c r="N788" s="593" t="s">
        <v>17300</v>
      </c>
      <c r="O788" s="553" t="s">
        <v>17122</v>
      </c>
      <c r="P788" s="552" t="s">
        <v>17193</v>
      </c>
      <c r="Q788" s="867" t="str">
        <f t="shared" ca="1" si="49"/>
        <v>prtMarkerIndex(1)</v>
      </c>
      <c r="R788" s="867" t="str">
        <f t="shared" ca="1" si="50"/>
        <v>1</v>
      </c>
      <c r="S788" s="867" t="str">
        <f>IFERROR(IF(VLOOKUP("*"&amp;TRIM($F788)&amp;"*",dump!$A:$D,4,FALSE)="","空文字",VLOOKUP("*"&amp;TRIM($F788)&amp;"*",dump!$A:$D,4,FALSE)),"NA")</f>
        <v>NA</v>
      </c>
      <c r="T788" s="867" t="str">
        <f t="shared" ca="1" si="51"/>
        <v>×</v>
      </c>
      <c r="U788" s="867"/>
      <c r="V788" s="867"/>
      <c r="W788" s="867"/>
      <c r="X788" s="867"/>
      <c r="Y788" s="867" t="str">
        <f t="shared" si="52"/>
        <v/>
      </c>
      <c r="Z788" s="867"/>
    </row>
    <row r="789" spans="1:26" s="325" customFormat="1" ht="32.4" outlineLevel="1">
      <c r="A789" s="321"/>
      <c r="B789" s="39"/>
      <c r="C789" s="238"/>
      <c r="D789" s="252"/>
      <c r="E789" s="138" t="s">
        <v>4594</v>
      </c>
      <c r="F789" s="133" t="s">
        <v>4595</v>
      </c>
      <c r="G789" s="133" t="s">
        <v>2308</v>
      </c>
      <c r="H789" s="133" t="s">
        <v>9</v>
      </c>
      <c r="I789" s="283" t="s">
        <v>660</v>
      </c>
      <c r="J789" s="284" t="s">
        <v>5684</v>
      </c>
      <c r="K789" s="864" t="str">
        <f t="shared" si="48"/>
        <v/>
      </c>
      <c r="L789" s="555" t="s">
        <v>17116</v>
      </c>
      <c r="M789" s="553" t="s">
        <v>3657</v>
      </c>
      <c r="N789" s="593" t="s">
        <v>17301</v>
      </c>
      <c r="O789" s="553" t="s">
        <v>17122</v>
      </c>
      <c r="P789" s="552" t="s">
        <v>17302</v>
      </c>
      <c r="Q789" s="867" t="str">
        <f t="shared" ca="1" si="49"/>
        <v>process(3)</v>
      </c>
      <c r="R789" s="867" t="str">
        <f t="shared" ca="1" si="50"/>
        <v>3</v>
      </c>
      <c r="S789" s="867" t="str">
        <f>IFERROR(IF(VLOOKUP("*"&amp;TRIM($F789)&amp;"*",dump!$A:$D,4,FALSE)="","空文字",VLOOKUP("*"&amp;TRIM($F789)&amp;"*",dump!$A:$D,4,FALSE)),"NA")</f>
        <v>NA</v>
      </c>
      <c r="T789" s="867" t="str">
        <f t="shared" ca="1" si="51"/>
        <v>×</v>
      </c>
      <c r="U789" s="867"/>
      <c r="V789" s="867"/>
      <c r="W789" s="867"/>
      <c r="X789" s="867"/>
      <c r="Y789" s="867" t="str">
        <f t="shared" si="52"/>
        <v/>
      </c>
      <c r="Z789" s="867"/>
    </row>
    <row r="790" spans="1:26" s="325" customFormat="1" ht="21.6" outlineLevel="1">
      <c r="A790" s="321"/>
      <c r="B790" s="39"/>
      <c r="C790" s="238"/>
      <c r="D790" s="252"/>
      <c r="E790" s="253" t="s">
        <v>7886</v>
      </c>
      <c r="F790" s="133" t="s">
        <v>4596</v>
      </c>
      <c r="G790" s="231" t="s">
        <v>2309</v>
      </c>
      <c r="H790" s="231" t="s">
        <v>3657</v>
      </c>
      <c r="I790" s="162" t="s">
        <v>3666</v>
      </c>
      <c r="J790" s="163" t="s">
        <v>5684</v>
      </c>
      <c r="K790" s="864" t="str">
        <f t="shared" si="48"/>
        <v>○</v>
      </c>
      <c r="L790" s="555" t="s">
        <v>17116</v>
      </c>
      <c r="M790" s="553"/>
      <c r="N790" s="593" t="s">
        <v>17303</v>
      </c>
      <c r="O790" s="553"/>
      <c r="P790" s="552"/>
      <c r="Q790" s="867" t="str">
        <f t="shared" ca="1" si="49"/>
        <v/>
      </c>
      <c r="R790" s="867" t="str">
        <f t="shared" ca="1" si="50"/>
        <v/>
      </c>
      <c r="S790" s="867" t="str">
        <f>IFERROR(IF(VLOOKUP("*"&amp;TRIM($F790)&amp;"*",dump!$A:$D,4,FALSE)="","空文字",VLOOKUP("*"&amp;TRIM($F790)&amp;"*",dump!$A:$D,4,FALSE)),"NA")</f>
        <v>NA</v>
      </c>
      <c r="T790" s="867" t="str">
        <f t="shared" si="51"/>
        <v>■</v>
      </c>
      <c r="U790" s="867"/>
      <c r="V790" s="867"/>
      <c r="W790" s="867"/>
      <c r="X790" s="867"/>
      <c r="Y790" s="867" t="str">
        <f t="shared" si="52"/>
        <v/>
      </c>
      <c r="Z790" s="867"/>
    </row>
    <row r="791" spans="1:26" s="325" customFormat="1" outlineLevel="1">
      <c r="A791" s="321"/>
      <c r="B791" s="39"/>
      <c r="C791" s="238"/>
      <c r="D791" s="252"/>
      <c r="E791" s="252"/>
      <c r="F791" s="133" t="s">
        <v>6329</v>
      </c>
      <c r="G791" s="238"/>
      <c r="H791" s="238"/>
      <c r="I791" s="164"/>
      <c r="J791" s="165"/>
      <c r="K791" s="864" t="str">
        <f t="shared" si="48"/>
        <v/>
      </c>
      <c r="L791" s="555" t="s">
        <v>17116</v>
      </c>
      <c r="M791" s="553" t="s">
        <v>3657</v>
      </c>
      <c r="N791" s="593" t="s">
        <v>17304</v>
      </c>
      <c r="O791" s="553" t="s">
        <v>17122</v>
      </c>
      <c r="P791" s="552" t="s">
        <v>15257</v>
      </c>
      <c r="Q791" s="867" t="str">
        <f t="shared" ca="1" si="49"/>
        <v>"black"</v>
      </c>
      <c r="R791" s="867" t="str">
        <f t="shared" ca="1" si="50"/>
        <v>black</v>
      </c>
      <c r="S791" s="867" t="str">
        <f>IFERROR(IF(VLOOKUP("*"&amp;TRIM($F791)&amp;"*",dump!$A:$D,4,FALSE)="","空文字",VLOOKUP("*"&amp;TRIM($F791)&amp;"*",dump!$A:$D,4,FALSE)),"NA")</f>
        <v>NA</v>
      </c>
      <c r="T791" s="867" t="str">
        <f t="shared" ca="1" si="51"/>
        <v>×</v>
      </c>
      <c r="U791" s="867"/>
      <c r="V791" s="867"/>
      <c r="W791" s="867"/>
      <c r="X791" s="867"/>
      <c r="Y791" s="867" t="str">
        <f t="shared" si="52"/>
        <v/>
      </c>
      <c r="Z791" s="867"/>
    </row>
    <row r="792" spans="1:26" s="325" customFormat="1" outlineLevel="1">
      <c r="A792" s="321"/>
      <c r="B792" s="39"/>
      <c r="C792" s="238"/>
      <c r="D792" s="252"/>
      <c r="E792" s="252"/>
      <c r="F792" s="133" t="s">
        <v>5697</v>
      </c>
      <c r="G792" s="238"/>
      <c r="H792" s="238"/>
      <c r="I792" s="164"/>
      <c r="J792" s="165"/>
      <c r="K792" s="864" t="str">
        <f t="shared" si="48"/>
        <v/>
      </c>
      <c r="L792" s="555" t="s">
        <v>17116</v>
      </c>
      <c r="M792" s="553" t="s">
        <v>3657</v>
      </c>
      <c r="N792" s="593" t="s">
        <v>17305</v>
      </c>
      <c r="O792" s="553" t="s">
        <v>17122</v>
      </c>
      <c r="P792" s="552" t="s">
        <v>12292</v>
      </c>
      <c r="Q792" s="867" t="str">
        <f t="shared" ca="1" si="49"/>
        <v>"cyan"</v>
      </c>
      <c r="R792" s="867" t="str">
        <f t="shared" ca="1" si="50"/>
        <v>cyan</v>
      </c>
      <c r="S792" s="867" t="str">
        <f>IFERROR(IF(VLOOKUP("*"&amp;TRIM($F792)&amp;"*",dump!$A:$D,4,FALSE)="","空文字",VLOOKUP("*"&amp;TRIM($F792)&amp;"*",dump!$A:$D,4,FALSE)),"NA")</f>
        <v>NA</v>
      </c>
      <c r="T792" s="867" t="str">
        <f t="shared" ca="1" si="51"/>
        <v>×</v>
      </c>
      <c r="U792" s="867"/>
      <c r="V792" s="867"/>
      <c r="W792" s="867"/>
      <c r="X792" s="867"/>
      <c r="Y792" s="867" t="str">
        <f t="shared" si="52"/>
        <v/>
      </c>
      <c r="Z792" s="867"/>
    </row>
    <row r="793" spans="1:26" s="325" customFormat="1" outlineLevel="1">
      <c r="A793" s="321"/>
      <c r="B793" s="39"/>
      <c r="C793" s="238"/>
      <c r="D793" s="252"/>
      <c r="E793" s="252"/>
      <c r="F793" s="133" t="s">
        <v>5698</v>
      </c>
      <c r="G793" s="238"/>
      <c r="H793" s="238"/>
      <c r="I793" s="164"/>
      <c r="J793" s="165"/>
      <c r="K793" s="864" t="str">
        <f t="shared" si="48"/>
        <v/>
      </c>
      <c r="L793" s="555" t="s">
        <v>17116</v>
      </c>
      <c r="M793" s="553" t="s">
        <v>3657</v>
      </c>
      <c r="N793" s="593" t="s">
        <v>17306</v>
      </c>
      <c r="O793" s="553" t="s">
        <v>17122</v>
      </c>
      <c r="P793" s="552" t="s">
        <v>12293</v>
      </c>
      <c r="Q793" s="867" t="str">
        <f t="shared" ca="1" si="49"/>
        <v>"magenta"</v>
      </c>
      <c r="R793" s="867" t="str">
        <f t="shared" ca="1" si="50"/>
        <v>magenta</v>
      </c>
      <c r="S793" s="867" t="str">
        <f>IFERROR(IF(VLOOKUP("*"&amp;TRIM($F793)&amp;"*",dump!$A:$D,4,FALSE)="","空文字",VLOOKUP("*"&amp;TRIM($F793)&amp;"*",dump!$A:$D,4,FALSE)),"NA")</f>
        <v>NA</v>
      </c>
      <c r="T793" s="867" t="str">
        <f t="shared" ca="1" si="51"/>
        <v>×</v>
      </c>
      <c r="U793" s="867"/>
      <c r="V793" s="867"/>
      <c r="W793" s="867"/>
      <c r="X793" s="867"/>
      <c r="Y793" s="867" t="str">
        <f t="shared" si="52"/>
        <v/>
      </c>
      <c r="Z793" s="867"/>
    </row>
    <row r="794" spans="1:26" s="325" customFormat="1" outlineLevel="1">
      <c r="A794" s="321"/>
      <c r="B794" s="39"/>
      <c r="C794" s="238"/>
      <c r="D794" s="252"/>
      <c r="E794" s="252"/>
      <c r="F794" s="133" t="s">
        <v>5699</v>
      </c>
      <c r="G794" s="238"/>
      <c r="H794" s="238"/>
      <c r="I794" s="164"/>
      <c r="J794" s="165"/>
      <c r="K794" s="864" t="str">
        <f t="shared" si="48"/>
        <v/>
      </c>
      <c r="L794" s="555" t="s">
        <v>17116</v>
      </c>
      <c r="M794" s="553" t="s">
        <v>3657</v>
      </c>
      <c r="N794" s="593" t="s">
        <v>17307</v>
      </c>
      <c r="O794" s="553" t="s">
        <v>17122</v>
      </c>
      <c r="P794" s="552" t="s">
        <v>12294</v>
      </c>
      <c r="Q794" s="867" t="str">
        <f t="shared" ca="1" si="49"/>
        <v>"yellow"</v>
      </c>
      <c r="R794" s="867" t="str">
        <f t="shared" ca="1" si="50"/>
        <v>yellow</v>
      </c>
      <c r="S794" s="867" t="str">
        <f>IFERROR(IF(VLOOKUP("*"&amp;TRIM($F794)&amp;"*",dump!$A:$D,4,FALSE)="","空文字",VLOOKUP("*"&amp;TRIM($F794)&amp;"*",dump!$A:$D,4,FALSE)),"NA")</f>
        <v>NA</v>
      </c>
      <c r="T794" s="867" t="str">
        <f t="shared" ca="1" si="51"/>
        <v>×</v>
      </c>
      <c r="U794" s="867"/>
      <c r="V794" s="867"/>
      <c r="W794" s="867"/>
      <c r="X794" s="867"/>
      <c r="Y794" s="867" t="str">
        <f t="shared" si="52"/>
        <v/>
      </c>
      <c r="Z794" s="867"/>
    </row>
    <row r="795" spans="1:26" s="325" customFormat="1" ht="45" customHeight="1" outlineLevel="1">
      <c r="A795" s="321"/>
      <c r="B795" s="39"/>
      <c r="C795" s="238"/>
      <c r="D795" s="252"/>
      <c r="E795" s="252"/>
      <c r="F795" s="133" t="s">
        <v>6840</v>
      </c>
      <c r="G795" s="238"/>
      <c r="H795" s="238"/>
      <c r="I795" s="164"/>
      <c r="J795" s="165"/>
      <c r="K795" s="864" t="str">
        <f t="shared" si="48"/>
        <v/>
      </c>
      <c r="L795" s="557" t="s">
        <v>3656</v>
      </c>
      <c r="M795" s="558" t="s">
        <v>3655</v>
      </c>
      <c r="N795" s="612"/>
      <c r="O795" s="558"/>
      <c r="P795" s="611"/>
      <c r="Q795" s="867" t="str">
        <f t="shared" ca="1" si="49"/>
        <v/>
      </c>
      <c r="R795" s="867" t="str">
        <f t="shared" ca="1" si="50"/>
        <v/>
      </c>
      <c r="S795" s="867" t="str">
        <f>IFERROR(IF(VLOOKUP("*"&amp;TRIM($F795)&amp;"*",dump!$A:$D,4,FALSE)="","空文字",VLOOKUP("*"&amp;TRIM($F795)&amp;"*",dump!$A:$D,4,FALSE)),"NA")</f>
        <v>NA</v>
      </c>
      <c r="T795" s="867" t="str">
        <f t="shared" ca="1" si="51"/>
        <v>●</v>
      </c>
      <c r="U795" s="867"/>
      <c r="V795" s="867"/>
      <c r="W795" s="867"/>
      <c r="X795" s="867"/>
      <c r="Y795" s="867" t="str">
        <f t="shared" si="52"/>
        <v/>
      </c>
      <c r="Z795" s="867"/>
    </row>
    <row r="796" spans="1:26" s="325" customFormat="1" outlineLevel="1">
      <c r="A796" s="321"/>
      <c r="B796" s="39"/>
      <c r="C796" s="238"/>
      <c r="D796" s="252"/>
      <c r="E796" s="252"/>
      <c r="F796" s="133" t="s">
        <v>7887</v>
      </c>
      <c r="G796" s="238"/>
      <c r="H796" s="238"/>
      <c r="I796" s="164"/>
      <c r="J796" s="165"/>
      <c r="K796" s="864" t="str">
        <f t="shared" si="48"/>
        <v/>
      </c>
      <c r="L796" s="557" t="s">
        <v>3656</v>
      </c>
      <c r="M796" s="558" t="s">
        <v>3655</v>
      </c>
      <c r="N796" s="612"/>
      <c r="O796" s="558"/>
      <c r="P796" s="611"/>
      <c r="Q796" s="867" t="str">
        <f t="shared" ca="1" si="49"/>
        <v/>
      </c>
      <c r="R796" s="867" t="str">
        <f t="shared" ca="1" si="50"/>
        <v/>
      </c>
      <c r="S796" s="867" t="str">
        <f>IFERROR(IF(VLOOKUP("*"&amp;TRIM($F796)&amp;"*",dump!$A:$D,4,FALSE)="","空文字",VLOOKUP("*"&amp;TRIM($F796)&amp;"*",dump!$A:$D,4,FALSE)),"NA")</f>
        <v>NA</v>
      </c>
      <c r="T796" s="867" t="str">
        <f t="shared" ca="1" si="51"/>
        <v>●</v>
      </c>
      <c r="U796" s="867"/>
      <c r="V796" s="867"/>
      <c r="W796" s="867"/>
      <c r="X796" s="867"/>
      <c r="Y796" s="867" t="str">
        <f t="shared" si="52"/>
        <v/>
      </c>
      <c r="Z796" s="867"/>
    </row>
    <row r="797" spans="1:26" s="325" customFormat="1" outlineLevel="1">
      <c r="A797" s="321"/>
      <c r="B797" s="39"/>
      <c r="C797" s="238"/>
      <c r="D797" s="252"/>
      <c r="E797" s="252"/>
      <c r="F797" s="133" t="s">
        <v>7888</v>
      </c>
      <c r="G797" s="238"/>
      <c r="H797" s="238"/>
      <c r="I797" s="164"/>
      <c r="J797" s="165"/>
      <c r="K797" s="864" t="str">
        <f t="shared" si="48"/>
        <v/>
      </c>
      <c r="L797" s="557" t="s">
        <v>3656</v>
      </c>
      <c r="M797" s="558" t="s">
        <v>3655</v>
      </c>
      <c r="N797" s="612"/>
      <c r="O797" s="558"/>
      <c r="P797" s="611"/>
      <c r="Q797" s="867" t="str">
        <f t="shared" ca="1" si="49"/>
        <v/>
      </c>
      <c r="R797" s="867" t="str">
        <f t="shared" ca="1" si="50"/>
        <v/>
      </c>
      <c r="S797" s="867" t="str">
        <f>IFERROR(IF(VLOOKUP("*"&amp;TRIM($F797)&amp;"*",dump!$A:$D,4,FALSE)="","空文字",VLOOKUP("*"&amp;TRIM($F797)&amp;"*",dump!$A:$D,4,FALSE)),"NA")</f>
        <v>NA</v>
      </c>
      <c r="T797" s="867" t="str">
        <f t="shared" ca="1" si="51"/>
        <v>●</v>
      </c>
      <c r="U797" s="867"/>
      <c r="V797" s="867"/>
      <c r="W797" s="867"/>
      <c r="X797" s="867"/>
      <c r="Y797" s="867" t="str">
        <f t="shared" si="52"/>
        <v/>
      </c>
      <c r="Z797" s="867"/>
    </row>
    <row r="798" spans="1:26" s="325" customFormat="1" outlineLevel="1">
      <c r="A798" s="321"/>
      <c r="B798" s="39"/>
      <c r="C798" s="238"/>
      <c r="D798" s="252"/>
      <c r="E798" s="252"/>
      <c r="F798" s="133" t="s">
        <v>7889</v>
      </c>
      <c r="G798" s="238"/>
      <c r="H798" s="238"/>
      <c r="I798" s="164"/>
      <c r="J798" s="165"/>
      <c r="K798" s="864" t="str">
        <f t="shared" si="48"/>
        <v/>
      </c>
      <c r="L798" s="557" t="s">
        <v>3656</v>
      </c>
      <c r="M798" s="558" t="s">
        <v>3655</v>
      </c>
      <c r="N798" s="612"/>
      <c r="O798" s="558"/>
      <c r="P798" s="611"/>
      <c r="Q798" s="867" t="str">
        <f t="shared" ca="1" si="49"/>
        <v/>
      </c>
      <c r="R798" s="867" t="str">
        <f t="shared" ca="1" si="50"/>
        <v/>
      </c>
      <c r="S798" s="867" t="str">
        <f>IFERROR(IF(VLOOKUP("*"&amp;TRIM($F798)&amp;"*",dump!$A:$D,4,FALSE)="","空文字",VLOOKUP("*"&amp;TRIM($F798)&amp;"*",dump!$A:$D,4,FALSE)),"NA")</f>
        <v>NA</v>
      </c>
      <c r="T798" s="867" t="str">
        <f t="shared" ca="1" si="51"/>
        <v>●</v>
      </c>
      <c r="U798" s="867"/>
      <c r="V798" s="867"/>
      <c r="W798" s="867"/>
      <c r="X798" s="867"/>
      <c r="Y798" s="867" t="str">
        <f t="shared" si="52"/>
        <v/>
      </c>
      <c r="Z798" s="867"/>
    </row>
    <row r="799" spans="1:26" s="325" customFormat="1" outlineLevel="1">
      <c r="A799" s="321"/>
      <c r="B799" s="39"/>
      <c r="C799" s="238"/>
      <c r="D799" s="252"/>
      <c r="E799" s="255"/>
      <c r="F799" s="133" t="s">
        <v>16435</v>
      </c>
      <c r="G799" s="238"/>
      <c r="H799" s="238"/>
      <c r="I799" s="164"/>
      <c r="J799" s="165"/>
      <c r="K799" s="864" t="str">
        <f t="shared" si="48"/>
        <v/>
      </c>
      <c r="L799" s="557"/>
      <c r="M799" s="558"/>
      <c r="N799" s="612"/>
      <c r="O799" s="558"/>
      <c r="P799" s="611"/>
      <c r="Q799" s="867" t="str">
        <f t="shared" ca="1" si="49"/>
        <v/>
      </c>
      <c r="R799" s="867" t="str">
        <f t="shared" ca="1" si="50"/>
        <v/>
      </c>
      <c r="S799" s="867" t="str">
        <f>IFERROR(IF(VLOOKUP("*"&amp;TRIM($F799)&amp;"*",dump!$A:$D,4,FALSE)="","空文字",VLOOKUP("*"&amp;TRIM($F799)&amp;"*",dump!$A:$D,4,FALSE)),"NA")</f>
        <v>NA</v>
      </c>
      <c r="T799" s="867" t="str">
        <f t="shared" ca="1" si="51"/>
        <v>●</v>
      </c>
      <c r="U799" s="867"/>
      <c r="V799" s="867"/>
      <c r="W799" s="867"/>
      <c r="X799" s="867"/>
      <c r="Y799" s="867" t="str">
        <f t="shared" si="52"/>
        <v/>
      </c>
      <c r="Z799" s="867"/>
    </row>
    <row r="800" spans="1:26" s="325" customFormat="1" ht="43.2" outlineLevel="1">
      <c r="A800" s="321"/>
      <c r="B800" s="39"/>
      <c r="C800" s="238"/>
      <c r="D800" s="252"/>
      <c r="E800" s="253" t="s">
        <v>7890</v>
      </c>
      <c r="F800" s="133" t="s">
        <v>4597</v>
      </c>
      <c r="G800" s="231" t="s">
        <v>2310</v>
      </c>
      <c r="H800" s="231" t="s">
        <v>3657</v>
      </c>
      <c r="I800" s="162" t="s">
        <v>3666</v>
      </c>
      <c r="J800" s="163" t="s">
        <v>5684</v>
      </c>
      <c r="K800" s="864" t="str">
        <f t="shared" si="48"/>
        <v>○</v>
      </c>
      <c r="L800" s="555" t="s">
        <v>17116</v>
      </c>
      <c r="M800" s="553"/>
      <c r="N800" s="593" t="s">
        <v>17308</v>
      </c>
      <c r="O800" s="551"/>
      <c r="P800" s="552"/>
      <c r="Q800" s="867" t="str">
        <f t="shared" ca="1" si="49"/>
        <v/>
      </c>
      <c r="R800" s="867" t="str">
        <f t="shared" ca="1" si="50"/>
        <v/>
      </c>
      <c r="S800" s="867" t="str">
        <f>IFERROR(IF(VLOOKUP("*"&amp;TRIM($F800)&amp;"*",dump!$A:$D,4,FALSE)="","空文字",VLOOKUP("*"&amp;TRIM($F800)&amp;"*",dump!$A:$D,4,FALSE)),"NA")</f>
        <v>NA</v>
      </c>
      <c r="T800" s="867" t="str">
        <f t="shared" si="51"/>
        <v>■</v>
      </c>
      <c r="U800" s="867"/>
      <c r="V800" s="867"/>
      <c r="W800" s="867"/>
      <c r="X800" s="867"/>
      <c r="Y800" s="867" t="str">
        <f t="shared" si="52"/>
        <v/>
      </c>
      <c r="Z800" s="867"/>
    </row>
    <row r="801" spans="1:26" s="325" customFormat="1" outlineLevel="1">
      <c r="A801" s="321"/>
      <c r="B801" s="39"/>
      <c r="C801" s="238"/>
      <c r="D801" s="252"/>
      <c r="E801" s="252"/>
      <c r="F801" s="133" t="s">
        <v>7891</v>
      </c>
      <c r="G801" s="238"/>
      <c r="H801" s="238"/>
      <c r="I801" s="164"/>
      <c r="J801" s="165"/>
      <c r="K801" s="864" t="str">
        <f t="shared" si="48"/>
        <v/>
      </c>
      <c r="L801" s="555" t="s">
        <v>17116</v>
      </c>
      <c r="M801" s="553" t="s">
        <v>3657</v>
      </c>
      <c r="N801" s="593" t="s">
        <v>17309</v>
      </c>
      <c r="O801" s="553" t="s">
        <v>17122</v>
      </c>
      <c r="P801" s="552">
        <v>2</v>
      </c>
      <c r="Q801" s="867">
        <f t="shared" ca="1" si="49"/>
        <v>2</v>
      </c>
      <c r="R801" s="867">
        <f t="shared" ca="1" si="50"/>
        <v>2</v>
      </c>
      <c r="S801" s="867" t="str">
        <f>IFERROR(IF(VLOOKUP("*"&amp;TRIM($F801)&amp;"*",dump!$A:$D,4,FALSE)="","空文字",VLOOKUP("*"&amp;TRIM($F801)&amp;"*",dump!$A:$D,4,FALSE)),"NA")</f>
        <v>NA</v>
      </c>
      <c r="T801" s="867" t="str">
        <f t="shared" ca="1" si="51"/>
        <v>×</v>
      </c>
      <c r="U801" s="867"/>
      <c r="V801" s="867"/>
      <c r="W801" s="867"/>
      <c r="X801" s="867"/>
      <c r="Y801" s="867" t="str">
        <f t="shared" si="52"/>
        <v/>
      </c>
      <c r="Z801" s="867"/>
    </row>
    <row r="802" spans="1:26" s="325" customFormat="1" outlineLevel="1">
      <c r="A802" s="321"/>
      <c r="B802" s="39"/>
      <c r="C802" s="238"/>
      <c r="D802" s="252"/>
      <c r="E802" s="252"/>
      <c r="F802" s="133" t="s">
        <v>6790</v>
      </c>
      <c r="G802" s="238"/>
      <c r="H802" s="238"/>
      <c r="I802" s="164"/>
      <c r="J802" s="165"/>
      <c r="K802" s="864" t="str">
        <f t="shared" si="48"/>
        <v/>
      </c>
      <c r="L802" s="555" t="s">
        <v>17116</v>
      </c>
      <c r="M802" s="553" t="s">
        <v>3657</v>
      </c>
      <c r="N802" s="593" t="s">
        <v>17310</v>
      </c>
      <c r="O802" s="553" t="s">
        <v>17122</v>
      </c>
      <c r="P802" s="601">
        <v>3</v>
      </c>
      <c r="Q802" s="867">
        <f t="shared" ca="1" si="49"/>
        <v>3</v>
      </c>
      <c r="R802" s="867">
        <f t="shared" ca="1" si="50"/>
        <v>3</v>
      </c>
      <c r="S802" s="867" t="str">
        <f>IFERROR(IF(VLOOKUP("*"&amp;TRIM($F802)&amp;"*",dump!$A:$D,4,FALSE)="","空文字",VLOOKUP("*"&amp;TRIM($F802)&amp;"*",dump!$A:$D,4,FALSE)),"NA")</f>
        <v>NA</v>
      </c>
      <c r="T802" s="867" t="str">
        <f t="shared" ca="1" si="51"/>
        <v>×</v>
      </c>
      <c r="U802" s="867"/>
      <c r="V802" s="867"/>
      <c r="W802" s="867"/>
      <c r="X802" s="867"/>
      <c r="Y802" s="867" t="str">
        <f t="shared" si="52"/>
        <v/>
      </c>
      <c r="Z802" s="867"/>
    </row>
    <row r="803" spans="1:26" s="325" customFormat="1" outlineLevel="1">
      <c r="A803" s="321"/>
      <c r="B803" s="39"/>
      <c r="C803" s="238"/>
      <c r="D803" s="252"/>
      <c r="E803" s="252"/>
      <c r="F803" s="133" t="s">
        <v>6791</v>
      </c>
      <c r="G803" s="238"/>
      <c r="H803" s="238"/>
      <c r="I803" s="164"/>
      <c r="J803" s="165"/>
      <c r="K803" s="864" t="str">
        <f t="shared" si="48"/>
        <v/>
      </c>
      <c r="L803" s="555" t="s">
        <v>17116</v>
      </c>
      <c r="M803" s="553" t="s">
        <v>3657</v>
      </c>
      <c r="N803" s="593" t="s">
        <v>17311</v>
      </c>
      <c r="O803" s="553" t="s">
        <v>17122</v>
      </c>
      <c r="P803" s="552">
        <v>3</v>
      </c>
      <c r="Q803" s="867">
        <f t="shared" ca="1" si="49"/>
        <v>3</v>
      </c>
      <c r="R803" s="867">
        <f t="shared" ca="1" si="50"/>
        <v>3</v>
      </c>
      <c r="S803" s="867" t="str">
        <f>IFERROR(IF(VLOOKUP("*"&amp;TRIM($F803)&amp;"*",dump!$A:$D,4,FALSE)="","空文字",VLOOKUP("*"&amp;TRIM($F803)&amp;"*",dump!$A:$D,4,FALSE)),"NA")</f>
        <v>NA</v>
      </c>
      <c r="T803" s="867" t="str">
        <f t="shared" ca="1" si="51"/>
        <v>×</v>
      </c>
      <c r="U803" s="867"/>
      <c r="V803" s="867"/>
      <c r="W803" s="867"/>
      <c r="X803" s="867"/>
      <c r="Y803" s="867" t="str">
        <f t="shared" si="52"/>
        <v/>
      </c>
      <c r="Z803" s="867"/>
    </row>
    <row r="804" spans="1:26" s="325" customFormat="1" outlineLevel="1">
      <c r="A804" s="321"/>
      <c r="B804" s="39"/>
      <c r="C804" s="238"/>
      <c r="D804" s="252"/>
      <c r="E804" s="252"/>
      <c r="F804" s="133" t="s">
        <v>6792</v>
      </c>
      <c r="G804" s="238"/>
      <c r="H804" s="238"/>
      <c r="I804" s="164"/>
      <c r="J804" s="165"/>
      <c r="K804" s="864" t="str">
        <f t="shared" si="48"/>
        <v/>
      </c>
      <c r="L804" s="555" t="s">
        <v>17116</v>
      </c>
      <c r="M804" s="553" t="s">
        <v>3657</v>
      </c>
      <c r="N804" s="593" t="s">
        <v>17312</v>
      </c>
      <c r="O804" s="553" t="s">
        <v>17122</v>
      </c>
      <c r="P804" s="552">
        <v>2</v>
      </c>
      <c r="Q804" s="867">
        <f t="shared" ca="1" si="49"/>
        <v>2</v>
      </c>
      <c r="R804" s="867">
        <f t="shared" ca="1" si="50"/>
        <v>2</v>
      </c>
      <c r="S804" s="867" t="str">
        <f>IFERROR(IF(VLOOKUP("*"&amp;TRIM($F804)&amp;"*",dump!$A:$D,4,FALSE)="","空文字",VLOOKUP("*"&amp;TRIM($F804)&amp;"*",dump!$A:$D,4,FALSE)),"NA")</f>
        <v>NA</v>
      </c>
      <c r="T804" s="867" t="str">
        <f t="shared" ca="1" si="51"/>
        <v>×</v>
      </c>
      <c r="U804" s="867"/>
      <c r="V804" s="867"/>
      <c r="W804" s="867"/>
      <c r="X804" s="867"/>
      <c r="Y804" s="867" t="str">
        <f t="shared" si="52"/>
        <v/>
      </c>
      <c r="Z804" s="867"/>
    </row>
    <row r="805" spans="1:26" s="325" customFormat="1" outlineLevel="1">
      <c r="A805" s="321"/>
      <c r="B805" s="39"/>
      <c r="C805" s="238"/>
      <c r="D805" s="252"/>
      <c r="E805" s="252"/>
      <c r="F805" s="133" t="s">
        <v>7892</v>
      </c>
      <c r="G805" s="238"/>
      <c r="H805" s="238"/>
      <c r="I805" s="164"/>
      <c r="J805" s="165"/>
      <c r="K805" s="864" t="str">
        <f t="shared" si="48"/>
        <v/>
      </c>
      <c r="L805" s="557" t="s">
        <v>3656</v>
      </c>
      <c r="M805" s="558" t="s">
        <v>3655</v>
      </c>
      <c r="N805" s="612"/>
      <c r="O805" s="558"/>
      <c r="P805" s="611"/>
      <c r="Q805" s="867" t="str">
        <f t="shared" ca="1" si="49"/>
        <v/>
      </c>
      <c r="R805" s="867" t="str">
        <f t="shared" ca="1" si="50"/>
        <v/>
      </c>
      <c r="S805" s="867" t="str">
        <f>IFERROR(IF(VLOOKUP("*"&amp;TRIM($F805)&amp;"*",dump!$A:$D,4,FALSE)="","空文字",VLOOKUP("*"&amp;TRIM($F805)&amp;"*",dump!$A:$D,4,FALSE)),"NA")</f>
        <v>NA</v>
      </c>
      <c r="T805" s="867" t="str">
        <f t="shared" ca="1" si="51"/>
        <v>●</v>
      </c>
      <c r="U805" s="867"/>
      <c r="V805" s="867"/>
      <c r="W805" s="867"/>
      <c r="X805" s="867"/>
      <c r="Y805" s="867" t="str">
        <f t="shared" si="52"/>
        <v/>
      </c>
      <c r="Z805" s="867"/>
    </row>
    <row r="806" spans="1:26" s="325" customFormat="1" outlineLevel="1">
      <c r="A806" s="321"/>
      <c r="B806" s="39"/>
      <c r="C806" s="238"/>
      <c r="D806" s="252"/>
      <c r="E806" s="252"/>
      <c r="F806" s="133" t="s">
        <v>7893</v>
      </c>
      <c r="G806" s="238"/>
      <c r="H806" s="238"/>
      <c r="I806" s="164"/>
      <c r="J806" s="165"/>
      <c r="K806" s="864" t="str">
        <f t="shared" si="48"/>
        <v/>
      </c>
      <c r="L806" s="557" t="s">
        <v>3656</v>
      </c>
      <c r="M806" s="558" t="s">
        <v>3655</v>
      </c>
      <c r="N806" s="612"/>
      <c r="O806" s="558"/>
      <c r="P806" s="611"/>
      <c r="Q806" s="867" t="str">
        <f t="shared" ca="1" si="49"/>
        <v/>
      </c>
      <c r="R806" s="867" t="str">
        <f t="shared" ca="1" si="50"/>
        <v/>
      </c>
      <c r="S806" s="867" t="str">
        <f>IFERROR(IF(VLOOKUP("*"&amp;TRIM($F806)&amp;"*",dump!$A:$D,4,FALSE)="","空文字",VLOOKUP("*"&amp;TRIM($F806)&amp;"*",dump!$A:$D,4,FALSE)),"NA")</f>
        <v>NA</v>
      </c>
      <c r="T806" s="867" t="str">
        <f t="shared" ca="1" si="51"/>
        <v>●</v>
      </c>
      <c r="U806" s="867"/>
      <c r="V806" s="867"/>
      <c r="W806" s="867"/>
      <c r="X806" s="867"/>
      <c r="Y806" s="867" t="str">
        <f t="shared" si="52"/>
        <v/>
      </c>
      <c r="Z806" s="867"/>
    </row>
    <row r="807" spans="1:26" s="325" customFormat="1" outlineLevel="1">
      <c r="A807" s="321"/>
      <c r="B807" s="39"/>
      <c r="C807" s="238"/>
      <c r="D807" s="252"/>
      <c r="E807" s="252"/>
      <c r="F807" s="133" t="s">
        <v>7894</v>
      </c>
      <c r="G807" s="238"/>
      <c r="H807" s="238"/>
      <c r="I807" s="164"/>
      <c r="J807" s="165"/>
      <c r="K807" s="864" t="str">
        <f t="shared" si="48"/>
        <v/>
      </c>
      <c r="L807" s="557" t="s">
        <v>3656</v>
      </c>
      <c r="M807" s="558" t="s">
        <v>3655</v>
      </c>
      <c r="N807" s="612"/>
      <c r="O807" s="558"/>
      <c r="P807" s="611"/>
      <c r="Q807" s="867" t="str">
        <f t="shared" ca="1" si="49"/>
        <v/>
      </c>
      <c r="R807" s="867" t="str">
        <f t="shared" ca="1" si="50"/>
        <v/>
      </c>
      <c r="S807" s="867" t="str">
        <f>IFERROR(IF(VLOOKUP("*"&amp;TRIM($F807)&amp;"*",dump!$A:$D,4,FALSE)="","空文字",VLOOKUP("*"&amp;TRIM($F807)&amp;"*",dump!$A:$D,4,FALSE)),"NA")</f>
        <v>NA</v>
      </c>
      <c r="T807" s="867" t="str">
        <f t="shared" ca="1" si="51"/>
        <v>●</v>
      </c>
      <c r="U807" s="867"/>
      <c r="V807" s="867"/>
      <c r="W807" s="867"/>
      <c r="X807" s="867"/>
      <c r="Y807" s="867" t="str">
        <f t="shared" si="52"/>
        <v/>
      </c>
      <c r="Z807" s="867"/>
    </row>
    <row r="808" spans="1:26" s="325" customFormat="1" outlineLevel="1">
      <c r="A808" s="321"/>
      <c r="B808" s="39"/>
      <c r="C808" s="238"/>
      <c r="D808" s="252"/>
      <c r="E808" s="252"/>
      <c r="F808" s="133" t="s">
        <v>7895</v>
      </c>
      <c r="G808" s="238"/>
      <c r="H808" s="238"/>
      <c r="I808" s="286"/>
      <c r="J808" s="165"/>
      <c r="K808" s="864" t="str">
        <f t="shared" si="48"/>
        <v/>
      </c>
      <c r="L808" s="603" t="s">
        <v>3656</v>
      </c>
      <c r="M808" s="619" t="s">
        <v>3655</v>
      </c>
      <c r="N808" s="620"/>
      <c r="O808" s="619"/>
      <c r="P808" s="621"/>
      <c r="Q808" s="867" t="str">
        <f t="shared" ca="1" si="49"/>
        <v/>
      </c>
      <c r="R808" s="867" t="str">
        <f t="shared" ca="1" si="50"/>
        <v/>
      </c>
      <c r="S808" s="867" t="str">
        <f>IFERROR(IF(VLOOKUP("*"&amp;TRIM($F808)&amp;"*",dump!$A:$D,4,FALSE)="","空文字",VLOOKUP("*"&amp;TRIM($F808)&amp;"*",dump!$A:$D,4,FALSE)),"NA")</f>
        <v>NA</v>
      </c>
      <c r="T808" s="867" t="str">
        <f t="shared" ca="1" si="51"/>
        <v>●</v>
      </c>
      <c r="U808" s="867"/>
      <c r="V808" s="867"/>
      <c r="W808" s="867"/>
      <c r="X808" s="867"/>
      <c r="Y808" s="867" t="str">
        <f t="shared" si="52"/>
        <v/>
      </c>
      <c r="Z808" s="867"/>
    </row>
    <row r="809" spans="1:26" s="325" customFormat="1" outlineLevel="1">
      <c r="A809" s="321"/>
      <c r="B809" s="39"/>
      <c r="C809" s="239"/>
      <c r="D809" s="275"/>
      <c r="E809" s="255"/>
      <c r="F809" s="133" t="s">
        <v>16436</v>
      </c>
      <c r="G809" s="239"/>
      <c r="H809" s="239"/>
      <c r="I809" s="289"/>
      <c r="J809" s="167"/>
      <c r="K809" s="864" t="str">
        <f t="shared" si="48"/>
        <v/>
      </c>
      <c r="L809" s="622"/>
      <c r="M809" s="623"/>
      <c r="N809" s="624"/>
      <c r="O809" s="623"/>
      <c r="P809" s="625"/>
      <c r="Q809" s="867" t="str">
        <f t="shared" ca="1" si="49"/>
        <v/>
      </c>
      <c r="R809" s="867" t="str">
        <f t="shared" ca="1" si="50"/>
        <v/>
      </c>
      <c r="S809" s="867" t="str">
        <f>IFERROR(IF(VLOOKUP("*"&amp;TRIM($F809)&amp;"*",dump!$A:$D,4,FALSE)="","空文字",VLOOKUP("*"&amp;TRIM($F809)&amp;"*",dump!$A:$D,4,FALSE)),"NA")</f>
        <v>NA</v>
      </c>
      <c r="T809" s="867" t="str">
        <f t="shared" ca="1" si="51"/>
        <v>●</v>
      </c>
      <c r="U809" s="867"/>
      <c r="V809" s="867"/>
      <c r="W809" s="867"/>
      <c r="X809" s="867"/>
      <c r="Y809" s="867" t="str">
        <f t="shared" si="52"/>
        <v/>
      </c>
      <c r="Z809" s="867"/>
    </row>
    <row r="810" spans="1:26" s="325" customFormat="1" ht="64.8" outlineLevel="1">
      <c r="A810" s="321"/>
      <c r="B810" s="39"/>
      <c r="C810" s="238" t="s">
        <v>7609</v>
      </c>
      <c r="D810" s="224" t="s">
        <v>7610</v>
      </c>
      <c r="E810" s="470"/>
      <c r="F810" s="151" t="s">
        <v>7611</v>
      </c>
      <c r="G810" s="151" t="s">
        <v>2311</v>
      </c>
      <c r="H810" s="151" t="s">
        <v>218</v>
      </c>
      <c r="I810" s="123" t="s">
        <v>216</v>
      </c>
      <c r="J810" s="124" t="s">
        <v>5684</v>
      </c>
      <c r="K810" s="864" t="str">
        <f t="shared" si="48"/>
        <v>○</v>
      </c>
      <c r="L810" s="555" t="s">
        <v>17116</v>
      </c>
      <c r="M810" s="553"/>
      <c r="N810" s="593" t="s">
        <v>17313</v>
      </c>
      <c r="O810" s="553"/>
      <c r="P810" s="552"/>
      <c r="Q810" s="867" t="str">
        <f t="shared" ca="1" si="49"/>
        <v/>
      </c>
      <c r="R810" s="867" t="str">
        <f t="shared" ca="1" si="50"/>
        <v/>
      </c>
      <c r="S810" s="867" t="str">
        <f>IFERROR(IF(VLOOKUP("*"&amp;TRIM($F810)&amp;"*",dump!$A:$D,4,FALSE)="","空文字",VLOOKUP("*"&amp;TRIM($F810)&amp;"*",dump!$A:$D,4,FALSE)),"NA")</f>
        <v>NA</v>
      </c>
      <c r="T810" s="867" t="str">
        <f t="shared" si="51"/>
        <v/>
      </c>
      <c r="U810" s="867"/>
      <c r="V810" s="867"/>
      <c r="W810" s="867"/>
      <c r="X810" s="867"/>
      <c r="Y810" s="867" t="str">
        <f t="shared" si="52"/>
        <v/>
      </c>
      <c r="Z810" s="867"/>
    </row>
    <row r="811" spans="1:26" s="325" customFormat="1" ht="21.6" outlineLevel="1">
      <c r="A811" s="321"/>
      <c r="B811" s="39"/>
      <c r="C811" s="238"/>
      <c r="D811" s="252"/>
      <c r="E811" s="138" t="s">
        <v>7612</v>
      </c>
      <c r="F811" s="133" t="s">
        <v>7613</v>
      </c>
      <c r="G811" s="133" t="s">
        <v>2312</v>
      </c>
      <c r="H811" s="133" t="s">
        <v>9</v>
      </c>
      <c r="I811" s="283" t="s">
        <v>216</v>
      </c>
      <c r="J811" s="284" t="s">
        <v>5684</v>
      </c>
      <c r="K811" s="864" t="str">
        <f t="shared" si="48"/>
        <v/>
      </c>
      <c r="L811" s="555" t="s">
        <v>17116</v>
      </c>
      <c r="M811" s="553" t="s">
        <v>3657</v>
      </c>
      <c r="N811" s="593" t="s">
        <v>17314</v>
      </c>
      <c r="O811" s="553" t="s">
        <v>17122</v>
      </c>
      <c r="P811" s="552" t="s">
        <v>17315</v>
      </c>
      <c r="Q811" s="867" t="str">
        <f t="shared" ca="1" si="49"/>
        <v>metersPerHour(17)</v>
      </c>
      <c r="R811" s="867" t="str">
        <f t="shared" ca="1" si="50"/>
        <v>17</v>
      </c>
      <c r="S811" s="867" t="str">
        <f>IFERROR(IF(VLOOKUP("*"&amp;TRIM($F811)&amp;"*",dump!$A:$D,4,FALSE)="","空文字",VLOOKUP("*"&amp;TRIM($F811)&amp;"*",dump!$A:$D,4,FALSE)),"NA")</f>
        <v>NA</v>
      </c>
      <c r="T811" s="867" t="str">
        <f t="shared" ca="1" si="51"/>
        <v>×</v>
      </c>
      <c r="U811" s="867"/>
      <c r="V811" s="867"/>
      <c r="W811" s="867"/>
      <c r="X811" s="867"/>
      <c r="Y811" s="867" t="str">
        <f t="shared" si="52"/>
        <v/>
      </c>
      <c r="Z811" s="867"/>
    </row>
    <row r="812" spans="1:26" s="325" customFormat="1" ht="21.6" outlineLevel="1">
      <c r="A812" s="321"/>
      <c r="B812" s="39"/>
      <c r="C812" s="238"/>
      <c r="D812" s="252"/>
      <c r="E812" s="138" t="s">
        <v>7614</v>
      </c>
      <c r="F812" s="133" t="s">
        <v>4598</v>
      </c>
      <c r="G812" s="133" t="s">
        <v>2313</v>
      </c>
      <c r="H812" s="133" t="s">
        <v>9</v>
      </c>
      <c r="I812" s="283" t="s">
        <v>216</v>
      </c>
      <c r="J812" s="284" t="s">
        <v>5684</v>
      </c>
      <c r="K812" s="864" t="str">
        <f t="shared" si="48"/>
        <v/>
      </c>
      <c r="L812" s="555" t="s">
        <v>17116</v>
      </c>
      <c r="M812" s="553" t="s">
        <v>3657</v>
      </c>
      <c r="N812" s="593" t="s">
        <v>17316</v>
      </c>
      <c r="O812" s="553" t="s">
        <v>17122</v>
      </c>
      <c r="P812" s="552" t="s">
        <v>17217</v>
      </c>
      <c r="Q812" s="867" t="str">
        <f t="shared" ca="1" si="49"/>
        <v>micrometer(4)</v>
      </c>
      <c r="R812" s="867" t="str">
        <f t="shared" ca="1" si="50"/>
        <v>4</v>
      </c>
      <c r="S812" s="867" t="str">
        <f>IFERROR(IF(VLOOKUP("*"&amp;TRIM($F812)&amp;"*",dump!$A:$D,4,FALSE)="","空文字",VLOOKUP("*"&amp;TRIM($F812)&amp;"*",dump!$A:$D,4,FALSE)),"NA")</f>
        <v>NA</v>
      </c>
      <c r="T812" s="867" t="str">
        <f t="shared" ca="1" si="51"/>
        <v>×</v>
      </c>
      <c r="U812" s="867"/>
      <c r="V812" s="867"/>
      <c r="W812" s="867"/>
      <c r="X812" s="867"/>
      <c r="Y812" s="867" t="str">
        <f t="shared" si="52"/>
        <v/>
      </c>
      <c r="Z812" s="867"/>
    </row>
    <row r="813" spans="1:26" s="325" customFormat="1" ht="43.2" outlineLevel="1">
      <c r="A813" s="321"/>
      <c r="B813" s="38"/>
      <c r="C813" s="238"/>
      <c r="D813" s="252"/>
      <c r="E813" s="272" t="s">
        <v>13646</v>
      </c>
      <c r="F813" s="133" t="s">
        <v>4599</v>
      </c>
      <c r="G813" s="231" t="s">
        <v>2314</v>
      </c>
      <c r="H813" s="231" t="s">
        <v>9</v>
      </c>
      <c r="I813" s="162" t="s">
        <v>216</v>
      </c>
      <c r="J813" s="163" t="s">
        <v>5684</v>
      </c>
      <c r="K813" s="864" t="str">
        <f t="shared" si="48"/>
        <v>○</v>
      </c>
      <c r="L813" s="555" t="s">
        <v>17116</v>
      </c>
      <c r="M813" s="553"/>
      <c r="N813" s="593" t="s">
        <v>17317</v>
      </c>
      <c r="O813" s="553"/>
      <c r="P813" s="552">
        <f>ROUNDDOWN(30*100 * 60 * 297 /1000 / 100, 0)</f>
        <v>534</v>
      </c>
      <c r="Q813" s="867">
        <f t="shared" ca="1" si="49"/>
        <v>534</v>
      </c>
      <c r="R813" s="867">
        <f t="shared" ca="1" si="50"/>
        <v>534</v>
      </c>
      <c r="S813" s="867" t="str">
        <f>IFERROR(IF(VLOOKUP("*"&amp;TRIM($F813)&amp;"*",dump!$A:$D,4,FALSE)="","空文字",VLOOKUP("*"&amp;TRIM($F813)&amp;"*",dump!$A:$D,4,FALSE)),"NA")</f>
        <v>NA</v>
      </c>
      <c r="T813" s="867" t="str">
        <f t="shared" si="51"/>
        <v>■</v>
      </c>
      <c r="U813" s="867"/>
      <c r="V813" s="867"/>
      <c r="W813" s="867"/>
      <c r="X813" s="867"/>
      <c r="Y813" s="867" t="str">
        <f t="shared" si="52"/>
        <v/>
      </c>
      <c r="Z813" s="867"/>
    </row>
    <row r="814" spans="1:26" s="325" customFormat="1" outlineLevel="1">
      <c r="A814" s="321"/>
      <c r="B814" s="38"/>
      <c r="C814" s="238"/>
      <c r="D814" s="252"/>
      <c r="E814" s="136"/>
      <c r="F814" s="133" t="s">
        <v>15254</v>
      </c>
      <c r="G814" s="238"/>
      <c r="H814" s="238"/>
      <c r="I814" s="164"/>
      <c r="J814" s="165"/>
      <c r="K814" s="864" t="str">
        <f t="shared" si="48"/>
        <v/>
      </c>
      <c r="L814" s="555" t="s">
        <v>17116</v>
      </c>
      <c r="M814" s="553" t="s">
        <v>3657</v>
      </c>
      <c r="N814" s="613" t="s">
        <v>19198</v>
      </c>
      <c r="O814" s="553" t="s">
        <v>17122</v>
      </c>
      <c r="P814" s="552">
        <f>ROUNDDOWN(30*100 * 60 * 297 /1000 / 100, 0)</f>
        <v>534</v>
      </c>
      <c r="Q814" s="867">
        <f t="shared" ca="1" si="49"/>
        <v>534</v>
      </c>
      <c r="R814" s="867">
        <f t="shared" ca="1" si="50"/>
        <v>534</v>
      </c>
      <c r="S814" s="867" t="str">
        <f>IFERROR(IF(VLOOKUP("*"&amp;TRIM($F814)&amp;"*",dump!$A:$D,4,FALSE)="","空文字",VLOOKUP("*"&amp;TRIM($F814)&amp;"*",dump!$A:$D,4,FALSE)),"NA")</f>
        <v>NA</v>
      </c>
      <c r="T814" s="867" t="str">
        <f t="shared" ca="1" si="51"/>
        <v>×</v>
      </c>
      <c r="U814" s="867"/>
      <c r="V814" s="867"/>
      <c r="W814" s="867"/>
      <c r="X814" s="867"/>
      <c r="Y814" s="867" t="str">
        <f t="shared" si="52"/>
        <v/>
      </c>
      <c r="Z814" s="867"/>
    </row>
    <row r="815" spans="1:26" s="325" customFormat="1" outlineLevel="1">
      <c r="A815" s="321"/>
      <c r="B815" s="38"/>
      <c r="C815" s="238"/>
      <c r="D815" s="252"/>
      <c r="E815" s="136"/>
      <c r="F815" s="133" t="s">
        <v>15255</v>
      </c>
      <c r="G815" s="238"/>
      <c r="H815" s="238"/>
      <c r="I815" s="164"/>
      <c r="J815" s="165"/>
      <c r="K815" s="864" t="str">
        <f t="shared" si="48"/>
        <v/>
      </c>
      <c r="L815" s="555" t="s">
        <v>17116</v>
      </c>
      <c r="M815" s="553" t="s">
        <v>3657</v>
      </c>
      <c r="N815" s="613" t="s">
        <v>19264</v>
      </c>
      <c r="O815" s="553" t="s">
        <v>17122</v>
      </c>
      <c r="P815" s="552">
        <f t="shared" ref="P815:P816" si="53">ROUNDDOWN(30*100 * 60 * 297 /1000 / 100, 0)</f>
        <v>534</v>
      </c>
      <c r="Q815" s="867">
        <f t="shared" ca="1" si="49"/>
        <v>534</v>
      </c>
      <c r="R815" s="867">
        <f t="shared" ca="1" si="50"/>
        <v>534</v>
      </c>
      <c r="S815" s="867" t="str">
        <f>IFERROR(IF(VLOOKUP("*"&amp;TRIM($F815)&amp;"*",dump!$A:$D,4,FALSE)="","空文字",VLOOKUP("*"&amp;TRIM($F815)&amp;"*",dump!$A:$D,4,FALSE)),"NA")</f>
        <v>NA</v>
      </c>
      <c r="T815" s="867" t="str">
        <f t="shared" ca="1" si="51"/>
        <v>×</v>
      </c>
      <c r="U815" s="867"/>
      <c r="V815" s="867"/>
      <c r="W815" s="867"/>
      <c r="X815" s="867"/>
      <c r="Y815" s="867" t="str">
        <f t="shared" si="52"/>
        <v/>
      </c>
      <c r="Z815" s="867"/>
    </row>
    <row r="816" spans="1:26" s="325" customFormat="1" outlineLevel="1">
      <c r="A816" s="321"/>
      <c r="B816" s="38"/>
      <c r="C816" s="238"/>
      <c r="D816" s="252"/>
      <c r="E816" s="275"/>
      <c r="F816" s="133" t="s">
        <v>15256</v>
      </c>
      <c r="G816" s="239"/>
      <c r="H816" s="239"/>
      <c r="I816" s="166"/>
      <c r="J816" s="167"/>
      <c r="K816" s="864" t="str">
        <f t="shared" si="48"/>
        <v/>
      </c>
      <c r="L816" s="555" t="s">
        <v>17116</v>
      </c>
      <c r="M816" s="553" t="s">
        <v>3657</v>
      </c>
      <c r="N816" s="613" t="s">
        <v>17318</v>
      </c>
      <c r="O816" s="553" t="s">
        <v>17122</v>
      </c>
      <c r="P816" s="552">
        <f t="shared" si="53"/>
        <v>534</v>
      </c>
      <c r="Q816" s="867">
        <f t="shared" ca="1" si="49"/>
        <v>534</v>
      </c>
      <c r="R816" s="867">
        <f t="shared" ca="1" si="50"/>
        <v>534</v>
      </c>
      <c r="S816" s="867" t="str">
        <f>IFERROR(IF(VLOOKUP("*"&amp;TRIM($F816)&amp;"*",dump!$A:$D,4,FALSE)="","空文字",VLOOKUP("*"&amp;TRIM($F816)&amp;"*",dump!$A:$D,4,FALSE)),"NA")</f>
        <v>NA</v>
      </c>
      <c r="T816" s="867" t="str">
        <f t="shared" ca="1" si="51"/>
        <v>×</v>
      </c>
      <c r="U816" s="867"/>
      <c r="V816" s="867"/>
      <c r="W816" s="867"/>
      <c r="X816" s="867"/>
      <c r="Y816" s="867" t="str">
        <f t="shared" si="52"/>
        <v/>
      </c>
      <c r="Z816" s="867"/>
    </row>
    <row r="817" spans="1:26" s="325" customFormat="1" ht="54" outlineLevel="1">
      <c r="A817" s="321"/>
      <c r="B817" s="39"/>
      <c r="C817" s="238"/>
      <c r="D817" s="252"/>
      <c r="E817" s="253" t="s">
        <v>7615</v>
      </c>
      <c r="F817" s="133" t="s">
        <v>4600</v>
      </c>
      <c r="G817" s="231" t="s">
        <v>2315</v>
      </c>
      <c r="H817" s="231" t="s">
        <v>9</v>
      </c>
      <c r="I817" s="162" t="s">
        <v>216</v>
      </c>
      <c r="J817" s="163" t="s">
        <v>5684</v>
      </c>
      <c r="K817" s="864" t="str">
        <f t="shared" si="48"/>
        <v>○</v>
      </c>
      <c r="L817" s="555" t="s">
        <v>17116</v>
      </c>
      <c r="M817" s="553"/>
      <c r="N817" s="593" t="s">
        <v>19265</v>
      </c>
      <c r="O817" s="626"/>
      <c r="P817" s="552"/>
      <c r="Q817" s="867" t="str">
        <f t="shared" ca="1" si="49"/>
        <v/>
      </c>
      <c r="R817" s="867" t="str">
        <f t="shared" ca="1" si="50"/>
        <v/>
      </c>
      <c r="S817" s="867" t="str">
        <f>IFERROR(IF(VLOOKUP("*"&amp;TRIM($F817)&amp;"*",dump!$A:$D,4,FALSE)="","空文字",VLOOKUP("*"&amp;TRIM($F817)&amp;"*",dump!$A:$D,4,FALSE)),"NA")</f>
        <v>NA</v>
      </c>
      <c r="T817" s="867" t="str">
        <f t="shared" si="51"/>
        <v>■</v>
      </c>
      <c r="U817" s="867"/>
      <c r="V817" s="867"/>
      <c r="W817" s="867"/>
      <c r="X817" s="867"/>
      <c r="Y817" s="867" t="str">
        <f t="shared" si="52"/>
        <v/>
      </c>
      <c r="Z817" s="867"/>
    </row>
    <row r="818" spans="1:26" s="325" customFormat="1" outlineLevel="1">
      <c r="A818" s="321"/>
      <c r="B818" s="38"/>
      <c r="C818" s="238"/>
      <c r="D818" s="252"/>
      <c r="E818" s="252"/>
      <c r="F818" s="133" t="s">
        <v>6330</v>
      </c>
      <c r="G818" s="238"/>
      <c r="H818" s="238"/>
      <c r="I818" s="164"/>
      <c r="J818" s="287"/>
      <c r="K818" s="866" t="str">
        <f t="shared" si="48"/>
        <v/>
      </c>
      <c r="L818" s="555" t="s">
        <v>17116</v>
      </c>
      <c r="M818" s="553" t="s">
        <v>3657</v>
      </c>
      <c r="N818" s="593" t="s">
        <v>17319</v>
      </c>
      <c r="O818" s="553" t="s">
        <v>17122</v>
      </c>
      <c r="P818" s="552">
        <v>1200000</v>
      </c>
      <c r="Q818" s="867">
        <f t="shared" ca="1" si="49"/>
        <v>1200000</v>
      </c>
      <c r="R818" s="867">
        <f t="shared" ca="1" si="50"/>
        <v>1200000</v>
      </c>
      <c r="S818" s="867" t="str">
        <f>IFERROR(IF(VLOOKUP("*"&amp;TRIM($F818)&amp;"*",dump!$A:$D,4,FALSE)="","空文字",VLOOKUP("*"&amp;TRIM($F818)&amp;"*",dump!$A:$D,4,FALSE)),"NA")</f>
        <v>NA</v>
      </c>
      <c r="T818" s="867" t="str">
        <f t="shared" ca="1" si="51"/>
        <v>×</v>
      </c>
      <c r="U818" s="867"/>
      <c r="V818" s="867"/>
      <c r="W818" s="867"/>
      <c r="X818" s="867"/>
      <c r="Y818" s="867" t="str">
        <f t="shared" si="52"/>
        <v/>
      </c>
      <c r="Z818" s="867"/>
    </row>
    <row r="819" spans="1:26" s="325" customFormat="1" outlineLevel="1">
      <c r="A819" s="321"/>
      <c r="B819" s="38"/>
      <c r="C819" s="238"/>
      <c r="D819" s="252"/>
      <c r="E819" s="252"/>
      <c r="F819" s="133" t="s">
        <v>6151</v>
      </c>
      <c r="G819" s="238"/>
      <c r="H819" s="238"/>
      <c r="I819" s="164"/>
      <c r="J819" s="287"/>
      <c r="K819" s="866" t="str">
        <f t="shared" si="48"/>
        <v/>
      </c>
      <c r="L819" s="555" t="s">
        <v>17116</v>
      </c>
      <c r="M819" s="553" t="s">
        <v>3657</v>
      </c>
      <c r="N819" s="613" t="s">
        <v>17320</v>
      </c>
      <c r="O819" s="553" t="s">
        <v>17122</v>
      </c>
      <c r="P819" s="614">
        <v>297000</v>
      </c>
      <c r="Q819" s="867">
        <f t="shared" ca="1" si="49"/>
        <v>297000</v>
      </c>
      <c r="R819" s="867">
        <f t="shared" ca="1" si="50"/>
        <v>297000</v>
      </c>
      <c r="S819" s="867" t="str">
        <f>IFERROR(IF(VLOOKUP("*"&amp;TRIM($F819)&amp;"*",dump!$A:$D,4,FALSE)="","空文字",VLOOKUP("*"&amp;TRIM($F819)&amp;"*",dump!$A:$D,4,FALSE)),"NA")</f>
        <v>NA</v>
      </c>
      <c r="T819" s="867" t="str">
        <f t="shared" ca="1" si="51"/>
        <v>×</v>
      </c>
      <c r="U819" s="867"/>
      <c r="V819" s="867"/>
      <c r="W819" s="867"/>
      <c r="X819" s="867"/>
      <c r="Y819" s="867" t="str">
        <f t="shared" si="52"/>
        <v/>
      </c>
      <c r="Z819" s="867"/>
    </row>
    <row r="820" spans="1:26" s="325" customFormat="1" outlineLevel="1">
      <c r="A820" s="321"/>
      <c r="B820" s="39"/>
      <c r="C820" s="238"/>
      <c r="D820" s="252"/>
      <c r="E820" s="255"/>
      <c r="F820" s="133" t="s">
        <v>6152</v>
      </c>
      <c r="G820" s="239"/>
      <c r="H820" s="239"/>
      <c r="I820" s="166"/>
      <c r="J820" s="288"/>
      <c r="K820" s="866" t="str">
        <f t="shared" si="48"/>
        <v/>
      </c>
      <c r="L820" s="555" t="s">
        <v>17116</v>
      </c>
      <c r="M820" s="553" t="s">
        <v>3657</v>
      </c>
      <c r="N820" s="613" t="s">
        <v>17321</v>
      </c>
      <c r="O820" s="553" t="s">
        <v>17122</v>
      </c>
      <c r="P820" s="614">
        <v>297000</v>
      </c>
      <c r="Q820" s="867">
        <f t="shared" ca="1" si="49"/>
        <v>297000</v>
      </c>
      <c r="R820" s="867">
        <f t="shared" ca="1" si="50"/>
        <v>297000</v>
      </c>
      <c r="S820" s="867" t="str">
        <f>IFERROR(IF(VLOOKUP("*"&amp;TRIM($F820)&amp;"*",dump!$A:$D,4,FALSE)="","空文字",VLOOKUP("*"&amp;TRIM($F820)&amp;"*",dump!$A:$D,4,FALSE)),"NA")</f>
        <v>NA</v>
      </c>
      <c r="T820" s="867" t="str">
        <f t="shared" ca="1" si="51"/>
        <v>×</v>
      </c>
      <c r="U820" s="867"/>
      <c r="V820" s="867"/>
      <c r="W820" s="867"/>
      <c r="X820" s="867"/>
      <c r="Y820" s="867" t="str">
        <f t="shared" si="52"/>
        <v/>
      </c>
      <c r="Z820" s="867"/>
    </row>
    <row r="821" spans="1:26" s="325" customFormat="1" ht="54" outlineLevel="1">
      <c r="A821" s="321"/>
      <c r="B821" s="39"/>
      <c r="C821" s="238"/>
      <c r="D821" s="252"/>
      <c r="E821" s="253" t="s">
        <v>7616</v>
      </c>
      <c r="F821" s="133" t="s">
        <v>4601</v>
      </c>
      <c r="G821" s="231" t="s">
        <v>2316</v>
      </c>
      <c r="H821" s="231" t="s">
        <v>9</v>
      </c>
      <c r="I821" s="162" t="s">
        <v>216</v>
      </c>
      <c r="J821" s="163" t="s">
        <v>5684</v>
      </c>
      <c r="K821" s="864" t="str">
        <f t="shared" si="48"/>
        <v>○</v>
      </c>
      <c r="L821" s="555" t="s">
        <v>17116</v>
      </c>
      <c r="M821" s="553"/>
      <c r="N821" s="593" t="s">
        <v>19266</v>
      </c>
      <c r="O821" s="626"/>
      <c r="P821" s="552"/>
      <c r="Q821" s="867" t="str">
        <f t="shared" ca="1" si="49"/>
        <v/>
      </c>
      <c r="R821" s="867" t="str">
        <f t="shared" ca="1" si="50"/>
        <v/>
      </c>
      <c r="S821" s="867" t="str">
        <f>IFERROR(IF(VLOOKUP("*"&amp;TRIM($F821)&amp;"*",dump!$A:$D,4,FALSE)="","空文字",VLOOKUP("*"&amp;TRIM($F821)&amp;"*",dump!$A:$D,4,FALSE)),"NA")</f>
        <v>NA</v>
      </c>
      <c r="T821" s="867" t="str">
        <f t="shared" si="51"/>
        <v>■</v>
      </c>
      <c r="U821" s="867"/>
      <c r="V821" s="867"/>
      <c r="W821" s="867"/>
      <c r="X821" s="867"/>
      <c r="Y821" s="867" t="str">
        <f t="shared" si="52"/>
        <v/>
      </c>
      <c r="Z821" s="867"/>
    </row>
    <row r="822" spans="1:26" s="325" customFormat="1" outlineLevel="1">
      <c r="A822" s="321"/>
      <c r="B822" s="38"/>
      <c r="C822" s="238"/>
      <c r="D822" s="252"/>
      <c r="E822" s="252"/>
      <c r="F822" s="133" t="s">
        <v>6331</v>
      </c>
      <c r="G822" s="238"/>
      <c r="H822" s="238"/>
      <c r="I822" s="164"/>
      <c r="J822" s="287"/>
      <c r="K822" s="866" t="str">
        <f t="shared" si="48"/>
        <v/>
      </c>
      <c r="L822" s="555" t="s">
        <v>17116</v>
      </c>
      <c r="M822" s="553" t="s">
        <v>3657</v>
      </c>
      <c r="N822" s="593" t="s">
        <v>17322</v>
      </c>
      <c r="O822" s="553" t="s">
        <v>17122</v>
      </c>
      <c r="P822" s="552">
        <v>215900</v>
      </c>
      <c r="Q822" s="867">
        <f t="shared" ca="1" si="49"/>
        <v>215900</v>
      </c>
      <c r="R822" s="867">
        <f t="shared" ca="1" si="50"/>
        <v>215900</v>
      </c>
      <c r="S822" s="867" t="str">
        <f>IFERROR(IF(VLOOKUP("*"&amp;TRIM($F822)&amp;"*",dump!$A:$D,4,FALSE)="","空文字",VLOOKUP("*"&amp;TRIM($F822)&amp;"*",dump!$A:$D,4,FALSE)),"NA")</f>
        <v>NA</v>
      </c>
      <c r="T822" s="867" t="str">
        <f t="shared" ca="1" si="51"/>
        <v>×</v>
      </c>
      <c r="U822" s="867"/>
      <c r="V822" s="867"/>
      <c r="W822" s="867"/>
      <c r="X822" s="867"/>
      <c r="Y822" s="867" t="str">
        <f t="shared" si="52"/>
        <v/>
      </c>
      <c r="Z822" s="867"/>
    </row>
    <row r="823" spans="1:26" s="325" customFormat="1" outlineLevel="1">
      <c r="A823" s="321"/>
      <c r="B823" s="38"/>
      <c r="C823" s="238"/>
      <c r="D823" s="252"/>
      <c r="E823" s="252"/>
      <c r="F823" s="133" t="s">
        <v>6153</v>
      </c>
      <c r="G823" s="238"/>
      <c r="H823" s="238"/>
      <c r="I823" s="164"/>
      <c r="J823" s="287"/>
      <c r="K823" s="866" t="str">
        <f t="shared" si="48"/>
        <v/>
      </c>
      <c r="L823" s="555" t="s">
        <v>17116</v>
      </c>
      <c r="M823" s="553" t="s">
        <v>3657</v>
      </c>
      <c r="N823" s="613" t="s">
        <v>17323</v>
      </c>
      <c r="O823" s="553" t="s">
        <v>17122</v>
      </c>
      <c r="P823" s="614">
        <v>215900</v>
      </c>
      <c r="Q823" s="867">
        <f t="shared" ca="1" si="49"/>
        <v>215900</v>
      </c>
      <c r="R823" s="867">
        <f t="shared" ca="1" si="50"/>
        <v>215900</v>
      </c>
      <c r="S823" s="867" t="str">
        <f>IFERROR(IF(VLOOKUP("*"&amp;TRIM($F823)&amp;"*",dump!$A:$D,4,FALSE)="","空文字",VLOOKUP("*"&amp;TRIM($F823)&amp;"*",dump!$A:$D,4,FALSE)),"NA")</f>
        <v>NA</v>
      </c>
      <c r="T823" s="867" t="str">
        <f t="shared" ca="1" si="51"/>
        <v>×</v>
      </c>
      <c r="U823" s="867"/>
      <c r="V823" s="867"/>
      <c r="W823" s="867"/>
      <c r="X823" s="867"/>
      <c r="Y823" s="867" t="str">
        <f t="shared" si="52"/>
        <v/>
      </c>
      <c r="Z823" s="867"/>
    </row>
    <row r="824" spans="1:26" s="325" customFormat="1" outlineLevel="1">
      <c r="A824" s="321"/>
      <c r="B824" s="39"/>
      <c r="C824" s="238"/>
      <c r="D824" s="252"/>
      <c r="E824" s="255"/>
      <c r="F824" s="133" t="s">
        <v>6154</v>
      </c>
      <c r="G824" s="239"/>
      <c r="H824" s="239"/>
      <c r="I824" s="166"/>
      <c r="J824" s="288"/>
      <c r="K824" s="866" t="str">
        <f t="shared" si="48"/>
        <v/>
      </c>
      <c r="L824" s="555" t="s">
        <v>17116</v>
      </c>
      <c r="M824" s="553" t="s">
        <v>3657</v>
      </c>
      <c r="N824" s="613" t="s">
        <v>17324</v>
      </c>
      <c r="O824" s="553" t="s">
        <v>17122</v>
      </c>
      <c r="P824" s="614">
        <v>215900</v>
      </c>
      <c r="Q824" s="867">
        <f t="shared" ca="1" si="49"/>
        <v>215900</v>
      </c>
      <c r="R824" s="867">
        <f t="shared" ca="1" si="50"/>
        <v>215900</v>
      </c>
      <c r="S824" s="867" t="str">
        <f>IFERROR(IF(VLOOKUP("*"&amp;TRIM($F824)&amp;"*",dump!$A:$D,4,FALSE)="","空文字",VLOOKUP("*"&amp;TRIM($F824)&amp;"*",dump!$A:$D,4,FALSE)),"NA")</f>
        <v>NA</v>
      </c>
      <c r="T824" s="867" t="str">
        <f t="shared" ca="1" si="51"/>
        <v>×</v>
      </c>
      <c r="U824" s="867"/>
      <c r="V824" s="867"/>
      <c r="W824" s="867"/>
      <c r="X824" s="867"/>
      <c r="Y824" s="867" t="str">
        <f t="shared" si="52"/>
        <v/>
      </c>
      <c r="Z824" s="867"/>
    </row>
    <row r="825" spans="1:26" s="325" customFormat="1" ht="54" outlineLevel="1">
      <c r="A825" s="321"/>
      <c r="B825" s="39"/>
      <c r="C825" s="238"/>
      <c r="D825" s="252"/>
      <c r="E825" s="253" t="s">
        <v>7617</v>
      </c>
      <c r="F825" s="133" t="s">
        <v>4602</v>
      </c>
      <c r="G825" s="231" t="s">
        <v>2317</v>
      </c>
      <c r="H825" s="231" t="s">
        <v>9</v>
      </c>
      <c r="I825" s="162" t="s">
        <v>216</v>
      </c>
      <c r="J825" s="163" t="s">
        <v>5684</v>
      </c>
      <c r="K825" s="864" t="str">
        <f t="shared" si="48"/>
        <v>○</v>
      </c>
      <c r="L825" s="555" t="s">
        <v>17116</v>
      </c>
      <c r="M825" s="553"/>
      <c r="N825" s="593" t="s">
        <v>19267</v>
      </c>
      <c r="O825" s="626"/>
      <c r="P825" s="552"/>
      <c r="Q825" s="867" t="str">
        <f t="shared" ca="1" si="49"/>
        <v/>
      </c>
      <c r="R825" s="867" t="str">
        <f t="shared" ca="1" si="50"/>
        <v/>
      </c>
      <c r="S825" s="867" t="str">
        <f>IFERROR(IF(VLOOKUP("*"&amp;TRIM($F825)&amp;"*",dump!$A:$D,4,FALSE)="","空文字",VLOOKUP("*"&amp;TRIM($F825)&amp;"*",dump!$A:$D,4,FALSE)),"NA")</f>
        <v>NA</v>
      </c>
      <c r="T825" s="867" t="str">
        <f t="shared" si="51"/>
        <v>■</v>
      </c>
      <c r="U825" s="867"/>
      <c r="V825" s="867"/>
      <c r="W825" s="867"/>
      <c r="X825" s="867"/>
      <c r="Y825" s="867" t="str">
        <f t="shared" si="52"/>
        <v/>
      </c>
      <c r="Z825" s="867"/>
    </row>
    <row r="826" spans="1:26" s="325" customFormat="1" outlineLevel="1">
      <c r="A826" s="321"/>
      <c r="B826" s="38"/>
      <c r="C826" s="238"/>
      <c r="D826" s="252"/>
      <c r="E826" s="252"/>
      <c r="F826" s="133" t="s">
        <v>6332</v>
      </c>
      <c r="G826" s="238"/>
      <c r="H826" s="238"/>
      <c r="I826" s="164"/>
      <c r="J826" s="287"/>
      <c r="K826" s="866" t="str">
        <f t="shared" si="48"/>
        <v/>
      </c>
      <c r="L826" s="555" t="s">
        <v>17116</v>
      </c>
      <c r="M826" s="553" t="s">
        <v>3657</v>
      </c>
      <c r="N826" s="593" t="s">
        <v>17325</v>
      </c>
      <c r="O826" s="553" t="s">
        <v>17122</v>
      </c>
      <c r="P826" s="552">
        <v>86000</v>
      </c>
      <c r="Q826" s="867">
        <f t="shared" ca="1" si="49"/>
        <v>86000</v>
      </c>
      <c r="R826" s="867">
        <f t="shared" ca="1" si="50"/>
        <v>86000</v>
      </c>
      <c r="S826" s="867" t="str">
        <f>IFERROR(IF(VLOOKUP("*"&amp;TRIM($F826)&amp;"*",dump!$A:$D,4,FALSE)="","空文字",VLOOKUP("*"&amp;TRIM($F826)&amp;"*",dump!$A:$D,4,FALSE)),"NA")</f>
        <v>NA</v>
      </c>
      <c r="T826" s="867" t="str">
        <f t="shared" ca="1" si="51"/>
        <v>×</v>
      </c>
      <c r="U826" s="867"/>
      <c r="V826" s="867"/>
      <c r="W826" s="867"/>
      <c r="X826" s="867"/>
      <c r="Y826" s="867" t="str">
        <f t="shared" si="52"/>
        <v/>
      </c>
      <c r="Z826" s="867"/>
    </row>
    <row r="827" spans="1:26" s="325" customFormat="1" outlineLevel="1">
      <c r="A827" s="321"/>
      <c r="B827" s="38"/>
      <c r="C827" s="238"/>
      <c r="D827" s="252"/>
      <c r="E827" s="252"/>
      <c r="F827" s="133" t="s">
        <v>6155</v>
      </c>
      <c r="G827" s="238"/>
      <c r="H827" s="238"/>
      <c r="I827" s="164"/>
      <c r="J827" s="287"/>
      <c r="K827" s="866" t="str">
        <f t="shared" si="48"/>
        <v/>
      </c>
      <c r="L827" s="555" t="s">
        <v>17116</v>
      </c>
      <c r="M827" s="553" t="s">
        <v>3657</v>
      </c>
      <c r="N827" s="613" t="s">
        <v>17326</v>
      </c>
      <c r="O827" s="553" t="s">
        <v>17122</v>
      </c>
      <c r="P827" s="614">
        <v>148000</v>
      </c>
      <c r="Q827" s="867">
        <f t="shared" ca="1" si="49"/>
        <v>148000</v>
      </c>
      <c r="R827" s="867">
        <f t="shared" ca="1" si="50"/>
        <v>148000</v>
      </c>
      <c r="S827" s="867" t="str">
        <f>IFERROR(IF(VLOOKUP("*"&amp;TRIM($F827)&amp;"*",dump!$A:$D,4,FALSE)="","空文字",VLOOKUP("*"&amp;TRIM($F827)&amp;"*",dump!$A:$D,4,FALSE)),"NA")</f>
        <v>NA</v>
      </c>
      <c r="T827" s="867" t="str">
        <f t="shared" ca="1" si="51"/>
        <v>×</v>
      </c>
      <c r="U827" s="867"/>
      <c r="V827" s="867"/>
      <c r="W827" s="867"/>
      <c r="X827" s="867"/>
      <c r="Y827" s="867" t="str">
        <f t="shared" si="52"/>
        <v/>
      </c>
      <c r="Z827" s="867"/>
    </row>
    <row r="828" spans="1:26" s="325" customFormat="1" outlineLevel="1">
      <c r="A828" s="321"/>
      <c r="B828" s="39"/>
      <c r="C828" s="238"/>
      <c r="D828" s="252"/>
      <c r="E828" s="255"/>
      <c r="F828" s="133" t="s">
        <v>6156</v>
      </c>
      <c r="G828" s="239"/>
      <c r="H828" s="239"/>
      <c r="I828" s="166"/>
      <c r="J828" s="288"/>
      <c r="K828" s="866" t="str">
        <f t="shared" si="48"/>
        <v/>
      </c>
      <c r="L828" s="555" t="s">
        <v>17116</v>
      </c>
      <c r="M828" s="553" t="s">
        <v>3657</v>
      </c>
      <c r="N828" s="613" t="s">
        <v>17327</v>
      </c>
      <c r="O828" s="553" t="s">
        <v>17122</v>
      </c>
      <c r="P828" s="614">
        <v>148000</v>
      </c>
      <c r="Q828" s="867">
        <f t="shared" ca="1" si="49"/>
        <v>148000</v>
      </c>
      <c r="R828" s="867">
        <f t="shared" ca="1" si="50"/>
        <v>148000</v>
      </c>
      <c r="S828" s="867" t="str">
        <f>IFERROR(IF(VLOOKUP("*"&amp;TRIM($F828)&amp;"*",dump!$A:$D,4,FALSE)="","空文字",VLOOKUP("*"&amp;TRIM($F828)&amp;"*",dump!$A:$D,4,FALSE)),"NA")</f>
        <v>NA</v>
      </c>
      <c r="T828" s="867" t="str">
        <f t="shared" ca="1" si="51"/>
        <v>×</v>
      </c>
      <c r="U828" s="867"/>
      <c r="V828" s="867"/>
      <c r="W828" s="867"/>
      <c r="X828" s="867"/>
      <c r="Y828" s="867" t="str">
        <f t="shared" si="52"/>
        <v/>
      </c>
      <c r="Z828" s="867"/>
    </row>
    <row r="829" spans="1:26" s="325" customFormat="1" ht="54" outlineLevel="1">
      <c r="A829" s="321"/>
      <c r="B829" s="39"/>
      <c r="C829" s="238"/>
      <c r="D829" s="252"/>
      <c r="E829" s="253" t="s">
        <v>7618</v>
      </c>
      <c r="F829" s="133" t="s">
        <v>4603</v>
      </c>
      <c r="G829" s="231" t="s">
        <v>2318</v>
      </c>
      <c r="H829" s="231" t="s">
        <v>9</v>
      </c>
      <c r="I829" s="162" t="s">
        <v>216</v>
      </c>
      <c r="J829" s="163" t="s">
        <v>5684</v>
      </c>
      <c r="K829" s="864" t="str">
        <f t="shared" si="48"/>
        <v>○</v>
      </c>
      <c r="L829" s="555" t="s">
        <v>17116</v>
      </c>
      <c r="M829" s="553"/>
      <c r="N829" s="593" t="s">
        <v>19268</v>
      </c>
      <c r="O829" s="626"/>
      <c r="P829" s="552"/>
      <c r="Q829" s="867" t="str">
        <f t="shared" ca="1" si="49"/>
        <v/>
      </c>
      <c r="R829" s="867" t="str">
        <f t="shared" ca="1" si="50"/>
        <v/>
      </c>
      <c r="S829" s="867" t="str">
        <f>IFERROR(IF(VLOOKUP("*"&amp;TRIM($F829)&amp;"*",dump!$A:$D,4,FALSE)="","空文字",VLOOKUP("*"&amp;TRIM($F829)&amp;"*",dump!$A:$D,4,FALSE)),"NA")</f>
        <v>NA</v>
      </c>
      <c r="T829" s="867" t="str">
        <f t="shared" si="51"/>
        <v>■</v>
      </c>
      <c r="U829" s="867"/>
      <c r="V829" s="867"/>
      <c r="W829" s="867"/>
      <c r="X829" s="867"/>
      <c r="Y829" s="867" t="str">
        <f t="shared" si="52"/>
        <v/>
      </c>
      <c r="Z829" s="867"/>
    </row>
    <row r="830" spans="1:26" s="325" customFormat="1" outlineLevel="1">
      <c r="A830" s="321"/>
      <c r="B830" s="38"/>
      <c r="C830" s="238"/>
      <c r="D830" s="252"/>
      <c r="E830" s="252"/>
      <c r="F830" s="133" t="s">
        <v>6333</v>
      </c>
      <c r="G830" s="238"/>
      <c r="H830" s="238"/>
      <c r="I830" s="164"/>
      <c r="J830" s="287"/>
      <c r="K830" s="866" t="str">
        <f t="shared" si="48"/>
        <v/>
      </c>
      <c r="L830" s="555" t="s">
        <v>17116</v>
      </c>
      <c r="M830" s="553" t="s">
        <v>3657</v>
      </c>
      <c r="N830" s="593" t="s">
        <v>17328</v>
      </c>
      <c r="O830" s="553" t="s">
        <v>17122</v>
      </c>
      <c r="P830" s="552">
        <v>54000</v>
      </c>
      <c r="Q830" s="867">
        <f t="shared" ca="1" si="49"/>
        <v>54000</v>
      </c>
      <c r="R830" s="867">
        <f t="shared" ca="1" si="50"/>
        <v>54000</v>
      </c>
      <c r="S830" s="867" t="str">
        <f>IFERROR(IF(VLOOKUP("*"&amp;TRIM($F830)&amp;"*",dump!$A:$D,4,FALSE)="","空文字",VLOOKUP("*"&amp;TRIM($F830)&amp;"*",dump!$A:$D,4,FALSE)),"NA")</f>
        <v>NA</v>
      </c>
      <c r="T830" s="867" t="str">
        <f t="shared" ca="1" si="51"/>
        <v>×</v>
      </c>
      <c r="U830" s="867"/>
      <c r="V830" s="867"/>
      <c r="W830" s="867"/>
      <c r="X830" s="867"/>
      <c r="Y830" s="867" t="str">
        <f t="shared" si="52"/>
        <v/>
      </c>
      <c r="Z830" s="867"/>
    </row>
    <row r="831" spans="1:26" s="325" customFormat="1" outlineLevel="1">
      <c r="A831" s="321"/>
      <c r="B831" s="38"/>
      <c r="C831" s="238"/>
      <c r="D831" s="252"/>
      <c r="E831" s="252"/>
      <c r="F831" s="133" t="s">
        <v>6157</v>
      </c>
      <c r="G831" s="238"/>
      <c r="H831" s="238"/>
      <c r="I831" s="164"/>
      <c r="J831" s="287"/>
      <c r="K831" s="866" t="str">
        <f t="shared" si="48"/>
        <v/>
      </c>
      <c r="L831" s="555" t="s">
        <v>17116</v>
      </c>
      <c r="M831" s="553" t="s">
        <v>3657</v>
      </c>
      <c r="N831" s="613" t="s">
        <v>17329</v>
      </c>
      <c r="O831" s="553" t="s">
        <v>17122</v>
      </c>
      <c r="P831" s="614">
        <v>100000</v>
      </c>
      <c r="Q831" s="867">
        <f t="shared" ca="1" si="49"/>
        <v>100000</v>
      </c>
      <c r="R831" s="867">
        <f t="shared" ca="1" si="50"/>
        <v>100000</v>
      </c>
      <c r="S831" s="867" t="str">
        <f>IFERROR(IF(VLOOKUP("*"&amp;TRIM($F831)&amp;"*",dump!$A:$D,4,FALSE)="","空文字",VLOOKUP("*"&amp;TRIM($F831)&amp;"*",dump!$A:$D,4,FALSE)),"NA")</f>
        <v>NA</v>
      </c>
      <c r="T831" s="867" t="str">
        <f t="shared" ca="1" si="51"/>
        <v>×</v>
      </c>
      <c r="U831" s="867"/>
      <c r="V831" s="867"/>
      <c r="W831" s="867"/>
      <c r="X831" s="867"/>
      <c r="Y831" s="867" t="str">
        <f t="shared" si="52"/>
        <v/>
      </c>
      <c r="Z831" s="867"/>
    </row>
    <row r="832" spans="1:26" s="325" customFormat="1" outlineLevel="1">
      <c r="A832" s="321"/>
      <c r="B832" s="39"/>
      <c r="C832" s="238"/>
      <c r="D832" s="252"/>
      <c r="E832" s="255"/>
      <c r="F832" s="133" t="s">
        <v>6158</v>
      </c>
      <c r="G832" s="239"/>
      <c r="H832" s="239"/>
      <c r="I832" s="166"/>
      <c r="J832" s="288"/>
      <c r="K832" s="866" t="str">
        <f t="shared" si="48"/>
        <v/>
      </c>
      <c r="L832" s="555" t="s">
        <v>17116</v>
      </c>
      <c r="M832" s="553" t="s">
        <v>3657</v>
      </c>
      <c r="N832" s="613" t="s">
        <v>17330</v>
      </c>
      <c r="O832" s="553" t="s">
        <v>17122</v>
      </c>
      <c r="P832" s="614">
        <v>100000</v>
      </c>
      <c r="Q832" s="867">
        <f t="shared" ca="1" si="49"/>
        <v>100000</v>
      </c>
      <c r="R832" s="867">
        <f t="shared" ca="1" si="50"/>
        <v>100000</v>
      </c>
      <c r="S832" s="867" t="str">
        <f>IFERROR(IF(VLOOKUP("*"&amp;TRIM($F832)&amp;"*",dump!$A:$D,4,FALSE)="","空文字",VLOOKUP("*"&amp;TRIM($F832)&amp;"*",dump!$A:$D,4,FALSE)),"NA")</f>
        <v>NA</v>
      </c>
      <c r="T832" s="867" t="str">
        <f t="shared" ca="1" si="51"/>
        <v>×</v>
      </c>
      <c r="U832" s="867"/>
      <c r="V832" s="867"/>
      <c r="W832" s="867"/>
      <c r="X832" s="867"/>
      <c r="Y832" s="867" t="str">
        <f t="shared" si="52"/>
        <v/>
      </c>
      <c r="Z832" s="867"/>
    </row>
    <row r="833" spans="1:26" s="325" customFormat="1" ht="43.2" outlineLevel="1">
      <c r="A833" s="321"/>
      <c r="B833" s="39"/>
      <c r="C833" s="238"/>
      <c r="D833" s="252"/>
      <c r="E833" s="253" t="s">
        <v>7619</v>
      </c>
      <c r="F833" s="133" t="s">
        <v>4604</v>
      </c>
      <c r="G833" s="231" t="s">
        <v>2226</v>
      </c>
      <c r="H833" s="231" t="s">
        <v>9</v>
      </c>
      <c r="I833" s="162" t="s">
        <v>216</v>
      </c>
      <c r="J833" s="163" t="s">
        <v>5684</v>
      </c>
      <c r="K833" s="864" t="str">
        <f t="shared" si="48"/>
        <v>○</v>
      </c>
      <c r="L833" s="555" t="s">
        <v>17116</v>
      </c>
      <c r="M833" s="553"/>
      <c r="N833" s="593" t="s">
        <v>17331</v>
      </c>
      <c r="O833" s="626"/>
      <c r="P833" s="552"/>
      <c r="Q833" s="867" t="str">
        <f t="shared" ca="1" si="49"/>
        <v/>
      </c>
      <c r="R833" s="867" t="str">
        <f t="shared" ca="1" si="50"/>
        <v/>
      </c>
      <c r="S833" s="867" t="str">
        <f>IFERROR(IF(VLOOKUP("*"&amp;TRIM($F833)&amp;"*",dump!$A:$D,4,FALSE)="","空文字",VLOOKUP("*"&amp;TRIM($F833)&amp;"*",dump!$A:$D,4,FALSE)),"NA")</f>
        <v>NA</v>
      </c>
      <c r="T833" s="867" t="str">
        <f t="shared" si="51"/>
        <v>■</v>
      </c>
      <c r="U833" s="867"/>
      <c r="V833" s="867"/>
      <c r="W833" s="867"/>
      <c r="X833" s="867"/>
      <c r="Y833" s="867" t="str">
        <f t="shared" si="52"/>
        <v/>
      </c>
      <c r="Z833" s="867"/>
    </row>
    <row r="834" spans="1:26" s="325" customFormat="1" outlineLevel="1">
      <c r="A834" s="321"/>
      <c r="B834" s="39"/>
      <c r="C834" s="238"/>
      <c r="D834" s="252"/>
      <c r="E834" s="252"/>
      <c r="F834" s="133" t="s">
        <v>6334</v>
      </c>
      <c r="G834" s="238"/>
      <c r="H834" s="238"/>
      <c r="I834" s="164"/>
      <c r="J834" s="165"/>
      <c r="K834" s="864" t="str">
        <f t="shared" si="48"/>
        <v/>
      </c>
      <c r="L834" s="555" t="s">
        <v>17116</v>
      </c>
      <c r="M834" s="553" t="s">
        <v>3657</v>
      </c>
      <c r="N834" s="593" t="s">
        <v>17332</v>
      </c>
      <c r="O834" s="553" t="s">
        <v>17122</v>
      </c>
      <c r="P834" s="552" t="s">
        <v>17333</v>
      </c>
      <c r="Q834" s="867" t="str">
        <f t="shared" ca="1" si="49"/>
        <v>simplex(5)</v>
      </c>
      <c r="R834" s="867" t="str">
        <f t="shared" ca="1" si="50"/>
        <v>5</v>
      </c>
      <c r="S834" s="867" t="str">
        <f>IFERROR(IF(VLOOKUP("*"&amp;TRIM($F834)&amp;"*",dump!$A:$D,4,FALSE)="","空文字",VLOOKUP("*"&amp;TRIM($F834)&amp;"*",dump!$A:$D,4,FALSE)),"NA")</f>
        <v>NA</v>
      </c>
      <c r="T834" s="867" t="str">
        <f t="shared" ca="1" si="51"/>
        <v>×</v>
      </c>
      <c r="U834" s="867"/>
      <c r="V834" s="867"/>
      <c r="W834" s="867"/>
      <c r="X834" s="867"/>
      <c r="Y834" s="867" t="str">
        <f t="shared" si="52"/>
        <v/>
      </c>
      <c r="Z834" s="867"/>
    </row>
    <row r="835" spans="1:26" s="325" customFormat="1" ht="21.6" outlineLevel="1">
      <c r="A835" s="321"/>
      <c r="B835" s="39"/>
      <c r="C835" s="238"/>
      <c r="D835" s="252"/>
      <c r="E835" s="252"/>
      <c r="F835" s="133" t="s">
        <v>6159</v>
      </c>
      <c r="G835" s="238"/>
      <c r="H835" s="238"/>
      <c r="I835" s="164"/>
      <c r="J835" s="165"/>
      <c r="K835" s="864" t="str">
        <f t="shared" si="48"/>
        <v/>
      </c>
      <c r="L835" s="555" t="s">
        <v>17116</v>
      </c>
      <c r="M835" s="553" t="s">
        <v>3657</v>
      </c>
      <c r="N835" s="613" t="s">
        <v>17334</v>
      </c>
      <c r="O835" s="553" t="s">
        <v>17122</v>
      </c>
      <c r="P835" s="614" t="s">
        <v>17335</v>
      </c>
      <c r="Q835" s="867" t="str">
        <f t="shared" ca="1" si="49"/>
        <v>longEdgeBindingDuplex(3)</v>
      </c>
      <c r="R835" s="867" t="str">
        <f t="shared" ca="1" si="50"/>
        <v>3</v>
      </c>
      <c r="S835" s="867" t="str">
        <f>IFERROR(IF(VLOOKUP("*"&amp;TRIM($F835)&amp;"*",dump!$A:$D,4,FALSE)="","空文字",VLOOKUP("*"&amp;TRIM($F835)&amp;"*",dump!$A:$D,4,FALSE)),"NA")</f>
        <v>NA</v>
      </c>
      <c r="T835" s="867" t="str">
        <f t="shared" ca="1" si="51"/>
        <v>×</v>
      </c>
      <c r="U835" s="867"/>
      <c r="V835" s="867"/>
      <c r="W835" s="867"/>
      <c r="X835" s="867"/>
      <c r="Y835" s="867" t="str">
        <f t="shared" si="52"/>
        <v/>
      </c>
      <c r="Z835" s="867"/>
    </row>
    <row r="836" spans="1:26" s="325" customFormat="1" ht="21.6" outlineLevel="1">
      <c r="A836" s="321"/>
      <c r="B836" s="39"/>
      <c r="C836" s="238"/>
      <c r="D836" s="252"/>
      <c r="E836" s="255"/>
      <c r="F836" s="133" t="s">
        <v>6160</v>
      </c>
      <c r="G836" s="239"/>
      <c r="H836" s="239"/>
      <c r="I836" s="166"/>
      <c r="J836" s="167"/>
      <c r="K836" s="864" t="str">
        <f t="shared" si="48"/>
        <v/>
      </c>
      <c r="L836" s="555" t="s">
        <v>17116</v>
      </c>
      <c r="M836" s="553" t="s">
        <v>3657</v>
      </c>
      <c r="N836" s="613" t="s">
        <v>17336</v>
      </c>
      <c r="O836" s="553" t="s">
        <v>17122</v>
      </c>
      <c r="P836" s="614" t="s">
        <v>17337</v>
      </c>
      <c r="Q836" s="867" t="str">
        <f t="shared" ca="1" si="49"/>
        <v>shortEdgeBindingDuplex(4)</v>
      </c>
      <c r="R836" s="867" t="str">
        <f t="shared" ca="1" si="50"/>
        <v>4</v>
      </c>
      <c r="S836" s="867" t="str">
        <f>IFERROR(IF(VLOOKUP("*"&amp;TRIM($F836)&amp;"*",dump!$A:$D,4,FALSE)="","空文字",VLOOKUP("*"&amp;TRIM($F836)&amp;"*",dump!$A:$D,4,FALSE)),"NA")</f>
        <v>NA</v>
      </c>
      <c r="T836" s="867" t="str">
        <f t="shared" ca="1" si="51"/>
        <v>×</v>
      </c>
      <c r="U836" s="867"/>
      <c r="V836" s="867"/>
      <c r="W836" s="867"/>
      <c r="X836" s="867"/>
      <c r="Y836" s="867" t="str">
        <f t="shared" si="52"/>
        <v/>
      </c>
      <c r="Z836" s="867"/>
    </row>
    <row r="837" spans="1:26" s="325" customFormat="1" outlineLevel="1">
      <c r="A837" s="321"/>
      <c r="B837" s="39"/>
      <c r="C837" s="238"/>
      <c r="D837" s="252"/>
      <c r="E837" s="253" t="s">
        <v>7620</v>
      </c>
      <c r="F837" s="133" t="s">
        <v>4605</v>
      </c>
      <c r="G837" s="231" t="s">
        <v>2227</v>
      </c>
      <c r="H837" s="231" t="s">
        <v>9</v>
      </c>
      <c r="I837" s="162" t="s">
        <v>216</v>
      </c>
      <c r="J837" s="163" t="s">
        <v>5684</v>
      </c>
      <c r="K837" s="864" t="str">
        <f t="shared" si="48"/>
        <v>○</v>
      </c>
      <c r="L837" s="555" t="s">
        <v>17116</v>
      </c>
      <c r="M837" s="553"/>
      <c r="N837" s="593" t="s">
        <v>17303</v>
      </c>
      <c r="O837" s="626"/>
      <c r="P837" s="552"/>
      <c r="Q837" s="867" t="str">
        <f t="shared" ca="1" si="49"/>
        <v/>
      </c>
      <c r="R837" s="867" t="str">
        <f t="shared" ca="1" si="50"/>
        <v/>
      </c>
      <c r="S837" s="867" t="str">
        <f>IFERROR(IF(VLOOKUP("*"&amp;TRIM($F837)&amp;"*",dump!$A:$D,4,FALSE)="","空文字",VLOOKUP("*"&amp;TRIM($F837)&amp;"*",dump!$A:$D,4,FALSE)),"NA")</f>
        <v>NA</v>
      </c>
      <c r="T837" s="867" t="str">
        <f t="shared" si="51"/>
        <v>■</v>
      </c>
      <c r="U837" s="867"/>
      <c r="V837" s="867"/>
      <c r="W837" s="867"/>
      <c r="X837" s="867"/>
      <c r="Y837" s="867" t="str">
        <f t="shared" si="52"/>
        <v/>
      </c>
      <c r="Z837" s="867"/>
    </row>
    <row r="838" spans="1:26" s="325" customFormat="1" outlineLevel="1">
      <c r="A838" s="321"/>
      <c r="B838" s="39"/>
      <c r="C838" s="238"/>
      <c r="D838" s="252"/>
      <c r="E838" s="252"/>
      <c r="F838" s="133" t="s">
        <v>6335</v>
      </c>
      <c r="G838" s="238"/>
      <c r="H838" s="238"/>
      <c r="I838" s="164"/>
      <c r="J838" s="165"/>
      <c r="K838" s="864" t="str">
        <f t="shared" si="48"/>
        <v/>
      </c>
      <c r="L838" s="555" t="s">
        <v>17116</v>
      </c>
      <c r="M838" s="553" t="s">
        <v>3657</v>
      </c>
      <c r="N838" s="593" t="s">
        <v>17338</v>
      </c>
      <c r="O838" s="553" t="s">
        <v>17122</v>
      </c>
      <c r="P838" s="552" t="s">
        <v>17339</v>
      </c>
      <c r="Q838" s="867" t="str">
        <f t="shared" ca="1" si="49"/>
        <v>"Simplex"</v>
      </c>
      <c r="R838" s="867" t="str">
        <f t="shared" ca="1" si="50"/>
        <v>Simplex</v>
      </c>
      <c r="S838" s="867" t="str">
        <f>IFERROR(IF(VLOOKUP("*"&amp;TRIM($F838)&amp;"*",dump!$A:$D,4,FALSE)="","空文字",VLOOKUP("*"&amp;TRIM($F838)&amp;"*",dump!$A:$D,4,FALSE)),"NA")</f>
        <v>NA</v>
      </c>
      <c r="T838" s="867" t="str">
        <f t="shared" ca="1" si="51"/>
        <v>×</v>
      </c>
      <c r="U838" s="867"/>
      <c r="V838" s="867"/>
      <c r="W838" s="867"/>
      <c r="X838" s="867"/>
      <c r="Y838" s="867" t="str">
        <f t="shared" si="52"/>
        <v/>
      </c>
      <c r="Z838" s="867"/>
    </row>
    <row r="839" spans="1:26" s="325" customFormat="1" ht="21.6" outlineLevel="1">
      <c r="A839" s="321"/>
      <c r="B839" s="39"/>
      <c r="C839" s="238"/>
      <c r="D839" s="252"/>
      <c r="E839" s="252"/>
      <c r="F839" s="133" t="s">
        <v>6161</v>
      </c>
      <c r="G839" s="238"/>
      <c r="H839" s="238"/>
      <c r="I839" s="164"/>
      <c r="J839" s="165"/>
      <c r="K839" s="864" t="str">
        <f t="shared" si="48"/>
        <v/>
      </c>
      <c r="L839" s="555" t="s">
        <v>17116</v>
      </c>
      <c r="M839" s="553" t="s">
        <v>3657</v>
      </c>
      <c r="N839" s="613" t="s">
        <v>17340</v>
      </c>
      <c r="O839" s="553" t="s">
        <v>17122</v>
      </c>
      <c r="P839" s="614" t="s">
        <v>17341</v>
      </c>
      <c r="Q839" s="867" t="str">
        <f t="shared" ca="1" si="49"/>
        <v>"Duplex Long Edge Binding"</v>
      </c>
      <c r="R839" s="867" t="str">
        <f t="shared" ca="1" si="50"/>
        <v>Duplex Long Edge Binding</v>
      </c>
      <c r="S839" s="867" t="str">
        <f>IFERROR(IF(VLOOKUP("*"&amp;TRIM($F839)&amp;"*",dump!$A:$D,4,FALSE)="","空文字",VLOOKUP("*"&amp;TRIM($F839)&amp;"*",dump!$A:$D,4,FALSE)),"NA")</f>
        <v>NA</v>
      </c>
      <c r="T839" s="867" t="str">
        <f t="shared" ca="1" si="51"/>
        <v>×</v>
      </c>
      <c r="U839" s="867"/>
      <c r="V839" s="867"/>
      <c r="W839" s="867"/>
      <c r="X839" s="867"/>
      <c r="Y839" s="867" t="str">
        <f t="shared" si="52"/>
        <v/>
      </c>
      <c r="Z839" s="867"/>
    </row>
    <row r="840" spans="1:26" s="325" customFormat="1" ht="21.6" outlineLevel="1">
      <c r="A840" s="321"/>
      <c r="B840" s="39"/>
      <c r="C840" s="238"/>
      <c r="D840" s="252"/>
      <c r="E840" s="255"/>
      <c r="F840" s="133" t="s">
        <v>6162</v>
      </c>
      <c r="G840" s="239"/>
      <c r="H840" s="239"/>
      <c r="I840" s="166"/>
      <c r="J840" s="167"/>
      <c r="K840" s="864" t="str">
        <f t="shared" si="48"/>
        <v/>
      </c>
      <c r="L840" s="555" t="s">
        <v>17116</v>
      </c>
      <c r="M840" s="553" t="s">
        <v>3657</v>
      </c>
      <c r="N840" s="613" t="s">
        <v>17342</v>
      </c>
      <c r="O840" s="553" t="s">
        <v>17122</v>
      </c>
      <c r="P840" s="614" t="s">
        <v>17343</v>
      </c>
      <c r="Q840" s="867" t="str">
        <f t="shared" ca="1" si="49"/>
        <v>"Duplex Short Edge Binding"</v>
      </c>
      <c r="R840" s="867" t="str">
        <f t="shared" ca="1" si="50"/>
        <v>Duplex Short Edge Binding</v>
      </c>
      <c r="S840" s="867" t="str">
        <f>IFERROR(IF(VLOOKUP("*"&amp;TRIM($F840)&amp;"*",dump!$A:$D,4,FALSE)="","空文字",VLOOKUP("*"&amp;TRIM($F840)&amp;"*",dump!$A:$D,4,FALSE)),"NA")</f>
        <v>NA</v>
      </c>
      <c r="T840" s="867" t="str">
        <f t="shared" ca="1" si="51"/>
        <v>×</v>
      </c>
      <c r="U840" s="867"/>
      <c r="V840" s="867"/>
      <c r="W840" s="867"/>
      <c r="X840" s="867"/>
      <c r="Y840" s="867" t="str">
        <f t="shared" si="52"/>
        <v/>
      </c>
      <c r="Z840" s="867"/>
    </row>
    <row r="841" spans="1:26" s="325" customFormat="1" ht="21.6" outlineLevel="1">
      <c r="A841" s="321"/>
      <c r="B841" s="39"/>
      <c r="C841" s="238"/>
      <c r="D841" s="252"/>
      <c r="E841" s="290" t="s">
        <v>13647</v>
      </c>
      <c r="F841" s="133" t="s">
        <v>2464</v>
      </c>
      <c r="G841" s="231" t="s">
        <v>2228</v>
      </c>
      <c r="H841" s="231" t="s">
        <v>9</v>
      </c>
      <c r="I841" s="162" t="s">
        <v>216</v>
      </c>
      <c r="J841" s="163" t="s">
        <v>5684</v>
      </c>
      <c r="K841" s="864" t="str">
        <f t="shared" si="48"/>
        <v>○</v>
      </c>
      <c r="L841" s="555" t="s">
        <v>17116</v>
      </c>
      <c r="M841" s="553"/>
      <c r="N841" s="593" t="s">
        <v>17344</v>
      </c>
      <c r="O841" s="553"/>
      <c r="P841" s="552"/>
      <c r="Q841" s="867" t="str">
        <f t="shared" ca="1" si="49"/>
        <v/>
      </c>
      <c r="R841" s="867" t="str">
        <f t="shared" ca="1" si="50"/>
        <v/>
      </c>
      <c r="S841" s="867" t="str">
        <f>IFERROR(IF(VLOOKUP("*"&amp;TRIM($F841)&amp;"*",dump!$A:$D,4,FALSE)="","空文字",VLOOKUP("*"&amp;TRIM($F841)&amp;"*",dump!$A:$D,4,FALSE)),"NA")</f>
        <v>NA</v>
      </c>
      <c r="T841" s="867" t="str">
        <f t="shared" si="51"/>
        <v>■</v>
      </c>
      <c r="U841" s="867"/>
      <c r="V841" s="867"/>
      <c r="W841" s="867"/>
      <c r="X841" s="867"/>
      <c r="Y841" s="867" t="str">
        <f t="shared" si="52"/>
        <v/>
      </c>
      <c r="Z841" s="867"/>
    </row>
    <row r="842" spans="1:26" s="325" customFormat="1" ht="21.6" outlineLevel="1">
      <c r="A842" s="321"/>
      <c r="B842" s="39"/>
      <c r="C842" s="238"/>
      <c r="D842" s="252"/>
      <c r="E842" s="471"/>
      <c r="F842" s="133" t="s">
        <v>6336</v>
      </c>
      <c r="G842" s="238"/>
      <c r="H842" s="238"/>
      <c r="I842" s="164"/>
      <c r="J842" s="165"/>
      <c r="K842" s="864" t="str">
        <f t="shared" si="48"/>
        <v/>
      </c>
      <c r="L842" s="555" t="s">
        <v>17116</v>
      </c>
      <c r="M842" s="553" t="s">
        <v>3657</v>
      </c>
      <c r="N842" s="593" t="s">
        <v>17345</v>
      </c>
      <c r="O842" s="553" t="s">
        <v>17122</v>
      </c>
      <c r="P842" s="552" t="s">
        <v>17346</v>
      </c>
      <c r="Q842" s="867" t="str">
        <f t="shared" ca="1" si="49"/>
        <v>Available and Idle(0)</v>
      </c>
      <c r="R842" s="867" t="str">
        <f t="shared" ca="1" si="50"/>
        <v>0</v>
      </c>
      <c r="S842" s="867" t="str">
        <f>IFERROR(IF(VLOOKUP("*"&amp;TRIM($F842)&amp;"*",dump!$A:$D,4,FALSE)="","空文字",VLOOKUP("*"&amp;TRIM($F842)&amp;"*",dump!$A:$D,4,FALSE)),"NA")</f>
        <v>NA</v>
      </c>
      <c r="T842" s="867" t="str">
        <f t="shared" ca="1" si="51"/>
        <v>×</v>
      </c>
      <c r="U842" s="867"/>
      <c r="V842" s="867"/>
      <c r="W842" s="867"/>
      <c r="X842" s="867"/>
      <c r="Y842" s="867" t="str">
        <f t="shared" si="52"/>
        <v/>
      </c>
      <c r="Z842" s="867"/>
    </row>
    <row r="843" spans="1:26" s="325" customFormat="1" ht="21.6" outlineLevel="1">
      <c r="A843" s="321"/>
      <c r="B843" s="39"/>
      <c r="C843" s="238"/>
      <c r="D843" s="252"/>
      <c r="E843" s="471"/>
      <c r="F843" s="133" t="s">
        <v>6163</v>
      </c>
      <c r="G843" s="238"/>
      <c r="H843" s="238"/>
      <c r="I843" s="164"/>
      <c r="J843" s="165"/>
      <c r="K843" s="864" t="str">
        <f t="shared" si="48"/>
        <v/>
      </c>
      <c r="L843" s="555" t="s">
        <v>17116</v>
      </c>
      <c r="M843" s="553" t="s">
        <v>3657</v>
      </c>
      <c r="N843" s="613" t="s">
        <v>17347</v>
      </c>
      <c r="O843" s="553" t="s">
        <v>17122</v>
      </c>
      <c r="P843" s="614" t="s">
        <v>17346</v>
      </c>
      <c r="Q843" s="867" t="str">
        <f t="shared" ca="1" si="49"/>
        <v>Available and Idle(0)</v>
      </c>
      <c r="R843" s="867" t="str">
        <f t="shared" ca="1" si="50"/>
        <v>0</v>
      </c>
      <c r="S843" s="867" t="str">
        <f>IFERROR(IF(VLOOKUP("*"&amp;TRIM($F843)&amp;"*",dump!$A:$D,4,FALSE)="","空文字",VLOOKUP("*"&amp;TRIM($F843)&amp;"*",dump!$A:$D,4,FALSE)),"NA")</f>
        <v>NA</v>
      </c>
      <c r="T843" s="867" t="str">
        <f t="shared" ca="1" si="51"/>
        <v>×</v>
      </c>
      <c r="U843" s="867"/>
      <c r="V843" s="867"/>
      <c r="W843" s="867"/>
      <c r="X843" s="867"/>
      <c r="Y843" s="867" t="str">
        <f t="shared" si="52"/>
        <v/>
      </c>
      <c r="Z843" s="867"/>
    </row>
    <row r="844" spans="1:26" s="325" customFormat="1" ht="21.6" outlineLevel="1">
      <c r="A844" s="321"/>
      <c r="B844" s="39"/>
      <c r="C844" s="238"/>
      <c r="D844" s="255"/>
      <c r="E844" s="472"/>
      <c r="F844" s="133" t="s">
        <v>6164</v>
      </c>
      <c r="G844" s="239"/>
      <c r="H844" s="239"/>
      <c r="I844" s="166"/>
      <c r="J844" s="167"/>
      <c r="K844" s="864" t="str">
        <f t="shared" si="48"/>
        <v/>
      </c>
      <c r="L844" s="555" t="s">
        <v>17116</v>
      </c>
      <c r="M844" s="553" t="s">
        <v>3657</v>
      </c>
      <c r="N844" s="613" t="s">
        <v>17348</v>
      </c>
      <c r="O844" s="553" t="s">
        <v>17122</v>
      </c>
      <c r="P844" s="614" t="s">
        <v>17346</v>
      </c>
      <c r="Q844" s="867" t="str">
        <f t="shared" ca="1" si="49"/>
        <v>Available and Idle(0)</v>
      </c>
      <c r="R844" s="867" t="str">
        <f t="shared" ca="1" si="50"/>
        <v>0</v>
      </c>
      <c r="S844" s="867" t="str">
        <f>IFERROR(IF(VLOOKUP("*"&amp;TRIM($F844)&amp;"*",dump!$A:$D,4,FALSE)="","空文字",VLOOKUP("*"&amp;TRIM($F844)&amp;"*",dump!$A:$D,4,FALSE)),"NA")</f>
        <v>NA</v>
      </c>
      <c r="T844" s="867" t="str">
        <f t="shared" ca="1" si="51"/>
        <v>×</v>
      </c>
      <c r="U844" s="867"/>
      <c r="V844" s="867"/>
      <c r="W844" s="867"/>
      <c r="X844" s="867"/>
      <c r="Y844" s="867" t="str">
        <f t="shared" si="52"/>
        <v/>
      </c>
      <c r="Z844" s="867"/>
    </row>
    <row r="845" spans="1:26" s="325" customFormat="1" ht="108" outlineLevel="1">
      <c r="A845" s="321"/>
      <c r="B845" s="39"/>
      <c r="C845" s="231" t="s">
        <v>7621</v>
      </c>
      <c r="D845" s="215" t="s">
        <v>7622</v>
      </c>
      <c r="E845" s="64"/>
      <c r="F845" s="214" t="s">
        <v>7623</v>
      </c>
      <c r="G845" s="214" t="s">
        <v>8259</v>
      </c>
      <c r="H845" s="214" t="s">
        <v>218</v>
      </c>
      <c r="I845" s="246" t="s">
        <v>216</v>
      </c>
      <c r="J845" s="248" t="s">
        <v>5684</v>
      </c>
      <c r="K845" s="864" t="str">
        <f t="shared" ref="K845:K908" si="54">IF(AND(M845="", O845="", N845&lt;&gt;""), "○", "")</f>
        <v>○</v>
      </c>
      <c r="L845" s="555" t="s">
        <v>17116</v>
      </c>
      <c r="M845" s="553"/>
      <c r="N845" s="593" t="s">
        <v>19269</v>
      </c>
      <c r="O845" s="551"/>
      <c r="P845" s="552"/>
      <c r="Q845" s="867" t="str">
        <f t="shared" ref="Q845:Q908" ca="1" si="55">IF(P845="","",IF(P845="←",IF(OFFSET($J845,0,MATCH(MID(M845,1,FIND("の",M845,1)-1), $L$11:$BA$11,0)+4,1,1)="","",OFFSET($L845,0,MATCH(MID(M845,1,FIND("の",M845,1)-1), $L$11:$BA$11,0)+4,1,1)),P845))</f>
        <v/>
      </c>
      <c r="R845" s="867" t="str">
        <f t="shared" ref="R845:R908" ca="1" si="56">IF(COUNTIF(Q845,"*(*"),MID(Q845,FIND("(",Q845,1)+1,FIND(")",Q845,1)-FIND("(",Q845,1)-1),IF(COUNTIF(Q845,"*""*"),MID(Q845,FIND("""",Q845,1)+1,LEN(Q845)-2),IF(COUNTIF(Q845,"*：*"),RIGHT(Q845,LEN(Q845)-(FIND("：",Q845))),Q845)))</f>
        <v/>
      </c>
      <c r="S845" s="867" t="str">
        <f>IFERROR(IF(VLOOKUP("*"&amp;TRIM($F845)&amp;"*",dump!$A:$D,4,FALSE)="","空文字",VLOOKUP("*"&amp;TRIM($F845)&amp;"*",dump!$A:$D,4,FALSE)),"NA")</f>
        <v>NA</v>
      </c>
      <c r="T845" s="867" t="str">
        <f t="shared" ref="T845:T908" si="57">IF($K845&lt;&gt;"",IF($E845&lt;&gt;"","■",""),IF(AND(R845="",S845="NA"),"●", IF(EXACT(R845,S845),"●","×")))</f>
        <v/>
      </c>
      <c r="U845" s="867"/>
      <c r="V845" s="867"/>
      <c r="W845" s="867"/>
      <c r="X845" s="867"/>
      <c r="Y845" s="867" t="str">
        <f t="shared" ref="Y845:Y908" si="58">IF(U845="●","●","")</f>
        <v/>
      </c>
      <c r="Z845" s="867"/>
    </row>
    <row r="846" spans="1:26" s="325" customFormat="1" ht="21.6" outlineLevel="1">
      <c r="A846" s="321"/>
      <c r="B846" s="39"/>
      <c r="C846" s="238"/>
      <c r="D846" s="252"/>
      <c r="E846" s="253" t="s">
        <v>7897</v>
      </c>
      <c r="F846" s="133" t="s">
        <v>7898</v>
      </c>
      <c r="G846" s="231" t="s">
        <v>2229</v>
      </c>
      <c r="H846" s="231" t="s">
        <v>3657</v>
      </c>
      <c r="I846" s="162" t="s">
        <v>3654</v>
      </c>
      <c r="J846" s="163" t="s">
        <v>5684</v>
      </c>
      <c r="K846" s="864" t="str">
        <f t="shared" si="54"/>
        <v>○</v>
      </c>
      <c r="L846" s="555" t="s">
        <v>17116</v>
      </c>
      <c r="M846" s="553"/>
      <c r="N846" s="593" t="s">
        <v>17349</v>
      </c>
      <c r="O846" s="551"/>
      <c r="P846" s="552"/>
      <c r="Q846" s="867" t="str">
        <f t="shared" ca="1" si="55"/>
        <v/>
      </c>
      <c r="R846" s="867" t="str">
        <f t="shared" ca="1" si="56"/>
        <v/>
      </c>
      <c r="S846" s="867" t="str">
        <f>IFERROR(IF(VLOOKUP("*"&amp;TRIM($F846)&amp;"*",dump!$A:$D,4,FALSE)="","空文字",VLOOKUP("*"&amp;TRIM($F846)&amp;"*",dump!$A:$D,4,FALSE)),"NA")</f>
        <v>NA</v>
      </c>
      <c r="T846" s="867" t="str">
        <f t="shared" si="57"/>
        <v>■</v>
      </c>
      <c r="U846" s="867"/>
      <c r="V846" s="867"/>
      <c r="W846" s="867"/>
      <c r="X846" s="867"/>
      <c r="Y846" s="867" t="str">
        <f t="shared" si="58"/>
        <v/>
      </c>
      <c r="Z846" s="867"/>
    </row>
    <row r="847" spans="1:26" s="325" customFormat="1" outlineLevel="1">
      <c r="A847" s="321"/>
      <c r="B847" s="39"/>
      <c r="C847" s="238"/>
      <c r="D847" s="252"/>
      <c r="E847" s="252"/>
      <c r="F847" s="133" t="s">
        <v>6337</v>
      </c>
      <c r="G847" s="238"/>
      <c r="H847" s="238"/>
      <c r="I847" s="164"/>
      <c r="J847" s="287"/>
      <c r="K847" s="866" t="str">
        <f t="shared" si="54"/>
        <v/>
      </c>
      <c r="L847" s="555" t="s">
        <v>17116</v>
      </c>
      <c r="M847" s="553" t="s">
        <v>3657</v>
      </c>
      <c r="N847" s="593" t="s">
        <v>17350</v>
      </c>
      <c r="O847" s="551" t="s">
        <v>17122</v>
      </c>
      <c r="P847" s="552" t="s">
        <v>17351</v>
      </c>
      <c r="Q847" s="867" t="str">
        <f t="shared" ca="1" si="55"/>
        <v>chUSB(34)</v>
      </c>
      <c r="R847" s="867" t="str">
        <f t="shared" ca="1" si="56"/>
        <v>34</v>
      </c>
      <c r="S847" s="867" t="str">
        <f>IFERROR(IF(VLOOKUP("*"&amp;TRIM($F847)&amp;"*",dump!$A:$D,4,FALSE)="","空文字",VLOOKUP("*"&amp;TRIM($F847)&amp;"*",dump!$A:$D,4,FALSE)),"NA")</f>
        <v>NA</v>
      </c>
      <c r="T847" s="867" t="str">
        <f t="shared" ca="1" si="57"/>
        <v>×</v>
      </c>
      <c r="U847" s="867"/>
      <c r="V847" s="867"/>
      <c r="W847" s="867"/>
      <c r="X847" s="867"/>
      <c r="Y847" s="867" t="str">
        <f t="shared" si="58"/>
        <v/>
      </c>
      <c r="Z847" s="867"/>
    </row>
    <row r="848" spans="1:26" s="325" customFormat="1" outlineLevel="1">
      <c r="A848" s="321"/>
      <c r="B848" s="39"/>
      <c r="C848" s="238"/>
      <c r="D848" s="252"/>
      <c r="E848" s="252"/>
      <c r="F848" s="133" t="s">
        <v>5700</v>
      </c>
      <c r="G848" s="238"/>
      <c r="H848" s="238"/>
      <c r="I848" s="164"/>
      <c r="J848" s="287"/>
      <c r="K848" s="866" t="str">
        <f t="shared" si="54"/>
        <v/>
      </c>
      <c r="L848" s="555" t="s">
        <v>17116</v>
      </c>
      <c r="M848" s="553" t="s">
        <v>3657</v>
      </c>
      <c r="N848" s="593" t="s">
        <v>17352</v>
      </c>
      <c r="O848" s="551" t="s">
        <v>17122</v>
      </c>
      <c r="P848" s="552" t="s">
        <v>17353</v>
      </c>
      <c r="Q848" s="867" t="str">
        <f t="shared" ca="1" si="55"/>
        <v>chLPDServer(8)</v>
      </c>
      <c r="R848" s="867" t="str">
        <f t="shared" ca="1" si="56"/>
        <v>8</v>
      </c>
      <c r="S848" s="867" t="str">
        <f>IFERROR(IF(VLOOKUP("*"&amp;TRIM($F848)&amp;"*",dump!$A:$D,4,FALSE)="","空文字",VLOOKUP("*"&amp;TRIM($F848)&amp;"*",dump!$A:$D,4,FALSE)),"NA")</f>
        <v>NA</v>
      </c>
      <c r="T848" s="867" t="str">
        <f t="shared" ca="1" si="57"/>
        <v>×</v>
      </c>
      <c r="U848" s="867"/>
      <c r="V848" s="867"/>
      <c r="W848" s="867"/>
      <c r="X848" s="867"/>
      <c r="Y848" s="867" t="str">
        <f t="shared" si="58"/>
        <v/>
      </c>
      <c r="Z848" s="867"/>
    </row>
    <row r="849" spans="1:26" s="325" customFormat="1" ht="21.6" outlineLevel="1">
      <c r="A849" s="321"/>
      <c r="B849" s="39"/>
      <c r="C849" s="238"/>
      <c r="D849" s="252"/>
      <c r="E849" s="252"/>
      <c r="F849" s="133" t="s">
        <v>5701</v>
      </c>
      <c r="G849" s="238"/>
      <c r="H849" s="238"/>
      <c r="I849" s="164"/>
      <c r="J849" s="287"/>
      <c r="K849" s="866" t="str">
        <f t="shared" si="54"/>
        <v/>
      </c>
      <c r="L849" s="555" t="s">
        <v>17116</v>
      </c>
      <c r="M849" s="553" t="s">
        <v>3657</v>
      </c>
      <c r="N849" s="593" t="s">
        <v>17354</v>
      </c>
      <c r="O849" s="551" t="s">
        <v>17122</v>
      </c>
      <c r="P849" s="552" t="s">
        <v>17355</v>
      </c>
      <c r="Q849" s="867" t="str">
        <f t="shared" ca="1" si="55"/>
        <v>chBidirPortTCP(38)</v>
      </c>
      <c r="R849" s="867" t="str">
        <f t="shared" ca="1" si="56"/>
        <v>38</v>
      </c>
      <c r="S849" s="867" t="str">
        <f>IFERROR(IF(VLOOKUP("*"&amp;TRIM($F849)&amp;"*",dump!$A:$D,4,FALSE)="","空文字",VLOOKUP("*"&amp;TRIM($F849)&amp;"*",dump!$A:$D,4,FALSE)),"NA")</f>
        <v>NA</v>
      </c>
      <c r="T849" s="867" t="str">
        <f t="shared" ca="1" si="57"/>
        <v>×</v>
      </c>
      <c r="U849" s="867"/>
      <c r="V849" s="867"/>
      <c r="W849" s="867"/>
      <c r="X849" s="867"/>
      <c r="Y849" s="867" t="str">
        <f t="shared" si="58"/>
        <v/>
      </c>
      <c r="Z849" s="867"/>
    </row>
    <row r="850" spans="1:26" s="325" customFormat="1" outlineLevel="1">
      <c r="A850" s="321"/>
      <c r="B850" s="39"/>
      <c r="C850" s="238"/>
      <c r="D850" s="252"/>
      <c r="E850" s="252"/>
      <c r="F850" s="133" t="s">
        <v>6630</v>
      </c>
      <c r="G850" s="238"/>
      <c r="H850" s="238"/>
      <c r="I850" s="164"/>
      <c r="J850" s="287"/>
      <c r="K850" s="866" t="str">
        <f t="shared" si="54"/>
        <v/>
      </c>
      <c r="L850" s="555" t="s">
        <v>17116</v>
      </c>
      <c r="M850" s="553" t="s">
        <v>3657</v>
      </c>
      <c r="N850" s="593" t="s">
        <v>19270</v>
      </c>
      <c r="O850" s="551" t="s">
        <v>17122</v>
      </c>
      <c r="P850" s="552" t="s">
        <v>6111</v>
      </c>
      <c r="Q850" s="867" t="str">
        <f t="shared" ca="1" si="55"/>
        <v>other(1)</v>
      </c>
      <c r="R850" s="867" t="str">
        <f t="shared" ca="1" si="56"/>
        <v>1</v>
      </c>
      <c r="S850" s="867" t="str">
        <f>IFERROR(IF(VLOOKUP("*"&amp;TRIM($F850)&amp;"*",dump!$A:$D,4,FALSE)="","空文字",VLOOKUP("*"&amp;TRIM($F850)&amp;"*",dump!$A:$D,4,FALSE)),"NA")</f>
        <v>NA</v>
      </c>
      <c r="T850" s="867" t="str">
        <f t="shared" ca="1" si="57"/>
        <v>×</v>
      </c>
      <c r="U850" s="867"/>
      <c r="V850" s="867"/>
      <c r="W850" s="867"/>
      <c r="X850" s="867"/>
      <c r="Y850" s="867" t="str">
        <f t="shared" si="58"/>
        <v/>
      </c>
      <c r="Z850" s="867"/>
    </row>
    <row r="851" spans="1:26" s="325" customFormat="1" outlineLevel="1">
      <c r="A851" s="321"/>
      <c r="B851" s="39"/>
      <c r="C851" s="238"/>
      <c r="D851" s="252"/>
      <c r="E851" s="252"/>
      <c r="F851" s="133" t="s">
        <v>6631</v>
      </c>
      <c r="G851" s="238"/>
      <c r="H851" s="238"/>
      <c r="I851" s="164"/>
      <c r="J851" s="287"/>
      <c r="K851" s="866" t="str">
        <f t="shared" si="54"/>
        <v/>
      </c>
      <c r="L851" s="555" t="s">
        <v>17116</v>
      </c>
      <c r="M851" s="553" t="s">
        <v>3657</v>
      </c>
      <c r="N851" s="593" t="s">
        <v>17356</v>
      </c>
      <c r="O851" s="551" t="s">
        <v>17122</v>
      </c>
      <c r="P851" s="552" t="s">
        <v>17357</v>
      </c>
      <c r="Q851" s="867" t="str">
        <f t="shared" ca="1" si="55"/>
        <v>chIPP(44)</v>
      </c>
      <c r="R851" s="867" t="str">
        <f t="shared" ca="1" si="56"/>
        <v>44</v>
      </c>
      <c r="S851" s="867" t="str">
        <f>IFERROR(IF(VLOOKUP("*"&amp;TRIM($F851)&amp;"*",dump!$A:$D,4,FALSE)="","空文字",VLOOKUP("*"&amp;TRIM($F851)&amp;"*",dump!$A:$D,4,FALSE)),"NA")</f>
        <v>NA</v>
      </c>
      <c r="T851" s="867" t="str">
        <f t="shared" ca="1" si="57"/>
        <v>×</v>
      </c>
      <c r="U851" s="867"/>
      <c r="V851" s="867"/>
      <c r="W851" s="867"/>
      <c r="X851" s="867"/>
      <c r="Y851" s="867" t="str">
        <f t="shared" si="58"/>
        <v/>
      </c>
      <c r="Z851" s="867"/>
    </row>
    <row r="852" spans="1:26" s="325" customFormat="1" outlineLevel="1">
      <c r="A852" s="321"/>
      <c r="B852" s="39"/>
      <c r="C852" s="238"/>
      <c r="D852" s="252"/>
      <c r="E852" s="252"/>
      <c r="F852" s="133" t="s">
        <v>6632</v>
      </c>
      <c r="G852" s="238"/>
      <c r="H852" s="238"/>
      <c r="I852" s="164"/>
      <c r="J852" s="287"/>
      <c r="K852" s="866" t="str">
        <f t="shared" si="54"/>
        <v/>
      </c>
      <c r="L852" s="555" t="s">
        <v>17116</v>
      </c>
      <c r="M852" s="553" t="s">
        <v>3657</v>
      </c>
      <c r="N852" s="613" t="s">
        <v>17358</v>
      </c>
      <c r="O852" s="553" t="s">
        <v>17122</v>
      </c>
      <c r="P852" s="614" t="s">
        <v>17359</v>
      </c>
      <c r="Q852" s="867" t="str">
        <f t="shared" ca="1" si="55"/>
        <v>chWsPrint(46)</v>
      </c>
      <c r="R852" s="867" t="str">
        <f t="shared" ca="1" si="56"/>
        <v>46</v>
      </c>
      <c r="S852" s="867" t="str">
        <f>IFERROR(IF(VLOOKUP("*"&amp;TRIM($F852)&amp;"*",dump!$A:$D,4,FALSE)="","空文字",VLOOKUP("*"&amp;TRIM($F852)&amp;"*",dump!$A:$D,4,FALSE)),"NA")</f>
        <v>NA</v>
      </c>
      <c r="T852" s="867" t="str">
        <f t="shared" ca="1" si="57"/>
        <v>×</v>
      </c>
      <c r="U852" s="867"/>
      <c r="V852" s="867"/>
      <c r="W852" s="867"/>
      <c r="X852" s="867"/>
      <c r="Y852" s="867" t="str">
        <f t="shared" si="58"/>
        <v/>
      </c>
      <c r="Z852" s="867"/>
    </row>
    <row r="853" spans="1:26" s="325" customFormat="1" outlineLevel="1">
      <c r="A853" s="321"/>
      <c r="B853" s="39"/>
      <c r="C853" s="238"/>
      <c r="D853" s="252"/>
      <c r="E853" s="252"/>
      <c r="F853" s="133" t="s">
        <v>6633</v>
      </c>
      <c r="G853" s="238"/>
      <c r="H853" s="238"/>
      <c r="I853" s="286"/>
      <c r="J853" s="287"/>
      <c r="K853" s="866" t="str">
        <f t="shared" si="54"/>
        <v/>
      </c>
      <c r="L853" s="557" t="s">
        <v>3656</v>
      </c>
      <c r="M853" s="558" t="s">
        <v>3655</v>
      </c>
      <c r="N853" s="612"/>
      <c r="O853" s="558"/>
      <c r="P853" s="611"/>
      <c r="Q853" s="867" t="str">
        <f t="shared" ca="1" si="55"/>
        <v/>
      </c>
      <c r="R853" s="867" t="str">
        <f t="shared" ca="1" si="56"/>
        <v/>
      </c>
      <c r="S853" s="867" t="str">
        <f>IFERROR(IF(VLOOKUP("*"&amp;TRIM($F853)&amp;"*",dump!$A:$D,4,FALSE)="","空文字",VLOOKUP("*"&amp;TRIM($F853)&amp;"*",dump!$A:$D,4,FALSE)),"NA")</f>
        <v>NA</v>
      </c>
      <c r="T853" s="867" t="str">
        <f t="shared" ca="1" si="57"/>
        <v>●</v>
      </c>
      <c r="U853" s="867"/>
      <c r="V853" s="867"/>
      <c r="W853" s="867"/>
      <c r="X853" s="867"/>
      <c r="Y853" s="867" t="str">
        <f t="shared" si="58"/>
        <v/>
      </c>
      <c r="Z853" s="867"/>
    </row>
    <row r="854" spans="1:26" s="325" customFormat="1" outlineLevel="1">
      <c r="A854" s="321"/>
      <c r="B854" s="39"/>
      <c r="C854" s="238"/>
      <c r="D854" s="252"/>
      <c r="E854" s="252"/>
      <c r="F854" s="133" t="s">
        <v>7896</v>
      </c>
      <c r="G854" s="291"/>
      <c r="H854" s="291"/>
      <c r="I854" s="292"/>
      <c r="J854" s="287"/>
      <c r="K854" s="866" t="str">
        <f t="shared" si="54"/>
        <v/>
      </c>
      <c r="L854" s="557" t="s">
        <v>3656</v>
      </c>
      <c r="M854" s="558" t="s">
        <v>3655</v>
      </c>
      <c r="N854" s="612"/>
      <c r="O854" s="558"/>
      <c r="P854" s="611"/>
      <c r="Q854" s="867" t="str">
        <f t="shared" ca="1" si="55"/>
        <v/>
      </c>
      <c r="R854" s="867" t="str">
        <f t="shared" ca="1" si="56"/>
        <v/>
      </c>
      <c r="S854" s="867" t="str">
        <f>IFERROR(IF(VLOOKUP("*"&amp;TRIM($F854)&amp;"*",dump!$A:$D,4,FALSE)="","空文字",VLOOKUP("*"&amp;TRIM($F854)&amp;"*",dump!$A:$D,4,FALSE)),"NA")</f>
        <v>NA</v>
      </c>
      <c r="T854" s="867" t="str">
        <f t="shared" ca="1" si="57"/>
        <v>●</v>
      </c>
      <c r="U854" s="867"/>
      <c r="V854" s="867"/>
      <c r="W854" s="867"/>
      <c r="X854" s="867"/>
      <c r="Y854" s="867" t="str">
        <f t="shared" si="58"/>
        <v/>
      </c>
      <c r="Z854" s="867"/>
    </row>
    <row r="855" spans="1:26" s="325" customFormat="1" ht="32.4" outlineLevel="1">
      <c r="A855" s="321"/>
      <c r="B855" s="39"/>
      <c r="C855" s="238"/>
      <c r="D855" s="252"/>
      <c r="E855" s="253" t="s">
        <v>13557</v>
      </c>
      <c r="F855" s="133" t="s">
        <v>2466</v>
      </c>
      <c r="G855" s="231" t="s">
        <v>2230</v>
      </c>
      <c r="H855" s="231" t="s">
        <v>3657</v>
      </c>
      <c r="I855" s="162" t="s">
        <v>3654</v>
      </c>
      <c r="J855" s="163" t="s">
        <v>5684</v>
      </c>
      <c r="K855" s="864" t="str">
        <f t="shared" si="54"/>
        <v>○</v>
      </c>
      <c r="L855" s="555" t="s">
        <v>17116</v>
      </c>
      <c r="M855" s="553"/>
      <c r="N855" s="593" t="s">
        <v>17360</v>
      </c>
      <c r="O855" s="551"/>
      <c r="P855" s="552"/>
      <c r="Q855" s="867" t="str">
        <f t="shared" ca="1" si="55"/>
        <v/>
      </c>
      <c r="R855" s="867" t="str">
        <f t="shared" ca="1" si="56"/>
        <v/>
      </c>
      <c r="S855" s="867" t="str">
        <f>IFERROR(IF(VLOOKUP("*"&amp;TRIM($F855)&amp;"*",dump!$A:$D,4,FALSE)="","空文字",VLOOKUP("*"&amp;TRIM($F855)&amp;"*",dump!$A:$D,4,FALSE)),"NA")</f>
        <v>NA</v>
      </c>
      <c r="T855" s="867" t="str">
        <f t="shared" si="57"/>
        <v>■</v>
      </c>
      <c r="U855" s="867"/>
      <c r="V855" s="867"/>
      <c r="W855" s="867"/>
      <c r="X855" s="867"/>
      <c r="Y855" s="867" t="str">
        <f t="shared" si="58"/>
        <v/>
      </c>
      <c r="Z855" s="867"/>
    </row>
    <row r="856" spans="1:26" s="325" customFormat="1" outlineLevel="1">
      <c r="A856" s="321"/>
      <c r="B856" s="39"/>
      <c r="C856" s="238"/>
      <c r="D856" s="252"/>
      <c r="E856" s="252"/>
      <c r="F856" s="133" t="s">
        <v>6338</v>
      </c>
      <c r="G856" s="238"/>
      <c r="H856" s="238"/>
      <c r="I856" s="164"/>
      <c r="J856" s="287"/>
      <c r="K856" s="866" t="str">
        <f t="shared" si="54"/>
        <v/>
      </c>
      <c r="L856" s="555" t="s">
        <v>17116</v>
      </c>
      <c r="M856" s="553" t="s">
        <v>3657</v>
      </c>
      <c r="N856" s="593" t="s">
        <v>17361</v>
      </c>
      <c r="O856" s="551" t="s">
        <v>17122</v>
      </c>
      <c r="P856" s="552" t="s">
        <v>17362</v>
      </c>
      <c r="Q856" s="867" t="str">
        <f t="shared" ca="1" si="55"/>
        <v>"USB 2"</v>
      </c>
      <c r="R856" s="867" t="str">
        <f t="shared" ca="1" si="56"/>
        <v>USB 2</v>
      </c>
      <c r="S856" s="867" t="str">
        <f>IFERROR(IF(VLOOKUP("*"&amp;TRIM($F856)&amp;"*",dump!$A:$D,4,FALSE)="","空文字",VLOOKUP("*"&amp;TRIM($F856)&amp;"*",dump!$A:$D,4,FALSE)),"NA")</f>
        <v>NA</v>
      </c>
      <c r="T856" s="867" t="str">
        <f t="shared" ca="1" si="57"/>
        <v>×</v>
      </c>
      <c r="U856" s="867"/>
      <c r="V856" s="867"/>
      <c r="W856" s="867"/>
      <c r="X856" s="867"/>
      <c r="Y856" s="867" t="str">
        <f t="shared" si="58"/>
        <v/>
      </c>
      <c r="Z856" s="867"/>
    </row>
    <row r="857" spans="1:26" s="325" customFormat="1" outlineLevel="1">
      <c r="A857" s="321"/>
      <c r="B857" s="39"/>
      <c r="C857" s="238"/>
      <c r="D857" s="252"/>
      <c r="E857" s="252"/>
      <c r="F857" s="133" t="s">
        <v>5702</v>
      </c>
      <c r="G857" s="238"/>
      <c r="H857" s="238"/>
      <c r="I857" s="164"/>
      <c r="J857" s="287"/>
      <c r="K857" s="866" t="str">
        <f t="shared" si="54"/>
        <v/>
      </c>
      <c r="L857" s="555" t="s">
        <v>17116</v>
      </c>
      <c r="M857" s="553" t="s">
        <v>3657</v>
      </c>
      <c r="N857" s="593" t="s">
        <v>17363</v>
      </c>
      <c r="O857" s="551" t="s">
        <v>17122</v>
      </c>
      <c r="P857" s="552" t="s">
        <v>17234</v>
      </c>
      <c r="Q857" s="867" t="str">
        <f t="shared" ca="1" si="55"/>
        <v>""(空文字)</v>
      </c>
      <c r="R857" s="867" t="str">
        <f t="shared" ca="1" si="56"/>
        <v>空文字</v>
      </c>
      <c r="S857" s="867" t="str">
        <f>IFERROR(IF(VLOOKUP("*"&amp;TRIM($F857)&amp;"*",dump!$A:$D,4,FALSE)="","空文字",VLOOKUP("*"&amp;TRIM($F857)&amp;"*",dump!$A:$D,4,FALSE)),"NA")</f>
        <v>NA</v>
      </c>
      <c r="T857" s="867" t="str">
        <f t="shared" ca="1" si="57"/>
        <v>×</v>
      </c>
      <c r="U857" s="867"/>
      <c r="V857" s="867"/>
      <c r="W857" s="867"/>
      <c r="X857" s="867"/>
      <c r="Y857" s="867" t="str">
        <f t="shared" si="58"/>
        <v/>
      </c>
      <c r="Z857" s="867"/>
    </row>
    <row r="858" spans="1:26" s="325" customFormat="1" outlineLevel="1">
      <c r="A858" s="321"/>
      <c r="B858" s="39"/>
      <c r="C858" s="238"/>
      <c r="D858" s="252"/>
      <c r="E858" s="252"/>
      <c r="F858" s="133" t="s">
        <v>5703</v>
      </c>
      <c r="G858" s="238"/>
      <c r="H858" s="238"/>
      <c r="I858" s="164"/>
      <c r="J858" s="287"/>
      <c r="K858" s="866" t="str">
        <f t="shared" si="54"/>
        <v/>
      </c>
      <c r="L858" s="555" t="s">
        <v>17116</v>
      </c>
      <c r="M858" s="553" t="s">
        <v>3657</v>
      </c>
      <c r="N858" s="593" t="s">
        <v>17364</v>
      </c>
      <c r="O858" s="551" t="s">
        <v>17122</v>
      </c>
      <c r="P858" s="552" t="s">
        <v>17234</v>
      </c>
      <c r="Q858" s="867" t="str">
        <f t="shared" ca="1" si="55"/>
        <v>""(空文字)</v>
      </c>
      <c r="R858" s="867" t="str">
        <f t="shared" ca="1" si="56"/>
        <v>空文字</v>
      </c>
      <c r="S858" s="867" t="str">
        <f>IFERROR(IF(VLOOKUP("*"&amp;TRIM($F858)&amp;"*",dump!$A:$D,4,FALSE)="","空文字",VLOOKUP("*"&amp;TRIM($F858)&amp;"*",dump!$A:$D,4,FALSE)),"NA")</f>
        <v>NA</v>
      </c>
      <c r="T858" s="867" t="str">
        <f t="shared" ca="1" si="57"/>
        <v>×</v>
      </c>
      <c r="U858" s="867"/>
      <c r="V858" s="867"/>
      <c r="W858" s="867"/>
      <c r="X858" s="867"/>
      <c r="Y858" s="867" t="str">
        <f t="shared" si="58"/>
        <v/>
      </c>
      <c r="Z858" s="867"/>
    </row>
    <row r="859" spans="1:26" s="325" customFormat="1" outlineLevel="1">
      <c r="A859" s="321"/>
      <c r="B859" s="39"/>
      <c r="C859" s="238"/>
      <c r="D859" s="252"/>
      <c r="E859" s="252"/>
      <c r="F859" s="133" t="s">
        <v>6626</v>
      </c>
      <c r="G859" s="238"/>
      <c r="H859" s="238"/>
      <c r="I859" s="164"/>
      <c r="J859" s="287"/>
      <c r="K859" s="866" t="str">
        <f t="shared" si="54"/>
        <v/>
      </c>
      <c r="L859" s="555" t="s">
        <v>17116</v>
      </c>
      <c r="M859" s="553" t="s">
        <v>3657</v>
      </c>
      <c r="N859" s="593" t="s">
        <v>17365</v>
      </c>
      <c r="O859" s="551" t="s">
        <v>17122</v>
      </c>
      <c r="P859" s="552" t="s">
        <v>17366</v>
      </c>
      <c r="Q859" s="867" t="str">
        <f t="shared" ca="1" si="55"/>
        <v>"USB Host"</v>
      </c>
      <c r="R859" s="867" t="str">
        <f t="shared" ca="1" si="56"/>
        <v>USB Host</v>
      </c>
      <c r="S859" s="867" t="str">
        <f>IFERROR(IF(VLOOKUP("*"&amp;TRIM($F859)&amp;"*",dump!$A:$D,4,FALSE)="","空文字",VLOOKUP("*"&amp;TRIM($F859)&amp;"*",dump!$A:$D,4,FALSE)),"NA")</f>
        <v>NA</v>
      </c>
      <c r="T859" s="867" t="str">
        <f t="shared" ca="1" si="57"/>
        <v>×</v>
      </c>
      <c r="U859" s="867"/>
      <c r="V859" s="867"/>
      <c r="W859" s="867"/>
      <c r="X859" s="867"/>
      <c r="Y859" s="867" t="str">
        <f t="shared" si="58"/>
        <v/>
      </c>
      <c r="Z859" s="867"/>
    </row>
    <row r="860" spans="1:26" s="325" customFormat="1" outlineLevel="1">
      <c r="A860" s="321"/>
      <c r="B860" s="39"/>
      <c r="C860" s="238"/>
      <c r="D860" s="252"/>
      <c r="E860" s="252"/>
      <c r="F860" s="133" t="s">
        <v>6627</v>
      </c>
      <c r="G860" s="238"/>
      <c r="H860" s="238"/>
      <c r="I860" s="164"/>
      <c r="J860" s="287"/>
      <c r="K860" s="866" t="str">
        <f t="shared" si="54"/>
        <v/>
      </c>
      <c r="L860" s="555" t="s">
        <v>17116</v>
      </c>
      <c r="M860" s="553" t="s">
        <v>3657</v>
      </c>
      <c r="N860" s="593" t="s">
        <v>17367</v>
      </c>
      <c r="O860" s="553" t="s">
        <v>17122</v>
      </c>
      <c r="P860" s="552" t="s">
        <v>17234</v>
      </c>
      <c r="Q860" s="867" t="str">
        <f t="shared" ca="1" si="55"/>
        <v>""(空文字)</v>
      </c>
      <c r="R860" s="867" t="str">
        <f t="shared" ca="1" si="56"/>
        <v>空文字</v>
      </c>
      <c r="S860" s="867" t="str">
        <f>IFERROR(IF(VLOOKUP("*"&amp;TRIM($F860)&amp;"*",dump!$A:$D,4,FALSE)="","空文字",VLOOKUP("*"&amp;TRIM($F860)&amp;"*",dump!$A:$D,4,FALSE)),"NA")</f>
        <v>NA</v>
      </c>
      <c r="T860" s="867" t="str">
        <f t="shared" ca="1" si="57"/>
        <v>×</v>
      </c>
      <c r="U860" s="867"/>
      <c r="V860" s="867"/>
      <c r="W860" s="867"/>
      <c r="X860" s="867"/>
      <c r="Y860" s="867" t="str">
        <f t="shared" si="58"/>
        <v/>
      </c>
      <c r="Z860" s="867"/>
    </row>
    <row r="861" spans="1:26" s="325" customFormat="1" outlineLevel="1">
      <c r="A861" s="321"/>
      <c r="B861" s="39"/>
      <c r="C861" s="238"/>
      <c r="D861" s="252"/>
      <c r="E861" s="252"/>
      <c r="F861" s="133" t="s">
        <v>6628</v>
      </c>
      <c r="G861" s="238"/>
      <c r="H861" s="238"/>
      <c r="I861" s="164"/>
      <c r="J861" s="287"/>
      <c r="K861" s="866" t="str">
        <f t="shared" si="54"/>
        <v/>
      </c>
      <c r="L861" s="555" t="s">
        <v>17116</v>
      </c>
      <c r="M861" s="553" t="s">
        <v>3657</v>
      </c>
      <c r="N861" s="613" t="s">
        <v>17368</v>
      </c>
      <c r="O861" s="553" t="s">
        <v>17122</v>
      </c>
      <c r="P861" s="614" t="s">
        <v>17234</v>
      </c>
      <c r="Q861" s="867" t="str">
        <f t="shared" ca="1" si="55"/>
        <v>""(空文字)</v>
      </c>
      <c r="R861" s="867" t="str">
        <f t="shared" ca="1" si="56"/>
        <v>空文字</v>
      </c>
      <c r="S861" s="867" t="str">
        <f>IFERROR(IF(VLOOKUP("*"&amp;TRIM($F861)&amp;"*",dump!$A:$D,4,FALSE)="","空文字",VLOOKUP("*"&amp;TRIM($F861)&amp;"*",dump!$A:$D,4,FALSE)),"NA")</f>
        <v>NA</v>
      </c>
      <c r="T861" s="867" t="str">
        <f t="shared" ca="1" si="57"/>
        <v>×</v>
      </c>
      <c r="U861" s="867"/>
      <c r="V861" s="867"/>
      <c r="W861" s="867"/>
      <c r="X861" s="867"/>
      <c r="Y861" s="867" t="str">
        <f t="shared" si="58"/>
        <v/>
      </c>
      <c r="Z861" s="867"/>
    </row>
    <row r="862" spans="1:26" s="325" customFormat="1" outlineLevel="1">
      <c r="A862" s="321"/>
      <c r="B862" s="39"/>
      <c r="C862" s="238"/>
      <c r="D862" s="252"/>
      <c r="E862" s="252"/>
      <c r="F862" s="133" t="s">
        <v>6629</v>
      </c>
      <c r="G862" s="238"/>
      <c r="H862" s="238"/>
      <c r="I862" s="286"/>
      <c r="J862" s="287"/>
      <c r="K862" s="866" t="str">
        <f t="shared" si="54"/>
        <v/>
      </c>
      <c r="L862" s="557" t="s">
        <v>3656</v>
      </c>
      <c r="M862" s="558" t="s">
        <v>3655</v>
      </c>
      <c r="N862" s="612"/>
      <c r="O862" s="558"/>
      <c r="P862" s="611"/>
      <c r="Q862" s="867" t="str">
        <f t="shared" ca="1" si="55"/>
        <v/>
      </c>
      <c r="R862" s="867" t="str">
        <f t="shared" ca="1" si="56"/>
        <v/>
      </c>
      <c r="S862" s="867" t="str">
        <f>IFERROR(IF(VLOOKUP("*"&amp;TRIM($F862)&amp;"*",dump!$A:$D,4,FALSE)="","空文字",VLOOKUP("*"&amp;TRIM($F862)&amp;"*",dump!$A:$D,4,FALSE)),"NA")</f>
        <v>NA</v>
      </c>
      <c r="T862" s="867" t="str">
        <f t="shared" ca="1" si="57"/>
        <v>●</v>
      </c>
      <c r="U862" s="867"/>
      <c r="V862" s="867"/>
      <c r="W862" s="867"/>
      <c r="X862" s="867"/>
      <c r="Y862" s="867" t="str">
        <f t="shared" si="58"/>
        <v/>
      </c>
      <c r="Z862" s="867"/>
    </row>
    <row r="863" spans="1:26" s="325" customFormat="1" outlineLevel="1">
      <c r="A863" s="321"/>
      <c r="B863" s="39"/>
      <c r="C863" s="238"/>
      <c r="D863" s="252"/>
      <c r="E863" s="252"/>
      <c r="F863" s="133" t="s">
        <v>7899</v>
      </c>
      <c r="G863" s="291"/>
      <c r="H863" s="291"/>
      <c r="I863" s="292"/>
      <c r="J863" s="287"/>
      <c r="K863" s="866" t="str">
        <f t="shared" si="54"/>
        <v/>
      </c>
      <c r="L863" s="557" t="s">
        <v>3656</v>
      </c>
      <c r="M863" s="558" t="s">
        <v>3655</v>
      </c>
      <c r="N863" s="612"/>
      <c r="O863" s="558"/>
      <c r="P863" s="611"/>
      <c r="Q863" s="867" t="str">
        <f t="shared" ca="1" si="55"/>
        <v/>
      </c>
      <c r="R863" s="867" t="str">
        <f t="shared" ca="1" si="56"/>
        <v/>
      </c>
      <c r="S863" s="867" t="str">
        <f>IFERROR(IF(VLOOKUP("*"&amp;TRIM($F863)&amp;"*",dump!$A:$D,4,FALSE)="","空文字",VLOOKUP("*"&amp;TRIM($F863)&amp;"*",dump!$A:$D,4,FALSE)),"NA")</f>
        <v>NA</v>
      </c>
      <c r="T863" s="867" t="str">
        <f t="shared" ca="1" si="57"/>
        <v>●</v>
      </c>
      <c r="U863" s="867"/>
      <c r="V863" s="867"/>
      <c r="W863" s="867"/>
      <c r="X863" s="867"/>
      <c r="Y863" s="867" t="str">
        <f t="shared" si="58"/>
        <v/>
      </c>
      <c r="Z863" s="867"/>
    </row>
    <row r="864" spans="1:26" s="325" customFormat="1" ht="54" outlineLevel="1">
      <c r="A864" s="321"/>
      <c r="B864" s="39"/>
      <c r="C864" s="238"/>
      <c r="D864" s="252"/>
      <c r="E864" s="138" t="s">
        <v>2465</v>
      </c>
      <c r="F864" s="133" t="s">
        <v>2467</v>
      </c>
      <c r="G864" s="133" t="s">
        <v>2231</v>
      </c>
      <c r="H864" s="133" t="s">
        <v>3658</v>
      </c>
      <c r="I864" s="283" t="s">
        <v>3654</v>
      </c>
      <c r="J864" s="163" t="s">
        <v>5684</v>
      </c>
      <c r="K864" s="864" t="str">
        <f t="shared" si="54"/>
        <v/>
      </c>
      <c r="L864" s="555" t="s">
        <v>17116</v>
      </c>
      <c r="M864" s="553" t="s">
        <v>3657</v>
      </c>
      <c r="N864" s="593" t="s">
        <v>17369</v>
      </c>
      <c r="O864" s="551" t="s">
        <v>17122</v>
      </c>
      <c r="P864" s="552" t="s">
        <v>19271</v>
      </c>
      <c r="Q864" s="867" t="str">
        <f t="shared" ca="1" si="55"/>
        <v>BDCのprtInterprterIndex(2)</v>
      </c>
      <c r="R864" s="867" t="str">
        <f t="shared" ca="1" si="56"/>
        <v>2</v>
      </c>
      <c r="S864" s="867" t="str">
        <f>IFERROR(IF(VLOOKUP("*"&amp;TRIM($F864)&amp;"*",dump!$A:$D,4,FALSE)="","空文字",VLOOKUP("*"&amp;TRIM($F864)&amp;"*",dump!$A:$D,4,FALSE)),"NA")</f>
        <v>NA</v>
      </c>
      <c r="T864" s="867" t="str">
        <f t="shared" ca="1" si="57"/>
        <v>×</v>
      </c>
      <c r="U864" s="867"/>
      <c r="V864" s="867"/>
      <c r="W864" s="867"/>
      <c r="X864" s="867"/>
      <c r="Y864" s="867" t="str">
        <f t="shared" si="58"/>
        <v/>
      </c>
      <c r="Z864" s="867"/>
    </row>
    <row r="865" spans="1:26" s="325" customFormat="1" ht="151.19999999999999" outlineLevel="1">
      <c r="A865" s="321"/>
      <c r="B865" s="39"/>
      <c r="C865" s="238"/>
      <c r="D865" s="252"/>
      <c r="E865" s="253" t="s">
        <v>15819</v>
      </c>
      <c r="F865" s="133" t="s">
        <v>2468</v>
      </c>
      <c r="G865" s="231" t="s">
        <v>2232</v>
      </c>
      <c r="H865" s="231" t="s">
        <v>3658</v>
      </c>
      <c r="I865" s="162" t="s">
        <v>3654</v>
      </c>
      <c r="J865" s="163" t="s">
        <v>5684</v>
      </c>
      <c r="K865" s="864" t="str">
        <f t="shared" si="54"/>
        <v>○</v>
      </c>
      <c r="L865" s="555" t="s">
        <v>17119</v>
      </c>
      <c r="M865" s="553"/>
      <c r="N865" s="593" t="s">
        <v>18847</v>
      </c>
      <c r="O865" s="551"/>
      <c r="P865" s="552"/>
      <c r="Q865" s="867" t="str">
        <f t="shared" ca="1" si="55"/>
        <v/>
      </c>
      <c r="R865" s="867" t="str">
        <f t="shared" ca="1" si="56"/>
        <v/>
      </c>
      <c r="S865" s="867" t="str">
        <f>IFERROR(IF(VLOOKUP("*"&amp;TRIM($F865)&amp;"*",dump!$A:$D,4,FALSE)="","空文字",VLOOKUP("*"&amp;TRIM($F865)&amp;"*",dump!$A:$D,4,FALSE)),"NA")</f>
        <v>NA</v>
      </c>
      <c r="T865" s="867" t="str">
        <f t="shared" si="57"/>
        <v>■</v>
      </c>
      <c r="U865" s="867"/>
      <c r="V865" s="867"/>
      <c r="W865" s="867"/>
      <c r="X865" s="867"/>
      <c r="Y865" s="867" t="str">
        <f t="shared" si="58"/>
        <v/>
      </c>
      <c r="Z865" s="867"/>
    </row>
    <row r="866" spans="1:26" s="325" customFormat="1" ht="54" outlineLevel="1">
      <c r="A866" s="321"/>
      <c r="B866" s="39"/>
      <c r="C866" s="238"/>
      <c r="D866" s="252"/>
      <c r="E866" s="252"/>
      <c r="F866" s="133" t="s">
        <v>6339</v>
      </c>
      <c r="G866" s="238"/>
      <c r="H866" s="238"/>
      <c r="I866" s="164"/>
      <c r="J866" s="287"/>
      <c r="K866" s="866" t="str">
        <f t="shared" si="54"/>
        <v/>
      </c>
      <c r="L866" s="555" t="s">
        <v>17119</v>
      </c>
      <c r="M866" s="551" t="s">
        <v>3658</v>
      </c>
      <c r="N866" s="593" t="s">
        <v>17370</v>
      </c>
      <c r="O866" s="551" t="s">
        <v>17117</v>
      </c>
      <c r="P866" s="552" t="s">
        <v>19272</v>
      </c>
      <c r="Q866" s="867" t="str">
        <f t="shared" ca="1" si="55"/>
        <v>初期値：prtInterpreterTableのESC/P-RのprtInterpreterIndex(4)</v>
      </c>
      <c r="R866" s="867" t="str">
        <f t="shared" ca="1" si="56"/>
        <v>4</v>
      </c>
      <c r="S866" s="867" t="str">
        <f>IFERROR(IF(VLOOKUP("*"&amp;TRIM($F866)&amp;"*",dump!$A:$D,4,FALSE)="","空文字",VLOOKUP("*"&amp;TRIM($F866)&amp;"*",dump!$A:$D,4,FALSE)),"NA")</f>
        <v>NA</v>
      </c>
      <c r="T866" s="867" t="str">
        <f t="shared" ca="1" si="57"/>
        <v>×</v>
      </c>
      <c r="U866" s="867"/>
      <c r="V866" s="867"/>
      <c r="W866" s="867"/>
      <c r="X866" s="867"/>
      <c r="Y866" s="867" t="str">
        <f t="shared" si="58"/>
        <v/>
      </c>
      <c r="Z866" s="867"/>
    </row>
    <row r="867" spans="1:26" s="325" customFormat="1" ht="54" outlineLevel="1">
      <c r="A867" s="321"/>
      <c r="B867" s="39"/>
      <c r="C867" s="238"/>
      <c r="D867" s="252"/>
      <c r="E867" s="252"/>
      <c r="F867" s="133" t="s">
        <v>7900</v>
      </c>
      <c r="G867" s="238"/>
      <c r="H867" s="238"/>
      <c r="I867" s="164"/>
      <c r="J867" s="287"/>
      <c r="K867" s="866" t="str">
        <f t="shared" si="54"/>
        <v/>
      </c>
      <c r="L867" s="555" t="s">
        <v>17119</v>
      </c>
      <c r="M867" s="551" t="s">
        <v>3658</v>
      </c>
      <c r="N867" s="593" t="s">
        <v>17371</v>
      </c>
      <c r="O867" s="551" t="s">
        <v>17117</v>
      </c>
      <c r="P867" s="552" t="s">
        <v>19272</v>
      </c>
      <c r="Q867" s="867" t="str">
        <f t="shared" ca="1" si="55"/>
        <v>初期値：prtInterpreterTableのESC/P-RのprtInterpreterIndex(4)</v>
      </c>
      <c r="R867" s="867" t="str">
        <f t="shared" ca="1" si="56"/>
        <v>4</v>
      </c>
      <c r="S867" s="867" t="str">
        <f>IFERROR(IF(VLOOKUP("*"&amp;TRIM($F867)&amp;"*",dump!$A:$D,4,FALSE)="","空文字",VLOOKUP("*"&amp;TRIM($F867)&amp;"*",dump!$A:$D,4,FALSE)),"NA")</f>
        <v>NA</v>
      </c>
      <c r="T867" s="867" t="str">
        <f t="shared" ca="1" si="57"/>
        <v>×</v>
      </c>
      <c r="U867" s="867"/>
      <c r="V867" s="867"/>
      <c r="W867" s="867"/>
      <c r="X867" s="867"/>
      <c r="Y867" s="867" t="str">
        <f t="shared" si="58"/>
        <v/>
      </c>
      <c r="Z867" s="867"/>
    </row>
    <row r="868" spans="1:26" s="325" customFormat="1" ht="54" outlineLevel="1">
      <c r="A868" s="321"/>
      <c r="B868" s="39"/>
      <c r="C868" s="238"/>
      <c r="D868" s="252"/>
      <c r="E868" s="252"/>
      <c r="F868" s="133" t="s">
        <v>6311</v>
      </c>
      <c r="G868" s="238"/>
      <c r="H868" s="238"/>
      <c r="I868" s="286"/>
      <c r="J868" s="287"/>
      <c r="K868" s="866" t="str">
        <f t="shared" si="54"/>
        <v/>
      </c>
      <c r="L868" s="555" t="s">
        <v>17119</v>
      </c>
      <c r="M868" s="551" t="s">
        <v>3658</v>
      </c>
      <c r="N868" s="593" t="s">
        <v>17372</v>
      </c>
      <c r="O868" s="551" t="s">
        <v>17117</v>
      </c>
      <c r="P868" s="552" t="s">
        <v>19272</v>
      </c>
      <c r="Q868" s="867" t="str">
        <f t="shared" ca="1" si="55"/>
        <v>初期値：prtInterpreterTableのESC/P-RのprtInterpreterIndex(4)</v>
      </c>
      <c r="R868" s="867" t="str">
        <f t="shared" ca="1" si="56"/>
        <v>4</v>
      </c>
      <c r="S868" s="867" t="str">
        <f>IFERROR(IF(VLOOKUP("*"&amp;TRIM($F868)&amp;"*",dump!$A:$D,4,FALSE)="","空文字",VLOOKUP("*"&amp;TRIM($F868)&amp;"*",dump!$A:$D,4,FALSE)),"NA")</f>
        <v>NA</v>
      </c>
      <c r="T868" s="867" t="str">
        <f t="shared" ca="1" si="57"/>
        <v>×</v>
      </c>
      <c r="U868" s="867"/>
      <c r="V868" s="867"/>
      <c r="W868" s="867"/>
      <c r="X868" s="867"/>
      <c r="Y868" s="867" t="str">
        <f t="shared" si="58"/>
        <v/>
      </c>
      <c r="Z868" s="867"/>
    </row>
    <row r="869" spans="1:26" s="325" customFormat="1" ht="54" outlineLevel="1">
      <c r="A869" s="321"/>
      <c r="B869" s="39"/>
      <c r="C869" s="238"/>
      <c r="D869" s="252"/>
      <c r="E869" s="252"/>
      <c r="F869" s="133" t="s">
        <v>6622</v>
      </c>
      <c r="G869" s="238"/>
      <c r="H869" s="238"/>
      <c r="I869" s="286"/>
      <c r="J869" s="287"/>
      <c r="K869" s="866" t="str">
        <f t="shared" si="54"/>
        <v/>
      </c>
      <c r="L869" s="555" t="s">
        <v>17119</v>
      </c>
      <c r="M869" s="551" t="s">
        <v>3657</v>
      </c>
      <c r="N869" s="593" t="s">
        <v>17373</v>
      </c>
      <c r="O869" s="551" t="s">
        <v>17122</v>
      </c>
      <c r="P869" s="552" t="s">
        <v>19272</v>
      </c>
      <c r="Q869" s="867" t="str">
        <f t="shared" ca="1" si="55"/>
        <v>初期値：prtInterpreterTableのESC/P-RのprtInterpreterIndex(4)</v>
      </c>
      <c r="R869" s="867" t="str">
        <f t="shared" ca="1" si="56"/>
        <v>4</v>
      </c>
      <c r="S869" s="867" t="str">
        <f>IFERROR(IF(VLOOKUP("*"&amp;TRIM($F869)&amp;"*",dump!$A:$D,4,FALSE)="","空文字",VLOOKUP("*"&amp;TRIM($F869)&amp;"*",dump!$A:$D,4,FALSE)),"NA")</f>
        <v>NA</v>
      </c>
      <c r="T869" s="867" t="str">
        <f t="shared" ca="1" si="57"/>
        <v>×</v>
      </c>
      <c r="U869" s="867"/>
      <c r="V869" s="867"/>
      <c r="W869" s="867"/>
      <c r="X869" s="867"/>
      <c r="Y869" s="867" t="str">
        <f t="shared" si="58"/>
        <v/>
      </c>
      <c r="Z869" s="867"/>
    </row>
    <row r="870" spans="1:26" s="325" customFormat="1" ht="54" outlineLevel="1">
      <c r="A870" s="321"/>
      <c r="B870" s="39"/>
      <c r="C870" s="238"/>
      <c r="D870" s="252"/>
      <c r="E870" s="252"/>
      <c r="F870" s="133" t="s">
        <v>6623</v>
      </c>
      <c r="G870" s="238"/>
      <c r="H870" s="238"/>
      <c r="I870" s="164"/>
      <c r="J870" s="287"/>
      <c r="K870" s="866" t="str">
        <f t="shared" si="54"/>
        <v/>
      </c>
      <c r="L870" s="555" t="s">
        <v>17119</v>
      </c>
      <c r="M870" s="551" t="s">
        <v>3658</v>
      </c>
      <c r="N870" s="593" t="s">
        <v>17374</v>
      </c>
      <c r="O870" s="553" t="s">
        <v>17117</v>
      </c>
      <c r="P870" s="552" t="s">
        <v>19272</v>
      </c>
      <c r="Q870" s="867" t="str">
        <f t="shared" ca="1" si="55"/>
        <v>初期値：prtInterpreterTableのESC/P-RのprtInterpreterIndex(4)</v>
      </c>
      <c r="R870" s="867" t="str">
        <f t="shared" ca="1" si="56"/>
        <v>4</v>
      </c>
      <c r="S870" s="867" t="str">
        <f>IFERROR(IF(VLOOKUP("*"&amp;TRIM($F870)&amp;"*",dump!$A:$D,4,FALSE)="","空文字",VLOOKUP("*"&amp;TRIM($F870)&amp;"*",dump!$A:$D,4,FALSE)),"NA")</f>
        <v>NA</v>
      </c>
      <c r="T870" s="867" t="str">
        <f t="shared" ca="1" si="57"/>
        <v>×</v>
      </c>
      <c r="U870" s="867"/>
      <c r="V870" s="867"/>
      <c r="W870" s="867"/>
      <c r="X870" s="867"/>
      <c r="Y870" s="867" t="str">
        <f t="shared" si="58"/>
        <v/>
      </c>
      <c r="Z870" s="867"/>
    </row>
    <row r="871" spans="1:26" s="325" customFormat="1" ht="54" outlineLevel="1">
      <c r="A871" s="321"/>
      <c r="B871" s="39"/>
      <c r="C871" s="238"/>
      <c r="D871" s="252"/>
      <c r="E871" s="252"/>
      <c r="F871" s="133" t="s">
        <v>6624</v>
      </c>
      <c r="G871" s="238"/>
      <c r="H871" s="238"/>
      <c r="I871" s="164"/>
      <c r="J871" s="287"/>
      <c r="K871" s="866" t="str">
        <f t="shared" si="54"/>
        <v/>
      </c>
      <c r="L871" s="555" t="s">
        <v>17119</v>
      </c>
      <c r="M871" s="553" t="s">
        <v>3658</v>
      </c>
      <c r="N871" s="613" t="s">
        <v>17375</v>
      </c>
      <c r="O871" s="553" t="s">
        <v>17117</v>
      </c>
      <c r="P871" s="614" t="s">
        <v>19272</v>
      </c>
      <c r="Q871" s="867" t="str">
        <f t="shared" ca="1" si="55"/>
        <v>初期値：prtInterpreterTableのESC/P-RのprtInterpreterIndex(4)</v>
      </c>
      <c r="R871" s="867" t="str">
        <f t="shared" ca="1" si="56"/>
        <v>4</v>
      </c>
      <c r="S871" s="867" t="str">
        <f>IFERROR(IF(VLOOKUP("*"&amp;TRIM($F871)&amp;"*",dump!$A:$D,4,FALSE)="","空文字",VLOOKUP("*"&amp;TRIM($F871)&amp;"*",dump!$A:$D,4,FALSE)),"NA")</f>
        <v>NA</v>
      </c>
      <c r="T871" s="867" t="str">
        <f t="shared" ca="1" si="57"/>
        <v>×</v>
      </c>
      <c r="U871" s="867"/>
      <c r="V871" s="867"/>
      <c r="W871" s="867"/>
      <c r="X871" s="867"/>
      <c r="Y871" s="867" t="str">
        <f t="shared" si="58"/>
        <v/>
      </c>
      <c r="Z871" s="867"/>
    </row>
    <row r="872" spans="1:26" s="325" customFormat="1" outlineLevel="1">
      <c r="A872" s="321"/>
      <c r="B872" s="39"/>
      <c r="C872" s="238"/>
      <c r="D872" s="252"/>
      <c r="E872" s="252"/>
      <c r="F872" s="133" t="s">
        <v>6625</v>
      </c>
      <c r="G872" s="238"/>
      <c r="H872" s="238"/>
      <c r="I872" s="164"/>
      <c r="J872" s="287"/>
      <c r="K872" s="866" t="str">
        <f t="shared" si="54"/>
        <v/>
      </c>
      <c r="L872" s="557" t="s">
        <v>3656</v>
      </c>
      <c r="M872" s="558" t="s">
        <v>3655</v>
      </c>
      <c r="N872" s="612"/>
      <c r="O872" s="558"/>
      <c r="P872" s="611"/>
      <c r="Q872" s="867" t="str">
        <f t="shared" ca="1" si="55"/>
        <v/>
      </c>
      <c r="R872" s="867" t="str">
        <f t="shared" ca="1" si="56"/>
        <v/>
      </c>
      <c r="S872" s="867" t="str">
        <f>IFERROR(IF(VLOOKUP("*"&amp;TRIM($F872)&amp;"*",dump!$A:$D,4,FALSE)="","空文字",VLOOKUP("*"&amp;TRIM($F872)&amp;"*",dump!$A:$D,4,FALSE)),"NA")</f>
        <v>NA</v>
      </c>
      <c r="T872" s="867" t="str">
        <f t="shared" ca="1" si="57"/>
        <v>●</v>
      </c>
      <c r="U872" s="867"/>
      <c r="V872" s="867"/>
      <c r="W872" s="867"/>
      <c r="X872" s="867"/>
      <c r="Y872" s="867" t="str">
        <f t="shared" si="58"/>
        <v/>
      </c>
      <c r="Z872" s="867"/>
    </row>
    <row r="873" spans="1:26" s="325" customFormat="1" outlineLevel="1">
      <c r="A873" s="321"/>
      <c r="B873" s="39"/>
      <c r="C873" s="238"/>
      <c r="D873" s="252"/>
      <c r="E873" s="252"/>
      <c r="F873" s="133" t="s">
        <v>7901</v>
      </c>
      <c r="G873" s="291"/>
      <c r="H873" s="291"/>
      <c r="I873" s="293"/>
      <c r="J873" s="287"/>
      <c r="K873" s="866" t="str">
        <f t="shared" si="54"/>
        <v/>
      </c>
      <c r="L873" s="557" t="s">
        <v>3656</v>
      </c>
      <c r="M873" s="558" t="s">
        <v>3655</v>
      </c>
      <c r="N873" s="612"/>
      <c r="O873" s="558"/>
      <c r="P873" s="611"/>
      <c r="Q873" s="867" t="str">
        <f t="shared" ca="1" si="55"/>
        <v/>
      </c>
      <c r="R873" s="867" t="str">
        <f t="shared" ca="1" si="56"/>
        <v/>
      </c>
      <c r="S873" s="867" t="str">
        <f>IFERROR(IF(VLOOKUP("*"&amp;TRIM($F873)&amp;"*",dump!$A:$D,4,FALSE)="","空文字",VLOOKUP("*"&amp;TRIM($F873)&amp;"*",dump!$A:$D,4,FALSE)),"NA")</f>
        <v>NA</v>
      </c>
      <c r="T873" s="867" t="str">
        <f t="shared" ca="1" si="57"/>
        <v>●</v>
      </c>
      <c r="U873" s="867"/>
      <c r="V873" s="867"/>
      <c r="W873" s="867"/>
      <c r="X873" s="867"/>
      <c r="Y873" s="867" t="str">
        <f t="shared" si="58"/>
        <v/>
      </c>
      <c r="Z873" s="867"/>
    </row>
    <row r="874" spans="1:26" s="325" customFormat="1" ht="75.599999999999994" outlineLevel="1">
      <c r="A874" s="321"/>
      <c r="B874" s="39"/>
      <c r="C874" s="238"/>
      <c r="D874" s="252"/>
      <c r="E874" s="253" t="s">
        <v>7902</v>
      </c>
      <c r="F874" s="133" t="s">
        <v>2469</v>
      </c>
      <c r="G874" s="231" t="s">
        <v>2235</v>
      </c>
      <c r="H874" s="231" t="s">
        <v>3658</v>
      </c>
      <c r="I874" s="162" t="s">
        <v>3654</v>
      </c>
      <c r="J874" s="163" t="s">
        <v>5684</v>
      </c>
      <c r="K874" s="864" t="str">
        <f t="shared" si="54"/>
        <v>○</v>
      </c>
      <c r="L874" s="555" t="s">
        <v>17116</v>
      </c>
      <c r="M874" s="553"/>
      <c r="N874" s="593" t="s">
        <v>17376</v>
      </c>
      <c r="O874" s="553"/>
      <c r="P874" s="552"/>
      <c r="Q874" s="867" t="str">
        <f t="shared" ca="1" si="55"/>
        <v/>
      </c>
      <c r="R874" s="867" t="str">
        <f t="shared" ca="1" si="56"/>
        <v/>
      </c>
      <c r="S874" s="867" t="str">
        <f>IFERROR(IF(VLOOKUP("*"&amp;TRIM($F874)&amp;"*",dump!$A:$D,4,FALSE)="","空文字",VLOOKUP("*"&amp;TRIM($F874)&amp;"*",dump!$A:$D,4,FALSE)),"NA")</f>
        <v>NA</v>
      </c>
      <c r="T874" s="867" t="str">
        <f t="shared" si="57"/>
        <v>■</v>
      </c>
      <c r="U874" s="867"/>
      <c r="V874" s="867"/>
      <c r="W874" s="867"/>
      <c r="X874" s="867"/>
      <c r="Y874" s="867" t="str">
        <f t="shared" si="58"/>
        <v/>
      </c>
      <c r="Z874" s="867"/>
    </row>
    <row r="875" spans="1:26" s="325" customFormat="1" ht="21.6" outlineLevel="1">
      <c r="A875" s="321"/>
      <c r="B875" s="39"/>
      <c r="C875" s="238"/>
      <c r="D875" s="252"/>
      <c r="E875" s="252"/>
      <c r="F875" s="133" t="s">
        <v>6340</v>
      </c>
      <c r="G875" s="238"/>
      <c r="H875" s="238"/>
      <c r="I875" s="164"/>
      <c r="J875" s="287"/>
      <c r="K875" s="866" t="str">
        <f t="shared" si="54"/>
        <v/>
      </c>
      <c r="L875" s="555" t="s">
        <v>17116</v>
      </c>
      <c r="M875" s="553" t="s">
        <v>3657</v>
      </c>
      <c r="N875" s="593" t="s">
        <v>17377</v>
      </c>
      <c r="O875" s="551" t="s">
        <v>17117</v>
      </c>
      <c r="P875" s="552" t="s">
        <v>17378</v>
      </c>
      <c r="Q875" s="867" t="str">
        <f t="shared" ca="1" si="55"/>
        <v>初期値：printDataAccepted(3)</v>
      </c>
      <c r="R875" s="867" t="str">
        <f t="shared" ca="1" si="56"/>
        <v>3</v>
      </c>
      <c r="S875" s="867" t="str">
        <f>IFERROR(IF(VLOOKUP("*"&amp;TRIM($F875)&amp;"*",dump!$A:$D,4,FALSE)="","空文字",VLOOKUP("*"&amp;TRIM($F875)&amp;"*",dump!$A:$D,4,FALSE)),"NA")</f>
        <v>NA</v>
      </c>
      <c r="T875" s="867" t="str">
        <f t="shared" ca="1" si="57"/>
        <v>×</v>
      </c>
      <c r="U875" s="867"/>
      <c r="V875" s="867"/>
      <c r="W875" s="867"/>
      <c r="X875" s="867"/>
      <c r="Y875" s="867" t="str">
        <f t="shared" si="58"/>
        <v/>
      </c>
      <c r="Z875" s="867"/>
    </row>
    <row r="876" spans="1:26" s="325" customFormat="1" ht="21.6" outlineLevel="1">
      <c r="A876" s="321"/>
      <c r="B876" s="39"/>
      <c r="C876" s="238"/>
      <c r="D876" s="252"/>
      <c r="E876" s="252"/>
      <c r="F876" s="133" t="s">
        <v>6312</v>
      </c>
      <c r="G876" s="238"/>
      <c r="H876" s="238"/>
      <c r="I876" s="164"/>
      <c r="J876" s="287"/>
      <c r="K876" s="866" t="str">
        <f t="shared" si="54"/>
        <v/>
      </c>
      <c r="L876" s="555" t="s">
        <v>17116</v>
      </c>
      <c r="M876" s="553" t="s">
        <v>3657</v>
      </c>
      <c r="N876" s="593" t="s">
        <v>17379</v>
      </c>
      <c r="O876" s="551" t="s">
        <v>17117</v>
      </c>
      <c r="P876" s="552" t="s">
        <v>17378</v>
      </c>
      <c r="Q876" s="867" t="str">
        <f t="shared" ca="1" si="55"/>
        <v>初期値：printDataAccepted(3)</v>
      </c>
      <c r="R876" s="867" t="str">
        <f t="shared" ca="1" si="56"/>
        <v>3</v>
      </c>
      <c r="S876" s="867" t="str">
        <f>IFERROR(IF(VLOOKUP("*"&amp;TRIM($F876)&amp;"*",dump!$A:$D,4,FALSE)="","空文字",VLOOKUP("*"&amp;TRIM($F876)&amp;"*",dump!$A:$D,4,FALSE)),"NA")</f>
        <v>NA</v>
      </c>
      <c r="T876" s="867" t="str">
        <f t="shared" ca="1" si="57"/>
        <v>×</v>
      </c>
      <c r="U876" s="867"/>
      <c r="V876" s="867"/>
      <c r="W876" s="867"/>
      <c r="X876" s="867"/>
      <c r="Y876" s="867" t="str">
        <f t="shared" si="58"/>
        <v/>
      </c>
      <c r="Z876" s="867"/>
    </row>
    <row r="877" spans="1:26" s="325" customFormat="1" ht="21.6" outlineLevel="1">
      <c r="A877" s="321"/>
      <c r="B877" s="39"/>
      <c r="C877" s="238"/>
      <c r="D877" s="252"/>
      <c r="E877" s="252"/>
      <c r="F877" s="133" t="s">
        <v>6313</v>
      </c>
      <c r="G877" s="238"/>
      <c r="H877" s="238"/>
      <c r="I877" s="164"/>
      <c r="J877" s="287"/>
      <c r="K877" s="866" t="str">
        <f t="shared" si="54"/>
        <v/>
      </c>
      <c r="L877" s="555" t="s">
        <v>17116</v>
      </c>
      <c r="M877" s="553" t="s">
        <v>3657</v>
      </c>
      <c r="N877" s="593" t="s">
        <v>17380</v>
      </c>
      <c r="O877" s="551" t="s">
        <v>17117</v>
      </c>
      <c r="P877" s="552" t="s">
        <v>17378</v>
      </c>
      <c r="Q877" s="867" t="str">
        <f t="shared" ca="1" si="55"/>
        <v>初期値：printDataAccepted(3)</v>
      </c>
      <c r="R877" s="867" t="str">
        <f t="shared" ca="1" si="56"/>
        <v>3</v>
      </c>
      <c r="S877" s="867" t="str">
        <f>IFERROR(IF(VLOOKUP("*"&amp;TRIM($F877)&amp;"*",dump!$A:$D,4,FALSE)="","空文字",VLOOKUP("*"&amp;TRIM($F877)&amp;"*",dump!$A:$D,4,FALSE)),"NA")</f>
        <v>NA</v>
      </c>
      <c r="T877" s="867" t="str">
        <f t="shared" ca="1" si="57"/>
        <v>×</v>
      </c>
      <c r="U877" s="867"/>
      <c r="V877" s="867"/>
      <c r="W877" s="867"/>
      <c r="X877" s="867"/>
      <c r="Y877" s="867" t="str">
        <f t="shared" si="58"/>
        <v/>
      </c>
      <c r="Z877" s="867"/>
    </row>
    <row r="878" spans="1:26" s="325" customFormat="1" ht="21.6" outlineLevel="1">
      <c r="A878" s="321"/>
      <c r="B878" s="39"/>
      <c r="C878" s="238"/>
      <c r="D878" s="252"/>
      <c r="E878" s="252"/>
      <c r="F878" s="133" t="s">
        <v>6618</v>
      </c>
      <c r="G878" s="238"/>
      <c r="H878" s="238"/>
      <c r="I878" s="164"/>
      <c r="J878" s="287"/>
      <c r="K878" s="866" t="str">
        <f t="shared" si="54"/>
        <v/>
      </c>
      <c r="L878" s="555" t="s">
        <v>17116</v>
      </c>
      <c r="M878" s="553" t="s">
        <v>3657</v>
      </c>
      <c r="N878" s="593" t="s">
        <v>17381</v>
      </c>
      <c r="O878" s="551" t="s">
        <v>17117</v>
      </c>
      <c r="P878" s="552" t="s">
        <v>17378</v>
      </c>
      <c r="Q878" s="867" t="str">
        <f t="shared" ca="1" si="55"/>
        <v>初期値：printDataAccepted(3)</v>
      </c>
      <c r="R878" s="867" t="str">
        <f t="shared" ca="1" si="56"/>
        <v>3</v>
      </c>
      <c r="S878" s="867" t="str">
        <f>IFERROR(IF(VLOOKUP("*"&amp;TRIM($F878)&amp;"*",dump!$A:$D,4,FALSE)="","空文字",VLOOKUP("*"&amp;TRIM($F878)&amp;"*",dump!$A:$D,4,FALSE)),"NA")</f>
        <v>NA</v>
      </c>
      <c r="T878" s="867" t="str">
        <f t="shared" ca="1" si="57"/>
        <v>×</v>
      </c>
      <c r="U878" s="867"/>
      <c r="V878" s="867"/>
      <c r="W878" s="867"/>
      <c r="X878" s="867"/>
      <c r="Y878" s="867" t="str">
        <f t="shared" si="58"/>
        <v/>
      </c>
      <c r="Z878" s="867"/>
    </row>
    <row r="879" spans="1:26" s="325" customFormat="1" ht="21.6" outlineLevel="1">
      <c r="A879" s="321"/>
      <c r="B879" s="39"/>
      <c r="C879" s="238"/>
      <c r="D879" s="252"/>
      <c r="E879" s="252"/>
      <c r="F879" s="133" t="s">
        <v>6619</v>
      </c>
      <c r="G879" s="238"/>
      <c r="H879" s="238"/>
      <c r="I879" s="164"/>
      <c r="J879" s="287"/>
      <c r="K879" s="866" t="str">
        <f t="shared" si="54"/>
        <v/>
      </c>
      <c r="L879" s="555" t="s">
        <v>17116</v>
      </c>
      <c r="M879" s="553" t="s">
        <v>3657</v>
      </c>
      <c r="N879" s="593" t="s">
        <v>17382</v>
      </c>
      <c r="O879" s="553" t="s">
        <v>17117</v>
      </c>
      <c r="P879" s="552" t="s">
        <v>17378</v>
      </c>
      <c r="Q879" s="867" t="str">
        <f t="shared" ca="1" si="55"/>
        <v>初期値：printDataAccepted(3)</v>
      </c>
      <c r="R879" s="867" t="str">
        <f t="shared" ca="1" si="56"/>
        <v>3</v>
      </c>
      <c r="S879" s="867" t="str">
        <f>IFERROR(IF(VLOOKUP("*"&amp;TRIM($F879)&amp;"*",dump!$A:$D,4,FALSE)="","空文字",VLOOKUP("*"&amp;TRIM($F879)&amp;"*",dump!$A:$D,4,FALSE)),"NA")</f>
        <v>NA</v>
      </c>
      <c r="T879" s="867" t="str">
        <f t="shared" ca="1" si="57"/>
        <v>×</v>
      </c>
      <c r="U879" s="867"/>
      <c r="V879" s="867"/>
      <c r="W879" s="867"/>
      <c r="X879" s="867"/>
      <c r="Y879" s="867" t="str">
        <f t="shared" si="58"/>
        <v/>
      </c>
      <c r="Z879" s="867"/>
    </row>
    <row r="880" spans="1:26" s="325" customFormat="1" ht="21.6" outlineLevel="1">
      <c r="A880" s="321"/>
      <c r="B880" s="39"/>
      <c r="C880" s="238"/>
      <c r="D880" s="252"/>
      <c r="E880" s="252"/>
      <c r="F880" s="133" t="s">
        <v>6620</v>
      </c>
      <c r="G880" s="238"/>
      <c r="H880" s="238"/>
      <c r="I880" s="164"/>
      <c r="J880" s="287"/>
      <c r="K880" s="866" t="str">
        <f t="shared" si="54"/>
        <v/>
      </c>
      <c r="L880" s="555" t="s">
        <v>17116</v>
      </c>
      <c r="M880" s="553" t="s">
        <v>3657</v>
      </c>
      <c r="N880" s="613" t="s">
        <v>17383</v>
      </c>
      <c r="O880" s="553" t="s">
        <v>17117</v>
      </c>
      <c r="P880" s="614" t="s">
        <v>17378</v>
      </c>
      <c r="Q880" s="867" t="str">
        <f t="shared" ca="1" si="55"/>
        <v>初期値：printDataAccepted(3)</v>
      </c>
      <c r="R880" s="867" t="str">
        <f t="shared" ca="1" si="56"/>
        <v>3</v>
      </c>
      <c r="S880" s="867" t="str">
        <f>IFERROR(IF(VLOOKUP("*"&amp;TRIM($F880)&amp;"*",dump!$A:$D,4,FALSE)="","空文字",VLOOKUP("*"&amp;TRIM($F880)&amp;"*",dump!$A:$D,4,FALSE)),"NA")</f>
        <v>NA</v>
      </c>
      <c r="T880" s="867" t="str">
        <f t="shared" ca="1" si="57"/>
        <v>×</v>
      </c>
      <c r="U880" s="867"/>
      <c r="V880" s="867"/>
      <c r="W880" s="867"/>
      <c r="X880" s="867"/>
      <c r="Y880" s="867" t="str">
        <f t="shared" si="58"/>
        <v/>
      </c>
      <c r="Z880" s="867"/>
    </row>
    <row r="881" spans="1:26" s="325" customFormat="1" outlineLevel="1">
      <c r="A881" s="321"/>
      <c r="B881" s="39"/>
      <c r="C881" s="238"/>
      <c r="D881" s="252"/>
      <c r="E881" s="252"/>
      <c r="F881" s="133" t="s">
        <v>6621</v>
      </c>
      <c r="G881" s="238"/>
      <c r="H881" s="238"/>
      <c r="I881" s="286"/>
      <c r="J881" s="287"/>
      <c r="K881" s="866" t="str">
        <f t="shared" si="54"/>
        <v/>
      </c>
      <c r="L881" s="557" t="s">
        <v>3656</v>
      </c>
      <c r="M881" s="558" t="s">
        <v>3655</v>
      </c>
      <c r="N881" s="612"/>
      <c r="O881" s="558"/>
      <c r="P881" s="611"/>
      <c r="Q881" s="867" t="str">
        <f t="shared" ca="1" si="55"/>
        <v/>
      </c>
      <c r="R881" s="867" t="str">
        <f t="shared" ca="1" si="56"/>
        <v/>
      </c>
      <c r="S881" s="867" t="str">
        <f>IFERROR(IF(VLOOKUP("*"&amp;TRIM($F881)&amp;"*",dump!$A:$D,4,FALSE)="","空文字",VLOOKUP("*"&amp;TRIM($F881)&amp;"*",dump!$A:$D,4,FALSE)),"NA")</f>
        <v>NA</v>
      </c>
      <c r="T881" s="867" t="str">
        <f t="shared" ca="1" si="57"/>
        <v>●</v>
      </c>
      <c r="U881" s="867"/>
      <c r="V881" s="867"/>
      <c r="W881" s="867"/>
      <c r="X881" s="867"/>
      <c r="Y881" s="867" t="str">
        <f t="shared" si="58"/>
        <v/>
      </c>
      <c r="Z881" s="867"/>
    </row>
    <row r="882" spans="1:26" s="325" customFormat="1" outlineLevel="1">
      <c r="A882" s="321"/>
      <c r="B882" s="39"/>
      <c r="C882" s="238"/>
      <c r="D882" s="252"/>
      <c r="E882" s="252"/>
      <c r="F882" s="133" t="s">
        <v>7903</v>
      </c>
      <c r="G882" s="291"/>
      <c r="H882" s="291"/>
      <c r="I882" s="292"/>
      <c r="J882" s="287"/>
      <c r="K882" s="866" t="str">
        <f t="shared" si="54"/>
        <v/>
      </c>
      <c r="L882" s="557" t="s">
        <v>3656</v>
      </c>
      <c r="M882" s="558" t="s">
        <v>3655</v>
      </c>
      <c r="N882" s="612"/>
      <c r="O882" s="558"/>
      <c r="P882" s="611"/>
      <c r="Q882" s="867" t="str">
        <f t="shared" ca="1" si="55"/>
        <v/>
      </c>
      <c r="R882" s="867" t="str">
        <f t="shared" ca="1" si="56"/>
        <v/>
      </c>
      <c r="S882" s="867" t="str">
        <f>IFERROR(IF(VLOOKUP("*"&amp;TRIM($F882)&amp;"*",dump!$A:$D,4,FALSE)="","空文字",VLOOKUP("*"&amp;TRIM($F882)&amp;"*",dump!$A:$D,4,FALSE)),"NA")</f>
        <v>NA</v>
      </c>
      <c r="T882" s="867" t="str">
        <f t="shared" ca="1" si="57"/>
        <v>●</v>
      </c>
      <c r="U882" s="867"/>
      <c r="V882" s="867"/>
      <c r="W882" s="867"/>
      <c r="X882" s="867"/>
      <c r="Y882" s="867" t="str">
        <f t="shared" si="58"/>
        <v/>
      </c>
      <c r="Z882" s="867"/>
    </row>
    <row r="883" spans="1:26" s="325" customFormat="1" ht="54" outlineLevel="1">
      <c r="A883" s="321"/>
      <c r="B883" s="39"/>
      <c r="C883" s="238"/>
      <c r="D883" s="252"/>
      <c r="E883" s="138" t="s">
        <v>7904</v>
      </c>
      <c r="F883" s="133" t="s">
        <v>2470</v>
      </c>
      <c r="G883" s="133" t="s">
        <v>2234</v>
      </c>
      <c r="H883" s="133" t="s">
        <v>3658</v>
      </c>
      <c r="I883" s="283" t="s">
        <v>3654</v>
      </c>
      <c r="J883" s="163" t="s">
        <v>5684</v>
      </c>
      <c r="K883" s="864" t="str">
        <f t="shared" si="54"/>
        <v/>
      </c>
      <c r="L883" s="555" t="s">
        <v>17116</v>
      </c>
      <c r="M883" s="553" t="s">
        <v>3657</v>
      </c>
      <c r="N883" s="593" t="s">
        <v>17384</v>
      </c>
      <c r="O883" s="551" t="s">
        <v>17122</v>
      </c>
      <c r="P883" s="552" t="s">
        <v>17385</v>
      </c>
      <c r="Q883" s="867" t="str">
        <f t="shared" ca="1" si="55"/>
        <v>USB：0
NWチャネル：1</v>
      </c>
      <c r="R883" s="867" t="str">
        <f t="shared" ca="1" si="56"/>
        <v>0
NWチャネル：1</v>
      </c>
      <c r="S883" s="867" t="str">
        <f>IFERROR(IF(VLOOKUP("*"&amp;TRIM($F883)&amp;"*",dump!$A:$D,4,FALSE)="","空文字",VLOOKUP("*"&amp;TRIM($F883)&amp;"*",dump!$A:$D,4,FALSE)),"NA")</f>
        <v>NA</v>
      </c>
      <c r="T883" s="867" t="str">
        <f t="shared" ca="1" si="57"/>
        <v>×</v>
      </c>
      <c r="U883" s="867"/>
      <c r="V883" s="867"/>
      <c r="W883" s="867"/>
      <c r="X883" s="867"/>
      <c r="Y883" s="867" t="str">
        <f t="shared" si="58"/>
        <v/>
      </c>
      <c r="Z883" s="867"/>
    </row>
    <row r="884" spans="1:26" s="325" customFormat="1" ht="140.4" outlineLevel="1">
      <c r="A884" s="321"/>
      <c r="B884" s="39"/>
      <c r="C884" s="238"/>
      <c r="D884" s="136"/>
      <c r="E884" s="253" t="s">
        <v>7905</v>
      </c>
      <c r="F884" s="133" t="s">
        <v>2471</v>
      </c>
      <c r="G884" s="231" t="s">
        <v>2233</v>
      </c>
      <c r="H884" s="231" t="s">
        <v>3657</v>
      </c>
      <c r="I884" s="162" t="s">
        <v>3654</v>
      </c>
      <c r="J884" s="163" t="s">
        <v>5684</v>
      </c>
      <c r="K884" s="864" t="str">
        <f t="shared" si="54"/>
        <v>○</v>
      </c>
      <c r="L884" s="555" t="s">
        <v>17116</v>
      </c>
      <c r="M884" s="553"/>
      <c r="N884" s="593" t="s">
        <v>17386</v>
      </c>
      <c r="O884" s="553"/>
      <c r="P884" s="552"/>
      <c r="Q884" s="867" t="str">
        <f t="shared" ca="1" si="55"/>
        <v/>
      </c>
      <c r="R884" s="867" t="str">
        <f t="shared" ca="1" si="56"/>
        <v/>
      </c>
      <c r="S884" s="867" t="str">
        <f>IFERROR(IF(VLOOKUP("*"&amp;TRIM($F884)&amp;"*",dump!$A:$D,4,FALSE)="","空文字",VLOOKUP("*"&amp;TRIM($F884)&amp;"*",dump!$A:$D,4,FALSE)),"NA")</f>
        <v>NA</v>
      </c>
      <c r="T884" s="867" t="str">
        <f t="shared" si="57"/>
        <v>■</v>
      </c>
      <c r="U884" s="867"/>
      <c r="V884" s="867"/>
      <c r="W884" s="867"/>
      <c r="X884" s="867"/>
      <c r="Y884" s="867" t="str">
        <f t="shared" si="58"/>
        <v/>
      </c>
      <c r="Z884" s="867"/>
    </row>
    <row r="885" spans="1:26" s="325" customFormat="1" ht="21.6" outlineLevel="1">
      <c r="A885" s="321"/>
      <c r="B885" s="39"/>
      <c r="C885" s="238"/>
      <c r="D885" s="136"/>
      <c r="E885" s="252"/>
      <c r="F885" s="133" t="s">
        <v>7906</v>
      </c>
      <c r="G885" s="238"/>
      <c r="H885" s="238"/>
      <c r="I885" s="164"/>
      <c r="J885" s="287"/>
      <c r="K885" s="866" t="str">
        <f t="shared" si="54"/>
        <v/>
      </c>
      <c r="L885" s="555" t="s">
        <v>17116</v>
      </c>
      <c r="M885" s="553" t="s">
        <v>3657</v>
      </c>
      <c r="N885" s="593" t="s">
        <v>17377</v>
      </c>
      <c r="O885" s="551" t="s">
        <v>17117</v>
      </c>
      <c r="P885" s="552" t="s">
        <v>17387</v>
      </c>
      <c r="Q885" s="867" t="str">
        <f t="shared" ca="1" si="55"/>
        <v>初期値：Available and Idle(0)</v>
      </c>
      <c r="R885" s="867" t="str">
        <f t="shared" ca="1" si="56"/>
        <v>0</v>
      </c>
      <c r="S885" s="867" t="str">
        <f>IFERROR(IF(VLOOKUP("*"&amp;TRIM($F885)&amp;"*",dump!$A:$D,4,FALSE)="","空文字",VLOOKUP("*"&amp;TRIM($F885)&amp;"*",dump!$A:$D,4,FALSE)),"NA")</f>
        <v>NA</v>
      </c>
      <c r="T885" s="867" t="str">
        <f t="shared" ca="1" si="57"/>
        <v>×</v>
      </c>
      <c r="U885" s="867"/>
      <c r="V885" s="867"/>
      <c r="W885" s="867"/>
      <c r="X885" s="867"/>
      <c r="Y885" s="867" t="str">
        <f t="shared" si="58"/>
        <v/>
      </c>
      <c r="Z885" s="867"/>
    </row>
    <row r="886" spans="1:26" s="325" customFormat="1" ht="21.6" outlineLevel="1">
      <c r="A886" s="321"/>
      <c r="B886" s="39"/>
      <c r="C886" s="238"/>
      <c r="D886" s="136"/>
      <c r="E886" s="252"/>
      <c r="F886" s="133" t="s">
        <v>5704</v>
      </c>
      <c r="G886" s="238"/>
      <c r="H886" s="238"/>
      <c r="I886" s="164"/>
      <c r="J886" s="287"/>
      <c r="K886" s="866" t="str">
        <f t="shared" si="54"/>
        <v/>
      </c>
      <c r="L886" s="555" t="s">
        <v>17116</v>
      </c>
      <c r="M886" s="553" t="s">
        <v>3657</v>
      </c>
      <c r="N886" s="593" t="s">
        <v>17379</v>
      </c>
      <c r="O886" s="551" t="s">
        <v>17117</v>
      </c>
      <c r="P886" s="552" t="s">
        <v>17387</v>
      </c>
      <c r="Q886" s="867" t="str">
        <f t="shared" ca="1" si="55"/>
        <v>初期値：Available and Idle(0)</v>
      </c>
      <c r="R886" s="867" t="str">
        <f t="shared" ca="1" si="56"/>
        <v>0</v>
      </c>
      <c r="S886" s="867" t="str">
        <f>IFERROR(IF(VLOOKUP("*"&amp;TRIM($F886)&amp;"*",dump!$A:$D,4,FALSE)="","空文字",VLOOKUP("*"&amp;TRIM($F886)&amp;"*",dump!$A:$D,4,FALSE)),"NA")</f>
        <v>NA</v>
      </c>
      <c r="T886" s="867" t="str">
        <f t="shared" ca="1" si="57"/>
        <v>×</v>
      </c>
      <c r="U886" s="867"/>
      <c r="V886" s="867"/>
      <c r="W886" s="867"/>
      <c r="X886" s="867"/>
      <c r="Y886" s="867" t="str">
        <f t="shared" si="58"/>
        <v/>
      </c>
      <c r="Z886" s="867"/>
    </row>
    <row r="887" spans="1:26" s="325" customFormat="1" ht="21.6" outlineLevel="1">
      <c r="A887" s="321"/>
      <c r="B887" s="39"/>
      <c r="C887" s="238"/>
      <c r="D887" s="252"/>
      <c r="E887" s="252"/>
      <c r="F887" s="133" t="s">
        <v>5705</v>
      </c>
      <c r="G887" s="238"/>
      <c r="H887" s="238"/>
      <c r="I887" s="164"/>
      <c r="J887" s="287"/>
      <c r="K887" s="866" t="str">
        <f t="shared" si="54"/>
        <v/>
      </c>
      <c r="L887" s="555" t="s">
        <v>17116</v>
      </c>
      <c r="M887" s="553" t="s">
        <v>3657</v>
      </c>
      <c r="N887" s="593" t="s">
        <v>17380</v>
      </c>
      <c r="O887" s="551" t="s">
        <v>17117</v>
      </c>
      <c r="P887" s="552" t="s">
        <v>17387</v>
      </c>
      <c r="Q887" s="867" t="str">
        <f t="shared" ca="1" si="55"/>
        <v>初期値：Available and Idle(0)</v>
      </c>
      <c r="R887" s="867" t="str">
        <f t="shared" ca="1" si="56"/>
        <v>0</v>
      </c>
      <c r="S887" s="867" t="str">
        <f>IFERROR(IF(VLOOKUP("*"&amp;TRIM($F887)&amp;"*",dump!$A:$D,4,FALSE)="","空文字",VLOOKUP("*"&amp;TRIM($F887)&amp;"*",dump!$A:$D,4,FALSE)),"NA")</f>
        <v>NA</v>
      </c>
      <c r="T887" s="867" t="str">
        <f t="shared" ca="1" si="57"/>
        <v>×</v>
      </c>
      <c r="U887" s="867"/>
      <c r="V887" s="867"/>
      <c r="W887" s="867"/>
      <c r="X887" s="867"/>
      <c r="Y887" s="867" t="str">
        <f t="shared" si="58"/>
        <v/>
      </c>
      <c r="Z887" s="867"/>
    </row>
    <row r="888" spans="1:26" s="325" customFormat="1" ht="21.6" outlineLevel="1">
      <c r="A888" s="321"/>
      <c r="B888" s="39"/>
      <c r="C888" s="238"/>
      <c r="D888" s="252"/>
      <c r="E888" s="252"/>
      <c r="F888" s="133" t="s">
        <v>6614</v>
      </c>
      <c r="G888" s="238"/>
      <c r="H888" s="238"/>
      <c r="I888" s="164"/>
      <c r="J888" s="287"/>
      <c r="K888" s="866" t="str">
        <f t="shared" si="54"/>
        <v/>
      </c>
      <c r="L888" s="555" t="s">
        <v>17116</v>
      </c>
      <c r="M888" s="553" t="s">
        <v>3657</v>
      </c>
      <c r="N888" s="593" t="s">
        <v>17381</v>
      </c>
      <c r="O888" s="551" t="s">
        <v>17117</v>
      </c>
      <c r="P888" s="552" t="s">
        <v>17387</v>
      </c>
      <c r="Q888" s="867" t="str">
        <f t="shared" ca="1" si="55"/>
        <v>初期値：Available and Idle(0)</v>
      </c>
      <c r="R888" s="867" t="str">
        <f t="shared" ca="1" si="56"/>
        <v>0</v>
      </c>
      <c r="S888" s="867" t="str">
        <f>IFERROR(IF(VLOOKUP("*"&amp;TRIM($F888)&amp;"*",dump!$A:$D,4,FALSE)="","空文字",VLOOKUP("*"&amp;TRIM($F888)&amp;"*",dump!$A:$D,4,FALSE)),"NA")</f>
        <v>NA</v>
      </c>
      <c r="T888" s="867" t="str">
        <f t="shared" ca="1" si="57"/>
        <v>×</v>
      </c>
      <c r="U888" s="867"/>
      <c r="V888" s="867"/>
      <c r="W888" s="867"/>
      <c r="X888" s="867"/>
      <c r="Y888" s="867" t="str">
        <f t="shared" si="58"/>
        <v/>
      </c>
      <c r="Z888" s="867"/>
    </row>
    <row r="889" spans="1:26" s="325" customFormat="1" ht="21.6" outlineLevel="1">
      <c r="A889" s="321"/>
      <c r="B889" s="39"/>
      <c r="C889" s="238"/>
      <c r="D889" s="136"/>
      <c r="E889" s="252"/>
      <c r="F889" s="133" t="s">
        <v>6615</v>
      </c>
      <c r="G889" s="238"/>
      <c r="H889" s="238"/>
      <c r="I889" s="164"/>
      <c r="J889" s="287"/>
      <c r="K889" s="866" t="str">
        <f t="shared" si="54"/>
        <v/>
      </c>
      <c r="L889" s="555" t="s">
        <v>17116</v>
      </c>
      <c r="M889" s="553" t="s">
        <v>3657</v>
      </c>
      <c r="N889" s="593" t="s">
        <v>17382</v>
      </c>
      <c r="O889" s="553" t="s">
        <v>17117</v>
      </c>
      <c r="P889" s="552" t="s">
        <v>17387</v>
      </c>
      <c r="Q889" s="867" t="str">
        <f t="shared" ca="1" si="55"/>
        <v>初期値：Available and Idle(0)</v>
      </c>
      <c r="R889" s="867" t="str">
        <f t="shared" ca="1" si="56"/>
        <v>0</v>
      </c>
      <c r="S889" s="867" t="str">
        <f>IFERROR(IF(VLOOKUP("*"&amp;TRIM($F889)&amp;"*",dump!$A:$D,4,FALSE)="","空文字",VLOOKUP("*"&amp;TRIM($F889)&amp;"*",dump!$A:$D,4,FALSE)),"NA")</f>
        <v>NA</v>
      </c>
      <c r="T889" s="867" t="str">
        <f t="shared" ca="1" si="57"/>
        <v>×</v>
      </c>
      <c r="U889" s="867"/>
      <c r="V889" s="867"/>
      <c r="W889" s="867"/>
      <c r="X889" s="867"/>
      <c r="Y889" s="867" t="str">
        <f t="shared" si="58"/>
        <v/>
      </c>
      <c r="Z889" s="867"/>
    </row>
    <row r="890" spans="1:26" s="325" customFormat="1" ht="21.6" outlineLevel="1">
      <c r="A890" s="321"/>
      <c r="B890" s="39"/>
      <c r="C890" s="238"/>
      <c r="D890" s="136"/>
      <c r="E890" s="252"/>
      <c r="F890" s="133" t="s">
        <v>6616</v>
      </c>
      <c r="G890" s="238"/>
      <c r="H890" s="238"/>
      <c r="I890" s="164"/>
      <c r="J890" s="287"/>
      <c r="K890" s="866" t="str">
        <f t="shared" si="54"/>
        <v/>
      </c>
      <c r="L890" s="555" t="s">
        <v>17116</v>
      </c>
      <c r="M890" s="553" t="s">
        <v>3657</v>
      </c>
      <c r="N890" s="613" t="s">
        <v>17383</v>
      </c>
      <c r="O890" s="553" t="s">
        <v>17117</v>
      </c>
      <c r="P890" s="614" t="s">
        <v>17387</v>
      </c>
      <c r="Q890" s="867" t="str">
        <f t="shared" ca="1" si="55"/>
        <v>初期値：Available and Idle(0)</v>
      </c>
      <c r="R890" s="867" t="str">
        <f t="shared" ca="1" si="56"/>
        <v>0</v>
      </c>
      <c r="S890" s="867" t="str">
        <f>IFERROR(IF(VLOOKUP("*"&amp;TRIM($F890)&amp;"*",dump!$A:$D,4,FALSE)="","空文字",VLOOKUP("*"&amp;TRIM($F890)&amp;"*",dump!$A:$D,4,FALSE)),"NA")</f>
        <v>NA</v>
      </c>
      <c r="T890" s="867" t="str">
        <f t="shared" ca="1" si="57"/>
        <v>×</v>
      </c>
      <c r="U890" s="867"/>
      <c r="V890" s="867"/>
      <c r="W890" s="867"/>
      <c r="X890" s="867"/>
      <c r="Y890" s="867" t="str">
        <f t="shared" si="58"/>
        <v/>
      </c>
      <c r="Z890" s="867"/>
    </row>
    <row r="891" spans="1:26" s="325" customFormat="1" outlineLevel="1">
      <c r="A891" s="321"/>
      <c r="B891" s="39"/>
      <c r="C891" s="238"/>
      <c r="D891" s="136"/>
      <c r="E891" s="252"/>
      <c r="F891" s="133" t="s">
        <v>6617</v>
      </c>
      <c r="G891" s="238"/>
      <c r="H891" s="238"/>
      <c r="I891" s="286"/>
      <c r="J891" s="287"/>
      <c r="K891" s="866" t="str">
        <f t="shared" si="54"/>
        <v/>
      </c>
      <c r="L891" s="557" t="s">
        <v>3656</v>
      </c>
      <c r="M891" s="558" t="s">
        <v>3655</v>
      </c>
      <c r="N891" s="612"/>
      <c r="O891" s="558"/>
      <c r="P891" s="611"/>
      <c r="Q891" s="867" t="str">
        <f t="shared" ca="1" si="55"/>
        <v/>
      </c>
      <c r="R891" s="867" t="str">
        <f t="shared" ca="1" si="56"/>
        <v/>
      </c>
      <c r="S891" s="867" t="str">
        <f>IFERROR(IF(VLOOKUP("*"&amp;TRIM($F891)&amp;"*",dump!$A:$D,4,FALSE)="","空文字",VLOOKUP("*"&amp;TRIM($F891)&amp;"*",dump!$A:$D,4,FALSE)),"NA")</f>
        <v>NA</v>
      </c>
      <c r="T891" s="867" t="str">
        <f t="shared" ca="1" si="57"/>
        <v>●</v>
      </c>
      <c r="U891" s="867"/>
      <c r="V891" s="867"/>
      <c r="W891" s="867"/>
      <c r="X891" s="867"/>
      <c r="Y891" s="867" t="str">
        <f t="shared" si="58"/>
        <v/>
      </c>
      <c r="Z891" s="867"/>
    </row>
    <row r="892" spans="1:26" s="325" customFormat="1" outlineLevel="1">
      <c r="A892" s="321"/>
      <c r="B892" s="39"/>
      <c r="C892" s="238"/>
      <c r="D892" s="136"/>
      <c r="E892" s="252"/>
      <c r="F892" s="133" t="s">
        <v>7907</v>
      </c>
      <c r="G892" s="291"/>
      <c r="H892" s="291"/>
      <c r="I892" s="292"/>
      <c r="J892" s="287"/>
      <c r="K892" s="866" t="str">
        <f t="shared" si="54"/>
        <v/>
      </c>
      <c r="L892" s="557" t="s">
        <v>3656</v>
      </c>
      <c r="M892" s="558" t="s">
        <v>3655</v>
      </c>
      <c r="N892" s="612"/>
      <c r="O892" s="558"/>
      <c r="P892" s="611"/>
      <c r="Q892" s="867" t="str">
        <f t="shared" ca="1" si="55"/>
        <v/>
      </c>
      <c r="R892" s="867" t="str">
        <f t="shared" ca="1" si="56"/>
        <v/>
      </c>
      <c r="S892" s="867" t="str">
        <f>IFERROR(IF(VLOOKUP("*"&amp;TRIM($F892)&amp;"*",dump!$A:$D,4,FALSE)="","空文字",VLOOKUP("*"&amp;TRIM($F892)&amp;"*",dump!$A:$D,4,FALSE)),"NA")</f>
        <v>NA</v>
      </c>
      <c r="T892" s="867" t="str">
        <f t="shared" ca="1" si="57"/>
        <v>●</v>
      </c>
      <c r="U892" s="867"/>
      <c r="V892" s="867"/>
      <c r="W892" s="867"/>
      <c r="X892" s="867"/>
      <c r="Y892" s="867" t="str">
        <f t="shared" si="58"/>
        <v/>
      </c>
      <c r="Z892" s="867"/>
    </row>
    <row r="893" spans="1:26" s="325" customFormat="1" ht="54" outlineLevel="1">
      <c r="A893" s="321"/>
      <c r="B893" s="39"/>
      <c r="C893" s="257" t="s">
        <v>7509</v>
      </c>
      <c r="D893" s="136"/>
      <c r="E893" s="137" t="s">
        <v>7908</v>
      </c>
      <c r="F893" s="133" t="s">
        <v>6634</v>
      </c>
      <c r="G893" s="133" t="s">
        <v>7909</v>
      </c>
      <c r="H893" s="133" t="s">
        <v>3657</v>
      </c>
      <c r="I893" s="283" t="s">
        <v>3666</v>
      </c>
      <c r="J893" s="284" t="s">
        <v>5684</v>
      </c>
      <c r="K893" s="864" t="str">
        <f t="shared" si="54"/>
        <v/>
      </c>
      <c r="L893" s="555" t="s">
        <v>17116</v>
      </c>
      <c r="M893" s="553" t="s">
        <v>3657</v>
      </c>
      <c r="N893" s="593" t="s">
        <v>17233</v>
      </c>
      <c r="O893" s="553" t="s">
        <v>17122</v>
      </c>
      <c r="P893" s="552" t="s">
        <v>17234</v>
      </c>
      <c r="Q893" s="867" t="str">
        <f t="shared" ca="1" si="55"/>
        <v>""(空文字)</v>
      </c>
      <c r="R893" s="867" t="str">
        <f t="shared" ca="1" si="56"/>
        <v>空文字</v>
      </c>
      <c r="S893" s="867" t="str">
        <f>IFERROR(IF(VLOOKUP("*"&amp;TRIM($F893)&amp;"*",dump!$A:$D,4,FALSE)="","空文字",VLOOKUP("*"&amp;TRIM($F893)&amp;"*",dump!$A:$D,4,FALSE)),"NA")</f>
        <v>NA</v>
      </c>
      <c r="T893" s="867" t="str">
        <f t="shared" ca="1" si="57"/>
        <v>×</v>
      </c>
      <c r="U893" s="867"/>
      <c r="V893" s="867"/>
      <c r="W893" s="867"/>
      <c r="X893" s="867"/>
      <c r="Y893" s="867" t="str">
        <f t="shared" si="58"/>
        <v/>
      </c>
      <c r="Z893" s="867"/>
    </row>
    <row r="894" spans="1:26" s="325" customFormat="1" ht="140.4" outlineLevel="1">
      <c r="A894" s="321"/>
      <c r="B894" s="39"/>
      <c r="C894" s="231" t="s">
        <v>7624</v>
      </c>
      <c r="D894" s="224" t="s">
        <v>7625</v>
      </c>
      <c r="E894" s="470"/>
      <c r="F894" s="214" t="s">
        <v>7626</v>
      </c>
      <c r="G894" s="214" t="s">
        <v>2236</v>
      </c>
      <c r="H894" s="214" t="s">
        <v>218</v>
      </c>
      <c r="I894" s="246" t="s">
        <v>216</v>
      </c>
      <c r="J894" s="248" t="s">
        <v>5684</v>
      </c>
      <c r="K894" s="864" t="str">
        <f t="shared" si="54"/>
        <v>○</v>
      </c>
      <c r="L894" s="555" t="s">
        <v>17116</v>
      </c>
      <c r="M894" s="553"/>
      <c r="N894" s="593" t="s">
        <v>19273</v>
      </c>
      <c r="O894" s="553"/>
      <c r="P894" s="552"/>
      <c r="Q894" s="867" t="str">
        <f t="shared" ca="1" si="55"/>
        <v/>
      </c>
      <c r="R894" s="867" t="str">
        <f t="shared" ca="1" si="56"/>
        <v/>
      </c>
      <c r="S894" s="867" t="str">
        <f>IFERROR(IF(VLOOKUP("*"&amp;TRIM($F894)&amp;"*",dump!$A:$D,4,FALSE)="","空文字",VLOOKUP("*"&amp;TRIM($F894)&amp;"*",dump!$A:$D,4,FALSE)),"NA")</f>
        <v>NA</v>
      </c>
      <c r="T894" s="867" t="str">
        <f t="shared" si="57"/>
        <v/>
      </c>
      <c r="U894" s="867"/>
      <c r="V894" s="867"/>
      <c r="W894" s="867"/>
      <c r="X894" s="867"/>
      <c r="Y894" s="867" t="str">
        <f t="shared" si="58"/>
        <v/>
      </c>
      <c r="Z894" s="867"/>
    </row>
    <row r="895" spans="1:26" s="325" customFormat="1" ht="43.2" outlineLevel="1">
      <c r="A895" s="321"/>
      <c r="B895" s="39"/>
      <c r="C895" s="238"/>
      <c r="D895" s="252"/>
      <c r="E895" s="253" t="s">
        <v>7627</v>
      </c>
      <c r="F895" s="133" t="s">
        <v>7628</v>
      </c>
      <c r="G895" s="231" t="s">
        <v>2240</v>
      </c>
      <c r="H895" s="231" t="s">
        <v>9</v>
      </c>
      <c r="I895" s="162" t="s">
        <v>216</v>
      </c>
      <c r="J895" s="163" t="s">
        <v>5684</v>
      </c>
      <c r="K895" s="864" t="str">
        <f t="shared" si="54"/>
        <v>○</v>
      </c>
      <c r="L895" s="555" t="s">
        <v>17116</v>
      </c>
      <c r="M895" s="553"/>
      <c r="N895" s="593" t="s">
        <v>17388</v>
      </c>
      <c r="O895" s="551"/>
      <c r="P895" s="552"/>
      <c r="Q895" s="867" t="str">
        <f t="shared" ca="1" si="55"/>
        <v/>
      </c>
      <c r="R895" s="867" t="str">
        <f t="shared" ca="1" si="56"/>
        <v/>
      </c>
      <c r="S895" s="867" t="str">
        <f>IFERROR(IF(VLOOKUP("*"&amp;TRIM($F895)&amp;"*",dump!$A:$D,4,FALSE)="","空文字",VLOOKUP("*"&amp;TRIM($F895)&amp;"*",dump!$A:$D,4,FALSE)),"NA")</f>
        <v>NA</v>
      </c>
      <c r="T895" s="867" t="str">
        <f t="shared" si="57"/>
        <v>■</v>
      </c>
      <c r="U895" s="867"/>
      <c r="V895" s="867"/>
      <c r="W895" s="867"/>
      <c r="X895" s="867"/>
      <c r="Y895" s="867" t="str">
        <f t="shared" si="58"/>
        <v/>
      </c>
      <c r="Z895" s="867"/>
    </row>
    <row r="896" spans="1:26" s="325" customFormat="1" outlineLevel="1">
      <c r="A896" s="321"/>
      <c r="B896" s="39"/>
      <c r="C896" s="238"/>
      <c r="D896" s="252"/>
      <c r="E896" s="252"/>
      <c r="F896" s="133" t="s">
        <v>6341</v>
      </c>
      <c r="G896" s="238"/>
      <c r="H896" s="238"/>
      <c r="I896" s="164"/>
      <c r="J896" s="287"/>
      <c r="K896" s="866" t="str">
        <f t="shared" si="54"/>
        <v/>
      </c>
      <c r="L896" s="555" t="s">
        <v>17116</v>
      </c>
      <c r="M896" s="553" t="s">
        <v>3657</v>
      </c>
      <c r="N896" s="593" t="s">
        <v>17389</v>
      </c>
      <c r="O896" s="553" t="s">
        <v>17122</v>
      </c>
      <c r="P896" s="552" t="s">
        <v>17390</v>
      </c>
      <c r="Q896" s="867" t="str">
        <f t="shared" ca="1" si="55"/>
        <v>langEscageP(9)</v>
      </c>
      <c r="R896" s="867" t="str">
        <f t="shared" ca="1" si="56"/>
        <v>9</v>
      </c>
      <c r="S896" s="867" t="str">
        <f>IFERROR(IF(VLOOKUP("*"&amp;TRIM($F896)&amp;"*",dump!$A:$D,4,FALSE)="","空文字",VLOOKUP("*"&amp;TRIM($F896)&amp;"*",dump!$A:$D,4,FALSE)),"NA")</f>
        <v>NA</v>
      </c>
      <c r="T896" s="867" t="str">
        <f t="shared" ca="1" si="57"/>
        <v>×</v>
      </c>
      <c r="U896" s="867"/>
      <c r="V896" s="867"/>
      <c r="W896" s="867"/>
      <c r="X896" s="867"/>
      <c r="Y896" s="867" t="str">
        <f t="shared" si="58"/>
        <v/>
      </c>
      <c r="Z896" s="867"/>
    </row>
    <row r="897" spans="1:26" s="325" customFormat="1" outlineLevel="1">
      <c r="A897" s="321"/>
      <c r="B897" s="39"/>
      <c r="C897" s="238"/>
      <c r="D897" s="252"/>
      <c r="E897" s="252"/>
      <c r="F897" s="133" t="s">
        <v>5706</v>
      </c>
      <c r="G897" s="238"/>
      <c r="H897" s="238"/>
      <c r="I897" s="164"/>
      <c r="J897" s="287"/>
      <c r="K897" s="866" t="str">
        <f t="shared" si="54"/>
        <v/>
      </c>
      <c r="L897" s="555" t="s">
        <v>17116</v>
      </c>
      <c r="M897" s="553" t="s">
        <v>3657</v>
      </c>
      <c r="N897" s="613" t="s">
        <v>17391</v>
      </c>
      <c r="O897" s="553" t="s">
        <v>17122</v>
      </c>
      <c r="P897" s="614" t="s">
        <v>6111</v>
      </c>
      <c r="Q897" s="867" t="str">
        <f t="shared" ca="1" si="55"/>
        <v>other(1)</v>
      </c>
      <c r="R897" s="867" t="str">
        <f t="shared" ca="1" si="56"/>
        <v>1</v>
      </c>
      <c r="S897" s="867" t="str">
        <f>IFERROR(IF(VLOOKUP("*"&amp;TRIM($F897)&amp;"*",dump!$A:$D,4,FALSE)="","空文字",VLOOKUP("*"&amp;TRIM($F897)&amp;"*",dump!$A:$D,4,FALSE)),"NA")</f>
        <v>NA</v>
      </c>
      <c r="T897" s="867" t="str">
        <f t="shared" ca="1" si="57"/>
        <v>×</v>
      </c>
      <c r="U897" s="867"/>
      <c r="V897" s="867"/>
      <c r="W897" s="867"/>
      <c r="X897" s="867"/>
      <c r="Y897" s="867" t="str">
        <f t="shared" si="58"/>
        <v/>
      </c>
      <c r="Z897" s="867"/>
    </row>
    <row r="898" spans="1:26" s="325" customFormat="1" outlineLevel="1">
      <c r="A898" s="321"/>
      <c r="B898" s="39"/>
      <c r="C898" s="238"/>
      <c r="D898" s="252"/>
      <c r="E898" s="252"/>
      <c r="F898" s="133" t="s">
        <v>5707</v>
      </c>
      <c r="G898" s="238"/>
      <c r="H898" s="238"/>
      <c r="I898" s="164"/>
      <c r="J898" s="287"/>
      <c r="K898" s="866" t="str">
        <f t="shared" si="54"/>
        <v/>
      </c>
      <c r="L898" s="555" t="s">
        <v>17116</v>
      </c>
      <c r="M898" s="553" t="s">
        <v>3657</v>
      </c>
      <c r="N898" s="613" t="s">
        <v>17392</v>
      </c>
      <c r="O898" s="553" t="s">
        <v>17122</v>
      </c>
      <c r="P898" s="614" t="s">
        <v>6111</v>
      </c>
      <c r="Q898" s="867" t="str">
        <f t="shared" ca="1" si="55"/>
        <v>other(1)</v>
      </c>
      <c r="R898" s="867" t="str">
        <f t="shared" ca="1" si="56"/>
        <v>1</v>
      </c>
      <c r="S898" s="867" t="str">
        <f>IFERROR(IF(VLOOKUP("*"&amp;TRIM($F898)&amp;"*",dump!$A:$D,4,FALSE)="","空文字",VLOOKUP("*"&amp;TRIM($F898)&amp;"*",dump!$A:$D,4,FALSE)),"NA")</f>
        <v>NA</v>
      </c>
      <c r="T898" s="867" t="str">
        <f t="shared" ca="1" si="57"/>
        <v>×</v>
      </c>
      <c r="U898" s="867"/>
      <c r="V898" s="867"/>
      <c r="W898" s="867"/>
      <c r="X898" s="867"/>
      <c r="Y898" s="867" t="str">
        <f t="shared" si="58"/>
        <v/>
      </c>
      <c r="Z898" s="867"/>
    </row>
    <row r="899" spans="1:26" s="325" customFormat="1" outlineLevel="1">
      <c r="A899" s="321"/>
      <c r="B899" s="39"/>
      <c r="C899" s="238"/>
      <c r="D899" s="252"/>
      <c r="E899" s="252"/>
      <c r="F899" s="133" t="s">
        <v>5708</v>
      </c>
      <c r="G899" s="238"/>
      <c r="H899" s="238"/>
      <c r="I899" s="164"/>
      <c r="J899" s="287"/>
      <c r="K899" s="866" t="str">
        <f t="shared" si="54"/>
        <v/>
      </c>
      <c r="L899" s="555" t="s">
        <v>17116</v>
      </c>
      <c r="M899" s="553" t="s">
        <v>3657</v>
      </c>
      <c r="N899" s="613" t="s">
        <v>17393</v>
      </c>
      <c r="O899" s="553" t="s">
        <v>17122</v>
      </c>
      <c r="P899" s="614" t="s">
        <v>6111</v>
      </c>
      <c r="Q899" s="867" t="str">
        <f t="shared" ca="1" si="55"/>
        <v>other(1)</v>
      </c>
      <c r="R899" s="867" t="str">
        <f t="shared" ca="1" si="56"/>
        <v>1</v>
      </c>
      <c r="S899" s="867" t="str">
        <f>IFERROR(IF(VLOOKUP("*"&amp;TRIM($F899)&amp;"*",dump!$A:$D,4,FALSE)="","空文字",VLOOKUP("*"&amp;TRIM($F899)&amp;"*",dump!$A:$D,4,FALSE)),"NA")</f>
        <v>NA</v>
      </c>
      <c r="T899" s="867" t="str">
        <f t="shared" ca="1" si="57"/>
        <v>×</v>
      </c>
      <c r="U899" s="867"/>
      <c r="V899" s="867"/>
      <c r="W899" s="867"/>
      <c r="X899" s="867"/>
      <c r="Y899" s="867" t="str">
        <f t="shared" si="58"/>
        <v/>
      </c>
      <c r="Z899" s="867"/>
    </row>
    <row r="900" spans="1:26" s="325" customFormat="1" outlineLevel="1">
      <c r="A900" s="321"/>
      <c r="B900" s="39"/>
      <c r="C900" s="238"/>
      <c r="D900" s="252"/>
      <c r="E900" s="252"/>
      <c r="F900" s="133" t="s">
        <v>5862</v>
      </c>
      <c r="G900" s="238"/>
      <c r="H900" s="238"/>
      <c r="I900" s="164"/>
      <c r="J900" s="287"/>
      <c r="K900" s="866" t="str">
        <f t="shared" si="54"/>
        <v/>
      </c>
      <c r="L900" s="557" t="s">
        <v>3656</v>
      </c>
      <c r="M900" s="558" t="s">
        <v>3655</v>
      </c>
      <c r="N900" s="612"/>
      <c r="O900" s="558"/>
      <c r="P900" s="611"/>
      <c r="Q900" s="867" t="str">
        <f t="shared" ca="1" si="55"/>
        <v/>
      </c>
      <c r="R900" s="867" t="str">
        <f t="shared" ca="1" si="56"/>
        <v/>
      </c>
      <c r="S900" s="867" t="str">
        <f>IFERROR(IF(VLOOKUP("*"&amp;TRIM($F900)&amp;"*",dump!$A:$D,4,FALSE)="","空文字",VLOOKUP("*"&amp;TRIM($F900)&amp;"*",dump!$A:$D,4,FALSE)),"NA")</f>
        <v>NA</v>
      </c>
      <c r="T900" s="867" t="str">
        <f t="shared" ca="1" si="57"/>
        <v>●</v>
      </c>
      <c r="U900" s="867"/>
      <c r="V900" s="867"/>
      <c r="W900" s="867"/>
      <c r="X900" s="867"/>
      <c r="Y900" s="867" t="str">
        <f t="shared" si="58"/>
        <v/>
      </c>
      <c r="Z900" s="867"/>
    </row>
    <row r="901" spans="1:26" s="325" customFormat="1" outlineLevel="1">
      <c r="A901" s="321"/>
      <c r="B901" s="39"/>
      <c r="C901" s="238"/>
      <c r="D901" s="252"/>
      <c r="E901" s="252"/>
      <c r="F901" s="133" t="s">
        <v>5863</v>
      </c>
      <c r="G901" s="238"/>
      <c r="H901" s="238"/>
      <c r="I901" s="164"/>
      <c r="J901" s="287"/>
      <c r="K901" s="866" t="str">
        <f t="shared" si="54"/>
        <v/>
      </c>
      <c r="L901" s="557" t="s">
        <v>3656</v>
      </c>
      <c r="M901" s="558" t="s">
        <v>3655</v>
      </c>
      <c r="N901" s="612"/>
      <c r="O901" s="558"/>
      <c r="P901" s="611"/>
      <c r="Q901" s="867" t="str">
        <f t="shared" ca="1" si="55"/>
        <v/>
      </c>
      <c r="R901" s="867" t="str">
        <f t="shared" ca="1" si="56"/>
        <v/>
      </c>
      <c r="S901" s="867" t="str">
        <f>IFERROR(IF(VLOOKUP("*"&amp;TRIM($F901)&amp;"*",dump!$A:$D,4,FALSE)="","空文字",VLOOKUP("*"&amp;TRIM($F901)&amp;"*",dump!$A:$D,4,FALSE)),"NA")</f>
        <v>NA</v>
      </c>
      <c r="T901" s="867" t="str">
        <f t="shared" ca="1" si="57"/>
        <v>●</v>
      </c>
      <c r="U901" s="867"/>
      <c r="V901" s="867"/>
      <c r="W901" s="867"/>
      <c r="X901" s="867"/>
      <c r="Y901" s="867" t="str">
        <f t="shared" si="58"/>
        <v/>
      </c>
      <c r="Z901" s="867"/>
    </row>
    <row r="902" spans="1:26" s="325" customFormat="1" outlineLevel="1">
      <c r="A902" s="321"/>
      <c r="B902" s="39"/>
      <c r="C902" s="238"/>
      <c r="D902" s="252"/>
      <c r="E902" s="252"/>
      <c r="F902" s="133" t="s">
        <v>5864</v>
      </c>
      <c r="G902" s="238"/>
      <c r="H902" s="238"/>
      <c r="I902" s="164"/>
      <c r="J902" s="287"/>
      <c r="K902" s="866" t="str">
        <f t="shared" si="54"/>
        <v/>
      </c>
      <c r="L902" s="557" t="s">
        <v>3656</v>
      </c>
      <c r="M902" s="558" t="s">
        <v>3655</v>
      </c>
      <c r="N902" s="612"/>
      <c r="O902" s="558"/>
      <c r="P902" s="611"/>
      <c r="Q902" s="867" t="str">
        <f t="shared" ca="1" si="55"/>
        <v/>
      </c>
      <c r="R902" s="867" t="str">
        <f t="shared" ca="1" si="56"/>
        <v/>
      </c>
      <c r="S902" s="867" t="str">
        <f>IFERROR(IF(VLOOKUP("*"&amp;TRIM($F902)&amp;"*",dump!$A:$D,4,FALSE)="","空文字",VLOOKUP("*"&amp;TRIM($F902)&amp;"*",dump!$A:$D,4,FALSE)),"NA")</f>
        <v>NA</v>
      </c>
      <c r="T902" s="867" t="str">
        <f t="shared" ca="1" si="57"/>
        <v>●</v>
      </c>
      <c r="U902" s="867"/>
      <c r="V902" s="867"/>
      <c r="W902" s="867"/>
      <c r="X902" s="867"/>
      <c r="Y902" s="867" t="str">
        <f t="shared" si="58"/>
        <v/>
      </c>
      <c r="Z902" s="867"/>
    </row>
    <row r="903" spans="1:26" s="325" customFormat="1" outlineLevel="1">
      <c r="A903" s="321"/>
      <c r="B903" s="39"/>
      <c r="C903" s="238"/>
      <c r="D903" s="252"/>
      <c r="E903" s="252"/>
      <c r="F903" s="133" t="s">
        <v>5865</v>
      </c>
      <c r="G903" s="238"/>
      <c r="H903" s="238"/>
      <c r="I903" s="164"/>
      <c r="J903" s="287"/>
      <c r="K903" s="866" t="str">
        <f t="shared" si="54"/>
        <v/>
      </c>
      <c r="L903" s="557" t="s">
        <v>3656</v>
      </c>
      <c r="M903" s="558" t="s">
        <v>3655</v>
      </c>
      <c r="N903" s="612"/>
      <c r="O903" s="558"/>
      <c r="P903" s="611"/>
      <c r="Q903" s="867" t="str">
        <f t="shared" ca="1" si="55"/>
        <v/>
      </c>
      <c r="R903" s="867" t="str">
        <f t="shared" ca="1" si="56"/>
        <v/>
      </c>
      <c r="S903" s="867" t="str">
        <f>IFERROR(IF(VLOOKUP("*"&amp;TRIM($F903)&amp;"*",dump!$A:$D,4,FALSE)="","空文字",VLOOKUP("*"&amp;TRIM($F903)&amp;"*",dump!$A:$D,4,FALSE)),"NA")</f>
        <v>NA</v>
      </c>
      <c r="T903" s="867" t="str">
        <f t="shared" ca="1" si="57"/>
        <v>●</v>
      </c>
      <c r="U903" s="867"/>
      <c r="V903" s="867"/>
      <c r="W903" s="867"/>
      <c r="X903" s="867"/>
      <c r="Y903" s="867" t="str">
        <f t="shared" si="58"/>
        <v/>
      </c>
      <c r="Z903" s="867"/>
    </row>
    <row r="904" spans="1:26" s="325" customFormat="1" outlineLevel="1">
      <c r="A904" s="321"/>
      <c r="B904" s="39"/>
      <c r="C904" s="238"/>
      <c r="D904" s="252"/>
      <c r="E904" s="252"/>
      <c r="F904" s="133" t="s">
        <v>5866</v>
      </c>
      <c r="G904" s="238"/>
      <c r="H904" s="238"/>
      <c r="I904" s="164"/>
      <c r="J904" s="287"/>
      <c r="K904" s="866" t="str">
        <f t="shared" si="54"/>
        <v/>
      </c>
      <c r="L904" s="557" t="s">
        <v>3656</v>
      </c>
      <c r="M904" s="558" t="s">
        <v>3655</v>
      </c>
      <c r="N904" s="612"/>
      <c r="O904" s="558"/>
      <c r="P904" s="611"/>
      <c r="Q904" s="867" t="str">
        <f t="shared" ca="1" si="55"/>
        <v/>
      </c>
      <c r="R904" s="867" t="str">
        <f t="shared" ca="1" si="56"/>
        <v/>
      </c>
      <c r="S904" s="867" t="str">
        <f>IFERROR(IF(VLOOKUP("*"&amp;TRIM($F904)&amp;"*",dump!$A:$D,4,FALSE)="","空文字",VLOOKUP("*"&amp;TRIM($F904)&amp;"*",dump!$A:$D,4,FALSE)),"NA")</f>
        <v>NA</v>
      </c>
      <c r="T904" s="867" t="str">
        <f t="shared" ca="1" si="57"/>
        <v>●</v>
      </c>
      <c r="U904" s="867"/>
      <c r="V904" s="867"/>
      <c r="W904" s="867"/>
      <c r="X904" s="867"/>
      <c r="Y904" s="867" t="str">
        <f t="shared" si="58"/>
        <v/>
      </c>
      <c r="Z904" s="867"/>
    </row>
    <row r="905" spans="1:26" s="325" customFormat="1" outlineLevel="1">
      <c r="A905" s="321"/>
      <c r="B905" s="39"/>
      <c r="C905" s="238"/>
      <c r="D905" s="252"/>
      <c r="E905" s="252"/>
      <c r="F905" s="133" t="s">
        <v>5867</v>
      </c>
      <c r="G905" s="238"/>
      <c r="H905" s="238"/>
      <c r="I905" s="164"/>
      <c r="J905" s="287"/>
      <c r="K905" s="866" t="str">
        <f t="shared" si="54"/>
        <v/>
      </c>
      <c r="L905" s="557" t="s">
        <v>3656</v>
      </c>
      <c r="M905" s="558" t="s">
        <v>3655</v>
      </c>
      <c r="N905" s="612"/>
      <c r="O905" s="558"/>
      <c r="P905" s="611"/>
      <c r="Q905" s="867" t="str">
        <f t="shared" ca="1" si="55"/>
        <v/>
      </c>
      <c r="R905" s="867" t="str">
        <f t="shared" ca="1" si="56"/>
        <v/>
      </c>
      <c r="S905" s="867" t="str">
        <f>IFERROR(IF(VLOOKUP("*"&amp;TRIM($F905)&amp;"*",dump!$A:$D,4,FALSE)="","空文字",VLOOKUP("*"&amp;TRIM($F905)&amp;"*",dump!$A:$D,4,FALSE)),"NA")</f>
        <v>NA</v>
      </c>
      <c r="T905" s="867" t="str">
        <f t="shared" ca="1" si="57"/>
        <v>●</v>
      </c>
      <c r="U905" s="867"/>
      <c r="V905" s="867"/>
      <c r="W905" s="867"/>
      <c r="X905" s="867"/>
      <c r="Y905" s="867" t="str">
        <f t="shared" si="58"/>
        <v/>
      </c>
      <c r="Z905" s="867"/>
    </row>
    <row r="906" spans="1:26" s="325" customFormat="1" outlineLevel="1">
      <c r="A906" s="321"/>
      <c r="B906" s="39"/>
      <c r="C906" s="238"/>
      <c r="D906" s="252"/>
      <c r="E906" s="252"/>
      <c r="F906" s="133" t="s">
        <v>5868</v>
      </c>
      <c r="G906" s="238"/>
      <c r="H906" s="238"/>
      <c r="I906" s="164"/>
      <c r="J906" s="287"/>
      <c r="K906" s="866" t="str">
        <f t="shared" si="54"/>
        <v/>
      </c>
      <c r="L906" s="557" t="s">
        <v>3656</v>
      </c>
      <c r="M906" s="558" t="s">
        <v>3655</v>
      </c>
      <c r="N906" s="612"/>
      <c r="O906" s="558"/>
      <c r="P906" s="611"/>
      <c r="Q906" s="867" t="str">
        <f t="shared" ca="1" si="55"/>
        <v/>
      </c>
      <c r="R906" s="867" t="str">
        <f t="shared" ca="1" si="56"/>
        <v/>
      </c>
      <c r="S906" s="867" t="str">
        <f>IFERROR(IF(VLOOKUP("*"&amp;TRIM($F906)&amp;"*",dump!$A:$D,4,FALSE)="","空文字",VLOOKUP("*"&amp;TRIM($F906)&amp;"*",dump!$A:$D,4,FALSE)),"NA")</f>
        <v>NA</v>
      </c>
      <c r="T906" s="867" t="str">
        <f t="shared" ca="1" si="57"/>
        <v>●</v>
      </c>
      <c r="U906" s="867"/>
      <c r="V906" s="867"/>
      <c r="W906" s="867"/>
      <c r="X906" s="867"/>
      <c r="Y906" s="867" t="str">
        <f t="shared" si="58"/>
        <v/>
      </c>
      <c r="Z906" s="867"/>
    </row>
    <row r="907" spans="1:26" s="325" customFormat="1" outlineLevel="1">
      <c r="A907" s="321"/>
      <c r="B907" s="39"/>
      <c r="C907" s="238"/>
      <c r="D907" s="252"/>
      <c r="E907" s="252"/>
      <c r="F907" s="133" t="s">
        <v>6635</v>
      </c>
      <c r="G907" s="238"/>
      <c r="H907" s="238"/>
      <c r="I907" s="164"/>
      <c r="J907" s="287"/>
      <c r="K907" s="866" t="str">
        <f t="shared" si="54"/>
        <v/>
      </c>
      <c r="L907" s="557" t="s">
        <v>3656</v>
      </c>
      <c r="M907" s="558" t="s">
        <v>3655</v>
      </c>
      <c r="N907" s="612"/>
      <c r="O907" s="558"/>
      <c r="P907" s="611"/>
      <c r="Q907" s="867" t="str">
        <f t="shared" ca="1" si="55"/>
        <v/>
      </c>
      <c r="R907" s="867" t="str">
        <f t="shared" ca="1" si="56"/>
        <v/>
      </c>
      <c r="S907" s="867" t="str">
        <f>IFERROR(IF(VLOOKUP("*"&amp;TRIM($F907)&amp;"*",dump!$A:$D,4,FALSE)="","空文字",VLOOKUP("*"&amp;TRIM($F907)&amp;"*",dump!$A:$D,4,FALSE)),"NA")</f>
        <v>NA</v>
      </c>
      <c r="T907" s="867" t="str">
        <f t="shared" ca="1" si="57"/>
        <v>●</v>
      </c>
      <c r="U907" s="867"/>
      <c r="V907" s="867"/>
      <c r="W907" s="867"/>
      <c r="X907" s="867"/>
      <c r="Y907" s="867" t="str">
        <f t="shared" si="58"/>
        <v/>
      </c>
      <c r="Z907" s="867"/>
    </row>
    <row r="908" spans="1:26" s="325" customFormat="1" outlineLevel="1">
      <c r="A908" s="321"/>
      <c r="B908" s="39"/>
      <c r="C908" s="238"/>
      <c r="D908" s="252"/>
      <c r="E908" s="252"/>
      <c r="F908" s="133" t="s">
        <v>6636</v>
      </c>
      <c r="G908" s="238"/>
      <c r="H908" s="238"/>
      <c r="I908" s="164"/>
      <c r="J908" s="287"/>
      <c r="K908" s="866" t="str">
        <f t="shared" si="54"/>
        <v/>
      </c>
      <c r="L908" s="557" t="s">
        <v>3656</v>
      </c>
      <c r="M908" s="558" t="s">
        <v>3655</v>
      </c>
      <c r="N908" s="612"/>
      <c r="O908" s="558"/>
      <c r="P908" s="611"/>
      <c r="Q908" s="867" t="str">
        <f t="shared" ca="1" si="55"/>
        <v/>
      </c>
      <c r="R908" s="867" t="str">
        <f t="shared" ca="1" si="56"/>
        <v/>
      </c>
      <c r="S908" s="867" t="str">
        <f>IFERROR(IF(VLOOKUP("*"&amp;TRIM($F908)&amp;"*",dump!$A:$D,4,FALSE)="","空文字",VLOOKUP("*"&amp;TRIM($F908)&amp;"*",dump!$A:$D,4,FALSE)),"NA")</f>
        <v>NA</v>
      </c>
      <c r="T908" s="867" t="str">
        <f t="shared" ca="1" si="57"/>
        <v>●</v>
      </c>
      <c r="U908" s="867"/>
      <c r="V908" s="867"/>
      <c r="W908" s="867"/>
      <c r="X908" s="867"/>
      <c r="Y908" s="867" t="str">
        <f t="shared" si="58"/>
        <v/>
      </c>
      <c r="Z908" s="867"/>
    </row>
    <row r="909" spans="1:26" s="325" customFormat="1" outlineLevel="1">
      <c r="A909" s="321"/>
      <c r="B909" s="39"/>
      <c r="C909" s="238"/>
      <c r="D909" s="252"/>
      <c r="E909" s="252"/>
      <c r="F909" s="133" t="s">
        <v>13693</v>
      </c>
      <c r="G909" s="238"/>
      <c r="H909" s="238"/>
      <c r="I909" s="164"/>
      <c r="J909" s="288"/>
      <c r="K909" s="866" t="str">
        <f t="shared" ref="K909:K972" si="59">IF(AND(M909="", O909="", N909&lt;&gt;""), "○", "")</f>
        <v/>
      </c>
      <c r="L909" s="557" t="s">
        <v>3656</v>
      </c>
      <c r="M909" s="558" t="s">
        <v>3655</v>
      </c>
      <c r="N909" s="612"/>
      <c r="O909" s="558"/>
      <c r="P909" s="611"/>
      <c r="Q909" s="867" t="str">
        <f t="shared" ref="Q909:Q972" ca="1" si="60">IF(P909="","",IF(P909="←",IF(OFFSET($J909,0,MATCH(MID(M909,1,FIND("の",M909,1)-1), $L$11:$BA$11,0)+4,1,1)="","",OFFSET($L909,0,MATCH(MID(M909,1,FIND("の",M909,1)-1), $L$11:$BA$11,0)+4,1,1)),P909))</f>
        <v/>
      </c>
      <c r="R909" s="867" t="str">
        <f t="shared" ref="R909:R972" ca="1" si="61">IF(COUNTIF(Q909,"*(*"),MID(Q909,FIND("(",Q909,1)+1,FIND(")",Q909,1)-FIND("(",Q909,1)-1),IF(COUNTIF(Q909,"*""*"),MID(Q909,FIND("""",Q909,1)+1,LEN(Q909)-2),IF(COUNTIF(Q909,"*：*"),RIGHT(Q909,LEN(Q909)-(FIND("：",Q909))),Q909)))</f>
        <v/>
      </c>
      <c r="S909" s="867" t="str">
        <f>IFERROR(IF(VLOOKUP("*"&amp;TRIM($F909)&amp;"*",dump!$A:$D,4,FALSE)="","空文字",VLOOKUP("*"&amp;TRIM($F909)&amp;"*",dump!$A:$D,4,FALSE)),"NA")</f>
        <v>NA</v>
      </c>
      <c r="T909" s="867" t="str">
        <f t="shared" ref="T909:T972" ca="1" si="62">IF($K909&lt;&gt;"",IF($E909&lt;&gt;"","■",""),IF(AND(R909="",S909="NA"),"●", IF(EXACT(R909,S909),"●","×")))</f>
        <v>●</v>
      </c>
      <c r="U909" s="867"/>
      <c r="V909" s="867"/>
      <c r="W909" s="867"/>
      <c r="X909" s="867"/>
      <c r="Y909" s="867" t="str">
        <f t="shared" ref="Y909:Y972" si="63">IF(U909="●","●","")</f>
        <v/>
      </c>
      <c r="Z909" s="867"/>
    </row>
    <row r="910" spans="1:26" s="325" customFormat="1" ht="43.2" outlineLevel="1">
      <c r="A910" s="321"/>
      <c r="B910" s="39"/>
      <c r="C910" s="238"/>
      <c r="D910" s="252"/>
      <c r="E910" s="253" t="s">
        <v>7629</v>
      </c>
      <c r="F910" s="133" t="s">
        <v>323</v>
      </c>
      <c r="G910" s="231" t="s">
        <v>2241</v>
      </c>
      <c r="H910" s="231" t="s">
        <v>9</v>
      </c>
      <c r="I910" s="162" t="s">
        <v>216</v>
      </c>
      <c r="J910" s="163" t="s">
        <v>5684</v>
      </c>
      <c r="K910" s="864" t="str">
        <f t="shared" si="59"/>
        <v>○</v>
      </c>
      <c r="L910" s="555" t="s">
        <v>17116</v>
      </c>
      <c r="M910" s="553"/>
      <c r="N910" s="593" t="s">
        <v>18848</v>
      </c>
      <c r="O910" s="551"/>
      <c r="P910" s="552"/>
      <c r="Q910" s="867" t="str">
        <f t="shared" ca="1" si="60"/>
        <v/>
      </c>
      <c r="R910" s="867" t="str">
        <f t="shared" ca="1" si="61"/>
        <v/>
      </c>
      <c r="S910" s="867" t="str">
        <f>IFERROR(IF(VLOOKUP("*"&amp;TRIM($F910)&amp;"*",dump!$A:$D,4,FALSE)="","空文字",VLOOKUP("*"&amp;TRIM($F910)&amp;"*",dump!$A:$D,4,FALSE)),"NA")</f>
        <v>NA</v>
      </c>
      <c r="T910" s="867" t="str">
        <f t="shared" si="62"/>
        <v>■</v>
      </c>
      <c r="U910" s="867"/>
      <c r="V910" s="867"/>
      <c r="W910" s="867"/>
      <c r="X910" s="867"/>
      <c r="Y910" s="867" t="str">
        <f t="shared" si="63"/>
        <v/>
      </c>
      <c r="Z910" s="867"/>
    </row>
    <row r="911" spans="1:26" s="325" customFormat="1" outlineLevel="1">
      <c r="A911" s="321"/>
      <c r="B911" s="39"/>
      <c r="C911" s="238"/>
      <c r="D911" s="252"/>
      <c r="E911" s="136"/>
      <c r="F911" s="133" t="s">
        <v>6342</v>
      </c>
      <c r="G911" s="238"/>
      <c r="H911" s="238"/>
      <c r="I911" s="164"/>
      <c r="J911" s="287"/>
      <c r="K911" s="866" t="str">
        <f t="shared" si="59"/>
        <v/>
      </c>
      <c r="L911" s="555" t="s">
        <v>17116</v>
      </c>
      <c r="M911" s="553" t="s">
        <v>3657</v>
      </c>
      <c r="N911" s="593" t="s">
        <v>17394</v>
      </c>
      <c r="O911" s="553" t="s">
        <v>17122</v>
      </c>
      <c r="P911" s="552" t="s">
        <v>17395</v>
      </c>
      <c r="Q911" s="867" t="str">
        <f t="shared" ca="1" si="60"/>
        <v>"ESCPL2"</v>
      </c>
      <c r="R911" s="867" t="str">
        <f t="shared" ca="1" si="61"/>
        <v>ESCPL2</v>
      </c>
      <c r="S911" s="867" t="str">
        <f>IFERROR(IF(VLOOKUP("*"&amp;TRIM($F911)&amp;"*",dump!$A:$D,4,FALSE)="","空文字",VLOOKUP("*"&amp;TRIM($F911)&amp;"*",dump!$A:$D,4,FALSE)),"NA")</f>
        <v>NA</v>
      </c>
      <c r="T911" s="867" t="str">
        <f t="shared" ca="1" si="62"/>
        <v>×</v>
      </c>
      <c r="U911" s="867"/>
      <c r="V911" s="867"/>
      <c r="W911" s="867"/>
      <c r="X911" s="867"/>
      <c r="Y911" s="867" t="str">
        <f t="shared" si="63"/>
        <v/>
      </c>
      <c r="Z911" s="867"/>
    </row>
    <row r="912" spans="1:26" s="325" customFormat="1" outlineLevel="1">
      <c r="A912" s="321"/>
      <c r="B912" s="39"/>
      <c r="C912" s="238"/>
      <c r="D912" s="252"/>
      <c r="E912" s="136"/>
      <c r="F912" s="133" t="s">
        <v>5709</v>
      </c>
      <c r="G912" s="238"/>
      <c r="H912" s="238"/>
      <c r="I912" s="164"/>
      <c r="J912" s="287"/>
      <c r="K912" s="866" t="str">
        <f t="shared" si="59"/>
        <v/>
      </c>
      <c r="L912" s="555" t="s">
        <v>17116</v>
      </c>
      <c r="M912" s="553" t="s">
        <v>3657</v>
      </c>
      <c r="N912" s="613" t="s">
        <v>17396</v>
      </c>
      <c r="O912" s="553" t="s">
        <v>17122</v>
      </c>
      <c r="P912" s="614" t="s">
        <v>17397</v>
      </c>
      <c r="Q912" s="867" t="str">
        <f t="shared" ca="1" si="60"/>
        <v>"BDC"</v>
      </c>
      <c r="R912" s="867" t="str">
        <f t="shared" ca="1" si="61"/>
        <v>BDC</v>
      </c>
      <c r="S912" s="867" t="str">
        <f>IFERROR(IF(VLOOKUP("*"&amp;TRIM($F912)&amp;"*",dump!$A:$D,4,FALSE)="","空文字",VLOOKUP("*"&amp;TRIM($F912)&amp;"*",dump!$A:$D,4,FALSE)),"NA")</f>
        <v>NA</v>
      </c>
      <c r="T912" s="867" t="str">
        <f t="shared" ca="1" si="62"/>
        <v>×</v>
      </c>
      <c r="U912" s="867"/>
      <c r="V912" s="867"/>
      <c r="W912" s="867"/>
      <c r="X912" s="867"/>
      <c r="Y912" s="867" t="str">
        <f t="shared" si="63"/>
        <v/>
      </c>
      <c r="Z912" s="867"/>
    </row>
    <row r="913" spans="1:26" s="325" customFormat="1" outlineLevel="1">
      <c r="A913" s="321"/>
      <c r="B913" s="39"/>
      <c r="C913" s="238"/>
      <c r="D913" s="252"/>
      <c r="E913" s="136"/>
      <c r="F913" s="133" t="s">
        <v>5710</v>
      </c>
      <c r="G913" s="238"/>
      <c r="H913" s="238"/>
      <c r="I913" s="164"/>
      <c r="J913" s="287"/>
      <c r="K913" s="866" t="str">
        <f t="shared" si="59"/>
        <v/>
      </c>
      <c r="L913" s="555" t="s">
        <v>17116</v>
      </c>
      <c r="M913" s="553" t="s">
        <v>3657</v>
      </c>
      <c r="N913" s="613" t="s">
        <v>17398</v>
      </c>
      <c r="O913" s="553" t="s">
        <v>17122</v>
      </c>
      <c r="P913" s="614" t="s">
        <v>17399</v>
      </c>
      <c r="Q913" s="867" t="str">
        <f t="shared" ca="1" si="60"/>
        <v>"D4"</v>
      </c>
      <c r="R913" s="867" t="str">
        <f t="shared" ca="1" si="61"/>
        <v>D4</v>
      </c>
      <c r="S913" s="867" t="str">
        <f>IFERROR(IF(VLOOKUP("*"&amp;TRIM($F913)&amp;"*",dump!$A:$D,4,FALSE)="","空文字",VLOOKUP("*"&amp;TRIM($F913)&amp;"*",dump!$A:$D,4,FALSE)),"NA")</f>
        <v>NA</v>
      </c>
      <c r="T913" s="867" t="str">
        <f t="shared" ca="1" si="62"/>
        <v>×</v>
      </c>
      <c r="U913" s="867"/>
      <c r="V913" s="867"/>
      <c r="W913" s="867"/>
      <c r="X913" s="867"/>
      <c r="Y913" s="867" t="str">
        <f t="shared" si="63"/>
        <v/>
      </c>
      <c r="Z913" s="867"/>
    </row>
    <row r="914" spans="1:26" s="325" customFormat="1" outlineLevel="1">
      <c r="A914" s="321"/>
      <c r="B914" s="39"/>
      <c r="C914" s="238"/>
      <c r="D914" s="252"/>
      <c r="E914" s="136"/>
      <c r="F914" s="133" t="s">
        <v>5711</v>
      </c>
      <c r="G914" s="238"/>
      <c r="H914" s="238"/>
      <c r="I914" s="164"/>
      <c r="J914" s="287"/>
      <c r="K914" s="866" t="str">
        <f t="shared" si="59"/>
        <v/>
      </c>
      <c r="L914" s="555" t="s">
        <v>17116</v>
      </c>
      <c r="M914" s="553" t="s">
        <v>3657</v>
      </c>
      <c r="N914" s="613" t="s">
        <v>17400</v>
      </c>
      <c r="O914" s="553" t="s">
        <v>17122</v>
      </c>
      <c r="P914" s="614" t="s">
        <v>19274</v>
      </c>
      <c r="Q914" s="867" t="str">
        <f t="shared" ca="1" si="60"/>
        <v>"ESCPR2"</v>
      </c>
      <c r="R914" s="867" t="str">
        <f t="shared" ca="1" si="61"/>
        <v>ESCPR2</v>
      </c>
      <c r="S914" s="867" t="str">
        <f>IFERROR(IF(VLOOKUP("*"&amp;TRIM($F914)&amp;"*",dump!$A:$D,4,FALSE)="","空文字",VLOOKUP("*"&amp;TRIM($F914)&amp;"*",dump!$A:$D,4,FALSE)),"NA")</f>
        <v>NA</v>
      </c>
      <c r="T914" s="867" t="str">
        <f t="shared" ca="1" si="62"/>
        <v>×</v>
      </c>
      <c r="U914" s="867"/>
      <c r="V914" s="867"/>
      <c r="W914" s="867"/>
      <c r="X914" s="867"/>
      <c r="Y914" s="867" t="str">
        <f t="shared" si="63"/>
        <v/>
      </c>
      <c r="Z914" s="867"/>
    </row>
    <row r="915" spans="1:26" s="325" customFormat="1" outlineLevel="1">
      <c r="A915" s="321"/>
      <c r="B915" s="39"/>
      <c r="C915" s="238"/>
      <c r="D915" s="252"/>
      <c r="E915" s="136"/>
      <c r="F915" s="133" t="s">
        <v>5869</v>
      </c>
      <c r="G915" s="238"/>
      <c r="H915" s="238"/>
      <c r="I915" s="164"/>
      <c r="J915" s="287"/>
      <c r="K915" s="866" t="str">
        <f t="shared" si="59"/>
        <v/>
      </c>
      <c r="L915" s="557" t="s">
        <v>3656</v>
      </c>
      <c r="M915" s="558" t="s">
        <v>3655</v>
      </c>
      <c r="N915" s="612"/>
      <c r="O915" s="558"/>
      <c r="P915" s="611"/>
      <c r="Q915" s="867" t="str">
        <f t="shared" ca="1" si="60"/>
        <v/>
      </c>
      <c r="R915" s="867" t="str">
        <f t="shared" ca="1" si="61"/>
        <v/>
      </c>
      <c r="S915" s="867" t="str">
        <f>IFERROR(IF(VLOOKUP("*"&amp;TRIM($F915)&amp;"*",dump!$A:$D,4,FALSE)="","空文字",VLOOKUP("*"&amp;TRIM($F915)&amp;"*",dump!$A:$D,4,FALSE)),"NA")</f>
        <v>NA</v>
      </c>
      <c r="T915" s="867" t="str">
        <f t="shared" ca="1" si="62"/>
        <v>●</v>
      </c>
      <c r="U915" s="867"/>
      <c r="V915" s="867"/>
      <c r="W915" s="867"/>
      <c r="X915" s="867"/>
      <c r="Y915" s="867" t="str">
        <f t="shared" si="63"/>
        <v/>
      </c>
      <c r="Z915" s="867"/>
    </row>
    <row r="916" spans="1:26" s="325" customFormat="1" outlineLevel="1">
      <c r="A916" s="321"/>
      <c r="B916" s="39"/>
      <c r="C916" s="238"/>
      <c r="D916" s="252"/>
      <c r="E916" s="136"/>
      <c r="F916" s="133" t="s">
        <v>5870</v>
      </c>
      <c r="G916" s="238"/>
      <c r="H916" s="238"/>
      <c r="I916" s="164"/>
      <c r="J916" s="287"/>
      <c r="K916" s="866" t="str">
        <f t="shared" si="59"/>
        <v/>
      </c>
      <c r="L916" s="557" t="s">
        <v>3656</v>
      </c>
      <c r="M916" s="558" t="s">
        <v>3655</v>
      </c>
      <c r="N916" s="612"/>
      <c r="O916" s="558"/>
      <c r="P916" s="611"/>
      <c r="Q916" s="867" t="str">
        <f t="shared" ca="1" si="60"/>
        <v/>
      </c>
      <c r="R916" s="867" t="str">
        <f t="shared" ca="1" si="61"/>
        <v/>
      </c>
      <c r="S916" s="867" t="str">
        <f>IFERROR(IF(VLOOKUP("*"&amp;TRIM($F916)&amp;"*",dump!$A:$D,4,FALSE)="","空文字",VLOOKUP("*"&amp;TRIM($F916)&amp;"*",dump!$A:$D,4,FALSE)),"NA")</f>
        <v>NA</v>
      </c>
      <c r="T916" s="867" t="str">
        <f t="shared" ca="1" si="62"/>
        <v>●</v>
      </c>
      <c r="U916" s="867"/>
      <c r="V916" s="867"/>
      <c r="W916" s="867"/>
      <c r="X916" s="867"/>
      <c r="Y916" s="867" t="str">
        <f t="shared" si="63"/>
        <v/>
      </c>
      <c r="Z916" s="867"/>
    </row>
    <row r="917" spans="1:26" s="325" customFormat="1" outlineLevel="1">
      <c r="A917" s="321"/>
      <c r="B917" s="39"/>
      <c r="C917" s="238"/>
      <c r="D917" s="252"/>
      <c r="E917" s="136"/>
      <c r="F917" s="133" t="s">
        <v>5871</v>
      </c>
      <c r="G917" s="238"/>
      <c r="H917" s="238"/>
      <c r="I917" s="164"/>
      <c r="J917" s="287"/>
      <c r="K917" s="866" t="str">
        <f t="shared" si="59"/>
        <v/>
      </c>
      <c r="L917" s="557" t="s">
        <v>3656</v>
      </c>
      <c r="M917" s="558" t="s">
        <v>3655</v>
      </c>
      <c r="N917" s="612"/>
      <c r="O917" s="558"/>
      <c r="P917" s="611"/>
      <c r="Q917" s="867" t="str">
        <f t="shared" ca="1" si="60"/>
        <v/>
      </c>
      <c r="R917" s="867" t="str">
        <f t="shared" ca="1" si="61"/>
        <v/>
      </c>
      <c r="S917" s="867" t="str">
        <f>IFERROR(IF(VLOOKUP("*"&amp;TRIM($F917)&amp;"*",dump!$A:$D,4,FALSE)="","空文字",VLOOKUP("*"&amp;TRIM($F917)&amp;"*",dump!$A:$D,4,FALSE)),"NA")</f>
        <v>NA</v>
      </c>
      <c r="T917" s="867" t="str">
        <f t="shared" ca="1" si="62"/>
        <v>●</v>
      </c>
      <c r="U917" s="867"/>
      <c r="V917" s="867"/>
      <c r="W917" s="867"/>
      <c r="X917" s="867"/>
      <c r="Y917" s="867" t="str">
        <f t="shared" si="63"/>
        <v/>
      </c>
      <c r="Z917" s="867"/>
    </row>
    <row r="918" spans="1:26" s="325" customFormat="1" outlineLevel="1">
      <c r="A918" s="321"/>
      <c r="B918" s="39"/>
      <c r="C918" s="238"/>
      <c r="D918" s="252"/>
      <c r="E918" s="136"/>
      <c r="F918" s="133" t="s">
        <v>5872</v>
      </c>
      <c r="G918" s="238"/>
      <c r="H918" s="238"/>
      <c r="I918" s="164"/>
      <c r="J918" s="287"/>
      <c r="K918" s="866" t="str">
        <f t="shared" si="59"/>
        <v/>
      </c>
      <c r="L918" s="557" t="s">
        <v>3656</v>
      </c>
      <c r="M918" s="558" t="s">
        <v>3655</v>
      </c>
      <c r="N918" s="612"/>
      <c r="O918" s="558"/>
      <c r="P918" s="611"/>
      <c r="Q918" s="867" t="str">
        <f t="shared" ca="1" si="60"/>
        <v/>
      </c>
      <c r="R918" s="867" t="str">
        <f t="shared" ca="1" si="61"/>
        <v/>
      </c>
      <c r="S918" s="867" t="str">
        <f>IFERROR(IF(VLOOKUP("*"&amp;TRIM($F918)&amp;"*",dump!$A:$D,4,FALSE)="","空文字",VLOOKUP("*"&amp;TRIM($F918)&amp;"*",dump!$A:$D,4,FALSE)),"NA")</f>
        <v>NA</v>
      </c>
      <c r="T918" s="867" t="str">
        <f t="shared" ca="1" si="62"/>
        <v>●</v>
      </c>
      <c r="U918" s="867"/>
      <c r="V918" s="867"/>
      <c r="W918" s="867"/>
      <c r="X918" s="867"/>
      <c r="Y918" s="867" t="str">
        <f t="shared" si="63"/>
        <v/>
      </c>
      <c r="Z918" s="867"/>
    </row>
    <row r="919" spans="1:26" s="325" customFormat="1" outlineLevel="1">
      <c r="A919" s="321"/>
      <c r="B919" s="39"/>
      <c r="C919" s="238"/>
      <c r="D919" s="252"/>
      <c r="E919" s="136"/>
      <c r="F919" s="133" t="s">
        <v>5873</v>
      </c>
      <c r="G919" s="238"/>
      <c r="H919" s="238"/>
      <c r="I919" s="164"/>
      <c r="J919" s="287"/>
      <c r="K919" s="866" t="str">
        <f t="shared" si="59"/>
        <v/>
      </c>
      <c r="L919" s="557" t="s">
        <v>3656</v>
      </c>
      <c r="M919" s="558" t="s">
        <v>3655</v>
      </c>
      <c r="N919" s="612"/>
      <c r="O919" s="558"/>
      <c r="P919" s="611"/>
      <c r="Q919" s="867" t="str">
        <f t="shared" ca="1" si="60"/>
        <v/>
      </c>
      <c r="R919" s="867" t="str">
        <f t="shared" ca="1" si="61"/>
        <v/>
      </c>
      <c r="S919" s="867" t="str">
        <f>IFERROR(IF(VLOOKUP("*"&amp;TRIM($F919)&amp;"*",dump!$A:$D,4,FALSE)="","空文字",VLOOKUP("*"&amp;TRIM($F919)&amp;"*",dump!$A:$D,4,FALSE)),"NA")</f>
        <v>NA</v>
      </c>
      <c r="T919" s="867" t="str">
        <f t="shared" ca="1" si="62"/>
        <v>●</v>
      </c>
      <c r="U919" s="867"/>
      <c r="V919" s="867"/>
      <c r="W919" s="867"/>
      <c r="X919" s="867"/>
      <c r="Y919" s="867" t="str">
        <f t="shared" si="63"/>
        <v/>
      </c>
      <c r="Z919" s="867"/>
    </row>
    <row r="920" spans="1:26" s="325" customFormat="1" outlineLevel="1">
      <c r="A920" s="321"/>
      <c r="B920" s="39"/>
      <c r="C920" s="238"/>
      <c r="D920" s="252"/>
      <c r="E920" s="136"/>
      <c r="F920" s="133" t="s">
        <v>5874</v>
      </c>
      <c r="G920" s="238"/>
      <c r="H920" s="238"/>
      <c r="I920" s="164"/>
      <c r="J920" s="287"/>
      <c r="K920" s="866" t="str">
        <f t="shared" si="59"/>
        <v/>
      </c>
      <c r="L920" s="557" t="s">
        <v>3656</v>
      </c>
      <c r="M920" s="558" t="s">
        <v>3655</v>
      </c>
      <c r="N920" s="612"/>
      <c r="O920" s="558"/>
      <c r="P920" s="611"/>
      <c r="Q920" s="867" t="str">
        <f t="shared" ca="1" si="60"/>
        <v/>
      </c>
      <c r="R920" s="867" t="str">
        <f t="shared" ca="1" si="61"/>
        <v/>
      </c>
      <c r="S920" s="867" t="str">
        <f>IFERROR(IF(VLOOKUP("*"&amp;TRIM($F920)&amp;"*",dump!$A:$D,4,FALSE)="","空文字",VLOOKUP("*"&amp;TRIM($F920)&amp;"*",dump!$A:$D,4,FALSE)),"NA")</f>
        <v>NA</v>
      </c>
      <c r="T920" s="867" t="str">
        <f t="shared" ca="1" si="62"/>
        <v>●</v>
      </c>
      <c r="U920" s="867"/>
      <c r="V920" s="867"/>
      <c r="W920" s="867"/>
      <c r="X920" s="867"/>
      <c r="Y920" s="867" t="str">
        <f t="shared" si="63"/>
        <v/>
      </c>
      <c r="Z920" s="867"/>
    </row>
    <row r="921" spans="1:26" s="325" customFormat="1" outlineLevel="1">
      <c r="A921" s="321"/>
      <c r="B921" s="39"/>
      <c r="C921" s="238"/>
      <c r="D921" s="252"/>
      <c r="E921" s="136"/>
      <c r="F921" s="133" t="s">
        <v>5875</v>
      </c>
      <c r="G921" s="238"/>
      <c r="H921" s="238"/>
      <c r="I921" s="164"/>
      <c r="J921" s="287"/>
      <c r="K921" s="866" t="str">
        <f t="shared" si="59"/>
        <v/>
      </c>
      <c r="L921" s="557" t="s">
        <v>3656</v>
      </c>
      <c r="M921" s="558" t="s">
        <v>3655</v>
      </c>
      <c r="N921" s="612"/>
      <c r="O921" s="558"/>
      <c r="P921" s="611"/>
      <c r="Q921" s="867" t="str">
        <f t="shared" ca="1" si="60"/>
        <v/>
      </c>
      <c r="R921" s="867" t="str">
        <f t="shared" ca="1" si="61"/>
        <v/>
      </c>
      <c r="S921" s="867" t="str">
        <f>IFERROR(IF(VLOOKUP("*"&amp;TRIM($F921)&amp;"*",dump!$A:$D,4,FALSE)="","空文字",VLOOKUP("*"&amp;TRIM($F921)&amp;"*",dump!$A:$D,4,FALSE)),"NA")</f>
        <v>NA</v>
      </c>
      <c r="T921" s="867" t="str">
        <f t="shared" ca="1" si="62"/>
        <v>●</v>
      </c>
      <c r="U921" s="867"/>
      <c r="V921" s="867"/>
      <c r="W921" s="867"/>
      <c r="X921" s="867"/>
      <c r="Y921" s="867" t="str">
        <f t="shared" si="63"/>
        <v/>
      </c>
      <c r="Z921" s="867"/>
    </row>
    <row r="922" spans="1:26" s="325" customFormat="1" outlineLevel="1">
      <c r="A922" s="321"/>
      <c r="B922" s="39"/>
      <c r="C922" s="238"/>
      <c r="D922" s="252"/>
      <c r="E922" s="136"/>
      <c r="F922" s="133" t="s">
        <v>6637</v>
      </c>
      <c r="G922" s="238"/>
      <c r="H922" s="238"/>
      <c r="I922" s="164"/>
      <c r="J922" s="287"/>
      <c r="K922" s="866" t="str">
        <f t="shared" si="59"/>
        <v/>
      </c>
      <c r="L922" s="557" t="s">
        <v>3656</v>
      </c>
      <c r="M922" s="558" t="s">
        <v>3655</v>
      </c>
      <c r="N922" s="612"/>
      <c r="O922" s="558"/>
      <c r="P922" s="611"/>
      <c r="Q922" s="867" t="str">
        <f t="shared" ca="1" si="60"/>
        <v/>
      </c>
      <c r="R922" s="867" t="str">
        <f t="shared" ca="1" si="61"/>
        <v/>
      </c>
      <c r="S922" s="867" t="str">
        <f>IFERROR(IF(VLOOKUP("*"&amp;TRIM($F922)&amp;"*",dump!$A:$D,4,FALSE)="","空文字",VLOOKUP("*"&amp;TRIM($F922)&amp;"*",dump!$A:$D,4,FALSE)),"NA")</f>
        <v>NA</v>
      </c>
      <c r="T922" s="867" t="str">
        <f t="shared" ca="1" si="62"/>
        <v>●</v>
      </c>
      <c r="U922" s="867"/>
      <c r="V922" s="867"/>
      <c r="W922" s="867"/>
      <c r="X922" s="867"/>
      <c r="Y922" s="867" t="str">
        <f t="shared" si="63"/>
        <v/>
      </c>
      <c r="Z922" s="867"/>
    </row>
    <row r="923" spans="1:26" s="325" customFormat="1" outlineLevel="1">
      <c r="A923" s="321"/>
      <c r="B923" s="39"/>
      <c r="C923" s="238"/>
      <c r="D923" s="252"/>
      <c r="E923" s="136"/>
      <c r="F923" s="133" t="s">
        <v>6638</v>
      </c>
      <c r="G923" s="238"/>
      <c r="H923" s="238"/>
      <c r="I923" s="164"/>
      <c r="J923" s="287"/>
      <c r="K923" s="866" t="str">
        <f t="shared" si="59"/>
        <v/>
      </c>
      <c r="L923" s="557" t="s">
        <v>3656</v>
      </c>
      <c r="M923" s="558" t="s">
        <v>3655</v>
      </c>
      <c r="N923" s="612"/>
      <c r="O923" s="558"/>
      <c r="P923" s="611"/>
      <c r="Q923" s="867" t="str">
        <f t="shared" ca="1" si="60"/>
        <v/>
      </c>
      <c r="R923" s="867" t="str">
        <f t="shared" ca="1" si="61"/>
        <v/>
      </c>
      <c r="S923" s="867" t="str">
        <f>IFERROR(IF(VLOOKUP("*"&amp;TRIM($F923)&amp;"*",dump!$A:$D,4,FALSE)="","空文字",VLOOKUP("*"&amp;TRIM($F923)&amp;"*",dump!$A:$D,4,FALSE)),"NA")</f>
        <v>NA</v>
      </c>
      <c r="T923" s="867" t="str">
        <f t="shared" ca="1" si="62"/>
        <v>●</v>
      </c>
      <c r="U923" s="867"/>
      <c r="V923" s="867"/>
      <c r="W923" s="867"/>
      <c r="X923" s="867"/>
      <c r="Y923" s="867" t="str">
        <f t="shared" si="63"/>
        <v/>
      </c>
      <c r="Z923" s="867"/>
    </row>
    <row r="924" spans="1:26" s="325" customFormat="1" outlineLevel="1">
      <c r="A924" s="321"/>
      <c r="B924" s="39"/>
      <c r="C924" s="238"/>
      <c r="D924" s="252"/>
      <c r="E924" s="136"/>
      <c r="F924" s="133" t="s">
        <v>13694</v>
      </c>
      <c r="G924" s="238"/>
      <c r="H924" s="238"/>
      <c r="I924" s="164"/>
      <c r="J924" s="288"/>
      <c r="K924" s="866" t="str">
        <f t="shared" si="59"/>
        <v/>
      </c>
      <c r="L924" s="557" t="s">
        <v>3656</v>
      </c>
      <c r="M924" s="558" t="s">
        <v>3655</v>
      </c>
      <c r="N924" s="612"/>
      <c r="O924" s="558"/>
      <c r="P924" s="611"/>
      <c r="Q924" s="867" t="str">
        <f t="shared" ca="1" si="60"/>
        <v/>
      </c>
      <c r="R924" s="867" t="str">
        <f t="shared" ca="1" si="61"/>
        <v/>
      </c>
      <c r="S924" s="867" t="str">
        <f>IFERROR(IF(VLOOKUP("*"&amp;TRIM($F924)&amp;"*",dump!$A:$D,4,FALSE)="","空文字",VLOOKUP("*"&amp;TRIM($F924)&amp;"*",dump!$A:$D,4,FALSE)),"NA")</f>
        <v>NA</v>
      </c>
      <c r="T924" s="867" t="str">
        <f t="shared" ca="1" si="62"/>
        <v>●</v>
      </c>
      <c r="U924" s="867"/>
      <c r="V924" s="867"/>
      <c r="W924" s="867"/>
      <c r="X924" s="867"/>
      <c r="Y924" s="867" t="str">
        <f t="shared" si="63"/>
        <v/>
      </c>
      <c r="Z924" s="867"/>
    </row>
    <row r="925" spans="1:26" s="325" customFormat="1" ht="32.4" outlineLevel="1">
      <c r="A925" s="321"/>
      <c r="B925" s="39"/>
      <c r="C925" s="238"/>
      <c r="D925" s="252"/>
      <c r="E925" s="272" t="s">
        <v>7630</v>
      </c>
      <c r="F925" s="133" t="s">
        <v>324</v>
      </c>
      <c r="G925" s="231" t="s">
        <v>2237</v>
      </c>
      <c r="H925" s="231" t="s">
        <v>9</v>
      </c>
      <c r="I925" s="162" t="s">
        <v>216</v>
      </c>
      <c r="J925" s="163" t="s">
        <v>5684</v>
      </c>
      <c r="K925" s="864" t="str">
        <f t="shared" si="59"/>
        <v>○</v>
      </c>
      <c r="L925" s="555" t="s">
        <v>17116</v>
      </c>
      <c r="M925" s="553"/>
      <c r="N925" s="593" t="s">
        <v>19275</v>
      </c>
      <c r="O925" s="551"/>
      <c r="P925" s="552"/>
      <c r="Q925" s="867" t="str">
        <f t="shared" ca="1" si="60"/>
        <v/>
      </c>
      <c r="R925" s="867" t="str">
        <f t="shared" ca="1" si="61"/>
        <v/>
      </c>
      <c r="S925" s="867" t="str">
        <f>IFERROR(IF(VLOOKUP("*"&amp;TRIM($F925)&amp;"*",dump!$A:$D,4,FALSE)="","空文字",VLOOKUP("*"&amp;TRIM($F925)&amp;"*",dump!$A:$D,4,FALSE)),"NA")</f>
        <v>NA</v>
      </c>
      <c r="T925" s="867" t="str">
        <f t="shared" si="62"/>
        <v>■</v>
      </c>
      <c r="U925" s="867"/>
      <c r="V925" s="867"/>
      <c r="W925" s="867"/>
      <c r="X925" s="867"/>
      <c r="Y925" s="867" t="str">
        <f t="shared" si="63"/>
        <v/>
      </c>
      <c r="Z925" s="867"/>
    </row>
    <row r="926" spans="1:26" s="325" customFormat="1" outlineLevel="1">
      <c r="A926" s="321"/>
      <c r="B926" s="39"/>
      <c r="C926" s="238"/>
      <c r="D926" s="252"/>
      <c r="E926" s="136"/>
      <c r="F926" s="133" t="s">
        <v>6343</v>
      </c>
      <c r="G926" s="238"/>
      <c r="H926" s="238"/>
      <c r="I926" s="164"/>
      <c r="J926" s="287"/>
      <c r="K926" s="866" t="str">
        <f t="shared" si="59"/>
        <v/>
      </c>
      <c r="L926" s="555" t="s">
        <v>17116</v>
      </c>
      <c r="M926" s="553" t="s">
        <v>3657</v>
      </c>
      <c r="N926" s="593" t="s">
        <v>17401</v>
      </c>
      <c r="O926" s="553" t="s">
        <v>17122</v>
      </c>
      <c r="P926" s="552" t="s">
        <v>17234</v>
      </c>
      <c r="Q926" s="867" t="str">
        <f t="shared" ca="1" si="60"/>
        <v>""(空文字)</v>
      </c>
      <c r="R926" s="867" t="str">
        <f t="shared" ca="1" si="61"/>
        <v>空文字</v>
      </c>
      <c r="S926" s="867" t="str">
        <f>IFERROR(IF(VLOOKUP("*"&amp;TRIM($F926)&amp;"*",dump!$A:$D,4,FALSE)="","空文字",VLOOKUP("*"&amp;TRIM($F926)&amp;"*",dump!$A:$D,4,FALSE)),"NA")</f>
        <v>NA</v>
      </c>
      <c r="T926" s="867" t="str">
        <f t="shared" ca="1" si="62"/>
        <v>×</v>
      </c>
      <c r="U926" s="867"/>
      <c r="V926" s="867"/>
      <c r="W926" s="867"/>
      <c r="X926" s="867"/>
      <c r="Y926" s="867" t="str">
        <f t="shared" si="63"/>
        <v/>
      </c>
      <c r="Z926" s="867"/>
    </row>
    <row r="927" spans="1:26" s="325" customFormat="1" outlineLevel="1">
      <c r="A927" s="321"/>
      <c r="B927" s="39"/>
      <c r="C927" s="238"/>
      <c r="D927" s="252"/>
      <c r="E927" s="136"/>
      <c r="F927" s="133" t="s">
        <v>5712</v>
      </c>
      <c r="G927" s="238"/>
      <c r="H927" s="238"/>
      <c r="I927" s="164"/>
      <c r="J927" s="287"/>
      <c r="K927" s="866" t="str">
        <f t="shared" si="59"/>
        <v/>
      </c>
      <c r="L927" s="555" t="s">
        <v>17116</v>
      </c>
      <c r="M927" s="553" t="s">
        <v>3657</v>
      </c>
      <c r="N927" s="613" t="s">
        <v>17402</v>
      </c>
      <c r="O927" s="553" t="s">
        <v>17122</v>
      </c>
      <c r="P927" s="614" t="s">
        <v>17234</v>
      </c>
      <c r="Q927" s="867" t="str">
        <f t="shared" ca="1" si="60"/>
        <v>""(空文字)</v>
      </c>
      <c r="R927" s="867" t="str">
        <f t="shared" ca="1" si="61"/>
        <v>空文字</v>
      </c>
      <c r="S927" s="867" t="str">
        <f>IFERROR(IF(VLOOKUP("*"&amp;TRIM($F927)&amp;"*",dump!$A:$D,4,FALSE)="","空文字",VLOOKUP("*"&amp;TRIM($F927)&amp;"*",dump!$A:$D,4,FALSE)),"NA")</f>
        <v>NA</v>
      </c>
      <c r="T927" s="867" t="str">
        <f t="shared" ca="1" si="62"/>
        <v>×</v>
      </c>
      <c r="U927" s="867"/>
      <c r="V927" s="867"/>
      <c r="W927" s="867"/>
      <c r="X927" s="867"/>
      <c r="Y927" s="867" t="str">
        <f t="shared" si="63"/>
        <v/>
      </c>
      <c r="Z927" s="867"/>
    </row>
    <row r="928" spans="1:26" s="325" customFormat="1" outlineLevel="1">
      <c r="A928" s="321"/>
      <c r="B928" s="39"/>
      <c r="C928" s="238"/>
      <c r="D928" s="252"/>
      <c r="E928" s="136"/>
      <c r="F928" s="133" t="s">
        <v>5713</v>
      </c>
      <c r="G928" s="238"/>
      <c r="H928" s="238"/>
      <c r="I928" s="164"/>
      <c r="J928" s="287"/>
      <c r="K928" s="866" t="str">
        <f t="shared" si="59"/>
        <v/>
      </c>
      <c r="L928" s="555" t="s">
        <v>17116</v>
      </c>
      <c r="M928" s="553" t="s">
        <v>3657</v>
      </c>
      <c r="N928" s="613" t="s">
        <v>17403</v>
      </c>
      <c r="O928" s="553" t="s">
        <v>17122</v>
      </c>
      <c r="P928" s="614" t="s">
        <v>17234</v>
      </c>
      <c r="Q928" s="867" t="str">
        <f t="shared" ca="1" si="60"/>
        <v>""(空文字)</v>
      </c>
      <c r="R928" s="867" t="str">
        <f t="shared" ca="1" si="61"/>
        <v>空文字</v>
      </c>
      <c r="S928" s="867" t="str">
        <f>IFERROR(IF(VLOOKUP("*"&amp;TRIM($F928)&amp;"*",dump!$A:$D,4,FALSE)="","空文字",VLOOKUP("*"&amp;TRIM($F928)&amp;"*",dump!$A:$D,4,FALSE)),"NA")</f>
        <v>NA</v>
      </c>
      <c r="T928" s="867" t="str">
        <f t="shared" ca="1" si="62"/>
        <v>×</v>
      </c>
      <c r="U928" s="867"/>
      <c r="V928" s="867"/>
      <c r="W928" s="867"/>
      <c r="X928" s="867"/>
      <c r="Y928" s="867" t="str">
        <f t="shared" si="63"/>
        <v/>
      </c>
      <c r="Z928" s="867"/>
    </row>
    <row r="929" spans="1:26" s="325" customFormat="1" outlineLevel="1">
      <c r="A929" s="321"/>
      <c r="B929" s="39"/>
      <c r="C929" s="238"/>
      <c r="D929" s="252"/>
      <c r="E929" s="136"/>
      <c r="F929" s="133" t="s">
        <v>5714</v>
      </c>
      <c r="G929" s="238"/>
      <c r="H929" s="238"/>
      <c r="I929" s="164"/>
      <c r="J929" s="287"/>
      <c r="K929" s="866" t="str">
        <f t="shared" si="59"/>
        <v/>
      </c>
      <c r="L929" s="555" t="s">
        <v>17116</v>
      </c>
      <c r="M929" s="553" t="s">
        <v>3657</v>
      </c>
      <c r="N929" s="613" t="s">
        <v>17404</v>
      </c>
      <c r="O929" s="553" t="s">
        <v>17122</v>
      </c>
      <c r="P929" s="614" t="s">
        <v>17234</v>
      </c>
      <c r="Q929" s="867" t="str">
        <f t="shared" ca="1" si="60"/>
        <v>""(空文字)</v>
      </c>
      <c r="R929" s="867" t="str">
        <f t="shared" ca="1" si="61"/>
        <v>空文字</v>
      </c>
      <c r="S929" s="867" t="str">
        <f>IFERROR(IF(VLOOKUP("*"&amp;TRIM($F929)&amp;"*",dump!$A:$D,4,FALSE)="","空文字",VLOOKUP("*"&amp;TRIM($F929)&amp;"*",dump!$A:$D,4,FALSE)),"NA")</f>
        <v>NA</v>
      </c>
      <c r="T929" s="867" t="str">
        <f t="shared" ca="1" si="62"/>
        <v>×</v>
      </c>
      <c r="U929" s="867"/>
      <c r="V929" s="867"/>
      <c r="W929" s="867"/>
      <c r="X929" s="867"/>
      <c r="Y929" s="867" t="str">
        <f t="shared" si="63"/>
        <v/>
      </c>
      <c r="Z929" s="867"/>
    </row>
    <row r="930" spans="1:26" s="325" customFormat="1" outlineLevel="1">
      <c r="A930" s="321"/>
      <c r="B930" s="39"/>
      <c r="C930" s="238"/>
      <c r="D930" s="252"/>
      <c r="E930" s="136"/>
      <c r="F930" s="133" t="s">
        <v>5876</v>
      </c>
      <c r="G930" s="238"/>
      <c r="H930" s="238"/>
      <c r="I930" s="164"/>
      <c r="J930" s="287"/>
      <c r="K930" s="866" t="str">
        <f t="shared" si="59"/>
        <v/>
      </c>
      <c r="L930" s="557" t="s">
        <v>3656</v>
      </c>
      <c r="M930" s="558" t="s">
        <v>3655</v>
      </c>
      <c r="N930" s="612"/>
      <c r="O930" s="558"/>
      <c r="P930" s="611"/>
      <c r="Q930" s="867" t="str">
        <f t="shared" ca="1" si="60"/>
        <v/>
      </c>
      <c r="R930" s="867" t="str">
        <f t="shared" ca="1" si="61"/>
        <v/>
      </c>
      <c r="S930" s="867" t="str">
        <f>IFERROR(IF(VLOOKUP("*"&amp;TRIM($F930)&amp;"*",dump!$A:$D,4,FALSE)="","空文字",VLOOKUP("*"&amp;TRIM($F930)&amp;"*",dump!$A:$D,4,FALSE)),"NA")</f>
        <v>NA</v>
      </c>
      <c r="T930" s="867" t="str">
        <f t="shared" ca="1" si="62"/>
        <v>●</v>
      </c>
      <c r="U930" s="867"/>
      <c r="V930" s="867"/>
      <c r="W930" s="867"/>
      <c r="X930" s="867"/>
      <c r="Y930" s="867" t="str">
        <f t="shared" si="63"/>
        <v/>
      </c>
      <c r="Z930" s="867"/>
    </row>
    <row r="931" spans="1:26" s="325" customFormat="1" outlineLevel="1">
      <c r="A931" s="321"/>
      <c r="B931" s="39"/>
      <c r="C931" s="238"/>
      <c r="D931" s="252"/>
      <c r="E931" s="136"/>
      <c r="F931" s="133" t="s">
        <v>5877</v>
      </c>
      <c r="G931" s="238"/>
      <c r="H931" s="238"/>
      <c r="I931" s="164"/>
      <c r="J931" s="287"/>
      <c r="K931" s="866" t="str">
        <f t="shared" si="59"/>
        <v/>
      </c>
      <c r="L931" s="557" t="s">
        <v>3656</v>
      </c>
      <c r="M931" s="558" t="s">
        <v>3655</v>
      </c>
      <c r="N931" s="612"/>
      <c r="O931" s="558"/>
      <c r="P931" s="611"/>
      <c r="Q931" s="867" t="str">
        <f t="shared" ca="1" si="60"/>
        <v/>
      </c>
      <c r="R931" s="867" t="str">
        <f t="shared" ca="1" si="61"/>
        <v/>
      </c>
      <c r="S931" s="867" t="str">
        <f>IFERROR(IF(VLOOKUP("*"&amp;TRIM($F931)&amp;"*",dump!$A:$D,4,FALSE)="","空文字",VLOOKUP("*"&amp;TRIM($F931)&amp;"*",dump!$A:$D,4,FALSE)),"NA")</f>
        <v>NA</v>
      </c>
      <c r="T931" s="867" t="str">
        <f t="shared" ca="1" si="62"/>
        <v>●</v>
      </c>
      <c r="U931" s="867"/>
      <c r="V931" s="867"/>
      <c r="W931" s="867"/>
      <c r="X931" s="867"/>
      <c r="Y931" s="867" t="str">
        <f t="shared" si="63"/>
        <v/>
      </c>
      <c r="Z931" s="867"/>
    </row>
    <row r="932" spans="1:26" s="325" customFormat="1" outlineLevel="1">
      <c r="A932" s="321"/>
      <c r="B932" s="39"/>
      <c r="C932" s="238"/>
      <c r="D932" s="252"/>
      <c r="E932" s="136"/>
      <c r="F932" s="133" t="s">
        <v>5878</v>
      </c>
      <c r="G932" s="238"/>
      <c r="H932" s="238"/>
      <c r="I932" s="164"/>
      <c r="J932" s="287"/>
      <c r="K932" s="866" t="str">
        <f t="shared" si="59"/>
        <v/>
      </c>
      <c r="L932" s="557" t="s">
        <v>3656</v>
      </c>
      <c r="M932" s="558" t="s">
        <v>3655</v>
      </c>
      <c r="N932" s="612"/>
      <c r="O932" s="558"/>
      <c r="P932" s="611"/>
      <c r="Q932" s="867" t="str">
        <f t="shared" ca="1" si="60"/>
        <v/>
      </c>
      <c r="R932" s="867" t="str">
        <f t="shared" ca="1" si="61"/>
        <v/>
      </c>
      <c r="S932" s="867" t="str">
        <f>IFERROR(IF(VLOOKUP("*"&amp;TRIM($F932)&amp;"*",dump!$A:$D,4,FALSE)="","空文字",VLOOKUP("*"&amp;TRIM($F932)&amp;"*",dump!$A:$D,4,FALSE)),"NA")</f>
        <v>NA</v>
      </c>
      <c r="T932" s="867" t="str">
        <f t="shared" ca="1" si="62"/>
        <v>●</v>
      </c>
      <c r="U932" s="867"/>
      <c r="V932" s="867"/>
      <c r="W932" s="867"/>
      <c r="X932" s="867"/>
      <c r="Y932" s="867" t="str">
        <f t="shared" si="63"/>
        <v/>
      </c>
      <c r="Z932" s="867"/>
    </row>
    <row r="933" spans="1:26" s="325" customFormat="1" outlineLevel="1">
      <c r="A933" s="321"/>
      <c r="B933" s="39"/>
      <c r="C933" s="238"/>
      <c r="D933" s="252"/>
      <c r="E933" s="136"/>
      <c r="F933" s="133" t="s">
        <v>5879</v>
      </c>
      <c r="G933" s="238"/>
      <c r="H933" s="238"/>
      <c r="I933" s="164"/>
      <c r="J933" s="287"/>
      <c r="K933" s="866" t="str">
        <f t="shared" si="59"/>
        <v/>
      </c>
      <c r="L933" s="557" t="s">
        <v>3656</v>
      </c>
      <c r="M933" s="558" t="s">
        <v>3655</v>
      </c>
      <c r="N933" s="612"/>
      <c r="O933" s="558"/>
      <c r="P933" s="611"/>
      <c r="Q933" s="867" t="str">
        <f t="shared" ca="1" si="60"/>
        <v/>
      </c>
      <c r="R933" s="867" t="str">
        <f t="shared" ca="1" si="61"/>
        <v/>
      </c>
      <c r="S933" s="867" t="str">
        <f>IFERROR(IF(VLOOKUP("*"&amp;TRIM($F933)&amp;"*",dump!$A:$D,4,FALSE)="","空文字",VLOOKUP("*"&amp;TRIM($F933)&amp;"*",dump!$A:$D,4,FALSE)),"NA")</f>
        <v>NA</v>
      </c>
      <c r="T933" s="867" t="str">
        <f t="shared" ca="1" si="62"/>
        <v>●</v>
      </c>
      <c r="U933" s="867"/>
      <c r="V933" s="867"/>
      <c r="W933" s="867"/>
      <c r="X933" s="867"/>
      <c r="Y933" s="867" t="str">
        <f t="shared" si="63"/>
        <v/>
      </c>
      <c r="Z933" s="867"/>
    </row>
    <row r="934" spans="1:26" s="325" customFormat="1" outlineLevel="1">
      <c r="A934" s="321"/>
      <c r="B934" s="39"/>
      <c r="C934" s="238"/>
      <c r="D934" s="252"/>
      <c r="E934" s="136"/>
      <c r="F934" s="133" t="s">
        <v>5880</v>
      </c>
      <c r="G934" s="238"/>
      <c r="H934" s="238"/>
      <c r="I934" s="164"/>
      <c r="J934" s="287"/>
      <c r="K934" s="866" t="str">
        <f t="shared" si="59"/>
        <v/>
      </c>
      <c r="L934" s="557" t="s">
        <v>3656</v>
      </c>
      <c r="M934" s="558" t="s">
        <v>3655</v>
      </c>
      <c r="N934" s="612"/>
      <c r="O934" s="558"/>
      <c r="P934" s="611"/>
      <c r="Q934" s="867" t="str">
        <f t="shared" ca="1" si="60"/>
        <v/>
      </c>
      <c r="R934" s="867" t="str">
        <f t="shared" ca="1" si="61"/>
        <v/>
      </c>
      <c r="S934" s="867" t="str">
        <f>IFERROR(IF(VLOOKUP("*"&amp;TRIM($F934)&amp;"*",dump!$A:$D,4,FALSE)="","空文字",VLOOKUP("*"&amp;TRIM($F934)&amp;"*",dump!$A:$D,4,FALSE)),"NA")</f>
        <v>NA</v>
      </c>
      <c r="T934" s="867" t="str">
        <f t="shared" ca="1" si="62"/>
        <v>●</v>
      </c>
      <c r="U934" s="867"/>
      <c r="V934" s="867"/>
      <c r="W934" s="867"/>
      <c r="X934" s="867"/>
      <c r="Y934" s="867" t="str">
        <f t="shared" si="63"/>
        <v/>
      </c>
      <c r="Z934" s="867"/>
    </row>
    <row r="935" spans="1:26" s="325" customFormat="1" outlineLevel="1">
      <c r="A935" s="321"/>
      <c r="B935" s="39"/>
      <c r="C935" s="238"/>
      <c r="D935" s="252"/>
      <c r="E935" s="136"/>
      <c r="F935" s="133" t="s">
        <v>5881</v>
      </c>
      <c r="G935" s="238"/>
      <c r="H935" s="238"/>
      <c r="I935" s="164"/>
      <c r="J935" s="287"/>
      <c r="K935" s="866" t="str">
        <f t="shared" si="59"/>
        <v/>
      </c>
      <c r="L935" s="557" t="s">
        <v>3656</v>
      </c>
      <c r="M935" s="558" t="s">
        <v>3655</v>
      </c>
      <c r="N935" s="612"/>
      <c r="O935" s="558"/>
      <c r="P935" s="611"/>
      <c r="Q935" s="867" t="str">
        <f t="shared" ca="1" si="60"/>
        <v/>
      </c>
      <c r="R935" s="867" t="str">
        <f t="shared" ca="1" si="61"/>
        <v/>
      </c>
      <c r="S935" s="867" t="str">
        <f>IFERROR(IF(VLOOKUP("*"&amp;TRIM($F935)&amp;"*",dump!$A:$D,4,FALSE)="","空文字",VLOOKUP("*"&amp;TRIM($F935)&amp;"*",dump!$A:$D,4,FALSE)),"NA")</f>
        <v>NA</v>
      </c>
      <c r="T935" s="867" t="str">
        <f t="shared" ca="1" si="62"/>
        <v>●</v>
      </c>
      <c r="U935" s="867"/>
      <c r="V935" s="867"/>
      <c r="W935" s="867"/>
      <c r="X935" s="867"/>
      <c r="Y935" s="867" t="str">
        <f t="shared" si="63"/>
        <v/>
      </c>
      <c r="Z935" s="867"/>
    </row>
    <row r="936" spans="1:26" s="325" customFormat="1" outlineLevel="1">
      <c r="A936" s="321"/>
      <c r="B936" s="39"/>
      <c r="C936" s="238"/>
      <c r="D936" s="252"/>
      <c r="E936" s="136"/>
      <c r="F936" s="133" t="s">
        <v>5882</v>
      </c>
      <c r="G936" s="238"/>
      <c r="H936" s="238"/>
      <c r="I936" s="164"/>
      <c r="J936" s="287"/>
      <c r="K936" s="866" t="str">
        <f t="shared" si="59"/>
        <v/>
      </c>
      <c r="L936" s="557" t="s">
        <v>3656</v>
      </c>
      <c r="M936" s="558" t="s">
        <v>3655</v>
      </c>
      <c r="N936" s="612"/>
      <c r="O936" s="558"/>
      <c r="P936" s="611"/>
      <c r="Q936" s="867" t="str">
        <f t="shared" ca="1" si="60"/>
        <v/>
      </c>
      <c r="R936" s="867" t="str">
        <f t="shared" ca="1" si="61"/>
        <v/>
      </c>
      <c r="S936" s="867" t="str">
        <f>IFERROR(IF(VLOOKUP("*"&amp;TRIM($F936)&amp;"*",dump!$A:$D,4,FALSE)="","空文字",VLOOKUP("*"&amp;TRIM($F936)&amp;"*",dump!$A:$D,4,FALSE)),"NA")</f>
        <v>NA</v>
      </c>
      <c r="T936" s="867" t="str">
        <f t="shared" ca="1" si="62"/>
        <v>●</v>
      </c>
      <c r="U936" s="867"/>
      <c r="V936" s="867"/>
      <c r="W936" s="867"/>
      <c r="X936" s="867"/>
      <c r="Y936" s="867" t="str">
        <f t="shared" si="63"/>
        <v/>
      </c>
      <c r="Z936" s="867"/>
    </row>
    <row r="937" spans="1:26" s="325" customFormat="1" outlineLevel="1">
      <c r="A937" s="321"/>
      <c r="B937" s="39"/>
      <c r="C937" s="238"/>
      <c r="D937" s="252"/>
      <c r="E937" s="136"/>
      <c r="F937" s="133" t="s">
        <v>6639</v>
      </c>
      <c r="G937" s="238"/>
      <c r="H937" s="238"/>
      <c r="I937" s="164"/>
      <c r="J937" s="287"/>
      <c r="K937" s="866" t="str">
        <f t="shared" si="59"/>
        <v/>
      </c>
      <c r="L937" s="557" t="s">
        <v>3656</v>
      </c>
      <c r="M937" s="558" t="s">
        <v>3655</v>
      </c>
      <c r="N937" s="612"/>
      <c r="O937" s="558"/>
      <c r="P937" s="611"/>
      <c r="Q937" s="867" t="str">
        <f t="shared" ca="1" si="60"/>
        <v/>
      </c>
      <c r="R937" s="867" t="str">
        <f t="shared" ca="1" si="61"/>
        <v/>
      </c>
      <c r="S937" s="867" t="str">
        <f>IFERROR(IF(VLOOKUP("*"&amp;TRIM($F937)&amp;"*",dump!$A:$D,4,FALSE)="","空文字",VLOOKUP("*"&amp;TRIM($F937)&amp;"*",dump!$A:$D,4,FALSE)),"NA")</f>
        <v>NA</v>
      </c>
      <c r="T937" s="867" t="str">
        <f t="shared" ca="1" si="62"/>
        <v>●</v>
      </c>
      <c r="U937" s="867"/>
      <c r="V937" s="867"/>
      <c r="W937" s="867"/>
      <c r="X937" s="867"/>
      <c r="Y937" s="867" t="str">
        <f t="shared" si="63"/>
        <v/>
      </c>
      <c r="Z937" s="867"/>
    </row>
    <row r="938" spans="1:26" s="325" customFormat="1" outlineLevel="1">
      <c r="A938" s="321"/>
      <c r="B938" s="39"/>
      <c r="C938" s="238"/>
      <c r="D938" s="252"/>
      <c r="E938" s="136"/>
      <c r="F938" s="133" t="s">
        <v>6640</v>
      </c>
      <c r="G938" s="238"/>
      <c r="H938" s="238"/>
      <c r="I938" s="164"/>
      <c r="J938" s="287"/>
      <c r="K938" s="866" t="str">
        <f t="shared" si="59"/>
        <v/>
      </c>
      <c r="L938" s="557" t="s">
        <v>3656</v>
      </c>
      <c r="M938" s="558" t="s">
        <v>3655</v>
      </c>
      <c r="N938" s="612"/>
      <c r="O938" s="558"/>
      <c r="P938" s="611"/>
      <c r="Q938" s="867" t="str">
        <f t="shared" ca="1" si="60"/>
        <v/>
      </c>
      <c r="R938" s="867" t="str">
        <f t="shared" ca="1" si="61"/>
        <v/>
      </c>
      <c r="S938" s="867" t="str">
        <f>IFERROR(IF(VLOOKUP("*"&amp;TRIM($F938)&amp;"*",dump!$A:$D,4,FALSE)="","空文字",VLOOKUP("*"&amp;TRIM($F938)&amp;"*",dump!$A:$D,4,FALSE)),"NA")</f>
        <v>NA</v>
      </c>
      <c r="T938" s="867" t="str">
        <f t="shared" ca="1" si="62"/>
        <v>●</v>
      </c>
      <c r="U938" s="867"/>
      <c r="V938" s="867"/>
      <c r="W938" s="867"/>
      <c r="X938" s="867"/>
      <c r="Y938" s="867" t="str">
        <f t="shared" si="63"/>
        <v/>
      </c>
      <c r="Z938" s="867"/>
    </row>
    <row r="939" spans="1:26" s="325" customFormat="1" outlineLevel="1">
      <c r="A939" s="321"/>
      <c r="B939" s="39"/>
      <c r="C939" s="238"/>
      <c r="D939" s="252"/>
      <c r="E939" s="136"/>
      <c r="F939" s="133" t="s">
        <v>13695</v>
      </c>
      <c r="G939" s="238"/>
      <c r="H939" s="238"/>
      <c r="I939" s="164"/>
      <c r="J939" s="288"/>
      <c r="K939" s="866" t="str">
        <f t="shared" si="59"/>
        <v/>
      </c>
      <c r="L939" s="557" t="s">
        <v>3656</v>
      </c>
      <c r="M939" s="558" t="s">
        <v>3655</v>
      </c>
      <c r="N939" s="612"/>
      <c r="O939" s="558"/>
      <c r="P939" s="611"/>
      <c r="Q939" s="867" t="str">
        <f t="shared" ca="1" si="60"/>
        <v/>
      </c>
      <c r="R939" s="867" t="str">
        <f t="shared" ca="1" si="61"/>
        <v/>
      </c>
      <c r="S939" s="867" t="str">
        <f>IFERROR(IF(VLOOKUP("*"&amp;TRIM($F939)&amp;"*",dump!$A:$D,4,FALSE)="","空文字",VLOOKUP("*"&amp;TRIM($F939)&amp;"*",dump!$A:$D,4,FALSE)),"NA")</f>
        <v>NA</v>
      </c>
      <c r="T939" s="867" t="str">
        <f t="shared" ca="1" si="62"/>
        <v>●</v>
      </c>
      <c r="U939" s="867"/>
      <c r="V939" s="867"/>
      <c r="W939" s="867"/>
      <c r="X939" s="867"/>
      <c r="Y939" s="867" t="str">
        <f t="shared" si="63"/>
        <v/>
      </c>
      <c r="Z939" s="867"/>
    </row>
    <row r="940" spans="1:26" s="325" customFormat="1" ht="21.6" outlineLevel="1">
      <c r="A940" s="321"/>
      <c r="B940" s="39"/>
      <c r="C940" s="238"/>
      <c r="D940" s="252"/>
      <c r="E940" s="253" t="s">
        <v>7631</v>
      </c>
      <c r="F940" s="133" t="s">
        <v>7632</v>
      </c>
      <c r="G940" s="231" t="s">
        <v>2238</v>
      </c>
      <c r="H940" s="231" t="s">
        <v>9</v>
      </c>
      <c r="I940" s="162" t="s">
        <v>216</v>
      </c>
      <c r="J940" s="163" t="s">
        <v>5684</v>
      </c>
      <c r="K940" s="864" t="str">
        <f t="shared" si="59"/>
        <v>○</v>
      </c>
      <c r="L940" s="555" t="s">
        <v>17116</v>
      </c>
      <c r="M940" s="553"/>
      <c r="N940" s="593" t="s">
        <v>17405</v>
      </c>
      <c r="O940" s="551"/>
      <c r="P940" s="552"/>
      <c r="Q940" s="867" t="str">
        <f t="shared" ca="1" si="60"/>
        <v/>
      </c>
      <c r="R940" s="867" t="str">
        <f t="shared" ca="1" si="61"/>
        <v/>
      </c>
      <c r="S940" s="867" t="str">
        <f>IFERROR(IF(VLOOKUP("*"&amp;TRIM($F940)&amp;"*",dump!$A:$D,4,FALSE)="","空文字",VLOOKUP("*"&amp;TRIM($F940)&amp;"*",dump!$A:$D,4,FALSE)),"NA")</f>
        <v>NA</v>
      </c>
      <c r="T940" s="867" t="str">
        <f t="shared" si="62"/>
        <v>■</v>
      </c>
      <c r="U940" s="867"/>
      <c r="V940" s="867"/>
      <c r="W940" s="867"/>
      <c r="X940" s="867"/>
      <c r="Y940" s="867" t="str">
        <f t="shared" si="63"/>
        <v/>
      </c>
      <c r="Z940" s="867"/>
    </row>
    <row r="941" spans="1:26" s="325" customFormat="1" outlineLevel="1">
      <c r="A941" s="321"/>
      <c r="B941" s="39"/>
      <c r="C941" s="238"/>
      <c r="D941" s="252"/>
      <c r="E941" s="136"/>
      <c r="F941" s="133" t="s">
        <v>6344</v>
      </c>
      <c r="G941" s="238"/>
      <c r="H941" s="238"/>
      <c r="I941" s="164"/>
      <c r="J941" s="287"/>
      <c r="K941" s="866" t="str">
        <f t="shared" si="59"/>
        <v/>
      </c>
      <c r="L941" s="555" t="s">
        <v>17116</v>
      </c>
      <c r="M941" s="553" t="s">
        <v>3657</v>
      </c>
      <c r="N941" s="593" t="s">
        <v>17406</v>
      </c>
      <c r="O941" s="553" t="s">
        <v>17122</v>
      </c>
      <c r="P941" s="552" t="s">
        <v>17407</v>
      </c>
      <c r="Q941" s="867" t="str">
        <f t="shared" ca="1" si="60"/>
        <v>"ESC/P2"</v>
      </c>
      <c r="R941" s="867" t="str">
        <f t="shared" ca="1" si="61"/>
        <v>ESC/P2</v>
      </c>
      <c r="S941" s="867" t="str">
        <f>IFERROR(IF(VLOOKUP("*"&amp;TRIM($F941)&amp;"*",dump!$A:$D,4,FALSE)="","空文字",VLOOKUP("*"&amp;TRIM($F941)&amp;"*",dump!$A:$D,4,FALSE)),"NA")</f>
        <v>NA</v>
      </c>
      <c r="T941" s="867" t="str">
        <f t="shared" ca="1" si="62"/>
        <v>×</v>
      </c>
      <c r="U941" s="867"/>
      <c r="V941" s="867"/>
      <c r="W941" s="867"/>
      <c r="X941" s="867"/>
      <c r="Y941" s="867" t="str">
        <f t="shared" si="63"/>
        <v/>
      </c>
      <c r="Z941" s="867"/>
    </row>
    <row r="942" spans="1:26" s="325" customFormat="1" ht="21.6" outlineLevel="1">
      <c r="A942" s="321"/>
      <c r="B942" s="39"/>
      <c r="C942" s="238"/>
      <c r="D942" s="252"/>
      <c r="E942" s="136"/>
      <c r="F942" s="133" t="s">
        <v>5715</v>
      </c>
      <c r="G942" s="238"/>
      <c r="H942" s="238"/>
      <c r="I942" s="164"/>
      <c r="J942" s="287"/>
      <c r="K942" s="866" t="str">
        <f t="shared" si="59"/>
        <v/>
      </c>
      <c r="L942" s="555" t="s">
        <v>17116</v>
      </c>
      <c r="M942" s="553" t="s">
        <v>3657</v>
      </c>
      <c r="N942" s="613" t="s">
        <v>17408</v>
      </c>
      <c r="O942" s="553" t="s">
        <v>17122</v>
      </c>
      <c r="P942" s="614" t="s">
        <v>17409</v>
      </c>
      <c r="Q942" s="867" t="str">
        <f t="shared" ca="1" si="60"/>
        <v>"Remote Command"</v>
      </c>
      <c r="R942" s="867" t="str">
        <f t="shared" ca="1" si="61"/>
        <v>Remote Command</v>
      </c>
      <c r="S942" s="867" t="str">
        <f>IFERROR(IF(VLOOKUP("*"&amp;TRIM($F942)&amp;"*",dump!$A:$D,4,FALSE)="","空文字",VLOOKUP("*"&amp;TRIM($F942)&amp;"*",dump!$A:$D,4,FALSE)),"NA")</f>
        <v>NA</v>
      </c>
      <c r="T942" s="867" t="str">
        <f t="shared" ca="1" si="62"/>
        <v>×</v>
      </c>
      <c r="U942" s="867"/>
      <c r="V942" s="867"/>
      <c r="W942" s="867"/>
      <c r="X942" s="867"/>
      <c r="Y942" s="867" t="str">
        <f t="shared" si="63"/>
        <v/>
      </c>
      <c r="Z942" s="867"/>
    </row>
    <row r="943" spans="1:26" s="325" customFormat="1" outlineLevel="1">
      <c r="A943" s="321"/>
      <c r="B943" s="39"/>
      <c r="C943" s="238"/>
      <c r="D943" s="252"/>
      <c r="E943" s="136"/>
      <c r="F943" s="133" t="s">
        <v>5716</v>
      </c>
      <c r="G943" s="238"/>
      <c r="H943" s="238"/>
      <c r="I943" s="164"/>
      <c r="J943" s="287"/>
      <c r="K943" s="866" t="str">
        <f t="shared" si="59"/>
        <v/>
      </c>
      <c r="L943" s="555" t="s">
        <v>17116</v>
      </c>
      <c r="M943" s="553" t="s">
        <v>3657</v>
      </c>
      <c r="N943" s="613" t="s">
        <v>17410</v>
      </c>
      <c r="O943" s="553" t="s">
        <v>17122</v>
      </c>
      <c r="P943" s="614" t="s">
        <v>17411</v>
      </c>
      <c r="Q943" s="867" t="str">
        <f t="shared" ca="1" si="60"/>
        <v>"other"</v>
      </c>
      <c r="R943" s="867" t="str">
        <f t="shared" ca="1" si="61"/>
        <v>other</v>
      </c>
      <c r="S943" s="867" t="str">
        <f>IFERROR(IF(VLOOKUP("*"&amp;TRIM($F943)&amp;"*",dump!$A:$D,4,FALSE)="","空文字",VLOOKUP("*"&amp;TRIM($F943)&amp;"*",dump!$A:$D,4,FALSE)),"NA")</f>
        <v>NA</v>
      </c>
      <c r="T943" s="867" t="str">
        <f t="shared" ca="1" si="62"/>
        <v>×</v>
      </c>
      <c r="U943" s="867"/>
      <c r="V943" s="867"/>
      <c r="W943" s="867"/>
      <c r="X943" s="867"/>
      <c r="Y943" s="867" t="str">
        <f t="shared" si="63"/>
        <v/>
      </c>
      <c r="Z943" s="867"/>
    </row>
    <row r="944" spans="1:26" s="325" customFormat="1" outlineLevel="1">
      <c r="A944" s="321"/>
      <c r="B944" s="39"/>
      <c r="C944" s="238"/>
      <c r="D944" s="252"/>
      <c r="E944" s="136"/>
      <c r="F944" s="133" t="s">
        <v>5717</v>
      </c>
      <c r="G944" s="238"/>
      <c r="H944" s="238"/>
      <c r="I944" s="164"/>
      <c r="J944" s="287"/>
      <c r="K944" s="866" t="str">
        <f t="shared" si="59"/>
        <v/>
      </c>
      <c r="L944" s="555" t="s">
        <v>17116</v>
      </c>
      <c r="M944" s="553" t="s">
        <v>3657</v>
      </c>
      <c r="N944" s="613" t="s">
        <v>17412</v>
      </c>
      <c r="O944" s="553" t="s">
        <v>17122</v>
      </c>
      <c r="P944" s="614" t="s">
        <v>17413</v>
      </c>
      <c r="Q944" s="867" t="str">
        <f t="shared" ca="1" si="60"/>
        <v>"ESC/P-R"</v>
      </c>
      <c r="R944" s="867" t="str">
        <f t="shared" ca="1" si="61"/>
        <v>ESC/P-R</v>
      </c>
      <c r="S944" s="867" t="str">
        <f>IFERROR(IF(VLOOKUP("*"&amp;TRIM($F944)&amp;"*",dump!$A:$D,4,FALSE)="","空文字",VLOOKUP("*"&amp;TRIM($F944)&amp;"*",dump!$A:$D,4,FALSE)),"NA")</f>
        <v>NA</v>
      </c>
      <c r="T944" s="867" t="str">
        <f t="shared" ca="1" si="62"/>
        <v>×</v>
      </c>
      <c r="U944" s="867"/>
      <c r="V944" s="867"/>
      <c r="W944" s="867"/>
      <c r="X944" s="867"/>
      <c r="Y944" s="867" t="str">
        <f t="shared" si="63"/>
        <v/>
      </c>
      <c r="Z944" s="867"/>
    </row>
    <row r="945" spans="1:26" s="325" customFormat="1" outlineLevel="1">
      <c r="A945" s="321"/>
      <c r="B945" s="39"/>
      <c r="C945" s="238"/>
      <c r="D945" s="252"/>
      <c r="E945" s="136"/>
      <c r="F945" s="133" t="s">
        <v>5889</v>
      </c>
      <c r="G945" s="238"/>
      <c r="H945" s="238"/>
      <c r="I945" s="164"/>
      <c r="J945" s="287"/>
      <c r="K945" s="866" t="str">
        <f t="shared" si="59"/>
        <v/>
      </c>
      <c r="L945" s="557" t="s">
        <v>3656</v>
      </c>
      <c r="M945" s="558" t="s">
        <v>3655</v>
      </c>
      <c r="N945" s="612"/>
      <c r="O945" s="558"/>
      <c r="P945" s="611"/>
      <c r="Q945" s="867" t="str">
        <f t="shared" ca="1" si="60"/>
        <v/>
      </c>
      <c r="R945" s="867" t="str">
        <f t="shared" ca="1" si="61"/>
        <v/>
      </c>
      <c r="S945" s="867" t="str">
        <f>IFERROR(IF(VLOOKUP("*"&amp;TRIM($F945)&amp;"*",dump!$A:$D,4,FALSE)="","空文字",VLOOKUP("*"&amp;TRIM($F945)&amp;"*",dump!$A:$D,4,FALSE)),"NA")</f>
        <v>NA</v>
      </c>
      <c r="T945" s="867" t="str">
        <f t="shared" ca="1" si="62"/>
        <v>●</v>
      </c>
      <c r="U945" s="867"/>
      <c r="V945" s="867"/>
      <c r="W945" s="867"/>
      <c r="X945" s="867"/>
      <c r="Y945" s="867" t="str">
        <f t="shared" si="63"/>
        <v/>
      </c>
      <c r="Z945" s="867"/>
    </row>
    <row r="946" spans="1:26" s="325" customFormat="1" outlineLevel="1">
      <c r="A946" s="321"/>
      <c r="B946" s="39"/>
      <c r="C946" s="238"/>
      <c r="D946" s="252"/>
      <c r="E946" s="136"/>
      <c r="F946" s="133" t="s">
        <v>5883</v>
      </c>
      <c r="G946" s="238"/>
      <c r="H946" s="238"/>
      <c r="I946" s="164"/>
      <c r="J946" s="287"/>
      <c r="K946" s="866" t="str">
        <f t="shared" si="59"/>
        <v/>
      </c>
      <c r="L946" s="557" t="s">
        <v>3656</v>
      </c>
      <c r="M946" s="558" t="s">
        <v>3655</v>
      </c>
      <c r="N946" s="612"/>
      <c r="O946" s="558"/>
      <c r="P946" s="611"/>
      <c r="Q946" s="867" t="str">
        <f t="shared" ca="1" si="60"/>
        <v/>
      </c>
      <c r="R946" s="867" t="str">
        <f t="shared" ca="1" si="61"/>
        <v/>
      </c>
      <c r="S946" s="867" t="str">
        <f>IFERROR(IF(VLOOKUP("*"&amp;TRIM($F946)&amp;"*",dump!$A:$D,4,FALSE)="","空文字",VLOOKUP("*"&amp;TRIM($F946)&amp;"*",dump!$A:$D,4,FALSE)),"NA")</f>
        <v>NA</v>
      </c>
      <c r="T946" s="867" t="str">
        <f t="shared" ca="1" si="62"/>
        <v>●</v>
      </c>
      <c r="U946" s="867"/>
      <c r="V946" s="867"/>
      <c r="W946" s="867"/>
      <c r="X946" s="867"/>
      <c r="Y946" s="867" t="str">
        <f t="shared" si="63"/>
        <v/>
      </c>
      <c r="Z946" s="867"/>
    </row>
    <row r="947" spans="1:26" s="325" customFormat="1" outlineLevel="1">
      <c r="A947" s="321"/>
      <c r="B947" s="39"/>
      <c r="C947" s="238"/>
      <c r="D947" s="252"/>
      <c r="E947" s="136"/>
      <c r="F947" s="133" t="s">
        <v>5884</v>
      </c>
      <c r="G947" s="238"/>
      <c r="H947" s="238"/>
      <c r="I947" s="164"/>
      <c r="J947" s="287"/>
      <c r="K947" s="866" t="str">
        <f t="shared" si="59"/>
        <v/>
      </c>
      <c r="L947" s="557" t="s">
        <v>3656</v>
      </c>
      <c r="M947" s="558" t="s">
        <v>3655</v>
      </c>
      <c r="N947" s="612"/>
      <c r="O947" s="558"/>
      <c r="P947" s="611"/>
      <c r="Q947" s="867" t="str">
        <f t="shared" ca="1" si="60"/>
        <v/>
      </c>
      <c r="R947" s="867" t="str">
        <f t="shared" ca="1" si="61"/>
        <v/>
      </c>
      <c r="S947" s="867" t="str">
        <f>IFERROR(IF(VLOOKUP("*"&amp;TRIM($F947)&amp;"*",dump!$A:$D,4,FALSE)="","空文字",VLOOKUP("*"&amp;TRIM($F947)&amp;"*",dump!$A:$D,4,FALSE)),"NA")</f>
        <v>NA</v>
      </c>
      <c r="T947" s="867" t="str">
        <f t="shared" ca="1" si="62"/>
        <v>●</v>
      </c>
      <c r="U947" s="867"/>
      <c r="V947" s="867"/>
      <c r="W947" s="867"/>
      <c r="X947" s="867"/>
      <c r="Y947" s="867" t="str">
        <f t="shared" si="63"/>
        <v/>
      </c>
      <c r="Z947" s="867"/>
    </row>
    <row r="948" spans="1:26" s="325" customFormat="1" outlineLevel="1">
      <c r="A948" s="321"/>
      <c r="B948" s="39"/>
      <c r="C948" s="238"/>
      <c r="D948" s="252"/>
      <c r="E948" s="136"/>
      <c r="F948" s="133" t="s">
        <v>5885</v>
      </c>
      <c r="G948" s="238"/>
      <c r="H948" s="238"/>
      <c r="I948" s="164"/>
      <c r="J948" s="287"/>
      <c r="K948" s="866" t="str">
        <f t="shared" si="59"/>
        <v/>
      </c>
      <c r="L948" s="557" t="s">
        <v>3656</v>
      </c>
      <c r="M948" s="558" t="s">
        <v>3655</v>
      </c>
      <c r="N948" s="612"/>
      <c r="O948" s="558"/>
      <c r="P948" s="611"/>
      <c r="Q948" s="867" t="str">
        <f t="shared" ca="1" si="60"/>
        <v/>
      </c>
      <c r="R948" s="867" t="str">
        <f t="shared" ca="1" si="61"/>
        <v/>
      </c>
      <c r="S948" s="867" t="str">
        <f>IFERROR(IF(VLOOKUP("*"&amp;TRIM($F948)&amp;"*",dump!$A:$D,4,FALSE)="","空文字",VLOOKUP("*"&amp;TRIM($F948)&amp;"*",dump!$A:$D,4,FALSE)),"NA")</f>
        <v>NA</v>
      </c>
      <c r="T948" s="867" t="str">
        <f t="shared" ca="1" si="62"/>
        <v>●</v>
      </c>
      <c r="U948" s="867"/>
      <c r="V948" s="867"/>
      <c r="W948" s="867"/>
      <c r="X948" s="867"/>
      <c r="Y948" s="867" t="str">
        <f t="shared" si="63"/>
        <v/>
      </c>
      <c r="Z948" s="867"/>
    </row>
    <row r="949" spans="1:26" s="325" customFormat="1" outlineLevel="1">
      <c r="A949" s="321"/>
      <c r="B949" s="39"/>
      <c r="C949" s="238"/>
      <c r="D949" s="252"/>
      <c r="E949" s="136"/>
      <c r="F949" s="133" t="s">
        <v>5886</v>
      </c>
      <c r="G949" s="238"/>
      <c r="H949" s="238"/>
      <c r="I949" s="164"/>
      <c r="J949" s="287"/>
      <c r="K949" s="866" t="str">
        <f t="shared" si="59"/>
        <v/>
      </c>
      <c r="L949" s="557" t="s">
        <v>3656</v>
      </c>
      <c r="M949" s="558" t="s">
        <v>3655</v>
      </c>
      <c r="N949" s="612"/>
      <c r="O949" s="558"/>
      <c r="P949" s="611"/>
      <c r="Q949" s="867" t="str">
        <f t="shared" ca="1" si="60"/>
        <v/>
      </c>
      <c r="R949" s="867" t="str">
        <f t="shared" ca="1" si="61"/>
        <v/>
      </c>
      <c r="S949" s="867" t="str">
        <f>IFERROR(IF(VLOOKUP("*"&amp;TRIM($F949)&amp;"*",dump!$A:$D,4,FALSE)="","空文字",VLOOKUP("*"&amp;TRIM($F949)&amp;"*",dump!$A:$D,4,FALSE)),"NA")</f>
        <v>NA</v>
      </c>
      <c r="T949" s="867" t="str">
        <f t="shared" ca="1" si="62"/>
        <v>●</v>
      </c>
      <c r="U949" s="867"/>
      <c r="V949" s="867"/>
      <c r="W949" s="867"/>
      <c r="X949" s="867"/>
      <c r="Y949" s="867" t="str">
        <f t="shared" si="63"/>
        <v/>
      </c>
      <c r="Z949" s="867"/>
    </row>
    <row r="950" spans="1:26" s="325" customFormat="1" outlineLevel="1">
      <c r="A950" s="321"/>
      <c r="B950" s="39"/>
      <c r="C950" s="238"/>
      <c r="D950" s="252"/>
      <c r="E950" s="136"/>
      <c r="F950" s="133" t="s">
        <v>5887</v>
      </c>
      <c r="G950" s="238"/>
      <c r="H950" s="238"/>
      <c r="I950" s="164"/>
      <c r="J950" s="287"/>
      <c r="K950" s="866" t="str">
        <f t="shared" si="59"/>
        <v/>
      </c>
      <c r="L950" s="557" t="s">
        <v>3656</v>
      </c>
      <c r="M950" s="558" t="s">
        <v>3655</v>
      </c>
      <c r="N950" s="612"/>
      <c r="O950" s="558"/>
      <c r="P950" s="611"/>
      <c r="Q950" s="867" t="str">
        <f t="shared" ca="1" si="60"/>
        <v/>
      </c>
      <c r="R950" s="867" t="str">
        <f t="shared" ca="1" si="61"/>
        <v/>
      </c>
      <c r="S950" s="867" t="str">
        <f>IFERROR(IF(VLOOKUP("*"&amp;TRIM($F950)&amp;"*",dump!$A:$D,4,FALSE)="","空文字",VLOOKUP("*"&amp;TRIM($F950)&amp;"*",dump!$A:$D,4,FALSE)),"NA")</f>
        <v>NA</v>
      </c>
      <c r="T950" s="867" t="str">
        <f t="shared" ca="1" si="62"/>
        <v>●</v>
      </c>
      <c r="U950" s="867"/>
      <c r="V950" s="867"/>
      <c r="W950" s="867"/>
      <c r="X950" s="867"/>
      <c r="Y950" s="867" t="str">
        <f t="shared" si="63"/>
        <v/>
      </c>
      <c r="Z950" s="867"/>
    </row>
    <row r="951" spans="1:26" s="325" customFormat="1" outlineLevel="1">
      <c r="A951" s="321"/>
      <c r="B951" s="39"/>
      <c r="C951" s="238"/>
      <c r="D951" s="252"/>
      <c r="E951" s="136"/>
      <c r="F951" s="133" t="s">
        <v>5888</v>
      </c>
      <c r="G951" s="238"/>
      <c r="H951" s="238"/>
      <c r="I951" s="164"/>
      <c r="J951" s="287"/>
      <c r="K951" s="866" t="str">
        <f t="shared" si="59"/>
        <v/>
      </c>
      <c r="L951" s="557" t="s">
        <v>3656</v>
      </c>
      <c r="M951" s="558" t="s">
        <v>3655</v>
      </c>
      <c r="N951" s="612"/>
      <c r="O951" s="558"/>
      <c r="P951" s="611"/>
      <c r="Q951" s="867" t="str">
        <f t="shared" ca="1" si="60"/>
        <v/>
      </c>
      <c r="R951" s="867" t="str">
        <f t="shared" ca="1" si="61"/>
        <v/>
      </c>
      <c r="S951" s="867" t="str">
        <f>IFERROR(IF(VLOOKUP("*"&amp;TRIM($F951)&amp;"*",dump!$A:$D,4,FALSE)="","空文字",VLOOKUP("*"&amp;TRIM($F951)&amp;"*",dump!$A:$D,4,FALSE)),"NA")</f>
        <v>NA</v>
      </c>
      <c r="T951" s="867" t="str">
        <f t="shared" ca="1" si="62"/>
        <v>●</v>
      </c>
      <c r="U951" s="867"/>
      <c r="V951" s="867"/>
      <c r="W951" s="867"/>
      <c r="X951" s="867"/>
      <c r="Y951" s="867" t="str">
        <f t="shared" si="63"/>
        <v/>
      </c>
      <c r="Z951" s="867"/>
    </row>
    <row r="952" spans="1:26" s="325" customFormat="1" outlineLevel="1">
      <c r="A952" s="321"/>
      <c r="B952" s="39"/>
      <c r="C952" s="238"/>
      <c r="D952" s="252"/>
      <c r="E952" s="136"/>
      <c r="F952" s="133" t="s">
        <v>6641</v>
      </c>
      <c r="G952" s="238"/>
      <c r="H952" s="238"/>
      <c r="I952" s="164"/>
      <c r="J952" s="287"/>
      <c r="K952" s="866" t="str">
        <f t="shared" si="59"/>
        <v/>
      </c>
      <c r="L952" s="557" t="s">
        <v>3656</v>
      </c>
      <c r="M952" s="558" t="s">
        <v>3655</v>
      </c>
      <c r="N952" s="612"/>
      <c r="O952" s="558"/>
      <c r="P952" s="611"/>
      <c r="Q952" s="867" t="str">
        <f t="shared" ca="1" si="60"/>
        <v/>
      </c>
      <c r="R952" s="867" t="str">
        <f t="shared" ca="1" si="61"/>
        <v/>
      </c>
      <c r="S952" s="867" t="str">
        <f>IFERROR(IF(VLOOKUP("*"&amp;TRIM($F952)&amp;"*",dump!$A:$D,4,FALSE)="","空文字",VLOOKUP("*"&amp;TRIM($F952)&amp;"*",dump!$A:$D,4,FALSE)),"NA")</f>
        <v>NA</v>
      </c>
      <c r="T952" s="867" t="str">
        <f t="shared" ca="1" si="62"/>
        <v>●</v>
      </c>
      <c r="U952" s="867"/>
      <c r="V952" s="867"/>
      <c r="W952" s="867"/>
      <c r="X952" s="867"/>
      <c r="Y952" s="867" t="str">
        <f t="shared" si="63"/>
        <v/>
      </c>
      <c r="Z952" s="867"/>
    </row>
    <row r="953" spans="1:26" s="325" customFormat="1" outlineLevel="1">
      <c r="A953" s="321"/>
      <c r="B953" s="39"/>
      <c r="C953" s="238"/>
      <c r="D953" s="252"/>
      <c r="E953" s="136"/>
      <c r="F953" s="133" t="s">
        <v>6642</v>
      </c>
      <c r="G953" s="238"/>
      <c r="H953" s="238"/>
      <c r="I953" s="164"/>
      <c r="J953" s="287"/>
      <c r="K953" s="866" t="str">
        <f t="shared" si="59"/>
        <v/>
      </c>
      <c r="L953" s="557" t="s">
        <v>3656</v>
      </c>
      <c r="M953" s="558" t="s">
        <v>3655</v>
      </c>
      <c r="N953" s="612"/>
      <c r="O953" s="558"/>
      <c r="P953" s="611"/>
      <c r="Q953" s="867" t="str">
        <f t="shared" ca="1" si="60"/>
        <v/>
      </c>
      <c r="R953" s="867" t="str">
        <f t="shared" ca="1" si="61"/>
        <v/>
      </c>
      <c r="S953" s="867" t="str">
        <f>IFERROR(IF(VLOOKUP("*"&amp;TRIM($F953)&amp;"*",dump!$A:$D,4,FALSE)="","空文字",VLOOKUP("*"&amp;TRIM($F953)&amp;"*",dump!$A:$D,4,FALSE)),"NA")</f>
        <v>NA</v>
      </c>
      <c r="T953" s="867" t="str">
        <f t="shared" ca="1" si="62"/>
        <v>●</v>
      </c>
      <c r="U953" s="867"/>
      <c r="V953" s="867"/>
      <c r="W953" s="867"/>
      <c r="X953" s="867"/>
      <c r="Y953" s="867" t="str">
        <f t="shared" si="63"/>
        <v/>
      </c>
      <c r="Z953" s="867"/>
    </row>
    <row r="954" spans="1:26" s="325" customFormat="1" outlineLevel="1">
      <c r="A954" s="321"/>
      <c r="B954" s="39"/>
      <c r="C954" s="238"/>
      <c r="D954" s="252"/>
      <c r="E954" s="136"/>
      <c r="F954" s="133" t="s">
        <v>13696</v>
      </c>
      <c r="G954" s="238"/>
      <c r="H954" s="238"/>
      <c r="I954" s="164"/>
      <c r="J954" s="288"/>
      <c r="K954" s="866" t="str">
        <f t="shared" si="59"/>
        <v/>
      </c>
      <c r="L954" s="557" t="s">
        <v>3656</v>
      </c>
      <c r="M954" s="558" t="s">
        <v>3655</v>
      </c>
      <c r="N954" s="612"/>
      <c r="O954" s="558"/>
      <c r="P954" s="611"/>
      <c r="Q954" s="867" t="str">
        <f t="shared" ca="1" si="60"/>
        <v/>
      </c>
      <c r="R954" s="867" t="str">
        <f t="shared" ca="1" si="61"/>
        <v/>
      </c>
      <c r="S954" s="867" t="str">
        <f>IFERROR(IF(VLOOKUP("*"&amp;TRIM($F954)&amp;"*",dump!$A:$D,4,FALSE)="","空文字",VLOOKUP("*"&amp;TRIM($F954)&amp;"*",dump!$A:$D,4,FALSE)),"NA")</f>
        <v>NA</v>
      </c>
      <c r="T954" s="867" t="str">
        <f t="shared" ca="1" si="62"/>
        <v>●</v>
      </c>
      <c r="U954" s="867"/>
      <c r="V954" s="867"/>
      <c r="W954" s="867"/>
      <c r="X954" s="867"/>
      <c r="Y954" s="867" t="str">
        <f t="shared" si="63"/>
        <v/>
      </c>
      <c r="Z954" s="867"/>
    </row>
    <row r="955" spans="1:26" s="325" customFormat="1" ht="21.6" outlineLevel="1">
      <c r="A955" s="321"/>
      <c r="B955" s="39"/>
      <c r="C955" s="238"/>
      <c r="D955" s="252"/>
      <c r="E955" s="272" t="s">
        <v>1249</v>
      </c>
      <c r="F955" s="133" t="s">
        <v>325</v>
      </c>
      <c r="G955" s="231" t="s">
        <v>2239</v>
      </c>
      <c r="H955" s="231" t="s">
        <v>9</v>
      </c>
      <c r="I955" s="162" t="s">
        <v>216</v>
      </c>
      <c r="J955" s="163" t="s">
        <v>5684</v>
      </c>
      <c r="K955" s="864" t="str">
        <f t="shared" si="59"/>
        <v>○</v>
      </c>
      <c r="L955" s="555" t="s">
        <v>17116</v>
      </c>
      <c r="M955" s="553"/>
      <c r="N955" s="593" t="s">
        <v>17414</v>
      </c>
      <c r="O955" s="551"/>
      <c r="P955" s="552"/>
      <c r="Q955" s="867" t="str">
        <f t="shared" ca="1" si="60"/>
        <v/>
      </c>
      <c r="R955" s="867" t="str">
        <f t="shared" ca="1" si="61"/>
        <v/>
      </c>
      <c r="S955" s="867" t="str">
        <f>IFERROR(IF(VLOOKUP("*"&amp;TRIM($F955)&amp;"*",dump!$A:$D,4,FALSE)="","空文字",VLOOKUP("*"&amp;TRIM($F955)&amp;"*",dump!$A:$D,4,FALSE)),"NA")</f>
        <v>NA</v>
      </c>
      <c r="T955" s="867" t="str">
        <f t="shared" si="62"/>
        <v>■</v>
      </c>
      <c r="U955" s="867"/>
      <c r="V955" s="867"/>
      <c r="W955" s="867"/>
      <c r="X955" s="867"/>
      <c r="Y955" s="867" t="str">
        <f t="shared" si="63"/>
        <v/>
      </c>
      <c r="Z955" s="867"/>
    </row>
    <row r="956" spans="1:26" s="325" customFormat="1" ht="21.6" outlineLevel="1">
      <c r="A956" s="321"/>
      <c r="B956" s="39"/>
      <c r="C956" s="238"/>
      <c r="D956" s="252"/>
      <c r="E956" s="136"/>
      <c r="F956" s="133" t="s">
        <v>6345</v>
      </c>
      <c r="G956" s="238"/>
      <c r="H956" s="238"/>
      <c r="I956" s="164"/>
      <c r="J956" s="287"/>
      <c r="K956" s="866" t="str">
        <f t="shared" si="59"/>
        <v/>
      </c>
      <c r="L956" s="555" t="s">
        <v>17116</v>
      </c>
      <c r="M956" s="553" t="s">
        <v>3657</v>
      </c>
      <c r="N956" s="593" t="s">
        <v>17401</v>
      </c>
      <c r="O956" s="553" t="s">
        <v>17122</v>
      </c>
      <c r="P956" s="552" t="s">
        <v>17415</v>
      </c>
      <c r="Q956" s="867" t="str">
        <f t="shared" ca="1" si="60"/>
        <v>[Printer FWのバージョン]</v>
      </c>
      <c r="R956" s="867" t="str">
        <f t="shared" ca="1" si="61"/>
        <v>[Printer FWのバージョン]</v>
      </c>
      <c r="S956" s="867" t="str">
        <f>IFERROR(IF(VLOOKUP("*"&amp;TRIM($F956)&amp;"*",dump!$A:$D,4,FALSE)="","空文字",VLOOKUP("*"&amp;TRIM($F956)&amp;"*",dump!$A:$D,4,FALSE)),"NA")</f>
        <v>NA</v>
      </c>
      <c r="T956" s="867" t="str">
        <f t="shared" ca="1" si="62"/>
        <v>×</v>
      </c>
      <c r="U956" s="867"/>
      <c r="V956" s="867"/>
      <c r="W956" s="867"/>
      <c r="X956" s="867"/>
      <c r="Y956" s="867" t="str">
        <f t="shared" si="63"/>
        <v/>
      </c>
      <c r="Z956" s="867"/>
    </row>
    <row r="957" spans="1:26" s="325" customFormat="1" ht="21.6" outlineLevel="1">
      <c r="A957" s="321"/>
      <c r="B957" s="39"/>
      <c r="C957" s="238"/>
      <c r="D957" s="252"/>
      <c r="E957" s="136"/>
      <c r="F957" s="133" t="s">
        <v>5718</v>
      </c>
      <c r="G957" s="238"/>
      <c r="H957" s="238"/>
      <c r="I957" s="164"/>
      <c r="J957" s="287"/>
      <c r="K957" s="866" t="str">
        <f t="shared" si="59"/>
        <v/>
      </c>
      <c r="L957" s="555" t="s">
        <v>17116</v>
      </c>
      <c r="M957" s="553" t="s">
        <v>3657</v>
      </c>
      <c r="N957" s="613" t="s">
        <v>17402</v>
      </c>
      <c r="O957" s="553" t="s">
        <v>17122</v>
      </c>
      <c r="P957" s="614" t="s">
        <v>17415</v>
      </c>
      <c r="Q957" s="867" t="str">
        <f t="shared" ca="1" si="60"/>
        <v>[Printer FWのバージョン]</v>
      </c>
      <c r="R957" s="867" t="str">
        <f t="shared" ca="1" si="61"/>
        <v>[Printer FWのバージョン]</v>
      </c>
      <c r="S957" s="867" t="str">
        <f>IFERROR(IF(VLOOKUP("*"&amp;TRIM($F957)&amp;"*",dump!$A:$D,4,FALSE)="","空文字",VLOOKUP("*"&amp;TRIM($F957)&amp;"*",dump!$A:$D,4,FALSE)),"NA")</f>
        <v>NA</v>
      </c>
      <c r="T957" s="867" t="str">
        <f t="shared" ca="1" si="62"/>
        <v>×</v>
      </c>
      <c r="U957" s="867"/>
      <c r="V957" s="867"/>
      <c r="W957" s="867"/>
      <c r="X957" s="867"/>
      <c r="Y957" s="867" t="str">
        <f t="shared" si="63"/>
        <v/>
      </c>
      <c r="Z957" s="867"/>
    </row>
    <row r="958" spans="1:26" s="325" customFormat="1" ht="21.6" outlineLevel="1">
      <c r="A958" s="321"/>
      <c r="B958" s="39"/>
      <c r="C958" s="238"/>
      <c r="D958" s="252"/>
      <c r="E958" s="136"/>
      <c r="F958" s="133" t="s">
        <v>5719</v>
      </c>
      <c r="G958" s="238"/>
      <c r="H958" s="238"/>
      <c r="I958" s="164"/>
      <c r="J958" s="287"/>
      <c r="K958" s="866" t="str">
        <f t="shared" si="59"/>
        <v/>
      </c>
      <c r="L958" s="555" t="s">
        <v>17116</v>
      </c>
      <c r="M958" s="553" t="s">
        <v>3657</v>
      </c>
      <c r="N958" s="613" t="s">
        <v>17403</v>
      </c>
      <c r="O958" s="553" t="s">
        <v>17122</v>
      </c>
      <c r="P958" s="614" t="s">
        <v>17415</v>
      </c>
      <c r="Q958" s="867" t="str">
        <f t="shared" ca="1" si="60"/>
        <v>[Printer FWのバージョン]</v>
      </c>
      <c r="R958" s="867" t="str">
        <f t="shared" ca="1" si="61"/>
        <v>[Printer FWのバージョン]</v>
      </c>
      <c r="S958" s="867" t="str">
        <f>IFERROR(IF(VLOOKUP("*"&amp;TRIM($F958)&amp;"*",dump!$A:$D,4,FALSE)="","空文字",VLOOKUP("*"&amp;TRIM($F958)&amp;"*",dump!$A:$D,4,FALSE)),"NA")</f>
        <v>NA</v>
      </c>
      <c r="T958" s="867" t="str">
        <f t="shared" ca="1" si="62"/>
        <v>×</v>
      </c>
      <c r="U958" s="867"/>
      <c r="V958" s="867"/>
      <c r="W958" s="867"/>
      <c r="X958" s="867"/>
      <c r="Y958" s="867" t="str">
        <f t="shared" si="63"/>
        <v/>
      </c>
      <c r="Z958" s="867"/>
    </row>
    <row r="959" spans="1:26" s="325" customFormat="1" ht="21.6" outlineLevel="1">
      <c r="A959" s="321"/>
      <c r="B959" s="39"/>
      <c r="C959" s="238"/>
      <c r="D959" s="252"/>
      <c r="E959" s="136"/>
      <c r="F959" s="133" t="s">
        <v>5720</v>
      </c>
      <c r="G959" s="238"/>
      <c r="H959" s="238"/>
      <c r="I959" s="164"/>
      <c r="J959" s="287"/>
      <c r="K959" s="866" t="str">
        <f t="shared" si="59"/>
        <v/>
      </c>
      <c r="L959" s="555" t="s">
        <v>17116</v>
      </c>
      <c r="M959" s="553" t="s">
        <v>3657</v>
      </c>
      <c r="N959" s="613" t="s">
        <v>17404</v>
      </c>
      <c r="O959" s="553" t="s">
        <v>17122</v>
      </c>
      <c r="P959" s="614" t="s">
        <v>17415</v>
      </c>
      <c r="Q959" s="867" t="str">
        <f t="shared" ca="1" si="60"/>
        <v>[Printer FWのバージョン]</v>
      </c>
      <c r="R959" s="867" t="str">
        <f t="shared" ca="1" si="61"/>
        <v>[Printer FWのバージョン]</v>
      </c>
      <c r="S959" s="867" t="str">
        <f>IFERROR(IF(VLOOKUP("*"&amp;TRIM($F959)&amp;"*",dump!$A:$D,4,FALSE)="","空文字",VLOOKUP("*"&amp;TRIM($F959)&amp;"*",dump!$A:$D,4,FALSE)),"NA")</f>
        <v>NA</v>
      </c>
      <c r="T959" s="867" t="str">
        <f t="shared" ca="1" si="62"/>
        <v>×</v>
      </c>
      <c r="U959" s="867"/>
      <c r="V959" s="867"/>
      <c r="W959" s="867"/>
      <c r="X959" s="867"/>
      <c r="Y959" s="867" t="str">
        <f t="shared" si="63"/>
        <v/>
      </c>
      <c r="Z959" s="867"/>
    </row>
    <row r="960" spans="1:26" s="325" customFormat="1" outlineLevel="1">
      <c r="A960" s="321"/>
      <c r="B960" s="39"/>
      <c r="C960" s="238"/>
      <c r="D960" s="252"/>
      <c r="E960" s="136"/>
      <c r="F960" s="133" t="s">
        <v>5890</v>
      </c>
      <c r="G960" s="238"/>
      <c r="H960" s="238"/>
      <c r="I960" s="164"/>
      <c r="J960" s="287"/>
      <c r="K960" s="866" t="str">
        <f t="shared" si="59"/>
        <v/>
      </c>
      <c r="L960" s="557" t="s">
        <v>3656</v>
      </c>
      <c r="M960" s="558" t="s">
        <v>3655</v>
      </c>
      <c r="N960" s="612"/>
      <c r="O960" s="558"/>
      <c r="P960" s="611"/>
      <c r="Q960" s="867" t="str">
        <f t="shared" ca="1" si="60"/>
        <v/>
      </c>
      <c r="R960" s="867" t="str">
        <f t="shared" ca="1" si="61"/>
        <v/>
      </c>
      <c r="S960" s="867" t="str">
        <f>IFERROR(IF(VLOOKUP("*"&amp;TRIM($F960)&amp;"*",dump!$A:$D,4,FALSE)="","空文字",VLOOKUP("*"&amp;TRIM($F960)&amp;"*",dump!$A:$D,4,FALSE)),"NA")</f>
        <v>NA</v>
      </c>
      <c r="T960" s="867" t="str">
        <f t="shared" ca="1" si="62"/>
        <v>●</v>
      </c>
      <c r="U960" s="867"/>
      <c r="V960" s="867"/>
      <c r="W960" s="867"/>
      <c r="X960" s="867"/>
      <c r="Y960" s="867" t="str">
        <f t="shared" si="63"/>
        <v/>
      </c>
      <c r="Z960" s="867"/>
    </row>
    <row r="961" spans="1:26" s="325" customFormat="1" outlineLevel="1">
      <c r="A961" s="321"/>
      <c r="B961" s="39"/>
      <c r="C961" s="238"/>
      <c r="D961" s="252"/>
      <c r="E961" s="136"/>
      <c r="F961" s="133" t="s">
        <v>5891</v>
      </c>
      <c r="G961" s="238"/>
      <c r="H961" s="238"/>
      <c r="I961" s="164"/>
      <c r="J961" s="287"/>
      <c r="K961" s="866" t="str">
        <f t="shared" si="59"/>
        <v/>
      </c>
      <c r="L961" s="557" t="s">
        <v>3656</v>
      </c>
      <c r="M961" s="558" t="s">
        <v>3655</v>
      </c>
      <c r="N961" s="612"/>
      <c r="O961" s="558"/>
      <c r="P961" s="611"/>
      <c r="Q961" s="867" t="str">
        <f t="shared" ca="1" si="60"/>
        <v/>
      </c>
      <c r="R961" s="867" t="str">
        <f t="shared" ca="1" si="61"/>
        <v/>
      </c>
      <c r="S961" s="867" t="str">
        <f>IFERROR(IF(VLOOKUP("*"&amp;TRIM($F961)&amp;"*",dump!$A:$D,4,FALSE)="","空文字",VLOOKUP("*"&amp;TRIM($F961)&amp;"*",dump!$A:$D,4,FALSE)),"NA")</f>
        <v>NA</v>
      </c>
      <c r="T961" s="867" t="str">
        <f t="shared" ca="1" si="62"/>
        <v>●</v>
      </c>
      <c r="U961" s="867"/>
      <c r="V961" s="867"/>
      <c r="W961" s="867"/>
      <c r="X961" s="867"/>
      <c r="Y961" s="867" t="str">
        <f t="shared" si="63"/>
        <v/>
      </c>
      <c r="Z961" s="867"/>
    </row>
    <row r="962" spans="1:26" s="325" customFormat="1" outlineLevel="1">
      <c r="A962" s="321"/>
      <c r="B962" s="39"/>
      <c r="C962" s="238"/>
      <c r="D962" s="252"/>
      <c r="E962" s="136"/>
      <c r="F962" s="133" t="s">
        <v>5892</v>
      </c>
      <c r="G962" s="238"/>
      <c r="H962" s="238"/>
      <c r="I962" s="164"/>
      <c r="J962" s="287"/>
      <c r="K962" s="866" t="str">
        <f t="shared" si="59"/>
        <v/>
      </c>
      <c r="L962" s="557" t="s">
        <v>3656</v>
      </c>
      <c r="M962" s="558" t="s">
        <v>3655</v>
      </c>
      <c r="N962" s="612"/>
      <c r="O962" s="558"/>
      <c r="P962" s="611"/>
      <c r="Q962" s="867" t="str">
        <f t="shared" ca="1" si="60"/>
        <v/>
      </c>
      <c r="R962" s="867" t="str">
        <f t="shared" ca="1" si="61"/>
        <v/>
      </c>
      <c r="S962" s="867" t="str">
        <f>IFERROR(IF(VLOOKUP("*"&amp;TRIM($F962)&amp;"*",dump!$A:$D,4,FALSE)="","空文字",VLOOKUP("*"&amp;TRIM($F962)&amp;"*",dump!$A:$D,4,FALSE)),"NA")</f>
        <v>NA</v>
      </c>
      <c r="T962" s="867" t="str">
        <f t="shared" ca="1" si="62"/>
        <v>●</v>
      </c>
      <c r="U962" s="867"/>
      <c r="V962" s="867"/>
      <c r="W962" s="867"/>
      <c r="X962" s="867"/>
      <c r="Y962" s="867" t="str">
        <f t="shared" si="63"/>
        <v/>
      </c>
      <c r="Z962" s="867"/>
    </row>
    <row r="963" spans="1:26" s="325" customFormat="1" outlineLevel="1">
      <c r="A963" s="321"/>
      <c r="B963" s="39"/>
      <c r="C963" s="238"/>
      <c r="D963" s="252"/>
      <c r="E963" s="136"/>
      <c r="F963" s="133" t="s">
        <v>5893</v>
      </c>
      <c r="G963" s="238"/>
      <c r="H963" s="238"/>
      <c r="I963" s="164"/>
      <c r="J963" s="287"/>
      <c r="K963" s="866" t="str">
        <f t="shared" si="59"/>
        <v/>
      </c>
      <c r="L963" s="557" t="s">
        <v>3656</v>
      </c>
      <c r="M963" s="558" t="s">
        <v>3655</v>
      </c>
      <c r="N963" s="612"/>
      <c r="O963" s="558"/>
      <c r="P963" s="611"/>
      <c r="Q963" s="867" t="str">
        <f t="shared" ca="1" si="60"/>
        <v/>
      </c>
      <c r="R963" s="867" t="str">
        <f t="shared" ca="1" si="61"/>
        <v/>
      </c>
      <c r="S963" s="867" t="str">
        <f>IFERROR(IF(VLOOKUP("*"&amp;TRIM($F963)&amp;"*",dump!$A:$D,4,FALSE)="","空文字",VLOOKUP("*"&amp;TRIM($F963)&amp;"*",dump!$A:$D,4,FALSE)),"NA")</f>
        <v>NA</v>
      </c>
      <c r="T963" s="867" t="str">
        <f t="shared" ca="1" si="62"/>
        <v>●</v>
      </c>
      <c r="U963" s="867"/>
      <c r="V963" s="867"/>
      <c r="W963" s="867"/>
      <c r="X963" s="867"/>
      <c r="Y963" s="867" t="str">
        <f t="shared" si="63"/>
        <v/>
      </c>
      <c r="Z963" s="867"/>
    </row>
    <row r="964" spans="1:26" s="325" customFormat="1" outlineLevel="1">
      <c r="A964" s="321"/>
      <c r="B964" s="39"/>
      <c r="C964" s="238"/>
      <c r="D964" s="252"/>
      <c r="E964" s="136"/>
      <c r="F964" s="133" t="s">
        <v>5894</v>
      </c>
      <c r="G964" s="238"/>
      <c r="H964" s="238"/>
      <c r="I964" s="164"/>
      <c r="J964" s="287"/>
      <c r="K964" s="866" t="str">
        <f t="shared" si="59"/>
        <v/>
      </c>
      <c r="L964" s="557" t="s">
        <v>3656</v>
      </c>
      <c r="M964" s="558" t="s">
        <v>3655</v>
      </c>
      <c r="N964" s="612"/>
      <c r="O964" s="558"/>
      <c r="P964" s="611"/>
      <c r="Q964" s="867" t="str">
        <f t="shared" ca="1" si="60"/>
        <v/>
      </c>
      <c r="R964" s="867" t="str">
        <f t="shared" ca="1" si="61"/>
        <v/>
      </c>
      <c r="S964" s="867" t="str">
        <f>IFERROR(IF(VLOOKUP("*"&amp;TRIM($F964)&amp;"*",dump!$A:$D,4,FALSE)="","空文字",VLOOKUP("*"&amp;TRIM($F964)&amp;"*",dump!$A:$D,4,FALSE)),"NA")</f>
        <v>NA</v>
      </c>
      <c r="T964" s="867" t="str">
        <f t="shared" ca="1" si="62"/>
        <v>●</v>
      </c>
      <c r="U964" s="867"/>
      <c r="V964" s="867"/>
      <c r="W964" s="867"/>
      <c r="X964" s="867"/>
      <c r="Y964" s="867" t="str">
        <f t="shared" si="63"/>
        <v/>
      </c>
      <c r="Z964" s="867"/>
    </row>
    <row r="965" spans="1:26" s="325" customFormat="1" outlineLevel="1">
      <c r="A965" s="321"/>
      <c r="B965" s="39"/>
      <c r="C965" s="238"/>
      <c r="D965" s="252"/>
      <c r="E965" s="136"/>
      <c r="F965" s="133" t="s">
        <v>5895</v>
      </c>
      <c r="G965" s="238"/>
      <c r="H965" s="238"/>
      <c r="I965" s="164"/>
      <c r="J965" s="287"/>
      <c r="K965" s="866" t="str">
        <f t="shared" si="59"/>
        <v/>
      </c>
      <c r="L965" s="557" t="s">
        <v>3656</v>
      </c>
      <c r="M965" s="558" t="s">
        <v>3655</v>
      </c>
      <c r="N965" s="612"/>
      <c r="O965" s="558"/>
      <c r="P965" s="611"/>
      <c r="Q965" s="867" t="str">
        <f t="shared" ca="1" si="60"/>
        <v/>
      </c>
      <c r="R965" s="867" t="str">
        <f t="shared" ca="1" si="61"/>
        <v/>
      </c>
      <c r="S965" s="867" t="str">
        <f>IFERROR(IF(VLOOKUP("*"&amp;TRIM($F965)&amp;"*",dump!$A:$D,4,FALSE)="","空文字",VLOOKUP("*"&amp;TRIM($F965)&amp;"*",dump!$A:$D,4,FALSE)),"NA")</f>
        <v>NA</v>
      </c>
      <c r="T965" s="867" t="str">
        <f t="shared" ca="1" si="62"/>
        <v>●</v>
      </c>
      <c r="U965" s="867"/>
      <c r="V965" s="867"/>
      <c r="W965" s="867"/>
      <c r="X965" s="867"/>
      <c r="Y965" s="867" t="str">
        <f t="shared" si="63"/>
        <v/>
      </c>
      <c r="Z965" s="867"/>
    </row>
    <row r="966" spans="1:26" s="325" customFormat="1" outlineLevel="1">
      <c r="A966" s="321"/>
      <c r="B966" s="39"/>
      <c r="C966" s="238"/>
      <c r="D966" s="252"/>
      <c r="E966" s="136"/>
      <c r="F966" s="133" t="s">
        <v>5896</v>
      </c>
      <c r="G966" s="238"/>
      <c r="H966" s="238"/>
      <c r="I966" s="164"/>
      <c r="J966" s="287"/>
      <c r="K966" s="866" t="str">
        <f t="shared" si="59"/>
        <v/>
      </c>
      <c r="L966" s="557" t="s">
        <v>3656</v>
      </c>
      <c r="M966" s="558" t="s">
        <v>3655</v>
      </c>
      <c r="N966" s="612"/>
      <c r="O966" s="558"/>
      <c r="P966" s="611"/>
      <c r="Q966" s="867" t="str">
        <f t="shared" ca="1" si="60"/>
        <v/>
      </c>
      <c r="R966" s="867" t="str">
        <f t="shared" ca="1" si="61"/>
        <v/>
      </c>
      <c r="S966" s="867" t="str">
        <f>IFERROR(IF(VLOOKUP("*"&amp;TRIM($F966)&amp;"*",dump!$A:$D,4,FALSE)="","空文字",VLOOKUP("*"&amp;TRIM($F966)&amp;"*",dump!$A:$D,4,FALSE)),"NA")</f>
        <v>NA</v>
      </c>
      <c r="T966" s="867" t="str">
        <f t="shared" ca="1" si="62"/>
        <v>●</v>
      </c>
      <c r="U966" s="867"/>
      <c r="V966" s="867"/>
      <c r="W966" s="867"/>
      <c r="X966" s="867"/>
      <c r="Y966" s="867" t="str">
        <f t="shared" si="63"/>
        <v/>
      </c>
      <c r="Z966" s="867"/>
    </row>
    <row r="967" spans="1:26" s="325" customFormat="1" outlineLevel="1">
      <c r="A967" s="321"/>
      <c r="B967" s="39"/>
      <c r="C967" s="238"/>
      <c r="D967" s="252"/>
      <c r="E967" s="136"/>
      <c r="F967" s="133" t="s">
        <v>6643</v>
      </c>
      <c r="G967" s="238"/>
      <c r="H967" s="238"/>
      <c r="I967" s="164"/>
      <c r="J967" s="287"/>
      <c r="K967" s="866" t="str">
        <f t="shared" si="59"/>
        <v/>
      </c>
      <c r="L967" s="557" t="s">
        <v>3656</v>
      </c>
      <c r="M967" s="558" t="s">
        <v>3655</v>
      </c>
      <c r="N967" s="612"/>
      <c r="O967" s="558"/>
      <c r="P967" s="611"/>
      <c r="Q967" s="867" t="str">
        <f t="shared" ca="1" si="60"/>
        <v/>
      </c>
      <c r="R967" s="867" t="str">
        <f t="shared" ca="1" si="61"/>
        <v/>
      </c>
      <c r="S967" s="867" t="str">
        <f>IFERROR(IF(VLOOKUP("*"&amp;TRIM($F967)&amp;"*",dump!$A:$D,4,FALSE)="","空文字",VLOOKUP("*"&amp;TRIM($F967)&amp;"*",dump!$A:$D,4,FALSE)),"NA")</f>
        <v>NA</v>
      </c>
      <c r="T967" s="867" t="str">
        <f t="shared" ca="1" si="62"/>
        <v>●</v>
      </c>
      <c r="U967" s="867"/>
      <c r="V967" s="867"/>
      <c r="W967" s="867"/>
      <c r="X967" s="867"/>
      <c r="Y967" s="867" t="str">
        <f t="shared" si="63"/>
        <v/>
      </c>
      <c r="Z967" s="867"/>
    </row>
    <row r="968" spans="1:26" s="325" customFormat="1" outlineLevel="1">
      <c r="A968" s="321"/>
      <c r="B968" s="39"/>
      <c r="C968" s="238"/>
      <c r="D968" s="252"/>
      <c r="E968" s="136"/>
      <c r="F968" s="133" t="s">
        <v>6644</v>
      </c>
      <c r="G968" s="238"/>
      <c r="H968" s="238"/>
      <c r="I968" s="164"/>
      <c r="J968" s="287"/>
      <c r="K968" s="866" t="str">
        <f t="shared" si="59"/>
        <v/>
      </c>
      <c r="L968" s="557" t="s">
        <v>3656</v>
      </c>
      <c r="M968" s="558" t="s">
        <v>3655</v>
      </c>
      <c r="N968" s="612"/>
      <c r="O968" s="558"/>
      <c r="P968" s="611"/>
      <c r="Q968" s="867" t="str">
        <f t="shared" ca="1" si="60"/>
        <v/>
      </c>
      <c r="R968" s="867" t="str">
        <f t="shared" ca="1" si="61"/>
        <v/>
      </c>
      <c r="S968" s="867" t="str">
        <f>IFERROR(IF(VLOOKUP("*"&amp;TRIM($F968)&amp;"*",dump!$A:$D,4,FALSE)="","空文字",VLOOKUP("*"&amp;TRIM($F968)&amp;"*",dump!$A:$D,4,FALSE)),"NA")</f>
        <v>NA</v>
      </c>
      <c r="T968" s="867" t="str">
        <f t="shared" ca="1" si="62"/>
        <v>●</v>
      </c>
      <c r="U968" s="867"/>
      <c r="V968" s="867"/>
      <c r="W968" s="867"/>
      <c r="X968" s="867"/>
      <c r="Y968" s="867" t="str">
        <f t="shared" si="63"/>
        <v/>
      </c>
      <c r="Z968" s="867"/>
    </row>
    <row r="969" spans="1:26" s="325" customFormat="1" outlineLevel="1">
      <c r="A969" s="321"/>
      <c r="B969" s="39"/>
      <c r="C969" s="238"/>
      <c r="D969" s="252"/>
      <c r="E969" s="136"/>
      <c r="F969" s="133" t="s">
        <v>13697</v>
      </c>
      <c r="G969" s="238"/>
      <c r="H969" s="238"/>
      <c r="I969" s="164"/>
      <c r="J969" s="288"/>
      <c r="K969" s="866" t="str">
        <f t="shared" si="59"/>
        <v/>
      </c>
      <c r="L969" s="557" t="s">
        <v>3656</v>
      </c>
      <c r="M969" s="558" t="s">
        <v>3655</v>
      </c>
      <c r="N969" s="612"/>
      <c r="O969" s="558"/>
      <c r="P969" s="611"/>
      <c r="Q969" s="867" t="str">
        <f t="shared" ca="1" si="60"/>
        <v/>
      </c>
      <c r="R969" s="867" t="str">
        <f t="shared" ca="1" si="61"/>
        <v/>
      </c>
      <c r="S969" s="867" t="str">
        <f>IFERROR(IF(VLOOKUP("*"&amp;TRIM($F969)&amp;"*",dump!$A:$D,4,FALSE)="","空文字",VLOOKUP("*"&amp;TRIM($F969)&amp;"*",dump!$A:$D,4,FALSE)),"NA")</f>
        <v>NA</v>
      </c>
      <c r="T969" s="867" t="str">
        <f t="shared" ca="1" si="62"/>
        <v>●</v>
      </c>
      <c r="U969" s="867"/>
      <c r="V969" s="867"/>
      <c r="W969" s="867"/>
      <c r="X969" s="867"/>
      <c r="Y969" s="867" t="str">
        <f t="shared" si="63"/>
        <v/>
      </c>
      <c r="Z969" s="867"/>
    </row>
    <row r="970" spans="1:26" s="325" customFormat="1" ht="32.4" outlineLevel="1">
      <c r="A970" s="321"/>
      <c r="B970" s="39"/>
      <c r="C970" s="238"/>
      <c r="D970" s="252"/>
      <c r="E970" s="253" t="s">
        <v>7633</v>
      </c>
      <c r="F970" s="133" t="s">
        <v>326</v>
      </c>
      <c r="G970" s="231" t="s">
        <v>2242</v>
      </c>
      <c r="H970" s="231" t="s">
        <v>418</v>
      </c>
      <c r="I970" s="162" t="s">
        <v>216</v>
      </c>
      <c r="J970" s="163" t="s">
        <v>5684</v>
      </c>
      <c r="K970" s="864" t="str">
        <f t="shared" si="59"/>
        <v>○</v>
      </c>
      <c r="L970" s="555" t="s">
        <v>17119</v>
      </c>
      <c r="M970" s="553"/>
      <c r="N970" s="593" t="s">
        <v>17416</v>
      </c>
      <c r="O970" s="551"/>
      <c r="P970" s="552"/>
      <c r="Q970" s="867" t="str">
        <f t="shared" ca="1" si="60"/>
        <v/>
      </c>
      <c r="R970" s="867" t="str">
        <f t="shared" ca="1" si="61"/>
        <v/>
      </c>
      <c r="S970" s="867" t="str">
        <f>IFERROR(IF(VLOOKUP("*"&amp;TRIM($F970)&amp;"*",dump!$A:$D,4,FALSE)="","空文字",VLOOKUP("*"&amp;TRIM($F970)&amp;"*",dump!$A:$D,4,FALSE)),"NA")</f>
        <v>NA</v>
      </c>
      <c r="T970" s="867" t="str">
        <f t="shared" si="62"/>
        <v>■</v>
      </c>
      <c r="U970" s="867"/>
      <c r="V970" s="867"/>
      <c r="W970" s="867"/>
      <c r="X970" s="867"/>
      <c r="Y970" s="867" t="str">
        <f t="shared" si="63"/>
        <v/>
      </c>
      <c r="Z970" s="867"/>
    </row>
    <row r="971" spans="1:26" s="325" customFormat="1" outlineLevel="1">
      <c r="A971" s="321"/>
      <c r="B971" s="39"/>
      <c r="C971" s="238"/>
      <c r="D971" s="252"/>
      <c r="E971" s="252"/>
      <c r="F971" s="133" t="s">
        <v>6346</v>
      </c>
      <c r="G971" s="238"/>
      <c r="H971" s="238"/>
      <c r="I971" s="164"/>
      <c r="J971" s="287"/>
      <c r="K971" s="866" t="str">
        <f t="shared" si="59"/>
        <v/>
      </c>
      <c r="L971" s="555" t="s">
        <v>17119</v>
      </c>
      <c r="M971" s="553" t="s">
        <v>3657</v>
      </c>
      <c r="N971" s="593" t="s">
        <v>17417</v>
      </c>
      <c r="O971" s="553" t="s">
        <v>17122</v>
      </c>
      <c r="P971" s="552" t="s">
        <v>6111</v>
      </c>
      <c r="Q971" s="867" t="str">
        <f t="shared" ca="1" si="60"/>
        <v>other(1)</v>
      </c>
      <c r="R971" s="867" t="str">
        <f t="shared" ca="1" si="61"/>
        <v>1</v>
      </c>
      <c r="S971" s="867" t="str">
        <f>IFERROR(IF(VLOOKUP("*"&amp;TRIM($F971)&amp;"*",dump!$A:$D,4,FALSE)="","空文字",VLOOKUP("*"&amp;TRIM($F971)&amp;"*",dump!$A:$D,4,FALSE)),"NA")</f>
        <v>NA</v>
      </c>
      <c r="T971" s="867" t="str">
        <f t="shared" ca="1" si="62"/>
        <v>×</v>
      </c>
      <c r="U971" s="867"/>
      <c r="V971" s="867"/>
      <c r="W971" s="867"/>
      <c r="X971" s="867"/>
      <c r="Y971" s="867" t="str">
        <f t="shared" si="63"/>
        <v/>
      </c>
      <c r="Z971" s="867"/>
    </row>
    <row r="972" spans="1:26" s="325" customFormat="1" outlineLevel="1">
      <c r="A972" s="321"/>
      <c r="B972" s="39"/>
      <c r="C972" s="238"/>
      <c r="D972" s="252"/>
      <c r="E972" s="252"/>
      <c r="F972" s="133" t="s">
        <v>5721</v>
      </c>
      <c r="G972" s="238"/>
      <c r="H972" s="238"/>
      <c r="I972" s="164"/>
      <c r="J972" s="287"/>
      <c r="K972" s="866" t="str">
        <f t="shared" si="59"/>
        <v/>
      </c>
      <c r="L972" s="555" t="s">
        <v>17119</v>
      </c>
      <c r="M972" s="553" t="s">
        <v>3657</v>
      </c>
      <c r="N972" s="613" t="s">
        <v>17418</v>
      </c>
      <c r="O972" s="553" t="s">
        <v>17122</v>
      </c>
      <c r="P972" s="614" t="s">
        <v>6111</v>
      </c>
      <c r="Q972" s="867" t="str">
        <f t="shared" ca="1" si="60"/>
        <v>other(1)</v>
      </c>
      <c r="R972" s="867" t="str">
        <f t="shared" ca="1" si="61"/>
        <v>1</v>
      </c>
      <c r="S972" s="867" t="str">
        <f>IFERROR(IF(VLOOKUP("*"&amp;TRIM($F972)&amp;"*",dump!$A:$D,4,FALSE)="","空文字",VLOOKUP("*"&amp;TRIM($F972)&amp;"*",dump!$A:$D,4,FALSE)),"NA")</f>
        <v>NA</v>
      </c>
      <c r="T972" s="867" t="str">
        <f t="shared" ca="1" si="62"/>
        <v>×</v>
      </c>
      <c r="U972" s="867"/>
      <c r="V972" s="867"/>
      <c r="W972" s="867"/>
      <c r="X972" s="867"/>
      <c r="Y972" s="867" t="str">
        <f t="shared" si="63"/>
        <v/>
      </c>
      <c r="Z972" s="867"/>
    </row>
    <row r="973" spans="1:26" s="325" customFormat="1" outlineLevel="1">
      <c r="A973" s="321"/>
      <c r="B973" s="39"/>
      <c r="C973" s="238"/>
      <c r="D973" s="252"/>
      <c r="E973" s="252"/>
      <c r="F973" s="133" t="s">
        <v>5722</v>
      </c>
      <c r="G973" s="238"/>
      <c r="H973" s="238"/>
      <c r="I973" s="164"/>
      <c r="J973" s="287"/>
      <c r="K973" s="866" t="str">
        <f t="shared" ref="K973:K1036" si="64">IF(AND(M973="", O973="", N973&lt;&gt;""), "○", "")</f>
        <v/>
      </c>
      <c r="L973" s="555" t="s">
        <v>17119</v>
      </c>
      <c r="M973" s="553" t="s">
        <v>3657</v>
      </c>
      <c r="N973" s="613" t="s">
        <v>17419</v>
      </c>
      <c r="O973" s="553" t="s">
        <v>17122</v>
      </c>
      <c r="P973" s="614" t="s">
        <v>6111</v>
      </c>
      <c r="Q973" s="867" t="str">
        <f t="shared" ref="Q973:Q1036" ca="1" si="65">IF(P973="","",IF(P973="←",IF(OFFSET($J973,0,MATCH(MID(M973,1,FIND("の",M973,1)-1), $L$11:$BA$11,0)+4,1,1)="","",OFFSET($L973,0,MATCH(MID(M973,1,FIND("の",M973,1)-1), $L$11:$BA$11,0)+4,1,1)),P973))</f>
        <v>other(1)</v>
      </c>
      <c r="R973" s="867" t="str">
        <f t="shared" ref="R973:R1036" ca="1" si="66">IF(COUNTIF(Q973,"*(*"),MID(Q973,FIND("(",Q973,1)+1,FIND(")",Q973,1)-FIND("(",Q973,1)-1),IF(COUNTIF(Q973,"*""*"),MID(Q973,FIND("""",Q973,1)+1,LEN(Q973)-2),IF(COUNTIF(Q973,"*：*"),RIGHT(Q973,LEN(Q973)-(FIND("：",Q973))),Q973)))</f>
        <v>1</v>
      </c>
      <c r="S973" s="867" t="str">
        <f>IFERROR(IF(VLOOKUP("*"&amp;TRIM($F973)&amp;"*",dump!$A:$D,4,FALSE)="","空文字",VLOOKUP("*"&amp;TRIM($F973)&amp;"*",dump!$A:$D,4,FALSE)),"NA")</f>
        <v>NA</v>
      </c>
      <c r="T973" s="867" t="str">
        <f t="shared" ref="T973:T1036" ca="1" si="67">IF($K973&lt;&gt;"",IF($E973&lt;&gt;"","■",""),IF(AND(R973="",S973="NA"),"●", IF(EXACT(R973,S973),"●","×")))</f>
        <v>×</v>
      </c>
      <c r="U973" s="867"/>
      <c r="V973" s="867"/>
      <c r="W973" s="867"/>
      <c r="X973" s="867"/>
      <c r="Y973" s="867" t="str">
        <f t="shared" ref="Y973:Y1036" si="68">IF(U973="●","●","")</f>
        <v/>
      </c>
      <c r="Z973" s="867"/>
    </row>
    <row r="974" spans="1:26" s="325" customFormat="1" outlineLevel="1">
      <c r="A974" s="321"/>
      <c r="B974" s="39"/>
      <c r="C974" s="238"/>
      <c r="D974" s="252"/>
      <c r="E974" s="252"/>
      <c r="F974" s="133" t="s">
        <v>5723</v>
      </c>
      <c r="G974" s="238"/>
      <c r="H974" s="238"/>
      <c r="I974" s="164"/>
      <c r="J974" s="287"/>
      <c r="K974" s="866" t="str">
        <f t="shared" si="64"/>
        <v/>
      </c>
      <c r="L974" s="555" t="s">
        <v>17119</v>
      </c>
      <c r="M974" s="553" t="s">
        <v>3657</v>
      </c>
      <c r="N974" s="613" t="s">
        <v>17420</v>
      </c>
      <c r="O974" s="553" t="s">
        <v>17122</v>
      </c>
      <c r="P974" s="614" t="s">
        <v>6111</v>
      </c>
      <c r="Q974" s="867" t="str">
        <f t="shared" ca="1" si="65"/>
        <v>other(1)</v>
      </c>
      <c r="R974" s="867" t="str">
        <f t="shared" ca="1" si="66"/>
        <v>1</v>
      </c>
      <c r="S974" s="867" t="str">
        <f>IFERROR(IF(VLOOKUP("*"&amp;TRIM($F974)&amp;"*",dump!$A:$D,4,FALSE)="","空文字",VLOOKUP("*"&amp;TRIM($F974)&amp;"*",dump!$A:$D,4,FALSE)),"NA")</f>
        <v>NA</v>
      </c>
      <c r="T974" s="867" t="str">
        <f t="shared" ca="1" si="67"/>
        <v>×</v>
      </c>
      <c r="U974" s="867"/>
      <c r="V974" s="867"/>
      <c r="W974" s="867"/>
      <c r="X974" s="867"/>
      <c r="Y974" s="867" t="str">
        <f t="shared" si="68"/>
        <v/>
      </c>
      <c r="Z974" s="867"/>
    </row>
    <row r="975" spans="1:26" s="325" customFormat="1" outlineLevel="1">
      <c r="A975" s="321"/>
      <c r="B975" s="39"/>
      <c r="C975" s="238"/>
      <c r="D975" s="252"/>
      <c r="E975" s="252"/>
      <c r="F975" s="133" t="s">
        <v>5897</v>
      </c>
      <c r="G975" s="238"/>
      <c r="H975" s="238"/>
      <c r="I975" s="164"/>
      <c r="J975" s="287"/>
      <c r="K975" s="866" t="str">
        <f t="shared" si="64"/>
        <v/>
      </c>
      <c r="L975" s="557" t="s">
        <v>3656</v>
      </c>
      <c r="M975" s="558" t="s">
        <v>3655</v>
      </c>
      <c r="N975" s="612"/>
      <c r="O975" s="558"/>
      <c r="P975" s="611"/>
      <c r="Q975" s="867" t="str">
        <f t="shared" ca="1" si="65"/>
        <v/>
      </c>
      <c r="R975" s="867" t="str">
        <f t="shared" ca="1" si="66"/>
        <v/>
      </c>
      <c r="S975" s="867" t="str">
        <f>IFERROR(IF(VLOOKUP("*"&amp;TRIM($F975)&amp;"*",dump!$A:$D,4,FALSE)="","空文字",VLOOKUP("*"&amp;TRIM($F975)&amp;"*",dump!$A:$D,4,FALSE)),"NA")</f>
        <v>NA</v>
      </c>
      <c r="T975" s="867" t="str">
        <f t="shared" ca="1" si="67"/>
        <v>●</v>
      </c>
      <c r="U975" s="867"/>
      <c r="V975" s="867"/>
      <c r="W975" s="867"/>
      <c r="X975" s="867"/>
      <c r="Y975" s="867" t="str">
        <f t="shared" si="68"/>
        <v/>
      </c>
      <c r="Z975" s="867"/>
    </row>
    <row r="976" spans="1:26" s="325" customFormat="1" outlineLevel="1">
      <c r="A976" s="321"/>
      <c r="B976" s="39"/>
      <c r="C976" s="238"/>
      <c r="D976" s="252"/>
      <c r="E976" s="252"/>
      <c r="F976" s="133" t="s">
        <v>5898</v>
      </c>
      <c r="G976" s="238"/>
      <c r="H976" s="238"/>
      <c r="I976" s="164"/>
      <c r="J976" s="287"/>
      <c r="K976" s="866" t="str">
        <f t="shared" si="64"/>
        <v/>
      </c>
      <c r="L976" s="557" t="s">
        <v>3656</v>
      </c>
      <c r="M976" s="558" t="s">
        <v>3655</v>
      </c>
      <c r="N976" s="612"/>
      <c r="O976" s="558"/>
      <c r="P976" s="611"/>
      <c r="Q976" s="867" t="str">
        <f t="shared" ca="1" si="65"/>
        <v/>
      </c>
      <c r="R976" s="867" t="str">
        <f t="shared" ca="1" si="66"/>
        <v/>
      </c>
      <c r="S976" s="867" t="str">
        <f>IFERROR(IF(VLOOKUP("*"&amp;TRIM($F976)&amp;"*",dump!$A:$D,4,FALSE)="","空文字",VLOOKUP("*"&amp;TRIM($F976)&amp;"*",dump!$A:$D,4,FALSE)),"NA")</f>
        <v>NA</v>
      </c>
      <c r="T976" s="867" t="str">
        <f t="shared" ca="1" si="67"/>
        <v>●</v>
      </c>
      <c r="U976" s="867"/>
      <c r="V976" s="867"/>
      <c r="W976" s="867"/>
      <c r="X976" s="867"/>
      <c r="Y976" s="867" t="str">
        <f t="shared" si="68"/>
        <v/>
      </c>
      <c r="Z976" s="867"/>
    </row>
    <row r="977" spans="1:26" s="325" customFormat="1" outlineLevel="1">
      <c r="A977" s="321"/>
      <c r="B977" s="39"/>
      <c r="C977" s="238"/>
      <c r="D977" s="252"/>
      <c r="E977" s="252"/>
      <c r="F977" s="133" t="s">
        <v>5899</v>
      </c>
      <c r="G977" s="238"/>
      <c r="H977" s="238"/>
      <c r="I977" s="164"/>
      <c r="J977" s="287"/>
      <c r="K977" s="866" t="str">
        <f t="shared" si="64"/>
        <v/>
      </c>
      <c r="L977" s="557" t="s">
        <v>3656</v>
      </c>
      <c r="M977" s="558" t="s">
        <v>3655</v>
      </c>
      <c r="N977" s="612"/>
      <c r="O977" s="558"/>
      <c r="P977" s="611"/>
      <c r="Q977" s="867" t="str">
        <f t="shared" ca="1" si="65"/>
        <v/>
      </c>
      <c r="R977" s="867" t="str">
        <f t="shared" ca="1" si="66"/>
        <v/>
      </c>
      <c r="S977" s="867" t="str">
        <f>IFERROR(IF(VLOOKUP("*"&amp;TRIM($F977)&amp;"*",dump!$A:$D,4,FALSE)="","空文字",VLOOKUP("*"&amp;TRIM($F977)&amp;"*",dump!$A:$D,4,FALSE)),"NA")</f>
        <v>NA</v>
      </c>
      <c r="T977" s="867" t="str">
        <f t="shared" ca="1" si="67"/>
        <v>●</v>
      </c>
      <c r="U977" s="867"/>
      <c r="V977" s="867"/>
      <c r="W977" s="867"/>
      <c r="X977" s="867"/>
      <c r="Y977" s="867" t="str">
        <f t="shared" si="68"/>
        <v/>
      </c>
      <c r="Z977" s="867"/>
    </row>
    <row r="978" spans="1:26" s="325" customFormat="1" outlineLevel="1">
      <c r="A978" s="321"/>
      <c r="B978" s="39"/>
      <c r="C978" s="238"/>
      <c r="D978" s="252"/>
      <c r="E978" s="252"/>
      <c r="F978" s="133" t="s">
        <v>5900</v>
      </c>
      <c r="G978" s="238"/>
      <c r="H978" s="238"/>
      <c r="I978" s="164"/>
      <c r="J978" s="287"/>
      <c r="K978" s="866" t="str">
        <f t="shared" si="64"/>
        <v/>
      </c>
      <c r="L978" s="557" t="s">
        <v>3656</v>
      </c>
      <c r="M978" s="558" t="s">
        <v>3655</v>
      </c>
      <c r="N978" s="612"/>
      <c r="O978" s="558"/>
      <c r="P978" s="611"/>
      <c r="Q978" s="867" t="str">
        <f t="shared" ca="1" si="65"/>
        <v/>
      </c>
      <c r="R978" s="867" t="str">
        <f t="shared" ca="1" si="66"/>
        <v/>
      </c>
      <c r="S978" s="867" t="str">
        <f>IFERROR(IF(VLOOKUP("*"&amp;TRIM($F978)&amp;"*",dump!$A:$D,4,FALSE)="","空文字",VLOOKUP("*"&amp;TRIM($F978)&amp;"*",dump!$A:$D,4,FALSE)),"NA")</f>
        <v>NA</v>
      </c>
      <c r="T978" s="867" t="str">
        <f t="shared" ca="1" si="67"/>
        <v>●</v>
      </c>
      <c r="U978" s="867"/>
      <c r="V978" s="867"/>
      <c r="W978" s="867"/>
      <c r="X978" s="867"/>
      <c r="Y978" s="867" t="str">
        <f t="shared" si="68"/>
        <v/>
      </c>
      <c r="Z978" s="867"/>
    </row>
    <row r="979" spans="1:26" s="325" customFormat="1" outlineLevel="1">
      <c r="A979" s="321"/>
      <c r="B979" s="39"/>
      <c r="C979" s="238"/>
      <c r="D979" s="252"/>
      <c r="E979" s="252"/>
      <c r="F979" s="133" t="s">
        <v>5901</v>
      </c>
      <c r="G979" s="238"/>
      <c r="H979" s="238"/>
      <c r="I979" s="164"/>
      <c r="J979" s="287"/>
      <c r="K979" s="866" t="str">
        <f t="shared" si="64"/>
        <v/>
      </c>
      <c r="L979" s="557" t="s">
        <v>3656</v>
      </c>
      <c r="M979" s="558" t="s">
        <v>3655</v>
      </c>
      <c r="N979" s="612"/>
      <c r="O979" s="558"/>
      <c r="P979" s="611"/>
      <c r="Q979" s="867" t="str">
        <f t="shared" ca="1" si="65"/>
        <v/>
      </c>
      <c r="R979" s="867" t="str">
        <f t="shared" ca="1" si="66"/>
        <v/>
      </c>
      <c r="S979" s="867" t="str">
        <f>IFERROR(IF(VLOOKUP("*"&amp;TRIM($F979)&amp;"*",dump!$A:$D,4,FALSE)="","空文字",VLOOKUP("*"&amp;TRIM($F979)&amp;"*",dump!$A:$D,4,FALSE)),"NA")</f>
        <v>NA</v>
      </c>
      <c r="T979" s="867" t="str">
        <f t="shared" ca="1" si="67"/>
        <v>●</v>
      </c>
      <c r="U979" s="867"/>
      <c r="V979" s="867"/>
      <c r="W979" s="867"/>
      <c r="X979" s="867"/>
      <c r="Y979" s="867" t="str">
        <f t="shared" si="68"/>
        <v/>
      </c>
      <c r="Z979" s="867"/>
    </row>
    <row r="980" spans="1:26" s="325" customFormat="1" outlineLevel="1">
      <c r="A980" s="321"/>
      <c r="B980" s="39"/>
      <c r="C980" s="238"/>
      <c r="D980" s="252"/>
      <c r="E980" s="252"/>
      <c r="F980" s="133" t="s">
        <v>5902</v>
      </c>
      <c r="G980" s="238"/>
      <c r="H980" s="238"/>
      <c r="I980" s="164"/>
      <c r="J980" s="287"/>
      <c r="K980" s="866" t="str">
        <f t="shared" si="64"/>
        <v/>
      </c>
      <c r="L980" s="557" t="s">
        <v>3656</v>
      </c>
      <c r="M980" s="558" t="s">
        <v>3655</v>
      </c>
      <c r="N980" s="612"/>
      <c r="O980" s="558"/>
      <c r="P980" s="611"/>
      <c r="Q980" s="867" t="str">
        <f t="shared" ca="1" si="65"/>
        <v/>
      </c>
      <c r="R980" s="867" t="str">
        <f t="shared" ca="1" si="66"/>
        <v/>
      </c>
      <c r="S980" s="867" t="str">
        <f>IFERROR(IF(VLOOKUP("*"&amp;TRIM($F980)&amp;"*",dump!$A:$D,4,FALSE)="","空文字",VLOOKUP("*"&amp;TRIM($F980)&amp;"*",dump!$A:$D,4,FALSE)),"NA")</f>
        <v>NA</v>
      </c>
      <c r="T980" s="867" t="str">
        <f t="shared" ca="1" si="67"/>
        <v>●</v>
      </c>
      <c r="U980" s="867"/>
      <c r="V980" s="867"/>
      <c r="W980" s="867"/>
      <c r="X980" s="867"/>
      <c r="Y980" s="867" t="str">
        <f t="shared" si="68"/>
        <v/>
      </c>
      <c r="Z980" s="867"/>
    </row>
    <row r="981" spans="1:26" s="325" customFormat="1" outlineLevel="1">
      <c r="A981" s="321"/>
      <c r="B981" s="39"/>
      <c r="C981" s="238"/>
      <c r="D981" s="252"/>
      <c r="E981" s="252"/>
      <c r="F981" s="133" t="s">
        <v>5903</v>
      </c>
      <c r="G981" s="238"/>
      <c r="H981" s="238"/>
      <c r="I981" s="164"/>
      <c r="J981" s="287"/>
      <c r="K981" s="866" t="str">
        <f t="shared" si="64"/>
        <v/>
      </c>
      <c r="L981" s="557" t="s">
        <v>3656</v>
      </c>
      <c r="M981" s="558" t="s">
        <v>3655</v>
      </c>
      <c r="N981" s="612"/>
      <c r="O981" s="558"/>
      <c r="P981" s="611"/>
      <c r="Q981" s="867" t="str">
        <f t="shared" ca="1" si="65"/>
        <v/>
      </c>
      <c r="R981" s="867" t="str">
        <f t="shared" ca="1" si="66"/>
        <v/>
      </c>
      <c r="S981" s="867" t="str">
        <f>IFERROR(IF(VLOOKUP("*"&amp;TRIM($F981)&amp;"*",dump!$A:$D,4,FALSE)="","空文字",VLOOKUP("*"&amp;TRIM($F981)&amp;"*",dump!$A:$D,4,FALSE)),"NA")</f>
        <v>NA</v>
      </c>
      <c r="T981" s="867" t="str">
        <f t="shared" ca="1" si="67"/>
        <v>●</v>
      </c>
      <c r="U981" s="867"/>
      <c r="V981" s="867"/>
      <c r="W981" s="867"/>
      <c r="X981" s="867"/>
      <c r="Y981" s="867" t="str">
        <f t="shared" si="68"/>
        <v/>
      </c>
      <c r="Z981" s="867"/>
    </row>
    <row r="982" spans="1:26" s="325" customFormat="1" outlineLevel="1">
      <c r="A982" s="321"/>
      <c r="B982" s="39"/>
      <c r="C982" s="238"/>
      <c r="D982" s="252"/>
      <c r="E982" s="252"/>
      <c r="F982" s="133" t="s">
        <v>6645</v>
      </c>
      <c r="G982" s="238"/>
      <c r="H982" s="238"/>
      <c r="I982" s="164"/>
      <c r="J982" s="287"/>
      <c r="K982" s="866" t="str">
        <f t="shared" si="64"/>
        <v/>
      </c>
      <c r="L982" s="557" t="s">
        <v>3656</v>
      </c>
      <c r="M982" s="558" t="s">
        <v>3655</v>
      </c>
      <c r="N982" s="612"/>
      <c r="O982" s="558"/>
      <c r="P982" s="611"/>
      <c r="Q982" s="867" t="str">
        <f t="shared" ca="1" si="65"/>
        <v/>
      </c>
      <c r="R982" s="867" t="str">
        <f t="shared" ca="1" si="66"/>
        <v/>
      </c>
      <c r="S982" s="867" t="str">
        <f>IFERROR(IF(VLOOKUP("*"&amp;TRIM($F982)&amp;"*",dump!$A:$D,4,FALSE)="","空文字",VLOOKUP("*"&amp;TRIM($F982)&amp;"*",dump!$A:$D,4,FALSE)),"NA")</f>
        <v>NA</v>
      </c>
      <c r="T982" s="867" t="str">
        <f t="shared" ca="1" si="67"/>
        <v>●</v>
      </c>
      <c r="U982" s="867"/>
      <c r="V982" s="867"/>
      <c r="W982" s="867"/>
      <c r="X982" s="867"/>
      <c r="Y982" s="867" t="str">
        <f t="shared" si="68"/>
        <v/>
      </c>
      <c r="Z982" s="867"/>
    </row>
    <row r="983" spans="1:26" s="325" customFormat="1" outlineLevel="1">
      <c r="A983" s="321"/>
      <c r="B983" s="39"/>
      <c r="C983" s="238"/>
      <c r="D983" s="252"/>
      <c r="E983" s="252"/>
      <c r="F983" s="133" t="s">
        <v>6646</v>
      </c>
      <c r="G983" s="238"/>
      <c r="H983" s="238"/>
      <c r="I983" s="164"/>
      <c r="J983" s="287"/>
      <c r="K983" s="866" t="str">
        <f t="shared" si="64"/>
        <v/>
      </c>
      <c r="L983" s="557" t="s">
        <v>3656</v>
      </c>
      <c r="M983" s="558" t="s">
        <v>3655</v>
      </c>
      <c r="N983" s="612"/>
      <c r="O983" s="558"/>
      <c r="P983" s="611"/>
      <c r="Q983" s="867" t="str">
        <f t="shared" ca="1" si="65"/>
        <v/>
      </c>
      <c r="R983" s="867" t="str">
        <f t="shared" ca="1" si="66"/>
        <v/>
      </c>
      <c r="S983" s="867" t="str">
        <f>IFERROR(IF(VLOOKUP("*"&amp;TRIM($F983)&amp;"*",dump!$A:$D,4,FALSE)="","空文字",VLOOKUP("*"&amp;TRIM($F983)&amp;"*",dump!$A:$D,4,FALSE)),"NA")</f>
        <v>NA</v>
      </c>
      <c r="T983" s="867" t="str">
        <f t="shared" ca="1" si="67"/>
        <v>●</v>
      </c>
      <c r="U983" s="867"/>
      <c r="V983" s="867"/>
      <c r="W983" s="867"/>
      <c r="X983" s="867"/>
      <c r="Y983" s="867" t="str">
        <f t="shared" si="68"/>
        <v/>
      </c>
      <c r="Z983" s="867"/>
    </row>
    <row r="984" spans="1:26" s="325" customFormat="1" outlineLevel="1">
      <c r="A984" s="321"/>
      <c r="B984" s="39"/>
      <c r="C984" s="238"/>
      <c r="D984" s="252"/>
      <c r="E984" s="252"/>
      <c r="F984" s="133" t="s">
        <v>13698</v>
      </c>
      <c r="G984" s="238"/>
      <c r="H984" s="238"/>
      <c r="I984" s="164"/>
      <c r="J984" s="288"/>
      <c r="K984" s="866" t="str">
        <f t="shared" si="64"/>
        <v/>
      </c>
      <c r="L984" s="557" t="s">
        <v>3656</v>
      </c>
      <c r="M984" s="558" t="s">
        <v>3655</v>
      </c>
      <c r="N984" s="612"/>
      <c r="O984" s="558"/>
      <c r="P984" s="611"/>
      <c r="Q984" s="867" t="str">
        <f t="shared" ca="1" si="65"/>
        <v/>
      </c>
      <c r="R984" s="867" t="str">
        <f t="shared" ca="1" si="66"/>
        <v/>
      </c>
      <c r="S984" s="867" t="str">
        <f>IFERROR(IF(VLOOKUP("*"&amp;TRIM($F984)&amp;"*",dump!$A:$D,4,FALSE)="","空文字",VLOOKUP("*"&amp;TRIM($F984)&amp;"*",dump!$A:$D,4,FALSE)),"NA")</f>
        <v>NA</v>
      </c>
      <c r="T984" s="867" t="str">
        <f t="shared" ca="1" si="67"/>
        <v>●</v>
      </c>
      <c r="U984" s="867"/>
      <c r="V984" s="867"/>
      <c r="W984" s="867"/>
      <c r="X984" s="867"/>
      <c r="Y984" s="867" t="str">
        <f t="shared" si="68"/>
        <v/>
      </c>
      <c r="Z984" s="867"/>
    </row>
    <row r="985" spans="1:26" s="325" customFormat="1" ht="21.6" outlineLevel="1">
      <c r="A985" s="321"/>
      <c r="B985" s="39"/>
      <c r="C985" s="238"/>
      <c r="D985" s="252"/>
      <c r="E985" s="253" t="s">
        <v>7634</v>
      </c>
      <c r="F985" s="133" t="s">
        <v>327</v>
      </c>
      <c r="G985" s="231" t="s">
        <v>2243</v>
      </c>
      <c r="H985" s="231" t="s">
        <v>9</v>
      </c>
      <c r="I985" s="162" t="s">
        <v>216</v>
      </c>
      <c r="J985" s="163" t="s">
        <v>5684</v>
      </c>
      <c r="K985" s="864" t="str">
        <f t="shared" si="64"/>
        <v>○</v>
      </c>
      <c r="L985" s="555" t="s">
        <v>17116</v>
      </c>
      <c r="M985" s="553"/>
      <c r="N985" s="593" t="s">
        <v>17421</v>
      </c>
      <c r="O985" s="551"/>
      <c r="P985" s="552"/>
      <c r="Q985" s="867" t="str">
        <f t="shared" ca="1" si="65"/>
        <v/>
      </c>
      <c r="R985" s="867" t="str">
        <f t="shared" ca="1" si="66"/>
        <v/>
      </c>
      <c r="S985" s="867" t="str">
        <f>IFERROR(IF(VLOOKUP("*"&amp;TRIM($F985)&amp;"*",dump!$A:$D,4,FALSE)="","空文字",VLOOKUP("*"&amp;TRIM($F985)&amp;"*",dump!$A:$D,4,FALSE)),"NA")</f>
        <v>NA</v>
      </c>
      <c r="T985" s="867" t="str">
        <f t="shared" si="67"/>
        <v>■</v>
      </c>
      <c r="U985" s="867"/>
      <c r="V985" s="867"/>
      <c r="W985" s="867"/>
      <c r="X985" s="867"/>
      <c r="Y985" s="867" t="str">
        <f t="shared" si="68"/>
        <v/>
      </c>
      <c r="Z985" s="867"/>
    </row>
    <row r="986" spans="1:26" s="325" customFormat="1" outlineLevel="1">
      <c r="A986" s="321"/>
      <c r="B986" s="39"/>
      <c r="C986" s="238"/>
      <c r="D986" s="252"/>
      <c r="E986" s="252"/>
      <c r="F986" s="133" t="s">
        <v>6347</v>
      </c>
      <c r="G986" s="238"/>
      <c r="H986" s="238"/>
      <c r="I986" s="164"/>
      <c r="J986" s="287"/>
      <c r="K986" s="866" t="str">
        <f t="shared" si="64"/>
        <v/>
      </c>
      <c r="L986" s="555" t="s">
        <v>17116</v>
      </c>
      <c r="M986" s="553" t="s">
        <v>3657</v>
      </c>
      <c r="N986" s="593" t="s">
        <v>17422</v>
      </c>
      <c r="O986" s="553" t="s">
        <v>17122</v>
      </c>
      <c r="P986" s="552">
        <v>1200</v>
      </c>
      <c r="Q986" s="867">
        <f t="shared" ca="1" si="65"/>
        <v>1200</v>
      </c>
      <c r="R986" s="867">
        <f t="shared" ca="1" si="66"/>
        <v>1200</v>
      </c>
      <c r="S986" s="867" t="str">
        <f>IFERROR(IF(VLOOKUP("*"&amp;TRIM($F986)&amp;"*",dump!$A:$D,4,FALSE)="","空文字",VLOOKUP("*"&amp;TRIM($F986)&amp;"*",dump!$A:$D,4,FALSE)),"NA")</f>
        <v>NA</v>
      </c>
      <c r="T986" s="867" t="str">
        <f t="shared" ca="1" si="67"/>
        <v>×</v>
      </c>
      <c r="U986" s="867"/>
      <c r="V986" s="867"/>
      <c r="W986" s="867"/>
      <c r="X986" s="867"/>
      <c r="Y986" s="867" t="str">
        <f t="shared" si="68"/>
        <v/>
      </c>
      <c r="Z986" s="867"/>
    </row>
    <row r="987" spans="1:26" s="325" customFormat="1" outlineLevel="1">
      <c r="A987" s="321"/>
      <c r="B987" s="39"/>
      <c r="C987" s="238"/>
      <c r="D987" s="252"/>
      <c r="E987" s="252"/>
      <c r="F987" s="133" t="s">
        <v>5724</v>
      </c>
      <c r="G987" s="238"/>
      <c r="H987" s="238"/>
      <c r="I987" s="164"/>
      <c r="J987" s="287"/>
      <c r="K987" s="866" t="str">
        <f t="shared" si="64"/>
        <v/>
      </c>
      <c r="L987" s="555" t="s">
        <v>17116</v>
      </c>
      <c r="M987" s="553" t="s">
        <v>3657</v>
      </c>
      <c r="N987" s="613" t="s">
        <v>17423</v>
      </c>
      <c r="O987" s="553" t="s">
        <v>17122</v>
      </c>
      <c r="P987" s="614" t="s">
        <v>17424</v>
      </c>
      <c r="Q987" s="867" t="str">
        <f t="shared" ca="1" si="65"/>
        <v>other(-1)</v>
      </c>
      <c r="R987" s="867" t="str">
        <f t="shared" ca="1" si="66"/>
        <v>-1</v>
      </c>
      <c r="S987" s="867" t="str">
        <f>IFERROR(IF(VLOOKUP("*"&amp;TRIM($F987)&amp;"*",dump!$A:$D,4,FALSE)="","空文字",VLOOKUP("*"&amp;TRIM($F987)&amp;"*",dump!$A:$D,4,FALSE)),"NA")</f>
        <v>NA</v>
      </c>
      <c r="T987" s="867" t="str">
        <f t="shared" ca="1" si="67"/>
        <v>×</v>
      </c>
      <c r="U987" s="867"/>
      <c r="V987" s="867"/>
      <c r="W987" s="867"/>
      <c r="X987" s="867"/>
      <c r="Y987" s="867" t="str">
        <f t="shared" si="68"/>
        <v/>
      </c>
      <c r="Z987" s="867"/>
    </row>
    <row r="988" spans="1:26" s="325" customFormat="1" outlineLevel="1">
      <c r="A988" s="321"/>
      <c r="B988" s="39"/>
      <c r="C988" s="238"/>
      <c r="D988" s="252"/>
      <c r="E988" s="252"/>
      <c r="F988" s="133" t="s">
        <v>5725</v>
      </c>
      <c r="G988" s="238"/>
      <c r="H988" s="238"/>
      <c r="I988" s="164"/>
      <c r="J988" s="287"/>
      <c r="K988" s="866" t="str">
        <f t="shared" si="64"/>
        <v/>
      </c>
      <c r="L988" s="555" t="s">
        <v>17116</v>
      </c>
      <c r="M988" s="553" t="s">
        <v>3657</v>
      </c>
      <c r="N988" s="613" t="s">
        <v>17425</v>
      </c>
      <c r="O988" s="553" t="s">
        <v>17122</v>
      </c>
      <c r="P988" s="614" t="s">
        <v>17424</v>
      </c>
      <c r="Q988" s="867" t="str">
        <f t="shared" ca="1" si="65"/>
        <v>other(-1)</v>
      </c>
      <c r="R988" s="867" t="str">
        <f t="shared" ca="1" si="66"/>
        <v>-1</v>
      </c>
      <c r="S988" s="867" t="str">
        <f>IFERROR(IF(VLOOKUP("*"&amp;TRIM($F988)&amp;"*",dump!$A:$D,4,FALSE)="","空文字",VLOOKUP("*"&amp;TRIM($F988)&amp;"*",dump!$A:$D,4,FALSE)),"NA")</f>
        <v>NA</v>
      </c>
      <c r="T988" s="867" t="str">
        <f t="shared" ca="1" si="67"/>
        <v>×</v>
      </c>
      <c r="U988" s="867"/>
      <c r="V988" s="867"/>
      <c r="W988" s="867"/>
      <c r="X988" s="867"/>
      <c r="Y988" s="867" t="str">
        <f t="shared" si="68"/>
        <v/>
      </c>
      <c r="Z988" s="867"/>
    </row>
    <row r="989" spans="1:26" s="325" customFormat="1" outlineLevel="1">
      <c r="A989" s="321"/>
      <c r="B989" s="39"/>
      <c r="C989" s="238"/>
      <c r="D989" s="252"/>
      <c r="E989" s="252"/>
      <c r="F989" s="133" t="s">
        <v>5726</v>
      </c>
      <c r="G989" s="238"/>
      <c r="H989" s="238"/>
      <c r="I989" s="164"/>
      <c r="J989" s="287"/>
      <c r="K989" s="866" t="str">
        <f t="shared" si="64"/>
        <v/>
      </c>
      <c r="L989" s="555" t="s">
        <v>17116</v>
      </c>
      <c r="M989" s="553" t="s">
        <v>3657</v>
      </c>
      <c r="N989" s="613" t="s">
        <v>17426</v>
      </c>
      <c r="O989" s="553" t="s">
        <v>17122</v>
      </c>
      <c r="P989" s="614">
        <v>600</v>
      </c>
      <c r="Q989" s="867">
        <f t="shared" ca="1" si="65"/>
        <v>600</v>
      </c>
      <c r="R989" s="867">
        <f t="shared" ca="1" si="66"/>
        <v>600</v>
      </c>
      <c r="S989" s="867" t="str">
        <f>IFERROR(IF(VLOOKUP("*"&amp;TRIM($F989)&amp;"*",dump!$A:$D,4,FALSE)="","空文字",VLOOKUP("*"&amp;TRIM($F989)&amp;"*",dump!$A:$D,4,FALSE)),"NA")</f>
        <v>NA</v>
      </c>
      <c r="T989" s="867" t="str">
        <f t="shared" ca="1" si="67"/>
        <v>×</v>
      </c>
      <c r="U989" s="867"/>
      <c r="V989" s="867"/>
      <c r="W989" s="867"/>
      <c r="X989" s="867"/>
      <c r="Y989" s="867" t="str">
        <f t="shared" si="68"/>
        <v/>
      </c>
      <c r="Z989" s="867"/>
    </row>
    <row r="990" spans="1:26" s="325" customFormat="1" outlineLevel="1">
      <c r="A990" s="321"/>
      <c r="B990" s="39"/>
      <c r="C990" s="238"/>
      <c r="D990" s="252"/>
      <c r="E990" s="252"/>
      <c r="F990" s="133" t="s">
        <v>5904</v>
      </c>
      <c r="G990" s="238"/>
      <c r="H990" s="238"/>
      <c r="I990" s="164"/>
      <c r="J990" s="287"/>
      <c r="K990" s="866" t="str">
        <f t="shared" si="64"/>
        <v/>
      </c>
      <c r="L990" s="557" t="s">
        <v>3656</v>
      </c>
      <c r="M990" s="558" t="s">
        <v>3655</v>
      </c>
      <c r="N990" s="612"/>
      <c r="O990" s="558"/>
      <c r="P990" s="611"/>
      <c r="Q990" s="867" t="str">
        <f t="shared" ca="1" si="65"/>
        <v/>
      </c>
      <c r="R990" s="867" t="str">
        <f t="shared" ca="1" si="66"/>
        <v/>
      </c>
      <c r="S990" s="867" t="str">
        <f>IFERROR(IF(VLOOKUP("*"&amp;TRIM($F990)&amp;"*",dump!$A:$D,4,FALSE)="","空文字",VLOOKUP("*"&amp;TRIM($F990)&amp;"*",dump!$A:$D,4,FALSE)),"NA")</f>
        <v>NA</v>
      </c>
      <c r="T990" s="867" t="str">
        <f t="shared" ca="1" si="67"/>
        <v>●</v>
      </c>
      <c r="U990" s="867"/>
      <c r="V990" s="867"/>
      <c r="W990" s="867"/>
      <c r="X990" s="867"/>
      <c r="Y990" s="867" t="str">
        <f t="shared" si="68"/>
        <v/>
      </c>
      <c r="Z990" s="867"/>
    </row>
    <row r="991" spans="1:26" s="325" customFormat="1" outlineLevel="1">
      <c r="A991" s="321"/>
      <c r="B991" s="39"/>
      <c r="C991" s="238"/>
      <c r="D991" s="252"/>
      <c r="E991" s="252"/>
      <c r="F991" s="133" t="s">
        <v>5905</v>
      </c>
      <c r="G991" s="238"/>
      <c r="H991" s="238"/>
      <c r="I991" s="164"/>
      <c r="J991" s="287"/>
      <c r="K991" s="866" t="str">
        <f t="shared" si="64"/>
        <v/>
      </c>
      <c r="L991" s="557" t="s">
        <v>3656</v>
      </c>
      <c r="M991" s="558" t="s">
        <v>3655</v>
      </c>
      <c r="N991" s="612"/>
      <c r="O991" s="558"/>
      <c r="P991" s="611"/>
      <c r="Q991" s="867" t="str">
        <f t="shared" ca="1" si="65"/>
        <v/>
      </c>
      <c r="R991" s="867" t="str">
        <f t="shared" ca="1" si="66"/>
        <v/>
      </c>
      <c r="S991" s="867" t="str">
        <f>IFERROR(IF(VLOOKUP("*"&amp;TRIM($F991)&amp;"*",dump!$A:$D,4,FALSE)="","空文字",VLOOKUP("*"&amp;TRIM($F991)&amp;"*",dump!$A:$D,4,FALSE)),"NA")</f>
        <v>NA</v>
      </c>
      <c r="T991" s="867" t="str">
        <f t="shared" ca="1" si="67"/>
        <v>●</v>
      </c>
      <c r="U991" s="867"/>
      <c r="V991" s="867"/>
      <c r="W991" s="867"/>
      <c r="X991" s="867"/>
      <c r="Y991" s="867" t="str">
        <f t="shared" si="68"/>
        <v/>
      </c>
      <c r="Z991" s="867"/>
    </row>
    <row r="992" spans="1:26" s="325" customFormat="1" outlineLevel="1">
      <c r="A992" s="321"/>
      <c r="B992" s="39"/>
      <c r="C992" s="238"/>
      <c r="D992" s="252"/>
      <c r="E992" s="252"/>
      <c r="F992" s="133" t="s">
        <v>5906</v>
      </c>
      <c r="G992" s="238"/>
      <c r="H992" s="238"/>
      <c r="I992" s="164"/>
      <c r="J992" s="287"/>
      <c r="K992" s="866" t="str">
        <f t="shared" si="64"/>
        <v/>
      </c>
      <c r="L992" s="557" t="s">
        <v>3656</v>
      </c>
      <c r="M992" s="558" t="s">
        <v>3655</v>
      </c>
      <c r="N992" s="612"/>
      <c r="O992" s="558"/>
      <c r="P992" s="611"/>
      <c r="Q992" s="867" t="str">
        <f t="shared" ca="1" si="65"/>
        <v/>
      </c>
      <c r="R992" s="867" t="str">
        <f t="shared" ca="1" si="66"/>
        <v/>
      </c>
      <c r="S992" s="867" t="str">
        <f>IFERROR(IF(VLOOKUP("*"&amp;TRIM($F992)&amp;"*",dump!$A:$D,4,FALSE)="","空文字",VLOOKUP("*"&amp;TRIM($F992)&amp;"*",dump!$A:$D,4,FALSE)),"NA")</f>
        <v>NA</v>
      </c>
      <c r="T992" s="867" t="str">
        <f t="shared" ca="1" si="67"/>
        <v>●</v>
      </c>
      <c r="U992" s="867"/>
      <c r="V992" s="867"/>
      <c r="W992" s="867"/>
      <c r="X992" s="867"/>
      <c r="Y992" s="867" t="str">
        <f t="shared" si="68"/>
        <v/>
      </c>
      <c r="Z992" s="867"/>
    </row>
    <row r="993" spans="1:26" s="325" customFormat="1" outlineLevel="1">
      <c r="A993" s="321"/>
      <c r="B993" s="39"/>
      <c r="C993" s="238"/>
      <c r="D993" s="252"/>
      <c r="E993" s="252"/>
      <c r="F993" s="133" t="s">
        <v>5907</v>
      </c>
      <c r="G993" s="238"/>
      <c r="H993" s="238"/>
      <c r="I993" s="164"/>
      <c r="J993" s="287"/>
      <c r="K993" s="866" t="str">
        <f t="shared" si="64"/>
        <v/>
      </c>
      <c r="L993" s="557" t="s">
        <v>3656</v>
      </c>
      <c r="M993" s="558" t="s">
        <v>3655</v>
      </c>
      <c r="N993" s="612"/>
      <c r="O993" s="558"/>
      <c r="P993" s="611"/>
      <c r="Q993" s="867" t="str">
        <f t="shared" ca="1" si="65"/>
        <v/>
      </c>
      <c r="R993" s="867" t="str">
        <f t="shared" ca="1" si="66"/>
        <v/>
      </c>
      <c r="S993" s="867" t="str">
        <f>IFERROR(IF(VLOOKUP("*"&amp;TRIM($F993)&amp;"*",dump!$A:$D,4,FALSE)="","空文字",VLOOKUP("*"&amp;TRIM($F993)&amp;"*",dump!$A:$D,4,FALSE)),"NA")</f>
        <v>NA</v>
      </c>
      <c r="T993" s="867" t="str">
        <f t="shared" ca="1" si="67"/>
        <v>●</v>
      </c>
      <c r="U993" s="867"/>
      <c r="V993" s="867"/>
      <c r="W993" s="867"/>
      <c r="X993" s="867"/>
      <c r="Y993" s="867" t="str">
        <f t="shared" si="68"/>
        <v/>
      </c>
      <c r="Z993" s="867"/>
    </row>
    <row r="994" spans="1:26" s="325" customFormat="1" outlineLevel="1">
      <c r="A994" s="321"/>
      <c r="B994" s="39"/>
      <c r="C994" s="238"/>
      <c r="D994" s="252"/>
      <c r="E994" s="252"/>
      <c r="F994" s="133" t="s">
        <v>5908</v>
      </c>
      <c r="G994" s="238"/>
      <c r="H994" s="238"/>
      <c r="I994" s="164"/>
      <c r="J994" s="287"/>
      <c r="K994" s="866" t="str">
        <f t="shared" si="64"/>
        <v/>
      </c>
      <c r="L994" s="557" t="s">
        <v>3656</v>
      </c>
      <c r="M994" s="558" t="s">
        <v>3655</v>
      </c>
      <c r="N994" s="612"/>
      <c r="O994" s="558"/>
      <c r="P994" s="611"/>
      <c r="Q994" s="867" t="str">
        <f t="shared" ca="1" si="65"/>
        <v/>
      </c>
      <c r="R994" s="867" t="str">
        <f t="shared" ca="1" si="66"/>
        <v/>
      </c>
      <c r="S994" s="867" t="str">
        <f>IFERROR(IF(VLOOKUP("*"&amp;TRIM($F994)&amp;"*",dump!$A:$D,4,FALSE)="","空文字",VLOOKUP("*"&amp;TRIM($F994)&amp;"*",dump!$A:$D,4,FALSE)),"NA")</f>
        <v>NA</v>
      </c>
      <c r="T994" s="867" t="str">
        <f t="shared" ca="1" si="67"/>
        <v>●</v>
      </c>
      <c r="U994" s="867"/>
      <c r="V994" s="867"/>
      <c r="W994" s="867"/>
      <c r="X994" s="867"/>
      <c r="Y994" s="867" t="str">
        <f t="shared" si="68"/>
        <v/>
      </c>
      <c r="Z994" s="867"/>
    </row>
    <row r="995" spans="1:26" s="325" customFormat="1" outlineLevel="1">
      <c r="A995" s="321"/>
      <c r="B995" s="39"/>
      <c r="C995" s="238"/>
      <c r="D995" s="252"/>
      <c r="E995" s="252"/>
      <c r="F995" s="133" t="s">
        <v>5909</v>
      </c>
      <c r="G995" s="238"/>
      <c r="H995" s="238"/>
      <c r="I995" s="164"/>
      <c r="J995" s="287"/>
      <c r="K995" s="866" t="str">
        <f t="shared" si="64"/>
        <v/>
      </c>
      <c r="L995" s="557" t="s">
        <v>3656</v>
      </c>
      <c r="M995" s="558" t="s">
        <v>3655</v>
      </c>
      <c r="N995" s="612"/>
      <c r="O995" s="558"/>
      <c r="P995" s="611"/>
      <c r="Q995" s="867" t="str">
        <f t="shared" ca="1" si="65"/>
        <v/>
      </c>
      <c r="R995" s="867" t="str">
        <f t="shared" ca="1" si="66"/>
        <v/>
      </c>
      <c r="S995" s="867" t="str">
        <f>IFERROR(IF(VLOOKUP("*"&amp;TRIM($F995)&amp;"*",dump!$A:$D,4,FALSE)="","空文字",VLOOKUP("*"&amp;TRIM($F995)&amp;"*",dump!$A:$D,4,FALSE)),"NA")</f>
        <v>NA</v>
      </c>
      <c r="T995" s="867" t="str">
        <f t="shared" ca="1" si="67"/>
        <v>●</v>
      </c>
      <c r="U995" s="867"/>
      <c r="V995" s="867"/>
      <c r="W995" s="867"/>
      <c r="X995" s="867"/>
      <c r="Y995" s="867" t="str">
        <f t="shared" si="68"/>
        <v/>
      </c>
      <c r="Z995" s="867"/>
    </row>
    <row r="996" spans="1:26" s="325" customFormat="1" outlineLevel="1">
      <c r="A996" s="321"/>
      <c r="B996" s="39"/>
      <c r="C996" s="238"/>
      <c r="D996" s="252"/>
      <c r="E996" s="252"/>
      <c r="F996" s="133" t="s">
        <v>5910</v>
      </c>
      <c r="G996" s="238"/>
      <c r="H996" s="238"/>
      <c r="I996" s="164"/>
      <c r="J996" s="287"/>
      <c r="K996" s="866" t="str">
        <f t="shared" si="64"/>
        <v/>
      </c>
      <c r="L996" s="557" t="s">
        <v>3656</v>
      </c>
      <c r="M996" s="558" t="s">
        <v>3655</v>
      </c>
      <c r="N996" s="612"/>
      <c r="O996" s="558"/>
      <c r="P996" s="611"/>
      <c r="Q996" s="867" t="str">
        <f t="shared" ca="1" si="65"/>
        <v/>
      </c>
      <c r="R996" s="867" t="str">
        <f t="shared" ca="1" si="66"/>
        <v/>
      </c>
      <c r="S996" s="867" t="str">
        <f>IFERROR(IF(VLOOKUP("*"&amp;TRIM($F996)&amp;"*",dump!$A:$D,4,FALSE)="","空文字",VLOOKUP("*"&amp;TRIM($F996)&amp;"*",dump!$A:$D,4,FALSE)),"NA")</f>
        <v>NA</v>
      </c>
      <c r="T996" s="867" t="str">
        <f t="shared" ca="1" si="67"/>
        <v>●</v>
      </c>
      <c r="U996" s="867"/>
      <c r="V996" s="867"/>
      <c r="W996" s="867"/>
      <c r="X996" s="867"/>
      <c r="Y996" s="867" t="str">
        <f t="shared" si="68"/>
        <v/>
      </c>
      <c r="Z996" s="867"/>
    </row>
    <row r="997" spans="1:26" s="325" customFormat="1" outlineLevel="1">
      <c r="A997" s="321"/>
      <c r="B997" s="39"/>
      <c r="C997" s="238"/>
      <c r="D997" s="252"/>
      <c r="E997" s="252"/>
      <c r="F997" s="133" t="s">
        <v>6647</v>
      </c>
      <c r="G997" s="238"/>
      <c r="H997" s="238"/>
      <c r="I997" s="164"/>
      <c r="J997" s="287"/>
      <c r="K997" s="866" t="str">
        <f t="shared" si="64"/>
        <v/>
      </c>
      <c r="L997" s="557" t="s">
        <v>3656</v>
      </c>
      <c r="M997" s="558" t="s">
        <v>3655</v>
      </c>
      <c r="N997" s="612"/>
      <c r="O997" s="558"/>
      <c r="P997" s="611"/>
      <c r="Q997" s="867" t="str">
        <f t="shared" ca="1" si="65"/>
        <v/>
      </c>
      <c r="R997" s="867" t="str">
        <f t="shared" ca="1" si="66"/>
        <v/>
      </c>
      <c r="S997" s="867" t="str">
        <f>IFERROR(IF(VLOOKUP("*"&amp;TRIM($F997)&amp;"*",dump!$A:$D,4,FALSE)="","空文字",VLOOKUP("*"&amp;TRIM($F997)&amp;"*",dump!$A:$D,4,FALSE)),"NA")</f>
        <v>NA</v>
      </c>
      <c r="T997" s="867" t="str">
        <f t="shared" ca="1" si="67"/>
        <v>●</v>
      </c>
      <c r="U997" s="867"/>
      <c r="V997" s="867"/>
      <c r="W997" s="867"/>
      <c r="X997" s="867"/>
      <c r="Y997" s="867" t="str">
        <f t="shared" si="68"/>
        <v/>
      </c>
      <c r="Z997" s="867"/>
    </row>
    <row r="998" spans="1:26" s="325" customFormat="1" outlineLevel="1">
      <c r="A998" s="321"/>
      <c r="B998" s="39"/>
      <c r="C998" s="238"/>
      <c r="D998" s="252"/>
      <c r="E998" s="252"/>
      <c r="F998" s="133" t="s">
        <v>6648</v>
      </c>
      <c r="G998" s="238"/>
      <c r="H998" s="238"/>
      <c r="I998" s="164"/>
      <c r="J998" s="287"/>
      <c r="K998" s="866" t="str">
        <f t="shared" si="64"/>
        <v/>
      </c>
      <c r="L998" s="557" t="s">
        <v>3656</v>
      </c>
      <c r="M998" s="558" t="s">
        <v>3655</v>
      </c>
      <c r="N998" s="612"/>
      <c r="O998" s="558"/>
      <c r="P998" s="611"/>
      <c r="Q998" s="867" t="str">
        <f t="shared" ca="1" si="65"/>
        <v/>
      </c>
      <c r="R998" s="867" t="str">
        <f t="shared" ca="1" si="66"/>
        <v/>
      </c>
      <c r="S998" s="867" t="str">
        <f>IFERROR(IF(VLOOKUP("*"&amp;TRIM($F998)&amp;"*",dump!$A:$D,4,FALSE)="","空文字",VLOOKUP("*"&amp;TRIM($F998)&amp;"*",dump!$A:$D,4,FALSE)),"NA")</f>
        <v>NA</v>
      </c>
      <c r="T998" s="867" t="str">
        <f t="shared" ca="1" si="67"/>
        <v>●</v>
      </c>
      <c r="U998" s="867"/>
      <c r="V998" s="867"/>
      <c r="W998" s="867"/>
      <c r="X998" s="867"/>
      <c r="Y998" s="867" t="str">
        <f t="shared" si="68"/>
        <v/>
      </c>
      <c r="Z998" s="867"/>
    </row>
    <row r="999" spans="1:26" s="325" customFormat="1" outlineLevel="1">
      <c r="A999" s="321"/>
      <c r="B999" s="39"/>
      <c r="C999" s="238"/>
      <c r="D999" s="252"/>
      <c r="E999" s="252"/>
      <c r="F999" s="133" t="s">
        <v>13699</v>
      </c>
      <c r="G999" s="238"/>
      <c r="H999" s="238"/>
      <c r="I999" s="164"/>
      <c r="J999" s="288"/>
      <c r="K999" s="866" t="str">
        <f t="shared" si="64"/>
        <v/>
      </c>
      <c r="L999" s="557" t="s">
        <v>3656</v>
      </c>
      <c r="M999" s="558" t="s">
        <v>3655</v>
      </c>
      <c r="N999" s="612"/>
      <c r="O999" s="558"/>
      <c r="P999" s="611"/>
      <c r="Q999" s="867" t="str">
        <f t="shared" ca="1" si="65"/>
        <v/>
      </c>
      <c r="R999" s="867" t="str">
        <f t="shared" ca="1" si="66"/>
        <v/>
      </c>
      <c r="S999" s="867" t="str">
        <f>IFERROR(IF(VLOOKUP("*"&amp;TRIM($F999)&amp;"*",dump!$A:$D,4,FALSE)="","空文字",VLOOKUP("*"&amp;TRIM($F999)&amp;"*",dump!$A:$D,4,FALSE)),"NA")</f>
        <v>NA</v>
      </c>
      <c r="T999" s="867" t="str">
        <f t="shared" ca="1" si="67"/>
        <v>●</v>
      </c>
      <c r="U999" s="867"/>
      <c r="V999" s="867"/>
      <c r="W999" s="867"/>
      <c r="X999" s="867"/>
      <c r="Y999" s="867" t="str">
        <f t="shared" si="68"/>
        <v/>
      </c>
      <c r="Z999" s="867"/>
    </row>
    <row r="1000" spans="1:26" s="325" customFormat="1" ht="32.4" outlineLevel="1">
      <c r="A1000" s="321"/>
      <c r="B1000" s="39"/>
      <c r="C1000" s="238"/>
      <c r="D1000" s="252"/>
      <c r="E1000" s="253" t="s">
        <v>7635</v>
      </c>
      <c r="F1000" s="133" t="s">
        <v>328</v>
      </c>
      <c r="G1000" s="231" t="s">
        <v>2244</v>
      </c>
      <c r="H1000" s="231" t="s">
        <v>9</v>
      </c>
      <c r="I1000" s="162" t="s">
        <v>216</v>
      </c>
      <c r="J1000" s="163" t="s">
        <v>5684</v>
      </c>
      <c r="K1000" s="864" t="str">
        <f t="shared" si="64"/>
        <v>○</v>
      </c>
      <c r="L1000" s="555" t="s">
        <v>17116</v>
      </c>
      <c r="M1000" s="553"/>
      <c r="N1000" s="593" t="s">
        <v>17427</v>
      </c>
      <c r="O1000" s="551"/>
      <c r="P1000" s="552"/>
      <c r="Q1000" s="867" t="str">
        <f t="shared" ca="1" si="65"/>
        <v/>
      </c>
      <c r="R1000" s="867" t="str">
        <f t="shared" ca="1" si="66"/>
        <v/>
      </c>
      <c r="S1000" s="867" t="str">
        <f>IFERROR(IF(VLOOKUP("*"&amp;TRIM($F1000)&amp;"*",dump!$A:$D,4,FALSE)="","空文字",VLOOKUP("*"&amp;TRIM($F1000)&amp;"*",dump!$A:$D,4,FALSE)),"NA")</f>
        <v>NA</v>
      </c>
      <c r="T1000" s="867" t="str">
        <f t="shared" si="67"/>
        <v>■</v>
      </c>
      <c r="U1000" s="867"/>
      <c r="V1000" s="867"/>
      <c r="W1000" s="867"/>
      <c r="X1000" s="867"/>
      <c r="Y1000" s="867" t="str">
        <f t="shared" si="68"/>
        <v/>
      </c>
      <c r="Z1000" s="867"/>
    </row>
    <row r="1001" spans="1:26" s="325" customFormat="1" outlineLevel="1">
      <c r="A1001" s="321"/>
      <c r="B1001" s="39"/>
      <c r="C1001" s="238"/>
      <c r="D1001" s="252"/>
      <c r="E1001" s="252"/>
      <c r="F1001" s="133" t="s">
        <v>6348</v>
      </c>
      <c r="G1001" s="238"/>
      <c r="H1001" s="238"/>
      <c r="I1001" s="164"/>
      <c r="J1001" s="287"/>
      <c r="K1001" s="866" t="str">
        <f t="shared" si="64"/>
        <v/>
      </c>
      <c r="L1001" s="555" t="s">
        <v>17116</v>
      </c>
      <c r="M1001" s="553" t="s">
        <v>3657</v>
      </c>
      <c r="N1001" s="593" t="s">
        <v>17428</v>
      </c>
      <c r="O1001" s="553" t="s">
        <v>17122</v>
      </c>
      <c r="P1001" s="552">
        <v>4800</v>
      </c>
      <c r="Q1001" s="867">
        <f t="shared" ca="1" si="65"/>
        <v>4800</v>
      </c>
      <c r="R1001" s="867">
        <f t="shared" ca="1" si="66"/>
        <v>4800</v>
      </c>
      <c r="S1001" s="867" t="str">
        <f>IFERROR(IF(VLOOKUP("*"&amp;TRIM($F1001)&amp;"*",dump!$A:$D,4,FALSE)="","空文字",VLOOKUP("*"&amp;TRIM($F1001)&amp;"*",dump!$A:$D,4,FALSE)),"NA")</f>
        <v>NA</v>
      </c>
      <c r="T1001" s="867" t="str">
        <f t="shared" ca="1" si="67"/>
        <v>×</v>
      </c>
      <c r="U1001" s="867"/>
      <c r="V1001" s="867"/>
      <c r="W1001" s="867"/>
      <c r="X1001" s="867"/>
      <c r="Y1001" s="867" t="str">
        <f t="shared" si="68"/>
        <v/>
      </c>
      <c r="Z1001" s="867"/>
    </row>
    <row r="1002" spans="1:26" s="325" customFormat="1" outlineLevel="1">
      <c r="A1002" s="321"/>
      <c r="B1002" s="39"/>
      <c r="C1002" s="238"/>
      <c r="D1002" s="252"/>
      <c r="E1002" s="252"/>
      <c r="F1002" s="133" t="s">
        <v>5727</v>
      </c>
      <c r="G1002" s="238"/>
      <c r="H1002" s="238"/>
      <c r="I1002" s="164"/>
      <c r="J1002" s="287"/>
      <c r="K1002" s="866" t="str">
        <f t="shared" si="64"/>
        <v/>
      </c>
      <c r="L1002" s="555" t="s">
        <v>17116</v>
      </c>
      <c r="M1002" s="553" t="s">
        <v>3657</v>
      </c>
      <c r="N1002" s="613" t="s">
        <v>17429</v>
      </c>
      <c r="O1002" s="553" t="s">
        <v>17122</v>
      </c>
      <c r="P1002" s="614" t="s">
        <v>17424</v>
      </c>
      <c r="Q1002" s="867" t="str">
        <f t="shared" ca="1" si="65"/>
        <v>other(-1)</v>
      </c>
      <c r="R1002" s="867" t="str">
        <f t="shared" ca="1" si="66"/>
        <v>-1</v>
      </c>
      <c r="S1002" s="867" t="str">
        <f>IFERROR(IF(VLOOKUP("*"&amp;TRIM($F1002)&amp;"*",dump!$A:$D,4,FALSE)="","空文字",VLOOKUP("*"&amp;TRIM($F1002)&amp;"*",dump!$A:$D,4,FALSE)),"NA")</f>
        <v>NA</v>
      </c>
      <c r="T1002" s="867" t="str">
        <f t="shared" ca="1" si="67"/>
        <v>×</v>
      </c>
      <c r="U1002" s="867"/>
      <c r="V1002" s="867"/>
      <c r="W1002" s="867"/>
      <c r="X1002" s="867"/>
      <c r="Y1002" s="867" t="str">
        <f t="shared" si="68"/>
        <v/>
      </c>
      <c r="Z1002" s="867"/>
    </row>
    <row r="1003" spans="1:26" s="325" customFormat="1" outlineLevel="1">
      <c r="A1003" s="321"/>
      <c r="B1003" s="39"/>
      <c r="C1003" s="238"/>
      <c r="D1003" s="252"/>
      <c r="E1003" s="252"/>
      <c r="F1003" s="133" t="s">
        <v>5728</v>
      </c>
      <c r="G1003" s="238"/>
      <c r="H1003" s="238"/>
      <c r="I1003" s="164"/>
      <c r="J1003" s="287"/>
      <c r="K1003" s="866" t="str">
        <f t="shared" si="64"/>
        <v/>
      </c>
      <c r="L1003" s="555" t="s">
        <v>17116</v>
      </c>
      <c r="M1003" s="553" t="s">
        <v>3657</v>
      </c>
      <c r="N1003" s="613" t="s">
        <v>17430</v>
      </c>
      <c r="O1003" s="553" t="s">
        <v>17122</v>
      </c>
      <c r="P1003" s="614" t="s">
        <v>17424</v>
      </c>
      <c r="Q1003" s="867" t="str">
        <f t="shared" ca="1" si="65"/>
        <v>other(-1)</v>
      </c>
      <c r="R1003" s="867" t="str">
        <f t="shared" ca="1" si="66"/>
        <v>-1</v>
      </c>
      <c r="S1003" s="867" t="str">
        <f>IFERROR(IF(VLOOKUP("*"&amp;TRIM($F1003)&amp;"*",dump!$A:$D,4,FALSE)="","空文字",VLOOKUP("*"&amp;TRIM($F1003)&amp;"*",dump!$A:$D,4,FALSE)),"NA")</f>
        <v>NA</v>
      </c>
      <c r="T1003" s="867" t="str">
        <f t="shared" ca="1" si="67"/>
        <v>×</v>
      </c>
      <c r="U1003" s="867"/>
      <c r="V1003" s="867"/>
      <c r="W1003" s="867"/>
      <c r="X1003" s="867"/>
      <c r="Y1003" s="867" t="str">
        <f t="shared" si="68"/>
        <v/>
      </c>
      <c r="Z1003" s="867"/>
    </row>
    <row r="1004" spans="1:26" s="325" customFormat="1" outlineLevel="1">
      <c r="A1004" s="321"/>
      <c r="B1004" s="39"/>
      <c r="C1004" s="238"/>
      <c r="D1004" s="252"/>
      <c r="E1004" s="252"/>
      <c r="F1004" s="133" t="s">
        <v>5729</v>
      </c>
      <c r="G1004" s="238"/>
      <c r="H1004" s="238"/>
      <c r="I1004" s="164"/>
      <c r="J1004" s="287"/>
      <c r="K1004" s="866" t="str">
        <f t="shared" si="64"/>
        <v/>
      </c>
      <c r="L1004" s="555" t="s">
        <v>17116</v>
      </c>
      <c r="M1004" s="553" t="s">
        <v>3657</v>
      </c>
      <c r="N1004" s="613" t="s">
        <v>17431</v>
      </c>
      <c r="O1004" s="553" t="s">
        <v>17122</v>
      </c>
      <c r="P1004" s="614">
        <v>600</v>
      </c>
      <c r="Q1004" s="867">
        <f t="shared" ca="1" si="65"/>
        <v>600</v>
      </c>
      <c r="R1004" s="867">
        <f t="shared" ca="1" si="66"/>
        <v>600</v>
      </c>
      <c r="S1004" s="867" t="str">
        <f>IFERROR(IF(VLOOKUP("*"&amp;TRIM($F1004)&amp;"*",dump!$A:$D,4,FALSE)="","空文字",VLOOKUP("*"&amp;TRIM($F1004)&amp;"*",dump!$A:$D,4,FALSE)),"NA")</f>
        <v>NA</v>
      </c>
      <c r="T1004" s="867" t="str">
        <f t="shared" ca="1" si="67"/>
        <v>×</v>
      </c>
      <c r="U1004" s="867"/>
      <c r="V1004" s="867"/>
      <c r="W1004" s="867"/>
      <c r="X1004" s="867"/>
      <c r="Y1004" s="867" t="str">
        <f t="shared" si="68"/>
        <v/>
      </c>
      <c r="Z1004" s="867"/>
    </row>
    <row r="1005" spans="1:26" s="325" customFormat="1" outlineLevel="1">
      <c r="A1005" s="321"/>
      <c r="B1005" s="39"/>
      <c r="C1005" s="238"/>
      <c r="D1005" s="252"/>
      <c r="E1005" s="252"/>
      <c r="F1005" s="133" t="s">
        <v>5911</v>
      </c>
      <c r="G1005" s="238"/>
      <c r="H1005" s="238"/>
      <c r="I1005" s="164"/>
      <c r="J1005" s="287"/>
      <c r="K1005" s="866" t="str">
        <f t="shared" si="64"/>
        <v/>
      </c>
      <c r="L1005" s="557" t="s">
        <v>3656</v>
      </c>
      <c r="M1005" s="558" t="s">
        <v>3655</v>
      </c>
      <c r="N1005" s="612"/>
      <c r="O1005" s="558"/>
      <c r="P1005" s="611"/>
      <c r="Q1005" s="867" t="str">
        <f t="shared" ca="1" si="65"/>
        <v/>
      </c>
      <c r="R1005" s="867" t="str">
        <f t="shared" ca="1" si="66"/>
        <v/>
      </c>
      <c r="S1005" s="867" t="str">
        <f>IFERROR(IF(VLOOKUP("*"&amp;TRIM($F1005)&amp;"*",dump!$A:$D,4,FALSE)="","空文字",VLOOKUP("*"&amp;TRIM($F1005)&amp;"*",dump!$A:$D,4,FALSE)),"NA")</f>
        <v>NA</v>
      </c>
      <c r="T1005" s="867" t="str">
        <f t="shared" ca="1" si="67"/>
        <v>●</v>
      </c>
      <c r="U1005" s="867"/>
      <c r="V1005" s="867"/>
      <c r="W1005" s="867"/>
      <c r="X1005" s="867"/>
      <c r="Y1005" s="867" t="str">
        <f t="shared" si="68"/>
        <v/>
      </c>
      <c r="Z1005" s="867"/>
    </row>
    <row r="1006" spans="1:26" s="325" customFormat="1" outlineLevel="1">
      <c r="A1006" s="321"/>
      <c r="B1006" s="39"/>
      <c r="C1006" s="238"/>
      <c r="D1006" s="252"/>
      <c r="E1006" s="252"/>
      <c r="F1006" s="133" t="s">
        <v>5912</v>
      </c>
      <c r="G1006" s="238"/>
      <c r="H1006" s="238"/>
      <c r="I1006" s="164"/>
      <c r="J1006" s="287"/>
      <c r="K1006" s="866" t="str">
        <f t="shared" si="64"/>
        <v/>
      </c>
      <c r="L1006" s="557" t="s">
        <v>3656</v>
      </c>
      <c r="M1006" s="558" t="s">
        <v>3655</v>
      </c>
      <c r="N1006" s="612"/>
      <c r="O1006" s="558"/>
      <c r="P1006" s="611"/>
      <c r="Q1006" s="867" t="str">
        <f t="shared" ca="1" si="65"/>
        <v/>
      </c>
      <c r="R1006" s="867" t="str">
        <f t="shared" ca="1" si="66"/>
        <v/>
      </c>
      <c r="S1006" s="867" t="str">
        <f>IFERROR(IF(VLOOKUP("*"&amp;TRIM($F1006)&amp;"*",dump!$A:$D,4,FALSE)="","空文字",VLOOKUP("*"&amp;TRIM($F1006)&amp;"*",dump!$A:$D,4,FALSE)),"NA")</f>
        <v>NA</v>
      </c>
      <c r="T1006" s="867" t="str">
        <f t="shared" ca="1" si="67"/>
        <v>●</v>
      </c>
      <c r="U1006" s="867"/>
      <c r="V1006" s="867"/>
      <c r="W1006" s="867"/>
      <c r="X1006" s="867"/>
      <c r="Y1006" s="867" t="str">
        <f t="shared" si="68"/>
        <v/>
      </c>
      <c r="Z1006" s="867"/>
    </row>
    <row r="1007" spans="1:26" s="325" customFormat="1" outlineLevel="1">
      <c r="A1007" s="321"/>
      <c r="B1007" s="39"/>
      <c r="C1007" s="238"/>
      <c r="D1007" s="252"/>
      <c r="E1007" s="252"/>
      <c r="F1007" s="133" t="s">
        <v>5913</v>
      </c>
      <c r="G1007" s="238"/>
      <c r="H1007" s="238"/>
      <c r="I1007" s="164"/>
      <c r="J1007" s="287"/>
      <c r="K1007" s="866" t="str">
        <f t="shared" si="64"/>
        <v/>
      </c>
      <c r="L1007" s="557" t="s">
        <v>3656</v>
      </c>
      <c r="M1007" s="558" t="s">
        <v>3655</v>
      </c>
      <c r="N1007" s="612"/>
      <c r="O1007" s="558"/>
      <c r="P1007" s="611"/>
      <c r="Q1007" s="867" t="str">
        <f t="shared" ca="1" si="65"/>
        <v/>
      </c>
      <c r="R1007" s="867" t="str">
        <f t="shared" ca="1" si="66"/>
        <v/>
      </c>
      <c r="S1007" s="867" t="str">
        <f>IFERROR(IF(VLOOKUP("*"&amp;TRIM($F1007)&amp;"*",dump!$A:$D,4,FALSE)="","空文字",VLOOKUP("*"&amp;TRIM($F1007)&amp;"*",dump!$A:$D,4,FALSE)),"NA")</f>
        <v>NA</v>
      </c>
      <c r="T1007" s="867" t="str">
        <f t="shared" ca="1" si="67"/>
        <v>●</v>
      </c>
      <c r="U1007" s="867"/>
      <c r="V1007" s="867"/>
      <c r="W1007" s="867"/>
      <c r="X1007" s="867"/>
      <c r="Y1007" s="867" t="str">
        <f t="shared" si="68"/>
        <v/>
      </c>
      <c r="Z1007" s="867"/>
    </row>
    <row r="1008" spans="1:26" s="325" customFormat="1" outlineLevel="1">
      <c r="A1008" s="321"/>
      <c r="B1008" s="39"/>
      <c r="C1008" s="238"/>
      <c r="D1008" s="252"/>
      <c r="E1008" s="252"/>
      <c r="F1008" s="133" t="s">
        <v>5914</v>
      </c>
      <c r="G1008" s="238"/>
      <c r="H1008" s="238"/>
      <c r="I1008" s="164"/>
      <c r="J1008" s="287"/>
      <c r="K1008" s="866" t="str">
        <f t="shared" si="64"/>
        <v/>
      </c>
      <c r="L1008" s="557" t="s">
        <v>3656</v>
      </c>
      <c r="M1008" s="558" t="s">
        <v>3655</v>
      </c>
      <c r="N1008" s="612"/>
      <c r="O1008" s="558"/>
      <c r="P1008" s="611"/>
      <c r="Q1008" s="867" t="str">
        <f t="shared" ca="1" si="65"/>
        <v/>
      </c>
      <c r="R1008" s="867" t="str">
        <f t="shared" ca="1" si="66"/>
        <v/>
      </c>
      <c r="S1008" s="867" t="str">
        <f>IFERROR(IF(VLOOKUP("*"&amp;TRIM($F1008)&amp;"*",dump!$A:$D,4,FALSE)="","空文字",VLOOKUP("*"&amp;TRIM($F1008)&amp;"*",dump!$A:$D,4,FALSE)),"NA")</f>
        <v>NA</v>
      </c>
      <c r="T1008" s="867" t="str">
        <f t="shared" ca="1" si="67"/>
        <v>●</v>
      </c>
      <c r="U1008" s="867"/>
      <c r="V1008" s="867"/>
      <c r="W1008" s="867"/>
      <c r="X1008" s="867"/>
      <c r="Y1008" s="867" t="str">
        <f t="shared" si="68"/>
        <v/>
      </c>
      <c r="Z1008" s="867"/>
    </row>
    <row r="1009" spans="1:26" s="325" customFormat="1" outlineLevel="1">
      <c r="A1009" s="321"/>
      <c r="B1009" s="39"/>
      <c r="C1009" s="238"/>
      <c r="D1009" s="252"/>
      <c r="E1009" s="252"/>
      <c r="F1009" s="133" t="s">
        <v>5915</v>
      </c>
      <c r="G1009" s="238"/>
      <c r="H1009" s="238"/>
      <c r="I1009" s="164"/>
      <c r="J1009" s="287"/>
      <c r="K1009" s="866" t="str">
        <f t="shared" si="64"/>
        <v/>
      </c>
      <c r="L1009" s="557" t="s">
        <v>3656</v>
      </c>
      <c r="M1009" s="558" t="s">
        <v>3655</v>
      </c>
      <c r="N1009" s="612"/>
      <c r="O1009" s="558"/>
      <c r="P1009" s="611"/>
      <c r="Q1009" s="867" t="str">
        <f t="shared" ca="1" si="65"/>
        <v/>
      </c>
      <c r="R1009" s="867" t="str">
        <f t="shared" ca="1" si="66"/>
        <v/>
      </c>
      <c r="S1009" s="867" t="str">
        <f>IFERROR(IF(VLOOKUP("*"&amp;TRIM($F1009)&amp;"*",dump!$A:$D,4,FALSE)="","空文字",VLOOKUP("*"&amp;TRIM($F1009)&amp;"*",dump!$A:$D,4,FALSE)),"NA")</f>
        <v>NA</v>
      </c>
      <c r="T1009" s="867" t="str">
        <f t="shared" ca="1" si="67"/>
        <v>●</v>
      </c>
      <c r="U1009" s="867"/>
      <c r="V1009" s="867"/>
      <c r="W1009" s="867"/>
      <c r="X1009" s="867"/>
      <c r="Y1009" s="867" t="str">
        <f t="shared" si="68"/>
        <v/>
      </c>
      <c r="Z1009" s="867"/>
    </row>
    <row r="1010" spans="1:26" s="325" customFormat="1" outlineLevel="1">
      <c r="A1010" s="321"/>
      <c r="B1010" s="39"/>
      <c r="C1010" s="238"/>
      <c r="D1010" s="252"/>
      <c r="E1010" s="252"/>
      <c r="F1010" s="133" t="s">
        <v>5916</v>
      </c>
      <c r="G1010" s="238"/>
      <c r="H1010" s="238"/>
      <c r="I1010" s="164"/>
      <c r="J1010" s="287"/>
      <c r="K1010" s="866" t="str">
        <f t="shared" si="64"/>
        <v/>
      </c>
      <c r="L1010" s="557" t="s">
        <v>3656</v>
      </c>
      <c r="M1010" s="558" t="s">
        <v>3655</v>
      </c>
      <c r="N1010" s="612"/>
      <c r="O1010" s="558"/>
      <c r="P1010" s="611"/>
      <c r="Q1010" s="867" t="str">
        <f t="shared" ca="1" si="65"/>
        <v/>
      </c>
      <c r="R1010" s="867" t="str">
        <f t="shared" ca="1" si="66"/>
        <v/>
      </c>
      <c r="S1010" s="867" t="str">
        <f>IFERROR(IF(VLOOKUP("*"&amp;TRIM($F1010)&amp;"*",dump!$A:$D,4,FALSE)="","空文字",VLOOKUP("*"&amp;TRIM($F1010)&amp;"*",dump!$A:$D,4,FALSE)),"NA")</f>
        <v>NA</v>
      </c>
      <c r="T1010" s="867" t="str">
        <f t="shared" ca="1" si="67"/>
        <v>●</v>
      </c>
      <c r="U1010" s="867"/>
      <c r="V1010" s="867"/>
      <c r="W1010" s="867"/>
      <c r="X1010" s="867"/>
      <c r="Y1010" s="867" t="str">
        <f t="shared" si="68"/>
        <v/>
      </c>
      <c r="Z1010" s="867"/>
    </row>
    <row r="1011" spans="1:26" s="325" customFormat="1" outlineLevel="1">
      <c r="A1011" s="321"/>
      <c r="B1011" s="39"/>
      <c r="C1011" s="238"/>
      <c r="D1011" s="252"/>
      <c r="E1011" s="252"/>
      <c r="F1011" s="133" t="s">
        <v>5917</v>
      </c>
      <c r="G1011" s="238"/>
      <c r="H1011" s="238"/>
      <c r="I1011" s="164"/>
      <c r="J1011" s="287"/>
      <c r="K1011" s="866" t="str">
        <f t="shared" si="64"/>
        <v/>
      </c>
      <c r="L1011" s="557" t="s">
        <v>3656</v>
      </c>
      <c r="M1011" s="558" t="s">
        <v>3655</v>
      </c>
      <c r="N1011" s="612"/>
      <c r="O1011" s="558"/>
      <c r="P1011" s="611"/>
      <c r="Q1011" s="867" t="str">
        <f t="shared" ca="1" si="65"/>
        <v/>
      </c>
      <c r="R1011" s="867" t="str">
        <f t="shared" ca="1" si="66"/>
        <v/>
      </c>
      <c r="S1011" s="867" t="str">
        <f>IFERROR(IF(VLOOKUP("*"&amp;TRIM($F1011)&amp;"*",dump!$A:$D,4,FALSE)="","空文字",VLOOKUP("*"&amp;TRIM($F1011)&amp;"*",dump!$A:$D,4,FALSE)),"NA")</f>
        <v>NA</v>
      </c>
      <c r="T1011" s="867" t="str">
        <f t="shared" ca="1" si="67"/>
        <v>●</v>
      </c>
      <c r="U1011" s="867"/>
      <c r="V1011" s="867"/>
      <c r="W1011" s="867"/>
      <c r="X1011" s="867"/>
      <c r="Y1011" s="867" t="str">
        <f t="shared" si="68"/>
        <v/>
      </c>
      <c r="Z1011" s="867"/>
    </row>
    <row r="1012" spans="1:26" s="325" customFormat="1" outlineLevel="1">
      <c r="A1012" s="321"/>
      <c r="B1012" s="39"/>
      <c r="C1012" s="238"/>
      <c r="D1012" s="252"/>
      <c r="E1012" s="252"/>
      <c r="F1012" s="133" t="s">
        <v>6649</v>
      </c>
      <c r="G1012" s="238"/>
      <c r="H1012" s="238"/>
      <c r="I1012" s="164"/>
      <c r="J1012" s="287"/>
      <c r="K1012" s="866" t="str">
        <f t="shared" si="64"/>
        <v/>
      </c>
      <c r="L1012" s="557" t="s">
        <v>3656</v>
      </c>
      <c r="M1012" s="558" t="s">
        <v>3655</v>
      </c>
      <c r="N1012" s="612"/>
      <c r="O1012" s="558"/>
      <c r="P1012" s="611"/>
      <c r="Q1012" s="867" t="str">
        <f t="shared" ca="1" si="65"/>
        <v/>
      </c>
      <c r="R1012" s="867" t="str">
        <f t="shared" ca="1" si="66"/>
        <v/>
      </c>
      <c r="S1012" s="867" t="str">
        <f>IFERROR(IF(VLOOKUP("*"&amp;TRIM($F1012)&amp;"*",dump!$A:$D,4,FALSE)="","空文字",VLOOKUP("*"&amp;TRIM($F1012)&amp;"*",dump!$A:$D,4,FALSE)),"NA")</f>
        <v>NA</v>
      </c>
      <c r="T1012" s="867" t="str">
        <f t="shared" ca="1" si="67"/>
        <v>●</v>
      </c>
      <c r="U1012" s="867"/>
      <c r="V1012" s="867"/>
      <c r="W1012" s="867"/>
      <c r="X1012" s="867"/>
      <c r="Y1012" s="867" t="str">
        <f t="shared" si="68"/>
        <v/>
      </c>
      <c r="Z1012" s="867"/>
    </row>
    <row r="1013" spans="1:26" s="325" customFormat="1" outlineLevel="1">
      <c r="A1013" s="321"/>
      <c r="B1013" s="39"/>
      <c r="C1013" s="238"/>
      <c r="D1013" s="252"/>
      <c r="E1013" s="252"/>
      <c r="F1013" s="133" t="s">
        <v>6650</v>
      </c>
      <c r="G1013" s="238"/>
      <c r="H1013" s="238"/>
      <c r="I1013" s="164"/>
      <c r="J1013" s="287"/>
      <c r="K1013" s="866" t="str">
        <f t="shared" si="64"/>
        <v/>
      </c>
      <c r="L1013" s="557" t="s">
        <v>3656</v>
      </c>
      <c r="M1013" s="558" t="s">
        <v>3655</v>
      </c>
      <c r="N1013" s="612"/>
      <c r="O1013" s="558"/>
      <c r="P1013" s="611"/>
      <c r="Q1013" s="867" t="str">
        <f t="shared" ca="1" si="65"/>
        <v/>
      </c>
      <c r="R1013" s="867" t="str">
        <f t="shared" ca="1" si="66"/>
        <v/>
      </c>
      <c r="S1013" s="867" t="str">
        <f>IFERROR(IF(VLOOKUP("*"&amp;TRIM($F1013)&amp;"*",dump!$A:$D,4,FALSE)="","空文字",VLOOKUP("*"&amp;TRIM($F1013)&amp;"*",dump!$A:$D,4,FALSE)),"NA")</f>
        <v>NA</v>
      </c>
      <c r="T1013" s="867" t="str">
        <f t="shared" ca="1" si="67"/>
        <v>●</v>
      </c>
      <c r="U1013" s="867"/>
      <c r="V1013" s="867"/>
      <c r="W1013" s="867"/>
      <c r="X1013" s="867"/>
      <c r="Y1013" s="867" t="str">
        <f t="shared" si="68"/>
        <v/>
      </c>
      <c r="Z1013" s="867"/>
    </row>
    <row r="1014" spans="1:26" s="325" customFormat="1" outlineLevel="1">
      <c r="A1014" s="321"/>
      <c r="B1014" s="39"/>
      <c r="C1014" s="238"/>
      <c r="D1014" s="252"/>
      <c r="E1014" s="252"/>
      <c r="F1014" s="133" t="s">
        <v>13700</v>
      </c>
      <c r="G1014" s="238"/>
      <c r="H1014" s="238"/>
      <c r="I1014" s="164"/>
      <c r="J1014" s="288"/>
      <c r="K1014" s="866" t="str">
        <f t="shared" si="64"/>
        <v/>
      </c>
      <c r="L1014" s="557" t="s">
        <v>3656</v>
      </c>
      <c r="M1014" s="558" t="s">
        <v>3655</v>
      </c>
      <c r="N1014" s="612"/>
      <c r="O1014" s="558"/>
      <c r="P1014" s="611"/>
      <c r="Q1014" s="867" t="str">
        <f t="shared" ca="1" si="65"/>
        <v/>
      </c>
      <c r="R1014" s="867" t="str">
        <f t="shared" ca="1" si="66"/>
        <v/>
      </c>
      <c r="S1014" s="867" t="str">
        <f>IFERROR(IF(VLOOKUP("*"&amp;TRIM($F1014)&amp;"*",dump!$A:$D,4,FALSE)="","空文字",VLOOKUP("*"&amp;TRIM($F1014)&amp;"*",dump!$A:$D,4,FALSE)),"NA")</f>
        <v>NA</v>
      </c>
      <c r="T1014" s="867" t="str">
        <f t="shared" ca="1" si="67"/>
        <v>●</v>
      </c>
      <c r="U1014" s="867"/>
      <c r="V1014" s="867"/>
      <c r="W1014" s="867"/>
      <c r="X1014" s="867"/>
      <c r="Y1014" s="867" t="str">
        <f t="shared" si="68"/>
        <v/>
      </c>
      <c r="Z1014" s="867"/>
    </row>
    <row r="1015" spans="1:26" s="325" customFormat="1" ht="32.4" outlineLevel="1">
      <c r="A1015" s="321"/>
      <c r="B1015" s="39"/>
      <c r="C1015" s="238"/>
      <c r="D1015" s="252"/>
      <c r="E1015" s="253" t="s">
        <v>7636</v>
      </c>
      <c r="F1015" s="133" t="s">
        <v>329</v>
      </c>
      <c r="G1015" s="231" t="s">
        <v>2246</v>
      </c>
      <c r="H1015" s="231" t="s">
        <v>418</v>
      </c>
      <c r="I1015" s="162" t="s">
        <v>216</v>
      </c>
      <c r="J1015" s="163" t="s">
        <v>5684</v>
      </c>
      <c r="K1015" s="864" t="str">
        <f t="shared" si="64"/>
        <v>○</v>
      </c>
      <c r="L1015" s="555" t="s">
        <v>17119</v>
      </c>
      <c r="M1015" s="553"/>
      <c r="N1015" s="593" t="s">
        <v>17432</v>
      </c>
      <c r="O1015" s="551"/>
      <c r="P1015" s="552"/>
      <c r="Q1015" s="867" t="str">
        <f t="shared" ca="1" si="65"/>
        <v/>
      </c>
      <c r="R1015" s="867" t="str">
        <f t="shared" ca="1" si="66"/>
        <v/>
      </c>
      <c r="S1015" s="867" t="str">
        <f>IFERROR(IF(VLOOKUP("*"&amp;TRIM($F1015)&amp;"*",dump!$A:$D,4,FALSE)="","空文字",VLOOKUP("*"&amp;TRIM($F1015)&amp;"*",dump!$A:$D,4,FALSE)),"NA")</f>
        <v>NA</v>
      </c>
      <c r="T1015" s="867" t="str">
        <f t="shared" si="67"/>
        <v>■</v>
      </c>
      <c r="U1015" s="867"/>
      <c r="V1015" s="867"/>
      <c r="W1015" s="867"/>
      <c r="X1015" s="867"/>
      <c r="Y1015" s="867" t="str">
        <f t="shared" si="68"/>
        <v/>
      </c>
      <c r="Z1015" s="867"/>
    </row>
    <row r="1016" spans="1:26" s="325" customFormat="1" outlineLevel="1">
      <c r="A1016" s="321"/>
      <c r="B1016" s="39"/>
      <c r="C1016" s="238"/>
      <c r="D1016" s="252"/>
      <c r="E1016" s="252"/>
      <c r="F1016" s="133" t="s">
        <v>6349</v>
      </c>
      <c r="G1016" s="238"/>
      <c r="H1016" s="238"/>
      <c r="I1016" s="164"/>
      <c r="J1016" s="287"/>
      <c r="K1016" s="866" t="str">
        <f t="shared" si="64"/>
        <v/>
      </c>
      <c r="L1016" s="555" t="s">
        <v>17119</v>
      </c>
      <c r="M1016" s="553" t="s">
        <v>3657</v>
      </c>
      <c r="N1016" s="593" t="s">
        <v>17433</v>
      </c>
      <c r="O1016" s="553" t="s">
        <v>17122</v>
      </c>
      <c r="P1016" s="552" t="s">
        <v>17434</v>
      </c>
      <c r="Q1016" s="867" t="str">
        <f t="shared" ca="1" si="65"/>
        <v>ASCII(3)</v>
      </c>
      <c r="R1016" s="867" t="str">
        <f t="shared" ca="1" si="66"/>
        <v>3</v>
      </c>
      <c r="S1016" s="867" t="str">
        <f>IFERROR(IF(VLOOKUP("*"&amp;TRIM($F1016)&amp;"*",dump!$A:$D,4,FALSE)="","空文字",VLOOKUP("*"&amp;TRIM($F1016)&amp;"*",dump!$A:$D,4,FALSE)),"NA")</f>
        <v>NA</v>
      </c>
      <c r="T1016" s="867" t="str">
        <f t="shared" ca="1" si="67"/>
        <v>×</v>
      </c>
      <c r="U1016" s="867"/>
      <c r="V1016" s="867"/>
      <c r="W1016" s="867"/>
      <c r="X1016" s="867"/>
      <c r="Y1016" s="867" t="str">
        <f t="shared" si="68"/>
        <v/>
      </c>
      <c r="Z1016" s="867"/>
    </row>
    <row r="1017" spans="1:26" s="325" customFormat="1" outlineLevel="1">
      <c r="A1017" s="321"/>
      <c r="B1017" s="39"/>
      <c r="C1017" s="238"/>
      <c r="D1017" s="252"/>
      <c r="E1017" s="252"/>
      <c r="F1017" s="133" t="s">
        <v>5730</v>
      </c>
      <c r="G1017" s="238"/>
      <c r="H1017" s="238"/>
      <c r="I1017" s="164"/>
      <c r="J1017" s="287"/>
      <c r="K1017" s="866" t="str">
        <f t="shared" si="64"/>
        <v/>
      </c>
      <c r="L1017" s="555" t="s">
        <v>17119</v>
      </c>
      <c r="M1017" s="553" t="s">
        <v>3657</v>
      </c>
      <c r="N1017" s="613" t="s">
        <v>17435</v>
      </c>
      <c r="O1017" s="553" t="s">
        <v>17122</v>
      </c>
      <c r="P1017" s="614" t="s">
        <v>17434</v>
      </c>
      <c r="Q1017" s="867" t="str">
        <f t="shared" ca="1" si="65"/>
        <v>ASCII(3)</v>
      </c>
      <c r="R1017" s="867" t="str">
        <f t="shared" ca="1" si="66"/>
        <v>3</v>
      </c>
      <c r="S1017" s="867" t="str">
        <f>IFERROR(IF(VLOOKUP("*"&amp;TRIM($F1017)&amp;"*",dump!$A:$D,4,FALSE)="","空文字",VLOOKUP("*"&amp;TRIM($F1017)&amp;"*",dump!$A:$D,4,FALSE)),"NA")</f>
        <v>NA</v>
      </c>
      <c r="T1017" s="867" t="str">
        <f t="shared" ca="1" si="67"/>
        <v>×</v>
      </c>
      <c r="U1017" s="867"/>
      <c r="V1017" s="867"/>
      <c r="W1017" s="867"/>
      <c r="X1017" s="867"/>
      <c r="Y1017" s="867" t="str">
        <f t="shared" si="68"/>
        <v/>
      </c>
      <c r="Z1017" s="867"/>
    </row>
    <row r="1018" spans="1:26" s="325" customFormat="1" outlineLevel="1">
      <c r="A1018" s="321"/>
      <c r="B1018" s="39"/>
      <c r="C1018" s="238"/>
      <c r="D1018" s="252"/>
      <c r="E1018" s="252"/>
      <c r="F1018" s="133" t="s">
        <v>5731</v>
      </c>
      <c r="G1018" s="238"/>
      <c r="H1018" s="238"/>
      <c r="I1018" s="164"/>
      <c r="J1018" s="287"/>
      <c r="K1018" s="866" t="str">
        <f t="shared" si="64"/>
        <v/>
      </c>
      <c r="L1018" s="555" t="s">
        <v>17119</v>
      </c>
      <c r="M1018" s="553" t="s">
        <v>3657</v>
      </c>
      <c r="N1018" s="613" t="s">
        <v>17436</v>
      </c>
      <c r="O1018" s="553" t="s">
        <v>17122</v>
      </c>
      <c r="P1018" s="614" t="s">
        <v>17437</v>
      </c>
      <c r="Q1018" s="867" t="str">
        <f t="shared" ca="1" si="65"/>
        <v>no default(2)</v>
      </c>
      <c r="R1018" s="867" t="str">
        <f t="shared" ca="1" si="66"/>
        <v>2</v>
      </c>
      <c r="S1018" s="867" t="str">
        <f>IFERROR(IF(VLOOKUP("*"&amp;TRIM($F1018)&amp;"*",dump!$A:$D,4,FALSE)="","空文字",VLOOKUP("*"&amp;TRIM($F1018)&amp;"*",dump!$A:$D,4,FALSE)),"NA")</f>
        <v>NA</v>
      </c>
      <c r="T1018" s="867" t="str">
        <f t="shared" ca="1" si="67"/>
        <v>×</v>
      </c>
      <c r="U1018" s="867"/>
      <c r="V1018" s="867"/>
      <c r="W1018" s="867"/>
      <c r="X1018" s="867"/>
      <c r="Y1018" s="867" t="str">
        <f t="shared" si="68"/>
        <v/>
      </c>
      <c r="Z1018" s="867"/>
    </row>
    <row r="1019" spans="1:26" s="325" customFormat="1" outlineLevel="1">
      <c r="A1019" s="321"/>
      <c r="B1019" s="39"/>
      <c r="C1019" s="238"/>
      <c r="D1019" s="252"/>
      <c r="E1019" s="252"/>
      <c r="F1019" s="133" t="s">
        <v>5732</v>
      </c>
      <c r="G1019" s="238"/>
      <c r="H1019" s="238"/>
      <c r="I1019" s="164"/>
      <c r="J1019" s="287"/>
      <c r="K1019" s="866" t="str">
        <f t="shared" si="64"/>
        <v/>
      </c>
      <c r="L1019" s="555" t="s">
        <v>17119</v>
      </c>
      <c r="M1019" s="553" t="s">
        <v>3657</v>
      </c>
      <c r="N1019" s="613" t="s">
        <v>17438</v>
      </c>
      <c r="O1019" s="553" t="s">
        <v>17122</v>
      </c>
      <c r="P1019" s="614" t="s">
        <v>17437</v>
      </c>
      <c r="Q1019" s="867" t="str">
        <f t="shared" ca="1" si="65"/>
        <v>no default(2)</v>
      </c>
      <c r="R1019" s="867" t="str">
        <f t="shared" ca="1" si="66"/>
        <v>2</v>
      </c>
      <c r="S1019" s="867" t="str">
        <f>IFERROR(IF(VLOOKUP("*"&amp;TRIM($F1019)&amp;"*",dump!$A:$D,4,FALSE)="","空文字",VLOOKUP("*"&amp;TRIM($F1019)&amp;"*",dump!$A:$D,4,FALSE)),"NA")</f>
        <v>NA</v>
      </c>
      <c r="T1019" s="867" t="str">
        <f t="shared" ca="1" si="67"/>
        <v>×</v>
      </c>
      <c r="U1019" s="867"/>
      <c r="V1019" s="867"/>
      <c r="W1019" s="867"/>
      <c r="X1019" s="867"/>
      <c r="Y1019" s="867" t="str">
        <f t="shared" si="68"/>
        <v/>
      </c>
      <c r="Z1019" s="867"/>
    </row>
    <row r="1020" spans="1:26" s="325" customFormat="1" outlineLevel="1">
      <c r="A1020" s="321"/>
      <c r="B1020" s="39"/>
      <c r="C1020" s="238"/>
      <c r="D1020" s="252"/>
      <c r="E1020" s="252"/>
      <c r="F1020" s="133" t="s">
        <v>5918</v>
      </c>
      <c r="G1020" s="238"/>
      <c r="H1020" s="238"/>
      <c r="I1020" s="164"/>
      <c r="J1020" s="287"/>
      <c r="K1020" s="866" t="str">
        <f t="shared" si="64"/>
        <v/>
      </c>
      <c r="L1020" s="557" t="s">
        <v>3656</v>
      </c>
      <c r="M1020" s="558" t="s">
        <v>3655</v>
      </c>
      <c r="N1020" s="612"/>
      <c r="O1020" s="558"/>
      <c r="P1020" s="611"/>
      <c r="Q1020" s="867" t="str">
        <f t="shared" ca="1" si="65"/>
        <v/>
      </c>
      <c r="R1020" s="867" t="str">
        <f t="shared" ca="1" si="66"/>
        <v/>
      </c>
      <c r="S1020" s="867" t="str">
        <f>IFERROR(IF(VLOOKUP("*"&amp;TRIM($F1020)&amp;"*",dump!$A:$D,4,FALSE)="","空文字",VLOOKUP("*"&amp;TRIM($F1020)&amp;"*",dump!$A:$D,4,FALSE)),"NA")</f>
        <v>NA</v>
      </c>
      <c r="T1020" s="867" t="str">
        <f t="shared" ca="1" si="67"/>
        <v>●</v>
      </c>
      <c r="U1020" s="867"/>
      <c r="V1020" s="867"/>
      <c r="W1020" s="867"/>
      <c r="X1020" s="867"/>
      <c r="Y1020" s="867" t="str">
        <f t="shared" si="68"/>
        <v/>
      </c>
      <c r="Z1020" s="867"/>
    </row>
    <row r="1021" spans="1:26" s="325" customFormat="1" outlineLevel="1">
      <c r="A1021" s="321"/>
      <c r="B1021" s="39"/>
      <c r="C1021" s="238"/>
      <c r="D1021" s="252"/>
      <c r="E1021" s="252"/>
      <c r="F1021" s="133" t="s">
        <v>5919</v>
      </c>
      <c r="G1021" s="238"/>
      <c r="H1021" s="238"/>
      <c r="I1021" s="164"/>
      <c r="J1021" s="287"/>
      <c r="K1021" s="866" t="str">
        <f t="shared" si="64"/>
        <v/>
      </c>
      <c r="L1021" s="557" t="s">
        <v>3656</v>
      </c>
      <c r="M1021" s="558" t="s">
        <v>3655</v>
      </c>
      <c r="N1021" s="612"/>
      <c r="O1021" s="558"/>
      <c r="P1021" s="611"/>
      <c r="Q1021" s="867" t="str">
        <f t="shared" ca="1" si="65"/>
        <v/>
      </c>
      <c r="R1021" s="867" t="str">
        <f t="shared" ca="1" si="66"/>
        <v/>
      </c>
      <c r="S1021" s="867" t="str">
        <f>IFERROR(IF(VLOOKUP("*"&amp;TRIM($F1021)&amp;"*",dump!$A:$D,4,FALSE)="","空文字",VLOOKUP("*"&amp;TRIM($F1021)&amp;"*",dump!$A:$D,4,FALSE)),"NA")</f>
        <v>NA</v>
      </c>
      <c r="T1021" s="867" t="str">
        <f t="shared" ca="1" si="67"/>
        <v>●</v>
      </c>
      <c r="U1021" s="867"/>
      <c r="V1021" s="867"/>
      <c r="W1021" s="867"/>
      <c r="X1021" s="867"/>
      <c r="Y1021" s="867" t="str">
        <f t="shared" si="68"/>
        <v/>
      </c>
      <c r="Z1021" s="867"/>
    </row>
    <row r="1022" spans="1:26" s="325" customFormat="1" outlineLevel="1">
      <c r="A1022" s="321"/>
      <c r="B1022" s="39"/>
      <c r="C1022" s="238"/>
      <c r="D1022" s="252"/>
      <c r="E1022" s="252"/>
      <c r="F1022" s="133" t="s">
        <v>5920</v>
      </c>
      <c r="G1022" s="238"/>
      <c r="H1022" s="238"/>
      <c r="I1022" s="164"/>
      <c r="J1022" s="287"/>
      <c r="K1022" s="866" t="str">
        <f t="shared" si="64"/>
        <v/>
      </c>
      <c r="L1022" s="557" t="s">
        <v>3656</v>
      </c>
      <c r="M1022" s="558" t="s">
        <v>3655</v>
      </c>
      <c r="N1022" s="612"/>
      <c r="O1022" s="558"/>
      <c r="P1022" s="611"/>
      <c r="Q1022" s="867" t="str">
        <f t="shared" ca="1" si="65"/>
        <v/>
      </c>
      <c r="R1022" s="867" t="str">
        <f t="shared" ca="1" si="66"/>
        <v/>
      </c>
      <c r="S1022" s="867" t="str">
        <f>IFERROR(IF(VLOOKUP("*"&amp;TRIM($F1022)&amp;"*",dump!$A:$D,4,FALSE)="","空文字",VLOOKUP("*"&amp;TRIM($F1022)&amp;"*",dump!$A:$D,4,FALSE)),"NA")</f>
        <v>NA</v>
      </c>
      <c r="T1022" s="867" t="str">
        <f t="shared" ca="1" si="67"/>
        <v>●</v>
      </c>
      <c r="U1022" s="867"/>
      <c r="V1022" s="867"/>
      <c r="W1022" s="867"/>
      <c r="X1022" s="867"/>
      <c r="Y1022" s="867" t="str">
        <f t="shared" si="68"/>
        <v/>
      </c>
      <c r="Z1022" s="867"/>
    </row>
    <row r="1023" spans="1:26" s="325" customFormat="1" outlineLevel="1">
      <c r="A1023" s="321"/>
      <c r="B1023" s="39"/>
      <c r="C1023" s="238"/>
      <c r="D1023" s="252"/>
      <c r="E1023" s="252"/>
      <c r="F1023" s="133" t="s">
        <v>5921</v>
      </c>
      <c r="G1023" s="238"/>
      <c r="H1023" s="238"/>
      <c r="I1023" s="164"/>
      <c r="J1023" s="287"/>
      <c r="K1023" s="866" t="str">
        <f t="shared" si="64"/>
        <v/>
      </c>
      <c r="L1023" s="557" t="s">
        <v>3656</v>
      </c>
      <c r="M1023" s="558" t="s">
        <v>3655</v>
      </c>
      <c r="N1023" s="612"/>
      <c r="O1023" s="558"/>
      <c r="P1023" s="611"/>
      <c r="Q1023" s="867" t="str">
        <f t="shared" ca="1" si="65"/>
        <v/>
      </c>
      <c r="R1023" s="867" t="str">
        <f t="shared" ca="1" si="66"/>
        <v/>
      </c>
      <c r="S1023" s="867" t="str">
        <f>IFERROR(IF(VLOOKUP("*"&amp;TRIM($F1023)&amp;"*",dump!$A:$D,4,FALSE)="","空文字",VLOOKUP("*"&amp;TRIM($F1023)&amp;"*",dump!$A:$D,4,FALSE)),"NA")</f>
        <v>NA</v>
      </c>
      <c r="T1023" s="867" t="str">
        <f t="shared" ca="1" si="67"/>
        <v>●</v>
      </c>
      <c r="U1023" s="867"/>
      <c r="V1023" s="867"/>
      <c r="W1023" s="867"/>
      <c r="X1023" s="867"/>
      <c r="Y1023" s="867" t="str">
        <f t="shared" si="68"/>
        <v/>
      </c>
      <c r="Z1023" s="867"/>
    </row>
    <row r="1024" spans="1:26" s="325" customFormat="1" outlineLevel="1">
      <c r="A1024" s="321"/>
      <c r="B1024" s="39"/>
      <c r="C1024" s="238"/>
      <c r="D1024" s="252"/>
      <c r="E1024" s="252"/>
      <c r="F1024" s="133" t="s">
        <v>5922</v>
      </c>
      <c r="G1024" s="238"/>
      <c r="H1024" s="238"/>
      <c r="I1024" s="164"/>
      <c r="J1024" s="287"/>
      <c r="K1024" s="866" t="str">
        <f t="shared" si="64"/>
        <v/>
      </c>
      <c r="L1024" s="557" t="s">
        <v>3656</v>
      </c>
      <c r="M1024" s="558" t="s">
        <v>3655</v>
      </c>
      <c r="N1024" s="612"/>
      <c r="O1024" s="558"/>
      <c r="P1024" s="611"/>
      <c r="Q1024" s="867" t="str">
        <f t="shared" ca="1" si="65"/>
        <v/>
      </c>
      <c r="R1024" s="867" t="str">
        <f t="shared" ca="1" si="66"/>
        <v/>
      </c>
      <c r="S1024" s="867" t="str">
        <f>IFERROR(IF(VLOOKUP("*"&amp;TRIM($F1024)&amp;"*",dump!$A:$D,4,FALSE)="","空文字",VLOOKUP("*"&amp;TRIM($F1024)&amp;"*",dump!$A:$D,4,FALSE)),"NA")</f>
        <v>NA</v>
      </c>
      <c r="T1024" s="867" t="str">
        <f t="shared" ca="1" si="67"/>
        <v>●</v>
      </c>
      <c r="U1024" s="867"/>
      <c r="V1024" s="867"/>
      <c r="W1024" s="867"/>
      <c r="X1024" s="867"/>
      <c r="Y1024" s="867" t="str">
        <f t="shared" si="68"/>
        <v/>
      </c>
      <c r="Z1024" s="867"/>
    </row>
    <row r="1025" spans="1:26" s="325" customFormat="1" outlineLevel="1">
      <c r="A1025" s="321"/>
      <c r="B1025" s="39"/>
      <c r="C1025" s="238"/>
      <c r="D1025" s="252"/>
      <c r="E1025" s="252"/>
      <c r="F1025" s="133" t="s">
        <v>5923</v>
      </c>
      <c r="G1025" s="238"/>
      <c r="H1025" s="238"/>
      <c r="I1025" s="164"/>
      <c r="J1025" s="287"/>
      <c r="K1025" s="866" t="str">
        <f t="shared" si="64"/>
        <v/>
      </c>
      <c r="L1025" s="557" t="s">
        <v>3656</v>
      </c>
      <c r="M1025" s="558" t="s">
        <v>3655</v>
      </c>
      <c r="N1025" s="612"/>
      <c r="O1025" s="558"/>
      <c r="P1025" s="611"/>
      <c r="Q1025" s="867" t="str">
        <f t="shared" ca="1" si="65"/>
        <v/>
      </c>
      <c r="R1025" s="867" t="str">
        <f t="shared" ca="1" si="66"/>
        <v/>
      </c>
      <c r="S1025" s="867" t="str">
        <f>IFERROR(IF(VLOOKUP("*"&amp;TRIM($F1025)&amp;"*",dump!$A:$D,4,FALSE)="","空文字",VLOOKUP("*"&amp;TRIM($F1025)&amp;"*",dump!$A:$D,4,FALSE)),"NA")</f>
        <v>NA</v>
      </c>
      <c r="T1025" s="867" t="str">
        <f t="shared" ca="1" si="67"/>
        <v>●</v>
      </c>
      <c r="U1025" s="867"/>
      <c r="V1025" s="867"/>
      <c r="W1025" s="867"/>
      <c r="X1025" s="867"/>
      <c r="Y1025" s="867" t="str">
        <f t="shared" si="68"/>
        <v/>
      </c>
      <c r="Z1025" s="867"/>
    </row>
    <row r="1026" spans="1:26" s="325" customFormat="1" outlineLevel="1">
      <c r="A1026" s="321"/>
      <c r="B1026" s="39"/>
      <c r="C1026" s="238"/>
      <c r="D1026" s="252"/>
      <c r="E1026" s="252"/>
      <c r="F1026" s="133" t="s">
        <v>5924</v>
      </c>
      <c r="G1026" s="238"/>
      <c r="H1026" s="238"/>
      <c r="I1026" s="164"/>
      <c r="J1026" s="287"/>
      <c r="K1026" s="866" t="str">
        <f t="shared" si="64"/>
        <v/>
      </c>
      <c r="L1026" s="557" t="s">
        <v>3656</v>
      </c>
      <c r="M1026" s="558" t="s">
        <v>3655</v>
      </c>
      <c r="N1026" s="612"/>
      <c r="O1026" s="558"/>
      <c r="P1026" s="611"/>
      <c r="Q1026" s="867" t="str">
        <f t="shared" ca="1" si="65"/>
        <v/>
      </c>
      <c r="R1026" s="867" t="str">
        <f t="shared" ca="1" si="66"/>
        <v/>
      </c>
      <c r="S1026" s="867" t="str">
        <f>IFERROR(IF(VLOOKUP("*"&amp;TRIM($F1026)&amp;"*",dump!$A:$D,4,FALSE)="","空文字",VLOOKUP("*"&amp;TRIM($F1026)&amp;"*",dump!$A:$D,4,FALSE)),"NA")</f>
        <v>NA</v>
      </c>
      <c r="T1026" s="867" t="str">
        <f t="shared" ca="1" si="67"/>
        <v>●</v>
      </c>
      <c r="U1026" s="867"/>
      <c r="V1026" s="867"/>
      <c r="W1026" s="867"/>
      <c r="X1026" s="867"/>
      <c r="Y1026" s="867" t="str">
        <f t="shared" si="68"/>
        <v/>
      </c>
      <c r="Z1026" s="867"/>
    </row>
    <row r="1027" spans="1:26" s="325" customFormat="1" outlineLevel="1">
      <c r="A1027" s="321"/>
      <c r="B1027" s="39"/>
      <c r="C1027" s="238"/>
      <c r="D1027" s="252"/>
      <c r="E1027" s="252"/>
      <c r="F1027" s="133" t="s">
        <v>6651</v>
      </c>
      <c r="G1027" s="238"/>
      <c r="H1027" s="238"/>
      <c r="I1027" s="164"/>
      <c r="J1027" s="287"/>
      <c r="K1027" s="866" t="str">
        <f t="shared" si="64"/>
        <v/>
      </c>
      <c r="L1027" s="557" t="s">
        <v>3656</v>
      </c>
      <c r="M1027" s="558" t="s">
        <v>3655</v>
      </c>
      <c r="N1027" s="612"/>
      <c r="O1027" s="558"/>
      <c r="P1027" s="611"/>
      <c r="Q1027" s="867" t="str">
        <f t="shared" ca="1" si="65"/>
        <v/>
      </c>
      <c r="R1027" s="867" t="str">
        <f t="shared" ca="1" si="66"/>
        <v/>
      </c>
      <c r="S1027" s="867" t="str">
        <f>IFERROR(IF(VLOOKUP("*"&amp;TRIM($F1027)&amp;"*",dump!$A:$D,4,FALSE)="","空文字",VLOOKUP("*"&amp;TRIM($F1027)&amp;"*",dump!$A:$D,4,FALSE)),"NA")</f>
        <v>NA</v>
      </c>
      <c r="T1027" s="867" t="str">
        <f t="shared" ca="1" si="67"/>
        <v>●</v>
      </c>
      <c r="U1027" s="867"/>
      <c r="V1027" s="867"/>
      <c r="W1027" s="867"/>
      <c r="X1027" s="867"/>
      <c r="Y1027" s="867" t="str">
        <f t="shared" si="68"/>
        <v/>
      </c>
      <c r="Z1027" s="867"/>
    </row>
    <row r="1028" spans="1:26" s="325" customFormat="1" outlineLevel="1">
      <c r="A1028" s="321"/>
      <c r="B1028" s="39"/>
      <c r="C1028" s="238"/>
      <c r="D1028" s="252"/>
      <c r="E1028" s="252"/>
      <c r="F1028" s="133" t="s">
        <v>6652</v>
      </c>
      <c r="G1028" s="238"/>
      <c r="H1028" s="238"/>
      <c r="I1028" s="164"/>
      <c r="J1028" s="287"/>
      <c r="K1028" s="866" t="str">
        <f t="shared" si="64"/>
        <v/>
      </c>
      <c r="L1028" s="557" t="s">
        <v>3656</v>
      </c>
      <c r="M1028" s="558" t="s">
        <v>3655</v>
      </c>
      <c r="N1028" s="612"/>
      <c r="O1028" s="558"/>
      <c r="P1028" s="611"/>
      <c r="Q1028" s="867" t="str">
        <f t="shared" ca="1" si="65"/>
        <v/>
      </c>
      <c r="R1028" s="867" t="str">
        <f t="shared" ca="1" si="66"/>
        <v/>
      </c>
      <c r="S1028" s="867" t="str">
        <f>IFERROR(IF(VLOOKUP("*"&amp;TRIM($F1028)&amp;"*",dump!$A:$D,4,FALSE)="","空文字",VLOOKUP("*"&amp;TRIM($F1028)&amp;"*",dump!$A:$D,4,FALSE)),"NA")</f>
        <v>NA</v>
      </c>
      <c r="T1028" s="867" t="str">
        <f t="shared" ca="1" si="67"/>
        <v>●</v>
      </c>
      <c r="U1028" s="867"/>
      <c r="V1028" s="867"/>
      <c r="W1028" s="867"/>
      <c r="X1028" s="867"/>
      <c r="Y1028" s="867" t="str">
        <f t="shared" si="68"/>
        <v/>
      </c>
      <c r="Z1028" s="867"/>
    </row>
    <row r="1029" spans="1:26" s="325" customFormat="1" outlineLevel="1">
      <c r="A1029" s="321"/>
      <c r="B1029" s="39"/>
      <c r="C1029" s="238"/>
      <c r="D1029" s="252"/>
      <c r="E1029" s="252"/>
      <c r="F1029" s="133" t="s">
        <v>13701</v>
      </c>
      <c r="G1029" s="238"/>
      <c r="H1029" s="238"/>
      <c r="I1029" s="164"/>
      <c r="J1029" s="288"/>
      <c r="K1029" s="866" t="str">
        <f t="shared" si="64"/>
        <v/>
      </c>
      <c r="L1029" s="557" t="s">
        <v>3656</v>
      </c>
      <c r="M1029" s="558" t="s">
        <v>3655</v>
      </c>
      <c r="N1029" s="612"/>
      <c r="O1029" s="558"/>
      <c r="P1029" s="611"/>
      <c r="Q1029" s="867" t="str">
        <f t="shared" ca="1" si="65"/>
        <v/>
      </c>
      <c r="R1029" s="867" t="str">
        <f t="shared" ca="1" si="66"/>
        <v/>
      </c>
      <c r="S1029" s="867" t="str">
        <f>IFERROR(IF(VLOOKUP("*"&amp;TRIM($F1029)&amp;"*",dump!$A:$D,4,FALSE)="","空文字",VLOOKUP("*"&amp;TRIM($F1029)&amp;"*",dump!$A:$D,4,FALSE)),"NA")</f>
        <v>NA</v>
      </c>
      <c r="T1029" s="867" t="str">
        <f t="shared" ca="1" si="67"/>
        <v>●</v>
      </c>
      <c r="U1029" s="867"/>
      <c r="V1029" s="867"/>
      <c r="W1029" s="867"/>
      <c r="X1029" s="867"/>
      <c r="Y1029" s="867" t="str">
        <f t="shared" si="68"/>
        <v/>
      </c>
      <c r="Z1029" s="867"/>
    </row>
    <row r="1030" spans="1:26" s="325" customFormat="1" ht="21.6" outlineLevel="1">
      <c r="A1030" s="321"/>
      <c r="B1030" s="39"/>
      <c r="C1030" s="238"/>
      <c r="D1030" s="252"/>
      <c r="E1030" s="253" t="s">
        <v>7637</v>
      </c>
      <c r="F1030" s="133" t="s">
        <v>330</v>
      </c>
      <c r="G1030" s="231" t="s">
        <v>2245</v>
      </c>
      <c r="H1030" s="231" t="s">
        <v>418</v>
      </c>
      <c r="I1030" s="162" t="s">
        <v>216</v>
      </c>
      <c r="J1030" s="163" t="s">
        <v>5684</v>
      </c>
      <c r="K1030" s="864" t="str">
        <f t="shared" si="64"/>
        <v>○</v>
      </c>
      <c r="L1030" s="627" t="s">
        <v>17119</v>
      </c>
      <c r="M1030" s="553"/>
      <c r="N1030" s="593" t="s">
        <v>17439</v>
      </c>
      <c r="O1030" s="553"/>
      <c r="P1030" s="552"/>
      <c r="Q1030" s="867" t="str">
        <f t="shared" ca="1" si="65"/>
        <v/>
      </c>
      <c r="R1030" s="867" t="str">
        <f t="shared" ca="1" si="66"/>
        <v/>
      </c>
      <c r="S1030" s="867" t="str">
        <f>IFERROR(IF(VLOOKUP("*"&amp;TRIM($F1030)&amp;"*",dump!$A:$D,4,FALSE)="","空文字",VLOOKUP("*"&amp;TRIM($F1030)&amp;"*",dump!$A:$D,4,FALSE)),"NA")</f>
        <v>NA</v>
      </c>
      <c r="T1030" s="867" t="str">
        <f t="shared" si="67"/>
        <v>■</v>
      </c>
      <c r="U1030" s="867"/>
      <c r="V1030" s="867"/>
      <c r="W1030" s="867"/>
      <c r="X1030" s="867"/>
      <c r="Y1030" s="867" t="str">
        <f t="shared" si="68"/>
        <v/>
      </c>
      <c r="Z1030" s="867"/>
    </row>
    <row r="1031" spans="1:26" s="325" customFormat="1" outlineLevel="1">
      <c r="A1031" s="321"/>
      <c r="B1031" s="39"/>
      <c r="C1031" s="238"/>
      <c r="D1031" s="252"/>
      <c r="E1031" s="252"/>
      <c r="F1031" s="133" t="s">
        <v>6350</v>
      </c>
      <c r="G1031" s="238"/>
      <c r="H1031" s="238"/>
      <c r="I1031" s="164"/>
      <c r="J1031" s="287"/>
      <c r="K1031" s="866" t="str">
        <f t="shared" si="64"/>
        <v/>
      </c>
      <c r="L1031" s="627" t="s">
        <v>17119</v>
      </c>
      <c r="M1031" s="553" t="s">
        <v>3657</v>
      </c>
      <c r="N1031" s="593" t="s">
        <v>17440</v>
      </c>
      <c r="O1031" s="553" t="s">
        <v>17122</v>
      </c>
      <c r="P1031" s="552" t="s">
        <v>17434</v>
      </c>
      <c r="Q1031" s="867" t="str">
        <f t="shared" ca="1" si="65"/>
        <v>ASCII(3)</v>
      </c>
      <c r="R1031" s="867" t="str">
        <f t="shared" ca="1" si="66"/>
        <v>3</v>
      </c>
      <c r="S1031" s="867" t="str">
        <f>IFERROR(IF(VLOOKUP("*"&amp;TRIM($F1031)&amp;"*",dump!$A:$D,4,FALSE)="","空文字",VLOOKUP("*"&amp;TRIM($F1031)&amp;"*",dump!$A:$D,4,FALSE)),"NA")</f>
        <v>NA</v>
      </c>
      <c r="T1031" s="867" t="str">
        <f t="shared" ca="1" si="67"/>
        <v>×</v>
      </c>
      <c r="U1031" s="867"/>
      <c r="V1031" s="867"/>
      <c r="W1031" s="867"/>
      <c r="X1031" s="867"/>
      <c r="Y1031" s="867" t="str">
        <f t="shared" si="68"/>
        <v/>
      </c>
      <c r="Z1031" s="867"/>
    </row>
    <row r="1032" spans="1:26" s="325" customFormat="1" outlineLevel="1">
      <c r="A1032" s="321"/>
      <c r="B1032" s="39"/>
      <c r="C1032" s="238"/>
      <c r="D1032" s="252"/>
      <c r="E1032" s="252"/>
      <c r="F1032" s="133" t="s">
        <v>5733</v>
      </c>
      <c r="G1032" s="238"/>
      <c r="H1032" s="238"/>
      <c r="I1032" s="164"/>
      <c r="J1032" s="287"/>
      <c r="K1032" s="866" t="str">
        <f t="shared" si="64"/>
        <v/>
      </c>
      <c r="L1032" s="555" t="s">
        <v>17119</v>
      </c>
      <c r="M1032" s="553" t="s">
        <v>3657</v>
      </c>
      <c r="N1032" s="613" t="s">
        <v>17441</v>
      </c>
      <c r="O1032" s="553" t="s">
        <v>17122</v>
      </c>
      <c r="P1032" s="614" t="s">
        <v>17434</v>
      </c>
      <c r="Q1032" s="867" t="str">
        <f t="shared" ca="1" si="65"/>
        <v>ASCII(3)</v>
      </c>
      <c r="R1032" s="867" t="str">
        <f t="shared" ca="1" si="66"/>
        <v>3</v>
      </c>
      <c r="S1032" s="867" t="str">
        <f>IFERROR(IF(VLOOKUP("*"&amp;TRIM($F1032)&amp;"*",dump!$A:$D,4,FALSE)="","空文字",VLOOKUP("*"&amp;TRIM($F1032)&amp;"*",dump!$A:$D,4,FALSE)),"NA")</f>
        <v>NA</v>
      </c>
      <c r="T1032" s="867" t="str">
        <f t="shared" ca="1" si="67"/>
        <v>×</v>
      </c>
      <c r="U1032" s="867"/>
      <c r="V1032" s="867"/>
      <c r="W1032" s="867"/>
      <c r="X1032" s="867"/>
      <c r="Y1032" s="867" t="str">
        <f t="shared" si="68"/>
        <v/>
      </c>
      <c r="Z1032" s="867"/>
    </row>
    <row r="1033" spans="1:26" s="325" customFormat="1" outlineLevel="1">
      <c r="A1033" s="321"/>
      <c r="B1033" s="39"/>
      <c r="C1033" s="238"/>
      <c r="D1033" s="252"/>
      <c r="E1033" s="252"/>
      <c r="F1033" s="133" t="s">
        <v>5734</v>
      </c>
      <c r="G1033" s="238"/>
      <c r="H1033" s="238"/>
      <c r="I1033" s="164"/>
      <c r="J1033" s="287"/>
      <c r="K1033" s="866" t="str">
        <f t="shared" si="64"/>
        <v/>
      </c>
      <c r="L1033" s="555" t="s">
        <v>17119</v>
      </c>
      <c r="M1033" s="553" t="s">
        <v>3657</v>
      </c>
      <c r="N1033" s="613" t="s">
        <v>17442</v>
      </c>
      <c r="O1033" s="553" t="s">
        <v>17122</v>
      </c>
      <c r="P1033" s="614" t="s">
        <v>17437</v>
      </c>
      <c r="Q1033" s="867" t="str">
        <f t="shared" ca="1" si="65"/>
        <v>no default(2)</v>
      </c>
      <c r="R1033" s="867" t="str">
        <f t="shared" ca="1" si="66"/>
        <v>2</v>
      </c>
      <c r="S1033" s="867" t="str">
        <f>IFERROR(IF(VLOOKUP("*"&amp;TRIM($F1033)&amp;"*",dump!$A:$D,4,FALSE)="","空文字",VLOOKUP("*"&amp;TRIM($F1033)&amp;"*",dump!$A:$D,4,FALSE)),"NA")</f>
        <v>NA</v>
      </c>
      <c r="T1033" s="867" t="str">
        <f t="shared" ca="1" si="67"/>
        <v>×</v>
      </c>
      <c r="U1033" s="867"/>
      <c r="V1033" s="867"/>
      <c r="W1033" s="867"/>
      <c r="X1033" s="867"/>
      <c r="Y1033" s="867" t="str">
        <f t="shared" si="68"/>
        <v/>
      </c>
      <c r="Z1033" s="867"/>
    </row>
    <row r="1034" spans="1:26" s="325" customFormat="1" outlineLevel="1">
      <c r="A1034" s="321"/>
      <c r="B1034" s="39"/>
      <c r="C1034" s="238"/>
      <c r="D1034" s="252"/>
      <c r="E1034" s="252"/>
      <c r="F1034" s="133" t="s">
        <v>5735</v>
      </c>
      <c r="G1034" s="238"/>
      <c r="H1034" s="238"/>
      <c r="I1034" s="164"/>
      <c r="J1034" s="287"/>
      <c r="K1034" s="866" t="str">
        <f t="shared" si="64"/>
        <v/>
      </c>
      <c r="L1034" s="555" t="s">
        <v>17119</v>
      </c>
      <c r="M1034" s="553" t="s">
        <v>3657</v>
      </c>
      <c r="N1034" s="613" t="s">
        <v>17443</v>
      </c>
      <c r="O1034" s="553" t="s">
        <v>17122</v>
      </c>
      <c r="P1034" s="614" t="s">
        <v>17437</v>
      </c>
      <c r="Q1034" s="867" t="str">
        <f t="shared" ca="1" si="65"/>
        <v>no default(2)</v>
      </c>
      <c r="R1034" s="867" t="str">
        <f t="shared" ca="1" si="66"/>
        <v>2</v>
      </c>
      <c r="S1034" s="867" t="str">
        <f>IFERROR(IF(VLOOKUP("*"&amp;TRIM($F1034)&amp;"*",dump!$A:$D,4,FALSE)="","空文字",VLOOKUP("*"&amp;TRIM($F1034)&amp;"*",dump!$A:$D,4,FALSE)),"NA")</f>
        <v>NA</v>
      </c>
      <c r="T1034" s="867" t="str">
        <f t="shared" ca="1" si="67"/>
        <v>×</v>
      </c>
      <c r="U1034" s="867"/>
      <c r="V1034" s="867"/>
      <c r="W1034" s="867"/>
      <c r="X1034" s="867"/>
      <c r="Y1034" s="867" t="str">
        <f t="shared" si="68"/>
        <v/>
      </c>
      <c r="Z1034" s="867"/>
    </row>
    <row r="1035" spans="1:26" s="325" customFormat="1" outlineLevel="1">
      <c r="A1035" s="321"/>
      <c r="B1035" s="39"/>
      <c r="C1035" s="238"/>
      <c r="D1035" s="252"/>
      <c r="E1035" s="252"/>
      <c r="F1035" s="133" t="s">
        <v>5925</v>
      </c>
      <c r="G1035" s="238"/>
      <c r="H1035" s="238"/>
      <c r="I1035" s="164"/>
      <c r="J1035" s="287"/>
      <c r="K1035" s="866" t="str">
        <f t="shared" si="64"/>
        <v/>
      </c>
      <c r="L1035" s="557" t="s">
        <v>3656</v>
      </c>
      <c r="M1035" s="558" t="s">
        <v>3655</v>
      </c>
      <c r="N1035" s="612"/>
      <c r="O1035" s="558"/>
      <c r="P1035" s="611"/>
      <c r="Q1035" s="867" t="str">
        <f t="shared" ca="1" si="65"/>
        <v/>
      </c>
      <c r="R1035" s="867" t="str">
        <f t="shared" ca="1" si="66"/>
        <v/>
      </c>
      <c r="S1035" s="867" t="str">
        <f>IFERROR(IF(VLOOKUP("*"&amp;TRIM($F1035)&amp;"*",dump!$A:$D,4,FALSE)="","空文字",VLOOKUP("*"&amp;TRIM($F1035)&amp;"*",dump!$A:$D,4,FALSE)),"NA")</f>
        <v>NA</v>
      </c>
      <c r="T1035" s="867" t="str">
        <f t="shared" ca="1" si="67"/>
        <v>●</v>
      </c>
      <c r="U1035" s="867"/>
      <c r="V1035" s="867"/>
      <c r="W1035" s="867"/>
      <c r="X1035" s="867"/>
      <c r="Y1035" s="867" t="str">
        <f t="shared" si="68"/>
        <v/>
      </c>
      <c r="Z1035" s="867"/>
    </row>
    <row r="1036" spans="1:26" s="325" customFormat="1" outlineLevel="1">
      <c r="A1036" s="321"/>
      <c r="B1036" s="39"/>
      <c r="C1036" s="238"/>
      <c r="D1036" s="252"/>
      <c r="E1036" s="252"/>
      <c r="F1036" s="133" t="s">
        <v>5926</v>
      </c>
      <c r="G1036" s="238"/>
      <c r="H1036" s="238"/>
      <c r="I1036" s="164"/>
      <c r="J1036" s="287"/>
      <c r="K1036" s="866" t="str">
        <f t="shared" si="64"/>
        <v/>
      </c>
      <c r="L1036" s="557" t="s">
        <v>3656</v>
      </c>
      <c r="M1036" s="558" t="s">
        <v>3655</v>
      </c>
      <c r="N1036" s="612"/>
      <c r="O1036" s="558"/>
      <c r="P1036" s="611"/>
      <c r="Q1036" s="867" t="str">
        <f t="shared" ca="1" si="65"/>
        <v/>
      </c>
      <c r="R1036" s="867" t="str">
        <f t="shared" ca="1" si="66"/>
        <v/>
      </c>
      <c r="S1036" s="867" t="str">
        <f>IFERROR(IF(VLOOKUP("*"&amp;TRIM($F1036)&amp;"*",dump!$A:$D,4,FALSE)="","空文字",VLOOKUP("*"&amp;TRIM($F1036)&amp;"*",dump!$A:$D,4,FALSE)),"NA")</f>
        <v>NA</v>
      </c>
      <c r="T1036" s="867" t="str">
        <f t="shared" ca="1" si="67"/>
        <v>●</v>
      </c>
      <c r="U1036" s="867"/>
      <c r="V1036" s="867"/>
      <c r="W1036" s="867"/>
      <c r="X1036" s="867"/>
      <c r="Y1036" s="867" t="str">
        <f t="shared" si="68"/>
        <v/>
      </c>
      <c r="Z1036" s="867"/>
    </row>
    <row r="1037" spans="1:26" s="325" customFormat="1" outlineLevel="1">
      <c r="A1037" s="321"/>
      <c r="B1037" s="39"/>
      <c r="C1037" s="238"/>
      <c r="D1037" s="252"/>
      <c r="E1037" s="252"/>
      <c r="F1037" s="133" t="s">
        <v>5927</v>
      </c>
      <c r="G1037" s="238"/>
      <c r="H1037" s="238"/>
      <c r="I1037" s="164"/>
      <c r="J1037" s="287"/>
      <c r="K1037" s="866" t="str">
        <f t="shared" ref="K1037:K1100" si="69">IF(AND(M1037="", O1037="", N1037&lt;&gt;""), "○", "")</f>
        <v/>
      </c>
      <c r="L1037" s="557" t="s">
        <v>3656</v>
      </c>
      <c r="M1037" s="558" t="s">
        <v>3655</v>
      </c>
      <c r="N1037" s="612"/>
      <c r="O1037" s="558"/>
      <c r="P1037" s="611"/>
      <c r="Q1037" s="867" t="str">
        <f t="shared" ref="Q1037:Q1100" ca="1" si="70">IF(P1037="","",IF(P1037="←",IF(OFFSET($J1037,0,MATCH(MID(M1037,1,FIND("の",M1037,1)-1), $L$11:$BA$11,0)+4,1,1)="","",OFFSET($L1037,0,MATCH(MID(M1037,1,FIND("の",M1037,1)-1), $L$11:$BA$11,0)+4,1,1)),P1037))</f>
        <v/>
      </c>
      <c r="R1037" s="867" t="str">
        <f t="shared" ref="R1037:R1100" ca="1" si="71">IF(COUNTIF(Q1037,"*(*"),MID(Q1037,FIND("(",Q1037,1)+1,FIND(")",Q1037,1)-FIND("(",Q1037,1)-1),IF(COUNTIF(Q1037,"*""*"),MID(Q1037,FIND("""",Q1037,1)+1,LEN(Q1037)-2),IF(COUNTIF(Q1037,"*：*"),RIGHT(Q1037,LEN(Q1037)-(FIND("：",Q1037))),Q1037)))</f>
        <v/>
      </c>
      <c r="S1037" s="867" t="str">
        <f>IFERROR(IF(VLOOKUP("*"&amp;TRIM($F1037)&amp;"*",dump!$A:$D,4,FALSE)="","空文字",VLOOKUP("*"&amp;TRIM($F1037)&amp;"*",dump!$A:$D,4,FALSE)),"NA")</f>
        <v>NA</v>
      </c>
      <c r="T1037" s="867" t="str">
        <f t="shared" ref="T1037:T1100" ca="1" si="72">IF($K1037&lt;&gt;"",IF($E1037&lt;&gt;"","■",""),IF(AND(R1037="",S1037="NA"),"●", IF(EXACT(R1037,S1037),"●","×")))</f>
        <v>●</v>
      </c>
      <c r="U1037" s="867"/>
      <c r="V1037" s="867"/>
      <c r="W1037" s="867"/>
      <c r="X1037" s="867"/>
      <c r="Y1037" s="867" t="str">
        <f t="shared" ref="Y1037:Y1100" si="73">IF(U1037="●","●","")</f>
        <v/>
      </c>
      <c r="Z1037" s="867"/>
    </row>
    <row r="1038" spans="1:26" s="325" customFormat="1" outlineLevel="1">
      <c r="A1038" s="321"/>
      <c r="B1038" s="39"/>
      <c r="C1038" s="238"/>
      <c r="D1038" s="252"/>
      <c r="E1038" s="252"/>
      <c r="F1038" s="133" t="s">
        <v>5928</v>
      </c>
      <c r="G1038" s="238"/>
      <c r="H1038" s="238"/>
      <c r="I1038" s="164"/>
      <c r="J1038" s="287"/>
      <c r="K1038" s="866" t="str">
        <f t="shared" si="69"/>
        <v/>
      </c>
      <c r="L1038" s="557" t="s">
        <v>3656</v>
      </c>
      <c r="M1038" s="558" t="s">
        <v>3655</v>
      </c>
      <c r="N1038" s="612"/>
      <c r="O1038" s="558"/>
      <c r="P1038" s="611"/>
      <c r="Q1038" s="867" t="str">
        <f t="shared" ca="1" si="70"/>
        <v/>
      </c>
      <c r="R1038" s="867" t="str">
        <f t="shared" ca="1" si="71"/>
        <v/>
      </c>
      <c r="S1038" s="867" t="str">
        <f>IFERROR(IF(VLOOKUP("*"&amp;TRIM($F1038)&amp;"*",dump!$A:$D,4,FALSE)="","空文字",VLOOKUP("*"&amp;TRIM($F1038)&amp;"*",dump!$A:$D,4,FALSE)),"NA")</f>
        <v>NA</v>
      </c>
      <c r="T1038" s="867" t="str">
        <f t="shared" ca="1" si="72"/>
        <v>●</v>
      </c>
      <c r="U1038" s="867"/>
      <c r="V1038" s="867"/>
      <c r="W1038" s="867"/>
      <c r="X1038" s="867"/>
      <c r="Y1038" s="867" t="str">
        <f t="shared" si="73"/>
        <v/>
      </c>
      <c r="Z1038" s="867"/>
    </row>
    <row r="1039" spans="1:26" s="325" customFormat="1" outlineLevel="1">
      <c r="A1039" s="321"/>
      <c r="B1039" s="39"/>
      <c r="C1039" s="238"/>
      <c r="D1039" s="252"/>
      <c r="E1039" s="252"/>
      <c r="F1039" s="133" t="s">
        <v>5929</v>
      </c>
      <c r="G1039" s="238"/>
      <c r="H1039" s="238"/>
      <c r="I1039" s="164"/>
      <c r="J1039" s="287"/>
      <c r="K1039" s="866" t="str">
        <f t="shared" si="69"/>
        <v/>
      </c>
      <c r="L1039" s="557" t="s">
        <v>3656</v>
      </c>
      <c r="M1039" s="558" t="s">
        <v>3655</v>
      </c>
      <c r="N1039" s="612"/>
      <c r="O1039" s="558"/>
      <c r="P1039" s="611"/>
      <c r="Q1039" s="867" t="str">
        <f t="shared" ca="1" si="70"/>
        <v/>
      </c>
      <c r="R1039" s="867" t="str">
        <f t="shared" ca="1" si="71"/>
        <v/>
      </c>
      <c r="S1039" s="867" t="str">
        <f>IFERROR(IF(VLOOKUP("*"&amp;TRIM($F1039)&amp;"*",dump!$A:$D,4,FALSE)="","空文字",VLOOKUP("*"&amp;TRIM($F1039)&amp;"*",dump!$A:$D,4,FALSE)),"NA")</f>
        <v>NA</v>
      </c>
      <c r="T1039" s="867" t="str">
        <f t="shared" ca="1" si="72"/>
        <v>●</v>
      </c>
      <c r="U1039" s="867"/>
      <c r="V1039" s="867"/>
      <c r="W1039" s="867"/>
      <c r="X1039" s="867"/>
      <c r="Y1039" s="867" t="str">
        <f t="shared" si="73"/>
        <v/>
      </c>
      <c r="Z1039" s="867"/>
    </row>
    <row r="1040" spans="1:26" s="325" customFormat="1" outlineLevel="1">
      <c r="A1040" s="321"/>
      <c r="B1040" s="39"/>
      <c r="C1040" s="238"/>
      <c r="D1040" s="252"/>
      <c r="E1040" s="252"/>
      <c r="F1040" s="133" t="s">
        <v>5930</v>
      </c>
      <c r="G1040" s="238"/>
      <c r="H1040" s="238"/>
      <c r="I1040" s="164"/>
      <c r="J1040" s="287"/>
      <c r="K1040" s="866" t="str">
        <f t="shared" si="69"/>
        <v/>
      </c>
      <c r="L1040" s="557" t="s">
        <v>3656</v>
      </c>
      <c r="M1040" s="558" t="s">
        <v>3655</v>
      </c>
      <c r="N1040" s="612"/>
      <c r="O1040" s="558"/>
      <c r="P1040" s="611"/>
      <c r="Q1040" s="867" t="str">
        <f t="shared" ca="1" si="70"/>
        <v/>
      </c>
      <c r="R1040" s="867" t="str">
        <f t="shared" ca="1" si="71"/>
        <v/>
      </c>
      <c r="S1040" s="867" t="str">
        <f>IFERROR(IF(VLOOKUP("*"&amp;TRIM($F1040)&amp;"*",dump!$A:$D,4,FALSE)="","空文字",VLOOKUP("*"&amp;TRIM($F1040)&amp;"*",dump!$A:$D,4,FALSE)),"NA")</f>
        <v>NA</v>
      </c>
      <c r="T1040" s="867" t="str">
        <f t="shared" ca="1" si="72"/>
        <v>●</v>
      </c>
      <c r="U1040" s="867"/>
      <c r="V1040" s="867"/>
      <c r="W1040" s="867"/>
      <c r="X1040" s="867"/>
      <c r="Y1040" s="867" t="str">
        <f t="shared" si="73"/>
        <v/>
      </c>
      <c r="Z1040" s="867"/>
    </row>
    <row r="1041" spans="1:26" s="325" customFormat="1" outlineLevel="1">
      <c r="A1041" s="321"/>
      <c r="B1041" s="39"/>
      <c r="C1041" s="238"/>
      <c r="D1041" s="252"/>
      <c r="E1041" s="252"/>
      <c r="F1041" s="133" t="s">
        <v>5931</v>
      </c>
      <c r="G1041" s="238"/>
      <c r="H1041" s="238"/>
      <c r="I1041" s="164"/>
      <c r="J1041" s="287"/>
      <c r="K1041" s="866" t="str">
        <f t="shared" si="69"/>
        <v/>
      </c>
      <c r="L1041" s="557" t="s">
        <v>3656</v>
      </c>
      <c r="M1041" s="558" t="s">
        <v>3655</v>
      </c>
      <c r="N1041" s="612"/>
      <c r="O1041" s="558"/>
      <c r="P1041" s="611"/>
      <c r="Q1041" s="867" t="str">
        <f t="shared" ca="1" si="70"/>
        <v/>
      </c>
      <c r="R1041" s="867" t="str">
        <f t="shared" ca="1" si="71"/>
        <v/>
      </c>
      <c r="S1041" s="867" t="str">
        <f>IFERROR(IF(VLOOKUP("*"&amp;TRIM($F1041)&amp;"*",dump!$A:$D,4,FALSE)="","空文字",VLOOKUP("*"&amp;TRIM($F1041)&amp;"*",dump!$A:$D,4,FALSE)),"NA")</f>
        <v>NA</v>
      </c>
      <c r="T1041" s="867" t="str">
        <f t="shared" ca="1" si="72"/>
        <v>●</v>
      </c>
      <c r="U1041" s="867"/>
      <c r="V1041" s="867"/>
      <c r="W1041" s="867"/>
      <c r="X1041" s="867"/>
      <c r="Y1041" s="867" t="str">
        <f t="shared" si="73"/>
        <v/>
      </c>
      <c r="Z1041" s="867"/>
    </row>
    <row r="1042" spans="1:26" s="325" customFormat="1" outlineLevel="1">
      <c r="A1042" s="321"/>
      <c r="B1042" s="39"/>
      <c r="C1042" s="238"/>
      <c r="D1042" s="252"/>
      <c r="E1042" s="252"/>
      <c r="F1042" s="133" t="s">
        <v>6653</v>
      </c>
      <c r="G1042" s="238"/>
      <c r="H1042" s="238"/>
      <c r="I1042" s="164"/>
      <c r="J1042" s="287"/>
      <c r="K1042" s="866" t="str">
        <f t="shared" si="69"/>
        <v/>
      </c>
      <c r="L1042" s="557" t="s">
        <v>3656</v>
      </c>
      <c r="M1042" s="558" t="s">
        <v>3655</v>
      </c>
      <c r="N1042" s="612"/>
      <c r="O1042" s="558"/>
      <c r="P1042" s="611"/>
      <c r="Q1042" s="867" t="str">
        <f t="shared" ca="1" si="70"/>
        <v/>
      </c>
      <c r="R1042" s="867" t="str">
        <f t="shared" ca="1" si="71"/>
        <v/>
      </c>
      <c r="S1042" s="867" t="str">
        <f>IFERROR(IF(VLOOKUP("*"&amp;TRIM($F1042)&amp;"*",dump!$A:$D,4,FALSE)="","空文字",VLOOKUP("*"&amp;TRIM($F1042)&amp;"*",dump!$A:$D,4,FALSE)),"NA")</f>
        <v>NA</v>
      </c>
      <c r="T1042" s="867" t="str">
        <f t="shared" ca="1" si="72"/>
        <v>●</v>
      </c>
      <c r="U1042" s="867"/>
      <c r="V1042" s="867"/>
      <c r="W1042" s="867"/>
      <c r="X1042" s="867"/>
      <c r="Y1042" s="867" t="str">
        <f t="shared" si="73"/>
        <v/>
      </c>
      <c r="Z1042" s="867"/>
    </row>
    <row r="1043" spans="1:26" s="325" customFormat="1" outlineLevel="1">
      <c r="A1043" s="321"/>
      <c r="B1043" s="39"/>
      <c r="C1043" s="238"/>
      <c r="D1043" s="252"/>
      <c r="E1043" s="252"/>
      <c r="F1043" s="133" t="s">
        <v>6654</v>
      </c>
      <c r="G1043" s="238"/>
      <c r="H1043" s="238"/>
      <c r="I1043" s="164"/>
      <c r="J1043" s="287"/>
      <c r="K1043" s="866" t="str">
        <f t="shared" si="69"/>
        <v/>
      </c>
      <c r="L1043" s="557" t="s">
        <v>3656</v>
      </c>
      <c r="M1043" s="558" t="s">
        <v>3655</v>
      </c>
      <c r="N1043" s="612"/>
      <c r="O1043" s="558"/>
      <c r="P1043" s="611"/>
      <c r="Q1043" s="867" t="str">
        <f t="shared" ca="1" si="70"/>
        <v/>
      </c>
      <c r="R1043" s="867" t="str">
        <f t="shared" ca="1" si="71"/>
        <v/>
      </c>
      <c r="S1043" s="867" t="str">
        <f>IFERROR(IF(VLOOKUP("*"&amp;TRIM($F1043)&amp;"*",dump!$A:$D,4,FALSE)="","空文字",VLOOKUP("*"&amp;TRIM($F1043)&amp;"*",dump!$A:$D,4,FALSE)),"NA")</f>
        <v>NA</v>
      </c>
      <c r="T1043" s="867" t="str">
        <f t="shared" ca="1" si="72"/>
        <v>●</v>
      </c>
      <c r="U1043" s="867"/>
      <c r="V1043" s="867"/>
      <c r="W1043" s="867"/>
      <c r="X1043" s="867"/>
      <c r="Y1043" s="867" t="str">
        <f t="shared" si="73"/>
        <v/>
      </c>
      <c r="Z1043" s="867"/>
    </row>
    <row r="1044" spans="1:26" s="325" customFormat="1" outlineLevel="1">
      <c r="A1044" s="321"/>
      <c r="B1044" s="39"/>
      <c r="C1044" s="238"/>
      <c r="D1044" s="252"/>
      <c r="E1044" s="252"/>
      <c r="F1044" s="133" t="s">
        <v>13702</v>
      </c>
      <c r="G1044" s="238"/>
      <c r="H1044" s="238"/>
      <c r="I1044" s="164"/>
      <c r="J1044" s="288"/>
      <c r="K1044" s="866" t="str">
        <f t="shared" si="69"/>
        <v/>
      </c>
      <c r="L1044" s="557" t="s">
        <v>3656</v>
      </c>
      <c r="M1044" s="558" t="s">
        <v>3655</v>
      </c>
      <c r="N1044" s="612"/>
      <c r="O1044" s="558"/>
      <c r="P1044" s="611"/>
      <c r="Q1044" s="867" t="str">
        <f t="shared" ca="1" si="70"/>
        <v/>
      </c>
      <c r="R1044" s="867" t="str">
        <f t="shared" ca="1" si="71"/>
        <v/>
      </c>
      <c r="S1044" s="867" t="str">
        <f>IFERROR(IF(VLOOKUP("*"&amp;TRIM($F1044)&amp;"*",dump!$A:$D,4,FALSE)="","空文字",VLOOKUP("*"&amp;TRIM($F1044)&amp;"*",dump!$A:$D,4,FALSE)),"NA")</f>
        <v>NA</v>
      </c>
      <c r="T1044" s="867" t="str">
        <f t="shared" ca="1" si="72"/>
        <v>●</v>
      </c>
      <c r="U1044" s="867"/>
      <c r="V1044" s="867"/>
      <c r="W1044" s="867"/>
      <c r="X1044" s="867"/>
      <c r="Y1044" s="867" t="str">
        <f t="shared" si="73"/>
        <v/>
      </c>
      <c r="Z1044" s="867"/>
    </row>
    <row r="1045" spans="1:26" s="325" customFormat="1" ht="32.4" outlineLevel="1">
      <c r="A1045" s="321"/>
      <c r="B1045" s="39"/>
      <c r="C1045" s="238"/>
      <c r="D1045" s="252"/>
      <c r="E1045" s="253" t="s">
        <v>7638</v>
      </c>
      <c r="F1045" s="133" t="s">
        <v>331</v>
      </c>
      <c r="G1045" s="231" t="s">
        <v>2247</v>
      </c>
      <c r="H1045" s="231" t="s">
        <v>9</v>
      </c>
      <c r="I1045" s="162" t="s">
        <v>216</v>
      </c>
      <c r="J1045" s="163" t="s">
        <v>5684</v>
      </c>
      <c r="K1045" s="864" t="str">
        <f t="shared" si="69"/>
        <v>○</v>
      </c>
      <c r="L1045" s="555" t="s">
        <v>17116</v>
      </c>
      <c r="M1045" s="553"/>
      <c r="N1045" s="593" t="s">
        <v>17444</v>
      </c>
      <c r="O1045" s="551"/>
      <c r="P1045" s="552"/>
      <c r="Q1045" s="867" t="str">
        <f t="shared" ca="1" si="70"/>
        <v/>
      </c>
      <c r="R1045" s="867" t="str">
        <f t="shared" ca="1" si="71"/>
        <v/>
      </c>
      <c r="S1045" s="867" t="str">
        <f>IFERROR(IF(VLOOKUP("*"&amp;TRIM($F1045)&amp;"*",dump!$A:$D,4,FALSE)="","空文字",VLOOKUP("*"&amp;TRIM($F1045)&amp;"*",dump!$A:$D,4,FALSE)),"NA")</f>
        <v>NA</v>
      </c>
      <c r="T1045" s="867" t="str">
        <f t="shared" si="72"/>
        <v>■</v>
      </c>
      <c r="U1045" s="867"/>
      <c r="V1045" s="867"/>
      <c r="W1045" s="867"/>
      <c r="X1045" s="867"/>
      <c r="Y1045" s="867" t="str">
        <f t="shared" si="73"/>
        <v/>
      </c>
      <c r="Z1045" s="867"/>
    </row>
    <row r="1046" spans="1:26" s="325" customFormat="1" outlineLevel="1">
      <c r="A1046" s="321"/>
      <c r="B1046" s="39"/>
      <c r="C1046" s="238"/>
      <c r="D1046" s="252"/>
      <c r="E1046" s="136"/>
      <c r="F1046" s="133" t="s">
        <v>6351</v>
      </c>
      <c r="G1046" s="238"/>
      <c r="H1046" s="238"/>
      <c r="I1046" s="164"/>
      <c r="J1046" s="287"/>
      <c r="K1046" s="866" t="str">
        <f t="shared" si="69"/>
        <v/>
      </c>
      <c r="L1046" s="555" t="s">
        <v>17116</v>
      </c>
      <c r="M1046" s="553" t="s">
        <v>3657</v>
      </c>
      <c r="N1046" s="593" t="s">
        <v>17445</v>
      </c>
      <c r="O1046" s="553" t="s">
        <v>17122</v>
      </c>
      <c r="P1046" s="552" t="s">
        <v>17446</v>
      </c>
      <c r="Q1046" s="867" t="str">
        <f t="shared" ca="1" si="70"/>
        <v>no(4)</v>
      </c>
      <c r="R1046" s="867" t="str">
        <f t="shared" ca="1" si="71"/>
        <v>4</v>
      </c>
      <c r="S1046" s="867" t="str">
        <f>IFERROR(IF(VLOOKUP("*"&amp;TRIM($F1046)&amp;"*",dump!$A:$D,4,FALSE)="","空文字",VLOOKUP("*"&amp;TRIM($F1046)&amp;"*",dump!$A:$D,4,FALSE)),"NA")</f>
        <v>NA</v>
      </c>
      <c r="T1046" s="867" t="str">
        <f t="shared" ca="1" si="72"/>
        <v>×</v>
      </c>
      <c r="U1046" s="867"/>
      <c r="V1046" s="867"/>
      <c r="W1046" s="867"/>
      <c r="X1046" s="867"/>
      <c r="Y1046" s="867" t="str">
        <f t="shared" si="73"/>
        <v/>
      </c>
      <c r="Z1046" s="867"/>
    </row>
    <row r="1047" spans="1:26" s="325" customFormat="1" outlineLevel="1">
      <c r="A1047" s="321"/>
      <c r="B1047" s="39"/>
      <c r="C1047" s="238"/>
      <c r="D1047" s="252"/>
      <c r="E1047" s="136"/>
      <c r="F1047" s="133" t="s">
        <v>5736</v>
      </c>
      <c r="G1047" s="238"/>
      <c r="H1047" s="238"/>
      <c r="I1047" s="164"/>
      <c r="J1047" s="287"/>
      <c r="K1047" s="866" t="str">
        <f t="shared" si="69"/>
        <v/>
      </c>
      <c r="L1047" s="555" t="s">
        <v>17116</v>
      </c>
      <c r="M1047" s="553" t="s">
        <v>3657</v>
      </c>
      <c r="N1047" s="613" t="s">
        <v>17447</v>
      </c>
      <c r="O1047" s="553" t="s">
        <v>17122</v>
      </c>
      <c r="P1047" s="614" t="s">
        <v>17448</v>
      </c>
      <c r="Q1047" s="867" t="str">
        <f t="shared" ca="1" si="70"/>
        <v>yes(3)</v>
      </c>
      <c r="R1047" s="867" t="str">
        <f t="shared" ca="1" si="71"/>
        <v>3</v>
      </c>
      <c r="S1047" s="867" t="str">
        <f>IFERROR(IF(VLOOKUP("*"&amp;TRIM($F1047)&amp;"*",dump!$A:$D,4,FALSE)="","空文字",VLOOKUP("*"&amp;TRIM($F1047)&amp;"*",dump!$A:$D,4,FALSE)),"NA")</f>
        <v>NA</v>
      </c>
      <c r="T1047" s="867" t="str">
        <f t="shared" ca="1" si="72"/>
        <v>×</v>
      </c>
      <c r="U1047" s="867"/>
      <c r="V1047" s="867"/>
      <c r="W1047" s="867"/>
      <c r="X1047" s="867"/>
      <c r="Y1047" s="867" t="str">
        <f t="shared" si="73"/>
        <v/>
      </c>
      <c r="Z1047" s="867"/>
    </row>
    <row r="1048" spans="1:26" s="325" customFormat="1" outlineLevel="1">
      <c r="A1048" s="321"/>
      <c r="B1048" s="39"/>
      <c r="C1048" s="238"/>
      <c r="D1048" s="252"/>
      <c r="E1048" s="136"/>
      <c r="F1048" s="133" t="s">
        <v>5737</v>
      </c>
      <c r="G1048" s="238"/>
      <c r="H1048" s="238"/>
      <c r="I1048" s="164"/>
      <c r="J1048" s="287"/>
      <c r="K1048" s="866" t="str">
        <f t="shared" si="69"/>
        <v/>
      </c>
      <c r="L1048" s="555" t="s">
        <v>17116</v>
      </c>
      <c r="M1048" s="553" t="s">
        <v>3657</v>
      </c>
      <c r="N1048" s="613" t="s">
        <v>17449</v>
      </c>
      <c r="O1048" s="553" t="s">
        <v>17122</v>
      </c>
      <c r="P1048" s="614" t="s">
        <v>17446</v>
      </c>
      <c r="Q1048" s="867" t="str">
        <f t="shared" ca="1" si="70"/>
        <v>no(4)</v>
      </c>
      <c r="R1048" s="867" t="str">
        <f t="shared" ca="1" si="71"/>
        <v>4</v>
      </c>
      <c r="S1048" s="867" t="str">
        <f>IFERROR(IF(VLOOKUP("*"&amp;TRIM($F1048)&amp;"*",dump!$A:$D,4,FALSE)="","空文字",VLOOKUP("*"&amp;TRIM($F1048)&amp;"*",dump!$A:$D,4,FALSE)),"NA")</f>
        <v>NA</v>
      </c>
      <c r="T1048" s="867" t="str">
        <f t="shared" ca="1" si="72"/>
        <v>×</v>
      </c>
      <c r="U1048" s="867"/>
      <c r="V1048" s="867"/>
      <c r="W1048" s="867"/>
      <c r="X1048" s="867"/>
      <c r="Y1048" s="867" t="str">
        <f t="shared" si="73"/>
        <v/>
      </c>
      <c r="Z1048" s="867"/>
    </row>
    <row r="1049" spans="1:26" s="325" customFormat="1" outlineLevel="1">
      <c r="A1049" s="321"/>
      <c r="B1049" s="39"/>
      <c r="C1049" s="238"/>
      <c r="D1049" s="252"/>
      <c r="E1049" s="136"/>
      <c r="F1049" s="133" t="s">
        <v>5738</v>
      </c>
      <c r="G1049" s="238"/>
      <c r="H1049" s="238"/>
      <c r="I1049" s="164"/>
      <c r="J1049" s="287"/>
      <c r="K1049" s="866" t="str">
        <f t="shared" si="69"/>
        <v/>
      </c>
      <c r="L1049" s="555" t="s">
        <v>17116</v>
      </c>
      <c r="M1049" s="553" t="s">
        <v>3657</v>
      </c>
      <c r="N1049" s="613" t="s">
        <v>17450</v>
      </c>
      <c r="O1049" s="553" t="s">
        <v>17122</v>
      </c>
      <c r="P1049" s="614" t="s">
        <v>17446</v>
      </c>
      <c r="Q1049" s="867" t="str">
        <f t="shared" ca="1" si="70"/>
        <v>no(4)</v>
      </c>
      <c r="R1049" s="867" t="str">
        <f t="shared" ca="1" si="71"/>
        <v>4</v>
      </c>
      <c r="S1049" s="867" t="str">
        <f>IFERROR(IF(VLOOKUP("*"&amp;TRIM($F1049)&amp;"*",dump!$A:$D,4,FALSE)="","空文字",VLOOKUP("*"&amp;TRIM($F1049)&amp;"*",dump!$A:$D,4,FALSE)),"NA")</f>
        <v>NA</v>
      </c>
      <c r="T1049" s="867" t="str">
        <f t="shared" ca="1" si="72"/>
        <v>×</v>
      </c>
      <c r="U1049" s="867"/>
      <c r="V1049" s="867"/>
      <c r="W1049" s="867"/>
      <c r="X1049" s="867"/>
      <c r="Y1049" s="867" t="str">
        <f t="shared" si="73"/>
        <v/>
      </c>
      <c r="Z1049" s="867"/>
    </row>
    <row r="1050" spans="1:26" s="325" customFormat="1" outlineLevel="1">
      <c r="A1050" s="321"/>
      <c r="B1050" s="39"/>
      <c r="C1050" s="238"/>
      <c r="D1050" s="252"/>
      <c r="E1050" s="136"/>
      <c r="F1050" s="133" t="s">
        <v>5932</v>
      </c>
      <c r="G1050" s="238"/>
      <c r="H1050" s="238"/>
      <c r="I1050" s="164"/>
      <c r="J1050" s="287"/>
      <c r="K1050" s="866" t="str">
        <f t="shared" si="69"/>
        <v/>
      </c>
      <c r="L1050" s="557" t="s">
        <v>3656</v>
      </c>
      <c r="M1050" s="558" t="s">
        <v>3655</v>
      </c>
      <c r="N1050" s="612"/>
      <c r="O1050" s="558"/>
      <c r="P1050" s="611"/>
      <c r="Q1050" s="867" t="str">
        <f t="shared" ca="1" si="70"/>
        <v/>
      </c>
      <c r="R1050" s="867" t="str">
        <f t="shared" ca="1" si="71"/>
        <v/>
      </c>
      <c r="S1050" s="867" t="str">
        <f>IFERROR(IF(VLOOKUP("*"&amp;TRIM($F1050)&amp;"*",dump!$A:$D,4,FALSE)="","空文字",VLOOKUP("*"&amp;TRIM($F1050)&amp;"*",dump!$A:$D,4,FALSE)),"NA")</f>
        <v>NA</v>
      </c>
      <c r="T1050" s="867" t="str">
        <f t="shared" ca="1" si="72"/>
        <v>●</v>
      </c>
      <c r="U1050" s="867"/>
      <c r="V1050" s="867"/>
      <c r="W1050" s="867"/>
      <c r="X1050" s="867"/>
      <c r="Y1050" s="867" t="str">
        <f t="shared" si="73"/>
        <v/>
      </c>
      <c r="Z1050" s="867"/>
    </row>
    <row r="1051" spans="1:26" s="325" customFormat="1" outlineLevel="1">
      <c r="A1051" s="321"/>
      <c r="B1051" s="39"/>
      <c r="C1051" s="238"/>
      <c r="D1051" s="252"/>
      <c r="E1051" s="136"/>
      <c r="F1051" s="133" t="s">
        <v>5933</v>
      </c>
      <c r="G1051" s="238"/>
      <c r="H1051" s="238"/>
      <c r="I1051" s="164"/>
      <c r="J1051" s="287"/>
      <c r="K1051" s="866" t="str">
        <f t="shared" si="69"/>
        <v/>
      </c>
      <c r="L1051" s="557" t="s">
        <v>3656</v>
      </c>
      <c r="M1051" s="558" t="s">
        <v>3655</v>
      </c>
      <c r="N1051" s="612"/>
      <c r="O1051" s="558"/>
      <c r="P1051" s="611"/>
      <c r="Q1051" s="867" t="str">
        <f t="shared" ca="1" si="70"/>
        <v/>
      </c>
      <c r="R1051" s="867" t="str">
        <f t="shared" ca="1" si="71"/>
        <v/>
      </c>
      <c r="S1051" s="867" t="str">
        <f>IFERROR(IF(VLOOKUP("*"&amp;TRIM($F1051)&amp;"*",dump!$A:$D,4,FALSE)="","空文字",VLOOKUP("*"&amp;TRIM($F1051)&amp;"*",dump!$A:$D,4,FALSE)),"NA")</f>
        <v>NA</v>
      </c>
      <c r="T1051" s="867" t="str">
        <f t="shared" ca="1" si="72"/>
        <v>●</v>
      </c>
      <c r="U1051" s="867"/>
      <c r="V1051" s="867"/>
      <c r="W1051" s="867"/>
      <c r="X1051" s="867"/>
      <c r="Y1051" s="867" t="str">
        <f t="shared" si="73"/>
        <v/>
      </c>
      <c r="Z1051" s="867"/>
    </row>
    <row r="1052" spans="1:26" s="325" customFormat="1" outlineLevel="1">
      <c r="A1052" s="321"/>
      <c r="B1052" s="39"/>
      <c r="C1052" s="238"/>
      <c r="D1052" s="252"/>
      <c r="E1052" s="136"/>
      <c r="F1052" s="133" t="s">
        <v>5934</v>
      </c>
      <c r="G1052" s="238"/>
      <c r="H1052" s="238"/>
      <c r="I1052" s="164"/>
      <c r="J1052" s="287"/>
      <c r="K1052" s="866" t="str">
        <f t="shared" si="69"/>
        <v/>
      </c>
      <c r="L1052" s="557" t="s">
        <v>3656</v>
      </c>
      <c r="M1052" s="558" t="s">
        <v>3655</v>
      </c>
      <c r="N1052" s="612"/>
      <c r="O1052" s="558"/>
      <c r="P1052" s="611"/>
      <c r="Q1052" s="867" t="str">
        <f t="shared" ca="1" si="70"/>
        <v/>
      </c>
      <c r="R1052" s="867" t="str">
        <f t="shared" ca="1" si="71"/>
        <v/>
      </c>
      <c r="S1052" s="867" t="str">
        <f>IFERROR(IF(VLOOKUP("*"&amp;TRIM($F1052)&amp;"*",dump!$A:$D,4,FALSE)="","空文字",VLOOKUP("*"&amp;TRIM($F1052)&amp;"*",dump!$A:$D,4,FALSE)),"NA")</f>
        <v>NA</v>
      </c>
      <c r="T1052" s="867" t="str">
        <f t="shared" ca="1" si="72"/>
        <v>●</v>
      </c>
      <c r="U1052" s="867"/>
      <c r="V1052" s="867"/>
      <c r="W1052" s="867"/>
      <c r="X1052" s="867"/>
      <c r="Y1052" s="867" t="str">
        <f t="shared" si="73"/>
        <v/>
      </c>
      <c r="Z1052" s="867"/>
    </row>
    <row r="1053" spans="1:26" s="325" customFormat="1" outlineLevel="1">
      <c r="A1053" s="321"/>
      <c r="B1053" s="39"/>
      <c r="C1053" s="238"/>
      <c r="D1053" s="252"/>
      <c r="E1053" s="136"/>
      <c r="F1053" s="133" t="s">
        <v>5935</v>
      </c>
      <c r="G1053" s="238"/>
      <c r="H1053" s="238"/>
      <c r="I1053" s="164"/>
      <c r="J1053" s="287"/>
      <c r="K1053" s="866" t="str">
        <f t="shared" si="69"/>
        <v/>
      </c>
      <c r="L1053" s="557" t="s">
        <v>3656</v>
      </c>
      <c r="M1053" s="558" t="s">
        <v>3655</v>
      </c>
      <c r="N1053" s="612"/>
      <c r="O1053" s="558"/>
      <c r="P1053" s="611"/>
      <c r="Q1053" s="867" t="str">
        <f t="shared" ca="1" si="70"/>
        <v/>
      </c>
      <c r="R1053" s="867" t="str">
        <f t="shared" ca="1" si="71"/>
        <v/>
      </c>
      <c r="S1053" s="867" t="str">
        <f>IFERROR(IF(VLOOKUP("*"&amp;TRIM($F1053)&amp;"*",dump!$A:$D,4,FALSE)="","空文字",VLOOKUP("*"&amp;TRIM($F1053)&amp;"*",dump!$A:$D,4,FALSE)),"NA")</f>
        <v>NA</v>
      </c>
      <c r="T1053" s="867" t="str">
        <f t="shared" ca="1" si="72"/>
        <v>●</v>
      </c>
      <c r="U1053" s="867"/>
      <c r="V1053" s="867"/>
      <c r="W1053" s="867"/>
      <c r="X1053" s="867"/>
      <c r="Y1053" s="867" t="str">
        <f t="shared" si="73"/>
        <v/>
      </c>
      <c r="Z1053" s="867"/>
    </row>
    <row r="1054" spans="1:26" s="325" customFormat="1" outlineLevel="1">
      <c r="A1054" s="321"/>
      <c r="B1054" s="39"/>
      <c r="C1054" s="238"/>
      <c r="D1054" s="252"/>
      <c r="E1054" s="136"/>
      <c r="F1054" s="133" t="s">
        <v>5936</v>
      </c>
      <c r="G1054" s="238"/>
      <c r="H1054" s="238"/>
      <c r="I1054" s="164"/>
      <c r="J1054" s="287"/>
      <c r="K1054" s="866" t="str">
        <f t="shared" si="69"/>
        <v/>
      </c>
      <c r="L1054" s="557" t="s">
        <v>3656</v>
      </c>
      <c r="M1054" s="558" t="s">
        <v>3655</v>
      </c>
      <c r="N1054" s="612"/>
      <c r="O1054" s="558"/>
      <c r="P1054" s="611"/>
      <c r="Q1054" s="867" t="str">
        <f t="shared" ca="1" si="70"/>
        <v/>
      </c>
      <c r="R1054" s="867" t="str">
        <f t="shared" ca="1" si="71"/>
        <v/>
      </c>
      <c r="S1054" s="867" t="str">
        <f>IFERROR(IF(VLOOKUP("*"&amp;TRIM($F1054)&amp;"*",dump!$A:$D,4,FALSE)="","空文字",VLOOKUP("*"&amp;TRIM($F1054)&amp;"*",dump!$A:$D,4,FALSE)),"NA")</f>
        <v>NA</v>
      </c>
      <c r="T1054" s="867" t="str">
        <f t="shared" ca="1" si="72"/>
        <v>●</v>
      </c>
      <c r="U1054" s="867"/>
      <c r="V1054" s="867"/>
      <c r="W1054" s="867"/>
      <c r="X1054" s="867"/>
      <c r="Y1054" s="867" t="str">
        <f t="shared" si="73"/>
        <v/>
      </c>
      <c r="Z1054" s="867"/>
    </row>
    <row r="1055" spans="1:26" s="325" customFormat="1" outlineLevel="1">
      <c r="A1055" s="321"/>
      <c r="B1055" s="39"/>
      <c r="C1055" s="238"/>
      <c r="D1055" s="252"/>
      <c r="E1055" s="136"/>
      <c r="F1055" s="133" t="s">
        <v>5937</v>
      </c>
      <c r="G1055" s="238"/>
      <c r="H1055" s="238"/>
      <c r="I1055" s="164"/>
      <c r="J1055" s="287"/>
      <c r="K1055" s="866" t="str">
        <f t="shared" si="69"/>
        <v/>
      </c>
      <c r="L1055" s="557" t="s">
        <v>3656</v>
      </c>
      <c r="M1055" s="558" t="s">
        <v>3655</v>
      </c>
      <c r="N1055" s="612"/>
      <c r="O1055" s="558"/>
      <c r="P1055" s="611"/>
      <c r="Q1055" s="867" t="str">
        <f t="shared" ca="1" si="70"/>
        <v/>
      </c>
      <c r="R1055" s="867" t="str">
        <f t="shared" ca="1" si="71"/>
        <v/>
      </c>
      <c r="S1055" s="867" t="str">
        <f>IFERROR(IF(VLOOKUP("*"&amp;TRIM($F1055)&amp;"*",dump!$A:$D,4,FALSE)="","空文字",VLOOKUP("*"&amp;TRIM($F1055)&amp;"*",dump!$A:$D,4,FALSE)),"NA")</f>
        <v>NA</v>
      </c>
      <c r="T1055" s="867" t="str">
        <f t="shared" ca="1" si="72"/>
        <v>●</v>
      </c>
      <c r="U1055" s="867"/>
      <c r="V1055" s="867"/>
      <c r="W1055" s="867"/>
      <c r="X1055" s="867"/>
      <c r="Y1055" s="867" t="str">
        <f t="shared" si="73"/>
        <v/>
      </c>
      <c r="Z1055" s="867"/>
    </row>
    <row r="1056" spans="1:26" s="325" customFormat="1" outlineLevel="1">
      <c r="A1056" s="321"/>
      <c r="B1056" s="39"/>
      <c r="C1056" s="238"/>
      <c r="D1056" s="252"/>
      <c r="E1056" s="136"/>
      <c r="F1056" s="133" t="s">
        <v>5938</v>
      </c>
      <c r="G1056" s="238"/>
      <c r="H1056" s="238"/>
      <c r="I1056" s="164"/>
      <c r="J1056" s="287"/>
      <c r="K1056" s="866" t="str">
        <f t="shared" si="69"/>
        <v/>
      </c>
      <c r="L1056" s="557" t="s">
        <v>3656</v>
      </c>
      <c r="M1056" s="558" t="s">
        <v>3655</v>
      </c>
      <c r="N1056" s="612"/>
      <c r="O1056" s="558"/>
      <c r="P1056" s="611"/>
      <c r="Q1056" s="867" t="str">
        <f t="shared" ca="1" si="70"/>
        <v/>
      </c>
      <c r="R1056" s="867" t="str">
        <f t="shared" ca="1" si="71"/>
        <v/>
      </c>
      <c r="S1056" s="867" t="str">
        <f>IFERROR(IF(VLOOKUP("*"&amp;TRIM($F1056)&amp;"*",dump!$A:$D,4,FALSE)="","空文字",VLOOKUP("*"&amp;TRIM($F1056)&amp;"*",dump!$A:$D,4,FALSE)),"NA")</f>
        <v>NA</v>
      </c>
      <c r="T1056" s="867" t="str">
        <f t="shared" ca="1" si="72"/>
        <v>●</v>
      </c>
      <c r="U1056" s="867"/>
      <c r="V1056" s="867"/>
      <c r="W1056" s="867"/>
      <c r="X1056" s="867"/>
      <c r="Y1056" s="867" t="str">
        <f t="shared" si="73"/>
        <v/>
      </c>
      <c r="Z1056" s="867"/>
    </row>
    <row r="1057" spans="1:26" s="325" customFormat="1" outlineLevel="1">
      <c r="A1057" s="321"/>
      <c r="B1057" s="39"/>
      <c r="C1057" s="238"/>
      <c r="D1057" s="136"/>
      <c r="E1057" s="136"/>
      <c r="F1057" s="133" t="s">
        <v>6655</v>
      </c>
      <c r="G1057" s="238"/>
      <c r="H1057" s="238"/>
      <c r="I1057" s="164"/>
      <c r="J1057" s="287"/>
      <c r="K1057" s="866" t="str">
        <f t="shared" si="69"/>
        <v/>
      </c>
      <c r="L1057" s="557" t="s">
        <v>3656</v>
      </c>
      <c r="M1057" s="558" t="s">
        <v>3655</v>
      </c>
      <c r="N1057" s="612"/>
      <c r="O1057" s="558"/>
      <c r="P1057" s="611"/>
      <c r="Q1057" s="867" t="str">
        <f t="shared" ca="1" si="70"/>
        <v/>
      </c>
      <c r="R1057" s="867" t="str">
        <f t="shared" ca="1" si="71"/>
        <v/>
      </c>
      <c r="S1057" s="867" t="str">
        <f>IFERROR(IF(VLOOKUP("*"&amp;TRIM($F1057)&amp;"*",dump!$A:$D,4,FALSE)="","空文字",VLOOKUP("*"&amp;TRIM($F1057)&amp;"*",dump!$A:$D,4,FALSE)),"NA")</f>
        <v>NA</v>
      </c>
      <c r="T1057" s="867" t="str">
        <f t="shared" ca="1" si="72"/>
        <v>●</v>
      </c>
      <c r="U1057" s="867"/>
      <c r="V1057" s="867"/>
      <c r="W1057" s="867"/>
      <c r="X1057" s="867"/>
      <c r="Y1057" s="867" t="str">
        <f t="shared" si="73"/>
        <v/>
      </c>
      <c r="Z1057" s="867"/>
    </row>
    <row r="1058" spans="1:26" s="325" customFormat="1" outlineLevel="1">
      <c r="A1058" s="321"/>
      <c r="B1058" s="39"/>
      <c r="C1058" s="238"/>
      <c r="D1058" s="136"/>
      <c r="E1058" s="136"/>
      <c r="F1058" s="133" t="s">
        <v>6656</v>
      </c>
      <c r="G1058" s="238"/>
      <c r="H1058" s="238"/>
      <c r="I1058" s="164"/>
      <c r="J1058" s="287"/>
      <c r="K1058" s="866" t="str">
        <f t="shared" si="69"/>
        <v/>
      </c>
      <c r="L1058" s="557" t="s">
        <v>3656</v>
      </c>
      <c r="M1058" s="558" t="s">
        <v>3655</v>
      </c>
      <c r="N1058" s="612"/>
      <c r="O1058" s="558"/>
      <c r="P1058" s="611"/>
      <c r="Q1058" s="867" t="str">
        <f t="shared" ca="1" si="70"/>
        <v/>
      </c>
      <c r="R1058" s="867" t="str">
        <f t="shared" ca="1" si="71"/>
        <v/>
      </c>
      <c r="S1058" s="867" t="str">
        <f>IFERROR(IF(VLOOKUP("*"&amp;TRIM($F1058)&amp;"*",dump!$A:$D,4,FALSE)="","空文字",VLOOKUP("*"&amp;TRIM($F1058)&amp;"*",dump!$A:$D,4,FALSE)),"NA")</f>
        <v>NA</v>
      </c>
      <c r="T1058" s="867" t="str">
        <f t="shared" ca="1" si="72"/>
        <v>●</v>
      </c>
      <c r="U1058" s="867"/>
      <c r="V1058" s="867"/>
      <c r="W1058" s="867"/>
      <c r="X1058" s="867"/>
      <c r="Y1058" s="867" t="str">
        <f t="shared" si="73"/>
        <v/>
      </c>
      <c r="Z1058" s="867"/>
    </row>
    <row r="1059" spans="1:26" s="325" customFormat="1" outlineLevel="1">
      <c r="A1059" s="321"/>
      <c r="B1059" s="39"/>
      <c r="C1059" s="238"/>
      <c r="D1059" s="136"/>
      <c r="E1059" s="275"/>
      <c r="F1059" s="133" t="s">
        <v>13703</v>
      </c>
      <c r="G1059" s="239"/>
      <c r="H1059" s="239"/>
      <c r="I1059" s="166"/>
      <c r="J1059" s="288"/>
      <c r="K1059" s="866" t="str">
        <f t="shared" si="69"/>
        <v/>
      </c>
      <c r="L1059" s="557" t="s">
        <v>3656</v>
      </c>
      <c r="M1059" s="558" t="s">
        <v>3655</v>
      </c>
      <c r="N1059" s="612"/>
      <c r="O1059" s="558"/>
      <c r="P1059" s="611"/>
      <c r="Q1059" s="867" t="str">
        <f t="shared" ca="1" si="70"/>
        <v/>
      </c>
      <c r="R1059" s="867" t="str">
        <f t="shared" ca="1" si="71"/>
        <v/>
      </c>
      <c r="S1059" s="867" t="str">
        <f>IFERROR(IF(VLOOKUP("*"&amp;TRIM($F1059)&amp;"*",dump!$A:$D,4,FALSE)="","空文字",VLOOKUP("*"&amp;TRIM($F1059)&amp;"*",dump!$A:$D,4,FALSE)),"NA")</f>
        <v>NA</v>
      </c>
      <c r="T1059" s="867" t="str">
        <f t="shared" ca="1" si="72"/>
        <v>●</v>
      </c>
      <c r="U1059" s="867"/>
      <c r="V1059" s="867"/>
      <c r="W1059" s="867"/>
      <c r="X1059" s="867"/>
      <c r="Y1059" s="867" t="str">
        <f t="shared" si="73"/>
        <v/>
      </c>
      <c r="Z1059" s="867"/>
    </row>
    <row r="1060" spans="1:26" s="325" customFormat="1" ht="64.8" outlineLevel="1">
      <c r="A1060" s="321"/>
      <c r="B1060" s="39"/>
      <c r="C1060" s="231" t="s">
        <v>7639</v>
      </c>
      <c r="D1060" s="215" t="s">
        <v>7640</v>
      </c>
      <c r="E1060" s="64"/>
      <c r="F1060" s="214" t="s">
        <v>7641</v>
      </c>
      <c r="G1060" s="214" t="s">
        <v>2248</v>
      </c>
      <c r="H1060" s="214" t="s">
        <v>218</v>
      </c>
      <c r="I1060" s="246" t="s">
        <v>216</v>
      </c>
      <c r="J1060" s="248" t="s">
        <v>5684</v>
      </c>
      <c r="K1060" s="864" t="str">
        <f t="shared" si="69"/>
        <v>○</v>
      </c>
      <c r="L1060" s="555" t="s">
        <v>17116</v>
      </c>
      <c r="M1060" s="553"/>
      <c r="N1060" s="593" t="s">
        <v>17451</v>
      </c>
      <c r="O1060" s="551"/>
      <c r="P1060" s="552"/>
      <c r="Q1060" s="867" t="str">
        <f t="shared" ca="1" si="70"/>
        <v/>
      </c>
      <c r="R1060" s="867" t="str">
        <f t="shared" ca="1" si="71"/>
        <v/>
      </c>
      <c r="S1060" s="867" t="str">
        <f>IFERROR(IF(VLOOKUP("*"&amp;TRIM($F1060)&amp;"*",dump!$A:$D,4,FALSE)="","空文字",VLOOKUP("*"&amp;TRIM($F1060)&amp;"*",dump!$A:$D,4,FALSE)),"NA")</f>
        <v>NA</v>
      </c>
      <c r="T1060" s="867" t="str">
        <f t="shared" si="72"/>
        <v/>
      </c>
      <c r="U1060" s="867"/>
      <c r="V1060" s="867"/>
      <c r="W1060" s="867"/>
      <c r="X1060" s="867"/>
      <c r="Y1060" s="867" t="str">
        <f t="shared" si="73"/>
        <v/>
      </c>
      <c r="Z1060" s="867"/>
    </row>
    <row r="1061" spans="1:26" s="325" customFormat="1" ht="75.599999999999994" outlineLevel="1">
      <c r="A1061" s="321"/>
      <c r="B1061" s="39"/>
      <c r="C1061" s="239"/>
      <c r="D1061" s="525"/>
      <c r="E1061" s="317" t="s">
        <v>7642</v>
      </c>
      <c r="F1061" s="318" t="s">
        <v>7643</v>
      </c>
      <c r="G1061" s="318" t="s">
        <v>2249</v>
      </c>
      <c r="H1061" s="318" t="s">
        <v>418</v>
      </c>
      <c r="I1061" s="322" t="s">
        <v>216</v>
      </c>
      <c r="J1061" s="323" t="s">
        <v>5684</v>
      </c>
      <c r="K1061" s="864" t="str">
        <f t="shared" si="69"/>
        <v/>
      </c>
      <c r="L1061" s="555" t="s">
        <v>17116</v>
      </c>
      <c r="M1061" s="553" t="s">
        <v>3657</v>
      </c>
      <c r="N1061" s="593" t="s">
        <v>17452</v>
      </c>
      <c r="O1061" s="553" t="s">
        <v>17117</v>
      </c>
      <c r="P1061" s="552" t="s">
        <v>17453</v>
      </c>
      <c r="Q1061" s="867" t="str">
        <f t="shared" ca="1" si="70"/>
        <v>仮想パネルから取得した文字列</v>
      </c>
      <c r="R1061" s="867" t="str">
        <f t="shared" ca="1" si="71"/>
        <v>仮想パネルから取得した文字列</v>
      </c>
      <c r="S1061" s="867" t="str">
        <f>IFERROR(IF(VLOOKUP("*"&amp;TRIM($F1061)&amp;"*",dump!$A:$D,4,FALSE)="","空文字",VLOOKUP("*"&amp;TRIM($F1061)&amp;"*",dump!$A:$D,4,FALSE)),"NA")</f>
        <v>NA</v>
      </c>
      <c r="T1061" s="867" t="str">
        <f t="shared" ca="1" si="72"/>
        <v>×</v>
      </c>
      <c r="U1061" s="867"/>
      <c r="V1061" s="867"/>
      <c r="W1061" s="867"/>
      <c r="X1061" s="867"/>
      <c r="Y1061" s="867" t="str">
        <f t="shared" si="73"/>
        <v/>
      </c>
      <c r="Z1061" s="867"/>
    </row>
    <row r="1062" spans="1:26" s="325" customFormat="1" ht="54" outlineLevel="1">
      <c r="A1062" s="321"/>
      <c r="B1062" s="39"/>
      <c r="C1062" s="238" t="s">
        <v>7644</v>
      </c>
      <c r="D1062" s="224" t="s">
        <v>7645</v>
      </c>
      <c r="E1062" s="470"/>
      <c r="F1062" s="214" t="s">
        <v>7646</v>
      </c>
      <c r="G1062" s="214" t="s">
        <v>3409</v>
      </c>
      <c r="H1062" s="214" t="s">
        <v>218</v>
      </c>
      <c r="I1062" s="246" t="s">
        <v>216</v>
      </c>
      <c r="J1062" s="248" t="s">
        <v>5684</v>
      </c>
      <c r="K1062" s="864" t="str">
        <f t="shared" si="69"/>
        <v/>
      </c>
      <c r="L1062" s="557" t="s">
        <v>3656</v>
      </c>
      <c r="M1062" s="558" t="s">
        <v>3655</v>
      </c>
      <c r="N1062" s="597" t="s">
        <v>17177</v>
      </c>
      <c r="O1062" s="558"/>
      <c r="P1062" s="599"/>
      <c r="Q1062" s="867" t="str">
        <f t="shared" ca="1" si="70"/>
        <v/>
      </c>
      <c r="R1062" s="867" t="str">
        <f t="shared" ca="1" si="71"/>
        <v/>
      </c>
      <c r="S1062" s="867" t="str">
        <f>IFERROR(IF(VLOOKUP("*"&amp;TRIM($F1062)&amp;"*",dump!$A:$D,4,FALSE)="","空文字",VLOOKUP("*"&amp;TRIM($F1062)&amp;"*",dump!$A:$D,4,FALSE)),"NA")</f>
        <v>NA</v>
      </c>
      <c r="T1062" s="867" t="str">
        <f t="shared" ca="1" si="72"/>
        <v>●</v>
      </c>
      <c r="U1062" s="867"/>
      <c r="V1062" s="867"/>
      <c r="W1062" s="867"/>
      <c r="X1062" s="867"/>
      <c r="Y1062" s="867" t="str">
        <f t="shared" si="73"/>
        <v/>
      </c>
      <c r="Z1062" s="867"/>
    </row>
    <row r="1063" spans="1:26" s="325" customFormat="1" ht="43.2" outlineLevel="1">
      <c r="A1063" s="321"/>
      <c r="B1063" s="39"/>
      <c r="C1063" s="238"/>
      <c r="D1063" s="252"/>
      <c r="E1063" s="317" t="s">
        <v>332</v>
      </c>
      <c r="F1063" s="318" t="s">
        <v>7647</v>
      </c>
      <c r="G1063" s="318" t="s">
        <v>3410</v>
      </c>
      <c r="H1063" s="318" t="s">
        <v>418</v>
      </c>
      <c r="I1063" s="322" t="s">
        <v>216</v>
      </c>
      <c r="J1063" s="323" t="s">
        <v>5684</v>
      </c>
      <c r="K1063" s="864" t="str">
        <f t="shared" si="69"/>
        <v/>
      </c>
      <c r="L1063" s="557" t="s">
        <v>3656</v>
      </c>
      <c r="M1063" s="558" t="s">
        <v>3655</v>
      </c>
      <c r="N1063" s="612"/>
      <c r="O1063" s="558"/>
      <c r="P1063" s="611"/>
      <c r="Q1063" s="867" t="str">
        <f t="shared" ca="1" si="70"/>
        <v/>
      </c>
      <c r="R1063" s="867" t="str">
        <f t="shared" ca="1" si="71"/>
        <v/>
      </c>
      <c r="S1063" s="867" t="str">
        <f>IFERROR(IF(VLOOKUP("*"&amp;TRIM($F1063)&amp;"*",dump!$A:$D,4,FALSE)="","空文字",VLOOKUP("*"&amp;TRIM($F1063)&amp;"*",dump!$A:$D,4,FALSE)),"NA")</f>
        <v>NA</v>
      </c>
      <c r="T1063" s="867" t="str">
        <f t="shared" ca="1" si="72"/>
        <v>●</v>
      </c>
      <c r="U1063" s="867"/>
      <c r="V1063" s="867"/>
      <c r="W1063" s="867"/>
      <c r="X1063" s="867"/>
      <c r="Y1063" s="867" t="str">
        <f t="shared" si="73"/>
        <v/>
      </c>
      <c r="Z1063" s="867"/>
    </row>
    <row r="1064" spans="1:26" s="325" customFormat="1" ht="64.8" outlineLevel="1">
      <c r="A1064" s="321"/>
      <c r="B1064" s="39"/>
      <c r="C1064" s="238"/>
      <c r="D1064" s="252"/>
      <c r="E1064" s="317" t="s">
        <v>333</v>
      </c>
      <c r="F1064" s="318" t="s">
        <v>336</v>
      </c>
      <c r="G1064" s="318" t="s">
        <v>3411</v>
      </c>
      <c r="H1064" s="318" t="s">
        <v>418</v>
      </c>
      <c r="I1064" s="322" t="s">
        <v>216</v>
      </c>
      <c r="J1064" s="323" t="s">
        <v>5684</v>
      </c>
      <c r="K1064" s="864" t="str">
        <f t="shared" si="69"/>
        <v/>
      </c>
      <c r="L1064" s="557" t="s">
        <v>3656</v>
      </c>
      <c r="M1064" s="558" t="s">
        <v>3655</v>
      </c>
      <c r="N1064" s="612"/>
      <c r="O1064" s="558"/>
      <c r="P1064" s="611"/>
      <c r="Q1064" s="867" t="str">
        <f t="shared" ca="1" si="70"/>
        <v/>
      </c>
      <c r="R1064" s="867" t="str">
        <f t="shared" ca="1" si="71"/>
        <v/>
      </c>
      <c r="S1064" s="867" t="str">
        <f>IFERROR(IF(VLOOKUP("*"&amp;TRIM($F1064)&amp;"*",dump!$A:$D,4,FALSE)="","空文字",VLOOKUP("*"&amp;TRIM($F1064)&amp;"*",dump!$A:$D,4,FALSE)),"NA")</f>
        <v>NA</v>
      </c>
      <c r="T1064" s="867" t="str">
        <f t="shared" ca="1" si="72"/>
        <v>●</v>
      </c>
      <c r="U1064" s="867"/>
      <c r="V1064" s="867"/>
      <c r="W1064" s="867"/>
      <c r="X1064" s="867"/>
      <c r="Y1064" s="867" t="str">
        <f t="shared" si="73"/>
        <v/>
      </c>
      <c r="Z1064" s="867"/>
    </row>
    <row r="1065" spans="1:26" s="325" customFormat="1" outlineLevel="1">
      <c r="A1065" s="321"/>
      <c r="B1065" s="39"/>
      <c r="C1065" s="238"/>
      <c r="D1065" s="252"/>
      <c r="E1065" s="317" t="s">
        <v>334</v>
      </c>
      <c r="F1065" s="318" t="s">
        <v>337</v>
      </c>
      <c r="G1065" s="318" t="s">
        <v>3412</v>
      </c>
      <c r="H1065" s="318" t="s">
        <v>9</v>
      </c>
      <c r="I1065" s="322" t="s">
        <v>216</v>
      </c>
      <c r="J1065" s="323" t="s">
        <v>5684</v>
      </c>
      <c r="K1065" s="864" t="str">
        <f t="shared" si="69"/>
        <v/>
      </c>
      <c r="L1065" s="557" t="s">
        <v>3656</v>
      </c>
      <c r="M1065" s="558" t="s">
        <v>3655</v>
      </c>
      <c r="N1065" s="612"/>
      <c r="O1065" s="558"/>
      <c r="P1065" s="611"/>
      <c r="Q1065" s="867" t="str">
        <f t="shared" ca="1" si="70"/>
        <v/>
      </c>
      <c r="R1065" s="867" t="str">
        <f t="shared" ca="1" si="71"/>
        <v/>
      </c>
      <c r="S1065" s="867" t="str">
        <f>IFERROR(IF(VLOOKUP("*"&amp;TRIM($F1065)&amp;"*",dump!$A:$D,4,FALSE)="","空文字",VLOOKUP("*"&amp;TRIM($F1065)&amp;"*",dump!$A:$D,4,FALSE)),"NA")</f>
        <v>NA</v>
      </c>
      <c r="T1065" s="867" t="str">
        <f t="shared" ca="1" si="72"/>
        <v>●</v>
      </c>
      <c r="U1065" s="867"/>
      <c r="V1065" s="867"/>
      <c r="W1065" s="867"/>
      <c r="X1065" s="867"/>
      <c r="Y1065" s="867" t="str">
        <f t="shared" si="73"/>
        <v/>
      </c>
      <c r="Z1065" s="867"/>
    </row>
    <row r="1066" spans="1:26" s="325" customFormat="1" ht="21.6" outlineLevel="1">
      <c r="A1066" s="321"/>
      <c r="B1066" s="39"/>
      <c r="C1066" s="238"/>
      <c r="D1066" s="252"/>
      <c r="E1066" s="132" t="s">
        <v>335</v>
      </c>
      <c r="F1066" s="318" t="s">
        <v>338</v>
      </c>
      <c r="G1066" s="318" t="s">
        <v>3413</v>
      </c>
      <c r="H1066" s="318" t="s">
        <v>9</v>
      </c>
      <c r="I1066" s="322" t="s">
        <v>216</v>
      </c>
      <c r="J1066" s="323" t="s">
        <v>5684</v>
      </c>
      <c r="K1066" s="864" t="str">
        <f t="shared" si="69"/>
        <v/>
      </c>
      <c r="L1066" s="557" t="s">
        <v>3656</v>
      </c>
      <c r="M1066" s="558" t="s">
        <v>3655</v>
      </c>
      <c r="N1066" s="612"/>
      <c r="O1066" s="558"/>
      <c r="P1066" s="611"/>
      <c r="Q1066" s="867" t="str">
        <f t="shared" ca="1" si="70"/>
        <v/>
      </c>
      <c r="R1066" s="867" t="str">
        <f t="shared" ca="1" si="71"/>
        <v/>
      </c>
      <c r="S1066" s="867" t="str">
        <f>IFERROR(IF(VLOOKUP("*"&amp;TRIM($F1066)&amp;"*",dump!$A:$D,4,FALSE)="","空文字",VLOOKUP("*"&amp;TRIM($F1066)&amp;"*",dump!$A:$D,4,FALSE)),"NA")</f>
        <v>NA</v>
      </c>
      <c r="T1066" s="867" t="str">
        <f t="shared" ca="1" si="72"/>
        <v>●</v>
      </c>
      <c r="U1066" s="867"/>
      <c r="V1066" s="867"/>
      <c r="W1066" s="867"/>
      <c r="X1066" s="867"/>
      <c r="Y1066" s="867" t="str">
        <f t="shared" si="73"/>
        <v/>
      </c>
      <c r="Z1066" s="867"/>
    </row>
    <row r="1067" spans="1:26" s="325" customFormat="1" ht="54" outlineLevel="1">
      <c r="A1067" s="321"/>
      <c r="B1067" s="39"/>
      <c r="C1067" s="231" t="s">
        <v>7648</v>
      </c>
      <c r="D1067" s="215" t="s">
        <v>6963</v>
      </c>
      <c r="E1067" s="64"/>
      <c r="F1067" s="214" t="s">
        <v>7649</v>
      </c>
      <c r="G1067" s="214" t="s">
        <v>3414</v>
      </c>
      <c r="H1067" s="214" t="s">
        <v>218</v>
      </c>
      <c r="I1067" s="246" t="s">
        <v>216</v>
      </c>
      <c r="J1067" s="248" t="s">
        <v>5684</v>
      </c>
      <c r="K1067" s="864" t="str">
        <f t="shared" si="69"/>
        <v>○</v>
      </c>
      <c r="L1067" s="555" t="s">
        <v>17116</v>
      </c>
      <c r="M1067" s="553"/>
      <c r="N1067" s="593" t="s">
        <v>17454</v>
      </c>
      <c r="O1067" s="551"/>
      <c r="P1067" s="552"/>
      <c r="Q1067" s="867" t="str">
        <f t="shared" ca="1" si="70"/>
        <v/>
      </c>
      <c r="R1067" s="867" t="str">
        <f t="shared" ca="1" si="71"/>
        <v/>
      </c>
      <c r="S1067" s="867" t="str">
        <f>IFERROR(IF(VLOOKUP("*"&amp;TRIM($F1067)&amp;"*",dump!$A:$D,4,FALSE)="","空文字",VLOOKUP("*"&amp;TRIM($F1067)&amp;"*",dump!$A:$D,4,FALSE)),"NA")</f>
        <v>NA</v>
      </c>
      <c r="T1067" s="867" t="str">
        <f t="shared" si="72"/>
        <v/>
      </c>
      <c r="U1067" s="867"/>
      <c r="V1067" s="867"/>
      <c r="W1067" s="867"/>
      <c r="X1067" s="867"/>
      <c r="Y1067" s="867" t="str">
        <f t="shared" si="73"/>
        <v/>
      </c>
      <c r="Z1067" s="867"/>
    </row>
    <row r="1068" spans="1:26" s="325" customFormat="1" ht="43.2" outlineLevel="1">
      <c r="A1068" s="321"/>
      <c r="B1068" s="39"/>
      <c r="C1068" s="238"/>
      <c r="D1068" s="252"/>
      <c r="E1068" s="317" t="s">
        <v>7650</v>
      </c>
      <c r="F1068" s="318" t="s">
        <v>7651</v>
      </c>
      <c r="G1068" s="318" t="s">
        <v>1464</v>
      </c>
      <c r="H1068" s="318" t="s">
        <v>9</v>
      </c>
      <c r="I1068" s="322" t="s">
        <v>216</v>
      </c>
      <c r="J1068" s="323" t="s">
        <v>5684</v>
      </c>
      <c r="K1068" s="864" t="str">
        <f t="shared" si="69"/>
        <v/>
      </c>
      <c r="L1068" s="555" t="s">
        <v>17116</v>
      </c>
      <c r="M1068" s="553" t="s">
        <v>3657</v>
      </c>
      <c r="N1068" s="593" t="s">
        <v>17455</v>
      </c>
      <c r="O1068" s="553" t="s">
        <v>17117</v>
      </c>
      <c r="P1068" s="552" t="s">
        <v>17456</v>
      </c>
      <c r="Q1068" s="867" t="str">
        <f t="shared" ca="1" si="70"/>
        <v>初期値：NA</v>
      </c>
      <c r="R1068" s="867" t="str">
        <f t="shared" ca="1" si="71"/>
        <v>NA</v>
      </c>
      <c r="S1068" s="867" t="str">
        <f>IFERROR(IF(VLOOKUP("*"&amp;TRIM($F1068)&amp;"*",dump!$A:$D,4,FALSE)="","空文字",VLOOKUP("*"&amp;TRIM($F1068)&amp;"*",dump!$A:$D,4,FALSE)),"NA")</f>
        <v>NA</v>
      </c>
      <c r="T1068" s="867" t="str">
        <f t="shared" ca="1" si="72"/>
        <v>●</v>
      </c>
      <c r="U1068" s="867"/>
      <c r="V1068" s="867"/>
      <c r="W1068" s="867"/>
      <c r="X1068" s="867"/>
      <c r="Y1068" s="867" t="str">
        <f t="shared" si="73"/>
        <v/>
      </c>
      <c r="Z1068" s="867"/>
    </row>
    <row r="1069" spans="1:26" s="325" customFormat="1" ht="21.6" outlineLevel="1">
      <c r="A1069" s="321"/>
      <c r="B1069" s="39"/>
      <c r="C1069" s="238"/>
      <c r="D1069" s="252"/>
      <c r="E1069" s="317" t="s">
        <v>339</v>
      </c>
      <c r="F1069" s="318" t="s">
        <v>345</v>
      </c>
      <c r="G1069" s="318" t="s">
        <v>1466</v>
      </c>
      <c r="H1069" s="318" t="s">
        <v>9</v>
      </c>
      <c r="I1069" s="322" t="s">
        <v>216</v>
      </c>
      <c r="J1069" s="323" t="s">
        <v>5684</v>
      </c>
      <c r="K1069" s="864" t="str">
        <f t="shared" si="69"/>
        <v/>
      </c>
      <c r="L1069" s="555" t="s">
        <v>17116</v>
      </c>
      <c r="M1069" s="553" t="s">
        <v>3657</v>
      </c>
      <c r="N1069" s="593" t="s">
        <v>17457</v>
      </c>
      <c r="O1069" s="553" t="s">
        <v>17117</v>
      </c>
      <c r="P1069" s="552" t="s">
        <v>17456</v>
      </c>
      <c r="Q1069" s="867" t="str">
        <f t="shared" ca="1" si="70"/>
        <v>初期値：NA</v>
      </c>
      <c r="R1069" s="867" t="str">
        <f t="shared" ca="1" si="71"/>
        <v>NA</v>
      </c>
      <c r="S1069" s="867" t="str">
        <f>IFERROR(IF(VLOOKUP("*"&amp;TRIM($F1069)&amp;"*",dump!$A:$D,4,FALSE)="","空文字",VLOOKUP("*"&amp;TRIM($F1069)&amp;"*",dump!$A:$D,4,FALSE)),"NA")</f>
        <v>NA</v>
      </c>
      <c r="T1069" s="867" t="str">
        <f t="shared" ca="1" si="72"/>
        <v>●</v>
      </c>
      <c r="U1069" s="867"/>
      <c r="V1069" s="867"/>
      <c r="W1069" s="867"/>
      <c r="X1069" s="867"/>
      <c r="Y1069" s="867" t="str">
        <f t="shared" si="73"/>
        <v/>
      </c>
      <c r="Z1069" s="867"/>
    </row>
    <row r="1070" spans="1:26" s="325" customFormat="1" ht="32.4" outlineLevel="1">
      <c r="A1070" s="321"/>
      <c r="B1070" s="39"/>
      <c r="C1070" s="238"/>
      <c r="D1070" s="252"/>
      <c r="E1070" s="317" t="s">
        <v>340</v>
      </c>
      <c r="F1070" s="318" t="s">
        <v>346</v>
      </c>
      <c r="G1070" s="318" t="s">
        <v>3415</v>
      </c>
      <c r="H1070" s="318" t="s">
        <v>9</v>
      </c>
      <c r="I1070" s="322" t="s">
        <v>216</v>
      </c>
      <c r="J1070" s="323" t="s">
        <v>5684</v>
      </c>
      <c r="K1070" s="864" t="str">
        <f t="shared" si="69"/>
        <v/>
      </c>
      <c r="L1070" s="555" t="s">
        <v>17116</v>
      </c>
      <c r="M1070" s="553" t="s">
        <v>3657</v>
      </c>
      <c r="N1070" s="593" t="s">
        <v>17458</v>
      </c>
      <c r="O1070" s="553" t="s">
        <v>17117</v>
      </c>
      <c r="P1070" s="552" t="s">
        <v>17456</v>
      </c>
      <c r="Q1070" s="867" t="str">
        <f t="shared" ca="1" si="70"/>
        <v>初期値：NA</v>
      </c>
      <c r="R1070" s="867" t="str">
        <f t="shared" ca="1" si="71"/>
        <v>NA</v>
      </c>
      <c r="S1070" s="867" t="str">
        <f>IFERROR(IF(VLOOKUP("*"&amp;TRIM($F1070)&amp;"*",dump!$A:$D,4,FALSE)="","空文字",VLOOKUP("*"&amp;TRIM($F1070)&amp;"*",dump!$A:$D,4,FALSE)),"NA")</f>
        <v>NA</v>
      </c>
      <c r="T1070" s="867" t="str">
        <f t="shared" ca="1" si="72"/>
        <v>●</v>
      </c>
      <c r="U1070" s="867"/>
      <c r="V1070" s="867"/>
      <c r="W1070" s="867"/>
      <c r="X1070" s="867"/>
      <c r="Y1070" s="867" t="str">
        <f t="shared" si="73"/>
        <v/>
      </c>
      <c r="Z1070" s="867"/>
    </row>
    <row r="1071" spans="1:26" s="325" customFormat="1" ht="21.6" outlineLevel="1">
      <c r="A1071" s="321"/>
      <c r="B1071" s="39"/>
      <c r="C1071" s="238"/>
      <c r="D1071" s="252"/>
      <c r="E1071" s="317" t="s">
        <v>341</v>
      </c>
      <c r="F1071" s="318" t="s">
        <v>347</v>
      </c>
      <c r="G1071" s="318" t="s">
        <v>3416</v>
      </c>
      <c r="H1071" s="318" t="s">
        <v>9</v>
      </c>
      <c r="I1071" s="322" t="s">
        <v>216</v>
      </c>
      <c r="J1071" s="323" t="s">
        <v>5684</v>
      </c>
      <c r="K1071" s="864" t="str">
        <f t="shared" si="69"/>
        <v/>
      </c>
      <c r="L1071" s="555" t="s">
        <v>17116</v>
      </c>
      <c r="M1071" s="553" t="s">
        <v>3657</v>
      </c>
      <c r="N1071" s="593" t="s">
        <v>17459</v>
      </c>
      <c r="O1071" s="553" t="s">
        <v>17117</v>
      </c>
      <c r="P1071" s="552" t="s">
        <v>17456</v>
      </c>
      <c r="Q1071" s="867" t="str">
        <f t="shared" ca="1" si="70"/>
        <v>初期値：NA</v>
      </c>
      <c r="R1071" s="867" t="str">
        <f t="shared" ca="1" si="71"/>
        <v>NA</v>
      </c>
      <c r="S1071" s="867" t="str">
        <f>IFERROR(IF(VLOOKUP("*"&amp;TRIM($F1071)&amp;"*",dump!$A:$D,4,FALSE)="","空文字",VLOOKUP("*"&amp;TRIM($F1071)&amp;"*",dump!$A:$D,4,FALSE)),"NA")</f>
        <v>NA</v>
      </c>
      <c r="T1071" s="867" t="str">
        <f t="shared" ca="1" si="72"/>
        <v>●</v>
      </c>
      <c r="U1071" s="867"/>
      <c r="V1071" s="867"/>
      <c r="W1071" s="867"/>
      <c r="X1071" s="867"/>
      <c r="Y1071" s="867" t="str">
        <f t="shared" si="73"/>
        <v/>
      </c>
      <c r="Z1071" s="867"/>
    </row>
    <row r="1072" spans="1:26" s="325" customFormat="1" ht="32.4" outlineLevel="1">
      <c r="A1072" s="321"/>
      <c r="B1072" s="39"/>
      <c r="C1072" s="238"/>
      <c r="D1072" s="252"/>
      <c r="E1072" s="317" t="s">
        <v>7652</v>
      </c>
      <c r="F1072" s="318" t="s">
        <v>348</v>
      </c>
      <c r="G1072" s="318" t="s">
        <v>3417</v>
      </c>
      <c r="H1072" s="318" t="s">
        <v>9</v>
      </c>
      <c r="I1072" s="322" t="s">
        <v>216</v>
      </c>
      <c r="J1072" s="323" t="s">
        <v>5684</v>
      </c>
      <c r="K1072" s="864" t="str">
        <f t="shared" si="69"/>
        <v/>
      </c>
      <c r="L1072" s="555" t="s">
        <v>17116</v>
      </c>
      <c r="M1072" s="553" t="s">
        <v>3657</v>
      </c>
      <c r="N1072" s="593" t="s">
        <v>17239</v>
      </c>
      <c r="O1072" s="553" t="s">
        <v>17117</v>
      </c>
      <c r="P1072" s="552" t="s">
        <v>17456</v>
      </c>
      <c r="Q1072" s="867" t="str">
        <f t="shared" ca="1" si="70"/>
        <v>初期値：NA</v>
      </c>
      <c r="R1072" s="867" t="str">
        <f t="shared" ca="1" si="71"/>
        <v>NA</v>
      </c>
      <c r="S1072" s="867" t="str">
        <f>IFERROR(IF(VLOOKUP("*"&amp;TRIM($F1072)&amp;"*",dump!$A:$D,4,FALSE)="","空文字",VLOOKUP("*"&amp;TRIM($F1072)&amp;"*",dump!$A:$D,4,FALSE)),"NA")</f>
        <v>NA</v>
      </c>
      <c r="T1072" s="867" t="str">
        <f t="shared" ca="1" si="72"/>
        <v>●</v>
      </c>
      <c r="U1072" s="867"/>
      <c r="V1072" s="867"/>
      <c r="W1072" s="867"/>
      <c r="X1072" s="867"/>
      <c r="Y1072" s="867" t="str">
        <f t="shared" si="73"/>
        <v/>
      </c>
      <c r="Z1072" s="867"/>
    </row>
    <row r="1073" spans="1:26" s="325" customFormat="1" ht="32.4" outlineLevel="1">
      <c r="A1073" s="321"/>
      <c r="B1073" s="39"/>
      <c r="C1073" s="238"/>
      <c r="D1073" s="252"/>
      <c r="E1073" s="317" t="s">
        <v>342</v>
      </c>
      <c r="F1073" s="318" t="s">
        <v>349</v>
      </c>
      <c r="G1073" s="318" t="s">
        <v>1467</v>
      </c>
      <c r="H1073" s="318" t="s">
        <v>9</v>
      </c>
      <c r="I1073" s="322" t="s">
        <v>216</v>
      </c>
      <c r="J1073" s="323" t="s">
        <v>5684</v>
      </c>
      <c r="K1073" s="864" t="str">
        <f t="shared" si="69"/>
        <v/>
      </c>
      <c r="L1073" s="555" t="s">
        <v>17116</v>
      </c>
      <c r="M1073" s="553" t="s">
        <v>3657</v>
      </c>
      <c r="N1073" s="593" t="s">
        <v>17460</v>
      </c>
      <c r="O1073" s="553" t="s">
        <v>17117</v>
      </c>
      <c r="P1073" s="552" t="s">
        <v>17456</v>
      </c>
      <c r="Q1073" s="867" t="str">
        <f t="shared" ca="1" si="70"/>
        <v>初期値：NA</v>
      </c>
      <c r="R1073" s="867" t="str">
        <f t="shared" ca="1" si="71"/>
        <v>NA</v>
      </c>
      <c r="S1073" s="867" t="str">
        <f>IFERROR(IF(VLOOKUP("*"&amp;TRIM($F1073)&amp;"*",dump!$A:$D,4,FALSE)="","空文字",VLOOKUP("*"&amp;TRIM($F1073)&amp;"*",dump!$A:$D,4,FALSE)),"NA")</f>
        <v>NA</v>
      </c>
      <c r="T1073" s="867" t="str">
        <f t="shared" ca="1" si="72"/>
        <v>●</v>
      </c>
      <c r="U1073" s="867"/>
      <c r="V1073" s="867"/>
      <c r="W1073" s="867"/>
      <c r="X1073" s="867"/>
      <c r="Y1073" s="867" t="str">
        <f t="shared" si="73"/>
        <v/>
      </c>
      <c r="Z1073" s="867"/>
    </row>
    <row r="1074" spans="1:26" s="325" customFormat="1" ht="32.4" outlineLevel="1">
      <c r="A1074" s="321"/>
      <c r="B1074" s="39"/>
      <c r="C1074" s="238"/>
      <c r="D1074" s="252"/>
      <c r="E1074" s="317" t="s">
        <v>343</v>
      </c>
      <c r="F1074" s="318" t="s">
        <v>350</v>
      </c>
      <c r="G1074" s="318" t="s">
        <v>1468</v>
      </c>
      <c r="H1074" s="318" t="s">
        <v>9</v>
      </c>
      <c r="I1074" s="322" t="s">
        <v>216</v>
      </c>
      <c r="J1074" s="323" t="s">
        <v>5684</v>
      </c>
      <c r="K1074" s="864" t="str">
        <f t="shared" si="69"/>
        <v/>
      </c>
      <c r="L1074" s="555" t="s">
        <v>17116</v>
      </c>
      <c r="M1074" s="553" t="s">
        <v>3657</v>
      </c>
      <c r="N1074" s="593" t="s">
        <v>17461</v>
      </c>
      <c r="O1074" s="553" t="s">
        <v>17117</v>
      </c>
      <c r="P1074" s="552" t="s">
        <v>17456</v>
      </c>
      <c r="Q1074" s="867" t="str">
        <f t="shared" ca="1" si="70"/>
        <v>初期値：NA</v>
      </c>
      <c r="R1074" s="867" t="str">
        <f t="shared" ca="1" si="71"/>
        <v>NA</v>
      </c>
      <c r="S1074" s="867" t="str">
        <f>IFERROR(IF(VLOOKUP("*"&amp;TRIM($F1074)&amp;"*",dump!$A:$D,4,FALSE)="","空文字",VLOOKUP("*"&amp;TRIM($F1074)&amp;"*",dump!$A:$D,4,FALSE)),"NA")</f>
        <v>NA</v>
      </c>
      <c r="T1074" s="867" t="str">
        <f t="shared" ca="1" si="72"/>
        <v>●</v>
      </c>
      <c r="U1074" s="867"/>
      <c r="V1074" s="867"/>
      <c r="W1074" s="867"/>
      <c r="X1074" s="867"/>
      <c r="Y1074" s="867" t="str">
        <f t="shared" si="73"/>
        <v/>
      </c>
      <c r="Z1074" s="867"/>
    </row>
    <row r="1075" spans="1:26" s="325" customFormat="1" ht="21.6" outlineLevel="1">
      <c r="A1075" s="321"/>
      <c r="B1075" s="39"/>
      <c r="C1075" s="238"/>
      <c r="D1075" s="252"/>
      <c r="E1075" s="132" t="s">
        <v>344</v>
      </c>
      <c r="F1075" s="530" t="s">
        <v>351</v>
      </c>
      <c r="G1075" s="530" t="s">
        <v>3418</v>
      </c>
      <c r="H1075" s="530" t="s">
        <v>9</v>
      </c>
      <c r="I1075" s="526" t="s">
        <v>660</v>
      </c>
      <c r="J1075" s="533" t="s">
        <v>5684</v>
      </c>
      <c r="K1075" s="864" t="str">
        <f t="shared" si="69"/>
        <v/>
      </c>
      <c r="L1075" s="557" t="s">
        <v>3656</v>
      </c>
      <c r="M1075" s="558" t="s">
        <v>3655</v>
      </c>
      <c r="N1075" s="612"/>
      <c r="O1075" s="558"/>
      <c r="P1075" s="611"/>
      <c r="Q1075" s="867" t="str">
        <f t="shared" ca="1" si="70"/>
        <v/>
      </c>
      <c r="R1075" s="867" t="str">
        <f t="shared" ca="1" si="71"/>
        <v/>
      </c>
      <c r="S1075" s="867" t="str">
        <f>IFERROR(IF(VLOOKUP("*"&amp;TRIM($F1075)&amp;"*",dump!$A:$D,4,FALSE)="","空文字",VLOOKUP("*"&amp;TRIM($F1075)&amp;"*",dump!$A:$D,4,FALSE)),"NA")</f>
        <v>NA</v>
      </c>
      <c r="T1075" s="867" t="str">
        <f t="shared" ca="1" si="72"/>
        <v>●</v>
      </c>
      <c r="U1075" s="867"/>
      <c r="V1075" s="867"/>
      <c r="W1075" s="867"/>
      <c r="X1075" s="867"/>
      <c r="Y1075" s="867" t="str">
        <f t="shared" si="73"/>
        <v/>
      </c>
      <c r="Z1075" s="867"/>
    </row>
    <row r="1076" spans="1:26" s="325" customFormat="1" ht="43.2" outlineLevel="1">
      <c r="A1076" s="321"/>
      <c r="B1076" s="39"/>
      <c r="C1076" s="231" t="s">
        <v>7972</v>
      </c>
      <c r="D1076" s="215" t="s">
        <v>7973</v>
      </c>
      <c r="E1076" s="64"/>
      <c r="F1076" s="214" t="s">
        <v>13547</v>
      </c>
      <c r="G1076" s="170"/>
      <c r="H1076" s="214"/>
      <c r="I1076" s="218"/>
      <c r="J1076" s="323" t="s">
        <v>5684</v>
      </c>
      <c r="K1076" s="864" t="str">
        <f t="shared" si="69"/>
        <v/>
      </c>
      <c r="L1076" s="610" t="s">
        <v>3656</v>
      </c>
      <c r="M1076" s="558" t="s">
        <v>3655</v>
      </c>
      <c r="N1076" s="597" t="s">
        <v>19276</v>
      </c>
      <c r="O1076" s="558"/>
      <c r="P1076" s="611"/>
      <c r="Q1076" s="867" t="str">
        <f t="shared" ca="1" si="70"/>
        <v/>
      </c>
      <c r="R1076" s="867" t="str">
        <f t="shared" ca="1" si="71"/>
        <v/>
      </c>
      <c r="S1076" s="867" t="str">
        <f>IFERROR(IF(VLOOKUP("*"&amp;TRIM($F1076)&amp;"*",dump!$A:$D,4,FALSE)="","空文字",VLOOKUP("*"&amp;TRIM($F1076)&amp;"*",dump!$A:$D,4,FALSE)),"NA")</f>
        <v>NA</v>
      </c>
      <c r="T1076" s="867" t="str">
        <f t="shared" ca="1" si="72"/>
        <v>●</v>
      </c>
      <c r="U1076" s="867"/>
      <c r="V1076" s="867"/>
      <c r="W1076" s="867"/>
      <c r="X1076" s="867"/>
      <c r="Y1076" s="867" t="str">
        <f t="shared" si="73"/>
        <v/>
      </c>
      <c r="Z1076" s="867"/>
    </row>
    <row r="1077" spans="1:26" s="325" customFormat="1" outlineLevel="1">
      <c r="A1077" s="321"/>
      <c r="B1077" s="39"/>
      <c r="C1077" s="238"/>
      <c r="D1077" s="252"/>
      <c r="E1077" s="272" t="s">
        <v>7974</v>
      </c>
      <c r="F1077" s="133" t="s">
        <v>7975</v>
      </c>
      <c r="G1077" s="231" t="s">
        <v>7976</v>
      </c>
      <c r="H1077" s="231" t="s">
        <v>9</v>
      </c>
      <c r="I1077" s="285" t="s">
        <v>216</v>
      </c>
      <c r="J1077" s="163" t="s">
        <v>5684</v>
      </c>
      <c r="K1077" s="864" t="str">
        <f t="shared" si="69"/>
        <v/>
      </c>
      <c r="L1077" s="610" t="s">
        <v>3656</v>
      </c>
      <c r="M1077" s="558" t="s">
        <v>3655</v>
      </c>
      <c r="N1077" s="597" t="s">
        <v>19277</v>
      </c>
      <c r="O1077" s="558"/>
      <c r="P1077" s="611"/>
      <c r="Q1077" s="867" t="str">
        <f t="shared" ca="1" si="70"/>
        <v/>
      </c>
      <c r="R1077" s="867" t="str">
        <f t="shared" ca="1" si="71"/>
        <v/>
      </c>
      <c r="S1077" s="867" t="str">
        <f>IFERROR(IF(VLOOKUP("*"&amp;TRIM($F1077)&amp;"*",dump!$A:$D,4,FALSE)="","空文字",VLOOKUP("*"&amp;TRIM($F1077)&amp;"*",dump!$A:$D,4,FALSE)),"NA")</f>
        <v>NA</v>
      </c>
      <c r="T1077" s="867" t="str">
        <f t="shared" ca="1" si="72"/>
        <v>●</v>
      </c>
      <c r="U1077" s="867"/>
      <c r="V1077" s="867"/>
      <c r="W1077" s="867"/>
      <c r="X1077" s="867"/>
      <c r="Y1077" s="867" t="str">
        <f t="shared" si="73"/>
        <v/>
      </c>
      <c r="Z1077" s="867"/>
    </row>
    <row r="1078" spans="1:26" s="325" customFormat="1" outlineLevel="1">
      <c r="A1078" s="321"/>
      <c r="B1078" s="39"/>
      <c r="C1078" s="238"/>
      <c r="D1078" s="252"/>
      <c r="E1078" s="252"/>
      <c r="F1078" s="133" t="s">
        <v>13648</v>
      </c>
      <c r="G1078" s="238"/>
      <c r="H1078" s="238"/>
      <c r="I1078" s="286"/>
      <c r="J1078" s="165"/>
      <c r="K1078" s="864" t="str">
        <f t="shared" si="69"/>
        <v/>
      </c>
      <c r="L1078" s="610" t="s">
        <v>3656</v>
      </c>
      <c r="M1078" s="558" t="s">
        <v>3655</v>
      </c>
      <c r="N1078" s="597"/>
      <c r="O1078" s="558"/>
      <c r="P1078" s="611"/>
      <c r="Q1078" s="867" t="str">
        <f t="shared" ca="1" si="70"/>
        <v/>
      </c>
      <c r="R1078" s="867" t="str">
        <f t="shared" ca="1" si="71"/>
        <v/>
      </c>
      <c r="S1078" s="867" t="str">
        <f>IFERROR(IF(VLOOKUP("*"&amp;TRIM($F1078)&amp;"*",dump!$A:$D,4,FALSE)="","空文字",VLOOKUP("*"&amp;TRIM($F1078)&amp;"*",dump!$A:$D,4,FALSE)),"NA")</f>
        <v>NA</v>
      </c>
      <c r="T1078" s="867" t="str">
        <f t="shared" ca="1" si="72"/>
        <v>●</v>
      </c>
      <c r="U1078" s="867"/>
      <c r="V1078" s="867"/>
      <c r="W1078" s="867"/>
      <c r="X1078" s="867"/>
      <c r="Y1078" s="867" t="str">
        <f t="shared" si="73"/>
        <v/>
      </c>
      <c r="Z1078" s="867"/>
    </row>
    <row r="1079" spans="1:26" s="325" customFormat="1" outlineLevel="1">
      <c r="A1079" s="321"/>
      <c r="B1079" s="39"/>
      <c r="C1079" s="238"/>
      <c r="D1079" s="252"/>
      <c r="E1079" s="252"/>
      <c r="F1079" s="133" t="s">
        <v>13649</v>
      </c>
      <c r="G1079" s="238"/>
      <c r="H1079" s="238"/>
      <c r="I1079" s="286"/>
      <c r="J1079" s="165"/>
      <c r="K1079" s="864" t="str">
        <f t="shared" si="69"/>
        <v/>
      </c>
      <c r="L1079" s="557" t="s">
        <v>3656</v>
      </c>
      <c r="M1079" s="558" t="s">
        <v>3655</v>
      </c>
      <c r="N1079" s="612"/>
      <c r="O1079" s="558"/>
      <c r="P1079" s="611"/>
      <c r="Q1079" s="867" t="str">
        <f t="shared" ca="1" si="70"/>
        <v/>
      </c>
      <c r="R1079" s="867" t="str">
        <f t="shared" ca="1" si="71"/>
        <v/>
      </c>
      <c r="S1079" s="867" t="str">
        <f>IFERROR(IF(VLOOKUP("*"&amp;TRIM($F1079)&amp;"*",dump!$A:$D,4,FALSE)="","空文字",VLOOKUP("*"&amp;TRIM($F1079)&amp;"*",dump!$A:$D,4,FALSE)),"NA")</f>
        <v>NA</v>
      </c>
      <c r="T1079" s="867" t="str">
        <f t="shared" ca="1" si="72"/>
        <v>●</v>
      </c>
      <c r="U1079" s="867"/>
      <c r="V1079" s="867"/>
      <c r="W1079" s="867"/>
      <c r="X1079" s="867"/>
      <c r="Y1079" s="867" t="str">
        <f t="shared" si="73"/>
        <v/>
      </c>
      <c r="Z1079" s="867"/>
    </row>
    <row r="1080" spans="1:26" s="325" customFormat="1" outlineLevel="1">
      <c r="A1080" s="321"/>
      <c r="B1080" s="39"/>
      <c r="C1080" s="238"/>
      <c r="D1080" s="252"/>
      <c r="E1080" s="252"/>
      <c r="F1080" s="133" t="s">
        <v>13650</v>
      </c>
      <c r="G1080" s="238"/>
      <c r="H1080" s="238"/>
      <c r="I1080" s="164"/>
      <c r="J1080" s="165"/>
      <c r="K1080" s="864" t="str">
        <f t="shared" si="69"/>
        <v/>
      </c>
      <c r="L1080" s="557" t="s">
        <v>3656</v>
      </c>
      <c r="M1080" s="558" t="s">
        <v>3655</v>
      </c>
      <c r="N1080" s="612"/>
      <c r="O1080" s="558"/>
      <c r="P1080" s="611"/>
      <c r="Q1080" s="867" t="str">
        <f t="shared" ca="1" si="70"/>
        <v/>
      </c>
      <c r="R1080" s="867" t="str">
        <f t="shared" ca="1" si="71"/>
        <v/>
      </c>
      <c r="S1080" s="867" t="str">
        <f>IFERROR(IF(VLOOKUP("*"&amp;TRIM($F1080)&amp;"*",dump!$A:$D,4,FALSE)="","空文字",VLOOKUP("*"&amp;TRIM($F1080)&amp;"*",dump!$A:$D,4,FALSE)),"NA")</f>
        <v>NA</v>
      </c>
      <c r="T1080" s="867" t="str">
        <f t="shared" ca="1" si="72"/>
        <v>●</v>
      </c>
      <c r="U1080" s="867"/>
      <c r="V1080" s="867"/>
      <c r="W1080" s="867"/>
      <c r="X1080" s="867"/>
      <c r="Y1080" s="867" t="str">
        <f t="shared" si="73"/>
        <v/>
      </c>
      <c r="Z1080" s="867"/>
    </row>
    <row r="1081" spans="1:26" s="325" customFormat="1" outlineLevel="1">
      <c r="A1081" s="321"/>
      <c r="B1081" s="39"/>
      <c r="C1081" s="238"/>
      <c r="D1081" s="252"/>
      <c r="E1081" s="252"/>
      <c r="F1081" s="133" t="s">
        <v>13651</v>
      </c>
      <c r="G1081" s="238"/>
      <c r="H1081" s="238"/>
      <c r="I1081" s="164"/>
      <c r="J1081" s="165"/>
      <c r="K1081" s="864" t="str">
        <f t="shared" si="69"/>
        <v/>
      </c>
      <c r="L1081" s="557" t="s">
        <v>3656</v>
      </c>
      <c r="M1081" s="558" t="s">
        <v>3655</v>
      </c>
      <c r="N1081" s="612"/>
      <c r="O1081" s="558"/>
      <c r="P1081" s="611"/>
      <c r="Q1081" s="867" t="str">
        <f t="shared" ca="1" si="70"/>
        <v/>
      </c>
      <c r="R1081" s="867" t="str">
        <f t="shared" ca="1" si="71"/>
        <v/>
      </c>
      <c r="S1081" s="867" t="str">
        <f>IFERROR(IF(VLOOKUP("*"&amp;TRIM($F1081)&amp;"*",dump!$A:$D,4,FALSE)="","空文字",VLOOKUP("*"&amp;TRIM($F1081)&amp;"*",dump!$A:$D,4,FALSE)),"NA")</f>
        <v>NA</v>
      </c>
      <c r="T1081" s="867" t="str">
        <f t="shared" ca="1" si="72"/>
        <v>●</v>
      </c>
      <c r="U1081" s="867"/>
      <c r="V1081" s="867"/>
      <c r="W1081" s="867"/>
      <c r="X1081" s="867"/>
      <c r="Y1081" s="867" t="str">
        <f t="shared" si="73"/>
        <v/>
      </c>
      <c r="Z1081" s="867"/>
    </row>
    <row r="1082" spans="1:26" s="325" customFormat="1" outlineLevel="1">
      <c r="A1082" s="321"/>
      <c r="B1082" s="39"/>
      <c r="C1082" s="238"/>
      <c r="D1082" s="252"/>
      <c r="E1082" s="275"/>
      <c r="F1082" s="133" t="s">
        <v>13652</v>
      </c>
      <c r="G1082" s="239"/>
      <c r="H1082" s="239"/>
      <c r="I1082" s="166"/>
      <c r="J1082" s="167"/>
      <c r="K1082" s="864" t="str">
        <f t="shared" si="69"/>
        <v/>
      </c>
      <c r="L1082" s="557" t="s">
        <v>3656</v>
      </c>
      <c r="M1082" s="558" t="s">
        <v>3655</v>
      </c>
      <c r="N1082" s="612"/>
      <c r="O1082" s="558"/>
      <c r="P1082" s="611"/>
      <c r="Q1082" s="867" t="str">
        <f t="shared" ca="1" si="70"/>
        <v/>
      </c>
      <c r="R1082" s="867" t="str">
        <f t="shared" ca="1" si="71"/>
        <v/>
      </c>
      <c r="S1082" s="867" t="str">
        <f>IFERROR(IF(VLOOKUP("*"&amp;TRIM($F1082)&amp;"*",dump!$A:$D,4,FALSE)="","空文字",VLOOKUP("*"&amp;TRIM($F1082)&amp;"*",dump!$A:$D,4,FALSE)),"NA")</f>
        <v>NA</v>
      </c>
      <c r="T1082" s="867" t="str">
        <f t="shared" ca="1" si="72"/>
        <v>●</v>
      </c>
      <c r="U1082" s="867"/>
      <c r="V1082" s="867"/>
      <c r="W1082" s="867"/>
      <c r="X1082" s="867"/>
      <c r="Y1082" s="867" t="str">
        <f t="shared" si="73"/>
        <v/>
      </c>
      <c r="Z1082" s="867"/>
    </row>
    <row r="1083" spans="1:26" s="325" customFormat="1" ht="21.6" outlineLevel="1">
      <c r="A1083" s="321"/>
      <c r="B1083" s="39"/>
      <c r="C1083" s="238"/>
      <c r="D1083" s="252"/>
      <c r="E1083" s="272" t="s">
        <v>7977</v>
      </c>
      <c r="F1083" s="133" t="s">
        <v>7978</v>
      </c>
      <c r="G1083" s="231" t="s">
        <v>7979</v>
      </c>
      <c r="H1083" s="231" t="s">
        <v>418</v>
      </c>
      <c r="I1083" s="172" t="s">
        <v>216</v>
      </c>
      <c r="J1083" s="163" t="s">
        <v>5684</v>
      </c>
      <c r="K1083" s="864" t="str">
        <f t="shared" si="69"/>
        <v/>
      </c>
      <c r="L1083" s="610" t="s">
        <v>3656</v>
      </c>
      <c r="M1083" s="558" t="s">
        <v>3655</v>
      </c>
      <c r="N1083" s="597" t="s">
        <v>19278</v>
      </c>
      <c r="O1083" s="558"/>
      <c r="P1083" s="611"/>
      <c r="Q1083" s="867" t="str">
        <f t="shared" ca="1" si="70"/>
        <v/>
      </c>
      <c r="R1083" s="867" t="str">
        <f t="shared" ca="1" si="71"/>
        <v/>
      </c>
      <c r="S1083" s="867" t="str">
        <f>IFERROR(IF(VLOOKUP("*"&amp;TRIM($F1083)&amp;"*",dump!$A:$D,4,FALSE)="","空文字",VLOOKUP("*"&amp;TRIM($F1083)&amp;"*",dump!$A:$D,4,FALSE)),"NA")</f>
        <v>NA</v>
      </c>
      <c r="T1083" s="867" t="str">
        <f t="shared" ca="1" si="72"/>
        <v>●</v>
      </c>
      <c r="U1083" s="867"/>
      <c r="V1083" s="867"/>
      <c r="W1083" s="867"/>
      <c r="X1083" s="867"/>
      <c r="Y1083" s="867" t="str">
        <f t="shared" si="73"/>
        <v/>
      </c>
      <c r="Z1083" s="867"/>
    </row>
    <row r="1084" spans="1:26" s="325" customFormat="1" outlineLevel="1">
      <c r="A1084" s="321"/>
      <c r="B1084" s="39"/>
      <c r="C1084" s="238"/>
      <c r="D1084" s="252"/>
      <c r="E1084" s="252"/>
      <c r="F1084" s="133" t="s">
        <v>13653</v>
      </c>
      <c r="G1084" s="238"/>
      <c r="H1084" s="238"/>
      <c r="I1084" s="236"/>
      <c r="J1084" s="165"/>
      <c r="K1084" s="864" t="str">
        <f t="shared" si="69"/>
        <v/>
      </c>
      <c r="L1084" s="610" t="s">
        <v>3656</v>
      </c>
      <c r="M1084" s="558" t="s">
        <v>3655</v>
      </c>
      <c r="N1084" s="597"/>
      <c r="O1084" s="558"/>
      <c r="P1084" s="611"/>
      <c r="Q1084" s="867" t="str">
        <f t="shared" ca="1" si="70"/>
        <v/>
      </c>
      <c r="R1084" s="867" t="str">
        <f t="shared" ca="1" si="71"/>
        <v/>
      </c>
      <c r="S1084" s="867" t="str">
        <f>IFERROR(IF(VLOOKUP("*"&amp;TRIM($F1084)&amp;"*",dump!$A:$D,4,FALSE)="","空文字",VLOOKUP("*"&amp;TRIM($F1084)&amp;"*",dump!$A:$D,4,FALSE)),"NA")</f>
        <v>NA</v>
      </c>
      <c r="T1084" s="867" t="str">
        <f t="shared" ca="1" si="72"/>
        <v>●</v>
      </c>
      <c r="U1084" s="867"/>
      <c r="V1084" s="867"/>
      <c r="W1084" s="867"/>
      <c r="X1084" s="867"/>
      <c r="Y1084" s="867" t="str">
        <f t="shared" si="73"/>
        <v/>
      </c>
      <c r="Z1084" s="867"/>
    </row>
    <row r="1085" spans="1:26" s="325" customFormat="1" outlineLevel="1">
      <c r="A1085" s="321"/>
      <c r="B1085" s="39"/>
      <c r="C1085" s="238"/>
      <c r="D1085" s="252"/>
      <c r="E1085" s="252"/>
      <c r="F1085" s="133" t="s">
        <v>13654</v>
      </c>
      <c r="G1085" s="238"/>
      <c r="H1085" s="238"/>
      <c r="I1085" s="236"/>
      <c r="J1085" s="165"/>
      <c r="K1085" s="864" t="str">
        <f t="shared" si="69"/>
        <v/>
      </c>
      <c r="L1085" s="557" t="s">
        <v>3656</v>
      </c>
      <c r="M1085" s="558" t="s">
        <v>3655</v>
      </c>
      <c r="N1085" s="612"/>
      <c r="O1085" s="558"/>
      <c r="P1085" s="611"/>
      <c r="Q1085" s="867" t="str">
        <f t="shared" ca="1" si="70"/>
        <v/>
      </c>
      <c r="R1085" s="867" t="str">
        <f t="shared" ca="1" si="71"/>
        <v/>
      </c>
      <c r="S1085" s="867" t="str">
        <f>IFERROR(IF(VLOOKUP("*"&amp;TRIM($F1085)&amp;"*",dump!$A:$D,4,FALSE)="","空文字",VLOOKUP("*"&amp;TRIM($F1085)&amp;"*",dump!$A:$D,4,FALSE)),"NA")</f>
        <v>NA</v>
      </c>
      <c r="T1085" s="867" t="str">
        <f t="shared" ca="1" si="72"/>
        <v>●</v>
      </c>
      <c r="U1085" s="867"/>
      <c r="V1085" s="867"/>
      <c r="W1085" s="867"/>
      <c r="X1085" s="867"/>
      <c r="Y1085" s="867" t="str">
        <f t="shared" si="73"/>
        <v/>
      </c>
      <c r="Z1085" s="867"/>
    </row>
    <row r="1086" spans="1:26" s="325" customFormat="1" outlineLevel="1">
      <c r="A1086" s="321"/>
      <c r="B1086" s="39"/>
      <c r="C1086" s="238"/>
      <c r="D1086" s="252"/>
      <c r="E1086" s="252"/>
      <c r="F1086" s="133" t="s">
        <v>13655</v>
      </c>
      <c r="G1086" s="238"/>
      <c r="H1086" s="238"/>
      <c r="I1086" s="236"/>
      <c r="J1086" s="165"/>
      <c r="K1086" s="864" t="str">
        <f t="shared" si="69"/>
        <v/>
      </c>
      <c r="L1086" s="557" t="s">
        <v>3656</v>
      </c>
      <c r="M1086" s="558" t="s">
        <v>3655</v>
      </c>
      <c r="N1086" s="612"/>
      <c r="O1086" s="558"/>
      <c r="P1086" s="611"/>
      <c r="Q1086" s="867" t="str">
        <f t="shared" ca="1" si="70"/>
        <v/>
      </c>
      <c r="R1086" s="867" t="str">
        <f t="shared" ca="1" si="71"/>
        <v/>
      </c>
      <c r="S1086" s="867" t="str">
        <f>IFERROR(IF(VLOOKUP("*"&amp;TRIM($F1086)&amp;"*",dump!$A:$D,4,FALSE)="","空文字",VLOOKUP("*"&amp;TRIM($F1086)&amp;"*",dump!$A:$D,4,FALSE)),"NA")</f>
        <v>NA</v>
      </c>
      <c r="T1086" s="867" t="str">
        <f t="shared" ca="1" si="72"/>
        <v>●</v>
      </c>
      <c r="U1086" s="867"/>
      <c r="V1086" s="867"/>
      <c r="W1086" s="867"/>
      <c r="X1086" s="867"/>
      <c r="Y1086" s="867" t="str">
        <f t="shared" si="73"/>
        <v/>
      </c>
      <c r="Z1086" s="867"/>
    </row>
    <row r="1087" spans="1:26" s="325" customFormat="1" outlineLevel="1">
      <c r="A1087" s="321"/>
      <c r="B1087" s="39"/>
      <c r="C1087" s="238"/>
      <c r="D1087" s="252"/>
      <c r="E1087" s="252"/>
      <c r="F1087" s="133" t="s">
        <v>13656</v>
      </c>
      <c r="G1087" s="238"/>
      <c r="H1087" s="238"/>
      <c r="I1087" s="236"/>
      <c r="J1087" s="165"/>
      <c r="K1087" s="864" t="str">
        <f t="shared" si="69"/>
        <v/>
      </c>
      <c r="L1087" s="557" t="s">
        <v>3656</v>
      </c>
      <c r="M1087" s="558" t="s">
        <v>3655</v>
      </c>
      <c r="N1087" s="612"/>
      <c r="O1087" s="558"/>
      <c r="P1087" s="611"/>
      <c r="Q1087" s="867" t="str">
        <f t="shared" ca="1" si="70"/>
        <v/>
      </c>
      <c r="R1087" s="867" t="str">
        <f t="shared" ca="1" si="71"/>
        <v/>
      </c>
      <c r="S1087" s="867" t="str">
        <f>IFERROR(IF(VLOOKUP("*"&amp;TRIM($F1087)&amp;"*",dump!$A:$D,4,FALSE)="","空文字",VLOOKUP("*"&amp;TRIM($F1087)&amp;"*",dump!$A:$D,4,FALSE)),"NA")</f>
        <v>NA</v>
      </c>
      <c r="T1087" s="867" t="str">
        <f t="shared" ca="1" si="72"/>
        <v>●</v>
      </c>
      <c r="U1087" s="867"/>
      <c r="V1087" s="867"/>
      <c r="W1087" s="867"/>
      <c r="X1087" s="867"/>
      <c r="Y1087" s="867" t="str">
        <f t="shared" si="73"/>
        <v/>
      </c>
      <c r="Z1087" s="867"/>
    </row>
    <row r="1088" spans="1:26" s="325" customFormat="1" outlineLevel="1">
      <c r="A1088" s="321"/>
      <c r="B1088" s="39"/>
      <c r="C1088" s="238"/>
      <c r="D1088" s="252"/>
      <c r="E1088" s="275"/>
      <c r="F1088" s="133" t="s">
        <v>13657</v>
      </c>
      <c r="G1088" s="239"/>
      <c r="H1088" s="239"/>
      <c r="I1088" s="237"/>
      <c r="J1088" s="167"/>
      <c r="K1088" s="864" t="str">
        <f t="shared" si="69"/>
        <v/>
      </c>
      <c r="L1088" s="557" t="s">
        <v>3656</v>
      </c>
      <c r="M1088" s="558" t="s">
        <v>3655</v>
      </c>
      <c r="N1088" s="612"/>
      <c r="O1088" s="558"/>
      <c r="P1088" s="611"/>
      <c r="Q1088" s="867" t="str">
        <f t="shared" ca="1" si="70"/>
        <v/>
      </c>
      <c r="R1088" s="867" t="str">
        <f t="shared" ca="1" si="71"/>
        <v/>
      </c>
      <c r="S1088" s="867" t="str">
        <f>IFERROR(IF(VLOOKUP("*"&amp;TRIM($F1088)&amp;"*",dump!$A:$D,4,FALSE)="","空文字",VLOOKUP("*"&amp;TRIM($F1088)&amp;"*",dump!$A:$D,4,FALSE)),"NA")</f>
        <v>NA</v>
      </c>
      <c r="T1088" s="867" t="str">
        <f t="shared" ca="1" si="72"/>
        <v>●</v>
      </c>
      <c r="U1088" s="867"/>
      <c r="V1088" s="867"/>
      <c r="W1088" s="867"/>
      <c r="X1088" s="867"/>
      <c r="Y1088" s="867" t="str">
        <f t="shared" si="73"/>
        <v/>
      </c>
      <c r="Z1088" s="867"/>
    </row>
    <row r="1089" spans="1:26" s="325" customFormat="1" ht="21.6" outlineLevel="1">
      <c r="A1089" s="321"/>
      <c r="B1089" s="39"/>
      <c r="C1089" s="238"/>
      <c r="D1089" s="252"/>
      <c r="E1089" s="272" t="s">
        <v>7980</v>
      </c>
      <c r="F1089" s="133" t="s">
        <v>7981</v>
      </c>
      <c r="G1089" s="231" t="s">
        <v>7982</v>
      </c>
      <c r="H1089" s="231" t="s">
        <v>9</v>
      </c>
      <c r="I1089" s="172" t="s">
        <v>216</v>
      </c>
      <c r="J1089" s="163" t="s">
        <v>5684</v>
      </c>
      <c r="K1089" s="864" t="str">
        <f t="shared" si="69"/>
        <v/>
      </c>
      <c r="L1089" s="610" t="s">
        <v>3656</v>
      </c>
      <c r="M1089" s="558" t="s">
        <v>3655</v>
      </c>
      <c r="N1089" s="597" t="s">
        <v>19279</v>
      </c>
      <c r="O1089" s="558"/>
      <c r="P1089" s="611"/>
      <c r="Q1089" s="867" t="str">
        <f t="shared" ca="1" si="70"/>
        <v/>
      </c>
      <c r="R1089" s="867" t="str">
        <f t="shared" ca="1" si="71"/>
        <v/>
      </c>
      <c r="S1089" s="867" t="str">
        <f>IFERROR(IF(VLOOKUP("*"&amp;TRIM($F1089)&amp;"*",dump!$A:$D,4,FALSE)="","空文字",VLOOKUP("*"&amp;TRIM($F1089)&amp;"*",dump!$A:$D,4,FALSE)),"NA")</f>
        <v>NA</v>
      </c>
      <c r="T1089" s="867" t="str">
        <f t="shared" ca="1" si="72"/>
        <v>●</v>
      </c>
      <c r="U1089" s="867"/>
      <c r="V1089" s="867"/>
      <c r="W1089" s="867"/>
      <c r="X1089" s="867"/>
      <c r="Y1089" s="867" t="str">
        <f t="shared" si="73"/>
        <v/>
      </c>
      <c r="Z1089" s="867"/>
    </row>
    <row r="1090" spans="1:26" s="325" customFormat="1" outlineLevel="1">
      <c r="A1090" s="321"/>
      <c r="B1090" s="39"/>
      <c r="C1090" s="238"/>
      <c r="D1090" s="252"/>
      <c r="E1090" s="252"/>
      <c r="F1090" s="133" t="s">
        <v>13658</v>
      </c>
      <c r="G1090" s="238"/>
      <c r="H1090" s="238"/>
      <c r="I1090" s="236"/>
      <c r="J1090" s="165"/>
      <c r="K1090" s="864" t="str">
        <f t="shared" si="69"/>
        <v/>
      </c>
      <c r="L1090" s="610" t="s">
        <v>3656</v>
      </c>
      <c r="M1090" s="558" t="s">
        <v>3655</v>
      </c>
      <c r="N1090" s="597"/>
      <c r="O1090" s="558"/>
      <c r="P1090" s="611"/>
      <c r="Q1090" s="867" t="str">
        <f t="shared" ca="1" si="70"/>
        <v/>
      </c>
      <c r="R1090" s="867" t="str">
        <f t="shared" ca="1" si="71"/>
        <v/>
      </c>
      <c r="S1090" s="867" t="str">
        <f>IFERROR(IF(VLOOKUP("*"&amp;TRIM($F1090)&amp;"*",dump!$A:$D,4,FALSE)="","空文字",VLOOKUP("*"&amp;TRIM($F1090)&amp;"*",dump!$A:$D,4,FALSE)),"NA")</f>
        <v>NA</v>
      </c>
      <c r="T1090" s="867" t="str">
        <f t="shared" ca="1" si="72"/>
        <v>●</v>
      </c>
      <c r="U1090" s="867"/>
      <c r="V1090" s="867"/>
      <c r="W1090" s="867"/>
      <c r="X1090" s="867"/>
      <c r="Y1090" s="867" t="str">
        <f t="shared" si="73"/>
        <v/>
      </c>
      <c r="Z1090" s="867"/>
    </row>
    <row r="1091" spans="1:26" s="325" customFormat="1" outlineLevel="1">
      <c r="A1091" s="321"/>
      <c r="B1091" s="39"/>
      <c r="C1091" s="238"/>
      <c r="D1091" s="252"/>
      <c r="E1091" s="252"/>
      <c r="F1091" s="133" t="s">
        <v>13659</v>
      </c>
      <c r="G1091" s="238"/>
      <c r="H1091" s="238"/>
      <c r="I1091" s="236"/>
      <c r="J1091" s="165"/>
      <c r="K1091" s="864" t="str">
        <f t="shared" si="69"/>
        <v/>
      </c>
      <c r="L1091" s="557" t="s">
        <v>3656</v>
      </c>
      <c r="M1091" s="558" t="s">
        <v>3655</v>
      </c>
      <c r="N1091" s="612"/>
      <c r="O1091" s="558"/>
      <c r="P1091" s="611"/>
      <c r="Q1091" s="867" t="str">
        <f t="shared" ca="1" si="70"/>
        <v/>
      </c>
      <c r="R1091" s="867" t="str">
        <f t="shared" ca="1" si="71"/>
        <v/>
      </c>
      <c r="S1091" s="867" t="str">
        <f>IFERROR(IF(VLOOKUP("*"&amp;TRIM($F1091)&amp;"*",dump!$A:$D,4,FALSE)="","空文字",VLOOKUP("*"&amp;TRIM($F1091)&amp;"*",dump!$A:$D,4,FALSE)),"NA")</f>
        <v>NA</v>
      </c>
      <c r="T1091" s="867" t="str">
        <f t="shared" ca="1" si="72"/>
        <v>●</v>
      </c>
      <c r="U1091" s="867"/>
      <c r="V1091" s="867"/>
      <c r="W1091" s="867"/>
      <c r="X1091" s="867"/>
      <c r="Y1091" s="867" t="str">
        <f t="shared" si="73"/>
        <v/>
      </c>
      <c r="Z1091" s="867"/>
    </row>
    <row r="1092" spans="1:26" s="325" customFormat="1" outlineLevel="1">
      <c r="A1092" s="321"/>
      <c r="B1092" s="39"/>
      <c r="C1092" s="238"/>
      <c r="D1092" s="252"/>
      <c r="E1092" s="252"/>
      <c r="F1092" s="133" t="s">
        <v>13660</v>
      </c>
      <c r="G1092" s="238"/>
      <c r="H1092" s="238"/>
      <c r="I1092" s="236"/>
      <c r="J1092" s="165"/>
      <c r="K1092" s="864" t="str">
        <f t="shared" si="69"/>
        <v/>
      </c>
      <c r="L1092" s="557" t="s">
        <v>3656</v>
      </c>
      <c r="M1092" s="558" t="s">
        <v>3655</v>
      </c>
      <c r="N1092" s="612"/>
      <c r="O1092" s="558"/>
      <c r="P1092" s="611"/>
      <c r="Q1092" s="867" t="str">
        <f t="shared" ca="1" si="70"/>
        <v/>
      </c>
      <c r="R1092" s="867" t="str">
        <f t="shared" ca="1" si="71"/>
        <v/>
      </c>
      <c r="S1092" s="867" t="str">
        <f>IFERROR(IF(VLOOKUP("*"&amp;TRIM($F1092)&amp;"*",dump!$A:$D,4,FALSE)="","空文字",VLOOKUP("*"&amp;TRIM($F1092)&amp;"*",dump!$A:$D,4,FALSE)),"NA")</f>
        <v>NA</v>
      </c>
      <c r="T1092" s="867" t="str">
        <f t="shared" ca="1" si="72"/>
        <v>●</v>
      </c>
      <c r="U1092" s="867"/>
      <c r="V1092" s="867"/>
      <c r="W1092" s="867"/>
      <c r="X1092" s="867"/>
      <c r="Y1092" s="867" t="str">
        <f t="shared" si="73"/>
        <v/>
      </c>
      <c r="Z1092" s="867"/>
    </row>
    <row r="1093" spans="1:26" s="325" customFormat="1" outlineLevel="1">
      <c r="A1093" s="321"/>
      <c r="B1093" s="39"/>
      <c r="C1093" s="238"/>
      <c r="D1093" s="252"/>
      <c r="E1093" s="252"/>
      <c r="F1093" s="133" t="s">
        <v>13661</v>
      </c>
      <c r="G1093" s="238"/>
      <c r="H1093" s="238"/>
      <c r="I1093" s="236"/>
      <c r="J1093" s="165"/>
      <c r="K1093" s="864" t="str">
        <f t="shared" si="69"/>
        <v/>
      </c>
      <c r="L1093" s="557" t="s">
        <v>3656</v>
      </c>
      <c r="M1093" s="558" t="s">
        <v>3655</v>
      </c>
      <c r="N1093" s="612"/>
      <c r="O1093" s="558"/>
      <c r="P1093" s="611"/>
      <c r="Q1093" s="867" t="str">
        <f t="shared" ca="1" si="70"/>
        <v/>
      </c>
      <c r="R1093" s="867" t="str">
        <f t="shared" ca="1" si="71"/>
        <v/>
      </c>
      <c r="S1093" s="867" t="str">
        <f>IFERROR(IF(VLOOKUP("*"&amp;TRIM($F1093)&amp;"*",dump!$A:$D,4,FALSE)="","空文字",VLOOKUP("*"&amp;TRIM($F1093)&amp;"*",dump!$A:$D,4,FALSE)),"NA")</f>
        <v>NA</v>
      </c>
      <c r="T1093" s="867" t="str">
        <f t="shared" ca="1" si="72"/>
        <v>●</v>
      </c>
      <c r="U1093" s="867"/>
      <c r="V1093" s="867"/>
      <c r="W1093" s="867"/>
      <c r="X1093" s="867"/>
      <c r="Y1093" s="867" t="str">
        <f t="shared" si="73"/>
        <v/>
      </c>
      <c r="Z1093" s="867"/>
    </row>
    <row r="1094" spans="1:26" s="325" customFormat="1" outlineLevel="1">
      <c r="A1094" s="321"/>
      <c r="B1094" s="39"/>
      <c r="C1094" s="238"/>
      <c r="D1094" s="252"/>
      <c r="E1094" s="275"/>
      <c r="F1094" s="133" t="s">
        <v>13662</v>
      </c>
      <c r="G1094" s="239"/>
      <c r="H1094" s="239"/>
      <c r="I1094" s="237"/>
      <c r="J1094" s="167"/>
      <c r="K1094" s="864" t="str">
        <f t="shared" si="69"/>
        <v/>
      </c>
      <c r="L1094" s="557" t="s">
        <v>3656</v>
      </c>
      <c r="M1094" s="558" t="s">
        <v>3655</v>
      </c>
      <c r="N1094" s="612"/>
      <c r="O1094" s="558"/>
      <c r="P1094" s="611"/>
      <c r="Q1094" s="867" t="str">
        <f t="shared" ca="1" si="70"/>
        <v/>
      </c>
      <c r="R1094" s="867" t="str">
        <f t="shared" ca="1" si="71"/>
        <v/>
      </c>
      <c r="S1094" s="867" t="str">
        <f>IFERROR(IF(VLOOKUP("*"&amp;TRIM($F1094)&amp;"*",dump!$A:$D,4,FALSE)="","空文字",VLOOKUP("*"&amp;TRIM($F1094)&amp;"*",dump!$A:$D,4,FALSE)),"NA")</f>
        <v>NA</v>
      </c>
      <c r="T1094" s="867" t="str">
        <f t="shared" ca="1" si="72"/>
        <v>●</v>
      </c>
      <c r="U1094" s="867"/>
      <c r="V1094" s="867"/>
      <c r="W1094" s="867"/>
      <c r="X1094" s="867"/>
      <c r="Y1094" s="867" t="str">
        <f t="shared" si="73"/>
        <v/>
      </c>
      <c r="Z1094" s="867"/>
    </row>
    <row r="1095" spans="1:26" s="325" customFormat="1" outlineLevel="1">
      <c r="A1095" s="321"/>
      <c r="B1095" s="39"/>
      <c r="C1095" s="238"/>
      <c r="D1095" s="252"/>
      <c r="E1095" s="272" t="s">
        <v>7983</v>
      </c>
      <c r="F1095" s="133" t="s">
        <v>7984</v>
      </c>
      <c r="G1095" s="231" t="s">
        <v>7985</v>
      </c>
      <c r="H1095" s="231" t="s">
        <v>418</v>
      </c>
      <c r="I1095" s="172" t="s">
        <v>216</v>
      </c>
      <c r="J1095" s="163" t="s">
        <v>5684</v>
      </c>
      <c r="K1095" s="864" t="str">
        <f t="shared" si="69"/>
        <v/>
      </c>
      <c r="L1095" s="610" t="s">
        <v>3656</v>
      </c>
      <c r="M1095" s="558" t="s">
        <v>3655</v>
      </c>
      <c r="N1095" s="597" t="s">
        <v>19280</v>
      </c>
      <c r="O1095" s="558"/>
      <c r="P1095" s="611"/>
      <c r="Q1095" s="867" t="str">
        <f t="shared" ca="1" si="70"/>
        <v/>
      </c>
      <c r="R1095" s="867" t="str">
        <f t="shared" ca="1" si="71"/>
        <v/>
      </c>
      <c r="S1095" s="867" t="str">
        <f>IFERROR(IF(VLOOKUP("*"&amp;TRIM($F1095)&amp;"*",dump!$A:$D,4,FALSE)="","空文字",VLOOKUP("*"&amp;TRIM($F1095)&amp;"*",dump!$A:$D,4,FALSE)),"NA")</f>
        <v>NA</v>
      </c>
      <c r="T1095" s="867" t="str">
        <f t="shared" ca="1" si="72"/>
        <v>●</v>
      </c>
      <c r="U1095" s="867"/>
      <c r="V1095" s="867"/>
      <c r="W1095" s="867"/>
      <c r="X1095" s="867"/>
      <c r="Y1095" s="867" t="str">
        <f t="shared" si="73"/>
        <v/>
      </c>
      <c r="Z1095" s="867"/>
    </row>
    <row r="1096" spans="1:26" s="325" customFormat="1" outlineLevel="1">
      <c r="A1096" s="321"/>
      <c r="B1096" s="39"/>
      <c r="C1096" s="238"/>
      <c r="D1096" s="252"/>
      <c r="E1096" s="252"/>
      <c r="F1096" s="133" t="s">
        <v>13663</v>
      </c>
      <c r="G1096" s="238"/>
      <c r="H1096" s="238"/>
      <c r="I1096" s="236"/>
      <c r="J1096" s="165"/>
      <c r="K1096" s="864" t="str">
        <f t="shared" si="69"/>
        <v/>
      </c>
      <c r="L1096" s="610" t="s">
        <v>3656</v>
      </c>
      <c r="M1096" s="558" t="s">
        <v>3655</v>
      </c>
      <c r="N1096" s="597"/>
      <c r="O1096" s="558"/>
      <c r="P1096" s="611"/>
      <c r="Q1096" s="867" t="str">
        <f t="shared" ca="1" si="70"/>
        <v/>
      </c>
      <c r="R1096" s="867" t="str">
        <f t="shared" ca="1" si="71"/>
        <v/>
      </c>
      <c r="S1096" s="867" t="str">
        <f>IFERROR(IF(VLOOKUP("*"&amp;TRIM($F1096)&amp;"*",dump!$A:$D,4,FALSE)="","空文字",VLOOKUP("*"&amp;TRIM($F1096)&amp;"*",dump!$A:$D,4,FALSE)),"NA")</f>
        <v>NA</v>
      </c>
      <c r="T1096" s="867" t="str">
        <f t="shared" ca="1" si="72"/>
        <v>●</v>
      </c>
      <c r="U1096" s="867"/>
      <c r="V1096" s="867"/>
      <c r="W1096" s="867"/>
      <c r="X1096" s="867"/>
      <c r="Y1096" s="867" t="str">
        <f t="shared" si="73"/>
        <v/>
      </c>
      <c r="Z1096" s="867"/>
    </row>
    <row r="1097" spans="1:26" s="325" customFormat="1" outlineLevel="1">
      <c r="A1097" s="321"/>
      <c r="B1097" s="39"/>
      <c r="C1097" s="238"/>
      <c r="D1097" s="252"/>
      <c r="E1097" s="252"/>
      <c r="F1097" s="133" t="s">
        <v>13664</v>
      </c>
      <c r="G1097" s="238"/>
      <c r="H1097" s="238"/>
      <c r="I1097" s="236"/>
      <c r="J1097" s="165"/>
      <c r="K1097" s="864" t="str">
        <f t="shared" si="69"/>
        <v/>
      </c>
      <c r="L1097" s="557" t="s">
        <v>3656</v>
      </c>
      <c r="M1097" s="558" t="s">
        <v>3655</v>
      </c>
      <c r="N1097" s="612"/>
      <c r="O1097" s="558"/>
      <c r="P1097" s="611"/>
      <c r="Q1097" s="867" t="str">
        <f t="shared" ca="1" si="70"/>
        <v/>
      </c>
      <c r="R1097" s="867" t="str">
        <f t="shared" ca="1" si="71"/>
        <v/>
      </c>
      <c r="S1097" s="867" t="str">
        <f>IFERROR(IF(VLOOKUP("*"&amp;TRIM($F1097)&amp;"*",dump!$A:$D,4,FALSE)="","空文字",VLOOKUP("*"&amp;TRIM($F1097)&amp;"*",dump!$A:$D,4,FALSE)),"NA")</f>
        <v>NA</v>
      </c>
      <c r="T1097" s="867" t="str">
        <f t="shared" ca="1" si="72"/>
        <v>●</v>
      </c>
      <c r="U1097" s="867"/>
      <c r="V1097" s="867"/>
      <c r="W1097" s="867"/>
      <c r="X1097" s="867"/>
      <c r="Y1097" s="867" t="str">
        <f t="shared" si="73"/>
        <v/>
      </c>
      <c r="Z1097" s="867"/>
    </row>
    <row r="1098" spans="1:26" s="325" customFormat="1" outlineLevel="1">
      <c r="A1098" s="321"/>
      <c r="B1098" s="39"/>
      <c r="C1098" s="238"/>
      <c r="D1098" s="252"/>
      <c r="E1098" s="252"/>
      <c r="F1098" s="133" t="s">
        <v>13665</v>
      </c>
      <c r="G1098" s="238"/>
      <c r="H1098" s="238"/>
      <c r="I1098" s="236"/>
      <c r="J1098" s="165"/>
      <c r="K1098" s="864" t="str">
        <f t="shared" si="69"/>
        <v/>
      </c>
      <c r="L1098" s="557" t="s">
        <v>3656</v>
      </c>
      <c r="M1098" s="558" t="s">
        <v>3655</v>
      </c>
      <c r="N1098" s="612"/>
      <c r="O1098" s="558"/>
      <c r="P1098" s="611"/>
      <c r="Q1098" s="867" t="str">
        <f t="shared" ca="1" si="70"/>
        <v/>
      </c>
      <c r="R1098" s="867" t="str">
        <f t="shared" ca="1" si="71"/>
        <v/>
      </c>
      <c r="S1098" s="867" t="str">
        <f>IFERROR(IF(VLOOKUP("*"&amp;TRIM($F1098)&amp;"*",dump!$A:$D,4,FALSE)="","空文字",VLOOKUP("*"&amp;TRIM($F1098)&amp;"*",dump!$A:$D,4,FALSE)),"NA")</f>
        <v>NA</v>
      </c>
      <c r="T1098" s="867" t="str">
        <f t="shared" ca="1" si="72"/>
        <v>●</v>
      </c>
      <c r="U1098" s="867"/>
      <c r="V1098" s="867"/>
      <c r="W1098" s="867"/>
      <c r="X1098" s="867"/>
      <c r="Y1098" s="867" t="str">
        <f t="shared" si="73"/>
        <v/>
      </c>
      <c r="Z1098" s="867"/>
    </row>
    <row r="1099" spans="1:26" s="325" customFormat="1" outlineLevel="1">
      <c r="A1099" s="321"/>
      <c r="B1099" s="39"/>
      <c r="C1099" s="238"/>
      <c r="D1099" s="252"/>
      <c r="E1099" s="252"/>
      <c r="F1099" s="133" t="s">
        <v>13666</v>
      </c>
      <c r="G1099" s="238"/>
      <c r="H1099" s="238"/>
      <c r="I1099" s="236"/>
      <c r="J1099" s="165"/>
      <c r="K1099" s="864" t="str">
        <f t="shared" si="69"/>
        <v/>
      </c>
      <c r="L1099" s="557" t="s">
        <v>3656</v>
      </c>
      <c r="M1099" s="558" t="s">
        <v>3655</v>
      </c>
      <c r="N1099" s="612"/>
      <c r="O1099" s="558"/>
      <c r="P1099" s="611"/>
      <c r="Q1099" s="867" t="str">
        <f t="shared" ca="1" si="70"/>
        <v/>
      </c>
      <c r="R1099" s="867" t="str">
        <f t="shared" ca="1" si="71"/>
        <v/>
      </c>
      <c r="S1099" s="867" t="str">
        <f>IFERROR(IF(VLOOKUP("*"&amp;TRIM($F1099)&amp;"*",dump!$A:$D,4,FALSE)="","空文字",VLOOKUP("*"&amp;TRIM($F1099)&amp;"*",dump!$A:$D,4,FALSE)),"NA")</f>
        <v>NA</v>
      </c>
      <c r="T1099" s="867" t="str">
        <f t="shared" ca="1" si="72"/>
        <v>●</v>
      </c>
      <c r="U1099" s="867"/>
      <c r="V1099" s="867"/>
      <c r="W1099" s="867"/>
      <c r="X1099" s="867"/>
      <c r="Y1099" s="867" t="str">
        <f t="shared" si="73"/>
        <v/>
      </c>
      <c r="Z1099" s="867"/>
    </row>
    <row r="1100" spans="1:26" s="325" customFormat="1" outlineLevel="1">
      <c r="A1100" s="321"/>
      <c r="B1100" s="39"/>
      <c r="C1100" s="238"/>
      <c r="D1100" s="252"/>
      <c r="E1100" s="275"/>
      <c r="F1100" s="133" t="s">
        <v>13667</v>
      </c>
      <c r="G1100" s="239"/>
      <c r="H1100" s="239"/>
      <c r="I1100" s="237"/>
      <c r="J1100" s="167"/>
      <c r="K1100" s="864" t="str">
        <f t="shared" si="69"/>
        <v/>
      </c>
      <c r="L1100" s="557" t="s">
        <v>3656</v>
      </c>
      <c r="M1100" s="558" t="s">
        <v>3655</v>
      </c>
      <c r="N1100" s="612"/>
      <c r="O1100" s="558"/>
      <c r="P1100" s="611"/>
      <c r="Q1100" s="867" t="str">
        <f t="shared" ca="1" si="70"/>
        <v/>
      </c>
      <c r="R1100" s="867" t="str">
        <f t="shared" ca="1" si="71"/>
        <v/>
      </c>
      <c r="S1100" s="867" t="str">
        <f>IFERROR(IF(VLOOKUP("*"&amp;TRIM($F1100)&amp;"*",dump!$A:$D,4,FALSE)="","空文字",VLOOKUP("*"&amp;TRIM($F1100)&amp;"*",dump!$A:$D,4,FALSE)),"NA")</f>
        <v>NA</v>
      </c>
      <c r="T1100" s="867" t="str">
        <f t="shared" ca="1" si="72"/>
        <v>●</v>
      </c>
      <c r="U1100" s="867"/>
      <c r="V1100" s="867"/>
      <c r="W1100" s="867"/>
      <c r="X1100" s="867"/>
      <c r="Y1100" s="867" t="str">
        <f t="shared" si="73"/>
        <v/>
      </c>
      <c r="Z1100" s="867"/>
    </row>
    <row r="1101" spans="1:26" s="325" customFormat="1" outlineLevel="1">
      <c r="A1101" s="321"/>
      <c r="B1101" s="39"/>
      <c r="C1101" s="238"/>
      <c r="D1101" s="252"/>
      <c r="E1101" s="272" t="s">
        <v>7986</v>
      </c>
      <c r="F1101" s="133" t="s">
        <v>7987</v>
      </c>
      <c r="G1101" s="231" t="s">
        <v>7988</v>
      </c>
      <c r="H1101" s="231" t="s">
        <v>418</v>
      </c>
      <c r="I1101" s="172" t="s">
        <v>216</v>
      </c>
      <c r="J1101" s="163" t="s">
        <v>5684</v>
      </c>
      <c r="K1101" s="864" t="str">
        <f t="shared" ref="K1101:K1164" si="74">IF(AND(M1101="", O1101="", N1101&lt;&gt;""), "○", "")</f>
        <v/>
      </c>
      <c r="L1101" s="610" t="s">
        <v>3656</v>
      </c>
      <c r="M1101" s="558" t="s">
        <v>3655</v>
      </c>
      <c r="N1101" s="597" t="s">
        <v>19281</v>
      </c>
      <c r="O1101" s="558"/>
      <c r="P1101" s="611"/>
      <c r="Q1101" s="867" t="str">
        <f t="shared" ref="Q1101:Q1164" ca="1" si="75">IF(P1101="","",IF(P1101="←",IF(OFFSET($J1101,0,MATCH(MID(M1101,1,FIND("の",M1101,1)-1), $L$11:$BA$11,0)+4,1,1)="","",OFFSET($L1101,0,MATCH(MID(M1101,1,FIND("の",M1101,1)-1), $L$11:$BA$11,0)+4,1,1)),P1101))</f>
        <v/>
      </c>
      <c r="R1101" s="867" t="str">
        <f t="shared" ref="R1101:R1164" ca="1" si="76">IF(COUNTIF(Q1101,"*(*"),MID(Q1101,FIND("(",Q1101,1)+1,FIND(")",Q1101,1)-FIND("(",Q1101,1)-1),IF(COUNTIF(Q1101,"*""*"),MID(Q1101,FIND("""",Q1101,1)+1,LEN(Q1101)-2),IF(COUNTIF(Q1101,"*：*"),RIGHT(Q1101,LEN(Q1101)-(FIND("：",Q1101))),Q1101)))</f>
        <v/>
      </c>
      <c r="S1101" s="867" t="str">
        <f>IFERROR(IF(VLOOKUP("*"&amp;TRIM($F1101)&amp;"*",dump!$A:$D,4,FALSE)="","空文字",VLOOKUP("*"&amp;TRIM($F1101)&amp;"*",dump!$A:$D,4,FALSE)),"NA")</f>
        <v>NA</v>
      </c>
      <c r="T1101" s="867" t="str">
        <f t="shared" ref="T1101:T1164" ca="1" si="77">IF($K1101&lt;&gt;"",IF($E1101&lt;&gt;"","■",""),IF(AND(R1101="",S1101="NA"),"●", IF(EXACT(R1101,S1101),"●","×")))</f>
        <v>●</v>
      </c>
      <c r="U1101" s="867"/>
      <c r="V1101" s="867"/>
      <c r="W1101" s="867"/>
      <c r="X1101" s="867"/>
      <c r="Y1101" s="867" t="str">
        <f t="shared" ref="Y1101:Y1164" si="78">IF(U1101="●","●","")</f>
        <v/>
      </c>
      <c r="Z1101" s="867"/>
    </row>
    <row r="1102" spans="1:26" s="325" customFormat="1" outlineLevel="1">
      <c r="A1102" s="321"/>
      <c r="B1102" s="39"/>
      <c r="C1102" s="238"/>
      <c r="D1102" s="252"/>
      <c r="E1102" s="252"/>
      <c r="F1102" s="133" t="s">
        <v>13668</v>
      </c>
      <c r="G1102" s="238"/>
      <c r="H1102" s="238"/>
      <c r="I1102" s="236"/>
      <c r="J1102" s="165"/>
      <c r="K1102" s="864" t="str">
        <f t="shared" si="74"/>
        <v/>
      </c>
      <c r="L1102" s="610" t="s">
        <v>3656</v>
      </c>
      <c r="M1102" s="558" t="s">
        <v>3655</v>
      </c>
      <c r="N1102" s="597"/>
      <c r="O1102" s="558"/>
      <c r="P1102" s="611"/>
      <c r="Q1102" s="867" t="str">
        <f t="shared" ca="1" si="75"/>
        <v/>
      </c>
      <c r="R1102" s="867" t="str">
        <f t="shared" ca="1" si="76"/>
        <v/>
      </c>
      <c r="S1102" s="867" t="str">
        <f>IFERROR(IF(VLOOKUP("*"&amp;TRIM($F1102)&amp;"*",dump!$A:$D,4,FALSE)="","空文字",VLOOKUP("*"&amp;TRIM($F1102)&amp;"*",dump!$A:$D,4,FALSE)),"NA")</f>
        <v>NA</v>
      </c>
      <c r="T1102" s="867" t="str">
        <f t="shared" ca="1" si="77"/>
        <v>●</v>
      </c>
      <c r="U1102" s="867"/>
      <c r="V1102" s="867"/>
      <c r="W1102" s="867"/>
      <c r="X1102" s="867"/>
      <c r="Y1102" s="867" t="str">
        <f t="shared" si="78"/>
        <v/>
      </c>
      <c r="Z1102" s="867"/>
    </row>
    <row r="1103" spans="1:26" s="325" customFormat="1" outlineLevel="1">
      <c r="A1103" s="321"/>
      <c r="B1103" s="39"/>
      <c r="C1103" s="238"/>
      <c r="D1103" s="252"/>
      <c r="E1103" s="252"/>
      <c r="F1103" s="133" t="s">
        <v>13669</v>
      </c>
      <c r="G1103" s="238"/>
      <c r="H1103" s="238"/>
      <c r="I1103" s="236"/>
      <c r="J1103" s="165"/>
      <c r="K1103" s="864" t="str">
        <f t="shared" si="74"/>
        <v/>
      </c>
      <c r="L1103" s="557" t="s">
        <v>3656</v>
      </c>
      <c r="M1103" s="558" t="s">
        <v>3655</v>
      </c>
      <c r="N1103" s="612"/>
      <c r="O1103" s="558"/>
      <c r="P1103" s="611"/>
      <c r="Q1103" s="867" t="str">
        <f t="shared" ca="1" si="75"/>
        <v/>
      </c>
      <c r="R1103" s="867" t="str">
        <f t="shared" ca="1" si="76"/>
        <v/>
      </c>
      <c r="S1103" s="867" t="str">
        <f>IFERROR(IF(VLOOKUP("*"&amp;TRIM($F1103)&amp;"*",dump!$A:$D,4,FALSE)="","空文字",VLOOKUP("*"&amp;TRIM($F1103)&amp;"*",dump!$A:$D,4,FALSE)),"NA")</f>
        <v>NA</v>
      </c>
      <c r="T1103" s="867" t="str">
        <f t="shared" ca="1" si="77"/>
        <v>●</v>
      </c>
      <c r="U1103" s="867"/>
      <c r="V1103" s="867"/>
      <c r="W1103" s="867"/>
      <c r="X1103" s="867"/>
      <c r="Y1103" s="867" t="str">
        <f t="shared" si="78"/>
        <v/>
      </c>
      <c r="Z1103" s="867"/>
    </row>
    <row r="1104" spans="1:26" s="325" customFormat="1" outlineLevel="1">
      <c r="A1104" s="321"/>
      <c r="B1104" s="39"/>
      <c r="C1104" s="238"/>
      <c r="D1104" s="252"/>
      <c r="E1104" s="252"/>
      <c r="F1104" s="133" t="s">
        <v>13670</v>
      </c>
      <c r="G1104" s="238"/>
      <c r="H1104" s="238"/>
      <c r="I1104" s="236"/>
      <c r="J1104" s="165"/>
      <c r="K1104" s="864" t="str">
        <f t="shared" si="74"/>
        <v/>
      </c>
      <c r="L1104" s="557" t="s">
        <v>3656</v>
      </c>
      <c r="M1104" s="558" t="s">
        <v>3655</v>
      </c>
      <c r="N1104" s="612"/>
      <c r="O1104" s="558"/>
      <c r="P1104" s="611"/>
      <c r="Q1104" s="867" t="str">
        <f t="shared" ca="1" si="75"/>
        <v/>
      </c>
      <c r="R1104" s="867" t="str">
        <f t="shared" ca="1" si="76"/>
        <v/>
      </c>
      <c r="S1104" s="867" t="str">
        <f>IFERROR(IF(VLOOKUP("*"&amp;TRIM($F1104)&amp;"*",dump!$A:$D,4,FALSE)="","空文字",VLOOKUP("*"&amp;TRIM($F1104)&amp;"*",dump!$A:$D,4,FALSE)),"NA")</f>
        <v>NA</v>
      </c>
      <c r="T1104" s="867" t="str">
        <f t="shared" ca="1" si="77"/>
        <v>●</v>
      </c>
      <c r="U1104" s="867"/>
      <c r="V1104" s="867"/>
      <c r="W1104" s="867"/>
      <c r="X1104" s="867"/>
      <c r="Y1104" s="867" t="str">
        <f t="shared" si="78"/>
        <v/>
      </c>
      <c r="Z1104" s="867"/>
    </row>
    <row r="1105" spans="1:26" s="325" customFormat="1" outlineLevel="1">
      <c r="A1105" s="321"/>
      <c r="B1105" s="39"/>
      <c r="C1105" s="238"/>
      <c r="D1105" s="252"/>
      <c r="E1105" s="252"/>
      <c r="F1105" s="133" t="s">
        <v>13671</v>
      </c>
      <c r="G1105" s="238"/>
      <c r="H1105" s="238"/>
      <c r="I1105" s="236"/>
      <c r="J1105" s="165"/>
      <c r="K1105" s="864" t="str">
        <f t="shared" si="74"/>
        <v/>
      </c>
      <c r="L1105" s="557" t="s">
        <v>3656</v>
      </c>
      <c r="M1105" s="558" t="s">
        <v>3655</v>
      </c>
      <c r="N1105" s="612"/>
      <c r="O1105" s="558"/>
      <c r="P1105" s="611"/>
      <c r="Q1105" s="867" t="str">
        <f t="shared" ca="1" si="75"/>
        <v/>
      </c>
      <c r="R1105" s="867" t="str">
        <f t="shared" ca="1" si="76"/>
        <v/>
      </c>
      <c r="S1105" s="867" t="str">
        <f>IFERROR(IF(VLOOKUP("*"&amp;TRIM($F1105)&amp;"*",dump!$A:$D,4,FALSE)="","空文字",VLOOKUP("*"&amp;TRIM($F1105)&amp;"*",dump!$A:$D,4,FALSE)),"NA")</f>
        <v>NA</v>
      </c>
      <c r="T1105" s="867" t="str">
        <f t="shared" ca="1" si="77"/>
        <v>●</v>
      </c>
      <c r="U1105" s="867"/>
      <c r="V1105" s="867"/>
      <c r="W1105" s="867"/>
      <c r="X1105" s="867"/>
      <c r="Y1105" s="867" t="str">
        <f t="shared" si="78"/>
        <v/>
      </c>
      <c r="Z1105" s="867"/>
    </row>
    <row r="1106" spans="1:26" s="325" customFormat="1" outlineLevel="1">
      <c r="A1106" s="321"/>
      <c r="B1106" s="39"/>
      <c r="C1106" s="238"/>
      <c r="D1106" s="252"/>
      <c r="E1106" s="275"/>
      <c r="F1106" s="133" t="s">
        <v>13672</v>
      </c>
      <c r="G1106" s="239"/>
      <c r="H1106" s="239"/>
      <c r="I1106" s="237"/>
      <c r="J1106" s="167"/>
      <c r="K1106" s="864" t="str">
        <f t="shared" si="74"/>
        <v/>
      </c>
      <c r="L1106" s="557" t="s">
        <v>3656</v>
      </c>
      <c r="M1106" s="558" t="s">
        <v>3655</v>
      </c>
      <c r="N1106" s="612"/>
      <c r="O1106" s="558"/>
      <c r="P1106" s="611"/>
      <c r="Q1106" s="867" t="str">
        <f t="shared" ca="1" si="75"/>
        <v/>
      </c>
      <c r="R1106" s="867" t="str">
        <f t="shared" ca="1" si="76"/>
        <v/>
      </c>
      <c r="S1106" s="867" t="str">
        <f>IFERROR(IF(VLOOKUP("*"&amp;TRIM($F1106)&amp;"*",dump!$A:$D,4,FALSE)="","空文字",VLOOKUP("*"&amp;TRIM($F1106)&amp;"*",dump!$A:$D,4,FALSE)),"NA")</f>
        <v>NA</v>
      </c>
      <c r="T1106" s="867" t="str">
        <f t="shared" ca="1" si="77"/>
        <v>●</v>
      </c>
      <c r="U1106" s="867"/>
      <c r="V1106" s="867"/>
      <c r="W1106" s="867"/>
      <c r="X1106" s="867"/>
      <c r="Y1106" s="867" t="str">
        <f t="shared" si="78"/>
        <v/>
      </c>
      <c r="Z1106" s="867"/>
    </row>
    <row r="1107" spans="1:26" s="325" customFormat="1" ht="21.6" outlineLevel="1">
      <c r="A1107" s="321"/>
      <c r="B1107" s="39"/>
      <c r="C1107" s="238"/>
      <c r="D1107" s="252"/>
      <c r="E1107" s="272" t="s">
        <v>7989</v>
      </c>
      <c r="F1107" s="133" t="s">
        <v>7990</v>
      </c>
      <c r="G1107" s="231" t="s">
        <v>7991</v>
      </c>
      <c r="H1107" s="231" t="s">
        <v>9</v>
      </c>
      <c r="I1107" s="172" t="s">
        <v>216</v>
      </c>
      <c r="J1107" s="163" t="s">
        <v>5684</v>
      </c>
      <c r="K1107" s="864" t="str">
        <f t="shared" si="74"/>
        <v/>
      </c>
      <c r="L1107" s="610" t="s">
        <v>3656</v>
      </c>
      <c r="M1107" s="558" t="s">
        <v>3655</v>
      </c>
      <c r="N1107" s="597" t="s">
        <v>19282</v>
      </c>
      <c r="O1107" s="558"/>
      <c r="P1107" s="611"/>
      <c r="Q1107" s="867" t="str">
        <f t="shared" ca="1" si="75"/>
        <v/>
      </c>
      <c r="R1107" s="867" t="str">
        <f t="shared" ca="1" si="76"/>
        <v/>
      </c>
      <c r="S1107" s="867" t="str">
        <f>IFERROR(IF(VLOOKUP("*"&amp;TRIM($F1107)&amp;"*",dump!$A:$D,4,FALSE)="","空文字",VLOOKUP("*"&amp;TRIM($F1107)&amp;"*",dump!$A:$D,4,FALSE)),"NA")</f>
        <v>NA</v>
      </c>
      <c r="T1107" s="867" t="str">
        <f t="shared" ca="1" si="77"/>
        <v>●</v>
      </c>
      <c r="U1107" s="867"/>
      <c r="V1107" s="867"/>
      <c r="W1107" s="867"/>
      <c r="X1107" s="867"/>
      <c r="Y1107" s="867" t="str">
        <f t="shared" si="78"/>
        <v/>
      </c>
      <c r="Z1107" s="867"/>
    </row>
    <row r="1108" spans="1:26" s="325" customFormat="1" outlineLevel="1">
      <c r="A1108" s="321"/>
      <c r="B1108" s="39"/>
      <c r="C1108" s="238"/>
      <c r="D1108" s="252"/>
      <c r="E1108" s="252"/>
      <c r="F1108" s="133" t="s">
        <v>13673</v>
      </c>
      <c r="G1108" s="238"/>
      <c r="H1108" s="238"/>
      <c r="I1108" s="236"/>
      <c r="J1108" s="165"/>
      <c r="K1108" s="864" t="str">
        <f t="shared" si="74"/>
        <v/>
      </c>
      <c r="L1108" s="610" t="s">
        <v>3656</v>
      </c>
      <c r="M1108" s="558" t="s">
        <v>3655</v>
      </c>
      <c r="N1108" s="597"/>
      <c r="O1108" s="558"/>
      <c r="P1108" s="611"/>
      <c r="Q1108" s="867" t="str">
        <f t="shared" ca="1" si="75"/>
        <v/>
      </c>
      <c r="R1108" s="867" t="str">
        <f t="shared" ca="1" si="76"/>
        <v/>
      </c>
      <c r="S1108" s="867" t="str">
        <f>IFERROR(IF(VLOOKUP("*"&amp;TRIM($F1108)&amp;"*",dump!$A:$D,4,FALSE)="","空文字",VLOOKUP("*"&amp;TRIM($F1108)&amp;"*",dump!$A:$D,4,FALSE)),"NA")</f>
        <v>NA</v>
      </c>
      <c r="T1108" s="867" t="str">
        <f t="shared" ca="1" si="77"/>
        <v>●</v>
      </c>
      <c r="U1108" s="867"/>
      <c r="V1108" s="867"/>
      <c r="W1108" s="867"/>
      <c r="X1108" s="867"/>
      <c r="Y1108" s="867" t="str">
        <f t="shared" si="78"/>
        <v/>
      </c>
      <c r="Z1108" s="867"/>
    </row>
    <row r="1109" spans="1:26" s="325" customFormat="1" outlineLevel="1">
      <c r="A1109" s="321"/>
      <c r="B1109" s="39"/>
      <c r="C1109" s="238"/>
      <c r="D1109" s="252"/>
      <c r="E1109" s="252"/>
      <c r="F1109" s="133" t="s">
        <v>13674</v>
      </c>
      <c r="G1109" s="238"/>
      <c r="H1109" s="238"/>
      <c r="I1109" s="236"/>
      <c r="J1109" s="165"/>
      <c r="K1109" s="864" t="str">
        <f t="shared" si="74"/>
        <v/>
      </c>
      <c r="L1109" s="557" t="s">
        <v>3656</v>
      </c>
      <c r="M1109" s="558" t="s">
        <v>3655</v>
      </c>
      <c r="N1109" s="612"/>
      <c r="O1109" s="558"/>
      <c r="P1109" s="611"/>
      <c r="Q1109" s="867" t="str">
        <f t="shared" ca="1" si="75"/>
        <v/>
      </c>
      <c r="R1109" s="867" t="str">
        <f t="shared" ca="1" si="76"/>
        <v/>
      </c>
      <c r="S1109" s="867" t="str">
        <f>IFERROR(IF(VLOOKUP("*"&amp;TRIM($F1109)&amp;"*",dump!$A:$D,4,FALSE)="","空文字",VLOOKUP("*"&amp;TRIM($F1109)&amp;"*",dump!$A:$D,4,FALSE)),"NA")</f>
        <v>NA</v>
      </c>
      <c r="T1109" s="867" t="str">
        <f t="shared" ca="1" si="77"/>
        <v>●</v>
      </c>
      <c r="U1109" s="867"/>
      <c r="V1109" s="867"/>
      <c r="W1109" s="867"/>
      <c r="X1109" s="867"/>
      <c r="Y1109" s="867" t="str">
        <f t="shared" si="78"/>
        <v/>
      </c>
      <c r="Z1109" s="867"/>
    </row>
    <row r="1110" spans="1:26" s="325" customFormat="1" outlineLevel="1">
      <c r="A1110" s="321"/>
      <c r="B1110" s="39"/>
      <c r="C1110" s="238"/>
      <c r="D1110" s="252"/>
      <c r="E1110" s="252"/>
      <c r="F1110" s="133" t="s">
        <v>13675</v>
      </c>
      <c r="G1110" s="238"/>
      <c r="H1110" s="238"/>
      <c r="I1110" s="236"/>
      <c r="J1110" s="165"/>
      <c r="K1110" s="864" t="str">
        <f t="shared" si="74"/>
        <v/>
      </c>
      <c r="L1110" s="557" t="s">
        <v>3656</v>
      </c>
      <c r="M1110" s="558" t="s">
        <v>3655</v>
      </c>
      <c r="N1110" s="612"/>
      <c r="O1110" s="558"/>
      <c r="P1110" s="611"/>
      <c r="Q1110" s="867" t="str">
        <f t="shared" ca="1" si="75"/>
        <v/>
      </c>
      <c r="R1110" s="867" t="str">
        <f t="shared" ca="1" si="76"/>
        <v/>
      </c>
      <c r="S1110" s="867" t="str">
        <f>IFERROR(IF(VLOOKUP("*"&amp;TRIM($F1110)&amp;"*",dump!$A:$D,4,FALSE)="","空文字",VLOOKUP("*"&amp;TRIM($F1110)&amp;"*",dump!$A:$D,4,FALSE)),"NA")</f>
        <v>NA</v>
      </c>
      <c r="T1110" s="867" t="str">
        <f t="shared" ca="1" si="77"/>
        <v>●</v>
      </c>
      <c r="U1110" s="867"/>
      <c r="V1110" s="867"/>
      <c r="W1110" s="867"/>
      <c r="X1110" s="867"/>
      <c r="Y1110" s="867" t="str">
        <f t="shared" si="78"/>
        <v/>
      </c>
      <c r="Z1110" s="867"/>
    </row>
    <row r="1111" spans="1:26" s="325" customFormat="1" outlineLevel="1">
      <c r="A1111" s="321"/>
      <c r="B1111" s="39"/>
      <c r="C1111" s="238"/>
      <c r="D1111" s="252"/>
      <c r="E1111" s="252"/>
      <c r="F1111" s="133" t="s">
        <v>13676</v>
      </c>
      <c r="G1111" s="238"/>
      <c r="H1111" s="238"/>
      <c r="I1111" s="236"/>
      <c r="J1111" s="165"/>
      <c r="K1111" s="864" t="str">
        <f t="shared" si="74"/>
        <v/>
      </c>
      <c r="L1111" s="557" t="s">
        <v>3656</v>
      </c>
      <c r="M1111" s="558" t="s">
        <v>3655</v>
      </c>
      <c r="N1111" s="612"/>
      <c r="O1111" s="558"/>
      <c r="P1111" s="611"/>
      <c r="Q1111" s="867" t="str">
        <f t="shared" ca="1" si="75"/>
        <v/>
      </c>
      <c r="R1111" s="867" t="str">
        <f t="shared" ca="1" si="76"/>
        <v/>
      </c>
      <c r="S1111" s="867" t="str">
        <f>IFERROR(IF(VLOOKUP("*"&amp;TRIM($F1111)&amp;"*",dump!$A:$D,4,FALSE)="","空文字",VLOOKUP("*"&amp;TRIM($F1111)&amp;"*",dump!$A:$D,4,FALSE)),"NA")</f>
        <v>NA</v>
      </c>
      <c r="T1111" s="867" t="str">
        <f t="shared" ca="1" si="77"/>
        <v>●</v>
      </c>
      <c r="U1111" s="867"/>
      <c r="V1111" s="867"/>
      <c r="W1111" s="867"/>
      <c r="X1111" s="867"/>
      <c r="Y1111" s="867" t="str">
        <f t="shared" si="78"/>
        <v/>
      </c>
      <c r="Z1111" s="867"/>
    </row>
    <row r="1112" spans="1:26" s="325" customFormat="1" outlineLevel="1">
      <c r="A1112" s="321"/>
      <c r="B1112" s="39"/>
      <c r="C1112" s="238"/>
      <c r="D1112" s="252"/>
      <c r="E1112" s="275"/>
      <c r="F1112" s="133" t="s">
        <v>13677</v>
      </c>
      <c r="G1112" s="239"/>
      <c r="H1112" s="239"/>
      <c r="I1112" s="237"/>
      <c r="J1112" s="167"/>
      <c r="K1112" s="864" t="str">
        <f t="shared" si="74"/>
        <v/>
      </c>
      <c r="L1112" s="557" t="s">
        <v>3656</v>
      </c>
      <c r="M1112" s="558" t="s">
        <v>3655</v>
      </c>
      <c r="N1112" s="612"/>
      <c r="O1112" s="558"/>
      <c r="P1112" s="611"/>
      <c r="Q1112" s="867" t="str">
        <f t="shared" ca="1" si="75"/>
        <v/>
      </c>
      <c r="R1112" s="867" t="str">
        <f t="shared" ca="1" si="76"/>
        <v/>
      </c>
      <c r="S1112" s="867" t="str">
        <f>IFERROR(IF(VLOOKUP("*"&amp;TRIM($F1112)&amp;"*",dump!$A:$D,4,FALSE)="","空文字",VLOOKUP("*"&amp;TRIM($F1112)&amp;"*",dump!$A:$D,4,FALSE)),"NA")</f>
        <v>NA</v>
      </c>
      <c r="T1112" s="867" t="str">
        <f t="shared" ca="1" si="77"/>
        <v>●</v>
      </c>
      <c r="U1112" s="867"/>
      <c r="V1112" s="867"/>
      <c r="W1112" s="867"/>
      <c r="X1112" s="867"/>
      <c r="Y1112" s="867" t="str">
        <f t="shared" si="78"/>
        <v/>
      </c>
      <c r="Z1112" s="867"/>
    </row>
    <row r="1113" spans="1:26" s="325" customFormat="1" ht="21.6" outlineLevel="1">
      <c r="A1113" s="321"/>
      <c r="B1113" s="39"/>
      <c r="C1113" s="238"/>
      <c r="D1113" s="252"/>
      <c r="E1113" s="272" t="s">
        <v>7992</v>
      </c>
      <c r="F1113" s="133" t="s">
        <v>7993</v>
      </c>
      <c r="G1113" s="231" t="s">
        <v>7994</v>
      </c>
      <c r="H1113" s="231" t="s">
        <v>9</v>
      </c>
      <c r="I1113" s="172" t="s">
        <v>216</v>
      </c>
      <c r="J1113" s="163" t="s">
        <v>5684</v>
      </c>
      <c r="K1113" s="864" t="str">
        <f t="shared" si="74"/>
        <v/>
      </c>
      <c r="L1113" s="610" t="s">
        <v>3656</v>
      </c>
      <c r="M1113" s="558" t="s">
        <v>3655</v>
      </c>
      <c r="N1113" s="597" t="s">
        <v>19283</v>
      </c>
      <c r="O1113" s="558"/>
      <c r="P1113" s="611"/>
      <c r="Q1113" s="867" t="str">
        <f t="shared" ca="1" si="75"/>
        <v/>
      </c>
      <c r="R1113" s="867" t="str">
        <f t="shared" ca="1" si="76"/>
        <v/>
      </c>
      <c r="S1113" s="867" t="str">
        <f>IFERROR(IF(VLOOKUP("*"&amp;TRIM($F1113)&amp;"*",dump!$A:$D,4,FALSE)="","空文字",VLOOKUP("*"&amp;TRIM($F1113)&amp;"*",dump!$A:$D,4,FALSE)),"NA")</f>
        <v>NA</v>
      </c>
      <c r="T1113" s="867" t="str">
        <f t="shared" ca="1" si="77"/>
        <v>●</v>
      </c>
      <c r="U1113" s="867"/>
      <c r="V1113" s="867"/>
      <c r="W1113" s="867"/>
      <c r="X1113" s="867"/>
      <c r="Y1113" s="867" t="str">
        <f t="shared" si="78"/>
        <v/>
      </c>
      <c r="Z1113" s="867"/>
    </row>
    <row r="1114" spans="1:26" s="325" customFormat="1" outlineLevel="1">
      <c r="A1114" s="321"/>
      <c r="B1114" s="39"/>
      <c r="C1114" s="238"/>
      <c r="D1114" s="252"/>
      <c r="E1114" s="252"/>
      <c r="F1114" s="133" t="s">
        <v>13678</v>
      </c>
      <c r="G1114" s="238"/>
      <c r="H1114" s="238"/>
      <c r="I1114" s="236"/>
      <c r="J1114" s="165"/>
      <c r="K1114" s="864" t="str">
        <f t="shared" si="74"/>
        <v/>
      </c>
      <c r="L1114" s="610" t="s">
        <v>3656</v>
      </c>
      <c r="M1114" s="558" t="s">
        <v>3655</v>
      </c>
      <c r="N1114" s="597"/>
      <c r="O1114" s="558"/>
      <c r="P1114" s="611"/>
      <c r="Q1114" s="867" t="str">
        <f t="shared" ca="1" si="75"/>
        <v/>
      </c>
      <c r="R1114" s="867" t="str">
        <f t="shared" ca="1" si="76"/>
        <v/>
      </c>
      <c r="S1114" s="867" t="str">
        <f>IFERROR(IF(VLOOKUP("*"&amp;TRIM($F1114)&amp;"*",dump!$A:$D,4,FALSE)="","空文字",VLOOKUP("*"&amp;TRIM($F1114)&amp;"*",dump!$A:$D,4,FALSE)),"NA")</f>
        <v>NA</v>
      </c>
      <c r="T1114" s="867" t="str">
        <f t="shared" ca="1" si="77"/>
        <v>●</v>
      </c>
      <c r="U1114" s="867"/>
      <c r="V1114" s="867"/>
      <c r="W1114" s="867"/>
      <c r="X1114" s="867"/>
      <c r="Y1114" s="867" t="str">
        <f t="shared" si="78"/>
        <v/>
      </c>
      <c r="Z1114" s="867"/>
    </row>
    <row r="1115" spans="1:26" s="325" customFormat="1" outlineLevel="1">
      <c r="A1115" s="321"/>
      <c r="B1115" s="39"/>
      <c r="C1115" s="238"/>
      <c r="D1115" s="252"/>
      <c r="E1115" s="252"/>
      <c r="F1115" s="133" t="s">
        <v>13679</v>
      </c>
      <c r="G1115" s="238"/>
      <c r="H1115" s="238"/>
      <c r="I1115" s="236"/>
      <c r="J1115" s="165"/>
      <c r="K1115" s="864" t="str">
        <f t="shared" si="74"/>
        <v/>
      </c>
      <c r="L1115" s="557" t="s">
        <v>3656</v>
      </c>
      <c r="M1115" s="558" t="s">
        <v>3655</v>
      </c>
      <c r="N1115" s="612"/>
      <c r="O1115" s="558"/>
      <c r="P1115" s="611"/>
      <c r="Q1115" s="867" t="str">
        <f t="shared" ca="1" si="75"/>
        <v/>
      </c>
      <c r="R1115" s="867" t="str">
        <f t="shared" ca="1" si="76"/>
        <v/>
      </c>
      <c r="S1115" s="867" t="str">
        <f>IFERROR(IF(VLOOKUP("*"&amp;TRIM($F1115)&amp;"*",dump!$A:$D,4,FALSE)="","空文字",VLOOKUP("*"&amp;TRIM($F1115)&amp;"*",dump!$A:$D,4,FALSE)),"NA")</f>
        <v>NA</v>
      </c>
      <c r="T1115" s="867" t="str">
        <f t="shared" ca="1" si="77"/>
        <v>●</v>
      </c>
      <c r="U1115" s="867"/>
      <c r="V1115" s="867"/>
      <c r="W1115" s="867"/>
      <c r="X1115" s="867"/>
      <c r="Y1115" s="867" t="str">
        <f t="shared" si="78"/>
        <v/>
      </c>
      <c r="Z1115" s="867"/>
    </row>
    <row r="1116" spans="1:26" s="325" customFormat="1" outlineLevel="1">
      <c r="A1116" s="321"/>
      <c r="B1116" s="39"/>
      <c r="C1116" s="238"/>
      <c r="D1116" s="252"/>
      <c r="E1116" s="252"/>
      <c r="F1116" s="133" t="s">
        <v>13680</v>
      </c>
      <c r="G1116" s="238"/>
      <c r="H1116" s="238"/>
      <c r="I1116" s="236"/>
      <c r="J1116" s="165"/>
      <c r="K1116" s="864" t="str">
        <f t="shared" si="74"/>
        <v/>
      </c>
      <c r="L1116" s="557" t="s">
        <v>3656</v>
      </c>
      <c r="M1116" s="558" t="s">
        <v>3655</v>
      </c>
      <c r="N1116" s="612"/>
      <c r="O1116" s="558"/>
      <c r="P1116" s="611"/>
      <c r="Q1116" s="867" t="str">
        <f t="shared" ca="1" si="75"/>
        <v/>
      </c>
      <c r="R1116" s="867" t="str">
        <f t="shared" ca="1" si="76"/>
        <v/>
      </c>
      <c r="S1116" s="867" t="str">
        <f>IFERROR(IF(VLOOKUP("*"&amp;TRIM($F1116)&amp;"*",dump!$A:$D,4,FALSE)="","空文字",VLOOKUP("*"&amp;TRIM($F1116)&amp;"*",dump!$A:$D,4,FALSE)),"NA")</f>
        <v>NA</v>
      </c>
      <c r="T1116" s="867" t="str">
        <f t="shared" ca="1" si="77"/>
        <v>●</v>
      </c>
      <c r="U1116" s="867"/>
      <c r="V1116" s="867"/>
      <c r="W1116" s="867"/>
      <c r="X1116" s="867"/>
      <c r="Y1116" s="867" t="str">
        <f t="shared" si="78"/>
        <v/>
      </c>
      <c r="Z1116" s="867"/>
    </row>
    <row r="1117" spans="1:26" s="325" customFormat="1" outlineLevel="1">
      <c r="A1117" s="321"/>
      <c r="B1117" s="39"/>
      <c r="C1117" s="238"/>
      <c r="D1117" s="252"/>
      <c r="E1117" s="252"/>
      <c r="F1117" s="133" t="s">
        <v>13681</v>
      </c>
      <c r="G1117" s="238"/>
      <c r="H1117" s="238"/>
      <c r="I1117" s="236"/>
      <c r="J1117" s="165"/>
      <c r="K1117" s="864" t="str">
        <f t="shared" si="74"/>
        <v/>
      </c>
      <c r="L1117" s="557" t="s">
        <v>3656</v>
      </c>
      <c r="M1117" s="558" t="s">
        <v>3655</v>
      </c>
      <c r="N1117" s="612"/>
      <c r="O1117" s="558"/>
      <c r="P1117" s="611"/>
      <c r="Q1117" s="867" t="str">
        <f t="shared" ca="1" si="75"/>
        <v/>
      </c>
      <c r="R1117" s="867" t="str">
        <f t="shared" ca="1" si="76"/>
        <v/>
      </c>
      <c r="S1117" s="867" t="str">
        <f>IFERROR(IF(VLOOKUP("*"&amp;TRIM($F1117)&amp;"*",dump!$A:$D,4,FALSE)="","空文字",VLOOKUP("*"&amp;TRIM($F1117)&amp;"*",dump!$A:$D,4,FALSE)),"NA")</f>
        <v>NA</v>
      </c>
      <c r="T1117" s="867" t="str">
        <f t="shared" ca="1" si="77"/>
        <v>●</v>
      </c>
      <c r="U1117" s="867"/>
      <c r="V1117" s="867"/>
      <c r="W1117" s="867"/>
      <c r="X1117" s="867"/>
      <c r="Y1117" s="867" t="str">
        <f t="shared" si="78"/>
        <v/>
      </c>
      <c r="Z1117" s="867"/>
    </row>
    <row r="1118" spans="1:26" s="325" customFormat="1" outlineLevel="1">
      <c r="A1118" s="321"/>
      <c r="B1118" s="39"/>
      <c r="C1118" s="238"/>
      <c r="D1118" s="252"/>
      <c r="E1118" s="275"/>
      <c r="F1118" s="133" t="s">
        <v>13682</v>
      </c>
      <c r="G1118" s="239"/>
      <c r="H1118" s="239"/>
      <c r="I1118" s="237"/>
      <c r="J1118" s="167"/>
      <c r="K1118" s="864" t="str">
        <f t="shared" si="74"/>
        <v/>
      </c>
      <c r="L1118" s="557" t="s">
        <v>3656</v>
      </c>
      <c r="M1118" s="558" t="s">
        <v>3655</v>
      </c>
      <c r="N1118" s="612"/>
      <c r="O1118" s="558"/>
      <c r="P1118" s="611"/>
      <c r="Q1118" s="867" t="str">
        <f t="shared" ca="1" si="75"/>
        <v/>
      </c>
      <c r="R1118" s="867" t="str">
        <f t="shared" ca="1" si="76"/>
        <v/>
      </c>
      <c r="S1118" s="867" t="str">
        <f>IFERROR(IF(VLOOKUP("*"&amp;TRIM($F1118)&amp;"*",dump!$A:$D,4,FALSE)="","空文字",VLOOKUP("*"&amp;TRIM($F1118)&amp;"*",dump!$A:$D,4,FALSE)),"NA")</f>
        <v>NA</v>
      </c>
      <c r="T1118" s="867" t="str">
        <f t="shared" ca="1" si="77"/>
        <v>●</v>
      </c>
      <c r="U1118" s="867"/>
      <c r="V1118" s="867"/>
      <c r="W1118" s="867"/>
      <c r="X1118" s="867"/>
      <c r="Y1118" s="867" t="str">
        <f t="shared" si="78"/>
        <v/>
      </c>
      <c r="Z1118" s="867"/>
    </row>
    <row r="1119" spans="1:26" s="325" customFormat="1" ht="21.6" outlineLevel="1">
      <c r="A1119" s="321"/>
      <c r="B1119" s="39"/>
      <c r="C1119" s="238"/>
      <c r="D1119" s="252"/>
      <c r="E1119" s="272" t="s">
        <v>7995</v>
      </c>
      <c r="F1119" s="133" t="s">
        <v>7996</v>
      </c>
      <c r="G1119" s="231" t="s">
        <v>7997</v>
      </c>
      <c r="H1119" s="231" t="s">
        <v>9</v>
      </c>
      <c r="I1119" s="172" t="s">
        <v>216</v>
      </c>
      <c r="J1119" s="163" t="s">
        <v>5684</v>
      </c>
      <c r="K1119" s="864" t="str">
        <f t="shared" si="74"/>
        <v/>
      </c>
      <c r="L1119" s="610" t="s">
        <v>3656</v>
      </c>
      <c r="M1119" s="558" t="s">
        <v>3655</v>
      </c>
      <c r="N1119" s="597" t="s">
        <v>19284</v>
      </c>
      <c r="O1119" s="558"/>
      <c r="P1119" s="611"/>
      <c r="Q1119" s="867" t="str">
        <f t="shared" ca="1" si="75"/>
        <v/>
      </c>
      <c r="R1119" s="867" t="str">
        <f t="shared" ca="1" si="76"/>
        <v/>
      </c>
      <c r="S1119" s="867" t="str">
        <f>IFERROR(IF(VLOOKUP("*"&amp;TRIM($F1119)&amp;"*",dump!$A:$D,4,FALSE)="","空文字",VLOOKUP("*"&amp;TRIM($F1119)&amp;"*",dump!$A:$D,4,FALSE)),"NA")</f>
        <v>NA</v>
      </c>
      <c r="T1119" s="867" t="str">
        <f t="shared" ca="1" si="77"/>
        <v>●</v>
      </c>
      <c r="U1119" s="867"/>
      <c r="V1119" s="867"/>
      <c r="W1119" s="867"/>
      <c r="X1119" s="867"/>
      <c r="Y1119" s="867" t="str">
        <f t="shared" si="78"/>
        <v/>
      </c>
      <c r="Z1119" s="867"/>
    </row>
    <row r="1120" spans="1:26" s="325" customFormat="1" outlineLevel="1">
      <c r="A1120" s="321"/>
      <c r="B1120" s="39"/>
      <c r="C1120" s="238"/>
      <c r="D1120" s="252"/>
      <c r="E1120" s="252"/>
      <c r="F1120" s="133" t="s">
        <v>13683</v>
      </c>
      <c r="G1120" s="238"/>
      <c r="H1120" s="238"/>
      <c r="I1120" s="236"/>
      <c r="J1120" s="165"/>
      <c r="K1120" s="864" t="str">
        <f t="shared" si="74"/>
        <v/>
      </c>
      <c r="L1120" s="610" t="s">
        <v>3656</v>
      </c>
      <c r="M1120" s="558" t="s">
        <v>3655</v>
      </c>
      <c r="N1120" s="597"/>
      <c r="O1120" s="558"/>
      <c r="P1120" s="611"/>
      <c r="Q1120" s="867" t="str">
        <f t="shared" ca="1" si="75"/>
        <v/>
      </c>
      <c r="R1120" s="867" t="str">
        <f t="shared" ca="1" si="76"/>
        <v/>
      </c>
      <c r="S1120" s="867" t="str">
        <f>IFERROR(IF(VLOOKUP("*"&amp;TRIM($F1120)&amp;"*",dump!$A:$D,4,FALSE)="","空文字",VLOOKUP("*"&amp;TRIM($F1120)&amp;"*",dump!$A:$D,4,FALSE)),"NA")</f>
        <v>NA</v>
      </c>
      <c r="T1120" s="867" t="str">
        <f t="shared" ca="1" si="77"/>
        <v>●</v>
      </c>
      <c r="U1120" s="867"/>
      <c r="V1120" s="867"/>
      <c r="W1120" s="867"/>
      <c r="X1120" s="867"/>
      <c r="Y1120" s="867" t="str">
        <f t="shared" si="78"/>
        <v/>
      </c>
      <c r="Z1120" s="867"/>
    </row>
    <row r="1121" spans="1:26" s="325" customFormat="1" outlineLevel="1">
      <c r="A1121" s="321"/>
      <c r="B1121" s="39"/>
      <c r="C1121" s="238"/>
      <c r="D1121" s="252"/>
      <c r="E1121" s="252"/>
      <c r="F1121" s="133" t="s">
        <v>13684</v>
      </c>
      <c r="G1121" s="238"/>
      <c r="H1121" s="238"/>
      <c r="I1121" s="236"/>
      <c r="J1121" s="165"/>
      <c r="K1121" s="864" t="str">
        <f t="shared" si="74"/>
        <v/>
      </c>
      <c r="L1121" s="557" t="s">
        <v>3656</v>
      </c>
      <c r="M1121" s="558" t="s">
        <v>3655</v>
      </c>
      <c r="N1121" s="612"/>
      <c r="O1121" s="558"/>
      <c r="P1121" s="611"/>
      <c r="Q1121" s="867" t="str">
        <f t="shared" ca="1" si="75"/>
        <v/>
      </c>
      <c r="R1121" s="867" t="str">
        <f t="shared" ca="1" si="76"/>
        <v/>
      </c>
      <c r="S1121" s="867" t="str">
        <f>IFERROR(IF(VLOOKUP("*"&amp;TRIM($F1121)&amp;"*",dump!$A:$D,4,FALSE)="","空文字",VLOOKUP("*"&amp;TRIM($F1121)&amp;"*",dump!$A:$D,4,FALSE)),"NA")</f>
        <v>NA</v>
      </c>
      <c r="T1121" s="867" t="str">
        <f t="shared" ca="1" si="77"/>
        <v>●</v>
      </c>
      <c r="U1121" s="867"/>
      <c r="V1121" s="867"/>
      <c r="W1121" s="867"/>
      <c r="X1121" s="867"/>
      <c r="Y1121" s="867" t="str">
        <f t="shared" si="78"/>
        <v/>
      </c>
      <c r="Z1121" s="867"/>
    </row>
    <row r="1122" spans="1:26" s="325" customFormat="1" outlineLevel="1">
      <c r="A1122" s="321"/>
      <c r="B1122" s="39"/>
      <c r="C1122" s="238"/>
      <c r="D1122" s="252"/>
      <c r="E1122" s="252"/>
      <c r="F1122" s="133" t="s">
        <v>13685</v>
      </c>
      <c r="G1122" s="238"/>
      <c r="H1122" s="238"/>
      <c r="I1122" s="236"/>
      <c r="J1122" s="165"/>
      <c r="K1122" s="864" t="str">
        <f t="shared" si="74"/>
        <v/>
      </c>
      <c r="L1122" s="557" t="s">
        <v>3656</v>
      </c>
      <c r="M1122" s="558" t="s">
        <v>3655</v>
      </c>
      <c r="N1122" s="612"/>
      <c r="O1122" s="558"/>
      <c r="P1122" s="611"/>
      <c r="Q1122" s="867" t="str">
        <f t="shared" ca="1" si="75"/>
        <v/>
      </c>
      <c r="R1122" s="867" t="str">
        <f t="shared" ca="1" si="76"/>
        <v/>
      </c>
      <c r="S1122" s="867" t="str">
        <f>IFERROR(IF(VLOOKUP("*"&amp;TRIM($F1122)&amp;"*",dump!$A:$D,4,FALSE)="","空文字",VLOOKUP("*"&amp;TRIM($F1122)&amp;"*",dump!$A:$D,4,FALSE)),"NA")</f>
        <v>NA</v>
      </c>
      <c r="T1122" s="867" t="str">
        <f t="shared" ca="1" si="77"/>
        <v>●</v>
      </c>
      <c r="U1122" s="867"/>
      <c r="V1122" s="867"/>
      <c r="W1122" s="867"/>
      <c r="X1122" s="867"/>
      <c r="Y1122" s="867" t="str">
        <f t="shared" si="78"/>
        <v/>
      </c>
      <c r="Z1122" s="867"/>
    </row>
    <row r="1123" spans="1:26" s="325" customFormat="1" outlineLevel="1">
      <c r="A1123" s="321"/>
      <c r="B1123" s="39"/>
      <c r="C1123" s="238"/>
      <c r="D1123" s="252"/>
      <c r="E1123" s="252"/>
      <c r="F1123" s="133" t="s">
        <v>13686</v>
      </c>
      <c r="G1123" s="238"/>
      <c r="H1123" s="238"/>
      <c r="I1123" s="236"/>
      <c r="J1123" s="165"/>
      <c r="K1123" s="864" t="str">
        <f t="shared" si="74"/>
        <v/>
      </c>
      <c r="L1123" s="557" t="s">
        <v>3656</v>
      </c>
      <c r="M1123" s="558" t="s">
        <v>3655</v>
      </c>
      <c r="N1123" s="612"/>
      <c r="O1123" s="558"/>
      <c r="P1123" s="611"/>
      <c r="Q1123" s="867" t="str">
        <f t="shared" ca="1" si="75"/>
        <v/>
      </c>
      <c r="R1123" s="867" t="str">
        <f t="shared" ca="1" si="76"/>
        <v/>
      </c>
      <c r="S1123" s="867" t="str">
        <f>IFERROR(IF(VLOOKUP("*"&amp;TRIM($F1123)&amp;"*",dump!$A:$D,4,FALSE)="","空文字",VLOOKUP("*"&amp;TRIM($F1123)&amp;"*",dump!$A:$D,4,FALSE)),"NA")</f>
        <v>NA</v>
      </c>
      <c r="T1123" s="867" t="str">
        <f t="shared" ca="1" si="77"/>
        <v>●</v>
      </c>
      <c r="U1123" s="867"/>
      <c r="V1123" s="867"/>
      <c r="W1123" s="867"/>
      <c r="X1123" s="867"/>
      <c r="Y1123" s="867" t="str">
        <f t="shared" si="78"/>
        <v/>
      </c>
      <c r="Z1123" s="867"/>
    </row>
    <row r="1124" spans="1:26" s="325" customFormat="1" outlineLevel="1">
      <c r="A1124" s="321"/>
      <c r="B1124" s="39"/>
      <c r="C1124" s="238"/>
      <c r="D1124" s="252"/>
      <c r="E1124" s="275"/>
      <c r="F1124" s="133" t="s">
        <v>13687</v>
      </c>
      <c r="G1124" s="239"/>
      <c r="H1124" s="239"/>
      <c r="I1124" s="237"/>
      <c r="J1124" s="167"/>
      <c r="K1124" s="864" t="str">
        <f t="shared" si="74"/>
        <v/>
      </c>
      <c r="L1124" s="557" t="s">
        <v>3656</v>
      </c>
      <c r="M1124" s="558" t="s">
        <v>3655</v>
      </c>
      <c r="N1124" s="612"/>
      <c r="O1124" s="558"/>
      <c r="P1124" s="611"/>
      <c r="Q1124" s="867" t="str">
        <f t="shared" ca="1" si="75"/>
        <v/>
      </c>
      <c r="R1124" s="867" t="str">
        <f t="shared" ca="1" si="76"/>
        <v/>
      </c>
      <c r="S1124" s="867" t="str">
        <f>IFERROR(IF(VLOOKUP("*"&amp;TRIM($F1124)&amp;"*",dump!$A:$D,4,FALSE)="","空文字",VLOOKUP("*"&amp;TRIM($F1124)&amp;"*",dump!$A:$D,4,FALSE)),"NA")</f>
        <v>NA</v>
      </c>
      <c r="T1124" s="867" t="str">
        <f t="shared" ca="1" si="77"/>
        <v>●</v>
      </c>
      <c r="U1124" s="867"/>
      <c r="V1124" s="867"/>
      <c r="W1124" s="867"/>
      <c r="X1124" s="867"/>
      <c r="Y1124" s="867" t="str">
        <f t="shared" si="78"/>
        <v/>
      </c>
      <c r="Z1124" s="867"/>
    </row>
    <row r="1125" spans="1:26" s="325" customFormat="1" ht="21.6" outlineLevel="1">
      <c r="A1125" s="321"/>
      <c r="B1125" s="39"/>
      <c r="C1125" s="238"/>
      <c r="D1125" s="252"/>
      <c r="E1125" s="272" t="s">
        <v>7998</v>
      </c>
      <c r="F1125" s="133" t="s">
        <v>7999</v>
      </c>
      <c r="G1125" s="231" t="s">
        <v>8000</v>
      </c>
      <c r="H1125" s="231" t="s">
        <v>9</v>
      </c>
      <c r="I1125" s="172" t="s">
        <v>216</v>
      </c>
      <c r="J1125" s="163" t="s">
        <v>5684</v>
      </c>
      <c r="K1125" s="864" t="str">
        <f t="shared" si="74"/>
        <v/>
      </c>
      <c r="L1125" s="610" t="s">
        <v>3656</v>
      </c>
      <c r="M1125" s="558" t="s">
        <v>3655</v>
      </c>
      <c r="N1125" s="612" t="s">
        <v>19285</v>
      </c>
      <c r="O1125" s="558"/>
      <c r="P1125" s="611"/>
      <c r="Q1125" s="867" t="str">
        <f t="shared" ca="1" si="75"/>
        <v/>
      </c>
      <c r="R1125" s="867" t="str">
        <f t="shared" ca="1" si="76"/>
        <v/>
      </c>
      <c r="S1125" s="867" t="str">
        <f>IFERROR(IF(VLOOKUP("*"&amp;TRIM($F1125)&amp;"*",dump!$A:$D,4,FALSE)="","空文字",VLOOKUP("*"&amp;TRIM($F1125)&amp;"*",dump!$A:$D,4,FALSE)),"NA")</f>
        <v>NA</v>
      </c>
      <c r="T1125" s="867" t="str">
        <f t="shared" ca="1" si="77"/>
        <v>●</v>
      </c>
      <c r="U1125" s="867"/>
      <c r="V1125" s="867"/>
      <c r="W1125" s="867"/>
      <c r="X1125" s="867"/>
      <c r="Y1125" s="867" t="str">
        <f t="shared" si="78"/>
        <v/>
      </c>
      <c r="Z1125" s="867"/>
    </row>
    <row r="1126" spans="1:26" s="325" customFormat="1" outlineLevel="1">
      <c r="A1126" s="321"/>
      <c r="B1126" s="39"/>
      <c r="C1126" s="238"/>
      <c r="D1126" s="252"/>
      <c r="E1126" s="252"/>
      <c r="F1126" s="133" t="s">
        <v>13688</v>
      </c>
      <c r="G1126" s="238"/>
      <c r="H1126" s="238"/>
      <c r="I1126" s="236"/>
      <c r="J1126" s="165"/>
      <c r="K1126" s="864" t="str">
        <f t="shared" si="74"/>
        <v/>
      </c>
      <c r="L1126" s="610" t="s">
        <v>3656</v>
      </c>
      <c r="M1126" s="558" t="s">
        <v>3655</v>
      </c>
      <c r="N1126" s="612"/>
      <c r="O1126" s="558"/>
      <c r="P1126" s="611"/>
      <c r="Q1126" s="867" t="str">
        <f t="shared" ca="1" si="75"/>
        <v/>
      </c>
      <c r="R1126" s="867" t="str">
        <f t="shared" ca="1" si="76"/>
        <v/>
      </c>
      <c r="S1126" s="867" t="str">
        <f>IFERROR(IF(VLOOKUP("*"&amp;TRIM($F1126)&amp;"*",dump!$A:$D,4,FALSE)="","空文字",VLOOKUP("*"&amp;TRIM($F1126)&amp;"*",dump!$A:$D,4,FALSE)),"NA")</f>
        <v>NA</v>
      </c>
      <c r="T1126" s="867" t="str">
        <f t="shared" ca="1" si="77"/>
        <v>●</v>
      </c>
      <c r="U1126" s="867"/>
      <c r="V1126" s="867"/>
      <c r="W1126" s="867"/>
      <c r="X1126" s="867"/>
      <c r="Y1126" s="867" t="str">
        <f t="shared" si="78"/>
        <v/>
      </c>
      <c r="Z1126" s="867"/>
    </row>
    <row r="1127" spans="1:26" s="325" customFormat="1" outlineLevel="1">
      <c r="A1127" s="321"/>
      <c r="B1127" s="39"/>
      <c r="C1127" s="238"/>
      <c r="D1127" s="252"/>
      <c r="E1127" s="252"/>
      <c r="F1127" s="133" t="s">
        <v>13689</v>
      </c>
      <c r="G1127" s="238"/>
      <c r="H1127" s="238"/>
      <c r="I1127" s="236"/>
      <c r="J1127" s="165"/>
      <c r="K1127" s="864" t="str">
        <f t="shared" si="74"/>
        <v/>
      </c>
      <c r="L1127" s="557" t="s">
        <v>3656</v>
      </c>
      <c r="M1127" s="558" t="s">
        <v>3655</v>
      </c>
      <c r="N1127" s="612"/>
      <c r="O1127" s="558"/>
      <c r="P1127" s="611"/>
      <c r="Q1127" s="867" t="str">
        <f t="shared" ca="1" si="75"/>
        <v/>
      </c>
      <c r="R1127" s="867" t="str">
        <f t="shared" ca="1" si="76"/>
        <v/>
      </c>
      <c r="S1127" s="867" t="str">
        <f>IFERROR(IF(VLOOKUP("*"&amp;TRIM($F1127)&amp;"*",dump!$A:$D,4,FALSE)="","空文字",VLOOKUP("*"&amp;TRIM($F1127)&amp;"*",dump!$A:$D,4,FALSE)),"NA")</f>
        <v>NA</v>
      </c>
      <c r="T1127" s="867" t="str">
        <f t="shared" ca="1" si="77"/>
        <v>●</v>
      </c>
      <c r="U1127" s="867"/>
      <c r="V1127" s="867"/>
      <c r="W1127" s="867"/>
      <c r="X1127" s="867"/>
      <c r="Y1127" s="867" t="str">
        <f t="shared" si="78"/>
        <v/>
      </c>
      <c r="Z1127" s="867"/>
    </row>
    <row r="1128" spans="1:26" s="325" customFormat="1" outlineLevel="1">
      <c r="A1128" s="321"/>
      <c r="B1128" s="39"/>
      <c r="C1128" s="238"/>
      <c r="D1128" s="252"/>
      <c r="E1128" s="252"/>
      <c r="F1128" s="133" t="s">
        <v>13690</v>
      </c>
      <c r="G1128" s="238"/>
      <c r="H1128" s="238"/>
      <c r="I1128" s="236"/>
      <c r="J1128" s="165"/>
      <c r="K1128" s="864" t="str">
        <f t="shared" si="74"/>
        <v/>
      </c>
      <c r="L1128" s="557" t="s">
        <v>3656</v>
      </c>
      <c r="M1128" s="558" t="s">
        <v>3655</v>
      </c>
      <c r="N1128" s="612"/>
      <c r="O1128" s="558"/>
      <c r="P1128" s="611"/>
      <c r="Q1128" s="867" t="str">
        <f t="shared" ca="1" si="75"/>
        <v/>
      </c>
      <c r="R1128" s="867" t="str">
        <f t="shared" ca="1" si="76"/>
        <v/>
      </c>
      <c r="S1128" s="867" t="str">
        <f>IFERROR(IF(VLOOKUP("*"&amp;TRIM($F1128)&amp;"*",dump!$A:$D,4,FALSE)="","空文字",VLOOKUP("*"&amp;TRIM($F1128)&amp;"*",dump!$A:$D,4,FALSE)),"NA")</f>
        <v>NA</v>
      </c>
      <c r="T1128" s="867" t="str">
        <f t="shared" ca="1" si="77"/>
        <v>●</v>
      </c>
      <c r="U1128" s="867"/>
      <c r="V1128" s="867"/>
      <c r="W1128" s="867"/>
      <c r="X1128" s="867"/>
      <c r="Y1128" s="867" t="str">
        <f t="shared" si="78"/>
        <v/>
      </c>
      <c r="Z1128" s="867"/>
    </row>
    <row r="1129" spans="1:26" s="325" customFormat="1" outlineLevel="1">
      <c r="A1129" s="321"/>
      <c r="B1129" s="39"/>
      <c r="C1129" s="238"/>
      <c r="D1129" s="252"/>
      <c r="E1129" s="252"/>
      <c r="F1129" s="133" t="s">
        <v>13691</v>
      </c>
      <c r="G1129" s="238"/>
      <c r="H1129" s="238"/>
      <c r="I1129" s="236"/>
      <c r="J1129" s="165"/>
      <c r="K1129" s="864" t="str">
        <f t="shared" si="74"/>
        <v/>
      </c>
      <c r="L1129" s="557" t="s">
        <v>3656</v>
      </c>
      <c r="M1129" s="558" t="s">
        <v>3655</v>
      </c>
      <c r="N1129" s="612"/>
      <c r="O1129" s="558"/>
      <c r="P1129" s="611"/>
      <c r="Q1129" s="867" t="str">
        <f t="shared" ca="1" si="75"/>
        <v/>
      </c>
      <c r="R1129" s="867" t="str">
        <f t="shared" ca="1" si="76"/>
        <v/>
      </c>
      <c r="S1129" s="867" t="str">
        <f>IFERROR(IF(VLOOKUP("*"&amp;TRIM($F1129)&amp;"*",dump!$A:$D,4,FALSE)="","空文字",VLOOKUP("*"&amp;TRIM($F1129)&amp;"*",dump!$A:$D,4,FALSE)),"NA")</f>
        <v>NA</v>
      </c>
      <c r="T1129" s="867" t="str">
        <f t="shared" ca="1" si="77"/>
        <v>●</v>
      </c>
      <c r="U1129" s="867"/>
      <c r="V1129" s="867"/>
      <c r="W1129" s="867"/>
      <c r="X1129" s="867"/>
      <c r="Y1129" s="867" t="str">
        <f t="shared" si="78"/>
        <v/>
      </c>
      <c r="Z1129" s="867"/>
    </row>
    <row r="1130" spans="1:26" s="325" customFormat="1" outlineLevel="1">
      <c r="A1130" s="321"/>
      <c r="B1130" s="39"/>
      <c r="C1130" s="238"/>
      <c r="D1130" s="252"/>
      <c r="E1130" s="275"/>
      <c r="F1130" s="133" t="s">
        <v>13692</v>
      </c>
      <c r="G1130" s="239"/>
      <c r="H1130" s="239"/>
      <c r="I1130" s="237"/>
      <c r="J1130" s="167"/>
      <c r="K1130" s="864" t="str">
        <f t="shared" si="74"/>
        <v/>
      </c>
      <c r="L1130" s="557" t="s">
        <v>3656</v>
      </c>
      <c r="M1130" s="558" t="s">
        <v>3655</v>
      </c>
      <c r="N1130" s="612"/>
      <c r="O1130" s="558"/>
      <c r="P1130" s="611"/>
      <c r="Q1130" s="867" t="str">
        <f t="shared" ca="1" si="75"/>
        <v/>
      </c>
      <c r="R1130" s="867" t="str">
        <f t="shared" ca="1" si="76"/>
        <v/>
      </c>
      <c r="S1130" s="867" t="str">
        <f>IFERROR(IF(VLOOKUP("*"&amp;TRIM($F1130)&amp;"*",dump!$A:$D,4,FALSE)="","空文字",VLOOKUP("*"&amp;TRIM($F1130)&amp;"*",dump!$A:$D,4,FALSE)),"NA")</f>
        <v>NA</v>
      </c>
      <c r="T1130" s="867" t="str">
        <f t="shared" ca="1" si="77"/>
        <v>●</v>
      </c>
      <c r="U1130" s="867"/>
      <c r="V1130" s="867"/>
      <c r="W1130" s="867"/>
      <c r="X1130" s="867"/>
      <c r="Y1130" s="867" t="str">
        <f t="shared" si="78"/>
        <v/>
      </c>
      <c r="Z1130" s="867"/>
    </row>
    <row r="1131" spans="1:26" s="325" customFormat="1" outlineLevel="1">
      <c r="A1131" s="321"/>
      <c r="B1131" s="39"/>
      <c r="C1131" s="231" t="s">
        <v>8001</v>
      </c>
      <c r="D1131" s="215" t="s">
        <v>8002</v>
      </c>
      <c r="E1131" s="64"/>
      <c r="F1131" s="214" t="s">
        <v>13548</v>
      </c>
      <c r="G1131" s="170"/>
      <c r="H1131" s="214"/>
      <c r="I1131" s="218"/>
      <c r="J1131" s="323" t="s">
        <v>5684</v>
      </c>
      <c r="K1131" s="864" t="str">
        <f t="shared" si="74"/>
        <v/>
      </c>
      <c r="L1131" s="557" t="s">
        <v>3656</v>
      </c>
      <c r="M1131" s="558" t="s">
        <v>3655</v>
      </c>
      <c r="N1131" s="612"/>
      <c r="O1131" s="558"/>
      <c r="P1131" s="611"/>
      <c r="Q1131" s="867" t="str">
        <f t="shared" ca="1" si="75"/>
        <v/>
      </c>
      <c r="R1131" s="867" t="str">
        <f t="shared" ca="1" si="76"/>
        <v/>
      </c>
      <c r="S1131" s="867" t="str">
        <f>IFERROR(IF(VLOOKUP("*"&amp;TRIM($F1131)&amp;"*",dump!$A:$D,4,FALSE)="","空文字",VLOOKUP("*"&amp;TRIM($F1131)&amp;"*",dump!$A:$D,4,FALSE)),"NA")</f>
        <v>NA</v>
      </c>
      <c r="T1131" s="867" t="str">
        <f t="shared" ca="1" si="77"/>
        <v>●</v>
      </c>
      <c r="U1131" s="867"/>
      <c r="V1131" s="867"/>
      <c r="W1131" s="867"/>
      <c r="X1131" s="867"/>
      <c r="Y1131" s="867" t="str">
        <f t="shared" si="78"/>
        <v/>
      </c>
      <c r="Z1131" s="867"/>
    </row>
    <row r="1132" spans="1:26" s="325" customFormat="1" outlineLevel="1">
      <c r="A1132" s="321"/>
      <c r="B1132" s="39"/>
      <c r="C1132" s="238"/>
      <c r="D1132" s="252"/>
      <c r="E1132" s="317" t="s">
        <v>8003</v>
      </c>
      <c r="F1132" s="318" t="s">
        <v>8004</v>
      </c>
      <c r="G1132" s="171"/>
      <c r="H1132" s="530" t="s">
        <v>9</v>
      </c>
      <c r="I1132" s="156" t="s">
        <v>216</v>
      </c>
      <c r="J1132" s="323" t="s">
        <v>5684</v>
      </c>
      <c r="K1132" s="864" t="str">
        <f t="shared" si="74"/>
        <v/>
      </c>
      <c r="L1132" s="557" t="s">
        <v>3656</v>
      </c>
      <c r="M1132" s="558" t="s">
        <v>3655</v>
      </c>
      <c r="N1132" s="612"/>
      <c r="O1132" s="558"/>
      <c r="P1132" s="611"/>
      <c r="Q1132" s="867" t="str">
        <f t="shared" ca="1" si="75"/>
        <v/>
      </c>
      <c r="R1132" s="867" t="str">
        <f t="shared" ca="1" si="76"/>
        <v/>
      </c>
      <c r="S1132" s="867" t="str">
        <f>IFERROR(IF(VLOOKUP("*"&amp;TRIM($F1132)&amp;"*",dump!$A:$D,4,FALSE)="","空文字",VLOOKUP("*"&amp;TRIM($F1132)&amp;"*",dump!$A:$D,4,FALSE)),"NA")</f>
        <v>NA</v>
      </c>
      <c r="T1132" s="867" t="str">
        <f t="shared" ca="1" si="77"/>
        <v>●</v>
      </c>
      <c r="U1132" s="867"/>
      <c r="V1132" s="867"/>
      <c r="W1132" s="867"/>
      <c r="X1132" s="867"/>
      <c r="Y1132" s="867" t="str">
        <f t="shared" si="78"/>
        <v/>
      </c>
      <c r="Z1132" s="867"/>
    </row>
    <row r="1133" spans="1:26" s="325" customFormat="1" outlineLevel="1">
      <c r="A1133" s="321"/>
      <c r="B1133" s="39"/>
      <c r="C1133" s="238"/>
      <c r="D1133" s="252"/>
      <c r="E1133" s="317" t="s">
        <v>8005</v>
      </c>
      <c r="F1133" s="318" t="s">
        <v>8006</v>
      </c>
      <c r="G1133" s="171"/>
      <c r="H1133" s="530" t="s">
        <v>9</v>
      </c>
      <c r="I1133" s="156" t="s">
        <v>216</v>
      </c>
      <c r="J1133" s="323" t="s">
        <v>5684</v>
      </c>
      <c r="K1133" s="864" t="str">
        <f t="shared" si="74"/>
        <v/>
      </c>
      <c r="L1133" s="557" t="s">
        <v>3656</v>
      </c>
      <c r="M1133" s="558" t="s">
        <v>3655</v>
      </c>
      <c r="N1133" s="612"/>
      <c r="O1133" s="558"/>
      <c r="P1133" s="611"/>
      <c r="Q1133" s="867" t="str">
        <f t="shared" ca="1" si="75"/>
        <v/>
      </c>
      <c r="R1133" s="867" t="str">
        <f t="shared" ca="1" si="76"/>
        <v/>
      </c>
      <c r="S1133" s="867" t="str">
        <f>IFERROR(IF(VLOOKUP("*"&amp;TRIM($F1133)&amp;"*",dump!$A:$D,4,FALSE)="","空文字",VLOOKUP("*"&amp;TRIM($F1133)&amp;"*",dump!$A:$D,4,FALSE)),"NA")</f>
        <v>NA</v>
      </c>
      <c r="T1133" s="867" t="str">
        <f t="shared" ca="1" si="77"/>
        <v>●</v>
      </c>
      <c r="U1133" s="867"/>
      <c r="V1133" s="867"/>
      <c r="W1133" s="867"/>
      <c r="X1133" s="867"/>
      <c r="Y1133" s="867" t="str">
        <f t="shared" si="78"/>
        <v/>
      </c>
      <c r="Z1133" s="867"/>
    </row>
    <row r="1134" spans="1:26" s="325" customFormat="1" outlineLevel="1">
      <c r="A1134" s="321"/>
      <c r="B1134" s="39"/>
      <c r="C1134" s="238"/>
      <c r="D1134" s="252"/>
      <c r="E1134" s="317" t="s">
        <v>8007</v>
      </c>
      <c r="F1134" s="318" t="s">
        <v>8008</v>
      </c>
      <c r="G1134" s="171"/>
      <c r="H1134" s="530" t="s">
        <v>9</v>
      </c>
      <c r="I1134" s="156" t="s">
        <v>216</v>
      </c>
      <c r="J1134" s="323" t="s">
        <v>5684</v>
      </c>
      <c r="K1134" s="864" t="str">
        <f t="shared" si="74"/>
        <v/>
      </c>
      <c r="L1134" s="557" t="s">
        <v>3656</v>
      </c>
      <c r="M1134" s="558" t="s">
        <v>3655</v>
      </c>
      <c r="N1134" s="612"/>
      <c r="O1134" s="558"/>
      <c r="P1134" s="611"/>
      <c r="Q1134" s="867" t="str">
        <f t="shared" ca="1" si="75"/>
        <v/>
      </c>
      <c r="R1134" s="867" t="str">
        <f t="shared" ca="1" si="76"/>
        <v/>
      </c>
      <c r="S1134" s="867" t="str">
        <f>IFERROR(IF(VLOOKUP("*"&amp;TRIM($F1134)&amp;"*",dump!$A:$D,4,FALSE)="","空文字",VLOOKUP("*"&amp;TRIM($F1134)&amp;"*",dump!$A:$D,4,FALSE)),"NA")</f>
        <v>NA</v>
      </c>
      <c r="T1134" s="867" t="str">
        <f t="shared" ca="1" si="77"/>
        <v>●</v>
      </c>
      <c r="U1134" s="867"/>
      <c r="V1134" s="867"/>
      <c r="W1134" s="867"/>
      <c r="X1134" s="867"/>
      <c r="Y1134" s="867" t="str">
        <f t="shared" si="78"/>
        <v/>
      </c>
      <c r="Z1134" s="867"/>
    </row>
    <row r="1135" spans="1:26" s="325" customFormat="1" outlineLevel="1">
      <c r="A1135" s="321"/>
      <c r="B1135" s="39"/>
      <c r="C1135" s="238"/>
      <c r="D1135" s="252"/>
      <c r="E1135" s="317" t="s">
        <v>8009</v>
      </c>
      <c r="F1135" s="318" t="s">
        <v>8010</v>
      </c>
      <c r="G1135" s="171"/>
      <c r="H1135" s="530" t="s">
        <v>9</v>
      </c>
      <c r="I1135" s="156" t="s">
        <v>216</v>
      </c>
      <c r="J1135" s="323" t="s">
        <v>5684</v>
      </c>
      <c r="K1135" s="864" t="str">
        <f t="shared" si="74"/>
        <v/>
      </c>
      <c r="L1135" s="557" t="s">
        <v>3656</v>
      </c>
      <c r="M1135" s="558" t="s">
        <v>3655</v>
      </c>
      <c r="N1135" s="612"/>
      <c r="O1135" s="558"/>
      <c r="P1135" s="611"/>
      <c r="Q1135" s="867" t="str">
        <f t="shared" ca="1" si="75"/>
        <v/>
      </c>
      <c r="R1135" s="867" t="str">
        <f t="shared" ca="1" si="76"/>
        <v/>
      </c>
      <c r="S1135" s="867" t="str">
        <f>IFERROR(IF(VLOOKUP("*"&amp;TRIM($F1135)&amp;"*",dump!$A:$D,4,FALSE)="","空文字",VLOOKUP("*"&amp;TRIM($F1135)&amp;"*",dump!$A:$D,4,FALSE)),"NA")</f>
        <v>NA</v>
      </c>
      <c r="T1135" s="867" t="str">
        <f t="shared" ca="1" si="77"/>
        <v>●</v>
      </c>
      <c r="U1135" s="867"/>
      <c r="V1135" s="867"/>
      <c r="W1135" s="867"/>
      <c r="X1135" s="867"/>
      <c r="Y1135" s="867" t="str">
        <f t="shared" si="78"/>
        <v/>
      </c>
      <c r="Z1135" s="867"/>
    </row>
    <row r="1136" spans="1:26" s="325" customFormat="1" outlineLevel="1">
      <c r="A1136" s="321"/>
      <c r="B1136" s="39"/>
      <c r="C1136" s="238"/>
      <c r="D1136" s="252"/>
      <c r="E1136" s="317" t="s">
        <v>8011</v>
      </c>
      <c r="F1136" s="318" t="s">
        <v>8012</v>
      </c>
      <c r="G1136" s="171"/>
      <c r="H1136" s="530" t="s">
        <v>9</v>
      </c>
      <c r="I1136" s="156" t="s">
        <v>216</v>
      </c>
      <c r="J1136" s="323" t="s">
        <v>5684</v>
      </c>
      <c r="K1136" s="864" t="str">
        <f t="shared" si="74"/>
        <v/>
      </c>
      <c r="L1136" s="557" t="s">
        <v>3656</v>
      </c>
      <c r="M1136" s="558" t="s">
        <v>3655</v>
      </c>
      <c r="N1136" s="612"/>
      <c r="O1136" s="558"/>
      <c r="P1136" s="611"/>
      <c r="Q1136" s="867" t="str">
        <f t="shared" ca="1" si="75"/>
        <v/>
      </c>
      <c r="R1136" s="867" t="str">
        <f t="shared" ca="1" si="76"/>
        <v/>
      </c>
      <c r="S1136" s="867" t="str">
        <f>IFERROR(IF(VLOOKUP("*"&amp;TRIM($F1136)&amp;"*",dump!$A:$D,4,FALSE)="","空文字",VLOOKUP("*"&amp;TRIM($F1136)&amp;"*",dump!$A:$D,4,FALSE)),"NA")</f>
        <v>NA</v>
      </c>
      <c r="T1136" s="867" t="str">
        <f t="shared" ca="1" si="77"/>
        <v>●</v>
      </c>
      <c r="U1136" s="867"/>
      <c r="V1136" s="867"/>
      <c r="W1136" s="867"/>
      <c r="X1136" s="867"/>
      <c r="Y1136" s="867" t="str">
        <f t="shared" si="78"/>
        <v/>
      </c>
      <c r="Z1136" s="867"/>
    </row>
    <row r="1137" spans="1:26" s="325" customFormat="1" outlineLevel="1">
      <c r="A1137" s="321"/>
      <c r="B1137" s="39"/>
      <c r="C1137" s="238"/>
      <c r="D1137" s="252"/>
      <c r="E1137" s="317" t="s">
        <v>8013</v>
      </c>
      <c r="F1137" s="318" t="s">
        <v>8014</v>
      </c>
      <c r="G1137" s="171"/>
      <c r="H1137" s="318" t="s">
        <v>418</v>
      </c>
      <c r="I1137" s="156" t="s">
        <v>216</v>
      </c>
      <c r="J1137" s="323" t="s">
        <v>5684</v>
      </c>
      <c r="K1137" s="864" t="str">
        <f t="shared" si="74"/>
        <v/>
      </c>
      <c r="L1137" s="557" t="s">
        <v>3656</v>
      </c>
      <c r="M1137" s="558" t="s">
        <v>3655</v>
      </c>
      <c r="N1137" s="612"/>
      <c r="O1137" s="558"/>
      <c r="P1137" s="611"/>
      <c r="Q1137" s="867" t="str">
        <f t="shared" ca="1" si="75"/>
        <v/>
      </c>
      <c r="R1137" s="867" t="str">
        <f t="shared" ca="1" si="76"/>
        <v/>
      </c>
      <c r="S1137" s="867" t="str">
        <f>IFERROR(IF(VLOOKUP("*"&amp;TRIM($F1137)&amp;"*",dump!$A:$D,4,FALSE)="","空文字",VLOOKUP("*"&amp;TRIM($F1137)&amp;"*",dump!$A:$D,4,FALSE)),"NA")</f>
        <v>NA</v>
      </c>
      <c r="T1137" s="867" t="str">
        <f t="shared" ca="1" si="77"/>
        <v>●</v>
      </c>
      <c r="U1137" s="867"/>
      <c r="V1137" s="867"/>
      <c r="W1137" s="867"/>
      <c r="X1137" s="867"/>
      <c r="Y1137" s="867" t="str">
        <f t="shared" si="78"/>
        <v/>
      </c>
      <c r="Z1137" s="867"/>
    </row>
    <row r="1138" spans="1:26" s="325" customFormat="1" outlineLevel="1">
      <c r="A1138" s="321"/>
      <c r="B1138" s="39"/>
      <c r="C1138" s="238"/>
      <c r="D1138" s="252"/>
      <c r="E1138" s="317" t="s">
        <v>8015</v>
      </c>
      <c r="F1138" s="318" t="s">
        <v>8016</v>
      </c>
      <c r="G1138" s="171"/>
      <c r="H1138" s="318" t="s">
        <v>418</v>
      </c>
      <c r="I1138" s="156" t="s">
        <v>216</v>
      </c>
      <c r="J1138" s="323" t="s">
        <v>5684</v>
      </c>
      <c r="K1138" s="864" t="str">
        <f t="shared" si="74"/>
        <v/>
      </c>
      <c r="L1138" s="557" t="s">
        <v>3656</v>
      </c>
      <c r="M1138" s="558" t="s">
        <v>3655</v>
      </c>
      <c r="N1138" s="612"/>
      <c r="O1138" s="558"/>
      <c r="P1138" s="611"/>
      <c r="Q1138" s="867" t="str">
        <f t="shared" ca="1" si="75"/>
        <v/>
      </c>
      <c r="R1138" s="867" t="str">
        <f t="shared" ca="1" si="76"/>
        <v/>
      </c>
      <c r="S1138" s="867" t="str">
        <f>IFERROR(IF(VLOOKUP("*"&amp;TRIM($F1138)&amp;"*",dump!$A:$D,4,FALSE)="","空文字",VLOOKUP("*"&amp;TRIM($F1138)&amp;"*",dump!$A:$D,4,FALSE)),"NA")</f>
        <v>NA</v>
      </c>
      <c r="T1138" s="867" t="str">
        <f t="shared" ca="1" si="77"/>
        <v>●</v>
      </c>
      <c r="U1138" s="867"/>
      <c r="V1138" s="867"/>
      <c r="W1138" s="867"/>
      <c r="X1138" s="867"/>
      <c r="Y1138" s="867" t="str">
        <f t="shared" si="78"/>
        <v/>
      </c>
      <c r="Z1138" s="867"/>
    </row>
    <row r="1139" spans="1:26" s="325" customFormat="1" outlineLevel="1">
      <c r="A1139" s="321"/>
      <c r="B1139" s="39"/>
      <c r="C1139" s="238"/>
      <c r="D1139" s="252"/>
      <c r="E1139" s="132" t="s">
        <v>8017</v>
      </c>
      <c r="F1139" s="318" t="s">
        <v>8018</v>
      </c>
      <c r="G1139" s="173"/>
      <c r="H1139" s="530" t="s">
        <v>9</v>
      </c>
      <c r="I1139" s="156" t="s">
        <v>216</v>
      </c>
      <c r="J1139" s="323" t="s">
        <v>5684</v>
      </c>
      <c r="K1139" s="864" t="str">
        <f t="shared" si="74"/>
        <v/>
      </c>
      <c r="L1139" s="557" t="s">
        <v>3656</v>
      </c>
      <c r="M1139" s="558" t="s">
        <v>3655</v>
      </c>
      <c r="N1139" s="612"/>
      <c r="O1139" s="558"/>
      <c r="P1139" s="611"/>
      <c r="Q1139" s="867" t="str">
        <f t="shared" ca="1" si="75"/>
        <v/>
      </c>
      <c r="R1139" s="867" t="str">
        <f t="shared" ca="1" si="76"/>
        <v/>
      </c>
      <c r="S1139" s="867" t="str">
        <f>IFERROR(IF(VLOOKUP("*"&amp;TRIM($F1139)&amp;"*",dump!$A:$D,4,FALSE)="","空文字",VLOOKUP("*"&amp;TRIM($F1139)&amp;"*",dump!$A:$D,4,FALSE)),"NA")</f>
        <v>NA</v>
      </c>
      <c r="T1139" s="867" t="str">
        <f t="shared" ca="1" si="77"/>
        <v>●</v>
      </c>
      <c r="U1139" s="867"/>
      <c r="V1139" s="867"/>
      <c r="W1139" s="867"/>
      <c r="X1139" s="867"/>
      <c r="Y1139" s="867" t="str">
        <f t="shared" si="78"/>
        <v/>
      </c>
      <c r="Z1139" s="867"/>
    </row>
    <row r="1140" spans="1:26" s="325" customFormat="1" outlineLevel="1">
      <c r="A1140" s="321"/>
      <c r="B1140" s="39"/>
      <c r="C1140" s="231" t="s">
        <v>8019</v>
      </c>
      <c r="D1140" s="215" t="s">
        <v>13546</v>
      </c>
      <c r="E1140" s="64"/>
      <c r="F1140" s="214" t="s">
        <v>13549</v>
      </c>
      <c r="G1140" s="170"/>
      <c r="H1140" s="214"/>
      <c r="I1140" s="218"/>
      <c r="J1140" s="323" t="s">
        <v>5684</v>
      </c>
      <c r="K1140" s="864" t="str">
        <f t="shared" si="74"/>
        <v/>
      </c>
      <c r="L1140" s="557" t="s">
        <v>3656</v>
      </c>
      <c r="M1140" s="558" t="s">
        <v>3655</v>
      </c>
      <c r="N1140" s="612"/>
      <c r="O1140" s="558"/>
      <c r="P1140" s="611"/>
      <c r="Q1140" s="867" t="str">
        <f t="shared" ca="1" si="75"/>
        <v/>
      </c>
      <c r="R1140" s="867" t="str">
        <f t="shared" ca="1" si="76"/>
        <v/>
      </c>
      <c r="S1140" s="867" t="str">
        <f>IFERROR(IF(VLOOKUP("*"&amp;TRIM($F1140)&amp;"*",dump!$A:$D,4,FALSE)="","空文字",VLOOKUP("*"&amp;TRIM($F1140)&amp;"*",dump!$A:$D,4,FALSE)),"NA")</f>
        <v>NA</v>
      </c>
      <c r="T1140" s="867" t="str">
        <f t="shared" ca="1" si="77"/>
        <v>●</v>
      </c>
      <c r="U1140" s="867"/>
      <c r="V1140" s="867"/>
      <c r="W1140" s="867"/>
      <c r="X1140" s="867"/>
      <c r="Y1140" s="867" t="str">
        <f t="shared" si="78"/>
        <v/>
      </c>
      <c r="Z1140" s="867"/>
    </row>
    <row r="1141" spans="1:26" s="325" customFormat="1" outlineLevel="1">
      <c r="A1141" s="321"/>
      <c r="B1141" s="39"/>
      <c r="C1141" s="238"/>
      <c r="D1141" s="252"/>
      <c r="E1141" s="317" t="s">
        <v>8020</v>
      </c>
      <c r="F1141" s="318" t="s">
        <v>8021</v>
      </c>
      <c r="G1141" s="171"/>
      <c r="H1141" s="530" t="s">
        <v>9</v>
      </c>
      <c r="I1141" s="156" t="s">
        <v>216</v>
      </c>
      <c r="J1141" s="323" t="s">
        <v>5684</v>
      </c>
      <c r="K1141" s="864" t="str">
        <f t="shared" si="74"/>
        <v/>
      </c>
      <c r="L1141" s="557" t="s">
        <v>3656</v>
      </c>
      <c r="M1141" s="558" t="s">
        <v>3655</v>
      </c>
      <c r="N1141" s="612"/>
      <c r="O1141" s="558"/>
      <c r="P1141" s="611"/>
      <c r="Q1141" s="867" t="str">
        <f t="shared" ca="1" si="75"/>
        <v/>
      </c>
      <c r="R1141" s="867" t="str">
        <f t="shared" ca="1" si="76"/>
        <v/>
      </c>
      <c r="S1141" s="867" t="str">
        <f>IFERROR(IF(VLOOKUP("*"&amp;TRIM($F1141)&amp;"*",dump!$A:$D,4,FALSE)="","空文字",VLOOKUP("*"&amp;TRIM($F1141)&amp;"*",dump!$A:$D,4,FALSE)),"NA")</f>
        <v>NA</v>
      </c>
      <c r="T1141" s="867" t="str">
        <f t="shared" ca="1" si="77"/>
        <v>●</v>
      </c>
      <c r="U1141" s="867"/>
      <c r="V1141" s="867"/>
      <c r="W1141" s="867"/>
      <c r="X1141" s="867"/>
      <c r="Y1141" s="867" t="str">
        <f t="shared" si="78"/>
        <v/>
      </c>
      <c r="Z1141" s="867"/>
    </row>
    <row r="1142" spans="1:26" s="325" customFormat="1" outlineLevel="1">
      <c r="A1142" s="321"/>
      <c r="B1142" s="39"/>
      <c r="C1142" s="238"/>
      <c r="D1142" s="252"/>
      <c r="E1142" s="317" t="s">
        <v>8022</v>
      </c>
      <c r="F1142" s="318" t="s">
        <v>8023</v>
      </c>
      <c r="G1142" s="171"/>
      <c r="H1142" s="530" t="s">
        <v>9</v>
      </c>
      <c r="I1142" s="156" t="s">
        <v>216</v>
      </c>
      <c r="J1142" s="323" t="s">
        <v>5684</v>
      </c>
      <c r="K1142" s="864" t="str">
        <f t="shared" si="74"/>
        <v/>
      </c>
      <c r="L1142" s="557" t="s">
        <v>3656</v>
      </c>
      <c r="M1142" s="558" t="s">
        <v>3655</v>
      </c>
      <c r="N1142" s="612"/>
      <c r="O1142" s="558"/>
      <c r="P1142" s="611"/>
      <c r="Q1142" s="867" t="str">
        <f t="shared" ca="1" si="75"/>
        <v/>
      </c>
      <c r="R1142" s="867" t="str">
        <f t="shared" ca="1" si="76"/>
        <v/>
      </c>
      <c r="S1142" s="867" t="str">
        <f>IFERROR(IF(VLOOKUP("*"&amp;TRIM($F1142)&amp;"*",dump!$A:$D,4,FALSE)="","空文字",VLOOKUP("*"&amp;TRIM($F1142)&amp;"*",dump!$A:$D,4,FALSE)),"NA")</f>
        <v>NA</v>
      </c>
      <c r="T1142" s="867" t="str">
        <f t="shared" ca="1" si="77"/>
        <v>●</v>
      </c>
      <c r="U1142" s="867"/>
      <c r="V1142" s="867"/>
      <c r="W1142" s="867"/>
      <c r="X1142" s="867"/>
      <c r="Y1142" s="867" t="str">
        <f t="shared" si="78"/>
        <v/>
      </c>
      <c r="Z1142" s="867"/>
    </row>
    <row r="1143" spans="1:26" s="325" customFormat="1" outlineLevel="1">
      <c r="A1143" s="321"/>
      <c r="B1143" s="39"/>
      <c r="C1143" s="238"/>
      <c r="D1143" s="252"/>
      <c r="E1143" s="317" t="s">
        <v>8024</v>
      </c>
      <c r="F1143" s="318" t="s">
        <v>8025</v>
      </c>
      <c r="G1143" s="171"/>
      <c r="H1143" s="530" t="s">
        <v>9</v>
      </c>
      <c r="I1143" s="156" t="s">
        <v>216</v>
      </c>
      <c r="J1143" s="323" t="s">
        <v>5684</v>
      </c>
      <c r="K1143" s="864" t="str">
        <f t="shared" si="74"/>
        <v/>
      </c>
      <c r="L1143" s="557" t="s">
        <v>3656</v>
      </c>
      <c r="M1143" s="558" t="s">
        <v>3655</v>
      </c>
      <c r="N1143" s="612"/>
      <c r="O1143" s="558"/>
      <c r="P1143" s="611"/>
      <c r="Q1143" s="867" t="str">
        <f t="shared" ca="1" si="75"/>
        <v/>
      </c>
      <c r="R1143" s="867" t="str">
        <f t="shared" ca="1" si="76"/>
        <v/>
      </c>
      <c r="S1143" s="867" t="str">
        <f>IFERROR(IF(VLOOKUP("*"&amp;TRIM($F1143)&amp;"*",dump!$A:$D,4,FALSE)="","空文字",VLOOKUP("*"&amp;TRIM($F1143)&amp;"*",dump!$A:$D,4,FALSE)),"NA")</f>
        <v>NA</v>
      </c>
      <c r="T1143" s="867" t="str">
        <f t="shared" ca="1" si="77"/>
        <v>●</v>
      </c>
      <c r="U1143" s="867"/>
      <c r="V1143" s="867"/>
      <c r="W1143" s="867"/>
      <c r="X1143" s="867"/>
      <c r="Y1143" s="867" t="str">
        <f t="shared" si="78"/>
        <v/>
      </c>
      <c r="Z1143" s="867"/>
    </row>
    <row r="1144" spans="1:26" s="325" customFormat="1" outlineLevel="1">
      <c r="A1144" s="321"/>
      <c r="B1144" s="39"/>
      <c r="C1144" s="238"/>
      <c r="D1144" s="252"/>
      <c r="E1144" s="317" t="s">
        <v>8026</v>
      </c>
      <c r="F1144" s="318" t="s">
        <v>8027</v>
      </c>
      <c r="G1144" s="171"/>
      <c r="H1144" s="530" t="s">
        <v>9</v>
      </c>
      <c r="I1144" s="156" t="s">
        <v>216</v>
      </c>
      <c r="J1144" s="323" t="s">
        <v>5684</v>
      </c>
      <c r="K1144" s="864" t="str">
        <f t="shared" si="74"/>
        <v/>
      </c>
      <c r="L1144" s="557" t="s">
        <v>3656</v>
      </c>
      <c r="M1144" s="558" t="s">
        <v>3655</v>
      </c>
      <c r="N1144" s="612"/>
      <c r="O1144" s="558"/>
      <c r="P1144" s="611"/>
      <c r="Q1144" s="867" t="str">
        <f t="shared" ca="1" si="75"/>
        <v/>
      </c>
      <c r="R1144" s="867" t="str">
        <f t="shared" ca="1" si="76"/>
        <v/>
      </c>
      <c r="S1144" s="867" t="str">
        <f>IFERROR(IF(VLOOKUP("*"&amp;TRIM($F1144)&amp;"*",dump!$A:$D,4,FALSE)="","空文字",VLOOKUP("*"&amp;TRIM($F1144)&amp;"*",dump!$A:$D,4,FALSE)),"NA")</f>
        <v>NA</v>
      </c>
      <c r="T1144" s="867" t="str">
        <f t="shared" ca="1" si="77"/>
        <v>●</v>
      </c>
      <c r="U1144" s="867"/>
      <c r="V1144" s="867"/>
      <c r="W1144" s="867"/>
      <c r="X1144" s="867"/>
      <c r="Y1144" s="867" t="str">
        <f t="shared" si="78"/>
        <v/>
      </c>
      <c r="Z1144" s="867"/>
    </row>
    <row r="1145" spans="1:26" s="325" customFormat="1" outlineLevel="1">
      <c r="A1145" s="321"/>
      <c r="B1145" s="39"/>
      <c r="C1145" s="238"/>
      <c r="D1145" s="252"/>
      <c r="E1145" s="317" t="s">
        <v>8028</v>
      </c>
      <c r="F1145" s="318" t="s">
        <v>8029</v>
      </c>
      <c r="G1145" s="171"/>
      <c r="H1145" s="318" t="s">
        <v>418</v>
      </c>
      <c r="I1145" s="156" t="s">
        <v>216</v>
      </c>
      <c r="J1145" s="323" t="s">
        <v>5684</v>
      </c>
      <c r="K1145" s="864" t="str">
        <f t="shared" si="74"/>
        <v/>
      </c>
      <c r="L1145" s="557" t="s">
        <v>3656</v>
      </c>
      <c r="M1145" s="558" t="s">
        <v>3655</v>
      </c>
      <c r="N1145" s="612"/>
      <c r="O1145" s="558"/>
      <c r="P1145" s="611"/>
      <c r="Q1145" s="867" t="str">
        <f t="shared" ca="1" si="75"/>
        <v/>
      </c>
      <c r="R1145" s="867" t="str">
        <f t="shared" ca="1" si="76"/>
        <v/>
      </c>
      <c r="S1145" s="867" t="str">
        <f>IFERROR(IF(VLOOKUP("*"&amp;TRIM($F1145)&amp;"*",dump!$A:$D,4,FALSE)="","空文字",VLOOKUP("*"&amp;TRIM($F1145)&amp;"*",dump!$A:$D,4,FALSE)),"NA")</f>
        <v>NA</v>
      </c>
      <c r="T1145" s="867" t="str">
        <f t="shared" ca="1" si="77"/>
        <v>●</v>
      </c>
      <c r="U1145" s="867"/>
      <c r="V1145" s="867"/>
      <c r="W1145" s="867"/>
      <c r="X1145" s="867"/>
      <c r="Y1145" s="867" t="str">
        <f t="shared" si="78"/>
        <v/>
      </c>
      <c r="Z1145" s="867"/>
    </row>
    <row r="1146" spans="1:26" s="325" customFormat="1" outlineLevel="1">
      <c r="A1146" s="321"/>
      <c r="B1146" s="39"/>
      <c r="C1146" s="238"/>
      <c r="D1146" s="252"/>
      <c r="E1146" s="317" t="s">
        <v>8030</v>
      </c>
      <c r="F1146" s="318" t="s">
        <v>8031</v>
      </c>
      <c r="G1146" s="171"/>
      <c r="H1146" s="318" t="s">
        <v>418</v>
      </c>
      <c r="I1146" s="156" t="s">
        <v>216</v>
      </c>
      <c r="J1146" s="323" t="s">
        <v>5684</v>
      </c>
      <c r="K1146" s="864" t="str">
        <f t="shared" si="74"/>
        <v/>
      </c>
      <c r="L1146" s="557" t="s">
        <v>3656</v>
      </c>
      <c r="M1146" s="558" t="s">
        <v>3655</v>
      </c>
      <c r="N1146" s="612"/>
      <c r="O1146" s="558"/>
      <c r="P1146" s="611"/>
      <c r="Q1146" s="867" t="str">
        <f t="shared" ca="1" si="75"/>
        <v/>
      </c>
      <c r="R1146" s="867" t="str">
        <f t="shared" ca="1" si="76"/>
        <v/>
      </c>
      <c r="S1146" s="867" t="str">
        <f>IFERROR(IF(VLOOKUP("*"&amp;TRIM($F1146)&amp;"*",dump!$A:$D,4,FALSE)="","空文字",VLOOKUP("*"&amp;TRIM($F1146)&amp;"*",dump!$A:$D,4,FALSE)),"NA")</f>
        <v>NA</v>
      </c>
      <c r="T1146" s="867" t="str">
        <f t="shared" ca="1" si="77"/>
        <v>●</v>
      </c>
      <c r="U1146" s="867"/>
      <c r="V1146" s="867"/>
      <c r="W1146" s="867"/>
      <c r="X1146" s="867"/>
      <c r="Y1146" s="867" t="str">
        <f t="shared" si="78"/>
        <v/>
      </c>
      <c r="Z1146" s="867"/>
    </row>
    <row r="1147" spans="1:26" s="325" customFormat="1" outlineLevel="1">
      <c r="A1147" s="321"/>
      <c r="B1147" s="39"/>
      <c r="C1147" s="238"/>
      <c r="D1147" s="252"/>
      <c r="E1147" s="132" t="s">
        <v>8032</v>
      </c>
      <c r="F1147" s="318" t="s">
        <v>8033</v>
      </c>
      <c r="G1147" s="173"/>
      <c r="H1147" s="530" t="s">
        <v>9</v>
      </c>
      <c r="I1147" s="156" t="s">
        <v>216</v>
      </c>
      <c r="J1147" s="323" t="s">
        <v>5684</v>
      </c>
      <c r="K1147" s="864" t="str">
        <f t="shared" si="74"/>
        <v/>
      </c>
      <c r="L1147" s="557" t="s">
        <v>3656</v>
      </c>
      <c r="M1147" s="558" t="s">
        <v>3655</v>
      </c>
      <c r="N1147" s="612"/>
      <c r="O1147" s="558"/>
      <c r="P1147" s="611"/>
      <c r="Q1147" s="867" t="str">
        <f t="shared" ca="1" si="75"/>
        <v/>
      </c>
      <c r="R1147" s="867" t="str">
        <f t="shared" ca="1" si="76"/>
        <v/>
      </c>
      <c r="S1147" s="867" t="str">
        <f>IFERROR(IF(VLOOKUP("*"&amp;TRIM($F1147)&amp;"*",dump!$A:$D,4,FALSE)="","空文字",VLOOKUP("*"&amp;TRIM($F1147)&amp;"*",dump!$A:$D,4,FALSE)),"NA")</f>
        <v>NA</v>
      </c>
      <c r="T1147" s="867" t="str">
        <f t="shared" ca="1" si="77"/>
        <v>●</v>
      </c>
      <c r="U1147" s="867"/>
      <c r="V1147" s="867"/>
      <c r="W1147" s="867"/>
      <c r="X1147" s="867"/>
      <c r="Y1147" s="867" t="str">
        <f t="shared" si="78"/>
        <v/>
      </c>
      <c r="Z1147" s="867"/>
    </row>
    <row r="1148" spans="1:26" s="325" customFormat="1" outlineLevel="1">
      <c r="A1148" s="321"/>
      <c r="B1148" s="39"/>
      <c r="C1148" s="238"/>
      <c r="D1148" s="252"/>
      <c r="E1148" s="132" t="s">
        <v>8034</v>
      </c>
      <c r="F1148" s="318" t="s">
        <v>8035</v>
      </c>
      <c r="G1148" s="173"/>
      <c r="H1148" s="318" t="s">
        <v>418</v>
      </c>
      <c r="I1148" s="156" t="s">
        <v>216</v>
      </c>
      <c r="J1148" s="323" t="s">
        <v>5684</v>
      </c>
      <c r="K1148" s="864" t="str">
        <f t="shared" si="74"/>
        <v/>
      </c>
      <c r="L1148" s="557" t="s">
        <v>3656</v>
      </c>
      <c r="M1148" s="558" t="s">
        <v>3655</v>
      </c>
      <c r="N1148" s="612"/>
      <c r="O1148" s="558"/>
      <c r="P1148" s="611"/>
      <c r="Q1148" s="867" t="str">
        <f t="shared" ca="1" si="75"/>
        <v/>
      </c>
      <c r="R1148" s="867" t="str">
        <f t="shared" ca="1" si="76"/>
        <v/>
      </c>
      <c r="S1148" s="867" t="str">
        <f>IFERROR(IF(VLOOKUP("*"&amp;TRIM($F1148)&amp;"*",dump!$A:$D,4,FALSE)="","空文字",VLOOKUP("*"&amp;TRIM($F1148)&amp;"*",dump!$A:$D,4,FALSE)),"NA")</f>
        <v>NA</v>
      </c>
      <c r="T1148" s="867" t="str">
        <f t="shared" ca="1" si="77"/>
        <v>●</v>
      </c>
      <c r="U1148" s="867"/>
      <c r="V1148" s="867"/>
      <c r="W1148" s="867"/>
      <c r="X1148" s="867"/>
      <c r="Y1148" s="867" t="str">
        <f t="shared" si="78"/>
        <v/>
      </c>
      <c r="Z1148" s="867"/>
    </row>
    <row r="1149" spans="1:26" s="325" customFormat="1" outlineLevel="1">
      <c r="A1149" s="321"/>
      <c r="B1149" s="39"/>
      <c r="C1149" s="238"/>
      <c r="D1149" s="252"/>
      <c r="E1149" s="132" t="s">
        <v>8036</v>
      </c>
      <c r="F1149" s="318" t="s">
        <v>8037</v>
      </c>
      <c r="G1149" s="173"/>
      <c r="H1149" s="318" t="s">
        <v>418</v>
      </c>
      <c r="I1149" s="156" t="s">
        <v>216</v>
      </c>
      <c r="J1149" s="323" t="s">
        <v>5684</v>
      </c>
      <c r="K1149" s="864" t="str">
        <f t="shared" si="74"/>
        <v/>
      </c>
      <c r="L1149" s="557" t="s">
        <v>3656</v>
      </c>
      <c r="M1149" s="558" t="s">
        <v>3655</v>
      </c>
      <c r="N1149" s="612"/>
      <c r="O1149" s="558"/>
      <c r="P1149" s="611"/>
      <c r="Q1149" s="867" t="str">
        <f t="shared" ca="1" si="75"/>
        <v/>
      </c>
      <c r="R1149" s="867" t="str">
        <f t="shared" ca="1" si="76"/>
        <v/>
      </c>
      <c r="S1149" s="867" t="str">
        <f>IFERROR(IF(VLOOKUP("*"&amp;TRIM($F1149)&amp;"*",dump!$A:$D,4,FALSE)="","空文字",VLOOKUP("*"&amp;TRIM($F1149)&amp;"*",dump!$A:$D,4,FALSE)),"NA")</f>
        <v>NA</v>
      </c>
      <c r="T1149" s="867" t="str">
        <f t="shared" ca="1" si="77"/>
        <v>●</v>
      </c>
      <c r="U1149" s="867"/>
      <c r="V1149" s="867"/>
      <c r="W1149" s="867"/>
      <c r="X1149" s="867"/>
      <c r="Y1149" s="867" t="str">
        <f t="shared" si="78"/>
        <v/>
      </c>
      <c r="Z1149" s="867"/>
    </row>
    <row r="1150" spans="1:26" s="325" customFormat="1" outlineLevel="1">
      <c r="A1150" s="321"/>
      <c r="B1150" s="39"/>
      <c r="C1150" s="238"/>
      <c r="D1150" s="252"/>
      <c r="E1150" s="132" t="s">
        <v>8038</v>
      </c>
      <c r="F1150" s="318" t="s">
        <v>8039</v>
      </c>
      <c r="G1150" s="173"/>
      <c r="H1150" s="530" t="s">
        <v>9</v>
      </c>
      <c r="I1150" s="156" t="s">
        <v>216</v>
      </c>
      <c r="J1150" s="323" t="s">
        <v>5684</v>
      </c>
      <c r="K1150" s="864" t="str">
        <f t="shared" si="74"/>
        <v/>
      </c>
      <c r="L1150" s="557" t="s">
        <v>3656</v>
      </c>
      <c r="M1150" s="558" t="s">
        <v>3655</v>
      </c>
      <c r="N1150" s="612"/>
      <c r="O1150" s="558"/>
      <c r="P1150" s="611"/>
      <c r="Q1150" s="867" t="str">
        <f t="shared" ca="1" si="75"/>
        <v/>
      </c>
      <c r="R1150" s="867" t="str">
        <f t="shared" ca="1" si="76"/>
        <v/>
      </c>
      <c r="S1150" s="867" t="str">
        <f>IFERROR(IF(VLOOKUP("*"&amp;TRIM($F1150)&amp;"*",dump!$A:$D,4,FALSE)="","空文字",VLOOKUP("*"&amp;TRIM($F1150)&amp;"*",dump!$A:$D,4,FALSE)),"NA")</f>
        <v>NA</v>
      </c>
      <c r="T1150" s="867" t="str">
        <f t="shared" ca="1" si="77"/>
        <v>●</v>
      </c>
      <c r="U1150" s="867"/>
      <c r="V1150" s="867"/>
      <c r="W1150" s="867"/>
      <c r="X1150" s="867"/>
      <c r="Y1150" s="867" t="str">
        <f t="shared" si="78"/>
        <v/>
      </c>
      <c r="Z1150" s="867"/>
    </row>
    <row r="1151" spans="1:26" s="325" customFormat="1" outlineLevel="1">
      <c r="A1151" s="321"/>
      <c r="B1151" s="39"/>
      <c r="C1151" s="238"/>
      <c r="D1151" s="252"/>
      <c r="E1151" s="132" t="s">
        <v>8040</v>
      </c>
      <c r="F1151" s="318" t="s">
        <v>8041</v>
      </c>
      <c r="G1151" s="173"/>
      <c r="H1151" s="318" t="s">
        <v>418</v>
      </c>
      <c r="I1151" s="156" t="s">
        <v>216</v>
      </c>
      <c r="J1151" s="323" t="s">
        <v>5684</v>
      </c>
      <c r="K1151" s="864" t="str">
        <f t="shared" si="74"/>
        <v/>
      </c>
      <c r="L1151" s="557" t="s">
        <v>3656</v>
      </c>
      <c r="M1151" s="558" t="s">
        <v>3655</v>
      </c>
      <c r="N1151" s="612"/>
      <c r="O1151" s="558"/>
      <c r="P1151" s="611"/>
      <c r="Q1151" s="867" t="str">
        <f t="shared" ca="1" si="75"/>
        <v/>
      </c>
      <c r="R1151" s="867" t="str">
        <f t="shared" ca="1" si="76"/>
        <v/>
      </c>
      <c r="S1151" s="867" t="str">
        <f>IFERROR(IF(VLOOKUP("*"&amp;TRIM($F1151)&amp;"*",dump!$A:$D,4,FALSE)="","空文字",VLOOKUP("*"&amp;TRIM($F1151)&amp;"*",dump!$A:$D,4,FALSE)),"NA")</f>
        <v>NA</v>
      </c>
      <c r="T1151" s="867" t="str">
        <f t="shared" ca="1" si="77"/>
        <v>●</v>
      </c>
      <c r="U1151" s="867"/>
      <c r="V1151" s="867"/>
      <c r="W1151" s="867"/>
      <c r="X1151" s="867"/>
      <c r="Y1151" s="867" t="str">
        <f t="shared" si="78"/>
        <v/>
      </c>
      <c r="Z1151" s="867"/>
    </row>
    <row r="1152" spans="1:26" s="325" customFormat="1" outlineLevel="1">
      <c r="A1152" s="321"/>
      <c r="B1152" s="39"/>
      <c r="C1152" s="238"/>
      <c r="D1152" s="252"/>
      <c r="E1152" s="132" t="s">
        <v>8042</v>
      </c>
      <c r="F1152" s="318" t="s">
        <v>8043</v>
      </c>
      <c r="G1152" s="173"/>
      <c r="H1152" s="318" t="s">
        <v>418</v>
      </c>
      <c r="I1152" s="156" t="s">
        <v>216</v>
      </c>
      <c r="J1152" s="323" t="s">
        <v>5684</v>
      </c>
      <c r="K1152" s="864" t="str">
        <f t="shared" si="74"/>
        <v/>
      </c>
      <c r="L1152" s="557" t="s">
        <v>3656</v>
      </c>
      <c r="M1152" s="558" t="s">
        <v>3655</v>
      </c>
      <c r="N1152" s="612"/>
      <c r="O1152" s="558"/>
      <c r="P1152" s="611"/>
      <c r="Q1152" s="867" t="str">
        <f t="shared" ca="1" si="75"/>
        <v/>
      </c>
      <c r="R1152" s="867" t="str">
        <f t="shared" ca="1" si="76"/>
        <v/>
      </c>
      <c r="S1152" s="867" t="str">
        <f>IFERROR(IF(VLOOKUP("*"&amp;TRIM($F1152)&amp;"*",dump!$A:$D,4,FALSE)="","空文字",VLOOKUP("*"&amp;TRIM($F1152)&amp;"*",dump!$A:$D,4,FALSE)),"NA")</f>
        <v>NA</v>
      </c>
      <c r="T1152" s="867" t="str">
        <f t="shared" ca="1" si="77"/>
        <v>●</v>
      </c>
      <c r="U1152" s="867"/>
      <c r="V1152" s="867"/>
      <c r="W1152" s="867"/>
      <c r="X1152" s="867"/>
      <c r="Y1152" s="867" t="str">
        <f t="shared" si="78"/>
        <v/>
      </c>
      <c r="Z1152" s="867"/>
    </row>
    <row r="1153" spans="1:26" s="325" customFormat="1" outlineLevel="1">
      <c r="A1153" s="321"/>
      <c r="B1153" s="39"/>
      <c r="C1153" s="238"/>
      <c r="D1153" s="252"/>
      <c r="E1153" s="132" t="s">
        <v>8044</v>
      </c>
      <c r="F1153" s="318" t="s">
        <v>8045</v>
      </c>
      <c r="G1153" s="173"/>
      <c r="H1153" s="318" t="s">
        <v>418</v>
      </c>
      <c r="I1153" s="156" t="s">
        <v>216</v>
      </c>
      <c r="J1153" s="323" t="s">
        <v>5684</v>
      </c>
      <c r="K1153" s="864" t="str">
        <f t="shared" si="74"/>
        <v/>
      </c>
      <c r="L1153" s="557" t="s">
        <v>3656</v>
      </c>
      <c r="M1153" s="558" t="s">
        <v>3655</v>
      </c>
      <c r="N1153" s="612"/>
      <c r="O1153" s="558"/>
      <c r="P1153" s="611"/>
      <c r="Q1153" s="867" t="str">
        <f t="shared" ca="1" si="75"/>
        <v/>
      </c>
      <c r="R1153" s="867" t="str">
        <f t="shared" ca="1" si="76"/>
        <v/>
      </c>
      <c r="S1153" s="867" t="str">
        <f>IFERROR(IF(VLOOKUP("*"&amp;TRIM($F1153)&amp;"*",dump!$A:$D,4,FALSE)="","空文字",VLOOKUP("*"&amp;TRIM($F1153)&amp;"*",dump!$A:$D,4,FALSE)),"NA")</f>
        <v>NA</v>
      </c>
      <c r="T1153" s="867" t="str">
        <f t="shared" ca="1" si="77"/>
        <v>●</v>
      </c>
      <c r="U1153" s="867"/>
      <c r="V1153" s="867"/>
      <c r="W1153" s="867"/>
      <c r="X1153" s="867"/>
      <c r="Y1153" s="867" t="str">
        <f t="shared" si="78"/>
        <v/>
      </c>
      <c r="Z1153" s="867"/>
    </row>
    <row r="1154" spans="1:26" s="325" customFormat="1" outlineLevel="1">
      <c r="A1154" s="321"/>
      <c r="B1154" s="39"/>
      <c r="C1154" s="238"/>
      <c r="D1154" s="252"/>
      <c r="E1154" s="132" t="s">
        <v>8046</v>
      </c>
      <c r="F1154" s="318" t="s">
        <v>8047</v>
      </c>
      <c r="G1154" s="173"/>
      <c r="H1154" s="318" t="s">
        <v>418</v>
      </c>
      <c r="I1154" s="156" t="s">
        <v>216</v>
      </c>
      <c r="J1154" s="323" t="s">
        <v>5684</v>
      </c>
      <c r="K1154" s="864" t="str">
        <f t="shared" si="74"/>
        <v/>
      </c>
      <c r="L1154" s="557" t="s">
        <v>3656</v>
      </c>
      <c r="M1154" s="558" t="s">
        <v>3655</v>
      </c>
      <c r="N1154" s="612"/>
      <c r="O1154" s="558"/>
      <c r="P1154" s="611"/>
      <c r="Q1154" s="867" t="str">
        <f t="shared" ca="1" si="75"/>
        <v/>
      </c>
      <c r="R1154" s="867" t="str">
        <f t="shared" ca="1" si="76"/>
        <v/>
      </c>
      <c r="S1154" s="867" t="str">
        <f>IFERROR(IF(VLOOKUP("*"&amp;TRIM($F1154)&amp;"*",dump!$A:$D,4,FALSE)="","空文字",VLOOKUP("*"&amp;TRIM($F1154)&amp;"*",dump!$A:$D,4,FALSE)),"NA")</f>
        <v>NA</v>
      </c>
      <c r="T1154" s="867" t="str">
        <f t="shared" ca="1" si="77"/>
        <v>●</v>
      </c>
      <c r="U1154" s="867"/>
      <c r="V1154" s="867"/>
      <c r="W1154" s="867"/>
      <c r="X1154" s="867"/>
      <c r="Y1154" s="867" t="str">
        <f t="shared" si="78"/>
        <v/>
      </c>
      <c r="Z1154" s="867"/>
    </row>
    <row r="1155" spans="1:26" s="325" customFormat="1" outlineLevel="1">
      <c r="A1155" s="321"/>
      <c r="B1155" s="39"/>
      <c r="C1155" s="231" t="s">
        <v>8048</v>
      </c>
      <c r="D1155" s="215" t="s">
        <v>8049</v>
      </c>
      <c r="E1155" s="64"/>
      <c r="F1155" s="214"/>
      <c r="G1155" s="170"/>
      <c r="H1155" s="214"/>
      <c r="I1155" s="218"/>
      <c r="J1155" s="323" t="s">
        <v>5684</v>
      </c>
      <c r="K1155" s="864" t="str">
        <f t="shared" si="74"/>
        <v/>
      </c>
      <c r="L1155" s="557" t="s">
        <v>3656</v>
      </c>
      <c r="M1155" s="558" t="s">
        <v>3655</v>
      </c>
      <c r="N1155" s="612"/>
      <c r="O1155" s="558"/>
      <c r="P1155" s="611"/>
      <c r="Q1155" s="867" t="str">
        <f t="shared" ca="1" si="75"/>
        <v/>
      </c>
      <c r="R1155" s="867" t="str">
        <f t="shared" ca="1" si="76"/>
        <v/>
      </c>
      <c r="S1155" s="867" t="str">
        <f>IFERROR(IF(VLOOKUP("*"&amp;TRIM($F1155)&amp;"*",dump!$A:$D,4,FALSE)="","空文字",VLOOKUP("*"&amp;TRIM($F1155)&amp;"*",dump!$A:$D,4,FALSE)),"NA")</f>
        <v>NA</v>
      </c>
      <c r="T1155" s="867" t="str">
        <f t="shared" ca="1" si="77"/>
        <v>●</v>
      </c>
      <c r="U1155" s="867"/>
      <c r="V1155" s="867"/>
      <c r="W1155" s="867"/>
      <c r="X1155" s="867"/>
      <c r="Y1155" s="867" t="str">
        <f t="shared" si="78"/>
        <v/>
      </c>
      <c r="Z1155" s="867"/>
    </row>
    <row r="1156" spans="1:26" s="325" customFormat="1" outlineLevel="1">
      <c r="A1156" s="321"/>
      <c r="B1156" s="39"/>
      <c r="C1156" s="238"/>
      <c r="D1156" s="252"/>
      <c r="E1156" s="317" t="s">
        <v>8050</v>
      </c>
      <c r="F1156" s="318" t="s">
        <v>8051</v>
      </c>
      <c r="G1156" s="171"/>
      <c r="H1156" s="318" t="s">
        <v>418</v>
      </c>
      <c r="I1156" s="156" t="s">
        <v>216</v>
      </c>
      <c r="J1156" s="323" t="s">
        <v>5684</v>
      </c>
      <c r="K1156" s="864" t="str">
        <f t="shared" si="74"/>
        <v/>
      </c>
      <c r="L1156" s="557" t="s">
        <v>3656</v>
      </c>
      <c r="M1156" s="558" t="s">
        <v>3655</v>
      </c>
      <c r="N1156" s="612"/>
      <c r="O1156" s="558"/>
      <c r="P1156" s="611"/>
      <c r="Q1156" s="867" t="str">
        <f t="shared" ca="1" si="75"/>
        <v/>
      </c>
      <c r="R1156" s="867" t="str">
        <f t="shared" ca="1" si="76"/>
        <v/>
      </c>
      <c r="S1156" s="867" t="str">
        <f>IFERROR(IF(VLOOKUP("*"&amp;TRIM($F1156)&amp;"*",dump!$A:$D,4,FALSE)="","空文字",VLOOKUP("*"&amp;TRIM($F1156)&amp;"*",dump!$A:$D,4,FALSE)),"NA")</f>
        <v>NA</v>
      </c>
      <c r="T1156" s="867" t="str">
        <f t="shared" ca="1" si="77"/>
        <v>●</v>
      </c>
      <c r="U1156" s="867"/>
      <c r="V1156" s="867"/>
      <c r="W1156" s="867"/>
      <c r="X1156" s="867"/>
      <c r="Y1156" s="867" t="str">
        <f t="shared" si="78"/>
        <v/>
      </c>
      <c r="Z1156" s="867"/>
    </row>
    <row r="1157" spans="1:26" s="325" customFormat="1" ht="11.4" outlineLevel="1" thickBot="1">
      <c r="A1157" s="321"/>
      <c r="B1157" s="186"/>
      <c r="C1157" s="258"/>
      <c r="D1157" s="265"/>
      <c r="E1157" s="230" t="s">
        <v>8052</v>
      </c>
      <c r="F1157" s="232" t="s">
        <v>8053</v>
      </c>
      <c r="G1157" s="233"/>
      <c r="H1157" s="232" t="s">
        <v>418</v>
      </c>
      <c r="I1157" s="234" t="s">
        <v>216</v>
      </c>
      <c r="J1157" s="235" t="s">
        <v>5684</v>
      </c>
      <c r="K1157" s="864" t="str">
        <f t="shared" si="74"/>
        <v/>
      </c>
      <c r="L1157" s="557" t="s">
        <v>3656</v>
      </c>
      <c r="M1157" s="558" t="s">
        <v>3655</v>
      </c>
      <c r="N1157" s="612"/>
      <c r="O1157" s="558"/>
      <c r="P1157" s="611"/>
      <c r="Q1157" s="867" t="str">
        <f t="shared" ca="1" si="75"/>
        <v/>
      </c>
      <c r="R1157" s="867" t="str">
        <f t="shared" ca="1" si="76"/>
        <v/>
      </c>
      <c r="S1157" s="867" t="str">
        <f>IFERROR(IF(VLOOKUP("*"&amp;TRIM($F1157)&amp;"*",dump!$A:$D,4,FALSE)="","空文字",VLOOKUP("*"&amp;TRIM($F1157)&amp;"*",dump!$A:$D,4,FALSE)),"NA")</f>
        <v>NA</v>
      </c>
      <c r="T1157" s="867" t="str">
        <f t="shared" ca="1" si="77"/>
        <v>●</v>
      </c>
      <c r="U1157" s="867"/>
      <c r="V1157" s="867"/>
      <c r="W1157" s="867"/>
      <c r="X1157" s="867"/>
      <c r="Y1157" s="867" t="str">
        <f t="shared" si="78"/>
        <v/>
      </c>
      <c r="Z1157" s="867"/>
    </row>
    <row r="1158" spans="1:26" s="325" customFormat="1" ht="32.4" collapsed="1">
      <c r="A1158" s="321"/>
      <c r="B1158" s="473" t="str">
        <f>HYPERLINK("..\MIB\SDW-1280 EPSON Job Monitoring MIB／Job プライベートMIB 実装ガイドライン\JobMIBGuideline.docx","Job Monitoring MIB (RFC2707) SDW-1280")</f>
        <v>Job Monitoring MIB (RFC2707) SDW-1280</v>
      </c>
      <c r="C1158" s="474"/>
      <c r="D1158" s="88"/>
      <c r="E1158" s="475"/>
      <c r="F1158" s="87" t="s">
        <v>5305</v>
      </c>
      <c r="G1158" s="87" t="s">
        <v>3419</v>
      </c>
      <c r="H1158" s="87" t="s">
        <v>5304</v>
      </c>
      <c r="I1158" s="86" t="s">
        <v>5304</v>
      </c>
      <c r="J1158" s="476" t="s">
        <v>5684</v>
      </c>
      <c r="K1158" s="864" t="str">
        <f t="shared" si="74"/>
        <v/>
      </c>
      <c r="L1158" s="628" t="s">
        <v>3656</v>
      </c>
      <c r="M1158" s="631" t="s">
        <v>3655</v>
      </c>
      <c r="N1158" s="630"/>
      <c r="O1158" s="629"/>
      <c r="P1158" s="632"/>
      <c r="Q1158" s="867" t="str">
        <f t="shared" ca="1" si="75"/>
        <v/>
      </c>
      <c r="R1158" s="867" t="str">
        <f t="shared" ca="1" si="76"/>
        <v/>
      </c>
      <c r="S1158" s="867" t="str">
        <f>IFERROR(IF(VLOOKUP("*"&amp;TRIM($F1158)&amp;"*",dump!$A:$D,4,FALSE)="","空文字",VLOOKUP("*"&amp;TRIM($F1158)&amp;"*",dump!$A:$D,4,FALSE)),"NA")</f>
        <v>NA</v>
      </c>
      <c r="T1158" s="867" t="str">
        <f t="shared" ca="1" si="77"/>
        <v>●</v>
      </c>
      <c r="U1158" s="867"/>
      <c r="V1158" s="867"/>
      <c r="W1158" s="867"/>
      <c r="X1158" s="867"/>
      <c r="Y1158" s="867" t="str">
        <f t="shared" si="78"/>
        <v/>
      </c>
      <c r="Z1158" s="867"/>
    </row>
    <row r="1159" spans="1:26" s="325" customFormat="1" ht="43.2" outlineLevel="1">
      <c r="A1159" s="324"/>
      <c r="B1159" s="40"/>
      <c r="C1159" s="259" t="s">
        <v>2278</v>
      </c>
      <c r="D1159" s="224" t="s">
        <v>2279</v>
      </c>
      <c r="E1159" s="69"/>
      <c r="F1159" s="214" t="s">
        <v>1741</v>
      </c>
      <c r="G1159" s="214" t="s">
        <v>3420</v>
      </c>
      <c r="H1159" s="214" t="s">
        <v>3402</v>
      </c>
      <c r="I1159" s="246" t="s">
        <v>3401</v>
      </c>
      <c r="J1159" s="248" t="s">
        <v>5684</v>
      </c>
      <c r="K1159" s="864" t="str">
        <f t="shared" si="74"/>
        <v/>
      </c>
      <c r="L1159" s="544"/>
      <c r="M1159" s="595"/>
      <c r="N1159" s="547"/>
      <c r="O1159" s="595"/>
      <c r="P1159" s="633"/>
      <c r="Q1159" s="867" t="str">
        <f t="shared" ca="1" si="75"/>
        <v/>
      </c>
      <c r="R1159" s="867" t="str">
        <f t="shared" ca="1" si="76"/>
        <v/>
      </c>
      <c r="S1159" s="867" t="str">
        <f>IFERROR(IF(VLOOKUP("*"&amp;TRIM($F1159)&amp;"*",dump!$A:$D,4,FALSE)="","空文字",VLOOKUP("*"&amp;TRIM($F1159)&amp;"*",dump!$A:$D,4,FALSE)),"NA")</f>
        <v>NA</v>
      </c>
      <c r="T1159" s="867" t="str">
        <f t="shared" ca="1" si="77"/>
        <v>●</v>
      </c>
      <c r="U1159" s="867"/>
      <c r="V1159" s="867"/>
      <c r="W1159" s="867"/>
      <c r="X1159" s="867"/>
      <c r="Y1159" s="867" t="str">
        <f t="shared" si="78"/>
        <v/>
      </c>
      <c r="Z1159" s="867"/>
    </row>
    <row r="1160" spans="1:26" s="325" customFormat="1" ht="21.6" outlineLevel="1">
      <c r="A1160" s="324"/>
      <c r="B1160" s="40"/>
      <c r="C1160" s="259"/>
      <c r="D1160" s="252"/>
      <c r="E1160" s="477" t="s">
        <v>2402</v>
      </c>
      <c r="F1160" s="451" t="s">
        <v>381</v>
      </c>
      <c r="G1160" s="451" t="s">
        <v>3421</v>
      </c>
      <c r="H1160" s="451" t="s">
        <v>217</v>
      </c>
      <c r="I1160" s="463" t="s">
        <v>216</v>
      </c>
      <c r="J1160" s="390" t="s">
        <v>5684</v>
      </c>
      <c r="K1160" s="864" t="str">
        <f t="shared" si="74"/>
        <v/>
      </c>
      <c r="L1160" s="544"/>
      <c r="M1160" s="595"/>
      <c r="N1160" s="547"/>
      <c r="O1160" s="595"/>
      <c r="P1160" s="633"/>
      <c r="Q1160" s="867" t="str">
        <f t="shared" ca="1" si="75"/>
        <v/>
      </c>
      <c r="R1160" s="867" t="str">
        <f t="shared" ca="1" si="76"/>
        <v/>
      </c>
      <c r="S1160" s="867" t="str">
        <f>IFERROR(IF(VLOOKUP("*"&amp;TRIM($F1160)&amp;"*",dump!$A:$D,4,FALSE)="","空文字",VLOOKUP("*"&amp;TRIM($F1160)&amp;"*",dump!$A:$D,4,FALSE)),"NA")</f>
        <v>NA</v>
      </c>
      <c r="T1160" s="867" t="str">
        <f t="shared" ca="1" si="77"/>
        <v>●</v>
      </c>
      <c r="U1160" s="867"/>
      <c r="V1160" s="867"/>
      <c r="W1160" s="867"/>
      <c r="X1160" s="867"/>
      <c r="Y1160" s="867" t="str">
        <f t="shared" si="78"/>
        <v/>
      </c>
      <c r="Z1160" s="867"/>
    </row>
    <row r="1161" spans="1:26" s="325" customFormat="1" ht="43.2" outlineLevel="1">
      <c r="A1161" s="324"/>
      <c r="B1161" s="40"/>
      <c r="C1161" s="259"/>
      <c r="D1161" s="252"/>
      <c r="E1161" s="477" t="s">
        <v>2403</v>
      </c>
      <c r="F1161" s="451" t="s">
        <v>382</v>
      </c>
      <c r="G1161" s="451" t="s">
        <v>3422</v>
      </c>
      <c r="H1161" s="451" t="s">
        <v>217</v>
      </c>
      <c r="I1161" s="463" t="s">
        <v>216</v>
      </c>
      <c r="J1161" s="390" t="s">
        <v>5684</v>
      </c>
      <c r="K1161" s="864" t="str">
        <f t="shared" si="74"/>
        <v/>
      </c>
      <c r="L1161" s="544"/>
      <c r="M1161" s="595"/>
      <c r="N1161" s="547"/>
      <c r="O1161" s="595"/>
      <c r="P1161" s="633"/>
      <c r="Q1161" s="867" t="str">
        <f t="shared" ca="1" si="75"/>
        <v/>
      </c>
      <c r="R1161" s="867" t="str">
        <f t="shared" ca="1" si="76"/>
        <v/>
      </c>
      <c r="S1161" s="867" t="str">
        <f>IFERROR(IF(VLOOKUP("*"&amp;TRIM($F1161)&amp;"*",dump!$A:$D,4,FALSE)="","空文字",VLOOKUP("*"&amp;TRIM($F1161)&amp;"*",dump!$A:$D,4,FALSE)),"NA")</f>
        <v>NA</v>
      </c>
      <c r="T1161" s="867" t="str">
        <f t="shared" ca="1" si="77"/>
        <v>●</v>
      </c>
      <c r="U1161" s="867"/>
      <c r="V1161" s="867"/>
      <c r="W1161" s="867"/>
      <c r="X1161" s="867"/>
      <c r="Y1161" s="867" t="str">
        <f t="shared" si="78"/>
        <v/>
      </c>
      <c r="Z1161" s="867"/>
    </row>
    <row r="1162" spans="1:26" s="325" customFormat="1" ht="43.2" outlineLevel="1">
      <c r="A1162" s="324"/>
      <c r="B1162" s="40"/>
      <c r="C1162" s="259"/>
      <c r="D1162" s="252"/>
      <c r="E1162" s="477" t="s">
        <v>2404</v>
      </c>
      <c r="F1162" s="451" t="s">
        <v>383</v>
      </c>
      <c r="G1162" s="451" t="s">
        <v>3423</v>
      </c>
      <c r="H1162" s="451" t="s">
        <v>217</v>
      </c>
      <c r="I1162" s="463" t="s">
        <v>216</v>
      </c>
      <c r="J1162" s="390" t="s">
        <v>5684</v>
      </c>
      <c r="K1162" s="864" t="str">
        <f t="shared" si="74"/>
        <v/>
      </c>
      <c r="L1162" s="544"/>
      <c r="M1162" s="595"/>
      <c r="N1162" s="547"/>
      <c r="O1162" s="595"/>
      <c r="P1162" s="633"/>
      <c r="Q1162" s="867" t="str">
        <f t="shared" ca="1" si="75"/>
        <v/>
      </c>
      <c r="R1162" s="867" t="str">
        <f t="shared" ca="1" si="76"/>
        <v/>
      </c>
      <c r="S1162" s="867" t="str">
        <f>IFERROR(IF(VLOOKUP("*"&amp;TRIM($F1162)&amp;"*",dump!$A:$D,4,FALSE)="","空文字",VLOOKUP("*"&amp;TRIM($F1162)&amp;"*",dump!$A:$D,4,FALSE)),"NA")</f>
        <v>NA</v>
      </c>
      <c r="T1162" s="867" t="str">
        <f t="shared" ca="1" si="77"/>
        <v>●</v>
      </c>
      <c r="U1162" s="867"/>
      <c r="V1162" s="867"/>
      <c r="W1162" s="867"/>
      <c r="X1162" s="867"/>
      <c r="Y1162" s="867" t="str">
        <f t="shared" si="78"/>
        <v/>
      </c>
      <c r="Z1162" s="867"/>
    </row>
    <row r="1163" spans="1:26" s="325" customFormat="1" ht="54" outlineLevel="1">
      <c r="A1163" s="324"/>
      <c r="B1163" s="40"/>
      <c r="C1163" s="259"/>
      <c r="D1163" s="252"/>
      <c r="E1163" s="477" t="s">
        <v>2405</v>
      </c>
      <c r="F1163" s="451" t="s">
        <v>384</v>
      </c>
      <c r="G1163" s="451" t="s">
        <v>3424</v>
      </c>
      <c r="H1163" s="451" t="s">
        <v>217</v>
      </c>
      <c r="I1163" s="463" t="s">
        <v>216</v>
      </c>
      <c r="J1163" s="390" t="s">
        <v>5684</v>
      </c>
      <c r="K1163" s="864" t="str">
        <f t="shared" si="74"/>
        <v/>
      </c>
      <c r="L1163" s="544"/>
      <c r="M1163" s="595"/>
      <c r="N1163" s="547"/>
      <c r="O1163" s="595"/>
      <c r="P1163" s="633"/>
      <c r="Q1163" s="867" t="str">
        <f t="shared" ca="1" si="75"/>
        <v/>
      </c>
      <c r="R1163" s="867" t="str">
        <f t="shared" ca="1" si="76"/>
        <v/>
      </c>
      <c r="S1163" s="867" t="str">
        <f>IFERROR(IF(VLOOKUP("*"&amp;TRIM($F1163)&amp;"*",dump!$A:$D,4,FALSE)="","空文字",VLOOKUP("*"&amp;TRIM($F1163)&amp;"*",dump!$A:$D,4,FALSE)),"NA")</f>
        <v>NA</v>
      </c>
      <c r="T1163" s="867" t="str">
        <f t="shared" ca="1" si="77"/>
        <v>●</v>
      </c>
      <c r="U1163" s="867"/>
      <c r="V1163" s="867"/>
      <c r="W1163" s="867"/>
      <c r="X1163" s="867"/>
      <c r="Y1163" s="867" t="str">
        <f t="shared" si="78"/>
        <v/>
      </c>
      <c r="Z1163" s="867"/>
    </row>
    <row r="1164" spans="1:26" s="325" customFormat="1" ht="54" outlineLevel="1">
      <c r="A1164" s="324"/>
      <c r="B1164" s="40"/>
      <c r="C1164" s="259"/>
      <c r="D1164" s="252"/>
      <c r="E1164" s="477" t="s">
        <v>2406</v>
      </c>
      <c r="F1164" s="451" t="s">
        <v>385</v>
      </c>
      <c r="G1164" s="451" t="s">
        <v>3425</v>
      </c>
      <c r="H1164" s="451" t="s">
        <v>217</v>
      </c>
      <c r="I1164" s="463" t="s">
        <v>216</v>
      </c>
      <c r="J1164" s="390" t="s">
        <v>5684</v>
      </c>
      <c r="K1164" s="864" t="str">
        <f t="shared" si="74"/>
        <v/>
      </c>
      <c r="L1164" s="544"/>
      <c r="M1164" s="595"/>
      <c r="N1164" s="547"/>
      <c r="O1164" s="595"/>
      <c r="P1164" s="633"/>
      <c r="Q1164" s="867" t="str">
        <f t="shared" ca="1" si="75"/>
        <v/>
      </c>
      <c r="R1164" s="867" t="str">
        <f t="shared" ca="1" si="76"/>
        <v/>
      </c>
      <c r="S1164" s="867" t="str">
        <f>IFERROR(IF(VLOOKUP("*"&amp;TRIM($F1164)&amp;"*",dump!$A:$D,4,FALSE)="","空文字",VLOOKUP("*"&amp;TRIM($F1164)&amp;"*",dump!$A:$D,4,FALSE)),"NA")</f>
        <v>NA</v>
      </c>
      <c r="T1164" s="867" t="str">
        <f t="shared" ca="1" si="77"/>
        <v>●</v>
      </c>
      <c r="U1164" s="867"/>
      <c r="V1164" s="867"/>
      <c r="W1164" s="867"/>
      <c r="X1164" s="867"/>
      <c r="Y1164" s="867" t="str">
        <f t="shared" si="78"/>
        <v/>
      </c>
      <c r="Z1164" s="867"/>
    </row>
    <row r="1165" spans="1:26" s="325" customFormat="1" ht="21.6" outlineLevel="1">
      <c r="A1165" s="324"/>
      <c r="B1165" s="40"/>
      <c r="C1165" s="259"/>
      <c r="D1165" s="252"/>
      <c r="E1165" s="478" t="s">
        <v>3426</v>
      </c>
      <c r="F1165" s="451" t="s">
        <v>386</v>
      </c>
      <c r="G1165" s="451" t="s">
        <v>3427</v>
      </c>
      <c r="H1165" s="451" t="s">
        <v>217</v>
      </c>
      <c r="I1165" s="463" t="s">
        <v>216</v>
      </c>
      <c r="J1165" s="390" t="s">
        <v>5684</v>
      </c>
      <c r="K1165" s="864" t="str">
        <f t="shared" ref="K1165:K1228" si="79">IF(AND(M1165="", O1165="", N1165&lt;&gt;""), "○", "")</f>
        <v/>
      </c>
      <c r="L1165" s="544"/>
      <c r="M1165" s="595"/>
      <c r="N1165" s="547"/>
      <c r="O1165" s="595"/>
      <c r="P1165" s="633"/>
      <c r="Q1165" s="867" t="str">
        <f t="shared" ref="Q1165:Q1228" ca="1" si="80">IF(P1165="","",IF(P1165="←",IF(OFFSET($J1165,0,MATCH(MID(M1165,1,FIND("の",M1165,1)-1), $L$11:$BA$11,0)+4,1,1)="","",OFFSET($L1165,0,MATCH(MID(M1165,1,FIND("の",M1165,1)-1), $L$11:$BA$11,0)+4,1,1)),P1165))</f>
        <v/>
      </c>
      <c r="R1165" s="867" t="str">
        <f t="shared" ref="R1165:R1228" ca="1" si="81">IF(COUNTIF(Q1165,"*(*"),MID(Q1165,FIND("(",Q1165,1)+1,FIND(")",Q1165,1)-FIND("(",Q1165,1)-1),IF(COUNTIF(Q1165,"*""*"),MID(Q1165,FIND("""",Q1165,1)+1,LEN(Q1165)-2),IF(COUNTIF(Q1165,"*：*"),RIGHT(Q1165,LEN(Q1165)-(FIND("：",Q1165))),Q1165)))</f>
        <v/>
      </c>
      <c r="S1165" s="867" t="str">
        <f>IFERROR(IF(VLOOKUP("*"&amp;TRIM($F1165)&amp;"*",dump!$A:$D,4,FALSE)="","空文字",VLOOKUP("*"&amp;TRIM($F1165)&amp;"*",dump!$A:$D,4,FALSE)),"NA")</f>
        <v>NA</v>
      </c>
      <c r="T1165" s="867" t="str">
        <f t="shared" ref="T1165:T1228" ca="1" si="82">IF($K1165&lt;&gt;"",IF($E1165&lt;&gt;"","■",""),IF(AND(R1165="",S1165="NA"),"●", IF(EXACT(R1165,S1165),"●","×")))</f>
        <v>●</v>
      </c>
      <c r="U1165" s="867"/>
      <c r="V1165" s="867"/>
      <c r="W1165" s="867"/>
      <c r="X1165" s="867"/>
      <c r="Y1165" s="867" t="str">
        <f t="shared" ref="Y1165:Y1228" si="83">IF(U1165="●","●","")</f>
        <v/>
      </c>
      <c r="Z1165" s="867"/>
    </row>
    <row r="1166" spans="1:26" s="325" customFormat="1" ht="129.6" outlineLevel="1">
      <c r="A1166" s="321"/>
      <c r="B1166" s="41"/>
      <c r="C1166" s="260" t="s">
        <v>2257</v>
      </c>
      <c r="D1166" s="215" t="s">
        <v>3428</v>
      </c>
      <c r="E1166" s="68"/>
      <c r="F1166" s="214" t="s">
        <v>2258</v>
      </c>
      <c r="G1166" s="214" t="s">
        <v>3429</v>
      </c>
      <c r="H1166" s="214" t="s">
        <v>3402</v>
      </c>
      <c r="I1166" s="246" t="s">
        <v>3401</v>
      </c>
      <c r="J1166" s="248" t="s">
        <v>5684</v>
      </c>
      <c r="K1166" s="864" t="str">
        <f t="shared" si="79"/>
        <v/>
      </c>
      <c r="L1166" s="544"/>
      <c r="M1166" s="595"/>
      <c r="N1166" s="547"/>
      <c r="O1166" s="595"/>
      <c r="P1166" s="633"/>
      <c r="Q1166" s="867" t="str">
        <f t="shared" ca="1" si="80"/>
        <v/>
      </c>
      <c r="R1166" s="867" t="str">
        <f t="shared" ca="1" si="81"/>
        <v/>
      </c>
      <c r="S1166" s="867" t="str">
        <f>IFERROR(IF(VLOOKUP("*"&amp;TRIM($F1166)&amp;"*",dump!$A:$D,4,FALSE)="","空文字",VLOOKUP("*"&amp;TRIM($F1166)&amp;"*",dump!$A:$D,4,FALSE)),"NA")</f>
        <v>NA</v>
      </c>
      <c r="T1166" s="867" t="str">
        <f t="shared" ca="1" si="82"/>
        <v>●</v>
      </c>
      <c r="U1166" s="867"/>
      <c r="V1166" s="867"/>
      <c r="W1166" s="867"/>
      <c r="X1166" s="867"/>
      <c r="Y1166" s="867" t="str">
        <f t="shared" si="83"/>
        <v/>
      </c>
      <c r="Z1166" s="867"/>
    </row>
    <row r="1167" spans="1:26" s="325" customFormat="1" ht="43.2" outlineLevel="1">
      <c r="A1167" s="321"/>
      <c r="B1167" s="41"/>
      <c r="C1167" s="259"/>
      <c r="D1167" s="252"/>
      <c r="E1167" s="462" t="s">
        <v>2259</v>
      </c>
      <c r="F1167" s="451" t="s">
        <v>387</v>
      </c>
      <c r="G1167" s="451" t="s">
        <v>3430</v>
      </c>
      <c r="H1167" s="451" t="s">
        <v>217</v>
      </c>
      <c r="I1167" s="463" t="s">
        <v>216</v>
      </c>
      <c r="J1167" s="390" t="s">
        <v>5684</v>
      </c>
      <c r="K1167" s="864" t="str">
        <f t="shared" si="79"/>
        <v/>
      </c>
      <c r="L1167" s="544"/>
      <c r="M1167" s="595"/>
      <c r="N1167" s="547"/>
      <c r="O1167" s="595"/>
      <c r="P1167" s="633"/>
      <c r="Q1167" s="867" t="str">
        <f t="shared" ca="1" si="80"/>
        <v/>
      </c>
      <c r="R1167" s="867" t="str">
        <f t="shared" ca="1" si="81"/>
        <v/>
      </c>
      <c r="S1167" s="867" t="str">
        <f>IFERROR(IF(VLOOKUP("*"&amp;TRIM($F1167)&amp;"*",dump!$A:$D,4,FALSE)="","空文字",VLOOKUP("*"&amp;TRIM($F1167)&amp;"*",dump!$A:$D,4,FALSE)),"NA")</f>
        <v>NA</v>
      </c>
      <c r="T1167" s="867" t="str">
        <f t="shared" ca="1" si="82"/>
        <v>●</v>
      </c>
      <c r="U1167" s="867"/>
      <c r="V1167" s="867"/>
      <c r="W1167" s="867"/>
      <c r="X1167" s="867"/>
      <c r="Y1167" s="867" t="str">
        <f t="shared" si="83"/>
        <v/>
      </c>
      <c r="Z1167" s="867"/>
    </row>
    <row r="1168" spans="1:26" s="325" customFormat="1" ht="32.4" outlineLevel="1">
      <c r="A1168" s="321"/>
      <c r="B1168" s="41"/>
      <c r="C1168" s="261"/>
      <c r="D1168" s="255"/>
      <c r="E1168" s="462" t="s">
        <v>2260</v>
      </c>
      <c r="F1168" s="451" t="s">
        <v>388</v>
      </c>
      <c r="G1168" s="451" t="s">
        <v>3431</v>
      </c>
      <c r="H1168" s="451" t="s">
        <v>217</v>
      </c>
      <c r="I1168" s="463" t="s">
        <v>3654</v>
      </c>
      <c r="J1168" s="390" t="s">
        <v>5684</v>
      </c>
      <c r="K1168" s="864" t="str">
        <f t="shared" si="79"/>
        <v/>
      </c>
      <c r="L1168" s="544"/>
      <c r="M1168" s="595"/>
      <c r="N1168" s="547"/>
      <c r="O1168" s="595"/>
      <c r="P1168" s="633"/>
      <c r="Q1168" s="867" t="str">
        <f t="shared" ca="1" si="80"/>
        <v/>
      </c>
      <c r="R1168" s="867" t="str">
        <f t="shared" ca="1" si="81"/>
        <v/>
      </c>
      <c r="S1168" s="867" t="str">
        <f>IFERROR(IF(VLOOKUP("*"&amp;TRIM($F1168)&amp;"*",dump!$A:$D,4,FALSE)="","空文字",VLOOKUP("*"&amp;TRIM($F1168)&amp;"*",dump!$A:$D,4,FALSE)),"NA")</f>
        <v>NA</v>
      </c>
      <c r="T1168" s="867" t="str">
        <f t="shared" ca="1" si="82"/>
        <v>●</v>
      </c>
      <c r="U1168" s="867"/>
      <c r="V1168" s="867"/>
      <c r="W1168" s="867"/>
      <c r="X1168" s="867"/>
      <c r="Y1168" s="867" t="str">
        <f t="shared" si="83"/>
        <v/>
      </c>
      <c r="Z1168" s="867"/>
    </row>
    <row r="1169" spans="1:26" s="325" customFormat="1" ht="54" outlineLevel="1">
      <c r="A1169" s="321"/>
      <c r="B1169" s="41"/>
      <c r="C1169" s="259" t="s">
        <v>2261</v>
      </c>
      <c r="D1169" s="224" t="s">
        <v>3432</v>
      </c>
      <c r="E1169" s="69"/>
      <c r="F1169" s="214" t="s">
        <v>2262</v>
      </c>
      <c r="G1169" s="214" t="s">
        <v>3478</v>
      </c>
      <c r="H1169" s="214" t="s">
        <v>3402</v>
      </c>
      <c r="I1169" s="246" t="s">
        <v>3401</v>
      </c>
      <c r="J1169" s="248" t="s">
        <v>5684</v>
      </c>
      <c r="K1169" s="864" t="str">
        <f t="shared" si="79"/>
        <v/>
      </c>
      <c r="L1169" s="544"/>
      <c r="M1169" s="595"/>
      <c r="N1169" s="547"/>
      <c r="O1169" s="595"/>
      <c r="P1169" s="633"/>
      <c r="Q1169" s="867" t="str">
        <f t="shared" ca="1" si="80"/>
        <v/>
      </c>
      <c r="R1169" s="867" t="str">
        <f t="shared" ca="1" si="81"/>
        <v/>
      </c>
      <c r="S1169" s="867" t="str">
        <f>IFERROR(IF(VLOOKUP("*"&amp;TRIM($F1169)&amp;"*",dump!$A:$D,4,FALSE)="","空文字",VLOOKUP("*"&amp;TRIM($F1169)&amp;"*",dump!$A:$D,4,FALSE)),"NA")</f>
        <v>NA</v>
      </c>
      <c r="T1169" s="867" t="str">
        <f t="shared" ca="1" si="82"/>
        <v>●</v>
      </c>
      <c r="U1169" s="867"/>
      <c r="V1169" s="867"/>
      <c r="W1169" s="867"/>
      <c r="X1169" s="867"/>
      <c r="Y1169" s="867" t="str">
        <f t="shared" si="83"/>
        <v/>
      </c>
      <c r="Z1169" s="867"/>
    </row>
    <row r="1170" spans="1:26" s="325" customFormat="1" ht="32.4" outlineLevel="1">
      <c r="A1170" s="321"/>
      <c r="B1170" s="41"/>
      <c r="C1170" s="259"/>
      <c r="D1170" s="252"/>
      <c r="E1170" s="477" t="s">
        <v>3383</v>
      </c>
      <c r="F1170" s="451" t="s">
        <v>567</v>
      </c>
      <c r="G1170" s="451" t="s">
        <v>3433</v>
      </c>
      <c r="H1170" s="451" t="s">
        <v>217</v>
      </c>
      <c r="I1170" s="463" t="s">
        <v>3654</v>
      </c>
      <c r="J1170" s="390" t="s">
        <v>5684</v>
      </c>
      <c r="K1170" s="864" t="str">
        <f t="shared" si="79"/>
        <v/>
      </c>
      <c r="L1170" s="544"/>
      <c r="M1170" s="595"/>
      <c r="N1170" s="547"/>
      <c r="O1170" s="595"/>
      <c r="P1170" s="633"/>
      <c r="Q1170" s="867" t="str">
        <f t="shared" ca="1" si="80"/>
        <v/>
      </c>
      <c r="R1170" s="867" t="str">
        <f t="shared" ca="1" si="81"/>
        <v/>
      </c>
      <c r="S1170" s="867" t="str">
        <f>IFERROR(IF(VLOOKUP("*"&amp;TRIM($F1170)&amp;"*",dump!$A:$D,4,FALSE)="","空文字",VLOOKUP("*"&amp;TRIM($F1170)&amp;"*",dump!$A:$D,4,FALSE)),"NA")</f>
        <v>NA</v>
      </c>
      <c r="T1170" s="867" t="str">
        <f t="shared" ca="1" si="82"/>
        <v>●</v>
      </c>
      <c r="U1170" s="867"/>
      <c r="V1170" s="867"/>
      <c r="W1170" s="867"/>
      <c r="X1170" s="867"/>
      <c r="Y1170" s="867" t="str">
        <f t="shared" si="83"/>
        <v/>
      </c>
      <c r="Z1170" s="867"/>
    </row>
    <row r="1171" spans="1:26" s="325" customFormat="1" ht="32.4" outlineLevel="1">
      <c r="A1171" s="321"/>
      <c r="B1171" s="41"/>
      <c r="C1171" s="259"/>
      <c r="D1171" s="252"/>
      <c r="E1171" s="477" t="s">
        <v>1362</v>
      </c>
      <c r="F1171" s="451" t="s">
        <v>568</v>
      </c>
      <c r="G1171" s="451" t="s">
        <v>3485</v>
      </c>
      <c r="H1171" s="451" t="s">
        <v>217</v>
      </c>
      <c r="I1171" s="463" t="s">
        <v>3654</v>
      </c>
      <c r="J1171" s="390" t="s">
        <v>5684</v>
      </c>
      <c r="K1171" s="864" t="str">
        <f t="shared" si="79"/>
        <v/>
      </c>
      <c r="L1171" s="544"/>
      <c r="M1171" s="595"/>
      <c r="N1171" s="547"/>
      <c r="O1171" s="595"/>
      <c r="P1171" s="633"/>
      <c r="Q1171" s="867" t="str">
        <f t="shared" ca="1" si="80"/>
        <v/>
      </c>
      <c r="R1171" s="867" t="str">
        <f t="shared" ca="1" si="81"/>
        <v/>
      </c>
      <c r="S1171" s="867" t="str">
        <f>IFERROR(IF(VLOOKUP("*"&amp;TRIM($F1171)&amp;"*",dump!$A:$D,4,FALSE)="","空文字",VLOOKUP("*"&amp;TRIM($F1171)&amp;"*",dump!$A:$D,4,FALSE)),"NA")</f>
        <v>NA</v>
      </c>
      <c r="T1171" s="867" t="str">
        <f t="shared" ca="1" si="82"/>
        <v>●</v>
      </c>
      <c r="U1171" s="867"/>
      <c r="V1171" s="867"/>
      <c r="W1171" s="867"/>
      <c r="X1171" s="867"/>
      <c r="Y1171" s="867" t="str">
        <f t="shared" si="83"/>
        <v/>
      </c>
      <c r="Z1171" s="867"/>
    </row>
    <row r="1172" spans="1:26" s="325" customFormat="1" ht="43.2" outlineLevel="1">
      <c r="A1172" s="321"/>
      <c r="B1172" s="41"/>
      <c r="C1172" s="259"/>
      <c r="D1172" s="252"/>
      <c r="E1172" s="477" t="s">
        <v>3434</v>
      </c>
      <c r="F1172" s="451" t="s">
        <v>569</v>
      </c>
      <c r="G1172" s="451" t="s">
        <v>3435</v>
      </c>
      <c r="H1172" s="451" t="s">
        <v>217</v>
      </c>
      <c r="I1172" s="463" t="s">
        <v>3654</v>
      </c>
      <c r="J1172" s="390" t="s">
        <v>5684</v>
      </c>
      <c r="K1172" s="864" t="str">
        <f t="shared" si="79"/>
        <v/>
      </c>
      <c r="L1172" s="544"/>
      <c r="M1172" s="595"/>
      <c r="N1172" s="547"/>
      <c r="O1172" s="595"/>
      <c r="P1172" s="633"/>
      <c r="Q1172" s="867" t="str">
        <f t="shared" ca="1" si="80"/>
        <v/>
      </c>
      <c r="R1172" s="867" t="str">
        <f t="shared" ca="1" si="81"/>
        <v/>
      </c>
      <c r="S1172" s="867" t="str">
        <f>IFERROR(IF(VLOOKUP("*"&amp;TRIM($F1172)&amp;"*",dump!$A:$D,4,FALSE)="","空文字",VLOOKUP("*"&amp;TRIM($F1172)&amp;"*",dump!$A:$D,4,FALSE)),"NA")</f>
        <v>NA</v>
      </c>
      <c r="T1172" s="867" t="str">
        <f t="shared" ca="1" si="82"/>
        <v>●</v>
      </c>
      <c r="U1172" s="867"/>
      <c r="V1172" s="867"/>
      <c r="W1172" s="867"/>
      <c r="X1172" s="867"/>
      <c r="Y1172" s="867" t="str">
        <f t="shared" si="83"/>
        <v/>
      </c>
      <c r="Z1172" s="867"/>
    </row>
    <row r="1173" spans="1:26" s="325" customFormat="1" ht="32.4" outlineLevel="1">
      <c r="A1173" s="321"/>
      <c r="B1173" s="41"/>
      <c r="C1173" s="259"/>
      <c r="D1173" s="252"/>
      <c r="E1173" s="477" t="s">
        <v>3436</v>
      </c>
      <c r="F1173" s="451" t="s">
        <v>570</v>
      </c>
      <c r="G1173" s="451" t="s">
        <v>3437</v>
      </c>
      <c r="H1173" s="451" t="s">
        <v>217</v>
      </c>
      <c r="I1173" s="463" t="s">
        <v>3654</v>
      </c>
      <c r="J1173" s="390" t="s">
        <v>5684</v>
      </c>
      <c r="K1173" s="864" t="str">
        <f t="shared" si="79"/>
        <v/>
      </c>
      <c r="L1173" s="544"/>
      <c r="M1173" s="595"/>
      <c r="N1173" s="547"/>
      <c r="O1173" s="595"/>
      <c r="P1173" s="633"/>
      <c r="Q1173" s="867" t="str">
        <f t="shared" ca="1" si="80"/>
        <v/>
      </c>
      <c r="R1173" s="867" t="str">
        <f t="shared" ca="1" si="81"/>
        <v/>
      </c>
      <c r="S1173" s="867" t="str">
        <f>IFERROR(IF(VLOOKUP("*"&amp;TRIM($F1173)&amp;"*",dump!$A:$D,4,FALSE)="","空文字",VLOOKUP("*"&amp;TRIM($F1173)&amp;"*",dump!$A:$D,4,FALSE)),"NA")</f>
        <v>NA</v>
      </c>
      <c r="T1173" s="867" t="str">
        <f t="shared" ca="1" si="82"/>
        <v>●</v>
      </c>
      <c r="U1173" s="867"/>
      <c r="V1173" s="867"/>
      <c r="W1173" s="867"/>
      <c r="X1173" s="867"/>
      <c r="Y1173" s="867" t="str">
        <f t="shared" si="83"/>
        <v/>
      </c>
      <c r="Z1173" s="867"/>
    </row>
    <row r="1174" spans="1:26" s="325" customFormat="1" ht="32.4" outlineLevel="1">
      <c r="A1174" s="321"/>
      <c r="B1174" s="41"/>
      <c r="C1174" s="259"/>
      <c r="D1174" s="252"/>
      <c r="E1174" s="477" t="s">
        <v>2263</v>
      </c>
      <c r="F1174" s="451" t="s">
        <v>571</v>
      </c>
      <c r="G1174" s="451" t="s">
        <v>3438</v>
      </c>
      <c r="H1174" s="451" t="s">
        <v>217</v>
      </c>
      <c r="I1174" s="463" t="s">
        <v>3654</v>
      </c>
      <c r="J1174" s="390" t="s">
        <v>5684</v>
      </c>
      <c r="K1174" s="864" t="str">
        <f t="shared" si="79"/>
        <v/>
      </c>
      <c r="L1174" s="544"/>
      <c r="M1174" s="595"/>
      <c r="N1174" s="547"/>
      <c r="O1174" s="595"/>
      <c r="P1174" s="633"/>
      <c r="Q1174" s="867" t="str">
        <f t="shared" ca="1" si="80"/>
        <v/>
      </c>
      <c r="R1174" s="867" t="str">
        <f t="shared" ca="1" si="81"/>
        <v/>
      </c>
      <c r="S1174" s="867" t="str">
        <f>IFERROR(IF(VLOOKUP("*"&amp;TRIM($F1174)&amp;"*",dump!$A:$D,4,FALSE)="","空文字",VLOOKUP("*"&amp;TRIM($F1174)&amp;"*",dump!$A:$D,4,FALSE)),"NA")</f>
        <v>NA</v>
      </c>
      <c r="T1174" s="867" t="str">
        <f t="shared" ca="1" si="82"/>
        <v>●</v>
      </c>
      <c r="U1174" s="867"/>
      <c r="V1174" s="867"/>
      <c r="W1174" s="867"/>
      <c r="X1174" s="867"/>
      <c r="Y1174" s="867" t="str">
        <f t="shared" si="83"/>
        <v/>
      </c>
      <c r="Z1174" s="867"/>
    </row>
    <row r="1175" spans="1:26" s="325" customFormat="1" ht="21.6" outlineLevel="1">
      <c r="A1175" s="321"/>
      <c r="B1175" s="41"/>
      <c r="C1175" s="259"/>
      <c r="D1175" s="252"/>
      <c r="E1175" s="477" t="s">
        <v>2264</v>
      </c>
      <c r="F1175" s="451" t="s">
        <v>572</v>
      </c>
      <c r="G1175" s="451" t="s">
        <v>3439</v>
      </c>
      <c r="H1175" s="451" t="s">
        <v>217</v>
      </c>
      <c r="I1175" s="463" t="s">
        <v>3654</v>
      </c>
      <c r="J1175" s="390" t="s">
        <v>5684</v>
      </c>
      <c r="K1175" s="864" t="str">
        <f t="shared" si="79"/>
        <v/>
      </c>
      <c r="L1175" s="544"/>
      <c r="M1175" s="595"/>
      <c r="N1175" s="547"/>
      <c r="O1175" s="595"/>
      <c r="P1175" s="633"/>
      <c r="Q1175" s="867" t="str">
        <f t="shared" ca="1" si="80"/>
        <v/>
      </c>
      <c r="R1175" s="867" t="str">
        <f t="shared" ca="1" si="81"/>
        <v/>
      </c>
      <c r="S1175" s="867" t="str">
        <f>IFERROR(IF(VLOOKUP("*"&amp;TRIM($F1175)&amp;"*",dump!$A:$D,4,FALSE)="","空文字",VLOOKUP("*"&amp;TRIM($F1175)&amp;"*",dump!$A:$D,4,FALSE)),"NA")</f>
        <v>NA</v>
      </c>
      <c r="T1175" s="867" t="str">
        <f t="shared" ca="1" si="82"/>
        <v>●</v>
      </c>
      <c r="U1175" s="867"/>
      <c r="V1175" s="867"/>
      <c r="W1175" s="867"/>
      <c r="X1175" s="867"/>
      <c r="Y1175" s="867" t="str">
        <f t="shared" si="83"/>
        <v/>
      </c>
      <c r="Z1175" s="867"/>
    </row>
    <row r="1176" spans="1:26" s="325" customFormat="1" ht="21.6" outlineLevel="1">
      <c r="A1176" s="321"/>
      <c r="B1176" s="41"/>
      <c r="C1176" s="259"/>
      <c r="D1176" s="252"/>
      <c r="E1176" s="478" t="s">
        <v>2265</v>
      </c>
      <c r="F1176" s="451" t="s">
        <v>573</v>
      </c>
      <c r="G1176" s="451" t="s">
        <v>3440</v>
      </c>
      <c r="H1176" s="451" t="s">
        <v>217</v>
      </c>
      <c r="I1176" s="463" t="s">
        <v>3654</v>
      </c>
      <c r="J1176" s="390" t="s">
        <v>5684</v>
      </c>
      <c r="K1176" s="864" t="str">
        <f t="shared" si="79"/>
        <v/>
      </c>
      <c r="L1176" s="544"/>
      <c r="M1176" s="595"/>
      <c r="N1176" s="547"/>
      <c r="O1176" s="595"/>
      <c r="P1176" s="633"/>
      <c r="Q1176" s="867" t="str">
        <f t="shared" ca="1" si="80"/>
        <v/>
      </c>
      <c r="R1176" s="867" t="str">
        <f t="shared" ca="1" si="81"/>
        <v/>
      </c>
      <c r="S1176" s="867" t="str">
        <f>IFERROR(IF(VLOOKUP("*"&amp;TRIM($F1176)&amp;"*",dump!$A:$D,4,FALSE)="","空文字",VLOOKUP("*"&amp;TRIM($F1176)&amp;"*",dump!$A:$D,4,FALSE)),"NA")</f>
        <v>NA</v>
      </c>
      <c r="T1176" s="867" t="str">
        <f t="shared" ca="1" si="82"/>
        <v>●</v>
      </c>
      <c r="U1176" s="867"/>
      <c r="V1176" s="867"/>
      <c r="W1176" s="867"/>
      <c r="X1176" s="867"/>
      <c r="Y1176" s="867" t="str">
        <f t="shared" si="83"/>
        <v/>
      </c>
      <c r="Z1176" s="867"/>
    </row>
    <row r="1177" spans="1:26" s="325" customFormat="1" ht="21.6" outlineLevel="1">
      <c r="A1177" s="321"/>
      <c r="B1177" s="41"/>
      <c r="C1177" s="259"/>
      <c r="D1177" s="252"/>
      <c r="E1177" s="478" t="s">
        <v>2266</v>
      </c>
      <c r="F1177" s="451" t="s">
        <v>574</v>
      </c>
      <c r="G1177" s="451" t="s">
        <v>3441</v>
      </c>
      <c r="H1177" s="451" t="s">
        <v>217</v>
      </c>
      <c r="I1177" s="463" t="s">
        <v>3654</v>
      </c>
      <c r="J1177" s="390" t="s">
        <v>5684</v>
      </c>
      <c r="K1177" s="864" t="str">
        <f t="shared" si="79"/>
        <v/>
      </c>
      <c r="L1177" s="544"/>
      <c r="M1177" s="595"/>
      <c r="N1177" s="547"/>
      <c r="O1177" s="595"/>
      <c r="P1177" s="633"/>
      <c r="Q1177" s="867" t="str">
        <f t="shared" ca="1" si="80"/>
        <v/>
      </c>
      <c r="R1177" s="867" t="str">
        <f t="shared" ca="1" si="81"/>
        <v/>
      </c>
      <c r="S1177" s="867" t="str">
        <f>IFERROR(IF(VLOOKUP("*"&amp;TRIM($F1177)&amp;"*",dump!$A:$D,4,FALSE)="","空文字",VLOOKUP("*"&amp;TRIM($F1177)&amp;"*",dump!$A:$D,4,FALSE)),"NA")</f>
        <v>NA</v>
      </c>
      <c r="T1177" s="867" t="str">
        <f t="shared" ca="1" si="82"/>
        <v>●</v>
      </c>
      <c r="U1177" s="867"/>
      <c r="V1177" s="867"/>
      <c r="W1177" s="867"/>
      <c r="X1177" s="867"/>
      <c r="Y1177" s="867" t="str">
        <f t="shared" si="83"/>
        <v/>
      </c>
      <c r="Z1177" s="867"/>
    </row>
    <row r="1178" spans="1:26" s="325" customFormat="1" outlineLevel="1">
      <c r="A1178" s="321"/>
      <c r="B1178" s="41"/>
      <c r="C1178" s="259"/>
      <c r="D1178" s="193" t="s">
        <v>1442</v>
      </c>
      <c r="E1178" s="42"/>
      <c r="F1178" s="196" t="s">
        <v>3384</v>
      </c>
      <c r="G1178" s="196"/>
      <c r="H1178" s="196" t="s">
        <v>3401</v>
      </c>
      <c r="I1178" s="195" t="s">
        <v>3401</v>
      </c>
      <c r="J1178" s="338" t="s">
        <v>5684</v>
      </c>
      <c r="K1178" s="864" t="str">
        <f t="shared" si="79"/>
        <v/>
      </c>
      <c r="L1178" s="544"/>
      <c r="M1178" s="595"/>
      <c r="N1178" s="547"/>
      <c r="O1178" s="595"/>
      <c r="P1178" s="633"/>
      <c r="Q1178" s="867" t="str">
        <f t="shared" ca="1" si="80"/>
        <v/>
      </c>
      <c r="R1178" s="867" t="str">
        <f t="shared" ca="1" si="81"/>
        <v/>
      </c>
      <c r="S1178" s="867" t="str">
        <f>IFERROR(IF(VLOOKUP("*"&amp;TRIM($F1178)&amp;"*",dump!$A:$D,4,FALSE)="","空文字",VLOOKUP("*"&amp;TRIM($F1178)&amp;"*",dump!$A:$D,4,FALSE)),"NA")</f>
        <v>NA</v>
      </c>
      <c r="T1178" s="867" t="str">
        <f t="shared" ca="1" si="82"/>
        <v>●</v>
      </c>
      <c r="U1178" s="867"/>
      <c r="V1178" s="867"/>
      <c r="W1178" s="867"/>
      <c r="X1178" s="867"/>
      <c r="Y1178" s="867" t="str">
        <f t="shared" si="83"/>
        <v/>
      </c>
      <c r="Z1178" s="867"/>
    </row>
    <row r="1179" spans="1:26" s="325" customFormat="1" outlineLevel="1">
      <c r="A1179" s="321"/>
      <c r="B1179" s="41"/>
      <c r="C1179" s="259"/>
      <c r="D1179" s="252"/>
      <c r="E1179" s="43" t="s">
        <v>3374</v>
      </c>
      <c r="F1179" s="452">
        <v>2</v>
      </c>
      <c r="G1179" s="451" t="s">
        <v>3442</v>
      </c>
      <c r="H1179" s="451" t="s">
        <v>3656</v>
      </c>
      <c r="I1179" s="463" t="s">
        <v>3656</v>
      </c>
      <c r="J1179" s="390" t="s">
        <v>5684</v>
      </c>
      <c r="K1179" s="864" t="str">
        <f t="shared" si="79"/>
        <v/>
      </c>
      <c r="L1179" s="544"/>
      <c r="M1179" s="595"/>
      <c r="N1179" s="547"/>
      <c r="O1179" s="595"/>
      <c r="P1179" s="633"/>
      <c r="Q1179" s="867" t="str">
        <f t="shared" ca="1" si="80"/>
        <v/>
      </c>
      <c r="R1179" s="867" t="str">
        <f t="shared" ca="1" si="81"/>
        <v/>
      </c>
      <c r="S1179" s="867" t="str">
        <f>IFERROR(IF(VLOOKUP("*"&amp;TRIM($F1179)&amp;"*",dump!$A:$D,4,FALSE)="","空文字",VLOOKUP("*"&amp;TRIM($F1179)&amp;"*",dump!$A:$D,4,FALSE)),"NA")</f>
        <v>NA</v>
      </c>
      <c r="T1179" s="867" t="str">
        <f t="shared" ca="1" si="82"/>
        <v>●</v>
      </c>
      <c r="U1179" s="867"/>
      <c r="V1179" s="867"/>
      <c r="W1179" s="867"/>
      <c r="X1179" s="867"/>
      <c r="Y1179" s="867" t="str">
        <f t="shared" si="83"/>
        <v/>
      </c>
      <c r="Z1179" s="867"/>
    </row>
    <row r="1180" spans="1:26" s="325" customFormat="1" ht="32.4" outlineLevel="1">
      <c r="A1180" s="321"/>
      <c r="B1180" s="41"/>
      <c r="C1180" s="259"/>
      <c r="D1180" s="252"/>
      <c r="E1180" s="43" t="s">
        <v>3375</v>
      </c>
      <c r="F1180" s="452">
        <v>3</v>
      </c>
      <c r="G1180" s="451" t="s">
        <v>3444</v>
      </c>
      <c r="H1180" s="451" t="s">
        <v>3656</v>
      </c>
      <c r="I1180" s="463" t="s">
        <v>3656</v>
      </c>
      <c r="J1180" s="390" t="s">
        <v>5684</v>
      </c>
      <c r="K1180" s="864" t="str">
        <f t="shared" si="79"/>
        <v/>
      </c>
      <c r="L1180" s="544"/>
      <c r="M1180" s="595"/>
      <c r="N1180" s="547"/>
      <c r="O1180" s="595"/>
      <c r="P1180" s="633"/>
      <c r="Q1180" s="867" t="str">
        <f t="shared" ca="1" si="80"/>
        <v/>
      </c>
      <c r="R1180" s="867" t="str">
        <f t="shared" ca="1" si="81"/>
        <v/>
      </c>
      <c r="S1180" s="867" t="str">
        <f>IFERROR(IF(VLOOKUP("*"&amp;TRIM($F1180)&amp;"*",dump!$A:$D,4,FALSE)="","空文字",VLOOKUP("*"&amp;TRIM($F1180)&amp;"*",dump!$A:$D,4,FALSE)),"NA")</f>
        <v>NA</v>
      </c>
      <c r="T1180" s="867" t="str">
        <f t="shared" ca="1" si="82"/>
        <v>●</v>
      </c>
      <c r="U1180" s="867"/>
      <c r="V1180" s="867"/>
      <c r="W1180" s="867"/>
      <c r="X1180" s="867"/>
      <c r="Y1180" s="867" t="str">
        <f t="shared" si="83"/>
        <v/>
      </c>
      <c r="Z1180" s="867"/>
    </row>
    <row r="1181" spans="1:26" s="325" customFormat="1" ht="43.2" outlineLevel="1">
      <c r="A1181" s="321"/>
      <c r="B1181" s="41"/>
      <c r="C1181" s="259"/>
      <c r="D1181" s="252"/>
      <c r="E1181" s="43" t="s">
        <v>3376</v>
      </c>
      <c r="F1181" s="452">
        <v>4</v>
      </c>
      <c r="G1181" s="451" t="s">
        <v>3443</v>
      </c>
      <c r="H1181" s="451" t="s">
        <v>3656</v>
      </c>
      <c r="I1181" s="463" t="s">
        <v>3656</v>
      </c>
      <c r="J1181" s="390" t="s">
        <v>5684</v>
      </c>
      <c r="K1181" s="864" t="str">
        <f t="shared" si="79"/>
        <v/>
      </c>
      <c r="L1181" s="544"/>
      <c r="M1181" s="595"/>
      <c r="N1181" s="547"/>
      <c r="O1181" s="595"/>
      <c r="P1181" s="633"/>
      <c r="Q1181" s="867" t="str">
        <f t="shared" ca="1" si="80"/>
        <v/>
      </c>
      <c r="R1181" s="867" t="str">
        <f t="shared" ca="1" si="81"/>
        <v/>
      </c>
      <c r="S1181" s="867" t="str">
        <f>IFERROR(IF(VLOOKUP("*"&amp;TRIM($F1181)&amp;"*",dump!$A:$D,4,FALSE)="","空文字",VLOOKUP("*"&amp;TRIM($F1181)&amp;"*",dump!$A:$D,4,FALSE)),"NA")</f>
        <v>NA</v>
      </c>
      <c r="T1181" s="867" t="str">
        <f t="shared" ca="1" si="82"/>
        <v>●</v>
      </c>
      <c r="U1181" s="867"/>
      <c r="V1181" s="867"/>
      <c r="W1181" s="867"/>
      <c r="X1181" s="867"/>
      <c r="Y1181" s="867" t="str">
        <f t="shared" si="83"/>
        <v/>
      </c>
      <c r="Z1181" s="867"/>
    </row>
    <row r="1182" spans="1:26" s="325" customFormat="1" outlineLevel="1">
      <c r="A1182" s="321"/>
      <c r="B1182" s="41"/>
      <c r="C1182" s="259"/>
      <c r="D1182" s="252"/>
      <c r="E1182" s="43" t="s">
        <v>3377</v>
      </c>
      <c r="F1182" s="452">
        <v>5</v>
      </c>
      <c r="G1182" s="451" t="s">
        <v>3445</v>
      </c>
      <c r="H1182" s="451" t="s">
        <v>3656</v>
      </c>
      <c r="I1182" s="463" t="s">
        <v>3656</v>
      </c>
      <c r="J1182" s="390" t="s">
        <v>5684</v>
      </c>
      <c r="K1182" s="864" t="str">
        <f t="shared" si="79"/>
        <v/>
      </c>
      <c r="L1182" s="544"/>
      <c r="M1182" s="595"/>
      <c r="N1182" s="547"/>
      <c r="O1182" s="595"/>
      <c r="P1182" s="633"/>
      <c r="Q1182" s="867" t="str">
        <f t="shared" ca="1" si="80"/>
        <v/>
      </c>
      <c r="R1182" s="867" t="str">
        <f t="shared" ca="1" si="81"/>
        <v/>
      </c>
      <c r="S1182" s="867" t="str">
        <f>IFERROR(IF(VLOOKUP("*"&amp;TRIM($F1182)&amp;"*",dump!$A:$D,4,FALSE)="","空文字",VLOOKUP("*"&amp;TRIM($F1182)&amp;"*",dump!$A:$D,4,FALSE)),"NA")</f>
        <v>NA</v>
      </c>
      <c r="T1182" s="867" t="str">
        <f t="shared" ca="1" si="82"/>
        <v>●</v>
      </c>
      <c r="U1182" s="867"/>
      <c r="V1182" s="867"/>
      <c r="W1182" s="867"/>
      <c r="X1182" s="867"/>
      <c r="Y1182" s="867" t="str">
        <f t="shared" si="83"/>
        <v/>
      </c>
      <c r="Z1182" s="867"/>
    </row>
    <row r="1183" spans="1:26" s="325" customFormat="1" ht="43.2" outlineLevel="1">
      <c r="A1183" s="321"/>
      <c r="B1183" s="41"/>
      <c r="C1183" s="259"/>
      <c r="D1183" s="252"/>
      <c r="E1183" s="43" t="s">
        <v>3378</v>
      </c>
      <c r="F1183" s="452">
        <v>6</v>
      </c>
      <c r="G1183" s="451" t="s">
        <v>3446</v>
      </c>
      <c r="H1183" s="451" t="s">
        <v>3656</v>
      </c>
      <c r="I1183" s="463" t="s">
        <v>3656</v>
      </c>
      <c r="J1183" s="390" t="s">
        <v>5684</v>
      </c>
      <c r="K1183" s="864" t="str">
        <f t="shared" si="79"/>
        <v/>
      </c>
      <c r="L1183" s="544"/>
      <c r="M1183" s="595"/>
      <c r="N1183" s="547"/>
      <c r="O1183" s="595"/>
      <c r="P1183" s="633"/>
      <c r="Q1183" s="867" t="str">
        <f t="shared" ca="1" si="80"/>
        <v/>
      </c>
      <c r="R1183" s="867" t="str">
        <f t="shared" ca="1" si="81"/>
        <v/>
      </c>
      <c r="S1183" s="867" t="str">
        <f>IFERROR(IF(VLOOKUP("*"&amp;TRIM($F1183)&amp;"*",dump!$A:$D,4,FALSE)="","空文字",VLOOKUP("*"&amp;TRIM($F1183)&amp;"*",dump!$A:$D,4,FALSE)),"NA")</f>
        <v>NA</v>
      </c>
      <c r="T1183" s="867" t="str">
        <f t="shared" ca="1" si="82"/>
        <v>●</v>
      </c>
      <c r="U1183" s="867"/>
      <c r="V1183" s="867"/>
      <c r="W1183" s="867"/>
      <c r="X1183" s="867"/>
      <c r="Y1183" s="867" t="str">
        <f t="shared" si="83"/>
        <v/>
      </c>
      <c r="Z1183" s="867"/>
    </row>
    <row r="1184" spans="1:26" s="325" customFormat="1" ht="21.6" outlineLevel="1">
      <c r="A1184" s="321"/>
      <c r="B1184" s="41"/>
      <c r="C1184" s="259"/>
      <c r="D1184" s="252"/>
      <c r="E1184" s="43" t="s">
        <v>3379</v>
      </c>
      <c r="F1184" s="452">
        <v>7</v>
      </c>
      <c r="G1184" s="451" t="s">
        <v>3447</v>
      </c>
      <c r="H1184" s="451" t="s">
        <v>3656</v>
      </c>
      <c r="I1184" s="463" t="s">
        <v>3656</v>
      </c>
      <c r="J1184" s="390" t="s">
        <v>5684</v>
      </c>
      <c r="K1184" s="864" t="str">
        <f t="shared" si="79"/>
        <v/>
      </c>
      <c r="L1184" s="544"/>
      <c r="M1184" s="595"/>
      <c r="N1184" s="547"/>
      <c r="O1184" s="595"/>
      <c r="P1184" s="633"/>
      <c r="Q1184" s="867" t="str">
        <f t="shared" ca="1" si="80"/>
        <v/>
      </c>
      <c r="R1184" s="867" t="str">
        <f t="shared" ca="1" si="81"/>
        <v/>
      </c>
      <c r="S1184" s="867" t="str">
        <f>IFERROR(IF(VLOOKUP("*"&amp;TRIM($F1184)&amp;"*",dump!$A:$D,4,FALSE)="","空文字",VLOOKUP("*"&amp;TRIM($F1184)&amp;"*",dump!$A:$D,4,FALSE)),"NA")</f>
        <v>NA</v>
      </c>
      <c r="T1184" s="867" t="str">
        <f t="shared" ca="1" si="82"/>
        <v>●</v>
      </c>
      <c r="U1184" s="867"/>
      <c r="V1184" s="867"/>
      <c r="W1184" s="867"/>
      <c r="X1184" s="867"/>
      <c r="Y1184" s="867" t="str">
        <f t="shared" si="83"/>
        <v/>
      </c>
      <c r="Z1184" s="867"/>
    </row>
    <row r="1185" spans="1:26" s="325" customFormat="1" ht="21.6" outlineLevel="1">
      <c r="A1185" s="321"/>
      <c r="B1185" s="41"/>
      <c r="C1185" s="259"/>
      <c r="D1185" s="252"/>
      <c r="E1185" s="43" t="s">
        <v>3380</v>
      </c>
      <c r="F1185" s="452">
        <v>8</v>
      </c>
      <c r="G1185" s="451" t="s">
        <v>3448</v>
      </c>
      <c r="H1185" s="451" t="s">
        <v>3656</v>
      </c>
      <c r="I1185" s="463" t="s">
        <v>3656</v>
      </c>
      <c r="J1185" s="390" t="s">
        <v>5684</v>
      </c>
      <c r="K1185" s="864" t="str">
        <f t="shared" si="79"/>
        <v/>
      </c>
      <c r="L1185" s="544"/>
      <c r="M1185" s="595"/>
      <c r="N1185" s="547"/>
      <c r="O1185" s="595"/>
      <c r="P1185" s="633"/>
      <c r="Q1185" s="867" t="str">
        <f t="shared" ca="1" si="80"/>
        <v/>
      </c>
      <c r="R1185" s="867" t="str">
        <f t="shared" ca="1" si="81"/>
        <v/>
      </c>
      <c r="S1185" s="867" t="str">
        <f>IFERROR(IF(VLOOKUP("*"&amp;TRIM($F1185)&amp;"*",dump!$A:$D,4,FALSE)="","空文字",VLOOKUP("*"&amp;TRIM($F1185)&amp;"*",dump!$A:$D,4,FALSE)),"NA")</f>
        <v>NA</v>
      </c>
      <c r="T1185" s="867" t="str">
        <f t="shared" ca="1" si="82"/>
        <v>●</v>
      </c>
      <c r="U1185" s="867"/>
      <c r="V1185" s="867"/>
      <c r="W1185" s="867"/>
      <c r="X1185" s="867"/>
      <c r="Y1185" s="867" t="str">
        <f t="shared" si="83"/>
        <v/>
      </c>
      <c r="Z1185" s="867"/>
    </row>
    <row r="1186" spans="1:26" s="325" customFormat="1" ht="32.4" outlineLevel="1">
      <c r="A1186" s="321"/>
      <c r="B1186" s="41"/>
      <c r="C1186" s="259"/>
      <c r="D1186" s="252"/>
      <c r="E1186" s="43" t="s">
        <v>3381</v>
      </c>
      <c r="F1186" s="452">
        <v>9</v>
      </c>
      <c r="G1186" s="451" t="s">
        <v>3449</v>
      </c>
      <c r="H1186" s="451" t="s">
        <v>3656</v>
      </c>
      <c r="I1186" s="463" t="s">
        <v>3656</v>
      </c>
      <c r="J1186" s="390" t="s">
        <v>5684</v>
      </c>
      <c r="K1186" s="864" t="str">
        <f t="shared" si="79"/>
        <v/>
      </c>
      <c r="L1186" s="544"/>
      <c r="M1186" s="595"/>
      <c r="N1186" s="547"/>
      <c r="O1186" s="595"/>
      <c r="P1186" s="633"/>
      <c r="Q1186" s="867" t="str">
        <f t="shared" ca="1" si="80"/>
        <v/>
      </c>
      <c r="R1186" s="867" t="str">
        <f t="shared" ca="1" si="81"/>
        <v/>
      </c>
      <c r="S1186" s="867" t="str">
        <f>IFERROR(IF(VLOOKUP("*"&amp;TRIM($F1186)&amp;"*",dump!$A:$D,4,FALSE)="","空文字",VLOOKUP("*"&amp;TRIM($F1186)&amp;"*",dump!$A:$D,4,FALSE)),"NA")</f>
        <v>NA</v>
      </c>
      <c r="T1186" s="867" t="str">
        <f t="shared" ca="1" si="82"/>
        <v>●</v>
      </c>
      <c r="U1186" s="867"/>
      <c r="V1186" s="867"/>
      <c r="W1186" s="867"/>
      <c r="X1186" s="867"/>
      <c r="Y1186" s="867" t="str">
        <f t="shared" si="83"/>
        <v/>
      </c>
      <c r="Z1186" s="867"/>
    </row>
    <row r="1187" spans="1:26" s="325" customFormat="1" outlineLevel="1">
      <c r="A1187" s="321"/>
      <c r="B1187" s="41"/>
      <c r="C1187" s="259"/>
      <c r="D1187" s="193" t="s">
        <v>5670</v>
      </c>
      <c r="E1187" s="42"/>
      <c r="F1187" s="196" t="s">
        <v>3385</v>
      </c>
      <c r="G1187" s="196"/>
      <c r="H1187" s="196" t="s">
        <v>3401</v>
      </c>
      <c r="I1187" s="195" t="s">
        <v>3401</v>
      </c>
      <c r="J1187" s="338" t="s">
        <v>5684</v>
      </c>
      <c r="K1187" s="864" t="str">
        <f t="shared" si="79"/>
        <v/>
      </c>
      <c r="L1187" s="544"/>
      <c r="M1187" s="595"/>
      <c r="N1187" s="547"/>
      <c r="O1187" s="595"/>
      <c r="P1187" s="633"/>
      <c r="Q1187" s="867" t="str">
        <f t="shared" ca="1" si="80"/>
        <v/>
      </c>
      <c r="R1187" s="867" t="str">
        <f t="shared" ca="1" si="81"/>
        <v/>
      </c>
      <c r="S1187" s="867" t="str">
        <f>IFERROR(IF(VLOOKUP("*"&amp;TRIM($F1187)&amp;"*",dump!$A:$D,4,FALSE)="","空文字",VLOOKUP("*"&amp;TRIM($F1187)&amp;"*",dump!$A:$D,4,FALSE)),"NA")</f>
        <v>NA</v>
      </c>
      <c r="T1187" s="867" t="str">
        <f t="shared" ca="1" si="82"/>
        <v>●</v>
      </c>
      <c r="U1187" s="867"/>
      <c r="V1187" s="867"/>
      <c r="W1187" s="867"/>
      <c r="X1187" s="867"/>
      <c r="Y1187" s="867" t="str">
        <f t="shared" si="83"/>
        <v/>
      </c>
      <c r="Z1187" s="867"/>
    </row>
    <row r="1188" spans="1:26" s="325" customFormat="1" ht="21.6" outlineLevel="1">
      <c r="A1188" s="321"/>
      <c r="B1188" s="41"/>
      <c r="C1188" s="259"/>
      <c r="D1188" s="252"/>
      <c r="E1188" s="43" t="s">
        <v>3349</v>
      </c>
      <c r="F1188" s="451" t="s">
        <v>3382</v>
      </c>
      <c r="G1188" s="451" t="s">
        <v>3450</v>
      </c>
      <c r="H1188" s="451" t="s">
        <v>3656</v>
      </c>
      <c r="I1188" s="463" t="s">
        <v>3656</v>
      </c>
      <c r="J1188" s="390" t="s">
        <v>5684</v>
      </c>
      <c r="K1188" s="864" t="str">
        <f t="shared" si="79"/>
        <v/>
      </c>
      <c r="L1188" s="544"/>
      <c r="M1188" s="595"/>
      <c r="N1188" s="547"/>
      <c r="O1188" s="595"/>
      <c r="P1188" s="633"/>
      <c r="Q1188" s="867" t="str">
        <f t="shared" ca="1" si="80"/>
        <v/>
      </c>
      <c r="R1188" s="867" t="str">
        <f t="shared" ca="1" si="81"/>
        <v/>
      </c>
      <c r="S1188" s="867" t="str">
        <f>IFERROR(IF(VLOOKUP("*"&amp;TRIM($F1188)&amp;"*",dump!$A:$D,4,FALSE)="","空文字",VLOOKUP("*"&amp;TRIM($F1188)&amp;"*",dump!$A:$D,4,FALSE)),"NA")</f>
        <v>NA</v>
      </c>
      <c r="T1188" s="867" t="str">
        <f t="shared" ca="1" si="82"/>
        <v>●</v>
      </c>
      <c r="U1188" s="867"/>
      <c r="V1188" s="867"/>
      <c r="W1188" s="867"/>
      <c r="X1188" s="867"/>
      <c r="Y1188" s="867" t="str">
        <f t="shared" si="83"/>
        <v/>
      </c>
      <c r="Z1188" s="867"/>
    </row>
    <row r="1189" spans="1:26" s="325" customFormat="1" outlineLevel="1">
      <c r="A1189" s="321"/>
      <c r="B1189" s="41"/>
      <c r="C1189" s="259"/>
      <c r="D1189" s="252"/>
      <c r="E1189" s="43" t="s">
        <v>3350</v>
      </c>
      <c r="F1189" s="451" t="s">
        <v>1444</v>
      </c>
      <c r="G1189" s="451" t="s">
        <v>3451</v>
      </c>
      <c r="H1189" s="451" t="s">
        <v>3656</v>
      </c>
      <c r="I1189" s="463" t="s">
        <v>3656</v>
      </c>
      <c r="J1189" s="390" t="s">
        <v>5684</v>
      </c>
      <c r="K1189" s="864" t="str">
        <f t="shared" si="79"/>
        <v/>
      </c>
      <c r="L1189" s="544"/>
      <c r="M1189" s="595"/>
      <c r="N1189" s="547"/>
      <c r="O1189" s="595"/>
      <c r="P1189" s="633"/>
      <c r="Q1189" s="867" t="str">
        <f t="shared" ca="1" si="80"/>
        <v/>
      </c>
      <c r="R1189" s="867" t="str">
        <f t="shared" ca="1" si="81"/>
        <v/>
      </c>
      <c r="S1189" s="867" t="str">
        <f>IFERROR(IF(VLOOKUP("*"&amp;TRIM($F1189)&amp;"*",dump!$A:$D,4,FALSE)="","空文字",VLOOKUP("*"&amp;TRIM($F1189)&amp;"*",dump!$A:$D,4,FALSE)),"NA")</f>
        <v>NA</v>
      </c>
      <c r="T1189" s="867" t="str">
        <f t="shared" ca="1" si="82"/>
        <v>●</v>
      </c>
      <c r="U1189" s="867"/>
      <c r="V1189" s="867"/>
      <c r="W1189" s="867"/>
      <c r="X1189" s="867"/>
      <c r="Y1189" s="867" t="str">
        <f t="shared" si="83"/>
        <v/>
      </c>
      <c r="Z1189" s="867"/>
    </row>
    <row r="1190" spans="1:26" s="325" customFormat="1" ht="21.6" outlineLevel="1">
      <c r="A1190" s="321"/>
      <c r="B1190" s="41"/>
      <c r="C1190" s="259"/>
      <c r="D1190" s="252"/>
      <c r="E1190" s="43" t="s">
        <v>1363</v>
      </c>
      <c r="F1190" s="451" t="s">
        <v>3351</v>
      </c>
      <c r="G1190" s="451" t="s">
        <v>3452</v>
      </c>
      <c r="H1190" s="451" t="s">
        <v>3656</v>
      </c>
      <c r="I1190" s="463" t="s">
        <v>3656</v>
      </c>
      <c r="J1190" s="390" t="s">
        <v>5684</v>
      </c>
      <c r="K1190" s="864" t="str">
        <f t="shared" si="79"/>
        <v/>
      </c>
      <c r="L1190" s="544"/>
      <c r="M1190" s="595"/>
      <c r="N1190" s="547"/>
      <c r="O1190" s="595"/>
      <c r="P1190" s="633"/>
      <c r="Q1190" s="867" t="str">
        <f t="shared" ca="1" si="80"/>
        <v/>
      </c>
      <c r="R1190" s="867" t="str">
        <f t="shared" ca="1" si="81"/>
        <v/>
      </c>
      <c r="S1190" s="867" t="str">
        <f>IFERROR(IF(VLOOKUP("*"&amp;TRIM($F1190)&amp;"*",dump!$A:$D,4,FALSE)="","空文字",VLOOKUP("*"&amp;TRIM($F1190)&amp;"*",dump!$A:$D,4,FALSE)),"NA")</f>
        <v>NA</v>
      </c>
      <c r="T1190" s="867" t="str">
        <f t="shared" ca="1" si="82"/>
        <v>●</v>
      </c>
      <c r="U1190" s="867"/>
      <c r="V1190" s="867"/>
      <c r="W1190" s="867"/>
      <c r="X1190" s="867"/>
      <c r="Y1190" s="867" t="str">
        <f t="shared" si="83"/>
        <v/>
      </c>
      <c r="Z1190" s="867"/>
    </row>
    <row r="1191" spans="1:26" s="325" customFormat="1" ht="21.6" outlineLevel="1">
      <c r="A1191" s="321"/>
      <c r="B1191" s="41"/>
      <c r="C1191" s="259"/>
      <c r="D1191" s="252"/>
      <c r="E1191" s="43" t="s">
        <v>1445</v>
      </c>
      <c r="F1191" s="451" t="s">
        <v>3352</v>
      </c>
      <c r="G1191" s="451" t="s">
        <v>3453</v>
      </c>
      <c r="H1191" s="451" t="s">
        <v>3656</v>
      </c>
      <c r="I1191" s="463" t="s">
        <v>3656</v>
      </c>
      <c r="J1191" s="390" t="s">
        <v>5684</v>
      </c>
      <c r="K1191" s="864" t="str">
        <f t="shared" si="79"/>
        <v/>
      </c>
      <c r="L1191" s="544"/>
      <c r="M1191" s="595"/>
      <c r="N1191" s="547"/>
      <c r="O1191" s="595"/>
      <c r="P1191" s="633"/>
      <c r="Q1191" s="867" t="str">
        <f t="shared" ca="1" si="80"/>
        <v/>
      </c>
      <c r="R1191" s="867" t="str">
        <f t="shared" ca="1" si="81"/>
        <v/>
      </c>
      <c r="S1191" s="867" t="str">
        <f>IFERROR(IF(VLOOKUP("*"&amp;TRIM($F1191)&amp;"*",dump!$A:$D,4,FALSE)="","空文字",VLOOKUP("*"&amp;TRIM($F1191)&amp;"*",dump!$A:$D,4,FALSE)),"NA")</f>
        <v>NA</v>
      </c>
      <c r="T1191" s="867" t="str">
        <f t="shared" ca="1" si="82"/>
        <v>●</v>
      </c>
      <c r="U1191" s="867"/>
      <c r="V1191" s="867"/>
      <c r="W1191" s="867"/>
      <c r="X1191" s="867"/>
      <c r="Y1191" s="867" t="str">
        <f t="shared" si="83"/>
        <v/>
      </c>
      <c r="Z1191" s="867"/>
    </row>
    <row r="1192" spans="1:26" s="325" customFormat="1" ht="21.6" outlineLevel="1">
      <c r="A1192" s="321"/>
      <c r="B1192" s="41"/>
      <c r="C1192" s="259"/>
      <c r="D1192" s="252"/>
      <c r="E1192" s="43" t="s">
        <v>1364</v>
      </c>
      <c r="F1192" s="451" t="s">
        <v>3353</v>
      </c>
      <c r="G1192" s="451" t="s">
        <v>3454</v>
      </c>
      <c r="H1192" s="451" t="s">
        <v>3656</v>
      </c>
      <c r="I1192" s="463" t="s">
        <v>3656</v>
      </c>
      <c r="J1192" s="390" t="s">
        <v>5684</v>
      </c>
      <c r="K1192" s="864" t="str">
        <f t="shared" si="79"/>
        <v/>
      </c>
      <c r="L1192" s="544"/>
      <c r="M1192" s="595"/>
      <c r="N1192" s="547"/>
      <c r="O1192" s="595"/>
      <c r="P1192" s="633"/>
      <c r="Q1192" s="867" t="str">
        <f t="shared" ca="1" si="80"/>
        <v/>
      </c>
      <c r="R1192" s="867" t="str">
        <f t="shared" ca="1" si="81"/>
        <v/>
      </c>
      <c r="S1192" s="867" t="str">
        <f>IFERROR(IF(VLOOKUP("*"&amp;TRIM($F1192)&amp;"*",dump!$A:$D,4,FALSE)="","空文字",VLOOKUP("*"&amp;TRIM($F1192)&amp;"*",dump!$A:$D,4,FALSE)),"NA")</f>
        <v>NA</v>
      </c>
      <c r="T1192" s="867" t="str">
        <f t="shared" ca="1" si="82"/>
        <v>●</v>
      </c>
      <c r="U1192" s="867"/>
      <c r="V1192" s="867"/>
      <c r="W1192" s="867"/>
      <c r="X1192" s="867"/>
      <c r="Y1192" s="867" t="str">
        <f t="shared" si="83"/>
        <v/>
      </c>
      <c r="Z1192" s="867"/>
    </row>
    <row r="1193" spans="1:26" s="325" customFormat="1" ht="21.6" outlineLevel="1">
      <c r="A1193" s="321"/>
      <c r="B1193" s="41"/>
      <c r="C1193" s="259"/>
      <c r="D1193" s="252"/>
      <c r="E1193" s="43" t="s">
        <v>1365</v>
      </c>
      <c r="F1193" s="451" t="s">
        <v>3354</v>
      </c>
      <c r="G1193" s="451" t="s">
        <v>3455</v>
      </c>
      <c r="H1193" s="451" t="s">
        <v>3656</v>
      </c>
      <c r="I1193" s="463" t="s">
        <v>3656</v>
      </c>
      <c r="J1193" s="390" t="s">
        <v>5684</v>
      </c>
      <c r="K1193" s="864" t="str">
        <f t="shared" si="79"/>
        <v/>
      </c>
      <c r="L1193" s="544"/>
      <c r="M1193" s="595"/>
      <c r="N1193" s="547"/>
      <c r="O1193" s="595"/>
      <c r="P1193" s="633"/>
      <c r="Q1193" s="867" t="str">
        <f t="shared" ca="1" si="80"/>
        <v/>
      </c>
      <c r="R1193" s="867" t="str">
        <f t="shared" ca="1" si="81"/>
        <v/>
      </c>
      <c r="S1193" s="867" t="str">
        <f>IFERROR(IF(VLOOKUP("*"&amp;TRIM($F1193)&amp;"*",dump!$A:$D,4,FALSE)="","空文字",VLOOKUP("*"&amp;TRIM($F1193)&amp;"*",dump!$A:$D,4,FALSE)),"NA")</f>
        <v>NA</v>
      </c>
      <c r="T1193" s="867" t="str">
        <f t="shared" ca="1" si="82"/>
        <v>●</v>
      </c>
      <c r="U1193" s="867"/>
      <c r="V1193" s="867"/>
      <c r="W1193" s="867"/>
      <c r="X1193" s="867"/>
      <c r="Y1193" s="867" t="str">
        <f t="shared" si="83"/>
        <v/>
      </c>
      <c r="Z1193" s="867"/>
    </row>
    <row r="1194" spans="1:26" s="325" customFormat="1" ht="32.4" outlineLevel="1">
      <c r="A1194" s="321"/>
      <c r="B1194" s="41"/>
      <c r="C1194" s="259"/>
      <c r="D1194" s="252"/>
      <c r="E1194" s="43" t="s">
        <v>1366</v>
      </c>
      <c r="F1194" s="451" t="s">
        <v>3355</v>
      </c>
      <c r="G1194" s="451" t="s">
        <v>3457</v>
      </c>
      <c r="H1194" s="451" t="s">
        <v>3656</v>
      </c>
      <c r="I1194" s="463" t="s">
        <v>3656</v>
      </c>
      <c r="J1194" s="390" t="s">
        <v>5684</v>
      </c>
      <c r="K1194" s="864" t="str">
        <f t="shared" si="79"/>
        <v/>
      </c>
      <c r="L1194" s="544"/>
      <c r="M1194" s="595"/>
      <c r="N1194" s="547"/>
      <c r="O1194" s="595"/>
      <c r="P1194" s="633"/>
      <c r="Q1194" s="867" t="str">
        <f t="shared" ca="1" si="80"/>
        <v/>
      </c>
      <c r="R1194" s="867" t="str">
        <f t="shared" ca="1" si="81"/>
        <v/>
      </c>
      <c r="S1194" s="867" t="str">
        <f>IFERROR(IF(VLOOKUP("*"&amp;TRIM($F1194)&amp;"*",dump!$A:$D,4,FALSE)="","空文字",VLOOKUP("*"&amp;TRIM($F1194)&amp;"*",dump!$A:$D,4,FALSE)),"NA")</f>
        <v>NA</v>
      </c>
      <c r="T1194" s="867" t="str">
        <f t="shared" ca="1" si="82"/>
        <v>●</v>
      </c>
      <c r="U1194" s="867"/>
      <c r="V1194" s="867"/>
      <c r="W1194" s="867"/>
      <c r="X1194" s="867"/>
      <c r="Y1194" s="867" t="str">
        <f t="shared" si="83"/>
        <v/>
      </c>
      <c r="Z1194" s="867"/>
    </row>
    <row r="1195" spans="1:26" s="325" customFormat="1" ht="21.6" outlineLevel="1">
      <c r="A1195" s="321"/>
      <c r="B1195" s="41"/>
      <c r="C1195" s="259"/>
      <c r="D1195" s="252"/>
      <c r="E1195" s="43" t="s">
        <v>1367</v>
      </c>
      <c r="F1195" s="451" t="s">
        <v>3356</v>
      </c>
      <c r="G1195" s="451" t="s">
        <v>3456</v>
      </c>
      <c r="H1195" s="451" t="s">
        <v>3656</v>
      </c>
      <c r="I1195" s="463" t="s">
        <v>3656</v>
      </c>
      <c r="J1195" s="390" t="s">
        <v>5684</v>
      </c>
      <c r="K1195" s="864" t="str">
        <f t="shared" si="79"/>
        <v/>
      </c>
      <c r="L1195" s="544"/>
      <c r="M1195" s="595"/>
      <c r="N1195" s="547"/>
      <c r="O1195" s="595"/>
      <c r="P1195" s="633"/>
      <c r="Q1195" s="867" t="str">
        <f t="shared" ca="1" si="80"/>
        <v/>
      </c>
      <c r="R1195" s="867" t="str">
        <f t="shared" ca="1" si="81"/>
        <v/>
      </c>
      <c r="S1195" s="867" t="str">
        <f>IFERROR(IF(VLOOKUP("*"&amp;TRIM($F1195)&amp;"*",dump!$A:$D,4,FALSE)="","空文字",VLOOKUP("*"&amp;TRIM($F1195)&amp;"*",dump!$A:$D,4,FALSE)),"NA")</f>
        <v>NA</v>
      </c>
      <c r="T1195" s="867" t="str">
        <f t="shared" ca="1" si="82"/>
        <v>●</v>
      </c>
      <c r="U1195" s="867"/>
      <c r="V1195" s="867"/>
      <c r="W1195" s="867"/>
      <c r="X1195" s="867"/>
      <c r="Y1195" s="867" t="str">
        <f t="shared" si="83"/>
        <v/>
      </c>
      <c r="Z1195" s="867"/>
    </row>
    <row r="1196" spans="1:26" s="325" customFormat="1" ht="32.4" outlineLevel="1">
      <c r="A1196" s="321"/>
      <c r="B1196" s="41"/>
      <c r="C1196" s="259"/>
      <c r="D1196" s="252"/>
      <c r="E1196" s="43" t="s">
        <v>3458</v>
      </c>
      <c r="F1196" s="451" t="s">
        <v>3357</v>
      </c>
      <c r="G1196" s="451" t="s">
        <v>3459</v>
      </c>
      <c r="H1196" s="451" t="s">
        <v>3656</v>
      </c>
      <c r="I1196" s="463" t="s">
        <v>3656</v>
      </c>
      <c r="J1196" s="390" t="s">
        <v>5684</v>
      </c>
      <c r="K1196" s="864" t="str">
        <f t="shared" si="79"/>
        <v/>
      </c>
      <c r="L1196" s="544"/>
      <c r="M1196" s="595"/>
      <c r="N1196" s="547"/>
      <c r="O1196" s="595"/>
      <c r="P1196" s="633"/>
      <c r="Q1196" s="867" t="str">
        <f t="shared" ca="1" si="80"/>
        <v/>
      </c>
      <c r="R1196" s="867" t="str">
        <f t="shared" ca="1" si="81"/>
        <v/>
      </c>
      <c r="S1196" s="867" t="str">
        <f>IFERROR(IF(VLOOKUP("*"&amp;TRIM($F1196)&amp;"*",dump!$A:$D,4,FALSE)="","空文字",VLOOKUP("*"&amp;TRIM($F1196)&amp;"*",dump!$A:$D,4,FALSE)),"NA")</f>
        <v>NA</v>
      </c>
      <c r="T1196" s="867" t="str">
        <f t="shared" ca="1" si="82"/>
        <v>●</v>
      </c>
      <c r="U1196" s="867"/>
      <c r="V1196" s="867"/>
      <c r="W1196" s="867"/>
      <c r="X1196" s="867"/>
      <c r="Y1196" s="867" t="str">
        <f t="shared" si="83"/>
        <v/>
      </c>
      <c r="Z1196" s="867"/>
    </row>
    <row r="1197" spans="1:26" s="325" customFormat="1" ht="21.6" outlineLevel="1">
      <c r="A1197" s="321"/>
      <c r="B1197" s="41"/>
      <c r="C1197" s="259"/>
      <c r="D1197" s="252"/>
      <c r="E1197" s="43" t="s">
        <v>1368</v>
      </c>
      <c r="F1197" s="451" t="s">
        <v>3358</v>
      </c>
      <c r="G1197" s="451" t="s">
        <v>3460</v>
      </c>
      <c r="H1197" s="451" t="s">
        <v>3656</v>
      </c>
      <c r="I1197" s="463" t="s">
        <v>3656</v>
      </c>
      <c r="J1197" s="390" t="s">
        <v>5684</v>
      </c>
      <c r="K1197" s="864" t="str">
        <f t="shared" si="79"/>
        <v/>
      </c>
      <c r="L1197" s="544"/>
      <c r="M1197" s="595"/>
      <c r="N1197" s="547"/>
      <c r="O1197" s="595"/>
      <c r="P1197" s="633"/>
      <c r="Q1197" s="867" t="str">
        <f t="shared" ca="1" si="80"/>
        <v/>
      </c>
      <c r="R1197" s="867" t="str">
        <f t="shared" ca="1" si="81"/>
        <v/>
      </c>
      <c r="S1197" s="867" t="str">
        <f>IFERROR(IF(VLOOKUP("*"&amp;TRIM($F1197)&amp;"*",dump!$A:$D,4,FALSE)="","空文字",VLOOKUP("*"&amp;TRIM($F1197)&amp;"*",dump!$A:$D,4,FALSE)),"NA")</f>
        <v>NA</v>
      </c>
      <c r="T1197" s="867" t="str">
        <f t="shared" ca="1" si="82"/>
        <v>●</v>
      </c>
      <c r="U1197" s="867"/>
      <c r="V1197" s="867"/>
      <c r="W1197" s="867"/>
      <c r="X1197" s="867"/>
      <c r="Y1197" s="867" t="str">
        <f t="shared" si="83"/>
        <v/>
      </c>
      <c r="Z1197" s="867"/>
    </row>
    <row r="1198" spans="1:26" s="325" customFormat="1" ht="21.6" outlineLevel="1">
      <c r="A1198" s="321"/>
      <c r="B1198" s="41"/>
      <c r="C1198" s="259"/>
      <c r="D1198" s="252"/>
      <c r="E1198" s="43" t="s">
        <v>1369</v>
      </c>
      <c r="F1198" s="451" t="s">
        <v>3359</v>
      </c>
      <c r="G1198" s="451" t="s">
        <v>3461</v>
      </c>
      <c r="H1198" s="451" t="s">
        <v>3656</v>
      </c>
      <c r="I1198" s="463" t="s">
        <v>3656</v>
      </c>
      <c r="J1198" s="390" t="s">
        <v>5684</v>
      </c>
      <c r="K1198" s="864" t="str">
        <f t="shared" si="79"/>
        <v/>
      </c>
      <c r="L1198" s="544"/>
      <c r="M1198" s="595"/>
      <c r="N1198" s="547"/>
      <c r="O1198" s="595"/>
      <c r="P1198" s="633"/>
      <c r="Q1198" s="867" t="str">
        <f t="shared" ca="1" si="80"/>
        <v/>
      </c>
      <c r="R1198" s="867" t="str">
        <f t="shared" ca="1" si="81"/>
        <v/>
      </c>
      <c r="S1198" s="867" t="str">
        <f>IFERROR(IF(VLOOKUP("*"&amp;TRIM($F1198)&amp;"*",dump!$A:$D,4,FALSE)="","空文字",VLOOKUP("*"&amp;TRIM($F1198)&amp;"*",dump!$A:$D,4,FALSE)),"NA")</f>
        <v>NA</v>
      </c>
      <c r="T1198" s="867" t="str">
        <f t="shared" ca="1" si="82"/>
        <v>●</v>
      </c>
      <c r="U1198" s="867"/>
      <c r="V1198" s="867"/>
      <c r="W1198" s="867"/>
      <c r="X1198" s="867"/>
      <c r="Y1198" s="867" t="str">
        <f t="shared" si="83"/>
        <v/>
      </c>
      <c r="Z1198" s="867"/>
    </row>
    <row r="1199" spans="1:26" s="325" customFormat="1" outlineLevel="1">
      <c r="A1199" s="321"/>
      <c r="B1199" s="41"/>
      <c r="C1199" s="259"/>
      <c r="D1199" s="252"/>
      <c r="E1199" s="43" t="s">
        <v>1370</v>
      </c>
      <c r="F1199" s="451" t="s">
        <v>3360</v>
      </c>
      <c r="G1199" s="451" t="s">
        <v>3462</v>
      </c>
      <c r="H1199" s="451" t="s">
        <v>3656</v>
      </c>
      <c r="I1199" s="463" t="s">
        <v>3656</v>
      </c>
      <c r="J1199" s="390" t="s">
        <v>5684</v>
      </c>
      <c r="K1199" s="864" t="str">
        <f t="shared" si="79"/>
        <v/>
      </c>
      <c r="L1199" s="544"/>
      <c r="M1199" s="595"/>
      <c r="N1199" s="547"/>
      <c r="O1199" s="595"/>
      <c r="P1199" s="633"/>
      <c r="Q1199" s="867" t="str">
        <f t="shared" ca="1" si="80"/>
        <v/>
      </c>
      <c r="R1199" s="867" t="str">
        <f t="shared" ca="1" si="81"/>
        <v/>
      </c>
      <c r="S1199" s="867" t="str">
        <f>IFERROR(IF(VLOOKUP("*"&amp;TRIM($F1199)&amp;"*",dump!$A:$D,4,FALSE)="","空文字",VLOOKUP("*"&amp;TRIM($F1199)&amp;"*",dump!$A:$D,4,FALSE)),"NA")</f>
        <v>NA</v>
      </c>
      <c r="T1199" s="867" t="str">
        <f t="shared" ca="1" si="82"/>
        <v>●</v>
      </c>
      <c r="U1199" s="867"/>
      <c r="V1199" s="867"/>
      <c r="W1199" s="867"/>
      <c r="X1199" s="867"/>
      <c r="Y1199" s="867" t="str">
        <f t="shared" si="83"/>
        <v/>
      </c>
      <c r="Z1199" s="867"/>
    </row>
    <row r="1200" spans="1:26" s="325" customFormat="1" outlineLevel="1">
      <c r="A1200" s="321"/>
      <c r="B1200" s="41"/>
      <c r="C1200" s="259"/>
      <c r="D1200" s="252"/>
      <c r="E1200" s="43" t="s">
        <v>1371</v>
      </c>
      <c r="F1200" s="451" t="s">
        <v>3361</v>
      </c>
      <c r="G1200" s="451" t="s">
        <v>3476</v>
      </c>
      <c r="H1200" s="451" t="s">
        <v>3348</v>
      </c>
      <c r="I1200" s="463" t="s">
        <v>3656</v>
      </c>
      <c r="J1200" s="390" t="s">
        <v>5684</v>
      </c>
      <c r="K1200" s="864" t="str">
        <f t="shared" si="79"/>
        <v/>
      </c>
      <c r="L1200" s="544"/>
      <c r="M1200" s="595"/>
      <c r="N1200" s="547"/>
      <c r="O1200" s="595"/>
      <c r="P1200" s="633"/>
      <c r="Q1200" s="867" t="str">
        <f t="shared" ca="1" si="80"/>
        <v/>
      </c>
      <c r="R1200" s="867" t="str">
        <f t="shared" ca="1" si="81"/>
        <v/>
      </c>
      <c r="S1200" s="867" t="str">
        <f>IFERROR(IF(VLOOKUP("*"&amp;TRIM($F1200)&amp;"*",dump!$A:$D,4,FALSE)="","空文字",VLOOKUP("*"&amp;TRIM($F1200)&amp;"*",dump!$A:$D,4,FALSE)),"NA")</f>
        <v>NA</v>
      </c>
      <c r="T1200" s="867" t="str">
        <f t="shared" ca="1" si="82"/>
        <v>●</v>
      </c>
      <c r="U1200" s="867"/>
      <c r="V1200" s="867"/>
      <c r="W1200" s="867"/>
      <c r="X1200" s="867"/>
      <c r="Y1200" s="867" t="str">
        <f t="shared" si="83"/>
        <v/>
      </c>
      <c r="Z1200" s="867"/>
    </row>
    <row r="1201" spans="1:26" s="325" customFormat="1" ht="32.4" outlineLevel="1">
      <c r="A1201" s="321"/>
      <c r="B1201" s="41"/>
      <c r="C1201" s="259"/>
      <c r="D1201" s="252"/>
      <c r="E1201" s="43" t="s">
        <v>1372</v>
      </c>
      <c r="F1201" s="451" t="s">
        <v>3362</v>
      </c>
      <c r="G1201" s="451" t="s">
        <v>3463</v>
      </c>
      <c r="H1201" s="451" t="s">
        <v>3656</v>
      </c>
      <c r="I1201" s="463" t="s">
        <v>3656</v>
      </c>
      <c r="J1201" s="390" t="s">
        <v>5684</v>
      </c>
      <c r="K1201" s="864" t="str">
        <f t="shared" si="79"/>
        <v/>
      </c>
      <c r="L1201" s="544"/>
      <c r="M1201" s="595"/>
      <c r="N1201" s="547"/>
      <c r="O1201" s="595"/>
      <c r="P1201" s="633"/>
      <c r="Q1201" s="867" t="str">
        <f t="shared" ca="1" si="80"/>
        <v/>
      </c>
      <c r="R1201" s="867" t="str">
        <f t="shared" ca="1" si="81"/>
        <v/>
      </c>
      <c r="S1201" s="867" t="str">
        <f>IFERROR(IF(VLOOKUP("*"&amp;TRIM($F1201)&amp;"*",dump!$A:$D,4,FALSE)="","空文字",VLOOKUP("*"&amp;TRIM($F1201)&amp;"*",dump!$A:$D,4,FALSE)),"NA")</f>
        <v>NA</v>
      </c>
      <c r="T1201" s="867" t="str">
        <f t="shared" ca="1" si="82"/>
        <v>●</v>
      </c>
      <c r="U1201" s="867"/>
      <c r="V1201" s="867"/>
      <c r="W1201" s="867"/>
      <c r="X1201" s="867"/>
      <c r="Y1201" s="867" t="str">
        <f t="shared" si="83"/>
        <v/>
      </c>
      <c r="Z1201" s="867"/>
    </row>
    <row r="1202" spans="1:26" s="325" customFormat="1" ht="21.6" outlineLevel="1">
      <c r="A1202" s="321"/>
      <c r="B1202" s="41"/>
      <c r="C1202" s="259"/>
      <c r="D1202" s="252"/>
      <c r="E1202" s="43" t="s">
        <v>1373</v>
      </c>
      <c r="F1202" s="451" t="s">
        <v>3363</v>
      </c>
      <c r="G1202" s="451" t="s">
        <v>3464</v>
      </c>
      <c r="H1202" s="451" t="s">
        <v>3656</v>
      </c>
      <c r="I1202" s="463" t="s">
        <v>3656</v>
      </c>
      <c r="J1202" s="390" t="s">
        <v>5684</v>
      </c>
      <c r="K1202" s="864" t="str">
        <f t="shared" si="79"/>
        <v/>
      </c>
      <c r="L1202" s="544"/>
      <c r="M1202" s="595"/>
      <c r="N1202" s="547"/>
      <c r="O1202" s="595"/>
      <c r="P1202" s="633"/>
      <c r="Q1202" s="867" t="str">
        <f t="shared" ca="1" si="80"/>
        <v/>
      </c>
      <c r="R1202" s="867" t="str">
        <f t="shared" ca="1" si="81"/>
        <v/>
      </c>
      <c r="S1202" s="867" t="str">
        <f>IFERROR(IF(VLOOKUP("*"&amp;TRIM($F1202)&amp;"*",dump!$A:$D,4,FALSE)="","空文字",VLOOKUP("*"&amp;TRIM($F1202)&amp;"*",dump!$A:$D,4,FALSE)),"NA")</f>
        <v>NA</v>
      </c>
      <c r="T1202" s="867" t="str">
        <f t="shared" ca="1" si="82"/>
        <v>●</v>
      </c>
      <c r="U1202" s="867"/>
      <c r="V1202" s="867"/>
      <c r="W1202" s="867"/>
      <c r="X1202" s="867"/>
      <c r="Y1202" s="867" t="str">
        <f t="shared" si="83"/>
        <v/>
      </c>
      <c r="Z1202" s="867"/>
    </row>
    <row r="1203" spans="1:26" s="325" customFormat="1" ht="21.6" outlineLevel="1">
      <c r="A1203" s="321"/>
      <c r="B1203" s="41"/>
      <c r="C1203" s="259"/>
      <c r="D1203" s="252"/>
      <c r="E1203" s="43" t="s">
        <v>1374</v>
      </c>
      <c r="F1203" s="451" t="s">
        <v>3364</v>
      </c>
      <c r="G1203" s="451" t="s">
        <v>3465</v>
      </c>
      <c r="H1203" s="451" t="s">
        <v>3656</v>
      </c>
      <c r="I1203" s="463" t="s">
        <v>3656</v>
      </c>
      <c r="J1203" s="390" t="s">
        <v>5684</v>
      </c>
      <c r="K1203" s="864" t="str">
        <f t="shared" si="79"/>
        <v/>
      </c>
      <c r="L1203" s="544"/>
      <c r="M1203" s="595"/>
      <c r="N1203" s="547"/>
      <c r="O1203" s="595"/>
      <c r="P1203" s="633"/>
      <c r="Q1203" s="867" t="str">
        <f t="shared" ca="1" si="80"/>
        <v/>
      </c>
      <c r="R1203" s="867" t="str">
        <f t="shared" ca="1" si="81"/>
        <v/>
      </c>
      <c r="S1203" s="867" t="str">
        <f>IFERROR(IF(VLOOKUP("*"&amp;TRIM($F1203)&amp;"*",dump!$A:$D,4,FALSE)="","空文字",VLOOKUP("*"&amp;TRIM($F1203)&amp;"*",dump!$A:$D,4,FALSE)),"NA")</f>
        <v>NA</v>
      </c>
      <c r="T1203" s="867" t="str">
        <f t="shared" ca="1" si="82"/>
        <v>●</v>
      </c>
      <c r="U1203" s="867"/>
      <c r="V1203" s="867"/>
      <c r="W1203" s="867"/>
      <c r="X1203" s="867"/>
      <c r="Y1203" s="867" t="str">
        <f t="shared" si="83"/>
        <v/>
      </c>
      <c r="Z1203" s="867"/>
    </row>
    <row r="1204" spans="1:26" s="325" customFormat="1" ht="21.6" outlineLevel="1">
      <c r="A1204" s="321"/>
      <c r="B1204" s="41"/>
      <c r="C1204" s="259"/>
      <c r="D1204" s="252"/>
      <c r="E1204" s="43" t="s">
        <v>1375</v>
      </c>
      <c r="F1204" s="451" t="s">
        <v>3365</v>
      </c>
      <c r="G1204" s="451" t="s">
        <v>3466</v>
      </c>
      <c r="H1204" s="451" t="s">
        <v>3656</v>
      </c>
      <c r="I1204" s="463" t="s">
        <v>3656</v>
      </c>
      <c r="J1204" s="390" t="s">
        <v>5684</v>
      </c>
      <c r="K1204" s="864" t="str">
        <f t="shared" si="79"/>
        <v/>
      </c>
      <c r="L1204" s="544"/>
      <c r="M1204" s="595"/>
      <c r="N1204" s="547"/>
      <c r="O1204" s="595"/>
      <c r="P1204" s="633"/>
      <c r="Q1204" s="867" t="str">
        <f t="shared" ca="1" si="80"/>
        <v/>
      </c>
      <c r="R1204" s="867" t="str">
        <f t="shared" ca="1" si="81"/>
        <v/>
      </c>
      <c r="S1204" s="867" t="str">
        <f>IFERROR(IF(VLOOKUP("*"&amp;TRIM($F1204)&amp;"*",dump!$A:$D,4,FALSE)="","空文字",VLOOKUP("*"&amp;TRIM($F1204)&amp;"*",dump!$A:$D,4,FALSE)),"NA")</f>
        <v>NA</v>
      </c>
      <c r="T1204" s="867" t="str">
        <f t="shared" ca="1" si="82"/>
        <v>●</v>
      </c>
      <c r="U1204" s="867"/>
      <c r="V1204" s="867"/>
      <c r="W1204" s="867"/>
      <c r="X1204" s="867"/>
      <c r="Y1204" s="867" t="str">
        <f t="shared" si="83"/>
        <v/>
      </c>
      <c r="Z1204" s="867"/>
    </row>
    <row r="1205" spans="1:26" s="325" customFormat="1" ht="32.4" outlineLevel="1">
      <c r="A1205" s="321"/>
      <c r="B1205" s="41"/>
      <c r="C1205" s="259"/>
      <c r="D1205" s="252"/>
      <c r="E1205" s="43" t="s">
        <v>1376</v>
      </c>
      <c r="F1205" s="451" t="s">
        <v>3366</v>
      </c>
      <c r="G1205" s="451" t="s">
        <v>3467</v>
      </c>
      <c r="H1205" s="451" t="s">
        <v>3656</v>
      </c>
      <c r="I1205" s="463" t="s">
        <v>3656</v>
      </c>
      <c r="J1205" s="390" t="s">
        <v>5684</v>
      </c>
      <c r="K1205" s="864" t="str">
        <f t="shared" si="79"/>
        <v/>
      </c>
      <c r="L1205" s="544"/>
      <c r="M1205" s="595"/>
      <c r="N1205" s="547"/>
      <c r="O1205" s="595"/>
      <c r="P1205" s="633"/>
      <c r="Q1205" s="867" t="str">
        <f t="shared" ca="1" si="80"/>
        <v/>
      </c>
      <c r="R1205" s="867" t="str">
        <f t="shared" ca="1" si="81"/>
        <v/>
      </c>
      <c r="S1205" s="867" t="str">
        <f>IFERROR(IF(VLOOKUP("*"&amp;TRIM($F1205)&amp;"*",dump!$A:$D,4,FALSE)="","空文字",VLOOKUP("*"&amp;TRIM($F1205)&amp;"*",dump!$A:$D,4,FALSE)),"NA")</f>
        <v>NA</v>
      </c>
      <c r="T1205" s="867" t="str">
        <f t="shared" ca="1" si="82"/>
        <v>●</v>
      </c>
      <c r="U1205" s="867"/>
      <c r="V1205" s="867"/>
      <c r="W1205" s="867"/>
      <c r="X1205" s="867"/>
      <c r="Y1205" s="867" t="str">
        <f t="shared" si="83"/>
        <v/>
      </c>
      <c r="Z1205" s="867"/>
    </row>
    <row r="1206" spans="1:26" s="325" customFormat="1" ht="21.6" outlineLevel="1">
      <c r="A1206" s="321"/>
      <c r="B1206" s="41"/>
      <c r="C1206" s="259"/>
      <c r="D1206" s="252"/>
      <c r="E1206" s="43" t="s">
        <v>1377</v>
      </c>
      <c r="F1206" s="451" t="s">
        <v>3367</v>
      </c>
      <c r="G1206" s="451" t="s">
        <v>3468</v>
      </c>
      <c r="H1206" s="451" t="s">
        <v>3656</v>
      </c>
      <c r="I1206" s="463" t="s">
        <v>3656</v>
      </c>
      <c r="J1206" s="390" t="s">
        <v>5684</v>
      </c>
      <c r="K1206" s="864" t="str">
        <f t="shared" si="79"/>
        <v/>
      </c>
      <c r="L1206" s="544"/>
      <c r="M1206" s="595"/>
      <c r="N1206" s="547"/>
      <c r="O1206" s="595"/>
      <c r="P1206" s="633"/>
      <c r="Q1206" s="867" t="str">
        <f t="shared" ca="1" si="80"/>
        <v/>
      </c>
      <c r="R1206" s="867" t="str">
        <f t="shared" ca="1" si="81"/>
        <v/>
      </c>
      <c r="S1206" s="867" t="str">
        <f>IFERROR(IF(VLOOKUP("*"&amp;TRIM($F1206)&amp;"*",dump!$A:$D,4,FALSE)="","空文字",VLOOKUP("*"&amp;TRIM($F1206)&amp;"*",dump!$A:$D,4,FALSE)),"NA")</f>
        <v>NA</v>
      </c>
      <c r="T1206" s="867" t="str">
        <f t="shared" ca="1" si="82"/>
        <v>●</v>
      </c>
      <c r="U1206" s="867"/>
      <c r="V1206" s="867"/>
      <c r="W1206" s="867"/>
      <c r="X1206" s="867"/>
      <c r="Y1206" s="867" t="str">
        <f t="shared" si="83"/>
        <v/>
      </c>
      <c r="Z1206" s="867"/>
    </row>
    <row r="1207" spans="1:26" s="325" customFormat="1" ht="21.6" outlineLevel="1">
      <c r="A1207" s="321"/>
      <c r="B1207" s="41"/>
      <c r="C1207" s="259"/>
      <c r="D1207" s="252"/>
      <c r="E1207" s="43" t="s">
        <v>3469</v>
      </c>
      <c r="F1207" s="451" t="s">
        <v>3368</v>
      </c>
      <c r="G1207" s="451" t="s">
        <v>3470</v>
      </c>
      <c r="H1207" s="451" t="s">
        <v>3656</v>
      </c>
      <c r="I1207" s="463" t="s">
        <v>3656</v>
      </c>
      <c r="J1207" s="390" t="s">
        <v>5684</v>
      </c>
      <c r="K1207" s="864" t="str">
        <f t="shared" si="79"/>
        <v/>
      </c>
      <c r="L1207" s="544"/>
      <c r="M1207" s="595"/>
      <c r="N1207" s="547"/>
      <c r="O1207" s="595"/>
      <c r="P1207" s="633"/>
      <c r="Q1207" s="867" t="str">
        <f t="shared" ca="1" si="80"/>
        <v/>
      </c>
      <c r="R1207" s="867" t="str">
        <f t="shared" ca="1" si="81"/>
        <v/>
      </c>
      <c r="S1207" s="867" t="str">
        <f>IFERROR(IF(VLOOKUP("*"&amp;TRIM($F1207)&amp;"*",dump!$A:$D,4,FALSE)="","空文字",VLOOKUP("*"&amp;TRIM($F1207)&amp;"*",dump!$A:$D,4,FALSE)),"NA")</f>
        <v>NA</v>
      </c>
      <c r="T1207" s="867" t="str">
        <f t="shared" ca="1" si="82"/>
        <v>●</v>
      </c>
      <c r="U1207" s="867"/>
      <c r="V1207" s="867"/>
      <c r="W1207" s="867"/>
      <c r="X1207" s="867"/>
      <c r="Y1207" s="867" t="str">
        <f t="shared" si="83"/>
        <v/>
      </c>
      <c r="Z1207" s="867"/>
    </row>
    <row r="1208" spans="1:26" s="325" customFormat="1" ht="21.6" outlineLevel="1">
      <c r="A1208" s="321"/>
      <c r="B1208" s="41"/>
      <c r="C1208" s="259"/>
      <c r="D1208" s="252"/>
      <c r="E1208" s="43" t="s">
        <v>1378</v>
      </c>
      <c r="F1208" s="451" t="s">
        <v>3369</v>
      </c>
      <c r="G1208" s="451" t="s">
        <v>3471</v>
      </c>
      <c r="H1208" s="451" t="s">
        <v>3656</v>
      </c>
      <c r="I1208" s="463" t="s">
        <v>3656</v>
      </c>
      <c r="J1208" s="390" t="s">
        <v>5684</v>
      </c>
      <c r="K1208" s="864" t="str">
        <f t="shared" si="79"/>
        <v/>
      </c>
      <c r="L1208" s="544"/>
      <c r="M1208" s="595"/>
      <c r="N1208" s="547"/>
      <c r="O1208" s="595"/>
      <c r="P1208" s="633"/>
      <c r="Q1208" s="867" t="str">
        <f t="shared" ca="1" si="80"/>
        <v/>
      </c>
      <c r="R1208" s="867" t="str">
        <f t="shared" ca="1" si="81"/>
        <v/>
      </c>
      <c r="S1208" s="867" t="str">
        <f>IFERROR(IF(VLOOKUP("*"&amp;TRIM($F1208)&amp;"*",dump!$A:$D,4,FALSE)="","空文字",VLOOKUP("*"&amp;TRIM($F1208)&amp;"*",dump!$A:$D,4,FALSE)),"NA")</f>
        <v>NA</v>
      </c>
      <c r="T1208" s="867" t="str">
        <f t="shared" ca="1" si="82"/>
        <v>●</v>
      </c>
      <c r="U1208" s="867"/>
      <c r="V1208" s="867"/>
      <c r="W1208" s="867"/>
      <c r="X1208" s="867"/>
      <c r="Y1208" s="867" t="str">
        <f t="shared" si="83"/>
        <v/>
      </c>
      <c r="Z1208" s="867"/>
    </row>
    <row r="1209" spans="1:26" s="325" customFormat="1" ht="21.6" outlineLevel="1">
      <c r="A1209" s="321"/>
      <c r="B1209" s="41"/>
      <c r="C1209" s="259"/>
      <c r="D1209" s="252"/>
      <c r="E1209" s="43" t="s">
        <v>1379</v>
      </c>
      <c r="F1209" s="451" t="s">
        <v>3370</v>
      </c>
      <c r="G1209" s="451" t="s">
        <v>3472</v>
      </c>
      <c r="H1209" s="451" t="s">
        <v>3656</v>
      </c>
      <c r="I1209" s="463" t="s">
        <v>3656</v>
      </c>
      <c r="J1209" s="390" t="s">
        <v>5684</v>
      </c>
      <c r="K1209" s="864" t="str">
        <f t="shared" si="79"/>
        <v/>
      </c>
      <c r="L1209" s="544"/>
      <c r="M1209" s="595"/>
      <c r="N1209" s="547"/>
      <c r="O1209" s="595"/>
      <c r="P1209" s="633"/>
      <c r="Q1209" s="867" t="str">
        <f t="shared" ca="1" si="80"/>
        <v/>
      </c>
      <c r="R1209" s="867" t="str">
        <f t="shared" ca="1" si="81"/>
        <v/>
      </c>
      <c r="S1209" s="867" t="str">
        <f>IFERROR(IF(VLOOKUP("*"&amp;TRIM($F1209)&amp;"*",dump!$A:$D,4,FALSE)="","空文字",VLOOKUP("*"&amp;TRIM($F1209)&amp;"*",dump!$A:$D,4,FALSE)),"NA")</f>
        <v>NA</v>
      </c>
      <c r="T1209" s="867" t="str">
        <f t="shared" ca="1" si="82"/>
        <v>●</v>
      </c>
      <c r="U1209" s="867"/>
      <c r="V1209" s="867"/>
      <c r="W1209" s="867"/>
      <c r="X1209" s="867"/>
      <c r="Y1209" s="867" t="str">
        <f t="shared" si="83"/>
        <v/>
      </c>
      <c r="Z1209" s="867"/>
    </row>
    <row r="1210" spans="1:26" s="325" customFormat="1" ht="21.6" outlineLevel="1">
      <c r="A1210" s="321"/>
      <c r="B1210" s="41"/>
      <c r="C1210" s="259"/>
      <c r="D1210" s="252"/>
      <c r="E1210" s="43" t="s">
        <v>1380</v>
      </c>
      <c r="F1210" s="451" t="s">
        <v>3371</v>
      </c>
      <c r="G1210" s="451" t="s">
        <v>3473</v>
      </c>
      <c r="H1210" s="451" t="s">
        <v>3656</v>
      </c>
      <c r="I1210" s="463" t="s">
        <v>3656</v>
      </c>
      <c r="J1210" s="390" t="s">
        <v>5684</v>
      </c>
      <c r="K1210" s="864" t="str">
        <f t="shared" si="79"/>
        <v/>
      </c>
      <c r="L1210" s="544"/>
      <c r="M1210" s="595"/>
      <c r="N1210" s="547"/>
      <c r="O1210" s="595"/>
      <c r="P1210" s="633"/>
      <c r="Q1210" s="867" t="str">
        <f t="shared" ca="1" si="80"/>
        <v/>
      </c>
      <c r="R1210" s="867" t="str">
        <f t="shared" ca="1" si="81"/>
        <v/>
      </c>
      <c r="S1210" s="867" t="str">
        <f>IFERROR(IF(VLOOKUP("*"&amp;TRIM($F1210)&amp;"*",dump!$A:$D,4,FALSE)="","空文字",VLOOKUP("*"&amp;TRIM($F1210)&amp;"*",dump!$A:$D,4,FALSE)),"NA")</f>
        <v>NA</v>
      </c>
      <c r="T1210" s="867" t="str">
        <f t="shared" ca="1" si="82"/>
        <v>●</v>
      </c>
      <c r="U1210" s="867"/>
      <c r="V1210" s="867"/>
      <c r="W1210" s="867"/>
      <c r="X1210" s="867"/>
      <c r="Y1210" s="867" t="str">
        <f t="shared" si="83"/>
        <v/>
      </c>
      <c r="Z1210" s="867"/>
    </row>
    <row r="1211" spans="1:26" s="325" customFormat="1" ht="21.6" outlineLevel="1">
      <c r="A1211" s="321"/>
      <c r="B1211" s="41"/>
      <c r="C1211" s="259"/>
      <c r="D1211" s="252"/>
      <c r="E1211" s="43" t="s">
        <v>1381</v>
      </c>
      <c r="F1211" s="451" t="s">
        <v>3372</v>
      </c>
      <c r="G1211" s="451" t="s">
        <v>3474</v>
      </c>
      <c r="H1211" s="451" t="s">
        <v>3656</v>
      </c>
      <c r="I1211" s="463" t="s">
        <v>3656</v>
      </c>
      <c r="J1211" s="390" t="s">
        <v>5684</v>
      </c>
      <c r="K1211" s="864" t="str">
        <f t="shared" si="79"/>
        <v/>
      </c>
      <c r="L1211" s="544"/>
      <c r="M1211" s="595"/>
      <c r="N1211" s="547"/>
      <c r="O1211" s="595"/>
      <c r="P1211" s="633"/>
      <c r="Q1211" s="867" t="str">
        <f t="shared" ca="1" si="80"/>
        <v/>
      </c>
      <c r="R1211" s="867" t="str">
        <f t="shared" ca="1" si="81"/>
        <v/>
      </c>
      <c r="S1211" s="867" t="str">
        <f>IFERROR(IF(VLOOKUP("*"&amp;TRIM($F1211)&amp;"*",dump!$A:$D,4,FALSE)="","空文字",VLOOKUP("*"&amp;TRIM($F1211)&amp;"*",dump!$A:$D,4,FALSE)),"NA")</f>
        <v>NA</v>
      </c>
      <c r="T1211" s="867" t="str">
        <f t="shared" ca="1" si="82"/>
        <v>●</v>
      </c>
      <c r="U1211" s="867"/>
      <c r="V1211" s="867"/>
      <c r="W1211" s="867"/>
      <c r="X1211" s="867"/>
      <c r="Y1211" s="867" t="str">
        <f t="shared" si="83"/>
        <v/>
      </c>
      <c r="Z1211" s="867"/>
    </row>
    <row r="1212" spans="1:26" s="325" customFormat="1" outlineLevel="1">
      <c r="A1212" s="321"/>
      <c r="B1212" s="41"/>
      <c r="C1212" s="259"/>
      <c r="D1212" s="479"/>
      <c r="E1212" s="43" t="s">
        <v>1382</v>
      </c>
      <c r="F1212" s="451" t="s">
        <v>3373</v>
      </c>
      <c r="G1212" s="451" t="s">
        <v>3475</v>
      </c>
      <c r="H1212" s="451" t="s">
        <v>3656</v>
      </c>
      <c r="I1212" s="463" t="s">
        <v>3656</v>
      </c>
      <c r="J1212" s="390" t="s">
        <v>5684</v>
      </c>
      <c r="K1212" s="864" t="str">
        <f t="shared" si="79"/>
        <v/>
      </c>
      <c r="L1212" s="544"/>
      <c r="M1212" s="595"/>
      <c r="N1212" s="547"/>
      <c r="O1212" s="595"/>
      <c r="P1212" s="633"/>
      <c r="Q1212" s="867" t="str">
        <f t="shared" ca="1" si="80"/>
        <v/>
      </c>
      <c r="R1212" s="867" t="str">
        <f t="shared" ca="1" si="81"/>
        <v/>
      </c>
      <c r="S1212" s="867" t="str">
        <f>IFERROR(IF(VLOOKUP("*"&amp;TRIM($F1212)&amp;"*",dump!$A:$D,4,FALSE)="","空文字",VLOOKUP("*"&amp;TRIM($F1212)&amp;"*",dump!$A:$D,4,FALSE)),"NA")</f>
        <v>NA</v>
      </c>
      <c r="T1212" s="867" t="str">
        <f t="shared" ca="1" si="82"/>
        <v>●</v>
      </c>
      <c r="U1212" s="867"/>
      <c r="V1212" s="867"/>
      <c r="W1212" s="867"/>
      <c r="X1212" s="867"/>
      <c r="Y1212" s="867" t="str">
        <f t="shared" si="83"/>
        <v/>
      </c>
      <c r="Z1212" s="867"/>
    </row>
    <row r="1213" spans="1:26" s="325" customFormat="1" ht="64.8" outlineLevel="1">
      <c r="A1213" s="321"/>
      <c r="B1213" s="41"/>
      <c r="C1213" s="260" t="s">
        <v>2267</v>
      </c>
      <c r="D1213" s="215" t="s">
        <v>2268</v>
      </c>
      <c r="E1213" s="68"/>
      <c r="F1213" s="214" t="s">
        <v>421</v>
      </c>
      <c r="G1213" s="214" t="s">
        <v>3479</v>
      </c>
      <c r="H1213" s="214" t="s">
        <v>3402</v>
      </c>
      <c r="I1213" s="246" t="s">
        <v>3401</v>
      </c>
      <c r="J1213" s="248" t="s">
        <v>5684</v>
      </c>
      <c r="K1213" s="864" t="str">
        <f t="shared" si="79"/>
        <v/>
      </c>
      <c r="L1213" s="544"/>
      <c r="M1213" s="595"/>
      <c r="N1213" s="547"/>
      <c r="O1213" s="595"/>
      <c r="P1213" s="633"/>
      <c r="Q1213" s="867" t="str">
        <f t="shared" ca="1" si="80"/>
        <v/>
      </c>
      <c r="R1213" s="867" t="str">
        <f t="shared" ca="1" si="81"/>
        <v/>
      </c>
      <c r="S1213" s="867" t="str">
        <f>IFERROR(IF(VLOOKUP("*"&amp;TRIM($F1213)&amp;"*",dump!$A:$D,4,FALSE)="","空文字",VLOOKUP("*"&amp;TRIM($F1213)&amp;"*",dump!$A:$D,4,FALSE)),"NA")</f>
        <v>NA</v>
      </c>
      <c r="T1213" s="867" t="str">
        <f t="shared" ca="1" si="82"/>
        <v>●</v>
      </c>
      <c r="U1213" s="867"/>
      <c r="V1213" s="867"/>
      <c r="W1213" s="867"/>
      <c r="X1213" s="867"/>
      <c r="Y1213" s="867" t="str">
        <f t="shared" si="83"/>
        <v/>
      </c>
      <c r="Z1213" s="867"/>
    </row>
    <row r="1214" spans="1:26" s="325" customFormat="1" ht="21.6" outlineLevel="1">
      <c r="A1214" s="321"/>
      <c r="B1214" s="44"/>
      <c r="C1214" s="238"/>
      <c r="D1214" s="252"/>
      <c r="E1214" s="462" t="s">
        <v>3477</v>
      </c>
      <c r="F1214" s="451" t="s">
        <v>2269</v>
      </c>
      <c r="G1214" s="451" t="s">
        <v>1115</v>
      </c>
      <c r="H1214" s="451" t="s">
        <v>217</v>
      </c>
      <c r="I1214" s="463" t="s">
        <v>3654</v>
      </c>
      <c r="J1214" s="390" t="s">
        <v>5684</v>
      </c>
      <c r="K1214" s="864" t="str">
        <f t="shared" si="79"/>
        <v/>
      </c>
      <c r="L1214" s="544"/>
      <c r="M1214" s="595"/>
      <c r="N1214" s="547"/>
      <c r="O1214" s="595"/>
      <c r="P1214" s="633"/>
      <c r="Q1214" s="867" t="str">
        <f t="shared" ca="1" si="80"/>
        <v/>
      </c>
      <c r="R1214" s="867" t="str">
        <f t="shared" ca="1" si="81"/>
        <v/>
      </c>
      <c r="S1214" s="867" t="str">
        <f>IFERROR(IF(VLOOKUP("*"&amp;TRIM($F1214)&amp;"*",dump!$A:$D,4,FALSE)="","空文字",VLOOKUP("*"&amp;TRIM($F1214)&amp;"*",dump!$A:$D,4,FALSE)),"NA")</f>
        <v>NA</v>
      </c>
      <c r="T1214" s="867" t="str">
        <f t="shared" ca="1" si="82"/>
        <v>●</v>
      </c>
      <c r="U1214" s="867"/>
      <c r="V1214" s="867"/>
      <c r="W1214" s="867"/>
      <c r="X1214" s="867"/>
      <c r="Y1214" s="867" t="str">
        <f t="shared" si="83"/>
        <v/>
      </c>
      <c r="Z1214" s="867"/>
    </row>
    <row r="1215" spans="1:26" s="325" customFormat="1" ht="21.6" outlineLevel="1">
      <c r="A1215" s="321"/>
      <c r="B1215" s="44"/>
      <c r="C1215" s="238"/>
      <c r="D1215" s="252"/>
      <c r="E1215" s="462" t="s">
        <v>2270</v>
      </c>
      <c r="F1215" s="451" t="s">
        <v>2271</v>
      </c>
      <c r="G1215" s="451" t="s">
        <v>1116</v>
      </c>
      <c r="H1215" s="451" t="s">
        <v>217</v>
      </c>
      <c r="I1215" s="463" t="s">
        <v>3654</v>
      </c>
      <c r="J1215" s="390" t="s">
        <v>5684</v>
      </c>
      <c r="K1215" s="864" t="str">
        <f t="shared" si="79"/>
        <v/>
      </c>
      <c r="L1215" s="544"/>
      <c r="M1215" s="595"/>
      <c r="N1215" s="547"/>
      <c r="O1215" s="595"/>
      <c r="P1215" s="633"/>
      <c r="Q1215" s="867" t="str">
        <f t="shared" ca="1" si="80"/>
        <v/>
      </c>
      <c r="R1215" s="867" t="str">
        <f t="shared" ca="1" si="81"/>
        <v/>
      </c>
      <c r="S1215" s="867" t="str">
        <f>IFERROR(IF(VLOOKUP("*"&amp;TRIM($F1215)&amp;"*",dump!$A:$D,4,FALSE)="","空文字",VLOOKUP("*"&amp;TRIM($F1215)&amp;"*",dump!$A:$D,4,FALSE)),"NA")</f>
        <v>NA</v>
      </c>
      <c r="T1215" s="867" t="str">
        <f t="shared" ca="1" si="82"/>
        <v>●</v>
      </c>
      <c r="U1215" s="867"/>
      <c r="V1215" s="867"/>
      <c r="W1215" s="867"/>
      <c r="X1215" s="867"/>
      <c r="Y1215" s="867" t="str">
        <f t="shared" si="83"/>
        <v/>
      </c>
      <c r="Z1215" s="867"/>
    </row>
    <row r="1216" spans="1:26" s="325" customFormat="1" outlineLevel="1">
      <c r="A1216" s="321"/>
      <c r="B1216" s="41"/>
      <c r="C1216" s="238"/>
      <c r="D1216" s="193" t="s">
        <v>420</v>
      </c>
      <c r="E1216" s="480"/>
      <c r="F1216" s="196" t="s">
        <v>1447</v>
      </c>
      <c r="G1216" s="196"/>
      <c r="H1216" s="196" t="s">
        <v>3401</v>
      </c>
      <c r="I1216" s="195" t="s">
        <v>3401</v>
      </c>
      <c r="J1216" s="338" t="s">
        <v>5684</v>
      </c>
      <c r="K1216" s="864" t="str">
        <f t="shared" si="79"/>
        <v/>
      </c>
      <c r="L1216" s="544"/>
      <c r="M1216" s="595"/>
      <c r="N1216" s="547"/>
      <c r="O1216" s="595"/>
      <c r="P1216" s="633"/>
      <c r="Q1216" s="867" t="str">
        <f t="shared" ca="1" si="80"/>
        <v/>
      </c>
      <c r="R1216" s="867" t="str">
        <f t="shared" ca="1" si="81"/>
        <v/>
      </c>
      <c r="S1216" s="867" t="str">
        <f>IFERROR(IF(VLOOKUP("*"&amp;TRIM($F1216)&amp;"*",dump!$A:$D,4,FALSE)="","空文字",VLOOKUP("*"&amp;TRIM($F1216)&amp;"*",dump!$A:$D,4,FALSE)),"NA")</f>
        <v>NA</v>
      </c>
      <c r="T1216" s="867" t="str">
        <f t="shared" ca="1" si="82"/>
        <v>●</v>
      </c>
      <c r="U1216" s="867"/>
      <c r="V1216" s="867"/>
      <c r="W1216" s="867"/>
      <c r="X1216" s="867"/>
      <c r="Y1216" s="867" t="str">
        <f t="shared" si="83"/>
        <v/>
      </c>
      <c r="Z1216" s="867"/>
    </row>
    <row r="1217" spans="1:26" s="325" customFormat="1" outlineLevel="1">
      <c r="A1217" s="321"/>
      <c r="B1217" s="44"/>
      <c r="C1217" s="238"/>
      <c r="D1217" s="252"/>
      <c r="E1217" s="462" t="s">
        <v>1443</v>
      </c>
      <c r="F1217" s="452">
        <v>1</v>
      </c>
      <c r="G1217" s="451" t="s">
        <v>3480</v>
      </c>
      <c r="H1217" s="451" t="s">
        <v>217</v>
      </c>
      <c r="I1217" s="463" t="s">
        <v>5154</v>
      </c>
      <c r="J1217" s="390" t="s">
        <v>5684</v>
      </c>
      <c r="K1217" s="864" t="str">
        <f t="shared" si="79"/>
        <v/>
      </c>
      <c r="L1217" s="544"/>
      <c r="M1217" s="595"/>
      <c r="N1217" s="547"/>
      <c r="O1217" s="595"/>
      <c r="P1217" s="633"/>
      <c r="Q1217" s="867" t="str">
        <f t="shared" ca="1" si="80"/>
        <v/>
      </c>
      <c r="R1217" s="867" t="str">
        <f t="shared" ca="1" si="81"/>
        <v/>
      </c>
      <c r="S1217" s="867" t="str">
        <f>IFERROR(IF(VLOOKUP("*"&amp;TRIM($F1217)&amp;"*",dump!$A:$D,4,FALSE)="","空文字",VLOOKUP("*"&amp;TRIM($F1217)&amp;"*",dump!$A:$D,4,FALSE)),"NA")</f>
        <v>NA</v>
      </c>
      <c r="T1217" s="867" t="str">
        <f t="shared" ca="1" si="82"/>
        <v>●</v>
      </c>
      <c r="U1217" s="867"/>
      <c r="V1217" s="867"/>
      <c r="W1217" s="867"/>
      <c r="X1217" s="867"/>
      <c r="Y1217" s="867" t="str">
        <f t="shared" si="83"/>
        <v/>
      </c>
      <c r="Z1217" s="867"/>
    </row>
    <row r="1218" spans="1:26" s="325" customFormat="1" ht="32.4" outlineLevel="1">
      <c r="A1218" s="321"/>
      <c r="B1218" s="44"/>
      <c r="C1218" s="238"/>
      <c r="D1218" s="252"/>
      <c r="E1218" s="462" t="s">
        <v>422</v>
      </c>
      <c r="F1218" s="452">
        <v>3</v>
      </c>
      <c r="G1218" s="451" t="s">
        <v>3481</v>
      </c>
      <c r="H1218" s="451" t="s">
        <v>1161</v>
      </c>
      <c r="I1218" s="463" t="s">
        <v>931</v>
      </c>
      <c r="J1218" s="390" t="s">
        <v>5684</v>
      </c>
      <c r="K1218" s="864" t="str">
        <f t="shared" si="79"/>
        <v/>
      </c>
      <c r="L1218" s="544"/>
      <c r="M1218" s="595"/>
      <c r="N1218" s="547"/>
      <c r="O1218" s="595"/>
      <c r="P1218" s="633"/>
      <c r="Q1218" s="867" t="str">
        <f t="shared" ca="1" si="80"/>
        <v/>
      </c>
      <c r="R1218" s="867" t="str">
        <f t="shared" ca="1" si="81"/>
        <v/>
      </c>
      <c r="S1218" s="867" t="str">
        <f>IFERROR(IF(VLOOKUP("*"&amp;TRIM($F1218)&amp;"*",dump!$A:$D,4,FALSE)="","空文字",VLOOKUP("*"&amp;TRIM($F1218)&amp;"*",dump!$A:$D,4,FALSE)),"NA")</f>
        <v>NA</v>
      </c>
      <c r="T1218" s="867" t="str">
        <f t="shared" ca="1" si="82"/>
        <v>●</v>
      </c>
      <c r="U1218" s="867"/>
      <c r="V1218" s="867"/>
      <c r="W1218" s="867"/>
      <c r="X1218" s="867"/>
      <c r="Y1218" s="867" t="str">
        <f t="shared" si="83"/>
        <v/>
      </c>
      <c r="Z1218" s="867"/>
    </row>
    <row r="1219" spans="1:26" s="325" customFormat="1" ht="32.4" outlineLevel="1">
      <c r="A1219" s="321"/>
      <c r="B1219" s="44"/>
      <c r="C1219" s="238"/>
      <c r="D1219" s="252"/>
      <c r="E1219" s="462" t="s">
        <v>423</v>
      </c>
      <c r="F1219" s="452">
        <v>4</v>
      </c>
      <c r="G1219" s="451" t="s">
        <v>3482</v>
      </c>
      <c r="H1219" s="451" t="s">
        <v>217</v>
      </c>
      <c r="I1219" s="463" t="s">
        <v>5154</v>
      </c>
      <c r="J1219" s="390" t="s">
        <v>5684</v>
      </c>
      <c r="K1219" s="864" t="str">
        <f t="shared" si="79"/>
        <v/>
      </c>
      <c r="L1219" s="544"/>
      <c r="M1219" s="595"/>
      <c r="N1219" s="547"/>
      <c r="O1219" s="595"/>
      <c r="P1219" s="633"/>
      <c r="Q1219" s="867" t="str">
        <f t="shared" ca="1" si="80"/>
        <v/>
      </c>
      <c r="R1219" s="867" t="str">
        <f t="shared" ca="1" si="81"/>
        <v/>
      </c>
      <c r="S1219" s="867" t="str">
        <f>IFERROR(IF(VLOOKUP("*"&amp;TRIM($F1219)&amp;"*",dump!$A:$D,4,FALSE)="","空文字",VLOOKUP("*"&amp;TRIM($F1219)&amp;"*",dump!$A:$D,4,FALSE)),"NA")</f>
        <v>NA</v>
      </c>
      <c r="T1219" s="867" t="str">
        <f t="shared" ca="1" si="82"/>
        <v>●</v>
      </c>
      <c r="U1219" s="867"/>
      <c r="V1219" s="867"/>
      <c r="W1219" s="867"/>
      <c r="X1219" s="867"/>
      <c r="Y1219" s="867" t="str">
        <f t="shared" si="83"/>
        <v/>
      </c>
      <c r="Z1219" s="867"/>
    </row>
    <row r="1220" spans="1:26" s="325" customFormat="1" ht="32.4" outlineLevel="1">
      <c r="A1220" s="321"/>
      <c r="B1220" s="44"/>
      <c r="C1220" s="238"/>
      <c r="D1220" s="252"/>
      <c r="E1220" s="462" t="s">
        <v>424</v>
      </c>
      <c r="F1220" s="452">
        <v>5</v>
      </c>
      <c r="G1220" s="451" t="s">
        <v>3483</v>
      </c>
      <c r="H1220" s="451" t="s">
        <v>217</v>
      </c>
      <c r="I1220" s="463" t="s">
        <v>5154</v>
      </c>
      <c r="J1220" s="390" t="s">
        <v>5684</v>
      </c>
      <c r="K1220" s="864" t="str">
        <f t="shared" si="79"/>
        <v/>
      </c>
      <c r="L1220" s="544"/>
      <c r="M1220" s="595"/>
      <c r="N1220" s="547"/>
      <c r="O1220" s="595"/>
      <c r="P1220" s="633"/>
      <c r="Q1220" s="867" t="str">
        <f t="shared" ca="1" si="80"/>
        <v/>
      </c>
      <c r="R1220" s="867" t="str">
        <f t="shared" ca="1" si="81"/>
        <v/>
      </c>
      <c r="S1220" s="867" t="str">
        <f>IFERROR(IF(VLOOKUP("*"&amp;TRIM($F1220)&amp;"*",dump!$A:$D,4,FALSE)="","空文字",VLOOKUP("*"&amp;TRIM($F1220)&amp;"*",dump!$A:$D,4,FALSE)),"NA")</f>
        <v>NA</v>
      </c>
      <c r="T1220" s="867" t="str">
        <f t="shared" ca="1" si="82"/>
        <v>●</v>
      </c>
      <c r="U1220" s="867"/>
      <c r="V1220" s="867"/>
      <c r="W1220" s="867"/>
      <c r="X1220" s="867"/>
      <c r="Y1220" s="867" t="str">
        <f t="shared" si="83"/>
        <v/>
      </c>
      <c r="Z1220" s="867"/>
    </row>
    <row r="1221" spans="1:26" s="325" customFormat="1" ht="43.2" outlineLevel="1">
      <c r="A1221" s="321"/>
      <c r="B1221" s="44"/>
      <c r="C1221" s="238"/>
      <c r="D1221" s="252"/>
      <c r="E1221" s="462" t="s">
        <v>3484</v>
      </c>
      <c r="F1221" s="452">
        <v>6</v>
      </c>
      <c r="G1221" s="451" t="s">
        <v>3486</v>
      </c>
      <c r="H1221" s="451" t="s">
        <v>217</v>
      </c>
      <c r="I1221" s="463" t="s">
        <v>5154</v>
      </c>
      <c r="J1221" s="390" t="s">
        <v>5684</v>
      </c>
      <c r="K1221" s="864" t="str">
        <f t="shared" si="79"/>
        <v/>
      </c>
      <c r="L1221" s="544"/>
      <c r="M1221" s="595"/>
      <c r="N1221" s="547"/>
      <c r="O1221" s="595"/>
      <c r="P1221" s="633"/>
      <c r="Q1221" s="867" t="str">
        <f t="shared" ca="1" si="80"/>
        <v/>
      </c>
      <c r="R1221" s="867" t="str">
        <f t="shared" ca="1" si="81"/>
        <v/>
      </c>
      <c r="S1221" s="867" t="str">
        <f>IFERROR(IF(VLOOKUP("*"&amp;TRIM($F1221)&amp;"*",dump!$A:$D,4,FALSE)="","空文字",VLOOKUP("*"&amp;TRIM($F1221)&amp;"*",dump!$A:$D,4,FALSE)),"NA")</f>
        <v>NA</v>
      </c>
      <c r="T1221" s="867" t="str">
        <f t="shared" ca="1" si="82"/>
        <v>●</v>
      </c>
      <c r="U1221" s="867"/>
      <c r="V1221" s="867"/>
      <c r="W1221" s="867"/>
      <c r="X1221" s="867"/>
      <c r="Y1221" s="867" t="str">
        <f t="shared" si="83"/>
        <v/>
      </c>
      <c r="Z1221" s="867"/>
    </row>
    <row r="1222" spans="1:26" s="325" customFormat="1" ht="32.4" outlineLevel="1">
      <c r="A1222" s="321"/>
      <c r="B1222" s="44"/>
      <c r="C1222" s="238"/>
      <c r="D1222" s="252"/>
      <c r="E1222" s="462" t="s">
        <v>3490</v>
      </c>
      <c r="F1222" s="452">
        <v>7</v>
      </c>
      <c r="G1222" s="451" t="s">
        <v>3491</v>
      </c>
      <c r="H1222" s="451" t="s">
        <v>217</v>
      </c>
      <c r="I1222" s="463" t="s">
        <v>5154</v>
      </c>
      <c r="J1222" s="390" t="s">
        <v>5684</v>
      </c>
      <c r="K1222" s="864" t="str">
        <f t="shared" si="79"/>
        <v/>
      </c>
      <c r="L1222" s="544"/>
      <c r="M1222" s="595"/>
      <c r="N1222" s="547"/>
      <c r="O1222" s="595"/>
      <c r="P1222" s="633"/>
      <c r="Q1222" s="867" t="str">
        <f t="shared" ca="1" si="80"/>
        <v/>
      </c>
      <c r="R1222" s="867" t="str">
        <f t="shared" ca="1" si="81"/>
        <v/>
      </c>
      <c r="S1222" s="867" t="str">
        <f>IFERROR(IF(VLOOKUP("*"&amp;TRIM($F1222)&amp;"*",dump!$A:$D,4,FALSE)="","空文字",VLOOKUP("*"&amp;TRIM($F1222)&amp;"*",dump!$A:$D,4,FALSE)),"NA")</f>
        <v>NA</v>
      </c>
      <c r="T1222" s="867" t="str">
        <f t="shared" ca="1" si="82"/>
        <v>●</v>
      </c>
      <c r="U1222" s="867"/>
      <c r="V1222" s="867"/>
      <c r="W1222" s="867"/>
      <c r="X1222" s="867"/>
      <c r="Y1222" s="867" t="str">
        <f t="shared" si="83"/>
        <v/>
      </c>
      <c r="Z1222" s="867"/>
    </row>
    <row r="1223" spans="1:26" s="325" customFormat="1" ht="43.2" outlineLevel="1">
      <c r="A1223" s="321"/>
      <c r="B1223" s="44"/>
      <c r="C1223" s="238"/>
      <c r="D1223" s="252"/>
      <c r="E1223" s="462" t="s">
        <v>425</v>
      </c>
      <c r="F1223" s="452">
        <v>8</v>
      </c>
      <c r="G1223" s="451" t="s">
        <v>3487</v>
      </c>
      <c r="H1223" s="451" t="s">
        <v>217</v>
      </c>
      <c r="I1223" s="463" t="s">
        <v>5154</v>
      </c>
      <c r="J1223" s="390" t="s">
        <v>5684</v>
      </c>
      <c r="K1223" s="864" t="str">
        <f t="shared" si="79"/>
        <v/>
      </c>
      <c r="L1223" s="544"/>
      <c r="M1223" s="595"/>
      <c r="N1223" s="547"/>
      <c r="O1223" s="595"/>
      <c r="P1223" s="633"/>
      <c r="Q1223" s="867" t="str">
        <f t="shared" ca="1" si="80"/>
        <v/>
      </c>
      <c r="R1223" s="867" t="str">
        <f t="shared" ca="1" si="81"/>
        <v/>
      </c>
      <c r="S1223" s="867" t="str">
        <f>IFERROR(IF(VLOOKUP("*"&amp;TRIM($F1223)&amp;"*",dump!$A:$D,4,FALSE)="","空文字",VLOOKUP("*"&amp;TRIM($F1223)&amp;"*",dump!$A:$D,4,FALSE)),"NA")</f>
        <v>NA</v>
      </c>
      <c r="T1223" s="867" t="str">
        <f t="shared" ca="1" si="82"/>
        <v>●</v>
      </c>
      <c r="U1223" s="867"/>
      <c r="V1223" s="867"/>
      <c r="W1223" s="867"/>
      <c r="X1223" s="867"/>
      <c r="Y1223" s="867" t="str">
        <f t="shared" si="83"/>
        <v/>
      </c>
      <c r="Z1223" s="867"/>
    </row>
    <row r="1224" spans="1:26" s="325" customFormat="1" ht="43.2" outlineLevel="1">
      <c r="A1224" s="321"/>
      <c r="B1224" s="44"/>
      <c r="C1224" s="238"/>
      <c r="D1224" s="252"/>
      <c r="E1224" s="462" t="s">
        <v>3488</v>
      </c>
      <c r="F1224" s="452">
        <v>9</v>
      </c>
      <c r="G1224" s="451" t="s">
        <v>3489</v>
      </c>
      <c r="H1224" s="451" t="s">
        <v>217</v>
      </c>
      <c r="I1224" s="463" t="s">
        <v>5154</v>
      </c>
      <c r="J1224" s="390" t="s">
        <v>5684</v>
      </c>
      <c r="K1224" s="864" t="str">
        <f t="shared" si="79"/>
        <v/>
      </c>
      <c r="L1224" s="544"/>
      <c r="M1224" s="595"/>
      <c r="N1224" s="547"/>
      <c r="O1224" s="595"/>
      <c r="P1224" s="633"/>
      <c r="Q1224" s="867" t="str">
        <f t="shared" ca="1" si="80"/>
        <v/>
      </c>
      <c r="R1224" s="867" t="str">
        <f t="shared" ca="1" si="81"/>
        <v/>
      </c>
      <c r="S1224" s="867" t="str">
        <f>IFERROR(IF(VLOOKUP("*"&amp;TRIM($F1224)&amp;"*",dump!$A:$D,4,FALSE)="","空文字",VLOOKUP("*"&amp;TRIM($F1224)&amp;"*",dump!$A:$D,4,FALSE)),"NA")</f>
        <v>NA</v>
      </c>
      <c r="T1224" s="867" t="str">
        <f t="shared" ca="1" si="82"/>
        <v>●</v>
      </c>
      <c r="U1224" s="867"/>
      <c r="V1224" s="867"/>
      <c r="W1224" s="867"/>
      <c r="X1224" s="867"/>
      <c r="Y1224" s="867" t="str">
        <f t="shared" si="83"/>
        <v/>
      </c>
      <c r="Z1224" s="867"/>
    </row>
    <row r="1225" spans="1:26" s="325" customFormat="1" ht="21.6" outlineLevel="1">
      <c r="A1225" s="321"/>
      <c r="B1225" s="44"/>
      <c r="C1225" s="238"/>
      <c r="D1225" s="252"/>
      <c r="E1225" s="462" t="s">
        <v>3492</v>
      </c>
      <c r="F1225" s="452">
        <v>20</v>
      </c>
      <c r="G1225" s="451" t="s">
        <v>3493</v>
      </c>
      <c r="H1225" s="451" t="s">
        <v>217</v>
      </c>
      <c r="I1225" s="463" t="s">
        <v>5154</v>
      </c>
      <c r="J1225" s="390" t="s">
        <v>5684</v>
      </c>
      <c r="K1225" s="864" t="str">
        <f t="shared" si="79"/>
        <v/>
      </c>
      <c r="L1225" s="544"/>
      <c r="M1225" s="595"/>
      <c r="N1225" s="547"/>
      <c r="O1225" s="595"/>
      <c r="P1225" s="633"/>
      <c r="Q1225" s="867" t="str">
        <f t="shared" ca="1" si="80"/>
        <v/>
      </c>
      <c r="R1225" s="867" t="str">
        <f t="shared" ca="1" si="81"/>
        <v/>
      </c>
      <c r="S1225" s="867" t="str">
        <f>IFERROR(IF(VLOOKUP("*"&amp;TRIM($F1225)&amp;"*",dump!$A:$D,4,FALSE)="","空文字",VLOOKUP("*"&amp;TRIM($F1225)&amp;"*",dump!$A:$D,4,FALSE)),"NA")</f>
        <v>NA</v>
      </c>
      <c r="T1225" s="867" t="str">
        <f t="shared" ca="1" si="82"/>
        <v>●</v>
      </c>
      <c r="U1225" s="867"/>
      <c r="V1225" s="867"/>
      <c r="W1225" s="867"/>
      <c r="X1225" s="867"/>
      <c r="Y1225" s="867" t="str">
        <f t="shared" si="83"/>
        <v/>
      </c>
      <c r="Z1225" s="867"/>
    </row>
    <row r="1226" spans="1:26" s="325" customFormat="1" ht="54" outlineLevel="1">
      <c r="A1226" s="321"/>
      <c r="B1226" s="44"/>
      <c r="C1226" s="238"/>
      <c r="D1226" s="252"/>
      <c r="E1226" s="462" t="s">
        <v>426</v>
      </c>
      <c r="F1226" s="452">
        <v>21</v>
      </c>
      <c r="G1226" s="451" t="s">
        <v>3494</v>
      </c>
      <c r="H1226" s="451" t="s">
        <v>217</v>
      </c>
      <c r="I1226" s="463" t="s">
        <v>5154</v>
      </c>
      <c r="J1226" s="390" t="s">
        <v>5684</v>
      </c>
      <c r="K1226" s="864" t="str">
        <f t="shared" si="79"/>
        <v/>
      </c>
      <c r="L1226" s="544"/>
      <c r="M1226" s="595"/>
      <c r="N1226" s="547"/>
      <c r="O1226" s="595"/>
      <c r="P1226" s="633"/>
      <c r="Q1226" s="867" t="str">
        <f t="shared" ca="1" si="80"/>
        <v/>
      </c>
      <c r="R1226" s="867" t="str">
        <f t="shared" ca="1" si="81"/>
        <v/>
      </c>
      <c r="S1226" s="867" t="str">
        <f>IFERROR(IF(VLOOKUP("*"&amp;TRIM($F1226)&amp;"*",dump!$A:$D,4,FALSE)="","空文字",VLOOKUP("*"&amp;TRIM($F1226)&amp;"*",dump!$A:$D,4,FALSE)),"NA")</f>
        <v>NA</v>
      </c>
      <c r="T1226" s="867" t="str">
        <f t="shared" ca="1" si="82"/>
        <v>●</v>
      </c>
      <c r="U1226" s="867"/>
      <c r="V1226" s="867"/>
      <c r="W1226" s="867"/>
      <c r="X1226" s="867"/>
      <c r="Y1226" s="867" t="str">
        <f t="shared" si="83"/>
        <v/>
      </c>
      <c r="Z1226" s="867"/>
    </row>
    <row r="1227" spans="1:26" s="325" customFormat="1" ht="32.4" outlineLevel="1">
      <c r="A1227" s="321"/>
      <c r="B1227" s="44"/>
      <c r="C1227" s="238"/>
      <c r="D1227" s="252"/>
      <c r="E1227" s="462" t="s">
        <v>427</v>
      </c>
      <c r="F1227" s="452">
        <v>22</v>
      </c>
      <c r="G1227" s="451" t="s">
        <v>4524</v>
      </c>
      <c r="H1227" s="451" t="s">
        <v>217</v>
      </c>
      <c r="I1227" s="463" t="s">
        <v>5154</v>
      </c>
      <c r="J1227" s="390" t="s">
        <v>5684</v>
      </c>
      <c r="K1227" s="864" t="str">
        <f t="shared" si="79"/>
        <v/>
      </c>
      <c r="L1227" s="544"/>
      <c r="M1227" s="595"/>
      <c r="N1227" s="547"/>
      <c r="O1227" s="595"/>
      <c r="P1227" s="633"/>
      <c r="Q1227" s="867" t="str">
        <f t="shared" ca="1" si="80"/>
        <v/>
      </c>
      <c r="R1227" s="867" t="str">
        <f t="shared" ca="1" si="81"/>
        <v/>
      </c>
      <c r="S1227" s="867" t="str">
        <f>IFERROR(IF(VLOOKUP("*"&amp;TRIM($F1227)&amp;"*",dump!$A:$D,4,FALSE)="","空文字",VLOOKUP("*"&amp;TRIM($F1227)&amp;"*",dump!$A:$D,4,FALSE)),"NA")</f>
        <v>NA</v>
      </c>
      <c r="T1227" s="867" t="str">
        <f t="shared" ca="1" si="82"/>
        <v>●</v>
      </c>
      <c r="U1227" s="867"/>
      <c r="V1227" s="867"/>
      <c r="W1227" s="867"/>
      <c r="X1227" s="867"/>
      <c r="Y1227" s="867" t="str">
        <f t="shared" si="83"/>
        <v/>
      </c>
      <c r="Z1227" s="867"/>
    </row>
    <row r="1228" spans="1:26" s="325" customFormat="1" outlineLevel="1">
      <c r="A1228" s="321"/>
      <c r="B1228" s="44"/>
      <c r="C1228" s="238"/>
      <c r="D1228" s="252"/>
      <c r="E1228" s="462" t="s">
        <v>428</v>
      </c>
      <c r="F1228" s="452">
        <v>23</v>
      </c>
      <c r="G1228" s="451" t="s">
        <v>4525</v>
      </c>
      <c r="H1228" s="451" t="s">
        <v>217</v>
      </c>
      <c r="I1228" s="463" t="s">
        <v>5154</v>
      </c>
      <c r="J1228" s="390" t="s">
        <v>5684</v>
      </c>
      <c r="K1228" s="864" t="str">
        <f t="shared" si="79"/>
        <v/>
      </c>
      <c r="L1228" s="544"/>
      <c r="M1228" s="595"/>
      <c r="N1228" s="547"/>
      <c r="O1228" s="595"/>
      <c r="P1228" s="633"/>
      <c r="Q1228" s="867" t="str">
        <f t="shared" ca="1" si="80"/>
        <v/>
      </c>
      <c r="R1228" s="867" t="str">
        <f t="shared" ca="1" si="81"/>
        <v/>
      </c>
      <c r="S1228" s="867" t="str">
        <f>IFERROR(IF(VLOOKUP("*"&amp;TRIM($F1228)&amp;"*",dump!$A:$D,4,FALSE)="","空文字",VLOOKUP("*"&amp;TRIM($F1228)&amp;"*",dump!$A:$D,4,FALSE)),"NA")</f>
        <v>NA</v>
      </c>
      <c r="T1228" s="867" t="str">
        <f t="shared" ca="1" si="82"/>
        <v>●</v>
      </c>
      <c r="U1228" s="867"/>
      <c r="V1228" s="867"/>
      <c r="W1228" s="867"/>
      <c r="X1228" s="867"/>
      <c r="Y1228" s="867" t="str">
        <f t="shared" si="83"/>
        <v/>
      </c>
      <c r="Z1228" s="867"/>
    </row>
    <row r="1229" spans="1:26" s="325" customFormat="1" ht="21.6" outlineLevel="1">
      <c r="A1229" s="321"/>
      <c r="B1229" s="44"/>
      <c r="C1229" s="238"/>
      <c r="D1229" s="252"/>
      <c r="E1229" s="462" t="s">
        <v>429</v>
      </c>
      <c r="F1229" s="452">
        <v>24</v>
      </c>
      <c r="G1229" s="451" t="s">
        <v>4526</v>
      </c>
      <c r="H1229" s="451" t="s">
        <v>217</v>
      </c>
      <c r="I1229" s="463" t="s">
        <v>5154</v>
      </c>
      <c r="J1229" s="390" t="s">
        <v>5684</v>
      </c>
      <c r="K1229" s="864" t="str">
        <f t="shared" ref="K1229:K1292" si="84">IF(AND(M1229="", O1229="", N1229&lt;&gt;""), "○", "")</f>
        <v/>
      </c>
      <c r="L1229" s="544"/>
      <c r="M1229" s="595"/>
      <c r="N1229" s="547"/>
      <c r="O1229" s="595"/>
      <c r="P1229" s="633"/>
      <c r="Q1229" s="867" t="str">
        <f t="shared" ref="Q1229:Q1292" ca="1" si="85">IF(P1229="","",IF(P1229="←",IF(OFFSET($J1229,0,MATCH(MID(M1229,1,FIND("の",M1229,1)-1), $L$11:$BA$11,0)+4,1,1)="","",OFFSET($L1229,0,MATCH(MID(M1229,1,FIND("の",M1229,1)-1), $L$11:$BA$11,0)+4,1,1)),P1229))</f>
        <v/>
      </c>
      <c r="R1229" s="867" t="str">
        <f t="shared" ref="R1229:R1292" ca="1" si="86">IF(COUNTIF(Q1229,"*(*"),MID(Q1229,FIND("(",Q1229,1)+1,FIND(")",Q1229,1)-FIND("(",Q1229,1)-1),IF(COUNTIF(Q1229,"*""*"),MID(Q1229,FIND("""",Q1229,1)+1,LEN(Q1229)-2),IF(COUNTIF(Q1229,"*：*"),RIGHT(Q1229,LEN(Q1229)-(FIND("：",Q1229))),Q1229)))</f>
        <v/>
      </c>
      <c r="S1229" s="867" t="str">
        <f>IFERROR(IF(VLOOKUP("*"&amp;TRIM($F1229)&amp;"*",dump!$A:$D,4,FALSE)="","空文字",VLOOKUP("*"&amp;TRIM($F1229)&amp;"*",dump!$A:$D,4,FALSE)),"NA")</f>
        <v>NA</v>
      </c>
      <c r="T1229" s="867" t="str">
        <f t="shared" ref="T1229:T1292" ca="1" si="87">IF($K1229&lt;&gt;"",IF($E1229&lt;&gt;"","■",""),IF(AND(R1229="",S1229="NA"),"●", IF(EXACT(R1229,S1229),"●","×")))</f>
        <v>●</v>
      </c>
      <c r="U1229" s="867"/>
      <c r="V1229" s="867"/>
      <c r="W1229" s="867"/>
      <c r="X1229" s="867"/>
      <c r="Y1229" s="867" t="str">
        <f t="shared" ref="Y1229:Y1292" si="88">IF(U1229="●","●","")</f>
        <v/>
      </c>
      <c r="Z1229" s="867"/>
    </row>
    <row r="1230" spans="1:26" s="325" customFormat="1" ht="32.4" outlineLevel="1">
      <c r="A1230" s="321"/>
      <c r="B1230" s="44"/>
      <c r="C1230" s="238"/>
      <c r="D1230" s="252"/>
      <c r="E1230" s="462" t="s">
        <v>430</v>
      </c>
      <c r="F1230" s="452">
        <v>25</v>
      </c>
      <c r="G1230" s="451" t="s">
        <v>4527</v>
      </c>
      <c r="H1230" s="451" t="s">
        <v>217</v>
      </c>
      <c r="I1230" s="463" t="s">
        <v>5154</v>
      </c>
      <c r="J1230" s="390" t="s">
        <v>5684</v>
      </c>
      <c r="K1230" s="864" t="str">
        <f t="shared" si="84"/>
        <v/>
      </c>
      <c r="L1230" s="544"/>
      <c r="M1230" s="595"/>
      <c r="N1230" s="547"/>
      <c r="O1230" s="595"/>
      <c r="P1230" s="633"/>
      <c r="Q1230" s="867" t="str">
        <f t="shared" ca="1" si="85"/>
        <v/>
      </c>
      <c r="R1230" s="867" t="str">
        <f t="shared" ca="1" si="86"/>
        <v/>
      </c>
      <c r="S1230" s="867" t="str">
        <f>IFERROR(IF(VLOOKUP("*"&amp;TRIM($F1230)&amp;"*",dump!$A:$D,4,FALSE)="","空文字",VLOOKUP("*"&amp;TRIM($F1230)&amp;"*",dump!$A:$D,4,FALSE)),"NA")</f>
        <v>NA</v>
      </c>
      <c r="T1230" s="867" t="str">
        <f t="shared" ca="1" si="87"/>
        <v>●</v>
      </c>
      <c r="U1230" s="867"/>
      <c r="V1230" s="867"/>
      <c r="W1230" s="867"/>
      <c r="X1230" s="867"/>
      <c r="Y1230" s="867" t="str">
        <f t="shared" si="88"/>
        <v/>
      </c>
      <c r="Z1230" s="867"/>
    </row>
    <row r="1231" spans="1:26" s="325" customFormat="1" ht="21.6" outlineLevel="1">
      <c r="A1231" s="321"/>
      <c r="B1231" s="44"/>
      <c r="C1231" s="238"/>
      <c r="D1231" s="252"/>
      <c r="E1231" s="462" t="s">
        <v>431</v>
      </c>
      <c r="F1231" s="452">
        <v>26</v>
      </c>
      <c r="G1231" s="451" t="s">
        <v>4530</v>
      </c>
      <c r="H1231" s="451" t="s">
        <v>217</v>
      </c>
      <c r="I1231" s="463" t="s">
        <v>5154</v>
      </c>
      <c r="J1231" s="390" t="s">
        <v>5684</v>
      </c>
      <c r="K1231" s="864" t="str">
        <f t="shared" si="84"/>
        <v/>
      </c>
      <c r="L1231" s="544"/>
      <c r="M1231" s="595"/>
      <c r="N1231" s="547"/>
      <c r="O1231" s="595"/>
      <c r="P1231" s="633"/>
      <c r="Q1231" s="867" t="str">
        <f t="shared" ca="1" si="85"/>
        <v/>
      </c>
      <c r="R1231" s="867" t="str">
        <f t="shared" ca="1" si="86"/>
        <v/>
      </c>
      <c r="S1231" s="867" t="str">
        <f>IFERROR(IF(VLOOKUP("*"&amp;TRIM($F1231)&amp;"*",dump!$A:$D,4,FALSE)="","空文字",VLOOKUP("*"&amp;TRIM($F1231)&amp;"*",dump!$A:$D,4,FALSE)),"NA")</f>
        <v>NA</v>
      </c>
      <c r="T1231" s="867" t="str">
        <f t="shared" ca="1" si="87"/>
        <v>●</v>
      </c>
      <c r="U1231" s="867"/>
      <c r="V1231" s="867"/>
      <c r="W1231" s="867"/>
      <c r="X1231" s="867"/>
      <c r="Y1231" s="867" t="str">
        <f t="shared" si="88"/>
        <v/>
      </c>
      <c r="Z1231" s="867"/>
    </row>
    <row r="1232" spans="1:26" s="325" customFormat="1" ht="21.6" outlineLevel="1">
      <c r="A1232" s="321"/>
      <c r="B1232" s="44"/>
      <c r="C1232" s="238"/>
      <c r="D1232" s="252"/>
      <c r="E1232" s="462" t="s">
        <v>432</v>
      </c>
      <c r="F1232" s="452">
        <v>27</v>
      </c>
      <c r="G1232" s="451" t="s">
        <v>4528</v>
      </c>
      <c r="H1232" s="451" t="s">
        <v>217</v>
      </c>
      <c r="I1232" s="463" t="s">
        <v>5154</v>
      </c>
      <c r="J1232" s="390" t="s">
        <v>5684</v>
      </c>
      <c r="K1232" s="864" t="str">
        <f t="shared" si="84"/>
        <v/>
      </c>
      <c r="L1232" s="544"/>
      <c r="M1232" s="595"/>
      <c r="N1232" s="547"/>
      <c r="O1232" s="595"/>
      <c r="P1232" s="633"/>
      <c r="Q1232" s="867" t="str">
        <f t="shared" ca="1" si="85"/>
        <v/>
      </c>
      <c r="R1232" s="867" t="str">
        <f t="shared" ca="1" si="86"/>
        <v/>
      </c>
      <c r="S1232" s="867" t="str">
        <f>IFERROR(IF(VLOOKUP("*"&amp;TRIM($F1232)&amp;"*",dump!$A:$D,4,FALSE)="","空文字",VLOOKUP("*"&amp;TRIM($F1232)&amp;"*",dump!$A:$D,4,FALSE)),"NA")</f>
        <v>NA</v>
      </c>
      <c r="T1232" s="867" t="str">
        <f t="shared" ca="1" si="87"/>
        <v>●</v>
      </c>
      <c r="U1232" s="867"/>
      <c r="V1232" s="867"/>
      <c r="W1232" s="867"/>
      <c r="X1232" s="867"/>
      <c r="Y1232" s="867" t="str">
        <f t="shared" si="88"/>
        <v/>
      </c>
      <c r="Z1232" s="867"/>
    </row>
    <row r="1233" spans="1:26" s="325" customFormat="1" ht="21.6" outlineLevel="1">
      <c r="A1233" s="321"/>
      <c r="B1233" s="44"/>
      <c r="C1233" s="238"/>
      <c r="D1233" s="252"/>
      <c r="E1233" s="462" t="s">
        <v>433</v>
      </c>
      <c r="F1233" s="452">
        <v>28</v>
      </c>
      <c r="G1233" s="451" t="s">
        <v>4529</v>
      </c>
      <c r="H1233" s="451" t="s">
        <v>217</v>
      </c>
      <c r="I1233" s="463" t="s">
        <v>5154</v>
      </c>
      <c r="J1233" s="390" t="s">
        <v>5684</v>
      </c>
      <c r="K1233" s="864" t="str">
        <f t="shared" si="84"/>
        <v/>
      </c>
      <c r="L1233" s="544"/>
      <c r="M1233" s="595"/>
      <c r="N1233" s="547"/>
      <c r="O1233" s="595"/>
      <c r="P1233" s="633"/>
      <c r="Q1233" s="867" t="str">
        <f t="shared" ca="1" si="85"/>
        <v/>
      </c>
      <c r="R1233" s="867" t="str">
        <f t="shared" ca="1" si="86"/>
        <v/>
      </c>
      <c r="S1233" s="867" t="str">
        <f>IFERROR(IF(VLOOKUP("*"&amp;TRIM($F1233)&amp;"*",dump!$A:$D,4,FALSE)="","空文字",VLOOKUP("*"&amp;TRIM($F1233)&amp;"*",dump!$A:$D,4,FALSE)),"NA")</f>
        <v>NA</v>
      </c>
      <c r="T1233" s="867" t="str">
        <f t="shared" ca="1" si="87"/>
        <v>●</v>
      </c>
      <c r="U1233" s="867"/>
      <c r="V1233" s="867"/>
      <c r="W1233" s="867"/>
      <c r="X1233" s="867"/>
      <c r="Y1233" s="867" t="str">
        <f t="shared" si="88"/>
        <v/>
      </c>
      <c r="Z1233" s="867"/>
    </row>
    <row r="1234" spans="1:26" s="325" customFormat="1" ht="21.6" outlineLevel="1">
      <c r="A1234" s="321"/>
      <c r="B1234" s="44"/>
      <c r="C1234" s="238"/>
      <c r="D1234" s="252"/>
      <c r="E1234" s="462" t="s">
        <v>4531</v>
      </c>
      <c r="F1234" s="452">
        <v>29</v>
      </c>
      <c r="G1234" s="451" t="s">
        <v>4532</v>
      </c>
      <c r="H1234" s="451" t="s">
        <v>217</v>
      </c>
      <c r="I1234" s="463" t="s">
        <v>5154</v>
      </c>
      <c r="J1234" s="390" t="s">
        <v>5684</v>
      </c>
      <c r="K1234" s="864" t="str">
        <f t="shared" si="84"/>
        <v/>
      </c>
      <c r="L1234" s="544"/>
      <c r="M1234" s="595"/>
      <c r="N1234" s="547"/>
      <c r="O1234" s="595"/>
      <c r="P1234" s="633"/>
      <c r="Q1234" s="867" t="str">
        <f t="shared" ca="1" si="85"/>
        <v/>
      </c>
      <c r="R1234" s="867" t="str">
        <f t="shared" ca="1" si="86"/>
        <v/>
      </c>
      <c r="S1234" s="867" t="str">
        <f>IFERROR(IF(VLOOKUP("*"&amp;TRIM($F1234)&amp;"*",dump!$A:$D,4,FALSE)="","空文字",VLOOKUP("*"&amp;TRIM($F1234)&amp;"*",dump!$A:$D,4,FALSE)),"NA")</f>
        <v>NA</v>
      </c>
      <c r="T1234" s="867" t="str">
        <f t="shared" ca="1" si="87"/>
        <v>●</v>
      </c>
      <c r="U1234" s="867"/>
      <c r="V1234" s="867"/>
      <c r="W1234" s="867"/>
      <c r="X1234" s="867"/>
      <c r="Y1234" s="867" t="str">
        <f t="shared" si="88"/>
        <v/>
      </c>
      <c r="Z1234" s="867"/>
    </row>
    <row r="1235" spans="1:26" s="325" customFormat="1" ht="21.6" outlineLevel="1">
      <c r="A1235" s="321"/>
      <c r="B1235" s="44"/>
      <c r="C1235" s="238"/>
      <c r="D1235" s="252"/>
      <c r="E1235" s="462" t="s">
        <v>4533</v>
      </c>
      <c r="F1235" s="452">
        <v>30</v>
      </c>
      <c r="G1235" s="451" t="s">
        <v>4534</v>
      </c>
      <c r="H1235" s="451" t="s">
        <v>217</v>
      </c>
      <c r="I1235" s="463" t="s">
        <v>5154</v>
      </c>
      <c r="J1235" s="390" t="s">
        <v>5684</v>
      </c>
      <c r="K1235" s="864" t="str">
        <f t="shared" si="84"/>
        <v/>
      </c>
      <c r="L1235" s="544"/>
      <c r="M1235" s="595"/>
      <c r="N1235" s="547"/>
      <c r="O1235" s="595"/>
      <c r="P1235" s="633"/>
      <c r="Q1235" s="867" t="str">
        <f t="shared" ca="1" si="85"/>
        <v/>
      </c>
      <c r="R1235" s="867" t="str">
        <f t="shared" ca="1" si="86"/>
        <v/>
      </c>
      <c r="S1235" s="867" t="str">
        <f>IFERROR(IF(VLOOKUP("*"&amp;TRIM($F1235)&amp;"*",dump!$A:$D,4,FALSE)="","空文字",VLOOKUP("*"&amp;TRIM($F1235)&amp;"*",dump!$A:$D,4,FALSE)),"NA")</f>
        <v>NA</v>
      </c>
      <c r="T1235" s="867" t="str">
        <f t="shared" ca="1" si="87"/>
        <v>●</v>
      </c>
      <c r="U1235" s="867"/>
      <c r="V1235" s="867"/>
      <c r="W1235" s="867"/>
      <c r="X1235" s="867"/>
      <c r="Y1235" s="867" t="str">
        <f t="shared" si="88"/>
        <v/>
      </c>
      <c r="Z1235" s="867"/>
    </row>
    <row r="1236" spans="1:26" s="325" customFormat="1" ht="21.6" outlineLevel="1">
      <c r="A1236" s="321"/>
      <c r="B1236" s="44"/>
      <c r="C1236" s="238"/>
      <c r="D1236" s="252"/>
      <c r="E1236" s="462" t="s">
        <v>434</v>
      </c>
      <c r="F1236" s="452">
        <v>31</v>
      </c>
      <c r="G1236" s="451" t="s">
        <v>4535</v>
      </c>
      <c r="H1236" s="451" t="s">
        <v>217</v>
      </c>
      <c r="I1236" s="463" t="s">
        <v>5154</v>
      </c>
      <c r="J1236" s="390" t="s">
        <v>5684</v>
      </c>
      <c r="K1236" s="864" t="str">
        <f t="shared" si="84"/>
        <v/>
      </c>
      <c r="L1236" s="544"/>
      <c r="M1236" s="595"/>
      <c r="N1236" s="547"/>
      <c r="O1236" s="595"/>
      <c r="P1236" s="633"/>
      <c r="Q1236" s="867" t="str">
        <f t="shared" ca="1" si="85"/>
        <v/>
      </c>
      <c r="R1236" s="867" t="str">
        <f t="shared" ca="1" si="86"/>
        <v/>
      </c>
      <c r="S1236" s="867" t="str">
        <f>IFERROR(IF(VLOOKUP("*"&amp;TRIM($F1236)&amp;"*",dump!$A:$D,4,FALSE)="","空文字",VLOOKUP("*"&amp;TRIM($F1236)&amp;"*",dump!$A:$D,4,FALSE)),"NA")</f>
        <v>NA</v>
      </c>
      <c r="T1236" s="867" t="str">
        <f t="shared" ca="1" si="87"/>
        <v>●</v>
      </c>
      <c r="U1236" s="867"/>
      <c r="V1236" s="867"/>
      <c r="W1236" s="867"/>
      <c r="X1236" s="867"/>
      <c r="Y1236" s="867" t="str">
        <f t="shared" si="88"/>
        <v/>
      </c>
      <c r="Z1236" s="867"/>
    </row>
    <row r="1237" spans="1:26" s="325" customFormat="1" ht="32.4" outlineLevel="1">
      <c r="A1237" s="321"/>
      <c r="B1237" s="44"/>
      <c r="C1237" s="238"/>
      <c r="D1237" s="252"/>
      <c r="E1237" s="462" t="s">
        <v>435</v>
      </c>
      <c r="F1237" s="452">
        <v>32</v>
      </c>
      <c r="G1237" s="451" t="s">
        <v>4536</v>
      </c>
      <c r="H1237" s="451" t="s">
        <v>217</v>
      </c>
      <c r="I1237" s="463" t="s">
        <v>5154</v>
      </c>
      <c r="J1237" s="390" t="s">
        <v>5684</v>
      </c>
      <c r="K1237" s="864" t="str">
        <f t="shared" si="84"/>
        <v/>
      </c>
      <c r="L1237" s="544"/>
      <c r="M1237" s="595"/>
      <c r="N1237" s="547"/>
      <c r="O1237" s="595"/>
      <c r="P1237" s="633"/>
      <c r="Q1237" s="867" t="str">
        <f t="shared" ca="1" si="85"/>
        <v/>
      </c>
      <c r="R1237" s="867" t="str">
        <f t="shared" ca="1" si="86"/>
        <v/>
      </c>
      <c r="S1237" s="867" t="str">
        <f>IFERROR(IF(VLOOKUP("*"&amp;TRIM($F1237)&amp;"*",dump!$A:$D,4,FALSE)="","空文字",VLOOKUP("*"&amp;TRIM($F1237)&amp;"*",dump!$A:$D,4,FALSE)),"NA")</f>
        <v>NA</v>
      </c>
      <c r="T1237" s="867" t="str">
        <f t="shared" ca="1" si="87"/>
        <v>●</v>
      </c>
      <c r="U1237" s="867"/>
      <c r="V1237" s="867"/>
      <c r="W1237" s="867"/>
      <c r="X1237" s="867"/>
      <c r="Y1237" s="867" t="str">
        <f t="shared" si="88"/>
        <v/>
      </c>
      <c r="Z1237" s="867"/>
    </row>
    <row r="1238" spans="1:26" s="325" customFormat="1" ht="21.6" outlineLevel="1">
      <c r="A1238" s="321"/>
      <c r="B1238" s="44"/>
      <c r="C1238" s="238"/>
      <c r="D1238" s="252"/>
      <c r="E1238" s="462" t="s">
        <v>436</v>
      </c>
      <c r="F1238" s="452">
        <v>33</v>
      </c>
      <c r="G1238" s="451" t="s">
        <v>4537</v>
      </c>
      <c r="H1238" s="451" t="s">
        <v>217</v>
      </c>
      <c r="I1238" s="463" t="s">
        <v>5154</v>
      </c>
      <c r="J1238" s="390" t="s">
        <v>5684</v>
      </c>
      <c r="K1238" s="864" t="str">
        <f t="shared" si="84"/>
        <v/>
      </c>
      <c r="L1238" s="544"/>
      <c r="M1238" s="595"/>
      <c r="N1238" s="547"/>
      <c r="O1238" s="595"/>
      <c r="P1238" s="633"/>
      <c r="Q1238" s="867" t="str">
        <f t="shared" ca="1" si="85"/>
        <v/>
      </c>
      <c r="R1238" s="867" t="str">
        <f t="shared" ca="1" si="86"/>
        <v/>
      </c>
      <c r="S1238" s="867" t="str">
        <f>IFERROR(IF(VLOOKUP("*"&amp;TRIM($F1238)&amp;"*",dump!$A:$D,4,FALSE)="","空文字",VLOOKUP("*"&amp;TRIM($F1238)&amp;"*",dump!$A:$D,4,FALSE)),"NA")</f>
        <v>NA</v>
      </c>
      <c r="T1238" s="867" t="str">
        <f t="shared" ca="1" si="87"/>
        <v>●</v>
      </c>
      <c r="U1238" s="867"/>
      <c r="V1238" s="867"/>
      <c r="W1238" s="867"/>
      <c r="X1238" s="867"/>
      <c r="Y1238" s="867" t="str">
        <f t="shared" si="88"/>
        <v/>
      </c>
      <c r="Z1238" s="867"/>
    </row>
    <row r="1239" spans="1:26" s="325" customFormat="1" outlineLevel="1">
      <c r="A1239" s="321"/>
      <c r="B1239" s="44"/>
      <c r="C1239" s="238"/>
      <c r="D1239" s="252"/>
      <c r="E1239" s="462" t="s">
        <v>437</v>
      </c>
      <c r="F1239" s="452">
        <v>34</v>
      </c>
      <c r="G1239" s="451" t="s">
        <v>4539</v>
      </c>
      <c r="H1239" s="451" t="s">
        <v>217</v>
      </c>
      <c r="I1239" s="463" t="s">
        <v>5154</v>
      </c>
      <c r="J1239" s="390" t="s">
        <v>5684</v>
      </c>
      <c r="K1239" s="864" t="str">
        <f t="shared" si="84"/>
        <v/>
      </c>
      <c r="L1239" s="544"/>
      <c r="M1239" s="595"/>
      <c r="N1239" s="547"/>
      <c r="O1239" s="595"/>
      <c r="P1239" s="633"/>
      <c r="Q1239" s="867" t="str">
        <f t="shared" ca="1" si="85"/>
        <v/>
      </c>
      <c r="R1239" s="867" t="str">
        <f t="shared" ca="1" si="86"/>
        <v/>
      </c>
      <c r="S1239" s="867" t="str">
        <f>IFERROR(IF(VLOOKUP("*"&amp;TRIM($F1239)&amp;"*",dump!$A:$D,4,FALSE)="","空文字",VLOOKUP("*"&amp;TRIM($F1239)&amp;"*",dump!$A:$D,4,FALSE)),"NA")</f>
        <v>NA</v>
      </c>
      <c r="T1239" s="867" t="str">
        <f t="shared" ca="1" si="87"/>
        <v>●</v>
      </c>
      <c r="U1239" s="867"/>
      <c r="V1239" s="867"/>
      <c r="W1239" s="867"/>
      <c r="X1239" s="867"/>
      <c r="Y1239" s="867" t="str">
        <f t="shared" si="88"/>
        <v/>
      </c>
      <c r="Z1239" s="867"/>
    </row>
    <row r="1240" spans="1:26" s="325" customFormat="1" ht="21.6" outlineLevel="1">
      <c r="A1240" s="321"/>
      <c r="B1240" s="44"/>
      <c r="C1240" s="238"/>
      <c r="D1240" s="252"/>
      <c r="E1240" s="462" t="s">
        <v>3076</v>
      </c>
      <c r="F1240" s="452">
        <v>35</v>
      </c>
      <c r="G1240" s="451" t="s">
        <v>4538</v>
      </c>
      <c r="H1240" s="451" t="s">
        <v>217</v>
      </c>
      <c r="I1240" s="463" t="s">
        <v>5154</v>
      </c>
      <c r="J1240" s="390" t="s">
        <v>5684</v>
      </c>
      <c r="K1240" s="864" t="str">
        <f t="shared" si="84"/>
        <v/>
      </c>
      <c r="L1240" s="544"/>
      <c r="M1240" s="595"/>
      <c r="N1240" s="547"/>
      <c r="O1240" s="595"/>
      <c r="P1240" s="633"/>
      <c r="Q1240" s="867" t="str">
        <f t="shared" ca="1" si="85"/>
        <v/>
      </c>
      <c r="R1240" s="867" t="str">
        <f t="shared" ca="1" si="86"/>
        <v/>
      </c>
      <c r="S1240" s="867" t="str">
        <f>IFERROR(IF(VLOOKUP("*"&amp;TRIM($F1240)&amp;"*",dump!$A:$D,4,FALSE)="","空文字",VLOOKUP("*"&amp;TRIM($F1240)&amp;"*",dump!$A:$D,4,FALSE)),"NA")</f>
        <v>NA</v>
      </c>
      <c r="T1240" s="867" t="str">
        <f t="shared" ca="1" si="87"/>
        <v>●</v>
      </c>
      <c r="U1240" s="867"/>
      <c r="V1240" s="867"/>
      <c r="W1240" s="867"/>
      <c r="X1240" s="867"/>
      <c r="Y1240" s="867" t="str">
        <f t="shared" si="88"/>
        <v/>
      </c>
      <c r="Z1240" s="867"/>
    </row>
    <row r="1241" spans="1:26" s="325" customFormat="1" ht="43.2" outlineLevel="1">
      <c r="A1241" s="321"/>
      <c r="B1241" s="44"/>
      <c r="C1241" s="238"/>
      <c r="D1241" s="252"/>
      <c r="E1241" s="462" t="s">
        <v>3077</v>
      </c>
      <c r="F1241" s="452">
        <v>36</v>
      </c>
      <c r="G1241" s="451" t="s">
        <v>4540</v>
      </c>
      <c r="H1241" s="451" t="s">
        <v>217</v>
      </c>
      <c r="I1241" s="463" t="s">
        <v>5154</v>
      </c>
      <c r="J1241" s="390" t="s">
        <v>5684</v>
      </c>
      <c r="K1241" s="864" t="str">
        <f t="shared" si="84"/>
        <v/>
      </c>
      <c r="L1241" s="544"/>
      <c r="M1241" s="595"/>
      <c r="N1241" s="547"/>
      <c r="O1241" s="595"/>
      <c r="P1241" s="633"/>
      <c r="Q1241" s="867" t="str">
        <f t="shared" ca="1" si="85"/>
        <v/>
      </c>
      <c r="R1241" s="867" t="str">
        <f t="shared" ca="1" si="86"/>
        <v/>
      </c>
      <c r="S1241" s="867" t="str">
        <f>IFERROR(IF(VLOOKUP("*"&amp;TRIM($F1241)&amp;"*",dump!$A:$D,4,FALSE)="","空文字",VLOOKUP("*"&amp;TRIM($F1241)&amp;"*",dump!$A:$D,4,FALSE)),"NA")</f>
        <v>NA</v>
      </c>
      <c r="T1241" s="867" t="str">
        <f t="shared" ca="1" si="87"/>
        <v>●</v>
      </c>
      <c r="U1241" s="867"/>
      <c r="V1241" s="867"/>
      <c r="W1241" s="867"/>
      <c r="X1241" s="867"/>
      <c r="Y1241" s="867" t="str">
        <f t="shared" si="88"/>
        <v/>
      </c>
      <c r="Z1241" s="867"/>
    </row>
    <row r="1242" spans="1:26" s="325" customFormat="1" ht="43.2" outlineLevel="1">
      <c r="A1242" s="321"/>
      <c r="B1242" s="44"/>
      <c r="C1242" s="238"/>
      <c r="D1242" s="252"/>
      <c r="E1242" s="462" t="s">
        <v>3078</v>
      </c>
      <c r="F1242" s="452">
        <v>37</v>
      </c>
      <c r="G1242" s="451" t="s">
        <v>4547</v>
      </c>
      <c r="H1242" s="451" t="s">
        <v>217</v>
      </c>
      <c r="I1242" s="463" t="s">
        <v>5154</v>
      </c>
      <c r="J1242" s="390" t="s">
        <v>5684</v>
      </c>
      <c r="K1242" s="864" t="str">
        <f t="shared" si="84"/>
        <v/>
      </c>
      <c r="L1242" s="544"/>
      <c r="M1242" s="595"/>
      <c r="N1242" s="547"/>
      <c r="O1242" s="595"/>
      <c r="P1242" s="633"/>
      <c r="Q1242" s="867" t="str">
        <f t="shared" ca="1" si="85"/>
        <v/>
      </c>
      <c r="R1242" s="867" t="str">
        <f t="shared" ca="1" si="86"/>
        <v/>
      </c>
      <c r="S1242" s="867" t="str">
        <f>IFERROR(IF(VLOOKUP("*"&amp;TRIM($F1242)&amp;"*",dump!$A:$D,4,FALSE)="","空文字",VLOOKUP("*"&amp;TRIM($F1242)&amp;"*",dump!$A:$D,4,FALSE)),"NA")</f>
        <v>NA</v>
      </c>
      <c r="T1242" s="867" t="str">
        <f t="shared" ca="1" si="87"/>
        <v>●</v>
      </c>
      <c r="U1242" s="867"/>
      <c r="V1242" s="867"/>
      <c r="W1242" s="867"/>
      <c r="X1242" s="867"/>
      <c r="Y1242" s="867" t="str">
        <f t="shared" si="88"/>
        <v/>
      </c>
      <c r="Z1242" s="867"/>
    </row>
    <row r="1243" spans="1:26" s="325" customFormat="1" ht="21.6" outlineLevel="1">
      <c r="A1243" s="321"/>
      <c r="B1243" s="44"/>
      <c r="C1243" s="238"/>
      <c r="D1243" s="252"/>
      <c r="E1243" s="462" t="s">
        <v>3079</v>
      </c>
      <c r="F1243" s="452">
        <v>38</v>
      </c>
      <c r="G1243" s="451" t="s">
        <v>4541</v>
      </c>
      <c r="H1243" s="451" t="s">
        <v>217</v>
      </c>
      <c r="I1243" s="463" t="s">
        <v>5154</v>
      </c>
      <c r="J1243" s="390" t="s">
        <v>5684</v>
      </c>
      <c r="K1243" s="864" t="str">
        <f t="shared" si="84"/>
        <v/>
      </c>
      <c r="L1243" s="544"/>
      <c r="M1243" s="595"/>
      <c r="N1243" s="547"/>
      <c r="O1243" s="595"/>
      <c r="P1243" s="633"/>
      <c r="Q1243" s="867" t="str">
        <f t="shared" ca="1" si="85"/>
        <v/>
      </c>
      <c r="R1243" s="867" t="str">
        <f t="shared" ca="1" si="86"/>
        <v/>
      </c>
      <c r="S1243" s="867" t="str">
        <f>IFERROR(IF(VLOOKUP("*"&amp;TRIM($F1243)&amp;"*",dump!$A:$D,4,FALSE)="","空文字",VLOOKUP("*"&amp;TRIM($F1243)&amp;"*",dump!$A:$D,4,FALSE)),"NA")</f>
        <v>NA</v>
      </c>
      <c r="T1243" s="867" t="str">
        <f t="shared" ca="1" si="87"/>
        <v>●</v>
      </c>
      <c r="U1243" s="867"/>
      <c r="V1243" s="867"/>
      <c r="W1243" s="867"/>
      <c r="X1243" s="867"/>
      <c r="Y1243" s="867" t="str">
        <f t="shared" si="88"/>
        <v/>
      </c>
      <c r="Z1243" s="867"/>
    </row>
    <row r="1244" spans="1:26" s="325" customFormat="1" outlineLevel="1">
      <c r="A1244" s="321"/>
      <c r="B1244" s="44"/>
      <c r="C1244" s="238"/>
      <c r="D1244" s="252"/>
      <c r="E1244" s="462" t="s">
        <v>3080</v>
      </c>
      <c r="F1244" s="452">
        <v>50</v>
      </c>
      <c r="G1244" s="451" t="s">
        <v>4542</v>
      </c>
      <c r="H1244" s="451" t="s">
        <v>217</v>
      </c>
      <c r="I1244" s="463" t="s">
        <v>5154</v>
      </c>
      <c r="J1244" s="390" t="s">
        <v>5684</v>
      </c>
      <c r="K1244" s="864" t="str">
        <f t="shared" si="84"/>
        <v/>
      </c>
      <c r="L1244" s="544"/>
      <c r="M1244" s="595"/>
      <c r="N1244" s="547"/>
      <c r="O1244" s="595"/>
      <c r="P1244" s="633"/>
      <c r="Q1244" s="867" t="str">
        <f t="shared" ca="1" si="85"/>
        <v/>
      </c>
      <c r="R1244" s="867" t="str">
        <f t="shared" ca="1" si="86"/>
        <v/>
      </c>
      <c r="S1244" s="867" t="str">
        <f>IFERROR(IF(VLOOKUP("*"&amp;TRIM($F1244)&amp;"*",dump!$A:$D,4,FALSE)="","空文字",VLOOKUP("*"&amp;TRIM($F1244)&amp;"*",dump!$A:$D,4,FALSE)),"NA")</f>
        <v>NA</v>
      </c>
      <c r="T1244" s="867" t="str">
        <f t="shared" ca="1" si="87"/>
        <v>●</v>
      </c>
      <c r="U1244" s="867"/>
      <c r="V1244" s="867"/>
      <c r="W1244" s="867"/>
      <c r="X1244" s="867"/>
      <c r="Y1244" s="867" t="str">
        <f t="shared" si="88"/>
        <v/>
      </c>
      <c r="Z1244" s="867"/>
    </row>
    <row r="1245" spans="1:26" s="325" customFormat="1" ht="21.6" outlineLevel="1">
      <c r="A1245" s="321"/>
      <c r="B1245" s="44"/>
      <c r="C1245" s="238"/>
      <c r="D1245" s="252"/>
      <c r="E1245" s="462" t="s">
        <v>3081</v>
      </c>
      <c r="F1245" s="452">
        <v>51</v>
      </c>
      <c r="G1245" s="451" t="s">
        <v>4543</v>
      </c>
      <c r="H1245" s="451" t="s">
        <v>217</v>
      </c>
      <c r="I1245" s="463" t="s">
        <v>5154</v>
      </c>
      <c r="J1245" s="390" t="s">
        <v>5684</v>
      </c>
      <c r="K1245" s="864" t="str">
        <f t="shared" si="84"/>
        <v/>
      </c>
      <c r="L1245" s="544"/>
      <c r="M1245" s="595"/>
      <c r="N1245" s="547"/>
      <c r="O1245" s="595"/>
      <c r="P1245" s="633"/>
      <c r="Q1245" s="867" t="str">
        <f t="shared" ca="1" si="85"/>
        <v/>
      </c>
      <c r="R1245" s="867" t="str">
        <f t="shared" ca="1" si="86"/>
        <v/>
      </c>
      <c r="S1245" s="867" t="str">
        <f>IFERROR(IF(VLOOKUP("*"&amp;TRIM($F1245)&amp;"*",dump!$A:$D,4,FALSE)="","空文字",VLOOKUP("*"&amp;TRIM($F1245)&amp;"*",dump!$A:$D,4,FALSE)),"NA")</f>
        <v>NA</v>
      </c>
      <c r="T1245" s="867" t="str">
        <f t="shared" ca="1" si="87"/>
        <v>●</v>
      </c>
      <c r="U1245" s="867"/>
      <c r="V1245" s="867"/>
      <c r="W1245" s="867"/>
      <c r="X1245" s="867"/>
      <c r="Y1245" s="867" t="str">
        <f t="shared" si="88"/>
        <v/>
      </c>
      <c r="Z1245" s="867"/>
    </row>
    <row r="1246" spans="1:26" s="325" customFormat="1" ht="21.6" outlineLevel="1">
      <c r="A1246" s="321"/>
      <c r="B1246" s="44"/>
      <c r="C1246" s="238"/>
      <c r="D1246" s="252"/>
      <c r="E1246" s="462" t="s">
        <v>3082</v>
      </c>
      <c r="F1246" s="452">
        <v>52</v>
      </c>
      <c r="G1246" s="451" t="s">
        <v>4544</v>
      </c>
      <c r="H1246" s="451" t="s">
        <v>217</v>
      </c>
      <c r="I1246" s="463" t="s">
        <v>5154</v>
      </c>
      <c r="J1246" s="390" t="s">
        <v>5684</v>
      </c>
      <c r="K1246" s="864" t="str">
        <f t="shared" si="84"/>
        <v/>
      </c>
      <c r="L1246" s="544"/>
      <c r="M1246" s="595"/>
      <c r="N1246" s="547"/>
      <c r="O1246" s="595"/>
      <c r="P1246" s="633"/>
      <c r="Q1246" s="867" t="str">
        <f t="shared" ca="1" si="85"/>
        <v/>
      </c>
      <c r="R1246" s="867" t="str">
        <f t="shared" ca="1" si="86"/>
        <v/>
      </c>
      <c r="S1246" s="867" t="str">
        <f>IFERROR(IF(VLOOKUP("*"&amp;TRIM($F1246)&amp;"*",dump!$A:$D,4,FALSE)="","空文字",VLOOKUP("*"&amp;TRIM($F1246)&amp;"*",dump!$A:$D,4,FALSE)),"NA")</f>
        <v>NA</v>
      </c>
      <c r="T1246" s="867" t="str">
        <f t="shared" ca="1" si="87"/>
        <v>●</v>
      </c>
      <c r="U1246" s="867"/>
      <c r="V1246" s="867"/>
      <c r="W1246" s="867"/>
      <c r="X1246" s="867"/>
      <c r="Y1246" s="867" t="str">
        <f t="shared" si="88"/>
        <v/>
      </c>
      <c r="Z1246" s="867"/>
    </row>
    <row r="1247" spans="1:26" s="325" customFormat="1" ht="32.4" outlineLevel="1">
      <c r="A1247" s="321"/>
      <c r="B1247" s="44"/>
      <c r="C1247" s="238"/>
      <c r="D1247" s="252"/>
      <c r="E1247" s="462" t="s">
        <v>3083</v>
      </c>
      <c r="F1247" s="452">
        <v>53</v>
      </c>
      <c r="G1247" s="451" t="s">
        <v>4545</v>
      </c>
      <c r="H1247" s="451" t="s">
        <v>217</v>
      </c>
      <c r="I1247" s="463" t="s">
        <v>5154</v>
      </c>
      <c r="J1247" s="390" t="s">
        <v>5684</v>
      </c>
      <c r="K1247" s="864" t="str">
        <f t="shared" si="84"/>
        <v/>
      </c>
      <c r="L1247" s="544"/>
      <c r="M1247" s="595"/>
      <c r="N1247" s="547"/>
      <c r="O1247" s="595"/>
      <c r="P1247" s="633"/>
      <c r="Q1247" s="867" t="str">
        <f t="shared" ca="1" si="85"/>
        <v/>
      </c>
      <c r="R1247" s="867" t="str">
        <f t="shared" ca="1" si="86"/>
        <v/>
      </c>
      <c r="S1247" s="867" t="str">
        <f>IFERROR(IF(VLOOKUP("*"&amp;TRIM($F1247)&amp;"*",dump!$A:$D,4,FALSE)="","空文字",VLOOKUP("*"&amp;TRIM($F1247)&amp;"*",dump!$A:$D,4,FALSE)),"NA")</f>
        <v>NA</v>
      </c>
      <c r="T1247" s="867" t="str">
        <f t="shared" ca="1" si="87"/>
        <v>●</v>
      </c>
      <c r="U1247" s="867"/>
      <c r="V1247" s="867"/>
      <c r="W1247" s="867"/>
      <c r="X1247" s="867"/>
      <c r="Y1247" s="867" t="str">
        <f t="shared" si="88"/>
        <v/>
      </c>
      <c r="Z1247" s="867"/>
    </row>
    <row r="1248" spans="1:26" s="325" customFormat="1" ht="43.2" outlineLevel="1">
      <c r="A1248" s="321"/>
      <c r="B1248" s="44"/>
      <c r="C1248" s="238"/>
      <c r="D1248" s="252"/>
      <c r="E1248" s="462" t="s">
        <v>3084</v>
      </c>
      <c r="F1248" s="452">
        <v>54</v>
      </c>
      <c r="G1248" s="451" t="s">
        <v>4546</v>
      </c>
      <c r="H1248" s="451" t="s">
        <v>217</v>
      </c>
      <c r="I1248" s="463" t="s">
        <v>5154</v>
      </c>
      <c r="J1248" s="390" t="s">
        <v>5684</v>
      </c>
      <c r="K1248" s="864" t="str">
        <f t="shared" si="84"/>
        <v/>
      </c>
      <c r="L1248" s="544"/>
      <c r="M1248" s="595"/>
      <c r="N1248" s="547"/>
      <c r="O1248" s="595"/>
      <c r="P1248" s="633"/>
      <c r="Q1248" s="867" t="str">
        <f t="shared" ca="1" si="85"/>
        <v/>
      </c>
      <c r="R1248" s="867" t="str">
        <f t="shared" ca="1" si="86"/>
        <v/>
      </c>
      <c r="S1248" s="867" t="str">
        <f>IFERROR(IF(VLOOKUP("*"&amp;TRIM($F1248)&amp;"*",dump!$A:$D,4,FALSE)="","空文字",VLOOKUP("*"&amp;TRIM($F1248)&amp;"*",dump!$A:$D,4,FALSE)),"NA")</f>
        <v>NA</v>
      </c>
      <c r="T1248" s="867" t="str">
        <f t="shared" ca="1" si="87"/>
        <v>●</v>
      </c>
      <c r="U1248" s="867"/>
      <c r="V1248" s="867"/>
      <c r="W1248" s="867"/>
      <c r="X1248" s="867"/>
      <c r="Y1248" s="867" t="str">
        <f t="shared" si="88"/>
        <v/>
      </c>
      <c r="Z1248" s="867"/>
    </row>
    <row r="1249" spans="1:26" s="325" customFormat="1" ht="21.6" outlineLevel="1">
      <c r="A1249" s="321"/>
      <c r="B1249" s="44"/>
      <c r="C1249" s="238"/>
      <c r="D1249" s="252"/>
      <c r="E1249" s="462" t="s">
        <v>3085</v>
      </c>
      <c r="F1249" s="452">
        <v>55</v>
      </c>
      <c r="G1249" s="451" t="s">
        <v>4548</v>
      </c>
      <c r="H1249" s="451" t="s">
        <v>217</v>
      </c>
      <c r="I1249" s="463" t="s">
        <v>5154</v>
      </c>
      <c r="J1249" s="390" t="s">
        <v>5684</v>
      </c>
      <c r="K1249" s="864" t="str">
        <f t="shared" si="84"/>
        <v/>
      </c>
      <c r="L1249" s="544"/>
      <c r="M1249" s="595"/>
      <c r="N1249" s="547"/>
      <c r="O1249" s="595"/>
      <c r="P1249" s="633"/>
      <c r="Q1249" s="867" t="str">
        <f t="shared" ca="1" si="85"/>
        <v/>
      </c>
      <c r="R1249" s="867" t="str">
        <f t="shared" ca="1" si="86"/>
        <v/>
      </c>
      <c r="S1249" s="867" t="str">
        <f>IFERROR(IF(VLOOKUP("*"&amp;TRIM($F1249)&amp;"*",dump!$A:$D,4,FALSE)="","空文字",VLOOKUP("*"&amp;TRIM($F1249)&amp;"*",dump!$A:$D,4,FALSE)),"NA")</f>
        <v>NA</v>
      </c>
      <c r="T1249" s="867" t="str">
        <f t="shared" ca="1" si="87"/>
        <v>●</v>
      </c>
      <c r="U1249" s="867"/>
      <c r="V1249" s="867"/>
      <c r="W1249" s="867"/>
      <c r="X1249" s="867"/>
      <c r="Y1249" s="867" t="str">
        <f t="shared" si="88"/>
        <v/>
      </c>
      <c r="Z1249" s="867"/>
    </row>
    <row r="1250" spans="1:26" s="325" customFormat="1" ht="21.6" outlineLevel="1">
      <c r="A1250" s="321"/>
      <c r="B1250" s="44"/>
      <c r="C1250" s="238"/>
      <c r="D1250" s="252"/>
      <c r="E1250" s="462" t="s">
        <v>3086</v>
      </c>
      <c r="F1250" s="452">
        <v>56</v>
      </c>
      <c r="G1250" s="451" t="s">
        <v>4549</v>
      </c>
      <c r="H1250" s="451" t="s">
        <v>217</v>
      </c>
      <c r="I1250" s="463" t="s">
        <v>5154</v>
      </c>
      <c r="J1250" s="390" t="s">
        <v>5684</v>
      </c>
      <c r="K1250" s="864" t="str">
        <f t="shared" si="84"/>
        <v/>
      </c>
      <c r="L1250" s="544"/>
      <c r="M1250" s="595"/>
      <c r="N1250" s="547"/>
      <c r="O1250" s="595"/>
      <c r="P1250" s="633"/>
      <c r="Q1250" s="867" t="str">
        <f t="shared" ca="1" si="85"/>
        <v/>
      </c>
      <c r="R1250" s="867" t="str">
        <f t="shared" ca="1" si="86"/>
        <v/>
      </c>
      <c r="S1250" s="867" t="str">
        <f>IFERROR(IF(VLOOKUP("*"&amp;TRIM($F1250)&amp;"*",dump!$A:$D,4,FALSE)="","空文字",VLOOKUP("*"&amp;TRIM($F1250)&amp;"*",dump!$A:$D,4,FALSE)),"NA")</f>
        <v>NA</v>
      </c>
      <c r="T1250" s="867" t="str">
        <f t="shared" ca="1" si="87"/>
        <v>●</v>
      </c>
      <c r="U1250" s="867"/>
      <c r="V1250" s="867"/>
      <c r="W1250" s="867"/>
      <c r="X1250" s="867"/>
      <c r="Y1250" s="867" t="str">
        <f t="shared" si="88"/>
        <v/>
      </c>
      <c r="Z1250" s="867"/>
    </row>
    <row r="1251" spans="1:26" s="325" customFormat="1" outlineLevel="1">
      <c r="A1251" s="321"/>
      <c r="B1251" s="44"/>
      <c r="C1251" s="238"/>
      <c r="D1251" s="252"/>
      <c r="E1251" s="462" t="s">
        <v>3087</v>
      </c>
      <c r="F1251" s="452">
        <v>70</v>
      </c>
      <c r="G1251" s="451" t="s">
        <v>4550</v>
      </c>
      <c r="H1251" s="451" t="s">
        <v>217</v>
      </c>
      <c r="I1251" s="463" t="s">
        <v>5154</v>
      </c>
      <c r="J1251" s="390" t="s">
        <v>5684</v>
      </c>
      <c r="K1251" s="864" t="str">
        <f t="shared" si="84"/>
        <v/>
      </c>
      <c r="L1251" s="544"/>
      <c r="M1251" s="595"/>
      <c r="N1251" s="547"/>
      <c r="O1251" s="595"/>
      <c r="P1251" s="633"/>
      <c r="Q1251" s="867" t="str">
        <f t="shared" ca="1" si="85"/>
        <v/>
      </c>
      <c r="R1251" s="867" t="str">
        <f t="shared" ca="1" si="86"/>
        <v/>
      </c>
      <c r="S1251" s="867" t="str">
        <f>IFERROR(IF(VLOOKUP("*"&amp;TRIM($F1251)&amp;"*",dump!$A:$D,4,FALSE)="","空文字",VLOOKUP("*"&amp;TRIM($F1251)&amp;"*",dump!$A:$D,4,FALSE)),"NA")</f>
        <v>NA</v>
      </c>
      <c r="T1251" s="867" t="str">
        <f t="shared" ca="1" si="87"/>
        <v>●</v>
      </c>
      <c r="U1251" s="867"/>
      <c r="V1251" s="867"/>
      <c r="W1251" s="867"/>
      <c r="X1251" s="867"/>
      <c r="Y1251" s="867" t="str">
        <f t="shared" si="88"/>
        <v/>
      </c>
      <c r="Z1251" s="867"/>
    </row>
    <row r="1252" spans="1:26" s="325" customFormat="1" ht="21.6" outlineLevel="1">
      <c r="A1252" s="321"/>
      <c r="B1252" s="44"/>
      <c r="C1252" s="238"/>
      <c r="D1252" s="252"/>
      <c r="E1252" s="462" t="s">
        <v>3088</v>
      </c>
      <c r="F1252" s="452">
        <v>71</v>
      </c>
      <c r="G1252" s="451" t="s">
        <v>4551</v>
      </c>
      <c r="H1252" s="451" t="s">
        <v>217</v>
      </c>
      <c r="I1252" s="463" t="s">
        <v>5154</v>
      </c>
      <c r="J1252" s="390" t="s">
        <v>5684</v>
      </c>
      <c r="K1252" s="864" t="str">
        <f t="shared" si="84"/>
        <v/>
      </c>
      <c r="L1252" s="544"/>
      <c r="M1252" s="595"/>
      <c r="N1252" s="547"/>
      <c r="O1252" s="595"/>
      <c r="P1252" s="633"/>
      <c r="Q1252" s="867" t="str">
        <f t="shared" ca="1" si="85"/>
        <v/>
      </c>
      <c r="R1252" s="867" t="str">
        <f t="shared" ca="1" si="86"/>
        <v/>
      </c>
      <c r="S1252" s="867" t="str">
        <f>IFERROR(IF(VLOOKUP("*"&amp;TRIM($F1252)&amp;"*",dump!$A:$D,4,FALSE)="","空文字",VLOOKUP("*"&amp;TRIM($F1252)&amp;"*",dump!$A:$D,4,FALSE)),"NA")</f>
        <v>NA</v>
      </c>
      <c r="T1252" s="867" t="str">
        <f t="shared" ca="1" si="87"/>
        <v>●</v>
      </c>
      <c r="U1252" s="867"/>
      <c r="V1252" s="867"/>
      <c r="W1252" s="867"/>
      <c r="X1252" s="867"/>
      <c r="Y1252" s="867" t="str">
        <f t="shared" si="88"/>
        <v/>
      </c>
      <c r="Z1252" s="867"/>
    </row>
    <row r="1253" spans="1:26" s="325" customFormat="1" outlineLevel="1">
      <c r="A1253" s="321"/>
      <c r="B1253" s="44"/>
      <c r="C1253" s="238"/>
      <c r="D1253" s="252"/>
      <c r="E1253" s="462" t="s">
        <v>3089</v>
      </c>
      <c r="F1253" s="452">
        <v>72</v>
      </c>
      <c r="G1253" s="451" t="s">
        <v>4552</v>
      </c>
      <c r="H1253" s="451" t="s">
        <v>217</v>
      </c>
      <c r="I1253" s="463" t="s">
        <v>5154</v>
      </c>
      <c r="J1253" s="390" t="s">
        <v>5684</v>
      </c>
      <c r="K1253" s="864" t="str">
        <f t="shared" si="84"/>
        <v/>
      </c>
      <c r="L1253" s="544"/>
      <c r="M1253" s="595"/>
      <c r="N1253" s="547"/>
      <c r="O1253" s="595"/>
      <c r="P1253" s="633"/>
      <c r="Q1253" s="867" t="str">
        <f t="shared" ca="1" si="85"/>
        <v/>
      </c>
      <c r="R1253" s="867" t="str">
        <f t="shared" ca="1" si="86"/>
        <v/>
      </c>
      <c r="S1253" s="867" t="str">
        <f>IFERROR(IF(VLOOKUP("*"&amp;TRIM($F1253)&amp;"*",dump!$A:$D,4,FALSE)="","空文字",VLOOKUP("*"&amp;TRIM($F1253)&amp;"*",dump!$A:$D,4,FALSE)),"NA")</f>
        <v>NA</v>
      </c>
      <c r="T1253" s="867" t="str">
        <f t="shared" ca="1" si="87"/>
        <v>●</v>
      </c>
      <c r="U1253" s="867"/>
      <c r="V1253" s="867"/>
      <c r="W1253" s="867"/>
      <c r="X1253" s="867"/>
      <c r="Y1253" s="867" t="str">
        <f t="shared" si="88"/>
        <v/>
      </c>
      <c r="Z1253" s="867"/>
    </row>
    <row r="1254" spans="1:26" s="325" customFormat="1" ht="21.6" outlineLevel="1">
      <c r="A1254" s="321"/>
      <c r="B1254" s="44"/>
      <c r="C1254" s="238"/>
      <c r="D1254" s="252"/>
      <c r="E1254" s="462" t="s">
        <v>3090</v>
      </c>
      <c r="F1254" s="452">
        <v>73</v>
      </c>
      <c r="G1254" s="451" t="s">
        <v>4553</v>
      </c>
      <c r="H1254" s="451" t="s">
        <v>217</v>
      </c>
      <c r="I1254" s="463" t="s">
        <v>5154</v>
      </c>
      <c r="J1254" s="390" t="s">
        <v>5684</v>
      </c>
      <c r="K1254" s="864" t="str">
        <f t="shared" si="84"/>
        <v/>
      </c>
      <c r="L1254" s="544"/>
      <c r="M1254" s="595"/>
      <c r="N1254" s="547"/>
      <c r="O1254" s="595"/>
      <c r="P1254" s="633"/>
      <c r="Q1254" s="867" t="str">
        <f t="shared" ca="1" si="85"/>
        <v/>
      </c>
      <c r="R1254" s="867" t="str">
        <f t="shared" ca="1" si="86"/>
        <v/>
      </c>
      <c r="S1254" s="867" t="str">
        <f>IFERROR(IF(VLOOKUP("*"&amp;TRIM($F1254)&amp;"*",dump!$A:$D,4,FALSE)="","空文字",VLOOKUP("*"&amp;TRIM($F1254)&amp;"*",dump!$A:$D,4,FALSE)),"NA")</f>
        <v>NA</v>
      </c>
      <c r="T1254" s="867" t="str">
        <f t="shared" ca="1" si="87"/>
        <v>●</v>
      </c>
      <c r="U1254" s="867"/>
      <c r="V1254" s="867"/>
      <c r="W1254" s="867"/>
      <c r="X1254" s="867"/>
      <c r="Y1254" s="867" t="str">
        <f t="shared" si="88"/>
        <v/>
      </c>
      <c r="Z1254" s="867"/>
    </row>
    <row r="1255" spans="1:26" s="325" customFormat="1" ht="21.6" outlineLevel="1">
      <c r="A1255" s="321"/>
      <c r="B1255" s="44"/>
      <c r="C1255" s="238"/>
      <c r="D1255" s="252"/>
      <c r="E1255" s="462" t="s">
        <v>3091</v>
      </c>
      <c r="F1255" s="452">
        <v>74</v>
      </c>
      <c r="G1255" s="451" t="s">
        <v>4554</v>
      </c>
      <c r="H1255" s="451" t="s">
        <v>217</v>
      </c>
      <c r="I1255" s="463" t="s">
        <v>5154</v>
      </c>
      <c r="J1255" s="390" t="s">
        <v>5684</v>
      </c>
      <c r="K1255" s="864" t="str">
        <f t="shared" si="84"/>
        <v/>
      </c>
      <c r="L1255" s="544"/>
      <c r="M1255" s="595"/>
      <c r="N1255" s="547"/>
      <c r="O1255" s="595"/>
      <c r="P1255" s="633"/>
      <c r="Q1255" s="867" t="str">
        <f t="shared" ca="1" si="85"/>
        <v/>
      </c>
      <c r="R1255" s="867" t="str">
        <f t="shared" ca="1" si="86"/>
        <v/>
      </c>
      <c r="S1255" s="867" t="str">
        <f>IFERROR(IF(VLOOKUP("*"&amp;TRIM($F1255)&amp;"*",dump!$A:$D,4,FALSE)="","空文字",VLOOKUP("*"&amp;TRIM($F1255)&amp;"*",dump!$A:$D,4,FALSE)),"NA")</f>
        <v>NA</v>
      </c>
      <c r="T1255" s="867" t="str">
        <f t="shared" ca="1" si="87"/>
        <v>●</v>
      </c>
      <c r="U1255" s="867"/>
      <c r="V1255" s="867"/>
      <c r="W1255" s="867"/>
      <c r="X1255" s="867"/>
      <c r="Y1255" s="867" t="str">
        <f t="shared" si="88"/>
        <v/>
      </c>
      <c r="Z1255" s="867"/>
    </row>
    <row r="1256" spans="1:26" s="325" customFormat="1" ht="21.6" outlineLevel="1">
      <c r="A1256" s="321"/>
      <c r="B1256" s="44"/>
      <c r="C1256" s="238"/>
      <c r="D1256" s="252"/>
      <c r="E1256" s="462" t="s">
        <v>3092</v>
      </c>
      <c r="F1256" s="452">
        <v>75</v>
      </c>
      <c r="G1256" s="451" t="s">
        <v>4555</v>
      </c>
      <c r="H1256" s="451" t="s">
        <v>217</v>
      </c>
      <c r="I1256" s="463" t="s">
        <v>5154</v>
      </c>
      <c r="J1256" s="390" t="s">
        <v>5684</v>
      </c>
      <c r="K1256" s="864" t="str">
        <f t="shared" si="84"/>
        <v/>
      </c>
      <c r="L1256" s="544"/>
      <c r="M1256" s="595"/>
      <c r="N1256" s="547"/>
      <c r="O1256" s="595"/>
      <c r="P1256" s="633"/>
      <c r="Q1256" s="867" t="str">
        <f t="shared" ca="1" si="85"/>
        <v/>
      </c>
      <c r="R1256" s="867" t="str">
        <f t="shared" ca="1" si="86"/>
        <v/>
      </c>
      <c r="S1256" s="867" t="str">
        <f>IFERROR(IF(VLOOKUP("*"&amp;TRIM($F1256)&amp;"*",dump!$A:$D,4,FALSE)="","空文字",VLOOKUP("*"&amp;TRIM($F1256)&amp;"*",dump!$A:$D,4,FALSE)),"NA")</f>
        <v>NA</v>
      </c>
      <c r="T1256" s="867" t="str">
        <f t="shared" ca="1" si="87"/>
        <v>●</v>
      </c>
      <c r="U1256" s="867"/>
      <c r="V1256" s="867"/>
      <c r="W1256" s="867"/>
      <c r="X1256" s="867"/>
      <c r="Y1256" s="867" t="str">
        <f t="shared" si="88"/>
        <v/>
      </c>
      <c r="Z1256" s="867"/>
    </row>
    <row r="1257" spans="1:26" s="325" customFormat="1" ht="21.6" outlineLevel="1">
      <c r="A1257" s="321"/>
      <c r="B1257" s="44"/>
      <c r="C1257" s="238"/>
      <c r="D1257" s="252"/>
      <c r="E1257" s="462" t="s">
        <v>3093</v>
      </c>
      <c r="F1257" s="452">
        <v>76</v>
      </c>
      <c r="G1257" s="451" t="s">
        <v>4556</v>
      </c>
      <c r="H1257" s="451" t="s">
        <v>217</v>
      </c>
      <c r="I1257" s="463" t="s">
        <v>5154</v>
      </c>
      <c r="J1257" s="390" t="s">
        <v>5684</v>
      </c>
      <c r="K1257" s="864" t="str">
        <f t="shared" si="84"/>
        <v/>
      </c>
      <c r="L1257" s="544"/>
      <c r="M1257" s="595"/>
      <c r="N1257" s="547"/>
      <c r="O1257" s="595"/>
      <c r="P1257" s="633"/>
      <c r="Q1257" s="867" t="str">
        <f t="shared" ca="1" si="85"/>
        <v/>
      </c>
      <c r="R1257" s="867" t="str">
        <f t="shared" ca="1" si="86"/>
        <v/>
      </c>
      <c r="S1257" s="867" t="str">
        <f>IFERROR(IF(VLOOKUP("*"&amp;TRIM($F1257)&amp;"*",dump!$A:$D,4,FALSE)="","空文字",VLOOKUP("*"&amp;TRIM($F1257)&amp;"*",dump!$A:$D,4,FALSE)),"NA")</f>
        <v>NA</v>
      </c>
      <c r="T1257" s="867" t="str">
        <f t="shared" ca="1" si="87"/>
        <v>●</v>
      </c>
      <c r="U1257" s="867"/>
      <c r="V1257" s="867"/>
      <c r="W1257" s="867"/>
      <c r="X1257" s="867"/>
      <c r="Y1257" s="867" t="str">
        <f t="shared" si="88"/>
        <v/>
      </c>
      <c r="Z1257" s="867"/>
    </row>
    <row r="1258" spans="1:26" s="325" customFormat="1" ht="21.6" outlineLevel="1">
      <c r="A1258" s="321"/>
      <c r="B1258" s="44"/>
      <c r="C1258" s="238"/>
      <c r="D1258" s="252"/>
      <c r="E1258" s="462" t="s">
        <v>3094</v>
      </c>
      <c r="F1258" s="452">
        <v>77</v>
      </c>
      <c r="G1258" s="451" t="s">
        <v>4557</v>
      </c>
      <c r="H1258" s="451" t="s">
        <v>217</v>
      </c>
      <c r="I1258" s="463" t="s">
        <v>5154</v>
      </c>
      <c r="J1258" s="390" t="s">
        <v>5684</v>
      </c>
      <c r="K1258" s="864" t="str">
        <f t="shared" si="84"/>
        <v/>
      </c>
      <c r="L1258" s="544"/>
      <c r="M1258" s="595"/>
      <c r="N1258" s="547"/>
      <c r="O1258" s="595"/>
      <c r="P1258" s="633"/>
      <c r="Q1258" s="867" t="str">
        <f t="shared" ca="1" si="85"/>
        <v/>
      </c>
      <c r="R1258" s="867" t="str">
        <f t="shared" ca="1" si="86"/>
        <v/>
      </c>
      <c r="S1258" s="867" t="str">
        <f>IFERROR(IF(VLOOKUP("*"&amp;TRIM($F1258)&amp;"*",dump!$A:$D,4,FALSE)="","空文字",VLOOKUP("*"&amp;TRIM($F1258)&amp;"*",dump!$A:$D,4,FALSE)),"NA")</f>
        <v>NA</v>
      </c>
      <c r="T1258" s="867" t="str">
        <f t="shared" ca="1" si="87"/>
        <v>●</v>
      </c>
      <c r="U1258" s="867"/>
      <c r="V1258" s="867"/>
      <c r="W1258" s="867"/>
      <c r="X1258" s="867"/>
      <c r="Y1258" s="867" t="str">
        <f t="shared" si="88"/>
        <v/>
      </c>
      <c r="Z1258" s="867"/>
    </row>
    <row r="1259" spans="1:26" s="325" customFormat="1" outlineLevel="1">
      <c r="A1259" s="321"/>
      <c r="B1259" s="44"/>
      <c r="C1259" s="238"/>
      <c r="D1259" s="252"/>
      <c r="E1259" s="462" t="s">
        <v>3095</v>
      </c>
      <c r="F1259" s="452">
        <v>90</v>
      </c>
      <c r="G1259" s="451" t="s">
        <v>4558</v>
      </c>
      <c r="H1259" s="451" t="s">
        <v>217</v>
      </c>
      <c r="I1259" s="463" t="s">
        <v>5154</v>
      </c>
      <c r="J1259" s="390" t="s">
        <v>5684</v>
      </c>
      <c r="K1259" s="864" t="str">
        <f t="shared" si="84"/>
        <v/>
      </c>
      <c r="L1259" s="544"/>
      <c r="M1259" s="595"/>
      <c r="N1259" s="547"/>
      <c r="O1259" s="595"/>
      <c r="P1259" s="633"/>
      <c r="Q1259" s="867" t="str">
        <f t="shared" ca="1" si="85"/>
        <v/>
      </c>
      <c r="R1259" s="867" t="str">
        <f t="shared" ca="1" si="86"/>
        <v/>
      </c>
      <c r="S1259" s="867" t="str">
        <f>IFERROR(IF(VLOOKUP("*"&amp;TRIM($F1259)&amp;"*",dump!$A:$D,4,FALSE)="","空文字",VLOOKUP("*"&amp;TRIM($F1259)&amp;"*",dump!$A:$D,4,FALSE)),"NA")</f>
        <v>NA</v>
      </c>
      <c r="T1259" s="867" t="str">
        <f t="shared" ca="1" si="87"/>
        <v>●</v>
      </c>
      <c r="U1259" s="867"/>
      <c r="V1259" s="867"/>
      <c r="W1259" s="867"/>
      <c r="X1259" s="867"/>
      <c r="Y1259" s="867" t="str">
        <f t="shared" si="88"/>
        <v/>
      </c>
      <c r="Z1259" s="867"/>
    </row>
    <row r="1260" spans="1:26" s="325" customFormat="1" outlineLevel="1">
      <c r="A1260" s="321"/>
      <c r="B1260" s="44"/>
      <c r="C1260" s="238"/>
      <c r="D1260" s="252"/>
      <c r="E1260" s="462" t="s">
        <v>3096</v>
      </c>
      <c r="F1260" s="452">
        <v>91</v>
      </c>
      <c r="G1260" s="451" t="s">
        <v>4559</v>
      </c>
      <c r="H1260" s="451" t="s">
        <v>217</v>
      </c>
      <c r="I1260" s="463" t="s">
        <v>5154</v>
      </c>
      <c r="J1260" s="390" t="s">
        <v>5684</v>
      </c>
      <c r="K1260" s="864" t="str">
        <f t="shared" si="84"/>
        <v/>
      </c>
      <c r="L1260" s="544"/>
      <c r="M1260" s="595"/>
      <c r="N1260" s="547"/>
      <c r="O1260" s="595"/>
      <c r="P1260" s="633"/>
      <c r="Q1260" s="867" t="str">
        <f t="shared" ca="1" si="85"/>
        <v/>
      </c>
      <c r="R1260" s="867" t="str">
        <f t="shared" ca="1" si="86"/>
        <v/>
      </c>
      <c r="S1260" s="867" t="str">
        <f>IFERROR(IF(VLOOKUP("*"&amp;TRIM($F1260)&amp;"*",dump!$A:$D,4,FALSE)="","空文字",VLOOKUP("*"&amp;TRIM($F1260)&amp;"*",dump!$A:$D,4,FALSE)),"NA")</f>
        <v>NA</v>
      </c>
      <c r="T1260" s="867" t="str">
        <f t="shared" ca="1" si="87"/>
        <v>●</v>
      </c>
      <c r="U1260" s="867"/>
      <c r="V1260" s="867"/>
      <c r="W1260" s="867"/>
      <c r="X1260" s="867"/>
      <c r="Y1260" s="867" t="str">
        <f t="shared" si="88"/>
        <v/>
      </c>
      <c r="Z1260" s="867"/>
    </row>
    <row r="1261" spans="1:26" s="325" customFormat="1" ht="21.6" outlineLevel="1">
      <c r="A1261" s="321"/>
      <c r="B1261" s="44"/>
      <c r="C1261" s="238"/>
      <c r="D1261" s="252"/>
      <c r="E1261" s="462" t="s">
        <v>3097</v>
      </c>
      <c r="F1261" s="452">
        <v>92</v>
      </c>
      <c r="G1261" s="451" t="s">
        <v>4560</v>
      </c>
      <c r="H1261" s="451" t="s">
        <v>217</v>
      </c>
      <c r="I1261" s="463" t="s">
        <v>5154</v>
      </c>
      <c r="J1261" s="390" t="s">
        <v>5684</v>
      </c>
      <c r="K1261" s="864" t="str">
        <f t="shared" si="84"/>
        <v/>
      </c>
      <c r="L1261" s="544"/>
      <c r="M1261" s="595"/>
      <c r="N1261" s="547"/>
      <c r="O1261" s="595"/>
      <c r="P1261" s="633"/>
      <c r="Q1261" s="867" t="str">
        <f t="shared" ca="1" si="85"/>
        <v/>
      </c>
      <c r="R1261" s="867" t="str">
        <f t="shared" ca="1" si="86"/>
        <v/>
      </c>
      <c r="S1261" s="867" t="str">
        <f>IFERROR(IF(VLOOKUP("*"&amp;TRIM($F1261)&amp;"*",dump!$A:$D,4,FALSE)="","空文字",VLOOKUP("*"&amp;TRIM($F1261)&amp;"*",dump!$A:$D,4,FALSE)),"NA")</f>
        <v>NA</v>
      </c>
      <c r="T1261" s="867" t="str">
        <f t="shared" ca="1" si="87"/>
        <v>●</v>
      </c>
      <c r="U1261" s="867"/>
      <c r="V1261" s="867"/>
      <c r="W1261" s="867"/>
      <c r="X1261" s="867"/>
      <c r="Y1261" s="867" t="str">
        <f t="shared" si="88"/>
        <v/>
      </c>
      <c r="Z1261" s="867"/>
    </row>
    <row r="1262" spans="1:26" s="325" customFormat="1" ht="21.6" outlineLevel="1">
      <c r="A1262" s="321"/>
      <c r="B1262" s="44"/>
      <c r="C1262" s="238"/>
      <c r="D1262" s="252"/>
      <c r="E1262" s="462" t="s">
        <v>3098</v>
      </c>
      <c r="F1262" s="452">
        <v>93</v>
      </c>
      <c r="G1262" s="451" t="s">
        <v>2849</v>
      </c>
      <c r="H1262" s="451" t="s">
        <v>217</v>
      </c>
      <c r="I1262" s="463" t="s">
        <v>5154</v>
      </c>
      <c r="J1262" s="390" t="s">
        <v>5684</v>
      </c>
      <c r="K1262" s="864" t="str">
        <f t="shared" si="84"/>
        <v/>
      </c>
      <c r="L1262" s="544"/>
      <c r="M1262" s="595"/>
      <c r="N1262" s="547"/>
      <c r="O1262" s="595"/>
      <c r="P1262" s="633"/>
      <c r="Q1262" s="867" t="str">
        <f t="shared" ca="1" si="85"/>
        <v/>
      </c>
      <c r="R1262" s="867" t="str">
        <f t="shared" ca="1" si="86"/>
        <v/>
      </c>
      <c r="S1262" s="867" t="str">
        <f>IFERROR(IF(VLOOKUP("*"&amp;TRIM($F1262)&amp;"*",dump!$A:$D,4,FALSE)="","空文字",VLOOKUP("*"&amp;TRIM($F1262)&amp;"*",dump!$A:$D,4,FALSE)),"NA")</f>
        <v>NA</v>
      </c>
      <c r="T1262" s="867" t="str">
        <f t="shared" ca="1" si="87"/>
        <v>●</v>
      </c>
      <c r="U1262" s="867"/>
      <c r="V1262" s="867"/>
      <c r="W1262" s="867"/>
      <c r="X1262" s="867"/>
      <c r="Y1262" s="867" t="str">
        <f t="shared" si="88"/>
        <v/>
      </c>
      <c r="Z1262" s="867"/>
    </row>
    <row r="1263" spans="1:26" s="325" customFormat="1" ht="21.6" outlineLevel="1">
      <c r="A1263" s="321"/>
      <c r="B1263" s="44"/>
      <c r="C1263" s="238"/>
      <c r="D1263" s="252"/>
      <c r="E1263" s="462" t="s">
        <v>3099</v>
      </c>
      <c r="F1263" s="452">
        <v>94</v>
      </c>
      <c r="G1263" s="451" t="s">
        <v>2850</v>
      </c>
      <c r="H1263" s="451" t="s">
        <v>217</v>
      </c>
      <c r="I1263" s="463" t="s">
        <v>5154</v>
      </c>
      <c r="J1263" s="390" t="s">
        <v>5684</v>
      </c>
      <c r="K1263" s="864" t="str">
        <f t="shared" si="84"/>
        <v/>
      </c>
      <c r="L1263" s="544"/>
      <c r="M1263" s="595"/>
      <c r="N1263" s="547"/>
      <c r="O1263" s="595"/>
      <c r="P1263" s="633"/>
      <c r="Q1263" s="867" t="str">
        <f t="shared" ca="1" si="85"/>
        <v/>
      </c>
      <c r="R1263" s="867" t="str">
        <f t="shared" ca="1" si="86"/>
        <v/>
      </c>
      <c r="S1263" s="867" t="str">
        <f>IFERROR(IF(VLOOKUP("*"&amp;TRIM($F1263)&amp;"*",dump!$A:$D,4,FALSE)="","空文字",VLOOKUP("*"&amp;TRIM($F1263)&amp;"*",dump!$A:$D,4,FALSE)),"NA")</f>
        <v>NA</v>
      </c>
      <c r="T1263" s="867" t="str">
        <f t="shared" ca="1" si="87"/>
        <v>●</v>
      </c>
      <c r="U1263" s="867"/>
      <c r="V1263" s="867"/>
      <c r="W1263" s="867"/>
      <c r="X1263" s="867"/>
      <c r="Y1263" s="867" t="str">
        <f t="shared" si="88"/>
        <v/>
      </c>
      <c r="Z1263" s="867"/>
    </row>
    <row r="1264" spans="1:26" s="325" customFormat="1" ht="21.6" outlineLevel="1">
      <c r="A1264" s="321"/>
      <c r="B1264" s="44"/>
      <c r="C1264" s="238"/>
      <c r="D1264" s="252"/>
      <c r="E1264" s="462" t="s">
        <v>3100</v>
      </c>
      <c r="F1264" s="452">
        <v>95</v>
      </c>
      <c r="G1264" s="451" t="s">
        <v>2851</v>
      </c>
      <c r="H1264" s="451" t="s">
        <v>217</v>
      </c>
      <c r="I1264" s="463" t="s">
        <v>5154</v>
      </c>
      <c r="J1264" s="390" t="s">
        <v>5684</v>
      </c>
      <c r="K1264" s="864" t="str">
        <f t="shared" si="84"/>
        <v/>
      </c>
      <c r="L1264" s="544"/>
      <c r="M1264" s="595"/>
      <c r="N1264" s="547"/>
      <c r="O1264" s="595"/>
      <c r="P1264" s="633"/>
      <c r="Q1264" s="867" t="str">
        <f t="shared" ca="1" si="85"/>
        <v/>
      </c>
      <c r="R1264" s="867" t="str">
        <f t="shared" ca="1" si="86"/>
        <v/>
      </c>
      <c r="S1264" s="867" t="str">
        <f>IFERROR(IF(VLOOKUP("*"&amp;TRIM($F1264)&amp;"*",dump!$A:$D,4,FALSE)="","空文字",VLOOKUP("*"&amp;TRIM($F1264)&amp;"*",dump!$A:$D,4,FALSE)),"NA")</f>
        <v>NA</v>
      </c>
      <c r="T1264" s="867" t="str">
        <f t="shared" ca="1" si="87"/>
        <v>●</v>
      </c>
      <c r="U1264" s="867"/>
      <c r="V1264" s="867"/>
      <c r="W1264" s="867"/>
      <c r="X1264" s="867"/>
      <c r="Y1264" s="867" t="str">
        <f t="shared" si="88"/>
        <v/>
      </c>
      <c r="Z1264" s="867"/>
    </row>
    <row r="1265" spans="1:26" s="325" customFormat="1" ht="21.6" outlineLevel="1">
      <c r="A1265" s="321"/>
      <c r="B1265" s="44"/>
      <c r="C1265" s="238"/>
      <c r="D1265" s="252"/>
      <c r="E1265" s="462" t="s">
        <v>3101</v>
      </c>
      <c r="F1265" s="452">
        <v>96</v>
      </c>
      <c r="G1265" s="451" t="s">
        <v>2852</v>
      </c>
      <c r="H1265" s="451" t="s">
        <v>217</v>
      </c>
      <c r="I1265" s="463" t="s">
        <v>5154</v>
      </c>
      <c r="J1265" s="390" t="s">
        <v>5684</v>
      </c>
      <c r="K1265" s="864" t="str">
        <f t="shared" si="84"/>
        <v/>
      </c>
      <c r="L1265" s="544"/>
      <c r="M1265" s="595"/>
      <c r="N1265" s="547"/>
      <c r="O1265" s="595"/>
      <c r="P1265" s="633"/>
      <c r="Q1265" s="867" t="str">
        <f t="shared" ca="1" si="85"/>
        <v/>
      </c>
      <c r="R1265" s="867" t="str">
        <f t="shared" ca="1" si="86"/>
        <v/>
      </c>
      <c r="S1265" s="867" t="str">
        <f>IFERROR(IF(VLOOKUP("*"&amp;TRIM($F1265)&amp;"*",dump!$A:$D,4,FALSE)="","空文字",VLOOKUP("*"&amp;TRIM($F1265)&amp;"*",dump!$A:$D,4,FALSE)),"NA")</f>
        <v>NA</v>
      </c>
      <c r="T1265" s="867" t="str">
        <f t="shared" ca="1" si="87"/>
        <v>●</v>
      </c>
      <c r="U1265" s="867"/>
      <c r="V1265" s="867"/>
      <c r="W1265" s="867"/>
      <c r="X1265" s="867"/>
      <c r="Y1265" s="867" t="str">
        <f t="shared" si="88"/>
        <v/>
      </c>
      <c r="Z1265" s="867"/>
    </row>
    <row r="1266" spans="1:26" s="325" customFormat="1" ht="21.6" outlineLevel="1">
      <c r="A1266" s="321"/>
      <c r="B1266" s="44"/>
      <c r="C1266" s="238"/>
      <c r="D1266" s="252"/>
      <c r="E1266" s="462" t="s">
        <v>3102</v>
      </c>
      <c r="F1266" s="452">
        <v>97</v>
      </c>
      <c r="G1266" s="451" t="s">
        <v>2853</v>
      </c>
      <c r="H1266" s="451" t="s">
        <v>217</v>
      </c>
      <c r="I1266" s="463" t="s">
        <v>5154</v>
      </c>
      <c r="J1266" s="390" t="s">
        <v>5684</v>
      </c>
      <c r="K1266" s="864" t="str">
        <f t="shared" si="84"/>
        <v/>
      </c>
      <c r="L1266" s="544"/>
      <c r="M1266" s="595"/>
      <c r="N1266" s="547"/>
      <c r="O1266" s="595"/>
      <c r="P1266" s="633"/>
      <c r="Q1266" s="867" t="str">
        <f t="shared" ca="1" si="85"/>
        <v/>
      </c>
      <c r="R1266" s="867" t="str">
        <f t="shared" ca="1" si="86"/>
        <v/>
      </c>
      <c r="S1266" s="867" t="str">
        <f>IFERROR(IF(VLOOKUP("*"&amp;TRIM($F1266)&amp;"*",dump!$A:$D,4,FALSE)="","空文字",VLOOKUP("*"&amp;TRIM($F1266)&amp;"*",dump!$A:$D,4,FALSE)),"NA")</f>
        <v>NA</v>
      </c>
      <c r="T1266" s="867" t="str">
        <f t="shared" ca="1" si="87"/>
        <v>●</v>
      </c>
      <c r="U1266" s="867"/>
      <c r="V1266" s="867"/>
      <c r="W1266" s="867"/>
      <c r="X1266" s="867"/>
      <c r="Y1266" s="867" t="str">
        <f t="shared" si="88"/>
        <v/>
      </c>
      <c r="Z1266" s="867"/>
    </row>
    <row r="1267" spans="1:26" s="325" customFormat="1" ht="21.6" outlineLevel="1">
      <c r="A1267" s="321"/>
      <c r="B1267" s="44"/>
      <c r="C1267" s="238"/>
      <c r="D1267" s="252"/>
      <c r="E1267" s="462" t="s">
        <v>3103</v>
      </c>
      <c r="F1267" s="452">
        <v>110</v>
      </c>
      <c r="G1267" s="451" t="s">
        <v>2854</v>
      </c>
      <c r="H1267" s="451" t="s">
        <v>217</v>
      </c>
      <c r="I1267" s="463" t="s">
        <v>5154</v>
      </c>
      <c r="J1267" s="390" t="s">
        <v>5684</v>
      </c>
      <c r="K1267" s="864" t="str">
        <f t="shared" si="84"/>
        <v/>
      </c>
      <c r="L1267" s="544"/>
      <c r="M1267" s="595"/>
      <c r="N1267" s="547"/>
      <c r="O1267" s="595"/>
      <c r="P1267" s="633"/>
      <c r="Q1267" s="867" t="str">
        <f t="shared" ca="1" si="85"/>
        <v/>
      </c>
      <c r="R1267" s="867" t="str">
        <f t="shared" ca="1" si="86"/>
        <v/>
      </c>
      <c r="S1267" s="867" t="str">
        <f>IFERROR(IF(VLOOKUP("*"&amp;TRIM($F1267)&amp;"*",dump!$A:$D,4,FALSE)="","空文字",VLOOKUP("*"&amp;TRIM($F1267)&amp;"*",dump!$A:$D,4,FALSE)),"NA")</f>
        <v>NA</v>
      </c>
      <c r="T1267" s="867" t="str">
        <f t="shared" ca="1" si="87"/>
        <v>●</v>
      </c>
      <c r="U1267" s="867"/>
      <c r="V1267" s="867"/>
      <c r="W1267" s="867"/>
      <c r="X1267" s="867"/>
      <c r="Y1267" s="867" t="str">
        <f t="shared" si="88"/>
        <v/>
      </c>
      <c r="Z1267" s="867"/>
    </row>
    <row r="1268" spans="1:26" s="325" customFormat="1" ht="21.6" outlineLevel="1">
      <c r="A1268" s="321"/>
      <c r="B1268" s="44"/>
      <c r="C1268" s="238"/>
      <c r="D1268" s="252"/>
      <c r="E1268" s="462" t="s">
        <v>3104</v>
      </c>
      <c r="F1268" s="452">
        <v>111</v>
      </c>
      <c r="G1268" s="451" t="s">
        <v>2855</v>
      </c>
      <c r="H1268" s="451" t="s">
        <v>217</v>
      </c>
      <c r="I1268" s="463" t="s">
        <v>5154</v>
      </c>
      <c r="J1268" s="390" t="s">
        <v>5684</v>
      </c>
      <c r="K1268" s="864" t="str">
        <f t="shared" si="84"/>
        <v/>
      </c>
      <c r="L1268" s="544"/>
      <c r="M1268" s="595"/>
      <c r="N1268" s="547"/>
      <c r="O1268" s="595"/>
      <c r="P1268" s="633"/>
      <c r="Q1268" s="867" t="str">
        <f t="shared" ca="1" si="85"/>
        <v/>
      </c>
      <c r="R1268" s="867" t="str">
        <f t="shared" ca="1" si="86"/>
        <v/>
      </c>
      <c r="S1268" s="867" t="str">
        <f>IFERROR(IF(VLOOKUP("*"&amp;TRIM($F1268)&amp;"*",dump!$A:$D,4,FALSE)="","空文字",VLOOKUP("*"&amp;TRIM($F1268)&amp;"*",dump!$A:$D,4,FALSE)),"NA")</f>
        <v>NA</v>
      </c>
      <c r="T1268" s="867" t="str">
        <f t="shared" ca="1" si="87"/>
        <v>●</v>
      </c>
      <c r="U1268" s="867"/>
      <c r="V1268" s="867"/>
      <c r="W1268" s="867"/>
      <c r="X1268" s="867"/>
      <c r="Y1268" s="867" t="str">
        <f t="shared" si="88"/>
        <v/>
      </c>
      <c r="Z1268" s="867"/>
    </row>
    <row r="1269" spans="1:26" s="325" customFormat="1" ht="21.6" outlineLevel="1">
      <c r="A1269" s="321"/>
      <c r="B1269" s="44"/>
      <c r="C1269" s="238"/>
      <c r="D1269" s="252"/>
      <c r="E1269" s="462" t="s">
        <v>3105</v>
      </c>
      <c r="F1269" s="452">
        <v>112</v>
      </c>
      <c r="G1269" s="451" t="s">
        <v>2856</v>
      </c>
      <c r="H1269" s="451" t="s">
        <v>217</v>
      </c>
      <c r="I1269" s="463" t="s">
        <v>5154</v>
      </c>
      <c r="J1269" s="390" t="s">
        <v>5684</v>
      </c>
      <c r="K1269" s="864" t="str">
        <f t="shared" si="84"/>
        <v/>
      </c>
      <c r="L1269" s="544"/>
      <c r="M1269" s="595"/>
      <c r="N1269" s="547"/>
      <c r="O1269" s="595"/>
      <c r="P1269" s="633"/>
      <c r="Q1269" s="867" t="str">
        <f t="shared" ca="1" si="85"/>
        <v/>
      </c>
      <c r="R1269" s="867" t="str">
        <f t="shared" ca="1" si="86"/>
        <v/>
      </c>
      <c r="S1269" s="867" t="str">
        <f>IFERROR(IF(VLOOKUP("*"&amp;TRIM($F1269)&amp;"*",dump!$A:$D,4,FALSE)="","空文字",VLOOKUP("*"&amp;TRIM($F1269)&amp;"*",dump!$A:$D,4,FALSE)),"NA")</f>
        <v>NA</v>
      </c>
      <c r="T1269" s="867" t="str">
        <f t="shared" ca="1" si="87"/>
        <v>●</v>
      </c>
      <c r="U1269" s="867"/>
      <c r="V1269" s="867"/>
      <c r="W1269" s="867"/>
      <c r="X1269" s="867"/>
      <c r="Y1269" s="867" t="str">
        <f t="shared" si="88"/>
        <v/>
      </c>
      <c r="Z1269" s="867"/>
    </row>
    <row r="1270" spans="1:26" s="325" customFormat="1" ht="32.4" outlineLevel="1">
      <c r="A1270" s="321"/>
      <c r="B1270" s="44"/>
      <c r="C1270" s="238"/>
      <c r="D1270" s="252"/>
      <c r="E1270" s="462" t="s">
        <v>2023</v>
      </c>
      <c r="F1270" s="452">
        <v>113</v>
      </c>
      <c r="G1270" s="451" t="s">
        <v>2857</v>
      </c>
      <c r="H1270" s="451" t="s">
        <v>217</v>
      </c>
      <c r="I1270" s="463" t="s">
        <v>5154</v>
      </c>
      <c r="J1270" s="390" t="s">
        <v>5684</v>
      </c>
      <c r="K1270" s="864" t="str">
        <f t="shared" si="84"/>
        <v/>
      </c>
      <c r="L1270" s="544"/>
      <c r="M1270" s="595"/>
      <c r="N1270" s="547"/>
      <c r="O1270" s="595"/>
      <c r="P1270" s="633"/>
      <c r="Q1270" s="867" t="str">
        <f t="shared" ca="1" si="85"/>
        <v/>
      </c>
      <c r="R1270" s="867" t="str">
        <f t="shared" ca="1" si="86"/>
        <v/>
      </c>
      <c r="S1270" s="867" t="str">
        <f>IFERROR(IF(VLOOKUP("*"&amp;TRIM($F1270)&amp;"*",dump!$A:$D,4,FALSE)="","空文字",VLOOKUP("*"&amp;TRIM($F1270)&amp;"*",dump!$A:$D,4,FALSE)),"NA")</f>
        <v>NA</v>
      </c>
      <c r="T1270" s="867" t="str">
        <f t="shared" ca="1" si="87"/>
        <v>●</v>
      </c>
      <c r="U1270" s="867"/>
      <c r="V1270" s="867"/>
      <c r="W1270" s="867"/>
      <c r="X1270" s="867"/>
      <c r="Y1270" s="867" t="str">
        <f t="shared" si="88"/>
        <v/>
      </c>
      <c r="Z1270" s="867"/>
    </row>
    <row r="1271" spans="1:26" s="325" customFormat="1" ht="21.6" outlineLevel="1">
      <c r="A1271" s="321"/>
      <c r="B1271" s="44"/>
      <c r="C1271" s="238"/>
      <c r="D1271" s="252"/>
      <c r="E1271" s="462" t="s">
        <v>2024</v>
      </c>
      <c r="F1271" s="452">
        <v>114</v>
      </c>
      <c r="G1271" s="451" t="s">
        <v>2858</v>
      </c>
      <c r="H1271" s="451" t="s">
        <v>217</v>
      </c>
      <c r="I1271" s="463" t="s">
        <v>5154</v>
      </c>
      <c r="J1271" s="390" t="s">
        <v>5684</v>
      </c>
      <c r="K1271" s="864" t="str">
        <f t="shared" si="84"/>
        <v/>
      </c>
      <c r="L1271" s="544"/>
      <c r="M1271" s="595"/>
      <c r="N1271" s="547"/>
      <c r="O1271" s="595"/>
      <c r="P1271" s="633"/>
      <c r="Q1271" s="867" t="str">
        <f t="shared" ca="1" si="85"/>
        <v/>
      </c>
      <c r="R1271" s="867" t="str">
        <f t="shared" ca="1" si="86"/>
        <v/>
      </c>
      <c r="S1271" s="867" t="str">
        <f>IFERROR(IF(VLOOKUP("*"&amp;TRIM($F1271)&amp;"*",dump!$A:$D,4,FALSE)="","空文字",VLOOKUP("*"&amp;TRIM($F1271)&amp;"*",dump!$A:$D,4,FALSE)),"NA")</f>
        <v>NA</v>
      </c>
      <c r="T1271" s="867" t="str">
        <f t="shared" ca="1" si="87"/>
        <v>●</v>
      </c>
      <c r="U1271" s="867"/>
      <c r="V1271" s="867"/>
      <c r="W1271" s="867"/>
      <c r="X1271" s="867"/>
      <c r="Y1271" s="867" t="str">
        <f t="shared" si="88"/>
        <v/>
      </c>
      <c r="Z1271" s="867"/>
    </row>
    <row r="1272" spans="1:26" s="325" customFormat="1" ht="32.4" outlineLevel="1">
      <c r="A1272" s="321"/>
      <c r="B1272" s="44"/>
      <c r="C1272" s="238"/>
      <c r="D1272" s="252"/>
      <c r="E1272" s="462" t="s">
        <v>2025</v>
      </c>
      <c r="F1272" s="452">
        <v>115</v>
      </c>
      <c r="G1272" s="451" t="s">
        <v>2859</v>
      </c>
      <c r="H1272" s="451" t="s">
        <v>217</v>
      </c>
      <c r="I1272" s="463" t="s">
        <v>5154</v>
      </c>
      <c r="J1272" s="390" t="s">
        <v>5684</v>
      </c>
      <c r="K1272" s="864" t="str">
        <f t="shared" si="84"/>
        <v/>
      </c>
      <c r="L1272" s="544"/>
      <c r="M1272" s="595"/>
      <c r="N1272" s="547"/>
      <c r="O1272" s="595"/>
      <c r="P1272" s="633"/>
      <c r="Q1272" s="867" t="str">
        <f t="shared" ca="1" si="85"/>
        <v/>
      </c>
      <c r="R1272" s="867" t="str">
        <f t="shared" ca="1" si="86"/>
        <v/>
      </c>
      <c r="S1272" s="867" t="str">
        <f>IFERROR(IF(VLOOKUP("*"&amp;TRIM($F1272)&amp;"*",dump!$A:$D,4,FALSE)="","空文字",VLOOKUP("*"&amp;TRIM($F1272)&amp;"*",dump!$A:$D,4,FALSE)),"NA")</f>
        <v>NA</v>
      </c>
      <c r="T1272" s="867" t="str">
        <f t="shared" ca="1" si="87"/>
        <v>●</v>
      </c>
      <c r="U1272" s="867"/>
      <c r="V1272" s="867"/>
      <c r="W1272" s="867"/>
      <c r="X1272" s="867"/>
      <c r="Y1272" s="867" t="str">
        <f t="shared" si="88"/>
        <v/>
      </c>
      <c r="Z1272" s="867"/>
    </row>
    <row r="1273" spans="1:26" s="325" customFormat="1" ht="21.6" outlineLevel="1">
      <c r="A1273" s="321"/>
      <c r="B1273" s="44"/>
      <c r="C1273" s="238"/>
      <c r="D1273" s="252"/>
      <c r="E1273" s="462" t="s">
        <v>2041</v>
      </c>
      <c r="F1273" s="452">
        <v>130</v>
      </c>
      <c r="G1273" s="451" t="s">
        <v>2860</v>
      </c>
      <c r="H1273" s="451" t="s">
        <v>217</v>
      </c>
      <c r="I1273" s="463" t="s">
        <v>5154</v>
      </c>
      <c r="J1273" s="390" t="s">
        <v>5684</v>
      </c>
      <c r="K1273" s="864" t="str">
        <f t="shared" si="84"/>
        <v/>
      </c>
      <c r="L1273" s="544"/>
      <c r="M1273" s="595"/>
      <c r="N1273" s="547"/>
      <c r="O1273" s="595"/>
      <c r="P1273" s="633"/>
      <c r="Q1273" s="867" t="str">
        <f t="shared" ca="1" si="85"/>
        <v/>
      </c>
      <c r="R1273" s="867" t="str">
        <f t="shared" ca="1" si="86"/>
        <v/>
      </c>
      <c r="S1273" s="867" t="str">
        <f>IFERROR(IF(VLOOKUP("*"&amp;TRIM($F1273)&amp;"*",dump!$A:$D,4,FALSE)="","空文字",VLOOKUP("*"&amp;TRIM($F1273)&amp;"*",dump!$A:$D,4,FALSE)),"NA")</f>
        <v>NA</v>
      </c>
      <c r="T1273" s="867" t="str">
        <f t="shared" ca="1" si="87"/>
        <v>●</v>
      </c>
      <c r="U1273" s="867"/>
      <c r="V1273" s="867"/>
      <c r="W1273" s="867"/>
      <c r="X1273" s="867"/>
      <c r="Y1273" s="867" t="str">
        <f t="shared" si="88"/>
        <v/>
      </c>
      <c r="Z1273" s="867"/>
    </row>
    <row r="1274" spans="1:26" s="325" customFormat="1" ht="21.6" outlineLevel="1">
      <c r="A1274" s="321"/>
      <c r="B1274" s="44"/>
      <c r="C1274" s="238"/>
      <c r="D1274" s="252"/>
      <c r="E1274" s="462" t="s">
        <v>2026</v>
      </c>
      <c r="F1274" s="452">
        <v>131</v>
      </c>
      <c r="G1274" s="451" t="s">
        <v>2861</v>
      </c>
      <c r="H1274" s="451" t="s">
        <v>217</v>
      </c>
      <c r="I1274" s="463" t="s">
        <v>5154</v>
      </c>
      <c r="J1274" s="390" t="s">
        <v>5684</v>
      </c>
      <c r="K1274" s="864" t="str">
        <f t="shared" si="84"/>
        <v/>
      </c>
      <c r="L1274" s="544"/>
      <c r="M1274" s="595"/>
      <c r="N1274" s="547"/>
      <c r="O1274" s="595"/>
      <c r="P1274" s="633"/>
      <c r="Q1274" s="867" t="str">
        <f t="shared" ca="1" si="85"/>
        <v/>
      </c>
      <c r="R1274" s="867" t="str">
        <f t="shared" ca="1" si="86"/>
        <v/>
      </c>
      <c r="S1274" s="867" t="str">
        <f>IFERROR(IF(VLOOKUP("*"&amp;TRIM($F1274)&amp;"*",dump!$A:$D,4,FALSE)="","空文字",VLOOKUP("*"&amp;TRIM($F1274)&amp;"*",dump!$A:$D,4,FALSE)),"NA")</f>
        <v>NA</v>
      </c>
      <c r="T1274" s="867" t="str">
        <f t="shared" ca="1" si="87"/>
        <v>●</v>
      </c>
      <c r="U1274" s="867"/>
      <c r="V1274" s="867"/>
      <c r="W1274" s="867"/>
      <c r="X1274" s="867"/>
      <c r="Y1274" s="867" t="str">
        <f t="shared" si="88"/>
        <v/>
      </c>
      <c r="Z1274" s="867"/>
    </row>
    <row r="1275" spans="1:26" s="325" customFormat="1" ht="32.4" outlineLevel="1">
      <c r="A1275" s="321"/>
      <c r="B1275" s="44"/>
      <c r="C1275" s="238"/>
      <c r="D1275" s="252"/>
      <c r="E1275" s="462" t="s">
        <v>2027</v>
      </c>
      <c r="F1275" s="452">
        <v>132</v>
      </c>
      <c r="G1275" s="451" t="s">
        <v>2862</v>
      </c>
      <c r="H1275" s="451" t="s">
        <v>217</v>
      </c>
      <c r="I1275" s="463" t="s">
        <v>5154</v>
      </c>
      <c r="J1275" s="390" t="s">
        <v>5684</v>
      </c>
      <c r="K1275" s="864" t="str">
        <f t="shared" si="84"/>
        <v/>
      </c>
      <c r="L1275" s="544"/>
      <c r="M1275" s="595"/>
      <c r="N1275" s="547"/>
      <c r="O1275" s="595"/>
      <c r="P1275" s="633"/>
      <c r="Q1275" s="867" t="str">
        <f t="shared" ca="1" si="85"/>
        <v/>
      </c>
      <c r="R1275" s="867" t="str">
        <f t="shared" ca="1" si="86"/>
        <v/>
      </c>
      <c r="S1275" s="867" t="str">
        <f>IFERROR(IF(VLOOKUP("*"&amp;TRIM($F1275)&amp;"*",dump!$A:$D,4,FALSE)="","空文字",VLOOKUP("*"&amp;TRIM($F1275)&amp;"*",dump!$A:$D,4,FALSE)),"NA")</f>
        <v>NA</v>
      </c>
      <c r="T1275" s="867" t="str">
        <f t="shared" ca="1" si="87"/>
        <v>●</v>
      </c>
      <c r="U1275" s="867"/>
      <c r="V1275" s="867"/>
      <c r="W1275" s="867"/>
      <c r="X1275" s="867"/>
      <c r="Y1275" s="867" t="str">
        <f t="shared" si="88"/>
        <v/>
      </c>
      <c r="Z1275" s="867"/>
    </row>
    <row r="1276" spans="1:26" s="325" customFormat="1" ht="21.6" outlineLevel="1">
      <c r="A1276" s="321"/>
      <c r="B1276" s="44"/>
      <c r="C1276" s="238"/>
      <c r="D1276" s="252"/>
      <c r="E1276" s="462" t="s">
        <v>2028</v>
      </c>
      <c r="F1276" s="452">
        <v>150</v>
      </c>
      <c r="G1276" s="451" t="s">
        <v>2863</v>
      </c>
      <c r="H1276" s="451" t="s">
        <v>217</v>
      </c>
      <c r="I1276" s="463" t="s">
        <v>5154</v>
      </c>
      <c r="J1276" s="390" t="s">
        <v>5684</v>
      </c>
      <c r="K1276" s="864" t="str">
        <f t="shared" si="84"/>
        <v/>
      </c>
      <c r="L1276" s="544"/>
      <c r="M1276" s="595"/>
      <c r="N1276" s="547"/>
      <c r="O1276" s="595"/>
      <c r="P1276" s="633"/>
      <c r="Q1276" s="867" t="str">
        <f t="shared" ca="1" si="85"/>
        <v/>
      </c>
      <c r="R1276" s="867" t="str">
        <f t="shared" ca="1" si="86"/>
        <v/>
      </c>
      <c r="S1276" s="867" t="str">
        <f>IFERROR(IF(VLOOKUP("*"&amp;TRIM($F1276)&amp;"*",dump!$A:$D,4,FALSE)="","空文字",VLOOKUP("*"&amp;TRIM($F1276)&amp;"*",dump!$A:$D,4,FALSE)),"NA")</f>
        <v>NA</v>
      </c>
      <c r="T1276" s="867" t="str">
        <f t="shared" ca="1" si="87"/>
        <v>●</v>
      </c>
      <c r="U1276" s="867"/>
      <c r="V1276" s="867"/>
      <c r="W1276" s="867"/>
      <c r="X1276" s="867"/>
      <c r="Y1276" s="867" t="str">
        <f t="shared" si="88"/>
        <v/>
      </c>
      <c r="Z1276" s="867"/>
    </row>
    <row r="1277" spans="1:26" s="325" customFormat="1" ht="21.6" outlineLevel="1">
      <c r="A1277" s="321"/>
      <c r="B1277" s="44"/>
      <c r="C1277" s="238"/>
      <c r="D1277" s="252"/>
      <c r="E1277" s="462" t="s">
        <v>2029</v>
      </c>
      <c r="F1277" s="452">
        <v>151</v>
      </c>
      <c r="G1277" s="451" t="s">
        <v>2864</v>
      </c>
      <c r="H1277" s="451" t="s">
        <v>217</v>
      </c>
      <c r="I1277" s="463" t="s">
        <v>5154</v>
      </c>
      <c r="J1277" s="390" t="s">
        <v>5684</v>
      </c>
      <c r="K1277" s="864" t="str">
        <f t="shared" si="84"/>
        <v/>
      </c>
      <c r="L1277" s="544"/>
      <c r="M1277" s="595"/>
      <c r="N1277" s="547"/>
      <c r="O1277" s="595"/>
      <c r="P1277" s="633"/>
      <c r="Q1277" s="867" t="str">
        <f t="shared" ca="1" si="85"/>
        <v/>
      </c>
      <c r="R1277" s="867" t="str">
        <f t="shared" ca="1" si="86"/>
        <v/>
      </c>
      <c r="S1277" s="867" t="str">
        <f>IFERROR(IF(VLOOKUP("*"&amp;TRIM($F1277)&amp;"*",dump!$A:$D,4,FALSE)="","空文字",VLOOKUP("*"&amp;TRIM($F1277)&amp;"*",dump!$A:$D,4,FALSE)),"NA")</f>
        <v>NA</v>
      </c>
      <c r="T1277" s="867" t="str">
        <f t="shared" ca="1" si="87"/>
        <v>●</v>
      </c>
      <c r="U1277" s="867"/>
      <c r="V1277" s="867"/>
      <c r="W1277" s="867"/>
      <c r="X1277" s="867"/>
      <c r="Y1277" s="867" t="str">
        <f t="shared" si="88"/>
        <v/>
      </c>
      <c r="Z1277" s="867"/>
    </row>
    <row r="1278" spans="1:26" s="325" customFormat="1" ht="32.4" outlineLevel="1">
      <c r="A1278" s="321"/>
      <c r="B1278" s="44"/>
      <c r="C1278" s="238"/>
      <c r="D1278" s="252"/>
      <c r="E1278" s="462" t="s">
        <v>2030</v>
      </c>
      <c r="F1278" s="452">
        <v>152</v>
      </c>
      <c r="G1278" s="451" t="s">
        <v>2865</v>
      </c>
      <c r="H1278" s="451" t="s">
        <v>217</v>
      </c>
      <c r="I1278" s="463" t="s">
        <v>5154</v>
      </c>
      <c r="J1278" s="390" t="s">
        <v>5684</v>
      </c>
      <c r="K1278" s="864" t="str">
        <f t="shared" si="84"/>
        <v/>
      </c>
      <c r="L1278" s="544"/>
      <c r="M1278" s="595"/>
      <c r="N1278" s="547"/>
      <c r="O1278" s="595"/>
      <c r="P1278" s="633"/>
      <c r="Q1278" s="867" t="str">
        <f t="shared" ca="1" si="85"/>
        <v/>
      </c>
      <c r="R1278" s="867" t="str">
        <f t="shared" ca="1" si="86"/>
        <v/>
      </c>
      <c r="S1278" s="867" t="str">
        <f>IFERROR(IF(VLOOKUP("*"&amp;TRIM($F1278)&amp;"*",dump!$A:$D,4,FALSE)="","空文字",VLOOKUP("*"&amp;TRIM($F1278)&amp;"*",dump!$A:$D,4,FALSE)),"NA")</f>
        <v>NA</v>
      </c>
      <c r="T1278" s="867" t="str">
        <f t="shared" ca="1" si="87"/>
        <v>●</v>
      </c>
      <c r="U1278" s="867"/>
      <c r="V1278" s="867"/>
      <c r="W1278" s="867"/>
      <c r="X1278" s="867"/>
      <c r="Y1278" s="867" t="str">
        <f t="shared" si="88"/>
        <v/>
      </c>
      <c r="Z1278" s="867"/>
    </row>
    <row r="1279" spans="1:26" s="325" customFormat="1" outlineLevel="1">
      <c r="A1279" s="321"/>
      <c r="B1279" s="44"/>
      <c r="C1279" s="238"/>
      <c r="D1279" s="252"/>
      <c r="E1279" s="462" t="s">
        <v>2031</v>
      </c>
      <c r="F1279" s="452">
        <v>170</v>
      </c>
      <c r="G1279" s="451" t="s">
        <v>2866</v>
      </c>
      <c r="H1279" s="451" t="s">
        <v>217</v>
      </c>
      <c r="I1279" s="463" t="s">
        <v>5154</v>
      </c>
      <c r="J1279" s="390" t="s">
        <v>5684</v>
      </c>
      <c r="K1279" s="864" t="str">
        <f t="shared" si="84"/>
        <v/>
      </c>
      <c r="L1279" s="544"/>
      <c r="M1279" s="595"/>
      <c r="N1279" s="547"/>
      <c r="O1279" s="595"/>
      <c r="P1279" s="633"/>
      <c r="Q1279" s="867" t="str">
        <f t="shared" ca="1" si="85"/>
        <v/>
      </c>
      <c r="R1279" s="867" t="str">
        <f t="shared" ca="1" si="86"/>
        <v/>
      </c>
      <c r="S1279" s="867" t="str">
        <f>IFERROR(IF(VLOOKUP("*"&amp;TRIM($F1279)&amp;"*",dump!$A:$D,4,FALSE)="","空文字",VLOOKUP("*"&amp;TRIM($F1279)&amp;"*",dump!$A:$D,4,FALSE)),"NA")</f>
        <v>NA</v>
      </c>
      <c r="T1279" s="867" t="str">
        <f t="shared" ca="1" si="87"/>
        <v>●</v>
      </c>
      <c r="U1279" s="867"/>
      <c r="V1279" s="867"/>
      <c r="W1279" s="867"/>
      <c r="X1279" s="867"/>
      <c r="Y1279" s="867" t="str">
        <f t="shared" si="88"/>
        <v/>
      </c>
      <c r="Z1279" s="867"/>
    </row>
    <row r="1280" spans="1:26" s="325" customFormat="1" ht="21.6" outlineLevel="1">
      <c r="A1280" s="321"/>
      <c r="B1280" s="44"/>
      <c r="C1280" s="238"/>
      <c r="D1280" s="252"/>
      <c r="E1280" s="462" t="s">
        <v>2032</v>
      </c>
      <c r="F1280" s="452">
        <v>171</v>
      </c>
      <c r="G1280" s="451" t="s">
        <v>2867</v>
      </c>
      <c r="H1280" s="451" t="s">
        <v>217</v>
      </c>
      <c r="I1280" s="463" t="s">
        <v>5154</v>
      </c>
      <c r="J1280" s="390" t="s">
        <v>5684</v>
      </c>
      <c r="K1280" s="864" t="str">
        <f t="shared" si="84"/>
        <v/>
      </c>
      <c r="L1280" s="544"/>
      <c r="M1280" s="595"/>
      <c r="N1280" s="547"/>
      <c r="O1280" s="595"/>
      <c r="P1280" s="633"/>
      <c r="Q1280" s="867" t="str">
        <f t="shared" ca="1" si="85"/>
        <v/>
      </c>
      <c r="R1280" s="867" t="str">
        <f t="shared" ca="1" si="86"/>
        <v/>
      </c>
      <c r="S1280" s="867" t="str">
        <f>IFERROR(IF(VLOOKUP("*"&amp;TRIM($F1280)&amp;"*",dump!$A:$D,4,FALSE)="","空文字",VLOOKUP("*"&amp;TRIM($F1280)&amp;"*",dump!$A:$D,4,FALSE)),"NA")</f>
        <v>NA</v>
      </c>
      <c r="T1280" s="867" t="str">
        <f t="shared" ca="1" si="87"/>
        <v>●</v>
      </c>
      <c r="U1280" s="867"/>
      <c r="V1280" s="867"/>
      <c r="W1280" s="867"/>
      <c r="X1280" s="867"/>
      <c r="Y1280" s="867" t="str">
        <f t="shared" si="88"/>
        <v/>
      </c>
      <c r="Z1280" s="867"/>
    </row>
    <row r="1281" spans="1:26" s="325" customFormat="1" ht="43.2" outlineLevel="1">
      <c r="A1281" s="321"/>
      <c r="B1281" s="44"/>
      <c r="C1281" s="238"/>
      <c r="D1281" s="252"/>
      <c r="E1281" s="462" t="s">
        <v>2033</v>
      </c>
      <c r="F1281" s="452">
        <v>172</v>
      </c>
      <c r="G1281" s="451" t="s">
        <v>2868</v>
      </c>
      <c r="H1281" s="451" t="s">
        <v>217</v>
      </c>
      <c r="I1281" s="463" t="s">
        <v>5154</v>
      </c>
      <c r="J1281" s="390" t="s">
        <v>5684</v>
      </c>
      <c r="K1281" s="864" t="str">
        <f t="shared" si="84"/>
        <v/>
      </c>
      <c r="L1281" s="544"/>
      <c r="M1281" s="595"/>
      <c r="N1281" s="547"/>
      <c r="O1281" s="595"/>
      <c r="P1281" s="633"/>
      <c r="Q1281" s="867" t="str">
        <f t="shared" ca="1" si="85"/>
        <v/>
      </c>
      <c r="R1281" s="867" t="str">
        <f t="shared" ca="1" si="86"/>
        <v/>
      </c>
      <c r="S1281" s="867" t="str">
        <f>IFERROR(IF(VLOOKUP("*"&amp;TRIM($F1281)&amp;"*",dump!$A:$D,4,FALSE)="","空文字",VLOOKUP("*"&amp;TRIM($F1281)&amp;"*",dump!$A:$D,4,FALSE)),"NA")</f>
        <v>NA</v>
      </c>
      <c r="T1281" s="867" t="str">
        <f t="shared" ca="1" si="87"/>
        <v>●</v>
      </c>
      <c r="U1281" s="867"/>
      <c r="V1281" s="867"/>
      <c r="W1281" s="867"/>
      <c r="X1281" s="867"/>
      <c r="Y1281" s="867" t="str">
        <f t="shared" si="88"/>
        <v/>
      </c>
      <c r="Z1281" s="867"/>
    </row>
    <row r="1282" spans="1:26" s="325" customFormat="1" ht="21.6" outlineLevel="1">
      <c r="A1282" s="321"/>
      <c r="B1282" s="44"/>
      <c r="C1282" s="238"/>
      <c r="D1282" s="252"/>
      <c r="E1282" s="462" t="s">
        <v>2869</v>
      </c>
      <c r="F1282" s="452">
        <v>173</v>
      </c>
      <c r="G1282" s="451" t="s">
        <v>2870</v>
      </c>
      <c r="H1282" s="451" t="s">
        <v>217</v>
      </c>
      <c r="I1282" s="463" t="s">
        <v>5154</v>
      </c>
      <c r="J1282" s="390" t="s">
        <v>5684</v>
      </c>
      <c r="K1282" s="864" t="str">
        <f t="shared" si="84"/>
        <v/>
      </c>
      <c r="L1282" s="544"/>
      <c r="M1282" s="595"/>
      <c r="N1282" s="547"/>
      <c r="O1282" s="595"/>
      <c r="P1282" s="633"/>
      <c r="Q1282" s="867" t="str">
        <f t="shared" ca="1" si="85"/>
        <v/>
      </c>
      <c r="R1282" s="867" t="str">
        <f t="shared" ca="1" si="86"/>
        <v/>
      </c>
      <c r="S1282" s="867" t="str">
        <f>IFERROR(IF(VLOOKUP("*"&amp;TRIM($F1282)&amp;"*",dump!$A:$D,4,FALSE)="","空文字",VLOOKUP("*"&amp;TRIM($F1282)&amp;"*",dump!$A:$D,4,FALSE)),"NA")</f>
        <v>NA</v>
      </c>
      <c r="T1282" s="867" t="str">
        <f t="shared" ca="1" si="87"/>
        <v>●</v>
      </c>
      <c r="U1282" s="867"/>
      <c r="V1282" s="867"/>
      <c r="W1282" s="867"/>
      <c r="X1282" s="867"/>
      <c r="Y1282" s="867" t="str">
        <f t="shared" si="88"/>
        <v/>
      </c>
      <c r="Z1282" s="867"/>
    </row>
    <row r="1283" spans="1:26" s="325" customFormat="1" ht="21.6" outlineLevel="1">
      <c r="A1283" s="321"/>
      <c r="B1283" s="44"/>
      <c r="C1283" s="238"/>
      <c r="D1283" s="252"/>
      <c r="E1283" s="462" t="s">
        <v>2034</v>
      </c>
      <c r="F1283" s="452">
        <v>174</v>
      </c>
      <c r="G1283" s="451" t="s">
        <v>2871</v>
      </c>
      <c r="H1283" s="451" t="s">
        <v>217</v>
      </c>
      <c r="I1283" s="463" t="s">
        <v>5154</v>
      </c>
      <c r="J1283" s="390" t="s">
        <v>5684</v>
      </c>
      <c r="K1283" s="864" t="str">
        <f t="shared" si="84"/>
        <v/>
      </c>
      <c r="L1283" s="544"/>
      <c r="M1283" s="595"/>
      <c r="N1283" s="547"/>
      <c r="O1283" s="595"/>
      <c r="P1283" s="633"/>
      <c r="Q1283" s="867" t="str">
        <f t="shared" ca="1" si="85"/>
        <v/>
      </c>
      <c r="R1283" s="867" t="str">
        <f t="shared" ca="1" si="86"/>
        <v/>
      </c>
      <c r="S1283" s="867" t="str">
        <f>IFERROR(IF(VLOOKUP("*"&amp;TRIM($F1283)&amp;"*",dump!$A:$D,4,FALSE)="","空文字",VLOOKUP("*"&amp;TRIM($F1283)&amp;"*",dump!$A:$D,4,FALSE)),"NA")</f>
        <v>NA</v>
      </c>
      <c r="T1283" s="867" t="str">
        <f t="shared" ca="1" si="87"/>
        <v>●</v>
      </c>
      <c r="U1283" s="867"/>
      <c r="V1283" s="867"/>
      <c r="W1283" s="867"/>
      <c r="X1283" s="867"/>
      <c r="Y1283" s="867" t="str">
        <f t="shared" si="88"/>
        <v/>
      </c>
      <c r="Z1283" s="867"/>
    </row>
    <row r="1284" spans="1:26" s="325" customFormat="1" ht="21.6" outlineLevel="1">
      <c r="A1284" s="321"/>
      <c r="B1284" s="44"/>
      <c r="C1284" s="238"/>
      <c r="D1284" s="252"/>
      <c r="E1284" s="462" t="s">
        <v>2035</v>
      </c>
      <c r="F1284" s="452">
        <v>175</v>
      </c>
      <c r="G1284" s="451" t="s">
        <v>2872</v>
      </c>
      <c r="H1284" s="451" t="s">
        <v>217</v>
      </c>
      <c r="I1284" s="463" t="s">
        <v>5154</v>
      </c>
      <c r="J1284" s="390" t="s">
        <v>5684</v>
      </c>
      <c r="K1284" s="864" t="str">
        <f t="shared" si="84"/>
        <v/>
      </c>
      <c r="L1284" s="544"/>
      <c r="M1284" s="595"/>
      <c r="N1284" s="547"/>
      <c r="O1284" s="595"/>
      <c r="P1284" s="633"/>
      <c r="Q1284" s="867" t="str">
        <f t="shared" ca="1" si="85"/>
        <v/>
      </c>
      <c r="R1284" s="867" t="str">
        <f t="shared" ca="1" si="86"/>
        <v/>
      </c>
      <c r="S1284" s="867" t="str">
        <f>IFERROR(IF(VLOOKUP("*"&amp;TRIM($F1284)&amp;"*",dump!$A:$D,4,FALSE)="","空文字",VLOOKUP("*"&amp;TRIM($F1284)&amp;"*",dump!$A:$D,4,FALSE)),"NA")</f>
        <v>NA</v>
      </c>
      <c r="T1284" s="867" t="str">
        <f t="shared" ca="1" si="87"/>
        <v>●</v>
      </c>
      <c r="U1284" s="867"/>
      <c r="V1284" s="867"/>
      <c r="W1284" s="867"/>
      <c r="X1284" s="867"/>
      <c r="Y1284" s="867" t="str">
        <f t="shared" si="88"/>
        <v/>
      </c>
      <c r="Z1284" s="867"/>
    </row>
    <row r="1285" spans="1:26" s="325" customFormat="1" ht="21.6" outlineLevel="1">
      <c r="A1285" s="321"/>
      <c r="B1285" s="44"/>
      <c r="C1285" s="238"/>
      <c r="D1285" s="252"/>
      <c r="E1285" s="462" t="s">
        <v>2036</v>
      </c>
      <c r="F1285" s="452">
        <v>190</v>
      </c>
      <c r="G1285" s="451" t="s">
        <v>2873</v>
      </c>
      <c r="H1285" s="451" t="s">
        <v>217</v>
      </c>
      <c r="I1285" s="463" t="s">
        <v>5154</v>
      </c>
      <c r="J1285" s="390" t="s">
        <v>5684</v>
      </c>
      <c r="K1285" s="864" t="str">
        <f t="shared" si="84"/>
        <v/>
      </c>
      <c r="L1285" s="544"/>
      <c r="M1285" s="595"/>
      <c r="N1285" s="547"/>
      <c r="O1285" s="595"/>
      <c r="P1285" s="633"/>
      <c r="Q1285" s="867" t="str">
        <f t="shared" ca="1" si="85"/>
        <v/>
      </c>
      <c r="R1285" s="867" t="str">
        <f t="shared" ca="1" si="86"/>
        <v/>
      </c>
      <c r="S1285" s="867" t="str">
        <f>IFERROR(IF(VLOOKUP("*"&amp;TRIM($F1285)&amp;"*",dump!$A:$D,4,FALSE)="","空文字",VLOOKUP("*"&amp;TRIM($F1285)&amp;"*",dump!$A:$D,4,FALSE)),"NA")</f>
        <v>NA</v>
      </c>
      <c r="T1285" s="867" t="str">
        <f t="shared" ca="1" si="87"/>
        <v>●</v>
      </c>
      <c r="U1285" s="867"/>
      <c r="V1285" s="867"/>
      <c r="W1285" s="867"/>
      <c r="X1285" s="867"/>
      <c r="Y1285" s="867" t="str">
        <f t="shared" si="88"/>
        <v/>
      </c>
      <c r="Z1285" s="867"/>
    </row>
    <row r="1286" spans="1:26" s="325" customFormat="1" ht="21.6" outlineLevel="1">
      <c r="A1286" s="321"/>
      <c r="B1286" s="44"/>
      <c r="C1286" s="238"/>
      <c r="D1286" s="252"/>
      <c r="E1286" s="462" t="s">
        <v>2037</v>
      </c>
      <c r="F1286" s="452">
        <v>191</v>
      </c>
      <c r="G1286" s="451" t="s">
        <v>2874</v>
      </c>
      <c r="H1286" s="451" t="s">
        <v>217</v>
      </c>
      <c r="I1286" s="463" t="s">
        <v>5154</v>
      </c>
      <c r="J1286" s="390" t="s">
        <v>5684</v>
      </c>
      <c r="K1286" s="864" t="str">
        <f t="shared" si="84"/>
        <v/>
      </c>
      <c r="L1286" s="544"/>
      <c r="M1286" s="595"/>
      <c r="N1286" s="547"/>
      <c r="O1286" s="595"/>
      <c r="P1286" s="633"/>
      <c r="Q1286" s="867" t="str">
        <f t="shared" ca="1" si="85"/>
        <v/>
      </c>
      <c r="R1286" s="867" t="str">
        <f t="shared" ca="1" si="86"/>
        <v/>
      </c>
      <c r="S1286" s="867" t="str">
        <f>IFERROR(IF(VLOOKUP("*"&amp;TRIM($F1286)&amp;"*",dump!$A:$D,4,FALSE)="","空文字",VLOOKUP("*"&amp;TRIM($F1286)&amp;"*",dump!$A:$D,4,FALSE)),"NA")</f>
        <v>NA</v>
      </c>
      <c r="T1286" s="867" t="str">
        <f t="shared" ca="1" si="87"/>
        <v>●</v>
      </c>
      <c r="U1286" s="867"/>
      <c r="V1286" s="867"/>
      <c r="W1286" s="867"/>
      <c r="X1286" s="867"/>
      <c r="Y1286" s="867" t="str">
        <f t="shared" si="88"/>
        <v/>
      </c>
      <c r="Z1286" s="867"/>
    </row>
    <row r="1287" spans="1:26" s="325" customFormat="1" ht="21.6" outlineLevel="1">
      <c r="A1287" s="321"/>
      <c r="B1287" s="44"/>
      <c r="C1287" s="238"/>
      <c r="D1287" s="252"/>
      <c r="E1287" s="462" t="s">
        <v>2038</v>
      </c>
      <c r="F1287" s="452">
        <v>192</v>
      </c>
      <c r="G1287" s="451" t="s">
        <v>2875</v>
      </c>
      <c r="H1287" s="451" t="s">
        <v>217</v>
      </c>
      <c r="I1287" s="463" t="s">
        <v>5154</v>
      </c>
      <c r="J1287" s="390" t="s">
        <v>5684</v>
      </c>
      <c r="K1287" s="864" t="str">
        <f t="shared" si="84"/>
        <v/>
      </c>
      <c r="L1287" s="544"/>
      <c r="M1287" s="595"/>
      <c r="N1287" s="547"/>
      <c r="O1287" s="595"/>
      <c r="P1287" s="633"/>
      <c r="Q1287" s="867" t="str">
        <f t="shared" ca="1" si="85"/>
        <v/>
      </c>
      <c r="R1287" s="867" t="str">
        <f t="shared" ca="1" si="86"/>
        <v/>
      </c>
      <c r="S1287" s="867" t="str">
        <f>IFERROR(IF(VLOOKUP("*"&amp;TRIM($F1287)&amp;"*",dump!$A:$D,4,FALSE)="","空文字",VLOOKUP("*"&amp;TRIM($F1287)&amp;"*",dump!$A:$D,4,FALSE)),"NA")</f>
        <v>NA</v>
      </c>
      <c r="T1287" s="867" t="str">
        <f t="shared" ca="1" si="87"/>
        <v>●</v>
      </c>
      <c r="U1287" s="867"/>
      <c r="V1287" s="867"/>
      <c r="W1287" s="867"/>
      <c r="X1287" s="867"/>
      <c r="Y1287" s="867" t="str">
        <f t="shared" si="88"/>
        <v/>
      </c>
      <c r="Z1287" s="867"/>
    </row>
    <row r="1288" spans="1:26" s="325" customFormat="1" ht="21.6" outlineLevel="1">
      <c r="A1288" s="321"/>
      <c r="B1288" s="44"/>
      <c r="C1288" s="238"/>
      <c r="D1288" s="252"/>
      <c r="E1288" s="462" t="s">
        <v>2042</v>
      </c>
      <c r="F1288" s="452">
        <v>193</v>
      </c>
      <c r="G1288" s="451" t="s">
        <v>2876</v>
      </c>
      <c r="H1288" s="451" t="s">
        <v>217</v>
      </c>
      <c r="I1288" s="463" t="s">
        <v>5154</v>
      </c>
      <c r="J1288" s="390" t="s">
        <v>5684</v>
      </c>
      <c r="K1288" s="864" t="str">
        <f t="shared" si="84"/>
        <v/>
      </c>
      <c r="L1288" s="544"/>
      <c r="M1288" s="595"/>
      <c r="N1288" s="547"/>
      <c r="O1288" s="595"/>
      <c r="P1288" s="633"/>
      <c r="Q1288" s="867" t="str">
        <f t="shared" ca="1" si="85"/>
        <v/>
      </c>
      <c r="R1288" s="867" t="str">
        <f t="shared" ca="1" si="86"/>
        <v/>
      </c>
      <c r="S1288" s="867" t="str">
        <f>IFERROR(IF(VLOOKUP("*"&amp;TRIM($F1288)&amp;"*",dump!$A:$D,4,FALSE)="","空文字",VLOOKUP("*"&amp;TRIM($F1288)&amp;"*",dump!$A:$D,4,FALSE)),"NA")</f>
        <v>NA</v>
      </c>
      <c r="T1288" s="867" t="str">
        <f t="shared" ca="1" si="87"/>
        <v>●</v>
      </c>
      <c r="U1288" s="867"/>
      <c r="V1288" s="867"/>
      <c r="W1288" s="867"/>
      <c r="X1288" s="867"/>
      <c r="Y1288" s="867" t="str">
        <f t="shared" si="88"/>
        <v/>
      </c>
      <c r="Z1288" s="867"/>
    </row>
    <row r="1289" spans="1:26" s="325" customFormat="1" ht="43.2" outlineLevel="1">
      <c r="A1289" s="321"/>
      <c r="B1289" s="44"/>
      <c r="C1289" s="238"/>
      <c r="D1289" s="252"/>
      <c r="E1289" s="462" t="s">
        <v>2039</v>
      </c>
      <c r="F1289" s="452">
        <v>194</v>
      </c>
      <c r="G1289" s="451" t="s">
        <v>2877</v>
      </c>
      <c r="H1289" s="451" t="s">
        <v>217</v>
      </c>
      <c r="I1289" s="463" t="s">
        <v>5154</v>
      </c>
      <c r="J1289" s="390" t="s">
        <v>5684</v>
      </c>
      <c r="K1289" s="864" t="str">
        <f t="shared" si="84"/>
        <v/>
      </c>
      <c r="L1289" s="544"/>
      <c r="M1289" s="595"/>
      <c r="N1289" s="547"/>
      <c r="O1289" s="595"/>
      <c r="P1289" s="633"/>
      <c r="Q1289" s="867" t="str">
        <f t="shared" ca="1" si="85"/>
        <v/>
      </c>
      <c r="R1289" s="867" t="str">
        <f t="shared" ca="1" si="86"/>
        <v/>
      </c>
      <c r="S1289" s="867" t="str">
        <f>IFERROR(IF(VLOOKUP("*"&amp;TRIM($F1289)&amp;"*",dump!$A:$D,4,FALSE)="","空文字",VLOOKUP("*"&amp;TRIM($F1289)&amp;"*",dump!$A:$D,4,FALSE)),"NA")</f>
        <v>NA</v>
      </c>
      <c r="T1289" s="867" t="str">
        <f t="shared" ca="1" si="87"/>
        <v>●</v>
      </c>
      <c r="U1289" s="867"/>
      <c r="V1289" s="867"/>
      <c r="W1289" s="867"/>
      <c r="X1289" s="867"/>
      <c r="Y1289" s="867" t="str">
        <f t="shared" si="88"/>
        <v/>
      </c>
      <c r="Z1289" s="867"/>
    </row>
    <row r="1290" spans="1:26" s="325" customFormat="1" ht="32.4" outlineLevel="1">
      <c r="A1290" s="321"/>
      <c r="B1290" s="44"/>
      <c r="C1290" s="238"/>
      <c r="D1290" s="252"/>
      <c r="E1290" s="481" t="s">
        <v>2040</v>
      </c>
      <c r="F1290" s="452">
        <v>195</v>
      </c>
      <c r="G1290" s="451" t="s">
        <v>2878</v>
      </c>
      <c r="H1290" s="451" t="s">
        <v>217</v>
      </c>
      <c r="I1290" s="463" t="s">
        <v>5154</v>
      </c>
      <c r="J1290" s="390" t="s">
        <v>5684</v>
      </c>
      <c r="K1290" s="864" t="str">
        <f t="shared" si="84"/>
        <v/>
      </c>
      <c r="L1290" s="544"/>
      <c r="M1290" s="595"/>
      <c r="N1290" s="547"/>
      <c r="O1290" s="595"/>
      <c r="P1290" s="633"/>
      <c r="Q1290" s="867" t="str">
        <f t="shared" ca="1" si="85"/>
        <v/>
      </c>
      <c r="R1290" s="867" t="str">
        <f t="shared" ca="1" si="86"/>
        <v/>
      </c>
      <c r="S1290" s="867" t="str">
        <f>IFERROR(IF(VLOOKUP("*"&amp;TRIM($F1290)&amp;"*",dump!$A:$D,4,FALSE)="","空文字",VLOOKUP("*"&amp;TRIM($F1290)&amp;"*",dump!$A:$D,4,FALSE)),"NA")</f>
        <v>NA</v>
      </c>
      <c r="T1290" s="867" t="str">
        <f t="shared" ca="1" si="87"/>
        <v>●</v>
      </c>
      <c r="U1290" s="867"/>
      <c r="V1290" s="867"/>
      <c r="W1290" s="867"/>
      <c r="X1290" s="867"/>
      <c r="Y1290" s="867" t="str">
        <f t="shared" si="88"/>
        <v/>
      </c>
      <c r="Z1290" s="867"/>
    </row>
    <row r="1291" spans="1:26" s="325" customFormat="1" outlineLevel="1">
      <c r="A1291" s="321"/>
      <c r="B1291" s="41"/>
      <c r="C1291" s="259"/>
      <c r="D1291" s="193" t="s">
        <v>1446</v>
      </c>
      <c r="E1291" s="42"/>
      <c r="F1291" s="196"/>
      <c r="G1291" s="196"/>
      <c r="H1291" s="196" t="s">
        <v>3401</v>
      </c>
      <c r="I1291" s="195" t="s">
        <v>3401</v>
      </c>
      <c r="J1291" s="338" t="s">
        <v>5684</v>
      </c>
      <c r="K1291" s="864" t="str">
        <f t="shared" si="84"/>
        <v/>
      </c>
      <c r="L1291" s="544"/>
      <c r="M1291" s="595"/>
      <c r="N1291" s="547"/>
      <c r="O1291" s="595"/>
      <c r="P1291" s="633"/>
      <c r="Q1291" s="867" t="str">
        <f t="shared" ca="1" si="85"/>
        <v/>
      </c>
      <c r="R1291" s="867" t="str">
        <f t="shared" ca="1" si="86"/>
        <v/>
      </c>
      <c r="S1291" s="867" t="str">
        <f>IFERROR(IF(VLOOKUP("*"&amp;TRIM($F1291)&amp;"*",dump!$A:$D,4,FALSE)="","空文字",VLOOKUP("*"&amp;TRIM($F1291)&amp;"*",dump!$A:$D,4,FALSE)),"NA")</f>
        <v>NA</v>
      </c>
      <c r="T1291" s="867" t="str">
        <f t="shared" ca="1" si="87"/>
        <v>●</v>
      </c>
      <c r="U1291" s="867"/>
      <c r="V1291" s="867"/>
      <c r="W1291" s="867"/>
      <c r="X1291" s="867"/>
      <c r="Y1291" s="867" t="str">
        <f t="shared" si="88"/>
        <v/>
      </c>
      <c r="Z1291" s="867"/>
    </row>
    <row r="1292" spans="1:26" s="325" customFormat="1" ht="32.4" outlineLevel="1">
      <c r="A1292" s="321"/>
      <c r="B1292" s="41"/>
      <c r="C1292" s="259"/>
      <c r="D1292" s="252"/>
      <c r="E1292" s="43" t="s">
        <v>4454</v>
      </c>
      <c r="F1292" s="451" t="s">
        <v>1419</v>
      </c>
      <c r="G1292" s="451" t="s">
        <v>2879</v>
      </c>
      <c r="H1292" s="452" t="s">
        <v>3656</v>
      </c>
      <c r="I1292" s="453" t="s">
        <v>3656</v>
      </c>
      <c r="J1292" s="391" t="s">
        <v>5684</v>
      </c>
      <c r="K1292" s="864" t="str">
        <f t="shared" si="84"/>
        <v/>
      </c>
      <c r="L1292" s="544"/>
      <c r="M1292" s="595"/>
      <c r="N1292" s="547"/>
      <c r="O1292" s="595"/>
      <c r="P1292" s="633"/>
      <c r="Q1292" s="867" t="str">
        <f t="shared" ca="1" si="85"/>
        <v/>
      </c>
      <c r="R1292" s="867" t="str">
        <f t="shared" ca="1" si="86"/>
        <v/>
      </c>
      <c r="S1292" s="867" t="str">
        <f>IFERROR(IF(VLOOKUP("*"&amp;TRIM($F1292)&amp;"*",dump!$A:$D,4,FALSE)="","空文字",VLOOKUP("*"&amp;TRIM($F1292)&amp;"*",dump!$A:$D,4,FALSE)),"NA")</f>
        <v>NA</v>
      </c>
      <c r="T1292" s="867" t="str">
        <f t="shared" ca="1" si="87"/>
        <v>●</v>
      </c>
      <c r="U1292" s="867"/>
      <c r="V1292" s="867"/>
      <c r="W1292" s="867"/>
      <c r="X1292" s="867"/>
      <c r="Y1292" s="867" t="str">
        <f t="shared" si="88"/>
        <v/>
      </c>
      <c r="Z1292" s="867"/>
    </row>
    <row r="1293" spans="1:26" s="325" customFormat="1" ht="21.6" outlineLevel="1">
      <c r="A1293" s="321"/>
      <c r="B1293" s="41"/>
      <c r="C1293" s="259"/>
      <c r="D1293" s="252"/>
      <c r="E1293" s="43" t="s">
        <v>1390</v>
      </c>
      <c r="F1293" s="451" t="s">
        <v>1420</v>
      </c>
      <c r="G1293" s="451" t="s">
        <v>2880</v>
      </c>
      <c r="H1293" s="452" t="s">
        <v>3656</v>
      </c>
      <c r="I1293" s="453" t="s">
        <v>3656</v>
      </c>
      <c r="J1293" s="391" t="s">
        <v>5684</v>
      </c>
      <c r="K1293" s="864" t="str">
        <f t="shared" ref="K1293:K1356" si="89">IF(AND(M1293="", O1293="", N1293&lt;&gt;""), "○", "")</f>
        <v/>
      </c>
      <c r="L1293" s="544"/>
      <c r="M1293" s="595"/>
      <c r="N1293" s="547"/>
      <c r="O1293" s="595"/>
      <c r="P1293" s="633"/>
      <c r="Q1293" s="867" t="str">
        <f t="shared" ref="Q1293:Q1356" ca="1" si="90">IF(P1293="","",IF(P1293="←",IF(OFFSET($J1293,0,MATCH(MID(M1293,1,FIND("の",M1293,1)-1), $L$11:$BA$11,0)+4,1,1)="","",OFFSET($L1293,0,MATCH(MID(M1293,1,FIND("の",M1293,1)-1), $L$11:$BA$11,0)+4,1,1)),P1293))</f>
        <v/>
      </c>
      <c r="R1293" s="867" t="str">
        <f t="shared" ref="R1293:R1356" ca="1" si="91">IF(COUNTIF(Q1293,"*(*"),MID(Q1293,FIND("(",Q1293,1)+1,FIND(")",Q1293,1)-FIND("(",Q1293,1)-1),IF(COUNTIF(Q1293,"*""*"),MID(Q1293,FIND("""",Q1293,1)+1,LEN(Q1293)-2),IF(COUNTIF(Q1293,"*：*"),RIGHT(Q1293,LEN(Q1293)-(FIND("：",Q1293))),Q1293)))</f>
        <v/>
      </c>
      <c r="S1293" s="867" t="str">
        <f>IFERROR(IF(VLOOKUP("*"&amp;TRIM($F1293)&amp;"*",dump!$A:$D,4,FALSE)="","空文字",VLOOKUP("*"&amp;TRIM($F1293)&amp;"*",dump!$A:$D,4,FALSE)),"NA")</f>
        <v>NA</v>
      </c>
      <c r="T1293" s="867" t="str">
        <f t="shared" ref="T1293:T1356" ca="1" si="92">IF($K1293&lt;&gt;"",IF($E1293&lt;&gt;"","■",""),IF(AND(R1293="",S1293="NA"),"●", IF(EXACT(R1293,S1293),"●","×")))</f>
        <v>●</v>
      </c>
      <c r="U1293" s="867"/>
      <c r="V1293" s="867"/>
      <c r="W1293" s="867"/>
      <c r="X1293" s="867"/>
      <c r="Y1293" s="867" t="str">
        <f t="shared" ref="Y1293:Y1356" si="93">IF(U1293="●","●","")</f>
        <v/>
      </c>
      <c r="Z1293" s="867"/>
    </row>
    <row r="1294" spans="1:26" s="325" customFormat="1" ht="43.2" outlineLevel="1">
      <c r="A1294" s="321"/>
      <c r="B1294" s="41"/>
      <c r="C1294" s="259"/>
      <c r="D1294" s="252"/>
      <c r="E1294" s="43" t="s">
        <v>1391</v>
      </c>
      <c r="F1294" s="451" t="s">
        <v>1421</v>
      </c>
      <c r="G1294" s="451" t="s">
        <v>2881</v>
      </c>
      <c r="H1294" s="452" t="s">
        <v>3656</v>
      </c>
      <c r="I1294" s="453" t="s">
        <v>3656</v>
      </c>
      <c r="J1294" s="391" t="s">
        <v>5684</v>
      </c>
      <c r="K1294" s="864" t="str">
        <f t="shared" si="89"/>
        <v/>
      </c>
      <c r="L1294" s="544"/>
      <c r="M1294" s="595"/>
      <c r="N1294" s="547"/>
      <c r="O1294" s="595"/>
      <c r="P1294" s="633"/>
      <c r="Q1294" s="867" t="str">
        <f t="shared" ca="1" si="90"/>
        <v/>
      </c>
      <c r="R1294" s="867" t="str">
        <f t="shared" ca="1" si="91"/>
        <v/>
      </c>
      <c r="S1294" s="867" t="str">
        <f>IFERROR(IF(VLOOKUP("*"&amp;TRIM($F1294)&amp;"*",dump!$A:$D,4,FALSE)="","空文字",VLOOKUP("*"&amp;TRIM($F1294)&amp;"*",dump!$A:$D,4,FALSE)),"NA")</f>
        <v>NA</v>
      </c>
      <c r="T1294" s="867" t="str">
        <f t="shared" ca="1" si="92"/>
        <v>●</v>
      </c>
      <c r="U1294" s="867"/>
      <c r="V1294" s="867"/>
      <c r="W1294" s="867"/>
      <c r="X1294" s="867"/>
      <c r="Y1294" s="867" t="str">
        <f t="shared" si="93"/>
        <v/>
      </c>
      <c r="Z1294" s="867"/>
    </row>
    <row r="1295" spans="1:26" s="325" customFormat="1" ht="21.6" outlineLevel="1">
      <c r="A1295" s="321"/>
      <c r="B1295" s="41"/>
      <c r="C1295" s="259"/>
      <c r="D1295" s="252"/>
      <c r="E1295" s="43" t="s">
        <v>1392</v>
      </c>
      <c r="F1295" s="451" t="s">
        <v>1422</v>
      </c>
      <c r="G1295" s="451" t="s">
        <v>2882</v>
      </c>
      <c r="H1295" s="452" t="s">
        <v>3656</v>
      </c>
      <c r="I1295" s="453" t="s">
        <v>3656</v>
      </c>
      <c r="J1295" s="391" t="s">
        <v>5684</v>
      </c>
      <c r="K1295" s="864" t="str">
        <f t="shared" si="89"/>
        <v/>
      </c>
      <c r="L1295" s="544"/>
      <c r="M1295" s="595"/>
      <c r="N1295" s="547"/>
      <c r="O1295" s="595"/>
      <c r="P1295" s="633"/>
      <c r="Q1295" s="867" t="str">
        <f t="shared" ca="1" si="90"/>
        <v/>
      </c>
      <c r="R1295" s="867" t="str">
        <f t="shared" ca="1" si="91"/>
        <v/>
      </c>
      <c r="S1295" s="867" t="str">
        <f>IFERROR(IF(VLOOKUP("*"&amp;TRIM($F1295)&amp;"*",dump!$A:$D,4,FALSE)="","空文字",VLOOKUP("*"&amp;TRIM($F1295)&amp;"*",dump!$A:$D,4,FALSE)),"NA")</f>
        <v>NA</v>
      </c>
      <c r="T1295" s="867" t="str">
        <f t="shared" ca="1" si="92"/>
        <v>●</v>
      </c>
      <c r="U1295" s="867"/>
      <c r="V1295" s="867"/>
      <c r="W1295" s="867"/>
      <c r="X1295" s="867"/>
      <c r="Y1295" s="867" t="str">
        <f t="shared" si="93"/>
        <v/>
      </c>
      <c r="Z1295" s="867"/>
    </row>
    <row r="1296" spans="1:26" s="325" customFormat="1" outlineLevel="1">
      <c r="A1296" s="321"/>
      <c r="B1296" s="41"/>
      <c r="C1296" s="259"/>
      <c r="D1296" s="252"/>
      <c r="E1296" s="43" t="s">
        <v>1393</v>
      </c>
      <c r="F1296" s="451" t="s">
        <v>1423</v>
      </c>
      <c r="G1296" s="451" t="s">
        <v>2883</v>
      </c>
      <c r="H1296" s="452" t="s">
        <v>3656</v>
      </c>
      <c r="I1296" s="453" t="s">
        <v>3656</v>
      </c>
      <c r="J1296" s="391" t="s">
        <v>5684</v>
      </c>
      <c r="K1296" s="864" t="str">
        <f t="shared" si="89"/>
        <v/>
      </c>
      <c r="L1296" s="544"/>
      <c r="M1296" s="595"/>
      <c r="N1296" s="547"/>
      <c r="O1296" s="595"/>
      <c r="P1296" s="633"/>
      <c r="Q1296" s="867" t="str">
        <f t="shared" ca="1" si="90"/>
        <v/>
      </c>
      <c r="R1296" s="867" t="str">
        <f t="shared" ca="1" si="91"/>
        <v/>
      </c>
      <c r="S1296" s="867" t="str">
        <f>IFERROR(IF(VLOOKUP("*"&amp;TRIM($F1296)&amp;"*",dump!$A:$D,4,FALSE)="","空文字",VLOOKUP("*"&amp;TRIM($F1296)&amp;"*",dump!$A:$D,4,FALSE)),"NA")</f>
        <v>NA</v>
      </c>
      <c r="T1296" s="867" t="str">
        <f t="shared" ca="1" si="92"/>
        <v>●</v>
      </c>
      <c r="U1296" s="867"/>
      <c r="V1296" s="867"/>
      <c r="W1296" s="867"/>
      <c r="X1296" s="867"/>
      <c r="Y1296" s="867" t="str">
        <f t="shared" si="93"/>
        <v/>
      </c>
      <c r="Z1296" s="867"/>
    </row>
    <row r="1297" spans="1:26" s="325" customFormat="1" ht="32.4" outlineLevel="1">
      <c r="A1297" s="321"/>
      <c r="B1297" s="41"/>
      <c r="C1297" s="259"/>
      <c r="D1297" s="252"/>
      <c r="E1297" s="43" t="s">
        <v>1394</v>
      </c>
      <c r="F1297" s="451" t="s">
        <v>1424</v>
      </c>
      <c r="G1297" s="451" t="s">
        <v>2884</v>
      </c>
      <c r="H1297" s="452" t="s">
        <v>3656</v>
      </c>
      <c r="I1297" s="453" t="s">
        <v>3656</v>
      </c>
      <c r="J1297" s="391" t="s">
        <v>5684</v>
      </c>
      <c r="K1297" s="864" t="str">
        <f t="shared" si="89"/>
        <v/>
      </c>
      <c r="L1297" s="544"/>
      <c r="M1297" s="595"/>
      <c r="N1297" s="547"/>
      <c r="O1297" s="595"/>
      <c r="P1297" s="633"/>
      <c r="Q1297" s="867" t="str">
        <f t="shared" ca="1" si="90"/>
        <v/>
      </c>
      <c r="R1297" s="867" t="str">
        <f t="shared" ca="1" si="91"/>
        <v/>
      </c>
      <c r="S1297" s="867" t="str">
        <f>IFERROR(IF(VLOOKUP("*"&amp;TRIM($F1297)&amp;"*",dump!$A:$D,4,FALSE)="","空文字",VLOOKUP("*"&amp;TRIM($F1297)&amp;"*",dump!$A:$D,4,FALSE)),"NA")</f>
        <v>NA</v>
      </c>
      <c r="T1297" s="867" t="str">
        <f t="shared" ca="1" si="92"/>
        <v>●</v>
      </c>
      <c r="U1297" s="867"/>
      <c r="V1297" s="867"/>
      <c r="W1297" s="867"/>
      <c r="X1297" s="867"/>
      <c r="Y1297" s="867" t="str">
        <f t="shared" si="93"/>
        <v/>
      </c>
      <c r="Z1297" s="867"/>
    </row>
    <row r="1298" spans="1:26" s="325" customFormat="1" ht="43.2" outlineLevel="1">
      <c r="A1298" s="321"/>
      <c r="B1298" s="41"/>
      <c r="C1298" s="259"/>
      <c r="D1298" s="252"/>
      <c r="E1298" s="43" t="s">
        <v>1395</v>
      </c>
      <c r="F1298" s="451" t="s">
        <v>1425</v>
      </c>
      <c r="G1298" s="451" t="s">
        <v>2885</v>
      </c>
      <c r="H1298" s="452" t="s">
        <v>3656</v>
      </c>
      <c r="I1298" s="453" t="s">
        <v>3656</v>
      </c>
      <c r="J1298" s="391" t="s">
        <v>5684</v>
      </c>
      <c r="K1298" s="864" t="str">
        <f t="shared" si="89"/>
        <v/>
      </c>
      <c r="L1298" s="544"/>
      <c r="M1298" s="595"/>
      <c r="N1298" s="547"/>
      <c r="O1298" s="595"/>
      <c r="P1298" s="633"/>
      <c r="Q1298" s="867" t="str">
        <f t="shared" ca="1" si="90"/>
        <v/>
      </c>
      <c r="R1298" s="867" t="str">
        <f t="shared" ca="1" si="91"/>
        <v/>
      </c>
      <c r="S1298" s="867" t="str">
        <f>IFERROR(IF(VLOOKUP("*"&amp;TRIM($F1298)&amp;"*",dump!$A:$D,4,FALSE)="","空文字",VLOOKUP("*"&amp;TRIM($F1298)&amp;"*",dump!$A:$D,4,FALSE)),"NA")</f>
        <v>NA</v>
      </c>
      <c r="T1298" s="867" t="str">
        <f t="shared" ca="1" si="92"/>
        <v>●</v>
      </c>
      <c r="U1298" s="867"/>
      <c r="V1298" s="867"/>
      <c r="W1298" s="867"/>
      <c r="X1298" s="867"/>
      <c r="Y1298" s="867" t="str">
        <f t="shared" si="93"/>
        <v/>
      </c>
      <c r="Z1298" s="867"/>
    </row>
    <row r="1299" spans="1:26" s="325" customFormat="1" ht="43.2" outlineLevel="1">
      <c r="A1299" s="321"/>
      <c r="B1299" s="41"/>
      <c r="C1299" s="259"/>
      <c r="D1299" s="252"/>
      <c r="E1299" s="43" t="s">
        <v>1396</v>
      </c>
      <c r="F1299" s="451" t="s">
        <v>1426</v>
      </c>
      <c r="G1299" s="451" t="s">
        <v>2886</v>
      </c>
      <c r="H1299" s="452" t="s">
        <v>3656</v>
      </c>
      <c r="I1299" s="453" t="s">
        <v>3656</v>
      </c>
      <c r="J1299" s="391" t="s">
        <v>5684</v>
      </c>
      <c r="K1299" s="864" t="str">
        <f t="shared" si="89"/>
        <v/>
      </c>
      <c r="L1299" s="544"/>
      <c r="M1299" s="595"/>
      <c r="N1299" s="547"/>
      <c r="O1299" s="595"/>
      <c r="P1299" s="633"/>
      <c r="Q1299" s="867" t="str">
        <f t="shared" ca="1" si="90"/>
        <v/>
      </c>
      <c r="R1299" s="867" t="str">
        <f t="shared" ca="1" si="91"/>
        <v/>
      </c>
      <c r="S1299" s="867" t="str">
        <f>IFERROR(IF(VLOOKUP("*"&amp;TRIM($F1299)&amp;"*",dump!$A:$D,4,FALSE)="","空文字",VLOOKUP("*"&amp;TRIM($F1299)&amp;"*",dump!$A:$D,4,FALSE)),"NA")</f>
        <v>NA</v>
      </c>
      <c r="T1299" s="867" t="str">
        <f t="shared" ca="1" si="92"/>
        <v>●</v>
      </c>
      <c r="U1299" s="867"/>
      <c r="V1299" s="867"/>
      <c r="W1299" s="867"/>
      <c r="X1299" s="867"/>
      <c r="Y1299" s="867" t="str">
        <f t="shared" si="93"/>
        <v/>
      </c>
      <c r="Z1299" s="867"/>
    </row>
    <row r="1300" spans="1:26" s="325" customFormat="1" ht="43.2" outlineLevel="1">
      <c r="A1300" s="321"/>
      <c r="B1300" s="41"/>
      <c r="C1300" s="259"/>
      <c r="D1300" s="252"/>
      <c r="E1300" s="43" t="s">
        <v>1397</v>
      </c>
      <c r="F1300" s="451" t="s">
        <v>1427</v>
      </c>
      <c r="G1300" s="451" t="s">
        <v>2887</v>
      </c>
      <c r="H1300" s="452" t="s">
        <v>3656</v>
      </c>
      <c r="I1300" s="453" t="s">
        <v>3656</v>
      </c>
      <c r="J1300" s="391" t="s">
        <v>5684</v>
      </c>
      <c r="K1300" s="864" t="str">
        <f t="shared" si="89"/>
        <v/>
      </c>
      <c r="L1300" s="544"/>
      <c r="M1300" s="595"/>
      <c r="N1300" s="547"/>
      <c r="O1300" s="595"/>
      <c r="P1300" s="633"/>
      <c r="Q1300" s="867" t="str">
        <f t="shared" ca="1" si="90"/>
        <v/>
      </c>
      <c r="R1300" s="867" t="str">
        <f t="shared" ca="1" si="91"/>
        <v/>
      </c>
      <c r="S1300" s="867" t="str">
        <f>IFERROR(IF(VLOOKUP("*"&amp;TRIM($F1300)&amp;"*",dump!$A:$D,4,FALSE)="","空文字",VLOOKUP("*"&amp;TRIM($F1300)&amp;"*",dump!$A:$D,4,FALSE)),"NA")</f>
        <v>NA</v>
      </c>
      <c r="T1300" s="867" t="str">
        <f t="shared" ca="1" si="92"/>
        <v>●</v>
      </c>
      <c r="U1300" s="867"/>
      <c r="V1300" s="867"/>
      <c r="W1300" s="867"/>
      <c r="X1300" s="867"/>
      <c r="Y1300" s="867" t="str">
        <f t="shared" si="93"/>
        <v/>
      </c>
      <c r="Z1300" s="867"/>
    </row>
    <row r="1301" spans="1:26" s="325" customFormat="1" ht="43.2" outlineLevel="1">
      <c r="A1301" s="321"/>
      <c r="B1301" s="41"/>
      <c r="C1301" s="259"/>
      <c r="D1301" s="252"/>
      <c r="E1301" s="43" t="s">
        <v>1398</v>
      </c>
      <c r="F1301" s="451" t="s">
        <v>1428</v>
      </c>
      <c r="G1301" s="45" t="s">
        <v>2897</v>
      </c>
      <c r="H1301" s="452" t="s">
        <v>3656</v>
      </c>
      <c r="I1301" s="453" t="s">
        <v>3656</v>
      </c>
      <c r="J1301" s="391" t="s">
        <v>5684</v>
      </c>
      <c r="K1301" s="864" t="str">
        <f t="shared" si="89"/>
        <v/>
      </c>
      <c r="L1301" s="544"/>
      <c r="M1301" s="595"/>
      <c r="N1301" s="547"/>
      <c r="O1301" s="595"/>
      <c r="P1301" s="633"/>
      <c r="Q1301" s="867" t="str">
        <f t="shared" ca="1" si="90"/>
        <v/>
      </c>
      <c r="R1301" s="867" t="str">
        <f t="shared" ca="1" si="91"/>
        <v/>
      </c>
      <c r="S1301" s="867" t="str">
        <f>IFERROR(IF(VLOOKUP("*"&amp;TRIM($F1301)&amp;"*",dump!$A:$D,4,FALSE)="","空文字",VLOOKUP("*"&amp;TRIM($F1301)&amp;"*",dump!$A:$D,4,FALSE)),"NA")</f>
        <v>NA</v>
      </c>
      <c r="T1301" s="867" t="str">
        <f t="shared" ca="1" si="92"/>
        <v>●</v>
      </c>
      <c r="U1301" s="867"/>
      <c r="V1301" s="867"/>
      <c r="W1301" s="867"/>
      <c r="X1301" s="867"/>
      <c r="Y1301" s="867" t="str">
        <f t="shared" si="93"/>
        <v/>
      </c>
      <c r="Z1301" s="867"/>
    </row>
    <row r="1302" spans="1:26" s="325" customFormat="1" ht="32.4" outlineLevel="1">
      <c r="A1302" s="321"/>
      <c r="B1302" s="41"/>
      <c r="C1302" s="259"/>
      <c r="D1302" s="252"/>
      <c r="E1302" s="43" t="s">
        <v>1399</v>
      </c>
      <c r="F1302" s="451" t="s">
        <v>1429</v>
      </c>
      <c r="G1302" s="451" t="s">
        <v>2895</v>
      </c>
      <c r="H1302" s="452" t="s">
        <v>3656</v>
      </c>
      <c r="I1302" s="453" t="s">
        <v>3656</v>
      </c>
      <c r="J1302" s="391" t="s">
        <v>5684</v>
      </c>
      <c r="K1302" s="864" t="str">
        <f t="shared" si="89"/>
        <v/>
      </c>
      <c r="L1302" s="544"/>
      <c r="M1302" s="595"/>
      <c r="N1302" s="547"/>
      <c r="O1302" s="595"/>
      <c r="P1302" s="633"/>
      <c r="Q1302" s="867" t="str">
        <f t="shared" ca="1" si="90"/>
        <v/>
      </c>
      <c r="R1302" s="867" t="str">
        <f t="shared" ca="1" si="91"/>
        <v/>
      </c>
      <c r="S1302" s="867" t="str">
        <f>IFERROR(IF(VLOOKUP("*"&amp;TRIM($F1302)&amp;"*",dump!$A:$D,4,FALSE)="","空文字",VLOOKUP("*"&amp;TRIM($F1302)&amp;"*",dump!$A:$D,4,FALSE)),"NA")</f>
        <v>NA</v>
      </c>
      <c r="T1302" s="867" t="str">
        <f t="shared" ca="1" si="92"/>
        <v>●</v>
      </c>
      <c r="U1302" s="867"/>
      <c r="V1302" s="867"/>
      <c r="W1302" s="867"/>
      <c r="X1302" s="867"/>
      <c r="Y1302" s="867" t="str">
        <f t="shared" si="93"/>
        <v/>
      </c>
      <c r="Z1302" s="867"/>
    </row>
    <row r="1303" spans="1:26" s="325" customFormat="1" ht="21.6" outlineLevel="1">
      <c r="A1303" s="321"/>
      <c r="B1303" s="41"/>
      <c r="C1303" s="259"/>
      <c r="D1303" s="252"/>
      <c r="E1303" s="43" t="s">
        <v>1400</v>
      </c>
      <c r="F1303" s="451" t="s">
        <v>1430</v>
      </c>
      <c r="G1303" s="451" t="s">
        <v>2888</v>
      </c>
      <c r="H1303" s="452" t="s">
        <v>3656</v>
      </c>
      <c r="I1303" s="453" t="s">
        <v>3656</v>
      </c>
      <c r="J1303" s="391" t="s">
        <v>5684</v>
      </c>
      <c r="K1303" s="864" t="str">
        <f t="shared" si="89"/>
        <v/>
      </c>
      <c r="L1303" s="544"/>
      <c r="M1303" s="595"/>
      <c r="N1303" s="547"/>
      <c r="O1303" s="595"/>
      <c r="P1303" s="633"/>
      <c r="Q1303" s="867" t="str">
        <f t="shared" ca="1" si="90"/>
        <v/>
      </c>
      <c r="R1303" s="867" t="str">
        <f t="shared" ca="1" si="91"/>
        <v/>
      </c>
      <c r="S1303" s="867" t="str">
        <f>IFERROR(IF(VLOOKUP("*"&amp;TRIM($F1303)&amp;"*",dump!$A:$D,4,FALSE)="","空文字",VLOOKUP("*"&amp;TRIM($F1303)&amp;"*",dump!$A:$D,4,FALSE)),"NA")</f>
        <v>NA</v>
      </c>
      <c r="T1303" s="867" t="str">
        <f t="shared" ca="1" si="92"/>
        <v>●</v>
      </c>
      <c r="U1303" s="867"/>
      <c r="V1303" s="867"/>
      <c r="W1303" s="867"/>
      <c r="X1303" s="867"/>
      <c r="Y1303" s="867" t="str">
        <f t="shared" si="93"/>
        <v/>
      </c>
      <c r="Z1303" s="867"/>
    </row>
    <row r="1304" spans="1:26" s="325" customFormat="1" ht="43.2" outlineLevel="1">
      <c r="A1304" s="321"/>
      <c r="B1304" s="41"/>
      <c r="C1304" s="259"/>
      <c r="D1304" s="252"/>
      <c r="E1304" s="43" t="s">
        <v>1401</v>
      </c>
      <c r="F1304" s="451" t="s">
        <v>1431</v>
      </c>
      <c r="G1304" s="451" t="s">
        <v>2889</v>
      </c>
      <c r="H1304" s="452" t="s">
        <v>3656</v>
      </c>
      <c r="I1304" s="453" t="s">
        <v>3656</v>
      </c>
      <c r="J1304" s="391" t="s">
        <v>5684</v>
      </c>
      <c r="K1304" s="864" t="str">
        <f t="shared" si="89"/>
        <v/>
      </c>
      <c r="L1304" s="544"/>
      <c r="M1304" s="595"/>
      <c r="N1304" s="547"/>
      <c r="O1304" s="595"/>
      <c r="P1304" s="633"/>
      <c r="Q1304" s="867" t="str">
        <f t="shared" ca="1" si="90"/>
        <v/>
      </c>
      <c r="R1304" s="867" t="str">
        <f t="shared" ca="1" si="91"/>
        <v/>
      </c>
      <c r="S1304" s="867" t="str">
        <f>IFERROR(IF(VLOOKUP("*"&amp;TRIM($F1304)&amp;"*",dump!$A:$D,4,FALSE)="","空文字",VLOOKUP("*"&amp;TRIM($F1304)&amp;"*",dump!$A:$D,4,FALSE)),"NA")</f>
        <v>NA</v>
      </c>
      <c r="T1304" s="867" t="str">
        <f t="shared" ca="1" si="92"/>
        <v>●</v>
      </c>
      <c r="U1304" s="867"/>
      <c r="V1304" s="867"/>
      <c r="W1304" s="867"/>
      <c r="X1304" s="867"/>
      <c r="Y1304" s="867" t="str">
        <f t="shared" si="93"/>
        <v/>
      </c>
      <c r="Z1304" s="867"/>
    </row>
    <row r="1305" spans="1:26" s="325" customFormat="1" ht="21.6" outlineLevel="1">
      <c r="A1305" s="321"/>
      <c r="B1305" s="41"/>
      <c r="C1305" s="259"/>
      <c r="D1305" s="252"/>
      <c r="E1305" s="43" t="s">
        <v>1402</v>
      </c>
      <c r="F1305" s="451" t="s">
        <v>1432</v>
      </c>
      <c r="G1305" s="451" t="s">
        <v>2890</v>
      </c>
      <c r="H1305" s="452" t="s">
        <v>3656</v>
      </c>
      <c r="I1305" s="453" t="s">
        <v>3656</v>
      </c>
      <c r="J1305" s="391" t="s">
        <v>5684</v>
      </c>
      <c r="K1305" s="864" t="str">
        <f t="shared" si="89"/>
        <v/>
      </c>
      <c r="L1305" s="544"/>
      <c r="M1305" s="595"/>
      <c r="N1305" s="547"/>
      <c r="O1305" s="595"/>
      <c r="P1305" s="633"/>
      <c r="Q1305" s="867" t="str">
        <f t="shared" ca="1" si="90"/>
        <v/>
      </c>
      <c r="R1305" s="867" t="str">
        <f t="shared" ca="1" si="91"/>
        <v/>
      </c>
      <c r="S1305" s="867" t="str">
        <f>IFERROR(IF(VLOOKUP("*"&amp;TRIM($F1305)&amp;"*",dump!$A:$D,4,FALSE)="","空文字",VLOOKUP("*"&amp;TRIM($F1305)&amp;"*",dump!$A:$D,4,FALSE)),"NA")</f>
        <v>NA</v>
      </c>
      <c r="T1305" s="867" t="str">
        <f t="shared" ca="1" si="92"/>
        <v>●</v>
      </c>
      <c r="U1305" s="867"/>
      <c r="V1305" s="867"/>
      <c r="W1305" s="867"/>
      <c r="X1305" s="867"/>
      <c r="Y1305" s="867" t="str">
        <f t="shared" si="93"/>
        <v/>
      </c>
      <c r="Z1305" s="867"/>
    </row>
    <row r="1306" spans="1:26" s="325" customFormat="1" ht="43.2" outlineLevel="1">
      <c r="A1306" s="321"/>
      <c r="B1306" s="41"/>
      <c r="C1306" s="259"/>
      <c r="D1306" s="252"/>
      <c r="E1306" s="43" t="s">
        <v>1403</v>
      </c>
      <c r="F1306" s="451" t="s">
        <v>1433</v>
      </c>
      <c r="G1306" s="451" t="s">
        <v>2891</v>
      </c>
      <c r="H1306" s="452" t="s">
        <v>3656</v>
      </c>
      <c r="I1306" s="453" t="s">
        <v>3656</v>
      </c>
      <c r="J1306" s="391" t="s">
        <v>5684</v>
      </c>
      <c r="K1306" s="864" t="str">
        <f t="shared" si="89"/>
        <v/>
      </c>
      <c r="L1306" s="544"/>
      <c r="M1306" s="595"/>
      <c r="N1306" s="547"/>
      <c r="O1306" s="595"/>
      <c r="P1306" s="633"/>
      <c r="Q1306" s="867" t="str">
        <f t="shared" ca="1" si="90"/>
        <v/>
      </c>
      <c r="R1306" s="867" t="str">
        <f t="shared" ca="1" si="91"/>
        <v/>
      </c>
      <c r="S1306" s="867" t="str">
        <f>IFERROR(IF(VLOOKUP("*"&amp;TRIM($F1306)&amp;"*",dump!$A:$D,4,FALSE)="","空文字",VLOOKUP("*"&amp;TRIM($F1306)&amp;"*",dump!$A:$D,4,FALSE)),"NA")</f>
        <v>NA</v>
      </c>
      <c r="T1306" s="867" t="str">
        <f t="shared" ca="1" si="92"/>
        <v>●</v>
      </c>
      <c r="U1306" s="867"/>
      <c r="V1306" s="867"/>
      <c r="W1306" s="867"/>
      <c r="X1306" s="867"/>
      <c r="Y1306" s="867" t="str">
        <f t="shared" si="93"/>
        <v/>
      </c>
      <c r="Z1306" s="867"/>
    </row>
    <row r="1307" spans="1:26" s="325" customFormat="1" outlineLevel="1">
      <c r="A1307" s="321"/>
      <c r="B1307" s="41"/>
      <c r="C1307" s="259"/>
      <c r="D1307" s="252"/>
      <c r="E1307" s="43" t="s">
        <v>1404</v>
      </c>
      <c r="F1307" s="451" t="s">
        <v>1434</v>
      </c>
      <c r="G1307" s="451" t="s">
        <v>2892</v>
      </c>
      <c r="H1307" s="452" t="s">
        <v>3656</v>
      </c>
      <c r="I1307" s="453" t="s">
        <v>3656</v>
      </c>
      <c r="J1307" s="391" t="s">
        <v>5684</v>
      </c>
      <c r="K1307" s="864" t="str">
        <f t="shared" si="89"/>
        <v/>
      </c>
      <c r="L1307" s="544"/>
      <c r="M1307" s="595"/>
      <c r="N1307" s="547"/>
      <c r="O1307" s="595"/>
      <c r="P1307" s="633"/>
      <c r="Q1307" s="867" t="str">
        <f t="shared" ca="1" si="90"/>
        <v/>
      </c>
      <c r="R1307" s="867" t="str">
        <f t="shared" ca="1" si="91"/>
        <v/>
      </c>
      <c r="S1307" s="867" t="str">
        <f>IFERROR(IF(VLOOKUP("*"&amp;TRIM($F1307)&amp;"*",dump!$A:$D,4,FALSE)="","空文字",VLOOKUP("*"&amp;TRIM($F1307)&amp;"*",dump!$A:$D,4,FALSE)),"NA")</f>
        <v>NA</v>
      </c>
      <c r="T1307" s="867" t="str">
        <f t="shared" ca="1" si="92"/>
        <v>●</v>
      </c>
      <c r="U1307" s="867"/>
      <c r="V1307" s="867"/>
      <c r="W1307" s="867"/>
      <c r="X1307" s="867"/>
      <c r="Y1307" s="867" t="str">
        <f t="shared" si="93"/>
        <v/>
      </c>
      <c r="Z1307" s="867"/>
    </row>
    <row r="1308" spans="1:26" s="325" customFormat="1" ht="32.4" outlineLevel="1">
      <c r="A1308" s="321"/>
      <c r="B1308" s="41"/>
      <c r="C1308" s="259"/>
      <c r="D1308" s="252"/>
      <c r="E1308" s="43" t="s">
        <v>1405</v>
      </c>
      <c r="F1308" s="451" t="s">
        <v>1435</v>
      </c>
      <c r="G1308" s="451" t="s">
        <v>2893</v>
      </c>
      <c r="H1308" s="452" t="s">
        <v>3656</v>
      </c>
      <c r="I1308" s="453" t="s">
        <v>3656</v>
      </c>
      <c r="J1308" s="391" t="s">
        <v>5684</v>
      </c>
      <c r="K1308" s="864" t="str">
        <f t="shared" si="89"/>
        <v/>
      </c>
      <c r="L1308" s="544"/>
      <c r="M1308" s="595"/>
      <c r="N1308" s="547"/>
      <c r="O1308" s="595"/>
      <c r="P1308" s="633"/>
      <c r="Q1308" s="867" t="str">
        <f t="shared" ca="1" si="90"/>
        <v/>
      </c>
      <c r="R1308" s="867" t="str">
        <f t="shared" ca="1" si="91"/>
        <v/>
      </c>
      <c r="S1308" s="867" t="str">
        <f>IFERROR(IF(VLOOKUP("*"&amp;TRIM($F1308)&amp;"*",dump!$A:$D,4,FALSE)="","空文字",VLOOKUP("*"&amp;TRIM($F1308)&amp;"*",dump!$A:$D,4,FALSE)),"NA")</f>
        <v>NA</v>
      </c>
      <c r="T1308" s="867" t="str">
        <f t="shared" ca="1" si="92"/>
        <v>●</v>
      </c>
      <c r="U1308" s="867"/>
      <c r="V1308" s="867"/>
      <c r="W1308" s="867"/>
      <c r="X1308" s="867"/>
      <c r="Y1308" s="867" t="str">
        <f t="shared" si="93"/>
        <v/>
      </c>
      <c r="Z1308" s="867"/>
    </row>
    <row r="1309" spans="1:26" s="325" customFormat="1" ht="21.6" outlineLevel="1">
      <c r="A1309" s="321"/>
      <c r="B1309" s="41"/>
      <c r="C1309" s="259"/>
      <c r="D1309" s="252"/>
      <c r="E1309" s="43" t="s">
        <v>1406</v>
      </c>
      <c r="F1309" s="451" t="s">
        <v>1383</v>
      </c>
      <c r="G1309" s="451" t="s">
        <v>2894</v>
      </c>
      <c r="H1309" s="452" t="s">
        <v>3656</v>
      </c>
      <c r="I1309" s="453" t="s">
        <v>3656</v>
      </c>
      <c r="J1309" s="391" t="s">
        <v>5684</v>
      </c>
      <c r="K1309" s="864" t="str">
        <f t="shared" si="89"/>
        <v/>
      </c>
      <c r="L1309" s="544"/>
      <c r="M1309" s="595"/>
      <c r="N1309" s="547"/>
      <c r="O1309" s="595"/>
      <c r="P1309" s="633"/>
      <c r="Q1309" s="867" t="str">
        <f t="shared" ca="1" si="90"/>
        <v/>
      </c>
      <c r="R1309" s="867" t="str">
        <f t="shared" ca="1" si="91"/>
        <v/>
      </c>
      <c r="S1309" s="867" t="str">
        <f>IFERROR(IF(VLOOKUP("*"&amp;TRIM($F1309)&amp;"*",dump!$A:$D,4,FALSE)="","空文字",VLOOKUP("*"&amp;TRIM($F1309)&amp;"*",dump!$A:$D,4,FALSE)),"NA")</f>
        <v>NA</v>
      </c>
      <c r="T1309" s="867" t="str">
        <f t="shared" ca="1" si="92"/>
        <v>●</v>
      </c>
      <c r="U1309" s="867"/>
      <c r="V1309" s="867"/>
      <c r="W1309" s="867"/>
      <c r="X1309" s="867"/>
      <c r="Y1309" s="867" t="str">
        <f t="shared" si="93"/>
        <v/>
      </c>
      <c r="Z1309" s="867"/>
    </row>
    <row r="1310" spans="1:26" s="325" customFormat="1" ht="21.6" outlineLevel="1">
      <c r="A1310" s="321"/>
      <c r="B1310" s="41"/>
      <c r="C1310" s="259"/>
      <c r="D1310" s="252"/>
      <c r="E1310" s="43" t="s">
        <v>1407</v>
      </c>
      <c r="F1310" s="451" t="s">
        <v>1384</v>
      </c>
      <c r="G1310" s="45" t="s">
        <v>2896</v>
      </c>
      <c r="H1310" s="452" t="s">
        <v>3656</v>
      </c>
      <c r="I1310" s="453" t="s">
        <v>3656</v>
      </c>
      <c r="J1310" s="391" t="s">
        <v>5684</v>
      </c>
      <c r="K1310" s="864" t="str">
        <f t="shared" si="89"/>
        <v/>
      </c>
      <c r="L1310" s="544"/>
      <c r="M1310" s="595"/>
      <c r="N1310" s="547"/>
      <c r="O1310" s="595"/>
      <c r="P1310" s="633"/>
      <c r="Q1310" s="867" t="str">
        <f t="shared" ca="1" si="90"/>
        <v/>
      </c>
      <c r="R1310" s="867" t="str">
        <f t="shared" ca="1" si="91"/>
        <v/>
      </c>
      <c r="S1310" s="867" t="str">
        <f>IFERROR(IF(VLOOKUP("*"&amp;TRIM($F1310)&amp;"*",dump!$A:$D,4,FALSE)="","空文字",VLOOKUP("*"&amp;TRIM($F1310)&amp;"*",dump!$A:$D,4,FALSE)),"NA")</f>
        <v>NA</v>
      </c>
      <c r="T1310" s="867" t="str">
        <f t="shared" ca="1" si="92"/>
        <v>●</v>
      </c>
      <c r="U1310" s="867"/>
      <c r="V1310" s="867"/>
      <c r="W1310" s="867"/>
      <c r="X1310" s="867"/>
      <c r="Y1310" s="867" t="str">
        <f t="shared" si="93"/>
        <v/>
      </c>
      <c r="Z1310" s="867"/>
    </row>
    <row r="1311" spans="1:26" s="325" customFormat="1" ht="21.6" outlineLevel="1">
      <c r="A1311" s="321"/>
      <c r="B1311" s="41"/>
      <c r="C1311" s="259"/>
      <c r="D1311" s="252"/>
      <c r="E1311" s="43" t="s">
        <v>1408</v>
      </c>
      <c r="F1311" s="451" t="s">
        <v>1385</v>
      </c>
      <c r="G1311" s="451" t="s">
        <v>2898</v>
      </c>
      <c r="H1311" s="452" t="s">
        <v>3656</v>
      </c>
      <c r="I1311" s="453" t="s">
        <v>3656</v>
      </c>
      <c r="J1311" s="391" t="s">
        <v>5684</v>
      </c>
      <c r="K1311" s="864" t="str">
        <f t="shared" si="89"/>
        <v/>
      </c>
      <c r="L1311" s="544"/>
      <c r="M1311" s="595"/>
      <c r="N1311" s="547"/>
      <c r="O1311" s="595"/>
      <c r="P1311" s="633"/>
      <c r="Q1311" s="867" t="str">
        <f t="shared" ca="1" si="90"/>
        <v/>
      </c>
      <c r="R1311" s="867" t="str">
        <f t="shared" ca="1" si="91"/>
        <v/>
      </c>
      <c r="S1311" s="867" t="str">
        <f>IFERROR(IF(VLOOKUP("*"&amp;TRIM($F1311)&amp;"*",dump!$A:$D,4,FALSE)="","空文字",VLOOKUP("*"&amp;TRIM($F1311)&amp;"*",dump!$A:$D,4,FALSE)),"NA")</f>
        <v>NA</v>
      </c>
      <c r="T1311" s="867" t="str">
        <f t="shared" ca="1" si="92"/>
        <v>●</v>
      </c>
      <c r="U1311" s="867"/>
      <c r="V1311" s="867"/>
      <c r="W1311" s="867"/>
      <c r="X1311" s="867"/>
      <c r="Y1311" s="867" t="str">
        <f t="shared" si="93"/>
        <v/>
      </c>
      <c r="Z1311" s="867"/>
    </row>
    <row r="1312" spans="1:26" s="325" customFormat="1" ht="32.4" outlineLevel="1">
      <c r="A1312" s="321"/>
      <c r="B1312" s="41"/>
      <c r="C1312" s="259"/>
      <c r="D1312" s="252"/>
      <c r="E1312" s="43" t="s">
        <v>1409</v>
      </c>
      <c r="F1312" s="451" t="s">
        <v>1386</v>
      </c>
      <c r="G1312" s="451" t="s">
        <v>2899</v>
      </c>
      <c r="H1312" s="452" t="s">
        <v>3656</v>
      </c>
      <c r="I1312" s="453" t="s">
        <v>3656</v>
      </c>
      <c r="J1312" s="391" t="s">
        <v>5684</v>
      </c>
      <c r="K1312" s="864" t="str">
        <f t="shared" si="89"/>
        <v/>
      </c>
      <c r="L1312" s="544"/>
      <c r="M1312" s="595"/>
      <c r="N1312" s="547"/>
      <c r="O1312" s="595"/>
      <c r="P1312" s="633"/>
      <c r="Q1312" s="867" t="str">
        <f t="shared" ca="1" si="90"/>
        <v/>
      </c>
      <c r="R1312" s="867" t="str">
        <f t="shared" ca="1" si="91"/>
        <v/>
      </c>
      <c r="S1312" s="867" t="str">
        <f>IFERROR(IF(VLOOKUP("*"&amp;TRIM($F1312)&amp;"*",dump!$A:$D,4,FALSE)="","空文字",VLOOKUP("*"&amp;TRIM($F1312)&amp;"*",dump!$A:$D,4,FALSE)),"NA")</f>
        <v>NA</v>
      </c>
      <c r="T1312" s="867" t="str">
        <f t="shared" ca="1" si="92"/>
        <v>●</v>
      </c>
      <c r="U1312" s="867"/>
      <c r="V1312" s="867"/>
      <c r="W1312" s="867"/>
      <c r="X1312" s="867"/>
      <c r="Y1312" s="867" t="str">
        <f t="shared" si="93"/>
        <v/>
      </c>
      <c r="Z1312" s="867"/>
    </row>
    <row r="1313" spans="1:26" s="325" customFormat="1" ht="32.4" outlineLevel="1">
      <c r="A1313" s="321"/>
      <c r="B1313" s="41"/>
      <c r="C1313" s="259"/>
      <c r="D1313" s="252"/>
      <c r="E1313" s="43" t="s">
        <v>1410</v>
      </c>
      <c r="F1313" s="451" t="s">
        <v>1387</v>
      </c>
      <c r="G1313" s="451" t="s">
        <v>4209</v>
      </c>
      <c r="H1313" s="452" t="s">
        <v>3656</v>
      </c>
      <c r="I1313" s="453" t="s">
        <v>3656</v>
      </c>
      <c r="J1313" s="391" t="s">
        <v>5684</v>
      </c>
      <c r="K1313" s="864" t="str">
        <f t="shared" si="89"/>
        <v/>
      </c>
      <c r="L1313" s="544"/>
      <c r="M1313" s="595"/>
      <c r="N1313" s="547"/>
      <c r="O1313" s="595"/>
      <c r="P1313" s="633"/>
      <c r="Q1313" s="867" t="str">
        <f t="shared" ca="1" si="90"/>
        <v/>
      </c>
      <c r="R1313" s="867" t="str">
        <f t="shared" ca="1" si="91"/>
        <v/>
      </c>
      <c r="S1313" s="867" t="str">
        <f>IFERROR(IF(VLOOKUP("*"&amp;TRIM($F1313)&amp;"*",dump!$A:$D,4,FALSE)="","空文字",VLOOKUP("*"&amp;TRIM($F1313)&amp;"*",dump!$A:$D,4,FALSE)),"NA")</f>
        <v>NA</v>
      </c>
      <c r="T1313" s="867" t="str">
        <f t="shared" ca="1" si="92"/>
        <v>●</v>
      </c>
      <c r="U1313" s="867"/>
      <c r="V1313" s="867"/>
      <c r="W1313" s="867"/>
      <c r="X1313" s="867"/>
      <c r="Y1313" s="867" t="str">
        <f t="shared" si="93"/>
        <v/>
      </c>
      <c r="Z1313" s="867"/>
    </row>
    <row r="1314" spans="1:26" s="325" customFormat="1" ht="21.6" outlineLevel="1">
      <c r="A1314" s="321"/>
      <c r="B1314" s="41"/>
      <c r="C1314" s="259"/>
      <c r="D1314" s="252"/>
      <c r="E1314" s="43" t="s">
        <v>1411</v>
      </c>
      <c r="F1314" s="451" t="s">
        <v>1388</v>
      </c>
      <c r="G1314" s="451" t="s">
        <v>4210</v>
      </c>
      <c r="H1314" s="452" t="s">
        <v>3656</v>
      </c>
      <c r="I1314" s="453" t="s">
        <v>3656</v>
      </c>
      <c r="J1314" s="391" t="s">
        <v>5684</v>
      </c>
      <c r="K1314" s="864" t="str">
        <f t="shared" si="89"/>
        <v/>
      </c>
      <c r="L1314" s="544"/>
      <c r="M1314" s="595"/>
      <c r="N1314" s="547"/>
      <c r="O1314" s="595"/>
      <c r="P1314" s="633"/>
      <c r="Q1314" s="867" t="str">
        <f t="shared" ca="1" si="90"/>
        <v/>
      </c>
      <c r="R1314" s="867" t="str">
        <f t="shared" ca="1" si="91"/>
        <v/>
      </c>
      <c r="S1314" s="867" t="str">
        <f>IFERROR(IF(VLOOKUP("*"&amp;TRIM($F1314)&amp;"*",dump!$A:$D,4,FALSE)="","空文字",VLOOKUP("*"&amp;TRIM($F1314)&amp;"*",dump!$A:$D,4,FALSE)),"NA")</f>
        <v>NA</v>
      </c>
      <c r="T1314" s="867" t="str">
        <f t="shared" ca="1" si="92"/>
        <v>●</v>
      </c>
      <c r="U1314" s="867"/>
      <c r="V1314" s="867"/>
      <c r="W1314" s="867"/>
      <c r="X1314" s="867"/>
      <c r="Y1314" s="867" t="str">
        <f t="shared" si="93"/>
        <v/>
      </c>
      <c r="Z1314" s="867"/>
    </row>
    <row r="1315" spans="1:26" s="325" customFormat="1" outlineLevel="1">
      <c r="A1315" s="321"/>
      <c r="B1315" s="41"/>
      <c r="C1315" s="259"/>
      <c r="D1315" s="252"/>
      <c r="E1315" s="43" t="s">
        <v>1412</v>
      </c>
      <c r="F1315" s="451" t="s">
        <v>1389</v>
      </c>
      <c r="G1315" s="451" t="s">
        <v>4211</v>
      </c>
      <c r="H1315" s="452" t="s">
        <v>3656</v>
      </c>
      <c r="I1315" s="453" t="s">
        <v>3656</v>
      </c>
      <c r="J1315" s="391" t="s">
        <v>5684</v>
      </c>
      <c r="K1315" s="864" t="str">
        <f t="shared" si="89"/>
        <v/>
      </c>
      <c r="L1315" s="544"/>
      <c r="M1315" s="595"/>
      <c r="N1315" s="547"/>
      <c r="O1315" s="595"/>
      <c r="P1315" s="633"/>
      <c r="Q1315" s="867" t="str">
        <f t="shared" ca="1" si="90"/>
        <v/>
      </c>
      <c r="R1315" s="867" t="str">
        <f t="shared" ca="1" si="91"/>
        <v/>
      </c>
      <c r="S1315" s="867" t="str">
        <f>IFERROR(IF(VLOOKUP("*"&amp;TRIM($F1315)&amp;"*",dump!$A:$D,4,FALSE)="","空文字",VLOOKUP("*"&amp;TRIM($F1315)&amp;"*",dump!$A:$D,4,FALSE)),"NA")</f>
        <v>NA</v>
      </c>
      <c r="T1315" s="867" t="str">
        <f t="shared" ca="1" si="92"/>
        <v>●</v>
      </c>
      <c r="U1315" s="867"/>
      <c r="V1315" s="867"/>
      <c r="W1315" s="867"/>
      <c r="X1315" s="867"/>
      <c r="Y1315" s="867" t="str">
        <f t="shared" si="93"/>
        <v/>
      </c>
      <c r="Z1315" s="867"/>
    </row>
    <row r="1316" spans="1:26" s="325" customFormat="1" ht="32.4" outlineLevel="1">
      <c r="A1316" s="321"/>
      <c r="B1316" s="41"/>
      <c r="C1316" s="259"/>
      <c r="D1316" s="252"/>
      <c r="E1316" s="43" t="s">
        <v>1413</v>
      </c>
      <c r="F1316" s="451" t="s">
        <v>1436</v>
      </c>
      <c r="G1316" s="45" t="s">
        <v>4212</v>
      </c>
      <c r="H1316" s="452" t="s">
        <v>3656</v>
      </c>
      <c r="I1316" s="453" t="s">
        <v>3656</v>
      </c>
      <c r="J1316" s="391" t="s">
        <v>5684</v>
      </c>
      <c r="K1316" s="864" t="str">
        <f t="shared" si="89"/>
        <v/>
      </c>
      <c r="L1316" s="544"/>
      <c r="M1316" s="595"/>
      <c r="N1316" s="547"/>
      <c r="O1316" s="595"/>
      <c r="P1316" s="633"/>
      <c r="Q1316" s="867" t="str">
        <f t="shared" ca="1" si="90"/>
        <v/>
      </c>
      <c r="R1316" s="867" t="str">
        <f t="shared" ca="1" si="91"/>
        <v/>
      </c>
      <c r="S1316" s="867" t="str">
        <f>IFERROR(IF(VLOOKUP("*"&amp;TRIM($F1316)&amp;"*",dump!$A:$D,4,FALSE)="","空文字",VLOOKUP("*"&amp;TRIM($F1316)&amp;"*",dump!$A:$D,4,FALSE)),"NA")</f>
        <v>NA</v>
      </c>
      <c r="T1316" s="867" t="str">
        <f t="shared" ca="1" si="92"/>
        <v>●</v>
      </c>
      <c r="U1316" s="867"/>
      <c r="V1316" s="867"/>
      <c r="W1316" s="867"/>
      <c r="X1316" s="867"/>
      <c r="Y1316" s="867" t="str">
        <f t="shared" si="93"/>
        <v/>
      </c>
      <c r="Z1316" s="867"/>
    </row>
    <row r="1317" spans="1:26" s="325" customFormat="1" ht="86.4" outlineLevel="1">
      <c r="A1317" s="321"/>
      <c r="B1317" s="41"/>
      <c r="C1317" s="259"/>
      <c r="D1317" s="252"/>
      <c r="E1317" s="43" t="s">
        <v>1414</v>
      </c>
      <c r="F1317" s="451" t="s">
        <v>1437</v>
      </c>
      <c r="G1317" s="451" t="s">
        <v>4213</v>
      </c>
      <c r="H1317" s="452" t="s">
        <v>3656</v>
      </c>
      <c r="I1317" s="453" t="s">
        <v>3656</v>
      </c>
      <c r="J1317" s="391" t="s">
        <v>5684</v>
      </c>
      <c r="K1317" s="864" t="str">
        <f t="shared" si="89"/>
        <v/>
      </c>
      <c r="L1317" s="544"/>
      <c r="M1317" s="595"/>
      <c r="N1317" s="547"/>
      <c r="O1317" s="595"/>
      <c r="P1317" s="633"/>
      <c r="Q1317" s="867" t="str">
        <f t="shared" ca="1" si="90"/>
        <v/>
      </c>
      <c r="R1317" s="867" t="str">
        <f t="shared" ca="1" si="91"/>
        <v/>
      </c>
      <c r="S1317" s="867" t="str">
        <f>IFERROR(IF(VLOOKUP("*"&amp;TRIM($F1317)&amp;"*",dump!$A:$D,4,FALSE)="","空文字",VLOOKUP("*"&amp;TRIM($F1317)&amp;"*",dump!$A:$D,4,FALSE)),"NA")</f>
        <v>NA</v>
      </c>
      <c r="T1317" s="867" t="str">
        <f t="shared" ca="1" si="92"/>
        <v>●</v>
      </c>
      <c r="U1317" s="867"/>
      <c r="V1317" s="867"/>
      <c r="W1317" s="867"/>
      <c r="X1317" s="867"/>
      <c r="Y1317" s="867" t="str">
        <f t="shared" si="93"/>
        <v/>
      </c>
      <c r="Z1317" s="867"/>
    </row>
    <row r="1318" spans="1:26" s="325" customFormat="1" ht="43.2" outlineLevel="1">
      <c r="A1318" s="321"/>
      <c r="B1318" s="41"/>
      <c r="C1318" s="259"/>
      <c r="D1318" s="252"/>
      <c r="E1318" s="43" t="s">
        <v>1415</v>
      </c>
      <c r="F1318" s="451" t="s">
        <v>1438</v>
      </c>
      <c r="G1318" s="451" t="s">
        <v>4214</v>
      </c>
      <c r="H1318" s="452" t="s">
        <v>3656</v>
      </c>
      <c r="I1318" s="453" t="s">
        <v>3656</v>
      </c>
      <c r="J1318" s="391" t="s">
        <v>5684</v>
      </c>
      <c r="K1318" s="864" t="str">
        <f t="shared" si="89"/>
        <v/>
      </c>
      <c r="L1318" s="544"/>
      <c r="M1318" s="595"/>
      <c r="N1318" s="547"/>
      <c r="O1318" s="595"/>
      <c r="P1318" s="633"/>
      <c r="Q1318" s="867" t="str">
        <f t="shared" ca="1" si="90"/>
        <v/>
      </c>
      <c r="R1318" s="867" t="str">
        <f t="shared" ca="1" si="91"/>
        <v/>
      </c>
      <c r="S1318" s="867" t="str">
        <f>IFERROR(IF(VLOOKUP("*"&amp;TRIM($F1318)&amp;"*",dump!$A:$D,4,FALSE)="","空文字",VLOOKUP("*"&amp;TRIM($F1318)&amp;"*",dump!$A:$D,4,FALSE)),"NA")</f>
        <v>NA</v>
      </c>
      <c r="T1318" s="867" t="str">
        <f t="shared" ca="1" si="92"/>
        <v>●</v>
      </c>
      <c r="U1318" s="867"/>
      <c r="V1318" s="867"/>
      <c r="W1318" s="867"/>
      <c r="X1318" s="867"/>
      <c r="Y1318" s="867" t="str">
        <f t="shared" si="93"/>
        <v/>
      </c>
      <c r="Z1318" s="867"/>
    </row>
    <row r="1319" spans="1:26" s="325" customFormat="1" ht="43.2" outlineLevel="1">
      <c r="A1319" s="321"/>
      <c r="B1319" s="41"/>
      <c r="C1319" s="259"/>
      <c r="D1319" s="252"/>
      <c r="E1319" s="43" t="s">
        <v>1416</v>
      </c>
      <c r="F1319" s="451" t="s">
        <v>1439</v>
      </c>
      <c r="G1319" s="451" t="s">
        <v>4215</v>
      </c>
      <c r="H1319" s="452" t="s">
        <v>3656</v>
      </c>
      <c r="I1319" s="453" t="s">
        <v>3656</v>
      </c>
      <c r="J1319" s="391" t="s">
        <v>5684</v>
      </c>
      <c r="K1319" s="864" t="str">
        <f t="shared" si="89"/>
        <v/>
      </c>
      <c r="L1319" s="544"/>
      <c r="M1319" s="595"/>
      <c r="N1319" s="547"/>
      <c r="O1319" s="595"/>
      <c r="P1319" s="633"/>
      <c r="Q1319" s="867" t="str">
        <f t="shared" ca="1" si="90"/>
        <v/>
      </c>
      <c r="R1319" s="867" t="str">
        <f t="shared" ca="1" si="91"/>
        <v/>
      </c>
      <c r="S1319" s="867" t="str">
        <f>IFERROR(IF(VLOOKUP("*"&amp;TRIM($F1319)&amp;"*",dump!$A:$D,4,FALSE)="","空文字",VLOOKUP("*"&amp;TRIM($F1319)&amp;"*",dump!$A:$D,4,FALSE)),"NA")</f>
        <v>NA</v>
      </c>
      <c r="T1319" s="867" t="str">
        <f t="shared" ca="1" si="92"/>
        <v>●</v>
      </c>
      <c r="U1319" s="867"/>
      <c r="V1319" s="867"/>
      <c r="W1319" s="867"/>
      <c r="X1319" s="867"/>
      <c r="Y1319" s="867" t="str">
        <f t="shared" si="93"/>
        <v/>
      </c>
      <c r="Z1319" s="867"/>
    </row>
    <row r="1320" spans="1:26" s="325" customFormat="1" ht="43.2" outlineLevel="1">
      <c r="A1320" s="321"/>
      <c r="B1320" s="41"/>
      <c r="C1320" s="259"/>
      <c r="D1320" s="252"/>
      <c r="E1320" s="43" t="s">
        <v>1417</v>
      </c>
      <c r="F1320" s="451" t="s">
        <v>1440</v>
      </c>
      <c r="G1320" s="451" t="s">
        <v>4216</v>
      </c>
      <c r="H1320" s="452" t="s">
        <v>3656</v>
      </c>
      <c r="I1320" s="453" t="s">
        <v>3656</v>
      </c>
      <c r="J1320" s="391" t="s">
        <v>5684</v>
      </c>
      <c r="K1320" s="864" t="str">
        <f t="shared" si="89"/>
        <v/>
      </c>
      <c r="L1320" s="544"/>
      <c r="M1320" s="595"/>
      <c r="N1320" s="547"/>
      <c r="O1320" s="595"/>
      <c r="P1320" s="633"/>
      <c r="Q1320" s="867" t="str">
        <f t="shared" ca="1" si="90"/>
        <v/>
      </c>
      <c r="R1320" s="867" t="str">
        <f t="shared" ca="1" si="91"/>
        <v/>
      </c>
      <c r="S1320" s="867" t="str">
        <f>IFERROR(IF(VLOOKUP("*"&amp;TRIM($F1320)&amp;"*",dump!$A:$D,4,FALSE)="","空文字",VLOOKUP("*"&amp;TRIM($F1320)&amp;"*",dump!$A:$D,4,FALSE)),"NA")</f>
        <v>NA</v>
      </c>
      <c r="T1320" s="867" t="str">
        <f t="shared" ca="1" si="92"/>
        <v>●</v>
      </c>
      <c r="U1320" s="867"/>
      <c r="V1320" s="867"/>
      <c r="W1320" s="867"/>
      <c r="X1320" s="867"/>
      <c r="Y1320" s="867" t="str">
        <f t="shared" si="93"/>
        <v/>
      </c>
      <c r="Z1320" s="867"/>
    </row>
    <row r="1321" spans="1:26" s="325" customFormat="1" ht="54.6" outlineLevel="1" thickBot="1">
      <c r="A1321" s="321"/>
      <c r="B1321" s="482"/>
      <c r="C1321" s="483"/>
      <c r="D1321" s="265"/>
      <c r="E1321" s="484" t="s">
        <v>1418</v>
      </c>
      <c r="F1321" s="131" t="s">
        <v>1441</v>
      </c>
      <c r="G1321" s="131" t="s">
        <v>4217</v>
      </c>
      <c r="H1321" s="485" t="s">
        <v>3656</v>
      </c>
      <c r="I1321" s="486" t="s">
        <v>3656</v>
      </c>
      <c r="J1321" s="487" t="s">
        <v>5684</v>
      </c>
      <c r="K1321" s="864" t="str">
        <f t="shared" si="89"/>
        <v/>
      </c>
      <c r="L1321" s="634"/>
      <c r="M1321" s="635"/>
      <c r="N1321" s="636"/>
      <c r="O1321" s="635"/>
      <c r="P1321" s="637"/>
      <c r="Q1321" s="867" t="str">
        <f t="shared" ca="1" si="90"/>
        <v/>
      </c>
      <c r="R1321" s="867" t="str">
        <f t="shared" ca="1" si="91"/>
        <v/>
      </c>
      <c r="S1321" s="867" t="str">
        <f>IFERROR(IF(VLOOKUP("*"&amp;TRIM($F1321)&amp;"*",dump!$A:$D,4,FALSE)="","空文字",VLOOKUP("*"&amp;TRIM($F1321)&amp;"*",dump!$A:$D,4,FALSE)),"NA")</f>
        <v>NA</v>
      </c>
      <c r="T1321" s="867" t="str">
        <f t="shared" ca="1" si="92"/>
        <v>●</v>
      </c>
      <c r="U1321" s="867"/>
      <c r="V1321" s="867"/>
      <c r="W1321" s="867"/>
      <c r="X1321" s="867"/>
      <c r="Y1321" s="867" t="str">
        <f t="shared" si="93"/>
        <v/>
      </c>
      <c r="Z1321" s="867"/>
    </row>
    <row r="1322" spans="1:26" s="325" customFormat="1" ht="75.599999999999994" collapsed="1">
      <c r="A1322" s="324"/>
      <c r="B1322" s="46" t="str">
        <f>HYPERLINK("..\MIB\SDW-2053 Printer Port Monitor MIB\SDW-2053.docx","Printer Port Monitor MIB (PWG PPM MIB v1.0) SDW-2053")</f>
        <v>Printer Port Monitor MIB (PWG PPM MIB v1.0) SDW-2053</v>
      </c>
      <c r="C1322" s="47"/>
      <c r="D1322" s="48"/>
      <c r="E1322" s="49"/>
      <c r="F1322" s="99" t="s">
        <v>1743</v>
      </c>
      <c r="G1322" s="100" t="s">
        <v>4223</v>
      </c>
      <c r="H1322" s="99" t="s">
        <v>3401</v>
      </c>
      <c r="I1322" s="98" t="s">
        <v>3401</v>
      </c>
      <c r="J1322" s="23" t="s">
        <v>5682</v>
      </c>
      <c r="K1322" s="864" t="str">
        <f t="shared" si="89"/>
        <v/>
      </c>
      <c r="L1322" s="638"/>
      <c r="M1322" s="570"/>
      <c r="N1322" s="570"/>
      <c r="O1322" s="570"/>
      <c r="P1322" s="639"/>
      <c r="Q1322" s="867"/>
      <c r="R1322" s="867"/>
      <c r="S1322" s="867"/>
      <c r="T1322" s="867"/>
      <c r="U1322" s="867"/>
      <c r="V1322" s="867"/>
      <c r="W1322" s="867"/>
      <c r="X1322" s="867"/>
      <c r="Y1322" s="867" t="str">
        <f t="shared" si="93"/>
        <v/>
      </c>
      <c r="Z1322" s="867"/>
    </row>
    <row r="1323" spans="1:26" ht="43.2" outlineLevel="1">
      <c r="B1323" s="10"/>
      <c r="C1323" s="231" t="s">
        <v>2272</v>
      </c>
      <c r="D1323" s="477" t="s">
        <v>3386</v>
      </c>
      <c r="E1323" s="488"/>
      <c r="F1323" s="451" t="s">
        <v>1742</v>
      </c>
      <c r="G1323" s="451" t="s">
        <v>4218</v>
      </c>
      <c r="H1323" s="462" t="s">
        <v>217</v>
      </c>
      <c r="I1323" s="463" t="s">
        <v>216</v>
      </c>
      <c r="J1323" s="390" t="s">
        <v>5682</v>
      </c>
      <c r="K1323" s="864" t="str">
        <f t="shared" si="89"/>
        <v/>
      </c>
      <c r="L1323" s="569"/>
      <c r="M1323" s="449"/>
      <c r="N1323" s="449"/>
      <c r="O1323" s="449"/>
      <c r="P1323" s="574"/>
      <c r="Q1323" s="867"/>
      <c r="R1323" s="867"/>
      <c r="S1323" s="867"/>
      <c r="T1323" s="867"/>
      <c r="U1323" s="867"/>
      <c r="V1323" s="867"/>
      <c r="W1323" s="867"/>
      <c r="X1323" s="867"/>
      <c r="Y1323" s="867" t="str">
        <f t="shared" si="93"/>
        <v/>
      </c>
      <c r="Z1323" s="867"/>
    </row>
    <row r="1324" spans="1:26" ht="32.4" outlineLevel="1">
      <c r="B1324" s="10"/>
      <c r="C1324" s="238"/>
      <c r="D1324" s="477" t="s">
        <v>4219</v>
      </c>
      <c r="E1324" s="489"/>
      <c r="F1324" s="451" t="s">
        <v>2273</v>
      </c>
      <c r="G1324" s="451" t="s">
        <v>4220</v>
      </c>
      <c r="H1324" s="451" t="s">
        <v>3657</v>
      </c>
      <c r="I1324" s="463" t="s">
        <v>216</v>
      </c>
      <c r="J1324" s="390" t="s">
        <v>5682</v>
      </c>
      <c r="K1324" s="864" t="str">
        <f t="shared" si="89"/>
        <v/>
      </c>
      <c r="L1324" s="569"/>
      <c r="M1324" s="449"/>
      <c r="N1324" s="449"/>
      <c r="O1324" s="449"/>
      <c r="P1324" s="574"/>
      <c r="Q1324" s="867"/>
      <c r="R1324" s="867"/>
      <c r="S1324" s="867"/>
      <c r="T1324" s="867"/>
      <c r="U1324" s="867"/>
      <c r="V1324" s="867"/>
      <c r="W1324" s="867"/>
      <c r="X1324" s="867"/>
      <c r="Y1324" s="867" t="str">
        <f t="shared" si="93"/>
        <v/>
      </c>
      <c r="Z1324" s="867"/>
    </row>
    <row r="1325" spans="1:26" ht="32.4" outlineLevel="1">
      <c r="B1325" s="10"/>
      <c r="C1325" s="239"/>
      <c r="D1325" s="477" t="s">
        <v>2274</v>
      </c>
      <c r="E1325" s="489"/>
      <c r="F1325" s="451" t="s">
        <v>2275</v>
      </c>
      <c r="G1325" s="451" t="s">
        <v>4221</v>
      </c>
      <c r="H1325" s="451" t="s">
        <v>3657</v>
      </c>
      <c r="I1325" s="463" t="s">
        <v>216</v>
      </c>
      <c r="J1325" s="390" t="s">
        <v>5682</v>
      </c>
      <c r="K1325" s="864" t="str">
        <f t="shared" si="89"/>
        <v/>
      </c>
      <c r="L1325" s="569"/>
      <c r="M1325" s="449"/>
      <c r="N1325" s="449"/>
      <c r="O1325" s="449"/>
      <c r="P1325" s="574"/>
      <c r="Q1325" s="867"/>
      <c r="R1325" s="867"/>
      <c r="S1325" s="867"/>
      <c r="T1325" s="867"/>
      <c r="U1325" s="867"/>
      <c r="V1325" s="867"/>
      <c r="W1325" s="867"/>
      <c r="X1325" s="867"/>
      <c r="Y1325" s="867" t="str">
        <f t="shared" si="93"/>
        <v/>
      </c>
      <c r="Z1325" s="867"/>
    </row>
    <row r="1326" spans="1:26" ht="64.8" outlineLevel="1">
      <c r="B1326" s="10"/>
      <c r="C1326" s="238" t="s">
        <v>2276</v>
      </c>
      <c r="D1326" s="224" t="s">
        <v>2277</v>
      </c>
      <c r="E1326" s="220"/>
      <c r="F1326" s="214" t="s">
        <v>1239</v>
      </c>
      <c r="G1326" s="214" t="s">
        <v>4224</v>
      </c>
      <c r="H1326" s="214" t="s">
        <v>218</v>
      </c>
      <c r="I1326" s="246" t="s">
        <v>3401</v>
      </c>
      <c r="J1326" s="248" t="s">
        <v>5682</v>
      </c>
      <c r="K1326" s="864" t="str">
        <f t="shared" si="89"/>
        <v/>
      </c>
      <c r="L1326" s="640"/>
      <c r="M1326" s="641"/>
      <c r="N1326" s="641"/>
      <c r="O1326" s="641"/>
      <c r="P1326" s="642"/>
      <c r="Q1326" s="867"/>
      <c r="R1326" s="867"/>
      <c r="S1326" s="867"/>
      <c r="T1326" s="867"/>
      <c r="U1326" s="867"/>
      <c r="V1326" s="867"/>
      <c r="W1326" s="867"/>
      <c r="X1326" s="867"/>
      <c r="Y1326" s="867" t="str">
        <f t="shared" si="93"/>
        <v/>
      </c>
      <c r="Z1326" s="867"/>
    </row>
    <row r="1327" spans="1:26" ht="21.6" outlineLevel="1">
      <c r="B1327" s="10"/>
      <c r="C1327" s="238"/>
      <c r="D1327" s="252"/>
      <c r="E1327" s="149" t="s">
        <v>4222</v>
      </c>
      <c r="F1327" s="451" t="s">
        <v>611</v>
      </c>
      <c r="G1327" s="451" t="s">
        <v>4225</v>
      </c>
      <c r="H1327" s="451" t="s">
        <v>217</v>
      </c>
      <c r="I1327" s="463" t="s">
        <v>216</v>
      </c>
      <c r="J1327" s="390" t="s">
        <v>5682</v>
      </c>
      <c r="K1327" s="864" t="str">
        <f t="shared" si="89"/>
        <v/>
      </c>
      <c r="L1327" s="569"/>
      <c r="M1327" s="449"/>
      <c r="N1327" s="449"/>
      <c r="O1327" s="449"/>
      <c r="P1327" s="574"/>
      <c r="Q1327" s="867"/>
      <c r="R1327" s="867"/>
      <c r="S1327" s="867"/>
      <c r="T1327" s="867"/>
      <c r="U1327" s="867"/>
      <c r="V1327" s="867"/>
      <c r="W1327" s="867"/>
      <c r="X1327" s="867"/>
      <c r="Y1327" s="867" t="str">
        <f t="shared" si="93"/>
        <v/>
      </c>
      <c r="Z1327" s="867"/>
    </row>
    <row r="1328" spans="1:26" ht="21.6" outlineLevel="1">
      <c r="B1328" s="10"/>
      <c r="C1328" s="238"/>
      <c r="D1328" s="252"/>
      <c r="E1328" s="477" t="s">
        <v>1240</v>
      </c>
      <c r="F1328" s="451" t="s">
        <v>12903</v>
      </c>
      <c r="G1328" s="451" t="s">
        <v>4226</v>
      </c>
      <c r="H1328" s="451" t="s">
        <v>3657</v>
      </c>
      <c r="I1328" s="463" t="s">
        <v>216</v>
      </c>
      <c r="J1328" s="390" t="s">
        <v>5682</v>
      </c>
      <c r="K1328" s="864" t="str">
        <f t="shared" si="89"/>
        <v/>
      </c>
      <c r="L1328" s="569"/>
      <c r="M1328" s="449"/>
      <c r="N1328" s="449"/>
      <c r="O1328" s="449"/>
      <c r="P1328" s="574"/>
      <c r="Q1328" s="867"/>
      <c r="R1328" s="867"/>
      <c r="S1328" s="867"/>
      <c r="T1328" s="867"/>
      <c r="U1328" s="867"/>
      <c r="V1328" s="867"/>
      <c r="W1328" s="867"/>
      <c r="X1328" s="867"/>
      <c r="Y1328" s="867" t="str">
        <f t="shared" si="93"/>
        <v/>
      </c>
      <c r="Z1328" s="867"/>
    </row>
    <row r="1329" spans="1:26" ht="21.6" outlineLevel="1">
      <c r="B1329" s="10"/>
      <c r="C1329" s="238"/>
      <c r="D1329" s="252"/>
      <c r="E1329" s="477" t="s">
        <v>1241</v>
      </c>
      <c r="F1329" s="451" t="s">
        <v>607</v>
      </c>
      <c r="G1329" s="451" t="s">
        <v>4227</v>
      </c>
      <c r="H1329" s="451" t="s">
        <v>3657</v>
      </c>
      <c r="I1329" s="463" t="s">
        <v>216</v>
      </c>
      <c r="J1329" s="390" t="s">
        <v>5682</v>
      </c>
      <c r="K1329" s="864" t="str">
        <f t="shared" si="89"/>
        <v/>
      </c>
      <c r="L1329" s="569"/>
      <c r="M1329" s="449"/>
      <c r="N1329" s="449"/>
      <c r="O1329" s="449"/>
      <c r="P1329" s="574"/>
      <c r="Q1329" s="867"/>
      <c r="R1329" s="867"/>
      <c r="S1329" s="867"/>
      <c r="T1329" s="867"/>
      <c r="U1329" s="867"/>
      <c r="V1329" s="867"/>
      <c r="W1329" s="867"/>
      <c r="X1329" s="867"/>
      <c r="Y1329" s="867" t="str">
        <f t="shared" si="93"/>
        <v/>
      </c>
      <c r="Z1329" s="867"/>
    </row>
    <row r="1330" spans="1:26" ht="54" outlineLevel="1">
      <c r="B1330" s="10"/>
      <c r="C1330" s="238"/>
      <c r="D1330" s="252"/>
      <c r="E1330" s="477" t="s">
        <v>1242</v>
      </c>
      <c r="F1330" s="451" t="s">
        <v>608</v>
      </c>
      <c r="G1330" s="451" t="s">
        <v>4230</v>
      </c>
      <c r="H1330" s="451" t="s">
        <v>3657</v>
      </c>
      <c r="I1330" s="463" t="s">
        <v>216</v>
      </c>
      <c r="J1330" s="390" t="s">
        <v>5682</v>
      </c>
      <c r="K1330" s="864" t="str">
        <f t="shared" si="89"/>
        <v/>
      </c>
      <c r="L1330" s="569"/>
      <c r="M1330" s="449"/>
      <c r="N1330" s="449"/>
      <c r="O1330" s="449"/>
      <c r="P1330" s="574"/>
      <c r="Q1330" s="867"/>
      <c r="R1330" s="867"/>
      <c r="S1330" s="867"/>
      <c r="T1330" s="867"/>
      <c r="U1330" s="867"/>
      <c r="V1330" s="867"/>
      <c r="W1330" s="867"/>
      <c r="X1330" s="867"/>
      <c r="Y1330" s="867" t="str">
        <f t="shared" si="93"/>
        <v/>
      </c>
      <c r="Z1330" s="867"/>
    </row>
    <row r="1331" spans="1:26" ht="21.6" outlineLevel="1">
      <c r="B1331" s="10"/>
      <c r="C1331" s="238"/>
      <c r="D1331" s="252"/>
      <c r="E1331" s="477" t="s">
        <v>1243</v>
      </c>
      <c r="F1331" s="451" t="s">
        <v>609</v>
      </c>
      <c r="G1331" s="451" t="s">
        <v>4228</v>
      </c>
      <c r="H1331" s="451" t="s">
        <v>3657</v>
      </c>
      <c r="I1331" s="463" t="s">
        <v>216</v>
      </c>
      <c r="J1331" s="390" t="s">
        <v>5682</v>
      </c>
      <c r="K1331" s="864" t="str">
        <f t="shared" si="89"/>
        <v/>
      </c>
      <c r="L1331" s="569"/>
      <c r="M1331" s="449"/>
      <c r="N1331" s="449"/>
      <c r="O1331" s="449"/>
      <c r="P1331" s="574"/>
      <c r="Q1331" s="867"/>
      <c r="R1331" s="867"/>
      <c r="S1331" s="867"/>
      <c r="T1331" s="867"/>
      <c r="U1331" s="867"/>
      <c r="V1331" s="867"/>
      <c r="W1331" s="867"/>
      <c r="X1331" s="867"/>
      <c r="Y1331" s="867" t="str">
        <f t="shared" si="93"/>
        <v/>
      </c>
      <c r="Z1331" s="867"/>
    </row>
    <row r="1332" spans="1:26" ht="32.4" outlineLevel="1">
      <c r="B1332" s="10"/>
      <c r="C1332" s="238"/>
      <c r="D1332" s="252"/>
      <c r="E1332" s="477" t="s">
        <v>1244</v>
      </c>
      <c r="F1332" s="451" t="s">
        <v>610</v>
      </c>
      <c r="G1332" s="451" t="s">
        <v>4229</v>
      </c>
      <c r="H1332" s="451" t="s">
        <v>3657</v>
      </c>
      <c r="I1332" s="463" t="s">
        <v>216</v>
      </c>
      <c r="J1332" s="390" t="s">
        <v>5682</v>
      </c>
      <c r="K1332" s="864" t="str">
        <f t="shared" si="89"/>
        <v/>
      </c>
      <c r="L1332" s="569"/>
      <c r="M1332" s="449"/>
      <c r="N1332" s="449"/>
      <c r="O1332" s="449"/>
      <c r="P1332" s="574"/>
      <c r="Q1332" s="867"/>
      <c r="R1332" s="867"/>
      <c r="S1332" s="867"/>
      <c r="T1332" s="867"/>
      <c r="U1332" s="867"/>
      <c r="V1332" s="867"/>
      <c r="W1332" s="867"/>
      <c r="X1332" s="867"/>
      <c r="Y1332" s="867" t="str">
        <f t="shared" si="93"/>
        <v/>
      </c>
      <c r="Z1332" s="867"/>
    </row>
    <row r="1333" spans="1:26" ht="54" outlineLevel="1">
      <c r="B1333" s="10"/>
      <c r="C1333" s="238"/>
      <c r="D1333" s="252"/>
      <c r="E1333" s="478" t="s">
        <v>1245</v>
      </c>
      <c r="F1333" s="451" t="s">
        <v>612</v>
      </c>
      <c r="G1333" s="451" t="s">
        <v>4231</v>
      </c>
      <c r="H1333" s="451" t="s">
        <v>3657</v>
      </c>
      <c r="I1333" s="463" t="s">
        <v>216</v>
      </c>
      <c r="J1333" s="390" t="s">
        <v>5682</v>
      </c>
      <c r="K1333" s="864" t="str">
        <f t="shared" si="89"/>
        <v/>
      </c>
      <c r="L1333" s="569"/>
      <c r="M1333" s="449"/>
      <c r="N1333" s="449"/>
      <c r="O1333" s="449"/>
      <c r="P1333" s="574"/>
      <c r="Q1333" s="867"/>
      <c r="R1333" s="867"/>
      <c r="S1333" s="867"/>
      <c r="T1333" s="867"/>
      <c r="U1333" s="867"/>
      <c r="V1333" s="867"/>
      <c r="W1333" s="867"/>
      <c r="X1333" s="867"/>
      <c r="Y1333" s="867" t="str">
        <f t="shared" si="93"/>
        <v/>
      </c>
      <c r="Z1333" s="867"/>
    </row>
    <row r="1334" spans="1:26" ht="64.8" outlineLevel="1">
      <c r="B1334" s="10"/>
      <c r="C1334" s="231" t="s">
        <v>1246</v>
      </c>
      <c r="D1334" s="215" t="s">
        <v>1247</v>
      </c>
      <c r="E1334" s="213"/>
      <c r="F1334" s="214" t="s">
        <v>1248</v>
      </c>
      <c r="G1334" s="214" t="s">
        <v>4233</v>
      </c>
      <c r="H1334" s="214" t="s">
        <v>218</v>
      </c>
      <c r="I1334" s="246" t="s">
        <v>3401</v>
      </c>
      <c r="J1334" s="248" t="s">
        <v>5682</v>
      </c>
      <c r="K1334" s="864" t="str">
        <f t="shared" si="89"/>
        <v/>
      </c>
      <c r="L1334" s="640"/>
      <c r="M1334" s="641"/>
      <c r="N1334" s="641"/>
      <c r="O1334" s="641"/>
      <c r="P1334" s="642"/>
      <c r="Q1334" s="867"/>
      <c r="R1334" s="867"/>
      <c r="S1334" s="867"/>
      <c r="T1334" s="867"/>
      <c r="U1334" s="867"/>
      <c r="V1334" s="867"/>
      <c r="W1334" s="867"/>
      <c r="X1334" s="867"/>
      <c r="Y1334" s="867" t="str">
        <f t="shared" si="93"/>
        <v/>
      </c>
      <c r="Z1334" s="867"/>
    </row>
    <row r="1335" spans="1:26" ht="21.6" outlineLevel="1">
      <c r="B1335" s="10"/>
      <c r="C1335" s="238"/>
      <c r="D1335" s="252"/>
      <c r="E1335" s="302" t="s">
        <v>4232</v>
      </c>
      <c r="F1335" s="307" t="s">
        <v>546</v>
      </c>
      <c r="G1335" s="451" t="s">
        <v>4234</v>
      </c>
      <c r="H1335" s="307" t="s">
        <v>3657</v>
      </c>
      <c r="I1335" s="463" t="s">
        <v>216</v>
      </c>
      <c r="J1335" s="390" t="s">
        <v>5682</v>
      </c>
      <c r="K1335" s="864" t="str">
        <f t="shared" si="89"/>
        <v/>
      </c>
      <c r="L1335" s="569"/>
      <c r="M1335" s="449"/>
      <c r="N1335" s="449"/>
      <c r="O1335" s="449"/>
      <c r="P1335" s="574"/>
      <c r="Q1335" s="867"/>
      <c r="R1335" s="867"/>
      <c r="S1335" s="867"/>
      <c r="T1335" s="867"/>
      <c r="U1335" s="867"/>
      <c r="V1335" s="867"/>
      <c r="W1335" s="867"/>
      <c r="X1335" s="867"/>
      <c r="Y1335" s="867" t="str">
        <f t="shared" si="93"/>
        <v/>
      </c>
      <c r="Z1335" s="867"/>
    </row>
    <row r="1336" spans="1:26" ht="21.6" outlineLevel="1">
      <c r="B1336" s="10"/>
      <c r="C1336" s="238"/>
      <c r="D1336" s="252"/>
      <c r="E1336" s="302" t="s">
        <v>547</v>
      </c>
      <c r="F1336" s="307" t="s">
        <v>2475</v>
      </c>
      <c r="G1336" s="451" t="s">
        <v>4235</v>
      </c>
      <c r="H1336" s="307" t="s">
        <v>3657</v>
      </c>
      <c r="I1336" s="463" t="s">
        <v>216</v>
      </c>
      <c r="J1336" s="390" t="s">
        <v>5682</v>
      </c>
      <c r="K1336" s="864" t="str">
        <f t="shared" si="89"/>
        <v/>
      </c>
      <c r="L1336" s="569"/>
      <c r="M1336" s="449"/>
      <c r="N1336" s="449"/>
      <c r="O1336" s="449"/>
      <c r="P1336" s="574"/>
      <c r="Q1336" s="867"/>
      <c r="R1336" s="867"/>
      <c r="S1336" s="867"/>
      <c r="T1336" s="867"/>
      <c r="U1336" s="867"/>
      <c r="V1336" s="867"/>
      <c r="W1336" s="867"/>
      <c r="X1336" s="867"/>
      <c r="Y1336" s="867" t="str">
        <f t="shared" si="93"/>
        <v/>
      </c>
      <c r="Z1336" s="867"/>
    </row>
    <row r="1337" spans="1:26" ht="32.4" outlineLevel="1">
      <c r="B1337" s="10"/>
      <c r="C1337" s="238"/>
      <c r="D1337" s="252"/>
      <c r="E1337" s="462" t="s">
        <v>548</v>
      </c>
      <c r="F1337" s="307" t="s">
        <v>2476</v>
      </c>
      <c r="G1337" s="451" t="s">
        <v>4236</v>
      </c>
      <c r="H1337" s="451" t="s">
        <v>3657</v>
      </c>
      <c r="I1337" s="463" t="s">
        <v>216</v>
      </c>
      <c r="J1337" s="390" t="s">
        <v>5682</v>
      </c>
      <c r="K1337" s="864" t="str">
        <f t="shared" si="89"/>
        <v/>
      </c>
      <c r="L1337" s="569"/>
      <c r="M1337" s="449"/>
      <c r="N1337" s="449"/>
      <c r="O1337" s="449"/>
      <c r="P1337" s="574"/>
      <c r="Q1337" s="867"/>
      <c r="R1337" s="867"/>
      <c r="S1337" s="867"/>
      <c r="T1337" s="867"/>
      <c r="U1337" s="867"/>
      <c r="V1337" s="867"/>
      <c r="W1337" s="867"/>
      <c r="X1337" s="867"/>
      <c r="Y1337" s="867" t="str">
        <f t="shared" si="93"/>
        <v/>
      </c>
      <c r="Z1337" s="867"/>
    </row>
    <row r="1338" spans="1:26" ht="21.6" outlineLevel="1">
      <c r="B1338" s="10"/>
      <c r="C1338" s="238"/>
      <c r="D1338" s="252"/>
      <c r="E1338" s="462" t="s">
        <v>549</v>
      </c>
      <c r="F1338" s="307" t="s">
        <v>2477</v>
      </c>
      <c r="G1338" s="451" t="s">
        <v>4237</v>
      </c>
      <c r="H1338" s="451" t="s">
        <v>3657</v>
      </c>
      <c r="I1338" s="463" t="s">
        <v>216</v>
      </c>
      <c r="J1338" s="390" t="s">
        <v>5682</v>
      </c>
      <c r="K1338" s="864" t="str">
        <f t="shared" si="89"/>
        <v/>
      </c>
      <c r="L1338" s="569"/>
      <c r="M1338" s="449"/>
      <c r="N1338" s="449"/>
      <c r="O1338" s="449"/>
      <c r="P1338" s="574"/>
      <c r="Q1338" s="867"/>
      <c r="R1338" s="867"/>
      <c r="S1338" s="867"/>
      <c r="T1338" s="867"/>
      <c r="U1338" s="867"/>
      <c r="V1338" s="867"/>
      <c r="W1338" s="867"/>
      <c r="X1338" s="867"/>
      <c r="Y1338" s="867" t="str">
        <f t="shared" si="93"/>
        <v/>
      </c>
      <c r="Z1338" s="867"/>
    </row>
    <row r="1339" spans="1:26" ht="21.6" outlineLevel="1">
      <c r="B1339" s="10"/>
      <c r="C1339" s="238"/>
      <c r="D1339" s="252"/>
      <c r="E1339" s="462" t="s">
        <v>550</v>
      </c>
      <c r="F1339" s="307" t="s">
        <v>2478</v>
      </c>
      <c r="G1339" s="451" t="s">
        <v>4238</v>
      </c>
      <c r="H1339" s="451" t="s">
        <v>3657</v>
      </c>
      <c r="I1339" s="463" t="s">
        <v>216</v>
      </c>
      <c r="J1339" s="390" t="s">
        <v>5682</v>
      </c>
      <c r="K1339" s="864" t="str">
        <f t="shared" si="89"/>
        <v/>
      </c>
      <c r="L1339" s="569"/>
      <c r="M1339" s="449"/>
      <c r="N1339" s="449"/>
      <c r="O1339" s="449"/>
      <c r="P1339" s="574"/>
      <c r="Q1339" s="867"/>
      <c r="R1339" s="867"/>
      <c r="S1339" s="867"/>
      <c r="T1339" s="867"/>
      <c r="U1339" s="867"/>
      <c r="V1339" s="867"/>
      <c r="W1339" s="867"/>
      <c r="X1339" s="867"/>
      <c r="Y1339" s="867" t="str">
        <f t="shared" si="93"/>
        <v/>
      </c>
      <c r="Z1339" s="867"/>
    </row>
    <row r="1340" spans="1:26" ht="32.4" outlineLevel="1">
      <c r="B1340" s="10"/>
      <c r="C1340" s="238"/>
      <c r="D1340" s="252"/>
      <c r="E1340" s="462" t="s">
        <v>551</v>
      </c>
      <c r="F1340" s="307" t="s">
        <v>2479</v>
      </c>
      <c r="G1340" s="451" t="s">
        <v>4239</v>
      </c>
      <c r="H1340" s="451" t="s">
        <v>3657</v>
      </c>
      <c r="I1340" s="463" t="s">
        <v>216</v>
      </c>
      <c r="J1340" s="390" t="s">
        <v>5682</v>
      </c>
      <c r="K1340" s="864" t="str">
        <f t="shared" si="89"/>
        <v/>
      </c>
      <c r="L1340" s="569"/>
      <c r="M1340" s="449"/>
      <c r="N1340" s="449"/>
      <c r="O1340" s="449"/>
      <c r="P1340" s="574"/>
      <c r="Q1340" s="867"/>
      <c r="R1340" s="867"/>
      <c r="S1340" s="867"/>
      <c r="T1340" s="867"/>
      <c r="U1340" s="867"/>
      <c r="V1340" s="867"/>
      <c r="W1340" s="867"/>
      <c r="X1340" s="867"/>
      <c r="Y1340" s="867" t="str">
        <f t="shared" si="93"/>
        <v/>
      </c>
      <c r="Z1340" s="867"/>
    </row>
    <row r="1341" spans="1:26" ht="54" outlineLevel="1">
      <c r="B1341" s="10"/>
      <c r="C1341" s="238"/>
      <c r="D1341" s="252"/>
      <c r="E1341" s="462" t="s">
        <v>552</v>
      </c>
      <c r="F1341" s="307" t="s">
        <v>2480</v>
      </c>
      <c r="G1341" s="451" t="s">
        <v>4240</v>
      </c>
      <c r="H1341" s="451" t="s">
        <v>3657</v>
      </c>
      <c r="I1341" s="463" t="s">
        <v>216</v>
      </c>
      <c r="J1341" s="390" t="s">
        <v>5682</v>
      </c>
      <c r="K1341" s="864" t="str">
        <f t="shared" si="89"/>
        <v/>
      </c>
      <c r="L1341" s="569"/>
      <c r="M1341" s="449"/>
      <c r="N1341" s="449"/>
      <c r="O1341" s="449"/>
      <c r="P1341" s="574"/>
      <c r="Q1341" s="867"/>
      <c r="R1341" s="867"/>
      <c r="S1341" s="867"/>
      <c r="T1341" s="867"/>
      <c r="U1341" s="867"/>
      <c r="V1341" s="867"/>
      <c r="W1341" s="867"/>
      <c r="X1341" s="867"/>
      <c r="Y1341" s="867" t="str">
        <f t="shared" si="93"/>
        <v/>
      </c>
      <c r="Z1341" s="867"/>
    </row>
    <row r="1342" spans="1:26" ht="54.6" outlineLevel="1" thickBot="1">
      <c r="B1342" s="490"/>
      <c r="C1342" s="258"/>
      <c r="D1342" s="265"/>
      <c r="E1342" s="491" t="s">
        <v>553</v>
      </c>
      <c r="F1342" s="492" t="s">
        <v>2481</v>
      </c>
      <c r="G1342" s="131" t="s">
        <v>4241</v>
      </c>
      <c r="H1342" s="131" t="s">
        <v>3657</v>
      </c>
      <c r="I1342" s="181" t="s">
        <v>216</v>
      </c>
      <c r="J1342" s="53" t="s">
        <v>5682</v>
      </c>
      <c r="K1342" s="864" t="str">
        <f t="shared" si="89"/>
        <v/>
      </c>
      <c r="L1342" s="643"/>
      <c r="M1342" s="644"/>
      <c r="N1342" s="644"/>
      <c r="O1342" s="644"/>
      <c r="P1342" s="645"/>
      <c r="Q1342" s="867"/>
      <c r="R1342" s="867"/>
      <c r="S1342" s="867"/>
      <c r="T1342" s="867"/>
      <c r="U1342" s="867"/>
      <c r="V1342" s="867"/>
      <c r="W1342" s="867"/>
      <c r="X1342" s="867"/>
      <c r="Y1342" s="867" t="str">
        <f t="shared" si="93"/>
        <v/>
      </c>
      <c r="Z1342" s="867"/>
    </row>
    <row r="1343" spans="1:26" s="325" customFormat="1" ht="21.6" collapsed="1">
      <c r="A1343" s="324"/>
      <c r="B1343" s="454" t="str">
        <f>HYPERLINK("..\MIB\SDW-2516 SNMPv3 MIB エプソン解釈/SDW-2516.docx","SNMPv3 MIB (snmpV2\snmpModules) SDW-2516")</f>
        <v>SNMPv3 MIB (snmpV2\snmpModules) SDW-2516</v>
      </c>
      <c r="C1343" s="455"/>
      <c r="D1343" s="456"/>
      <c r="E1343" s="457"/>
      <c r="F1343" s="458" t="s">
        <v>4047</v>
      </c>
      <c r="G1343" s="459" t="s">
        <v>4046</v>
      </c>
      <c r="H1343" s="458" t="s">
        <v>930</v>
      </c>
      <c r="I1343" s="460" t="s">
        <v>930</v>
      </c>
      <c r="J1343" s="461" t="s">
        <v>5682</v>
      </c>
      <c r="K1343" s="864" t="str">
        <f t="shared" si="89"/>
        <v/>
      </c>
      <c r="L1343" s="646"/>
      <c r="M1343" s="647"/>
      <c r="N1343" s="647"/>
      <c r="O1343" s="647"/>
      <c r="P1343" s="648"/>
      <c r="Q1343" s="867"/>
      <c r="R1343" s="867"/>
      <c r="S1343" s="867"/>
      <c r="T1343" s="867"/>
      <c r="U1343" s="867"/>
      <c r="V1343" s="867"/>
      <c r="W1343" s="867"/>
      <c r="X1343" s="867"/>
      <c r="Y1343" s="867" t="str">
        <f t="shared" si="93"/>
        <v/>
      </c>
      <c r="Z1343" s="867"/>
    </row>
    <row r="1344" spans="1:26" ht="32.4" outlineLevel="1">
      <c r="B1344" s="11"/>
      <c r="C1344" s="263" t="s">
        <v>15911</v>
      </c>
      <c r="D1344" s="806" t="s">
        <v>4075</v>
      </c>
      <c r="E1344" s="807"/>
      <c r="F1344" s="50" t="s">
        <v>4053</v>
      </c>
      <c r="G1344" s="50" t="s">
        <v>4074</v>
      </c>
      <c r="H1344" s="51" t="s">
        <v>4048</v>
      </c>
      <c r="I1344" s="52" t="s">
        <v>4048</v>
      </c>
      <c r="J1344" s="24" t="s">
        <v>5682</v>
      </c>
      <c r="K1344" s="864" t="str">
        <f t="shared" si="89"/>
        <v/>
      </c>
      <c r="L1344" s="649"/>
      <c r="M1344" s="649"/>
      <c r="N1344" s="649"/>
      <c r="O1344" s="649"/>
      <c r="P1344" s="649"/>
      <c r="Q1344" s="867"/>
      <c r="R1344" s="867"/>
      <c r="S1344" s="867"/>
      <c r="T1344" s="867"/>
      <c r="U1344" s="867"/>
      <c r="V1344" s="867"/>
      <c r="W1344" s="867"/>
      <c r="X1344" s="867"/>
      <c r="Y1344" s="867" t="str">
        <f t="shared" si="93"/>
        <v/>
      </c>
      <c r="Z1344" s="867"/>
    </row>
    <row r="1345" spans="2:26" ht="21.6" outlineLevel="1">
      <c r="B1345" s="11"/>
      <c r="C1345" s="262"/>
      <c r="D1345" s="249"/>
      <c r="E1345" s="119" t="s">
        <v>4049</v>
      </c>
      <c r="F1345" s="85" t="s">
        <v>4054</v>
      </c>
      <c r="G1345" s="85" t="s">
        <v>4058</v>
      </c>
      <c r="H1345" s="85" t="s">
        <v>4063</v>
      </c>
      <c r="I1345" s="65" t="s">
        <v>4062</v>
      </c>
      <c r="J1345" s="26" t="s">
        <v>5682</v>
      </c>
      <c r="K1345" s="864" t="str">
        <f t="shared" si="89"/>
        <v/>
      </c>
      <c r="L1345" s="548"/>
      <c r="M1345" s="548"/>
      <c r="N1345" s="548"/>
      <c r="O1345" s="548"/>
      <c r="P1345" s="548"/>
      <c r="Q1345" s="867"/>
      <c r="R1345" s="867"/>
      <c r="S1345" s="867"/>
      <c r="T1345" s="867"/>
      <c r="U1345" s="867"/>
      <c r="V1345" s="867"/>
      <c r="W1345" s="867"/>
      <c r="X1345" s="867"/>
      <c r="Y1345" s="867" t="str">
        <f t="shared" si="93"/>
        <v/>
      </c>
      <c r="Z1345" s="867"/>
    </row>
    <row r="1346" spans="2:26" ht="21.6" outlineLevel="1">
      <c r="B1346" s="11"/>
      <c r="C1346" s="262"/>
      <c r="D1346" s="250"/>
      <c r="E1346" s="119" t="s">
        <v>4050</v>
      </c>
      <c r="F1346" s="85" t="s">
        <v>4055</v>
      </c>
      <c r="G1346" s="85" t="s">
        <v>4059</v>
      </c>
      <c r="H1346" s="85" t="s">
        <v>4063</v>
      </c>
      <c r="I1346" s="65" t="s">
        <v>4062</v>
      </c>
      <c r="J1346" s="26" t="s">
        <v>5682</v>
      </c>
      <c r="K1346" s="864" t="str">
        <f t="shared" si="89"/>
        <v/>
      </c>
      <c r="L1346" s="548"/>
      <c r="M1346" s="548"/>
      <c r="N1346" s="548"/>
      <c r="O1346" s="548"/>
      <c r="P1346" s="548"/>
      <c r="Q1346" s="867"/>
      <c r="R1346" s="867"/>
      <c r="S1346" s="867"/>
      <c r="T1346" s="867"/>
      <c r="U1346" s="867"/>
      <c r="V1346" s="867"/>
      <c r="W1346" s="867"/>
      <c r="X1346" s="867"/>
      <c r="Y1346" s="867" t="str">
        <f t="shared" si="93"/>
        <v/>
      </c>
      <c r="Z1346" s="867"/>
    </row>
    <row r="1347" spans="2:26" ht="21.6" outlineLevel="1">
      <c r="B1347" s="11"/>
      <c r="C1347" s="262"/>
      <c r="D1347" s="250"/>
      <c r="E1347" s="119" t="s">
        <v>4051</v>
      </c>
      <c r="F1347" s="85" t="s">
        <v>4056</v>
      </c>
      <c r="G1347" s="85" t="s">
        <v>4060</v>
      </c>
      <c r="H1347" s="85" t="s">
        <v>4063</v>
      </c>
      <c r="I1347" s="65" t="s">
        <v>4062</v>
      </c>
      <c r="J1347" s="26" t="s">
        <v>5682</v>
      </c>
      <c r="K1347" s="864" t="str">
        <f t="shared" si="89"/>
        <v/>
      </c>
      <c r="L1347" s="548"/>
      <c r="M1347" s="548"/>
      <c r="N1347" s="548"/>
      <c r="O1347" s="548"/>
      <c r="P1347" s="548"/>
      <c r="Q1347" s="867"/>
      <c r="R1347" s="867"/>
      <c r="S1347" s="867"/>
      <c r="T1347" s="867"/>
      <c r="U1347" s="867"/>
      <c r="V1347" s="867"/>
      <c r="W1347" s="867"/>
      <c r="X1347" s="867"/>
      <c r="Y1347" s="867" t="str">
        <f t="shared" si="93"/>
        <v/>
      </c>
      <c r="Z1347" s="867"/>
    </row>
    <row r="1348" spans="2:26" ht="21.6" outlineLevel="1">
      <c r="B1348" s="11"/>
      <c r="C1348" s="264"/>
      <c r="D1348" s="251"/>
      <c r="E1348" s="119" t="s">
        <v>4052</v>
      </c>
      <c r="F1348" s="85" t="s">
        <v>4057</v>
      </c>
      <c r="G1348" s="85" t="s">
        <v>4061</v>
      </c>
      <c r="H1348" s="85" t="s">
        <v>4063</v>
      </c>
      <c r="I1348" s="65" t="s">
        <v>4062</v>
      </c>
      <c r="J1348" s="26" t="s">
        <v>5682</v>
      </c>
      <c r="K1348" s="864" t="str">
        <f t="shared" si="89"/>
        <v/>
      </c>
      <c r="L1348" s="548"/>
      <c r="M1348" s="548"/>
      <c r="N1348" s="548"/>
      <c r="O1348" s="548"/>
      <c r="P1348" s="548"/>
      <c r="Q1348" s="867"/>
      <c r="R1348" s="867"/>
      <c r="S1348" s="867"/>
      <c r="T1348" s="867"/>
      <c r="U1348" s="867"/>
      <c r="V1348" s="867"/>
      <c r="W1348" s="867"/>
      <c r="X1348" s="867"/>
      <c r="Y1348" s="867" t="str">
        <f t="shared" si="93"/>
        <v/>
      </c>
      <c r="Z1348" s="867"/>
    </row>
    <row r="1349" spans="2:26" ht="54" outlineLevel="1">
      <c r="B1349" s="11"/>
      <c r="C1349" s="263" t="s">
        <v>15912</v>
      </c>
      <c r="D1349" s="806" t="s">
        <v>4076</v>
      </c>
      <c r="E1349" s="807"/>
      <c r="F1349" s="50" t="s">
        <v>4065</v>
      </c>
      <c r="G1349" s="50" t="s">
        <v>4073</v>
      </c>
      <c r="H1349" s="51" t="s">
        <v>4048</v>
      </c>
      <c r="I1349" s="52" t="s">
        <v>4048</v>
      </c>
      <c r="J1349" s="24" t="s">
        <v>5682</v>
      </c>
      <c r="K1349" s="864" t="str">
        <f t="shared" si="89"/>
        <v/>
      </c>
      <c r="L1349" s="649"/>
      <c r="M1349" s="649"/>
      <c r="N1349" s="649"/>
      <c r="O1349" s="649"/>
      <c r="P1349" s="649"/>
      <c r="Q1349" s="867"/>
      <c r="R1349" s="867"/>
      <c r="S1349" s="867"/>
      <c r="T1349" s="867"/>
      <c r="U1349" s="867"/>
      <c r="V1349" s="867"/>
      <c r="W1349" s="867"/>
      <c r="X1349" s="867"/>
      <c r="Y1349" s="867" t="str">
        <f t="shared" si="93"/>
        <v/>
      </c>
      <c r="Z1349" s="867"/>
    </row>
    <row r="1350" spans="2:26" ht="54" outlineLevel="1">
      <c r="B1350" s="11"/>
      <c r="C1350" s="262"/>
      <c r="D1350" s="249"/>
      <c r="E1350" s="119" t="s">
        <v>4077</v>
      </c>
      <c r="F1350" s="85" t="s">
        <v>4064</v>
      </c>
      <c r="G1350" s="85" t="s">
        <v>4070</v>
      </c>
      <c r="H1350" s="85" t="s">
        <v>4063</v>
      </c>
      <c r="I1350" s="65" t="s">
        <v>4062</v>
      </c>
      <c r="J1350" s="26" t="s">
        <v>5682</v>
      </c>
      <c r="K1350" s="864" t="str">
        <f t="shared" si="89"/>
        <v/>
      </c>
      <c r="L1350" s="548"/>
      <c r="M1350" s="548"/>
      <c r="N1350" s="548"/>
      <c r="O1350" s="548"/>
      <c r="P1350" s="548"/>
      <c r="Q1350" s="867"/>
      <c r="R1350" s="867"/>
      <c r="S1350" s="867"/>
      <c r="T1350" s="867"/>
      <c r="U1350" s="867"/>
      <c r="V1350" s="867"/>
      <c r="W1350" s="867"/>
      <c r="X1350" s="867"/>
      <c r="Y1350" s="867" t="str">
        <f t="shared" si="93"/>
        <v/>
      </c>
      <c r="Z1350" s="867"/>
    </row>
    <row r="1351" spans="2:26" ht="43.2" outlineLevel="1">
      <c r="B1351" s="11"/>
      <c r="C1351" s="262"/>
      <c r="D1351" s="250"/>
      <c r="E1351" s="119" t="s">
        <v>4066</v>
      </c>
      <c r="F1351" s="85" t="s">
        <v>4068</v>
      </c>
      <c r="G1351" s="85" t="s">
        <v>4071</v>
      </c>
      <c r="H1351" s="85" t="s">
        <v>4063</v>
      </c>
      <c r="I1351" s="65" t="s">
        <v>4062</v>
      </c>
      <c r="J1351" s="26" t="s">
        <v>5682</v>
      </c>
      <c r="K1351" s="864" t="str">
        <f t="shared" si="89"/>
        <v/>
      </c>
      <c r="L1351" s="548"/>
      <c r="M1351" s="548"/>
      <c r="N1351" s="548"/>
      <c r="O1351" s="548"/>
      <c r="P1351" s="548"/>
      <c r="Q1351" s="867"/>
      <c r="R1351" s="867"/>
      <c r="S1351" s="867"/>
      <c r="T1351" s="867"/>
      <c r="U1351" s="867"/>
      <c r="V1351" s="867"/>
      <c r="W1351" s="867"/>
      <c r="X1351" s="867"/>
      <c r="Y1351" s="867" t="str">
        <f t="shared" si="93"/>
        <v/>
      </c>
      <c r="Z1351" s="867"/>
    </row>
    <row r="1352" spans="2:26" ht="43.2" outlineLevel="1">
      <c r="B1352" s="11"/>
      <c r="C1352" s="264"/>
      <c r="D1352" s="251"/>
      <c r="E1352" s="119" t="s">
        <v>4067</v>
      </c>
      <c r="F1352" s="85" t="s">
        <v>4069</v>
      </c>
      <c r="G1352" s="85" t="s">
        <v>4072</v>
      </c>
      <c r="H1352" s="85" t="s">
        <v>4063</v>
      </c>
      <c r="I1352" s="65" t="s">
        <v>4062</v>
      </c>
      <c r="J1352" s="26" t="s">
        <v>5682</v>
      </c>
      <c r="K1352" s="864" t="str">
        <f t="shared" si="89"/>
        <v/>
      </c>
      <c r="L1352" s="548"/>
      <c r="M1352" s="548"/>
      <c r="N1352" s="548"/>
      <c r="O1352" s="548"/>
      <c r="P1352" s="548"/>
      <c r="Q1352" s="867"/>
      <c r="R1352" s="867"/>
      <c r="S1352" s="867"/>
      <c r="T1352" s="867"/>
      <c r="U1352" s="867"/>
      <c r="V1352" s="867"/>
      <c r="W1352" s="867"/>
      <c r="X1352" s="867"/>
      <c r="Y1352" s="867" t="str">
        <f t="shared" si="93"/>
        <v/>
      </c>
      <c r="Z1352" s="867"/>
    </row>
    <row r="1353" spans="2:26" outlineLevel="1">
      <c r="B1353" s="11"/>
      <c r="C1353" s="262" t="s">
        <v>15913</v>
      </c>
      <c r="D1353" s="224" t="s">
        <v>4078</v>
      </c>
      <c r="E1353" s="220"/>
      <c r="F1353" s="67" t="s">
        <v>4079</v>
      </c>
      <c r="G1353" s="67"/>
      <c r="H1353" s="67" t="s">
        <v>218</v>
      </c>
      <c r="I1353" s="78" t="s">
        <v>930</v>
      </c>
      <c r="J1353" s="20" t="s">
        <v>5682</v>
      </c>
      <c r="K1353" s="864" t="str">
        <f t="shared" si="89"/>
        <v/>
      </c>
      <c r="L1353" s="578"/>
      <c r="M1353" s="578"/>
      <c r="N1353" s="578"/>
      <c r="O1353" s="578"/>
      <c r="P1353" s="578"/>
      <c r="Q1353" s="867"/>
      <c r="R1353" s="867"/>
      <c r="S1353" s="867"/>
      <c r="T1353" s="867"/>
      <c r="U1353" s="867"/>
      <c r="V1353" s="867"/>
      <c r="W1353" s="867"/>
      <c r="X1353" s="867"/>
      <c r="Y1353" s="867" t="str">
        <f t="shared" si="93"/>
        <v/>
      </c>
      <c r="Z1353" s="867"/>
    </row>
    <row r="1354" spans="2:26" ht="54" outlineLevel="1">
      <c r="B1354" s="11"/>
      <c r="C1354" s="262"/>
      <c r="D1354" s="250"/>
      <c r="E1354" s="149" t="s">
        <v>4086</v>
      </c>
      <c r="F1354" s="85" t="s">
        <v>4080</v>
      </c>
      <c r="G1354" s="85" t="s">
        <v>4092</v>
      </c>
      <c r="H1354" s="85" t="s">
        <v>1161</v>
      </c>
      <c r="I1354" s="65" t="s">
        <v>216</v>
      </c>
      <c r="J1354" s="26" t="s">
        <v>5682</v>
      </c>
      <c r="K1354" s="864" t="str">
        <f t="shared" si="89"/>
        <v/>
      </c>
      <c r="L1354" s="548"/>
      <c r="M1354" s="548"/>
      <c r="N1354" s="548"/>
      <c r="O1354" s="548"/>
      <c r="P1354" s="548"/>
      <c r="Q1354" s="867"/>
      <c r="R1354" s="867"/>
      <c r="S1354" s="867"/>
      <c r="T1354" s="867"/>
      <c r="U1354" s="867"/>
      <c r="V1354" s="867"/>
      <c r="W1354" s="867"/>
      <c r="X1354" s="867"/>
      <c r="Y1354" s="867" t="str">
        <f t="shared" si="93"/>
        <v/>
      </c>
      <c r="Z1354" s="867"/>
    </row>
    <row r="1355" spans="2:26" ht="54" outlineLevel="1">
      <c r="B1355" s="11"/>
      <c r="C1355" s="262"/>
      <c r="D1355" s="250"/>
      <c r="E1355" s="119" t="s">
        <v>4087</v>
      </c>
      <c r="F1355" s="85" t="s">
        <v>4081</v>
      </c>
      <c r="G1355" s="85" t="s">
        <v>4093</v>
      </c>
      <c r="H1355" s="85" t="s">
        <v>3657</v>
      </c>
      <c r="I1355" s="65" t="s">
        <v>216</v>
      </c>
      <c r="J1355" s="26" t="s">
        <v>5682</v>
      </c>
      <c r="K1355" s="864" t="str">
        <f t="shared" si="89"/>
        <v/>
      </c>
      <c r="L1355" s="548"/>
      <c r="M1355" s="548"/>
      <c r="N1355" s="548"/>
      <c r="O1355" s="548"/>
      <c r="P1355" s="548"/>
      <c r="Q1355" s="867"/>
      <c r="R1355" s="867"/>
      <c r="S1355" s="867"/>
      <c r="T1355" s="867"/>
      <c r="U1355" s="867"/>
      <c r="V1355" s="867"/>
      <c r="W1355" s="867"/>
      <c r="X1355" s="867"/>
      <c r="Y1355" s="867" t="str">
        <f t="shared" si="93"/>
        <v/>
      </c>
      <c r="Z1355" s="867"/>
    </row>
    <row r="1356" spans="2:26" ht="43.2" outlineLevel="1">
      <c r="B1356" s="11"/>
      <c r="C1356" s="262"/>
      <c r="D1356" s="250"/>
      <c r="E1356" s="119" t="s">
        <v>4088</v>
      </c>
      <c r="F1356" s="85" t="s">
        <v>4082</v>
      </c>
      <c r="G1356" s="85" t="s">
        <v>4094</v>
      </c>
      <c r="H1356" s="85" t="s">
        <v>3657</v>
      </c>
      <c r="I1356" s="65" t="s">
        <v>216</v>
      </c>
      <c r="J1356" s="26" t="s">
        <v>5682</v>
      </c>
      <c r="K1356" s="864" t="str">
        <f t="shared" si="89"/>
        <v/>
      </c>
      <c r="L1356" s="548"/>
      <c r="M1356" s="548"/>
      <c r="N1356" s="548"/>
      <c r="O1356" s="548"/>
      <c r="P1356" s="548"/>
      <c r="Q1356" s="867"/>
      <c r="R1356" s="867"/>
      <c r="S1356" s="867"/>
      <c r="T1356" s="867"/>
      <c r="U1356" s="867"/>
      <c r="V1356" s="867"/>
      <c r="W1356" s="867"/>
      <c r="X1356" s="867"/>
      <c r="Y1356" s="867" t="str">
        <f t="shared" si="93"/>
        <v/>
      </c>
      <c r="Z1356" s="867"/>
    </row>
    <row r="1357" spans="2:26" ht="43.2" outlineLevel="1">
      <c r="B1357" s="11"/>
      <c r="C1357" s="262"/>
      <c r="D1357" s="250"/>
      <c r="E1357" s="119" t="s">
        <v>4089</v>
      </c>
      <c r="F1357" s="85" t="s">
        <v>4083</v>
      </c>
      <c r="G1357" s="85" t="s">
        <v>4095</v>
      </c>
      <c r="H1357" s="85" t="s">
        <v>3657</v>
      </c>
      <c r="I1357" s="65" t="s">
        <v>216</v>
      </c>
      <c r="J1357" s="26" t="s">
        <v>5682</v>
      </c>
      <c r="K1357" s="864" t="str">
        <f t="shared" ref="K1357:K1418" si="94">IF(AND(M1357="", O1357="", N1357&lt;&gt;""), "○", "")</f>
        <v/>
      </c>
      <c r="L1357" s="548"/>
      <c r="M1357" s="548"/>
      <c r="N1357" s="548"/>
      <c r="O1357" s="548"/>
      <c r="P1357" s="548"/>
      <c r="Q1357" s="867"/>
      <c r="R1357" s="867"/>
      <c r="S1357" s="867"/>
      <c r="T1357" s="867"/>
      <c r="U1357" s="867"/>
      <c r="V1357" s="867"/>
      <c r="W1357" s="867"/>
      <c r="X1357" s="867"/>
      <c r="Y1357" s="867" t="str">
        <f t="shared" ref="Y1357:Y1418" si="95">IF(U1357="●","●","")</f>
        <v/>
      </c>
      <c r="Z1357" s="867"/>
    </row>
    <row r="1358" spans="2:26" ht="43.2" outlineLevel="1">
      <c r="B1358" s="11"/>
      <c r="C1358" s="262"/>
      <c r="D1358" s="250"/>
      <c r="E1358" s="119" t="s">
        <v>4090</v>
      </c>
      <c r="F1358" s="85" t="s">
        <v>4084</v>
      </c>
      <c r="G1358" s="85" t="s">
        <v>4096</v>
      </c>
      <c r="H1358" s="85" t="s">
        <v>3657</v>
      </c>
      <c r="I1358" s="65" t="s">
        <v>216</v>
      </c>
      <c r="J1358" s="26" t="s">
        <v>5682</v>
      </c>
      <c r="K1358" s="864" t="str">
        <f t="shared" si="94"/>
        <v/>
      </c>
      <c r="L1358" s="548"/>
      <c r="M1358" s="548"/>
      <c r="N1358" s="548"/>
      <c r="O1358" s="548"/>
      <c r="P1358" s="548"/>
      <c r="Q1358" s="867"/>
      <c r="R1358" s="867"/>
      <c r="S1358" s="867"/>
      <c r="T1358" s="867"/>
      <c r="U1358" s="867"/>
      <c r="V1358" s="867"/>
      <c r="W1358" s="867"/>
      <c r="X1358" s="867"/>
      <c r="Y1358" s="867" t="str">
        <f t="shared" si="95"/>
        <v/>
      </c>
      <c r="Z1358" s="867"/>
    </row>
    <row r="1359" spans="2:26" ht="54" outlineLevel="1">
      <c r="B1359" s="11"/>
      <c r="C1359" s="262"/>
      <c r="D1359" s="250"/>
      <c r="E1359" s="119" t="s">
        <v>4091</v>
      </c>
      <c r="F1359" s="85" t="s">
        <v>4085</v>
      </c>
      <c r="G1359" s="85" t="s">
        <v>4097</v>
      </c>
      <c r="H1359" s="85" t="s">
        <v>3657</v>
      </c>
      <c r="I1359" s="65" t="s">
        <v>216</v>
      </c>
      <c r="J1359" s="26" t="s">
        <v>5682</v>
      </c>
      <c r="K1359" s="864" t="str">
        <f t="shared" si="94"/>
        <v/>
      </c>
      <c r="L1359" s="548"/>
      <c r="M1359" s="548"/>
      <c r="N1359" s="548"/>
      <c r="O1359" s="548"/>
      <c r="P1359" s="548"/>
      <c r="Q1359" s="867"/>
      <c r="R1359" s="867"/>
      <c r="S1359" s="867"/>
      <c r="T1359" s="867"/>
      <c r="U1359" s="867"/>
      <c r="V1359" s="867"/>
      <c r="W1359" s="867"/>
      <c r="X1359" s="867"/>
      <c r="Y1359" s="867" t="str">
        <f t="shared" si="95"/>
        <v/>
      </c>
      <c r="Z1359" s="867"/>
    </row>
    <row r="1360" spans="2:26" outlineLevel="1">
      <c r="B1360" s="11"/>
      <c r="C1360" s="262"/>
      <c r="D1360" s="74" t="s">
        <v>4098</v>
      </c>
      <c r="E1360" s="220"/>
      <c r="F1360" s="67" t="s">
        <v>4100</v>
      </c>
      <c r="G1360" s="67"/>
      <c r="H1360" s="67" t="s">
        <v>218</v>
      </c>
      <c r="I1360" s="78" t="s">
        <v>930</v>
      </c>
      <c r="J1360" s="20" t="s">
        <v>5682</v>
      </c>
      <c r="K1360" s="864" t="str">
        <f t="shared" si="94"/>
        <v/>
      </c>
      <c r="L1360" s="578"/>
      <c r="M1360" s="578"/>
      <c r="N1360" s="578"/>
      <c r="O1360" s="578"/>
      <c r="P1360" s="578"/>
      <c r="Q1360" s="867"/>
      <c r="R1360" s="867"/>
      <c r="S1360" s="867"/>
      <c r="T1360" s="867"/>
      <c r="U1360" s="867"/>
      <c r="V1360" s="867"/>
      <c r="W1360" s="867"/>
      <c r="X1360" s="867"/>
      <c r="Y1360" s="867" t="str">
        <f t="shared" si="95"/>
        <v/>
      </c>
      <c r="Z1360" s="867"/>
    </row>
    <row r="1361" spans="2:26" ht="32.4" outlineLevel="1">
      <c r="B1361" s="11"/>
      <c r="C1361" s="262"/>
      <c r="D1361" s="190"/>
      <c r="E1361" s="149" t="s">
        <v>4099</v>
      </c>
      <c r="F1361" s="85" t="s">
        <v>4101</v>
      </c>
      <c r="G1361" s="85" t="s">
        <v>4103</v>
      </c>
      <c r="H1361" s="85" t="s">
        <v>4102</v>
      </c>
      <c r="I1361" s="65" t="s">
        <v>216</v>
      </c>
      <c r="J1361" s="26" t="s">
        <v>5682</v>
      </c>
      <c r="K1361" s="864" t="str">
        <f t="shared" si="94"/>
        <v/>
      </c>
      <c r="L1361" s="548"/>
      <c r="M1361" s="548"/>
      <c r="N1361" s="548"/>
      <c r="O1361" s="548"/>
      <c r="P1361" s="548"/>
      <c r="Q1361" s="867"/>
      <c r="R1361" s="867"/>
      <c r="S1361" s="867"/>
      <c r="T1361" s="867"/>
      <c r="U1361" s="867"/>
      <c r="V1361" s="867"/>
      <c r="W1361" s="867"/>
      <c r="X1361" s="867"/>
      <c r="Y1361" s="867" t="str">
        <f t="shared" si="95"/>
        <v/>
      </c>
      <c r="Z1361" s="867"/>
    </row>
    <row r="1362" spans="2:26" ht="21.6" outlineLevel="1">
      <c r="B1362" s="11"/>
      <c r="C1362" s="262"/>
      <c r="D1362" s="74" t="s">
        <v>4104</v>
      </c>
      <c r="E1362" s="220"/>
      <c r="F1362" s="67" t="s">
        <v>4106</v>
      </c>
      <c r="G1362" s="67" t="s">
        <v>4105</v>
      </c>
      <c r="H1362" s="67" t="s">
        <v>218</v>
      </c>
      <c r="I1362" s="78" t="s">
        <v>930</v>
      </c>
      <c r="J1362" s="20" t="s">
        <v>5682</v>
      </c>
      <c r="K1362" s="864" t="str">
        <f t="shared" si="94"/>
        <v/>
      </c>
      <c r="L1362" s="578"/>
      <c r="M1362" s="578"/>
      <c r="N1362" s="578"/>
      <c r="O1362" s="578"/>
      <c r="P1362" s="578"/>
      <c r="Q1362" s="867"/>
      <c r="R1362" s="867"/>
      <c r="S1362" s="867"/>
      <c r="T1362" s="867"/>
      <c r="U1362" s="867"/>
      <c r="V1362" s="867"/>
      <c r="W1362" s="867"/>
      <c r="X1362" s="867"/>
      <c r="Y1362" s="867" t="str">
        <f t="shared" si="95"/>
        <v/>
      </c>
      <c r="Z1362" s="867"/>
    </row>
    <row r="1363" spans="2:26" outlineLevel="1">
      <c r="B1363" s="11"/>
      <c r="C1363" s="262"/>
      <c r="D1363" s="250"/>
      <c r="E1363" s="294" t="s">
        <v>4117</v>
      </c>
      <c r="F1363" s="295" t="s">
        <v>4107</v>
      </c>
      <c r="G1363" s="295" t="s">
        <v>4119</v>
      </c>
      <c r="H1363" s="295" t="s">
        <v>4118</v>
      </c>
      <c r="I1363" s="296" t="s">
        <v>216</v>
      </c>
      <c r="J1363" s="21" t="s">
        <v>5682</v>
      </c>
      <c r="K1363" s="864" t="str">
        <f t="shared" si="94"/>
        <v/>
      </c>
      <c r="L1363" s="582"/>
      <c r="M1363" s="582"/>
      <c r="N1363" s="582"/>
      <c r="O1363" s="582"/>
      <c r="P1363" s="582"/>
      <c r="Q1363" s="867"/>
      <c r="R1363" s="867"/>
      <c r="S1363" s="867"/>
      <c r="T1363" s="867"/>
      <c r="U1363" s="867"/>
      <c r="V1363" s="867"/>
      <c r="W1363" s="867"/>
      <c r="X1363" s="867"/>
      <c r="Y1363" s="867" t="str">
        <f t="shared" si="95"/>
        <v/>
      </c>
      <c r="Z1363" s="867"/>
    </row>
    <row r="1364" spans="2:26" outlineLevel="1">
      <c r="B1364" s="11"/>
      <c r="C1364" s="262"/>
      <c r="D1364" s="250"/>
      <c r="E1364" s="251"/>
      <c r="F1364" s="777" t="s">
        <v>5939</v>
      </c>
      <c r="G1364" s="778"/>
      <c r="H1364" s="778"/>
      <c r="I1364" s="779"/>
      <c r="J1364" s="21"/>
      <c r="K1364" s="864" t="str">
        <f t="shared" si="94"/>
        <v/>
      </c>
      <c r="L1364" s="582"/>
      <c r="M1364" s="582"/>
      <c r="N1364" s="582"/>
      <c r="O1364" s="582"/>
      <c r="P1364" s="582"/>
      <c r="Q1364" s="867" t="str">
        <f t="shared" ref="Q1357:Q1420" ca="1" si="96">IF(P1364="","",IF(P1364="←",IF(OFFSET($J1364,0,MATCH(MID(M1364,1,FIND("の",M1364,1)-1), $L$11:$BA$11,0)+4,1,1)="","",OFFSET($L1364,0,MATCH(MID(M1364,1,FIND("の",M1364,1)-1), $L$11:$BA$11,0)+4,1,1)),P1364))</f>
        <v/>
      </c>
      <c r="R1364" s="867" t="str">
        <f t="shared" ref="R1357:R1420" ca="1" si="97">IF(COUNTIF(Q1364,"*(*"),MID(Q1364,FIND("(",Q1364,1)+1,FIND(")",Q1364,1)-FIND("(",Q1364,1)-1),IF(COUNTIF(Q1364,"*""*"),MID(Q1364,FIND("""",Q1364,1)+1,LEN(Q1364)-2),IF(COUNTIF(Q1364,"*：*"),RIGHT(Q1364,LEN(Q1364)-(FIND("：",Q1364))),Q1364)))</f>
        <v/>
      </c>
      <c r="S1364" s="867" t="str">
        <f>IFERROR(IF(VLOOKUP("*"&amp;TRIM($F1364)&amp;"*",dump!$A:$D,4,FALSE)="","空文字",VLOOKUP("*"&amp;TRIM($F1364)&amp;"*",dump!$A:$D,4,FALSE)),"NA")</f>
        <v>NA</v>
      </c>
      <c r="T1364" s="867" t="str">
        <f t="shared" ref="T1357:T1420" ca="1" si="98">IF($K1364&lt;&gt;"",IF($E1364&lt;&gt;"","■",""),IF(AND(R1364="",S1364="NA"),"●", IF(EXACT(R1364,S1364),"●","×")))</f>
        <v>●</v>
      </c>
      <c r="U1364" s="867"/>
      <c r="V1364" s="867"/>
      <c r="W1364" s="867"/>
      <c r="X1364" s="867"/>
      <c r="Y1364" s="867" t="str">
        <f t="shared" si="95"/>
        <v/>
      </c>
      <c r="Z1364" s="867"/>
    </row>
    <row r="1365" spans="2:26" ht="43.2" outlineLevel="1">
      <c r="B1365" s="11"/>
      <c r="C1365" s="262"/>
      <c r="D1365" s="250"/>
      <c r="E1365" s="294" t="s">
        <v>5940</v>
      </c>
      <c r="F1365" s="295" t="s">
        <v>4108</v>
      </c>
      <c r="G1365" s="295" t="s">
        <v>5941</v>
      </c>
      <c r="H1365" s="295" t="s">
        <v>5942</v>
      </c>
      <c r="I1365" s="296" t="s">
        <v>5943</v>
      </c>
      <c r="J1365" s="297" t="s">
        <v>5682</v>
      </c>
      <c r="K1365" s="864" t="str">
        <f t="shared" si="94"/>
        <v/>
      </c>
      <c r="L1365" s="650"/>
      <c r="M1365" s="650"/>
      <c r="N1365" s="650"/>
      <c r="O1365" s="650"/>
      <c r="P1365" s="650"/>
      <c r="Q1365" s="867"/>
      <c r="R1365" s="867"/>
      <c r="S1365" s="867"/>
      <c r="T1365" s="867"/>
      <c r="U1365" s="867"/>
      <c r="V1365" s="867"/>
      <c r="W1365" s="867"/>
      <c r="X1365" s="867"/>
      <c r="Y1365" s="867" t="str">
        <f t="shared" si="95"/>
        <v/>
      </c>
      <c r="Z1365" s="867"/>
    </row>
    <row r="1366" spans="2:26" outlineLevel="1">
      <c r="B1366" s="11"/>
      <c r="C1366" s="262"/>
      <c r="D1366" s="250"/>
      <c r="E1366" s="251"/>
      <c r="F1366" s="777" t="s">
        <v>5944</v>
      </c>
      <c r="G1366" s="778"/>
      <c r="H1366" s="778"/>
      <c r="I1366" s="779"/>
      <c r="J1366" s="297"/>
      <c r="K1366" s="864" t="str">
        <f t="shared" si="94"/>
        <v/>
      </c>
      <c r="L1366" s="650"/>
      <c r="M1366" s="650"/>
      <c r="N1366" s="650"/>
      <c r="O1366" s="650"/>
      <c r="P1366" s="650"/>
      <c r="Q1366" s="867" t="str">
        <f t="shared" ca="1" si="96"/>
        <v/>
      </c>
      <c r="R1366" s="867" t="str">
        <f t="shared" ca="1" si="97"/>
        <v/>
      </c>
      <c r="S1366" s="867" t="str">
        <f>IFERROR(IF(VLOOKUP("*"&amp;TRIM($F1366)&amp;"*",dump!$A:$D,4,FALSE)="","空文字",VLOOKUP("*"&amp;TRIM($F1366)&amp;"*",dump!$A:$D,4,FALSE)),"NA")</f>
        <v>NA</v>
      </c>
      <c r="T1366" s="867" t="str">
        <f t="shared" ca="1" si="98"/>
        <v>●</v>
      </c>
      <c r="U1366" s="867"/>
      <c r="V1366" s="867"/>
      <c r="W1366" s="867"/>
      <c r="X1366" s="867"/>
      <c r="Y1366" s="867" t="str">
        <f t="shared" si="95"/>
        <v/>
      </c>
      <c r="Z1366" s="867"/>
    </row>
    <row r="1367" spans="2:26" ht="32.4" outlineLevel="1">
      <c r="B1367" s="11"/>
      <c r="C1367" s="262"/>
      <c r="D1367" s="250"/>
      <c r="E1367" s="294" t="s">
        <v>5945</v>
      </c>
      <c r="F1367" s="295" t="s">
        <v>5946</v>
      </c>
      <c r="G1367" s="295" t="s">
        <v>5947</v>
      </c>
      <c r="H1367" s="295" t="s">
        <v>5942</v>
      </c>
      <c r="I1367" s="296" t="s">
        <v>5943</v>
      </c>
      <c r="J1367" s="21" t="s">
        <v>5682</v>
      </c>
      <c r="K1367" s="864" t="str">
        <f t="shared" si="94"/>
        <v/>
      </c>
      <c r="L1367" s="582"/>
      <c r="M1367" s="582"/>
      <c r="N1367" s="582"/>
      <c r="O1367" s="582"/>
      <c r="P1367" s="582"/>
      <c r="Q1367" s="867"/>
      <c r="R1367" s="867"/>
      <c r="S1367" s="867"/>
      <c r="T1367" s="867"/>
      <c r="U1367" s="867"/>
      <c r="V1367" s="867"/>
      <c r="W1367" s="867"/>
      <c r="X1367" s="867"/>
      <c r="Y1367" s="867" t="str">
        <f t="shared" si="95"/>
        <v/>
      </c>
      <c r="Z1367" s="867"/>
    </row>
    <row r="1368" spans="2:26" outlineLevel="1">
      <c r="B1368" s="11"/>
      <c r="C1368" s="262"/>
      <c r="D1368" s="250"/>
      <c r="E1368" s="251"/>
      <c r="F1368" s="777" t="s">
        <v>5948</v>
      </c>
      <c r="G1368" s="778"/>
      <c r="H1368" s="778"/>
      <c r="I1368" s="779"/>
      <c r="J1368" s="21"/>
      <c r="K1368" s="864" t="str">
        <f t="shared" si="94"/>
        <v/>
      </c>
      <c r="L1368" s="582"/>
      <c r="M1368" s="582"/>
      <c r="N1368" s="582"/>
      <c r="O1368" s="582"/>
      <c r="P1368" s="582"/>
      <c r="Q1368" s="867" t="str">
        <f t="shared" ca="1" si="96"/>
        <v/>
      </c>
      <c r="R1368" s="867" t="str">
        <f t="shared" ca="1" si="97"/>
        <v/>
      </c>
      <c r="S1368" s="867" t="str">
        <f>IFERROR(IF(VLOOKUP("*"&amp;TRIM($F1368)&amp;"*",dump!$A:$D,4,FALSE)="","空文字",VLOOKUP("*"&amp;TRIM($F1368)&amp;"*",dump!$A:$D,4,FALSE)),"NA")</f>
        <v>NA</v>
      </c>
      <c r="T1368" s="867" t="str">
        <f t="shared" ca="1" si="98"/>
        <v>●</v>
      </c>
      <c r="U1368" s="867"/>
      <c r="V1368" s="867"/>
      <c r="W1368" s="867"/>
      <c r="X1368" s="867"/>
      <c r="Y1368" s="867" t="str">
        <f t="shared" si="95"/>
        <v/>
      </c>
      <c r="Z1368" s="867"/>
    </row>
    <row r="1369" spans="2:26" ht="32.4" outlineLevel="1">
      <c r="B1369" s="11"/>
      <c r="C1369" s="262"/>
      <c r="D1369" s="250"/>
      <c r="E1369" s="294" t="s">
        <v>5949</v>
      </c>
      <c r="F1369" s="295" t="s">
        <v>4109</v>
      </c>
      <c r="G1369" s="295" t="s">
        <v>5950</v>
      </c>
      <c r="H1369" s="295" t="s">
        <v>5942</v>
      </c>
      <c r="I1369" s="296" t="s">
        <v>5943</v>
      </c>
      <c r="J1369" s="297" t="s">
        <v>5682</v>
      </c>
      <c r="K1369" s="864" t="str">
        <f t="shared" si="94"/>
        <v/>
      </c>
      <c r="L1369" s="650"/>
      <c r="M1369" s="650"/>
      <c r="N1369" s="650"/>
      <c r="O1369" s="650"/>
      <c r="P1369" s="650"/>
      <c r="Q1369" s="867"/>
      <c r="R1369" s="867"/>
      <c r="S1369" s="867"/>
      <c r="T1369" s="867"/>
      <c r="U1369" s="867"/>
      <c r="V1369" s="867"/>
      <c r="W1369" s="867"/>
      <c r="X1369" s="867"/>
      <c r="Y1369" s="867" t="str">
        <f t="shared" si="95"/>
        <v/>
      </c>
      <c r="Z1369" s="867"/>
    </row>
    <row r="1370" spans="2:26" outlineLevel="1">
      <c r="B1370" s="11"/>
      <c r="C1370" s="262"/>
      <c r="D1370" s="250"/>
      <c r="E1370" s="251"/>
      <c r="F1370" s="777" t="s">
        <v>5951</v>
      </c>
      <c r="G1370" s="778"/>
      <c r="H1370" s="778"/>
      <c r="I1370" s="779"/>
      <c r="J1370" s="297"/>
      <c r="K1370" s="864" t="str">
        <f t="shared" si="94"/>
        <v/>
      </c>
      <c r="L1370" s="650"/>
      <c r="M1370" s="650"/>
      <c r="N1370" s="650"/>
      <c r="O1370" s="650"/>
      <c r="P1370" s="650"/>
      <c r="Q1370" s="867" t="str">
        <f t="shared" ca="1" si="96"/>
        <v/>
      </c>
      <c r="R1370" s="867" t="str">
        <f t="shared" ca="1" si="97"/>
        <v/>
      </c>
      <c r="S1370" s="867" t="str">
        <f>IFERROR(IF(VLOOKUP("*"&amp;TRIM($F1370)&amp;"*",dump!$A:$D,4,FALSE)="","空文字",VLOOKUP("*"&amp;TRIM($F1370)&amp;"*",dump!$A:$D,4,FALSE)),"NA")</f>
        <v>NA</v>
      </c>
      <c r="T1370" s="867" t="str">
        <f t="shared" ca="1" si="98"/>
        <v>●</v>
      </c>
      <c r="U1370" s="867"/>
      <c r="V1370" s="867"/>
      <c r="W1370" s="867"/>
      <c r="X1370" s="867"/>
      <c r="Y1370" s="867" t="str">
        <f t="shared" si="95"/>
        <v/>
      </c>
      <c r="Z1370" s="867"/>
    </row>
    <row r="1371" spans="2:26" ht="32.4" outlineLevel="1">
      <c r="B1371" s="11"/>
      <c r="C1371" s="262"/>
      <c r="D1371" s="250"/>
      <c r="E1371" s="294" t="s">
        <v>5952</v>
      </c>
      <c r="F1371" s="295" t="s">
        <v>4110</v>
      </c>
      <c r="G1371" s="295" t="s">
        <v>5950</v>
      </c>
      <c r="H1371" s="295" t="s">
        <v>5942</v>
      </c>
      <c r="I1371" s="296" t="s">
        <v>5943</v>
      </c>
      <c r="J1371" s="21" t="s">
        <v>5682</v>
      </c>
      <c r="K1371" s="864" t="str">
        <f t="shared" si="94"/>
        <v/>
      </c>
      <c r="L1371" s="582"/>
      <c r="M1371" s="582"/>
      <c r="N1371" s="582"/>
      <c r="O1371" s="582"/>
      <c r="P1371" s="582"/>
      <c r="Q1371" s="867"/>
      <c r="R1371" s="867"/>
      <c r="S1371" s="867"/>
      <c r="T1371" s="867"/>
      <c r="U1371" s="867"/>
      <c r="V1371" s="867"/>
      <c r="W1371" s="867"/>
      <c r="X1371" s="867"/>
      <c r="Y1371" s="867" t="str">
        <f t="shared" si="95"/>
        <v/>
      </c>
      <c r="Z1371" s="867"/>
    </row>
    <row r="1372" spans="2:26" outlineLevel="1">
      <c r="B1372" s="11"/>
      <c r="C1372" s="262"/>
      <c r="D1372" s="250"/>
      <c r="E1372" s="251"/>
      <c r="F1372" s="777" t="s">
        <v>5953</v>
      </c>
      <c r="G1372" s="778"/>
      <c r="H1372" s="778"/>
      <c r="I1372" s="779"/>
      <c r="J1372" s="21"/>
      <c r="K1372" s="864" t="str">
        <f t="shared" si="94"/>
        <v/>
      </c>
      <c r="L1372" s="582"/>
      <c r="M1372" s="582"/>
      <c r="N1372" s="582"/>
      <c r="O1372" s="582"/>
      <c r="P1372" s="582"/>
      <c r="Q1372" s="867" t="str">
        <f t="shared" ca="1" si="96"/>
        <v/>
      </c>
      <c r="R1372" s="867" t="str">
        <f t="shared" ca="1" si="97"/>
        <v/>
      </c>
      <c r="S1372" s="867" t="str">
        <f>IFERROR(IF(VLOOKUP("*"&amp;TRIM($F1372)&amp;"*",dump!$A:$D,4,FALSE)="","空文字",VLOOKUP("*"&amp;TRIM($F1372)&amp;"*",dump!$A:$D,4,FALSE)),"NA")</f>
        <v>NA</v>
      </c>
      <c r="T1372" s="867" t="str">
        <f t="shared" ca="1" si="98"/>
        <v>●</v>
      </c>
      <c r="U1372" s="867"/>
      <c r="V1372" s="867"/>
      <c r="W1372" s="867"/>
      <c r="X1372" s="867"/>
      <c r="Y1372" s="867" t="str">
        <f t="shared" si="95"/>
        <v/>
      </c>
      <c r="Z1372" s="867"/>
    </row>
    <row r="1373" spans="2:26" ht="32.4" outlineLevel="1">
      <c r="B1373" s="11"/>
      <c r="C1373" s="262"/>
      <c r="D1373" s="250"/>
      <c r="E1373" s="294" t="s">
        <v>5954</v>
      </c>
      <c r="F1373" s="295" t="s">
        <v>4111</v>
      </c>
      <c r="G1373" s="295" t="s">
        <v>5955</v>
      </c>
      <c r="H1373" s="295" t="s">
        <v>5942</v>
      </c>
      <c r="I1373" s="296" t="s">
        <v>5943</v>
      </c>
      <c r="J1373" s="297" t="s">
        <v>5682</v>
      </c>
      <c r="K1373" s="864" t="str">
        <f t="shared" si="94"/>
        <v/>
      </c>
      <c r="L1373" s="650"/>
      <c r="M1373" s="650"/>
      <c r="N1373" s="650"/>
      <c r="O1373" s="650"/>
      <c r="P1373" s="650"/>
      <c r="Q1373" s="867"/>
      <c r="R1373" s="867"/>
      <c r="S1373" s="867"/>
      <c r="T1373" s="867"/>
      <c r="U1373" s="867"/>
      <c r="V1373" s="867"/>
      <c r="W1373" s="867"/>
      <c r="X1373" s="867"/>
      <c r="Y1373" s="867" t="str">
        <f t="shared" si="95"/>
        <v/>
      </c>
      <c r="Z1373" s="867"/>
    </row>
    <row r="1374" spans="2:26" outlineLevel="1">
      <c r="B1374" s="11"/>
      <c r="C1374" s="262"/>
      <c r="D1374" s="250"/>
      <c r="E1374" s="251"/>
      <c r="F1374" s="777" t="s">
        <v>5956</v>
      </c>
      <c r="G1374" s="778"/>
      <c r="H1374" s="778"/>
      <c r="I1374" s="779"/>
      <c r="J1374" s="297"/>
      <c r="K1374" s="864" t="str">
        <f t="shared" si="94"/>
        <v/>
      </c>
      <c r="L1374" s="650"/>
      <c r="M1374" s="650"/>
      <c r="N1374" s="650"/>
      <c r="O1374" s="650"/>
      <c r="P1374" s="650"/>
      <c r="Q1374" s="867" t="str">
        <f t="shared" ca="1" si="96"/>
        <v/>
      </c>
      <c r="R1374" s="867" t="str">
        <f t="shared" ca="1" si="97"/>
        <v/>
      </c>
      <c r="S1374" s="867" t="str">
        <f>IFERROR(IF(VLOOKUP("*"&amp;TRIM($F1374)&amp;"*",dump!$A:$D,4,FALSE)="","空文字",VLOOKUP("*"&amp;TRIM($F1374)&amp;"*",dump!$A:$D,4,FALSE)),"NA")</f>
        <v>NA</v>
      </c>
      <c r="T1374" s="867" t="str">
        <f t="shared" ca="1" si="98"/>
        <v>●</v>
      </c>
      <c r="U1374" s="867"/>
      <c r="V1374" s="867"/>
      <c r="W1374" s="867"/>
      <c r="X1374" s="867"/>
      <c r="Y1374" s="867" t="str">
        <f t="shared" si="95"/>
        <v/>
      </c>
      <c r="Z1374" s="867"/>
    </row>
    <row r="1375" spans="2:26" ht="32.4" outlineLevel="1">
      <c r="B1375" s="11"/>
      <c r="C1375" s="262"/>
      <c r="D1375" s="250"/>
      <c r="E1375" s="294" t="s">
        <v>5957</v>
      </c>
      <c r="F1375" s="295" t="s">
        <v>4112</v>
      </c>
      <c r="G1375" s="295" t="s">
        <v>5958</v>
      </c>
      <c r="H1375" s="295" t="s">
        <v>5942</v>
      </c>
      <c r="I1375" s="296" t="s">
        <v>5943</v>
      </c>
      <c r="J1375" s="21" t="s">
        <v>5682</v>
      </c>
      <c r="K1375" s="864" t="str">
        <f t="shared" si="94"/>
        <v/>
      </c>
      <c r="L1375" s="582"/>
      <c r="M1375" s="582"/>
      <c r="N1375" s="582"/>
      <c r="O1375" s="582"/>
      <c r="P1375" s="582"/>
      <c r="Q1375" s="867"/>
      <c r="R1375" s="867"/>
      <c r="S1375" s="867"/>
      <c r="T1375" s="867"/>
      <c r="U1375" s="867"/>
      <c r="V1375" s="867"/>
      <c r="W1375" s="867"/>
      <c r="X1375" s="867"/>
      <c r="Y1375" s="867" t="str">
        <f t="shared" si="95"/>
        <v/>
      </c>
      <c r="Z1375" s="867"/>
    </row>
    <row r="1376" spans="2:26" outlineLevel="1">
      <c r="B1376" s="11"/>
      <c r="C1376" s="262"/>
      <c r="D1376" s="250"/>
      <c r="E1376" s="251"/>
      <c r="F1376" s="777" t="s">
        <v>5959</v>
      </c>
      <c r="G1376" s="778"/>
      <c r="H1376" s="778"/>
      <c r="I1376" s="779"/>
      <c r="J1376" s="21"/>
      <c r="K1376" s="864" t="str">
        <f t="shared" si="94"/>
        <v/>
      </c>
      <c r="L1376" s="582"/>
      <c r="M1376" s="582"/>
      <c r="N1376" s="582"/>
      <c r="O1376" s="582"/>
      <c r="P1376" s="582"/>
      <c r="Q1376" s="867" t="str">
        <f t="shared" ca="1" si="96"/>
        <v/>
      </c>
      <c r="R1376" s="867" t="str">
        <f t="shared" ca="1" si="97"/>
        <v/>
      </c>
      <c r="S1376" s="867" t="str">
        <f>IFERROR(IF(VLOOKUP("*"&amp;TRIM($F1376)&amp;"*",dump!$A:$D,4,FALSE)="","空文字",VLOOKUP("*"&amp;TRIM($F1376)&amp;"*",dump!$A:$D,4,FALSE)),"NA")</f>
        <v>NA</v>
      </c>
      <c r="T1376" s="867" t="str">
        <f t="shared" ca="1" si="98"/>
        <v>●</v>
      </c>
      <c r="U1376" s="867"/>
      <c r="V1376" s="867"/>
      <c r="W1376" s="867"/>
      <c r="X1376" s="867"/>
      <c r="Y1376" s="867" t="str">
        <f t="shared" si="95"/>
        <v/>
      </c>
      <c r="Z1376" s="867"/>
    </row>
    <row r="1377" spans="2:26" ht="32.4" outlineLevel="1">
      <c r="B1377" s="11"/>
      <c r="C1377" s="262"/>
      <c r="D1377" s="250"/>
      <c r="E1377" s="249" t="s">
        <v>5960</v>
      </c>
      <c r="F1377" s="295" t="s">
        <v>4113</v>
      </c>
      <c r="G1377" s="295" t="s">
        <v>5958</v>
      </c>
      <c r="H1377" s="295" t="s">
        <v>5942</v>
      </c>
      <c r="I1377" s="296" t="s">
        <v>5943</v>
      </c>
      <c r="J1377" s="297" t="s">
        <v>5682</v>
      </c>
      <c r="K1377" s="864" t="str">
        <f t="shared" si="94"/>
        <v/>
      </c>
      <c r="L1377" s="650"/>
      <c r="M1377" s="650"/>
      <c r="N1377" s="650"/>
      <c r="O1377" s="650"/>
      <c r="P1377" s="650"/>
      <c r="Q1377" s="867"/>
      <c r="R1377" s="867"/>
      <c r="S1377" s="867"/>
      <c r="T1377" s="867"/>
      <c r="U1377" s="867"/>
      <c r="V1377" s="867"/>
      <c r="W1377" s="867"/>
      <c r="X1377" s="867"/>
      <c r="Y1377" s="867" t="str">
        <f t="shared" si="95"/>
        <v/>
      </c>
      <c r="Z1377" s="867"/>
    </row>
    <row r="1378" spans="2:26" outlineLevel="1">
      <c r="B1378" s="11"/>
      <c r="C1378" s="262"/>
      <c r="D1378" s="250"/>
      <c r="E1378" s="251"/>
      <c r="F1378" s="777" t="s">
        <v>5961</v>
      </c>
      <c r="G1378" s="778"/>
      <c r="H1378" s="778"/>
      <c r="I1378" s="779"/>
      <c r="J1378" s="297"/>
      <c r="K1378" s="864" t="str">
        <f t="shared" si="94"/>
        <v/>
      </c>
      <c r="L1378" s="650"/>
      <c r="M1378" s="650"/>
      <c r="N1378" s="650"/>
      <c r="O1378" s="650"/>
      <c r="P1378" s="650"/>
      <c r="Q1378" s="867" t="str">
        <f t="shared" ca="1" si="96"/>
        <v/>
      </c>
      <c r="R1378" s="867" t="str">
        <f t="shared" ca="1" si="97"/>
        <v/>
      </c>
      <c r="S1378" s="867" t="str">
        <f>IFERROR(IF(VLOOKUP("*"&amp;TRIM($F1378)&amp;"*",dump!$A:$D,4,FALSE)="","空文字",VLOOKUP("*"&amp;TRIM($F1378)&amp;"*",dump!$A:$D,4,FALSE)),"NA")</f>
        <v>NA</v>
      </c>
      <c r="T1378" s="867" t="str">
        <f t="shared" ca="1" si="98"/>
        <v>●</v>
      </c>
      <c r="U1378" s="867"/>
      <c r="V1378" s="867"/>
      <c r="W1378" s="867"/>
      <c r="X1378" s="867"/>
      <c r="Y1378" s="867" t="str">
        <f t="shared" si="95"/>
        <v/>
      </c>
      <c r="Z1378" s="867"/>
    </row>
    <row r="1379" spans="2:26" ht="75.599999999999994" outlineLevel="1">
      <c r="B1379" s="11"/>
      <c r="C1379" s="262"/>
      <c r="D1379" s="250"/>
      <c r="E1379" s="294" t="s">
        <v>5962</v>
      </c>
      <c r="F1379" s="295" t="s">
        <v>4114</v>
      </c>
      <c r="G1379" s="295" t="s">
        <v>5963</v>
      </c>
      <c r="H1379" s="295" t="s">
        <v>5942</v>
      </c>
      <c r="I1379" s="296" t="s">
        <v>5943</v>
      </c>
      <c r="J1379" s="21" t="s">
        <v>5682</v>
      </c>
      <c r="K1379" s="864" t="str">
        <f t="shared" si="94"/>
        <v/>
      </c>
      <c r="L1379" s="582"/>
      <c r="M1379" s="582"/>
      <c r="N1379" s="582"/>
      <c r="O1379" s="582"/>
      <c r="P1379" s="582"/>
      <c r="Q1379" s="867"/>
      <c r="R1379" s="867"/>
      <c r="S1379" s="867"/>
      <c r="T1379" s="867"/>
      <c r="U1379" s="867"/>
      <c r="V1379" s="867"/>
      <c r="W1379" s="867"/>
      <c r="X1379" s="867"/>
      <c r="Y1379" s="867" t="str">
        <f t="shared" si="95"/>
        <v/>
      </c>
      <c r="Z1379" s="867"/>
    </row>
    <row r="1380" spans="2:26" outlineLevel="1">
      <c r="B1380" s="11"/>
      <c r="C1380" s="262"/>
      <c r="D1380" s="250"/>
      <c r="E1380" s="251"/>
      <c r="F1380" s="777" t="s">
        <v>5964</v>
      </c>
      <c r="G1380" s="778"/>
      <c r="H1380" s="778"/>
      <c r="I1380" s="779"/>
      <c r="J1380" s="21"/>
      <c r="K1380" s="864" t="str">
        <f t="shared" si="94"/>
        <v/>
      </c>
      <c r="L1380" s="582"/>
      <c r="M1380" s="582"/>
      <c r="N1380" s="582"/>
      <c r="O1380" s="582"/>
      <c r="P1380" s="582"/>
      <c r="Q1380" s="867" t="str">
        <f t="shared" ca="1" si="96"/>
        <v/>
      </c>
      <c r="R1380" s="867" t="str">
        <f t="shared" ca="1" si="97"/>
        <v/>
      </c>
      <c r="S1380" s="867" t="str">
        <f>IFERROR(IF(VLOOKUP("*"&amp;TRIM($F1380)&amp;"*",dump!$A:$D,4,FALSE)="","空文字",VLOOKUP("*"&amp;TRIM($F1380)&amp;"*",dump!$A:$D,4,FALSE)),"NA")</f>
        <v>NA</v>
      </c>
      <c r="T1380" s="867" t="str">
        <f t="shared" ca="1" si="98"/>
        <v>●</v>
      </c>
      <c r="U1380" s="867"/>
      <c r="V1380" s="867"/>
      <c r="W1380" s="867"/>
      <c r="X1380" s="867"/>
      <c r="Y1380" s="867" t="str">
        <f t="shared" si="95"/>
        <v/>
      </c>
      <c r="Z1380" s="867"/>
    </row>
    <row r="1381" spans="2:26" ht="21.6" outlineLevel="1">
      <c r="B1381" s="11"/>
      <c r="C1381" s="262"/>
      <c r="D1381" s="250"/>
      <c r="E1381" s="249" t="s">
        <v>5965</v>
      </c>
      <c r="F1381" s="295" t="s">
        <v>4115</v>
      </c>
      <c r="G1381" s="295" t="s">
        <v>5966</v>
      </c>
      <c r="H1381" s="295" t="s">
        <v>5942</v>
      </c>
      <c r="I1381" s="296" t="s">
        <v>5943</v>
      </c>
      <c r="J1381" s="297" t="s">
        <v>5682</v>
      </c>
      <c r="K1381" s="864" t="str">
        <f t="shared" si="94"/>
        <v/>
      </c>
      <c r="L1381" s="650"/>
      <c r="M1381" s="650"/>
      <c r="N1381" s="650"/>
      <c r="O1381" s="650"/>
      <c r="P1381" s="650"/>
      <c r="Q1381" s="867"/>
      <c r="R1381" s="867"/>
      <c r="S1381" s="867"/>
      <c r="T1381" s="867"/>
      <c r="U1381" s="867"/>
      <c r="V1381" s="867"/>
      <c r="W1381" s="867"/>
      <c r="X1381" s="867"/>
      <c r="Y1381" s="867" t="str">
        <f t="shared" si="95"/>
        <v/>
      </c>
      <c r="Z1381" s="867"/>
    </row>
    <row r="1382" spans="2:26" outlineLevel="1">
      <c r="B1382" s="11"/>
      <c r="C1382" s="262"/>
      <c r="D1382" s="250"/>
      <c r="E1382" s="251"/>
      <c r="F1382" s="777" t="s">
        <v>5967</v>
      </c>
      <c r="G1382" s="778"/>
      <c r="H1382" s="778"/>
      <c r="I1382" s="779"/>
      <c r="J1382" s="297"/>
      <c r="K1382" s="864" t="str">
        <f t="shared" si="94"/>
        <v/>
      </c>
      <c r="L1382" s="650"/>
      <c r="M1382" s="650"/>
      <c r="N1382" s="650"/>
      <c r="O1382" s="650"/>
      <c r="P1382" s="650"/>
      <c r="Q1382" s="867" t="str">
        <f t="shared" ca="1" si="96"/>
        <v/>
      </c>
      <c r="R1382" s="867" t="str">
        <f t="shared" ca="1" si="97"/>
        <v/>
      </c>
      <c r="S1382" s="867" t="str">
        <f>IFERROR(IF(VLOOKUP("*"&amp;TRIM($F1382)&amp;"*",dump!$A:$D,4,FALSE)="","空文字",VLOOKUP("*"&amp;TRIM($F1382)&amp;"*",dump!$A:$D,4,FALSE)),"NA")</f>
        <v>NA</v>
      </c>
      <c r="T1382" s="867" t="str">
        <f t="shared" ca="1" si="98"/>
        <v>●</v>
      </c>
      <c r="U1382" s="867"/>
      <c r="V1382" s="867"/>
      <c r="W1382" s="867"/>
      <c r="X1382" s="867"/>
      <c r="Y1382" s="867" t="str">
        <f t="shared" si="95"/>
        <v/>
      </c>
      <c r="Z1382" s="867"/>
    </row>
    <row r="1383" spans="2:26" outlineLevel="1">
      <c r="B1383" s="11"/>
      <c r="C1383" s="262"/>
      <c r="D1383" s="250"/>
      <c r="E1383" s="294" t="s">
        <v>5968</v>
      </c>
      <c r="F1383" s="295" t="s">
        <v>4116</v>
      </c>
      <c r="G1383" s="295" t="s">
        <v>5969</v>
      </c>
      <c r="H1383" s="295" t="s">
        <v>5942</v>
      </c>
      <c r="I1383" s="296" t="s">
        <v>5943</v>
      </c>
      <c r="J1383" s="21" t="s">
        <v>5682</v>
      </c>
      <c r="K1383" s="864" t="str">
        <f t="shared" si="94"/>
        <v/>
      </c>
      <c r="L1383" s="582"/>
      <c r="M1383" s="582"/>
      <c r="N1383" s="582"/>
      <c r="O1383" s="582"/>
      <c r="P1383" s="582"/>
      <c r="Q1383" s="867"/>
      <c r="R1383" s="867"/>
      <c r="S1383" s="867"/>
      <c r="T1383" s="867"/>
      <c r="U1383" s="867"/>
      <c r="V1383" s="867"/>
      <c r="W1383" s="867"/>
      <c r="X1383" s="867"/>
      <c r="Y1383" s="867" t="str">
        <f t="shared" si="95"/>
        <v/>
      </c>
      <c r="Z1383" s="867"/>
    </row>
    <row r="1384" spans="2:26" outlineLevel="1">
      <c r="B1384" s="11"/>
      <c r="C1384" s="262"/>
      <c r="D1384" s="251"/>
      <c r="E1384" s="251"/>
      <c r="F1384" s="777" t="s">
        <v>5970</v>
      </c>
      <c r="G1384" s="778"/>
      <c r="H1384" s="778"/>
      <c r="I1384" s="779"/>
      <c r="J1384" s="21"/>
      <c r="K1384" s="864" t="str">
        <f t="shared" si="94"/>
        <v/>
      </c>
      <c r="L1384" s="582"/>
      <c r="M1384" s="582"/>
      <c r="N1384" s="582"/>
      <c r="O1384" s="582"/>
      <c r="P1384" s="582"/>
      <c r="Q1384" s="867" t="str">
        <f t="shared" ca="1" si="96"/>
        <v/>
      </c>
      <c r="R1384" s="867" t="str">
        <f t="shared" ca="1" si="97"/>
        <v/>
      </c>
      <c r="S1384" s="867" t="str">
        <f>IFERROR(IF(VLOOKUP("*"&amp;TRIM($F1384)&amp;"*",dump!$A:$D,4,FALSE)="","空文字",VLOOKUP("*"&amp;TRIM($F1384)&amp;"*",dump!$A:$D,4,FALSE)),"NA")</f>
        <v>NA</v>
      </c>
      <c r="T1384" s="867" t="str">
        <f t="shared" ca="1" si="98"/>
        <v>●</v>
      </c>
      <c r="U1384" s="867"/>
      <c r="V1384" s="867"/>
      <c r="W1384" s="867"/>
      <c r="X1384" s="867"/>
      <c r="Y1384" s="867" t="str">
        <f t="shared" si="95"/>
        <v/>
      </c>
      <c r="Z1384" s="867"/>
    </row>
    <row r="1385" spans="2:26" ht="32.4" outlineLevel="1">
      <c r="B1385" s="11"/>
      <c r="C1385" s="263" t="s">
        <v>15914</v>
      </c>
      <c r="D1385" s="74" t="s">
        <v>4120</v>
      </c>
      <c r="E1385" s="63"/>
      <c r="F1385" s="67" t="s">
        <v>4125</v>
      </c>
      <c r="G1385" s="67" t="s">
        <v>4121</v>
      </c>
      <c r="H1385" s="67" t="s">
        <v>218</v>
      </c>
      <c r="I1385" s="78" t="s">
        <v>930</v>
      </c>
      <c r="J1385" s="20" t="s">
        <v>5682</v>
      </c>
      <c r="K1385" s="864" t="str">
        <f t="shared" si="94"/>
        <v/>
      </c>
      <c r="L1385" s="578"/>
      <c r="M1385" s="578"/>
      <c r="N1385" s="578"/>
      <c r="O1385" s="578"/>
      <c r="P1385" s="578"/>
      <c r="Q1385" s="867"/>
      <c r="R1385" s="867"/>
      <c r="S1385" s="867"/>
      <c r="T1385" s="867"/>
      <c r="U1385" s="867"/>
      <c r="V1385" s="867"/>
      <c r="W1385" s="867"/>
      <c r="X1385" s="867"/>
      <c r="Y1385" s="867" t="str">
        <f t="shared" si="95"/>
        <v/>
      </c>
      <c r="Z1385" s="867"/>
    </row>
    <row r="1386" spans="2:26" outlineLevel="1">
      <c r="B1386" s="11"/>
      <c r="C1386" s="262"/>
      <c r="D1386" s="250"/>
      <c r="E1386" s="149" t="s">
        <v>5971</v>
      </c>
      <c r="F1386" s="85" t="s">
        <v>5972</v>
      </c>
      <c r="G1386" s="85" t="s">
        <v>5973</v>
      </c>
      <c r="H1386" s="85" t="s">
        <v>5848</v>
      </c>
      <c r="I1386" s="65" t="s">
        <v>5943</v>
      </c>
      <c r="J1386" s="26" t="s">
        <v>5682</v>
      </c>
      <c r="K1386" s="864" t="str">
        <f t="shared" si="94"/>
        <v/>
      </c>
      <c r="L1386" s="548"/>
      <c r="M1386" s="548"/>
      <c r="N1386" s="548"/>
      <c r="O1386" s="548"/>
      <c r="P1386" s="548"/>
      <c r="Q1386" s="867"/>
      <c r="R1386" s="867"/>
      <c r="S1386" s="867"/>
      <c r="T1386" s="867"/>
      <c r="U1386" s="867"/>
      <c r="V1386" s="867"/>
      <c r="W1386" s="867"/>
      <c r="X1386" s="867"/>
      <c r="Y1386" s="867" t="str">
        <f t="shared" si="95"/>
        <v/>
      </c>
      <c r="Z1386" s="867"/>
    </row>
    <row r="1387" spans="2:26" outlineLevel="1">
      <c r="B1387" s="11"/>
      <c r="C1387" s="262"/>
      <c r="D1387" s="250"/>
      <c r="E1387" s="189"/>
      <c r="F1387" s="786" t="s">
        <v>5974</v>
      </c>
      <c r="G1387" s="787"/>
      <c r="H1387" s="787"/>
      <c r="I1387" s="787"/>
      <c r="J1387" s="26"/>
      <c r="K1387" s="864" t="str">
        <f t="shared" si="94"/>
        <v/>
      </c>
      <c r="L1387" s="548"/>
      <c r="M1387" s="548"/>
      <c r="N1387" s="548"/>
      <c r="O1387" s="548"/>
      <c r="P1387" s="548"/>
      <c r="Q1387" s="867" t="str">
        <f t="shared" ca="1" si="96"/>
        <v/>
      </c>
      <c r="R1387" s="867" t="str">
        <f t="shared" ca="1" si="97"/>
        <v/>
      </c>
      <c r="S1387" s="867" t="str">
        <f>IFERROR(IF(VLOOKUP("*"&amp;TRIM($F1387)&amp;"*",dump!$A:$D,4,FALSE)="","空文字",VLOOKUP("*"&amp;TRIM($F1387)&amp;"*",dump!$A:$D,4,FALSE)),"NA")</f>
        <v>NA</v>
      </c>
      <c r="T1387" s="867" t="str">
        <f t="shared" ca="1" si="98"/>
        <v>●</v>
      </c>
      <c r="U1387" s="867"/>
      <c r="V1387" s="867"/>
      <c r="W1387" s="867"/>
      <c r="X1387" s="867"/>
      <c r="Y1387" s="867" t="str">
        <f t="shared" si="95"/>
        <v/>
      </c>
      <c r="Z1387" s="867"/>
    </row>
    <row r="1388" spans="2:26" ht="21.6" outlineLevel="1">
      <c r="B1388" s="11"/>
      <c r="C1388" s="262"/>
      <c r="D1388" s="74" t="s">
        <v>4122</v>
      </c>
      <c r="E1388" s="220"/>
      <c r="F1388" s="67" t="s">
        <v>4131</v>
      </c>
      <c r="G1388" s="67" t="s">
        <v>4123</v>
      </c>
      <c r="H1388" s="67" t="s">
        <v>218</v>
      </c>
      <c r="I1388" s="78" t="s">
        <v>930</v>
      </c>
      <c r="J1388" s="20" t="s">
        <v>5682</v>
      </c>
      <c r="K1388" s="864" t="str">
        <f t="shared" si="94"/>
        <v/>
      </c>
      <c r="L1388" s="578"/>
      <c r="M1388" s="578"/>
      <c r="N1388" s="578"/>
      <c r="O1388" s="578"/>
      <c r="P1388" s="578"/>
      <c r="Q1388" s="867"/>
      <c r="R1388" s="867"/>
      <c r="S1388" s="867"/>
      <c r="T1388" s="867"/>
      <c r="U1388" s="867"/>
      <c r="V1388" s="867"/>
      <c r="W1388" s="867"/>
      <c r="X1388" s="867"/>
      <c r="Y1388" s="867" t="str">
        <f t="shared" si="95"/>
        <v/>
      </c>
      <c r="Z1388" s="867"/>
    </row>
    <row r="1389" spans="2:26" ht="32.4" outlineLevel="1">
      <c r="B1389" s="11"/>
      <c r="C1389" s="262"/>
      <c r="D1389" s="250"/>
      <c r="E1389" s="249" t="s">
        <v>4124</v>
      </c>
      <c r="F1389" s="295" t="s">
        <v>4126</v>
      </c>
      <c r="G1389" s="295" t="s">
        <v>4129</v>
      </c>
      <c r="H1389" s="295" t="s">
        <v>4102</v>
      </c>
      <c r="I1389" s="296" t="s">
        <v>216</v>
      </c>
      <c r="J1389" s="21" t="s">
        <v>5682</v>
      </c>
      <c r="K1389" s="864" t="str">
        <f t="shared" si="94"/>
        <v/>
      </c>
      <c r="L1389" s="582"/>
      <c r="M1389" s="582"/>
      <c r="N1389" s="582"/>
      <c r="O1389" s="582"/>
      <c r="P1389" s="582"/>
      <c r="Q1389" s="867"/>
      <c r="R1389" s="867"/>
      <c r="S1389" s="867"/>
      <c r="T1389" s="867"/>
      <c r="U1389" s="867"/>
      <c r="V1389" s="867"/>
      <c r="W1389" s="867"/>
      <c r="X1389" s="867"/>
      <c r="Y1389" s="867" t="str">
        <f t="shared" si="95"/>
        <v/>
      </c>
      <c r="Z1389" s="867"/>
    </row>
    <row r="1390" spans="2:26" outlineLevel="1">
      <c r="B1390" s="11"/>
      <c r="C1390" s="262"/>
      <c r="D1390" s="250"/>
      <c r="E1390" s="251"/>
      <c r="F1390" s="785" t="s">
        <v>5975</v>
      </c>
      <c r="G1390" s="778"/>
      <c r="H1390" s="778"/>
      <c r="I1390" s="778"/>
      <c r="J1390" s="21"/>
      <c r="K1390" s="864" t="str">
        <f t="shared" si="94"/>
        <v/>
      </c>
      <c r="L1390" s="582"/>
      <c r="M1390" s="582"/>
      <c r="N1390" s="582"/>
      <c r="O1390" s="582"/>
      <c r="P1390" s="582"/>
      <c r="Q1390" s="867" t="str">
        <f t="shared" ca="1" si="96"/>
        <v/>
      </c>
      <c r="R1390" s="867" t="str">
        <f t="shared" ca="1" si="97"/>
        <v/>
      </c>
      <c r="S1390" s="867" t="str">
        <f>IFERROR(IF(VLOOKUP("*"&amp;TRIM($F1390)&amp;"*",dump!$A:$D,4,FALSE)="","空文字",VLOOKUP("*"&amp;TRIM($F1390)&amp;"*",dump!$A:$D,4,FALSE)),"NA")</f>
        <v>NA</v>
      </c>
      <c r="T1390" s="867" t="str">
        <f t="shared" ca="1" si="98"/>
        <v>●</v>
      </c>
      <c r="U1390" s="867"/>
      <c r="V1390" s="867"/>
      <c r="W1390" s="867"/>
      <c r="X1390" s="867"/>
      <c r="Y1390" s="867" t="str">
        <f t="shared" si="95"/>
        <v/>
      </c>
      <c r="Z1390" s="867"/>
    </row>
    <row r="1391" spans="2:26" ht="21.6" outlineLevel="1">
      <c r="B1391" s="11"/>
      <c r="C1391" s="262"/>
      <c r="D1391" s="250"/>
      <c r="E1391" s="136" t="s">
        <v>5976</v>
      </c>
      <c r="F1391" s="295" t="s">
        <v>4127</v>
      </c>
      <c r="G1391" s="295" t="s">
        <v>5966</v>
      </c>
      <c r="H1391" s="295" t="s">
        <v>5942</v>
      </c>
      <c r="I1391" s="296" t="s">
        <v>5943</v>
      </c>
      <c r="J1391" s="297" t="s">
        <v>5682</v>
      </c>
      <c r="K1391" s="864" t="str">
        <f t="shared" si="94"/>
        <v/>
      </c>
      <c r="L1391" s="650"/>
      <c r="M1391" s="650"/>
      <c r="N1391" s="650"/>
      <c r="O1391" s="650"/>
      <c r="P1391" s="650"/>
      <c r="Q1391" s="867"/>
      <c r="R1391" s="867"/>
      <c r="S1391" s="867"/>
      <c r="T1391" s="867"/>
      <c r="U1391" s="867"/>
      <c r="V1391" s="867"/>
      <c r="W1391" s="867"/>
      <c r="X1391" s="867"/>
      <c r="Y1391" s="867" t="str">
        <f t="shared" si="95"/>
        <v/>
      </c>
      <c r="Z1391" s="867"/>
    </row>
    <row r="1392" spans="2:26" outlineLevel="1">
      <c r="B1392" s="11"/>
      <c r="C1392" s="262"/>
      <c r="D1392" s="250"/>
      <c r="E1392" s="251"/>
      <c r="F1392" s="785" t="s">
        <v>5977</v>
      </c>
      <c r="G1392" s="778"/>
      <c r="H1392" s="778"/>
      <c r="I1392" s="778"/>
      <c r="J1392" s="297"/>
      <c r="K1392" s="864" t="str">
        <f t="shared" si="94"/>
        <v/>
      </c>
      <c r="L1392" s="650"/>
      <c r="M1392" s="650"/>
      <c r="N1392" s="650"/>
      <c r="O1392" s="650"/>
      <c r="P1392" s="650"/>
      <c r="Q1392" s="867" t="str">
        <f t="shared" ca="1" si="96"/>
        <v/>
      </c>
      <c r="R1392" s="867" t="str">
        <f t="shared" ca="1" si="97"/>
        <v/>
      </c>
      <c r="S1392" s="867" t="str">
        <f>IFERROR(IF(VLOOKUP("*"&amp;TRIM($F1392)&amp;"*",dump!$A:$D,4,FALSE)="","空文字",VLOOKUP("*"&amp;TRIM($F1392)&amp;"*",dump!$A:$D,4,FALSE)),"NA")</f>
        <v>NA</v>
      </c>
      <c r="T1392" s="867" t="str">
        <f t="shared" ca="1" si="98"/>
        <v>●</v>
      </c>
      <c r="U1392" s="867"/>
      <c r="V1392" s="867"/>
      <c r="W1392" s="867"/>
      <c r="X1392" s="867"/>
      <c r="Y1392" s="867" t="str">
        <f t="shared" si="95"/>
        <v/>
      </c>
      <c r="Z1392" s="867"/>
    </row>
    <row r="1393" spans="2:26" outlineLevel="1">
      <c r="B1393" s="11"/>
      <c r="C1393" s="262"/>
      <c r="D1393" s="250"/>
      <c r="E1393" s="249" t="s">
        <v>5978</v>
      </c>
      <c r="F1393" s="295" t="s">
        <v>4128</v>
      </c>
      <c r="G1393" s="295" t="s">
        <v>5969</v>
      </c>
      <c r="H1393" s="295" t="s">
        <v>5942</v>
      </c>
      <c r="I1393" s="296" t="s">
        <v>5943</v>
      </c>
      <c r="J1393" s="21" t="s">
        <v>5682</v>
      </c>
      <c r="K1393" s="864" t="str">
        <f t="shared" si="94"/>
        <v/>
      </c>
      <c r="L1393" s="582"/>
      <c r="M1393" s="582"/>
      <c r="N1393" s="582"/>
      <c r="O1393" s="582"/>
      <c r="P1393" s="582"/>
      <c r="Q1393" s="867"/>
      <c r="R1393" s="867"/>
      <c r="S1393" s="867"/>
      <c r="T1393" s="867"/>
      <c r="U1393" s="867"/>
      <c r="V1393" s="867"/>
      <c r="W1393" s="867"/>
      <c r="X1393" s="867"/>
      <c r="Y1393" s="867" t="str">
        <f t="shared" si="95"/>
        <v/>
      </c>
      <c r="Z1393" s="867"/>
    </row>
    <row r="1394" spans="2:26" outlineLevel="1">
      <c r="B1394" s="11"/>
      <c r="C1394" s="262"/>
      <c r="D1394" s="250"/>
      <c r="E1394" s="251"/>
      <c r="F1394" s="785" t="s">
        <v>5979</v>
      </c>
      <c r="G1394" s="778"/>
      <c r="H1394" s="778"/>
      <c r="I1394" s="778"/>
      <c r="J1394" s="21"/>
      <c r="K1394" s="864" t="str">
        <f t="shared" si="94"/>
        <v/>
      </c>
      <c r="L1394" s="582"/>
      <c r="M1394" s="582"/>
      <c r="N1394" s="582"/>
      <c r="O1394" s="582"/>
      <c r="P1394" s="582"/>
      <c r="Q1394" s="867" t="str">
        <f t="shared" ca="1" si="96"/>
        <v/>
      </c>
      <c r="R1394" s="867" t="str">
        <f t="shared" ca="1" si="97"/>
        <v/>
      </c>
      <c r="S1394" s="867" t="str">
        <f>IFERROR(IF(VLOOKUP("*"&amp;TRIM($F1394)&amp;"*",dump!$A:$D,4,FALSE)="","空文字",VLOOKUP("*"&amp;TRIM($F1394)&amp;"*",dump!$A:$D,4,FALSE)),"NA")</f>
        <v>NA</v>
      </c>
      <c r="T1394" s="867" t="str">
        <f t="shared" ca="1" si="98"/>
        <v>●</v>
      </c>
      <c r="U1394" s="867"/>
      <c r="V1394" s="867"/>
      <c r="W1394" s="867"/>
      <c r="X1394" s="867"/>
      <c r="Y1394" s="867" t="str">
        <f t="shared" si="95"/>
        <v/>
      </c>
      <c r="Z1394" s="867"/>
    </row>
    <row r="1395" spans="2:26" ht="43.2" outlineLevel="1">
      <c r="B1395" s="11"/>
      <c r="C1395" s="262"/>
      <c r="D1395" s="74" t="s">
        <v>4130</v>
      </c>
      <c r="E1395" s="220"/>
      <c r="F1395" s="67" t="s">
        <v>5129</v>
      </c>
      <c r="G1395" s="67" t="s">
        <v>5128</v>
      </c>
      <c r="H1395" s="67" t="s">
        <v>218</v>
      </c>
      <c r="I1395" s="78" t="s">
        <v>930</v>
      </c>
      <c r="J1395" s="20" t="s">
        <v>5682</v>
      </c>
      <c r="K1395" s="864" t="str">
        <f t="shared" si="94"/>
        <v/>
      </c>
      <c r="L1395" s="578"/>
      <c r="M1395" s="578"/>
      <c r="N1395" s="578"/>
      <c r="O1395" s="578"/>
      <c r="P1395" s="578"/>
      <c r="Q1395" s="867"/>
      <c r="R1395" s="867"/>
      <c r="S1395" s="867"/>
      <c r="T1395" s="867"/>
      <c r="U1395" s="867"/>
      <c r="V1395" s="867"/>
      <c r="W1395" s="867"/>
      <c r="X1395" s="867"/>
      <c r="Y1395" s="867" t="str">
        <f t="shared" si="95"/>
        <v/>
      </c>
      <c r="Z1395" s="867"/>
    </row>
    <row r="1396" spans="2:26" ht="32.4" outlineLevel="1">
      <c r="B1396" s="11"/>
      <c r="C1396" s="262"/>
      <c r="D1396" s="250"/>
      <c r="E1396" s="298" t="s">
        <v>5980</v>
      </c>
      <c r="F1396" s="295" t="s">
        <v>5981</v>
      </c>
      <c r="G1396" s="295" t="s">
        <v>5982</v>
      </c>
      <c r="H1396" s="295" t="s">
        <v>5942</v>
      </c>
      <c r="I1396" s="296" t="s">
        <v>5943</v>
      </c>
      <c r="J1396" s="21" t="s">
        <v>5682</v>
      </c>
      <c r="K1396" s="864" t="str">
        <f t="shared" si="94"/>
        <v/>
      </c>
      <c r="L1396" s="582"/>
      <c r="M1396" s="582"/>
      <c r="N1396" s="582"/>
      <c r="O1396" s="582"/>
      <c r="P1396" s="582"/>
      <c r="Q1396" s="867"/>
      <c r="R1396" s="867"/>
      <c r="S1396" s="867"/>
      <c r="T1396" s="867"/>
      <c r="U1396" s="867"/>
      <c r="V1396" s="867"/>
      <c r="W1396" s="867"/>
      <c r="X1396" s="867"/>
      <c r="Y1396" s="867" t="str">
        <f t="shared" si="95"/>
        <v/>
      </c>
      <c r="Z1396" s="867"/>
    </row>
    <row r="1397" spans="2:26" outlineLevel="1">
      <c r="B1397" s="11"/>
      <c r="C1397" s="262"/>
      <c r="D1397" s="250"/>
      <c r="E1397" s="251"/>
      <c r="F1397" s="785" t="s">
        <v>5983</v>
      </c>
      <c r="G1397" s="778"/>
      <c r="H1397" s="778"/>
      <c r="I1397" s="779"/>
      <c r="J1397" s="21"/>
      <c r="K1397" s="864" t="str">
        <f t="shared" si="94"/>
        <v/>
      </c>
      <c r="L1397" s="582"/>
      <c r="M1397" s="582"/>
      <c r="N1397" s="582"/>
      <c r="O1397" s="582"/>
      <c r="P1397" s="582"/>
      <c r="Q1397" s="867" t="str">
        <f t="shared" ca="1" si="96"/>
        <v/>
      </c>
      <c r="R1397" s="867" t="str">
        <f t="shared" ca="1" si="97"/>
        <v/>
      </c>
      <c r="S1397" s="867" t="str">
        <f>IFERROR(IF(VLOOKUP("*"&amp;TRIM($F1397)&amp;"*",dump!$A:$D,4,FALSE)="","空文字",VLOOKUP("*"&amp;TRIM($F1397)&amp;"*",dump!$A:$D,4,FALSE)),"NA")</f>
        <v>NA</v>
      </c>
      <c r="T1397" s="867" t="str">
        <f t="shared" ca="1" si="98"/>
        <v>●</v>
      </c>
      <c r="U1397" s="867"/>
      <c r="V1397" s="867"/>
      <c r="W1397" s="867"/>
      <c r="X1397" s="867"/>
      <c r="Y1397" s="867" t="str">
        <f t="shared" si="95"/>
        <v/>
      </c>
      <c r="Z1397" s="867"/>
    </row>
    <row r="1398" spans="2:26" ht="21.6" outlineLevel="1">
      <c r="B1398" s="11"/>
      <c r="C1398" s="262"/>
      <c r="D1398" s="250"/>
      <c r="E1398" s="298" t="s">
        <v>5984</v>
      </c>
      <c r="F1398" s="295" t="s">
        <v>5130</v>
      </c>
      <c r="G1398" s="295" t="s">
        <v>5985</v>
      </c>
      <c r="H1398" s="295" t="s">
        <v>5942</v>
      </c>
      <c r="I1398" s="296" t="s">
        <v>5943</v>
      </c>
      <c r="J1398" s="297" t="s">
        <v>5682</v>
      </c>
      <c r="K1398" s="864" t="str">
        <f t="shared" si="94"/>
        <v/>
      </c>
      <c r="L1398" s="650"/>
      <c r="M1398" s="650"/>
      <c r="N1398" s="650"/>
      <c r="O1398" s="650"/>
      <c r="P1398" s="650"/>
      <c r="Q1398" s="867"/>
      <c r="R1398" s="867"/>
      <c r="S1398" s="867"/>
      <c r="T1398" s="867"/>
      <c r="U1398" s="867"/>
      <c r="V1398" s="867"/>
      <c r="W1398" s="867"/>
      <c r="X1398" s="867"/>
      <c r="Y1398" s="867" t="str">
        <f t="shared" si="95"/>
        <v/>
      </c>
      <c r="Z1398" s="867"/>
    </row>
    <row r="1399" spans="2:26" outlineLevel="1">
      <c r="B1399" s="11"/>
      <c r="C1399" s="262"/>
      <c r="D1399" s="250"/>
      <c r="E1399" s="251"/>
      <c r="F1399" s="785" t="s">
        <v>5986</v>
      </c>
      <c r="G1399" s="778"/>
      <c r="H1399" s="778"/>
      <c r="I1399" s="779"/>
      <c r="J1399" s="297"/>
      <c r="K1399" s="864" t="str">
        <f t="shared" si="94"/>
        <v/>
      </c>
      <c r="L1399" s="650"/>
      <c r="M1399" s="650"/>
      <c r="N1399" s="650"/>
      <c r="O1399" s="650"/>
      <c r="P1399" s="650"/>
      <c r="Q1399" s="867" t="str">
        <f t="shared" ca="1" si="96"/>
        <v/>
      </c>
      <c r="R1399" s="867" t="str">
        <f t="shared" ca="1" si="97"/>
        <v/>
      </c>
      <c r="S1399" s="867" t="str">
        <f>IFERROR(IF(VLOOKUP("*"&amp;TRIM($F1399)&amp;"*",dump!$A:$D,4,FALSE)="","空文字",VLOOKUP("*"&amp;TRIM($F1399)&amp;"*",dump!$A:$D,4,FALSE)),"NA")</f>
        <v>NA</v>
      </c>
      <c r="T1399" s="867" t="str">
        <f t="shared" ca="1" si="98"/>
        <v>●</v>
      </c>
      <c r="U1399" s="867"/>
      <c r="V1399" s="867"/>
      <c r="W1399" s="867"/>
      <c r="X1399" s="867"/>
      <c r="Y1399" s="867" t="str">
        <f t="shared" si="95"/>
        <v/>
      </c>
      <c r="Z1399" s="867"/>
    </row>
    <row r="1400" spans="2:26" ht="21.6" outlineLevel="1">
      <c r="B1400" s="11"/>
      <c r="C1400" s="262"/>
      <c r="D1400" s="250"/>
      <c r="E1400" s="298" t="s">
        <v>5987</v>
      </c>
      <c r="F1400" s="295" t="s">
        <v>5131</v>
      </c>
      <c r="G1400" s="295" t="s">
        <v>5988</v>
      </c>
      <c r="H1400" s="295" t="s">
        <v>5942</v>
      </c>
      <c r="I1400" s="296" t="s">
        <v>5943</v>
      </c>
      <c r="J1400" s="21" t="s">
        <v>5682</v>
      </c>
      <c r="K1400" s="864" t="str">
        <f t="shared" si="94"/>
        <v/>
      </c>
      <c r="L1400" s="582"/>
      <c r="M1400" s="582"/>
      <c r="N1400" s="582"/>
      <c r="O1400" s="582"/>
      <c r="P1400" s="582"/>
      <c r="Q1400" s="867"/>
      <c r="R1400" s="867"/>
      <c r="S1400" s="867"/>
      <c r="T1400" s="867"/>
      <c r="U1400" s="867"/>
      <c r="V1400" s="867"/>
      <c r="W1400" s="867"/>
      <c r="X1400" s="867"/>
      <c r="Y1400" s="867" t="str">
        <f t="shared" si="95"/>
        <v/>
      </c>
      <c r="Z1400" s="867"/>
    </row>
    <row r="1401" spans="2:26" outlineLevel="1">
      <c r="B1401" s="11"/>
      <c r="C1401" s="262"/>
      <c r="D1401" s="250"/>
      <c r="E1401" s="251"/>
      <c r="F1401" s="785" t="s">
        <v>5989</v>
      </c>
      <c r="G1401" s="778"/>
      <c r="H1401" s="778"/>
      <c r="I1401" s="779"/>
      <c r="J1401" s="21"/>
      <c r="K1401" s="864" t="str">
        <f t="shared" si="94"/>
        <v/>
      </c>
      <c r="L1401" s="582"/>
      <c r="M1401" s="582"/>
      <c r="N1401" s="582"/>
      <c r="O1401" s="582"/>
      <c r="P1401" s="582"/>
      <c r="Q1401" s="867" t="str">
        <f t="shared" ca="1" si="96"/>
        <v/>
      </c>
      <c r="R1401" s="867" t="str">
        <f t="shared" ca="1" si="97"/>
        <v/>
      </c>
      <c r="S1401" s="867" t="str">
        <f>IFERROR(IF(VLOOKUP("*"&amp;TRIM($F1401)&amp;"*",dump!$A:$D,4,FALSE)="","空文字",VLOOKUP("*"&amp;TRIM($F1401)&amp;"*",dump!$A:$D,4,FALSE)),"NA")</f>
        <v>NA</v>
      </c>
      <c r="T1401" s="867" t="str">
        <f t="shared" ca="1" si="98"/>
        <v>●</v>
      </c>
      <c r="U1401" s="867"/>
      <c r="V1401" s="867"/>
      <c r="W1401" s="867"/>
      <c r="X1401" s="867"/>
      <c r="Y1401" s="867" t="str">
        <f t="shared" si="95"/>
        <v/>
      </c>
      <c r="Z1401" s="867"/>
    </row>
    <row r="1402" spans="2:26" ht="32.4" outlineLevel="1">
      <c r="B1402" s="11"/>
      <c r="C1402" s="262"/>
      <c r="D1402" s="250"/>
      <c r="E1402" s="298" t="s">
        <v>5990</v>
      </c>
      <c r="F1402" s="295" t="s">
        <v>5132</v>
      </c>
      <c r="G1402" s="295" t="s">
        <v>5991</v>
      </c>
      <c r="H1402" s="295" t="s">
        <v>5942</v>
      </c>
      <c r="I1402" s="296" t="s">
        <v>5943</v>
      </c>
      <c r="J1402" s="297" t="s">
        <v>5682</v>
      </c>
      <c r="K1402" s="864" t="str">
        <f t="shared" si="94"/>
        <v/>
      </c>
      <c r="L1402" s="650"/>
      <c r="M1402" s="650"/>
      <c r="N1402" s="650"/>
      <c r="O1402" s="650"/>
      <c r="P1402" s="650"/>
      <c r="Q1402" s="867"/>
      <c r="R1402" s="867"/>
      <c r="S1402" s="867"/>
      <c r="T1402" s="867"/>
      <c r="U1402" s="867"/>
      <c r="V1402" s="867"/>
      <c r="W1402" s="867"/>
      <c r="X1402" s="867"/>
      <c r="Y1402" s="867" t="str">
        <f t="shared" si="95"/>
        <v/>
      </c>
      <c r="Z1402" s="867"/>
    </row>
    <row r="1403" spans="2:26" outlineLevel="1">
      <c r="B1403" s="11"/>
      <c r="C1403" s="262"/>
      <c r="D1403" s="250"/>
      <c r="E1403" s="251"/>
      <c r="F1403" s="785" t="s">
        <v>5992</v>
      </c>
      <c r="G1403" s="778"/>
      <c r="H1403" s="778"/>
      <c r="I1403" s="779"/>
      <c r="J1403" s="297"/>
      <c r="K1403" s="864" t="str">
        <f t="shared" si="94"/>
        <v/>
      </c>
      <c r="L1403" s="650"/>
      <c r="M1403" s="650"/>
      <c r="N1403" s="650"/>
      <c r="O1403" s="650"/>
      <c r="P1403" s="650"/>
      <c r="Q1403" s="867" t="str">
        <f t="shared" ca="1" si="96"/>
        <v/>
      </c>
      <c r="R1403" s="867" t="str">
        <f t="shared" ca="1" si="97"/>
        <v/>
      </c>
      <c r="S1403" s="867" t="str">
        <f>IFERROR(IF(VLOOKUP("*"&amp;TRIM($F1403)&amp;"*",dump!$A:$D,4,FALSE)="","空文字",VLOOKUP("*"&amp;TRIM($F1403)&amp;"*",dump!$A:$D,4,FALSE)),"NA")</f>
        <v>NA</v>
      </c>
      <c r="T1403" s="867" t="str">
        <f t="shared" ca="1" si="98"/>
        <v>●</v>
      </c>
      <c r="U1403" s="867"/>
      <c r="V1403" s="867"/>
      <c r="W1403" s="867"/>
      <c r="X1403" s="867"/>
      <c r="Y1403" s="867" t="str">
        <f t="shared" si="95"/>
        <v/>
      </c>
      <c r="Z1403" s="867"/>
    </row>
    <row r="1404" spans="2:26" ht="21.6" outlineLevel="1">
      <c r="B1404" s="11"/>
      <c r="C1404" s="262"/>
      <c r="D1404" s="250"/>
      <c r="E1404" s="298" t="s">
        <v>5993</v>
      </c>
      <c r="F1404" s="295" t="s">
        <v>5133</v>
      </c>
      <c r="G1404" s="295" t="s">
        <v>5994</v>
      </c>
      <c r="H1404" s="295" t="s">
        <v>5942</v>
      </c>
      <c r="I1404" s="296" t="s">
        <v>5943</v>
      </c>
      <c r="J1404" s="21" t="s">
        <v>5682</v>
      </c>
      <c r="K1404" s="864" t="str">
        <f t="shared" si="94"/>
        <v/>
      </c>
      <c r="L1404" s="582"/>
      <c r="M1404" s="582"/>
      <c r="N1404" s="582"/>
      <c r="O1404" s="582"/>
      <c r="P1404" s="582"/>
      <c r="Q1404" s="867"/>
      <c r="R1404" s="867"/>
      <c r="S1404" s="867"/>
      <c r="T1404" s="867"/>
      <c r="U1404" s="867"/>
      <c r="V1404" s="867"/>
      <c r="W1404" s="867"/>
      <c r="X1404" s="867"/>
      <c r="Y1404" s="867" t="str">
        <f t="shared" si="95"/>
        <v/>
      </c>
      <c r="Z1404" s="867"/>
    </row>
    <row r="1405" spans="2:26" outlineLevel="1">
      <c r="B1405" s="11"/>
      <c r="C1405" s="262"/>
      <c r="D1405" s="250"/>
      <c r="E1405" s="251"/>
      <c r="F1405" s="785" t="s">
        <v>5995</v>
      </c>
      <c r="G1405" s="778"/>
      <c r="H1405" s="778"/>
      <c r="I1405" s="779"/>
      <c r="J1405" s="21"/>
      <c r="K1405" s="864" t="str">
        <f t="shared" si="94"/>
        <v/>
      </c>
      <c r="L1405" s="582"/>
      <c r="M1405" s="582"/>
      <c r="N1405" s="582"/>
      <c r="O1405" s="582"/>
      <c r="P1405" s="582"/>
      <c r="Q1405" s="867" t="str">
        <f t="shared" ca="1" si="96"/>
        <v/>
      </c>
      <c r="R1405" s="867" t="str">
        <f t="shared" ca="1" si="97"/>
        <v/>
      </c>
      <c r="S1405" s="867" t="str">
        <f>IFERROR(IF(VLOOKUP("*"&amp;TRIM($F1405)&amp;"*",dump!$A:$D,4,FALSE)="","空文字",VLOOKUP("*"&amp;TRIM($F1405)&amp;"*",dump!$A:$D,4,FALSE)),"NA")</f>
        <v>NA</v>
      </c>
      <c r="T1405" s="867" t="str">
        <f t="shared" ca="1" si="98"/>
        <v>●</v>
      </c>
      <c r="U1405" s="867"/>
      <c r="V1405" s="867"/>
      <c r="W1405" s="867"/>
      <c r="X1405" s="867"/>
      <c r="Y1405" s="867" t="str">
        <f t="shared" si="95"/>
        <v/>
      </c>
      <c r="Z1405" s="867"/>
    </row>
    <row r="1406" spans="2:26" ht="21.6" outlineLevel="1">
      <c r="B1406" s="11"/>
      <c r="C1406" s="262"/>
      <c r="D1406" s="250"/>
      <c r="E1406" s="298" t="s">
        <v>5996</v>
      </c>
      <c r="F1406" s="295" t="s">
        <v>5134</v>
      </c>
      <c r="G1406" s="295" t="s">
        <v>5997</v>
      </c>
      <c r="H1406" s="295" t="s">
        <v>5942</v>
      </c>
      <c r="I1406" s="296" t="s">
        <v>5943</v>
      </c>
      <c r="J1406" s="297" t="s">
        <v>5682</v>
      </c>
      <c r="K1406" s="864" t="str">
        <f t="shared" si="94"/>
        <v/>
      </c>
      <c r="L1406" s="650"/>
      <c r="M1406" s="650"/>
      <c r="N1406" s="650"/>
      <c r="O1406" s="650"/>
      <c r="P1406" s="650"/>
      <c r="Q1406" s="867"/>
      <c r="R1406" s="867"/>
      <c r="S1406" s="867"/>
      <c r="T1406" s="867"/>
      <c r="U1406" s="867"/>
      <c r="V1406" s="867"/>
      <c r="W1406" s="867"/>
      <c r="X1406" s="867"/>
      <c r="Y1406" s="867" t="str">
        <f t="shared" si="95"/>
        <v/>
      </c>
      <c r="Z1406" s="867"/>
    </row>
    <row r="1407" spans="2:26" outlineLevel="1">
      <c r="B1407" s="11"/>
      <c r="C1407" s="262"/>
      <c r="D1407" s="250"/>
      <c r="E1407" s="251"/>
      <c r="F1407" s="785" t="s">
        <v>5998</v>
      </c>
      <c r="G1407" s="778"/>
      <c r="H1407" s="778"/>
      <c r="I1407" s="779"/>
      <c r="J1407" s="297"/>
      <c r="K1407" s="864" t="str">
        <f t="shared" si="94"/>
        <v/>
      </c>
      <c r="L1407" s="650"/>
      <c r="M1407" s="650"/>
      <c r="N1407" s="650"/>
      <c r="O1407" s="650"/>
      <c r="P1407" s="650"/>
      <c r="Q1407" s="867" t="str">
        <f t="shared" ca="1" si="96"/>
        <v/>
      </c>
      <c r="R1407" s="867" t="str">
        <f t="shared" ca="1" si="97"/>
        <v/>
      </c>
      <c r="S1407" s="867" t="str">
        <f>IFERROR(IF(VLOOKUP("*"&amp;TRIM($F1407)&amp;"*",dump!$A:$D,4,FALSE)="","空文字",VLOOKUP("*"&amp;TRIM($F1407)&amp;"*",dump!$A:$D,4,FALSE)),"NA")</f>
        <v>NA</v>
      </c>
      <c r="T1407" s="867" t="str">
        <f t="shared" ca="1" si="98"/>
        <v>●</v>
      </c>
      <c r="U1407" s="867"/>
      <c r="V1407" s="867"/>
      <c r="W1407" s="867"/>
      <c r="X1407" s="867"/>
      <c r="Y1407" s="867" t="str">
        <f t="shared" si="95"/>
        <v/>
      </c>
      <c r="Z1407" s="867"/>
    </row>
    <row r="1408" spans="2:26" outlineLevel="1">
      <c r="B1408" s="11"/>
      <c r="C1408" s="262"/>
      <c r="D1408" s="74" t="s">
        <v>5135</v>
      </c>
      <c r="E1408" s="220"/>
      <c r="F1408" s="67" t="s">
        <v>5137</v>
      </c>
      <c r="G1408" s="67"/>
      <c r="H1408" s="67" t="s">
        <v>218</v>
      </c>
      <c r="I1408" s="78" t="s">
        <v>930</v>
      </c>
      <c r="J1408" s="20" t="s">
        <v>5682</v>
      </c>
      <c r="K1408" s="864" t="str">
        <f t="shared" si="94"/>
        <v/>
      </c>
      <c r="L1408" s="578"/>
      <c r="M1408" s="578"/>
      <c r="N1408" s="578"/>
      <c r="O1408" s="578"/>
      <c r="P1408" s="578"/>
      <c r="Q1408" s="867"/>
      <c r="R1408" s="867"/>
      <c r="S1408" s="867"/>
      <c r="T1408" s="867"/>
      <c r="U1408" s="867"/>
      <c r="V1408" s="867"/>
      <c r="W1408" s="867"/>
      <c r="X1408" s="867"/>
      <c r="Y1408" s="867" t="str">
        <f t="shared" si="95"/>
        <v/>
      </c>
      <c r="Z1408" s="867"/>
    </row>
    <row r="1409" spans="2:26" ht="32.4" outlineLevel="1">
      <c r="B1409" s="11"/>
      <c r="C1409" s="262"/>
      <c r="D1409" s="190"/>
      <c r="E1409" s="149" t="s">
        <v>5136</v>
      </c>
      <c r="F1409" s="85" t="s">
        <v>5139</v>
      </c>
      <c r="G1409" s="85" t="s">
        <v>4103</v>
      </c>
      <c r="H1409" s="85" t="s">
        <v>1162</v>
      </c>
      <c r="I1409" s="65" t="s">
        <v>216</v>
      </c>
      <c r="J1409" s="26" t="s">
        <v>5682</v>
      </c>
      <c r="K1409" s="864" t="str">
        <f t="shared" si="94"/>
        <v/>
      </c>
      <c r="L1409" s="548"/>
      <c r="M1409" s="548"/>
      <c r="N1409" s="548"/>
      <c r="O1409" s="548"/>
      <c r="P1409" s="548"/>
      <c r="Q1409" s="867"/>
      <c r="R1409" s="867"/>
      <c r="S1409" s="867"/>
      <c r="T1409" s="867"/>
      <c r="U1409" s="867"/>
      <c r="V1409" s="867"/>
      <c r="W1409" s="867"/>
      <c r="X1409" s="867"/>
      <c r="Y1409" s="867" t="str">
        <f t="shared" si="95"/>
        <v/>
      </c>
      <c r="Z1409" s="867"/>
    </row>
    <row r="1410" spans="2:26" ht="21.6" outlineLevel="1">
      <c r="B1410" s="11"/>
      <c r="C1410" s="262"/>
      <c r="D1410" s="74" t="s">
        <v>5138</v>
      </c>
      <c r="E1410" s="220"/>
      <c r="F1410" s="67" t="s">
        <v>5140</v>
      </c>
      <c r="G1410" s="67" t="s">
        <v>4105</v>
      </c>
      <c r="H1410" s="67" t="s">
        <v>218</v>
      </c>
      <c r="I1410" s="78" t="s">
        <v>930</v>
      </c>
      <c r="J1410" s="20" t="s">
        <v>5682</v>
      </c>
      <c r="K1410" s="864" t="str">
        <f t="shared" si="94"/>
        <v/>
      </c>
      <c r="L1410" s="578"/>
      <c r="M1410" s="578"/>
      <c r="N1410" s="578"/>
      <c r="O1410" s="578"/>
      <c r="P1410" s="578"/>
      <c r="Q1410" s="867"/>
      <c r="R1410" s="867"/>
      <c r="S1410" s="867"/>
      <c r="T1410" s="867"/>
      <c r="U1410" s="867"/>
      <c r="V1410" s="867"/>
      <c r="W1410" s="867"/>
      <c r="X1410" s="867"/>
      <c r="Y1410" s="867" t="str">
        <f t="shared" si="95"/>
        <v/>
      </c>
      <c r="Z1410" s="867"/>
    </row>
    <row r="1411" spans="2:26" ht="21.6" outlineLevel="1">
      <c r="B1411" s="11"/>
      <c r="C1411" s="262"/>
      <c r="D1411" s="250"/>
      <c r="E1411" s="249" t="s">
        <v>5999</v>
      </c>
      <c r="F1411" s="295" t="s">
        <v>6000</v>
      </c>
      <c r="G1411" s="295" t="s">
        <v>6001</v>
      </c>
      <c r="H1411" s="295" t="s">
        <v>5942</v>
      </c>
      <c r="I1411" s="296" t="s">
        <v>5943</v>
      </c>
      <c r="J1411" s="21" t="s">
        <v>5682</v>
      </c>
      <c r="K1411" s="864" t="str">
        <f t="shared" si="94"/>
        <v/>
      </c>
      <c r="L1411" s="582"/>
      <c r="M1411" s="582"/>
      <c r="N1411" s="582"/>
      <c r="O1411" s="582"/>
      <c r="P1411" s="582"/>
      <c r="Q1411" s="867"/>
      <c r="R1411" s="867"/>
      <c r="S1411" s="867"/>
      <c r="T1411" s="867"/>
      <c r="U1411" s="867"/>
      <c r="V1411" s="867"/>
      <c r="W1411" s="867"/>
      <c r="X1411" s="867"/>
      <c r="Y1411" s="867" t="str">
        <f t="shared" si="95"/>
        <v/>
      </c>
      <c r="Z1411" s="867"/>
    </row>
    <row r="1412" spans="2:26" outlineLevel="1">
      <c r="B1412" s="11"/>
      <c r="C1412" s="262"/>
      <c r="D1412" s="250"/>
      <c r="E1412" s="251"/>
      <c r="F1412" s="785" t="s">
        <v>6002</v>
      </c>
      <c r="G1412" s="778"/>
      <c r="H1412" s="778"/>
      <c r="I1412" s="778"/>
      <c r="J1412" s="21"/>
      <c r="K1412" s="864" t="str">
        <f t="shared" si="94"/>
        <v/>
      </c>
      <c r="L1412" s="582"/>
      <c r="M1412" s="582"/>
      <c r="N1412" s="582"/>
      <c r="O1412" s="582"/>
      <c r="P1412" s="582"/>
      <c r="Q1412" s="867" t="str">
        <f t="shared" ca="1" si="96"/>
        <v/>
      </c>
      <c r="R1412" s="867" t="str">
        <f t="shared" ca="1" si="97"/>
        <v/>
      </c>
      <c r="S1412" s="867" t="str">
        <f>IFERROR(IF(VLOOKUP("*"&amp;TRIM($F1412)&amp;"*",dump!$A:$D,4,FALSE)="","空文字",VLOOKUP("*"&amp;TRIM($F1412)&amp;"*",dump!$A:$D,4,FALSE)),"NA")</f>
        <v>NA</v>
      </c>
      <c r="T1412" s="867" t="str">
        <f t="shared" ca="1" si="98"/>
        <v>●</v>
      </c>
      <c r="U1412" s="867"/>
      <c r="V1412" s="867"/>
      <c r="W1412" s="867"/>
      <c r="X1412" s="867"/>
      <c r="Y1412" s="867" t="str">
        <f t="shared" si="95"/>
        <v/>
      </c>
      <c r="Z1412" s="867"/>
    </row>
    <row r="1413" spans="2:26" ht="32.4" outlineLevel="1">
      <c r="B1413" s="11"/>
      <c r="C1413" s="262"/>
      <c r="D1413" s="250"/>
      <c r="E1413" s="294" t="s">
        <v>6003</v>
      </c>
      <c r="F1413" s="295" t="s">
        <v>5141</v>
      </c>
      <c r="G1413" s="295" t="s">
        <v>6004</v>
      </c>
      <c r="H1413" s="295" t="s">
        <v>5942</v>
      </c>
      <c r="I1413" s="296" t="s">
        <v>5943</v>
      </c>
      <c r="J1413" s="297" t="s">
        <v>5682</v>
      </c>
      <c r="K1413" s="864" t="str">
        <f t="shared" si="94"/>
        <v/>
      </c>
      <c r="L1413" s="650"/>
      <c r="M1413" s="650"/>
      <c r="N1413" s="650"/>
      <c r="O1413" s="650"/>
      <c r="P1413" s="650"/>
      <c r="Q1413" s="867"/>
      <c r="R1413" s="867"/>
      <c r="S1413" s="867"/>
      <c r="T1413" s="867"/>
      <c r="U1413" s="867"/>
      <c r="V1413" s="867"/>
      <c r="W1413" s="867"/>
      <c r="X1413" s="867"/>
      <c r="Y1413" s="867" t="str">
        <f t="shared" si="95"/>
        <v/>
      </c>
      <c r="Z1413" s="867"/>
    </row>
    <row r="1414" spans="2:26" outlineLevel="1">
      <c r="B1414" s="11"/>
      <c r="C1414" s="262"/>
      <c r="D1414" s="250"/>
      <c r="E1414" s="251"/>
      <c r="F1414" s="785" t="s">
        <v>6005</v>
      </c>
      <c r="G1414" s="778"/>
      <c r="H1414" s="778"/>
      <c r="I1414" s="778"/>
      <c r="J1414" s="297"/>
      <c r="K1414" s="864" t="str">
        <f t="shared" si="94"/>
        <v/>
      </c>
      <c r="L1414" s="650"/>
      <c r="M1414" s="650"/>
      <c r="N1414" s="650"/>
      <c r="O1414" s="650"/>
      <c r="P1414" s="650"/>
      <c r="Q1414" s="867" t="str">
        <f t="shared" ca="1" si="96"/>
        <v/>
      </c>
      <c r="R1414" s="867" t="str">
        <f t="shared" ca="1" si="97"/>
        <v/>
      </c>
      <c r="S1414" s="867" t="str">
        <f>IFERROR(IF(VLOOKUP("*"&amp;TRIM($F1414)&amp;"*",dump!$A:$D,4,FALSE)="","空文字",VLOOKUP("*"&amp;TRIM($F1414)&amp;"*",dump!$A:$D,4,FALSE)),"NA")</f>
        <v>NA</v>
      </c>
      <c r="T1414" s="867" t="str">
        <f t="shared" ca="1" si="98"/>
        <v>●</v>
      </c>
      <c r="U1414" s="867"/>
      <c r="V1414" s="867"/>
      <c r="W1414" s="867"/>
      <c r="X1414" s="867"/>
      <c r="Y1414" s="867" t="str">
        <f t="shared" si="95"/>
        <v/>
      </c>
      <c r="Z1414" s="867"/>
    </row>
    <row r="1415" spans="2:26" ht="32.4" outlineLevel="1">
      <c r="B1415" s="11"/>
      <c r="C1415" s="262"/>
      <c r="D1415" s="250"/>
      <c r="E1415" s="249" t="s">
        <v>6006</v>
      </c>
      <c r="F1415" s="295" t="s">
        <v>5142</v>
      </c>
      <c r="G1415" s="295" t="s">
        <v>6007</v>
      </c>
      <c r="H1415" s="295" t="s">
        <v>5942</v>
      </c>
      <c r="I1415" s="296" t="s">
        <v>5943</v>
      </c>
      <c r="J1415" s="21" t="s">
        <v>5682</v>
      </c>
      <c r="K1415" s="864" t="str">
        <f t="shared" si="94"/>
        <v/>
      </c>
      <c r="L1415" s="582"/>
      <c r="M1415" s="582"/>
      <c r="N1415" s="582"/>
      <c r="O1415" s="582"/>
      <c r="P1415" s="582"/>
      <c r="Q1415" s="867"/>
      <c r="R1415" s="867"/>
      <c r="S1415" s="867"/>
      <c r="T1415" s="867"/>
      <c r="U1415" s="867"/>
      <c r="V1415" s="867"/>
      <c r="W1415" s="867"/>
      <c r="X1415" s="867"/>
      <c r="Y1415" s="867" t="str">
        <f t="shared" si="95"/>
        <v/>
      </c>
      <c r="Z1415" s="867"/>
    </row>
    <row r="1416" spans="2:26" outlineLevel="1">
      <c r="B1416" s="11"/>
      <c r="C1416" s="262"/>
      <c r="D1416" s="250"/>
      <c r="E1416" s="251"/>
      <c r="F1416" s="785" t="s">
        <v>6008</v>
      </c>
      <c r="G1416" s="778"/>
      <c r="H1416" s="778"/>
      <c r="I1416" s="778"/>
      <c r="J1416" s="21"/>
      <c r="K1416" s="864" t="str">
        <f t="shared" si="94"/>
        <v/>
      </c>
      <c r="L1416" s="582"/>
      <c r="M1416" s="582"/>
      <c r="N1416" s="582"/>
      <c r="O1416" s="582"/>
      <c r="P1416" s="582"/>
      <c r="Q1416" s="867" t="str">
        <f t="shared" ca="1" si="96"/>
        <v/>
      </c>
      <c r="R1416" s="867" t="str">
        <f t="shared" ca="1" si="97"/>
        <v/>
      </c>
      <c r="S1416" s="867" t="str">
        <f>IFERROR(IF(VLOOKUP("*"&amp;TRIM($F1416)&amp;"*",dump!$A:$D,4,FALSE)="","空文字",VLOOKUP("*"&amp;TRIM($F1416)&amp;"*",dump!$A:$D,4,FALSE)),"NA")</f>
        <v>NA</v>
      </c>
      <c r="T1416" s="867" t="str">
        <f t="shared" ca="1" si="98"/>
        <v>●</v>
      </c>
      <c r="U1416" s="867"/>
      <c r="V1416" s="867"/>
      <c r="W1416" s="867"/>
      <c r="X1416" s="867"/>
      <c r="Y1416" s="867" t="str">
        <f t="shared" si="95"/>
        <v/>
      </c>
      <c r="Z1416" s="867"/>
    </row>
    <row r="1417" spans="2:26" ht="21.6" outlineLevel="1">
      <c r="B1417" s="11"/>
      <c r="C1417" s="238"/>
      <c r="D1417" s="252"/>
      <c r="E1417" s="253" t="s">
        <v>6009</v>
      </c>
      <c r="F1417" s="295" t="s">
        <v>5143</v>
      </c>
      <c r="G1417" s="295" t="s">
        <v>5997</v>
      </c>
      <c r="H1417" s="295" t="s">
        <v>5942</v>
      </c>
      <c r="I1417" s="296" t="s">
        <v>5943</v>
      </c>
      <c r="J1417" s="297" t="s">
        <v>5682</v>
      </c>
      <c r="K1417" s="864" t="str">
        <f t="shared" si="94"/>
        <v/>
      </c>
      <c r="L1417" s="650"/>
      <c r="M1417" s="650"/>
      <c r="N1417" s="650"/>
      <c r="O1417" s="650"/>
      <c r="P1417" s="650"/>
      <c r="Q1417" s="867"/>
      <c r="R1417" s="867"/>
      <c r="S1417" s="867"/>
      <c r="T1417" s="867"/>
      <c r="U1417" s="867"/>
      <c r="V1417" s="867"/>
      <c r="W1417" s="867"/>
      <c r="X1417" s="867"/>
      <c r="Y1417" s="867" t="str">
        <f t="shared" si="95"/>
        <v/>
      </c>
      <c r="Z1417" s="867"/>
    </row>
    <row r="1418" spans="2:26" ht="11.4" outlineLevel="1" thickBot="1">
      <c r="B1418" s="168"/>
      <c r="C1418" s="265"/>
      <c r="D1418" s="265"/>
      <c r="E1418" s="265"/>
      <c r="F1418" s="783" t="s">
        <v>6010</v>
      </c>
      <c r="G1418" s="784"/>
      <c r="H1418" s="784"/>
      <c r="I1418" s="784"/>
      <c r="J1418" s="299"/>
      <c r="K1418" s="864" t="str">
        <f t="shared" si="94"/>
        <v/>
      </c>
      <c r="L1418" s="651"/>
      <c r="M1418" s="651"/>
      <c r="N1418" s="651"/>
      <c r="O1418" s="651"/>
      <c r="P1418" s="651"/>
      <c r="Q1418" s="867" t="str">
        <f t="shared" ca="1" si="96"/>
        <v/>
      </c>
      <c r="R1418" s="867" t="str">
        <f t="shared" ca="1" si="97"/>
        <v/>
      </c>
      <c r="S1418" s="867" t="str">
        <f>IFERROR(IF(VLOOKUP("*"&amp;TRIM($F1418)&amp;"*",dump!$A:$D,4,FALSE)="","空文字",VLOOKUP("*"&amp;TRIM($F1418)&amp;"*",dump!$A:$D,4,FALSE)),"NA")</f>
        <v>NA</v>
      </c>
      <c r="T1418" s="867" t="str">
        <f t="shared" ca="1" si="98"/>
        <v>●</v>
      </c>
      <c r="U1418" s="867"/>
      <c r="V1418" s="867"/>
      <c r="W1418" s="867"/>
      <c r="X1418" s="867"/>
      <c r="Y1418" s="867" t="str">
        <f t="shared" si="95"/>
        <v/>
      </c>
      <c r="Z1418" s="867"/>
    </row>
    <row r="1419" spans="2:26" ht="13.2">
      <c r="Q1419"/>
      <c r="R1419"/>
      <c r="S1419"/>
      <c r="T1419"/>
      <c r="U1419"/>
      <c r="V1419"/>
      <c r="W1419"/>
      <c r="X1419"/>
      <c r="Y1419"/>
      <c r="Z1419"/>
    </row>
    <row r="1420" spans="2:26" ht="13.2">
      <c r="Q1420"/>
      <c r="R1420"/>
      <c r="S1420"/>
      <c r="T1420"/>
      <c r="U1420"/>
      <c r="V1420"/>
      <c r="W1420"/>
      <c r="X1420"/>
      <c r="Y1420"/>
      <c r="Z1420"/>
    </row>
    <row r="1421" spans="2:26" ht="13.2">
      <c r="Q1421"/>
      <c r="R1421"/>
      <c r="S1421"/>
      <c r="T1421"/>
      <c r="U1421"/>
      <c r="V1421"/>
      <c r="W1421"/>
      <c r="X1421"/>
      <c r="Y1421"/>
      <c r="Z1421"/>
    </row>
    <row r="1422" spans="2:26" ht="13.2">
      <c r="Q1422"/>
      <c r="R1422"/>
      <c r="S1422"/>
      <c r="T1422"/>
      <c r="U1422"/>
      <c r="V1422"/>
      <c r="W1422"/>
      <c r="X1422"/>
      <c r="Y1422"/>
      <c r="Z1422"/>
    </row>
    <row r="1423" spans="2:26" ht="13.2">
      <c r="Q1423"/>
      <c r="R1423"/>
      <c r="S1423"/>
      <c r="T1423"/>
      <c r="U1423"/>
      <c r="V1423"/>
      <c r="W1423"/>
      <c r="X1423"/>
      <c r="Y1423"/>
      <c r="Z1423"/>
    </row>
    <row r="1424" spans="2:26" ht="13.2">
      <c r="Q1424"/>
      <c r="R1424"/>
      <c r="S1424"/>
      <c r="T1424"/>
      <c r="U1424"/>
      <c r="V1424"/>
      <c r="W1424"/>
      <c r="X1424"/>
      <c r="Y1424"/>
      <c r="Z1424"/>
    </row>
    <row r="1425" spans="17:26" ht="13.2">
      <c r="Q1425"/>
      <c r="R1425"/>
      <c r="S1425"/>
      <c r="T1425"/>
      <c r="U1425"/>
      <c r="V1425"/>
      <c r="W1425"/>
      <c r="X1425"/>
      <c r="Y1425"/>
      <c r="Z1425"/>
    </row>
    <row r="1426" spans="17:26" ht="13.2">
      <c r="Q1426"/>
      <c r="R1426"/>
      <c r="S1426"/>
      <c r="T1426"/>
      <c r="U1426"/>
      <c r="V1426"/>
      <c r="W1426"/>
      <c r="X1426"/>
      <c r="Y1426"/>
      <c r="Z1426"/>
    </row>
    <row r="1427" spans="17:26" ht="13.2">
      <c r="Q1427"/>
      <c r="R1427"/>
      <c r="S1427"/>
      <c r="T1427"/>
      <c r="U1427"/>
      <c r="V1427"/>
      <c r="W1427"/>
      <c r="X1427"/>
      <c r="Y1427"/>
      <c r="Z1427"/>
    </row>
    <row r="1428" spans="17:26" ht="13.2">
      <c r="Q1428"/>
      <c r="R1428"/>
      <c r="S1428"/>
      <c r="T1428"/>
      <c r="U1428"/>
      <c r="V1428"/>
      <c r="W1428"/>
      <c r="X1428"/>
      <c r="Y1428"/>
      <c r="Z1428"/>
    </row>
  </sheetData>
  <autoFilter ref="A12:P1418">
    <filterColumn colId="3" showButton="0"/>
  </autoFilter>
  <customSheetViews>
    <customSheetView guid="{177F89BF-221A-4A81-93FC-C7BB337A84BC}" scale="70" showPageBreaks="1" fitToPage="1" printArea="1" view="pageBreakPreview">
      <pane xSplit="10" ySplit="12" topLeftCell="X13" activePane="bottomRight" state="frozen"/>
      <selection pane="bottomRight" activeCell="F14" sqref="F14"/>
      <rowBreaks count="17" manualBreakCount="17">
        <brk id="49" min="1" max="95" man="1"/>
        <brk id="92" min="1" max="95" man="1"/>
        <brk id="136" min="1" max="95" man="1"/>
        <brk id="153" min="1" max="95" man="1"/>
        <brk id="204" min="1" max="95" man="1"/>
        <brk id="296" min="1" max="95" man="1"/>
        <brk id="362" min="1" max="95" man="1"/>
        <brk id="394" min="1" max="95" man="1"/>
        <brk id="467" min="1" max="95" man="1"/>
        <brk id="552" min="1" max="95" man="1"/>
        <brk id="635" min="1" max="95" man="1"/>
        <brk id="736" min="1" max="95" man="1"/>
        <brk id="806" min="1" max="95" man="1"/>
        <brk id="850" min="1" max="95" man="1"/>
        <brk id="905" min="1" max="95" man="1"/>
        <brk id="1014" max="16383" man="1"/>
        <brk id="1035" min="1" max="95" man="1"/>
      </rowBreaks>
      <colBreaks count="1" manualBreakCount="1">
        <brk id="111" max="1108" man="1"/>
      </colBreaks>
      <pageMargins left="0.19685039370078741" right="0.15748031496062992" top="0.39370078740157483" bottom="0.39370078740157483" header="0.19685039370078741" footer="0.19685039370078741"/>
      <pageSetup paperSize="8" scale="10" fitToHeight="0" orientation="landscape" horizontalDpi="300" verticalDpi="300" r:id="rId1"/>
      <headerFooter>
        <oddHeader>&amp;C&amp;A&amp;R&amp;G</oddHeader>
        <oddFooter>&amp;L&amp;"Arial,太字"EPSON&amp;R&amp;"Arial,標準"DS-7158   Sheet: &amp;P</oddFooter>
      </headerFooter>
    </customSheetView>
    <customSheetView guid="{55BFD490-E394-4C32-ADE1-E46AB3BE3376}" scale="55" showPageBreaks="1" fitToPage="1" printArea="1" hiddenRows="1" hiddenColumns="1" view="pageBreakPreview">
      <pane xSplit="10" ySplit="12" topLeftCell="BO13" activePane="bottomRight" state="frozen"/>
      <selection pane="bottomRight" activeCell="J3" sqref="J3"/>
      <rowBreaks count="17" manualBreakCount="17">
        <brk id="49" min="1" max="95" man="1"/>
        <brk id="92" min="1" max="95" man="1"/>
        <brk id="136" min="1" max="95" man="1"/>
        <brk id="153" min="1" max="95" man="1"/>
        <brk id="204" min="1" max="95" man="1"/>
        <brk id="296" min="1" max="95" man="1"/>
        <brk id="362" min="1" max="95" man="1"/>
        <brk id="394" min="1" max="95" man="1"/>
        <brk id="467" min="1" max="95" man="1"/>
        <brk id="552" min="1" max="95" man="1"/>
        <brk id="635" min="1" max="95" man="1"/>
        <brk id="736" min="1" max="95" man="1"/>
        <brk id="806" min="1" max="95" man="1"/>
        <brk id="850" min="1" max="95" man="1"/>
        <brk id="905" min="1" max="95" man="1"/>
        <brk id="1014" max="16383" man="1"/>
        <brk id="1035" min="1" max="95" man="1"/>
      </rowBreaks>
      <colBreaks count="1" manualBreakCount="1">
        <brk id="111" max="1108" man="1"/>
      </colBreaks>
      <pageMargins left="0.19685039370078741" right="0.15748031496062992" top="0.39370078740157483" bottom="0.39370078740157483" header="0.19685039370078741" footer="0.19685039370078741"/>
      <pageSetup paperSize="8" scale="16" fitToHeight="0" orientation="landscape" horizontalDpi="300" verticalDpi="300" r:id="rId2"/>
      <headerFooter>
        <oddHeader>&amp;C&amp;A&amp;R&amp;G</oddHeader>
        <oddFooter>&amp;L&amp;"Arial,太字"EPSON&amp;R&amp;"Arial,標準"DS-7158   Sheet: &amp;P</oddFooter>
      </headerFooter>
    </customSheetView>
    <customSheetView guid="{7651F68C-A32A-430C-9DDF-5856B633BEE8}" scale="70" showPageBreaks="1" printArea="1" hiddenRows="1" hiddenColumns="1" view="pageBreakPreview" topLeftCell="A4">
      <pane xSplit="10" ySplit="9" topLeftCell="DS935" activePane="bottomRight" state="frozen"/>
      <selection pane="bottomRight" activeCell="DZ942" sqref="DZ942"/>
      <rowBreaks count="4" manualBreakCount="4">
        <brk id="296" max="16383" man="1"/>
        <brk id="418" max="16383" man="1"/>
        <brk id="984" max="16383" man="1"/>
        <brk id="1148" max="16383" man="1"/>
      </rowBreaks>
      <colBreaks count="3" manualBreakCount="3">
        <brk id="60" max="1048575" man="1"/>
        <brk id="85" max="1048575" man="1"/>
        <brk id="106" max="1048575" man="1"/>
      </colBreaks>
      <pageMargins left="0.19685039370078741" right="0.15748031496062992" top="0.39370078740157483" bottom="0.39370078740157483" header="0.19685039370078741" footer="0.19685039370078741"/>
      <pageSetup paperSize="8" scale="23" fitToHeight="0" orientation="landscape" horizontalDpi="300" verticalDpi="300" r:id="rId3"/>
      <headerFooter>
        <oddHeader>&amp;C&amp;A&amp;R&amp;G</oddHeader>
        <oddFooter>&amp;L&amp;"Arial,太字"EPSON&amp;R&amp;"Arial,標準"DS-8064   Sheet: &amp;P</oddFooter>
      </headerFooter>
    </customSheetView>
    <customSheetView guid="{99D4CEE7-5859-4FD1-BCCC-72C601F755F5}" scale="70" showPageBreaks="1" printArea="1" hiddenRows="1" hiddenColumns="1" view="pageBreakPreview" topLeftCell="A3">
      <pane xSplit="10" ySplit="9" topLeftCell="DS935" activePane="bottomRight" state="frozen"/>
      <selection pane="bottomRight" activeCell="DZ942" sqref="DZ942"/>
      <rowBreaks count="4" manualBreakCount="4">
        <brk id="296" max="16383" man="1"/>
        <brk id="418" max="16383" man="1"/>
        <brk id="984" max="16383" man="1"/>
        <brk id="1148" max="16383" man="1"/>
      </rowBreaks>
      <colBreaks count="3" manualBreakCount="3">
        <brk id="60" max="1048575" man="1"/>
        <brk id="85" max="1048575" man="1"/>
        <brk id="106" max="1048575" man="1"/>
      </colBreaks>
      <pageMargins left="0.19685039370078741" right="0.15748031496062992" top="0.39370078740157483" bottom="0.39370078740157483" header="0.19685039370078741" footer="0.19685039370078741"/>
      <pageSetup paperSize="8" scale="23" fitToHeight="0" orientation="landscape" horizontalDpi="300" verticalDpi="300" r:id="rId4"/>
      <headerFooter>
        <oddHeader>&amp;C&amp;A&amp;R&amp;G</oddHeader>
        <oddFooter>&amp;L&amp;"Arial,太字"EPSON&amp;R&amp;"Arial,標準"DS-8064   Sheet: &amp;P</oddFooter>
      </headerFooter>
    </customSheetView>
  </customSheetViews>
  <mergeCells count="39">
    <mergeCell ref="L9:P9"/>
    <mergeCell ref="L10:P10"/>
    <mergeCell ref="L11:P11"/>
    <mergeCell ref="D1349:E1349"/>
    <mergeCell ref="D1344:E1344"/>
    <mergeCell ref="H9:H12"/>
    <mergeCell ref="K9:K12"/>
    <mergeCell ref="B9:B12"/>
    <mergeCell ref="C9:C12"/>
    <mergeCell ref="F9:F12"/>
    <mergeCell ref="G9:G12"/>
    <mergeCell ref="I9:I12"/>
    <mergeCell ref="D9:E12"/>
    <mergeCell ref="F1394:I1394"/>
    <mergeCell ref="F1374:I1374"/>
    <mergeCell ref="F1387:I1387"/>
    <mergeCell ref="F1390:I1390"/>
    <mergeCell ref="F1392:I1392"/>
    <mergeCell ref="F1376:I1376"/>
    <mergeCell ref="F1378:I1378"/>
    <mergeCell ref="F1380:I1380"/>
    <mergeCell ref="F1382:I1382"/>
    <mergeCell ref="F1384:I1384"/>
    <mergeCell ref="F1418:I1418"/>
    <mergeCell ref="F1397:I1397"/>
    <mergeCell ref="F1399:I1399"/>
    <mergeCell ref="F1401:I1401"/>
    <mergeCell ref="F1403:I1403"/>
    <mergeCell ref="F1405:I1405"/>
    <mergeCell ref="F1407:I1407"/>
    <mergeCell ref="F1412:I1412"/>
    <mergeCell ref="F1414:I1414"/>
    <mergeCell ref="F1416:I1416"/>
    <mergeCell ref="F1372:I1372"/>
    <mergeCell ref="J9:J12"/>
    <mergeCell ref="F1368:I1368"/>
    <mergeCell ref="F1370:I1370"/>
    <mergeCell ref="F1364:I1364"/>
    <mergeCell ref="F1366:I1366"/>
  </mergeCells>
  <phoneticPr fontId="7"/>
  <hyperlinks>
    <hyperlink ref="F1" location="プロジェクト一覧!A1" display="プロジェクト一覧へ"/>
  </hyperlinks>
  <pageMargins left="0.19685039370078741" right="0.15748031496062992" top="0.39370078740157483" bottom="0.39370078740157483" header="0.19685039370078741" footer="0.19685039370078741"/>
  <pageSetup paperSize="8" scale="15" fitToHeight="0" orientation="landscape" horizontalDpi="300" verticalDpi="300" r:id="rId5"/>
  <headerFooter>
    <oddHeader>&amp;C&amp;A&amp;R開示範囲：P ソリューションズ 3 事業部関係者</oddHeader>
    <oddFooter>&amp;L&amp;"Arial,太字"EPSON&amp;"Calibri,標準"&amp;10&amp;K000000
Confidential&amp;R&amp;"Arial,標準" PRZ-25-00258062 Sheet: &amp;P</oddFooter>
  </headerFooter>
  <rowBreaks count="6" manualBreakCount="6">
    <brk id="149" max="16383" man="1"/>
    <brk id="296" max="16383" man="1"/>
    <brk id="412" max="16383" man="1"/>
    <brk id="1157" max="16383" man="1"/>
    <brk id="1321" max="16383" man="1"/>
    <brk id="1342"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outlinePr applyStyles="1" summaryBelow="0" summaryRight="0"/>
  </sheetPr>
  <dimension ref="A1:Z6463"/>
  <sheetViews>
    <sheetView showGridLines="0" tabSelected="1" zoomScale="50" zoomScaleNormal="50" zoomScaleSheetLayoutView="50" zoomScalePageLayoutView="55" workbookViewId="0">
      <pane xSplit="10" ySplit="12" topLeftCell="AK4273" activePane="bottomRight" state="frozen"/>
      <selection pane="topRight" activeCell="K1" sqref="K1"/>
      <selection pane="bottomLeft" activeCell="A13" sqref="A13"/>
      <selection pane="bottomRight" activeCell="AL4275" sqref="AL4275"/>
    </sheetView>
  </sheetViews>
  <sheetFormatPr defaultColWidth="9" defaultRowHeight="10.8" outlineLevelRow="1" outlineLevelCol="2"/>
  <cols>
    <col min="1" max="1" width="6" style="57" customWidth="1"/>
    <col min="2" max="2" width="6.33203125" style="12" customWidth="1"/>
    <col min="3" max="3" width="21" style="324" customWidth="1"/>
    <col min="4" max="4" width="3" style="12" customWidth="1"/>
    <col min="5" max="5" width="53.33203125" style="54" customWidth="1" collapsed="1"/>
    <col min="6" max="6" width="55.33203125" style="12" customWidth="1" outlineLevel="1" collapsed="1"/>
    <col min="7" max="7" width="56.6640625" style="439" customWidth="1" outlineLevel="2"/>
    <col min="8" max="8" width="6.88671875" style="57" customWidth="1" outlineLevel="2"/>
    <col min="9" max="9" width="8.6640625" style="57" customWidth="1" outlineLevel="2"/>
    <col min="10" max="11" width="7.33203125" style="57" customWidth="1"/>
    <col min="12" max="13" width="7.33203125" style="775" customWidth="1"/>
    <col min="14" max="14" width="55.6640625" style="776" customWidth="1" outlineLevel="1"/>
    <col min="15" max="15" width="10.44140625" style="776" customWidth="1" outlineLevel="1"/>
    <col min="16" max="16" width="21.88671875" style="776" customWidth="1" outlineLevel="1"/>
    <col min="17" max="26" width="12.77734375" style="312" customWidth="1"/>
    <col min="27" max="16384" width="9" style="312"/>
  </cols>
  <sheetData>
    <row r="1" spans="1:26" s="325" customFormat="1" ht="13.2">
      <c r="A1" s="324"/>
      <c r="B1" s="346" t="s">
        <v>3400</v>
      </c>
      <c r="C1" s="187"/>
      <c r="D1" s="187"/>
      <c r="E1" s="439"/>
      <c r="F1" s="440" t="s">
        <v>5656</v>
      </c>
      <c r="G1" s="441"/>
      <c r="H1" s="442"/>
      <c r="I1" s="12"/>
      <c r="J1" s="12"/>
      <c r="K1" s="12"/>
      <c r="L1" s="653"/>
      <c r="M1" s="653"/>
      <c r="N1" s="652"/>
      <c r="O1" s="652"/>
      <c r="P1" s="652"/>
      <c r="Q1"/>
      <c r="R1"/>
      <c r="S1"/>
      <c r="T1"/>
      <c r="U1"/>
      <c r="V1"/>
      <c r="W1"/>
      <c r="X1"/>
      <c r="Y1"/>
      <c r="Z1"/>
    </row>
    <row r="2" spans="1:26" s="325" customFormat="1" ht="13.2">
      <c r="A2" s="324"/>
      <c r="B2" s="187"/>
      <c r="C2" s="187" t="s">
        <v>15915</v>
      </c>
      <c r="D2" s="187"/>
      <c r="E2" s="439"/>
      <c r="F2" s="443"/>
      <c r="G2" s="441"/>
      <c r="H2" s="442"/>
      <c r="I2" s="12"/>
      <c r="J2" s="12"/>
      <c r="K2" s="12"/>
      <c r="L2" s="653"/>
      <c r="M2" s="653"/>
      <c r="N2" s="652"/>
      <c r="O2" s="652"/>
      <c r="P2" s="652"/>
      <c r="Q2"/>
      <c r="R2"/>
      <c r="S2"/>
      <c r="T2"/>
      <c r="U2"/>
      <c r="V2"/>
      <c r="W2"/>
      <c r="X2"/>
      <c r="Y2"/>
      <c r="Z2"/>
    </row>
    <row r="3" spans="1:26" s="325" customFormat="1" ht="21.6">
      <c r="A3" s="324"/>
      <c r="B3" s="187" t="s">
        <v>4451</v>
      </c>
      <c r="C3" s="347" t="s">
        <v>1806</v>
      </c>
      <c r="D3" s="187"/>
      <c r="E3" s="439" t="s">
        <v>4739</v>
      </c>
      <c r="F3" s="12" t="s">
        <v>419</v>
      </c>
      <c r="G3" s="439" t="s">
        <v>5659</v>
      </c>
      <c r="H3" s="443"/>
      <c r="I3" s="12"/>
      <c r="J3" s="444"/>
      <c r="K3" s="444"/>
      <c r="L3" s="653"/>
      <c r="M3" s="653"/>
      <c r="N3" s="652"/>
      <c r="O3" s="652"/>
      <c r="P3" s="652"/>
      <c r="Q3"/>
      <c r="R3"/>
      <c r="S3"/>
      <c r="T3"/>
      <c r="U3"/>
      <c r="V3"/>
      <c r="W3"/>
      <c r="X3"/>
      <c r="Y3"/>
      <c r="Z3"/>
    </row>
    <row r="4" spans="1:26" s="325" customFormat="1" ht="15" customHeight="1" outlineLevel="1">
      <c r="A4" s="324"/>
      <c r="B4" s="187"/>
      <c r="C4" s="347" t="s">
        <v>566</v>
      </c>
      <c r="D4" s="187"/>
      <c r="E4" s="439" t="s">
        <v>4740</v>
      </c>
      <c r="F4" s="12" t="s">
        <v>3398</v>
      </c>
      <c r="G4" s="445" t="s">
        <v>15916</v>
      </c>
      <c r="H4" s="443"/>
      <c r="I4" s="12"/>
      <c r="J4" s="12"/>
      <c r="K4" s="12"/>
      <c r="L4" s="653"/>
      <c r="M4" s="653"/>
      <c r="N4" s="652"/>
      <c r="O4" s="652"/>
      <c r="P4" s="652"/>
      <c r="Q4"/>
      <c r="R4"/>
      <c r="S4"/>
      <c r="T4"/>
      <c r="U4"/>
      <c r="V4"/>
      <c r="W4"/>
      <c r="X4"/>
      <c r="Y4"/>
      <c r="Z4"/>
    </row>
    <row r="5" spans="1:26" s="325" customFormat="1" ht="15" customHeight="1" outlineLevel="1">
      <c r="A5" s="324"/>
      <c r="B5" s="187"/>
      <c r="C5" s="347" t="s">
        <v>1807</v>
      </c>
      <c r="D5" s="187"/>
      <c r="E5" s="392" t="s">
        <v>554</v>
      </c>
      <c r="F5" s="12" t="s">
        <v>3387</v>
      </c>
      <c r="G5" s="445"/>
      <c r="H5" s="443"/>
      <c r="I5" s="12"/>
      <c r="J5" s="12"/>
      <c r="K5" s="12"/>
      <c r="L5" s="653"/>
      <c r="M5" s="653"/>
      <c r="N5" s="652"/>
      <c r="O5" s="652"/>
      <c r="P5" s="652"/>
      <c r="Q5"/>
      <c r="R5"/>
      <c r="S5"/>
      <c r="T5"/>
      <c r="U5"/>
      <c r="V5"/>
      <c r="W5"/>
      <c r="X5"/>
      <c r="Y5"/>
      <c r="Z5"/>
    </row>
    <row r="6" spans="1:26" s="325" customFormat="1" ht="15" customHeight="1" outlineLevel="1">
      <c r="A6" s="324"/>
      <c r="B6" s="187"/>
      <c r="C6" s="347" t="s">
        <v>8311</v>
      </c>
      <c r="D6" s="187"/>
      <c r="E6" s="446" t="s">
        <v>5668</v>
      </c>
      <c r="F6" s="12" t="s">
        <v>14361</v>
      </c>
      <c r="G6" s="445"/>
      <c r="H6" s="443"/>
      <c r="I6" s="12"/>
      <c r="J6" s="12"/>
      <c r="K6" s="12"/>
      <c r="L6" s="653"/>
      <c r="M6" s="653"/>
      <c r="N6" s="652"/>
      <c r="O6" s="652"/>
      <c r="P6" s="652"/>
      <c r="Q6"/>
      <c r="R6"/>
      <c r="S6"/>
      <c r="T6"/>
      <c r="U6"/>
      <c r="V6"/>
      <c r="W6"/>
      <c r="X6"/>
      <c r="Y6"/>
      <c r="Z6"/>
    </row>
    <row r="7" spans="1:26" s="325" customFormat="1" ht="15" customHeight="1" outlineLevel="1">
      <c r="A7" s="324"/>
      <c r="B7" s="187"/>
      <c r="C7" s="347" t="s">
        <v>5144</v>
      </c>
      <c r="D7" s="187"/>
      <c r="E7" s="447" t="s">
        <v>5576</v>
      </c>
      <c r="F7" s="12"/>
      <c r="G7" s="445"/>
      <c r="H7" s="443"/>
      <c r="I7" s="12"/>
      <c r="J7" s="12"/>
      <c r="K7" s="12"/>
      <c r="L7" s="653"/>
      <c r="M7" s="653"/>
      <c r="N7" s="652"/>
      <c r="O7" s="652"/>
      <c r="P7" s="652"/>
      <c r="Q7"/>
      <c r="R7"/>
      <c r="S7"/>
      <c r="T7"/>
      <c r="U7"/>
      <c r="V7"/>
      <c r="W7"/>
      <c r="X7"/>
      <c r="Y7"/>
      <c r="Z7"/>
    </row>
    <row r="8" spans="1:26" s="325" customFormat="1" ht="15.75" customHeight="1" outlineLevel="1" thickBot="1">
      <c r="A8" s="324"/>
      <c r="B8" s="187"/>
      <c r="C8" s="347" t="s">
        <v>5306</v>
      </c>
      <c r="D8" s="187"/>
      <c r="E8" s="448" t="s">
        <v>5577</v>
      </c>
      <c r="F8" s="12"/>
      <c r="G8" s="445"/>
      <c r="H8" s="443"/>
      <c r="I8" s="12"/>
      <c r="J8" s="12" t="s">
        <v>5680</v>
      </c>
      <c r="K8" s="12"/>
      <c r="L8" s="653"/>
      <c r="M8" s="653"/>
      <c r="N8" s="652"/>
      <c r="O8" s="652"/>
      <c r="P8" s="652"/>
      <c r="Q8"/>
      <c r="R8"/>
      <c r="S8"/>
      <c r="T8"/>
      <c r="U8"/>
      <c r="V8"/>
      <c r="W8"/>
      <c r="X8"/>
      <c r="Y8"/>
      <c r="Z8"/>
    </row>
    <row r="9" spans="1:26" s="242" customFormat="1" ht="20.25" customHeight="1" thickTop="1" thickBot="1">
      <c r="A9" s="241"/>
      <c r="B9" s="810" t="s">
        <v>1642</v>
      </c>
      <c r="C9" s="813" t="s">
        <v>1643</v>
      </c>
      <c r="D9" s="816" t="s">
        <v>1644</v>
      </c>
      <c r="E9" s="817"/>
      <c r="F9" s="813" t="s">
        <v>8312</v>
      </c>
      <c r="G9" s="825" t="s">
        <v>1805</v>
      </c>
      <c r="H9" s="823" t="s">
        <v>8313</v>
      </c>
      <c r="I9" s="833" t="s">
        <v>555</v>
      </c>
      <c r="J9" s="836" t="s">
        <v>5579</v>
      </c>
      <c r="K9" s="863" t="s">
        <v>23258</v>
      </c>
      <c r="L9" s="854" t="str">
        <f>IF(ISBLANK('Public MIB'!L9),"",'Public MIB'!L9)</f>
        <v>Naiad10</v>
      </c>
      <c r="M9" s="855"/>
      <c r="N9" s="855"/>
      <c r="O9" s="855"/>
      <c r="P9" s="856"/>
      <c r="Q9" s="867"/>
      <c r="R9" s="867"/>
      <c r="S9" s="867"/>
      <c r="T9" s="867"/>
      <c r="U9" s="867"/>
      <c r="V9" s="867"/>
      <c r="W9" s="867"/>
      <c r="X9" s="867"/>
      <c r="Y9" s="867"/>
      <c r="Z9" s="867"/>
    </row>
    <row r="10" spans="1:26" s="242" customFormat="1" ht="11.4" thickBot="1">
      <c r="A10" s="241"/>
      <c r="B10" s="811"/>
      <c r="C10" s="814"/>
      <c r="D10" s="818"/>
      <c r="E10" s="819"/>
      <c r="F10" s="814"/>
      <c r="G10" s="826"/>
      <c r="H10" s="824"/>
      <c r="I10" s="834"/>
      <c r="J10" s="837"/>
      <c r="K10" s="863"/>
      <c r="L10" s="851" t="str">
        <f>IF(ISBLANK('Public MIB'!L10),"",'Public MIB'!L10)</f>
        <v>Naiad10-MD</v>
      </c>
      <c r="M10" s="852"/>
      <c r="N10" s="852"/>
      <c r="O10" s="852"/>
      <c r="P10" s="853"/>
      <c r="Q10" s="867"/>
      <c r="R10" s="867"/>
      <c r="S10" s="867"/>
      <c r="T10" s="867"/>
      <c r="U10" s="867"/>
      <c r="V10" s="867"/>
      <c r="W10" s="867"/>
      <c r="X10" s="867"/>
      <c r="Y10" s="867"/>
      <c r="Z10" s="867"/>
    </row>
    <row r="11" spans="1:26" s="242" customFormat="1" ht="15.75" customHeight="1" outlineLevel="1" thickBot="1">
      <c r="A11" s="241"/>
      <c r="B11" s="811"/>
      <c r="C11" s="814"/>
      <c r="D11" s="818"/>
      <c r="E11" s="819"/>
      <c r="F11" s="814"/>
      <c r="G11" s="826"/>
      <c r="H11" s="824"/>
      <c r="I11" s="834"/>
      <c r="J11" s="837"/>
      <c r="K11" s="863"/>
      <c r="L11" s="848" t="str">
        <f>IF(ISBLANK('Public MIB'!L11),"",'Public MIB'!L11)</f>
        <v>CM36</v>
      </c>
      <c r="M11" s="849"/>
      <c r="N11" s="849"/>
      <c r="O11" s="849"/>
      <c r="P11" s="850"/>
      <c r="Q11" s="867"/>
      <c r="R11" s="867"/>
      <c r="S11" s="867"/>
      <c r="T11" s="867"/>
      <c r="U11" s="867"/>
      <c r="V11" s="867"/>
      <c r="W11" s="867"/>
      <c r="X11" s="867"/>
      <c r="Y11" s="867"/>
      <c r="Z11" s="867"/>
    </row>
    <row r="12" spans="1:26" s="56" customFormat="1" ht="13.8" customHeight="1" thickBot="1">
      <c r="A12" s="58"/>
      <c r="B12" s="812"/>
      <c r="C12" s="815"/>
      <c r="D12" s="820"/>
      <c r="E12" s="821"/>
      <c r="F12" s="822"/>
      <c r="G12" s="827"/>
      <c r="H12" s="822"/>
      <c r="I12" s="835"/>
      <c r="J12" s="838"/>
      <c r="K12" s="863"/>
      <c r="L12" s="654" t="s">
        <v>17111</v>
      </c>
      <c r="M12" s="565" t="s">
        <v>17112</v>
      </c>
      <c r="N12" s="567" t="s">
        <v>17113</v>
      </c>
      <c r="O12" s="567" t="s">
        <v>17114</v>
      </c>
      <c r="P12" s="568" t="s">
        <v>17115</v>
      </c>
      <c r="Q12" s="872" t="s">
        <v>23259</v>
      </c>
      <c r="R12" s="872" t="s">
        <v>23260</v>
      </c>
      <c r="S12" s="872" t="s">
        <v>23261</v>
      </c>
      <c r="T12" s="872" t="s">
        <v>23262</v>
      </c>
      <c r="U12" s="872" t="s">
        <v>23263</v>
      </c>
      <c r="V12" s="872" t="s">
        <v>23264</v>
      </c>
      <c r="W12" s="872" t="s">
        <v>23265</v>
      </c>
      <c r="X12" s="872" t="s">
        <v>23266</v>
      </c>
      <c r="Y12" s="872" t="s">
        <v>23263</v>
      </c>
      <c r="Z12" s="872" t="s">
        <v>23264</v>
      </c>
    </row>
    <row r="13" spans="1:26" s="375" customFormat="1" ht="43.2" collapsed="1">
      <c r="A13" s="374"/>
      <c r="B13" s="59" t="s">
        <v>15917</v>
      </c>
      <c r="C13" s="348"/>
      <c r="D13" s="349"/>
      <c r="E13" s="60"/>
      <c r="F13" s="191"/>
      <c r="G13" s="192" t="s">
        <v>3021</v>
      </c>
      <c r="H13" s="191"/>
      <c r="I13" s="62"/>
      <c r="J13" s="437" t="s">
        <v>5682</v>
      </c>
      <c r="K13" s="865" t="str">
        <f t="shared" ref="K13:K76" si="0">IF(AND(M13="", O13="", N13&lt;&gt;""), "○", "")</f>
        <v/>
      </c>
      <c r="L13" s="655"/>
      <c r="M13" s="656"/>
      <c r="N13" s="571"/>
      <c r="O13" s="587"/>
      <c r="P13" s="657"/>
      <c r="Q13" s="867"/>
      <c r="R13" s="867"/>
      <c r="S13" s="867"/>
      <c r="T13" s="867"/>
      <c r="U13" s="867"/>
      <c r="V13" s="867"/>
      <c r="W13" s="867"/>
      <c r="X13" s="867"/>
      <c r="Y13" s="867" t="str">
        <f t="shared" ref="Y13:Y76" si="1">IF(U13="●","●","")</f>
        <v/>
      </c>
      <c r="Z13" s="867"/>
    </row>
    <row r="14" spans="1:26" s="325" customFormat="1" ht="30" customHeight="1" outlineLevel="1">
      <c r="A14" s="324"/>
      <c r="B14" s="73"/>
      <c r="C14" s="322"/>
      <c r="D14" s="317" t="s">
        <v>8314</v>
      </c>
      <c r="E14" s="240"/>
      <c r="F14" s="316" t="s">
        <v>8315</v>
      </c>
      <c r="G14" s="318" t="s">
        <v>4455</v>
      </c>
      <c r="H14" s="316" t="s">
        <v>9</v>
      </c>
      <c r="I14" s="322" t="s">
        <v>216</v>
      </c>
      <c r="J14" s="402" t="s">
        <v>5682</v>
      </c>
      <c r="K14" s="864" t="str">
        <f t="shared" si="0"/>
        <v/>
      </c>
      <c r="L14" s="555"/>
      <c r="M14" s="553"/>
      <c r="N14" s="449"/>
      <c r="O14" s="551"/>
      <c r="P14" s="658"/>
      <c r="Q14" s="867"/>
      <c r="R14" s="867"/>
      <c r="S14" s="867"/>
      <c r="T14" s="867"/>
      <c r="U14" s="867"/>
      <c r="V14" s="867"/>
      <c r="W14" s="867"/>
      <c r="X14" s="867"/>
      <c r="Y14" s="867" t="str">
        <f t="shared" si="1"/>
        <v/>
      </c>
      <c r="Z14" s="867"/>
    </row>
    <row r="15" spans="1:26" s="325" customFormat="1" ht="90" customHeight="1" outlineLevel="1">
      <c r="A15" s="324"/>
      <c r="B15" s="73"/>
      <c r="C15" s="315" t="s">
        <v>8316</v>
      </c>
      <c r="D15" s="327" t="s">
        <v>8317</v>
      </c>
      <c r="E15" s="105"/>
      <c r="F15" s="318" t="s">
        <v>8318</v>
      </c>
      <c r="G15" s="318" t="s">
        <v>4171</v>
      </c>
      <c r="H15" s="316" t="s">
        <v>9</v>
      </c>
      <c r="I15" s="322" t="s">
        <v>8319</v>
      </c>
      <c r="J15" s="402" t="s">
        <v>5682</v>
      </c>
      <c r="K15" s="864" t="str">
        <f t="shared" si="0"/>
        <v/>
      </c>
      <c r="L15" s="555"/>
      <c r="M15" s="553"/>
      <c r="N15" s="449"/>
      <c r="O15" s="551"/>
      <c r="P15" s="658"/>
      <c r="Q15" s="867"/>
      <c r="R15" s="867"/>
      <c r="S15" s="867"/>
      <c r="T15" s="867"/>
      <c r="U15" s="867"/>
      <c r="V15" s="867"/>
      <c r="W15" s="867"/>
      <c r="X15" s="867"/>
      <c r="Y15" s="867" t="str">
        <f t="shared" si="1"/>
        <v/>
      </c>
      <c r="Z15" s="867"/>
    </row>
    <row r="16" spans="1:26" ht="30" customHeight="1" outlineLevel="1">
      <c r="A16" s="312"/>
      <c r="B16" s="73"/>
      <c r="C16" s="315"/>
      <c r="D16" s="317" t="s">
        <v>2554</v>
      </c>
      <c r="E16" s="240"/>
      <c r="F16" s="318" t="s">
        <v>4606</v>
      </c>
      <c r="G16" s="318" t="s">
        <v>8320</v>
      </c>
      <c r="H16" s="318" t="s">
        <v>3657</v>
      </c>
      <c r="I16" s="322" t="s">
        <v>8319</v>
      </c>
      <c r="J16" s="402" t="s">
        <v>5682</v>
      </c>
      <c r="K16" s="864" t="str">
        <f t="shared" si="0"/>
        <v/>
      </c>
      <c r="L16" s="663"/>
      <c r="M16" s="664"/>
      <c r="N16" s="641"/>
      <c r="O16" s="547"/>
      <c r="P16" s="550"/>
      <c r="Q16" s="867"/>
      <c r="R16" s="867"/>
      <c r="S16" s="867"/>
      <c r="T16" s="867"/>
      <c r="U16" s="867"/>
      <c r="V16" s="867"/>
      <c r="W16" s="867"/>
      <c r="X16" s="867"/>
      <c r="Y16" s="867" t="str">
        <f t="shared" si="1"/>
        <v/>
      </c>
      <c r="Z16" s="867"/>
    </row>
    <row r="17" spans="2:26" s="312" customFormat="1" ht="30" customHeight="1" outlineLevel="1">
      <c r="B17" s="73"/>
      <c r="C17" s="315"/>
      <c r="D17" s="317" t="s">
        <v>2556</v>
      </c>
      <c r="E17" s="240"/>
      <c r="F17" s="318" t="s">
        <v>2555</v>
      </c>
      <c r="G17" s="318" t="s">
        <v>8321</v>
      </c>
      <c r="H17" s="318" t="s">
        <v>3657</v>
      </c>
      <c r="I17" s="322" t="s">
        <v>8319</v>
      </c>
      <c r="J17" s="402" t="s">
        <v>5682</v>
      </c>
      <c r="K17" s="864" t="str">
        <f t="shared" si="0"/>
        <v/>
      </c>
      <c r="L17" s="663"/>
      <c r="M17" s="664"/>
      <c r="N17" s="641"/>
      <c r="O17" s="547"/>
      <c r="P17" s="550"/>
      <c r="Q17" s="867"/>
      <c r="R17" s="867"/>
      <c r="S17" s="867"/>
      <c r="T17" s="867"/>
      <c r="U17" s="867"/>
      <c r="V17" s="867"/>
      <c r="W17" s="867"/>
      <c r="X17" s="867"/>
      <c r="Y17" s="867" t="str">
        <f t="shared" si="1"/>
        <v/>
      </c>
      <c r="Z17" s="867"/>
    </row>
    <row r="18" spans="2:26" s="312" customFormat="1" ht="15" customHeight="1" outlineLevel="1">
      <c r="B18" s="73"/>
      <c r="C18" s="315"/>
      <c r="D18" s="317" t="s">
        <v>2558</v>
      </c>
      <c r="E18" s="240"/>
      <c r="F18" s="318" t="s">
        <v>2557</v>
      </c>
      <c r="G18" s="318" t="s">
        <v>8322</v>
      </c>
      <c r="H18" s="318" t="s">
        <v>3657</v>
      </c>
      <c r="I18" s="322" t="s">
        <v>8319</v>
      </c>
      <c r="J18" s="402" t="s">
        <v>5682</v>
      </c>
      <c r="K18" s="864" t="str">
        <f t="shared" si="0"/>
        <v/>
      </c>
      <c r="L18" s="555"/>
      <c r="M18" s="553"/>
      <c r="N18" s="449"/>
      <c r="O18" s="551"/>
      <c r="P18" s="552"/>
      <c r="Q18" s="867"/>
      <c r="R18" s="867"/>
      <c r="S18" s="867"/>
      <c r="T18" s="867"/>
      <c r="U18" s="867"/>
      <c r="V18" s="867"/>
      <c r="W18" s="867"/>
      <c r="X18" s="867"/>
      <c r="Y18" s="867" t="str">
        <f t="shared" si="1"/>
        <v/>
      </c>
      <c r="Z18" s="867"/>
    </row>
    <row r="19" spans="2:26" s="312" customFormat="1" ht="150" customHeight="1" outlineLevel="1">
      <c r="B19" s="73"/>
      <c r="C19" s="315"/>
      <c r="D19" s="317" t="s">
        <v>12327</v>
      </c>
      <c r="E19" s="240"/>
      <c r="F19" s="318" t="s">
        <v>2559</v>
      </c>
      <c r="G19" s="318" t="s">
        <v>4172</v>
      </c>
      <c r="H19" s="318" t="s">
        <v>3657</v>
      </c>
      <c r="I19" s="322" t="s">
        <v>8319</v>
      </c>
      <c r="J19" s="402" t="s">
        <v>5682</v>
      </c>
      <c r="K19" s="864" t="str">
        <f t="shared" si="0"/>
        <v/>
      </c>
      <c r="L19" s="555"/>
      <c r="M19" s="553"/>
      <c r="N19" s="449"/>
      <c r="O19" s="551"/>
      <c r="P19" s="552"/>
      <c r="Q19" s="867"/>
      <c r="R19" s="867"/>
      <c r="S19" s="867"/>
      <c r="T19" s="867"/>
      <c r="U19" s="867"/>
      <c r="V19" s="867"/>
      <c r="W19" s="867"/>
      <c r="X19" s="867"/>
      <c r="Y19" s="867" t="str">
        <f t="shared" si="1"/>
        <v/>
      </c>
      <c r="Z19" s="867"/>
    </row>
    <row r="20" spans="2:26" s="312" customFormat="1" ht="150" customHeight="1" outlineLevel="1">
      <c r="B20" s="73"/>
      <c r="C20" s="315"/>
      <c r="D20" s="317" t="s">
        <v>2561</v>
      </c>
      <c r="E20" s="240"/>
      <c r="F20" s="318" t="s">
        <v>2560</v>
      </c>
      <c r="G20" s="318" t="s">
        <v>4173</v>
      </c>
      <c r="H20" s="318" t="s">
        <v>3657</v>
      </c>
      <c r="I20" s="322" t="s">
        <v>8319</v>
      </c>
      <c r="J20" s="402" t="s">
        <v>5682</v>
      </c>
      <c r="K20" s="864" t="str">
        <f t="shared" si="0"/>
        <v/>
      </c>
      <c r="L20" s="555"/>
      <c r="M20" s="553"/>
      <c r="N20" s="449"/>
      <c r="O20" s="551"/>
      <c r="P20" s="552"/>
      <c r="Q20" s="867"/>
      <c r="R20" s="867"/>
      <c r="S20" s="867"/>
      <c r="T20" s="867"/>
      <c r="U20" s="867"/>
      <c r="V20" s="867"/>
      <c r="W20" s="867"/>
      <c r="X20" s="867"/>
      <c r="Y20" s="867" t="str">
        <f t="shared" si="1"/>
        <v/>
      </c>
      <c r="Z20" s="867"/>
    </row>
    <row r="21" spans="2:26" s="312" customFormat="1" ht="180" customHeight="1" outlineLevel="1">
      <c r="B21" s="73"/>
      <c r="C21" s="315"/>
      <c r="D21" s="317" t="s">
        <v>8323</v>
      </c>
      <c r="E21" s="240"/>
      <c r="F21" s="318" t="s">
        <v>2562</v>
      </c>
      <c r="G21" s="318" t="s">
        <v>4189</v>
      </c>
      <c r="H21" s="318" t="s">
        <v>3658</v>
      </c>
      <c r="I21" s="322" t="s">
        <v>8319</v>
      </c>
      <c r="J21" s="402" t="s">
        <v>5682</v>
      </c>
      <c r="K21" s="864" t="str">
        <f t="shared" si="0"/>
        <v/>
      </c>
      <c r="L21" s="555"/>
      <c r="M21" s="553"/>
      <c r="N21" s="449"/>
      <c r="O21" s="551"/>
      <c r="P21" s="552"/>
      <c r="Q21" s="867"/>
      <c r="R21" s="867"/>
      <c r="S21" s="867"/>
      <c r="T21" s="867"/>
      <c r="U21" s="867"/>
      <c r="V21" s="867"/>
      <c r="W21" s="867"/>
      <c r="X21" s="867"/>
      <c r="Y21" s="867" t="str">
        <f t="shared" si="1"/>
        <v/>
      </c>
      <c r="Z21" s="867"/>
    </row>
    <row r="22" spans="2:26" s="312" customFormat="1" ht="120" customHeight="1" outlineLevel="1">
      <c r="B22" s="73"/>
      <c r="C22" s="315"/>
      <c r="D22" s="317" t="s">
        <v>2564</v>
      </c>
      <c r="E22" s="240"/>
      <c r="F22" s="318" t="s">
        <v>2563</v>
      </c>
      <c r="G22" s="318" t="s">
        <v>8324</v>
      </c>
      <c r="H22" s="318" t="s">
        <v>3657</v>
      </c>
      <c r="I22" s="322" t="s">
        <v>8319</v>
      </c>
      <c r="J22" s="402" t="s">
        <v>5682</v>
      </c>
      <c r="K22" s="864" t="str">
        <f t="shared" si="0"/>
        <v/>
      </c>
      <c r="L22" s="555"/>
      <c r="M22" s="553"/>
      <c r="N22" s="449"/>
      <c r="O22" s="551"/>
      <c r="P22" s="552"/>
      <c r="Q22" s="867"/>
      <c r="R22" s="867"/>
      <c r="S22" s="867"/>
      <c r="T22" s="867"/>
      <c r="U22" s="867"/>
      <c r="V22" s="867"/>
      <c r="W22" s="867"/>
      <c r="X22" s="867"/>
      <c r="Y22" s="867" t="str">
        <f t="shared" si="1"/>
        <v/>
      </c>
      <c r="Z22" s="867"/>
    </row>
    <row r="23" spans="2:26" s="312" customFormat="1" ht="30" customHeight="1" outlineLevel="1">
      <c r="B23" s="73"/>
      <c r="C23" s="315"/>
      <c r="D23" s="317" t="s">
        <v>8325</v>
      </c>
      <c r="E23" s="240"/>
      <c r="F23" s="318" t="s">
        <v>2565</v>
      </c>
      <c r="G23" s="318" t="s">
        <v>4174</v>
      </c>
      <c r="H23" s="318" t="s">
        <v>3658</v>
      </c>
      <c r="I23" s="322" t="s">
        <v>8319</v>
      </c>
      <c r="J23" s="402" t="s">
        <v>5682</v>
      </c>
      <c r="K23" s="864" t="str">
        <f t="shared" si="0"/>
        <v/>
      </c>
      <c r="L23" s="594"/>
      <c r="M23" s="592"/>
      <c r="N23" s="449"/>
      <c r="O23" s="551"/>
      <c r="P23" s="552"/>
      <c r="Q23" s="867"/>
      <c r="R23" s="867"/>
      <c r="S23" s="867"/>
      <c r="T23" s="867"/>
      <c r="U23" s="867"/>
      <c r="V23" s="867"/>
      <c r="W23" s="867"/>
      <c r="X23" s="867"/>
      <c r="Y23" s="867" t="str">
        <f t="shared" si="1"/>
        <v/>
      </c>
      <c r="Z23" s="867"/>
    </row>
    <row r="24" spans="2:26" s="312" customFormat="1" ht="30" customHeight="1" outlineLevel="1">
      <c r="B24" s="73"/>
      <c r="C24" s="315"/>
      <c r="D24" s="317" t="s">
        <v>8326</v>
      </c>
      <c r="E24" s="240"/>
      <c r="F24" s="318" t="s">
        <v>2566</v>
      </c>
      <c r="G24" s="318" t="s">
        <v>4175</v>
      </c>
      <c r="H24" s="318" t="s">
        <v>3658</v>
      </c>
      <c r="I24" s="322" t="s">
        <v>8319</v>
      </c>
      <c r="J24" s="402" t="s">
        <v>5682</v>
      </c>
      <c r="K24" s="864" t="str">
        <f t="shared" si="0"/>
        <v/>
      </c>
      <c r="L24" s="594"/>
      <c r="M24" s="592"/>
      <c r="N24" s="449"/>
      <c r="O24" s="551"/>
      <c r="P24" s="552"/>
      <c r="Q24" s="867"/>
      <c r="R24" s="867"/>
      <c r="S24" s="867"/>
      <c r="T24" s="867"/>
      <c r="U24" s="867"/>
      <c r="V24" s="867"/>
      <c r="W24" s="867"/>
      <c r="X24" s="867"/>
      <c r="Y24" s="867" t="str">
        <f t="shared" si="1"/>
        <v/>
      </c>
      <c r="Z24" s="867"/>
    </row>
    <row r="25" spans="2:26" s="312" customFormat="1" ht="15" customHeight="1" outlineLevel="1">
      <c r="B25" s="73"/>
      <c r="C25" s="315"/>
      <c r="D25" s="317" t="s">
        <v>2568</v>
      </c>
      <c r="E25" s="240"/>
      <c r="F25" s="318" t="s">
        <v>2567</v>
      </c>
      <c r="G25" s="318" t="s">
        <v>4180</v>
      </c>
      <c r="H25" s="318" t="s">
        <v>3658</v>
      </c>
      <c r="I25" s="322" t="s">
        <v>8327</v>
      </c>
      <c r="J25" s="402" t="s">
        <v>5682</v>
      </c>
      <c r="K25" s="864" t="str">
        <f t="shared" si="0"/>
        <v/>
      </c>
      <c r="L25" s="663"/>
      <c r="M25" s="595"/>
      <c r="N25" s="641"/>
      <c r="O25" s="547"/>
      <c r="P25" s="550"/>
      <c r="Q25" s="867"/>
      <c r="R25" s="867"/>
      <c r="S25" s="867"/>
      <c r="T25" s="867"/>
      <c r="U25" s="867"/>
      <c r="V25" s="867"/>
      <c r="W25" s="867"/>
      <c r="X25" s="867"/>
      <c r="Y25" s="867" t="str">
        <f t="shared" si="1"/>
        <v/>
      </c>
      <c r="Z25" s="867"/>
    </row>
    <row r="26" spans="2:26" s="312" customFormat="1" ht="15" customHeight="1" outlineLevel="1">
      <c r="B26" s="73"/>
      <c r="C26" s="315"/>
      <c r="D26" s="317" t="s">
        <v>2570</v>
      </c>
      <c r="E26" s="240"/>
      <c r="F26" s="318" t="s">
        <v>2569</v>
      </c>
      <c r="G26" s="318" t="s">
        <v>4176</v>
      </c>
      <c r="H26" s="318" t="s">
        <v>3658</v>
      </c>
      <c r="I26" s="322" t="s">
        <v>8327</v>
      </c>
      <c r="J26" s="402" t="s">
        <v>5682</v>
      </c>
      <c r="K26" s="864" t="str">
        <f t="shared" si="0"/>
        <v/>
      </c>
      <c r="L26" s="663"/>
      <c r="M26" s="595"/>
      <c r="N26" s="641"/>
      <c r="O26" s="547"/>
      <c r="P26" s="550"/>
      <c r="Q26" s="867"/>
      <c r="R26" s="867"/>
      <c r="S26" s="867"/>
      <c r="T26" s="867"/>
      <c r="U26" s="867"/>
      <c r="V26" s="867"/>
      <c r="W26" s="867"/>
      <c r="X26" s="867"/>
      <c r="Y26" s="867" t="str">
        <f t="shared" si="1"/>
        <v/>
      </c>
      <c r="Z26" s="867"/>
    </row>
    <row r="27" spans="2:26" s="312" customFormat="1" ht="15" customHeight="1" outlineLevel="1">
      <c r="B27" s="73"/>
      <c r="C27" s="315"/>
      <c r="D27" s="317" t="s">
        <v>3503</v>
      </c>
      <c r="E27" s="240"/>
      <c r="F27" s="318" t="s">
        <v>2571</v>
      </c>
      <c r="G27" s="318" t="s">
        <v>8328</v>
      </c>
      <c r="H27" s="318" t="s">
        <v>3657</v>
      </c>
      <c r="I27" s="322" t="s">
        <v>8327</v>
      </c>
      <c r="J27" s="402" t="s">
        <v>5682</v>
      </c>
      <c r="K27" s="864" t="str">
        <f t="shared" si="0"/>
        <v/>
      </c>
      <c r="L27" s="663"/>
      <c r="M27" s="595"/>
      <c r="N27" s="641"/>
      <c r="O27" s="547"/>
      <c r="P27" s="550"/>
      <c r="Q27" s="867"/>
      <c r="R27" s="867"/>
      <c r="S27" s="867"/>
      <c r="T27" s="867"/>
      <c r="U27" s="867"/>
      <c r="V27" s="867"/>
      <c r="W27" s="867"/>
      <c r="X27" s="867"/>
      <c r="Y27" s="867" t="str">
        <f t="shared" si="1"/>
        <v/>
      </c>
      <c r="Z27" s="867"/>
    </row>
    <row r="28" spans="2:26" s="312" customFormat="1" ht="15" customHeight="1" outlineLevel="1">
      <c r="B28" s="73"/>
      <c r="C28" s="315"/>
      <c r="D28" s="317" t="s">
        <v>3505</v>
      </c>
      <c r="E28" s="240"/>
      <c r="F28" s="318" t="s">
        <v>3504</v>
      </c>
      <c r="G28" s="318" t="s">
        <v>8329</v>
      </c>
      <c r="H28" s="318" t="s">
        <v>3657</v>
      </c>
      <c r="I28" s="322" t="s">
        <v>8327</v>
      </c>
      <c r="J28" s="402" t="s">
        <v>5682</v>
      </c>
      <c r="K28" s="864" t="str">
        <f t="shared" si="0"/>
        <v/>
      </c>
      <c r="L28" s="663"/>
      <c r="M28" s="595"/>
      <c r="N28" s="641"/>
      <c r="O28" s="547"/>
      <c r="P28" s="550"/>
      <c r="Q28" s="867"/>
      <c r="R28" s="867"/>
      <c r="S28" s="867"/>
      <c r="T28" s="867"/>
      <c r="U28" s="867"/>
      <c r="V28" s="867"/>
      <c r="W28" s="867"/>
      <c r="X28" s="867"/>
      <c r="Y28" s="867" t="str">
        <f t="shared" si="1"/>
        <v/>
      </c>
      <c r="Z28" s="867"/>
    </row>
    <row r="29" spans="2:26" s="312" customFormat="1" ht="15" customHeight="1" outlineLevel="1">
      <c r="B29" s="73"/>
      <c r="C29" s="315"/>
      <c r="D29" s="317" t="s">
        <v>3507</v>
      </c>
      <c r="E29" s="240"/>
      <c r="F29" s="318" t="s">
        <v>3506</v>
      </c>
      <c r="G29" s="318" t="s">
        <v>4177</v>
      </c>
      <c r="H29" s="318" t="s">
        <v>3658</v>
      </c>
      <c r="I29" s="322" t="s">
        <v>8327</v>
      </c>
      <c r="J29" s="402" t="s">
        <v>5682</v>
      </c>
      <c r="K29" s="864" t="str">
        <f t="shared" si="0"/>
        <v/>
      </c>
      <c r="L29" s="663"/>
      <c r="M29" s="595"/>
      <c r="N29" s="641"/>
      <c r="O29" s="547"/>
      <c r="P29" s="550"/>
      <c r="Q29" s="867"/>
      <c r="R29" s="867"/>
      <c r="S29" s="867"/>
      <c r="T29" s="867"/>
      <c r="U29" s="867"/>
      <c r="V29" s="867"/>
      <c r="W29" s="867"/>
      <c r="X29" s="867"/>
      <c r="Y29" s="867" t="str">
        <f t="shared" si="1"/>
        <v/>
      </c>
      <c r="Z29" s="867"/>
    </row>
    <row r="30" spans="2:26" s="312" customFormat="1" ht="15" customHeight="1" outlineLevel="1">
      <c r="B30" s="73"/>
      <c r="C30" s="315"/>
      <c r="D30" s="317" t="s">
        <v>3509</v>
      </c>
      <c r="E30" s="240"/>
      <c r="F30" s="318" t="s">
        <v>3508</v>
      </c>
      <c r="G30" s="318" t="s">
        <v>4178</v>
      </c>
      <c r="H30" s="318" t="s">
        <v>3658</v>
      </c>
      <c r="I30" s="322" t="s">
        <v>8327</v>
      </c>
      <c r="J30" s="402" t="s">
        <v>5682</v>
      </c>
      <c r="K30" s="864" t="str">
        <f t="shared" si="0"/>
        <v/>
      </c>
      <c r="L30" s="663"/>
      <c r="M30" s="595"/>
      <c r="N30" s="641"/>
      <c r="O30" s="547"/>
      <c r="P30" s="550"/>
      <c r="Q30" s="867"/>
      <c r="R30" s="867"/>
      <c r="S30" s="867"/>
      <c r="T30" s="867"/>
      <c r="U30" s="867"/>
      <c r="V30" s="867"/>
      <c r="W30" s="867"/>
      <c r="X30" s="867"/>
      <c r="Y30" s="867" t="str">
        <f t="shared" si="1"/>
        <v/>
      </c>
      <c r="Z30" s="867"/>
    </row>
    <row r="31" spans="2:26" s="312" customFormat="1" ht="15" customHeight="1" outlineLevel="1">
      <c r="B31" s="73"/>
      <c r="C31" s="315"/>
      <c r="D31" s="317" t="s">
        <v>3511</v>
      </c>
      <c r="E31" s="240"/>
      <c r="F31" s="318" t="s">
        <v>3510</v>
      </c>
      <c r="G31" s="318" t="s">
        <v>2776</v>
      </c>
      <c r="H31" s="318" t="s">
        <v>3658</v>
      </c>
      <c r="I31" s="322" t="s">
        <v>8327</v>
      </c>
      <c r="J31" s="402" t="s">
        <v>5682</v>
      </c>
      <c r="K31" s="864" t="str">
        <f t="shared" si="0"/>
        <v/>
      </c>
      <c r="L31" s="663"/>
      <c r="M31" s="595"/>
      <c r="N31" s="641"/>
      <c r="O31" s="547"/>
      <c r="P31" s="550"/>
      <c r="Q31" s="867"/>
      <c r="R31" s="867"/>
      <c r="S31" s="867"/>
      <c r="T31" s="867"/>
      <c r="U31" s="867"/>
      <c r="V31" s="867"/>
      <c r="W31" s="867"/>
      <c r="X31" s="867"/>
      <c r="Y31" s="867" t="str">
        <f t="shared" si="1"/>
        <v/>
      </c>
      <c r="Z31" s="867"/>
    </row>
    <row r="32" spans="2:26" s="312" customFormat="1" ht="30" customHeight="1" outlineLevel="1">
      <c r="B32" s="73"/>
      <c r="C32" s="315"/>
      <c r="D32" s="317" t="s">
        <v>3513</v>
      </c>
      <c r="E32" s="240"/>
      <c r="F32" s="318" t="s">
        <v>3512</v>
      </c>
      <c r="G32" s="318" t="s">
        <v>4179</v>
      </c>
      <c r="H32" s="318" t="s">
        <v>3658</v>
      </c>
      <c r="I32" s="322" t="s">
        <v>8330</v>
      </c>
      <c r="J32" s="402" t="s">
        <v>5682</v>
      </c>
      <c r="K32" s="864" t="str">
        <f t="shared" si="0"/>
        <v/>
      </c>
      <c r="L32" s="594"/>
      <c r="M32" s="592"/>
      <c r="N32" s="449"/>
      <c r="O32" s="551"/>
      <c r="P32" s="552"/>
      <c r="Q32" s="867"/>
      <c r="R32" s="867"/>
      <c r="S32" s="867"/>
      <c r="T32" s="867"/>
      <c r="U32" s="867"/>
      <c r="V32" s="867"/>
      <c r="W32" s="867"/>
      <c r="X32" s="867"/>
      <c r="Y32" s="867" t="str">
        <f t="shared" si="1"/>
        <v/>
      </c>
      <c r="Z32" s="867"/>
    </row>
    <row r="33" spans="2:26" s="312" customFormat="1" ht="150" customHeight="1" outlineLevel="1">
      <c r="B33" s="73"/>
      <c r="C33" s="315"/>
      <c r="D33" s="317" t="s">
        <v>8331</v>
      </c>
      <c r="E33" s="240"/>
      <c r="F33" s="318" t="s">
        <v>3514</v>
      </c>
      <c r="G33" s="318" t="s">
        <v>4181</v>
      </c>
      <c r="H33" s="318" t="s">
        <v>3658</v>
      </c>
      <c r="I33" s="322" t="s">
        <v>8330</v>
      </c>
      <c r="J33" s="402" t="s">
        <v>5682</v>
      </c>
      <c r="K33" s="864" t="str">
        <f t="shared" si="0"/>
        <v/>
      </c>
      <c r="L33" s="594"/>
      <c r="M33" s="592"/>
      <c r="N33" s="449"/>
      <c r="O33" s="551"/>
      <c r="P33" s="552"/>
      <c r="Q33" s="867"/>
      <c r="R33" s="867"/>
      <c r="S33" s="867"/>
      <c r="T33" s="867"/>
      <c r="U33" s="867"/>
      <c r="V33" s="867"/>
      <c r="W33" s="867"/>
      <c r="X33" s="867"/>
      <c r="Y33" s="867" t="str">
        <f t="shared" si="1"/>
        <v/>
      </c>
      <c r="Z33" s="867"/>
    </row>
    <row r="34" spans="2:26" s="312" customFormat="1" ht="15" customHeight="1" outlineLevel="1">
      <c r="B34" s="73"/>
      <c r="C34" s="315"/>
      <c r="D34" s="317" t="s">
        <v>8332</v>
      </c>
      <c r="E34" s="240"/>
      <c r="F34" s="318" t="s">
        <v>8333</v>
      </c>
      <c r="G34" s="318" t="s">
        <v>4182</v>
      </c>
      <c r="H34" s="318" t="s">
        <v>3658</v>
      </c>
      <c r="I34" s="322" t="s">
        <v>8330</v>
      </c>
      <c r="J34" s="402" t="s">
        <v>5682</v>
      </c>
      <c r="K34" s="864" t="str">
        <f t="shared" si="0"/>
        <v/>
      </c>
      <c r="L34" s="594"/>
      <c r="M34" s="592"/>
      <c r="N34" s="449"/>
      <c r="O34" s="551"/>
      <c r="P34" s="552"/>
      <c r="Q34" s="867"/>
      <c r="R34" s="867"/>
      <c r="S34" s="867"/>
      <c r="T34" s="867"/>
      <c r="U34" s="867"/>
      <c r="V34" s="867"/>
      <c r="W34" s="867"/>
      <c r="X34" s="867"/>
      <c r="Y34" s="867" t="str">
        <f t="shared" si="1"/>
        <v/>
      </c>
      <c r="Z34" s="867"/>
    </row>
    <row r="35" spans="2:26" s="312" customFormat="1" ht="30" customHeight="1" outlineLevel="1">
      <c r="B35" s="73"/>
      <c r="C35" s="315"/>
      <c r="D35" s="317" t="s">
        <v>3516</v>
      </c>
      <c r="E35" s="240"/>
      <c r="F35" s="318" t="s">
        <v>3515</v>
      </c>
      <c r="G35" s="318" t="s">
        <v>4183</v>
      </c>
      <c r="H35" s="318" t="s">
        <v>3658</v>
      </c>
      <c r="I35" s="322" t="s">
        <v>8330</v>
      </c>
      <c r="J35" s="402" t="s">
        <v>5682</v>
      </c>
      <c r="K35" s="864" t="str">
        <f t="shared" si="0"/>
        <v/>
      </c>
      <c r="L35" s="594"/>
      <c r="M35" s="592"/>
      <c r="N35" s="449"/>
      <c r="O35" s="551"/>
      <c r="P35" s="552"/>
      <c r="Q35" s="867"/>
      <c r="R35" s="867"/>
      <c r="S35" s="867"/>
      <c r="T35" s="867"/>
      <c r="U35" s="867"/>
      <c r="V35" s="867"/>
      <c r="W35" s="867"/>
      <c r="X35" s="867"/>
      <c r="Y35" s="867" t="str">
        <f t="shared" si="1"/>
        <v/>
      </c>
      <c r="Z35" s="867"/>
    </row>
    <row r="36" spans="2:26" s="312" customFormat="1" ht="30" customHeight="1" outlineLevel="1">
      <c r="B36" s="73"/>
      <c r="C36" s="315"/>
      <c r="D36" s="317" t="s">
        <v>3518</v>
      </c>
      <c r="E36" s="240"/>
      <c r="F36" s="318" t="s">
        <v>3517</v>
      </c>
      <c r="G36" s="318" t="s">
        <v>4184</v>
      </c>
      <c r="H36" s="318" t="s">
        <v>3658</v>
      </c>
      <c r="I36" s="322" t="s">
        <v>8330</v>
      </c>
      <c r="J36" s="402" t="s">
        <v>5682</v>
      </c>
      <c r="K36" s="864" t="str">
        <f t="shared" si="0"/>
        <v/>
      </c>
      <c r="L36" s="594"/>
      <c r="M36" s="592"/>
      <c r="N36" s="449"/>
      <c r="O36" s="551"/>
      <c r="P36" s="552"/>
      <c r="Q36" s="867"/>
      <c r="R36" s="867"/>
      <c r="S36" s="867"/>
      <c r="T36" s="867"/>
      <c r="U36" s="867"/>
      <c r="V36" s="867"/>
      <c r="W36" s="867"/>
      <c r="X36" s="867"/>
      <c r="Y36" s="867" t="str">
        <f t="shared" si="1"/>
        <v/>
      </c>
      <c r="Z36" s="867"/>
    </row>
    <row r="37" spans="2:26" s="312" customFormat="1" ht="15" customHeight="1" outlineLevel="1">
      <c r="B37" s="73"/>
      <c r="C37" s="315"/>
      <c r="D37" s="317" t="s">
        <v>3520</v>
      </c>
      <c r="E37" s="240"/>
      <c r="F37" s="318" t="s">
        <v>3519</v>
      </c>
      <c r="G37" s="318" t="s">
        <v>4185</v>
      </c>
      <c r="H37" s="318" t="s">
        <v>3658</v>
      </c>
      <c r="I37" s="322" t="s">
        <v>8334</v>
      </c>
      <c r="J37" s="402" t="s">
        <v>5682</v>
      </c>
      <c r="K37" s="864" t="str">
        <f t="shared" si="0"/>
        <v/>
      </c>
      <c r="L37" s="663"/>
      <c r="M37" s="595"/>
      <c r="N37" s="641"/>
      <c r="O37" s="547"/>
      <c r="P37" s="550"/>
      <c r="Q37" s="867"/>
      <c r="R37" s="867"/>
      <c r="S37" s="867"/>
      <c r="T37" s="867"/>
      <c r="U37" s="867"/>
      <c r="V37" s="867"/>
      <c r="W37" s="867"/>
      <c r="X37" s="867"/>
      <c r="Y37" s="867" t="str">
        <f t="shared" si="1"/>
        <v/>
      </c>
      <c r="Z37" s="867"/>
    </row>
    <row r="38" spans="2:26" s="312" customFormat="1" ht="15" customHeight="1" outlineLevel="1">
      <c r="B38" s="73"/>
      <c r="C38" s="315"/>
      <c r="D38" s="317" t="s">
        <v>2936</v>
      </c>
      <c r="E38" s="240"/>
      <c r="F38" s="318" t="s">
        <v>2935</v>
      </c>
      <c r="G38" s="318" t="s">
        <v>8335</v>
      </c>
      <c r="H38" s="318" t="s">
        <v>3657</v>
      </c>
      <c r="I38" s="322" t="s">
        <v>8334</v>
      </c>
      <c r="J38" s="402" t="s">
        <v>5682</v>
      </c>
      <c r="K38" s="864" t="str">
        <f t="shared" si="0"/>
        <v/>
      </c>
      <c r="L38" s="663"/>
      <c r="M38" s="595"/>
      <c r="N38" s="641"/>
      <c r="O38" s="547"/>
      <c r="P38" s="550"/>
      <c r="Q38" s="867"/>
      <c r="R38" s="867"/>
      <c r="S38" s="867"/>
      <c r="T38" s="867"/>
      <c r="U38" s="867"/>
      <c r="V38" s="867"/>
      <c r="W38" s="867"/>
      <c r="X38" s="867"/>
      <c r="Y38" s="867" t="str">
        <f t="shared" si="1"/>
        <v/>
      </c>
      <c r="Z38" s="867"/>
    </row>
    <row r="39" spans="2:26" s="312" customFormat="1" ht="15" customHeight="1" outlineLevel="1">
      <c r="B39" s="73"/>
      <c r="C39" s="315"/>
      <c r="D39" s="317" t="s">
        <v>2938</v>
      </c>
      <c r="E39" s="240"/>
      <c r="F39" s="318" t="s">
        <v>2937</v>
      </c>
      <c r="G39" s="318" t="s">
        <v>4186</v>
      </c>
      <c r="H39" s="318" t="s">
        <v>3658</v>
      </c>
      <c r="I39" s="322" t="s">
        <v>8334</v>
      </c>
      <c r="J39" s="402" t="s">
        <v>5682</v>
      </c>
      <c r="K39" s="864" t="str">
        <f t="shared" si="0"/>
        <v/>
      </c>
      <c r="L39" s="663"/>
      <c r="M39" s="595"/>
      <c r="N39" s="641"/>
      <c r="O39" s="547"/>
      <c r="P39" s="550"/>
      <c r="Q39" s="867"/>
      <c r="R39" s="867"/>
      <c r="S39" s="867"/>
      <c r="T39" s="867"/>
      <c r="U39" s="867"/>
      <c r="V39" s="867"/>
      <c r="W39" s="867"/>
      <c r="X39" s="867"/>
      <c r="Y39" s="867" t="str">
        <f t="shared" si="1"/>
        <v/>
      </c>
      <c r="Z39" s="867"/>
    </row>
    <row r="40" spans="2:26" s="312" customFormat="1" ht="15" customHeight="1" outlineLevel="1">
      <c r="B40" s="73"/>
      <c r="C40" s="315"/>
      <c r="D40" s="317" t="s">
        <v>2940</v>
      </c>
      <c r="E40" s="240"/>
      <c r="F40" s="318" t="s">
        <v>2939</v>
      </c>
      <c r="G40" s="318" t="s">
        <v>4188</v>
      </c>
      <c r="H40" s="318" t="s">
        <v>3658</v>
      </c>
      <c r="I40" s="322" t="s">
        <v>8334</v>
      </c>
      <c r="J40" s="402" t="s">
        <v>5682</v>
      </c>
      <c r="K40" s="864" t="str">
        <f t="shared" si="0"/>
        <v/>
      </c>
      <c r="L40" s="663"/>
      <c r="M40" s="595"/>
      <c r="N40" s="641"/>
      <c r="O40" s="547"/>
      <c r="P40" s="550"/>
      <c r="Q40" s="867"/>
      <c r="R40" s="867"/>
      <c r="S40" s="867"/>
      <c r="T40" s="867"/>
      <c r="U40" s="867"/>
      <c r="V40" s="867"/>
      <c r="W40" s="867"/>
      <c r="X40" s="867"/>
      <c r="Y40" s="867" t="str">
        <f t="shared" si="1"/>
        <v/>
      </c>
      <c r="Z40" s="867"/>
    </row>
    <row r="41" spans="2:26" s="312" customFormat="1" ht="15" customHeight="1" outlineLevel="1">
      <c r="B41" s="73"/>
      <c r="C41" s="315"/>
      <c r="D41" s="317" t="s">
        <v>2942</v>
      </c>
      <c r="E41" s="240"/>
      <c r="F41" s="318" t="s">
        <v>2941</v>
      </c>
      <c r="G41" s="318" t="s">
        <v>4187</v>
      </c>
      <c r="H41" s="318" t="s">
        <v>3658</v>
      </c>
      <c r="I41" s="322" t="s">
        <v>8334</v>
      </c>
      <c r="J41" s="402" t="s">
        <v>5682</v>
      </c>
      <c r="K41" s="864" t="str">
        <f t="shared" si="0"/>
        <v/>
      </c>
      <c r="L41" s="663"/>
      <c r="M41" s="595"/>
      <c r="N41" s="641"/>
      <c r="O41" s="547"/>
      <c r="P41" s="550"/>
      <c r="Q41" s="867"/>
      <c r="R41" s="867"/>
      <c r="S41" s="867"/>
      <c r="T41" s="867"/>
      <c r="U41" s="867"/>
      <c r="V41" s="867"/>
      <c r="W41" s="867"/>
      <c r="X41" s="867"/>
      <c r="Y41" s="867" t="str">
        <f t="shared" si="1"/>
        <v/>
      </c>
      <c r="Z41" s="867"/>
    </row>
    <row r="42" spans="2:26" s="312" customFormat="1" ht="15" customHeight="1" outlineLevel="1">
      <c r="B42" s="73"/>
      <c r="C42" s="315"/>
      <c r="D42" s="317" t="s">
        <v>8336</v>
      </c>
      <c r="E42" s="240"/>
      <c r="F42" s="318" t="s">
        <v>2943</v>
      </c>
      <c r="G42" s="318" t="s">
        <v>3497</v>
      </c>
      <c r="H42" s="318" t="s">
        <v>3658</v>
      </c>
      <c r="I42" s="322" t="s">
        <v>8337</v>
      </c>
      <c r="J42" s="402" t="s">
        <v>5682</v>
      </c>
      <c r="K42" s="864" t="str">
        <f t="shared" si="0"/>
        <v/>
      </c>
      <c r="L42" s="663"/>
      <c r="M42" s="595"/>
      <c r="N42" s="641"/>
      <c r="O42" s="547"/>
      <c r="P42" s="550"/>
      <c r="Q42" s="867"/>
      <c r="R42" s="867"/>
      <c r="S42" s="867"/>
      <c r="T42" s="867"/>
      <c r="U42" s="867"/>
      <c r="V42" s="867"/>
      <c r="W42" s="867"/>
      <c r="X42" s="867"/>
      <c r="Y42" s="867" t="str">
        <f t="shared" si="1"/>
        <v/>
      </c>
      <c r="Z42" s="867"/>
    </row>
    <row r="43" spans="2:26" s="312" customFormat="1" ht="15" customHeight="1" outlineLevel="1">
      <c r="B43" s="73"/>
      <c r="C43" s="315"/>
      <c r="D43" s="317" t="s">
        <v>8338</v>
      </c>
      <c r="E43" s="240"/>
      <c r="F43" s="318" t="s">
        <v>2944</v>
      </c>
      <c r="G43" s="318" t="s">
        <v>3022</v>
      </c>
      <c r="H43" s="318" t="s">
        <v>3658</v>
      </c>
      <c r="I43" s="322" t="s">
        <v>8337</v>
      </c>
      <c r="J43" s="402" t="s">
        <v>5682</v>
      </c>
      <c r="K43" s="864" t="str">
        <f t="shared" si="0"/>
        <v/>
      </c>
      <c r="L43" s="663"/>
      <c r="M43" s="595"/>
      <c r="N43" s="641"/>
      <c r="O43" s="547"/>
      <c r="P43" s="550"/>
      <c r="Q43" s="867"/>
      <c r="R43" s="867"/>
      <c r="S43" s="867"/>
      <c r="T43" s="867"/>
      <c r="U43" s="867"/>
      <c r="V43" s="867"/>
      <c r="W43" s="867"/>
      <c r="X43" s="867"/>
      <c r="Y43" s="867" t="str">
        <f t="shared" si="1"/>
        <v/>
      </c>
      <c r="Z43" s="867"/>
    </row>
    <row r="44" spans="2:26" s="312" customFormat="1" ht="15" customHeight="1" outlineLevel="1">
      <c r="B44" s="73"/>
      <c r="C44" s="315"/>
      <c r="D44" s="317" t="s">
        <v>8339</v>
      </c>
      <c r="E44" s="240"/>
      <c r="F44" s="318" t="s">
        <v>2945</v>
      </c>
      <c r="G44" s="318" t="s">
        <v>3498</v>
      </c>
      <c r="H44" s="318" t="s">
        <v>3658</v>
      </c>
      <c r="I44" s="322" t="s">
        <v>8337</v>
      </c>
      <c r="J44" s="402" t="s">
        <v>5682</v>
      </c>
      <c r="K44" s="864" t="str">
        <f t="shared" si="0"/>
        <v/>
      </c>
      <c r="L44" s="663"/>
      <c r="M44" s="595"/>
      <c r="N44" s="641"/>
      <c r="O44" s="547"/>
      <c r="P44" s="550"/>
      <c r="Q44" s="867"/>
      <c r="R44" s="867"/>
      <c r="S44" s="867"/>
      <c r="T44" s="867"/>
      <c r="U44" s="867"/>
      <c r="V44" s="867"/>
      <c r="W44" s="867"/>
      <c r="X44" s="867"/>
      <c r="Y44" s="867" t="str">
        <f t="shared" si="1"/>
        <v/>
      </c>
      <c r="Z44" s="867"/>
    </row>
    <row r="45" spans="2:26" s="312" customFormat="1" ht="105" customHeight="1" outlineLevel="1">
      <c r="B45" s="73"/>
      <c r="C45" s="315"/>
      <c r="D45" s="317" t="s">
        <v>8340</v>
      </c>
      <c r="E45" s="240"/>
      <c r="F45" s="318" t="s">
        <v>2946</v>
      </c>
      <c r="G45" s="318" t="s">
        <v>3499</v>
      </c>
      <c r="H45" s="318" t="s">
        <v>3658</v>
      </c>
      <c r="I45" s="322" t="s">
        <v>8337</v>
      </c>
      <c r="J45" s="402" t="s">
        <v>5682</v>
      </c>
      <c r="K45" s="864" t="str">
        <f t="shared" si="0"/>
        <v/>
      </c>
      <c r="L45" s="663"/>
      <c r="M45" s="595"/>
      <c r="N45" s="641"/>
      <c r="O45" s="547"/>
      <c r="P45" s="550"/>
      <c r="Q45" s="867"/>
      <c r="R45" s="867"/>
      <c r="S45" s="867"/>
      <c r="T45" s="867"/>
      <c r="U45" s="867"/>
      <c r="V45" s="867"/>
      <c r="W45" s="867"/>
      <c r="X45" s="867"/>
      <c r="Y45" s="867" t="str">
        <f t="shared" si="1"/>
        <v/>
      </c>
      <c r="Z45" s="867"/>
    </row>
    <row r="46" spans="2:26" s="312" customFormat="1" ht="135" customHeight="1" outlineLevel="1">
      <c r="B46" s="73"/>
      <c r="C46" s="315"/>
      <c r="D46" s="317" t="s">
        <v>8341</v>
      </c>
      <c r="E46" s="240"/>
      <c r="F46" s="318" t="s">
        <v>2947</v>
      </c>
      <c r="G46" s="318" t="s">
        <v>4190</v>
      </c>
      <c r="H46" s="318" t="s">
        <v>3657</v>
      </c>
      <c r="I46" s="322" t="s">
        <v>8319</v>
      </c>
      <c r="J46" s="402" t="s">
        <v>5682</v>
      </c>
      <c r="K46" s="864" t="str">
        <f t="shared" si="0"/>
        <v/>
      </c>
      <c r="L46" s="594"/>
      <c r="M46" s="592"/>
      <c r="N46" s="449"/>
      <c r="O46" s="551"/>
      <c r="P46" s="552"/>
      <c r="Q46" s="867"/>
      <c r="R46" s="867"/>
      <c r="S46" s="867"/>
      <c r="T46" s="867"/>
      <c r="U46" s="867"/>
      <c r="V46" s="867"/>
      <c r="W46" s="867"/>
      <c r="X46" s="867"/>
      <c r="Y46" s="867" t="str">
        <f t="shared" si="1"/>
        <v/>
      </c>
      <c r="Z46" s="867"/>
    </row>
    <row r="47" spans="2:26" s="312" customFormat="1" ht="15" customHeight="1" outlineLevel="1">
      <c r="B47" s="73"/>
      <c r="C47" s="315"/>
      <c r="D47" s="317" t="s">
        <v>1645</v>
      </c>
      <c r="E47" s="240"/>
      <c r="F47" s="318" t="s">
        <v>2948</v>
      </c>
      <c r="G47" s="318" t="s">
        <v>4191</v>
      </c>
      <c r="H47" s="318" t="s">
        <v>3658</v>
      </c>
      <c r="I47" s="322" t="s">
        <v>660</v>
      </c>
      <c r="J47" s="402" t="s">
        <v>5682</v>
      </c>
      <c r="K47" s="864" t="str">
        <f t="shared" si="0"/>
        <v/>
      </c>
      <c r="L47" s="663"/>
      <c r="M47" s="595"/>
      <c r="N47" s="641"/>
      <c r="O47" s="547"/>
      <c r="P47" s="550"/>
      <c r="Q47" s="867"/>
      <c r="R47" s="867"/>
      <c r="S47" s="867"/>
      <c r="T47" s="867"/>
      <c r="U47" s="867"/>
      <c r="V47" s="867"/>
      <c r="W47" s="867"/>
      <c r="X47" s="867"/>
      <c r="Y47" s="867" t="str">
        <f t="shared" si="1"/>
        <v/>
      </c>
      <c r="Z47" s="867"/>
    </row>
    <row r="48" spans="2:26" s="312" customFormat="1" ht="30" customHeight="1" outlineLevel="1">
      <c r="B48" s="73"/>
      <c r="C48" s="315"/>
      <c r="D48" s="317" t="s">
        <v>1499</v>
      </c>
      <c r="E48" s="240"/>
      <c r="F48" s="318" t="s">
        <v>1646</v>
      </c>
      <c r="G48" s="318" t="s">
        <v>4192</v>
      </c>
      <c r="H48" s="318" t="s">
        <v>3657</v>
      </c>
      <c r="I48" s="322" t="s">
        <v>660</v>
      </c>
      <c r="J48" s="402" t="s">
        <v>5682</v>
      </c>
      <c r="K48" s="864" t="str">
        <f t="shared" si="0"/>
        <v/>
      </c>
      <c r="L48" s="663"/>
      <c r="M48" s="595"/>
      <c r="N48" s="641"/>
      <c r="O48" s="547"/>
      <c r="P48" s="550"/>
      <c r="Q48" s="867"/>
      <c r="R48" s="867"/>
      <c r="S48" s="867"/>
      <c r="T48" s="867"/>
      <c r="U48" s="867"/>
      <c r="V48" s="867"/>
      <c r="W48" s="867"/>
      <c r="X48" s="867"/>
      <c r="Y48" s="867" t="str">
        <f t="shared" si="1"/>
        <v/>
      </c>
      <c r="Z48" s="867"/>
    </row>
    <row r="49" spans="2:26" s="312" customFormat="1" ht="30" customHeight="1" outlineLevel="1">
      <c r="B49" s="73"/>
      <c r="C49" s="315"/>
      <c r="D49" s="317" t="s">
        <v>8342</v>
      </c>
      <c r="E49" s="240"/>
      <c r="F49" s="318" t="s">
        <v>1500</v>
      </c>
      <c r="G49" s="318" t="s">
        <v>4193</v>
      </c>
      <c r="H49" s="318" t="s">
        <v>3658</v>
      </c>
      <c r="I49" s="322" t="s">
        <v>660</v>
      </c>
      <c r="J49" s="402" t="s">
        <v>5682</v>
      </c>
      <c r="K49" s="864" t="str">
        <f t="shared" si="0"/>
        <v/>
      </c>
      <c r="L49" s="663"/>
      <c r="M49" s="595"/>
      <c r="N49" s="641"/>
      <c r="O49" s="547"/>
      <c r="P49" s="550"/>
      <c r="Q49" s="867"/>
      <c r="R49" s="867"/>
      <c r="S49" s="867"/>
      <c r="T49" s="867"/>
      <c r="U49" s="867"/>
      <c r="V49" s="867"/>
      <c r="W49" s="867"/>
      <c r="X49" s="867"/>
      <c r="Y49" s="867" t="str">
        <f t="shared" si="1"/>
        <v/>
      </c>
      <c r="Z49" s="867"/>
    </row>
    <row r="50" spans="2:26" s="312" customFormat="1" ht="30" customHeight="1" outlineLevel="1">
      <c r="B50" s="73"/>
      <c r="C50" s="315"/>
      <c r="D50" s="215" t="s">
        <v>1502</v>
      </c>
      <c r="E50" s="213"/>
      <c r="F50" s="214" t="s">
        <v>1501</v>
      </c>
      <c r="G50" s="214" t="s">
        <v>4194</v>
      </c>
      <c r="H50" s="214" t="s">
        <v>3655</v>
      </c>
      <c r="I50" s="246"/>
      <c r="J50" s="403" t="s">
        <v>5682</v>
      </c>
      <c r="K50" s="864" t="str">
        <f t="shared" si="0"/>
        <v/>
      </c>
      <c r="L50" s="665"/>
      <c r="M50" s="595"/>
      <c r="N50" s="641"/>
      <c r="O50" s="547"/>
      <c r="P50" s="550"/>
      <c r="Q50" s="867"/>
      <c r="R50" s="867"/>
      <c r="S50" s="867"/>
      <c r="T50" s="867"/>
      <c r="U50" s="867"/>
      <c r="V50" s="867"/>
      <c r="W50" s="867"/>
      <c r="X50" s="867"/>
      <c r="Y50" s="867" t="str">
        <f t="shared" si="1"/>
        <v/>
      </c>
      <c r="Z50" s="867"/>
    </row>
    <row r="51" spans="2:26" s="312" customFormat="1" ht="30" customHeight="1" outlineLevel="1">
      <c r="B51" s="73"/>
      <c r="C51" s="315"/>
      <c r="D51" s="532"/>
      <c r="E51" s="318" t="s">
        <v>8343</v>
      </c>
      <c r="F51" s="318" t="s">
        <v>1503</v>
      </c>
      <c r="G51" s="318" t="s">
        <v>4195</v>
      </c>
      <c r="H51" s="318" t="s">
        <v>3658</v>
      </c>
      <c r="I51" s="322" t="s">
        <v>660</v>
      </c>
      <c r="J51" s="402" t="s">
        <v>5682</v>
      </c>
      <c r="K51" s="864" t="str">
        <f t="shared" si="0"/>
        <v/>
      </c>
      <c r="L51" s="594"/>
      <c r="M51" s="592"/>
      <c r="N51" s="449"/>
      <c r="O51" s="551"/>
      <c r="P51" s="552"/>
      <c r="Q51" s="867"/>
      <c r="R51" s="867"/>
      <c r="S51" s="867"/>
      <c r="T51" s="867"/>
      <c r="U51" s="867"/>
      <c r="V51" s="867"/>
      <c r="W51" s="867"/>
      <c r="X51" s="867"/>
      <c r="Y51" s="867" t="str">
        <f t="shared" si="1"/>
        <v/>
      </c>
      <c r="Z51" s="867"/>
    </row>
    <row r="52" spans="2:26" s="312" customFormat="1" ht="15" customHeight="1" outlineLevel="1">
      <c r="B52" s="73"/>
      <c r="C52" s="315"/>
      <c r="D52" s="350" t="s">
        <v>8344</v>
      </c>
      <c r="E52" s="351"/>
      <c r="F52" s="318" t="s">
        <v>1504</v>
      </c>
      <c r="G52" s="318" t="s">
        <v>4196</v>
      </c>
      <c r="H52" s="318" t="s">
        <v>3658</v>
      </c>
      <c r="I52" s="322" t="s">
        <v>660</v>
      </c>
      <c r="J52" s="402" t="s">
        <v>5682</v>
      </c>
      <c r="K52" s="864" t="str">
        <f t="shared" si="0"/>
        <v/>
      </c>
      <c r="L52" s="663"/>
      <c r="M52" s="595"/>
      <c r="N52" s="641"/>
      <c r="O52" s="547"/>
      <c r="P52" s="550"/>
      <c r="Q52" s="867"/>
      <c r="R52" s="867"/>
      <c r="S52" s="867"/>
      <c r="T52" s="867"/>
      <c r="U52" s="867"/>
      <c r="V52" s="867"/>
      <c r="W52" s="867"/>
      <c r="X52" s="867"/>
      <c r="Y52" s="867" t="str">
        <f t="shared" si="1"/>
        <v/>
      </c>
      <c r="Z52" s="867"/>
    </row>
    <row r="53" spans="2:26" s="312" customFormat="1" ht="15" customHeight="1" outlineLevel="1">
      <c r="B53" s="73"/>
      <c r="C53" s="315"/>
      <c r="D53" s="317" t="s">
        <v>8345</v>
      </c>
      <c r="E53" s="240"/>
      <c r="F53" s="318" t="s">
        <v>1505</v>
      </c>
      <c r="G53" s="318" t="s">
        <v>4197</v>
      </c>
      <c r="H53" s="318" t="s">
        <v>3658</v>
      </c>
      <c r="I53" s="322" t="s">
        <v>660</v>
      </c>
      <c r="J53" s="402" t="s">
        <v>5682</v>
      </c>
      <c r="K53" s="864" t="str">
        <f t="shared" si="0"/>
        <v/>
      </c>
      <c r="L53" s="665"/>
      <c r="M53" s="595"/>
      <c r="N53" s="641"/>
      <c r="O53" s="547"/>
      <c r="P53" s="550"/>
      <c r="Q53" s="867"/>
      <c r="R53" s="867"/>
      <c r="S53" s="867"/>
      <c r="T53" s="867"/>
      <c r="U53" s="867"/>
      <c r="V53" s="867"/>
      <c r="W53" s="867"/>
      <c r="X53" s="867"/>
      <c r="Y53" s="867" t="str">
        <f t="shared" si="1"/>
        <v/>
      </c>
      <c r="Z53" s="867"/>
    </row>
    <row r="54" spans="2:26" s="312" customFormat="1" ht="75" customHeight="1" outlineLevel="1">
      <c r="B54" s="73"/>
      <c r="C54" s="315"/>
      <c r="D54" s="317" t="s">
        <v>1506</v>
      </c>
      <c r="E54" s="240"/>
      <c r="F54" s="318" t="s">
        <v>8346</v>
      </c>
      <c r="G54" s="318" t="s">
        <v>4198</v>
      </c>
      <c r="H54" s="318" t="s">
        <v>3657</v>
      </c>
      <c r="I54" s="322" t="s">
        <v>660</v>
      </c>
      <c r="J54" s="402" t="s">
        <v>5682</v>
      </c>
      <c r="K54" s="864" t="str">
        <f t="shared" si="0"/>
        <v/>
      </c>
      <c r="L54" s="594"/>
      <c r="M54" s="592"/>
      <c r="N54" s="449"/>
      <c r="O54" s="551"/>
      <c r="P54" s="552"/>
      <c r="Q54" s="867"/>
      <c r="R54" s="867"/>
      <c r="S54" s="867"/>
      <c r="T54" s="867"/>
      <c r="U54" s="867"/>
      <c r="V54" s="867"/>
      <c r="W54" s="867"/>
      <c r="X54" s="867"/>
      <c r="Y54" s="867" t="str">
        <f t="shared" si="1"/>
        <v/>
      </c>
      <c r="Z54" s="867"/>
    </row>
    <row r="55" spans="2:26" s="312" customFormat="1" ht="105" customHeight="1" outlineLevel="1">
      <c r="B55" s="73"/>
      <c r="C55" s="315"/>
      <c r="D55" s="317" t="s">
        <v>8347</v>
      </c>
      <c r="E55" s="240"/>
      <c r="F55" s="318" t="s">
        <v>1507</v>
      </c>
      <c r="G55" s="318" t="s">
        <v>4199</v>
      </c>
      <c r="H55" s="318" t="s">
        <v>3658</v>
      </c>
      <c r="I55" s="322" t="s">
        <v>660</v>
      </c>
      <c r="J55" s="402" t="s">
        <v>5682</v>
      </c>
      <c r="K55" s="864" t="str">
        <f t="shared" si="0"/>
        <v/>
      </c>
      <c r="L55" s="594"/>
      <c r="M55" s="592"/>
      <c r="N55" s="449"/>
      <c r="O55" s="551"/>
      <c r="P55" s="552"/>
      <c r="Q55" s="867"/>
      <c r="R55" s="867"/>
      <c r="S55" s="867"/>
      <c r="T55" s="867"/>
      <c r="U55" s="867"/>
      <c r="V55" s="867"/>
      <c r="W55" s="867"/>
      <c r="X55" s="867"/>
      <c r="Y55" s="867" t="str">
        <f t="shared" si="1"/>
        <v/>
      </c>
      <c r="Z55" s="867"/>
    </row>
    <row r="56" spans="2:26" s="312" customFormat="1" ht="120" customHeight="1" outlineLevel="1">
      <c r="B56" s="73"/>
      <c r="C56" s="315"/>
      <c r="D56" s="317" t="s">
        <v>1509</v>
      </c>
      <c r="E56" s="240"/>
      <c r="F56" s="318" t="s">
        <v>1508</v>
      </c>
      <c r="G56" s="318" t="s">
        <v>4200</v>
      </c>
      <c r="H56" s="318" t="s">
        <v>3657</v>
      </c>
      <c r="I56" s="322" t="s">
        <v>660</v>
      </c>
      <c r="J56" s="402" t="s">
        <v>5682</v>
      </c>
      <c r="K56" s="864" t="str">
        <f t="shared" si="0"/>
        <v/>
      </c>
      <c r="L56" s="594"/>
      <c r="M56" s="592"/>
      <c r="N56" s="449"/>
      <c r="O56" s="551"/>
      <c r="P56" s="552"/>
      <c r="Q56" s="867"/>
      <c r="R56" s="867"/>
      <c r="S56" s="867"/>
      <c r="T56" s="867"/>
      <c r="U56" s="867"/>
      <c r="V56" s="867"/>
      <c r="W56" s="867"/>
      <c r="X56" s="867"/>
      <c r="Y56" s="867" t="str">
        <f t="shared" si="1"/>
        <v/>
      </c>
      <c r="Z56" s="867"/>
    </row>
    <row r="57" spans="2:26" s="312" customFormat="1" ht="150" customHeight="1" outlineLevel="1">
      <c r="B57" s="73"/>
      <c r="C57" s="315"/>
      <c r="D57" s="317" t="s">
        <v>8348</v>
      </c>
      <c r="E57" s="240"/>
      <c r="F57" s="318" t="s">
        <v>8349</v>
      </c>
      <c r="G57" s="318" t="s">
        <v>4201</v>
      </c>
      <c r="H57" s="318" t="s">
        <v>3657</v>
      </c>
      <c r="I57" s="322" t="s">
        <v>660</v>
      </c>
      <c r="J57" s="402" t="s">
        <v>5682</v>
      </c>
      <c r="K57" s="864" t="str">
        <f t="shared" si="0"/>
        <v/>
      </c>
      <c r="L57" s="594"/>
      <c r="M57" s="592"/>
      <c r="N57" s="449"/>
      <c r="O57" s="551"/>
      <c r="P57" s="552"/>
      <c r="Q57" s="867"/>
      <c r="R57" s="867"/>
      <c r="S57" s="867"/>
      <c r="T57" s="867"/>
      <c r="U57" s="867"/>
      <c r="V57" s="867"/>
      <c r="W57" s="867"/>
      <c r="X57" s="867"/>
      <c r="Y57" s="867" t="str">
        <f t="shared" si="1"/>
        <v/>
      </c>
      <c r="Z57" s="867"/>
    </row>
    <row r="58" spans="2:26" s="312" customFormat="1" ht="30" customHeight="1" outlineLevel="1">
      <c r="B58" s="73"/>
      <c r="C58" s="315"/>
      <c r="D58" s="317" t="s">
        <v>12907</v>
      </c>
      <c r="E58" s="240"/>
      <c r="F58" s="318" t="s">
        <v>12852</v>
      </c>
      <c r="G58" s="318" t="s">
        <v>8350</v>
      </c>
      <c r="H58" s="318" t="s">
        <v>3657</v>
      </c>
      <c r="I58" s="322" t="s">
        <v>3666</v>
      </c>
      <c r="J58" s="402" t="s">
        <v>5682</v>
      </c>
      <c r="K58" s="864" t="str">
        <f t="shared" si="0"/>
        <v/>
      </c>
      <c r="L58" s="594"/>
      <c r="M58" s="592"/>
      <c r="N58" s="449"/>
      <c r="O58" s="551"/>
      <c r="P58" s="552"/>
      <c r="Q58" s="867"/>
      <c r="R58" s="867"/>
      <c r="S58" s="867"/>
      <c r="T58" s="867"/>
      <c r="U58" s="867"/>
      <c r="V58" s="867"/>
      <c r="W58" s="867"/>
      <c r="X58" s="867"/>
      <c r="Y58" s="867" t="str">
        <f t="shared" si="1"/>
        <v/>
      </c>
      <c r="Z58" s="867"/>
    </row>
    <row r="59" spans="2:26" s="312" customFormat="1" ht="15" customHeight="1" outlineLevel="1">
      <c r="B59" s="73"/>
      <c r="C59" s="315"/>
      <c r="D59" s="317" t="s">
        <v>933</v>
      </c>
      <c r="E59" s="240"/>
      <c r="F59" s="318" t="s">
        <v>932</v>
      </c>
      <c r="G59" s="318" t="s">
        <v>8351</v>
      </c>
      <c r="H59" s="318" t="s">
        <v>3657</v>
      </c>
      <c r="I59" s="322" t="s">
        <v>660</v>
      </c>
      <c r="J59" s="402" t="s">
        <v>5682</v>
      </c>
      <c r="K59" s="864" t="str">
        <f t="shared" si="0"/>
        <v/>
      </c>
      <c r="L59" s="594"/>
      <c r="M59" s="592"/>
      <c r="N59" s="449"/>
      <c r="O59" s="551"/>
      <c r="P59" s="552"/>
      <c r="Q59" s="867"/>
      <c r="R59" s="867"/>
      <c r="S59" s="867"/>
      <c r="T59" s="867"/>
      <c r="U59" s="867"/>
      <c r="V59" s="867"/>
      <c r="W59" s="867"/>
      <c r="X59" s="867"/>
      <c r="Y59" s="867" t="str">
        <f t="shared" si="1"/>
        <v/>
      </c>
      <c r="Z59" s="867"/>
    </row>
    <row r="60" spans="2:26" s="312" customFormat="1" ht="30" customHeight="1" outlineLevel="1">
      <c r="B60" s="73"/>
      <c r="C60" s="315"/>
      <c r="D60" s="317" t="s">
        <v>8352</v>
      </c>
      <c r="E60" s="240"/>
      <c r="F60" s="318" t="s">
        <v>934</v>
      </c>
      <c r="G60" s="318" t="s">
        <v>4202</v>
      </c>
      <c r="H60" s="318" t="s">
        <v>3657</v>
      </c>
      <c r="I60" s="322" t="s">
        <v>660</v>
      </c>
      <c r="J60" s="402" t="s">
        <v>5682</v>
      </c>
      <c r="K60" s="864" t="str">
        <f t="shared" si="0"/>
        <v/>
      </c>
      <c r="L60" s="594"/>
      <c r="M60" s="592"/>
      <c r="N60" s="449"/>
      <c r="O60" s="551"/>
      <c r="P60" s="601"/>
      <c r="Q60" s="867"/>
      <c r="R60" s="867"/>
      <c r="S60" s="867"/>
      <c r="T60" s="867"/>
      <c r="U60" s="867"/>
      <c r="V60" s="867"/>
      <c r="W60" s="867"/>
      <c r="X60" s="867"/>
      <c r="Y60" s="867" t="str">
        <f t="shared" si="1"/>
        <v/>
      </c>
      <c r="Z60" s="867"/>
    </row>
    <row r="61" spans="2:26" s="312" customFormat="1" ht="180" customHeight="1" outlineLevel="1">
      <c r="B61" s="73"/>
      <c r="C61" s="315"/>
      <c r="D61" s="317" t="s">
        <v>8353</v>
      </c>
      <c r="E61" s="240"/>
      <c r="F61" s="318" t="s">
        <v>935</v>
      </c>
      <c r="G61" s="318" t="s">
        <v>4205</v>
      </c>
      <c r="H61" s="318" t="s">
        <v>3657</v>
      </c>
      <c r="I61" s="322" t="s">
        <v>660</v>
      </c>
      <c r="J61" s="402" t="s">
        <v>5682</v>
      </c>
      <c r="K61" s="864" t="str">
        <f t="shared" si="0"/>
        <v/>
      </c>
      <c r="L61" s="594"/>
      <c r="M61" s="541"/>
      <c r="N61" s="449"/>
      <c r="O61" s="551"/>
      <c r="P61" s="552"/>
      <c r="Q61" s="867"/>
      <c r="R61" s="867"/>
      <c r="S61" s="867"/>
      <c r="T61" s="867"/>
      <c r="U61" s="867"/>
      <c r="V61" s="867"/>
      <c r="W61" s="867"/>
      <c r="X61" s="867"/>
      <c r="Y61" s="867" t="str">
        <f t="shared" si="1"/>
        <v/>
      </c>
      <c r="Z61" s="867"/>
    </row>
    <row r="62" spans="2:26" s="312" customFormat="1" ht="195" customHeight="1" outlineLevel="1">
      <c r="B62" s="73"/>
      <c r="C62" s="315"/>
      <c r="D62" s="317" t="s">
        <v>8354</v>
      </c>
      <c r="E62" s="240"/>
      <c r="F62" s="318" t="s">
        <v>12906</v>
      </c>
      <c r="G62" s="318" t="s">
        <v>4203</v>
      </c>
      <c r="H62" s="318" t="s">
        <v>9</v>
      </c>
      <c r="I62" s="322" t="s">
        <v>660</v>
      </c>
      <c r="J62" s="402" t="s">
        <v>5682</v>
      </c>
      <c r="K62" s="864" t="str">
        <f t="shared" si="0"/>
        <v/>
      </c>
      <c r="L62" s="594"/>
      <c r="M62" s="592"/>
      <c r="N62" s="449"/>
      <c r="O62" s="551"/>
      <c r="P62" s="552"/>
      <c r="Q62" s="867"/>
      <c r="R62" s="867"/>
      <c r="S62" s="867"/>
      <c r="T62" s="867"/>
      <c r="U62" s="867"/>
      <c r="V62" s="867"/>
      <c r="W62" s="867"/>
      <c r="X62" s="867"/>
      <c r="Y62" s="867" t="str">
        <f t="shared" si="1"/>
        <v/>
      </c>
      <c r="Z62" s="867"/>
    </row>
    <row r="63" spans="2:26" s="312" customFormat="1" ht="75" customHeight="1" outlineLevel="1">
      <c r="B63" s="73"/>
      <c r="C63" s="315"/>
      <c r="D63" s="317" t="s">
        <v>8355</v>
      </c>
      <c r="E63" s="240"/>
      <c r="F63" s="318" t="s">
        <v>936</v>
      </c>
      <c r="G63" s="318" t="s">
        <v>4204</v>
      </c>
      <c r="H63" s="318" t="s">
        <v>3658</v>
      </c>
      <c r="I63" s="322" t="s">
        <v>660</v>
      </c>
      <c r="J63" s="402" t="s">
        <v>5682</v>
      </c>
      <c r="K63" s="864" t="str">
        <f t="shared" si="0"/>
        <v/>
      </c>
      <c r="L63" s="594"/>
      <c r="M63" s="592"/>
      <c r="N63" s="449"/>
      <c r="O63" s="551"/>
      <c r="P63" s="552"/>
      <c r="Q63" s="867"/>
      <c r="R63" s="867"/>
      <c r="S63" s="867"/>
      <c r="T63" s="867"/>
      <c r="U63" s="867"/>
      <c r="V63" s="867"/>
      <c r="W63" s="867"/>
      <c r="X63" s="867"/>
      <c r="Y63" s="867" t="str">
        <f t="shared" si="1"/>
        <v/>
      </c>
      <c r="Z63" s="867"/>
    </row>
    <row r="64" spans="2:26" s="312" customFormat="1" ht="60" customHeight="1" outlineLevel="1">
      <c r="B64" s="73"/>
      <c r="C64" s="315"/>
      <c r="D64" s="317" t="s">
        <v>3201</v>
      </c>
      <c r="E64" s="240"/>
      <c r="F64" s="318" t="s">
        <v>937</v>
      </c>
      <c r="G64" s="318" t="s">
        <v>4206</v>
      </c>
      <c r="H64" s="318" t="s">
        <v>3658</v>
      </c>
      <c r="I64" s="322" t="s">
        <v>660</v>
      </c>
      <c r="J64" s="402" t="s">
        <v>5682</v>
      </c>
      <c r="K64" s="864" t="str">
        <f t="shared" si="0"/>
        <v/>
      </c>
      <c r="L64" s="594"/>
      <c r="M64" s="592"/>
      <c r="N64" s="449"/>
      <c r="O64" s="551"/>
      <c r="P64" s="552"/>
      <c r="Q64" s="867"/>
      <c r="R64" s="867"/>
      <c r="S64" s="867"/>
      <c r="T64" s="867"/>
      <c r="U64" s="867"/>
      <c r="V64" s="867"/>
      <c r="W64" s="867"/>
      <c r="X64" s="867"/>
      <c r="Y64" s="867" t="str">
        <f t="shared" si="1"/>
        <v/>
      </c>
      <c r="Z64" s="867"/>
    </row>
    <row r="65" spans="2:26" s="312" customFormat="1" ht="120" customHeight="1" outlineLevel="1">
      <c r="B65" s="73"/>
      <c r="C65" s="315"/>
      <c r="D65" s="317" t="s">
        <v>8356</v>
      </c>
      <c r="E65" s="240"/>
      <c r="F65" s="318" t="s">
        <v>3202</v>
      </c>
      <c r="G65" s="318" t="s">
        <v>4208</v>
      </c>
      <c r="H65" s="318" t="s">
        <v>3657</v>
      </c>
      <c r="I65" s="322" t="s">
        <v>660</v>
      </c>
      <c r="J65" s="402" t="s">
        <v>5682</v>
      </c>
      <c r="K65" s="864" t="str">
        <f t="shared" si="0"/>
        <v/>
      </c>
      <c r="L65" s="594"/>
      <c r="M65" s="592"/>
      <c r="N65" s="449"/>
      <c r="O65" s="551"/>
      <c r="P65" s="552"/>
      <c r="Q65" s="867"/>
      <c r="R65" s="867"/>
      <c r="S65" s="867"/>
      <c r="T65" s="867"/>
      <c r="U65" s="867"/>
      <c r="V65" s="867"/>
      <c r="W65" s="867"/>
      <c r="X65" s="867"/>
      <c r="Y65" s="867" t="str">
        <f t="shared" si="1"/>
        <v/>
      </c>
      <c r="Z65" s="867"/>
    </row>
    <row r="66" spans="2:26" s="312" customFormat="1" ht="120" customHeight="1" outlineLevel="1">
      <c r="B66" s="73"/>
      <c r="C66" s="315"/>
      <c r="D66" s="317" t="s">
        <v>8357</v>
      </c>
      <c r="E66" s="240"/>
      <c r="F66" s="318" t="s">
        <v>3203</v>
      </c>
      <c r="G66" s="318" t="s">
        <v>4207</v>
      </c>
      <c r="H66" s="318" t="s">
        <v>3657</v>
      </c>
      <c r="I66" s="322" t="s">
        <v>660</v>
      </c>
      <c r="J66" s="402" t="s">
        <v>5682</v>
      </c>
      <c r="K66" s="864" t="str">
        <f t="shared" si="0"/>
        <v/>
      </c>
      <c r="L66" s="594"/>
      <c r="M66" s="592"/>
      <c r="N66" s="449"/>
      <c r="O66" s="551"/>
      <c r="P66" s="552"/>
      <c r="Q66" s="867"/>
      <c r="R66" s="867"/>
      <c r="S66" s="867"/>
      <c r="T66" s="867"/>
      <c r="U66" s="867"/>
      <c r="V66" s="867"/>
      <c r="W66" s="867"/>
      <c r="X66" s="867"/>
      <c r="Y66" s="867" t="str">
        <f t="shared" si="1"/>
        <v/>
      </c>
      <c r="Z66" s="867"/>
    </row>
    <row r="67" spans="2:26" s="312" customFormat="1" ht="30" customHeight="1" outlineLevel="1">
      <c r="B67" s="73"/>
      <c r="C67" s="315"/>
      <c r="D67" s="215" t="s">
        <v>8358</v>
      </c>
      <c r="E67" s="213"/>
      <c r="F67" s="214" t="s">
        <v>3204</v>
      </c>
      <c r="G67" s="214" t="s">
        <v>3501</v>
      </c>
      <c r="H67" s="214" t="s">
        <v>3655</v>
      </c>
      <c r="I67" s="246"/>
      <c r="J67" s="403" t="s">
        <v>5682</v>
      </c>
      <c r="K67" s="864" t="str">
        <f t="shared" si="0"/>
        <v/>
      </c>
      <c r="L67" s="665"/>
      <c r="M67" s="595"/>
      <c r="N67" s="641"/>
      <c r="O67" s="547"/>
      <c r="P67" s="550"/>
      <c r="Q67" s="867"/>
      <c r="R67" s="867"/>
      <c r="S67" s="867"/>
      <c r="T67" s="867"/>
      <c r="U67" s="867"/>
      <c r="V67" s="867"/>
      <c r="W67" s="867"/>
      <c r="X67" s="867"/>
      <c r="Y67" s="867" t="str">
        <f t="shared" si="1"/>
        <v/>
      </c>
      <c r="Z67" s="867"/>
    </row>
    <row r="68" spans="2:26" s="312" customFormat="1" ht="330" customHeight="1" outlineLevel="1">
      <c r="B68" s="73"/>
      <c r="C68" s="315"/>
      <c r="D68" s="525"/>
      <c r="E68" s="318" t="s">
        <v>8359</v>
      </c>
      <c r="F68" s="318" t="s">
        <v>8360</v>
      </c>
      <c r="G68" s="318" t="s">
        <v>5145</v>
      </c>
      <c r="H68" s="318" t="s">
        <v>3657</v>
      </c>
      <c r="I68" s="322" t="s">
        <v>660</v>
      </c>
      <c r="J68" s="402" t="s">
        <v>5682</v>
      </c>
      <c r="K68" s="864" t="str">
        <f t="shared" si="0"/>
        <v/>
      </c>
      <c r="L68" s="594"/>
      <c r="M68" s="592"/>
      <c r="N68" s="449"/>
      <c r="O68" s="551"/>
      <c r="P68" s="552"/>
      <c r="Q68" s="867"/>
      <c r="R68" s="867"/>
      <c r="S68" s="867"/>
      <c r="T68" s="867"/>
      <c r="U68" s="867"/>
      <c r="V68" s="867"/>
      <c r="W68" s="867"/>
      <c r="X68" s="867"/>
      <c r="Y68" s="867" t="str">
        <f t="shared" si="1"/>
        <v/>
      </c>
      <c r="Z68" s="867"/>
    </row>
    <row r="69" spans="2:26" s="312" customFormat="1" ht="330" customHeight="1" outlineLevel="1">
      <c r="B69" s="73"/>
      <c r="C69" s="315"/>
      <c r="D69" s="317" t="s">
        <v>8361</v>
      </c>
      <c r="E69" s="240"/>
      <c r="F69" s="318" t="s">
        <v>3205</v>
      </c>
      <c r="G69" s="318" t="s">
        <v>5146</v>
      </c>
      <c r="H69" s="318" t="s">
        <v>3658</v>
      </c>
      <c r="I69" s="322" t="s">
        <v>660</v>
      </c>
      <c r="J69" s="402" t="s">
        <v>5682</v>
      </c>
      <c r="K69" s="864" t="str">
        <f t="shared" si="0"/>
        <v/>
      </c>
      <c r="L69" s="594"/>
      <c r="M69" s="592"/>
      <c r="N69" s="449"/>
      <c r="O69" s="551"/>
      <c r="P69" s="552"/>
      <c r="Q69" s="867"/>
      <c r="R69" s="867"/>
      <c r="S69" s="867"/>
      <c r="T69" s="867"/>
      <c r="U69" s="867"/>
      <c r="V69" s="867"/>
      <c r="W69" s="867"/>
      <c r="X69" s="867"/>
      <c r="Y69" s="867" t="str">
        <f t="shared" si="1"/>
        <v/>
      </c>
      <c r="Z69" s="867"/>
    </row>
    <row r="70" spans="2:26" s="312" customFormat="1" ht="60" customHeight="1" outlineLevel="1">
      <c r="B70" s="73"/>
      <c r="C70" s="315"/>
      <c r="D70" s="317" t="s">
        <v>8362</v>
      </c>
      <c r="E70" s="240"/>
      <c r="F70" s="318" t="s">
        <v>3206</v>
      </c>
      <c r="G70" s="318" t="s">
        <v>5147</v>
      </c>
      <c r="H70" s="318" t="s">
        <v>3658</v>
      </c>
      <c r="I70" s="322" t="s">
        <v>660</v>
      </c>
      <c r="J70" s="402" t="s">
        <v>5682</v>
      </c>
      <c r="K70" s="864" t="str">
        <f t="shared" si="0"/>
        <v/>
      </c>
      <c r="L70" s="663"/>
      <c r="M70" s="664"/>
      <c r="N70" s="668"/>
      <c r="O70" s="547"/>
      <c r="P70" s="550"/>
      <c r="Q70" s="867"/>
      <c r="R70" s="867"/>
      <c r="S70" s="867"/>
      <c r="T70" s="867"/>
      <c r="U70" s="867"/>
      <c r="V70" s="867"/>
      <c r="W70" s="867"/>
      <c r="X70" s="867"/>
      <c r="Y70" s="867" t="str">
        <f t="shared" si="1"/>
        <v/>
      </c>
      <c r="Z70" s="867"/>
    </row>
    <row r="71" spans="2:26" s="312" customFormat="1" ht="75" customHeight="1" outlineLevel="1">
      <c r="B71" s="73"/>
      <c r="C71" s="315"/>
      <c r="D71" s="317" t="s">
        <v>3208</v>
      </c>
      <c r="E71" s="240"/>
      <c r="F71" s="318" t="s">
        <v>3207</v>
      </c>
      <c r="G71" s="318" t="s">
        <v>5148</v>
      </c>
      <c r="H71" s="318" t="s">
        <v>3658</v>
      </c>
      <c r="I71" s="322" t="s">
        <v>660</v>
      </c>
      <c r="J71" s="402" t="s">
        <v>5682</v>
      </c>
      <c r="K71" s="864" t="str">
        <f t="shared" si="0"/>
        <v/>
      </c>
      <c r="L71" s="594"/>
      <c r="M71" s="592"/>
      <c r="N71" s="449"/>
      <c r="O71" s="551"/>
      <c r="P71" s="552"/>
      <c r="Q71" s="867"/>
      <c r="R71" s="867"/>
      <c r="S71" s="867"/>
      <c r="T71" s="867"/>
      <c r="U71" s="867"/>
      <c r="V71" s="867"/>
      <c r="W71" s="867"/>
      <c r="X71" s="867"/>
      <c r="Y71" s="867" t="str">
        <f t="shared" si="1"/>
        <v/>
      </c>
      <c r="Z71" s="867"/>
    </row>
    <row r="72" spans="2:26" s="312" customFormat="1" ht="105" customHeight="1" outlineLevel="1">
      <c r="B72" s="73"/>
      <c r="C72" s="315"/>
      <c r="D72" s="317" t="s">
        <v>3210</v>
      </c>
      <c r="E72" s="240"/>
      <c r="F72" s="318" t="s">
        <v>3209</v>
      </c>
      <c r="G72" s="318" t="s">
        <v>5149</v>
      </c>
      <c r="H72" s="318" t="s">
        <v>3657</v>
      </c>
      <c r="I72" s="322" t="s">
        <v>660</v>
      </c>
      <c r="J72" s="402" t="s">
        <v>5682</v>
      </c>
      <c r="K72" s="864" t="str">
        <f t="shared" si="0"/>
        <v/>
      </c>
      <c r="L72" s="594"/>
      <c r="M72" s="592"/>
      <c r="N72" s="449"/>
      <c r="O72" s="551"/>
      <c r="P72" s="552"/>
      <c r="Q72" s="867"/>
      <c r="R72" s="867"/>
      <c r="S72" s="867"/>
      <c r="T72" s="867"/>
      <c r="U72" s="867"/>
      <c r="V72" s="867"/>
      <c r="W72" s="867"/>
      <c r="X72" s="867"/>
      <c r="Y72" s="867" t="str">
        <f t="shared" si="1"/>
        <v/>
      </c>
      <c r="Z72" s="867"/>
    </row>
    <row r="73" spans="2:26" s="312" customFormat="1" ht="90" customHeight="1" outlineLevel="1">
      <c r="B73" s="73"/>
      <c r="C73" s="315"/>
      <c r="D73" s="317" t="s">
        <v>3212</v>
      </c>
      <c r="E73" s="240"/>
      <c r="F73" s="318" t="s">
        <v>3211</v>
      </c>
      <c r="G73" s="318" t="s">
        <v>5150</v>
      </c>
      <c r="H73" s="318" t="s">
        <v>3658</v>
      </c>
      <c r="I73" s="322" t="s">
        <v>660</v>
      </c>
      <c r="J73" s="402" t="s">
        <v>5682</v>
      </c>
      <c r="K73" s="864" t="str">
        <f t="shared" si="0"/>
        <v/>
      </c>
      <c r="L73" s="594"/>
      <c r="M73" s="592"/>
      <c r="N73" s="449"/>
      <c r="O73" s="551"/>
      <c r="P73" s="552"/>
      <c r="Q73" s="867"/>
      <c r="R73" s="867"/>
      <c r="S73" s="867"/>
      <c r="T73" s="867"/>
      <c r="U73" s="867"/>
      <c r="V73" s="867"/>
      <c r="W73" s="867"/>
      <c r="X73" s="867"/>
      <c r="Y73" s="867" t="str">
        <f t="shared" si="1"/>
        <v/>
      </c>
      <c r="Z73" s="867"/>
    </row>
    <row r="74" spans="2:26" s="312" customFormat="1" ht="15" customHeight="1" outlineLevel="1">
      <c r="B74" s="73"/>
      <c r="C74" s="315"/>
      <c r="D74" s="317" t="s">
        <v>3214</v>
      </c>
      <c r="E74" s="240"/>
      <c r="F74" s="318" t="s">
        <v>3213</v>
      </c>
      <c r="G74" s="318" t="s">
        <v>5151</v>
      </c>
      <c r="H74" s="318" t="s">
        <v>3657</v>
      </c>
      <c r="I74" s="322" t="s">
        <v>660</v>
      </c>
      <c r="J74" s="402" t="s">
        <v>5682</v>
      </c>
      <c r="K74" s="864" t="str">
        <f t="shared" si="0"/>
        <v/>
      </c>
      <c r="L74" s="663"/>
      <c r="M74" s="595"/>
      <c r="N74" s="641"/>
      <c r="O74" s="547"/>
      <c r="P74" s="550"/>
      <c r="Q74" s="867"/>
      <c r="R74" s="867"/>
      <c r="S74" s="867"/>
      <c r="T74" s="867"/>
      <c r="U74" s="867"/>
      <c r="V74" s="867"/>
      <c r="W74" s="867"/>
      <c r="X74" s="867"/>
      <c r="Y74" s="867" t="str">
        <f t="shared" si="1"/>
        <v/>
      </c>
      <c r="Z74" s="867"/>
    </row>
    <row r="75" spans="2:26" s="312" customFormat="1" ht="60" customHeight="1" outlineLevel="1">
      <c r="B75" s="73"/>
      <c r="C75" s="315"/>
      <c r="D75" s="132" t="s">
        <v>8363</v>
      </c>
      <c r="E75" s="107"/>
      <c r="F75" s="318" t="s">
        <v>3215</v>
      </c>
      <c r="G75" s="318" t="s">
        <v>5152</v>
      </c>
      <c r="H75" s="318" t="s">
        <v>3658</v>
      </c>
      <c r="I75" s="322" t="s">
        <v>660</v>
      </c>
      <c r="J75" s="402" t="s">
        <v>5682</v>
      </c>
      <c r="K75" s="864" t="str">
        <f t="shared" si="0"/>
        <v/>
      </c>
      <c r="L75" s="665"/>
      <c r="M75" s="669"/>
      <c r="N75" s="641"/>
      <c r="O75" s="547"/>
      <c r="P75" s="550"/>
      <c r="Q75" s="867"/>
      <c r="R75" s="867"/>
      <c r="S75" s="867"/>
      <c r="T75" s="867"/>
      <c r="U75" s="867"/>
      <c r="V75" s="867"/>
      <c r="W75" s="867"/>
      <c r="X75" s="867"/>
      <c r="Y75" s="867" t="str">
        <f t="shared" si="1"/>
        <v/>
      </c>
      <c r="Z75" s="867"/>
    </row>
    <row r="76" spans="2:26" s="312" customFormat="1" ht="15" customHeight="1" outlineLevel="1">
      <c r="B76" s="73"/>
      <c r="C76" s="534"/>
      <c r="D76" s="524" t="s">
        <v>8364</v>
      </c>
      <c r="E76" s="107"/>
      <c r="F76" s="318" t="s">
        <v>4711</v>
      </c>
      <c r="G76" s="318" t="s">
        <v>8365</v>
      </c>
      <c r="H76" s="318" t="s">
        <v>3658</v>
      </c>
      <c r="I76" s="322" t="s">
        <v>660</v>
      </c>
      <c r="J76" s="402" t="s">
        <v>5682</v>
      </c>
      <c r="K76" s="864" t="str">
        <f t="shared" si="0"/>
        <v/>
      </c>
      <c r="L76" s="663"/>
      <c r="M76" s="664"/>
      <c r="N76" s="641"/>
      <c r="O76" s="547"/>
      <c r="P76" s="550"/>
      <c r="Q76" s="867"/>
      <c r="R76" s="867"/>
      <c r="S76" s="867"/>
      <c r="T76" s="867"/>
      <c r="U76" s="867"/>
      <c r="V76" s="867"/>
      <c r="W76" s="867"/>
      <c r="X76" s="867"/>
      <c r="Y76" s="867" t="str">
        <f t="shared" si="1"/>
        <v/>
      </c>
      <c r="Z76" s="867"/>
    </row>
    <row r="77" spans="2:26" s="312" customFormat="1" ht="120" customHeight="1" outlineLevel="1">
      <c r="B77" s="73"/>
      <c r="C77" s="534"/>
      <c r="D77" s="302" t="s">
        <v>8366</v>
      </c>
      <c r="E77" s="107"/>
      <c r="F77" s="318" t="s">
        <v>4712</v>
      </c>
      <c r="G77" s="318" t="s">
        <v>8367</v>
      </c>
      <c r="H77" s="318" t="s">
        <v>3657</v>
      </c>
      <c r="I77" s="322" t="s">
        <v>660</v>
      </c>
      <c r="J77" s="402" t="s">
        <v>5682</v>
      </c>
      <c r="K77" s="864" t="str">
        <f t="shared" ref="K77:K140" si="2">IF(AND(M77="", O77="", N77&lt;&gt;""), "○", "")</f>
        <v/>
      </c>
      <c r="L77" s="594"/>
      <c r="M77" s="592"/>
      <c r="N77" s="449"/>
      <c r="O77" s="551"/>
      <c r="P77" s="552"/>
      <c r="Q77" s="867"/>
      <c r="R77" s="867"/>
      <c r="S77" s="867"/>
      <c r="T77" s="867"/>
      <c r="U77" s="867"/>
      <c r="V77" s="867"/>
      <c r="W77" s="867"/>
      <c r="X77" s="867"/>
      <c r="Y77" s="867" t="str">
        <f t="shared" ref="Y77:Y140" si="3">IF(U77="●","●","")</f>
        <v/>
      </c>
      <c r="Z77" s="867"/>
    </row>
    <row r="78" spans="2:26" s="312" customFormat="1" ht="120" customHeight="1" outlineLevel="1">
      <c r="B78" s="73"/>
      <c r="C78" s="534"/>
      <c r="D78" s="302" t="s">
        <v>8368</v>
      </c>
      <c r="E78" s="107"/>
      <c r="F78" s="318" t="s">
        <v>4713</v>
      </c>
      <c r="G78" s="318" t="s">
        <v>8369</v>
      </c>
      <c r="H78" s="318" t="s">
        <v>3657</v>
      </c>
      <c r="I78" s="322" t="s">
        <v>660</v>
      </c>
      <c r="J78" s="402" t="s">
        <v>5682</v>
      </c>
      <c r="K78" s="864" t="str">
        <f t="shared" si="2"/>
        <v/>
      </c>
      <c r="L78" s="594"/>
      <c r="M78" s="592"/>
      <c r="N78" s="449"/>
      <c r="O78" s="551"/>
      <c r="P78" s="552"/>
      <c r="Q78" s="867"/>
      <c r="R78" s="867"/>
      <c r="S78" s="867"/>
      <c r="T78" s="867"/>
      <c r="U78" s="867"/>
      <c r="V78" s="867"/>
      <c r="W78" s="867"/>
      <c r="X78" s="867"/>
      <c r="Y78" s="867" t="str">
        <f t="shared" si="3"/>
        <v/>
      </c>
      <c r="Z78" s="867"/>
    </row>
    <row r="79" spans="2:26" s="312" customFormat="1" ht="60" customHeight="1" outlineLevel="1">
      <c r="B79" s="73"/>
      <c r="C79" s="534"/>
      <c r="D79" s="302" t="s">
        <v>8370</v>
      </c>
      <c r="E79" s="107"/>
      <c r="F79" s="318" t="s">
        <v>4714</v>
      </c>
      <c r="G79" s="318" t="s">
        <v>408</v>
      </c>
      <c r="H79" s="318" t="s">
        <v>3657</v>
      </c>
      <c r="I79" s="322" t="s">
        <v>660</v>
      </c>
      <c r="J79" s="402" t="s">
        <v>5682</v>
      </c>
      <c r="K79" s="864" t="str">
        <f t="shared" si="2"/>
        <v/>
      </c>
      <c r="L79" s="594"/>
      <c r="M79" s="592"/>
      <c r="N79" s="449"/>
      <c r="O79" s="551"/>
      <c r="P79" s="552"/>
      <c r="Q79" s="867"/>
      <c r="R79" s="867"/>
      <c r="S79" s="867"/>
      <c r="T79" s="867"/>
      <c r="U79" s="867"/>
      <c r="V79" s="867"/>
      <c r="W79" s="867"/>
      <c r="X79" s="867"/>
      <c r="Y79" s="867" t="str">
        <f t="shared" si="3"/>
        <v/>
      </c>
      <c r="Z79" s="867"/>
    </row>
    <row r="80" spans="2:26" s="312" customFormat="1" ht="105" customHeight="1" outlineLevel="1">
      <c r="B80" s="73"/>
      <c r="C80" s="534"/>
      <c r="D80" s="302" t="s">
        <v>8371</v>
      </c>
      <c r="E80" s="107"/>
      <c r="F80" s="318" t="s">
        <v>4715</v>
      </c>
      <c r="G80" s="318" t="s">
        <v>8372</v>
      </c>
      <c r="H80" s="318" t="s">
        <v>3657</v>
      </c>
      <c r="I80" s="322" t="s">
        <v>660</v>
      </c>
      <c r="J80" s="402" t="s">
        <v>5682</v>
      </c>
      <c r="K80" s="864" t="str">
        <f t="shared" si="2"/>
        <v/>
      </c>
      <c r="L80" s="594"/>
      <c r="M80" s="592"/>
      <c r="N80" s="449"/>
      <c r="O80" s="551"/>
      <c r="P80" s="552"/>
      <c r="Q80" s="867"/>
      <c r="R80" s="867"/>
      <c r="S80" s="867"/>
      <c r="T80" s="867"/>
      <c r="U80" s="867"/>
      <c r="V80" s="867"/>
      <c r="W80" s="867"/>
      <c r="X80" s="867"/>
      <c r="Y80" s="867" t="str">
        <f t="shared" si="3"/>
        <v/>
      </c>
      <c r="Z80" s="867"/>
    </row>
    <row r="81" spans="2:26" s="312" customFormat="1" ht="15" customHeight="1" outlineLevel="1">
      <c r="B81" s="73"/>
      <c r="C81" s="534"/>
      <c r="D81" s="302" t="s">
        <v>8373</v>
      </c>
      <c r="E81" s="357"/>
      <c r="F81" s="318" t="s">
        <v>5307</v>
      </c>
      <c r="G81" s="318" t="s">
        <v>8374</v>
      </c>
      <c r="H81" s="318" t="s">
        <v>418</v>
      </c>
      <c r="I81" s="322" t="s">
        <v>660</v>
      </c>
      <c r="J81" s="402" t="s">
        <v>5682</v>
      </c>
      <c r="K81" s="864" t="str">
        <f t="shared" si="2"/>
        <v/>
      </c>
      <c r="L81" s="544"/>
      <c r="M81" s="595"/>
      <c r="N81" s="641"/>
      <c r="O81" s="547"/>
      <c r="P81" s="550"/>
      <c r="Q81" s="867"/>
      <c r="R81" s="867"/>
      <c r="S81" s="867"/>
      <c r="T81" s="867"/>
      <c r="U81" s="867"/>
      <c r="V81" s="867"/>
      <c r="W81" s="867"/>
      <c r="X81" s="867"/>
      <c r="Y81" s="867" t="str">
        <f t="shared" si="3"/>
        <v/>
      </c>
      <c r="Z81" s="867"/>
    </row>
    <row r="82" spans="2:26" s="312" customFormat="1" ht="60" customHeight="1" outlineLevel="1">
      <c r="B82" s="73"/>
      <c r="C82" s="534"/>
      <c r="D82" s="302" t="s">
        <v>5308</v>
      </c>
      <c r="E82" s="357"/>
      <c r="F82" s="318" t="s">
        <v>5309</v>
      </c>
      <c r="G82" s="318" t="s">
        <v>8375</v>
      </c>
      <c r="H82" s="318" t="s">
        <v>9</v>
      </c>
      <c r="I82" s="322" t="s">
        <v>660</v>
      </c>
      <c r="J82" s="402" t="s">
        <v>5682</v>
      </c>
      <c r="K82" s="864" t="str">
        <f t="shared" si="2"/>
        <v/>
      </c>
      <c r="L82" s="594"/>
      <c r="M82" s="592"/>
      <c r="N82" s="449"/>
      <c r="O82" s="551"/>
      <c r="P82" s="552"/>
      <c r="Q82" s="867"/>
      <c r="R82" s="867"/>
      <c r="S82" s="867"/>
      <c r="T82" s="867"/>
      <c r="U82" s="867"/>
      <c r="V82" s="867"/>
      <c r="W82" s="867"/>
      <c r="X82" s="867"/>
      <c r="Y82" s="867" t="str">
        <f t="shared" si="3"/>
        <v/>
      </c>
      <c r="Z82" s="867"/>
    </row>
    <row r="83" spans="2:26" s="312" customFormat="1" ht="15" customHeight="1" outlineLevel="1">
      <c r="B83" s="73"/>
      <c r="C83" s="534"/>
      <c r="D83" s="302" t="s">
        <v>5310</v>
      </c>
      <c r="E83" s="357"/>
      <c r="F83" s="318" t="s">
        <v>5311</v>
      </c>
      <c r="G83" s="318" t="s">
        <v>8376</v>
      </c>
      <c r="H83" s="318" t="s">
        <v>418</v>
      </c>
      <c r="I83" s="322" t="s">
        <v>660</v>
      </c>
      <c r="J83" s="402" t="s">
        <v>5682</v>
      </c>
      <c r="K83" s="864" t="str">
        <f t="shared" si="2"/>
        <v/>
      </c>
      <c r="L83" s="594"/>
      <c r="M83" s="553"/>
      <c r="N83" s="449"/>
      <c r="O83" s="551"/>
      <c r="P83" s="552"/>
      <c r="Q83" s="867"/>
      <c r="R83" s="867"/>
      <c r="S83" s="867"/>
      <c r="T83" s="867"/>
      <c r="U83" s="867"/>
      <c r="V83" s="867"/>
      <c r="W83" s="867"/>
      <c r="X83" s="867"/>
      <c r="Y83" s="867" t="str">
        <f t="shared" si="3"/>
        <v/>
      </c>
      <c r="Z83" s="867"/>
    </row>
    <row r="84" spans="2:26" s="312" customFormat="1" ht="90" customHeight="1" outlineLevel="1">
      <c r="B84" s="73"/>
      <c r="C84" s="534"/>
      <c r="D84" s="302" t="s">
        <v>5312</v>
      </c>
      <c r="E84" s="357"/>
      <c r="F84" s="318" t="s">
        <v>5313</v>
      </c>
      <c r="G84" s="318" t="s">
        <v>8377</v>
      </c>
      <c r="H84" s="318" t="s">
        <v>9</v>
      </c>
      <c r="I84" s="322" t="s">
        <v>660</v>
      </c>
      <c r="J84" s="402" t="s">
        <v>5682</v>
      </c>
      <c r="K84" s="864" t="str">
        <f t="shared" si="2"/>
        <v/>
      </c>
      <c r="L84" s="594"/>
      <c r="M84" s="592"/>
      <c r="N84" s="449"/>
      <c r="O84" s="551"/>
      <c r="P84" s="552"/>
      <c r="Q84" s="867"/>
      <c r="R84" s="867"/>
      <c r="S84" s="867"/>
      <c r="T84" s="867"/>
      <c r="U84" s="867"/>
      <c r="V84" s="867"/>
      <c r="W84" s="867"/>
      <c r="X84" s="867"/>
      <c r="Y84" s="867" t="str">
        <f t="shared" si="3"/>
        <v/>
      </c>
      <c r="Z84" s="867"/>
    </row>
    <row r="85" spans="2:26" s="312" customFormat="1" ht="105" customHeight="1" outlineLevel="1">
      <c r="B85" s="73"/>
      <c r="C85" s="534"/>
      <c r="D85" s="302" t="s">
        <v>5314</v>
      </c>
      <c r="E85" s="357"/>
      <c r="F85" s="318" t="s">
        <v>5315</v>
      </c>
      <c r="G85" s="318" t="s">
        <v>8378</v>
      </c>
      <c r="H85" s="318" t="s">
        <v>9</v>
      </c>
      <c r="I85" s="322" t="s">
        <v>660</v>
      </c>
      <c r="J85" s="402" t="s">
        <v>5682</v>
      </c>
      <c r="K85" s="864" t="str">
        <f t="shared" si="2"/>
        <v/>
      </c>
      <c r="L85" s="594"/>
      <c r="M85" s="592"/>
      <c r="N85" s="449"/>
      <c r="O85" s="551"/>
      <c r="P85" s="552"/>
      <c r="Q85" s="867"/>
      <c r="R85" s="867"/>
      <c r="S85" s="867"/>
      <c r="T85" s="867"/>
      <c r="U85" s="867"/>
      <c r="V85" s="867"/>
      <c r="W85" s="867"/>
      <c r="X85" s="867"/>
      <c r="Y85" s="867" t="str">
        <f t="shared" si="3"/>
        <v/>
      </c>
      <c r="Z85" s="867"/>
    </row>
    <row r="86" spans="2:26" s="312" customFormat="1" ht="135" customHeight="1" outlineLevel="1">
      <c r="B86" s="73"/>
      <c r="C86" s="534"/>
      <c r="D86" s="302" t="s">
        <v>5316</v>
      </c>
      <c r="E86" s="357"/>
      <c r="F86" s="318" t="s">
        <v>5317</v>
      </c>
      <c r="G86" s="318" t="s">
        <v>8379</v>
      </c>
      <c r="H86" s="318" t="s">
        <v>418</v>
      </c>
      <c r="I86" s="322" t="s">
        <v>660</v>
      </c>
      <c r="J86" s="402" t="s">
        <v>5682</v>
      </c>
      <c r="K86" s="864" t="str">
        <f t="shared" si="2"/>
        <v/>
      </c>
      <c r="L86" s="594"/>
      <c r="M86" s="592"/>
      <c r="N86" s="449"/>
      <c r="O86" s="551"/>
      <c r="P86" s="552"/>
      <c r="Q86" s="867"/>
      <c r="R86" s="867"/>
      <c r="S86" s="867"/>
      <c r="T86" s="867"/>
      <c r="U86" s="867"/>
      <c r="V86" s="867"/>
      <c r="W86" s="867"/>
      <c r="X86" s="867"/>
      <c r="Y86" s="867" t="str">
        <f t="shared" si="3"/>
        <v/>
      </c>
      <c r="Z86" s="867"/>
    </row>
    <row r="87" spans="2:26" s="312" customFormat="1" ht="105" customHeight="1" outlineLevel="1">
      <c r="B87" s="73"/>
      <c r="C87" s="534"/>
      <c r="D87" s="302" t="s">
        <v>14530</v>
      </c>
      <c r="E87" s="357"/>
      <c r="F87" s="318" t="s">
        <v>5318</v>
      </c>
      <c r="G87" s="318" t="s">
        <v>8380</v>
      </c>
      <c r="H87" s="318" t="s">
        <v>418</v>
      </c>
      <c r="I87" s="322" t="s">
        <v>660</v>
      </c>
      <c r="J87" s="402" t="s">
        <v>5682</v>
      </c>
      <c r="K87" s="864" t="str">
        <f t="shared" si="2"/>
        <v/>
      </c>
      <c r="L87" s="594"/>
      <c r="M87" s="592"/>
      <c r="N87" s="449"/>
      <c r="O87" s="551"/>
      <c r="P87" s="552"/>
      <c r="Q87" s="867"/>
      <c r="R87" s="867"/>
      <c r="S87" s="867"/>
      <c r="T87" s="867"/>
      <c r="U87" s="867"/>
      <c r="V87" s="867"/>
      <c r="W87" s="867"/>
      <c r="X87" s="867"/>
      <c r="Y87" s="867" t="str">
        <f t="shared" si="3"/>
        <v/>
      </c>
      <c r="Z87" s="867"/>
    </row>
    <row r="88" spans="2:26" s="312" customFormat="1" ht="135" customHeight="1" outlineLevel="1">
      <c r="B88" s="73"/>
      <c r="C88" s="534"/>
      <c r="D88" s="302" t="s">
        <v>5319</v>
      </c>
      <c r="E88" s="357"/>
      <c r="F88" s="318" t="s">
        <v>5320</v>
      </c>
      <c r="G88" s="318" t="s">
        <v>8381</v>
      </c>
      <c r="H88" s="318" t="s">
        <v>418</v>
      </c>
      <c r="I88" s="322" t="s">
        <v>660</v>
      </c>
      <c r="J88" s="402" t="s">
        <v>5682</v>
      </c>
      <c r="K88" s="864" t="str">
        <f t="shared" si="2"/>
        <v/>
      </c>
      <c r="L88" s="594"/>
      <c r="M88" s="592"/>
      <c r="N88" s="449"/>
      <c r="O88" s="551"/>
      <c r="P88" s="552"/>
      <c r="Q88" s="867"/>
      <c r="R88" s="867"/>
      <c r="S88" s="867"/>
      <c r="T88" s="867"/>
      <c r="U88" s="867"/>
      <c r="V88" s="867"/>
      <c r="W88" s="867"/>
      <c r="X88" s="867"/>
      <c r="Y88" s="867" t="str">
        <f t="shared" si="3"/>
        <v/>
      </c>
      <c r="Z88" s="867"/>
    </row>
    <row r="89" spans="2:26" s="312" customFormat="1" ht="15" customHeight="1" outlineLevel="1">
      <c r="B89" s="73"/>
      <c r="C89" s="534"/>
      <c r="D89" s="302" t="s">
        <v>8382</v>
      </c>
      <c r="E89" s="357"/>
      <c r="F89" s="318" t="s">
        <v>5321</v>
      </c>
      <c r="G89" s="318" t="s">
        <v>8383</v>
      </c>
      <c r="H89" s="318" t="s">
        <v>418</v>
      </c>
      <c r="I89" s="322" t="s">
        <v>660</v>
      </c>
      <c r="J89" s="402" t="s">
        <v>5682</v>
      </c>
      <c r="K89" s="864" t="str">
        <f t="shared" si="2"/>
        <v/>
      </c>
      <c r="L89" s="544"/>
      <c r="M89" s="547"/>
      <c r="N89" s="641"/>
      <c r="O89" s="547"/>
      <c r="P89" s="670"/>
      <c r="Q89" s="867"/>
      <c r="R89" s="867"/>
      <c r="S89" s="867"/>
      <c r="T89" s="867"/>
      <c r="U89" s="867"/>
      <c r="V89" s="867"/>
      <c r="W89" s="867"/>
      <c r="X89" s="867"/>
      <c r="Y89" s="867" t="str">
        <f t="shared" si="3"/>
        <v/>
      </c>
      <c r="Z89" s="867"/>
    </row>
    <row r="90" spans="2:26" s="312" customFormat="1" ht="15" customHeight="1" outlineLevel="1">
      <c r="B90" s="73"/>
      <c r="C90" s="534"/>
      <c r="D90" s="215" t="s">
        <v>8384</v>
      </c>
      <c r="E90" s="64"/>
      <c r="F90" s="214" t="s">
        <v>8385</v>
      </c>
      <c r="G90" s="214" t="s">
        <v>8386</v>
      </c>
      <c r="H90" s="214" t="s">
        <v>218</v>
      </c>
      <c r="I90" s="246"/>
      <c r="J90" s="403" t="s">
        <v>5682</v>
      </c>
      <c r="K90" s="864" t="str">
        <f t="shared" si="2"/>
        <v/>
      </c>
      <c r="L90" s="544"/>
      <c r="M90" s="595"/>
      <c r="N90" s="641"/>
      <c r="O90" s="547"/>
      <c r="P90" s="550"/>
      <c r="Q90" s="867"/>
      <c r="R90" s="867"/>
      <c r="S90" s="867"/>
      <c r="T90" s="867"/>
      <c r="U90" s="867"/>
      <c r="V90" s="867"/>
      <c r="W90" s="867"/>
      <c r="X90" s="867"/>
      <c r="Y90" s="867" t="str">
        <f t="shared" si="3"/>
        <v/>
      </c>
      <c r="Z90" s="867"/>
    </row>
    <row r="91" spans="2:26" s="312" customFormat="1" ht="330" customHeight="1" outlineLevel="1">
      <c r="B91" s="73"/>
      <c r="C91" s="534"/>
      <c r="D91" s="525"/>
      <c r="E91" s="322" t="s">
        <v>8387</v>
      </c>
      <c r="F91" s="318" t="s">
        <v>8388</v>
      </c>
      <c r="G91" s="318" t="s">
        <v>8389</v>
      </c>
      <c r="H91" s="318" t="s">
        <v>9</v>
      </c>
      <c r="I91" s="322" t="s">
        <v>660</v>
      </c>
      <c r="J91" s="402" t="s">
        <v>5682</v>
      </c>
      <c r="K91" s="864" t="str">
        <f t="shared" si="2"/>
        <v/>
      </c>
      <c r="L91" s="594"/>
      <c r="M91" s="592"/>
      <c r="N91" s="449"/>
      <c r="O91" s="551"/>
      <c r="P91" s="552"/>
      <c r="Q91" s="867"/>
      <c r="R91" s="867"/>
      <c r="S91" s="867"/>
      <c r="T91" s="867"/>
      <c r="U91" s="867"/>
      <c r="V91" s="867"/>
      <c r="W91" s="867"/>
      <c r="X91" s="867"/>
      <c r="Y91" s="867" t="str">
        <f t="shared" si="3"/>
        <v/>
      </c>
      <c r="Z91" s="867"/>
    </row>
    <row r="92" spans="2:26" s="312" customFormat="1" ht="105" customHeight="1" outlineLevel="1">
      <c r="B92" s="73"/>
      <c r="C92" s="534"/>
      <c r="D92" s="302" t="s">
        <v>8390</v>
      </c>
      <c r="E92" s="357"/>
      <c r="F92" s="318" t="s">
        <v>8391</v>
      </c>
      <c r="G92" s="318" t="s">
        <v>8392</v>
      </c>
      <c r="H92" s="318" t="s">
        <v>9</v>
      </c>
      <c r="I92" s="322" t="s">
        <v>660</v>
      </c>
      <c r="J92" s="402" t="s">
        <v>5681</v>
      </c>
      <c r="K92" s="864" t="str">
        <f t="shared" si="2"/>
        <v/>
      </c>
      <c r="L92" s="594"/>
      <c r="M92" s="592"/>
      <c r="N92" s="449"/>
      <c r="O92" s="551"/>
      <c r="P92" s="552"/>
      <c r="Q92" s="867"/>
      <c r="R92" s="867"/>
      <c r="S92" s="867"/>
      <c r="T92" s="867"/>
      <c r="U92" s="867"/>
      <c r="V92" s="867"/>
      <c r="W92" s="867"/>
      <c r="X92" s="867"/>
      <c r="Y92" s="867" t="str">
        <f t="shared" si="3"/>
        <v/>
      </c>
      <c r="Z92" s="867"/>
    </row>
    <row r="93" spans="2:26" s="312" customFormat="1" ht="165" customHeight="1" outlineLevel="1">
      <c r="B93" s="73"/>
      <c r="C93" s="534"/>
      <c r="D93" s="303" t="s">
        <v>8393</v>
      </c>
      <c r="E93" s="357"/>
      <c r="F93" s="318" t="s">
        <v>8394</v>
      </c>
      <c r="G93" s="318" t="s">
        <v>8395</v>
      </c>
      <c r="H93" s="318" t="s">
        <v>9</v>
      </c>
      <c r="I93" s="322" t="s">
        <v>660</v>
      </c>
      <c r="J93" s="402" t="s">
        <v>5681</v>
      </c>
      <c r="K93" s="864" t="str">
        <f t="shared" si="2"/>
        <v/>
      </c>
      <c r="L93" s="594"/>
      <c r="M93" s="592"/>
      <c r="N93" s="449"/>
      <c r="O93" s="551"/>
      <c r="P93" s="552"/>
      <c r="Q93" s="867"/>
      <c r="R93" s="867"/>
      <c r="S93" s="867"/>
      <c r="T93" s="867"/>
      <c r="U93" s="867"/>
      <c r="V93" s="867"/>
      <c r="W93" s="867"/>
      <c r="X93" s="867"/>
      <c r="Y93" s="867" t="str">
        <f t="shared" si="3"/>
        <v/>
      </c>
      <c r="Z93" s="867"/>
    </row>
    <row r="94" spans="2:26" s="312" customFormat="1" ht="180" customHeight="1" outlineLevel="1">
      <c r="B94" s="73"/>
      <c r="C94" s="534"/>
      <c r="D94" s="303" t="s">
        <v>8396</v>
      </c>
      <c r="E94" s="357"/>
      <c r="F94" s="318" t="s">
        <v>8397</v>
      </c>
      <c r="G94" s="318" t="s">
        <v>8398</v>
      </c>
      <c r="H94" s="318" t="s">
        <v>9</v>
      </c>
      <c r="I94" s="322" t="s">
        <v>660</v>
      </c>
      <c r="J94" s="402" t="s">
        <v>5681</v>
      </c>
      <c r="K94" s="864" t="str">
        <f t="shared" si="2"/>
        <v/>
      </c>
      <c r="L94" s="594"/>
      <c r="M94" s="592"/>
      <c r="N94" s="449"/>
      <c r="O94" s="551"/>
      <c r="P94" s="552"/>
      <c r="Q94" s="867"/>
      <c r="R94" s="867"/>
      <c r="S94" s="867"/>
      <c r="T94" s="867"/>
      <c r="U94" s="867"/>
      <c r="V94" s="867"/>
      <c r="W94" s="867"/>
      <c r="X94" s="867"/>
      <c r="Y94" s="867" t="str">
        <f t="shared" si="3"/>
        <v/>
      </c>
      <c r="Z94" s="867"/>
    </row>
    <row r="95" spans="2:26" s="312" customFormat="1" ht="15" customHeight="1" outlineLevel="1">
      <c r="B95" s="73"/>
      <c r="C95" s="534"/>
      <c r="D95" s="303" t="s">
        <v>12248</v>
      </c>
      <c r="E95" s="357"/>
      <c r="F95" s="318" t="s">
        <v>12250</v>
      </c>
      <c r="G95" s="318" t="s">
        <v>12268</v>
      </c>
      <c r="H95" s="318" t="s">
        <v>9</v>
      </c>
      <c r="I95" s="322" t="s">
        <v>660</v>
      </c>
      <c r="J95" s="402" t="s">
        <v>5681</v>
      </c>
      <c r="K95" s="864" t="str">
        <f t="shared" si="2"/>
        <v/>
      </c>
      <c r="L95" s="671"/>
      <c r="M95" s="559"/>
      <c r="N95" s="641"/>
      <c r="O95" s="547"/>
      <c r="P95" s="550"/>
      <c r="Q95" s="867"/>
      <c r="R95" s="867"/>
      <c r="S95" s="867"/>
      <c r="T95" s="867"/>
      <c r="U95" s="867"/>
      <c r="V95" s="867"/>
      <c r="W95" s="867"/>
      <c r="X95" s="867"/>
      <c r="Y95" s="867" t="str">
        <f t="shared" si="3"/>
        <v/>
      </c>
      <c r="Z95" s="867"/>
    </row>
    <row r="96" spans="2:26" s="312" customFormat="1" ht="30" customHeight="1" outlineLevel="1">
      <c r="B96" s="73"/>
      <c r="C96" s="534"/>
      <c r="D96" s="303" t="s">
        <v>12249</v>
      </c>
      <c r="E96" s="357"/>
      <c r="F96" s="318" t="s">
        <v>12251</v>
      </c>
      <c r="G96" s="318" t="s">
        <v>12267</v>
      </c>
      <c r="H96" s="318" t="s">
        <v>9</v>
      </c>
      <c r="I96" s="322" t="s">
        <v>660</v>
      </c>
      <c r="J96" s="402" t="s">
        <v>5681</v>
      </c>
      <c r="K96" s="864" t="str">
        <f t="shared" si="2"/>
        <v/>
      </c>
      <c r="L96" s="671"/>
      <c r="M96" s="559"/>
      <c r="N96" s="641"/>
      <c r="O96" s="547"/>
      <c r="P96" s="550"/>
      <c r="Q96" s="867"/>
      <c r="R96" s="867"/>
      <c r="S96" s="867"/>
      <c r="T96" s="867"/>
      <c r="U96" s="867"/>
      <c r="V96" s="867"/>
      <c r="W96" s="867"/>
      <c r="X96" s="867"/>
      <c r="Y96" s="867" t="str">
        <f t="shared" si="3"/>
        <v/>
      </c>
      <c r="Z96" s="867"/>
    </row>
    <row r="97" spans="2:26" s="312" customFormat="1" ht="15" customHeight="1" outlineLevel="1">
      <c r="B97" s="73"/>
      <c r="C97" s="534"/>
      <c r="D97" s="303" t="s">
        <v>12260</v>
      </c>
      <c r="E97" s="357"/>
      <c r="F97" s="318" t="s">
        <v>12256</v>
      </c>
      <c r="G97" s="318" t="s">
        <v>12266</v>
      </c>
      <c r="H97" s="318" t="s">
        <v>9</v>
      </c>
      <c r="I97" s="322" t="s">
        <v>660</v>
      </c>
      <c r="J97" s="402" t="s">
        <v>5681</v>
      </c>
      <c r="K97" s="864" t="str">
        <f t="shared" si="2"/>
        <v/>
      </c>
      <c r="L97" s="671"/>
      <c r="M97" s="559"/>
      <c r="N97" s="641"/>
      <c r="O97" s="547"/>
      <c r="P97" s="550"/>
      <c r="Q97" s="867"/>
      <c r="R97" s="867"/>
      <c r="S97" s="867"/>
      <c r="T97" s="867"/>
      <c r="U97" s="867"/>
      <c r="V97" s="867"/>
      <c r="W97" s="867"/>
      <c r="X97" s="867"/>
      <c r="Y97" s="867" t="str">
        <f t="shared" si="3"/>
        <v/>
      </c>
      <c r="Z97" s="867"/>
    </row>
    <row r="98" spans="2:26" s="312" customFormat="1" ht="120" customHeight="1" outlineLevel="1">
      <c r="B98" s="73"/>
      <c r="C98" s="534"/>
      <c r="D98" s="303" t="s">
        <v>12252</v>
      </c>
      <c r="E98" s="357"/>
      <c r="F98" s="318" t="s">
        <v>12257</v>
      </c>
      <c r="G98" s="318" t="s">
        <v>12265</v>
      </c>
      <c r="H98" s="318" t="s">
        <v>9</v>
      </c>
      <c r="I98" s="322" t="s">
        <v>660</v>
      </c>
      <c r="J98" s="402" t="s">
        <v>5681</v>
      </c>
      <c r="K98" s="864" t="str">
        <f t="shared" si="2"/>
        <v/>
      </c>
      <c r="L98" s="671"/>
      <c r="M98" s="559"/>
      <c r="N98" s="641"/>
      <c r="O98" s="547"/>
      <c r="P98" s="550"/>
      <c r="Q98" s="867"/>
      <c r="R98" s="867"/>
      <c r="S98" s="867"/>
      <c r="T98" s="867"/>
      <c r="U98" s="867"/>
      <c r="V98" s="867"/>
      <c r="W98" s="867"/>
      <c r="X98" s="867"/>
      <c r="Y98" s="867" t="str">
        <f t="shared" si="3"/>
        <v/>
      </c>
      <c r="Z98" s="867"/>
    </row>
    <row r="99" spans="2:26" s="312" customFormat="1" ht="75" customHeight="1" outlineLevel="1">
      <c r="B99" s="73"/>
      <c r="C99" s="534"/>
      <c r="D99" s="303" t="s">
        <v>12253</v>
      </c>
      <c r="E99" s="357"/>
      <c r="F99" s="318" t="s">
        <v>12258</v>
      </c>
      <c r="G99" s="318" t="s">
        <v>12264</v>
      </c>
      <c r="H99" s="318" t="s">
        <v>8417</v>
      </c>
      <c r="I99" s="322" t="s">
        <v>660</v>
      </c>
      <c r="J99" s="402" t="s">
        <v>5681</v>
      </c>
      <c r="K99" s="864" t="str">
        <f t="shared" si="2"/>
        <v/>
      </c>
      <c r="L99" s="671"/>
      <c r="M99" s="559"/>
      <c r="N99" s="641"/>
      <c r="O99" s="547"/>
      <c r="P99" s="550"/>
      <c r="Q99" s="867"/>
      <c r="R99" s="867"/>
      <c r="S99" s="867"/>
      <c r="T99" s="867"/>
      <c r="U99" s="867"/>
      <c r="V99" s="867"/>
      <c r="W99" s="867"/>
      <c r="X99" s="867"/>
      <c r="Y99" s="867" t="str">
        <f t="shared" si="3"/>
        <v/>
      </c>
      <c r="Z99" s="867"/>
    </row>
    <row r="100" spans="2:26" s="312" customFormat="1" ht="105" customHeight="1" outlineLevel="1">
      <c r="B100" s="73"/>
      <c r="C100" s="534"/>
      <c r="D100" s="303" t="s">
        <v>12254</v>
      </c>
      <c r="E100" s="357"/>
      <c r="F100" s="318" t="s">
        <v>12259</v>
      </c>
      <c r="G100" s="318" t="s">
        <v>12263</v>
      </c>
      <c r="H100" s="318" t="s">
        <v>9</v>
      </c>
      <c r="I100" s="322" t="s">
        <v>660</v>
      </c>
      <c r="J100" s="402" t="s">
        <v>5681</v>
      </c>
      <c r="K100" s="864" t="str">
        <f t="shared" si="2"/>
        <v/>
      </c>
      <c r="L100" s="602"/>
      <c r="M100" s="551"/>
      <c r="N100" s="449"/>
      <c r="O100" s="551"/>
      <c r="P100" s="552"/>
      <c r="Q100" s="867"/>
      <c r="R100" s="867"/>
      <c r="S100" s="867"/>
      <c r="T100" s="867"/>
      <c r="U100" s="867"/>
      <c r="V100" s="867"/>
      <c r="W100" s="867"/>
      <c r="X100" s="867"/>
      <c r="Y100" s="867" t="str">
        <f t="shared" si="3"/>
        <v/>
      </c>
      <c r="Z100" s="867"/>
    </row>
    <row r="101" spans="2:26" s="312" customFormat="1" ht="120" customHeight="1" outlineLevel="1">
      <c r="B101" s="73"/>
      <c r="C101" s="534"/>
      <c r="D101" s="303" t="s">
        <v>12255</v>
      </c>
      <c r="E101" s="357"/>
      <c r="F101" s="318" t="s">
        <v>12261</v>
      </c>
      <c r="G101" s="318" t="s">
        <v>12262</v>
      </c>
      <c r="H101" s="318" t="s">
        <v>418</v>
      </c>
      <c r="I101" s="322" t="s">
        <v>660</v>
      </c>
      <c r="J101" s="402" t="s">
        <v>5681</v>
      </c>
      <c r="K101" s="864" t="str">
        <f t="shared" si="2"/>
        <v/>
      </c>
      <c r="L101" s="602"/>
      <c r="M101" s="551"/>
      <c r="N101" s="449"/>
      <c r="O101" s="551"/>
      <c r="P101" s="552"/>
      <c r="Q101" s="867"/>
      <c r="R101" s="867"/>
      <c r="S101" s="867"/>
      <c r="T101" s="867"/>
      <c r="U101" s="867"/>
      <c r="V101" s="867"/>
      <c r="W101" s="867"/>
      <c r="X101" s="867"/>
      <c r="Y101" s="867" t="str">
        <f t="shared" si="3"/>
        <v/>
      </c>
      <c r="Z101" s="867"/>
    </row>
    <row r="102" spans="2:26" s="312" customFormat="1" ht="30" customHeight="1" outlineLevel="1">
      <c r="B102" s="73"/>
      <c r="C102" s="534"/>
      <c r="D102" s="303" t="s">
        <v>13543</v>
      </c>
      <c r="E102" s="357"/>
      <c r="F102" s="318" t="s">
        <v>13544</v>
      </c>
      <c r="G102" s="318" t="s">
        <v>13545</v>
      </c>
      <c r="H102" s="318" t="s">
        <v>9</v>
      </c>
      <c r="I102" s="322" t="s">
        <v>660</v>
      </c>
      <c r="J102" s="402" t="s">
        <v>5681</v>
      </c>
      <c r="K102" s="864" t="str">
        <f t="shared" si="2"/>
        <v/>
      </c>
      <c r="L102" s="602"/>
      <c r="M102" s="551"/>
      <c r="N102" s="449"/>
      <c r="O102" s="551"/>
      <c r="P102" s="554"/>
      <c r="Q102" s="867"/>
      <c r="R102" s="867"/>
      <c r="S102" s="867"/>
      <c r="T102" s="867"/>
      <c r="U102" s="867"/>
      <c r="V102" s="867"/>
      <c r="W102" s="867"/>
      <c r="X102" s="867"/>
      <c r="Y102" s="867" t="str">
        <f t="shared" si="3"/>
        <v/>
      </c>
      <c r="Z102" s="867"/>
    </row>
    <row r="103" spans="2:26" s="312" customFormat="1" ht="60" customHeight="1" outlineLevel="1">
      <c r="B103" s="73"/>
      <c r="C103" s="526" t="s">
        <v>8399</v>
      </c>
      <c r="D103" s="317" t="s">
        <v>8400</v>
      </c>
      <c r="E103" s="240"/>
      <c r="F103" s="318" t="s">
        <v>3216</v>
      </c>
      <c r="G103" s="318" t="s">
        <v>5155</v>
      </c>
      <c r="H103" s="318" t="s">
        <v>418</v>
      </c>
      <c r="I103" s="322" t="s">
        <v>660</v>
      </c>
      <c r="J103" s="402" t="s">
        <v>5682</v>
      </c>
      <c r="K103" s="864" t="str">
        <f t="shared" si="2"/>
        <v/>
      </c>
      <c r="L103" s="594"/>
      <c r="M103" s="592"/>
      <c r="N103" s="449"/>
      <c r="O103" s="551"/>
      <c r="P103" s="552"/>
      <c r="Q103" s="867"/>
      <c r="R103" s="867"/>
      <c r="S103" s="867"/>
      <c r="T103" s="867"/>
      <c r="U103" s="867"/>
      <c r="V103" s="867"/>
      <c r="W103" s="867"/>
      <c r="X103" s="867"/>
      <c r="Y103" s="867" t="str">
        <f t="shared" si="3"/>
        <v/>
      </c>
      <c r="Z103" s="867"/>
    </row>
    <row r="104" spans="2:26" s="312" customFormat="1" ht="60" customHeight="1" outlineLevel="1">
      <c r="B104" s="73"/>
      <c r="C104" s="315"/>
      <c r="D104" s="317" t="s">
        <v>3218</v>
      </c>
      <c r="E104" s="240"/>
      <c r="F104" s="318" t="s">
        <v>3217</v>
      </c>
      <c r="G104" s="318" t="s">
        <v>5156</v>
      </c>
      <c r="H104" s="318" t="s">
        <v>418</v>
      </c>
      <c r="I104" s="322" t="s">
        <v>660</v>
      </c>
      <c r="J104" s="402" t="s">
        <v>5682</v>
      </c>
      <c r="K104" s="864" t="str">
        <f t="shared" si="2"/>
        <v/>
      </c>
      <c r="L104" s="594"/>
      <c r="M104" s="592"/>
      <c r="N104" s="449"/>
      <c r="O104" s="551"/>
      <c r="P104" s="552"/>
      <c r="Q104" s="867"/>
      <c r="R104" s="867"/>
      <c r="S104" s="867"/>
      <c r="T104" s="867"/>
      <c r="U104" s="867"/>
      <c r="V104" s="867"/>
      <c r="W104" s="867"/>
      <c r="X104" s="867"/>
      <c r="Y104" s="867" t="str">
        <f t="shared" si="3"/>
        <v/>
      </c>
      <c r="Z104" s="867"/>
    </row>
    <row r="105" spans="2:26" s="312" customFormat="1" ht="15" customHeight="1" outlineLevel="1">
      <c r="B105" s="73"/>
      <c r="C105" s="315"/>
      <c r="D105" s="317" t="s">
        <v>8401</v>
      </c>
      <c r="E105" s="240"/>
      <c r="F105" s="318" t="s">
        <v>8402</v>
      </c>
      <c r="G105" s="318" t="s">
        <v>5157</v>
      </c>
      <c r="H105" s="318" t="s">
        <v>3657</v>
      </c>
      <c r="I105" s="322" t="s">
        <v>8319</v>
      </c>
      <c r="J105" s="402" t="s">
        <v>5682</v>
      </c>
      <c r="K105" s="864" t="str">
        <f t="shared" si="2"/>
        <v/>
      </c>
      <c r="L105" s="594"/>
      <c r="M105" s="592"/>
      <c r="N105" s="449"/>
      <c r="O105" s="551"/>
      <c r="P105" s="552"/>
      <c r="Q105" s="867"/>
      <c r="R105" s="867"/>
      <c r="S105" s="867"/>
      <c r="T105" s="867"/>
      <c r="U105" s="867"/>
      <c r="V105" s="867"/>
      <c r="W105" s="867"/>
      <c r="X105" s="867"/>
      <c r="Y105" s="867" t="str">
        <f t="shared" si="3"/>
        <v/>
      </c>
      <c r="Z105" s="867"/>
    </row>
    <row r="106" spans="2:26" s="312" customFormat="1" ht="15" customHeight="1" outlineLevel="1">
      <c r="B106" s="73"/>
      <c r="C106" s="315"/>
      <c r="D106" s="317" t="s">
        <v>3220</v>
      </c>
      <c r="E106" s="240"/>
      <c r="F106" s="318" t="s">
        <v>3219</v>
      </c>
      <c r="G106" s="318" t="s">
        <v>5158</v>
      </c>
      <c r="H106" s="318" t="s">
        <v>3657</v>
      </c>
      <c r="I106" s="322" t="s">
        <v>660</v>
      </c>
      <c r="J106" s="402" t="s">
        <v>5682</v>
      </c>
      <c r="K106" s="864" t="str">
        <f t="shared" si="2"/>
        <v/>
      </c>
      <c r="L106" s="594"/>
      <c r="M106" s="592"/>
      <c r="N106" s="449"/>
      <c r="O106" s="551"/>
      <c r="P106" s="552"/>
      <c r="Q106" s="867"/>
      <c r="R106" s="867"/>
      <c r="S106" s="867"/>
      <c r="T106" s="867"/>
      <c r="U106" s="867"/>
      <c r="V106" s="867"/>
      <c r="W106" s="867"/>
      <c r="X106" s="867"/>
      <c r="Y106" s="867" t="str">
        <f t="shared" si="3"/>
        <v/>
      </c>
      <c r="Z106" s="867"/>
    </row>
    <row r="107" spans="2:26" s="312" customFormat="1" ht="15" customHeight="1" outlineLevel="1">
      <c r="B107" s="73"/>
      <c r="C107" s="315"/>
      <c r="D107" s="317" t="s">
        <v>3222</v>
      </c>
      <c r="E107" s="240"/>
      <c r="F107" s="318" t="s">
        <v>3221</v>
      </c>
      <c r="G107" s="318" t="s">
        <v>5159</v>
      </c>
      <c r="H107" s="318" t="s">
        <v>3658</v>
      </c>
      <c r="I107" s="322" t="s">
        <v>660</v>
      </c>
      <c r="J107" s="402" t="s">
        <v>5682</v>
      </c>
      <c r="K107" s="864" t="str">
        <f t="shared" si="2"/>
        <v/>
      </c>
      <c r="L107" s="544"/>
      <c r="M107" s="595"/>
      <c r="N107" s="641"/>
      <c r="O107" s="547"/>
      <c r="P107" s="550"/>
      <c r="Q107" s="867"/>
      <c r="R107" s="867"/>
      <c r="S107" s="867"/>
      <c r="T107" s="867"/>
      <c r="U107" s="867"/>
      <c r="V107" s="867"/>
      <c r="W107" s="867"/>
      <c r="X107" s="867"/>
      <c r="Y107" s="867" t="str">
        <f t="shared" si="3"/>
        <v/>
      </c>
      <c r="Z107" s="867"/>
    </row>
    <row r="108" spans="2:26" s="312" customFormat="1" ht="15" customHeight="1" outlineLevel="1">
      <c r="B108" s="73"/>
      <c r="C108" s="315"/>
      <c r="D108" s="317" t="s">
        <v>3223</v>
      </c>
      <c r="E108" s="240"/>
      <c r="F108" s="318" t="s">
        <v>8403</v>
      </c>
      <c r="G108" s="318" t="s">
        <v>5160</v>
      </c>
      <c r="H108" s="318" t="s">
        <v>3658</v>
      </c>
      <c r="I108" s="322" t="s">
        <v>660</v>
      </c>
      <c r="J108" s="402" t="s">
        <v>5682</v>
      </c>
      <c r="K108" s="864" t="str">
        <f t="shared" si="2"/>
        <v/>
      </c>
      <c r="L108" s="544"/>
      <c r="M108" s="595"/>
      <c r="N108" s="641"/>
      <c r="O108" s="547"/>
      <c r="P108" s="550"/>
      <c r="Q108" s="867"/>
      <c r="R108" s="867"/>
      <c r="S108" s="867"/>
      <c r="T108" s="867"/>
      <c r="U108" s="867"/>
      <c r="V108" s="867"/>
      <c r="W108" s="867"/>
      <c r="X108" s="867"/>
      <c r="Y108" s="867" t="str">
        <f t="shared" si="3"/>
        <v/>
      </c>
      <c r="Z108" s="867"/>
    </row>
    <row r="109" spans="2:26" s="312" customFormat="1" ht="15" customHeight="1" outlineLevel="1">
      <c r="B109" s="73"/>
      <c r="C109" s="315"/>
      <c r="D109" s="317" t="s">
        <v>8404</v>
      </c>
      <c r="E109" s="240"/>
      <c r="F109" s="318" t="s">
        <v>3224</v>
      </c>
      <c r="G109" s="318" t="s">
        <v>5161</v>
      </c>
      <c r="H109" s="318" t="s">
        <v>3658</v>
      </c>
      <c r="I109" s="322" t="s">
        <v>660</v>
      </c>
      <c r="J109" s="402" t="s">
        <v>5682</v>
      </c>
      <c r="K109" s="864" t="str">
        <f t="shared" si="2"/>
        <v/>
      </c>
      <c r="L109" s="544"/>
      <c r="M109" s="595"/>
      <c r="N109" s="641"/>
      <c r="O109" s="547"/>
      <c r="P109" s="550"/>
      <c r="Q109" s="867"/>
      <c r="R109" s="867"/>
      <c r="S109" s="867"/>
      <c r="T109" s="867"/>
      <c r="U109" s="867"/>
      <c r="V109" s="867"/>
      <c r="W109" s="867"/>
      <c r="X109" s="867"/>
      <c r="Y109" s="867" t="str">
        <f t="shared" si="3"/>
        <v/>
      </c>
      <c r="Z109" s="867"/>
    </row>
    <row r="110" spans="2:26" s="312" customFormat="1" ht="15" customHeight="1" outlineLevel="1">
      <c r="B110" s="73"/>
      <c r="C110" s="315"/>
      <c r="D110" s="317" t="s">
        <v>3226</v>
      </c>
      <c r="E110" s="240"/>
      <c r="F110" s="318" t="s">
        <v>3225</v>
      </c>
      <c r="G110" s="318" t="s">
        <v>5162</v>
      </c>
      <c r="H110" s="318" t="s">
        <v>3658</v>
      </c>
      <c r="I110" s="322" t="s">
        <v>660</v>
      </c>
      <c r="J110" s="402" t="s">
        <v>5682</v>
      </c>
      <c r="K110" s="864" t="str">
        <f t="shared" si="2"/>
        <v/>
      </c>
      <c r="L110" s="544"/>
      <c r="M110" s="595"/>
      <c r="N110" s="641"/>
      <c r="O110" s="547"/>
      <c r="P110" s="550"/>
      <c r="Q110" s="867"/>
      <c r="R110" s="867"/>
      <c r="S110" s="867"/>
      <c r="T110" s="867"/>
      <c r="U110" s="867"/>
      <c r="V110" s="867"/>
      <c r="W110" s="867"/>
      <c r="X110" s="867"/>
      <c r="Y110" s="867" t="str">
        <f t="shared" si="3"/>
        <v/>
      </c>
      <c r="Z110" s="867"/>
    </row>
    <row r="111" spans="2:26" s="312" customFormat="1" ht="15" customHeight="1" outlineLevel="1">
      <c r="B111" s="73"/>
      <c r="C111" s="315"/>
      <c r="D111" s="317" t="s">
        <v>3228</v>
      </c>
      <c r="E111" s="240"/>
      <c r="F111" s="318" t="s">
        <v>3227</v>
      </c>
      <c r="G111" s="318" t="s">
        <v>5163</v>
      </c>
      <c r="H111" s="318" t="s">
        <v>3658</v>
      </c>
      <c r="I111" s="322" t="s">
        <v>660</v>
      </c>
      <c r="J111" s="402" t="s">
        <v>5682</v>
      </c>
      <c r="K111" s="864" t="str">
        <f t="shared" si="2"/>
        <v/>
      </c>
      <c r="L111" s="544"/>
      <c r="M111" s="595"/>
      <c r="N111" s="641"/>
      <c r="O111" s="547"/>
      <c r="P111" s="550"/>
      <c r="Q111" s="867"/>
      <c r="R111" s="867"/>
      <c r="S111" s="867"/>
      <c r="T111" s="867"/>
      <c r="U111" s="867"/>
      <c r="V111" s="867"/>
      <c r="W111" s="867"/>
      <c r="X111" s="867"/>
      <c r="Y111" s="867" t="str">
        <f t="shared" si="3"/>
        <v/>
      </c>
      <c r="Z111" s="867"/>
    </row>
    <row r="112" spans="2:26" s="312" customFormat="1" ht="15" customHeight="1" outlineLevel="1">
      <c r="B112" s="73"/>
      <c r="C112" s="315"/>
      <c r="D112" s="317" t="s">
        <v>3230</v>
      </c>
      <c r="E112" s="240"/>
      <c r="F112" s="318" t="s">
        <v>3229</v>
      </c>
      <c r="G112" s="318" t="s">
        <v>8405</v>
      </c>
      <c r="H112" s="318" t="s">
        <v>3658</v>
      </c>
      <c r="I112" s="322" t="s">
        <v>660</v>
      </c>
      <c r="J112" s="402" t="s">
        <v>5682</v>
      </c>
      <c r="K112" s="864" t="str">
        <f t="shared" si="2"/>
        <v/>
      </c>
      <c r="L112" s="544"/>
      <c r="M112" s="595"/>
      <c r="N112" s="641"/>
      <c r="O112" s="547"/>
      <c r="P112" s="550"/>
      <c r="Q112" s="867"/>
      <c r="R112" s="867"/>
      <c r="S112" s="867"/>
      <c r="T112" s="867"/>
      <c r="U112" s="867"/>
      <c r="V112" s="867"/>
      <c r="W112" s="867"/>
      <c r="X112" s="867"/>
      <c r="Y112" s="867" t="str">
        <f t="shared" si="3"/>
        <v/>
      </c>
      <c r="Z112" s="867"/>
    </row>
    <row r="113" spans="2:26" s="312" customFormat="1" ht="30" customHeight="1" outlineLevel="1">
      <c r="B113" s="73"/>
      <c r="C113" s="315"/>
      <c r="D113" s="215" t="s">
        <v>3232</v>
      </c>
      <c r="E113" s="213"/>
      <c r="F113" s="214" t="s">
        <v>3231</v>
      </c>
      <c r="G113" s="214" t="s">
        <v>5164</v>
      </c>
      <c r="H113" s="214" t="s">
        <v>3655</v>
      </c>
      <c r="I113" s="246"/>
      <c r="J113" s="403" t="s">
        <v>5682</v>
      </c>
      <c r="K113" s="864" t="str">
        <f t="shared" si="2"/>
        <v/>
      </c>
      <c r="L113" s="544"/>
      <c r="M113" s="595"/>
      <c r="N113" s="641"/>
      <c r="O113" s="547"/>
      <c r="P113" s="550"/>
      <c r="Q113" s="867"/>
      <c r="R113" s="867"/>
      <c r="S113" s="867"/>
      <c r="T113" s="867"/>
      <c r="U113" s="867"/>
      <c r="V113" s="867"/>
      <c r="W113" s="867"/>
      <c r="X113" s="867"/>
      <c r="Y113" s="867" t="str">
        <f t="shared" si="3"/>
        <v/>
      </c>
      <c r="Z113" s="867"/>
    </row>
    <row r="114" spans="2:26" s="312" customFormat="1" ht="15" customHeight="1" outlineLevel="1">
      <c r="B114" s="73"/>
      <c r="C114" s="315"/>
      <c r="D114" s="532"/>
      <c r="E114" s="318" t="s">
        <v>3233</v>
      </c>
      <c r="F114" s="318" t="s">
        <v>8406</v>
      </c>
      <c r="G114" s="318" t="s">
        <v>5171</v>
      </c>
      <c r="H114" s="318" t="s">
        <v>3658</v>
      </c>
      <c r="I114" s="322" t="s">
        <v>660</v>
      </c>
      <c r="J114" s="402" t="s">
        <v>5682</v>
      </c>
      <c r="K114" s="864" t="str">
        <f t="shared" si="2"/>
        <v/>
      </c>
      <c r="L114" s="544"/>
      <c r="M114" s="595"/>
      <c r="N114" s="641"/>
      <c r="O114" s="547"/>
      <c r="P114" s="550"/>
      <c r="Q114" s="867"/>
      <c r="R114" s="867"/>
      <c r="S114" s="867"/>
      <c r="T114" s="867"/>
      <c r="U114" s="867"/>
      <c r="V114" s="867"/>
      <c r="W114" s="867"/>
      <c r="X114" s="867"/>
      <c r="Y114" s="867" t="str">
        <f t="shared" si="3"/>
        <v/>
      </c>
      <c r="Z114" s="867"/>
    </row>
    <row r="115" spans="2:26" s="312" customFormat="1" ht="15" customHeight="1" outlineLevel="1">
      <c r="B115" s="73"/>
      <c r="C115" s="315"/>
      <c r="D115" s="532"/>
      <c r="E115" s="318" t="s">
        <v>3235</v>
      </c>
      <c r="F115" s="318" t="s">
        <v>3234</v>
      </c>
      <c r="G115" s="318" t="s">
        <v>5172</v>
      </c>
      <c r="H115" s="318" t="s">
        <v>3658</v>
      </c>
      <c r="I115" s="322" t="s">
        <v>660</v>
      </c>
      <c r="J115" s="402" t="s">
        <v>5682</v>
      </c>
      <c r="K115" s="864" t="str">
        <f t="shared" si="2"/>
        <v/>
      </c>
      <c r="L115" s="544"/>
      <c r="M115" s="595"/>
      <c r="N115" s="641"/>
      <c r="O115" s="547"/>
      <c r="P115" s="550"/>
      <c r="Q115" s="867"/>
      <c r="R115" s="867"/>
      <c r="S115" s="867"/>
      <c r="T115" s="867"/>
      <c r="U115" s="867"/>
      <c r="V115" s="867"/>
      <c r="W115" s="867"/>
      <c r="X115" s="867"/>
      <c r="Y115" s="867" t="str">
        <f t="shared" si="3"/>
        <v/>
      </c>
      <c r="Z115" s="867"/>
    </row>
    <row r="116" spans="2:26" s="312" customFormat="1" ht="15" customHeight="1" outlineLevel="1">
      <c r="B116" s="73"/>
      <c r="C116" s="315"/>
      <c r="D116" s="532"/>
      <c r="E116" s="318" t="s">
        <v>576</v>
      </c>
      <c r="F116" s="318" t="s">
        <v>575</v>
      </c>
      <c r="G116" s="318" t="s">
        <v>5173</v>
      </c>
      <c r="H116" s="318" t="s">
        <v>3658</v>
      </c>
      <c r="I116" s="322" t="s">
        <v>660</v>
      </c>
      <c r="J116" s="402" t="s">
        <v>5682</v>
      </c>
      <c r="K116" s="864" t="str">
        <f t="shared" si="2"/>
        <v/>
      </c>
      <c r="L116" s="544"/>
      <c r="M116" s="595"/>
      <c r="N116" s="641"/>
      <c r="O116" s="547"/>
      <c r="P116" s="550"/>
      <c r="Q116" s="867"/>
      <c r="R116" s="867"/>
      <c r="S116" s="867"/>
      <c r="T116" s="867"/>
      <c r="U116" s="867"/>
      <c r="V116" s="867"/>
      <c r="W116" s="867"/>
      <c r="X116" s="867"/>
      <c r="Y116" s="867" t="str">
        <f t="shared" si="3"/>
        <v/>
      </c>
      <c r="Z116" s="867"/>
    </row>
    <row r="117" spans="2:26" s="312" customFormat="1" ht="15" customHeight="1" outlineLevel="1">
      <c r="B117" s="73"/>
      <c r="C117" s="315"/>
      <c r="D117" s="532"/>
      <c r="E117" s="318" t="s">
        <v>578</v>
      </c>
      <c r="F117" s="318" t="s">
        <v>577</v>
      </c>
      <c r="G117" s="318" t="s">
        <v>5165</v>
      </c>
      <c r="H117" s="318" t="s">
        <v>3658</v>
      </c>
      <c r="I117" s="322" t="s">
        <v>660</v>
      </c>
      <c r="J117" s="402" t="s">
        <v>5682</v>
      </c>
      <c r="K117" s="864" t="str">
        <f t="shared" si="2"/>
        <v/>
      </c>
      <c r="L117" s="544"/>
      <c r="M117" s="595"/>
      <c r="N117" s="641"/>
      <c r="O117" s="547"/>
      <c r="P117" s="550"/>
      <c r="Q117" s="867"/>
      <c r="R117" s="867"/>
      <c r="S117" s="867"/>
      <c r="T117" s="867"/>
      <c r="U117" s="867"/>
      <c r="V117" s="867"/>
      <c r="W117" s="867"/>
      <c r="X117" s="867"/>
      <c r="Y117" s="867" t="str">
        <f t="shared" si="3"/>
        <v/>
      </c>
      <c r="Z117" s="867"/>
    </row>
    <row r="118" spans="2:26" s="312" customFormat="1" ht="30" customHeight="1" outlineLevel="1">
      <c r="B118" s="73"/>
      <c r="C118" s="315"/>
      <c r="D118" s="532"/>
      <c r="E118" s="318" t="s">
        <v>580</v>
      </c>
      <c r="F118" s="318" t="s">
        <v>579</v>
      </c>
      <c r="G118" s="318" t="s">
        <v>5166</v>
      </c>
      <c r="H118" s="318" t="s">
        <v>3658</v>
      </c>
      <c r="I118" s="322" t="s">
        <v>660</v>
      </c>
      <c r="J118" s="402" t="s">
        <v>5682</v>
      </c>
      <c r="K118" s="864" t="str">
        <f t="shared" si="2"/>
        <v/>
      </c>
      <c r="L118" s="544"/>
      <c r="M118" s="595"/>
      <c r="N118" s="641"/>
      <c r="O118" s="547"/>
      <c r="P118" s="550"/>
      <c r="Q118" s="867"/>
      <c r="R118" s="867"/>
      <c r="S118" s="867"/>
      <c r="T118" s="867"/>
      <c r="U118" s="867"/>
      <c r="V118" s="867"/>
      <c r="W118" s="867"/>
      <c r="X118" s="867"/>
      <c r="Y118" s="867" t="str">
        <f t="shared" si="3"/>
        <v/>
      </c>
      <c r="Z118" s="867"/>
    </row>
    <row r="119" spans="2:26" s="312" customFormat="1" ht="30" customHeight="1" outlineLevel="1">
      <c r="B119" s="73"/>
      <c r="C119" s="315"/>
      <c r="D119" s="532"/>
      <c r="E119" s="318" t="s">
        <v>2121</v>
      </c>
      <c r="F119" s="318" t="s">
        <v>581</v>
      </c>
      <c r="G119" s="318" t="s">
        <v>5167</v>
      </c>
      <c r="H119" s="318" t="s">
        <v>3658</v>
      </c>
      <c r="I119" s="322" t="s">
        <v>660</v>
      </c>
      <c r="J119" s="402" t="s">
        <v>5682</v>
      </c>
      <c r="K119" s="864" t="str">
        <f t="shared" si="2"/>
        <v/>
      </c>
      <c r="L119" s="544"/>
      <c r="M119" s="595"/>
      <c r="N119" s="641"/>
      <c r="O119" s="547"/>
      <c r="P119" s="550"/>
      <c r="Q119" s="867"/>
      <c r="R119" s="867"/>
      <c r="S119" s="867"/>
      <c r="T119" s="867"/>
      <c r="U119" s="867"/>
      <c r="V119" s="867"/>
      <c r="W119" s="867"/>
      <c r="X119" s="867"/>
      <c r="Y119" s="867" t="str">
        <f t="shared" si="3"/>
        <v/>
      </c>
      <c r="Z119" s="867"/>
    </row>
    <row r="120" spans="2:26" s="312" customFormat="1" ht="15" customHeight="1" outlineLevel="1">
      <c r="B120" s="73"/>
      <c r="C120" s="315"/>
      <c r="D120" s="532"/>
      <c r="E120" s="318" t="s">
        <v>1510</v>
      </c>
      <c r="F120" s="318" t="s">
        <v>2122</v>
      </c>
      <c r="G120" s="318" t="s">
        <v>5168</v>
      </c>
      <c r="H120" s="318" t="s">
        <v>3658</v>
      </c>
      <c r="I120" s="322" t="s">
        <v>660</v>
      </c>
      <c r="J120" s="402" t="s">
        <v>5682</v>
      </c>
      <c r="K120" s="864" t="str">
        <f t="shared" si="2"/>
        <v/>
      </c>
      <c r="L120" s="544"/>
      <c r="M120" s="595"/>
      <c r="N120" s="641"/>
      <c r="O120" s="547"/>
      <c r="P120" s="550"/>
      <c r="Q120" s="867"/>
      <c r="R120" s="867"/>
      <c r="S120" s="867"/>
      <c r="T120" s="867"/>
      <c r="U120" s="867"/>
      <c r="V120" s="867"/>
      <c r="W120" s="867"/>
      <c r="X120" s="867"/>
      <c r="Y120" s="867" t="str">
        <f t="shared" si="3"/>
        <v/>
      </c>
      <c r="Z120" s="867"/>
    </row>
    <row r="121" spans="2:26" s="312" customFormat="1" ht="15" customHeight="1" outlineLevel="1">
      <c r="B121" s="73"/>
      <c r="C121" s="315"/>
      <c r="D121" s="525"/>
      <c r="E121" s="318" t="s">
        <v>1621</v>
      </c>
      <c r="F121" s="318" t="s">
        <v>1620</v>
      </c>
      <c r="G121" s="318" t="s">
        <v>5169</v>
      </c>
      <c r="H121" s="318" t="s">
        <v>3657</v>
      </c>
      <c r="I121" s="322" t="s">
        <v>660</v>
      </c>
      <c r="J121" s="402" t="s">
        <v>5682</v>
      </c>
      <c r="K121" s="864" t="str">
        <f t="shared" si="2"/>
        <v/>
      </c>
      <c r="L121" s="544"/>
      <c r="M121" s="595"/>
      <c r="N121" s="641"/>
      <c r="O121" s="547"/>
      <c r="P121" s="550"/>
      <c r="Q121" s="867"/>
      <c r="R121" s="867"/>
      <c r="S121" s="867"/>
      <c r="T121" s="867"/>
      <c r="U121" s="867"/>
      <c r="V121" s="867"/>
      <c r="W121" s="867"/>
      <c r="X121" s="867"/>
      <c r="Y121" s="867" t="str">
        <f t="shared" si="3"/>
        <v/>
      </c>
      <c r="Z121" s="867"/>
    </row>
    <row r="122" spans="2:26" s="312" customFormat="1" ht="30" customHeight="1" outlineLevel="1">
      <c r="B122" s="73"/>
      <c r="C122" s="315"/>
      <c r="D122" s="215" t="s">
        <v>8407</v>
      </c>
      <c r="E122" s="213"/>
      <c r="F122" s="214" t="s">
        <v>1622</v>
      </c>
      <c r="G122" s="214" t="s">
        <v>5170</v>
      </c>
      <c r="H122" s="214" t="s">
        <v>3655</v>
      </c>
      <c r="I122" s="246"/>
      <c r="J122" s="403" t="s">
        <v>5682</v>
      </c>
      <c r="K122" s="864" t="str">
        <f t="shared" si="2"/>
        <v/>
      </c>
      <c r="L122" s="544"/>
      <c r="M122" s="595"/>
      <c r="N122" s="641"/>
      <c r="O122" s="547"/>
      <c r="P122" s="550"/>
      <c r="Q122" s="867"/>
      <c r="R122" s="867"/>
      <c r="S122" s="867"/>
      <c r="T122" s="867"/>
      <c r="U122" s="867"/>
      <c r="V122" s="867"/>
      <c r="W122" s="867"/>
      <c r="X122" s="867"/>
      <c r="Y122" s="867" t="str">
        <f t="shared" si="3"/>
        <v/>
      </c>
      <c r="Z122" s="867"/>
    </row>
    <row r="123" spans="2:26" s="312" customFormat="1" ht="15" customHeight="1" outlineLevel="1">
      <c r="B123" s="73"/>
      <c r="C123" s="315"/>
      <c r="D123" s="532"/>
      <c r="E123" s="318" t="s">
        <v>8408</v>
      </c>
      <c r="F123" s="318" t="s">
        <v>1623</v>
      </c>
      <c r="G123" s="318" t="s">
        <v>5171</v>
      </c>
      <c r="H123" s="318" t="s">
        <v>3658</v>
      </c>
      <c r="I123" s="322" t="s">
        <v>660</v>
      </c>
      <c r="J123" s="402" t="s">
        <v>5682</v>
      </c>
      <c r="K123" s="864" t="str">
        <f t="shared" si="2"/>
        <v/>
      </c>
      <c r="L123" s="555"/>
      <c r="M123" s="553"/>
      <c r="N123" s="449"/>
      <c r="O123" s="551"/>
      <c r="P123" s="552"/>
      <c r="Q123" s="867"/>
      <c r="R123" s="867"/>
      <c r="S123" s="867"/>
      <c r="T123" s="867"/>
      <c r="U123" s="867"/>
      <c r="V123" s="867"/>
      <c r="W123" s="867"/>
      <c r="X123" s="867"/>
      <c r="Y123" s="867" t="str">
        <f t="shared" si="3"/>
        <v/>
      </c>
      <c r="Z123" s="867"/>
    </row>
    <row r="124" spans="2:26" s="312" customFormat="1" ht="15" customHeight="1" outlineLevel="1">
      <c r="B124" s="73"/>
      <c r="C124" s="315"/>
      <c r="D124" s="532"/>
      <c r="E124" s="318" t="s">
        <v>1625</v>
      </c>
      <c r="F124" s="318" t="s">
        <v>1624</v>
      </c>
      <c r="G124" s="318" t="s">
        <v>5172</v>
      </c>
      <c r="H124" s="318" t="s">
        <v>3658</v>
      </c>
      <c r="I124" s="322" t="s">
        <v>660</v>
      </c>
      <c r="J124" s="402" t="s">
        <v>5682</v>
      </c>
      <c r="K124" s="864" t="str">
        <f t="shared" si="2"/>
        <v/>
      </c>
      <c r="L124" s="555"/>
      <c r="M124" s="553"/>
      <c r="N124" s="449"/>
      <c r="O124" s="551"/>
      <c r="P124" s="552"/>
      <c r="Q124" s="867"/>
      <c r="R124" s="867"/>
      <c r="S124" s="867"/>
      <c r="T124" s="867"/>
      <c r="U124" s="867"/>
      <c r="V124" s="867"/>
      <c r="W124" s="867"/>
      <c r="X124" s="867"/>
      <c r="Y124" s="867" t="str">
        <f t="shared" si="3"/>
        <v/>
      </c>
      <c r="Z124" s="867"/>
    </row>
    <row r="125" spans="2:26" s="312" customFormat="1" ht="15" customHeight="1" outlineLevel="1">
      <c r="B125" s="73"/>
      <c r="C125" s="315"/>
      <c r="D125" s="532"/>
      <c r="E125" s="318" t="s">
        <v>1627</v>
      </c>
      <c r="F125" s="318" t="s">
        <v>1626</v>
      </c>
      <c r="G125" s="318" t="s">
        <v>5173</v>
      </c>
      <c r="H125" s="318" t="s">
        <v>3658</v>
      </c>
      <c r="I125" s="322" t="s">
        <v>660</v>
      </c>
      <c r="J125" s="402" t="s">
        <v>5682</v>
      </c>
      <c r="K125" s="864" t="str">
        <f t="shared" si="2"/>
        <v/>
      </c>
      <c r="L125" s="555"/>
      <c r="M125" s="553"/>
      <c r="N125" s="449"/>
      <c r="O125" s="551"/>
      <c r="P125" s="552"/>
      <c r="Q125" s="867"/>
      <c r="R125" s="867"/>
      <c r="S125" s="867"/>
      <c r="T125" s="867"/>
      <c r="U125" s="867"/>
      <c r="V125" s="867"/>
      <c r="W125" s="867"/>
      <c r="X125" s="867"/>
      <c r="Y125" s="867" t="str">
        <f t="shared" si="3"/>
        <v/>
      </c>
      <c r="Z125" s="867"/>
    </row>
    <row r="126" spans="2:26" s="312" customFormat="1" ht="15" customHeight="1" outlineLevel="1">
      <c r="B126" s="73"/>
      <c r="C126" s="315"/>
      <c r="D126" s="532"/>
      <c r="E126" s="318" t="s">
        <v>1629</v>
      </c>
      <c r="F126" s="318" t="s">
        <v>1628</v>
      </c>
      <c r="G126" s="318" t="s">
        <v>5165</v>
      </c>
      <c r="H126" s="318" t="s">
        <v>3658</v>
      </c>
      <c r="I126" s="322" t="s">
        <v>660</v>
      </c>
      <c r="J126" s="402" t="s">
        <v>5682</v>
      </c>
      <c r="K126" s="864" t="str">
        <f t="shared" si="2"/>
        <v/>
      </c>
      <c r="L126" s="555"/>
      <c r="M126" s="553"/>
      <c r="N126" s="449"/>
      <c r="O126" s="551"/>
      <c r="P126" s="552"/>
      <c r="Q126" s="867"/>
      <c r="R126" s="867"/>
      <c r="S126" s="867"/>
      <c r="T126" s="867"/>
      <c r="U126" s="867"/>
      <c r="V126" s="867"/>
      <c r="W126" s="867"/>
      <c r="X126" s="867"/>
      <c r="Y126" s="867" t="str">
        <f t="shared" si="3"/>
        <v/>
      </c>
      <c r="Z126" s="867"/>
    </row>
    <row r="127" spans="2:26" s="312" customFormat="1" ht="30" customHeight="1" outlineLevel="1">
      <c r="B127" s="73"/>
      <c r="C127" s="315"/>
      <c r="D127" s="532"/>
      <c r="E127" s="318" t="s">
        <v>1631</v>
      </c>
      <c r="F127" s="318" t="s">
        <v>1630</v>
      </c>
      <c r="G127" s="318" t="s">
        <v>5166</v>
      </c>
      <c r="H127" s="318" t="s">
        <v>3658</v>
      </c>
      <c r="I127" s="322" t="s">
        <v>660</v>
      </c>
      <c r="J127" s="402" t="s">
        <v>5682</v>
      </c>
      <c r="K127" s="864" t="str">
        <f t="shared" si="2"/>
        <v/>
      </c>
      <c r="L127" s="544"/>
      <c r="M127" s="595"/>
      <c r="N127" s="641"/>
      <c r="O127" s="547"/>
      <c r="P127" s="550"/>
      <c r="Q127" s="867"/>
      <c r="R127" s="867"/>
      <c r="S127" s="867"/>
      <c r="T127" s="867"/>
      <c r="U127" s="867"/>
      <c r="V127" s="867"/>
      <c r="W127" s="867"/>
      <c r="X127" s="867"/>
      <c r="Y127" s="867" t="str">
        <f t="shared" si="3"/>
        <v/>
      </c>
      <c r="Z127" s="867"/>
    </row>
    <row r="128" spans="2:26" s="312" customFormat="1" ht="30" customHeight="1" outlineLevel="1">
      <c r="B128" s="73"/>
      <c r="C128" s="315"/>
      <c r="D128" s="532"/>
      <c r="E128" s="318" t="s">
        <v>1633</v>
      </c>
      <c r="F128" s="318" t="s">
        <v>1632</v>
      </c>
      <c r="G128" s="318" t="s">
        <v>5167</v>
      </c>
      <c r="H128" s="318" t="s">
        <v>3658</v>
      </c>
      <c r="I128" s="322" t="s">
        <v>660</v>
      </c>
      <c r="J128" s="402" t="s">
        <v>5682</v>
      </c>
      <c r="K128" s="864" t="str">
        <f t="shared" si="2"/>
        <v/>
      </c>
      <c r="L128" s="544"/>
      <c r="M128" s="595"/>
      <c r="N128" s="641"/>
      <c r="O128" s="547"/>
      <c r="P128" s="550"/>
      <c r="Q128" s="867"/>
      <c r="R128" s="867"/>
      <c r="S128" s="867"/>
      <c r="T128" s="867"/>
      <c r="U128" s="867"/>
      <c r="V128" s="867"/>
      <c r="W128" s="867"/>
      <c r="X128" s="867"/>
      <c r="Y128" s="867" t="str">
        <f t="shared" si="3"/>
        <v/>
      </c>
      <c r="Z128" s="867"/>
    </row>
    <row r="129" spans="2:26" s="312" customFormat="1" ht="15" customHeight="1" outlineLevel="1">
      <c r="B129" s="73"/>
      <c r="C129" s="315"/>
      <c r="D129" s="532"/>
      <c r="E129" s="318" t="s">
        <v>1635</v>
      </c>
      <c r="F129" s="318" t="s">
        <v>1634</v>
      </c>
      <c r="G129" s="318" t="s">
        <v>5168</v>
      </c>
      <c r="H129" s="318" t="s">
        <v>3658</v>
      </c>
      <c r="I129" s="322" t="s">
        <v>660</v>
      </c>
      <c r="J129" s="402" t="s">
        <v>5682</v>
      </c>
      <c r="K129" s="864" t="str">
        <f t="shared" si="2"/>
        <v/>
      </c>
      <c r="L129" s="555"/>
      <c r="M129" s="553"/>
      <c r="N129" s="449"/>
      <c r="O129" s="551"/>
      <c r="P129" s="552"/>
      <c r="Q129" s="867"/>
      <c r="R129" s="867"/>
      <c r="S129" s="867"/>
      <c r="T129" s="867"/>
      <c r="U129" s="867"/>
      <c r="V129" s="867"/>
      <c r="W129" s="867"/>
      <c r="X129" s="867"/>
      <c r="Y129" s="867" t="str">
        <f t="shared" si="3"/>
        <v/>
      </c>
      <c r="Z129" s="867"/>
    </row>
    <row r="130" spans="2:26" s="312" customFormat="1" ht="15" customHeight="1" outlineLevel="1">
      <c r="B130" s="73"/>
      <c r="C130" s="315"/>
      <c r="D130" s="525"/>
      <c r="E130" s="530" t="s">
        <v>12330</v>
      </c>
      <c r="F130" s="318" t="s">
        <v>1636</v>
      </c>
      <c r="G130" s="318" t="s">
        <v>5169</v>
      </c>
      <c r="H130" s="318" t="s">
        <v>3657</v>
      </c>
      <c r="I130" s="322" t="s">
        <v>660</v>
      </c>
      <c r="J130" s="402" t="s">
        <v>5682</v>
      </c>
      <c r="K130" s="864" t="str">
        <f t="shared" si="2"/>
        <v/>
      </c>
      <c r="L130" s="555"/>
      <c r="M130" s="553"/>
      <c r="N130" s="449"/>
      <c r="O130" s="551"/>
      <c r="P130" s="552"/>
      <c r="Q130" s="867"/>
      <c r="R130" s="867"/>
      <c r="S130" s="867"/>
      <c r="T130" s="867"/>
      <c r="U130" s="867"/>
      <c r="V130" s="867"/>
      <c r="W130" s="867"/>
      <c r="X130" s="867"/>
      <c r="Y130" s="867" t="str">
        <f t="shared" si="3"/>
        <v/>
      </c>
      <c r="Z130" s="867"/>
    </row>
    <row r="131" spans="2:26" s="312" customFormat="1" ht="30" customHeight="1" outlineLevel="1">
      <c r="B131" s="73"/>
      <c r="C131" s="534"/>
      <c r="D131" s="132" t="s">
        <v>8409</v>
      </c>
      <c r="E131" s="107"/>
      <c r="F131" s="318" t="s">
        <v>8410</v>
      </c>
      <c r="G131" s="318" t="s">
        <v>5174</v>
      </c>
      <c r="H131" s="318" t="s">
        <v>418</v>
      </c>
      <c r="I131" s="322" t="s">
        <v>660</v>
      </c>
      <c r="J131" s="402" t="s">
        <v>5682</v>
      </c>
      <c r="K131" s="864" t="str">
        <f t="shared" si="2"/>
        <v/>
      </c>
      <c r="L131" s="555"/>
      <c r="M131" s="553"/>
      <c r="N131" s="449"/>
      <c r="O131" s="551"/>
      <c r="P131" s="552"/>
      <c r="Q131" s="867"/>
      <c r="R131" s="867"/>
      <c r="S131" s="867"/>
      <c r="T131" s="867"/>
      <c r="U131" s="867"/>
      <c r="V131" s="867"/>
      <c r="W131" s="867"/>
      <c r="X131" s="867"/>
      <c r="Y131" s="867" t="str">
        <f t="shared" si="3"/>
        <v/>
      </c>
      <c r="Z131" s="867"/>
    </row>
    <row r="132" spans="2:26" s="312" customFormat="1" ht="135" customHeight="1" outlineLevel="1">
      <c r="B132" s="73"/>
      <c r="C132" s="534"/>
      <c r="D132" s="317" t="s">
        <v>5322</v>
      </c>
      <c r="E132" s="322"/>
      <c r="F132" s="318" t="s">
        <v>5323</v>
      </c>
      <c r="G132" s="318" t="s">
        <v>8411</v>
      </c>
      <c r="H132" s="318" t="s">
        <v>9</v>
      </c>
      <c r="I132" s="322" t="s">
        <v>660</v>
      </c>
      <c r="J132" s="402" t="s">
        <v>5682</v>
      </c>
      <c r="K132" s="864" t="str">
        <f t="shared" si="2"/>
        <v/>
      </c>
      <c r="L132" s="555"/>
      <c r="M132" s="553"/>
      <c r="N132" s="449"/>
      <c r="O132" s="551"/>
      <c r="P132" s="552"/>
      <c r="Q132" s="867"/>
      <c r="R132" s="867"/>
      <c r="S132" s="867"/>
      <c r="T132" s="867"/>
      <c r="U132" s="867"/>
      <c r="V132" s="867"/>
      <c r="W132" s="867"/>
      <c r="X132" s="867"/>
      <c r="Y132" s="867" t="str">
        <f t="shared" si="3"/>
        <v/>
      </c>
      <c r="Z132" s="867"/>
    </row>
    <row r="133" spans="2:26" s="312" customFormat="1" ht="135" customHeight="1" outlineLevel="1">
      <c r="B133" s="73"/>
      <c r="C133" s="534"/>
      <c r="D133" s="317" t="s">
        <v>5324</v>
      </c>
      <c r="E133" s="322"/>
      <c r="F133" s="318" t="s">
        <v>5325</v>
      </c>
      <c r="G133" s="318" t="s">
        <v>8412</v>
      </c>
      <c r="H133" s="318" t="s">
        <v>9</v>
      </c>
      <c r="I133" s="322" t="s">
        <v>660</v>
      </c>
      <c r="J133" s="402" t="s">
        <v>5682</v>
      </c>
      <c r="K133" s="864" t="str">
        <f t="shared" si="2"/>
        <v/>
      </c>
      <c r="L133" s="555"/>
      <c r="M133" s="553"/>
      <c r="N133" s="449"/>
      <c r="O133" s="551"/>
      <c r="P133" s="552"/>
      <c r="Q133" s="867"/>
      <c r="R133" s="867"/>
      <c r="S133" s="867"/>
      <c r="T133" s="867"/>
      <c r="U133" s="867"/>
      <c r="V133" s="867"/>
      <c r="W133" s="867"/>
      <c r="X133" s="867"/>
      <c r="Y133" s="867" t="str">
        <f t="shared" si="3"/>
        <v/>
      </c>
      <c r="Z133" s="867"/>
    </row>
    <row r="134" spans="2:26" s="312" customFormat="1" ht="30" customHeight="1" outlineLevel="1">
      <c r="B134" s="73"/>
      <c r="C134" s="534"/>
      <c r="D134" s="317" t="s">
        <v>5326</v>
      </c>
      <c r="E134" s="322"/>
      <c r="F134" s="318" t="s">
        <v>5327</v>
      </c>
      <c r="G134" s="318" t="s">
        <v>8413</v>
      </c>
      <c r="H134" s="318" t="s">
        <v>418</v>
      </c>
      <c r="I134" s="322" t="s">
        <v>660</v>
      </c>
      <c r="J134" s="402" t="s">
        <v>5682</v>
      </c>
      <c r="K134" s="864" t="str">
        <f t="shared" si="2"/>
        <v/>
      </c>
      <c r="L134" s="555"/>
      <c r="M134" s="553"/>
      <c r="N134" s="449"/>
      <c r="O134" s="551"/>
      <c r="P134" s="552"/>
      <c r="Q134" s="867"/>
      <c r="R134" s="867"/>
      <c r="S134" s="867"/>
      <c r="T134" s="867"/>
      <c r="U134" s="867"/>
      <c r="V134" s="867"/>
      <c r="W134" s="867"/>
      <c r="X134" s="867"/>
      <c r="Y134" s="867" t="str">
        <f t="shared" si="3"/>
        <v/>
      </c>
      <c r="Z134" s="867"/>
    </row>
    <row r="135" spans="2:26" s="312" customFormat="1" ht="30" customHeight="1" outlineLevel="1">
      <c r="B135" s="73"/>
      <c r="C135" s="534"/>
      <c r="D135" s="317" t="s">
        <v>5328</v>
      </c>
      <c r="E135" s="322"/>
      <c r="F135" s="318" t="s">
        <v>5329</v>
      </c>
      <c r="G135" s="318" t="s">
        <v>8414</v>
      </c>
      <c r="H135" s="318" t="s">
        <v>418</v>
      </c>
      <c r="I135" s="322" t="s">
        <v>660</v>
      </c>
      <c r="J135" s="402" t="s">
        <v>5682</v>
      </c>
      <c r="K135" s="864" t="str">
        <f t="shared" si="2"/>
        <v/>
      </c>
      <c r="L135" s="555"/>
      <c r="M135" s="553"/>
      <c r="N135" s="449"/>
      <c r="O135" s="551"/>
      <c r="P135" s="552"/>
      <c r="Q135" s="867"/>
      <c r="R135" s="867"/>
      <c r="S135" s="867"/>
      <c r="T135" s="867"/>
      <c r="U135" s="867"/>
      <c r="V135" s="867"/>
      <c r="W135" s="867"/>
      <c r="X135" s="867"/>
      <c r="Y135" s="867" t="str">
        <f t="shared" si="3"/>
        <v/>
      </c>
      <c r="Z135" s="867"/>
    </row>
    <row r="136" spans="2:26" s="312" customFormat="1" ht="30" customHeight="1" outlineLevel="1">
      <c r="B136" s="73"/>
      <c r="C136" s="534"/>
      <c r="D136" s="828" t="s">
        <v>8415</v>
      </c>
      <c r="E136" s="829"/>
      <c r="F136" s="318" t="s">
        <v>8416</v>
      </c>
      <c r="G136" s="318" t="s">
        <v>5661</v>
      </c>
      <c r="H136" s="318" t="s">
        <v>8417</v>
      </c>
      <c r="I136" s="322" t="s">
        <v>660</v>
      </c>
      <c r="J136" s="402" t="s">
        <v>5682</v>
      </c>
      <c r="K136" s="864" t="str">
        <f t="shared" si="2"/>
        <v/>
      </c>
      <c r="L136" s="555"/>
      <c r="M136" s="613"/>
      <c r="N136" s="449"/>
      <c r="O136" s="551"/>
      <c r="P136" s="552"/>
      <c r="Q136" s="867"/>
      <c r="R136" s="867"/>
      <c r="S136" s="867"/>
      <c r="T136" s="867"/>
      <c r="U136" s="867"/>
      <c r="V136" s="867"/>
      <c r="W136" s="867"/>
      <c r="X136" s="867"/>
      <c r="Y136" s="867" t="str">
        <f t="shared" si="3"/>
        <v/>
      </c>
      <c r="Z136" s="867"/>
    </row>
    <row r="137" spans="2:26" s="312" customFormat="1" ht="30" customHeight="1" outlineLevel="1">
      <c r="B137" s="73"/>
      <c r="C137" s="534"/>
      <c r="D137" s="828" t="s">
        <v>8418</v>
      </c>
      <c r="E137" s="829"/>
      <c r="F137" s="318" t="s">
        <v>8419</v>
      </c>
      <c r="G137" s="318" t="s">
        <v>5662</v>
      </c>
      <c r="H137" s="318" t="s">
        <v>9</v>
      </c>
      <c r="I137" s="322" t="s">
        <v>660</v>
      </c>
      <c r="J137" s="402" t="s">
        <v>5682</v>
      </c>
      <c r="K137" s="864" t="str">
        <f t="shared" si="2"/>
        <v/>
      </c>
      <c r="L137" s="555"/>
      <c r="M137" s="613"/>
      <c r="N137" s="449"/>
      <c r="O137" s="551"/>
      <c r="P137" s="552"/>
      <c r="Q137" s="867"/>
      <c r="R137" s="867"/>
      <c r="S137" s="867"/>
      <c r="T137" s="867"/>
      <c r="U137" s="867"/>
      <c r="V137" s="867"/>
      <c r="W137" s="867"/>
      <c r="X137" s="867"/>
      <c r="Y137" s="867" t="str">
        <f t="shared" si="3"/>
        <v/>
      </c>
      <c r="Z137" s="867"/>
    </row>
    <row r="138" spans="2:26" s="312" customFormat="1" ht="45" customHeight="1" outlineLevel="1">
      <c r="B138" s="73"/>
      <c r="C138" s="534"/>
      <c r="D138" s="828" t="s">
        <v>12914</v>
      </c>
      <c r="E138" s="829"/>
      <c r="F138" s="318" t="s">
        <v>12908</v>
      </c>
      <c r="G138" s="318" t="s">
        <v>12920</v>
      </c>
      <c r="H138" s="318" t="s">
        <v>8417</v>
      </c>
      <c r="I138" s="322" t="s">
        <v>660</v>
      </c>
      <c r="J138" s="402" t="s">
        <v>5682</v>
      </c>
      <c r="K138" s="864" t="str">
        <f t="shared" si="2"/>
        <v/>
      </c>
      <c r="L138" s="555"/>
      <c r="M138" s="551"/>
      <c r="N138" s="449"/>
      <c r="O138" s="551"/>
      <c r="P138" s="552"/>
      <c r="Q138" s="867"/>
      <c r="R138" s="867"/>
      <c r="S138" s="867"/>
      <c r="T138" s="867"/>
      <c r="U138" s="867"/>
      <c r="V138" s="867"/>
      <c r="W138" s="867"/>
      <c r="X138" s="867"/>
      <c r="Y138" s="867" t="str">
        <f t="shared" si="3"/>
        <v/>
      </c>
      <c r="Z138" s="867"/>
    </row>
    <row r="139" spans="2:26" s="312" customFormat="1" ht="45" customHeight="1" outlineLevel="1">
      <c r="B139" s="73"/>
      <c r="C139" s="534"/>
      <c r="D139" s="828" t="s">
        <v>12915</v>
      </c>
      <c r="E139" s="829"/>
      <c r="F139" s="318" t="s">
        <v>12909</v>
      </c>
      <c r="G139" s="318" t="s">
        <v>12921</v>
      </c>
      <c r="H139" s="318" t="s">
        <v>8417</v>
      </c>
      <c r="I139" s="322" t="s">
        <v>660</v>
      </c>
      <c r="J139" s="402" t="s">
        <v>5682</v>
      </c>
      <c r="K139" s="864" t="str">
        <f t="shared" si="2"/>
        <v/>
      </c>
      <c r="L139" s="555"/>
      <c r="M139" s="551"/>
      <c r="N139" s="449"/>
      <c r="O139" s="551"/>
      <c r="P139" s="552"/>
      <c r="Q139" s="867"/>
      <c r="R139" s="867"/>
      <c r="S139" s="867"/>
      <c r="T139" s="867"/>
      <c r="U139" s="867"/>
      <c r="V139" s="867"/>
      <c r="W139" s="867"/>
      <c r="X139" s="867"/>
      <c r="Y139" s="867" t="str">
        <f t="shared" si="3"/>
        <v/>
      </c>
      <c r="Z139" s="867"/>
    </row>
    <row r="140" spans="2:26" s="312" customFormat="1" ht="45" customHeight="1" outlineLevel="1">
      <c r="B140" s="73"/>
      <c r="C140" s="534"/>
      <c r="D140" s="828" t="s">
        <v>12916</v>
      </c>
      <c r="E140" s="829"/>
      <c r="F140" s="318" t="s">
        <v>12910</v>
      </c>
      <c r="G140" s="318" t="s">
        <v>12922</v>
      </c>
      <c r="H140" s="318" t="s">
        <v>8417</v>
      </c>
      <c r="I140" s="322" t="s">
        <v>660</v>
      </c>
      <c r="J140" s="402" t="s">
        <v>5682</v>
      </c>
      <c r="K140" s="864" t="str">
        <f t="shared" si="2"/>
        <v/>
      </c>
      <c r="L140" s="555"/>
      <c r="M140" s="551"/>
      <c r="N140" s="449"/>
      <c r="O140" s="551"/>
      <c r="P140" s="552"/>
      <c r="Q140" s="867"/>
      <c r="R140" s="867"/>
      <c r="S140" s="867"/>
      <c r="T140" s="867"/>
      <c r="U140" s="867"/>
      <c r="V140" s="867"/>
      <c r="W140" s="867"/>
      <c r="X140" s="867"/>
      <c r="Y140" s="867" t="str">
        <f t="shared" si="3"/>
        <v/>
      </c>
      <c r="Z140" s="867"/>
    </row>
    <row r="141" spans="2:26" s="312" customFormat="1" ht="45" customHeight="1" outlineLevel="1">
      <c r="B141" s="73"/>
      <c r="C141" s="534"/>
      <c r="D141" s="828" t="s">
        <v>12917</v>
      </c>
      <c r="E141" s="829"/>
      <c r="F141" s="318" t="s">
        <v>12911</v>
      </c>
      <c r="G141" s="318" t="s">
        <v>12923</v>
      </c>
      <c r="H141" s="318" t="s">
        <v>9</v>
      </c>
      <c r="I141" s="322" t="s">
        <v>660</v>
      </c>
      <c r="J141" s="402" t="s">
        <v>5682</v>
      </c>
      <c r="K141" s="864" t="str">
        <f t="shared" ref="K141:K204" si="4">IF(AND(M141="", O141="", N141&lt;&gt;""), "○", "")</f>
        <v/>
      </c>
      <c r="L141" s="555"/>
      <c r="M141" s="551"/>
      <c r="N141" s="449"/>
      <c r="O141" s="551"/>
      <c r="P141" s="552"/>
      <c r="Q141" s="867"/>
      <c r="R141" s="867"/>
      <c r="S141" s="867"/>
      <c r="T141" s="867"/>
      <c r="U141" s="867"/>
      <c r="V141" s="867"/>
      <c r="W141" s="867"/>
      <c r="X141" s="867"/>
      <c r="Y141" s="867" t="str">
        <f t="shared" ref="Y141:Y204" si="5">IF(U141="●","●","")</f>
        <v/>
      </c>
      <c r="Z141" s="867"/>
    </row>
    <row r="142" spans="2:26" s="312" customFormat="1" ht="45" customHeight="1" outlineLevel="1">
      <c r="B142" s="73"/>
      <c r="C142" s="534"/>
      <c r="D142" s="828" t="s">
        <v>12918</v>
      </c>
      <c r="E142" s="829"/>
      <c r="F142" s="318" t="s">
        <v>12912</v>
      </c>
      <c r="G142" s="318" t="s">
        <v>12924</v>
      </c>
      <c r="H142" s="318" t="s">
        <v>9</v>
      </c>
      <c r="I142" s="322" t="s">
        <v>660</v>
      </c>
      <c r="J142" s="402" t="s">
        <v>5682</v>
      </c>
      <c r="K142" s="864" t="str">
        <f t="shared" si="4"/>
        <v/>
      </c>
      <c r="L142" s="555"/>
      <c r="M142" s="551"/>
      <c r="N142" s="449"/>
      <c r="O142" s="551"/>
      <c r="P142" s="552"/>
      <c r="Q142" s="867"/>
      <c r="R142" s="867"/>
      <c r="S142" s="867"/>
      <c r="T142" s="867"/>
      <c r="U142" s="867"/>
      <c r="V142" s="867"/>
      <c r="W142" s="867"/>
      <c r="X142" s="867"/>
      <c r="Y142" s="867" t="str">
        <f t="shared" si="5"/>
        <v/>
      </c>
      <c r="Z142" s="867"/>
    </row>
    <row r="143" spans="2:26" s="312" customFormat="1" ht="45" customHeight="1" outlineLevel="1">
      <c r="B143" s="73"/>
      <c r="C143" s="534"/>
      <c r="D143" s="828" t="s">
        <v>12919</v>
      </c>
      <c r="E143" s="829"/>
      <c r="F143" s="318" t="s">
        <v>12913</v>
      </c>
      <c r="G143" s="318" t="s">
        <v>12925</v>
      </c>
      <c r="H143" s="318" t="s">
        <v>9</v>
      </c>
      <c r="I143" s="322" t="s">
        <v>660</v>
      </c>
      <c r="J143" s="402" t="s">
        <v>5682</v>
      </c>
      <c r="K143" s="864" t="str">
        <f t="shared" si="4"/>
        <v/>
      </c>
      <c r="L143" s="555"/>
      <c r="M143" s="551"/>
      <c r="N143" s="449"/>
      <c r="O143" s="551"/>
      <c r="P143" s="552"/>
      <c r="Q143" s="867"/>
      <c r="R143" s="867"/>
      <c r="S143" s="867"/>
      <c r="T143" s="867"/>
      <c r="U143" s="867"/>
      <c r="V143" s="867"/>
      <c r="W143" s="867"/>
      <c r="X143" s="867"/>
      <c r="Y143" s="867" t="str">
        <f t="shared" si="5"/>
        <v/>
      </c>
      <c r="Z143" s="867"/>
    </row>
    <row r="144" spans="2:26" s="312" customFormat="1" ht="120" customHeight="1" outlineLevel="1">
      <c r="B144" s="73"/>
      <c r="C144" s="534"/>
      <c r="D144" s="828" t="s">
        <v>14372</v>
      </c>
      <c r="E144" s="829"/>
      <c r="F144" s="318" t="s">
        <v>14373</v>
      </c>
      <c r="G144" s="318" t="s">
        <v>14374</v>
      </c>
      <c r="H144" s="318" t="s">
        <v>9</v>
      </c>
      <c r="I144" s="322" t="s">
        <v>660</v>
      </c>
      <c r="J144" s="402" t="s">
        <v>5682</v>
      </c>
      <c r="K144" s="864" t="str">
        <f t="shared" si="4"/>
        <v/>
      </c>
      <c r="L144" s="555"/>
      <c r="M144" s="551"/>
      <c r="N144" s="449"/>
      <c r="O144" s="551"/>
      <c r="P144" s="552"/>
      <c r="Q144" s="867"/>
      <c r="R144" s="867"/>
      <c r="S144" s="867"/>
      <c r="T144" s="867"/>
      <c r="U144" s="867"/>
      <c r="V144" s="867"/>
      <c r="W144" s="867"/>
      <c r="X144" s="867"/>
      <c r="Y144" s="867" t="str">
        <f t="shared" si="5"/>
        <v/>
      </c>
      <c r="Z144" s="867"/>
    </row>
    <row r="145" spans="2:26" s="312" customFormat="1" ht="105" customHeight="1" outlineLevel="1">
      <c r="B145" s="73"/>
      <c r="C145" s="534"/>
      <c r="D145" s="828" t="s">
        <v>14375</v>
      </c>
      <c r="E145" s="829"/>
      <c r="F145" s="318" t="s">
        <v>14376</v>
      </c>
      <c r="G145" s="318" t="s">
        <v>14377</v>
      </c>
      <c r="H145" s="318" t="s">
        <v>8417</v>
      </c>
      <c r="I145" s="322" t="s">
        <v>660</v>
      </c>
      <c r="J145" s="402" t="s">
        <v>5682</v>
      </c>
      <c r="K145" s="864" t="str">
        <f t="shared" si="4"/>
        <v/>
      </c>
      <c r="L145" s="555"/>
      <c r="M145" s="551"/>
      <c r="N145" s="449"/>
      <c r="O145" s="551"/>
      <c r="P145" s="552"/>
      <c r="Q145" s="867"/>
      <c r="R145" s="867"/>
      <c r="S145" s="867"/>
      <c r="T145" s="867"/>
      <c r="U145" s="867"/>
      <c r="V145" s="867"/>
      <c r="W145" s="867"/>
      <c r="X145" s="867"/>
      <c r="Y145" s="867" t="str">
        <f t="shared" si="5"/>
        <v/>
      </c>
      <c r="Z145" s="867"/>
    </row>
    <row r="146" spans="2:26" s="312" customFormat="1" ht="30" customHeight="1" outlineLevel="1">
      <c r="B146" s="73"/>
      <c r="C146" s="534"/>
      <c r="D146" s="828" t="s">
        <v>14378</v>
      </c>
      <c r="E146" s="829"/>
      <c r="F146" s="318" t="s">
        <v>14379</v>
      </c>
      <c r="G146" s="318" t="s">
        <v>14380</v>
      </c>
      <c r="H146" s="318" t="s">
        <v>9</v>
      </c>
      <c r="I146" s="322" t="s">
        <v>660</v>
      </c>
      <c r="J146" s="402" t="s">
        <v>5682</v>
      </c>
      <c r="K146" s="864" t="str">
        <f t="shared" si="4"/>
        <v/>
      </c>
      <c r="L146" s="555"/>
      <c r="M146" s="551"/>
      <c r="N146" s="449"/>
      <c r="O146" s="551"/>
      <c r="P146" s="552"/>
      <c r="Q146" s="867"/>
      <c r="R146" s="867"/>
      <c r="S146" s="867"/>
      <c r="T146" s="867"/>
      <c r="U146" s="867"/>
      <c r="V146" s="867"/>
      <c r="W146" s="867"/>
      <c r="X146" s="867"/>
      <c r="Y146" s="867" t="str">
        <f t="shared" si="5"/>
        <v/>
      </c>
      <c r="Z146" s="867"/>
    </row>
    <row r="147" spans="2:26" s="152" customFormat="1" ht="30" customHeight="1" outlineLevel="1">
      <c r="B147" s="73"/>
      <c r="C147" s="526" t="s">
        <v>8420</v>
      </c>
      <c r="D147" s="317" t="s">
        <v>8421</v>
      </c>
      <c r="E147" s="240"/>
      <c r="F147" s="318" t="s">
        <v>1637</v>
      </c>
      <c r="G147" s="318" t="s">
        <v>5175</v>
      </c>
      <c r="H147" s="318" t="s">
        <v>3657</v>
      </c>
      <c r="I147" s="322" t="s">
        <v>8422</v>
      </c>
      <c r="J147" s="402" t="s">
        <v>5682</v>
      </c>
      <c r="K147" s="864" t="str">
        <f t="shared" si="4"/>
        <v/>
      </c>
      <c r="L147" s="555"/>
      <c r="M147" s="553"/>
      <c r="N147" s="449"/>
      <c r="O147" s="551"/>
      <c r="P147" s="552"/>
      <c r="Q147" s="867"/>
      <c r="R147" s="867"/>
      <c r="S147" s="867"/>
      <c r="T147" s="867"/>
      <c r="U147" s="867"/>
      <c r="V147" s="867"/>
      <c r="W147" s="867"/>
      <c r="X147" s="867"/>
      <c r="Y147" s="867" t="str">
        <f t="shared" si="5"/>
        <v/>
      </c>
      <c r="Z147" s="867"/>
    </row>
    <row r="148" spans="2:26" s="312" customFormat="1" ht="240" customHeight="1" outlineLevel="1">
      <c r="B148" s="73"/>
      <c r="C148" s="526" t="s">
        <v>3236</v>
      </c>
      <c r="D148" s="303" t="s">
        <v>8423</v>
      </c>
      <c r="E148" s="83"/>
      <c r="F148" s="307" t="s">
        <v>8424</v>
      </c>
      <c r="G148" s="307" t="s">
        <v>5182</v>
      </c>
      <c r="H148" s="307" t="s">
        <v>3657</v>
      </c>
      <c r="I148" s="198" t="s">
        <v>8425</v>
      </c>
      <c r="J148" s="404" t="s">
        <v>5682</v>
      </c>
      <c r="K148" s="864" t="str">
        <f t="shared" si="4"/>
        <v/>
      </c>
      <c r="L148" s="555"/>
      <c r="M148" s="553"/>
      <c r="N148" s="449"/>
      <c r="O148" s="551"/>
      <c r="P148" s="552"/>
      <c r="Q148" s="867"/>
      <c r="R148" s="867"/>
      <c r="S148" s="867"/>
      <c r="T148" s="867"/>
      <c r="U148" s="867"/>
      <c r="V148" s="867"/>
      <c r="W148" s="867"/>
      <c r="X148" s="867"/>
      <c r="Y148" s="867" t="str">
        <f t="shared" si="5"/>
        <v/>
      </c>
      <c r="Z148" s="867"/>
    </row>
    <row r="149" spans="2:26" s="312" customFormat="1" ht="30" customHeight="1" outlineLevel="1">
      <c r="B149" s="73"/>
      <c r="C149" s="315"/>
      <c r="D149" s="303" t="s">
        <v>3238</v>
      </c>
      <c r="E149" s="83"/>
      <c r="F149" s="307" t="s">
        <v>3237</v>
      </c>
      <c r="G149" s="307" t="s">
        <v>5183</v>
      </c>
      <c r="H149" s="307" t="s">
        <v>3657</v>
      </c>
      <c r="I149" s="198" t="s">
        <v>8425</v>
      </c>
      <c r="J149" s="404" t="s">
        <v>5682</v>
      </c>
      <c r="K149" s="864" t="str">
        <f t="shared" si="4"/>
        <v/>
      </c>
      <c r="L149" s="555"/>
      <c r="M149" s="553"/>
      <c r="N149" s="449"/>
      <c r="O149" s="551"/>
      <c r="P149" s="552"/>
      <c r="Q149" s="867"/>
      <c r="R149" s="867"/>
      <c r="S149" s="867"/>
      <c r="T149" s="867"/>
      <c r="U149" s="867"/>
      <c r="V149" s="867"/>
      <c r="W149" s="867"/>
      <c r="X149" s="867"/>
      <c r="Y149" s="867" t="str">
        <f t="shared" si="5"/>
        <v/>
      </c>
      <c r="Z149" s="867"/>
    </row>
    <row r="150" spans="2:26" s="152" customFormat="1" ht="15" customHeight="1" outlineLevel="1">
      <c r="B150" s="73"/>
      <c r="C150" s="315"/>
      <c r="D150" s="317" t="s">
        <v>3240</v>
      </c>
      <c r="E150" s="240"/>
      <c r="F150" s="318" t="s">
        <v>3239</v>
      </c>
      <c r="G150" s="318" t="s">
        <v>5176</v>
      </c>
      <c r="H150" s="318" t="s">
        <v>3658</v>
      </c>
      <c r="I150" s="322" t="s">
        <v>8426</v>
      </c>
      <c r="J150" s="402" t="s">
        <v>5682</v>
      </c>
      <c r="K150" s="864" t="str">
        <f t="shared" si="4"/>
        <v/>
      </c>
      <c r="L150" s="544"/>
      <c r="M150" s="595"/>
      <c r="N150" s="641"/>
      <c r="O150" s="547"/>
      <c r="P150" s="550"/>
      <c r="Q150" s="867"/>
      <c r="R150" s="867"/>
      <c r="S150" s="867"/>
      <c r="T150" s="867"/>
      <c r="U150" s="867"/>
      <c r="V150" s="867"/>
      <c r="W150" s="867"/>
      <c r="X150" s="867"/>
      <c r="Y150" s="867" t="str">
        <f t="shared" si="5"/>
        <v/>
      </c>
      <c r="Z150" s="867"/>
    </row>
    <row r="151" spans="2:26" s="152" customFormat="1" ht="15" customHeight="1" outlineLevel="1">
      <c r="B151" s="73"/>
      <c r="C151" s="315"/>
      <c r="D151" s="317" t="s">
        <v>3242</v>
      </c>
      <c r="E151" s="240"/>
      <c r="F151" s="318" t="s">
        <v>3241</v>
      </c>
      <c r="G151" s="318" t="s">
        <v>5177</v>
      </c>
      <c r="H151" s="318" t="s">
        <v>3658</v>
      </c>
      <c r="I151" s="322" t="s">
        <v>8426</v>
      </c>
      <c r="J151" s="402" t="s">
        <v>5682</v>
      </c>
      <c r="K151" s="864" t="str">
        <f t="shared" si="4"/>
        <v/>
      </c>
      <c r="L151" s="544"/>
      <c r="M151" s="595"/>
      <c r="N151" s="641"/>
      <c r="O151" s="547"/>
      <c r="P151" s="550"/>
      <c r="Q151" s="867"/>
      <c r="R151" s="867"/>
      <c r="S151" s="867"/>
      <c r="T151" s="867"/>
      <c r="U151" s="867"/>
      <c r="V151" s="867"/>
      <c r="W151" s="867"/>
      <c r="X151" s="867"/>
      <c r="Y151" s="867" t="str">
        <f t="shared" si="5"/>
        <v/>
      </c>
      <c r="Z151" s="867"/>
    </row>
    <row r="152" spans="2:26" s="152" customFormat="1" ht="15" customHeight="1" outlineLevel="1">
      <c r="B152" s="73"/>
      <c r="C152" s="315"/>
      <c r="D152" s="317" t="s">
        <v>3244</v>
      </c>
      <c r="E152" s="240"/>
      <c r="F152" s="318" t="s">
        <v>3243</v>
      </c>
      <c r="G152" s="318" t="s">
        <v>5178</v>
      </c>
      <c r="H152" s="318" t="s">
        <v>3658</v>
      </c>
      <c r="I152" s="322" t="s">
        <v>8426</v>
      </c>
      <c r="J152" s="402" t="s">
        <v>5682</v>
      </c>
      <c r="K152" s="864" t="str">
        <f t="shared" si="4"/>
        <v/>
      </c>
      <c r="L152" s="544"/>
      <c r="M152" s="595"/>
      <c r="N152" s="641"/>
      <c r="O152" s="547"/>
      <c r="P152" s="550"/>
      <c r="Q152" s="867"/>
      <c r="R152" s="867"/>
      <c r="S152" s="867"/>
      <c r="T152" s="867"/>
      <c r="U152" s="867"/>
      <c r="V152" s="867"/>
      <c r="W152" s="867"/>
      <c r="X152" s="867"/>
      <c r="Y152" s="867" t="str">
        <f t="shared" si="5"/>
        <v/>
      </c>
      <c r="Z152" s="867"/>
    </row>
    <row r="153" spans="2:26" s="152" customFormat="1" ht="15" customHeight="1" outlineLevel="1">
      <c r="B153" s="73"/>
      <c r="C153" s="315"/>
      <c r="D153" s="317" t="s">
        <v>3246</v>
      </c>
      <c r="E153" s="240"/>
      <c r="F153" s="318" t="s">
        <v>3245</v>
      </c>
      <c r="G153" s="318" t="s">
        <v>5181</v>
      </c>
      <c r="H153" s="318" t="s">
        <v>3658</v>
      </c>
      <c r="I153" s="322" t="s">
        <v>8426</v>
      </c>
      <c r="J153" s="402" t="s">
        <v>5682</v>
      </c>
      <c r="K153" s="864" t="str">
        <f t="shared" si="4"/>
        <v/>
      </c>
      <c r="L153" s="544"/>
      <c r="M153" s="595"/>
      <c r="N153" s="641"/>
      <c r="O153" s="547"/>
      <c r="P153" s="550"/>
      <c r="Q153" s="867"/>
      <c r="R153" s="867"/>
      <c r="S153" s="867"/>
      <c r="T153" s="867"/>
      <c r="U153" s="867"/>
      <c r="V153" s="867"/>
      <c r="W153" s="867"/>
      <c r="X153" s="867"/>
      <c r="Y153" s="867" t="str">
        <f t="shared" si="5"/>
        <v/>
      </c>
      <c r="Z153" s="867"/>
    </row>
    <row r="154" spans="2:26" s="152" customFormat="1" ht="15" customHeight="1" outlineLevel="1">
      <c r="B154" s="73"/>
      <c r="C154" s="315"/>
      <c r="D154" s="317" t="s">
        <v>3248</v>
      </c>
      <c r="E154" s="240"/>
      <c r="F154" s="318" t="s">
        <v>3247</v>
      </c>
      <c r="G154" s="318" t="s">
        <v>5179</v>
      </c>
      <c r="H154" s="318" t="s">
        <v>3658</v>
      </c>
      <c r="I154" s="322" t="s">
        <v>8426</v>
      </c>
      <c r="J154" s="402" t="s">
        <v>5682</v>
      </c>
      <c r="K154" s="864" t="str">
        <f t="shared" si="4"/>
        <v/>
      </c>
      <c r="L154" s="544"/>
      <c r="M154" s="595"/>
      <c r="N154" s="641"/>
      <c r="O154" s="547"/>
      <c r="P154" s="550"/>
      <c r="Q154" s="867"/>
      <c r="R154" s="867"/>
      <c r="S154" s="867"/>
      <c r="T154" s="867"/>
      <c r="U154" s="867"/>
      <c r="V154" s="867"/>
      <c r="W154" s="867"/>
      <c r="X154" s="867"/>
      <c r="Y154" s="867" t="str">
        <f t="shared" si="5"/>
        <v/>
      </c>
      <c r="Z154" s="867"/>
    </row>
    <row r="155" spans="2:26" s="152" customFormat="1" ht="15" customHeight="1" outlineLevel="1">
      <c r="B155" s="73"/>
      <c r="C155" s="315"/>
      <c r="D155" s="317" t="s">
        <v>3250</v>
      </c>
      <c r="E155" s="240"/>
      <c r="F155" s="318" t="s">
        <v>3249</v>
      </c>
      <c r="G155" s="318" t="s">
        <v>5180</v>
      </c>
      <c r="H155" s="318" t="s">
        <v>3658</v>
      </c>
      <c r="I155" s="322" t="s">
        <v>8426</v>
      </c>
      <c r="J155" s="402" t="s">
        <v>5682</v>
      </c>
      <c r="K155" s="864" t="str">
        <f t="shared" si="4"/>
        <v/>
      </c>
      <c r="L155" s="544"/>
      <c r="M155" s="595"/>
      <c r="N155" s="641"/>
      <c r="O155" s="547"/>
      <c r="P155" s="550"/>
      <c r="Q155" s="867"/>
      <c r="R155" s="867"/>
      <c r="S155" s="867"/>
      <c r="T155" s="867"/>
      <c r="U155" s="867"/>
      <c r="V155" s="867"/>
      <c r="W155" s="867"/>
      <c r="X155" s="867"/>
      <c r="Y155" s="867" t="str">
        <f t="shared" si="5"/>
        <v/>
      </c>
      <c r="Z155" s="867"/>
    </row>
    <row r="156" spans="2:26" s="152" customFormat="1" ht="15" customHeight="1" outlineLevel="1">
      <c r="B156" s="73"/>
      <c r="C156" s="315"/>
      <c r="D156" s="317" t="s">
        <v>3252</v>
      </c>
      <c r="E156" s="240"/>
      <c r="F156" s="318" t="s">
        <v>3251</v>
      </c>
      <c r="G156" s="318" t="s">
        <v>5184</v>
      </c>
      <c r="H156" s="318" t="s">
        <v>3658</v>
      </c>
      <c r="I156" s="322" t="s">
        <v>8426</v>
      </c>
      <c r="J156" s="402" t="s">
        <v>5682</v>
      </c>
      <c r="K156" s="864" t="str">
        <f t="shared" si="4"/>
        <v/>
      </c>
      <c r="L156" s="544"/>
      <c r="M156" s="595"/>
      <c r="N156" s="641"/>
      <c r="O156" s="547"/>
      <c r="P156" s="550"/>
      <c r="Q156" s="867"/>
      <c r="R156" s="867"/>
      <c r="S156" s="867"/>
      <c r="T156" s="867"/>
      <c r="U156" s="867"/>
      <c r="V156" s="867"/>
      <c r="W156" s="867"/>
      <c r="X156" s="867"/>
      <c r="Y156" s="867" t="str">
        <f t="shared" si="5"/>
        <v/>
      </c>
      <c r="Z156" s="867"/>
    </row>
    <row r="157" spans="2:26" s="152" customFormat="1" ht="15" customHeight="1" outlineLevel="1">
      <c r="B157" s="73"/>
      <c r="C157" s="315"/>
      <c r="D157" s="317" t="s">
        <v>3254</v>
      </c>
      <c r="E157" s="240"/>
      <c r="F157" s="318" t="s">
        <v>3253</v>
      </c>
      <c r="G157" s="318" t="s">
        <v>5185</v>
      </c>
      <c r="H157" s="318" t="s">
        <v>3658</v>
      </c>
      <c r="I157" s="322" t="s">
        <v>8427</v>
      </c>
      <c r="J157" s="402" t="s">
        <v>5682</v>
      </c>
      <c r="K157" s="864" t="str">
        <f t="shared" si="4"/>
        <v/>
      </c>
      <c r="L157" s="544"/>
      <c r="M157" s="595"/>
      <c r="N157" s="641"/>
      <c r="O157" s="547"/>
      <c r="P157" s="550"/>
      <c r="Q157" s="867"/>
      <c r="R157" s="867"/>
      <c r="S157" s="867"/>
      <c r="T157" s="867"/>
      <c r="U157" s="867"/>
      <c r="V157" s="867"/>
      <c r="W157" s="867"/>
      <c r="X157" s="867"/>
      <c r="Y157" s="867" t="str">
        <f t="shared" si="5"/>
        <v/>
      </c>
      <c r="Z157" s="867"/>
    </row>
    <row r="158" spans="2:26" s="152" customFormat="1" ht="15" customHeight="1" outlineLevel="1">
      <c r="B158" s="73"/>
      <c r="C158" s="315"/>
      <c r="D158" s="317" t="s">
        <v>3256</v>
      </c>
      <c r="E158" s="240"/>
      <c r="F158" s="318" t="s">
        <v>3255</v>
      </c>
      <c r="G158" s="318" t="s">
        <v>5186</v>
      </c>
      <c r="H158" s="318" t="s">
        <v>3658</v>
      </c>
      <c r="I158" s="322" t="s">
        <v>660</v>
      </c>
      <c r="J158" s="402" t="s">
        <v>5682</v>
      </c>
      <c r="K158" s="864" t="str">
        <f t="shared" si="4"/>
        <v/>
      </c>
      <c r="L158" s="544"/>
      <c r="M158" s="595"/>
      <c r="N158" s="641"/>
      <c r="O158" s="547"/>
      <c r="P158" s="550"/>
      <c r="Q158" s="867"/>
      <c r="R158" s="867"/>
      <c r="S158" s="867"/>
      <c r="T158" s="867"/>
      <c r="U158" s="867"/>
      <c r="V158" s="867"/>
      <c r="W158" s="867"/>
      <c r="X158" s="867"/>
      <c r="Y158" s="867" t="str">
        <f t="shared" si="5"/>
        <v/>
      </c>
      <c r="Z158" s="867"/>
    </row>
    <row r="159" spans="2:26" s="152" customFormat="1" ht="15" customHeight="1" outlineLevel="1">
      <c r="B159" s="73"/>
      <c r="C159" s="315"/>
      <c r="D159" s="317" t="s">
        <v>3258</v>
      </c>
      <c r="E159" s="240"/>
      <c r="F159" s="318" t="s">
        <v>3257</v>
      </c>
      <c r="G159" s="318" t="s">
        <v>5187</v>
      </c>
      <c r="H159" s="318" t="s">
        <v>3658</v>
      </c>
      <c r="I159" s="322" t="s">
        <v>660</v>
      </c>
      <c r="J159" s="402" t="s">
        <v>5682</v>
      </c>
      <c r="K159" s="864" t="str">
        <f t="shared" si="4"/>
        <v/>
      </c>
      <c r="L159" s="544"/>
      <c r="M159" s="595"/>
      <c r="N159" s="641"/>
      <c r="O159" s="547"/>
      <c r="P159" s="550"/>
      <c r="Q159" s="867"/>
      <c r="R159" s="867"/>
      <c r="S159" s="867"/>
      <c r="T159" s="867"/>
      <c r="U159" s="867"/>
      <c r="V159" s="867"/>
      <c r="W159" s="867"/>
      <c r="X159" s="867"/>
      <c r="Y159" s="867" t="str">
        <f t="shared" si="5"/>
        <v/>
      </c>
      <c r="Z159" s="867"/>
    </row>
    <row r="160" spans="2:26" s="152" customFormat="1" ht="15" customHeight="1" outlineLevel="1">
      <c r="B160" s="73"/>
      <c r="C160" s="315"/>
      <c r="D160" s="317" t="s">
        <v>3260</v>
      </c>
      <c r="E160" s="240"/>
      <c r="F160" s="318" t="s">
        <v>3259</v>
      </c>
      <c r="G160" s="318" t="s">
        <v>2413</v>
      </c>
      <c r="H160" s="318" t="s">
        <v>3658</v>
      </c>
      <c r="I160" s="322" t="s">
        <v>660</v>
      </c>
      <c r="J160" s="402" t="s">
        <v>5682</v>
      </c>
      <c r="K160" s="864" t="str">
        <f t="shared" si="4"/>
        <v/>
      </c>
      <c r="L160" s="544"/>
      <c r="M160" s="595"/>
      <c r="N160" s="641"/>
      <c r="O160" s="547"/>
      <c r="P160" s="550"/>
      <c r="Q160" s="867"/>
      <c r="R160" s="867"/>
      <c r="S160" s="867"/>
      <c r="T160" s="867"/>
      <c r="U160" s="867"/>
      <c r="V160" s="867"/>
      <c r="W160" s="867"/>
      <c r="X160" s="867"/>
      <c r="Y160" s="867" t="str">
        <f t="shared" si="5"/>
        <v/>
      </c>
      <c r="Z160" s="867"/>
    </row>
    <row r="161" spans="2:26" s="152" customFormat="1" ht="15" customHeight="1" outlineLevel="1">
      <c r="B161" s="73"/>
      <c r="C161" s="315"/>
      <c r="D161" s="317" t="s">
        <v>1639</v>
      </c>
      <c r="E161" s="240"/>
      <c r="F161" s="318" t="s">
        <v>1638</v>
      </c>
      <c r="G161" s="318" t="s">
        <v>3495</v>
      </c>
      <c r="H161" s="318" t="s">
        <v>3658</v>
      </c>
      <c r="I161" s="322" t="s">
        <v>660</v>
      </c>
      <c r="J161" s="402" t="s">
        <v>5682</v>
      </c>
      <c r="K161" s="864" t="str">
        <f t="shared" si="4"/>
        <v/>
      </c>
      <c r="L161" s="544"/>
      <c r="M161" s="595"/>
      <c r="N161" s="641"/>
      <c r="O161" s="547"/>
      <c r="P161" s="550"/>
      <c r="Q161" s="867"/>
      <c r="R161" s="867"/>
      <c r="S161" s="867"/>
      <c r="T161" s="867"/>
      <c r="U161" s="867"/>
      <c r="V161" s="867"/>
      <c r="W161" s="867"/>
      <c r="X161" s="867"/>
      <c r="Y161" s="867" t="str">
        <f t="shared" si="5"/>
        <v/>
      </c>
      <c r="Z161" s="867"/>
    </row>
    <row r="162" spans="2:26" s="152" customFormat="1" ht="15" customHeight="1" outlineLevel="1">
      <c r="B162" s="73"/>
      <c r="C162" s="315"/>
      <c r="D162" s="317" t="s">
        <v>8428</v>
      </c>
      <c r="E162" s="240"/>
      <c r="F162" s="318" t="s">
        <v>1640</v>
      </c>
      <c r="G162" s="318" t="s">
        <v>2721</v>
      </c>
      <c r="H162" s="318" t="s">
        <v>3657</v>
      </c>
      <c r="I162" s="322" t="s">
        <v>660</v>
      </c>
      <c r="J162" s="402" t="s">
        <v>5682</v>
      </c>
      <c r="K162" s="864" t="str">
        <f t="shared" si="4"/>
        <v/>
      </c>
      <c r="L162" s="544"/>
      <c r="M162" s="595"/>
      <c r="N162" s="641"/>
      <c r="O162" s="547"/>
      <c r="P162" s="550"/>
      <c r="Q162" s="867"/>
      <c r="R162" s="867"/>
      <c r="S162" s="867"/>
      <c r="T162" s="867"/>
      <c r="U162" s="867"/>
      <c r="V162" s="867"/>
      <c r="W162" s="867"/>
      <c r="X162" s="867"/>
      <c r="Y162" s="867" t="str">
        <f t="shared" si="5"/>
        <v/>
      </c>
      <c r="Z162" s="867"/>
    </row>
    <row r="163" spans="2:26" s="152" customFormat="1" ht="15" customHeight="1" outlineLevel="1">
      <c r="B163" s="73"/>
      <c r="C163" s="315"/>
      <c r="D163" s="317" t="s">
        <v>4721</v>
      </c>
      <c r="E163" s="240"/>
      <c r="F163" s="318" t="s">
        <v>1641</v>
      </c>
      <c r="G163" s="318" t="s">
        <v>3496</v>
      </c>
      <c r="H163" s="318" t="s">
        <v>3658</v>
      </c>
      <c r="I163" s="322" t="s">
        <v>8429</v>
      </c>
      <c r="J163" s="402" t="s">
        <v>5682</v>
      </c>
      <c r="K163" s="864" t="str">
        <f t="shared" si="4"/>
        <v/>
      </c>
      <c r="L163" s="544"/>
      <c r="M163" s="595"/>
      <c r="N163" s="641"/>
      <c r="O163" s="547"/>
      <c r="P163" s="550"/>
      <c r="Q163" s="867"/>
      <c r="R163" s="867"/>
      <c r="S163" s="867"/>
      <c r="T163" s="867"/>
      <c r="U163" s="867"/>
      <c r="V163" s="867"/>
      <c r="W163" s="867"/>
      <c r="X163" s="867"/>
      <c r="Y163" s="867" t="str">
        <f t="shared" si="5"/>
        <v/>
      </c>
      <c r="Z163" s="867"/>
    </row>
    <row r="164" spans="2:26" s="312" customFormat="1" ht="30" customHeight="1" outlineLevel="1">
      <c r="B164" s="73"/>
      <c r="C164" s="315"/>
      <c r="D164" s="215" t="s">
        <v>8430</v>
      </c>
      <c r="E164" s="213"/>
      <c r="F164" s="214" t="s">
        <v>4722</v>
      </c>
      <c r="G164" s="214" t="s">
        <v>3500</v>
      </c>
      <c r="H164" s="214" t="s">
        <v>3655</v>
      </c>
      <c r="I164" s="246"/>
      <c r="J164" s="403" t="s">
        <v>5682</v>
      </c>
      <c r="K164" s="864" t="str">
        <f t="shared" si="4"/>
        <v/>
      </c>
      <c r="L164" s="544"/>
      <c r="M164" s="595"/>
      <c r="N164" s="641"/>
      <c r="O164" s="547"/>
      <c r="P164" s="550"/>
      <c r="Q164" s="867"/>
      <c r="R164" s="867"/>
      <c r="S164" s="867"/>
      <c r="T164" s="867"/>
      <c r="U164" s="867"/>
      <c r="V164" s="867"/>
      <c r="W164" s="867"/>
      <c r="X164" s="867"/>
      <c r="Y164" s="867" t="str">
        <f t="shared" si="5"/>
        <v/>
      </c>
      <c r="Z164" s="867"/>
    </row>
    <row r="165" spans="2:26" s="152" customFormat="1" ht="15" customHeight="1" outlineLevel="1">
      <c r="B165" s="73"/>
      <c r="C165" s="315"/>
      <c r="D165" s="525"/>
      <c r="E165" s="318" t="s">
        <v>4726</v>
      </c>
      <c r="F165" s="318" t="s">
        <v>4725</v>
      </c>
      <c r="G165" s="318" t="s">
        <v>1713</v>
      </c>
      <c r="H165" s="318" t="s">
        <v>3658</v>
      </c>
      <c r="I165" s="322" t="s">
        <v>660</v>
      </c>
      <c r="J165" s="402" t="s">
        <v>5682</v>
      </c>
      <c r="K165" s="864" t="str">
        <f t="shared" si="4"/>
        <v/>
      </c>
      <c r="L165" s="544"/>
      <c r="M165" s="595"/>
      <c r="N165" s="641"/>
      <c r="O165" s="547"/>
      <c r="P165" s="550"/>
      <c r="Q165" s="867"/>
      <c r="R165" s="867"/>
      <c r="S165" s="867"/>
      <c r="T165" s="867"/>
      <c r="U165" s="867"/>
      <c r="V165" s="867"/>
      <c r="W165" s="867"/>
      <c r="X165" s="867"/>
      <c r="Y165" s="867" t="str">
        <f t="shared" si="5"/>
        <v/>
      </c>
      <c r="Z165" s="867"/>
    </row>
    <row r="166" spans="2:26" s="152" customFormat="1" ht="30" customHeight="1" outlineLevel="1">
      <c r="B166" s="73"/>
      <c r="C166" s="315"/>
      <c r="D166" s="317" t="s">
        <v>4724</v>
      </c>
      <c r="E166" s="240"/>
      <c r="F166" s="318" t="s">
        <v>4723</v>
      </c>
      <c r="G166" s="318" t="s">
        <v>3502</v>
      </c>
      <c r="H166" s="318" t="s">
        <v>3657</v>
      </c>
      <c r="I166" s="322" t="s">
        <v>660</v>
      </c>
      <c r="J166" s="402" t="s">
        <v>5682</v>
      </c>
      <c r="K166" s="864" t="str">
        <f t="shared" si="4"/>
        <v/>
      </c>
      <c r="L166" s="544"/>
      <c r="M166" s="595"/>
      <c r="N166" s="641"/>
      <c r="O166" s="547"/>
      <c r="P166" s="550"/>
      <c r="Q166" s="867"/>
      <c r="R166" s="867"/>
      <c r="S166" s="867"/>
      <c r="T166" s="867"/>
      <c r="U166" s="867"/>
      <c r="V166" s="867"/>
      <c r="W166" s="867"/>
      <c r="X166" s="867"/>
      <c r="Y166" s="867" t="str">
        <f t="shared" si="5"/>
        <v/>
      </c>
      <c r="Z166" s="867"/>
    </row>
    <row r="167" spans="2:26" s="312" customFormat="1" ht="30" customHeight="1" outlineLevel="1">
      <c r="B167" s="73"/>
      <c r="C167" s="315"/>
      <c r="D167" s="215" t="s">
        <v>8431</v>
      </c>
      <c r="E167" s="213"/>
      <c r="F167" s="214" t="s">
        <v>4727</v>
      </c>
      <c r="G167" s="214" t="s">
        <v>1711</v>
      </c>
      <c r="H167" s="214" t="s">
        <v>3655</v>
      </c>
      <c r="I167" s="246"/>
      <c r="J167" s="403" t="s">
        <v>5682</v>
      </c>
      <c r="K167" s="864" t="str">
        <f t="shared" si="4"/>
        <v/>
      </c>
      <c r="L167" s="544"/>
      <c r="M167" s="595"/>
      <c r="N167" s="641"/>
      <c r="O167" s="547"/>
      <c r="P167" s="550"/>
      <c r="Q167" s="867"/>
      <c r="R167" s="867"/>
      <c r="S167" s="867"/>
      <c r="T167" s="867"/>
      <c r="U167" s="867"/>
      <c r="V167" s="867"/>
      <c r="W167" s="867"/>
      <c r="X167" s="867"/>
      <c r="Y167" s="867" t="str">
        <f t="shared" si="5"/>
        <v/>
      </c>
      <c r="Z167" s="867"/>
    </row>
    <row r="168" spans="2:26" s="312" customFormat="1" ht="15" customHeight="1" outlineLevel="1">
      <c r="B168" s="73"/>
      <c r="C168" s="315"/>
      <c r="D168" s="532"/>
      <c r="E168" s="318" t="s">
        <v>4729</v>
      </c>
      <c r="F168" s="318" t="s">
        <v>4728</v>
      </c>
      <c r="G168" s="318" t="s">
        <v>1712</v>
      </c>
      <c r="H168" s="318" t="s">
        <v>3657</v>
      </c>
      <c r="I168" s="322" t="s">
        <v>660</v>
      </c>
      <c r="J168" s="402" t="s">
        <v>5682</v>
      </c>
      <c r="K168" s="864" t="str">
        <f t="shared" si="4"/>
        <v/>
      </c>
      <c r="L168" s="555"/>
      <c r="M168" s="553"/>
      <c r="N168" s="449"/>
      <c r="O168" s="551"/>
      <c r="P168" s="552"/>
      <c r="Q168" s="867"/>
      <c r="R168" s="867"/>
      <c r="S168" s="867"/>
      <c r="T168" s="867"/>
      <c r="U168" s="867"/>
      <c r="V168" s="867"/>
      <c r="W168" s="867"/>
      <c r="X168" s="867"/>
      <c r="Y168" s="867" t="str">
        <f t="shared" si="5"/>
        <v/>
      </c>
      <c r="Z168" s="867"/>
    </row>
    <row r="169" spans="2:26" s="312" customFormat="1" ht="15" customHeight="1" outlineLevel="1">
      <c r="B169" s="73"/>
      <c r="C169" s="315"/>
      <c r="D169" s="532"/>
      <c r="E169" s="318" t="s">
        <v>4731</v>
      </c>
      <c r="F169" s="318" t="s">
        <v>4730</v>
      </c>
      <c r="G169" s="318" t="s">
        <v>1714</v>
      </c>
      <c r="H169" s="318" t="s">
        <v>3658</v>
      </c>
      <c r="I169" s="322" t="s">
        <v>660</v>
      </c>
      <c r="J169" s="402" t="s">
        <v>5682</v>
      </c>
      <c r="K169" s="864" t="str">
        <f t="shared" si="4"/>
        <v/>
      </c>
      <c r="L169" s="555"/>
      <c r="M169" s="553"/>
      <c r="N169" s="449"/>
      <c r="O169" s="551"/>
      <c r="P169" s="552"/>
      <c r="Q169" s="867"/>
      <c r="R169" s="867"/>
      <c r="S169" s="867"/>
      <c r="T169" s="867"/>
      <c r="U169" s="867"/>
      <c r="V169" s="867"/>
      <c r="W169" s="867"/>
      <c r="X169" s="867"/>
      <c r="Y169" s="867" t="str">
        <f t="shared" si="5"/>
        <v/>
      </c>
      <c r="Z169" s="867"/>
    </row>
    <row r="170" spans="2:26" s="312" customFormat="1" ht="15" customHeight="1" outlineLevel="1">
      <c r="B170" s="73"/>
      <c r="C170" s="315"/>
      <c r="D170" s="532"/>
      <c r="E170" s="318" t="s">
        <v>4733</v>
      </c>
      <c r="F170" s="318" t="s">
        <v>4732</v>
      </c>
      <c r="G170" s="318" t="s">
        <v>1715</v>
      </c>
      <c r="H170" s="318" t="s">
        <v>3658</v>
      </c>
      <c r="I170" s="322" t="s">
        <v>660</v>
      </c>
      <c r="J170" s="402" t="s">
        <v>5682</v>
      </c>
      <c r="K170" s="864" t="str">
        <f t="shared" si="4"/>
        <v/>
      </c>
      <c r="L170" s="665"/>
      <c r="M170" s="547"/>
      <c r="N170" s="641"/>
      <c r="O170" s="547"/>
      <c r="P170" s="550"/>
      <c r="Q170" s="867"/>
      <c r="R170" s="867"/>
      <c r="S170" s="867"/>
      <c r="T170" s="867"/>
      <c r="U170" s="867"/>
      <c r="V170" s="867"/>
      <c r="W170" s="867"/>
      <c r="X170" s="867"/>
      <c r="Y170" s="867" t="str">
        <f t="shared" si="5"/>
        <v/>
      </c>
      <c r="Z170" s="867"/>
    </row>
    <row r="171" spans="2:26" s="312" customFormat="1" ht="30" customHeight="1" outlineLevel="1">
      <c r="B171" s="73"/>
      <c r="C171" s="315"/>
      <c r="D171" s="532"/>
      <c r="E171" s="318" t="s">
        <v>4735</v>
      </c>
      <c r="F171" s="318" t="s">
        <v>4734</v>
      </c>
      <c r="G171" s="318" t="s">
        <v>1716</v>
      </c>
      <c r="H171" s="318" t="s">
        <v>3658</v>
      </c>
      <c r="I171" s="322" t="s">
        <v>660</v>
      </c>
      <c r="J171" s="402" t="s">
        <v>5682</v>
      </c>
      <c r="K171" s="864" t="str">
        <f t="shared" si="4"/>
        <v/>
      </c>
      <c r="L171" s="555"/>
      <c r="M171" s="553"/>
      <c r="N171" s="449"/>
      <c r="O171" s="551"/>
      <c r="P171" s="552"/>
      <c r="Q171" s="867"/>
      <c r="R171" s="867"/>
      <c r="S171" s="867"/>
      <c r="T171" s="867"/>
      <c r="U171" s="867"/>
      <c r="V171" s="867"/>
      <c r="W171" s="867"/>
      <c r="X171" s="867"/>
      <c r="Y171" s="867" t="str">
        <f t="shared" si="5"/>
        <v/>
      </c>
      <c r="Z171" s="867"/>
    </row>
    <row r="172" spans="2:26" s="312" customFormat="1" ht="30" customHeight="1" outlineLevel="1">
      <c r="B172" s="73"/>
      <c r="C172" s="315"/>
      <c r="D172" s="532"/>
      <c r="E172" s="318" t="s">
        <v>12328</v>
      </c>
      <c r="F172" s="318" t="s">
        <v>4736</v>
      </c>
      <c r="G172" s="318" t="s">
        <v>1717</v>
      </c>
      <c r="H172" s="318" t="s">
        <v>3658</v>
      </c>
      <c r="I172" s="322" t="s">
        <v>660</v>
      </c>
      <c r="J172" s="402" t="s">
        <v>5682</v>
      </c>
      <c r="K172" s="864" t="str">
        <f t="shared" si="4"/>
        <v/>
      </c>
      <c r="L172" s="555"/>
      <c r="M172" s="553"/>
      <c r="N172" s="449"/>
      <c r="O172" s="551"/>
      <c r="P172" s="552"/>
      <c r="Q172" s="867"/>
      <c r="R172" s="867"/>
      <c r="S172" s="867"/>
      <c r="T172" s="867"/>
      <c r="U172" s="867"/>
      <c r="V172" s="867"/>
      <c r="W172" s="867"/>
      <c r="X172" s="867"/>
      <c r="Y172" s="867" t="str">
        <f t="shared" si="5"/>
        <v/>
      </c>
      <c r="Z172" s="867"/>
    </row>
    <row r="173" spans="2:26" s="312" customFormat="1" ht="15" customHeight="1" outlineLevel="1">
      <c r="B173" s="73"/>
      <c r="C173" s="315"/>
      <c r="D173" s="532"/>
      <c r="E173" s="318" t="s">
        <v>1449</v>
      </c>
      <c r="F173" s="318" t="s">
        <v>1448</v>
      </c>
      <c r="G173" s="318" t="s">
        <v>1563</v>
      </c>
      <c r="H173" s="318" t="s">
        <v>3657</v>
      </c>
      <c r="I173" s="322" t="s">
        <v>660</v>
      </c>
      <c r="J173" s="402" t="s">
        <v>5682</v>
      </c>
      <c r="K173" s="864" t="str">
        <f t="shared" si="4"/>
        <v/>
      </c>
      <c r="L173" s="555"/>
      <c r="M173" s="553"/>
      <c r="N173" s="449"/>
      <c r="O173" s="551"/>
      <c r="P173" s="552"/>
      <c r="Q173" s="867"/>
      <c r="R173" s="867"/>
      <c r="S173" s="867"/>
      <c r="T173" s="867"/>
      <c r="U173" s="867"/>
      <c r="V173" s="867"/>
      <c r="W173" s="867"/>
      <c r="X173" s="867"/>
      <c r="Y173" s="867" t="str">
        <f t="shared" si="5"/>
        <v/>
      </c>
      <c r="Z173" s="867"/>
    </row>
    <row r="174" spans="2:26" s="312" customFormat="1" ht="15" customHeight="1" outlineLevel="1">
      <c r="B174" s="73"/>
      <c r="C174" s="315"/>
      <c r="D174" s="532"/>
      <c r="E174" s="318" t="s">
        <v>1451</v>
      </c>
      <c r="F174" s="318" t="s">
        <v>1450</v>
      </c>
      <c r="G174" s="318" t="s">
        <v>1564</v>
      </c>
      <c r="H174" s="318" t="s">
        <v>3657</v>
      </c>
      <c r="I174" s="322" t="s">
        <v>660</v>
      </c>
      <c r="J174" s="402" t="s">
        <v>5682</v>
      </c>
      <c r="K174" s="864" t="str">
        <f t="shared" si="4"/>
        <v/>
      </c>
      <c r="L174" s="555"/>
      <c r="M174" s="553"/>
      <c r="N174" s="449"/>
      <c r="O174" s="551"/>
      <c r="P174" s="552"/>
      <c r="Q174" s="867"/>
      <c r="R174" s="867"/>
      <c r="S174" s="867"/>
      <c r="T174" s="867"/>
      <c r="U174" s="867"/>
      <c r="V174" s="867"/>
      <c r="W174" s="867"/>
      <c r="X174" s="867"/>
      <c r="Y174" s="867" t="str">
        <f t="shared" si="5"/>
        <v/>
      </c>
      <c r="Z174" s="867"/>
    </row>
    <row r="175" spans="2:26" s="312" customFormat="1" ht="15" customHeight="1" outlineLevel="1">
      <c r="B175" s="73"/>
      <c r="C175" s="315"/>
      <c r="D175" s="532"/>
      <c r="E175" s="322" t="s">
        <v>8432</v>
      </c>
      <c r="F175" s="318" t="s">
        <v>5330</v>
      </c>
      <c r="G175" s="318" t="s">
        <v>8433</v>
      </c>
      <c r="H175" s="318" t="s">
        <v>9</v>
      </c>
      <c r="I175" s="322" t="s">
        <v>660</v>
      </c>
      <c r="J175" s="402" t="s">
        <v>5682</v>
      </c>
      <c r="K175" s="864" t="str">
        <f t="shared" si="4"/>
        <v/>
      </c>
      <c r="L175" s="555"/>
      <c r="M175" s="553"/>
      <c r="N175" s="449"/>
      <c r="O175" s="551"/>
      <c r="P175" s="552"/>
      <c r="Q175" s="867"/>
      <c r="R175" s="867"/>
      <c r="S175" s="867"/>
      <c r="T175" s="867"/>
      <c r="U175" s="867"/>
      <c r="V175" s="867"/>
      <c r="W175" s="867"/>
      <c r="X175" s="867"/>
      <c r="Y175" s="867" t="str">
        <f t="shared" si="5"/>
        <v/>
      </c>
      <c r="Z175" s="867"/>
    </row>
    <row r="176" spans="2:26" s="312" customFormat="1" ht="30" customHeight="1" outlineLevel="1">
      <c r="B176" s="73"/>
      <c r="C176" s="315"/>
      <c r="D176" s="532"/>
      <c r="E176" s="322" t="s">
        <v>8434</v>
      </c>
      <c r="F176" s="318" t="s">
        <v>8435</v>
      </c>
      <c r="G176" s="318" t="s">
        <v>8436</v>
      </c>
      <c r="H176" s="318" t="s">
        <v>3658</v>
      </c>
      <c r="I176" s="322" t="s">
        <v>3666</v>
      </c>
      <c r="J176" s="402" t="s">
        <v>5682</v>
      </c>
      <c r="K176" s="864" t="str">
        <f t="shared" si="4"/>
        <v/>
      </c>
      <c r="L176" s="555"/>
      <c r="M176" s="553"/>
      <c r="N176" s="449"/>
      <c r="O176" s="551"/>
      <c r="P176" s="552"/>
      <c r="Q176" s="867"/>
      <c r="R176" s="867"/>
      <c r="S176" s="867"/>
      <c r="T176" s="867"/>
      <c r="U176" s="867"/>
      <c r="V176" s="867"/>
      <c r="W176" s="867"/>
      <c r="X176" s="867"/>
      <c r="Y176" s="867" t="str">
        <f t="shared" si="5"/>
        <v/>
      </c>
      <c r="Z176" s="867"/>
    </row>
    <row r="177" spans="2:26" s="312" customFormat="1" ht="45" customHeight="1" outlineLevel="1">
      <c r="B177" s="73"/>
      <c r="C177" s="315"/>
      <c r="D177" s="525"/>
      <c r="E177" s="318" t="s">
        <v>8437</v>
      </c>
      <c r="F177" s="318" t="s">
        <v>8438</v>
      </c>
      <c r="G177" s="318" t="s">
        <v>8439</v>
      </c>
      <c r="H177" s="318" t="s">
        <v>3658</v>
      </c>
      <c r="I177" s="322" t="s">
        <v>3666</v>
      </c>
      <c r="J177" s="402" t="s">
        <v>5682</v>
      </c>
      <c r="K177" s="864" t="str">
        <f t="shared" si="4"/>
        <v/>
      </c>
      <c r="L177" s="555"/>
      <c r="M177" s="553"/>
      <c r="N177" s="449"/>
      <c r="O177" s="551"/>
      <c r="P177" s="552"/>
      <c r="Q177" s="867"/>
      <c r="R177" s="867"/>
      <c r="S177" s="867"/>
      <c r="T177" s="867"/>
      <c r="U177" s="867"/>
      <c r="V177" s="867"/>
      <c r="W177" s="867"/>
      <c r="X177" s="867"/>
      <c r="Y177" s="867" t="str">
        <f t="shared" si="5"/>
        <v/>
      </c>
      <c r="Z177" s="867"/>
    </row>
    <row r="178" spans="2:26" s="312" customFormat="1" ht="45" customHeight="1" outlineLevel="1">
      <c r="B178" s="73"/>
      <c r="C178" s="315"/>
      <c r="D178" s="303" t="s">
        <v>8440</v>
      </c>
      <c r="E178" s="83"/>
      <c r="F178" s="307" t="s">
        <v>1452</v>
      </c>
      <c r="G178" s="307" t="s">
        <v>1565</v>
      </c>
      <c r="H178" s="307" t="s">
        <v>3658</v>
      </c>
      <c r="I178" s="198" t="s">
        <v>660</v>
      </c>
      <c r="J178" s="404" t="s">
        <v>5682</v>
      </c>
      <c r="K178" s="864" t="str">
        <f t="shared" si="4"/>
        <v/>
      </c>
      <c r="L178" s="555"/>
      <c r="M178" s="553"/>
      <c r="N178" s="449"/>
      <c r="O178" s="551"/>
      <c r="P178" s="552"/>
      <c r="Q178" s="867"/>
      <c r="R178" s="867"/>
      <c r="S178" s="867"/>
      <c r="T178" s="867"/>
      <c r="U178" s="867"/>
      <c r="V178" s="867"/>
      <c r="W178" s="867"/>
      <c r="X178" s="867"/>
      <c r="Y178" s="867" t="str">
        <f t="shared" si="5"/>
        <v/>
      </c>
      <c r="Z178" s="867"/>
    </row>
    <row r="179" spans="2:26" s="312" customFormat="1" ht="30" customHeight="1" outlineLevel="1">
      <c r="B179" s="73"/>
      <c r="C179" s="315"/>
      <c r="D179" s="303" t="s">
        <v>8441</v>
      </c>
      <c r="E179" s="83"/>
      <c r="F179" s="307" t="s">
        <v>1453</v>
      </c>
      <c r="G179" s="307" t="s">
        <v>1570</v>
      </c>
      <c r="H179" s="307" t="s">
        <v>3658</v>
      </c>
      <c r="I179" s="198" t="s">
        <v>660</v>
      </c>
      <c r="J179" s="404" t="s">
        <v>5682</v>
      </c>
      <c r="K179" s="864" t="str">
        <f t="shared" si="4"/>
        <v/>
      </c>
      <c r="L179" s="555"/>
      <c r="M179" s="553"/>
      <c r="N179" s="449"/>
      <c r="O179" s="551"/>
      <c r="P179" s="552"/>
      <c r="Q179" s="867"/>
      <c r="R179" s="867"/>
      <c r="S179" s="867"/>
      <c r="T179" s="867"/>
      <c r="U179" s="867"/>
      <c r="V179" s="867"/>
      <c r="W179" s="867"/>
      <c r="X179" s="867"/>
      <c r="Y179" s="867" t="str">
        <f t="shared" si="5"/>
        <v/>
      </c>
      <c r="Z179" s="867"/>
    </row>
    <row r="180" spans="2:26" s="312" customFormat="1" ht="15" customHeight="1" outlineLevel="1">
      <c r="B180" s="73"/>
      <c r="C180" s="315"/>
      <c r="D180" s="303" t="s">
        <v>1455</v>
      </c>
      <c r="E180" s="83"/>
      <c r="F180" s="307" t="s">
        <v>1454</v>
      </c>
      <c r="G180" s="307" t="s">
        <v>1566</v>
      </c>
      <c r="H180" s="307" t="s">
        <v>3658</v>
      </c>
      <c r="I180" s="198" t="s">
        <v>660</v>
      </c>
      <c r="J180" s="404" t="s">
        <v>5682</v>
      </c>
      <c r="K180" s="864" t="str">
        <f t="shared" si="4"/>
        <v/>
      </c>
      <c r="L180" s="555"/>
      <c r="M180" s="553"/>
      <c r="N180" s="675"/>
      <c r="O180" s="551"/>
      <c r="P180" s="552"/>
      <c r="Q180" s="867"/>
      <c r="R180" s="867"/>
      <c r="S180" s="867"/>
      <c r="T180" s="867"/>
      <c r="U180" s="867"/>
      <c r="V180" s="867"/>
      <c r="W180" s="867"/>
      <c r="X180" s="867"/>
      <c r="Y180" s="867" t="str">
        <f t="shared" si="5"/>
        <v/>
      </c>
      <c r="Z180" s="867"/>
    </row>
    <row r="181" spans="2:26" s="312" customFormat="1" ht="15" customHeight="1" outlineLevel="1">
      <c r="B181" s="73"/>
      <c r="C181" s="315"/>
      <c r="D181" s="303" t="s">
        <v>565</v>
      </c>
      <c r="E181" s="83"/>
      <c r="F181" s="307" t="s">
        <v>564</v>
      </c>
      <c r="G181" s="307" t="s">
        <v>1567</v>
      </c>
      <c r="H181" s="307" t="s">
        <v>3657</v>
      </c>
      <c r="I181" s="198" t="s">
        <v>660</v>
      </c>
      <c r="J181" s="404" t="s">
        <v>5682</v>
      </c>
      <c r="K181" s="864" t="str">
        <f t="shared" si="4"/>
        <v/>
      </c>
      <c r="L181" s="555"/>
      <c r="M181" s="553"/>
      <c r="N181" s="449"/>
      <c r="O181" s="551"/>
      <c r="P181" s="552"/>
      <c r="Q181" s="867"/>
      <c r="R181" s="867"/>
      <c r="S181" s="867"/>
      <c r="T181" s="867"/>
      <c r="U181" s="867"/>
      <c r="V181" s="867"/>
      <c r="W181" s="867"/>
      <c r="X181" s="867"/>
      <c r="Y181" s="867" t="str">
        <f t="shared" si="5"/>
        <v/>
      </c>
      <c r="Z181" s="867"/>
    </row>
    <row r="182" spans="2:26" s="312" customFormat="1" ht="15" customHeight="1" outlineLevel="1">
      <c r="B182" s="73"/>
      <c r="C182" s="315"/>
      <c r="D182" s="303" t="s">
        <v>3728</v>
      </c>
      <c r="E182" s="83"/>
      <c r="F182" s="307" t="s">
        <v>3727</v>
      </c>
      <c r="G182" s="307" t="s">
        <v>1568</v>
      </c>
      <c r="H182" s="307" t="s">
        <v>3657</v>
      </c>
      <c r="I182" s="198" t="s">
        <v>660</v>
      </c>
      <c r="J182" s="404" t="s">
        <v>5682</v>
      </c>
      <c r="K182" s="864" t="str">
        <f t="shared" si="4"/>
        <v/>
      </c>
      <c r="L182" s="555"/>
      <c r="M182" s="553"/>
      <c r="N182" s="449"/>
      <c r="O182" s="551"/>
      <c r="P182" s="552"/>
      <c r="Q182" s="867"/>
      <c r="R182" s="867"/>
      <c r="S182" s="867"/>
      <c r="T182" s="867"/>
      <c r="U182" s="867"/>
      <c r="V182" s="867"/>
      <c r="W182" s="867"/>
      <c r="X182" s="867"/>
      <c r="Y182" s="867" t="str">
        <f t="shared" si="5"/>
        <v/>
      </c>
      <c r="Z182" s="867"/>
    </row>
    <row r="183" spans="2:26" s="312" customFormat="1" ht="30" customHeight="1" outlineLevel="1">
      <c r="B183" s="73"/>
      <c r="C183" s="315"/>
      <c r="D183" s="317" t="s">
        <v>2603</v>
      </c>
      <c r="E183" s="240"/>
      <c r="F183" s="318" t="s">
        <v>2602</v>
      </c>
      <c r="G183" s="318" t="s">
        <v>1569</v>
      </c>
      <c r="H183" s="318" t="s">
        <v>3658</v>
      </c>
      <c r="I183" s="322" t="s">
        <v>660</v>
      </c>
      <c r="J183" s="402" t="s">
        <v>5682</v>
      </c>
      <c r="K183" s="864" t="str">
        <f t="shared" si="4"/>
        <v/>
      </c>
      <c r="L183" s="555"/>
      <c r="M183" s="553"/>
      <c r="N183" s="449"/>
      <c r="O183" s="551"/>
      <c r="P183" s="552"/>
      <c r="Q183" s="867"/>
      <c r="R183" s="867"/>
      <c r="S183" s="867"/>
      <c r="T183" s="867"/>
      <c r="U183" s="867"/>
      <c r="V183" s="867"/>
      <c r="W183" s="867"/>
      <c r="X183" s="867"/>
      <c r="Y183" s="867" t="str">
        <f t="shared" si="5"/>
        <v/>
      </c>
      <c r="Z183" s="867"/>
    </row>
    <row r="184" spans="2:26" s="312" customFormat="1" ht="15" customHeight="1" outlineLevel="1">
      <c r="B184" s="73"/>
      <c r="C184" s="315"/>
      <c r="D184" s="317" t="s">
        <v>2605</v>
      </c>
      <c r="E184" s="240"/>
      <c r="F184" s="318" t="s">
        <v>2604</v>
      </c>
      <c r="G184" s="307" t="s">
        <v>1571</v>
      </c>
      <c r="H184" s="318" t="s">
        <v>3658</v>
      </c>
      <c r="I184" s="322" t="s">
        <v>660</v>
      </c>
      <c r="J184" s="402" t="s">
        <v>5682</v>
      </c>
      <c r="K184" s="864" t="str">
        <f t="shared" si="4"/>
        <v/>
      </c>
      <c r="L184" s="555"/>
      <c r="M184" s="553"/>
      <c r="N184" s="449"/>
      <c r="O184" s="551"/>
      <c r="P184" s="552"/>
      <c r="Q184" s="867"/>
      <c r="R184" s="867"/>
      <c r="S184" s="867"/>
      <c r="T184" s="867"/>
      <c r="U184" s="867"/>
      <c r="V184" s="867"/>
      <c r="W184" s="867"/>
      <c r="X184" s="867"/>
      <c r="Y184" s="867" t="str">
        <f t="shared" si="5"/>
        <v/>
      </c>
      <c r="Z184" s="867"/>
    </row>
    <row r="185" spans="2:26" s="312" customFormat="1" ht="15" customHeight="1" outlineLevel="1">
      <c r="B185" s="73"/>
      <c r="C185" s="315"/>
      <c r="D185" s="317" t="s">
        <v>2607</v>
      </c>
      <c r="E185" s="240"/>
      <c r="F185" s="318" t="s">
        <v>2606</v>
      </c>
      <c r="G185" s="307" t="s">
        <v>1572</v>
      </c>
      <c r="H185" s="318" t="s">
        <v>3657</v>
      </c>
      <c r="I185" s="322" t="s">
        <v>660</v>
      </c>
      <c r="J185" s="402" t="s">
        <v>5682</v>
      </c>
      <c r="K185" s="864" t="str">
        <f t="shared" si="4"/>
        <v/>
      </c>
      <c r="L185" s="555"/>
      <c r="M185" s="553"/>
      <c r="N185" s="449"/>
      <c r="O185" s="551"/>
      <c r="P185" s="552"/>
      <c r="Q185" s="867"/>
      <c r="R185" s="867"/>
      <c r="S185" s="867"/>
      <c r="T185" s="867"/>
      <c r="U185" s="867"/>
      <c r="V185" s="867"/>
      <c r="W185" s="867"/>
      <c r="X185" s="867"/>
      <c r="Y185" s="867" t="str">
        <f t="shared" si="5"/>
        <v/>
      </c>
      <c r="Z185" s="867"/>
    </row>
    <row r="186" spans="2:26" s="312" customFormat="1" ht="15" customHeight="1" outlineLevel="1">
      <c r="B186" s="73"/>
      <c r="C186" s="315"/>
      <c r="D186" s="317" t="s">
        <v>2609</v>
      </c>
      <c r="E186" s="240"/>
      <c r="F186" s="318" t="s">
        <v>2608</v>
      </c>
      <c r="G186" s="307" t="s">
        <v>2722</v>
      </c>
      <c r="H186" s="318" t="s">
        <v>3657</v>
      </c>
      <c r="I186" s="322" t="s">
        <v>660</v>
      </c>
      <c r="J186" s="402" t="s">
        <v>5682</v>
      </c>
      <c r="K186" s="864" t="str">
        <f t="shared" si="4"/>
        <v/>
      </c>
      <c r="L186" s="555"/>
      <c r="M186" s="553"/>
      <c r="N186" s="449"/>
      <c r="O186" s="551"/>
      <c r="P186" s="552"/>
      <c r="Q186" s="867"/>
      <c r="R186" s="867"/>
      <c r="S186" s="867"/>
      <c r="T186" s="867"/>
      <c r="U186" s="867"/>
      <c r="V186" s="867"/>
      <c r="W186" s="867"/>
      <c r="X186" s="867"/>
      <c r="Y186" s="867" t="str">
        <f t="shared" si="5"/>
        <v/>
      </c>
      <c r="Z186" s="867"/>
    </row>
    <row r="187" spans="2:26" s="312" customFormat="1" ht="15" customHeight="1" outlineLevel="1">
      <c r="B187" s="73"/>
      <c r="C187" s="315"/>
      <c r="D187" s="317" t="s">
        <v>2611</v>
      </c>
      <c r="E187" s="240"/>
      <c r="F187" s="318" t="s">
        <v>2610</v>
      </c>
      <c r="G187" s="318" t="s">
        <v>2723</v>
      </c>
      <c r="H187" s="318" t="s">
        <v>3658</v>
      </c>
      <c r="I187" s="322" t="s">
        <v>660</v>
      </c>
      <c r="J187" s="402" t="s">
        <v>5682</v>
      </c>
      <c r="K187" s="864" t="str">
        <f t="shared" si="4"/>
        <v/>
      </c>
      <c r="L187" s="544"/>
      <c r="M187" s="595"/>
      <c r="N187" s="641"/>
      <c r="O187" s="547"/>
      <c r="P187" s="550"/>
      <c r="Q187" s="867"/>
      <c r="R187" s="867"/>
      <c r="S187" s="867"/>
      <c r="T187" s="867"/>
      <c r="U187" s="867"/>
      <c r="V187" s="867"/>
      <c r="W187" s="867"/>
      <c r="X187" s="867"/>
      <c r="Y187" s="867" t="str">
        <f t="shared" si="5"/>
        <v/>
      </c>
      <c r="Z187" s="867"/>
    </row>
    <row r="188" spans="2:26" s="312" customFormat="1" ht="15" customHeight="1" outlineLevel="1">
      <c r="B188" s="73"/>
      <c r="C188" s="315"/>
      <c r="D188" s="317" t="s">
        <v>2613</v>
      </c>
      <c r="E188" s="240"/>
      <c r="F188" s="318" t="s">
        <v>2612</v>
      </c>
      <c r="G188" s="307" t="s">
        <v>2724</v>
      </c>
      <c r="H188" s="318" t="s">
        <v>3658</v>
      </c>
      <c r="I188" s="322" t="s">
        <v>660</v>
      </c>
      <c r="J188" s="402" t="s">
        <v>5682</v>
      </c>
      <c r="K188" s="864" t="str">
        <f t="shared" si="4"/>
        <v/>
      </c>
      <c r="L188" s="544"/>
      <c r="M188" s="595"/>
      <c r="N188" s="641"/>
      <c r="O188" s="547"/>
      <c r="P188" s="550"/>
      <c r="Q188" s="867"/>
      <c r="R188" s="867"/>
      <c r="S188" s="867"/>
      <c r="T188" s="867"/>
      <c r="U188" s="867"/>
      <c r="V188" s="867"/>
      <c r="W188" s="867"/>
      <c r="X188" s="867"/>
      <c r="Y188" s="867" t="str">
        <f t="shared" si="5"/>
        <v/>
      </c>
      <c r="Z188" s="867"/>
    </row>
    <row r="189" spans="2:26" s="312" customFormat="1" ht="15" customHeight="1" outlineLevel="1">
      <c r="B189" s="73"/>
      <c r="C189" s="315"/>
      <c r="D189" s="317" t="s">
        <v>2615</v>
      </c>
      <c r="E189" s="240"/>
      <c r="F189" s="318" t="s">
        <v>2614</v>
      </c>
      <c r="G189" s="307" t="s">
        <v>2725</v>
      </c>
      <c r="H189" s="318" t="s">
        <v>3657</v>
      </c>
      <c r="I189" s="322" t="s">
        <v>660</v>
      </c>
      <c r="J189" s="402" t="s">
        <v>5682</v>
      </c>
      <c r="K189" s="864" t="str">
        <f t="shared" si="4"/>
        <v/>
      </c>
      <c r="L189" s="544"/>
      <c r="M189" s="595"/>
      <c r="N189" s="641"/>
      <c r="O189" s="547"/>
      <c r="P189" s="550"/>
      <c r="Q189" s="867"/>
      <c r="R189" s="867"/>
      <c r="S189" s="867"/>
      <c r="T189" s="867"/>
      <c r="U189" s="867"/>
      <c r="V189" s="867"/>
      <c r="W189" s="867"/>
      <c r="X189" s="867"/>
      <c r="Y189" s="867" t="str">
        <f t="shared" si="5"/>
        <v/>
      </c>
      <c r="Z189" s="867"/>
    </row>
    <row r="190" spans="2:26" s="312" customFormat="1" ht="15" customHeight="1" outlineLevel="1">
      <c r="B190" s="73"/>
      <c r="C190" s="315"/>
      <c r="D190" s="317" t="s">
        <v>2617</v>
      </c>
      <c r="E190" s="240"/>
      <c r="F190" s="318" t="s">
        <v>2616</v>
      </c>
      <c r="G190" s="307" t="s">
        <v>2726</v>
      </c>
      <c r="H190" s="318" t="s">
        <v>3657</v>
      </c>
      <c r="I190" s="322" t="s">
        <v>660</v>
      </c>
      <c r="J190" s="402" t="s">
        <v>5682</v>
      </c>
      <c r="K190" s="864" t="str">
        <f t="shared" si="4"/>
        <v/>
      </c>
      <c r="L190" s="544"/>
      <c r="M190" s="595"/>
      <c r="N190" s="641"/>
      <c r="O190" s="547"/>
      <c r="P190" s="550"/>
      <c r="Q190" s="867"/>
      <c r="R190" s="867"/>
      <c r="S190" s="867"/>
      <c r="T190" s="867"/>
      <c r="U190" s="867"/>
      <c r="V190" s="867"/>
      <c r="W190" s="867"/>
      <c r="X190" s="867"/>
      <c r="Y190" s="867" t="str">
        <f t="shared" si="5"/>
        <v/>
      </c>
      <c r="Z190" s="867"/>
    </row>
    <row r="191" spans="2:26" s="312" customFormat="1" ht="15" customHeight="1" outlineLevel="1">
      <c r="B191" s="73"/>
      <c r="C191" s="315"/>
      <c r="D191" s="317" t="s">
        <v>2619</v>
      </c>
      <c r="E191" s="240"/>
      <c r="F191" s="318" t="s">
        <v>2618</v>
      </c>
      <c r="G191" s="318" t="s">
        <v>2727</v>
      </c>
      <c r="H191" s="318" t="s">
        <v>3658</v>
      </c>
      <c r="I191" s="322" t="s">
        <v>660</v>
      </c>
      <c r="J191" s="402" t="s">
        <v>5682</v>
      </c>
      <c r="K191" s="864" t="str">
        <f t="shared" si="4"/>
        <v/>
      </c>
      <c r="L191" s="544"/>
      <c r="M191" s="595"/>
      <c r="N191" s="641"/>
      <c r="O191" s="547"/>
      <c r="P191" s="550"/>
      <c r="Q191" s="867"/>
      <c r="R191" s="867"/>
      <c r="S191" s="867"/>
      <c r="T191" s="867"/>
      <c r="U191" s="867"/>
      <c r="V191" s="867"/>
      <c r="W191" s="867"/>
      <c r="X191" s="867"/>
      <c r="Y191" s="867" t="str">
        <f t="shared" si="5"/>
        <v/>
      </c>
      <c r="Z191" s="867"/>
    </row>
    <row r="192" spans="2:26" s="312" customFormat="1" ht="15" customHeight="1" outlineLevel="1">
      <c r="B192" s="73"/>
      <c r="C192" s="315"/>
      <c r="D192" s="317" t="s">
        <v>2621</v>
      </c>
      <c r="E192" s="240"/>
      <c r="F192" s="318" t="s">
        <v>2620</v>
      </c>
      <c r="G192" s="307" t="s">
        <v>2728</v>
      </c>
      <c r="H192" s="318" t="s">
        <v>3658</v>
      </c>
      <c r="I192" s="322" t="s">
        <v>660</v>
      </c>
      <c r="J192" s="402" t="s">
        <v>5682</v>
      </c>
      <c r="K192" s="864" t="str">
        <f t="shared" si="4"/>
        <v/>
      </c>
      <c r="L192" s="544"/>
      <c r="M192" s="595"/>
      <c r="N192" s="641"/>
      <c r="O192" s="547"/>
      <c r="P192" s="550"/>
      <c r="Q192" s="867"/>
      <c r="R192" s="867"/>
      <c r="S192" s="867"/>
      <c r="T192" s="867"/>
      <c r="U192" s="867"/>
      <c r="V192" s="867"/>
      <c r="W192" s="867"/>
      <c r="X192" s="867"/>
      <c r="Y192" s="867" t="str">
        <f t="shared" si="5"/>
        <v/>
      </c>
      <c r="Z192" s="867"/>
    </row>
    <row r="193" spans="2:26" s="312" customFormat="1" ht="15" customHeight="1" outlineLevel="1">
      <c r="B193" s="73"/>
      <c r="C193" s="315"/>
      <c r="D193" s="317" t="s">
        <v>2623</v>
      </c>
      <c r="E193" s="240"/>
      <c r="F193" s="318" t="s">
        <v>2622</v>
      </c>
      <c r="G193" s="307" t="s">
        <v>2729</v>
      </c>
      <c r="H193" s="318" t="s">
        <v>3657</v>
      </c>
      <c r="I193" s="322" t="s">
        <v>660</v>
      </c>
      <c r="J193" s="402" t="s">
        <v>5682</v>
      </c>
      <c r="K193" s="864" t="str">
        <f t="shared" si="4"/>
        <v/>
      </c>
      <c r="L193" s="544"/>
      <c r="M193" s="595"/>
      <c r="N193" s="641"/>
      <c r="O193" s="547"/>
      <c r="P193" s="550"/>
      <c r="Q193" s="867"/>
      <c r="R193" s="867"/>
      <c r="S193" s="867"/>
      <c r="T193" s="867"/>
      <c r="U193" s="867"/>
      <c r="V193" s="867"/>
      <c r="W193" s="867"/>
      <c r="X193" s="867"/>
      <c r="Y193" s="867" t="str">
        <f t="shared" si="5"/>
        <v/>
      </c>
      <c r="Z193" s="867"/>
    </row>
    <row r="194" spans="2:26" s="312" customFormat="1" ht="15" customHeight="1" outlineLevel="1">
      <c r="B194" s="73"/>
      <c r="C194" s="315"/>
      <c r="D194" s="317" t="s">
        <v>2625</v>
      </c>
      <c r="E194" s="240"/>
      <c r="F194" s="318" t="s">
        <v>2624</v>
      </c>
      <c r="G194" s="307" t="s">
        <v>2730</v>
      </c>
      <c r="H194" s="318" t="s">
        <v>3657</v>
      </c>
      <c r="I194" s="322" t="s">
        <v>660</v>
      </c>
      <c r="J194" s="402" t="s">
        <v>5682</v>
      </c>
      <c r="K194" s="864" t="str">
        <f t="shared" si="4"/>
        <v/>
      </c>
      <c r="L194" s="544"/>
      <c r="M194" s="595"/>
      <c r="N194" s="641"/>
      <c r="O194" s="547"/>
      <c r="P194" s="550"/>
      <c r="Q194" s="867"/>
      <c r="R194" s="867"/>
      <c r="S194" s="867"/>
      <c r="T194" s="867"/>
      <c r="U194" s="867"/>
      <c r="V194" s="867"/>
      <c r="W194" s="867"/>
      <c r="X194" s="867"/>
      <c r="Y194" s="867" t="str">
        <f t="shared" si="5"/>
        <v/>
      </c>
      <c r="Z194" s="867"/>
    </row>
    <row r="195" spans="2:26" s="312" customFormat="1" ht="30" customHeight="1" outlineLevel="1">
      <c r="B195" s="73"/>
      <c r="C195" s="315"/>
      <c r="D195" s="303" t="s">
        <v>2627</v>
      </c>
      <c r="E195" s="83"/>
      <c r="F195" s="307" t="s">
        <v>2626</v>
      </c>
      <c r="G195" s="318" t="s">
        <v>2731</v>
      </c>
      <c r="H195" s="307" t="s">
        <v>3658</v>
      </c>
      <c r="I195" s="198" t="s">
        <v>660</v>
      </c>
      <c r="J195" s="404" t="s">
        <v>5682</v>
      </c>
      <c r="K195" s="864" t="str">
        <f t="shared" si="4"/>
        <v/>
      </c>
      <c r="L195" s="555"/>
      <c r="M195" s="553"/>
      <c r="N195" s="449"/>
      <c r="O195" s="551"/>
      <c r="P195" s="552"/>
      <c r="Q195" s="867"/>
      <c r="R195" s="867"/>
      <c r="S195" s="867"/>
      <c r="T195" s="867"/>
      <c r="U195" s="867"/>
      <c r="V195" s="867"/>
      <c r="W195" s="867"/>
      <c r="X195" s="867"/>
      <c r="Y195" s="867" t="str">
        <f t="shared" si="5"/>
        <v/>
      </c>
      <c r="Z195" s="867"/>
    </row>
    <row r="196" spans="2:26" s="312" customFormat="1" ht="15" customHeight="1" outlineLevel="1">
      <c r="B196" s="73"/>
      <c r="C196" s="315"/>
      <c r="D196" s="303" t="s">
        <v>2629</v>
      </c>
      <c r="E196" s="83"/>
      <c r="F196" s="307" t="s">
        <v>2628</v>
      </c>
      <c r="G196" s="307" t="s">
        <v>2732</v>
      </c>
      <c r="H196" s="307" t="s">
        <v>3658</v>
      </c>
      <c r="I196" s="198" t="s">
        <v>660</v>
      </c>
      <c r="J196" s="404" t="s">
        <v>5682</v>
      </c>
      <c r="K196" s="864" t="str">
        <f t="shared" si="4"/>
        <v/>
      </c>
      <c r="L196" s="555"/>
      <c r="M196" s="553"/>
      <c r="N196" s="675"/>
      <c r="O196" s="551"/>
      <c r="P196" s="552"/>
      <c r="Q196" s="867"/>
      <c r="R196" s="867"/>
      <c r="S196" s="867"/>
      <c r="T196" s="867"/>
      <c r="U196" s="867"/>
      <c r="V196" s="867"/>
      <c r="W196" s="867"/>
      <c r="X196" s="867"/>
      <c r="Y196" s="867" t="str">
        <f t="shared" si="5"/>
        <v/>
      </c>
      <c r="Z196" s="867"/>
    </row>
    <row r="197" spans="2:26" s="312" customFormat="1" ht="15" customHeight="1" outlineLevel="1">
      <c r="B197" s="73"/>
      <c r="C197" s="315"/>
      <c r="D197" s="303" t="s">
        <v>2631</v>
      </c>
      <c r="E197" s="83"/>
      <c r="F197" s="307" t="s">
        <v>2630</v>
      </c>
      <c r="G197" s="307" t="s">
        <v>2733</v>
      </c>
      <c r="H197" s="307" t="s">
        <v>3657</v>
      </c>
      <c r="I197" s="198" t="s">
        <v>660</v>
      </c>
      <c r="J197" s="404" t="s">
        <v>5682</v>
      </c>
      <c r="K197" s="864" t="str">
        <f t="shared" si="4"/>
        <v/>
      </c>
      <c r="L197" s="555"/>
      <c r="M197" s="553"/>
      <c r="N197" s="449"/>
      <c r="O197" s="551"/>
      <c r="P197" s="552"/>
      <c r="Q197" s="867"/>
      <c r="R197" s="867"/>
      <c r="S197" s="867"/>
      <c r="T197" s="867"/>
      <c r="U197" s="867"/>
      <c r="V197" s="867"/>
      <c r="W197" s="867"/>
      <c r="X197" s="867"/>
      <c r="Y197" s="867" t="str">
        <f t="shared" si="5"/>
        <v/>
      </c>
      <c r="Z197" s="867"/>
    </row>
    <row r="198" spans="2:26" s="312" customFormat="1" ht="15" customHeight="1" outlineLevel="1">
      <c r="B198" s="73"/>
      <c r="C198" s="315"/>
      <c r="D198" s="303" t="s">
        <v>2633</v>
      </c>
      <c r="E198" s="83"/>
      <c r="F198" s="307" t="s">
        <v>2632</v>
      </c>
      <c r="G198" s="307" t="s">
        <v>2734</v>
      </c>
      <c r="H198" s="307" t="s">
        <v>3657</v>
      </c>
      <c r="I198" s="198" t="s">
        <v>660</v>
      </c>
      <c r="J198" s="404" t="s">
        <v>5682</v>
      </c>
      <c r="K198" s="864" t="str">
        <f t="shared" si="4"/>
        <v/>
      </c>
      <c r="L198" s="555"/>
      <c r="M198" s="553"/>
      <c r="N198" s="449"/>
      <c r="O198" s="551"/>
      <c r="P198" s="552"/>
      <c r="Q198" s="867"/>
      <c r="R198" s="867"/>
      <c r="S198" s="867"/>
      <c r="T198" s="867"/>
      <c r="U198" s="867"/>
      <c r="V198" s="867"/>
      <c r="W198" s="867"/>
      <c r="X198" s="867"/>
      <c r="Y198" s="867" t="str">
        <f t="shared" si="5"/>
        <v/>
      </c>
      <c r="Z198" s="867"/>
    </row>
    <row r="199" spans="2:26" s="312" customFormat="1" ht="165" customHeight="1" outlineLevel="1">
      <c r="B199" s="73"/>
      <c r="C199" s="315"/>
      <c r="D199" s="317" t="s">
        <v>8442</v>
      </c>
      <c r="E199" s="240"/>
      <c r="F199" s="318" t="s">
        <v>2634</v>
      </c>
      <c r="G199" s="318" t="s">
        <v>2735</v>
      </c>
      <c r="H199" s="318" t="s">
        <v>3657</v>
      </c>
      <c r="I199" s="322" t="s">
        <v>660</v>
      </c>
      <c r="J199" s="402" t="s">
        <v>5682</v>
      </c>
      <c r="K199" s="864" t="str">
        <f t="shared" si="4"/>
        <v/>
      </c>
      <c r="L199" s="555"/>
      <c r="M199" s="553"/>
      <c r="N199" s="449"/>
      <c r="O199" s="551"/>
      <c r="P199" s="552"/>
      <c r="Q199" s="867"/>
      <c r="R199" s="867"/>
      <c r="S199" s="867"/>
      <c r="T199" s="867"/>
      <c r="U199" s="867"/>
      <c r="V199" s="867"/>
      <c r="W199" s="867"/>
      <c r="X199" s="867"/>
      <c r="Y199" s="867" t="str">
        <f t="shared" si="5"/>
        <v/>
      </c>
      <c r="Z199" s="867"/>
    </row>
    <row r="200" spans="2:26" s="312" customFormat="1" ht="15" customHeight="1" outlineLevel="1">
      <c r="B200" s="73"/>
      <c r="C200" s="315"/>
      <c r="D200" s="317" t="s">
        <v>2636</v>
      </c>
      <c r="E200" s="240"/>
      <c r="F200" s="318" t="s">
        <v>2635</v>
      </c>
      <c r="G200" s="318" t="s">
        <v>2736</v>
      </c>
      <c r="H200" s="318" t="s">
        <v>3658</v>
      </c>
      <c r="I200" s="322" t="s">
        <v>660</v>
      </c>
      <c r="J200" s="402" t="s">
        <v>5682</v>
      </c>
      <c r="K200" s="864" t="str">
        <f t="shared" si="4"/>
        <v/>
      </c>
      <c r="L200" s="676"/>
      <c r="M200" s="677"/>
      <c r="N200" s="678"/>
      <c r="O200" s="679"/>
      <c r="P200" s="658"/>
      <c r="Q200" s="867"/>
      <c r="R200" s="867"/>
      <c r="S200" s="867"/>
      <c r="T200" s="867"/>
      <c r="U200" s="867"/>
      <c r="V200" s="867"/>
      <c r="W200" s="867"/>
      <c r="X200" s="867"/>
      <c r="Y200" s="867" t="str">
        <f t="shared" si="5"/>
        <v/>
      </c>
      <c r="Z200" s="867"/>
    </row>
    <row r="201" spans="2:26" s="312" customFormat="1" ht="15" customHeight="1" outlineLevel="1">
      <c r="B201" s="73"/>
      <c r="C201" s="315"/>
      <c r="D201" s="317" t="s">
        <v>2638</v>
      </c>
      <c r="E201" s="240"/>
      <c r="F201" s="318" t="s">
        <v>2637</v>
      </c>
      <c r="G201" s="307" t="s">
        <v>2737</v>
      </c>
      <c r="H201" s="318" t="s">
        <v>3658</v>
      </c>
      <c r="I201" s="322" t="s">
        <v>660</v>
      </c>
      <c r="J201" s="402" t="s">
        <v>5682</v>
      </c>
      <c r="K201" s="864" t="str">
        <f t="shared" si="4"/>
        <v/>
      </c>
      <c r="L201" s="676"/>
      <c r="M201" s="677"/>
      <c r="N201" s="678"/>
      <c r="O201" s="679"/>
      <c r="P201" s="658"/>
      <c r="Q201" s="867"/>
      <c r="R201" s="867"/>
      <c r="S201" s="867"/>
      <c r="T201" s="867"/>
      <c r="U201" s="867"/>
      <c r="V201" s="867"/>
      <c r="W201" s="867"/>
      <c r="X201" s="867"/>
      <c r="Y201" s="867" t="str">
        <f t="shared" si="5"/>
        <v/>
      </c>
      <c r="Z201" s="867"/>
    </row>
    <row r="202" spans="2:26" s="312" customFormat="1" ht="15" customHeight="1" outlineLevel="1">
      <c r="B202" s="73"/>
      <c r="C202" s="315"/>
      <c r="D202" s="317" t="s">
        <v>2640</v>
      </c>
      <c r="E202" s="240"/>
      <c r="F202" s="318" t="s">
        <v>2639</v>
      </c>
      <c r="G202" s="307" t="s">
        <v>2738</v>
      </c>
      <c r="H202" s="318" t="s">
        <v>3657</v>
      </c>
      <c r="I202" s="322" t="s">
        <v>660</v>
      </c>
      <c r="J202" s="402" t="s">
        <v>5682</v>
      </c>
      <c r="K202" s="864" t="str">
        <f t="shared" si="4"/>
        <v/>
      </c>
      <c r="L202" s="676"/>
      <c r="M202" s="677"/>
      <c r="N202" s="678"/>
      <c r="O202" s="679"/>
      <c r="P202" s="658"/>
      <c r="Q202" s="867"/>
      <c r="R202" s="867"/>
      <c r="S202" s="867"/>
      <c r="T202" s="867"/>
      <c r="U202" s="867"/>
      <c r="V202" s="867"/>
      <c r="W202" s="867"/>
      <c r="X202" s="867"/>
      <c r="Y202" s="867" t="str">
        <f t="shared" si="5"/>
        <v/>
      </c>
      <c r="Z202" s="867"/>
    </row>
    <row r="203" spans="2:26" s="312" customFormat="1" ht="15" customHeight="1" outlineLevel="1">
      <c r="B203" s="73"/>
      <c r="C203" s="315"/>
      <c r="D203" s="132" t="s">
        <v>2641</v>
      </c>
      <c r="E203" s="107"/>
      <c r="F203" s="318" t="s">
        <v>8443</v>
      </c>
      <c r="G203" s="307" t="s">
        <v>2739</v>
      </c>
      <c r="H203" s="318" t="s">
        <v>3657</v>
      </c>
      <c r="I203" s="322" t="s">
        <v>660</v>
      </c>
      <c r="J203" s="402" t="s">
        <v>5682</v>
      </c>
      <c r="K203" s="864" t="str">
        <f t="shared" si="4"/>
        <v/>
      </c>
      <c r="L203" s="676"/>
      <c r="M203" s="679"/>
      <c r="N203" s="449"/>
      <c r="O203" s="679"/>
      <c r="P203" s="658"/>
      <c r="Q203" s="867"/>
      <c r="R203" s="867"/>
      <c r="S203" s="867"/>
      <c r="T203" s="867"/>
      <c r="U203" s="867"/>
      <c r="V203" s="867"/>
      <c r="W203" s="867"/>
      <c r="X203" s="867"/>
      <c r="Y203" s="867" t="str">
        <f t="shared" si="5"/>
        <v/>
      </c>
      <c r="Z203" s="867"/>
    </row>
    <row r="204" spans="2:26" s="312" customFormat="1" ht="30" customHeight="1" outlineLevel="1">
      <c r="B204" s="73"/>
      <c r="C204" s="534"/>
      <c r="D204" s="215" t="s">
        <v>8444</v>
      </c>
      <c r="E204" s="213"/>
      <c r="F204" s="214" t="s">
        <v>8445</v>
      </c>
      <c r="G204" s="214" t="s">
        <v>2740</v>
      </c>
      <c r="H204" s="214" t="s">
        <v>218</v>
      </c>
      <c r="I204" s="246" t="s">
        <v>660</v>
      </c>
      <c r="J204" s="403" t="s">
        <v>5682</v>
      </c>
      <c r="K204" s="864" t="str">
        <f t="shared" si="4"/>
        <v/>
      </c>
      <c r="L204" s="544"/>
      <c r="M204" s="595"/>
      <c r="N204" s="641"/>
      <c r="O204" s="547"/>
      <c r="P204" s="550"/>
      <c r="Q204" s="867"/>
      <c r="R204" s="867"/>
      <c r="S204" s="867"/>
      <c r="T204" s="867"/>
      <c r="U204" s="867"/>
      <c r="V204" s="867"/>
      <c r="W204" s="867"/>
      <c r="X204" s="867"/>
      <c r="Y204" s="867" t="str">
        <f t="shared" si="5"/>
        <v/>
      </c>
      <c r="Z204" s="867"/>
    </row>
    <row r="205" spans="2:26" s="312" customFormat="1" ht="75" customHeight="1" outlineLevel="1">
      <c r="B205" s="73"/>
      <c r="C205" s="315"/>
      <c r="D205" s="532"/>
      <c r="E205" s="107" t="s">
        <v>8446</v>
      </c>
      <c r="F205" s="318" t="s">
        <v>8447</v>
      </c>
      <c r="G205" s="307" t="s">
        <v>2741</v>
      </c>
      <c r="H205" s="318" t="s">
        <v>9</v>
      </c>
      <c r="I205" s="322" t="s">
        <v>660</v>
      </c>
      <c r="J205" s="402" t="s">
        <v>5682</v>
      </c>
      <c r="K205" s="864" t="str">
        <f t="shared" ref="K205:K268" si="6">IF(AND(M205="", O205="", N205&lt;&gt;""), "○", "")</f>
        <v/>
      </c>
      <c r="L205" s="555"/>
      <c r="M205" s="553"/>
      <c r="N205" s="449"/>
      <c r="O205" s="551"/>
      <c r="P205" s="552"/>
      <c r="Q205" s="867"/>
      <c r="R205" s="867"/>
      <c r="S205" s="867"/>
      <c r="T205" s="867"/>
      <c r="U205" s="867"/>
      <c r="V205" s="867"/>
      <c r="W205" s="867"/>
      <c r="X205" s="867"/>
      <c r="Y205" s="867" t="str">
        <f t="shared" ref="Y205:Y268" si="7">IF(U205="●","●","")</f>
        <v/>
      </c>
      <c r="Z205" s="867"/>
    </row>
    <row r="206" spans="2:26" s="312" customFormat="1" ht="15" customHeight="1" outlineLevel="1">
      <c r="B206" s="73"/>
      <c r="C206" s="315"/>
      <c r="D206" s="524" t="s">
        <v>5331</v>
      </c>
      <c r="E206" s="357"/>
      <c r="F206" s="318" t="s">
        <v>8448</v>
      </c>
      <c r="G206" s="307" t="s">
        <v>8449</v>
      </c>
      <c r="H206" s="318" t="s">
        <v>9</v>
      </c>
      <c r="I206" s="322" t="s">
        <v>660</v>
      </c>
      <c r="J206" s="402" t="s">
        <v>5682</v>
      </c>
      <c r="K206" s="864" t="str">
        <f t="shared" si="6"/>
        <v/>
      </c>
      <c r="L206" s="544"/>
      <c r="M206" s="595"/>
      <c r="N206" s="641"/>
      <c r="O206" s="547"/>
      <c r="P206" s="550"/>
      <c r="Q206" s="867"/>
      <c r="R206" s="867"/>
      <c r="S206" s="867"/>
      <c r="T206" s="867"/>
      <c r="U206" s="867"/>
      <c r="V206" s="867"/>
      <c r="W206" s="867"/>
      <c r="X206" s="867"/>
      <c r="Y206" s="867" t="str">
        <f t="shared" si="7"/>
        <v/>
      </c>
      <c r="Z206" s="867"/>
    </row>
    <row r="207" spans="2:26" s="312" customFormat="1" ht="15" customHeight="1" outlineLevel="1">
      <c r="B207" s="73"/>
      <c r="C207" s="315"/>
      <c r="D207" s="316" t="s">
        <v>5332</v>
      </c>
      <c r="E207" s="357"/>
      <c r="F207" s="318" t="s">
        <v>5333</v>
      </c>
      <c r="G207" s="307" t="s">
        <v>8450</v>
      </c>
      <c r="H207" s="318" t="s">
        <v>9</v>
      </c>
      <c r="I207" s="322" t="s">
        <v>660</v>
      </c>
      <c r="J207" s="402" t="s">
        <v>5682</v>
      </c>
      <c r="K207" s="864" t="str">
        <f t="shared" si="6"/>
        <v/>
      </c>
      <c r="L207" s="544"/>
      <c r="M207" s="595"/>
      <c r="N207" s="641"/>
      <c r="O207" s="547"/>
      <c r="P207" s="550"/>
      <c r="Q207" s="867"/>
      <c r="R207" s="867"/>
      <c r="S207" s="867"/>
      <c r="T207" s="867"/>
      <c r="U207" s="867"/>
      <c r="V207" s="867"/>
      <c r="W207" s="867"/>
      <c r="X207" s="867"/>
      <c r="Y207" s="867" t="str">
        <f t="shared" si="7"/>
        <v/>
      </c>
      <c r="Z207" s="867"/>
    </row>
    <row r="208" spans="2:26" s="312" customFormat="1" ht="30" customHeight="1" outlineLevel="1">
      <c r="B208" s="73"/>
      <c r="C208" s="315"/>
      <c r="D208" s="317" t="s">
        <v>12223</v>
      </c>
      <c r="E208" s="357"/>
      <c r="F208" s="318" t="s">
        <v>12228</v>
      </c>
      <c r="G208" s="307" t="s">
        <v>12233</v>
      </c>
      <c r="H208" s="318" t="s">
        <v>418</v>
      </c>
      <c r="I208" s="322" t="s">
        <v>660</v>
      </c>
      <c r="J208" s="402" t="s">
        <v>5682</v>
      </c>
      <c r="K208" s="864" t="str">
        <f t="shared" si="6"/>
        <v/>
      </c>
      <c r="L208" s="544"/>
      <c r="M208" s="547"/>
      <c r="N208" s="641"/>
      <c r="O208" s="547"/>
      <c r="P208" s="550"/>
      <c r="Q208" s="867"/>
      <c r="R208" s="867"/>
      <c r="S208" s="867"/>
      <c r="T208" s="867"/>
      <c r="U208" s="867"/>
      <c r="V208" s="867"/>
      <c r="W208" s="867"/>
      <c r="X208" s="867"/>
      <c r="Y208" s="867" t="str">
        <f t="shared" si="7"/>
        <v/>
      </c>
      <c r="Z208" s="867"/>
    </row>
    <row r="209" spans="2:26" s="312" customFormat="1" ht="15" customHeight="1" outlineLevel="1">
      <c r="B209" s="73"/>
      <c r="C209" s="315"/>
      <c r="D209" s="317" t="s">
        <v>12224</v>
      </c>
      <c r="E209" s="357"/>
      <c r="F209" s="318" t="s">
        <v>12229</v>
      </c>
      <c r="G209" s="307" t="s">
        <v>12234</v>
      </c>
      <c r="H209" s="318" t="s">
        <v>418</v>
      </c>
      <c r="I209" s="322" t="s">
        <v>660</v>
      </c>
      <c r="J209" s="402" t="s">
        <v>5682</v>
      </c>
      <c r="K209" s="864" t="str">
        <f t="shared" si="6"/>
        <v/>
      </c>
      <c r="L209" s="544"/>
      <c r="M209" s="547"/>
      <c r="N209" s="641"/>
      <c r="O209" s="547"/>
      <c r="P209" s="550"/>
      <c r="Q209" s="867"/>
      <c r="R209" s="867"/>
      <c r="S209" s="867"/>
      <c r="T209" s="867"/>
      <c r="U209" s="867"/>
      <c r="V209" s="867"/>
      <c r="W209" s="867"/>
      <c r="X209" s="867"/>
      <c r="Y209" s="867" t="str">
        <f t="shared" si="7"/>
        <v/>
      </c>
      <c r="Z209" s="867"/>
    </row>
    <row r="210" spans="2:26" s="312" customFormat="1" ht="15" customHeight="1" outlineLevel="1">
      <c r="B210" s="73"/>
      <c r="C210" s="315"/>
      <c r="D210" s="317" t="s">
        <v>12225</v>
      </c>
      <c r="E210" s="357"/>
      <c r="F210" s="318" t="s">
        <v>12230</v>
      </c>
      <c r="G210" s="307" t="s">
        <v>12235</v>
      </c>
      <c r="H210" s="318" t="s">
        <v>418</v>
      </c>
      <c r="I210" s="322" t="s">
        <v>660</v>
      </c>
      <c r="J210" s="402" t="s">
        <v>5682</v>
      </c>
      <c r="K210" s="864" t="str">
        <f t="shared" si="6"/>
        <v/>
      </c>
      <c r="L210" s="544"/>
      <c r="M210" s="547"/>
      <c r="N210" s="641"/>
      <c r="O210" s="547"/>
      <c r="P210" s="550"/>
      <c r="Q210" s="867"/>
      <c r="R210" s="867"/>
      <c r="S210" s="867"/>
      <c r="T210" s="867"/>
      <c r="U210" s="867"/>
      <c r="V210" s="867"/>
      <c r="W210" s="867"/>
      <c r="X210" s="867"/>
      <c r="Y210" s="867" t="str">
        <f t="shared" si="7"/>
        <v/>
      </c>
      <c r="Z210" s="867"/>
    </row>
    <row r="211" spans="2:26" s="312" customFormat="1" ht="15" customHeight="1" outlineLevel="1">
      <c r="B211" s="73"/>
      <c r="C211" s="315"/>
      <c r="D211" s="317" t="s">
        <v>12226</v>
      </c>
      <c r="E211" s="357"/>
      <c r="F211" s="318" t="s">
        <v>12231</v>
      </c>
      <c r="G211" s="307" t="s">
        <v>12236</v>
      </c>
      <c r="H211" s="318" t="s">
        <v>9</v>
      </c>
      <c r="I211" s="322" t="s">
        <v>660</v>
      </c>
      <c r="J211" s="402" t="s">
        <v>5682</v>
      </c>
      <c r="K211" s="864" t="str">
        <f t="shared" si="6"/>
        <v/>
      </c>
      <c r="L211" s="544"/>
      <c r="M211" s="547"/>
      <c r="N211" s="641"/>
      <c r="O211" s="547"/>
      <c r="P211" s="550"/>
      <c r="Q211" s="867"/>
      <c r="R211" s="867"/>
      <c r="S211" s="867"/>
      <c r="T211" s="867"/>
      <c r="U211" s="867"/>
      <c r="V211" s="867"/>
      <c r="W211" s="867"/>
      <c r="X211" s="867"/>
      <c r="Y211" s="867" t="str">
        <f t="shared" si="7"/>
        <v/>
      </c>
      <c r="Z211" s="867"/>
    </row>
    <row r="212" spans="2:26" s="312" customFormat="1" ht="15" customHeight="1" outlineLevel="1">
      <c r="B212" s="73"/>
      <c r="C212" s="315"/>
      <c r="D212" s="317" t="s">
        <v>12227</v>
      </c>
      <c r="E212" s="357"/>
      <c r="F212" s="318" t="s">
        <v>12232</v>
      </c>
      <c r="G212" s="307" t="s">
        <v>12237</v>
      </c>
      <c r="H212" s="318" t="s">
        <v>9</v>
      </c>
      <c r="I212" s="322" t="s">
        <v>660</v>
      </c>
      <c r="J212" s="402" t="s">
        <v>5682</v>
      </c>
      <c r="K212" s="864" t="str">
        <f t="shared" si="6"/>
        <v/>
      </c>
      <c r="L212" s="544"/>
      <c r="M212" s="547"/>
      <c r="N212" s="641"/>
      <c r="O212" s="547"/>
      <c r="P212" s="550"/>
      <c r="Q212" s="867"/>
      <c r="R212" s="867"/>
      <c r="S212" s="867"/>
      <c r="T212" s="867"/>
      <c r="U212" s="867"/>
      <c r="V212" s="867"/>
      <c r="W212" s="867"/>
      <c r="X212" s="867"/>
      <c r="Y212" s="867" t="str">
        <f t="shared" si="7"/>
        <v/>
      </c>
      <c r="Z212" s="867"/>
    </row>
    <row r="213" spans="2:26" s="312" customFormat="1" ht="15" customHeight="1" outlineLevel="1">
      <c r="B213" s="73"/>
      <c r="C213" s="315"/>
      <c r="D213" s="317" t="s">
        <v>12926</v>
      </c>
      <c r="E213" s="357"/>
      <c r="F213" s="318" t="s">
        <v>12927</v>
      </c>
      <c r="G213" s="307" t="s">
        <v>12928</v>
      </c>
      <c r="H213" s="318" t="s">
        <v>9</v>
      </c>
      <c r="I213" s="322" t="s">
        <v>660</v>
      </c>
      <c r="J213" s="402" t="s">
        <v>5682</v>
      </c>
      <c r="K213" s="864" t="str">
        <f t="shared" si="6"/>
        <v/>
      </c>
      <c r="L213" s="555"/>
      <c r="M213" s="551"/>
      <c r="N213" s="449"/>
      <c r="O213" s="551"/>
      <c r="P213" s="552"/>
      <c r="Q213" s="867"/>
      <c r="R213" s="867"/>
      <c r="S213" s="867"/>
      <c r="T213" s="867"/>
      <c r="U213" s="867"/>
      <c r="V213" s="867"/>
      <c r="W213" s="867"/>
      <c r="X213" s="867"/>
      <c r="Y213" s="867" t="str">
        <f t="shared" si="7"/>
        <v/>
      </c>
      <c r="Z213" s="867"/>
    </row>
    <row r="214" spans="2:26" s="312" customFormat="1" ht="15" customHeight="1" outlineLevel="1">
      <c r="B214" s="73"/>
      <c r="C214" s="526" t="s">
        <v>2642</v>
      </c>
      <c r="D214" s="303" t="s">
        <v>8451</v>
      </c>
      <c r="E214" s="83"/>
      <c r="F214" s="307" t="s">
        <v>2643</v>
      </c>
      <c r="G214" s="307" t="s">
        <v>2743</v>
      </c>
      <c r="H214" s="307" t="s">
        <v>3658</v>
      </c>
      <c r="I214" s="198" t="s">
        <v>8422</v>
      </c>
      <c r="J214" s="404" t="s">
        <v>5682</v>
      </c>
      <c r="K214" s="864" t="str">
        <f t="shared" si="6"/>
        <v/>
      </c>
      <c r="L214" s="555"/>
      <c r="M214" s="553"/>
      <c r="N214" s="678"/>
      <c r="O214" s="551"/>
      <c r="P214" s="552"/>
      <c r="Q214" s="867"/>
      <c r="R214" s="867"/>
      <c r="S214" s="867"/>
      <c r="T214" s="867"/>
      <c r="U214" s="867"/>
      <c r="V214" s="867"/>
      <c r="W214" s="867"/>
      <c r="X214" s="867"/>
      <c r="Y214" s="867" t="str">
        <f t="shared" si="7"/>
        <v/>
      </c>
      <c r="Z214" s="867"/>
    </row>
    <row r="215" spans="2:26" s="312" customFormat="1" ht="15" customHeight="1" outlineLevel="1">
      <c r="B215" s="73"/>
      <c r="C215" s="534"/>
      <c r="D215" s="303" t="s">
        <v>8452</v>
      </c>
      <c r="E215" s="83"/>
      <c r="F215" s="307" t="s">
        <v>2644</v>
      </c>
      <c r="G215" s="307" t="s">
        <v>2744</v>
      </c>
      <c r="H215" s="307" t="s">
        <v>3658</v>
      </c>
      <c r="I215" s="198" t="s">
        <v>8422</v>
      </c>
      <c r="J215" s="404" t="s">
        <v>5682</v>
      </c>
      <c r="K215" s="864" t="str">
        <f t="shared" si="6"/>
        <v/>
      </c>
      <c r="L215" s="555"/>
      <c r="M215" s="553"/>
      <c r="N215" s="678"/>
      <c r="O215" s="551"/>
      <c r="P215" s="552"/>
      <c r="Q215" s="867"/>
      <c r="R215" s="867"/>
      <c r="S215" s="867"/>
      <c r="T215" s="867"/>
      <c r="U215" s="867"/>
      <c r="V215" s="867"/>
      <c r="W215" s="867"/>
      <c r="X215" s="867"/>
      <c r="Y215" s="867" t="str">
        <f t="shared" si="7"/>
        <v/>
      </c>
      <c r="Z215" s="867"/>
    </row>
    <row r="216" spans="2:26" s="312" customFormat="1" ht="15" customHeight="1" outlineLevel="1">
      <c r="B216" s="73"/>
      <c r="C216" s="534"/>
      <c r="D216" s="303" t="s">
        <v>2646</v>
      </c>
      <c r="E216" s="83"/>
      <c r="F216" s="307" t="s">
        <v>2645</v>
      </c>
      <c r="G216" s="307" t="s">
        <v>2746</v>
      </c>
      <c r="H216" s="307" t="s">
        <v>3658</v>
      </c>
      <c r="I216" s="198" t="s">
        <v>8422</v>
      </c>
      <c r="J216" s="404" t="s">
        <v>5682</v>
      </c>
      <c r="K216" s="864" t="str">
        <f t="shared" si="6"/>
        <v/>
      </c>
      <c r="L216" s="555"/>
      <c r="M216" s="553"/>
      <c r="N216" s="678"/>
      <c r="O216" s="551"/>
      <c r="P216" s="552"/>
      <c r="Q216" s="867"/>
      <c r="R216" s="867"/>
      <c r="S216" s="867"/>
      <c r="T216" s="867"/>
      <c r="U216" s="867"/>
      <c r="V216" s="867"/>
      <c r="W216" s="867"/>
      <c r="X216" s="867"/>
      <c r="Y216" s="867" t="str">
        <f t="shared" si="7"/>
        <v/>
      </c>
      <c r="Z216" s="867"/>
    </row>
    <row r="217" spans="2:26" s="312" customFormat="1" ht="15" customHeight="1" outlineLevel="1">
      <c r="B217" s="73"/>
      <c r="C217" s="534"/>
      <c r="D217" s="303" t="s">
        <v>2648</v>
      </c>
      <c r="E217" s="83"/>
      <c r="F217" s="307" t="s">
        <v>2647</v>
      </c>
      <c r="G217" s="307" t="s">
        <v>2745</v>
      </c>
      <c r="H217" s="307" t="s">
        <v>3658</v>
      </c>
      <c r="I217" s="198" t="s">
        <v>8422</v>
      </c>
      <c r="J217" s="404" t="s">
        <v>5682</v>
      </c>
      <c r="K217" s="864" t="str">
        <f t="shared" si="6"/>
        <v/>
      </c>
      <c r="L217" s="555"/>
      <c r="M217" s="553"/>
      <c r="N217" s="678"/>
      <c r="O217" s="551"/>
      <c r="P217" s="552"/>
      <c r="Q217" s="867"/>
      <c r="R217" s="867"/>
      <c r="S217" s="867"/>
      <c r="T217" s="867"/>
      <c r="U217" s="867"/>
      <c r="V217" s="867"/>
      <c r="W217" s="867"/>
      <c r="X217" s="867"/>
      <c r="Y217" s="867" t="str">
        <f t="shared" si="7"/>
        <v/>
      </c>
      <c r="Z217" s="867"/>
    </row>
    <row r="218" spans="2:26" s="312" customFormat="1" ht="120" customHeight="1" outlineLevel="1">
      <c r="B218" s="73"/>
      <c r="C218" s="534"/>
      <c r="D218" s="303" t="s">
        <v>2650</v>
      </c>
      <c r="E218" s="83"/>
      <c r="F218" s="307" t="s">
        <v>2649</v>
      </c>
      <c r="G218" s="307" t="s">
        <v>2748</v>
      </c>
      <c r="H218" s="307" t="s">
        <v>3658</v>
      </c>
      <c r="I218" s="198" t="s">
        <v>660</v>
      </c>
      <c r="J218" s="404" t="s">
        <v>5682</v>
      </c>
      <c r="K218" s="864" t="str">
        <f t="shared" si="6"/>
        <v/>
      </c>
      <c r="L218" s="555"/>
      <c r="M218" s="553"/>
      <c r="N218" s="678"/>
      <c r="O218" s="551"/>
      <c r="P218" s="552"/>
      <c r="Q218" s="867"/>
      <c r="R218" s="867"/>
      <c r="S218" s="867"/>
      <c r="T218" s="867"/>
      <c r="U218" s="867"/>
      <c r="V218" s="867"/>
      <c r="W218" s="867"/>
      <c r="X218" s="867"/>
      <c r="Y218" s="867" t="str">
        <f t="shared" si="7"/>
        <v/>
      </c>
      <c r="Z218" s="867"/>
    </row>
    <row r="219" spans="2:26" s="312" customFormat="1" ht="15" customHeight="1" outlineLevel="1">
      <c r="B219" s="73"/>
      <c r="C219" s="534"/>
      <c r="D219" s="303" t="s">
        <v>2652</v>
      </c>
      <c r="E219" s="83"/>
      <c r="F219" s="307" t="s">
        <v>2651</v>
      </c>
      <c r="G219" s="307" t="s">
        <v>2747</v>
      </c>
      <c r="H219" s="307" t="s">
        <v>3658</v>
      </c>
      <c r="I219" s="198" t="s">
        <v>660</v>
      </c>
      <c r="J219" s="404" t="s">
        <v>5682</v>
      </c>
      <c r="K219" s="864" t="str">
        <f t="shared" si="6"/>
        <v/>
      </c>
      <c r="L219" s="555"/>
      <c r="M219" s="553"/>
      <c r="N219" s="678"/>
      <c r="O219" s="551"/>
      <c r="P219" s="552"/>
      <c r="Q219" s="867"/>
      <c r="R219" s="867"/>
      <c r="S219" s="867"/>
      <c r="T219" s="867"/>
      <c r="U219" s="867"/>
      <c r="V219" s="867"/>
      <c r="W219" s="867"/>
      <c r="X219" s="867"/>
      <c r="Y219" s="867" t="str">
        <f t="shared" si="7"/>
        <v/>
      </c>
      <c r="Z219" s="867"/>
    </row>
    <row r="220" spans="2:26" s="312" customFormat="1" ht="15" customHeight="1" outlineLevel="1">
      <c r="B220" s="73"/>
      <c r="C220" s="534"/>
      <c r="D220" s="303" t="s">
        <v>2654</v>
      </c>
      <c r="E220" s="83"/>
      <c r="F220" s="307" t="s">
        <v>2653</v>
      </c>
      <c r="G220" s="307" t="s">
        <v>2747</v>
      </c>
      <c r="H220" s="307" t="s">
        <v>3658</v>
      </c>
      <c r="I220" s="198" t="s">
        <v>660</v>
      </c>
      <c r="J220" s="404" t="s">
        <v>5682</v>
      </c>
      <c r="K220" s="864" t="str">
        <f t="shared" si="6"/>
        <v/>
      </c>
      <c r="L220" s="555"/>
      <c r="M220" s="553"/>
      <c r="N220" s="678"/>
      <c r="O220" s="551"/>
      <c r="P220" s="552"/>
      <c r="Q220" s="867"/>
      <c r="R220" s="867"/>
      <c r="S220" s="867"/>
      <c r="T220" s="867"/>
      <c r="U220" s="867"/>
      <c r="V220" s="867"/>
      <c r="W220" s="867"/>
      <c r="X220" s="867"/>
      <c r="Y220" s="867" t="str">
        <f t="shared" si="7"/>
        <v/>
      </c>
      <c r="Z220" s="867"/>
    </row>
    <row r="221" spans="2:26" s="312" customFormat="1" ht="15" customHeight="1" outlineLevel="1">
      <c r="B221" s="73"/>
      <c r="C221" s="527"/>
      <c r="D221" s="303" t="s">
        <v>2656</v>
      </c>
      <c r="E221" s="83"/>
      <c r="F221" s="307" t="s">
        <v>2655</v>
      </c>
      <c r="G221" s="307" t="s">
        <v>2747</v>
      </c>
      <c r="H221" s="307" t="s">
        <v>3658</v>
      </c>
      <c r="I221" s="198" t="s">
        <v>660</v>
      </c>
      <c r="J221" s="404" t="s">
        <v>5682</v>
      </c>
      <c r="K221" s="864" t="str">
        <f t="shared" si="6"/>
        <v/>
      </c>
      <c r="L221" s="555"/>
      <c r="M221" s="553"/>
      <c r="N221" s="678"/>
      <c r="O221" s="551"/>
      <c r="P221" s="552"/>
      <c r="Q221" s="867"/>
      <c r="R221" s="867"/>
      <c r="S221" s="867"/>
      <c r="T221" s="867"/>
      <c r="U221" s="867"/>
      <c r="V221" s="867"/>
      <c r="W221" s="867"/>
      <c r="X221" s="867"/>
      <c r="Y221" s="867" t="str">
        <f t="shared" si="7"/>
        <v/>
      </c>
      <c r="Z221" s="867"/>
    </row>
    <row r="222" spans="2:26" s="312" customFormat="1" ht="15" customHeight="1" outlineLevel="1">
      <c r="B222" s="73"/>
      <c r="C222" s="315" t="s">
        <v>8453</v>
      </c>
      <c r="D222" s="311" t="s">
        <v>8454</v>
      </c>
      <c r="E222" s="197"/>
      <c r="F222" s="307" t="s">
        <v>2657</v>
      </c>
      <c r="G222" s="307" t="s">
        <v>2749</v>
      </c>
      <c r="H222" s="307" t="s">
        <v>8455</v>
      </c>
      <c r="I222" s="198" t="s">
        <v>216</v>
      </c>
      <c r="J222" s="404" t="s">
        <v>5682</v>
      </c>
      <c r="K222" s="864" t="str">
        <f t="shared" si="6"/>
        <v/>
      </c>
      <c r="L222" s="544"/>
      <c r="M222" s="547"/>
      <c r="N222" s="641"/>
      <c r="O222" s="547"/>
      <c r="P222" s="550"/>
      <c r="Q222" s="867"/>
      <c r="R222" s="867"/>
      <c r="S222" s="867"/>
      <c r="T222" s="867"/>
      <c r="U222" s="867"/>
      <c r="V222" s="867"/>
      <c r="W222" s="867"/>
      <c r="X222" s="867"/>
      <c r="Y222" s="867" t="str">
        <f t="shared" si="7"/>
        <v/>
      </c>
      <c r="Z222" s="867"/>
    </row>
    <row r="223" spans="2:26" s="152" customFormat="1" ht="15" customHeight="1" outlineLevel="1">
      <c r="B223" s="73"/>
      <c r="C223" s="315"/>
      <c r="D223" s="317" t="s">
        <v>8456</v>
      </c>
      <c r="E223" s="240"/>
      <c r="F223" s="318" t="s">
        <v>2658</v>
      </c>
      <c r="G223" s="318" t="s">
        <v>1478</v>
      </c>
      <c r="H223" s="318" t="s">
        <v>8455</v>
      </c>
      <c r="I223" s="322" t="s">
        <v>660</v>
      </c>
      <c r="J223" s="402" t="s">
        <v>5682</v>
      </c>
      <c r="K223" s="864" t="str">
        <f t="shared" si="6"/>
        <v/>
      </c>
      <c r="L223" s="544"/>
      <c r="M223" s="595"/>
      <c r="N223" s="641"/>
      <c r="O223" s="547"/>
      <c r="P223" s="550"/>
      <c r="Q223" s="867"/>
      <c r="R223" s="867"/>
      <c r="S223" s="867"/>
      <c r="T223" s="867"/>
      <c r="U223" s="867"/>
      <c r="V223" s="867"/>
      <c r="W223" s="867"/>
      <c r="X223" s="867"/>
      <c r="Y223" s="867" t="str">
        <f t="shared" si="7"/>
        <v/>
      </c>
      <c r="Z223" s="867"/>
    </row>
    <row r="224" spans="2:26" s="152" customFormat="1" ht="15" customHeight="1" outlineLevel="1">
      <c r="B224" s="73"/>
      <c r="C224" s="315"/>
      <c r="D224" s="317" t="s">
        <v>2660</v>
      </c>
      <c r="E224" s="240"/>
      <c r="F224" s="318" t="s">
        <v>2659</v>
      </c>
      <c r="G224" s="318" t="s">
        <v>1478</v>
      </c>
      <c r="H224" s="318" t="s">
        <v>8455</v>
      </c>
      <c r="I224" s="322" t="s">
        <v>660</v>
      </c>
      <c r="J224" s="402" t="s">
        <v>5682</v>
      </c>
      <c r="K224" s="864" t="str">
        <f t="shared" si="6"/>
        <v/>
      </c>
      <c r="L224" s="544"/>
      <c r="M224" s="595"/>
      <c r="N224" s="641"/>
      <c r="O224" s="547"/>
      <c r="P224" s="550"/>
      <c r="Q224" s="867"/>
      <c r="R224" s="867"/>
      <c r="S224" s="867"/>
      <c r="T224" s="867"/>
      <c r="U224" s="867"/>
      <c r="V224" s="867"/>
      <c r="W224" s="867"/>
      <c r="X224" s="867"/>
      <c r="Y224" s="867" t="str">
        <f t="shared" si="7"/>
        <v/>
      </c>
      <c r="Z224" s="867"/>
    </row>
    <row r="225" spans="2:26" s="152" customFormat="1" ht="15" customHeight="1" outlineLevel="1">
      <c r="B225" s="73"/>
      <c r="C225" s="315"/>
      <c r="D225" s="317" t="s">
        <v>2662</v>
      </c>
      <c r="E225" s="240"/>
      <c r="F225" s="318" t="s">
        <v>2661</v>
      </c>
      <c r="G225" s="318" t="s">
        <v>1478</v>
      </c>
      <c r="H225" s="318" t="s">
        <v>8455</v>
      </c>
      <c r="I225" s="322" t="s">
        <v>660</v>
      </c>
      <c r="J225" s="402" t="s">
        <v>5682</v>
      </c>
      <c r="K225" s="864" t="str">
        <f t="shared" si="6"/>
        <v/>
      </c>
      <c r="L225" s="544"/>
      <c r="M225" s="595"/>
      <c r="N225" s="641"/>
      <c r="O225" s="547"/>
      <c r="P225" s="550"/>
      <c r="Q225" s="867"/>
      <c r="R225" s="867"/>
      <c r="S225" s="867"/>
      <c r="T225" s="867"/>
      <c r="U225" s="867"/>
      <c r="V225" s="867"/>
      <c r="W225" s="867"/>
      <c r="X225" s="867"/>
      <c r="Y225" s="867" t="str">
        <f t="shared" si="7"/>
        <v/>
      </c>
      <c r="Z225" s="867"/>
    </row>
    <row r="226" spans="2:26" s="152" customFormat="1" ht="15" customHeight="1" outlineLevel="1">
      <c r="B226" s="73"/>
      <c r="C226" s="315"/>
      <c r="D226" s="317" t="s">
        <v>2664</v>
      </c>
      <c r="E226" s="240"/>
      <c r="F226" s="318" t="s">
        <v>2663</v>
      </c>
      <c r="G226" s="318" t="s">
        <v>1478</v>
      </c>
      <c r="H226" s="318" t="s">
        <v>8455</v>
      </c>
      <c r="I226" s="322" t="s">
        <v>660</v>
      </c>
      <c r="J226" s="402" t="s">
        <v>5682</v>
      </c>
      <c r="K226" s="864" t="str">
        <f t="shared" si="6"/>
        <v/>
      </c>
      <c r="L226" s="544"/>
      <c r="M226" s="595"/>
      <c r="N226" s="641"/>
      <c r="O226" s="547"/>
      <c r="P226" s="550"/>
      <c r="Q226" s="867"/>
      <c r="R226" s="867"/>
      <c r="S226" s="867"/>
      <c r="T226" s="867"/>
      <c r="U226" s="867"/>
      <c r="V226" s="867"/>
      <c r="W226" s="867"/>
      <c r="X226" s="867"/>
      <c r="Y226" s="867" t="str">
        <f t="shared" si="7"/>
        <v/>
      </c>
      <c r="Z226" s="867"/>
    </row>
    <row r="227" spans="2:26" s="152" customFormat="1" ht="15" customHeight="1" outlineLevel="1">
      <c r="B227" s="73"/>
      <c r="C227" s="315"/>
      <c r="D227" s="317" t="s">
        <v>2666</v>
      </c>
      <c r="E227" s="240"/>
      <c r="F227" s="318" t="s">
        <v>2665</v>
      </c>
      <c r="G227" s="318" t="s">
        <v>1478</v>
      </c>
      <c r="H227" s="318" t="s">
        <v>8455</v>
      </c>
      <c r="I227" s="322" t="s">
        <v>660</v>
      </c>
      <c r="J227" s="402" t="s">
        <v>5682</v>
      </c>
      <c r="K227" s="864" t="str">
        <f t="shared" si="6"/>
        <v/>
      </c>
      <c r="L227" s="544"/>
      <c r="M227" s="595"/>
      <c r="N227" s="641"/>
      <c r="O227" s="547"/>
      <c r="P227" s="550"/>
      <c r="Q227" s="867"/>
      <c r="R227" s="867"/>
      <c r="S227" s="867"/>
      <c r="T227" s="867"/>
      <c r="U227" s="867"/>
      <c r="V227" s="867"/>
      <c r="W227" s="867"/>
      <c r="X227" s="867"/>
      <c r="Y227" s="867" t="str">
        <f t="shared" si="7"/>
        <v/>
      </c>
      <c r="Z227" s="867"/>
    </row>
    <row r="228" spans="2:26" s="152" customFormat="1" ht="15" customHeight="1" outlineLevel="1">
      <c r="B228" s="73"/>
      <c r="C228" s="315"/>
      <c r="D228" s="317" t="s">
        <v>2668</v>
      </c>
      <c r="E228" s="240"/>
      <c r="F228" s="318" t="s">
        <v>2667</v>
      </c>
      <c r="G228" s="318" t="s">
        <v>1478</v>
      </c>
      <c r="H228" s="318" t="s">
        <v>8455</v>
      </c>
      <c r="I228" s="322" t="s">
        <v>660</v>
      </c>
      <c r="J228" s="402" t="s">
        <v>5682</v>
      </c>
      <c r="K228" s="864" t="str">
        <f t="shared" si="6"/>
        <v/>
      </c>
      <c r="L228" s="544"/>
      <c r="M228" s="595"/>
      <c r="N228" s="641"/>
      <c r="O228" s="547"/>
      <c r="P228" s="550"/>
      <c r="Q228" s="867"/>
      <c r="R228" s="867"/>
      <c r="S228" s="867"/>
      <c r="T228" s="867"/>
      <c r="U228" s="867"/>
      <c r="V228" s="867"/>
      <c r="W228" s="867"/>
      <c r="X228" s="867"/>
      <c r="Y228" s="867" t="str">
        <f t="shared" si="7"/>
        <v/>
      </c>
      <c r="Z228" s="867"/>
    </row>
    <row r="229" spans="2:26" s="152" customFormat="1" ht="15" customHeight="1" outlineLevel="1">
      <c r="B229" s="73"/>
      <c r="C229" s="315"/>
      <c r="D229" s="132" t="s">
        <v>2670</v>
      </c>
      <c r="E229" s="107"/>
      <c r="F229" s="318" t="s">
        <v>2669</v>
      </c>
      <c r="G229" s="318" t="s">
        <v>1478</v>
      </c>
      <c r="H229" s="318" t="s">
        <v>8455</v>
      </c>
      <c r="I229" s="322" t="s">
        <v>660</v>
      </c>
      <c r="J229" s="402" t="s">
        <v>5682</v>
      </c>
      <c r="K229" s="864" t="str">
        <f t="shared" si="6"/>
        <v/>
      </c>
      <c r="L229" s="544"/>
      <c r="M229" s="595"/>
      <c r="N229" s="641"/>
      <c r="O229" s="547"/>
      <c r="P229" s="550"/>
      <c r="Q229" s="867"/>
      <c r="R229" s="867"/>
      <c r="S229" s="867"/>
      <c r="T229" s="867"/>
      <c r="U229" s="867"/>
      <c r="V229" s="867"/>
      <c r="W229" s="867"/>
      <c r="X229" s="867"/>
      <c r="Y229" s="867" t="str">
        <f t="shared" si="7"/>
        <v/>
      </c>
      <c r="Z229" s="867"/>
    </row>
    <row r="230" spans="2:26" s="152" customFormat="1" ht="15" customHeight="1" outlineLevel="1">
      <c r="B230" s="73"/>
      <c r="C230" s="526" t="s">
        <v>8457</v>
      </c>
      <c r="D230" s="317" t="s">
        <v>2672</v>
      </c>
      <c r="E230" s="240"/>
      <c r="F230" s="318" t="s">
        <v>2671</v>
      </c>
      <c r="G230" s="318" t="s">
        <v>2750</v>
      </c>
      <c r="H230" s="318" t="s">
        <v>3657</v>
      </c>
      <c r="I230" s="322" t="s">
        <v>660</v>
      </c>
      <c r="J230" s="402" t="s">
        <v>5682</v>
      </c>
      <c r="K230" s="864" t="str">
        <f t="shared" si="6"/>
        <v/>
      </c>
      <c r="L230" s="544"/>
      <c r="M230" s="595"/>
      <c r="N230" s="641"/>
      <c r="O230" s="547"/>
      <c r="P230" s="550"/>
      <c r="Q230" s="867"/>
      <c r="R230" s="867"/>
      <c r="S230" s="867"/>
      <c r="T230" s="867"/>
      <c r="U230" s="867"/>
      <c r="V230" s="867"/>
      <c r="W230" s="867"/>
      <c r="X230" s="867"/>
      <c r="Y230" s="867" t="str">
        <f t="shared" si="7"/>
        <v/>
      </c>
      <c r="Z230" s="867"/>
    </row>
    <row r="231" spans="2:26" s="312" customFormat="1" ht="30" customHeight="1" outlineLevel="1">
      <c r="B231" s="73"/>
      <c r="C231" s="534"/>
      <c r="D231" s="215" t="s">
        <v>2674</v>
      </c>
      <c r="E231" s="213"/>
      <c r="F231" s="214" t="s">
        <v>2673</v>
      </c>
      <c r="G231" s="214" t="s">
        <v>2751</v>
      </c>
      <c r="H231" s="214" t="s">
        <v>3655</v>
      </c>
      <c r="I231" s="246"/>
      <c r="J231" s="403" t="s">
        <v>5682</v>
      </c>
      <c r="K231" s="864" t="str">
        <f t="shared" si="6"/>
        <v/>
      </c>
      <c r="L231" s="544"/>
      <c r="M231" s="595"/>
      <c r="N231" s="641"/>
      <c r="O231" s="547"/>
      <c r="P231" s="550"/>
      <c r="Q231" s="867"/>
      <c r="R231" s="867"/>
      <c r="S231" s="867"/>
      <c r="T231" s="867"/>
      <c r="U231" s="867"/>
      <c r="V231" s="867"/>
      <c r="W231" s="867"/>
      <c r="X231" s="867"/>
      <c r="Y231" s="867" t="str">
        <f t="shared" si="7"/>
        <v/>
      </c>
      <c r="Z231" s="867"/>
    </row>
    <row r="232" spans="2:26" s="312" customFormat="1" ht="15" customHeight="1" outlineLevel="1">
      <c r="B232" s="73"/>
      <c r="C232" s="534"/>
      <c r="D232" s="532"/>
      <c r="E232" s="318" t="s">
        <v>2676</v>
      </c>
      <c r="F232" s="318" t="s">
        <v>2675</v>
      </c>
      <c r="G232" s="318" t="s">
        <v>2752</v>
      </c>
      <c r="H232" s="318" t="s">
        <v>3657</v>
      </c>
      <c r="I232" s="322" t="s">
        <v>660</v>
      </c>
      <c r="J232" s="402" t="s">
        <v>5682</v>
      </c>
      <c r="K232" s="864" t="str">
        <f t="shared" si="6"/>
        <v/>
      </c>
      <c r="L232" s="544"/>
      <c r="M232" s="595"/>
      <c r="N232" s="641"/>
      <c r="O232" s="547"/>
      <c r="P232" s="550"/>
      <c r="Q232" s="867"/>
      <c r="R232" s="867"/>
      <c r="S232" s="867"/>
      <c r="T232" s="867"/>
      <c r="U232" s="867"/>
      <c r="V232" s="867"/>
      <c r="W232" s="867"/>
      <c r="X232" s="867"/>
      <c r="Y232" s="867" t="str">
        <f t="shared" si="7"/>
        <v/>
      </c>
      <c r="Z232" s="867"/>
    </row>
    <row r="233" spans="2:26" s="312" customFormat="1" ht="15" customHeight="1" outlineLevel="1">
      <c r="B233" s="73"/>
      <c r="C233" s="534"/>
      <c r="D233" s="532"/>
      <c r="E233" s="318" t="s">
        <v>2678</v>
      </c>
      <c r="F233" s="318" t="s">
        <v>2677</v>
      </c>
      <c r="G233" s="318" t="s">
        <v>2753</v>
      </c>
      <c r="H233" s="318" t="s">
        <v>3657</v>
      </c>
      <c r="I233" s="322" t="s">
        <v>660</v>
      </c>
      <c r="J233" s="402" t="s">
        <v>5682</v>
      </c>
      <c r="K233" s="864" t="str">
        <f t="shared" si="6"/>
        <v/>
      </c>
      <c r="L233" s="544"/>
      <c r="M233" s="595"/>
      <c r="N233" s="641"/>
      <c r="O233" s="547"/>
      <c r="P233" s="550"/>
      <c r="Q233" s="867"/>
      <c r="R233" s="867"/>
      <c r="S233" s="867"/>
      <c r="T233" s="867"/>
      <c r="U233" s="867"/>
      <c r="V233" s="867"/>
      <c r="W233" s="867"/>
      <c r="X233" s="867"/>
      <c r="Y233" s="867" t="str">
        <f t="shared" si="7"/>
        <v/>
      </c>
      <c r="Z233" s="867"/>
    </row>
    <row r="234" spans="2:26" s="312" customFormat="1" ht="15" customHeight="1" outlineLevel="1">
      <c r="B234" s="73"/>
      <c r="C234" s="534"/>
      <c r="D234" s="532"/>
      <c r="E234" s="318" t="s">
        <v>2680</v>
      </c>
      <c r="F234" s="318" t="s">
        <v>2679</v>
      </c>
      <c r="G234" s="318" t="s">
        <v>2754</v>
      </c>
      <c r="H234" s="318" t="s">
        <v>3657</v>
      </c>
      <c r="I234" s="322" t="s">
        <v>660</v>
      </c>
      <c r="J234" s="402" t="s">
        <v>5682</v>
      </c>
      <c r="K234" s="864" t="str">
        <f t="shared" si="6"/>
        <v/>
      </c>
      <c r="L234" s="544"/>
      <c r="M234" s="595"/>
      <c r="N234" s="641"/>
      <c r="O234" s="547"/>
      <c r="P234" s="550"/>
      <c r="Q234" s="867"/>
      <c r="R234" s="867"/>
      <c r="S234" s="867"/>
      <c r="T234" s="867"/>
      <c r="U234" s="867"/>
      <c r="V234" s="867"/>
      <c r="W234" s="867"/>
      <c r="X234" s="867"/>
      <c r="Y234" s="867" t="str">
        <f t="shared" si="7"/>
        <v/>
      </c>
      <c r="Z234" s="867"/>
    </row>
    <row r="235" spans="2:26" s="312" customFormat="1" ht="15" customHeight="1" outlineLevel="1">
      <c r="B235" s="73"/>
      <c r="C235" s="534"/>
      <c r="D235" s="532"/>
      <c r="E235" s="318" t="s">
        <v>2682</v>
      </c>
      <c r="F235" s="318" t="s">
        <v>2681</v>
      </c>
      <c r="G235" s="318" t="s">
        <v>2755</v>
      </c>
      <c r="H235" s="318" t="s">
        <v>3657</v>
      </c>
      <c r="I235" s="322" t="s">
        <v>660</v>
      </c>
      <c r="J235" s="402" t="s">
        <v>5682</v>
      </c>
      <c r="K235" s="864" t="str">
        <f t="shared" si="6"/>
        <v/>
      </c>
      <c r="L235" s="544"/>
      <c r="M235" s="595"/>
      <c r="N235" s="641"/>
      <c r="O235" s="547"/>
      <c r="P235" s="550"/>
      <c r="Q235" s="867"/>
      <c r="R235" s="867"/>
      <c r="S235" s="867"/>
      <c r="T235" s="867"/>
      <c r="U235" s="867"/>
      <c r="V235" s="867"/>
      <c r="W235" s="867"/>
      <c r="X235" s="867"/>
      <c r="Y235" s="867" t="str">
        <f t="shared" si="7"/>
        <v/>
      </c>
      <c r="Z235" s="867"/>
    </row>
    <row r="236" spans="2:26" s="312" customFormat="1" ht="15" customHeight="1" outlineLevel="1">
      <c r="B236" s="73"/>
      <c r="C236" s="527"/>
      <c r="D236" s="525"/>
      <c r="E236" s="318" t="s">
        <v>4738</v>
      </c>
      <c r="F236" s="318" t="s">
        <v>4737</v>
      </c>
      <c r="G236" s="318" t="s">
        <v>2756</v>
      </c>
      <c r="H236" s="318" t="s">
        <v>3657</v>
      </c>
      <c r="I236" s="322" t="s">
        <v>660</v>
      </c>
      <c r="J236" s="402" t="s">
        <v>5682</v>
      </c>
      <c r="K236" s="864" t="str">
        <f t="shared" si="6"/>
        <v/>
      </c>
      <c r="L236" s="544"/>
      <c r="M236" s="595"/>
      <c r="N236" s="641"/>
      <c r="O236" s="547"/>
      <c r="P236" s="550"/>
      <c r="Q236" s="867"/>
      <c r="R236" s="867"/>
      <c r="S236" s="867"/>
      <c r="T236" s="867"/>
      <c r="U236" s="867"/>
      <c r="V236" s="867"/>
      <c r="W236" s="867"/>
      <c r="X236" s="867"/>
      <c r="Y236" s="867" t="str">
        <f t="shared" si="7"/>
        <v/>
      </c>
      <c r="Z236" s="867"/>
    </row>
    <row r="237" spans="2:26" s="312" customFormat="1" ht="15" customHeight="1" outlineLevel="1">
      <c r="B237" s="73"/>
      <c r="C237" s="315" t="s">
        <v>1560</v>
      </c>
      <c r="D237" s="328" t="s">
        <v>1541</v>
      </c>
      <c r="E237" s="105"/>
      <c r="F237" s="531" t="s">
        <v>8458</v>
      </c>
      <c r="G237" s="318" t="s">
        <v>879</v>
      </c>
      <c r="H237" s="318" t="s">
        <v>3657</v>
      </c>
      <c r="I237" s="322"/>
      <c r="J237" s="402" t="s">
        <v>5682</v>
      </c>
      <c r="K237" s="864" t="str">
        <f t="shared" si="6"/>
        <v/>
      </c>
      <c r="L237" s="544"/>
      <c r="M237" s="595"/>
      <c r="N237" s="641"/>
      <c r="O237" s="547"/>
      <c r="P237" s="550"/>
      <c r="Q237" s="867"/>
      <c r="R237" s="867"/>
      <c r="S237" s="867"/>
      <c r="T237" s="867"/>
      <c r="U237" s="867"/>
      <c r="V237" s="867"/>
      <c r="W237" s="867"/>
      <c r="X237" s="867"/>
      <c r="Y237" s="867" t="str">
        <f t="shared" si="7"/>
        <v/>
      </c>
      <c r="Z237" s="867"/>
    </row>
    <row r="238" spans="2:26" s="312" customFormat="1" ht="60" customHeight="1" outlineLevel="1">
      <c r="B238" s="73"/>
      <c r="C238" s="809" t="s">
        <v>8459</v>
      </c>
      <c r="D238" s="316" t="s">
        <v>1543</v>
      </c>
      <c r="E238" s="105"/>
      <c r="F238" s="531" t="s">
        <v>8458</v>
      </c>
      <c r="G238" s="318" t="s">
        <v>13558</v>
      </c>
      <c r="H238" s="318" t="s">
        <v>3657</v>
      </c>
      <c r="I238" s="322" t="s">
        <v>660</v>
      </c>
      <c r="J238" s="402" t="s">
        <v>5682</v>
      </c>
      <c r="K238" s="864" t="str">
        <f t="shared" si="6"/>
        <v/>
      </c>
      <c r="L238" s="544"/>
      <c r="M238" s="595"/>
      <c r="N238" s="641"/>
      <c r="O238" s="547"/>
      <c r="P238" s="550"/>
      <c r="Q238" s="867"/>
      <c r="R238" s="867"/>
      <c r="S238" s="867"/>
      <c r="T238" s="867"/>
      <c r="U238" s="867"/>
      <c r="V238" s="867"/>
      <c r="W238" s="867"/>
      <c r="X238" s="867"/>
      <c r="Y238" s="867" t="str">
        <f t="shared" si="7"/>
        <v/>
      </c>
      <c r="Z238" s="867"/>
    </row>
    <row r="239" spans="2:26" s="312" customFormat="1" ht="135" customHeight="1" outlineLevel="1">
      <c r="B239" s="73"/>
      <c r="C239" s="809"/>
      <c r="D239" s="316" t="s">
        <v>1544</v>
      </c>
      <c r="E239" s="105"/>
      <c r="F239" s="531" t="s">
        <v>13623</v>
      </c>
      <c r="G239" s="318" t="s">
        <v>13559</v>
      </c>
      <c r="H239" s="318" t="s">
        <v>3657</v>
      </c>
      <c r="I239" s="322" t="s">
        <v>660</v>
      </c>
      <c r="J239" s="402" t="s">
        <v>5682</v>
      </c>
      <c r="K239" s="864" t="str">
        <f t="shared" si="6"/>
        <v/>
      </c>
      <c r="L239" s="544"/>
      <c r="M239" s="595"/>
      <c r="N239" s="641"/>
      <c r="O239" s="547"/>
      <c r="P239" s="550"/>
      <c r="Q239" s="867"/>
      <c r="R239" s="867"/>
      <c r="S239" s="867"/>
      <c r="T239" s="867"/>
      <c r="U239" s="867"/>
      <c r="V239" s="867"/>
      <c r="W239" s="867"/>
      <c r="X239" s="867"/>
      <c r="Y239" s="867" t="str">
        <f t="shared" si="7"/>
        <v/>
      </c>
      <c r="Z239" s="867"/>
    </row>
    <row r="240" spans="2:26" s="312" customFormat="1" ht="30" customHeight="1" outlineLevel="1">
      <c r="B240" s="73"/>
      <c r="C240" s="315"/>
      <c r="D240" s="316" t="s">
        <v>1545</v>
      </c>
      <c r="E240" s="105"/>
      <c r="F240" s="531" t="s">
        <v>13624</v>
      </c>
      <c r="G240" s="318" t="s">
        <v>13560</v>
      </c>
      <c r="H240" s="318" t="s">
        <v>3657</v>
      </c>
      <c r="I240" s="322" t="s">
        <v>660</v>
      </c>
      <c r="J240" s="402" t="s">
        <v>5682</v>
      </c>
      <c r="K240" s="864" t="str">
        <f t="shared" si="6"/>
        <v/>
      </c>
      <c r="L240" s="544"/>
      <c r="M240" s="595"/>
      <c r="N240" s="641"/>
      <c r="O240" s="547"/>
      <c r="P240" s="550"/>
      <c r="Q240" s="867"/>
      <c r="R240" s="867"/>
      <c r="S240" s="867"/>
      <c r="T240" s="867"/>
      <c r="U240" s="867"/>
      <c r="V240" s="867"/>
      <c r="W240" s="867"/>
      <c r="X240" s="867"/>
      <c r="Y240" s="867" t="str">
        <f t="shared" si="7"/>
        <v/>
      </c>
      <c r="Z240" s="867"/>
    </row>
    <row r="241" spans="2:26" s="312" customFormat="1" ht="30" customHeight="1" outlineLevel="1">
      <c r="B241" s="73"/>
      <c r="C241" s="315"/>
      <c r="D241" s="316" t="s">
        <v>1546</v>
      </c>
      <c r="E241" s="105"/>
      <c r="F241" s="531" t="s">
        <v>13625</v>
      </c>
      <c r="G241" s="318" t="s">
        <v>13561</v>
      </c>
      <c r="H241" s="318" t="s">
        <v>3657</v>
      </c>
      <c r="I241" s="322" t="s">
        <v>660</v>
      </c>
      <c r="J241" s="402" t="s">
        <v>5682</v>
      </c>
      <c r="K241" s="864" t="str">
        <f t="shared" si="6"/>
        <v/>
      </c>
      <c r="L241" s="544"/>
      <c r="M241" s="595"/>
      <c r="N241" s="641"/>
      <c r="O241" s="547"/>
      <c r="P241" s="550"/>
      <c r="Q241" s="867"/>
      <c r="R241" s="867"/>
      <c r="S241" s="867"/>
      <c r="T241" s="867"/>
      <c r="U241" s="867"/>
      <c r="V241" s="867"/>
      <c r="W241" s="867"/>
      <c r="X241" s="867"/>
      <c r="Y241" s="867" t="str">
        <f t="shared" si="7"/>
        <v/>
      </c>
      <c r="Z241" s="867"/>
    </row>
    <row r="242" spans="2:26" s="312" customFormat="1" ht="30" customHeight="1" outlineLevel="1">
      <c r="B242" s="73"/>
      <c r="C242" s="315"/>
      <c r="D242" s="316" t="s">
        <v>1547</v>
      </c>
      <c r="E242" s="105"/>
      <c r="F242" s="531" t="s">
        <v>13626</v>
      </c>
      <c r="G242" s="318" t="s">
        <v>13562</v>
      </c>
      <c r="H242" s="318" t="s">
        <v>3658</v>
      </c>
      <c r="I242" s="322" t="s">
        <v>660</v>
      </c>
      <c r="J242" s="402" t="s">
        <v>5682</v>
      </c>
      <c r="K242" s="864" t="str">
        <f t="shared" si="6"/>
        <v/>
      </c>
      <c r="L242" s="544"/>
      <c r="M242" s="595"/>
      <c r="N242" s="641"/>
      <c r="O242" s="547"/>
      <c r="P242" s="550"/>
      <c r="Q242" s="867"/>
      <c r="R242" s="867"/>
      <c r="S242" s="867"/>
      <c r="T242" s="867"/>
      <c r="U242" s="867"/>
      <c r="V242" s="867"/>
      <c r="W242" s="867"/>
      <c r="X242" s="867"/>
      <c r="Y242" s="867" t="str">
        <f t="shared" si="7"/>
        <v/>
      </c>
      <c r="Z242" s="867"/>
    </row>
    <row r="243" spans="2:26" s="312" customFormat="1" ht="60" customHeight="1" outlineLevel="1">
      <c r="B243" s="73"/>
      <c r="C243" s="315"/>
      <c r="D243" s="316" t="s">
        <v>13620</v>
      </c>
      <c r="E243" s="105"/>
      <c r="F243" s="531" t="s">
        <v>13627</v>
      </c>
      <c r="G243" s="318" t="s">
        <v>13563</v>
      </c>
      <c r="H243" s="318" t="s">
        <v>3657</v>
      </c>
      <c r="I243" s="322" t="s">
        <v>660</v>
      </c>
      <c r="J243" s="402" t="s">
        <v>5682</v>
      </c>
      <c r="K243" s="864" t="str">
        <f t="shared" si="6"/>
        <v/>
      </c>
      <c r="L243" s="544"/>
      <c r="M243" s="595"/>
      <c r="N243" s="641"/>
      <c r="O243" s="547"/>
      <c r="P243" s="550"/>
      <c r="Q243" s="867"/>
      <c r="R243" s="867"/>
      <c r="S243" s="867"/>
      <c r="T243" s="867"/>
      <c r="U243" s="867"/>
      <c r="V243" s="867"/>
      <c r="W243" s="867"/>
      <c r="X243" s="867"/>
      <c r="Y243" s="867" t="str">
        <f t="shared" si="7"/>
        <v/>
      </c>
      <c r="Z243" s="867"/>
    </row>
    <row r="244" spans="2:26" s="312" customFormat="1" ht="120" customHeight="1" outlineLevel="1">
      <c r="B244" s="73"/>
      <c r="C244" s="315"/>
      <c r="D244" s="316" t="s">
        <v>1548</v>
      </c>
      <c r="E244" s="105"/>
      <c r="F244" s="531" t="s">
        <v>13628</v>
      </c>
      <c r="G244" s="318" t="s">
        <v>13564</v>
      </c>
      <c r="H244" s="318" t="s">
        <v>3657</v>
      </c>
      <c r="I244" s="322" t="s">
        <v>660</v>
      </c>
      <c r="J244" s="402" t="s">
        <v>5682</v>
      </c>
      <c r="K244" s="864" t="str">
        <f t="shared" si="6"/>
        <v/>
      </c>
      <c r="L244" s="544"/>
      <c r="M244" s="595"/>
      <c r="N244" s="641"/>
      <c r="O244" s="547"/>
      <c r="P244" s="550"/>
      <c r="Q244" s="867"/>
      <c r="R244" s="867"/>
      <c r="S244" s="867"/>
      <c r="T244" s="867"/>
      <c r="U244" s="867"/>
      <c r="V244" s="867"/>
      <c r="W244" s="867"/>
      <c r="X244" s="867"/>
      <c r="Y244" s="867" t="str">
        <f t="shared" si="7"/>
        <v/>
      </c>
      <c r="Z244" s="867"/>
    </row>
    <row r="245" spans="2:26" s="312" customFormat="1" ht="90" customHeight="1" outlineLevel="1">
      <c r="B245" s="73"/>
      <c r="C245" s="315"/>
      <c r="D245" s="316" t="s">
        <v>1549</v>
      </c>
      <c r="E245" s="105"/>
      <c r="F245" s="531" t="s">
        <v>13629</v>
      </c>
      <c r="G245" s="318" t="s">
        <v>13565</v>
      </c>
      <c r="H245" s="318" t="s">
        <v>3657</v>
      </c>
      <c r="I245" s="322" t="s">
        <v>660</v>
      </c>
      <c r="J245" s="402" t="s">
        <v>5682</v>
      </c>
      <c r="K245" s="864" t="str">
        <f t="shared" si="6"/>
        <v/>
      </c>
      <c r="L245" s="544"/>
      <c r="M245" s="595"/>
      <c r="N245" s="641"/>
      <c r="O245" s="547"/>
      <c r="P245" s="550"/>
      <c r="Q245" s="867"/>
      <c r="R245" s="867"/>
      <c r="S245" s="867"/>
      <c r="T245" s="867"/>
      <c r="U245" s="867"/>
      <c r="V245" s="867"/>
      <c r="W245" s="867"/>
      <c r="X245" s="867"/>
      <c r="Y245" s="867" t="str">
        <f t="shared" si="7"/>
        <v/>
      </c>
      <c r="Z245" s="867"/>
    </row>
    <row r="246" spans="2:26" s="312" customFormat="1" ht="90" customHeight="1" outlineLevel="1">
      <c r="B246" s="73"/>
      <c r="C246" s="315"/>
      <c r="D246" s="316" t="s">
        <v>1550</v>
      </c>
      <c r="E246" s="105"/>
      <c r="F246" s="531" t="s">
        <v>13630</v>
      </c>
      <c r="G246" s="318" t="s">
        <v>13566</v>
      </c>
      <c r="H246" s="318" t="s">
        <v>3657</v>
      </c>
      <c r="I246" s="322" t="s">
        <v>660</v>
      </c>
      <c r="J246" s="402" t="s">
        <v>5682</v>
      </c>
      <c r="K246" s="864" t="str">
        <f t="shared" si="6"/>
        <v/>
      </c>
      <c r="L246" s="544"/>
      <c r="M246" s="595"/>
      <c r="N246" s="641"/>
      <c r="O246" s="547"/>
      <c r="P246" s="550"/>
      <c r="Q246" s="867"/>
      <c r="R246" s="867"/>
      <c r="S246" s="867"/>
      <c r="T246" s="867"/>
      <c r="U246" s="867"/>
      <c r="V246" s="867"/>
      <c r="W246" s="867"/>
      <c r="X246" s="867"/>
      <c r="Y246" s="867" t="str">
        <f t="shared" si="7"/>
        <v/>
      </c>
      <c r="Z246" s="867"/>
    </row>
    <row r="247" spans="2:26" s="312" customFormat="1" ht="90" customHeight="1" outlineLevel="1">
      <c r="B247" s="73"/>
      <c r="C247" s="315"/>
      <c r="D247" s="316" t="s">
        <v>1551</v>
      </c>
      <c r="E247" s="105"/>
      <c r="F247" s="531" t="s">
        <v>13631</v>
      </c>
      <c r="G247" s="318" t="s">
        <v>13567</v>
      </c>
      <c r="H247" s="318" t="s">
        <v>3658</v>
      </c>
      <c r="I247" s="322" t="s">
        <v>660</v>
      </c>
      <c r="J247" s="402" t="s">
        <v>5682</v>
      </c>
      <c r="K247" s="864" t="str">
        <f t="shared" si="6"/>
        <v/>
      </c>
      <c r="L247" s="544"/>
      <c r="M247" s="595"/>
      <c r="N247" s="641"/>
      <c r="O247" s="547"/>
      <c r="P247" s="550"/>
      <c r="Q247" s="867"/>
      <c r="R247" s="867"/>
      <c r="S247" s="867"/>
      <c r="T247" s="867"/>
      <c r="U247" s="867"/>
      <c r="V247" s="867"/>
      <c r="W247" s="867"/>
      <c r="X247" s="867"/>
      <c r="Y247" s="867" t="str">
        <f t="shared" si="7"/>
        <v/>
      </c>
      <c r="Z247" s="867"/>
    </row>
    <row r="248" spans="2:26" s="312" customFormat="1" ht="75" customHeight="1" outlineLevel="1">
      <c r="B248" s="73"/>
      <c r="C248" s="315"/>
      <c r="D248" s="316" t="s">
        <v>1552</v>
      </c>
      <c r="E248" s="105"/>
      <c r="F248" s="531" t="s">
        <v>13632</v>
      </c>
      <c r="G248" s="318" t="s">
        <v>13568</v>
      </c>
      <c r="H248" s="318" t="s">
        <v>3657</v>
      </c>
      <c r="I248" s="322" t="s">
        <v>660</v>
      </c>
      <c r="J248" s="402" t="s">
        <v>5682</v>
      </c>
      <c r="K248" s="864" t="str">
        <f t="shared" si="6"/>
        <v/>
      </c>
      <c r="L248" s="544"/>
      <c r="M248" s="595"/>
      <c r="N248" s="641"/>
      <c r="O248" s="547"/>
      <c r="P248" s="550"/>
      <c r="Q248" s="867"/>
      <c r="R248" s="867"/>
      <c r="S248" s="867"/>
      <c r="T248" s="867"/>
      <c r="U248" s="867"/>
      <c r="V248" s="867"/>
      <c r="W248" s="867"/>
      <c r="X248" s="867"/>
      <c r="Y248" s="867" t="str">
        <f t="shared" si="7"/>
        <v/>
      </c>
      <c r="Z248" s="867"/>
    </row>
    <row r="249" spans="2:26" s="312" customFormat="1" ht="45" customHeight="1" outlineLevel="1">
      <c r="B249" s="73"/>
      <c r="C249" s="315"/>
      <c r="D249" s="316" t="s">
        <v>1553</v>
      </c>
      <c r="E249" s="105"/>
      <c r="F249" s="531" t="s">
        <v>13633</v>
      </c>
      <c r="G249" s="318" t="s">
        <v>13569</v>
      </c>
      <c r="H249" s="318" t="s">
        <v>3658</v>
      </c>
      <c r="I249" s="322" t="s">
        <v>660</v>
      </c>
      <c r="J249" s="402" t="s">
        <v>5682</v>
      </c>
      <c r="K249" s="864" t="str">
        <f t="shared" si="6"/>
        <v/>
      </c>
      <c r="L249" s="544"/>
      <c r="M249" s="595"/>
      <c r="N249" s="641"/>
      <c r="O249" s="547"/>
      <c r="P249" s="550"/>
      <c r="Q249" s="867"/>
      <c r="R249" s="867"/>
      <c r="S249" s="867"/>
      <c r="T249" s="867"/>
      <c r="U249" s="867"/>
      <c r="V249" s="867"/>
      <c r="W249" s="867"/>
      <c r="X249" s="867"/>
      <c r="Y249" s="867" t="str">
        <f t="shared" si="7"/>
        <v/>
      </c>
      <c r="Z249" s="867"/>
    </row>
    <row r="250" spans="2:26" s="312" customFormat="1" ht="75" customHeight="1" outlineLevel="1">
      <c r="B250" s="73"/>
      <c r="C250" s="315"/>
      <c r="D250" s="316" t="s">
        <v>1554</v>
      </c>
      <c r="E250" s="105"/>
      <c r="F250" s="531" t="s">
        <v>13634</v>
      </c>
      <c r="G250" s="318" t="s">
        <v>13570</v>
      </c>
      <c r="H250" s="318" t="s">
        <v>3658</v>
      </c>
      <c r="I250" s="322" t="s">
        <v>660</v>
      </c>
      <c r="J250" s="402" t="s">
        <v>5682</v>
      </c>
      <c r="K250" s="864" t="str">
        <f t="shared" si="6"/>
        <v/>
      </c>
      <c r="L250" s="544"/>
      <c r="M250" s="595"/>
      <c r="N250" s="641"/>
      <c r="O250" s="547"/>
      <c r="P250" s="550"/>
      <c r="Q250" s="867"/>
      <c r="R250" s="867"/>
      <c r="S250" s="867"/>
      <c r="T250" s="867"/>
      <c r="U250" s="867"/>
      <c r="V250" s="867"/>
      <c r="W250" s="867"/>
      <c r="X250" s="867"/>
      <c r="Y250" s="867" t="str">
        <f t="shared" si="7"/>
        <v/>
      </c>
      <c r="Z250" s="867"/>
    </row>
    <row r="251" spans="2:26" s="312" customFormat="1" ht="30" customHeight="1" outlineLevel="1">
      <c r="B251" s="73"/>
      <c r="C251" s="315"/>
      <c r="D251" s="316" t="s">
        <v>1555</v>
      </c>
      <c r="E251" s="105"/>
      <c r="F251" s="531" t="s">
        <v>13635</v>
      </c>
      <c r="G251" s="318" t="s">
        <v>13571</v>
      </c>
      <c r="H251" s="318" t="s">
        <v>3657</v>
      </c>
      <c r="I251" s="322" t="s">
        <v>660</v>
      </c>
      <c r="J251" s="402" t="s">
        <v>5682</v>
      </c>
      <c r="K251" s="864" t="str">
        <f t="shared" si="6"/>
        <v/>
      </c>
      <c r="L251" s="544"/>
      <c r="M251" s="595"/>
      <c r="N251" s="641"/>
      <c r="O251" s="547"/>
      <c r="P251" s="550"/>
      <c r="Q251" s="867"/>
      <c r="R251" s="867"/>
      <c r="S251" s="867"/>
      <c r="T251" s="867"/>
      <c r="U251" s="867"/>
      <c r="V251" s="867"/>
      <c r="W251" s="867"/>
      <c r="X251" s="867"/>
      <c r="Y251" s="867" t="str">
        <f t="shared" si="7"/>
        <v/>
      </c>
      <c r="Z251" s="867"/>
    </row>
    <row r="252" spans="2:26" s="312" customFormat="1" ht="45" customHeight="1" outlineLevel="1">
      <c r="B252" s="73"/>
      <c r="C252" s="315"/>
      <c r="D252" s="316" t="s">
        <v>1556</v>
      </c>
      <c r="E252" s="105"/>
      <c r="F252" s="531" t="s">
        <v>13636</v>
      </c>
      <c r="G252" s="318" t="s">
        <v>13572</v>
      </c>
      <c r="H252" s="318" t="s">
        <v>3658</v>
      </c>
      <c r="I252" s="322" t="s">
        <v>660</v>
      </c>
      <c r="J252" s="402" t="s">
        <v>5682</v>
      </c>
      <c r="K252" s="864" t="str">
        <f t="shared" si="6"/>
        <v/>
      </c>
      <c r="L252" s="544"/>
      <c r="M252" s="595"/>
      <c r="N252" s="641"/>
      <c r="O252" s="547"/>
      <c r="P252" s="550"/>
      <c r="Q252" s="867"/>
      <c r="R252" s="867"/>
      <c r="S252" s="867"/>
      <c r="T252" s="867"/>
      <c r="U252" s="867"/>
      <c r="V252" s="867"/>
      <c r="W252" s="867"/>
      <c r="X252" s="867"/>
      <c r="Y252" s="867" t="str">
        <f t="shared" si="7"/>
        <v/>
      </c>
      <c r="Z252" s="867"/>
    </row>
    <row r="253" spans="2:26" s="312" customFormat="1" ht="45" customHeight="1" outlineLevel="1">
      <c r="B253" s="73"/>
      <c r="C253" s="315"/>
      <c r="D253" s="316" t="s">
        <v>13574</v>
      </c>
      <c r="E253" s="105"/>
      <c r="F253" s="531" t="s">
        <v>13573</v>
      </c>
      <c r="G253" s="318" t="s">
        <v>13572</v>
      </c>
      <c r="H253" s="318" t="s">
        <v>3658</v>
      </c>
      <c r="I253" s="322" t="s">
        <v>660</v>
      </c>
      <c r="J253" s="402" t="s">
        <v>5682</v>
      </c>
      <c r="K253" s="864" t="str">
        <f t="shared" si="6"/>
        <v/>
      </c>
      <c r="L253" s="544"/>
      <c r="M253" s="595"/>
      <c r="N253" s="641"/>
      <c r="O253" s="547"/>
      <c r="P253" s="550"/>
      <c r="Q253" s="867"/>
      <c r="R253" s="867"/>
      <c r="S253" s="867"/>
      <c r="T253" s="867"/>
      <c r="U253" s="867"/>
      <c r="V253" s="867"/>
      <c r="W253" s="867"/>
      <c r="X253" s="867"/>
      <c r="Y253" s="867" t="str">
        <f t="shared" si="7"/>
        <v/>
      </c>
      <c r="Z253" s="867"/>
    </row>
    <row r="254" spans="2:26" s="312" customFormat="1" ht="15" customHeight="1" outlineLevel="1">
      <c r="B254" s="73"/>
      <c r="C254" s="315"/>
      <c r="D254" s="215" t="s">
        <v>8460</v>
      </c>
      <c r="E254" s="213"/>
      <c r="F254" s="194" t="s">
        <v>8461</v>
      </c>
      <c r="G254" s="195"/>
      <c r="H254" s="196"/>
      <c r="I254" s="195"/>
      <c r="J254" s="403" t="s">
        <v>5682</v>
      </c>
      <c r="K254" s="864" t="str">
        <f t="shared" si="6"/>
        <v/>
      </c>
      <c r="L254" s="544"/>
      <c r="M254" s="595"/>
      <c r="N254" s="641"/>
      <c r="O254" s="547"/>
      <c r="P254" s="550"/>
      <c r="Q254" s="867"/>
      <c r="R254" s="867"/>
      <c r="S254" s="867"/>
      <c r="T254" s="867"/>
      <c r="U254" s="867"/>
      <c r="V254" s="867"/>
      <c r="W254" s="867"/>
      <c r="X254" s="867"/>
      <c r="Y254" s="867" t="str">
        <f t="shared" si="7"/>
        <v/>
      </c>
      <c r="Z254" s="867"/>
    </row>
    <row r="255" spans="2:26" s="312" customFormat="1" ht="15" customHeight="1" outlineLevel="1">
      <c r="B255" s="73"/>
      <c r="C255" s="315"/>
      <c r="D255" s="532"/>
      <c r="E255" s="318" t="s">
        <v>1557</v>
      </c>
      <c r="F255" s="531" t="s">
        <v>8462</v>
      </c>
      <c r="G255" s="318" t="s">
        <v>13599</v>
      </c>
      <c r="H255" s="318" t="s">
        <v>3657</v>
      </c>
      <c r="I255" s="322" t="s">
        <v>660</v>
      </c>
      <c r="J255" s="402" t="s">
        <v>5682</v>
      </c>
      <c r="K255" s="864" t="str">
        <f t="shared" si="6"/>
        <v/>
      </c>
      <c r="L255" s="544"/>
      <c r="M255" s="595"/>
      <c r="N255" s="641"/>
      <c r="O255" s="547"/>
      <c r="P255" s="550"/>
      <c r="Q255" s="867"/>
      <c r="R255" s="867"/>
      <c r="S255" s="867"/>
      <c r="T255" s="867"/>
      <c r="U255" s="867"/>
      <c r="V255" s="867"/>
      <c r="W255" s="867"/>
      <c r="X255" s="867"/>
      <c r="Y255" s="867" t="str">
        <f t="shared" si="7"/>
        <v/>
      </c>
      <c r="Z255" s="867"/>
    </row>
    <row r="256" spans="2:26" s="312" customFormat="1" ht="15" customHeight="1" outlineLevel="1">
      <c r="B256" s="73"/>
      <c r="C256" s="315"/>
      <c r="D256" s="525"/>
      <c r="E256" s="318" t="s">
        <v>1558</v>
      </c>
      <c r="F256" s="531" t="s">
        <v>8463</v>
      </c>
      <c r="G256" s="318" t="s">
        <v>13600</v>
      </c>
      <c r="H256" s="318" t="s">
        <v>3657</v>
      </c>
      <c r="I256" s="322" t="s">
        <v>660</v>
      </c>
      <c r="J256" s="402" t="s">
        <v>5682</v>
      </c>
      <c r="K256" s="864" t="str">
        <f t="shared" si="6"/>
        <v/>
      </c>
      <c r="L256" s="544"/>
      <c r="M256" s="595"/>
      <c r="N256" s="641"/>
      <c r="O256" s="547"/>
      <c r="P256" s="550"/>
      <c r="Q256" s="867"/>
      <c r="R256" s="867"/>
      <c r="S256" s="867"/>
      <c r="T256" s="867"/>
      <c r="U256" s="867"/>
      <c r="V256" s="867"/>
      <c r="W256" s="867"/>
      <c r="X256" s="867"/>
      <c r="Y256" s="867" t="str">
        <f t="shared" si="7"/>
        <v/>
      </c>
      <c r="Z256" s="867"/>
    </row>
    <row r="257" spans="2:26" s="312" customFormat="1" ht="15" customHeight="1" outlineLevel="1">
      <c r="B257" s="73"/>
      <c r="C257" s="315"/>
      <c r="D257" s="316" t="s">
        <v>1559</v>
      </c>
      <c r="E257" s="105"/>
      <c r="F257" s="318" t="s">
        <v>1542</v>
      </c>
      <c r="G257" s="318" t="s">
        <v>13601</v>
      </c>
      <c r="H257" s="318" t="s">
        <v>3657</v>
      </c>
      <c r="I257" s="322" t="s">
        <v>660</v>
      </c>
      <c r="J257" s="402" t="s">
        <v>5682</v>
      </c>
      <c r="K257" s="864" t="str">
        <f t="shared" si="6"/>
        <v/>
      </c>
      <c r="L257" s="544"/>
      <c r="M257" s="595"/>
      <c r="N257" s="641"/>
      <c r="O257" s="547"/>
      <c r="P257" s="550"/>
      <c r="Q257" s="867"/>
      <c r="R257" s="867"/>
      <c r="S257" s="867"/>
      <c r="T257" s="867"/>
      <c r="U257" s="867"/>
      <c r="V257" s="867"/>
      <c r="W257" s="867"/>
      <c r="X257" s="867"/>
      <c r="Y257" s="867" t="str">
        <f t="shared" si="7"/>
        <v/>
      </c>
      <c r="Z257" s="867"/>
    </row>
    <row r="258" spans="2:26" s="312" customFormat="1" ht="30" customHeight="1" outlineLevel="1">
      <c r="B258" s="73"/>
      <c r="C258" s="315"/>
      <c r="D258" s="525" t="s">
        <v>2956</v>
      </c>
      <c r="E258" s="105"/>
      <c r="F258" s="318" t="s">
        <v>2952</v>
      </c>
      <c r="G258" s="318" t="s">
        <v>13602</v>
      </c>
      <c r="H258" s="531" t="s">
        <v>3658</v>
      </c>
      <c r="I258" s="322" t="s">
        <v>660</v>
      </c>
      <c r="J258" s="402" t="s">
        <v>5682</v>
      </c>
      <c r="K258" s="864" t="str">
        <f t="shared" si="6"/>
        <v/>
      </c>
      <c r="L258" s="544"/>
      <c r="M258" s="595"/>
      <c r="N258" s="641"/>
      <c r="O258" s="547"/>
      <c r="P258" s="550"/>
      <c r="Q258" s="867"/>
      <c r="R258" s="867"/>
      <c r="S258" s="867"/>
      <c r="T258" s="867"/>
      <c r="U258" s="867"/>
      <c r="V258" s="867"/>
      <c r="W258" s="867"/>
      <c r="X258" s="867"/>
      <c r="Y258" s="867" t="str">
        <f t="shared" si="7"/>
        <v/>
      </c>
      <c r="Z258" s="867"/>
    </row>
    <row r="259" spans="2:26" s="312" customFormat="1" ht="30" customHeight="1" outlineLevel="1">
      <c r="B259" s="73"/>
      <c r="C259" s="315"/>
      <c r="D259" s="316" t="s">
        <v>2957</v>
      </c>
      <c r="E259" s="105"/>
      <c r="F259" s="318" t="s">
        <v>2953</v>
      </c>
      <c r="G259" s="318" t="s">
        <v>13603</v>
      </c>
      <c r="H259" s="318" t="s">
        <v>3657</v>
      </c>
      <c r="I259" s="322" t="s">
        <v>660</v>
      </c>
      <c r="J259" s="402" t="s">
        <v>5682</v>
      </c>
      <c r="K259" s="864" t="str">
        <f t="shared" si="6"/>
        <v/>
      </c>
      <c r="L259" s="544"/>
      <c r="M259" s="595"/>
      <c r="N259" s="641"/>
      <c r="O259" s="547"/>
      <c r="P259" s="550"/>
      <c r="Q259" s="867"/>
      <c r="R259" s="867"/>
      <c r="S259" s="867"/>
      <c r="T259" s="867"/>
      <c r="U259" s="867"/>
      <c r="V259" s="867"/>
      <c r="W259" s="867"/>
      <c r="X259" s="867"/>
      <c r="Y259" s="867" t="str">
        <f t="shared" si="7"/>
        <v/>
      </c>
      <c r="Z259" s="867"/>
    </row>
    <row r="260" spans="2:26" s="312" customFormat="1" ht="15" customHeight="1" outlineLevel="1">
      <c r="B260" s="73"/>
      <c r="C260" s="315"/>
      <c r="D260" s="316" t="s">
        <v>2958</v>
      </c>
      <c r="E260" s="105"/>
      <c r="F260" s="318" t="s">
        <v>2954</v>
      </c>
      <c r="G260" s="318" t="s">
        <v>13604</v>
      </c>
      <c r="H260" s="318" t="s">
        <v>3657</v>
      </c>
      <c r="I260" s="322" t="s">
        <v>660</v>
      </c>
      <c r="J260" s="402" t="s">
        <v>5682</v>
      </c>
      <c r="K260" s="864" t="str">
        <f t="shared" si="6"/>
        <v/>
      </c>
      <c r="L260" s="544"/>
      <c r="M260" s="595"/>
      <c r="N260" s="641"/>
      <c r="O260" s="547"/>
      <c r="P260" s="550"/>
      <c r="Q260" s="867"/>
      <c r="R260" s="867"/>
      <c r="S260" s="867"/>
      <c r="T260" s="867"/>
      <c r="U260" s="867"/>
      <c r="V260" s="867"/>
      <c r="W260" s="867"/>
      <c r="X260" s="867"/>
      <c r="Y260" s="867" t="str">
        <f t="shared" si="7"/>
        <v/>
      </c>
      <c r="Z260" s="867"/>
    </row>
    <row r="261" spans="2:26" s="312" customFormat="1" ht="30" customHeight="1" outlineLevel="1">
      <c r="B261" s="73"/>
      <c r="C261" s="315"/>
      <c r="D261" s="316" t="s">
        <v>2959</v>
      </c>
      <c r="E261" s="105"/>
      <c r="F261" s="318" t="s">
        <v>2955</v>
      </c>
      <c r="G261" s="318" t="s">
        <v>13605</v>
      </c>
      <c r="H261" s="318" t="s">
        <v>418</v>
      </c>
      <c r="I261" s="322" t="s">
        <v>660</v>
      </c>
      <c r="J261" s="402" t="s">
        <v>5682</v>
      </c>
      <c r="K261" s="864" t="str">
        <f t="shared" si="6"/>
        <v/>
      </c>
      <c r="L261" s="544"/>
      <c r="M261" s="595"/>
      <c r="N261" s="641"/>
      <c r="O261" s="547"/>
      <c r="P261" s="550"/>
      <c r="Q261" s="867"/>
      <c r="R261" s="867"/>
      <c r="S261" s="867"/>
      <c r="T261" s="867"/>
      <c r="U261" s="867"/>
      <c r="V261" s="867"/>
      <c r="W261" s="867"/>
      <c r="X261" s="867"/>
      <c r="Y261" s="867" t="str">
        <f t="shared" si="7"/>
        <v/>
      </c>
      <c r="Z261" s="867"/>
    </row>
    <row r="262" spans="2:26" s="312" customFormat="1" ht="15" customHeight="1" outlineLevel="1">
      <c r="B262" s="73"/>
      <c r="C262" s="315"/>
      <c r="D262" s="316" t="s">
        <v>13587</v>
      </c>
      <c r="E262" s="105"/>
      <c r="F262" s="318" t="s">
        <v>13575</v>
      </c>
      <c r="G262" s="318" t="s">
        <v>13606</v>
      </c>
      <c r="H262" s="318" t="s">
        <v>418</v>
      </c>
      <c r="I262" s="322" t="s">
        <v>660</v>
      </c>
      <c r="J262" s="402" t="s">
        <v>5682</v>
      </c>
      <c r="K262" s="864" t="str">
        <f t="shared" si="6"/>
        <v/>
      </c>
      <c r="L262" s="544"/>
      <c r="M262" s="595"/>
      <c r="N262" s="641"/>
      <c r="O262" s="547"/>
      <c r="P262" s="550"/>
      <c r="Q262" s="867"/>
      <c r="R262" s="867"/>
      <c r="S262" s="867"/>
      <c r="T262" s="867"/>
      <c r="U262" s="867"/>
      <c r="V262" s="867"/>
      <c r="W262" s="867"/>
      <c r="X262" s="867"/>
      <c r="Y262" s="867" t="str">
        <f t="shared" si="7"/>
        <v/>
      </c>
      <c r="Z262" s="867"/>
    </row>
    <row r="263" spans="2:26" s="312" customFormat="1" ht="15" customHeight="1" outlineLevel="1">
      <c r="B263" s="73"/>
      <c r="C263" s="315"/>
      <c r="D263" s="316" t="s">
        <v>13588</v>
      </c>
      <c r="E263" s="105"/>
      <c r="F263" s="318" t="s">
        <v>13576</v>
      </c>
      <c r="G263" s="318" t="s">
        <v>13607</v>
      </c>
      <c r="H263" s="318" t="s">
        <v>418</v>
      </c>
      <c r="I263" s="322" t="s">
        <v>660</v>
      </c>
      <c r="J263" s="402" t="s">
        <v>5682</v>
      </c>
      <c r="K263" s="864" t="str">
        <f t="shared" si="6"/>
        <v/>
      </c>
      <c r="L263" s="544"/>
      <c r="M263" s="595"/>
      <c r="N263" s="641"/>
      <c r="O263" s="547"/>
      <c r="P263" s="550"/>
      <c r="Q263" s="867"/>
      <c r="R263" s="867"/>
      <c r="S263" s="867"/>
      <c r="T263" s="867"/>
      <c r="U263" s="867"/>
      <c r="V263" s="867"/>
      <c r="W263" s="867"/>
      <c r="X263" s="867"/>
      <c r="Y263" s="867" t="str">
        <f t="shared" si="7"/>
        <v/>
      </c>
      <c r="Z263" s="867"/>
    </row>
    <row r="264" spans="2:26" s="312" customFormat="1" ht="15" customHeight="1" outlineLevel="1">
      <c r="B264" s="73"/>
      <c r="C264" s="315"/>
      <c r="D264" s="316" t="s">
        <v>13589</v>
      </c>
      <c r="E264" s="105"/>
      <c r="F264" s="318" t="s">
        <v>13577</v>
      </c>
      <c r="G264" s="318" t="s">
        <v>13608</v>
      </c>
      <c r="H264" s="318" t="s">
        <v>418</v>
      </c>
      <c r="I264" s="322" t="s">
        <v>660</v>
      </c>
      <c r="J264" s="402" t="s">
        <v>5682</v>
      </c>
      <c r="K264" s="864" t="str">
        <f t="shared" si="6"/>
        <v/>
      </c>
      <c r="L264" s="544"/>
      <c r="M264" s="595"/>
      <c r="N264" s="641"/>
      <c r="O264" s="547"/>
      <c r="P264" s="550"/>
      <c r="Q264" s="867"/>
      <c r="R264" s="867"/>
      <c r="S264" s="867"/>
      <c r="T264" s="867"/>
      <c r="U264" s="867"/>
      <c r="V264" s="867"/>
      <c r="W264" s="867"/>
      <c r="X264" s="867"/>
      <c r="Y264" s="867" t="str">
        <f t="shared" si="7"/>
        <v/>
      </c>
      <c r="Z264" s="867"/>
    </row>
    <row r="265" spans="2:26" s="312" customFormat="1" ht="15" customHeight="1" outlineLevel="1">
      <c r="B265" s="73"/>
      <c r="C265" s="315"/>
      <c r="D265" s="316" t="s">
        <v>13590</v>
      </c>
      <c r="E265" s="105"/>
      <c r="F265" s="318" t="s">
        <v>13578</v>
      </c>
      <c r="G265" s="318" t="s">
        <v>13609</v>
      </c>
      <c r="H265" s="318" t="s">
        <v>418</v>
      </c>
      <c r="I265" s="322" t="s">
        <v>660</v>
      </c>
      <c r="J265" s="402" t="s">
        <v>5682</v>
      </c>
      <c r="K265" s="864" t="str">
        <f t="shared" si="6"/>
        <v/>
      </c>
      <c r="L265" s="544"/>
      <c r="M265" s="595"/>
      <c r="N265" s="641"/>
      <c r="O265" s="547"/>
      <c r="P265" s="550"/>
      <c r="Q265" s="867"/>
      <c r="R265" s="867"/>
      <c r="S265" s="867"/>
      <c r="T265" s="867"/>
      <c r="U265" s="867"/>
      <c r="V265" s="867"/>
      <c r="W265" s="867"/>
      <c r="X265" s="867"/>
      <c r="Y265" s="867" t="str">
        <f t="shared" si="7"/>
        <v/>
      </c>
      <c r="Z265" s="867"/>
    </row>
    <row r="266" spans="2:26" s="312" customFormat="1" ht="15" customHeight="1" outlineLevel="1">
      <c r="B266" s="73"/>
      <c r="C266" s="315"/>
      <c r="D266" s="316" t="s">
        <v>13591</v>
      </c>
      <c r="E266" s="105"/>
      <c r="F266" s="318" t="s">
        <v>13579</v>
      </c>
      <c r="G266" s="318" t="s">
        <v>13610</v>
      </c>
      <c r="H266" s="318" t="s">
        <v>8455</v>
      </c>
      <c r="I266" s="322" t="s">
        <v>660</v>
      </c>
      <c r="J266" s="402" t="s">
        <v>5682</v>
      </c>
      <c r="K266" s="864" t="str">
        <f t="shared" si="6"/>
        <v/>
      </c>
      <c r="L266" s="544"/>
      <c r="M266" s="595"/>
      <c r="N266" s="641"/>
      <c r="O266" s="547"/>
      <c r="P266" s="550"/>
      <c r="Q266" s="867"/>
      <c r="R266" s="867"/>
      <c r="S266" s="867"/>
      <c r="T266" s="867"/>
      <c r="U266" s="867"/>
      <c r="V266" s="867"/>
      <c r="W266" s="867"/>
      <c r="X266" s="867"/>
      <c r="Y266" s="867" t="str">
        <f t="shared" si="7"/>
        <v/>
      </c>
      <c r="Z266" s="867"/>
    </row>
    <row r="267" spans="2:26" s="312" customFormat="1" ht="15" customHeight="1" outlineLevel="1">
      <c r="B267" s="73"/>
      <c r="C267" s="315"/>
      <c r="D267" s="316" t="s">
        <v>13592</v>
      </c>
      <c r="E267" s="105"/>
      <c r="F267" s="318" t="s">
        <v>13580</v>
      </c>
      <c r="G267" s="318" t="s">
        <v>13611</v>
      </c>
      <c r="H267" s="318" t="s">
        <v>8455</v>
      </c>
      <c r="I267" s="322" t="s">
        <v>660</v>
      </c>
      <c r="J267" s="402" t="s">
        <v>5682</v>
      </c>
      <c r="K267" s="864" t="str">
        <f t="shared" si="6"/>
        <v/>
      </c>
      <c r="L267" s="544"/>
      <c r="M267" s="595"/>
      <c r="N267" s="641"/>
      <c r="O267" s="547"/>
      <c r="P267" s="550"/>
      <c r="Q267" s="867"/>
      <c r="R267" s="867"/>
      <c r="S267" s="867"/>
      <c r="T267" s="867"/>
      <c r="U267" s="867"/>
      <c r="V267" s="867"/>
      <c r="W267" s="867"/>
      <c r="X267" s="867"/>
      <c r="Y267" s="867" t="str">
        <f t="shared" si="7"/>
        <v/>
      </c>
      <c r="Z267" s="867"/>
    </row>
    <row r="268" spans="2:26" s="312" customFormat="1" ht="30" customHeight="1" outlineLevel="1">
      <c r="B268" s="73"/>
      <c r="C268" s="315"/>
      <c r="D268" s="316" t="s">
        <v>13593</v>
      </c>
      <c r="E268" s="105"/>
      <c r="F268" s="318" t="s">
        <v>13581</v>
      </c>
      <c r="G268" s="318" t="s">
        <v>13612</v>
      </c>
      <c r="H268" s="318" t="s">
        <v>8455</v>
      </c>
      <c r="I268" s="322" t="s">
        <v>660</v>
      </c>
      <c r="J268" s="402" t="s">
        <v>5682</v>
      </c>
      <c r="K268" s="864" t="str">
        <f t="shared" si="6"/>
        <v/>
      </c>
      <c r="L268" s="544"/>
      <c r="M268" s="595"/>
      <c r="N268" s="641"/>
      <c r="O268" s="547"/>
      <c r="P268" s="550"/>
      <c r="Q268" s="867"/>
      <c r="R268" s="867"/>
      <c r="S268" s="867"/>
      <c r="T268" s="867"/>
      <c r="U268" s="867"/>
      <c r="V268" s="867"/>
      <c r="W268" s="867"/>
      <c r="X268" s="867"/>
      <c r="Y268" s="867" t="str">
        <f t="shared" si="7"/>
        <v/>
      </c>
      <c r="Z268" s="867"/>
    </row>
    <row r="269" spans="2:26" s="312" customFormat="1" ht="45" customHeight="1" outlineLevel="1">
      <c r="B269" s="73"/>
      <c r="C269" s="315"/>
      <c r="D269" s="316" t="s">
        <v>13594</v>
      </c>
      <c r="E269" s="105"/>
      <c r="F269" s="318" t="s">
        <v>13582</v>
      </c>
      <c r="G269" s="318" t="s">
        <v>13613</v>
      </c>
      <c r="H269" s="318" t="s">
        <v>418</v>
      </c>
      <c r="I269" s="322" t="s">
        <v>660</v>
      </c>
      <c r="J269" s="402" t="s">
        <v>5682</v>
      </c>
      <c r="K269" s="864" t="str">
        <f t="shared" ref="K269:K332" si="8">IF(AND(M269="", O269="", N269&lt;&gt;""), "○", "")</f>
        <v/>
      </c>
      <c r="L269" s="544"/>
      <c r="M269" s="595"/>
      <c r="N269" s="641"/>
      <c r="O269" s="547"/>
      <c r="P269" s="550"/>
      <c r="Q269" s="867"/>
      <c r="R269" s="867"/>
      <c r="S269" s="867"/>
      <c r="T269" s="867"/>
      <c r="U269" s="867"/>
      <c r="V269" s="867"/>
      <c r="W269" s="867"/>
      <c r="X269" s="867"/>
      <c r="Y269" s="867" t="str">
        <f t="shared" ref="Y269:Y332" si="9">IF(U269="●","●","")</f>
        <v/>
      </c>
      <c r="Z269" s="867"/>
    </row>
    <row r="270" spans="2:26" s="312" customFormat="1" ht="30" customHeight="1" outlineLevel="1">
      <c r="B270" s="73"/>
      <c r="C270" s="315"/>
      <c r="D270" s="316" t="s">
        <v>13595</v>
      </c>
      <c r="E270" s="105"/>
      <c r="F270" s="318" t="s">
        <v>13583</v>
      </c>
      <c r="G270" s="318" t="s">
        <v>13614</v>
      </c>
      <c r="H270" s="318" t="s">
        <v>418</v>
      </c>
      <c r="I270" s="322" t="s">
        <v>660</v>
      </c>
      <c r="J270" s="402" t="s">
        <v>5682</v>
      </c>
      <c r="K270" s="864" t="str">
        <f t="shared" si="8"/>
        <v/>
      </c>
      <c r="L270" s="544"/>
      <c r="M270" s="595"/>
      <c r="N270" s="641"/>
      <c r="O270" s="547"/>
      <c r="P270" s="550"/>
      <c r="Q270" s="867"/>
      <c r="R270" s="867"/>
      <c r="S270" s="867"/>
      <c r="T270" s="867"/>
      <c r="U270" s="867"/>
      <c r="V270" s="867"/>
      <c r="W270" s="867"/>
      <c r="X270" s="867"/>
      <c r="Y270" s="867" t="str">
        <f t="shared" si="9"/>
        <v/>
      </c>
      <c r="Z270" s="867"/>
    </row>
    <row r="271" spans="2:26" s="312" customFormat="1" ht="45" customHeight="1" outlineLevel="1">
      <c r="B271" s="73"/>
      <c r="C271" s="315"/>
      <c r="D271" s="316" t="s">
        <v>13596</v>
      </c>
      <c r="E271" s="105"/>
      <c r="F271" s="318" t="s">
        <v>13584</v>
      </c>
      <c r="G271" s="318" t="s">
        <v>13615</v>
      </c>
      <c r="H271" s="318" t="s">
        <v>9</v>
      </c>
      <c r="I271" s="322" t="s">
        <v>660</v>
      </c>
      <c r="J271" s="402" t="s">
        <v>5682</v>
      </c>
      <c r="K271" s="864" t="str">
        <f t="shared" si="8"/>
        <v/>
      </c>
      <c r="L271" s="544"/>
      <c r="M271" s="595"/>
      <c r="N271" s="641"/>
      <c r="O271" s="547"/>
      <c r="P271" s="550"/>
      <c r="Q271" s="867"/>
      <c r="R271" s="867"/>
      <c r="S271" s="867"/>
      <c r="T271" s="867"/>
      <c r="U271" s="867"/>
      <c r="V271" s="867"/>
      <c r="W271" s="867"/>
      <c r="X271" s="867"/>
      <c r="Y271" s="867" t="str">
        <f t="shared" si="9"/>
        <v/>
      </c>
      <c r="Z271" s="867"/>
    </row>
    <row r="272" spans="2:26" s="312" customFormat="1" ht="30" customHeight="1" outlineLevel="1">
      <c r="B272" s="73"/>
      <c r="C272" s="315"/>
      <c r="D272" s="316" t="s">
        <v>13597</v>
      </c>
      <c r="E272" s="105"/>
      <c r="F272" s="318" t="s">
        <v>13585</v>
      </c>
      <c r="G272" s="318" t="s">
        <v>13616</v>
      </c>
      <c r="H272" s="318" t="s">
        <v>9</v>
      </c>
      <c r="I272" s="322" t="s">
        <v>660</v>
      </c>
      <c r="J272" s="402" t="s">
        <v>5682</v>
      </c>
      <c r="K272" s="864" t="str">
        <f t="shared" si="8"/>
        <v/>
      </c>
      <c r="L272" s="544"/>
      <c r="M272" s="595"/>
      <c r="N272" s="641"/>
      <c r="O272" s="547"/>
      <c r="P272" s="550"/>
      <c r="Q272" s="867"/>
      <c r="R272" s="867"/>
      <c r="S272" s="867"/>
      <c r="T272" s="867"/>
      <c r="U272" s="867"/>
      <c r="V272" s="867"/>
      <c r="W272" s="867"/>
      <c r="X272" s="867"/>
      <c r="Y272" s="867" t="str">
        <f t="shared" si="9"/>
        <v/>
      </c>
      <c r="Z272" s="867"/>
    </row>
    <row r="273" spans="2:26" s="312" customFormat="1" ht="15" customHeight="1" outlineLevel="1">
      <c r="B273" s="73"/>
      <c r="C273" s="315"/>
      <c r="D273" s="316" t="s">
        <v>13598</v>
      </c>
      <c r="E273" s="105"/>
      <c r="F273" s="318" t="s">
        <v>13586</v>
      </c>
      <c r="G273" s="318" t="s">
        <v>13617</v>
      </c>
      <c r="H273" s="318" t="s">
        <v>9</v>
      </c>
      <c r="I273" s="322" t="s">
        <v>660</v>
      </c>
      <c r="J273" s="402" t="s">
        <v>5682</v>
      </c>
      <c r="K273" s="864" t="str">
        <f t="shared" si="8"/>
        <v/>
      </c>
      <c r="L273" s="544"/>
      <c r="M273" s="595"/>
      <c r="N273" s="641"/>
      <c r="O273" s="547"/>
      <c r="P273" s="550"/>
      <c r="Q273" s="867"/>
      <c r="R273" s="867"/>
      <c r="S273" s="867"/>
      <c r="T273" s="867"/>
      <c r="U273" s="867"/>
      <c r="V273" s="867"/>
      <c r="W273" s="867"/>
      <c r="X273" s="867"/>
      <c r="Y273" s="867" t="str">
        <f t="shared" si="9"/>
        <v/>
      </c>
      <c r="Z273" s="867"/>
    </row>
    <row r="274" spans="2:26" s="312" customFormat="1" ht="30" customHeight="1" outlineLevel="1">
      <c r="B274" s="73"/>
      <c r="C274" s="526" t="s">
        <v>3611</v>
      </c>
      <c r="D274" s="215" t="s">
        <v>3613</v>
      </c>
      <c r="E274" s="213"/>
      <c r="F274" s="214" t="s">
        <v>3612</v>
      </c>
      <c r="G274" s="214" t="s">
        <v>5588</v>
      </c>
      <c r="H274" s="214" t="s">
        <v>3655</v>
      </c>
      <c r="I274" s="246"/>
      <c r="J274" s="403" t="s">
        <v>5682</v>
      </c>
      <c r="K274" s="864" t="str">
        <f t="shared" si="8"/>
        <v/>
      </c>
      <c r="L274" s="544"/>
      <c r="M274" s="595"/>
      <c r="N274" s="641"/>
      <c r="O274" s="547"/>
      <c r="P274" s="550"/>
      <c r="Q274" s="867"/>
      <c r="R274" s="867"/>
      <c r="S274" s="867"/>
      <c r="T274" s="867"/>
      <c r="U274" s="867"/>
      <c r="V274" s="867"/>
      <c r="W274" s="867"/>
      <c r="X274" s="867"/>
      <c r="Y274" s="867" t="str">
        <f t="shared" si="9"/>
        <v/>
      </c>
      <c r="Z274" s="867"/>
    </row>
    <row r="275" spans="2:26" s="312" customFormat="1" ht="15" customHeight="1" outlineLevel="1">
      <c r="B275" s="73"/>
      <c r="C275" s="315"/>
      <c r="D275" s="532"/>
      <c r="E275" s="318" t="s">
        <v>3615</v>
      </c>
      <c r="F275" s="318" t="s">
        <v>3614</v>
      </c>
      <c r="G275" s="318" t="s">
        <v>1478</v>
      </c>
      <c r="H275" s="318" t="s">
        <v>3657</v>
      </c>
      <c r="I275" s="322" t="s">
        <v>660</v>
      </c>
      <c r="J275" s="402" t="s">
        <v>5682</v>
      </c>
      <c r="K275" s="864" t="str">
        <f t="shared" si="8"/>
        <v/>
      </c>
      <c r="L275" s="544"/>
      <c r="M275" s="595"/>
      <c r="N275" s="641"/>
      <c r="O275" s="547"/>
      <c r="P275" s="550"/>
      <c r="Q275" s="867"/>
      <c r="R275" s="867"/>
      <c r="S275" s="867"/>
      <c r="T275" s="867"/>
      <c r="U275" s="867"/>
      <c r="V275" s="867"/>
      <c r="W275" s="867"/>
      <c r="X275" s="867"/>
      <c r="Y275" s="867" t="str">
        <f t="shared" si="9"/>
        <v/>
      </c>
      <c r="Z275" s="867"/>
    </row>
    <row r="276" spans="2:26" s="312" customFormat="1" ht="15" customHeight="1" outlineLevel="1">
      <c r="B276" s="73"/>
      <c r="C276" s="315"/>
      <c r="D276" s="532"/>
      <c r="E276" s="318" t="s">
        <v>3617</v>
      </c>
      <c r="F276" s="318" t="s">
        <v>3616</v>
      </c>
      <c r="G276" s="318" t="s">
        <v>1478</v>
      </c>
      <c r="H276" s="318" t="s">
        <v>3658</v>
      </c>
      <c r="I276" s="322" t="s">
        <v>660</v>
      </c>
      <c r="J276" s="402" t="s">
        <v>5682</v>
      </c>
      <c r="K276" s="864" t="str">
        <f t="shared" si="8"/>
        <v/>
      </c>
      <c r="L276" s="544"/>
      <c r="M276" s="595"/>
      <c r="N276" s="641"/>
      <c r="O276" s="547"/>
      <c r="P276" s="550"/>
      <c r="Q276" s="867"/>
      <c r="R276" s="867"/>
      <c r="S276" s="867"/>
      <c r="T276" s="867"/>
      <c r="U276" s="867"/>
      <c r="V276" s="867"/>
      <c r="W276" s="867"/>
      <c r="X276" s="867"/>
      <c r="Y276" s="867" t="str">
        <f t="shared" si="9"/>
        <v/>
      </c>
      <c r="Z276" s="867"/>
    </row>
    <row r="277" spans="2:26" s="312" customFormat="1" ht="15" customHeight="1" outlineLevel="1">
      <c r="B277" s="73"/>
      <c r="C277" s="315"/>
      <c r="D277" s="532"/>
      <c r="E277" s="318" t="s">
        <v>3619</v>
      </c>
      <c r="F277" s="318" t="s">
        <v>3618</v>
      </c>
      <c r="G277" s="318" t="s">
        <v>1478</v>
      </c>
      <c r="H277" s="318" t="s">
        <v>3657</v>
      </c>
      <c r="I277" s="322" t="s">
        <v>660</v>
      </c>
      <c r="J277" s="402" t="s">
        <v>5682</v>
      </c>
      <c r="K277" s="864" t="str">
        <f t="shared" si="8"/>
        <v/>
      </c>
      <c r="L277" s="544"/>
      <c r="M277" s="595"/>
      <c r="N277" s="641"/>
      <c r="O277" s="547"/>
      <c r="P277" s="550"/>
      <c r="Q277" s="867"/>
      <c r="R277" s="867"/>
      <c r="S277" s="867"/>
      <c r="T277" s="867"/>
      <c r="U277" s="867"/>
      <c r="V277" s="867"/>
      <c r="W277" s="867"/>
      <c r="X277" s="867"/>
      <c r="Y277" s="867" t="str">
        <f t="shared" si="9"/>
        <v/>
      </c>
      <c r="Z277" s="867"/>
    </row>
    <row r="278" spans="2:26" s="312" customFormat="1" ht="15" customHeight="1" outlineLevel="1">
      <c r="B278" s="73"/>
      <c r="C278" s="315"/>
      <c r="D278" s="532"/>
      <c r="E278" s="318" t="s">
        <v>3621</v>
      </c>
      <c r="F278" s="318" t="s">
        <v>3620</v>
      </c>
      <c r="G278" s="318" t="s">
        <v>1478</v>
      </c>
      <c r="H278" s="318" t="s">
        <v>3658</v>
      </c>
      <c r="I278" s="322" t="s">
        <v>660</v>
      </c>
      <c r="J278" s="402" t="s">
        <v>5682</v>
      </c>
      <c r="K278" s="864" t="str">
        <f t="shared" si="8"/>
        <v/>
      </c>
      <c r="L278" s="544"/>
      <c r="M278" s="595"/>
      <c r="N278" s="641"/>
      <c r="O278" s="547"/>
      <c r="P278" s="550"/>
      <c r="Q278" s="867"/>
      <c r="R278" s="867"/>
      <c r="S278" s="867"/>
      <c r="T278" s="867"/>
      <c r="U278" s="867"/>
      <c r="V278" s="867"/>
      <c r="W278" s="867"/>
      <c r="X278" s="867"/>
      <c r="Y278" s="867" t="str">
        <f t="shared" si="9"/>
        <v/>
      </c>
      <c r="Z278" s="867"/>
    </row>
    <row r="279" spans="2:26" s="312" customFormat="1" ht="15" customHeight="1" outlineLevel="1">
      <c r="B279" s="73"/>
      <c r="C279" s="315"/>
      <c r="D279" s="532"/>
      <c r="E279" s="318" t="s">
        <v>3623</v>
      </c>
      <c r="F279" s="318" t="s">
        <v>3622</v>
      </c>
      <c r="G279" s="318" t="s">
        <v>1478</v>
      </c>
      <c r="H279" s="318" t="s">
        <v>3658</v>
      </c>
      <c r="I279" s="322" t="s">
        <v>660</v>
      </c>
      <c r="J279" s="402" t="s">
        <v>5682</v>
      </c>
      <c r="K279" s="864" t="str">
        <f t="shared" si="8"/>
        <v/>
      </c>
      <c r="L279" s="544"/>
      <c r="M279" s="595"/>
      <c r="N279" s="641"/>
      <c r="O279" s="547"/>
      <c r="P279" s="550"/>
      <c r="Q279" s="867"/>
      <c r="R279" s="867"/>
      <c r="S279" s="867"/>
      <c r="T279" s="867"/>
      <c r="U279" s="867"/>
      <c r="V279" s="867"/>
      <c r="W279" s="867"/>
      <c r="X279" s="867"/>
      <c r="Y279" s="867" t="str">
        <f t="shared" si="9"/>
        <v/>
      </c>
      <c r="Z279" s="867"/>
    </row>
    <row r="280" spans="2:26" s="312" customFormat="1" ht="15" customHeight="1" outlineLevel="1">
      <c r="B280" s="73"/>
      <c r="C280" s="315"/>
      <c r="D280" s="532"/>
      <c r="E280" s="318" t="s">
        <v>3625</v>
      </c>
      <c r="F280" s="318" t="s">
        <v>3624</v>
      </c>
      <c r="G280" s="318" t="s">
        <v>1478</v>
      </c>
      <c r="H280" s="318" t="s">
        <v>3658</v>
      </c>
      <c r="I280" s="322" t="s">
        <v>660</v>
      </c>
      <c r="J280" s="402" t="s">
        <v>5682</v>
      </c>
      <c r="K280" s="864" t="str">
        <f t="shared" si="8"/>
        <v/>
      </c>
      <c r="L280" s="544"/>
      <c r="M280" s="595"/>
      <c r="N280" s="641"/>
      <c r="O280" s="547"/>
      <c r="P280" s="550"/>
      <c r="Q280" s="867"/>
      <c r="R280" s="867"/>
      <c r="S280" s="867"/>
      <c r="T280" s="867"/>
      <c r="U280" s="867"/>
      <c r="V280" s="867"/>
      <c r="W280" s="867"/>
      <c r="X280" s="867"/>
      <c r="Y280" s="867" t="str">
        <f t="shared" si="9"/>
        <v/>
      </c>
      <c r="Z280" s="867"/>
    </row>
    <row r="281" spans="2:26" s="312" customFormat="1" ht="15" customHeight="1" outlineLevel="1">
      <c r="B281" s="73"/>
      <c r="C281" s="315"/>
      <c r="D281" s="532"/>
      <c r="E281" s="318" t="s">
        <v>3627</v>
      </c>
      <c r="F281" s="318" t="s">
        <v>3626</v>
      </c>
      <c r="G281" s="318" t="s">
        <v>1478</v>
      </c>
      <c r="H281" s="318" t="s">
        <v>3658</v>
      </c>
      <c r="I281" s="322" t="s">
        <v>660</v>
      </c>
      <c r="J281" s="402" t="s">
        <v>5682</v>
      </c>
      <c r="K281" s="864" t="str">
        <f t="shared" si="8"/>
        <v/>
      </c>
      <c r="L281" s="544"/>
      <c r="M281" s="595"/>
      <c r="N281" s="641"/>
      <c r="O281" s="547"/>
      <c r="P281" s="550"/>
      <c r="Q281" s="867"/>
      <c r="R281" s="867"/>
      <c r="S281" s="867"/>
      <c r="T281" s="867"/>
      <c r="U281" s="867"/>
      <c r="V281" s="867"/>
      <c r="W281" s="867"/>
      <c r="X281" s="867"/>
      <c r="Y281" s="867" t="str">
        <f t="shared" si="9"/>
        <v/>
      </c>
      <c r="Z281" s="867"/>
    </row>
    <row r="282" spans="2:26" s="312" customFormat="1" ht="15" customHeight="1" outlineLevel="1">
      <c r="B282" s="73"/>
      <c r="C282" s="315"/>
      <c r="D282" s="532"/>
      <c r="E282" s="318" t="s">
        <v>3629</v>
      </c>
      <c r="F282" s="318" t="s">
        <v>3628</v>
      </c>
      <c r="G282" s="318" t="s">
        <v>1478</v>
      </c>
      <c r="H282" s="318" t="s">
        <v>3657</v>
      </c>
      <c r="I282" s="322" t="s">
        <v>660</v>
      </c>
      <c r="J282" s="402" t="s">
        <v>5682</v>
      </c>
      <c r="K282" s="864" t="str">
        <f t="shared" si="8"/>
        <v/>
      </c>
      <c r="L282" s="544"/>
      <c r="M282" s="595"/>
      <c r="N282" s="641"/>
      <c r="O282" s="547"/>
      <c r="P282" s="550"/>
      <c r="Q282" s="867"/>
      <c r="R282" s="867"/>
      <c r="S282" s="867"/>
      <c r="T282" s="867"/>
      <c r="U282" s="867"/>
      <c r="V282" s="867"/>
      <c r="W282" s="867"/>
      <c r="X282" s="867"/>
      <c r="Y282" s="867" t="str">
        <f t="shared" si="9"/>
        <v/>
      </c>
      <c r="Z282" s="867"/>
    </row>
    <row r="283" spans="2:26" s="312" customFormat="1" ht="15" customHeight="1" outlineLevel="1">
      <c r="B283" s="73"/>
      <c r="C283" s="315"/>
      <c r="D283" s="532"/>
      <c r="E283" s="318" t="s">
        <v>3631</v>
      </c>
      <c r="F283" s="318" t="s">
        <v>3630</v>
      </c>
      <c r="G283" s="318" t="s">
        <v>1478</v>
      </c>
      <c r="H283" s="318" t="s">
        <v>3657</v>
      </c>
      <c r="I283" s="322" t="s">
        <v>660</v>
      </c>
      <c r="J283" s="402" t="s">
        <v>5682</v>
      </c>
      <c r="K283" s="864" t="str">
        <f t="shared" si="8"/>
        <v/>
      </c>
      <c r="L283" s="544"/>
      <c r="M283" s="595"/>
      <c r="N283" s="641"/>
      <c r="O283" s="547"/>
      <c r="P283" s="550"/>
      <c r="Q283" s="867"/>
      <c r="R283" s="867"/>
      <c r="S283" s="867"/>
      <c r="T283" s="867"/>
      <c r="U283" s="867"/>
      <c r="V283" s="867"/>
      <c r="W283" s="867"/>
      <c r="X283" s="867"/>
      <c r="Y283" s="867" t="str">
        <f t="shared" si="9"/>
        <v/>
      </c>
      <c r="Z283" s="867"/>
    </row>
    <row r="284" spans="2:26" s="312" customFormat="1" ht="15" customHeight="1" outlineLevel="1">
      <c r="B284" s="73"/>
      <c r="C284" s="315"/>
      <c r="D284" s="532"/>
      <c r="E284" s="318" t="s">
        <v>3633</v>
      </c>
      <c r="F284" s="318" t="s">
        <v>3632</v>
      </c>
      <c r="G284" s="318" t="s">
        <v>1478</v>
      </c>
      <c r="H284" s="318" t="s">
        <v>3657</v>
      </c>
      <c r="I284" s="322" t="s">
        <v>660</v>
      </c>
      <c r="J284" s="402" t="s">
        <v>5682</v>
      </c>
      <c r="K284" s="864" t="str">
        <f t="shared" si="8"/>
        <v/>
      </c>
      <c r="L284" s="544"/>
      <c r="M284" s="595"/>
      <c r="N284" s="641"/>
      <c r="O284" s="547"/>
      <c r="P284" s="550"/>
      <c r="Q284" s="867"/>
      <c r="R284" s="867"/>
      <c r="S284" s="867"/>
      <c r="T284" s="867"/>
      <c r="U284" s="867"/>
      <c r="V284" s="867"/>
      <c r="W284" s="867"/>
      <c r="X284" s="867"/>
      <c r="Y284" s="867" t="str">
        <f t="shared" si="9"/>
        <v/>
      </c>
      <c r="Z284" s="867"/>
    </row>
    <row r="285" spans="2:26" s="312" customFormat="1" ht="15" customHeight="1" outlineLevel="1">
      <c r="B285" s="73"/>
      <c r="C285" s="315"/>
      <c r="D285" s="532"/>
      <c r="E285" s="318" t="s">
        <v>3635</v>
      </c>
      <c r="F285" s="318" t="s">
        <v>3634</v>
      </c>
      <c r="G285" s="318" t="s">
        <v>1478</v>
      </c>
      <c r="H285" s="318" t="s">
        <v>3657</v>
      </c>
      <c r="I285" s="322" t="s">
        <v>660</v>
      </c>
      <c r="J285" s="402" t="s">
        <v>5682</v>
      </c>
      <c r="K285" s="864" t="str">
        <f t="shared" si="8"/>
        <v/>
      </c>
      <c r="L285" s="544"/>
      <c r="M285" s="595"/>
      <c r="N285" s="641"/>
      <c r="O285" s="547"/>
      <c r="P285" s="550"/>
      <c r="Q285" s="867"/>
      <c r="R285" s="867"/>
      <c r="S285" s="867"/>
      <c r="T285" s="867"/>
      <c r="U285" s="867"/>
      <c r="V285" s="867"/>
      <c r="W285" s="867"/>
      <c r="X285" s="867"/>
      <c r="Y285" s="867" t="str">
        <f t="shared" si="9"/>
        <v/>
      </c>
      <c r="Z285" s="867"/>
    </row>
    <row r="286" spans="2:26" s="312" customFormat="1" ht="15" customHeight="1" outlineLevel="1">
      <c r="B286" s="73"/>
      <c r="C286" s="315"/>
      <c r="D286" s="532"/>
      <c r="E286" s="318" t="s">
        <v>3637</v>
      </c>
      <c r="F286" s="318" t="s">
        <v>3636</v>
      </c>
      <c r="G286" s="318" t="s">
        <v>1478</v>
      </c>
      <c r="H286" s="318" t="s">
        <v>3657</v>
      </c>
      <c r="I286" s="322" t="s">
        <v>660</v>
      </c>
      <c r="J286" s="402" t="s">
        <v>5682</v>
      </c>
      <c r="K286" s="864" t="str">
        <f t="shared" si="8"/>
        <v/>
      </c>
      <c r="L286" s="544"/>
      <c r="M286" s="595"/>
      <c r="N286" s="641"/>
      <c r="O286" s="547"/>
      <c r="P286" s="550"/>
      <c r="Q286" s="867"/>
      <c r="R286" s="867"/>
      <c r="S286" s="867"/>
      <c r="T286" s="867"/>
      <c r="U286" s="867"/>
      <c r="V286" s="867"/>
      <c r="W286" s="867"/>
      <c r="X286" s="867"/>
      <c r="Y286" s="867" t="str">
        <f t="shared" si="9"/>
        <v/>
      </c>
      <c r="Z286" s="867"/>
    </row>
    <row r="287" spans="2:26" s="312" customFormat="1" ht="15" customHeight="1" outlineLevel="1">
      <c r="B287" s="73"/>
      <c r="C287" s="315"/>
      <c r="D287" s="532"/>
      <c r="E287" s="318" t="s">
        <v>3639</v>
      </c>
      <c r="F287" s="318" t="s">
        <v>3638</v>
      </c>
      <c r="G287" s="318" t="s">
        <v>1478</v>
      </c>
      <c r="H287" s="318" t="s">
        <v>3657</v>
      </c>
      <c r="I287" s="322" t="s">
        <v>660</v>
      </c>
      <c r="J287" s="402" t="s">
        <v>5682</v>
      </c>
      <c r="K287" s="864" t="str">
        <f t="shared" si="8"/>
        <v/>
      </c>
      <c r="L287" s="544"/>
      <c r="M287" s="595"/>
      <c r="N287" s="641"/>
      <c r="O287" s="547"/>
      <c r="P287" s="550"/>
      <c r="Q287" s="867"/>
      <c r="R287" s="867"/>
      <c r="S287" s="867"/>
      <c r="T287" s="867"/>
      <c r="U287" s="867"/>
      <c r="V287" s="867"/>
      <c r="W287" s="867"/>
      <c r="X287" s="867"/>
      <c r="Y287" s="867" t="str">
        <f t="shared" si="9"/>
        <v/>
      </c>
      <c r="Z287" s="867"/>
    </row>
    <row r="288" spans="2:26" s="312" customFormat="1" ht="15" customHeight="1" outlineLevel="1">
      <c r="B288" s="73"/>
      <c r="C288" s="315"/>
      <c r="D288" s="532"/>
      <c r="E288" s="318" t="s">
        <v>3641</v>
      </c>
      <c r="F288" s="318" t="s">
        <v>3640</v>
      </c>
      <c r="G288" s="318" t="s">
        <v>1478</v>
      </c>
      <c r="H288" s="318" t="s">
        <v>3657</v>
      </c>
      <c r="I288" s="322" t="s">
        <v>660</v>
      </c>
      <c r="J288" s="402" t="s">
        <v>5682</v>
      </c>
      <c r="K288" s="864" t="str">
        <f t="shared" si="8"/>
        <v/>
      </c>
      <c r="L288" s="544"/>
      <c r="M288" s="595"/>
      <c r="N288" s="641"/>
      <c r="O288" s="547"/>
      <c r="P288" s="550"/>
      <c r="Q288" s="867"/>
      <c r="R288" s="867"/>
      <c r="S288" s="867"/>
      <c r="T288" s="867"/>
      <c r="U288" s="867"/>
      <c r="V288" s="867"/>
      <c r="W288" s="867"/>
      <c r="X288" s="867"/>
      <c r="Y288" s="867" t="str">
        <f t="shared" si="9"/>
        <v/>
      </c>
      <c r="Z288" s="867"/>
    </row>
    <row r="289" spans="2:26" s="312" customFormat="1" ht="15" customHeight="1" outlineLevel="1">
      <c r="B289" s="73"/>
      <c r="C289" s="315"/>
      <c r="D289" s="532"/>
      <c r="E289" s="318" t="s">
        <v>3643</v>
      </c>
      <c r="F289" s="318" t="s">
        <v>3642</v>
      </c>
      <c r="G289" s="318" t="s">
        <v>1478</v>
      </c>
      <c r="H289" s="318" t="s">
        <v>3657</v>
      </c>
      <c r="I289" s="322" t="s">
        <v>660</v>
      </c>
      <c r="J289" s="402" t="s">
        <v>5682</v>
      </c>
      <c r="K289" s="864" t="str">
        <f t="shared" si="8"/>
        <v/>
      </c>
      <c r="L289" s="544"/>
      <c r="M289" s="595"/>
      <c r="N289" s="641"/>
      <c r="O289" s="547"/>
      <c r="P289" s="550"/>
      <c r="Q289" s="867"/>
      <c r="R289" s="867"/>
      <c r="S289" s="867"/>
      <c r="T289" s="867"/>
      <c r="U289" s="867"/>
      <c r="V289" s="867"/>
      <c r="W289" s="867"/>
      <c r="X289" s="867"/>
      <c r="Y289" s="867" t="str">
        <f t="shared" si="9"/>
        <v/>
      </c>
      <c r="Z289" s="867"/>
    </row>
    <row r="290" spans="2:26" s="312" customFormat="1" ht="15" customHeight="1" outlineLevel="1">
      <c r="B290" s="73"/>
      <c r="C290" s="315"/>
      <c r="D290" s="532"/>
      <c r="E290" s="318" t="s">
        <v>3645</v>
      </c>
      <c r="F290" s="318" t="s">
        <v>3644</v>
      </c>
      <c r="G290" s="318" t="s">
        <v>1478</v>
      </c>
      <c r="H290" s="318" t="s">
        <v>3657</v>
      </c>
      <c r="I290" s="322" t="s">
        <v>660</v>
      </c>
      <c r="J290" s="402" t="s">
        <v>5682</v>
      </c>
      <c r="K290" s="864" t="str">
        <f t="shared" si="8"/>
        <v/>
      </c>
      <c r="L290" s="544"/>
      <c r="M290" s="595"/>
      <c r="N290" s="641"/>
      <c r="O290" s="547"/>
      <c r="P290" s="550"/>
      <c r="Q290" s="867"/>
      <c r="R290" s="867"/>
      <c r="S290" s="867"/>
      <c r="T290" s="867"/>
      <c r="U290" s="867"/>
      <c r="V290" s="867"/>
      <c r="W290" s="867"/>
      <c r="X290" s="867"/>
      <c r="Y290" s="867" t="str">
        <f t="shared" si="9"/>
        <v/>
      </c>
      <c r="Z290" s="867"/>
    </row>
    <row r="291" spans="2:26" s="312" customFormat="1" ht="15" customHeight="1" outlineLevel="1">
      <c r="B291" s="73"/>
      <c r="C291" s="315"/>
      <c r="D291" s="532"/>
      <c r="E291" s="318" t="s">
        <v>3647</v>
      </c>
      <c r="F291" s="318" t="s">
        <v>3646</v>
      </c>
      <c r="G291" s="318" t="s">
        <v>1478</v>
      </c>
      <c r="H291" s="318" t="s">
        <v>3657</v>
      </c>
      <c r="I291" s="322" t="s">
        <v>660</v>
      </c>
      <c r="J291" s="402" t="s">
        <v>5682</v>
      </c>
      <c r="K291" s="864" t="str">
        <f t="shared" si="8"/>
        <v/>
      </c>
      <c r="L291" s="544"/>
      <c r="M291" s="595"/>
      <c r="N291" s="641"/>
      <c r="O291" s="547"/>
      <c r="P291" s="550"/>
      <c r="Q291" s="867"/>
      <c r="R291" s="867"/>
      <c r="S291" s="867"/>
      <c r="T291" s="867"/>
      <c r="U291" s="867"/>
      <c r="V291" s="867"/>
      <c r="W291" s="867"/>
      <c r="X291" s="867"/>
      <c r="Y291" s="867" t="str">
        <f t="shared" si="9"/>
        <v/>
      </c>
      <c r="Z291" s="867"/>
    </row>
    <row r="292" spans="2:26" s="312" customFormat="1" ht="15" customHeight="1" outlineLevel="1">
      <c r="B292" s="73"/>
      <c r="C292" s="315"/>
      <c r="D292" s="532"/>
      <c r="E292" s="318" t="s">
        <v>3649</v>
      </c>
      <c r="F292" s="318" t="s">
        <v>3648</v>
      </c>
      <c r="G292" s="318" t="s">
        <v>1478</v>
      </c>
      <c r="H292" s="318" t="s">
        <v>3657</v>
      </c>
      <c r="I292" s="322" t="s">
        <v>660</v>
      </c>
      <c r="J292" s="402" t="s">
        <v>5682</v>
      </c>
      <c r="K292" s="864" t="str">
        <f t="shared" si="8"/>
        <v/>
      </c>
      <c r="L292" s="544"/>
      <c r="M292" s="595"/>
      <c r="N292" s="641"/>
      <c r="O292" s="547"/>
      <c r="P292" s="550"/>
      <c r="Q292" s="867"/>
      <c r="R292" s="867"/>
      <c r="S292" s="867"/>
      <c r="T292" s="867"/>
      <c r="U292" s="867"/>
      <c r="V292" s="867"/>
      <c r="W292" s="867"/>
      <c r="X292" s="867"/>
      <c r="Y292" s="867" t="str">
        <f t="shared" si="9"/>
        <v/>
      </c>
      <c r="Z292" s="867"/>
    </row>
    <row r="293" spans="2:26" s="312" customFormat="1" ht="15" customHeight="1" outlineLevel="1">
      <c r="B293" s="73"/>
      <c r="C293" s="315"/>
      <c r="D293" s="532"/>
      <c r="E293" s="318" t="s">
        <v>3715</v>
      </c>
      <c r="F293" s="318" t="s">
        <v>3714</v>
      </c>
      <c r="G293" s="318" t="s">
        <v>1478</v>
      </c>
      <c r="H293" s="318" t="s">
        <v>3657</v>
      </c>
      <c r="I293" s="322" t="s">
        <v>660</v>
      </c>
      <c r="J293" s="402" t="s">
        <v>5682</v>
      </c>
      <c r="K293" s="864" t="str">
        <f t="shared" si="8"/>
        <v/>
      </c>
      <c r="L293" s="544"/>
      <c r="M293" s="595"/>
      <c r="N293" s="641"/>
      <c r="O293" s="547"/>
      <c r="P293" s="550"/>
      <c r="Q293" s="867"/>
      <c r="R293" s="867"/>
      <c r="S293" s="867"/>
      <c r="T293" s="867"/>
      <c r="U293" s="867"/>
      <c r="V293" s="867"/>
      <c r="W293" s="867"/>
      <c r="X293" s="867"/>
      <c r="Y293" s="867" t="str">
        <f t="shared" si="9"/>
        <v/>
      </c>
      <c r="Z293" s="867"/>
    </row>
    <row r="294" spans="2:26" s="312" customFormat="1" ht="15" customHeight="1" outlineLevel="1">
      <c r="B294" s="73"/>
      <c r="C294" s="315"/>
      <c r="D294" s="532"/>
      <c r="E294" s="318" t="s">
        <v>3717</v>
      </c>
      <c r="F294" s="318" t="s">
        <v>3716</v>
      </c>
      <c r="G294" s="318" t="s">
        <v>1478</v>
      </c>
      <c r="H294" s="318" t="s">
        <v>3657</v>
      </c>
      <c r="I294" s="322" t="s">
        <v>660</v>
      </c>
      <c r="J294" s="402" t="s">
        <v>5682</v>
      </c>
      <c r="K294" s="864" t="str">
        <f t="shared" si="8"/>
        <v/>
      </c>
      <c r="L294" s="544"/>
      <c r="M294" s="595"/>
      <c r="N294" s="641"/>
      <c r="O294" s="547"/>
      <c r="P294" s="550"/>
      <c r="Q294" s="867"/>
      <c r="R294" s="867"/>
      <c r="S294" s="867"/>
      <c r="T294" s="867"/>
      <c r="U294" s="867"/>
      <c r="V294" s="867"/>
      <c r="W294" s="867"/>
      <c r="X294" s="867"/>
      <c r="Y294" s="867" t="str">
        <f t="shared" si="9"/>
        <v/>
      </c>
      <c r="Z294" s="867"/>
    </row>
    <row r="295" spans="2:26" s="312" customFormat="1" ht="15" customHeight="1" outlineLevel="1">
      <c r="B295" s="73"/>
      <c r="C295" s="315"/>
      <c r="D295" s="532"/>
      <c r="E295" s="318" t="s">
        <v>3719</v>
      </c>
      <c r="F295" s="318" t="s">
        <v>3718</v>
      </c>
      <c r="G295" s="318" t="s">
        <v>1478</v>
      </c>
      <c r="H295" s="318" t="s">
        <v>3657</v>
      </c>
      <c r="I295" s="322" t="s">
        <v>660</v>
      </c>
      <c r="J295" s="402" t="s">
        <v>5682</v>
      </c>
      <c r="K295" s="864" t="str">
        <f t="shared" si="8"/>
        <v/>
      </c>
      <c r="L295" s="544"/>
      <c r="M295" s="595"/>
      <c r="N295" s="641"/>
      <c r="O295" s="547"/>
      <c r="P295" s="550"/>
      <c r="Q295" s="867"/>
      <c r="R295" s="867"/>
      <c r="S295" s="867"/>
      <c r="T295" s="867"/>
      <c r="U295" s="867"/>
      <c r="V295" s="867"/>
      <c r="W295" s="867"/>
      <c r="X295" s="867"/>
      <c r="Y295" s="867" t="str">
        <f t="shared" si="9"/>
        <v/>
      </c>
      <c r="Z295" s="867"/>
    </row>
    <row r="296" spans="2:26" s="312" customFormat="1" ht="15" customHeight="1" outlineLevel="1">
      <c r="B296" s="73"/>
      <c r="C296" s="315"/>
      <c r="D296" s="532"/>
      <c r="E296" s="318" t="s">
        <v>3721</v>
      </c>
      <c r="F296" s="318" t="s">
        <v>3720</v>
      </c>
      <c r="G296" s="318" t="s">
        <v>1478</v>
      </c>
      <c r="H296" s="318" t="s">
        <v>3657</v>
      </c>
      <c r="I296" s="322" t="s">
        <v>660</v>
      </c>
      <c r="J296" s="402" t="s">
        <v>5682</v>
      </c>
      <c r="K296" s="864" t="str">
        <f t="shared" si="8"/>
        <v/>
      </c>
      <c r="L296" s="544"/>
      <c r="M296" s="595"/>
      <c r="N296" s="641"/>
      <c r="O296" s="547"/>
      <c r="P296" s="550"/>
      <c r="Q296" s="867"/>
      <c r="R296" s="867"/>
      <c r="S296" s="867"/>
      <c r="T296" s="867"/>
      <c r="U296" s="867"/>
      <c r="V296" s="867"/>
      <c r="W296" s="867"/>
      <c r="X296" s="867"/>
      <c r="Y296" s="867" t="str">
        <f t="shared" si="9"/>
        <v/>
      </c>
      <c r="Z296" s="867"/>
    </row>
    <row r="297" spans="2:26" s="312" customFormat="1" ht="15" customHeight="1" outlineLevel="1">
      <c r="B297" s="73"/>
      <c r="C297" s="315"/>
      <c r="D297" s="532"/>
      <c r="E297" s="318" t="s">
        <v>3723</v>
      </c>
      <c r="F297" s="318" t="s">
        <v>3722</v>
      </c>
      <c r="G297" s="318" t="s">
        <v>1478</v>
      </c>
      <c r="H297" s="318" t="s">
        <v>3657</v>
      </c>
      <c r="I297" s="322" t="s">
        <v>660</v>
      </c>
      <c r="J297" s="402" t="s">
        <v>5682</v>
      </c>
      <c r="K297" s="864" t="str">
        <f t="shared" si="8"/>
        <v/>
      </c>
      <c r="L297" s="544"/>
      <c r="M297" s="595"/>
      <c r="N297" s="641"/>
      <c r="O297" s="547"/>
      <c r="P297" s="550"/>
      <c r="Q297" s="867"/>
      <c r="R297" s="867"/>
      <c r="S297" s="867"/>
      <c r="T297" s="867"/>
      <c r="U297" s="867"/>
      <c r="V297" s="867"/>
      <c r="W297" s="867"/>
      <c r="X297" s="867"/>
      <c r="Y297" s="867" t="str">
        <f t="shared" si="9"/>
        <v/>
      </c>
      <c r="Z297" s="867"/>
    </row>
    <row r="298" spans="2:26" s="312" customFormat="1" ht="15" customHeight="1" outlineLevel="1">
      <c r="B298" s="73"/>
      <c r="C298" s="315"/>
      <c r="D298" s="532"/>
      <c r="E298" s="318" t="s">
        <v>3725</v>
      </c>
      <c r="F298" s="318" t="s">
        <v>3724</v>
      </c>
      <c r="G298" s="318" t="s">
        <v>1478</v>
      </c>
      <c r="H298" s="318" t="s">
        <v>3657</v>
      </c>
      <c r="I298" s="322" t="s">
        <v>660</v>
      </c>
      <c r="J298" s="402" t="s">
        <v>5682</v>
      </c>
      <c r="K298" s="864" t="str">
        <f t="shared" si="8"/>
        <v/>
      </c>
      <c r="L298" s="544"/>
      <c r="M298" s="595"/>
      <c r="N298" s="641"/>
      <c r="O298" s="547"/>
      <c r="P298" s="550"/>
      <c r="Q298" s="867"/>
      <c r="R298" s="867"/>
      <c r="S298" s="867"/>
      <c r="T298" s="867"/>
      <c r="U298" s="867"/>
      <c r="V298" s="867"/>
      <c r="W298" s="867"/>
      <c r="X298" s="867"/>
      <c r="Y298" s="867" t="str">
        <f t="shared" si="9"/>
        <v/>
      </c>
      <c r="Z298" s="867"/>
    </row>
    <row r="299" spans="2:26" s="312" customFormat="1" ht="15" customHeight="1" outlineLevel="1">
      <c r="B299" s="73"/>
      <c r="C299" s="315"/>
      <c r="D299" s="532"/>
      <c r="E299" s="318" t="s">
        <v>293</v>
      </c>
      <c r="F299" s="318" t="s">
        <v>3726</v>
      </c>
      <c r="G299" s="318" t="s">
        <v>1478</v>
      </c>
      <c r="H299" s="318" t="s">
        <v>5279</v>
      </c>
      <c r="I299" s="322" t="s">
        <v>660</v>
      </c>
      <c r="J299" s="402" t="s">
        <v>5682</v>
      </c>
      <c r="K299" s="864" t="str">
        <f t="shared" si="8"/>
        <v/>
      </c>
      <c r="L299" s="544"/>
      <c r="M299" s="595"/>
      <c r="N299" s="641"/>
      <c r="O299" s="547"/>
      <c r="P299" s="550"/>
      <c r="Q299" s="867"/>
      <c r="R299" s="867"/>
      <c r="S299" s="867"/>
      <c r="T299" s="867"/>
      <c r="U299" s="867"/>
      <c r="V299" s="867"/>
      <c r="W299" s="867"/>
      <c r="X299" s="867"/>
      <c r="Y299" s="867" t="str">
        <f t="shared" si="9"/>
        <v/>
      </c>
      <c r="Z299" s="867"/>
    </row>
    <row r="300" spans="2:26" s="312" customFormat="1" ht="15" customHeight="1" outlineLevel="1">
      <c r="B300" s="73"/>
      <c r="C300" s="315"/>
      <c r="D300" s="532"/>
      <c r="E300" s="318" t="s">
        <v>295</v>
      </c>
      <c r="F300" s="318" t="s">
        <v>294</v>
      </c>
      <c r="G300" s="318" t="s">
        <v>1478</v>
      </c>
      <c r="H300" s="318" t="s">
        <v>3658</v>
      </c>
      <c r="I300" s="322" t="s">
        <v>660</v>
      </c>
      <c r="J300" s="402" t="s">
        <v>5682</v>
      </c>
      <c r="K300" s="864" t="str">
        <f t="shared" si="8"/>
        <v/>
      </c>
      <c r="L300" s="544"/>
      <c r="M300" s="595"/>
      <c r="N300" s="641"/>
      <c r="O300" s="547"/>
      <c r="P300" s="550"/>
      <c r="Q300" s="867"/>
      <c r="R300" s="867"/>
      <c r="S300" s="867"/>
      <c r="T300" s="867"/>
      <c r="U300" s="867"/>
      <c r="V300" s="867"/>
      <c r="W300" s="867"/>
      <c r="X300" s="867"/>
      <c r="Y300" s="867" t="str">
        <f t="shared" si="9"/>
        <v/>
      </c>
      <c r="Z300" s="867"/>
    </row>
    <row r="301" spans="2:26" s="312" customFormat="1" ht="15" customHeight="1" outlineLevel="1">
      <c r="B301" s="73"/>
      <c r="C301" s="315"/>
      <c r="D301" s="532"/>
      <c r="E301" s="318" t="s">
        <v>297</v>
      </c>
      <c r="F301" s="318" t="s">
        <v>296</v>
      </c>
      <c r="G301" s="318" t="s">
        <v>1478</v>
      </c>
      <c r="H301" s="318" t="s">
        <v>3658</v>
      </c>
      <c r="I301" s="322" t="s">
        <v>660</v>
      </c>
      <c r="J301" s="402" t="s">
        <v>5682</v>
      </c>
      <c r="K301" s="864" t="str">
        <f t="shared" si="8"/>
        <v/>
      </c>
      <c r="L301" s="544"/>
      <c r="M301" s="595"/>
      <c r="N301" s="641"/>
      <c r="O301" s="547"/>
      <c r="P301" s="550"/>
      <c r="Q301" s="867"/>
      <c r="R301" s="867"/>
      <c r="S301" s="867"/>
      <c r="T301" s="867"/>
      <c r="U301" s="867"/>
      <c r="V301" s="867"/>
      <c r="W301" s="867"/>
      <c r="X301" s="867"/>
      <c r="Y301" s="867" t="str">
        <f t="shared" si="9"/>
        <v/>
      </c>
      <c r="Z301" s="867"/>
    </row>
    <row r="302" spans="2:26" s="312" customFormat="1" ht="15" customHeight="1" outlineLevel="1">
      <c r="B302" s="73"/>
      <c r="C302" s="315"/>
      <c r="D302" s="532"/>
      <c r="E302" s="318" t="s">
        <v>299</v>
      </c>
      <c r="F302" s="318" t="s">
        <v>298</v>
      </c>
      <c r="G302" s="318" t="s">
        <v>1478</v>
      </c>
      <c r="H302" s="318" t="s">
        <v>3658</v>
      </c>
      <c r="I302" s="322" t="s">
        <v>660</v>
      </c>
      <c r="J302" s="402" t="s">
        <v>5682</v>
      </c>
      <c r="K302" s="864" t="str">
        <f t="shared" si="8"/>
        <v/>
      </c>
      <c r="L302" s="544"/>
      <c r="M302" s="595"/>
      <c r="N302" s="641"/>
      <c r="O302" s="547"/>
      <c r="P302" s="550"/>
      <c r="Q302" s="867"/>
      <c r="R302" s="867"/>
      <c r="S302" s="867"/>
      <c r="T302" s="867"/>
      <c r="U302" s="867"/>
      <c r="V302" s="867"/>
      <c r="W302" s="867"/>
      <c r="X302" s="867"/>
      <c r="Y302" s="867" t="str">
        <f t="shared" si="9"/>
        <v/>
      </c>
      <c r="Z302" s="867"/>
    </row>
    <row r="303" spans="2:26" s="312" customFormat="1" ht="15" customHeight="1" outlineLevel="1">
      <c r="B303" s="73"/>
      <c r="C303" s="315"/>
      <c r="D303" s="532"/>
      <c r="E303" s="318" t="s">
        <v>301</v>
      </c>
      <c r="F303" s="318" t="s">
        <v>300</v>
      </c>
      <c r="G303" s="318" t="s">
        <v>1478</v>
      </c>
      <c r="H303" s="318" t="s">
        <v>3658</v>
      </c>
      <c r="I303" s="322" t="s">
        <v>660</v>
      </c>
      <c r="J303" s="402" t="s">
        <v>5682</v>
      </c>
      <c r="K303" s="864" t="str">
        <f t="shared" si="8"/>
        <v/>
      </c>
      <c r="L303" s="544"/>
      <c r="M303" s="595"/>
      <c r="N303" s="641"/>
      <c r="O303" s="547"/>
      <c r="P303" s="550"/>
      <c r="Q303" s="867"/>
      <c r="R303" s="867"/>
      <c r="S303" s="867"/>
      <c r="T303" s="867"/>
      <c r="U303" s="867"/>
      <c r="V303" s="867"/>
      <c r="W303" s="867"/>
      <c r="X303" s="867"/>
      <c r="Y303" s="867" t="str">
        <f t="shared" si="9"/>
        <v/>
      </c>
      <c r="Z303" s="867"/>
    </row>
    <row r="304" spans="2:26" s="312" customFormat="1" ht="15" customHeight="1" outlineLevel="1">
      <c r="B304" s="73"/>
      <c r="C304" s="315"/>
      <c r="D304" s="532"/>
      <c r="E304" s="318" t="s">
        <v>303</v>
      </c>
      <c r="F304" s="318" t="s">
        <v>302</v>
      </c>
      <c r="G304" s="318" t="s">
        <v>1478</v>
      </c>
      <c r="H304" s="318" t="s">
        <v>3657</v>
      </c>
      <c r="I304" s="322" t="s">
        <v>660</v>
      </c>
      <c r="J304" s="402" t="s">
        <v>5682</v>
      </c>
      <c r="K304" s="864" t="str">
        <f t="shared" si="8"/>
        <v/>
      </c>
      <c r="L304" s="544"/>
      <c r="M304" s="595"/>
      <c r="N304" s="641"/>
      <c r="O304" s="547"/>
      <c r="P304" s="550"/>
      <c r="Q304" s="867"/>
      <c r="R304" s="867"/>
      <c r="S304" s="867"/>
      <c r="T304" s="867"/>
      <c r="U304" s="867"/>
      <c r="V304" s="867"/>
      <c r="W304" s="867"/>
      <c r="X304" s="867"/>
      <c r="Y304" s="867" t="str">
        <f t="shared" si="9"/>
        <v/>
      </c>
      <c r="Z304" s="867"/>
    </row>
    <row r="305" spans="2:26" s="312" customFormat="1" ht="15" customHeight="1" outlineLevel="1">
      <c r="B305" s="73"/>
      <c r="C305" s="315"/>
      <c r="D305" s="532"/>
      <c r="E305" s="318" t="s">
        <v>305</v>
      </c>
      <c r="F305" s="318" t="s">
        <v>304</v>
      </c>
      <c r="G305" s="318" t="s">
        <v>1478</v>
      </c>
      <c r="H305" s="318" t="s">
        <v>5279</v>
      </c>
      <c r="I305" s="322" t="s">
        <v>660</v>
      </c>
      <c r="J305" s="402" t="s">
        <v>5682</v>
      </c>
      <c r="K305" s="864" t="str">
        <f t="shared" si="8"/>
        <v/>
      </c>
      <c r="L305" s="544"/>
      <c r="M305" s="595"/>
      <c r="N305" s="641"/>
      <c r="O305" s="547"/>
      <c r="P305" s="550"/>
      <c r="Q305" s="867"/>
      <c r="R305" s="867"/>
      <c r="S305" s="867"/>
      <c r="T305" s="867"/>
      <c r="U305" s="867"/>
      <c r="V305" s="867"/>
      <c r="W305" s="867"/>
      <c r="X305" s="867"/>
      <c r="Y305" s="867" t="str">
        <f t="shared" si="9"/>
        <v/>
      </c>
      <c r="Z305" s="867"/>
    </row>
    <row r="306" spans="2:26" s="312" customFormat="1" ht="15" customHeight="1" outlineLevel="1">
      <c r="B306" s="73"/>
      <c r="C306" s="315"/>
      <c r="D306" s="532"/>
      <c r="E306" s="318" t="s">
        <v>307</v>
      </c>
      <c r="F306" s="318" t="s">
        <v>306</v>
      </c>
      <c r="G306" s="318" t="s">
        <v>1478</v>
      </c>
      <c r="H306" s="318" t="s">
        <v>3657</v>
      </c>
      <c r="I306" s="322" t="s">
        <v>660</v>
      </c>
      <c r="J306" s="402" t="s">
        <v>5682</v>
      </c>
      <c r="K306" s="864" t="str">
        <f t="shared" si="8"/>
        <v/>
      </c>
      <c r="L306" s="544"/>
      <c r="M306" s="595"/>
      <c r="N306" s="641"/>
      <c r="O306" s="547"/>
      <c r="P306" s="550"/>
      <c r="Q306" s="867"/>
      <c r="R306" s="867"/>
      <c r="S306" s="867"/>
      <c r="T306" s="867"/>
      <c r="U306" s="867"/>
      <c r="V306" s="867"/>
      <c r="W306" s="867"/>
      <c r="X306" s="867"/>
      <c r="Y306" s="867" t="str">
        <f t="shared" si="9"/>
        <v/>
      </c>
      <c r="Z306" s="867"/>
    </row>
    <row r="307" spans="2:26" s="312" customFormat="1" ht="15" customHeight="1" outlineLevel="1">
      <c r="B307" s="73"/>
      <c r="C307" s="315"/>
      <c r="D307" s="532"/>
      <c r="E307" s="318" t="s">
        <v>360</v>
      </c>
      <c r="F307" s="318" t="s">
        <v>308</v>
      </c>
      <c r="G307" s="318" t="s">
        <v>1478</v>
      </c>
      <c r="H307" s="318" t="s">
        <v>5279</v>
      </c>
      <c r="I307" s="322" t="s">
        <v>660</v>
      </c>
      <c r="J307" s="402" t="s">
        <v>5682</v>
      </c>
      <c r="K307" s="864" t="str">
        <f t="shared" si="8"/>
        <v/>
      </c>
      <c r="L307" s="544"/>
      <c r="M307" s="595"/>
      <c r="N307" s="641"/>
      <c r="O307" s="547"/>
      <c r="P307" s="550"/>
      <c r="Q307" s="867"/>
      <c r="R307" s="867"/>
      <c r="S307" s="867"/>
      <c r="T307" s="867"/>
      <c r="U307" s="867"/>
      <c r="V307" s="867"/>
      <c r="W307" s="867"/>
      <c r="X307" s="867"/>
      <c r="Y307" s="867" t="str">
        <f t="shared" si="9"/>
        <v/>
      </c>
      <c r="Z307" s="867"/>
    </row>
    <row r="308" spans="2:26" s="312" customFormat="1" ht="15" customHeight="1" outlineLevel="1">
      <c r="B308" s="73"/>
      <c r="C308" s="315"/>
      <c r="D308" s="532"/>
      <c r="E308" s="530" t="s">
        <v>362</v>
      </c>
      <c r="F308" s="318" t="s">
        <v>361</v>
      </c>
      <c r="G308" s="318" t="s">
        <v>1478</v>
      </c>
      <c r="H308" s="318" t="s">
        <v>3657</v>
      </c>
      <c r="I308" s="322" t="s">
        <v>660</v>
      </c>
      <c r="J308" s="402" t="s">
        <v>5682</v>
      </c>
      <c r="K308" s="864" t="str">
        <f t="shared" si="8"/>
        <v/>
      </c>
      <c r="L308" s="544"/>
      <c r="M308" s="595"/>
      <c r="N308" s="641"/>
      <c r="O308" s="547"/>
      <c r="P308" s="550"/>
      <c r="Q308" s="867"/>
      <c r="R308" s="867"/>
      <c r="S308" s="867"/>
      <c r="T308" s="867"/>
      <c r="U308" s="867"/>
      <c r="V308" s="867"/>
      <c r="W308" s="867"/>
      <c r="X308" s="867"/>
      <c r="Y308" s="867" t="str">
        <f t="shared" si="9"/>
        <v/>
      </c>
      <c r="Z308" s="867"/>
    </row>
    <row r="309" spans="2:26" s="312" customFormat="1" ht="15" customHeight="1" outlineLevel="1">
      <c r="B309" s="73"/>
      <c r="C309" s="315"/>
      <c r="D309" s="532"/>
      <c r="E309" s="531" t="s">
        <v>364</v>
      </c>
      <c r="F309" s="318" t="s">
        <v>363</v>
      </c>
      <c r="G309" s="318" t="s">
        <v>1478</v>
      </c>
      <c r="H309" s="318" t="s">
        <v>3657</v>
      </c>
      <c r="I309" s="322" t="s">
        <v>660</v>
      </c>
      <c r="J309" s="402" t="s">
        <v>5682</v>
      </c>
      <c r="K309" s="864" t="str">
        <f t="shared" si="8"/>
        <v/>
      </c>
      <c r="L309" s="544"/>
      <c r="M309" s="595"/>
      <c r="N309" s="641"/>
      <c r="O309" s="547"/>
      <c r="P309" s="550"/>
      <c r="Q309" s="867"/>
      <c r="R309" s="867"/>
      <c r="S309" s="867"/>
      <c r="T309" s="867"/>
      <c r="U309" s="867"/>
      <c r="V309" s="867"/>
      <c r="W309" s="867"/>
      <c r="X309" s="867"/>
      <c r="Y309" s="867" t="str">
        <f t="shared" si="9"/>
        <v/>
      </c>
      <c r="Z309" s="867"/>
    </row>
    <row r="310" spans="2:26" s="312" customFormat="1" ht="15" customHeight="1" outlineLevel="1">
      <c r="B310" s="73"/>
      <c r="C310" s="315"/>
      <c r="D310" s="532"/>
      <c r="E310" s="318" t="s">
        <v>366</v>
      </c>
      <c r="F310" s="318" t="s">
        <v>365</v>
      </c>
      <c r="G310" s="318" t="s">
        <v>1478</v>
      </c>
      <c r="H310" s="318" t="s">
        <v>3658</v>
      </c>
      <c r="I310" s="322" t="s">
        <v>660</v>
      </c>
      <c r="J310" s="402" t="s">
        <v>5682</v>
      </c>
      <c r="K310" s="864" t="str">
        <f t="shared" si="8"/>
        <v/>
      </c>
      <c r="L310" s="544"/>
      <c r="M310" s="595"/>
      <c r="N310" s="641"/>
      <c r="O310" s="547"/>
      <c r="P310" s="550"/>
      <c r="Q310" s="867"/>
      <c r="R310" s="867"/>
      <c r="S310" s="867"/>
      <c r="T310" s="867"/>
      <c r="U310" s="867"/>
      <c r="V310" s="867"/>
      <c r="W310" s="867"/>
      <c r="X310" s="867"/>
      <c r="Y310" s="867" t="str">
        <f t="shared" si="9"/>
        <v/>
      </c>
      <c r="Z310" s="867"/>
    </row>
    <row r="311" spans="2:26" s="312" customFormat="1" ht="15" customHeight="1" outlineLevel="1">
      <c r="B311" s="73"/>
      <c r="C311" s="315"/>
      <c r="D311" s="532"/>
      <c r="E311" s="318" t="s">
        <v>368</v>
      </c>
      <c r="F311" s="318" t="s">
        <v>367</v>
      </c>
      <c r="G311" s="318" t="s">
        <v>1478</v>
      </c>
      <c r="H311" s="318" t="s">
        <v>3657</v>
      </c>
      <c r="I311" s="322" t="s">
        <v>660</v>
      </c>
      <c r="J311" s="402" t="s">
        <v>5682</v>
      </c>
      <c r="K311" s="864" t="str">
        <f t="shared" si="8"/>
        <v/>
      </c>
      <c r="L311" s="544"/>
      <c r="M311" s="595"/>
      <c r="N311" s="641"/>
      <c r="O311" s="547"/>
      <c r="P311" s="550"/>
      <c r="Q311" s="867"/>
      <c r="R311" s="867"/>
      <c r="S311" s="867"/>
      <c r="T311" s="867"/>
      <c r="U311" s="867"/>
      <c r="V311" s="867"/>
      <c r="W311" s="867"/>
      <c r="X311" s="867"/>
      <c r="Y311" s="867" t="str">
        <f t="shared" si="9"/>
        <v/>
      </c>
      <c r="Z311" s="867"/>
    </row>
    <row r="312" spans="2:26" s="312" customFormat="1" ht="15" customHeight="1" outlineLevel="1">
      <c r="B312" s="73"/>
      <c r="C312" s="315"/>
      <c r="D312" s="532"/>
      <c r="E312" s="318" t="s">
        <v>1660</v>
      </c>
      <c r="F312" s="318" t="s">
        <v>1659</v>
      </c>
      <c r="G312" s="318" t="s">
        <v>1478</v>
      </c>
      <c r="H312" s="318" t="s">
        <v>3658</v>
      </c>
      <c r="I312" s="322" t="s">
        <v>660</v>
      </c>
      <c r="J312" s="402" t="s">
        <v>5682</v>
      </c>
      <c r="K312" s="864" t="str">
        <f t="shared" si="8"/>
        <v/>
      </c>
      <c r="L312" s="544"/>
      <c r="M312" s="595"/>
      <c r="N312" s="641"/>
      <c r="O312" s="547"/>
      <c r="P312" s="550"/>
      <c r="Q312" s="867"/>
      <c r="R312" s="867"/>
      <c r="S312" s="867"/>
      <c r="T312" s="867"/>
      <c r="U312" s="867"/>
      <c r="V312" s="867"/>
      <c r="W312" s="867"/>
      <c r="X312" s="867"/>
      <c r="Y312" s="867" t="str">
        <f t="shared" si="9"/>
        <v/>
      </c>
      <c r="Z312" s="867"/>
    </row>
    <row r="313" spans="2:26" s="312" customFormat="1" ht="15" customHeight="1" outlineLevel="1">
      <c r="B313" s="73"/>
      <c r="C313" s="315"/>
      <c r="D313" s="532"/>
      <c r="E313" s="214" t="s">
        <v>1662</v>
      </c>
      <c r="F313" s="214" t="s">
        <v>1661</v>
      </c>
      <c r="G313" s="214" t="s">
        <v>1478</v>
      </c>
      <c r="H313" s="214" t="s">
        <v>3655</v>
      </c>
      <c r="I313" s="246" t="s">
        <v>660</v>
      </c>
      <c r="J313" s="403" t="s">
        <v>5682</v>
      </c>
      <c r="K313" s="864" t="str">
        <f t="shared" si="8"/>
        <v/>
      </c>
      <c r="L313" s="544"/>
      <c r="M313" s="595"/>
      <c r="N313" s="641"/>
      <c r="O313" s="547"/>
      <c r="P313" s="550"/>
      <c r="Q313" s="867"/>
      <c r="R313" s="867"/>
      <c r="S313" s="867"/>
      <c r="T313" s="867"/>
      <c r="U313" s="867"/>
      <c r="V313" s="867"/>
      <c r="W313" s="867"/>
      <c r="X313" s="867"/>
      <c r="Y313" s="867" t="str">
        <f t="shared" si="9"/>
        <v/>
      </c>
      <c r="Z313" s="867"/>
    </row>
    <row r="314" spans="2:26" s="312" customFormat="1" ht="15" customHeight="1" outlineLevel="1">
      <c r="B314" s="73"/>
      <c r="C314" s="315"/>
      <c r="D314" s="532"/>
      <c r="E314" s="318" t="s">
        <v>1664</v>
      </c>
      <c r="F314" s="318" t="s">
        <v>1663</v>
      </c>
      <c r="G314" s="318" t="s">
        <v>1478</v>
      </c>
      <c r="H314" s="318" t="s">
        <v>3655</v>
      </c>
      <c r="I314" s="322" t="s">
        <v>660</v>
      </c>
      <c r="J314" s="402" t="s">
        <v>5682</v>
      </c>
      <c r="K314" s="864" t="str">
        <f t="shared" si="8"/>
        <v/>
      </c>
      <c r="L314" s="544"/>
      <c r="M314" s="595"/>
      <c r="N314" s="641"/>
      <c r="O314" s="547"/>
      <c r="P314" s="550"/>
      <c r="Q314" s="867"/>
      <c r="R314" s="867"/>
      <c r="S314" s="867"/>
      <c r="T314" s="867"/>
      <c r="U314" s="867"/>
      <c r="V314" s="867"/>
      <c r="W314" s="867"/>
      <c r="X314" s="867"/>
      <c r="Y314" s="867" t="str">
        <f t="shared" si="9"/>
        <v/>
      </c>
      <c r="Z314" s="867"/>
    </row>
    <row r="315" spans="2:26" s="312" customFormat="1" ht="15" customHeight="1" outlineLevel="1">
      <c r="B315" s="73"/>
      <c r="C315" s="315"/>
      <c r="D315" s="532"/>
      <c r="E315" s="318" t="s">
        <v>1666</v>
      </c>
      <c r="F315" s="318" t="s">
        <v>1665</v>
      </c>
      <c r="G315" s="318" t="s">
        <v>1478</v>
      </c>
      <c r="H315" s="318" t="s">
        <v>3655</v>
      </c>
      <c r="I315" s="322" t="s">
        <v>660</v>
      </c>
      <c r="J315" s="402" t="s">
        <v>5682</v>
      </c>
      <c r="K315" s="864" t="str">
        <f t="shared" si="8"/>
        <v/>
      </c>
      <c r="L315" s="544"/>
      <c r="M315" s="595"/>
      <c r="N315" s="641"/>
      <c r="O315" s="547"/>
      <c r="P315" s="550"/>
      <c r="Q315" s="867"/>
      <c r="R315" s="867"/>
      <c r="S315" s="867"/>
      <c r="T315" s="867"/>
      <c r="U315" s="867"/>
      <c r="V315" s="867"/>
      <c r="W315" s="867"/>
      <c r="X315" s="867"/>
      <c r="Y315" s="867" t="str">
        <f t="shared" si="9"/>
        <v/>
      </c>
      <c r="Z315" s="867"/>
    </row>
    <row r="316" spans="2:26" s="312" customFormat="1" ht="15" customHeight="1" outlineLevel="1">
      <c r="B316" s="73"/>
      <c r="C316" s="315"/>
      <c r="D316" s="532"/>
      <c r="E316" s="318" t="s">
        <v>1668</v>
      </c>
      <c r="F316" s="318" t="s">
        <v>1667</v>
      </c>
      <c r="G316" s="318" t="s">
        <v>1478</v>
      </c>
      <c r="H316" s="318" t="s">
        <v>3658</v>
      </c>
      <c r="I316" s="322" t="s">
        <v>660</v>
      </c>
      <c r="J316" s="402" t="s">
        <v>5682</v>
      </c>
      <c r="K316" s="864" t="str">
        <f t="shared" si="8"/>
        <v/>
      </c>
      <c r="L316" s="544"/>
      <c r="M316" s="595"/>
      <c r="N316" s="641"/>
      <c r="O316" s="547"/>
      <c r="P316" s="550"/>
      <c r="Q316" s="867"/>
      <c r="R316" s="867"/>
      <c r="S316" s="867"/>
      <c r="T316" s="867"/>
      <c r="U316" s="867"/>
      <c r="V316" s="867"/>
      <c r="W316" s="867"/>
      <c r="X316" s="867"/>
      <c r="Y316" s="867" t="str">
        <f t="shared" si="9"/>
        <v/>
      </c>
      <c r="Z316" s="867"/>
    </row>
    <row r="317" spans="2:26" s="312" customFormat="1" ht="30" customHeight="1" outlineLevel="1">
      <c r="B317" s="73"/>
      <c r="C317" s="315"/>
      <c r="D317" s="215" t="s">
        <v>8464</v>
      </c>
      <c r="E317" s="213"/>
      <c r="F317" s="214" t="s">
        <v>1669</v>
      </c>
      <c r="G317" s="214" t="s">
        <v>3023</v>
      </c>
      <c r="H317" s="214" t="s">
        <v>3655</v>
      </c>
      <c r="I317" s="246" t="s">
        <v>660</v>
      </c>
      <c r="J317" s="403" t="s">
        <v>5682</v>
      </c>
      <c r="K317" s="864" t="str">
        <f t="shared" si="8"/>
        <v/>
      </c>
      <c r="L317" s="544"/>
      <c r="M317" s="595"/>
      <c r="N317" s="641"/>
      <c r="O317" s="547"/>
      <c r="P317" s="550"/>
      <c r="Q317" s="867"/>
      <c r="R317" s="867"/>
      <c r="S317" s="867"/>
      <c r="T317" s="867"/>
      <c r="U317" s="867"/>
      <c r="V317" s="867"/>
      <c r="W317" s="867"/>
      <c r="X317" s="867"/>
      <c r="Y317" s="867" t="str">
        <f t="shared" si="9"/>
        <v/>
      </c>
      <c r="Z317" s="867"/>
    </row>
    <row r="318" spans="2:26" s="312" customFormat="1" ht="15" customHeight="1" outlineLevel="1">
      <c r="B318" s="73"/>
      <c r="C318" s="315"/>
      <c r="D318" s="532"/>
      <c r="E318" s="318" t="s">
        <v>1671</v>
      </c>
      <c r="F318" s="318" t="s">
        <v>1670</v>
      </c>
      <c r="G318" s="318" t="s">
        <v>1478</v>
      </c>
      <c r="H318" s="318" t="s">
        <v>3657</v>
      </c>
      <c r="I318" s="322" t="s">
        <v>660</v>
      </c>
      <c r="J318" s="402" t="s">
        <v>5682</v>
      </c>
      <c r="K318" s="864" t="str">
        <f t="shared" si="8"/>
        <v/>
      </c>
      <c r="L318" s="544"/>
      <c r="M318" s="595"/>
      <c r="N318" s="641"/>
      <c r="O318" s="547"/>
      <c r="P318" s="550"/>
      <c r="Q318" s="867"/>
      <c r="R318" s="867"/>
      <c r="S318" s="867"/>
      <c r="T318" s="867"/>
      <c r="U318" s="867"/>
      <c r="V318" s="867"/>
      <c r="W318" s="867"/>
      <c r="X318" s="867"/>
      <c r="Y318" s="867" t="str">
        <f t="shared" si="9"/>
        <v/>
      </c>
      <c r="Z318" s="867"/>
    </row>
    <row r="319" spans="2:26" s="312" customFormat="1" ht="15" customHeight="1" outlineLevel="1">
      <c r="B319" s="73"/>
      <c r="C319" s="315"/>
      <c r="D319" s="532"/>
      <c r="E319" s="318" t="s">
        <v>1673</v>
      </c>
      <c r="F319" s="318" t="s">
        <v>1672</v>
      </c>
      <c r="G319" s="318" t="s">
        <v>1478</v>
      </c>
      <c r="H319" s="318" t="s">
        <v>3657</v>
      </c>
      <c r="I319" s="322" t="s">
        <v>660</v>
      </c>
      <c r="J319" s="402" t="s">
        <v>5682</v>
      </c>
      <c r="K319" s="864" t="str">
        <f t="shared" si="8"/>
        <v/>
      </c>
      <c r="L319" s="544"/>
      <c r="M319" s="595"/>
      <c r="N319" s="641"/>
      <c r="O319" s="547"/>
      <c r="P319" s="550"/>
      <c r="Q319" s="867"/>
      <c r="R319" s="867"/>
      <c r="S319" s="867"/>
      <c r="T319" s="867"/>
      <c r="U319" s="867"/>
      <c r="V319" s="867"/>
      <c r="W319" s="867"/>
      <c r="X319" s="867"/>
      <c r="Y319" s="867" t="str">
        <f t="shared" si="9"/>
        <v/>
      </c>
      <c r="Z319" s="867"/>
    </row>
    <row r="320" spans="2:26" s="312" customFormat="1" ht="15" customHeight="1" outlineLevel="1">
      <c r="B320" s="73"/>
      <c r="C320" s="315"/>
      <c r="D320" s="532"/>
      <c r="E320" s="318" t="s">
        <v>1675</v>
      </c>
      <c r="F320" s="318" t="s">
        <v>1674</v>
      </c>
      <c r="G320" s="318" t="s">
        <v>1478</v>
      </c>
      <c r="H320" s="318" t="s">
        <v>3657</v>
      </c>
      <c r="I320" s="322" t="s">
        <v>660</v>
      </c>
      <c r="J320" s="402" t="s">
        <v>5682</v>
      </c>
      <c r="K320" s="864" t="str">
        <f t="shared" si="8"/>
        <v/>
      </c>
      <c r="L320" s="544"/>
      <c r="M320" s="595"/>
      <c r="N320" s="641"/>
      <c r="O320" s="547"/>
      <c r="P320" s="550"/>
      <c r="Q320" s="867"/>
      <c r="R320" s="867"/>
      <c r="S320" s="867"/>
      <c r="T320" s="867"/>
      <c r="U320" s="867"/>
      <c r="V320" s="867"/>
      <c r="W320" s="867"/>
      <c r="X320" s="867"/>
      <c r="Y320" s="867" t="str">
        <f t="shared" si="9"/>
        <v/>
      </c>
      <c r="Z320" s="867"/>
    </row>
    <row r="321" spans="2:26" s="312" customFormat="1" ht="15" customHeight="1" outlineLevel="1">
      <c r="B321" s="73"/>
      <c r="C321" s="315"/>
      <c r="D321" s="532"/>
      <c r="E321" s="318" t="s">
        <v>1677</v>
      </c>
      <c r="F321" s="318" t="s">
        <v>1676</v>
      </c>
      <c r="G321" s="318" t="s">
        <v>1478</v>
      </c>
      <c r="H321" s="318" t="s">
        <v>3657</v>
      </c>
      <c r="I321" s="322" t="s">
        <v>660</v>
      </c>
      <c r="J321" s="402" t="s">
        <v>5682</v>
      </c>
      <c r="K321" s="864" t="str">
        <f t="shared" si="8"/>
        <v/>
      </c>
      <c r="L321" s="544"/>
      <c r="M321" s="595"/>
      <c r="N321" s="641"/>
      <c r="O321" s="547"/>
      <c r="P321" s="550"/>
      <c r="Q321" s="867"/>
      <c r="R321" s="867"/>
      <c r="S321" s="867"/>
      <c r="T321" s="867"/>
      <c r="U321" s="867"/>
      <c r="V321" s="867"/>
      <c r="W321" s="867"/>
      <c r="X321" s="867"/>
      <c r="Y321" s="867" t="str">
        <f t="shared" si="9"/>
        <v/>
      </c>
      <c r="Z321" s="867"/>
    </row>
    <row r="322" spans="2:26" s="312" customFormat="1" ht="15" customHeight="1" outlineLevel="1">
      <c r="B322" s="73"/>
      <c r="C322" s="315"/>
      <c r="D322" s="532"/>
      <c r="E322" s="318" t="s">
        <v>1679</v>
      </c>
      <c r="F322" s="318" t="s">
        <v>1678</v>
      </c>
      <c r="G322" s="318" t="s">
        <v>1478</v>
      </c>
      <c r="H322" s="318" t="s">
        <v>3657</v>
      </c>
      <c r="I322" s="322" t="s">
        <v>660</v>
      </c>
      <c r="J322" s="402" t="s">
        <v>5682</v>
      </c>
      <c r="K322" s="864" t="str">
        <f t="shared" si="8"/>
        <v/>
      </c>
      <c r="L322" s="544"/>
      <c r="M322" s="595"/>
      <c r="N322" s="641"/>
      <c r="O322" s="547"/>
      <c r="P322" s="550"/>
      <c r="Q322" s="867"/>
      <c r="R322" s="867"/>
      <c r="S322" s="867"/>
      <c r="T322" s="867"/>
      <c r="U322" s="867"/>
      <c r="V322" s="867"/>
      <c r="W322" s="867"/>
      <c r="X322" s="867"/>
      <c r="Y322" s="867" t="str">
        <f t="shared" si="9"/>
        <v/>
      </c>
      <c r="Z322" s="867"/>
    </row>
    <row r="323" spans="2:26" s="312" customFormat="1" ht="15" customHeight="1" outlineLevel="1">
      <c r="B323" s="73"/>
      <c r="C323" s="315"/>
      <c r="D323" s="532"/>
      <c r="E323" s="318" t="s">
        <v>1681</v>
      </c>
      <c r="F323" s="318" t="s">
        <v>1680</v>
      </c>
      <c r="G323" s="318" t="s">
        <v>1478</v>
      </c>
      <c r="H323" s="318" t="s">
        <v>3657</v>
      </c>
      <c r="I323" s="322" t="s">
        <v>660</v>
      </c>
      <c r="J323" s="402" t="s">
        <v>5682</v>
      </c>
      <c r="K323" s="864" t="str">
        <f t="shared" si="8"/>
        <v/>
      </c>
      <c r="L323" s="544"/>
      <c r="M323" s="595"/>
      <c r="N323" s="641"/>
      <c r="O323" s="547"/>
      <c r="P323" s="550"/>
      <c r="Q323" s="867"/>
      <c r="R323" s="867"/>
      <c r="S323" s="867"/>
      <c r="T323" s="867"/>
      <c r="U323" s="867"/>
      <c r="V323" s="867"/>
      <c r="W323" s="867"/>
      <c r="X323" s="867"/>
      <c r="Y323" s="867" t="str">
        <f t="shared" si="9"/>
        <v/>
      </c>
      <c r="Z323" s="867"/>
    </row>
    <row r="324" spans="2:26" s="312" customFormat="1" ht="15" customHeight="1" outlineLevel="1">
      <c r="B324" s="73"/>
      <c r="C324" s="315"/>
      <c r="D324" s="532"/>
      <c r="E324" s="318" t="s">
        <v>1683</v>
      </c>
      <c r="F324" s="318" t="s">
        <v>1682</v>
      </c>
      <c r="G324" s="318" t="s">
        <v>1478</v>
      </c>
      <c r="H324" s="318" t="s">
        <v>3657</v>
      </c>
      <c r="I324" s="322" t="s">
        <v>660</v>
      </c>
      <c r="J324" s="402" t="s">
        <v>5682</v>
      </c>
      <c r="K324" s="864" t="str">
        <f t="shared" si="8"/>
        <v/>
      </c>
      <c r="L324" s="544"/>
      <c r="M324" s="595"/>
      <c r="N324" s="641"/>
      <c r="O324" s="547"/>
      <c r="P324" s="550"/>
      <c r="Q324" s="867"/>
      <c r="R324" s="867"/>
      <c r="S324" s="867"/>
      <c r="T324" s="867"/>
      <c r="U324" s="867"/>
      <c r="V324" s="867"/>
      <c r="W324" s="867"/>
      <c r="X324" s="867"/>
      <c r="Y324" s="867" t="str">
        <f t="shared" si="9"/>
        <v/>
      </c>
      <c r="Z324" s="867"/>
    </row>
    <row r="325" spans="2:26" s="312" customFormat="1" ht="15" customHeight="1" outlineLevel="1">
      <c r="B325" s="73"/>
      <c r="C325" s="315"/>
      <c r="D325" s="532"/>
      <c r="E325" s="318" t="s">
        <v>1685</v>
      </c>
      <c r="F325" s="318" t="s">
        <v>1684</v>
      </c>
      <c r="G325" s="318" t="s">
        <v>1478</v>
      </c>
      <c r="H325" s="318" t="s">
        <v>3657</v>
      </c>
      <c r="I325" s="322" t="s">
        <v>660</v>
      </c>
      <c r="J325" s="402" t="s">
        <v>5682</v>
      </c>
      <c r="K325" s="864" t="str">
        <f t="shared" si="8"/>
        <v/>
      </c>
      <c r="L325" s="544"/>
      <c r="M325" s="595"/>
      <c r="N325" s="641"/>
      <c r="O325" s="547"/>
      <c r="P325" s="550"/>
      <c r="Q325" s="867"/>
      <c r="R325" s="867"/>
      <c r="S325" s="867"/>
      <c r="T325" s="867"/>
      <c r="U325" s="867"/>
      <c r="V325" s="867"/>
      <c r="W325" s="867"/>
      <c r="X325" s="867"/>
      <c r="Y325" s="867" t="str">
        <f t="shared" si="9"/>
        <v/>
      </c>
      <c r="Z325" s="867"/>
    </row>
    <row r="326" spans="2:26" s="312" customFormat="1" ht="15" customHeight="1" outlineLevel="1">
      <c r="B326" s="73"/>
      <c r="C326" s="315"/>
      <c r="D326" s="525"/>
      <c r="E326" s="530" t="s">
        <v>1687</v>
      </c>
      <c r="F326" s="318" t="s">
        <v>1686</v>
      </c>
      <c r="G326" s="318" t="s">
        <v>1478</v>
      </c>
      <c r="H326" s="318" t="s">
        <v>3657</v>
      </c>
      <c r="I326" s="322" t="s">
        <v>660</v>
      </c>
      <c r="J326" s="402" t="s">
        <v>5682</v>
      </c>
      <c r="K326" s="864" t="str">
        <f t="shared" si="8"/>
        <v/>
      </c>
      <c r="L326" s="544"/>
      <c r="M326" s="595"/>
      <c r="N326" s="641"/>
      <c r="O326" s="547"/>
      <c r="P326" s="550"/>
      <c r="Q326" s="867"/>
      <c r="R326" s="867"/>
      <c r="S326" s="867"/>
      <c r="T326" s="867"/>
      <c r="U326" s="867"/>
      <c r="V326" s="867"/>
      <c r="W326" s="867"/>
      <c r="X326" s="867"/>
      <c r="Y326" s="867" t="str">
        <f t="shared" si="9"/>
        <v/>
      </c>
      <c r="Z326" s="867"/>
    </row>
    <row r="327" spans="2:26" s="312" customFormat="1" ht="45" customHeight="1" outlineLevel="1">
      <c r="B327" s="73"/>
      <c r="C327" s="526" t="s">
        <v>1688</v>
      </c>
      <c r="D327" s="317" t="s">
        <v>14359</v>
      </c>
      <c r="E327" s="240"/>
      <c r="F327" s="318" t="s">
        <v>1689</v>
      </c>
      <c r="G327" s="318" t="s">
        <v>2757</v>
      </c>
      <c r="H327" s="318" t="s">
        <v>3658</v>
      </c>
      <c r="I327" s="322" t="s">
        <v>660</v>
      </c>
      <c r="J327" s="402" t="s">
        <v>5682</v>
      </c>
      <c r="K327" s="864" t="str">
        <f t="shared" si="8"/>
        <v/>
      </c>
      <c r="L327" s="544"/>
      <c r="M327" s="595"/>
      <c r="N327" s="641"/>
      <c r="O327" s="547"/>
      <c r="P327" s="550"/>
      <c r="Q327" s="867"/>
      <c r="R327" s="867"/>
      <c r="S327" s="867"/>
      <c r="T327" s="867"/>
      <c r="U327" s="867"/>
      <c r="V327" s="867"/>
      <c r="W327" s="867"/>
      <c r="X327" s="867"/>
      <c r="Y327" s="867" t="str">
        <f t="shared" si="9"/>
        <v/>
      </c>
      <c r="Z327" s="867"/>
    </row>
    <row r="328" spans="2:26" s="312" customFormat="1" ht="15" customHeight="1" outlineLevel="1">
      <c r="B328" s="73"/>
      <c r="C328" s="104"/>
      <c r="D328" s="215" t="s">
        <v>8465</v>
      </c>
      <c r="E328" s="64"/>
      <c r="F328" s="214" t="s">
        <v>8466</v>
      </c>
      <c r="G328" s="214"/>
      <c r="H328" s="214" t="s">
        <v>218</v>
      </c>
      <c r="I328" s="246" t="s">
        <v>660</v>
      </c>
      <c r="J328" s="403" t="s">
        <v>5682</v>
      </c>
      <c r="K328" s="864" t="str">
        <f t="shared" si="8"/>
        <v/>
      </c>
      <c r="L328" s="544"/>
      <c r="M328" s="595"/>
      <c r="N328" s="641"/>
      <c r="O328" s="547"/>
      <c r="P328" s="550"/>
      <c r="Q328" s="867"/>
      <c r="R328" s="867"/>
      <c r="S328" s="867"/>
      <c r="T328" s="867"/>
      <c r="U328" s="867"/>
      <c r="V328" s="867"/>
      <c r="W328" s="867"/>
      <c r="X328" s="867"/>
      <c r="Y328" s="867" t="str">
        <f t="shared" si="9"/>
        <v/>
      </c>
      <c r="Z328" s="867"/>
    </row>
    <row r="329" spans="2:26" s="312" customFormat="1" ht="45" customHeight="1" outlineLevel="1">
      <c r="B329" s="73"/>
      <c r="C329" s="315"/>
      <c r="D329" s="532"/>
      <c r="E329" s="322" t="s">
        <v>8467</v>
      </c>
      <c r="F329" s="318" t="s">
        <v>8468</v>
      </c>
      <c r="G329" s="318" t="s">
        <v>8469</v>
      </c>
      <c r="H329" s="318" t="s">
        <v>418</v>
      </c>
      <c r="I329" s="322" t="s">
        <v>660</v>
      </c>
      <c r="J329" s="402" t="s">
        <v>5682</v>
      </c>
      <c r="K329" s="864" t="str">
        <f t="shared" si="8"/>
        <v/>
      </c>
      <c r="L329" s="544"/>
      <c r="M329" s="615"/>
      <c r="N329" s="641"/>
      <c r="O329" s="547"/>
      <c r="P329" s="550"/>
      <c r="Q329" s="867"/>
      <c r="R329" s="867"/>
      <c r="S329" s="867"/>
      <c r="T329" s="867"/>
      <c r="U329" s="867"/>
      <c r="V329" s="867"/>
      <c r="W329" s="867"/>
      <c r="X329" s="867"/>
      <c r="Y329" s="867" t="str">
        <f t="shared" si="9"/>
        <v/>
      </c>
      <c r="Z329" s="867"/>
    </row>
    <row r="330" spans="2:26" s="312" customFormat="1" ht="30" customHeight="1" outlineLevel="1">
      <c r="B330" s="73"/>
      <c r="C330" s="315"/>
      <c r="D330" s="532"/>
      <c r="E330" s="322" t="s">
        <v>8470</v>
      </c>
      <c r="F330" s="318" t="s">
        <v>8471</v>
      </c>
      <c r="G330" s="318" t="s">
        <v>8472</v>
      </c>
      <c r="H330" s="318" t="s">
        <v>9</v>
      </c>
      <c r="I330" s="322" t="s">
        <v>660</v>
      </c>
      <c r="J330" s="402" t="s">
        <v>5682</v>
      </c>
      <c r="K330" s="864" t="str">
        <f t="shared" si="8"/>
        <v/>
      </c>
      <c r="L330" s="544"/>
      <c r="M330" s="615"/>
      <c r="N330" s="641"/>
      <c r="O330" s="547"/>
      <c r="P330" s="550"/>
      <c r="Q330" s="867"/>
      <c r="R330" s="867"/>
      <c r="S330" s="867"/>
      <c r="T330" s="867"/>
      <c r="U330" s="867"/>
      <c r="V330" s="867"/>
      <c r="W330" s="867"/>
      <c r="X330" s="867"/>
      <c r="Y330" s="867" t="str">
        <f t="shared" si="9"/>
        <v/>
      </c>
      <c r="Z330" s="867"/>
    </row>
    <row r="331" spans="2:26" s="312" customFormat="1" ht="60" customHeight="1" outlineLevel="1">
      <c r="B331" s="73"/>
      <c r="C331" s="315"/>
      <c r="D331" s="532"/>
      <c r="E331" s="322" t="s">
        <v>5334</v>
      </c>
      <c r="F331" s="318" t="s">
        <v>5335</v>
      </c>
      <c r="G331" s="318" t="s">
        <v>8473</v>
      </c>
      <c r="H331" s="318" t="s">
        <v>418</v>
      </c>
      <c r="I331" s="322" t="s">
        <v>660</v>
      </c>
      <c r="J331" s="402" t="s">
        <v>5682</v>
      </c>
      <c r="K331" s="864" t="str">
        <f t="shared" si="8"/>
        <v/>
      </c>
      <c r="L331" s="544"/>
      <c r="M331" s="615"/>
      <c r="N331" s="641"/>
      <c r="O331" s="547"/>
      <c r="P331" s="550"/>
      <c r="Q331" s="867"/>
      <c r="R331" s="867"/>
      <c r="S331" s="867"/>
      <c r="T331" s="867"/>
      <c r="U331" s="867"/>
      <c r="V331" s="867"/>
      <c r="W331" s="867"/>
      <c r="X331" s="867"/>
      <c r="Y331" s="867" t="str">
        <f t="shared" si="9"/>
        <v/>
      </c>
      <c r="Z331" s="867"/>
    </row>
    <row r="332" spans="2:26" s="312" customFormat="1" ht="360" customHeight="1" outlineLevel="1">
      <c r="B332" s="73"/>
      <c r="C332" s="315"/>
      <c r="D332" s="532"/>
      <c r="E332" s="322" t="s">
        <v>15905</v>
      </c>
      <c r="F332" s="318" t="s">
        <v>5336</v>
      </c>
      <c r="G332" s="318" t="s">
        <v>8474</v>
      </c>
      <c r="H332" s="318" t="s">
        <v>418</v>
      </c>
      <c r="I332" s="322" t="s">
        <v>660</v>
      </c>
      <c r="J332" s="402" t="s">
        <v>5682</v>
      </c>
      <c r="K332" s="864" t="str">
        <f t="shared" si="8"/>
        <v/>
      </c>
      <c r="L332" s="544"/>
      <c r="M332" s="615"/>
      <c r="N332" s="641"/>
      <c r="O332" s="547"/>
      <c r="P332" s="550"/>
      <c r="Q332" s="867"/>
      <c r="R332" s="867"/>
      <c r="S332" s="867"/>
      <c r="T332" s="867"/>
      <c r="U332" s="867"/>
      <c r="V332" s="867"/>
      <c r="W332" s="867"/>
      <c r="X332" s="867"/>
      <c r="Y332" s="867" t="str">
        <f t="shared" si="9"/>
        <v/>
      </c>
      <c r="Z332" s="867"/>
    </row>
    <row r="333" spans="2:26" s="312" customFormat="1" ht="15" customHeight="1" outlineLevel="1">
      <c r="B333" s="73"/>
      <c r="C333" s="315"/>
      <c r="D333" s="328"/>
      <c r="E333" s="318" t="s">
        <v>8475</v>
      </c>
      <c r="F333" s="318" t="s">
        <v>6910</v>
      </c>
      <c r="G333" s="318" t="s">
        <v>8476</v>
      </c>
      <c r="H333" s="318" t="s">
        <v>418</v>
      </c>
      <c r="I333" s="322" t="s">
        <v>660</v>
      </c>
      <c r="J333" s="402" t="s">
        <v>5681</v>
      </c>
      <c r="K333" s="864" t="str">
        <f t="shared" ref="K333:K396" si="10">IF(AND(M333="", O333="", N333&lt;&gt;""), "○", "")</f>
        <v/>
      </c>
      <c r="L333" s="544"/>
      <c r="M333" s="595"/>
      <c r="N333" s="641"/>
      <c r="O333" s="547"/>
      <c r="P333" s="550"/>
      <c r="Q333" s="867"/>
      <c r="R333" s="867"/>
      <c r="S333" s="867"/>
      <c r="T333" s="867"/>
      <c r="U333" s="867"/>
      <c r="V333" s="867"/>
      <c r="W333" s="867"/>
      <c r="X333" s="867"/>
      <c r="Y333" s="867" t="str">
        <f t="shared" ref="Y333:Y396" si="11">IF(U333="●","●","")</f>
        <v/>
      </c>
      <c r="Z333" s="867"/>
    </row>
    <row r="334" spans="2:26" s="312" customFormat="1" ht="15" customHeight="1" outlineLevel="1">
      <c r="B334" s="73"/>
      <c r="C334" s="315"/>
      <c r="D334" s="225" t="s">
        <v>14161</v>
      </c>
      <c r="E334" s="213"/>
      <c r="F334" s="214" t="s">
        <v>14162</v>
      </c>
      <c r="G334" s="214" t="s">
        <v>14163</v>
      </c>
      <c r="H334" s="214" t="s">
        <v>218</v>
      </c>
      <c r="I334" s="246" t="s">
        <v>930</v>
      </c>
      <c r="J334" s="403" t="s">
        <v>5682</v>
      </c>
      <c r="K334" s="864" t="str">
        <f t="shared" si="10"/>
        <v/>
      </c>
      <c r="L334" s="544"/>
      <c r="M334" s="595"/>
      <c r="N334" s="641"/>
      <c r="O334" s="559"/>
      <c r="P334" s="670"/>
      <c r="Q334" s="867"/>
      <c r="R334" s="867"/>
      <c r="S334" s="867"/>
      <c r="T334" s="867"/>
      <c r="U334" s="867"/>
      <c r="V334" s="867"/>
      <c r="W334" s="867"/>
      <c r="X334" s="867"/>
      <c r="Y334" s="867" t="str">
        <f t="shared" si="11"/>
        <v/>
      </c>
      <c r="Z334" s="867"/>
    </row>
    <row r="335" spans="2:26" s="312" customFormat="1" ht="165" customHeight="1" outlineLevel="1">
      <c r="B335" s="73"/>
      <c r="C335" s="315"/>
      <c r="D335" s="328"/>
      <c r="E335" s="318" t="s">
        <v>14164</v>
      </c>
      <c r="F335" s="318" t="s">
        <v>14165</v>
      </c>
      <c r="G335" s="318" t="s">
        <v>14166</v>
      </c>
      <c r="H335" s="307" t="s">
        <v>418</v>
      </c>
      <c r="I335" s="526" t="s">
        <v>660</v>
      </c>
      <c r="J335" s="402" t="s">
        <v>5682</v>
      </c>
      <c r="K335" s="864" t="str">
        <f t="shared" si="10"/>
        <v/>
      </c>
      <c r="L335" s="544"/>
      <c r="M335" s="595"/>
      <c r="N335" s="641"/>
      <c r="O335" s="559"/>
      <c r="P335" s="670"/>
      <c r="Q335" s="867"/>
      <c r="R335" s="867"/>
      <c r="S335" s="867"/>
      <c r="T335" s="867"/>
      <c r="U335" s="867"/>
      <c r="V335" s="867"/>
      <c r="W335" s="867"/>
      <c r="X335" s="867"/>
      <c r="Y335" s="867" t="str">
        <f t="shared" si="11"/>
        <v/>
      </c>
      <c r="Z335" s="867"/>
    </row>
    <row r="336" spans="2:26" s="312" customFormat="1" ht="15" customHeight="1" outlineLevel="1">
      <c r="B336" s="73"/>
      <c r="C336" s="530" t="s">
        <v>1690</v>
      </c>
      <c r="D336" s="317" t="s">
        <v>8477</v>
      </c>
      <c r="E336" s="105"/>
      <c r="F336" s="318" t="s">
        <v>1691</v>
      </c>
      <c r="G336" s="318" t="s">
        <v>2758</v>
      </c>
      <c r="H336" s="318" t="s">
        <v>3657</v>
      </c>
      <c r="I336" s="322" t="s">
        <v>660</v>
      </c>
      <c r="J336" s="402" t="s">
        <v>5682</v>
      </c>
      <c r="K336" s="864" t="str">
        <f t="shared" si="10"/>
        <v/>
      </c>
      <c r="L336" s="544"/>
      <c r="M336" s="595"/>
      <c r="N336" s="641"/>
      <c r="O336" s="547"/>
      <c r="P336" s="550"/>
      <c r="Q336" s="867"/>
      <c r="R336" s="867"/>
      <c r="S336" s="867"/>
      <c r="T336" s="867"/>
      <c r="U336" s="867"/>
      <c r="V336" s="867"/>
      <c r="W336" s="867"/>
      <c r="X336" s="867"/>
      <c r="Y336" s="867" t="str">
        <f t="shared" si="11"/>
        <v/>
      </c>
      <c r="Z336" s="867"/>
    </row>
    <row r="337" spans="2:26" s="312" customFormat="1" ht="15" customHeight="1" outlineLevel="1">
      <c r="B337" s="73"/>
      <c r="C337" s="315"/>
      <c r="D337" s="317" t="s">
        <v>1693</v>
      </c>
      <c r="E337" s="240"/>
      <c r="F337" s="318" t="s">
        <v>1692</v>
      </c>
      <c r="G337" s="318" t="s">
        <v>2759</v>
      </c>
      <c r="H337" s="318" t="s">
        <v>3658</v>
      </c>
      <c r="I337" s="322" t="s">
        <v>660</v>
      </c>
      <c r="J337" s="402" t="s">
        <v>5682</v>
      </c>
      <c r="K337" s="864" t="str">
        <f t="shared" si="10"/>
        <v/>
      </c>
      <c r="L337" s="544"/>
      <c r="M337" s="595"/>
      <c r="N337" s="641"/>
      <c r="O337" s="547"/>
      <c r="P337" s="550"/>
      <c r="Q337" s="867"/>
      <c r="R337" s="867"/>
      <c r="S337" s="867"/>
      <c r="T337" s="867"/>
      <c r="U337" s="867"/>
      <c r="V337" s="867"/>
      <c r="W337" s="867"/>
      <c r="X337" s="867"/>
      <c r="Y337" s="867" t="str">
        <f t="shared" si="11"/>
        <v/>
      </c>
      <c r="Z337" s="867"/>
    </row>
    <row r="338" spans="2:26" s="312" customFormat="1" ht="15" customHeight="1" outlineLevel="1">
      <c r="B338" s="73"/>
      <c r="C338" s="315"/>
      <c r="D338" s="317" t="s">
        <v>1695</v>
      </c>
      <c r="E338" s="240"/>
      <c r="F338" s="318" t="s">
        <v>1694</v>
      </c>
      <c r="G338" s="318" t="s">
        <v>2760</v>
      </c>
      <c r="H338" s="318" t="s">
        <v>3658</v>
      </c>
      <c r="I338" s="322" t="s">
        <v>660</v>
      </c>
      <c r="J338" s="402" t="s">
        <v>5682</v>
      </c>
      <c r="K338" s="864" t="str">
        <f t="shared" si="10"/>
        <v/>
      </c>
      <c r="L338" s="544"/>
      <c r="M338" s="595"/>
      <c r="N338" s="641"/>
      <c r="O338" s="547"/>
      <c r="P338" s="550"/>
      <c r="Q338" s="867"/>
      <c r="R338" s="867"/>
      <c r="S338" s="867"/>
      <c r="T338" s="867"/>
      <c r="U338" s="867"/>
      <c r="V338" s="867"/>
      <c r="W338" s="867"/>
      <c r="X338" s="867"/>
      <c r="Y338" s="867" t="str">
        <f t="shared" si="11"/>
        <v/>
      </c>
      <c r="Z338" s="867"/>
    </row>
    <row r="339" spans="2:26" s="312" customFormat="1" ht="15" customHeight="1" outlineLevel="1">
      <c r="B339" s="73"/>
      <c r="C339" s="315"/>
      <c r="D339" s="317" t="s">
        <v>1697</v>
      </c>
      <c r="E339" s="240"/>
      <c r="F339" s="318" t="s">
        <v>1696</v>
      </c>
      <c r="G339" s="318" t="s">
        <v>2761</v>
      </c>
      <c r="H339" s="318" t="s">
        <v>3657</v>
      </c>
      <c r="I339" s="322" t="s">
        <v>660</v>
      </c>
      <c r="J339" s="402" t="s">
        <v>5682</v>
      </c>
      <c r="K339" s="864" t="str">
        <f t="shared" si="10"/>
        <v/>
      </c>
      <c r="L339" s="544"/>
      <c r="M339" s="595"/>
      <c r="N339" s="641"/>
      <c r="O339" s="547"/>
      <c r="P339" s="550"/>
      <c r="Q339" s="867"/>
      <c r="R339" s="867"/>
      <c r="S339" s="867"/>
      <c r="T339" s="867"/>
      <c r="U339" s="867"/>
      <c r="V339" s="867"/>
      <c r="W339" s="867"/>
      <c r="X339" s="867"/>
      <c r="Y339" s="867" t="str">
        <f t="shared" si="11"/>
        <v/>
      </c>
      <c r="Z339" s="867"/>
    </row>
    <row r="340" spans="2:26" s="312" customFormat="1" ht="15" customHeight="1" outlineLevel="1">
      <c r="B340" s="73"/>
      <c r="C340" s="315"/>
      <c r="D340" s="317" t="s">
        <v>8478</v>
      </c>
      <c r="E340" s="240"/>
      <c r="F340" s="318" t="s">
        <v>1698</v>
      </c>
      <c r="G340" s="318" t="s">
        <v>2762</v>
      </c>
      <c r="H340" s="318" t="s">
        <v>3657</v>
      </c>
      <c r="I340" s="322" t="s">
        <v>660</v>
      </c>
      <c r="J340" s="402" t="s">
        <v>5682</v>
      </c>
      <c r="K340" s="864" t="str">
        <f t="shared" si="10"/>
        <v/>
      </c>
      <c r="L340" s="544"/>
      <c r="M340" s="595"/>
      <c r="N340" s="641"/>
      <c r="O340" s="547"/>
      <c r="P340" s="550"/>
      <c r="Q340" s="867"/>
      <c r="R340" s="867"/>
      <c r="S340" s="867"/>
      <c r="T340" s="867"/>
      <c r="U340" s="867"/>
      <c r="V340" s="867"/>
      <c r="W340" s="867"/>
      <c r="X340" s="867"/>
      <c r="Y340" s="867" t="str">
        <f t="shared" si="11"/>
        <v/>
      </c>
      <c r="Z340" s="867"/>
    </row>
    <row r="341" spans="2:26" s="312" customFormat="1" ht="15" customHeight="1" outlineLevel="1">
      <c r="B341" s="73"/>
      <c r="C341" s="315"/>
      <c r="D341" s="317" t="s">
        <v>1700</v>
      </c>
      <c r="E341" s="240"/>
      <c r="F341" s="318" t="s">
        <v>1699</v>
      </c>
      <c r="G341" s="318" t="s">
        <v>2763</v>
      </c>
      <c r="H341" s="318" t="s">
        <v>3657</v>
      </c>
      <c r="I341" s="322" t="s">
        <v>660</v>
      </c>
      <c r="J341" s="402" t="s">
        <v>5682</v>
      </c>
      <c r="K341" s="864" t="str">
        <f t="shared" si="10"/>
        <v/>
      </c>
      <c r="L341" s="544"/>
      <c r="M341" s="595"/>
      <c r="N341" s="641"/>
      <c r="O341" s="547"/>
      <c r="P341" s="550"/>
      <c r="Q341" s="867"/>
      <c r="R341" s="867"/>
      <c r="S341" s="867"/>
      <c r="T341" s="867"/>
      <c r="U341" s="867"/>
      <c r="V341" s="867"/>
      <c r="W341" s="867"/>
      <c r="X341" s="867"/>
      <c r="Y341" s="867" t="str">
        <f t="shared" si="11"/>
        <v/>
      </c>
      <c r="Z341" s="867"/>
    </row>
    <row r="342" spans="2:26" s="312" customFormat="1" ht="15" customHeight="1" outlineLevel="1">
      <c r="B342" s="73"/>
      <c r="C342" s="315"/>
      <c r="D342" s="132" t="s">
        <v>8479</v>
      </c>
      <c r="E342" s="107"/>
      <c r="F342" s="318" t="s">
        <v>1701</v>
      </c>
      <c r="G342" s="318" t="s">
        <v>2764</v>
      </c>
      <c r="H342" s="318" t="s">
        <v>3658</v>
      </c>
      <c r="I342" s="322" t="s">
        <v>660</v>
      </c>
      <c r="J342" s="402" t="s">
        <v>5682</v>
      </c>
      <c r="K342" s="864" t="str">
        <f t="shared" si="10"/>
        <v/>
      </c>
      <c r="L342" s="544"/>
      <c r="M342" s="595"/>
      <c r="N342" s="641"/>
      <c r="O342" s="547"/>
      <c r="P342" s="550"/>
      <c r="Q342" s="867"/>
      <c r="R342" s="867"/>
      <c r="S342" s="867"/>
      <c r="T342" s="867"/>
      <c r="U342" s="867"/>
      <c r="V342" s="867"/>
      <c r="W342" s="867"/>
      <c r="X342" s="867"/>
      <c r="Y342" s="867" t="str">
        <f t="shared" si="11"/>
        <v/>
      </c>
      <c r="Z342" s="867"/>
    </row>
    <row r="343" spans="2:26" s="312" customFormat="1" ht="30" customHeight="1" outlineLevel="1">
      <c r="B343" s="73"/>
      <c r="C343" s="526" t="s">
        <v>1702</v>
      </c>
      <c r="D343" s="215" t="s">
        <v>1704</v>
      </c>
      <c r="E343" s="213"/>
      <c r="F343" s="214" t="s">
        <v>1703</v>
      </c>
      <c r="G343" s="214" t="s">
        <v>2765</v>
      </c>
      <c r="H343" s="214" t="s">
        <v>3655</v>
      </c>
      <c r="I343" s="246"/>
      <c r="J343" s="403" t="s">
        <v>5682</v>
      </c>
      <c r="K343" s="864" t="str">
        <f t="shared" si="10"/>
        <v/>
      </c>
      <c r="L343" s="544"/>
      <c r="M343" s="595"/>
      <c r="N343" s="641"/>
      <c r="O343" s="547"/>
      <c r="P343" s="550"/>
      <c r="Q343" s="867"/>
      <c r="R343" s="867"/>
      <c r="S343" s="867"/>
      <c r="T343" s="867"/>
      <c r="U343" s="867"/>
      <c r="V343" s="867"/>
      <c r="W343" s="867"/>
      <c r="X343" s="867"/>
      <c r="Y343" s="867" t="str">
        <f t="shared" si="11"/>
        <v/>
      </c>
      <c r="Z343" s="867"/>
    </row>
    <row r="344" spans="2:26" s="312" customFormat="1" ht="45" customHeight="1" outlineLevel="1">
      <c r="B344" s="73"/>
      <c r="C344" s="534"/>
      <c r="D344" s="532"/>
      <c r="E344" s="318" t="s">
        <v>8480</v>
      </c>
      <c r="F344" s="318" t="s">
        <v>1705</v>
      </c>
      <c r="G344" s="318" t="s">
        <v>2766</v>
      </c>
      <c r="H344" s="318" t="s">
        <v>3658</v>
      </c>
      <c r="I344" s="322" t="s">
        <v>660</v>
      </c>
      <c r="J344" s="402" t="s">
        <v>5682</v>
      </c>
      <c r="K344" s="864" t="str">
        <f t="shared" si="10"/>
        <v/>
      </c>
      <c r="L344" s="555"/>
      <c r="M344" s="613"/>
      <c r="N344" s="449"/>
      <c r="O344" s="551"/>
      <c r="P344" s="552"/>
      <c r="Q344" s="867"/>
      <c r="R344" s="867"/>
      <c r="S344" s="867"/>
      <c r="T344" s="867"/>
      <c r="U344" s="867"/>
      <c r="V344" s="867"/>
      <c r="W344" s="867"/>
      <c r="X344" s="867"/>
      <c r="Y344" s="867" t="str">
        <f t="shared" si="11"/>
        <v/>
      </c>
      <c r="Z344" s="867"/>
    </row>
    <row r="345" spans="2:26" s="312" customFormat="1" ht="390" customHeight="1" outlineLevel="1">
      <c r="B345" s="73"/>
      <c r="C345" s="534"/>
      <c r="D345" s="532"/>
      <c r="E345" s="318" t="s">
        <v>1707</v>
      </c>
      <c r="F345" s="318" t="s">
        <v>1706</v>
      </c>
      <c r="G345" s="318" t="s">
        <v>8481</v>
      </c>
      <c r="H345" s="318" t="s">
        <v>3658</v>
      </c>
      <c r="I345" s="322" t="s">
        <v>660</v>
      </c>
      <c r="J345" s="402" t="s">
        <v>5682</v>
      </c>
      <c r="K345" s="864" t="str">
        <f t="shared" si="10"/>
        <v/>
      </c>
      <c r="L345" s="555"/>
      <c r="M345" s="613"/>
      <c r="N345" s="449"/>
      <c r="O345" s="551"/>
      <c r="P345" s="552"/>
      <c r="Q345" s="867"/>
      <c r="R345" s="867"/>
      <c r="S345" s="867"/>
      <c r="T345" s="867"/>
      <c r="U345" s="867"/>
      <c r="V345" s="867"/>
      <c r="W345" s="867"/>
      <c r="X345" s="867"/>
      <c r="Y345" s="867" t="str">
        <f t="shared" si="11"/>
        <v/>
      </c>
      <c r="Z345" s="867"/>
    </row>
    <row r="346" spans="2:26" s="312" customFormat="1" ht="30" customHeight="1" outlineLevel="1">
      <c r="B346" s="73"/>
      <c r="C346" s="534"/>
      <c r="D346" s="532"/>
      <c r="E346" s="318" t="s">
        <v>830</v>
      </c>
      <c r="F346" s="318" t="s">
        <v>829</v>
      </c>
      <c r="G346" s="318" t="s">
        <v>2767</v>
      </c>
      <c r="H346" s="318" t="s">
        <v>3658</v>
      </c>
      <c r="I346" s="322" t="s">
        <v>660</v>
      </c>
      <c r="J346" s="402" t="s">
        <v>5682</v>
      </c>
      <c r="K346" s="864" t="str">
        <f t="shared" si="10"/>
        <v/>
      </c>
      <c r="L346" s="555"/>
      <c r="M346" s="613"/>
      <c r="N346" s="449"/>
      <c r="O346" s="551"/>
      <c r="P346" s="552"/>
      <c r="Q346" s="867"/>
      <c r="R346" s="867"/>
      <c r="S346" s="867"/>
      <c r="T346" s="867"/>
      <c r="U346" s="867"/>
      <c r="V346" s="867"/>
      <c r="W346" s="867"/>
      <c r="X346" s="867"/>
      <c r="Y346" s="867" t="str">
        <f t="shared" si="11"/>
        <v/>
      </c>
      <c r="Z346" s="867"/>
    </row>
    <row r="347" spans="2:26" s="312" customFormat="1" ht="30" customHeight="1" outlineLevel="1">
      <c r="B347" s="73"/>
      <c r="C347" s="534"/>
      <c r="D347" s="532"/>
      <c r="E347" s="318" t="s">
        <v>832</v>
      </c>
      <c r="F347" s="318" t="s">
        <v>831</v>
      </c>
      <c r="G347" s="318" t="s">
        <v>2768</v>
      </c>
      <c r="H347" s="318" t="s">
        <v>3658</v>
      </c>
      <c r="I347" s="322" t="s">
        <v>660</v>
      </c>
      <c r="J347" s="402" t="s">
        <v>5682</v>
      </c>
      <c r="K347" s="864" t="str">
        <f t="shared" si="10"/>
        <v/>
      </c>
      <c r="L347" s="555"/>
      <c r="M347" s="613"/>
      <c r="N347" s="449"/>
      <c r="O347" s="551"/>
      <c r="P347" s="552"/>
      <c r="Q347" s="867"/>
      <c r="R347" s="867"/>
      <c r="S347" s="867"/>
      <c r="T347" s="867"/>
      <c r="U347" s="867"/>
      <c r="V347" s="867"/>
      <c r="W347" s="867"/>
      <c r="X347" s="867"/>
      <c r="Y347" s="867" t="str">
        <f t="shared" si="11"/>
        <v/>
      </c>
      <c r="Z347" s="867"/>
    </row>
    <row r="348" spans="2:26" s="312" customFormat="1" ht="30" customHeight="1" outlineLevel="1">
      <c r="B348" s="73"/>
      <c r="C348" s="534"/>
      <c r="D348" s="532"/>
      <c r="E348" s="318" t="s">
        <v>834</v>
      </c>
      <c r="F348" s="318" t="s">
        <v>833</v>
      </c>
      <c r="G348" s="318" t="s">
        <v>2769</v>
      </c>
      <c r="H348" s="318" t="s">
        <v>3658</v>
      </c>
      <c r="I348" s="322" t="s">
        <v>660</v>
      </c>
      <c r="J348" s="402" t="s">
        <v>5682</v>
      </c>
      <c r="K348" s="864" t="str">
        <f t="shared" si="10"/>
        <v/>
      </c>
      <c r="L348" s="555"/>
      <c r="M348" s="613"/>
      <c r="N348" s="449"/>
      <c r="O348" s="551"/>
      <c r="P348" s="552"/>
      <c r="Q348" s="867"/>
      <c r="R348" s="867"/>
      <c r="S348" s="867"/>
      <c r="T348" s="867"/>
      <c r="U348" s="867"/>
      <c r="V348" s="867"/>
      <c r="W348" s="867"/>
      <c r="X348" s="867"/>
      <c r="Y348" s="867" t="str">
        <f t="shared" si="11"/>
        <v/>
      </c>
      <c r="Z348" s="867"/>
    </row>
    <row r="349" spans="2:26" s="312" customFormat="1" ht="75" customHeight="1" outlineLevel="1">
      <c r="B349" s="73"/>
      <c r="C349" s="104"/>
      <c r="D349" s="525"/>
      <c r="E349" s="318" t="s">
        <v>836</v>
      </c>
      <c r="F349" s="318" t="s">
        <v>835</v>
      </c>
      <c r="G349" s="318" t="s">
        <v>2770</v>
      </c>
      <c r="H349" s="318" t="s">
        <v>3657</v>
      </c>
      <c r="I349" s="322" t="s">
        <v>660</v>
      </c>
      <c r="J349" s="402" t="s">
        <v>5682</v>
      </c>
      <c r="K349" s="864" t="str">
        <f t="shared" si="10"/>
        <v/>
      </c>
      <c r="L349" s="555"/>
      <c r="M349" s="613"/>
      <c r="N349" s="449"/>
      <c r="O349" s="551"/>
      <c r="P349" s="552"/>
      <c r="Q349" s="867"/>
      <c r="R349" s="867"/>
      <c r="S349" s="867"/>
      <c r="T349" s="867"/>
      <c r="U349" s="867"/>
      <c r="V349" s="867"/>
      <c r="W349" s="867"/>
      <c r="X349" s="867"/>
      <c r="Y349" s="867" t="str">
        <f t="shared" si="11"/>
        <v/>
      </c>
      <c r="Z349" s="867"/>
    </row>
    <row r="350" spans="2:26" s="312" customFormat="1" ht="150" customHeight="1" outlineLevel="1">
      <c r="B350" s="73"/>
      <c r="C350" s="527"/>
      <c r="D350" s="525" t="s">
        <v>8482</v>
      </c>
      <c r="E350" s="318"/>
      <c r="F350" s="318" t="s">
        <v>8483</v>
      </c>
      <c r="G350" s="318" t="s">
        <v>8484</v>
      </c>
      <c r="H350" s="318" t="s">
        <v>9</v>
      </c>
      <c r="I350" s="322" t="s">
        <v>660</v>
      </c>
      <c r="J350" s="402" t="s">
        <v>5682</v>
      </c>
      <c r="K350" s="864" t="str">
        <f t="shared" si="10"/>
        <v/>
      </c>
      <c r="L350" s="555"/>
      <c r="M350" s="613"/>
      <c r="N350" s="449"/>
      <c r="O350" s="551"/>
      <c r="P350" s="552"/>
      <c r="Q350" s="867"/>
      <c r="R350" s="867"/>
      <c r="S350" s="867"/>
      <c r="T350" s="867"/>
      <c r="U350" s="867"/>
      <c r="V350" s="867"/>
      <c r="W350" s="867"/>
      <c r="X350" s="867"/>
      <c r="Y350" s="867" t="str">
        <f t="shared" si="11"/>
        <v/>
      </c>
      <c r="Z350" s="867"/>
    </row>
    <row r="351" spans="2:26" s="312" customFormat="1" ht="60" customHeight="1" outlineLevel="1">
      <c r="B351" s="73"/>
      <c r="C351" s="315" t="s">
        <v>837</v>
      </c>
      <c r="D351" s="311" t="s">
        <v>8485</v>
      </c>
      <c r="E351" s="197"/>
      <c r="F351" s="307" t="s">
        <v>8486</v>
      </c>
      <c r="G351" s="307" t="s">
        <v>2771</v>
      </c>
      <c r="H351" s="307" t="s">
        <v>3658</v>
      </c>
      <c r="I351" s="198" t="s">
        <v>660</v>
      </c>
      <c r="J351" s="404" t="s">
        <v>5682</v>
      </c>
      <c r="K351" s="864" t="str">
        <f t="shared" si="10"/>
        <v/>
      </c>
      <c r="L351" s="555"/>
      <c r="M351" s="553"/>
      <c r="N351" s="449"/>
      <c r="O351" s="551"/>
      <c r="P351" s="552"/>
      <c r="Q351" s="867"/>
      <c r="R351" s="867"/>
      <c r="S351" s="867"/>
      <c r="T351" s="867"/>
      <c r="U351" s="867"/>
      <c r="V351" s="867"/>
      <c r="W351" s="867"/>
      <c r="X351" s="867"/>
      <c r="Y351" s="867" t="str">
        <f t="shared" si="11"/>
        <v/>
      </c>
      <c r="Z351" s="867"/>
    </row>
    <row r="352" spans="2:26" s="312" customFormat="1" ht="45" customHeight="1" outlineLevel="1">
      <c r="B352" s="73"/>
      <c r="C352" s="315"/>
      <c r="D352" s="303" t="s">
        <v>839</v>
      </c>
      <c r="E352" s="83"/>
      <c r="F352" s="307" t="s">
        <v>838</v>
      </c>
      <c r="G352" s="307" t="s">
        <v>2772</v>
      </c>
      <c r="H352" s="307" t="s">
        <v>3657</v>
      </c>
      <c r="I352" s="198" t="s">
        <v>660</v>
      </c>
      <c r="J352" s="404" t="s">
        <v>5682</v>
      </c>
      <c r="K352" s="864" t="str">
        <f t="shared" si="10"/>
        <v/>
      </c>
      <c r="L352" s="555"/>
      <c r="M352" s="553"/>
      <c r="N352" s="449"/>
      <c r="O352" s="551"/>
      <c r="P352" s="552"/>
      <c r="Q352" s="867"/>
      <c r="R352" s="867"/>
      <c r="S352" s="867"/>
      <c r="T352" s="867"/>
      <c r="U352" s="867"/>
      <c r="V352" s="867"/>
      <c r="W352" s="867"/>
      <c r="X352" s="867"/>
      <c r="Y352" s="867" t="str">
        <f t="shared" si="11"/>
        <v/>
      </c>
      <c r="Z352" s="867"/>
    </row>
    <row r="353" spans="2:26" s="312" customFormat="1" ht="15" customHeight="1" outlineLevel="1">
      <c r="B353" s="73"/>
      <c r="C353" s="315"/>
      <c r="D353" s="303" t="s">
        <v>840</v>
      </c>
      <c r="E353" s="83"/>
      <c r="F353" s="307" t="s">
        <v>8487</v>
      </c>
      <c r="G353" s="307" t="s">
        <v>2773</v>
      </c>
      <c r="H353" s="307" t="s">
        <v>3658</v>
      </c>
      <c r="I353" s="198" t="s">
        <v>660</v>
      </c>
      <c r="J353" s="404" t="s">
        <v>5682</v>
      </c>
      <c r="K353" s="864" t="str">
        <f t="shared" si="10"/>
        <v/>
      </c>
      <c r="L353" s="544"/>
      <c r="M353" s="595"/>
      <c r="N353" s="641"/>
      <c r="O353" s="547"/>
      <c r="P353" s="550"/>
      <c r="Q353" s="867"/>
      <c r="R353" s="867"/>
      <c r="S353" s="867"/>
      <c r="T353" s="867"/>
      <c r="U353" s="867"/>
      <c r="V353" s="867"/>
      <c r="W353" s="867"/>
      <c r="X353" s="867"/>
      <c r="Y353" s="867" t="str">
        <f t="shared" si="11"/>
        <v/>
      </c>
      <c r="Z353" s="867"/>
    </row>
    <row r="354" spans="2:26" s="312" customFormat="1" ht="30" customHeight="1" outlineLevel="1">
      <c r="B354" s="73"/>
      <c r="C354" s="315"/>
      <c r="D354" s="215" t="s">
        <v>842</v>
      </c>
      <c r="E354" s="213"/>
      <c r="F354" s="214" t="s">
        <v>841</v>
      </c>
      <c r="G354" s="214" t="s">
        <v>2774</v>
      </c>
      <c r="H354" s="214" t="s">
        <v>3655</v>
      </c>
      <c r="I354" s="246" t="s">
        <v>660</v>
      </c>
      <c r="J354" s="403" t="s">
        <v>5682</v>
      </c>
      <c r="K354" s="864" t="str">
        <f t="shared" si="10"/>
        <v/>
      </c>
      <c r="L354" s="544"/>
      <c r="M354" s="595"/>
      <c r="N354" s="641"/>
      <c r="O354" s="547"/>
      <c r="P354" s="550"/>
      <c r="Q354" s="867"/>
      <c r="R354" s="867"/>
      <c r="S354" s="867"/>
      <c r="T354" s="867"/>
      <c r="U354" s="867"/>
      <c r="V354" s="867"/>
      <c r="W354" s="867"/>
      <c r="X354" s="867"/>
      <c r="Y354" s="867" t="str">
        <f t="shared" si="11"/>
        <v/>
      </c>
      <c r="Z354" s="867"/>
    </row>
    <row r="355" spans="2:26" s="312" customFormat="1" ht="60" customHeight="1" outlineLevel="1">
      <c r="B355" s="73"/>
      <c r="C355" s="315"/>
      <c r="D355" s="532"/>
      <c r="E355" s="318" t="s">
        <v>8488</v>
      </c>
      <c r="F355" s="318" t="s">
        <v>843</v>
      </c>
      <c r="G355" s="318" t="s">
        <v>2775</v>
      </c>
      <c r="H355" s="318" t="s">
        <v>3658</v>
      </c>
      <c r="I355" s="322" t="s">
        <v>660</v>
      </c>
      <c r="J355" s="402" t="s">
        <v>5682</v>
      </c>
      <c r="K355" s="864" t="str">
        <f t="shared" si="10"/>
        <v/>
      </c>
      <c r="L355" s="555"/>
      <c r="M355" s="553"/>
      <c r="N355" s="449"/>
      <c r="O355" s="593"/>
      <c r="P355" s="552"/>
      <c r="Q355" s="867"/>
      <c r="R355" s="867"/>
      <c r="S355" s="867"/>
      <c r="T355" s="867"/>
      <c r="U355" s="867"/>
      <c r="V355" s="867"/>
      <c r="W355" s="867"/>
      <c r="X355" s="867"/>
      <c r="Y355" s="867" t="str">
        <f t="shared" si="11"/>
        <v/>
      </c>
      <c r="Z355" s="867"/>
    </row>
    <row r="356" spans="2:26" s="312" customFormat="1" ht="15" customHeight="1" outlineLevel="1">
      <c r="B356" s="73"/>
      <c r="C356" s="315"/>
      <c r="D356" s="532"/>
      <c r="E356" s="318" t="s">
        <v>1008</v>
      </c>
      <c r="F356" s="318" t="s">
        <v>844</v>
      </c>
      <c r="G356" s="318" t="s">
        <v>2777</v>
      </c>
      <c r="H356" s="318" t="s">
        <v>3658</v>
      </c>
      <c r="I356" s="322" t="s">
        <v>660</v>
      </c>
      <c r="J356" s="402" t="s">
        <v>5682</v>
      </c>
      <c r="K356" s="864" t="str">
        <f t="shared" si="10"/>
        <v/>
      </c>
      <c r="L356" s="544"/>
      <c r="M356" s="595"/>
      <c r="N356" s="641"/>
      <c r="O356" s="547"/>
      <c r="P356" s="550"/>
      <c r="Q356" s="867"/>
      <c r="R356" s="867"/>
      <c r="S356" s="867"/>
      <c r="T356" s="867"/>
      <c r="U356" s="867"/>
      <c r="V356" s="867"/>
      <c r="W356" s="867"/>
      <c r="X356" s="867"/>
      <c r="Y356" s="867" t="str">
        <f t="shared" si="11"/>
        <v/>
      </c>
      <c r="Z356" s="867"/>
    </row>
    <row r="357" spans="2:26" s="312" customFormat="1" ht="15" customHeight="1" outlineLevel="1">
      <c r="B357" s="73"/>
      <c r="C357" s="315"/>
      <c r="D357" s="532"/>
      <c r="E357" s="307" t="s">
        <v>8489</v>
      </c>
      <c r="F357" s="307" t="s">
        <v>1009</v>
      </c>
      <c r="G357" s="307" t="s">
        <v>8490</v>
      </c>
      <c r="H357" s="307" t="s">
        <v>3657</v>
      </c>
      <c r="I357" s="198" t="s">
        <v>660</v>
      </c>
      <c r="J357" s="404" t="s">
        <v>5682</v>
      </c>
      <c r="K357" s="864" t="str">
        <f t="shared" si="10"/>
        <v/>
      </c>
      <c r="L357" s="544"/>
      <c r="M357" s="595"/>
      <c r="N357" s="641"/>
      <c r="O357" s="547"/>
      <c r="P357" s="550"/>
      <c r="Q357" s="867"/>
      <c r="R357" s="867"/>
      <c r="S357" s="867"/>
      <c r="T357" s="867"/>
      <c r="U357" s="867"/>
      <c r="V357" s="867"/>
      <c r="W357" s="867"/>
      <c r="X357" s="867"/>
      <c r="Y357" s="867" t="str">
        <f t="shared" si="11"/>
        <v/>
      </c>
      <c r="Z357" s="867"/>
    </row>
    <row r="358" spans="2:26" s="312" customFormat="1" ht="15" customHeight="1" outlineLevel="1">
      <c r="B358" s="73"/>
      <c r="C358" s="315"/>
      <c r="D358" s="532"/>
      <c r="E358" s="307" t="s">
        <v>1011</v>
      </c>
      <c r="F358" s="307" t="s">
        <v>1010</v>
      </c>
      <c r="G358" s="307" t="s">
        <v>2778</v>
      </c>
      <c r="H358" s="307" t="s">
        <v>3658</v>
      </c>
      <c r="I358" s="198" t="s">
        <v>660</v>
      </c>
      <c r="J358" s="404" t="s">
        <v>5682</v>
      </c>
      <c r="K358" s="864" t="str">
        <f t="shared" si="10"/>
        <v/>
      </c>
      <c r="L358" s="555"/>
      <c r="M358" s="553"/>
      <c r="N358" s="449"/>
      <c r="O358" s="551"/>
      <c r="P358" s="552"/>
      <c r="Q358" s="867"/>
      <c r="R358" s="867"/>
      <c r="S358" s="867"/>
      <c r="T358" s="867"/>
      <c r="U358" s="867"/>
      <c r="V358" s="867"/>
      <c r="W358" s="867"/>
      <c r="X358" s="867"/>
      <c r="Y358" s="867" t="str">
        <f t="shared" si="11"/>
        <v/>
      </c>
      <c r="Z358" s="867"/>
    </row>
    <row r="359" spans="2:26" s="312" customFormat="1" ht="30" customHeight="1" outlineLevel="1">
      <c r="B359" s="73"/>
      <c r="C359" s="315"/>
      <c r="D359" s="532"/>
      <c r="E359" s="307" t="s">
        <v>1013</v>
      </c>
      <c r="F359" s="307" t="s">
        <v>1012</v>
      </c>
      <c r="G359" s="307" t="s">
        <v>2779</v>
      </c>
      <c r="H359" s="307" t="s">
        <v>3657</v>
      </c>
      <c r="I359" s="198" t="s">
        <v>660</v>
      </c>
      <c r="J359" s="404" t="s">
        <v>5682</v>
      </c>
      <c r="K359" s="864" t="str">
        <f t="shared" si="10"/>
        <v/>
      </c>
      <c r="L359" s="555"/>
      <c r="M359" s="553"/>
      <c r="N359" s="449"/>
      <c r="O359" s="551"/>
      <c r="P359" s="552"/>
      <c r="Q359" s="867"/>
      <c r="R359" s="867"/>
      <c r="S359" s="867"/>
      <c r="T359" s="867"/>
      <c r="U359" s="867"/>
      <c r="V359" s="867"/>
      <c r="W359" s="867"/>
      <c r="X359" s="867"/>
      <c r="Y359" s="867" t="str">
        <f t="shared" si="11"/>
        <v/>
      </c>
      <c r="Z359" s="867"/>
    </row>
    <row r="360" spans="2:26" s="312" customFormat="1" ht="15" customHeight="1" outlineLevel="1">
      <c r="B360" s="73"/>
      <c r="C360" s="315"/>
      <c r="D360" s="532"/>
      <c r="E360" s="307" t="s">
        <v>1015</v>
      </c>
      <c r="F360" s="307" t="s">
        <v>1014</v>
      </c>
      <c r="G360" s="307" t="s">
        <v>8491</v>
      </c>
      <c r="H360" s="307" t="s">
        <v>3657</v>
      </c>
      <c r="I360" s="198" t="s">
        <v>660</v>
      </c>
      <c r="J360" s="404" t="s">
        <v>5682</v>
      </c>
      <c r="K360" s="864" t="str">
        <f t="shared" si="10"/>
        <v/>
      </c>
      <c r="L360" s="544"/>
      <c r="M360" s="595"/>
      <c r="N360" s="641"/>
      <c r="O360" s="547"/>
      <c r="P360" s="550"/>
      <c r="Q360" s="867"/>
      <c r="R360" s="867"/>
      <c r="S360" s="867"/>
      <c r="T360" s="867"/>
      <c r="U360" s="867"/>
      <c r="V360" s="867"/>
      <c r="W360" s="867"/>
      <c r="X360" s="867"/>
      <c r="Y360" s="867" t="str">
        <f t="shared" si="11"/>
        <v/>
      </c>
      <c r="Z360" s="867"/>
    </row>
    <row r="361" spans="2:26" s="312" customFormat="1" ht="15" customHeight="1" outlineLevel="1">
      <c r="B361" s="73"/>
      <c r="C361" s="315"/>
      <c r="D361" s="532"/>
      <c r="E361" s="307" t="s">
        <v>8492</v>
      </c>
      <c r="F361" s="307" t="s">
        <v>1016</v>
      </c>
      <c r="G361" s="307" t="s">
        <v>2780</v>
      </c>
      <c r="H361" s="307" t="s">
        <v>3657</v>
      </c>
      <c r="I361" s="198" t="s">
        <v>660</v>
      </c>
      <c r="J361" s="404" t="s">
        <v>5682</v>
      </c>
      <c r="K361" s="864" t="str">
        <f t="shared" si="10"/>
        <v/>
      </c>
      <c r="L361" s="544"/>
      <c r="M361" s="595"/>
      <c r="N361" s="641"/>
      <c r="O361" s="547"/>
      <c r="P361" s="550"/>
      <c r="Q361" s="867"/>
      <c r="R361" s="867"/>
      <c r="S361" s="867"/>
      <c r="T361" s="867"/>
      <c r="U361" s="867"/>
      <c r="V361" s="867"/>
      <c r="W361" s="867"/>
      <c r="X361" s="867"/>
      <c r="Y361" s="867" t="str">
        <f t="shared" si="11"/>
        <v/>
      </c>
      <c r="Z361" s="867"/>
    </row>
    <row r="362" spans="2:26" s="312" customFormat="1" ht="165" customHeight="1" outlineLevel="1">
      <c r="B362" s="73"/>
      <c r="C362" s="315"/>
      <c r="D362" s="532"/>
      <c r="E362" s="306" t="s">
        <v>1018</v>
      </c>
      <c r="F362" s="307" t="s">
        <v>1017</v>
      </c>
      <c r="G362" s="307" t="s">
        <v>2781</v>
      </c>
      <c r="H362" s="307" t="s">
        <v>3658</v>
      </c>
      <c r="I362" s="198" t="s">
        <v>660</v>
      </c>
      <c r="J362" s="404" t="s">
        <v>5682</v>
      </c>
      <c r="K362" s="864" t="str">
        <f t="shared" si="10"/>
        <v/>
      </c>
      <c r="L362" s="555"/>
      <c r="M362" s="553"/>
      <c r="N362" s="449"/>
      <c r="O362" s="551"/>
      <c r="P362" s="552"/>
      <c r="Q362" s="867"/>
      <c r="R362" s="867"/>
      <c r="S362" s="867"/>
      <c r="T362" s="867"/>
      <c r="U362" s="867"/>
      <c r="V362" s="867"/>
      <c r="W362" s="867"/>
      <c r="X362" s="867"/>
      <c r="Y362" s="867" t="str">
        <f t="shared" si="11"/>
        <v/>
      </c>
      <c r="Z362" s="867"/>
    </row>
    <row r="363" spans="2:26" s="312" customFormat="1" ht="120" customHeight="1" outlineLevel="1">
      <c r="B363" s="73"/>
      <c r="C363" s="315"/>
      <c r="D363" s="304" t="s">
        <v>8493</v>
      </c>
      <c r="E363" s="79"/>
      <c r="F363" s="307" t="s">
        <v>5337</v>
      </c>
      <c r="G363" s="307" t="s">
        <v>8494</v>
      </c>
      <c r="H363" s="307" t="s">
        <v>9</v>
      </c>
      <c r="I363" s="198" t="s">
        <v>660</v>
      </c>
      <c r="J363" s="404" t="s">
        <v>5682</v>
      </c>
      <c r="K363" s="864" t="str">
        <f t="shared" si="10"/>
        <v/>
      </c>
      <c r="L363" s="555"/>
      <c r="M363" s="553"/>
      <c r="N363" s="449"/>
      <c r="O363" s="551"/>
      <c r="P363" s="552"/>
      <c r="Q363" s="867"/>
      <c r="R363" s="867"/>
      <c r="S363" s="867"/>
      <c r="T363" s="867"/>
      <c r="U363" s="867"/>
      <c r="V363" s="867"/>
      <c r="W363" s="867"/>
      <c r="X363" s="867"/>
      <c r="Y363" s="867" t="str">
        <f t="shared" si="11"/>
        <v/>
      </c>
      <c r="Z363" s="867"/>
    </row>
    <row r="364" spans="2:26" s="312" customFormat="1" ht="60" customHeight="1" outlineLevel="1">
      <c r="B364" s="73"/>
      <c r="C364" s="315"/>
      <c r="D364" s="304" t="s">
        <v>12329</v>
      </c>
      <c r="E364" s="79"/>
      <c r="F364" s="307" t="s">
        <v>8495</v>
      </c>
      <c r="G364" s="307" t="s">
        <v>8496</v>
      </c>
      <c r="H364" s="307" t="s">
        <v>418</v>
      </c>
      <c r="I364" s="198" t="s">
        <v>660</v>
      </c>
      <c r="J364" s="404" t="s">
        <v>5681</v>
      </c>
      <c r="K364" s="864" t="str">
        <f t="shared" si="10"/>
        <v/>
      </c>
      <c r="L364" s="555"/>
      <c r="M364" s="553"/>
      <c r="N364" s="449"/>
      <c r="O364" s="551"/>
      <c r="P364" s="552"/>
      <c r="Q364" s="867"/>
      <c r="R364" s="867"/>
      <c r="S364" s="867"/>
      <c r="T364" s="867"/>
      <c r="U364" s="867"/>
      <c r="V364" s="867"/>
      <c r="W364" s="867"/>
      <c r="X364" s="867"/>
      <c r="Y364" s="867" t="str">
        <f t="shared" si="11"/>
        <v/>
      </c>
      <c r="Z364" s="867"/>
    </row>
    <row r="365" spans="2:26" s="312" customFormat="1" ht="45" customHeight="1" outlineLevel="1">
      <c r="B365" s="73"/>
      <c r="C365" s="315"/>
      <c r="D365" s="304" t="s">
        <v>8497</v>
      </c>
      <c r="E365" s="120"/>
      <c r="F365" s="307" t="s">
        <v>8498</v>
      </c>
      <c r="G365" s="307" t="s">
        <v>8499</v>
      </c>
      <c r="H365" s="307" t="s">
        <v>418</v>
      </c>
      <c r="I365" s="198" t="s">
        <v>660</v>
      </c>
      <c r="J365" s="404" t="s">
        <v>5681</v>
      </c>
      <c r="K365" s="864" t="str">
        <f t="shared" si="10"/>
        <v/>
      </c>
      <c r="L365" s="555"/>
      <c r="M365" s="553"/>
      <c r="N365" s="449"/>
      <c r="O365" s="551"/>
      <c r="P365" s="552"/>
      <c r="Q365" s="867"/>
      <c r="R365" s="867"/>
      <c r="S365" s="867"/>
      <c r="T365" s="867"/>
      <c r="U365" s="867"/>
      <c r="V365" s="867"/>
      <c r="W365" s="867"/>
      <c r="X365" s="867"/>
      <c r="Y365" s="867" t="str">
        <f t="shared" si="11"/>
        <v/>
      </c>
      <c r="Z365" s="867"/>
    </row>
    <row r="366" spans="2:26" s="312" customFormat="1" ht="30" customHeight="1" outlineLevel="1">
      <c r="B366" s="73"/>
      <c r="C366" s="526" t="s">
        <v>8500</v>
      </c>
      <c r="D366" s="303" t="s">
        <v>8501</v>
      </c>
      <c r="E366" s="83"/>
      <c r="F366" s="307" t="s">
        <v>1019</v>
      </c>
      <c r="G366" s="307" t="s">
        <v>2782</v>
      </c>
      <c r="H366" s="307" t="s">
        <v>3658</v>
      </c>
      <c r="I366" s="198" t="s">
        <v>660</v>
      </c>
      <c r="J366" s="404" t="s">
        <v>5682</v>
      </c>
      <c r="K366" s="864" t="str">
        <f t="shared" si="10"/>
        <v/>
      </c>
      <c r="L366" s="544"/>
      <c r="M366" s="615"/>
      <c r="N366" s="641"/>
      <c r="O366" s="547"/>
      <c r="P366" s="550"/>
      <c r="Q366" s="867"/>
      <c r="R366" s="867"/>
      <c r="S366" s="867"/>
      <c r="T366" s="867"/>
      <c r="U366" s="867"/>
      <c r="V366" s="867"/>
      <c r="W366" s="867"/>
      <c r="X366" s="867"/>
      <c r="Y366" s="867" t="str">
        <f t="shared" si="11"/>
        <v/>
      </c>
      <c r="Z366" s="867"/>
    </row>
    <row r="367" spans="2:26" s="312" customFormat="1" ht="30" customHeight="1" outlineLevel="1">
      <c r="B367" s="73"/>
      <c r="C367" s="534"/>
      <c r="D367" s="215" t="s">
        <v>8502</v>
      </c>
      <c r="E367" s="213"/>
      <c r="F367" s="214" t="s">
        <v>1020</v>
      </c>
      <c r="G367" s="214" t="s">
        <v>2783</v>
      </c>
      <c r="H367" s="214" t="s">
        <v>3655</v>
      </c>
      <c r="I367" s="246"/>
      <c r="J367" s="403" t="s">
        <v>5682</v>
      </c>
      <c r="K367" s="864" t="str">
        <f t="shared" si="10"/>
        <v/>
      </c>
      <c r="L367" s="544"/>
      <c r="M367" s="615"/>
      <c r="N367" s="641"/>
      <c r="O367" s="547"/>
      <c r="P367" s="550"/>
      <c r="Q367" s="867"/>
      <c r="R367" s="867"/>
      <c r="S367" s="867"/>
      <c r="T367" s="867"/>
      <c r="U367" s="867"/>
      <c r="V367" s="867"/>
      <c r="W367" s="867"/>
      <c r="X367" s="867"/>
      <c r="Y367" s="867" t="str">
        <f t="shared" si="11"/>
        <v/>
      </c>
      <c r="Z367" s="867"/>
    </row>
    <row r="368" spans="2:26" s="312" customFormat="1" ht="45" customHeight="1" outlineLevel="1">
      <c r="B368" s="73"/>
      <c r="C368" s="534"/>
      <c r="D368" s="532"/>
      <c r="E368" s="307" t="s">
        <v>8503</v>
      </c>
      <c r="F368" s="307" t="s">
        <v>1021</v>
      </c>
      <c r="G368" s="318" t="s">
        <v>4247</v>
      </c>
      <c r="H368" s="307" t="s">
        <v>3658</v>
      </c>
      <c r="I368" s="198" t="s">
        <v>660</v>
      </c>
      <c r="J368" s="404" t="s">
        <v>5682</v>
      </c>
      <c r="K368" s="864" t="str">
        <f t="shared" si="10"/>
        <v/>
      </c>
      <c r="L368" s="544"/>
      <c r="M368" s="615"/>
      <c r="N368" s="641"/>
      <c r="O368" s="547"/>
      <c r="P368" s="550"/>
      <c r="Q368" s="867"/>
      <c r="R368" s="867"/>
      <c r="S368" s="867"/>
      <c r="T368" s="867"/>
      <c r="U368" s="867"/>
      <c r="V368" s="867"/>
      <c r="W368" s="867"/>
      <c r="X368" s="867"/>
      <c r="Y368" s="867" t="str">
        <f t="shared" si="11"/>
        <v/>
      </c>
      <c r="Z368" s="867"/>
    </row>
    <row r="369" spans="2:26" s="312" customFormat="1" ht="90" customHeight="1" outlineLevel="1">
      <c r="B369" s="73"/>
      <c r="C369" s="534"/>
      <c r="D369" s="532"/>
      <c r="E369" s="307" t="s">
        <v>1023</v>
      </c>
      <c r="F369" s="307" t="s">
        <v>1022</v>
      </c>
      <c r="G369" s="312" t="s">
        <v>1937</v>
      </c>
      <c r="H369" s="307" t="s">
        <v>3658</v>
      </c>
      <c r="I369" s="198" t="s">
        <v>660</v>
      </c>
      <c r="J369" s="404" t="s">
        <v>5682</v>
      </c>
      <c r="K369" s="864" t="str">
        <f t="shared" si="10"/>
        <v/>
      </c>
      <c r="L369" s="544"/>
      <c r="M369" s="615"/>
      <c r="N369" s="641"/>
      <c r="O369" s="547"/>
      <c r="P369" s="550"/>
      <c r="Q369" s="867"/>
      <c r="R369" s="867"/>
      <c r="S369" s="867"/>
      <c r="T369" s="867"/>
      <c r="U369" s="867"/>
      <c r="V369" s="867"/>
      <c r="W369" s="867"/>
      <c r="X369" s="867"/>
      <c r="Y369" s="867" t="str">
        <f t="shared" si="11"/>
        <v/>
      </c>
      <c r="Z369" s="867"/>
    </row>
    <row r="370" spans="2:26" s="312" customFormat="1" ht="120" customHeight="1" outlineLevel="1">
      <c r="B370" s="73"/>
      <c r="C370" s="534"/>
      <c r="D370" s="532"/>
      <c r="E370" s="197" t="s">
        <v>8504</v>
      </c>
      <c r="F370" s="307" t="s">
        <v>8505</v>
      </c>
      <c r="G370" s="318" t="s">
        <v>1938</v>
      </c>
      <c r="H370" s="307" t="s">
        <v>9</v>
      </c>
      <c r="I370" s="198" t="s">
        <v>660</v>
      </c>
      <c r="J370" s="404" t="s">
        <v>5682</v>
      </c>
      <c r="K370" s="864" t="str">
        <f t="shared" si="10"/>
        <v/>
      </c>
      <c r="L370" s="544"/>
      <c r="M370" s="615"/>
      <c r="N370" s="641"/>
      <c r="O370" s="547"/>
      <c r="P370" s="550"/>
      <c r="Q370" s="867"/>
      <c r="R370" s="867"/>
      <c r="S370" s="867"/>
      <c r="T370" s="867"/>
      <c r="U370" s="867"/>
      <c r="V370" s="867"/>
      <c r="W370" s="867"/>
      <c r="X370" s="867"/>
      <c r="Y370" s="867" t="str">
        <f t="shared" si="11"/>
        <v/>
      </c>
      <c r="Z370" s="867"/>
    </row>
    <row r="371" spans="2:26" s="312" customFormat="1" ht="60" customHeight="1" outlineLevel="1">
      <c r="B371" s="73"/>
      <c r="C371" s="534"/>
      <c r="D371" s="525"/>
      <c r="E371" s="197" t="s">
        <v>8506</v>
      </c>
      <c r="F371" s="307" t="s">
        <v>5589</v>
      </c>
      <c r="G371" s="318" t="s">
        <v>8507</v>
      </c>
      <c r="H371" s="307" t="s">
        <v>9</v>
      </c>
      <c r="I371" s="198" t="s">
        <v>660</v>
      </c>
      <c r="J371" s="404" t="s">
        <v>5682</v>
      </c>
      <c r="K371" s="864" t="str">
        <f t="shared" si="10"/>
        <v/>
      </c>
      <c r="L371" s="544"/>
      <c r="M371" s="615"/>
      <c r="N371" s="641"/>
      <c r="O371" s="547"/>
      <c r="P371" s="550"/>
      <c r="Q371" s="867"/>
      <c r="R371" s="867"/>
      <c r="S371" s="867"/>
      <c r="T371" s="867"/>
      <c r="U371" s="867"/>
      <c r="V371" s="867"/>
      <c r="W371" s="867"/>
      <c r="X371" s="867"/>
      <c r="Y371" s="867" t="str">
        <f t="shared" si="11"/>
        <v/>
      </c>
      <c r="Z371" s="867"/>
    </row>
    <row r="372" spans="2:26" s="312" customFormat="1" ht="135" customHeight="1" outlineLevel="1">
      <c r="B372" s="73"/>
      <c r="C372" s="534"/>
      <c r="D372" s="327" t="s">
        <v>8508</v>
      </c>
      <c r="E372" s="197"/>
      <c r="F372" s="307" t="s">
        <v>8509</v>
      </c>
      <c r="G372" s="318" t="s">
        <v>1939</v>
      </c>
      <c r="H372" s="307" t="s">
        <v>9</v>
      </c>
      <c r="I372" s="198" t="s">
        <v>660</v>
      </c>
      <c r="J372" s="404" t="s">
        <v>5682</v>
      </c>
      <c r="K372" s="864" t="str">
        <f t="shared" si="10"/>
        <v/>
      </c>
      <c r="L372" s="544"/>
      <c r="M372" s="615"/>
      <c r="N372" s="641"/>
      <c r="O372" s="547"/>
      <c r="P372" s="550"/>
      <c r="Q372" s="867"/>
      <c r="R372" s="867"/>
      <c r="S372" s="867"/>
      <c r="T372" s="867"/>
      <c r="U372" s="867"/>
      <c r="V372" s="867"/>
      <c r="W372" s="867"/>
      <c r="X372" s="867"/>
      <c r="Y372" s="867" t="str">
        <f t="shared" si="11"/>
        <v/>
      </c>
      <c r="Z372" s="867"/>
    </row>
    <row r="373" spans="2:26" s="312" customFormat="1" ht="15" customHeight="1" outlineLevel="1">
      <c r="B373" s="73"/>
      <c r="C373" s="534"/>
      <c r="D373" s="327" t="s">
        <v>8510</v>
      </c>
      <c r="E373" s="66"/>
      <c r="F373" s="307" t="s">
        <v>5338</v>
      </c>
      <c r="G373" s="318" t="s">
        <v>8511</v>
      </c>
      <c r="H373" s="307" t="s">
        <v>9</v>
      </c>
      <c r="I373" s="198" t="s">
        <v>660</v>
      </c>
      <c r="J373" s="404" t="s">
        <v>5682</v>
      </c>
      <c r="K373" s="864" t="str">
        <f t="shared" si="10"/>
        <v/>
      </c>
      <c r="L373" s="544"/>
      <c r="M373" s="615"/>
      <c r="N373" s="641"/>
      <c r="O373" s="547"/>
      <c r="P373" s="550"/>
      <c r="Q373" s="867"/>
      <c r="R373" s="867"/>
      <c r="S373" s="867"/>
      <c r="T373" s="867"/>
      <c r="U373" s="867"/>
      <c r="V373" s="867"/>
      <c r="W373" s="867"/>
      <c r="X373" s="867"/>
      <c r="Y373" s="867" t="str">
        <f t="shared" si="11"/>
        <v/>
      </c>
      <c r="Z373" s="867"/>
    </row>
    <row r="374" spans="2:26" s="312" customFormat="1" ht="15" customHeight="1" outlineLevel="1">
      <c r="B374" s="73"/>
      <c r="C374" s="526" t="s">
        <v>1024</v>
      </c>
      <c r="D374" s="327" t="s">
        <v>2483</v>
      </c>
      <c r="E374" s="105"/>
      <c r="F374" s="318" t="s">
        <v>2482</v>
      </c>
      <c r="G374" s="318" t="s">
        <v>1940</v>
      </c>
      <c r="H374" s="318" t="s">
        <v>3658</v>
      </c>
      <c r="I374" s="322" t="s">
        <v>660</v>
      </c>
      <c r="J374" s="402" t="s">
        <v>5682</v>
      </c>
      <c r="K374" s="864" t="str">
        <f t="shared" si="10"/>
        <v/>
      </c>
      <c r="L374" s="544"/>
      <c r="M374" s="595"/>
      <c r="N374" s="641"/>
      <c r="O374" s="547"/>
      <c r="P374" s="550"/>
      <c r="Q374" s="867"/>
      <c r="R374" s="867"/>
      <c r="S374" s="867"/>
      <c r="T374" s="867"/>
      <c r="U374" s="867"/>
      <c r="V374" s="867"/>
      <c r="W374" s="867"/>
      <c r="X374" s="867"/>
      <c r="Y374" s="867" t="str">
        <f t="shared" si="11"/>
        <v/>
      </c>
      <c r="Z374" s="867"/>
    </row>
    <row r="375" spans="2:26" s="312" customFormat="1" ht="15" customHeight="1" outlineLevel="1">
      <c r="B375" s="73"/>
      <c r="C375" s="315"/>
      <c r="D375" s="317" t="s">
        <v>2485</v>
      </c>
      <c r="E375" s="240"/>
      <c r="F375" s="318" t="s">
        <v>2484</v>
      </c>
      <c r="G375" s="318" t="s">
        <v>1941</v>
      </c>
      <c r="H375" s="318" t="s">
        <v>3658</v>
      </c>
      <c r="I375" s="322" t="s">
        <v>660</v>
      </c>
      <c r="J375" s="402" t="s">
        <v>5682</v>
      </c>
      <c r="K375" s="864" t="str">
        <f t="shared" si="10"/>
        <v/>
      </c>
      <c r="L375" s="544"/>
      <c r="M375" s="595"/>
      <c r="N375" s="641"/>
      <c r="O375" s="547"/>
      <c r="P375" s="550"/>
      <c r="Q375" s="867"/>
      <c r="R375" s="867"/>
      <c r="S375" s="867"/>
      <c r="T375" s="867"/>
      <c r="U375" s="867"/>
      <c r="V375" s="867"/>
      <c r="W375" s="867"/>
      <c r="X375" s="867"/>
      <c r="Y375" s="867" t="str">
        <f t="shared" si="11"/>
        <v/>
      </c>
      <c r="Z375" s="867"/>
    </row>
    <row r="376" spans="2:26" s="312" customFormat="1" ht="15" customHeight="1" outlineLevel="1">
      <c r="B376" s="73"/>
      <c r="C376" s="315"/>
      <c r="D376" s="317" t="s">
        <v>2487</v>
      </c>
      <c r="E376" s="240"/>
      <c r="F376" s="318" t="s">
        <v>2486</v>
      </c>
      <c r="G376" s="318" t="s">
        <v>1942</v>
      </c>
      <c r="H376" s="318" t="s">
        <v>3657</v>
      </c>
      <c r="I376" s="322" t="s">
        <v>660</v>
      </c>
      <c r="J376" s="402" t="s">
        <v>5682</v>
      </c>
      <c r="K376" s="864" t="str">
        <f t="shared" si="10"/>
        <v/>
      </c>
      <c r="L376" s="544"/>
      <c r="M376" s="595"/>
      <c r="N376" s="641"/>
      <c r="O376" s="547"/>
      <c r="P376" s="550"/>
      <c r="Q376" s="867"/>
      <c r="R376" s="867"/>
      <c r="S376" s="867"/>
      <c r="T376" s="867"/>
      <c r="U376" s="867"/>
      <c r="V376" s="867"/>
      <c r="W376" s="867"/>
      <c r="X376" s="867"/>
      <c r="Y376" s="867" t="str">
        <f t="shared" si="11"/>
        <v/>
      </c>
      <c r="Z376" s="867"/>
    </row>
    <row r="377" spans="2:26" s="312" customFormat="1" ht="30" customHeight="1" outlineLevel="1">
      <c r="B377" s="73"/>
      <c r="C377" s="315"/>
      <c r="D377" s="215" t="s">
        <v>2489</v>
      </c>
      <c r="E377" s="213"/>
      <c r="F377" s="214" t="s">
        <v>2488</v>
      </c>
      <c r="G377" s="214" t="s">
        <v>1943</v>
      </c>
      <c r="H377" s="214" t="s">
        <v>3655</v>
      </c>
      <c r="I377" s="246"/>
      <c r="J377" s="403" t="s">
        <v>5682</v>
      </c>
      <c r="K377" s="864" t="str">
        <f t="shared" si="10"/>
        <v/>
      </c>
      <c r="L377" s="544"/>
      <c r="M377" s="595"/>
      <c r="N377" s="641"/>
      <c r="O377" s="547"/>
      <c r="P377" s="550"/>
      <c r="Q377" s="867"/>
      <c r="R377" s="867"/>
      <c r="S377" s="867"/>
      <c r="T377" s="867"/>
      <c r="U377" s="867"/>
      <c r="V377" s="867"/>
      <c r="W377" s="867"/>
      <c r="X377" s="867"/>
      <c r="Y377" s="867" t="str">
        <f t="shared" si="11"/>
        <v/>
      </c>
      <c r="Z377" s="867"/>
    </row>
    <row r="378" spans="2:26" s="312" customFormat="1" ht="15" customHeight="1" outlineLevel="1">
      <c r="B378" s="73"/>
      <c r="C378" s="315"/>
      <c r="D378" s="532"/>
      <c r="E378" s="318" t="s">
        <v>2491</v>
      </c>
      <c r="F378" s="318" t="s">
        <v>2490</v>
      </c>
      <c r="G378" s="318" t="s">
        <v>1944</v>
      </c>
      <c r="H378" s="318" t="s">
        <v>3658</v>
      </c>
      <c r="I378" s="322" t="s">
        <v>660</v>
      </c>
      <c r="J378" s="402" t="s">
        <v>5682</v>
      </c>
      <c r="K378" s="864" t="str">
        <f t="shared" si="10"/>
        <v/>
      </c>
      <c r="L378" s="544"/>
      <c r="M378" s="595"/>
      <c r="N378" s="641"/>
      <c r="O378" s="547"/>
      <c r="P378" s="550"/>
      <c r="Q378" s="867"/>
      <c r="R378" s="867"/>
      <c r="S378" s="867"/>
      <c r="T378" s="867"/>
      <c r="U378" s="867"/>
      <c r="V378" s="867"/>
      <c r="W378" s="867"/>
      <c r="X378" s="867"/>
      <c r="Y378" s="867" t="str">
        <f t="shared" si="11"/>
        <v/>
      </c>
      <c r="Z378" s="867"/>
    </row>
    <row r="379" spans="2:26" s="312" customFormat="1" ht="15" customHeight="1" outlineLevel="1">
      <c r="B379" s="73"/>
      <c r="C379" s="315"/>
      <c r="D379" s="525"/>
      <c r="E379" s="530" t="s">
        <v>4613</v>
      </c>
      <c r="F379" s="318" t="s">
        <v>4612</v>
      </c>
      <c r="G379" s="318" t="s">
        <v>1945</v>
      </c>
      <c r="H379" s="318" t="s">
        <v>3658</v>
      </c>
      <c r="I379" s="322" t="s">
        <v>660</v>
      </c>
      <c r="J379" s="402" t="s">
        <v>5682</v>
      </c>
      <c r="K379" s="864" t="str">
        <f t="shared" si="10"/>
        <v/>
      </c>
      <c r="L379" s="544"/>
      <c r="M379" s="595"/>
      <c r="N379" s="641"/>
      <c r="O379" s="547"/>
      <c r="P379" s="550"/>
      <c r="Q379" s="867"/>
      <c r="R379" s="867"/>
      <c r="S379" s="867"/>
      <c r="T379" s="867"/>
      <c r="U379" s="867"/>
      <c r="V379" s="867"/>
      <c r="W379" s="867"/>
      <c r="X379" s="867"/>
      <c r="Y379" s="867" t="str">
        <f t="shared" si="11"/>
        <v/>
      </c>
      <c r="Z379" s="867"/>
    </row>
    <row r="380" spans="2:26" s="312" customFormat="1" ht="15" customHeight="1" outlineLevel="1">
      <c r="B380" s="73"/>
      <c r="C380" s="526" t="s">
        <v>4614</v>
      </c>
      <c r="D380" s="317" t="s">
        <v>4616</v>
      </c>
      <c r="E380" s="240"/>
      <c r="F380" s="318" t="s">
        <v>4615</v>
      </c>
      <c r="G380" s="318" t="s">
        <v>1946</v>
      </c>
      <c r="H380" s="318" t="s">
        <v>3657</v>
      </c>
      <c r="I380" s="322" t="s">
        <v>660</v>
      </c>
      <c r="J380" s="402" t="s">
        <v>5682</v>
      </c>
      <c r="K380" s="864" t="str">
        <f t="shared" si="10"/>
        <v/>
      </c>
      <c r="L380" s="544"/>
      <c r="M380" s="595"/>
      <c r="N380" s="641"/>
      <c r="O380" s="547"/>
      <c r="P380" s="550"/>
      <c r="Q380" s="867"/>
      <c r="R380" s="867"/>
      <c r="S380" s="867"/>
      <c r="T380" s="867"/>
      <c r="U380" s="867"/>
      <c r="V380" s="867"/>
      <c r="W380" s="867"/>
      <c r="X380" s="867"/>
      <c r="Y380" s="867" t="str">
        <f t="shared" si="11"/>
        <v/>
      </c>
      <c r="Z380" s="867"/>
    </row>
    <row r="381" spans="2:26" s="312" customFormat="1" ht="15" customHeight="1" outlineLevel="1">
      <c r="B381" s="73"/>
      <c r="C381" s="534"/>
      <c r="D381" s="317" t="s">
        <v>4618</v>
      </c>
      <c r="E381" s="240"/>
      <c r="F381" s="318" t="s">
        <v>4617</v>
      </c>
      <c r="G381" s="318" t="s">
        <v>1947</v>
      </c>
      <c r="H381" s="318" t="s">
        <v>3658</v>
      </c>
      <c r="I381" s="322" t="s">
        <v>660</v>
      </c>
      <c r="J381" s="402" t="s">
        <v>5682</v>
      </c>
      <c r="K381" s="864" t="str">
        <f t="shared" si="10"/>
        <v/>
      </c>
      <c r="L381" s="544"/>
      <c r="M381" s="595"/>
      <c r="N381" s="641"/>
      <c r="O381" s="547"/>
      <c r="P381" s="550"/>
      <c r="Q381" s="867"/>
      <c r="R381" s="867"/>
      <c r="S381" s="867"/>
      <c r="T381" s="867"/>
      <c r="U381" s="867"/>
      <c r="V381" s="867"/>
      <c r="W381" s="867"/>
      <c r="X381" s="867"/>
      <c r="Y381" s="867" t="str">
        <f t="shared" si="11"/>
        <v/>
      </c>
      <c r="Z381" s="867"/>
    </row>
    <row r="382" spans="2:26" s="312" customFormat="1" ht="15" customHeight="1" outlineLevel="1">
      <c r="B382" s="73"/>
      <c r="C382" s="527"/>
      <c r="D382" s="317" t="s">
        <v>4620</v>
      </c>
      <c r="E382" s="240"/>
      <c r="F382" s="318" t="s">
        <v>4619</v>
      </c>
      <c r="G382" s="318" t="s">
        <v>1948</v>
      </c>
      <c r="H382" s="318" t="s">
        <v>3657</v>
      </c>
      <c r="I382" s="322" t="s">
        <v>660</v>
      </c>
      <c r="J382" s="402" t="s">
        <v>5682</v>
      </c>
      <c r="K382" s="864" t="str">
        <f t="shared" si="10"/>
        <v/>
      </c>
      <c r="L382" s="544"/>
      <c r="M382" s="595"/>
      <c r="N382" s="641"/>
      <c r="O382" s="547"/>
      <c r="P382" s="550"/>
      <c r="Q382" s="867"/>
      <c r="R382" s="867"/>
      <c r="S382" s="867"/>
      <c r="T382" s="867"/>
      <c r="U382" s="867"/>
      <c r="V382" s="867"/>
      <c r="W382" s="867"/>
      <c r="X382" s="867"/>
      <c r="Y382" s="867" t="str">
        <f t="shared" si="11"/>
        <v/>
      </c>
      <c r="Z382" s="867"/>
    </row>
    <row r="383" spans="2:26" s="312" customFormat="1" ht="15" customHeight="1" outlineLevel="1">
      <c r="B383" s="73"/>
      <c r="C383" s="315" t="s">
        <v>4621</v>
      </c>
      <c r="D383" s="224" t="s">
        <v>4623</v>
      </c>
      <c r="E383" s="220"/>
      <c r="F383" s="214" t="s">
        <v>4622</v>
      </c>
      <c r="G383" s="214" t="s">
        <v>4262</v>
      </c>
      <c r="H383" s="214" t="s">
        <v>3655</v>
      </c>
      <c r="I383" s="246"/>
      <c r="J383" s="403" t="s">
        <v>5682</v>
      </c>
      <c r="K383" s="864" t="str">
        <f t="shared" si="10"/>
        <v/>
      </c>
      <c r="L383" s="544"/>
      <c r="M383" s="595"/>
      <c r="N383" s="641"/>
      <c r="O383" s="547"/>
      <c r="P383" s="550"/>
      <c r="Q383" s="867"/>
      <c r="R383" s="867"/>
      <c r="S383" s="867"/>
      <c r="T383" s="867"/>
      <c r="U383" s="867"/>
      <c r="V383" s="867"/>
      <c r="W383" s="867"/>
      <c r="X383" s="867"/>
      <c r="Y383" s="867" t="str">
        <f t="shared" si="11"/>
        <v/>
      </c>
      <c r="Z383" s="867"/>
    </row>
    <row r="384" spans="2:26" s="312" customFormat="1" ht="75" customHeight="1" outlineLevel="1">
      <c r="B384" s="73"/>
      <c r="C384" s="315"/>
      <c r="D384" s="532"/>
      <c r="E384" s="318" t="s">
        <v>4625</v>
      </c>
      <c r="F384" s="318" t="s">
        <v>4624</v>
      </c>
      <c r="G384" s="318" t="s">
        <v>4260</v>
      </c>
      <c r="H384" s="318" t="s">
        <v>3658</v>
      </c>
      <c r="I384" s="322" t="s">
        <v>660</v>
      </c>
      <c r="J384" s="402" t="s">
        <v>5682</v>
      </c>
      <c r="K384" s="864" t="str">
        <f t="shared" si="10"/>
        <v/>
      </c>
      <c r="L384" s="555"/>
      <c r="M384" s="553"/>
      <c r="N384" s="449"/>
      <c r="O384" s="551"/>
      <c r="P384" s="552"/>
      <c r="Q384" s="867"/>
      <c r="R384" s="867"/>
      <c r="S384" s="867"/>
      <c r="T384" s="867"/>
      <c r="U384" s="867"/>
      <c r="V384" s="867"/>
      <c r="W384" s="867"/>
      <c r="X384" s="867"/>
      <c r="Y384" s="867" t="str">
        <f t="shared" si="11"/>
        <v/>
      </c>
      <c r="Z384" s="867"/>
    </row>
    <row r="385" spans="2:26" s="312" customFormat="1" ht="90" customHeight="1" outlineLevel="1">
      <c r="B385" s="73"/>
      <c r="C385" s="315"/>
      <c r="D385" s="525"/>
      <c r="E385" s="530" t="s">
        <v>4627</v>
      </c>
      <c r="F385" s="318" t="s">
        <v>4626</v>
      </c>
      <c r="G385" s="318" t="s">
        <v>4261</v>
      </c>
      <c r="H385" s="318" t="s">
        <v>3658</v>
      </c>
      <c r="I385" s="322" t="s">
        <v>660</v>
      </c>
      <c r="J385" s="402" t="s">
        <v>5682</v>
      </c>
      <c r="K385" s="864" t="str">
        <f t="shared" si="10"/>
        <v/>
      </c>
      <c r="L385" s="555"/>
      <c r="M385" s="553"/>
      <c r="N385" s="449"/>
      <c r="O385" s="551"/>
      <c r="P385" s="552"/>
      <c r="Q385" s="867"/>
      <c r="R385" s="867"/>
      <c r="S385" s="867"/>
      <c r="T385" s="867"/>
      <c r="U385" s="867"/>
      <c r="V385" s="867"/>
      <c r="W385" s="867"/>
      <c r="X385" s="867"/>
      <c r="Y385" s="867" t="str">
        <f t="shared" si="11"/>
        <v/>
      </c>
      <c r="Z385" s="867"/>
    </row>
    <row r="386" spans="2:26" s="312" customFormat="1" ht="30" customHeight="1" outlineLevel="1">
      <c r="B386" s="73"/>
      <c r="C386" s="526" t="s">
        <v>4628</v>
      </c>
      <c r="D386" s="215" t="s">
        <v>8512</v>
      </c>
      <c r="E386" s="213"/>
      <c r="F386" s="214" t="s">
        <v>4629</v>
      </c>
      <c r="G386" s="214" t="s">
        <v>4263</v>
      </c>
      <c r="H386" s="214" t="s">
        <v>3655</v>
      </c>
      <c r="I386" s="246"/>
      <c r="J386" s="403" t="s">
        <v>5682</v>
      </c>
      <c r="K386" s="864" t="str">
        <f t="shared" si="10"/>
        <v/>
      </c>
      <c r="L386" s="544"/>
      <c r="M386" s="595"/>
      <c r="N386" s="641"/>
      <c r="O386" s="547"/>
      <c r="P386" s="550"/>
      <c r="Q386" s="867"/>
      <c r="R386" s="867"/>
      <c r="S386" s="867"/>
      <c r="T386" s="867"/>
      <c r="U386" s="867"/>
      <c r="V386" s="867"/>
      <c r="W386" s="867"/>
      <c r="X386" s="867"/>
      <c r="Y386" s="867" t="str">
        <f t="shared" si="11"/>
        <v/>
      </c>
      <c r="Z386" s="867"/>
    </row>
    <row r="387" spans="2:26" s="312" customFormat="1" ht="150" customHeight="1" outlineLevel="1">
      <c r="B387" s="73"/>
      <c r="C387" s="534"/>
      <c r="D387" s="532"/>
      <c r="E387" s="307" t="s">
        <v>8513</v>
      </c>
      <c r="F387" s="307" t="s">
        <v>4630</v>
      </c>
      <c r="G387" s="318" t="s">
        <v>4264</v>
      </c>
      <c r="H387" s="307" t="s">
        <v>3658</v>
      </c>
      <c r="I387" s="198" t="s">
        <v>660</v>
      </c>
      <c r="J387" s="404" t="s">
        <v>5682</v>
      </c>
      <c r="K387" s="864" t="str">
        <f t="shared" si="10"/>
        <v/>
      </c>
      <c r="L387" s="555"/>
      <c r="M387" s="553"/>
      <c r="N387" s="449"/>
      <c r="O387" s="551"/>
      <c r="P387" s="552"/>
      <c r="Q387" s="867"/>
      <c r="R387" s="867"/>
      <c r="S387" s="867"/>
      <c r="T387" s="867"/>
      <c r="U387" s="867"/>
      <c r="V387" s="867"/>
      <c r="W387" s="867"/>
      <c r="X387" s="867"/>
      <c r="Y387" s="867" t="str">
        <f t="shared" si="11"/>
        <v/>
      </c>
      <c r="Z387" s="867"/>
    </row>
    <row r="388" spans="2:26" s="312" customFormat="1" ht="30" customHeight="1" outlineLevel="1">
      <c r="B388" s="73"/>
      <c r="C388" s="534"/>
      <c r="D388" s="532"/>
      <c r="E388" s="307" t="s">
        <v>4632</v>
      </c>
      <c r="F388" s="307" t="s">
        <v>4631</v>
      </c>
      <c r="G388" s="318" t="s">
        <v>4265</v>
      </c>
      <c r="H388" s="307" t="s">
        <v>3658</v>
      </c>
      <c r="I388" s="198" t="s">
        <v>660</v>
      </c>
      <c r="J388" s="404" t="s">
        <v>5682</v>
      </c>
      <c r="K388" s="864" t="str">
        <f t="shared" si="10"/>
        <v/>
      </c>
      <c r="L388" s="555"/>
      <c r="M388" s="553"/>
      <c r="N388" s="449"/>
      <c r="O388" s="551"/>
      <c r="P388" s="552"/>
      <c r="Q388" s="867"/>
      <c r="R388" s="867"/>
      <c r="S388" s="867"/>
      <c r="T388" s="867"/>
      <c r="U388" s="867"/>
      <c r="V388" s="867"/>
      <c r="W388" s="867"/>
      <c r="X388" s="867"/>
      <c r="Y388" s="867" t="str">
        <f t="shared" si="11"/>
        <v/>
      </c>
      <c r="Z388" s="867"/>
    </row>
    <row r="389" spans="2:26" s="312" customFormat="1" ht="30" customHeight="1" outlineLevel="1">
      <c r="B389" s="73"/>
      <c r="C389" s="534"/>
      <c r="D389" s="532"/>
      <c r="E389" s="307" t="s">
        <v>4634</v>
      </c>
      <c r="F389" s="307" t="s">
        <v>4633</v>
      </c>
      <c r="G389" s="318" t="s">
        <v>4266</v>
      </c>
      <c r="H389" s="307" t="s">
        <v>3658</v>
      </c>
      <c r="I389" s="198" t="s">
        <v>660</v>
      </c>
      <c r="J389" s="404" t="s">
        <v>5682</v>
      </c>
      <c r="K389" s="864" t="str">
        <f t="shared" si="10"/>
        <v/>
      </c>
      <c r="L389" s="555"/>
      <c r="M389" s="553"/>
      <c r="N389" s="449"/>
      <c r="O389" s="551"/>
      <c r="P389" s="552"/>
      <c r="Q389" s="867"/>
      <c r="R389" s="867"/>
      <c r="S389" s="867"/>
      <c r="T389" s="867"/>
      <c r="U389" s="867"/>
      <c r="V389" s="867"/>
      <c r="W389" s="867"/>
      <c r="X389" s="867"/>
      <c r="Y389" s="867" t="str">
        <f t="shared" si="11"/>
        <v/>
      </c>
      <c r="Z389" s="867"/>
    </row>
    <row r="390" spans="2:26" s="312" customFormat="1" ht="45" customHeight="1" outlineLevel="1">
      <c r="B390" s="73"/>
      <c r="C390" s="104"/>
      <c r="D390" s="532"/>
      <c r="E390" s="198" t="s">
        <v>5339</v>
      </c>
      <c r="F390" s="307" t="s">
        <v>5340</v>
      </c>
      <c r="G390" s="318" t="s">
        <v>8514</v>
      </c>
      <c r="H390" s="307" t="s">
        <v>9</v>
      </c>
      <c r="I390" s="198" t="s">
        <v>660</v>
      </c>
      <c r="J390" s="404" t="s">
        <v>5682</v>
      </c>
      <c r="K390" s="864" t="str">
        <f t="shared" si="10"/>
        <v/>
      </c>
      <c r="L390" s="555"/>
      <c r="M390" s="553"/>
      <c r="N390" s="449"/>
      <c r="O390" s="551"/>
      <c r="P390" s="552"/>
      <c r="Q390" s="867"/>
      <c r="R390" s="867"/>
      <c r="S390" s="867"/>
      <c r="T390" s="867"/>
      <c r="U390" s="867"/>
      <c r="V390" s="867"/>
      <c r="W390" s="867"/>
      <c r="X390" s="867"/>
      <c r="Y390" s="867" t="str">
        <f t="shared" si="11"/>
        <v/>
      </c>
      <c r="Z390" s="867"/>
    </row>
    <row r="391" spans="2:26" s="312" customFormat="1" ht="15" customHeight="1" outlineLevel="1">
      <c r="B391" s="73"/>
      <c r="C391" s="104"/>
      <c r="D391" s="532"/>
      <c r="E391" s="198" t="s">
        <v>8515</v>
      </c>
      <c r="F391" s="307" t="s">
        <v>5341</v>
      </c>
      <c r="G391" s="318" t="s">
        <v>8516</v>
      </c>
      <c r="H391" s="307" t="s">
        <v>9</v>
      </c>
      <c r="I391" s="198" t="s">
        <v>660</v>
      </c>
      <c r="J391" s="404" t="s">
        <v>5682</v>
      </c>
      <c r="K391" s="864" t="str">
        <f t="shared" si="10"/>
        <v/>
      </c>
      <c r="L391" s="555"/>
      <c r="M391" s="553"/>
      <c r="N391" s="449"/>
      <c r="O391" s="553"/>
      <c r="P391" s="552"/>
      <c r="Q391" s="867"/>
      <c r="R391" s="867"/>
      <c r="S391" s="867"/>
      <c r="T391" s="867"/>
      <c r="U391" s="867"/>
      <c r="V391" s="867"/>
      <c r="W391" s="867"/>
      <c r="X391" s="867"/>
      <c r="Y391" s="867" t="str">
        <f t="shared" si="11"/>
        <v/>
      </c>
      <c r="Z391" s="867"/>
    </row>
    <row r="392" spans="2:26" s="312" customFormat="1" ht="15" customHeight="1" outlineLevel="1">
      <c r="B392" s="73"/>
      <c r="C392" s="104"/>
      <c r="D392" s="532"/>
      <c r="E392" s="198" t="s">
        <v>5342</v>
      </c>
      <c r="F392" s="307" t="s">
        <v>5343</v>
      </c>
      <c r="G392" s="318" t="s">
        <v>8517</v>
      </c>
      <c r="H392" s="307" t="s">
        <v>9</v>
      </c>
      <c r="I392" s="198" t="s">
        <v>660</v>
      </c>
      <c r="J392" s="404" t="s">
        <v>5682</v>
      </c>
      <c r="K392" s="864" t="str">
        <f t="shared" si="10"/>
        <v/>
      </c>
      <c r="L392" s="555"/>
      <c r="M392" s="553"/>
      <c r="N392" s="449"/>
      <c r="O392" s="553"/>
      <c r="P392" s="552"/>
      <c r="Q392" s="867"/>
      <c r="R392" s="867"/>
      <c r="S392" s="867"/>
      <c r="T392" s="867"/>
      <c r="U392" s="867"/>
      <c r="V392" s="867"/>
      <c r="W392" s="867"/>
      <c r="X392" s="867"/>
      <c r="Y392" s="867" t="str">
        <f t="shared" si="11"/>
        <v/>
      </c>
      <c r="Z392" s="867"/>
    </row>
    <row r="393" spans="2:26" s="312" customFormat="1" ht="30" customHeight="1" outlineLevel="1">
      <c r="B393" s="73"/>
      <c r="C393" s="104"/>
      <c r="D393" s="532"/>
      <c r="E393" s="198" t="s">
        <v>8518</v>
      </c>
      <c r="F393" s="307" t="s">
        <v>5344</v>
      </c>
      <c r="G393" s="318" t="s">
        <v>8519</v>
      </c>
      <c r="H393" s="307" t="s">
        <v>8417</v>
      </c>
      <c r="I393" s="198" t="s">
        <v>660</v>
      </c>
      <c r="J393" s="404" t="s">
        <v>5682</v>
      </c>
      <c r="K393" s="864" t="str">
        <f t="shared" si="10"/>
        <v/>
      </c>
      <c r="L393" s="555"/>
      <c r="M393" s="551"/>
      <c r="N393" s="449"/>
      <c r="O393" s="553"/>
      <c r="P393" s="552"/>
      <c r="Q393" s="867"/>
      <c r="R393" s="867"/>
      <c r="S393" s="867"/>
      <c r="T393" s="867"/>
      <c r="U393" s="867"/>
      <c r="V393" s="867"/>
      <c r="W393" s="867"/>
      <c r="X393" s="867"/>
      <c r="Y393" s="867" t="str">
        <f t="shared" si="11"/>
        <v/>
      </c>
      <c r="Z393" s="867"/>
    </row>
    <row r="394" spans="2:26" s="312" customFormat="1" ht="30" customHeight="1" outlineLevel="1">
      <c r="B394" s="73"/>
      <c r="C394" s="527"/>
      <c r="D394" s="525"/>
      <c r="E394" s="198" t="s">
        <v>5345</v>
      </c>
      <c r="F394" s="307" t="s">
        <v>5346</v>
      </c>
      <c r="G394" s="318" t="s">
        <v>8520</v>
      </c>
      <c r="H394" s="307" t="s">
        <v>8521</v>
      </c>
      <c r="I394" s="198" t="s">
        <v>660</v>
      </c>
      <c r="J394" s="404" t="s">
        <v>5682</v>
      </c>
      <c r="K394" s="864" t="str">
        <f t="shared" si="10"/>
        <v/>
      </c>
      <c r="L394" s="555"/>
      <c r="M394" s="681"/>
      <c r="N394" s="449"/>
      <c r="O394" s="553"/>
      <c r="P394" s="552"/>
      <c r="Q394" s="867"/>
      <c r="R394" s="867"/>
      <c r="S394" s="867"/>
      <c r="T394" s="867"/>
      <c r="U394" s="867"/>
      <c r="V394" s="867"/>
      <c r="W394" s="867"/>
      <c r="X394" s="867"/>
      <c r="Y394" s="867" t="str">
        <f t="shared" si="11"/>
        <v/>
      </c>
      <c r="Z394" s="867"/>
    </row>
    <row r="395" spans="2:26" s="312" customFormat="1" ht="15" customHeight="1" outlineLevel="1">
      <c r="B395" s="73"/>
      <c r="C395" s="315" t="s">
        <v>4635</v>
      </c>
      <c r="D395" s="224" t="s">
        <v>8522</v>
      </c>
      <c r="E395" s="220"/>
      <c r="F395" s="214" t="s">
        <v>4636</v>
      </c>
      <c r="G395" s="214" t="s">
        <v>4268</v>
      </c>
      <c r="H395" s="214" t="s">
        <v>3655</v>
      </c>
      <c r="I395" s="246"/>
      <c r="J395" s="403" t="s">
        <v>5682</v>
      </c>
      <c r="K395" s="864" t="str">
        <f t="shared" si="10"/>
        <v/>
      </c>
      <c r="L395" s="544"/>
      <c r="M395" s="545"/>
      <c r="N395" s="641"/>
      <c r="O395" s="595"/>
      <c r="P395" s="550"/>
      <c r="Q395" s="867"/>
      <c r="R395" s="867"/>
      <c r="S395" s="867"/>
      <c r="T395" s="867"/>
      <c r="U395" s="867"/>
      <c r="V395" s="867"/>
      <c r="W395" s="867"/>
      <c r="X395" s="867"/>
      <c r="Y395" s="867" t="str">
        <f t="shared" si="11"/>
        <v/>
      </c>
      <c r="Z395" s="867"/>
    </row>
    <row r="396" spans="2:26" s="312" customFormat="1" ht="270" customHeight="1" outlineLevel="1">
      <c r="B396" s="73"/>
      <c r="C396" s="315"/>
      <c r="D396" s="532"/>
      <c r="E396" s="307" t="s">
        <v>8523</v>
      </c>
      <c r="F396" s="307" t="s">
        <v>4637</v>
      </c>
      <c r="G396" s="307" t="s">
        <v>2790</v>
      </c>
      <c r="H396" s="307" t="s">
        <v>3657</v>
      </c>
      <c r="I396" s="198" t="s">
        <v>660</v>
      </c>
      <c r="J396" s="404" t="s">
        <v>5682</v>
      </c>
      <c r="K396" s="864" t="str">
        <f t="shared" si="10"/>
        <v/>
      </c>
      <c r="L396" s="555"/>
      <c r="M396" s="553"/>
      <c r="N396" s="449"/>
      <c r="O396" s="551"/>
      <c r="P396" s="552"/>
      <c r="Q396" s="867"/>
      <c r="R396" s="867"/>
      <c r="S396" s="867"/>
      <c r="T396" s="867"/>
      <c r="U396" s="867"/>
      <c r="V396" s="867"/>
      <c r="W396" s="867"/>
      <c r="X396" s="867"/>
      <c r="Y396" s="867" t="str">
        <f t="shared" si="11"/>
        <v/>
      </c>
      <c r="Z396" s="867"/>
    </row>
    <row r="397" spans="2:26" s="312" customFormat="1" ht="270" customHeight="1" outlineLevel="1">
      <c r="B397" s="73"/>
      <c r="C397" s="315"/>
      <c r="D397" s="532"/>
      <c r="E397" s="307" t="s">
        <v>4639</v>
      </c>
      <c r="F397" s="307" t="s">
        <v>4638</v>
      </c>
      <c r="G397" s="307" t="s">
        <v>2791</v>
      </c>
      <c r="H397" s="307" t="s">
        <v>3657</v>
      </c>
      <c r="I397" s="198" t="s">
        <v>660</v>
      </c>
      <c r="J397" s="404" t="s">
        <v>5682</v>
      </c>
      <c r="K397" s="864" t="str">
        <f t="shared" ref="K397:K460" si="12">IF(AND(M397="", O397="", N397&lt;&gt;""), "○", "")</f>
        <v/>
      </c>
      <c r="L397" s="555"/>
      <c r="M397" s="553"/>
      <c r="N397" s="449"/>
      <c r="O397" s="551"/>
      <c r="P397" s="552"/>
      <c r="Q397" s="867"/>
      <c r="R397" s="867"/>
      <c r="S397" s="867"/>
      <c r="T397" s="867"/>
      <c r="U397" s="867"/>
      <c r="V397" s="867"/>
      <c r="W397" s="867"/>
      <c r="X397" s="867"/>
      <c r="Y397" s="867" t="str">
        <f t="shared" ref="Y397:Y460" si="13">IF(U397="●","●","")</f>
        <v/>
      </c>
      <c r="Z397" s="867"/>
    </row>
    <row r="398" spans="2:26" s="312" customFormat="1" ht="409.5" customHeight="1" outlineLevel="1">
      <c r="B398" s="73"/>
      <c r="C398" s="315"/>
      <c r="D398" s="532"/>
      <c r="E398" s="307" t="s">
        <v>4641</v>
      </c>
      <c r="F398" s="307" t="s">
        <v>4640</v>
      </c>
      <c r="G398" s="307" t="s">
        <v>2794</v>
      </c>
      <c r="H398" s="307" t="s">
        <v>3657</v>
      </c>
      <c r="I398" s="198" t="s">
        <v>660</v>
      </c>
      <c r="J398" s="404" t="s">
        <v>5682</v>
      </c>
      <c r="K398" s="864" t="str">
        <f t="shared" si="12"/>
        <v/>
      </c>
      <c r="L398" s="555"/>
      <c r="M398" s="553"/>
      <c r="N398" s="449"/>
      <c r="O398" s="551"/>
      <c r="P398" s="552"/>
      <c r="Q398" s="867"/>
      <c r="R398" s="867"/>
      <c r="S398" s="867"/>
      <c r="T398" s="867"/>
      <c r="U398" s="867"/>
      <c r="V398" s="867"/>
      <c r="W398" s="867"/>
      <c r="X398" s="867"/>
      <c r="Y398" s="867" t="str">
        <f t="shared" si="13"/>
        <v/>
      </c>
      <c r="Z398" s="867"/>
    </row>
    <row r="399" spans="2:26" s="312" customFormat="1" ht="270" customHeight="1" outlineLevel="1">
      <c r="B399" s="73"/>
      <c r="C399" s="315"/>
      <c r="D399" s="532"/>
      <c r="E399" s="307" t="s">
        <v>4643</v>
      </c>
      <c r="F399" s="307" t="s">
        <v>4642</v>
      </c>
      <c r="G399" s="307" t="s">
        <v>2795</v>
      </c>
      <c r="H399" s="307" t="s">
        <v>3657</v>
      </c>
      <c r="I399" s="198" t="s">
        <v>660</v>
      </c>
      <c r="J399" s="404" t="s">
        <v>5682</v>
      </c>
      <c r="K399" s="864" t="str">
        <f t="shared" si="12"/>
        <v/>
      </c>
      <c r="L399" s="555"/>
      <c r="M399" s="553"/>
      <c r="N399" s="449"/>
      <c r="O399" s="551"/>
      <c r="P399" s="552"/>
      <c r="Q399" s="867"/>
      <c r="R399" s="867"/>
      <c r="S399" s="867"/>
      <c r="T399" s="867"/>
      <c r="U399" s="867"/>
      <c r="V399" s="867"/>
      <c r="W399" s="867"/>
      <c r="X399" s="867"/>
      <c r="Y399" s="867" t="str">
        <f t="shared" si="13"/>
        <v/>
      </c>
      <c r="Z399" s="867"/>
    </row>
    <row r="400" spans="2:26" s="312" customFormat="1" ht="15" customHeight="1" outlineLevel="1">
      <c r="B400" s="73"/>
      <c r="C400" s="315"/>
      <c r="D400" s="532"/>
      <c r="E400" s="318" t="s">
        <v>4645</v>
      </c>
      <c r="F400" s="318" t="s">
        <v>4644</v>
      </c>
      <c r="G400" s="307" t="s">
        <v>2796</v>
      </c>
      <c r="H400" s="318" t="s">
        <v>3657</v>
      </c>
      <c r="I400" s="322" t="s">
        <v>660</v>
      </c>
      <c r="J400" s="402" t="s">
        <v>5682</v>
      </c>
      <c r="K400" s="864" t="str">
        <f t="shared" si="12"/>
        <v/>
      </c>
      <c r="L400" s="544"/>
      <c r="M400" s="595"/>
      <c r="N400" s="641"/>
      <c r="O400" s="547"/>
      <c r="P400" s="550"/>
      <c r="Q400" s="867"/>
      <c r="R400" s="867"/>
      <c r="S400" s="867"/>
      <c r="T400" s="867"/>
      <c r="U400" s="867"/>
      <c r="V400" s="867"/>
      <c r="W400" s="867"/>
      <c r="X400" s="867"/>
      <c r="Y400" s="867" t="str">
        <f t="shared" si="13"/>
        <v/>
      </c>
      <c r="Z400" s="867"/>
    </row>
    <row r="401" spans="2:26" s="312" customFormat="1" ht="15" customHeight="1" outlineLevel="1">
      <c r="B401" s="73"/>
      <c r="C401" s="315"/>
      <c r="D401" s="532"/>
      <c r="E401" s="318" t="s">
        <v>4647</v>
      </c>
      <c r="F401" s="318" t="s">
        <v>4646</v>
      </c>
      <c r="G401" s="307" t="s">
        <v>2793</v>
      </c>
      <c r="H401" s="318" t="s">
        <v>3657</v>
      </c>
      <c r="I401" s="322" t="s">
        <v>660</v>
      </c>
      <c r="J401" s="402" t="s">
        <v>5682</v>
      </c>
      <c r="K401" s="864" t="str">
        <f t="shared" si="12"/>
        <v/>
      </c>
      <c r="L401" s="544"/>
      <c r="M401" s="595"/>
      <c r="N401" s="641"/>
      <c r="O401" s="547"/>
      <c r="P401" s="550"/>
      <c r="Q401" s="867"/>
      <c r="R401" s="867"/>
      <c r="S401" s="867"/>
      <c r="T401" s="867"/>
      <c r="U401" s="867"/>
      <c r="V401" s="867"/>
      <c r="W401" s="867"/>
      <c r="X401" s="867"/>
      <c r="Y401" s="867" t="str">
        <f t="shared" si="13"/>
        <v/>
      </c>
      <c r="Z401" s="867"/>
    </row>
    <row r="402" spans="2:26" s="312" customFormat="1" ht="30" customHeight="1" outlineLevel="1">
      <c r="B402" s="73"/>
      <c r="C402" s="315"/>
      <c r="D402" s="532"/>
      <c r="E402" s="318" t="s">
        <v>4649</v>
      </c>
      <c r="F402" s="318" t="s">
        <v>4648</v>
      </c>
      <c r="G402" s="307" t="s">
        <v>2797</v>
      </c>
      <c r="H402" s="318" t="s">
        <v>3657</v>
      </c>
      <c r="I402" s="322" t="s">
        <v>660</v>
      </c>
      <c r="J402" s="402" t="s">
        <v>5682</v>
      </c>
      <c r="K402" s="864" t="str">
        <f t="shared" si="12"/>
        <v/>
      </c>
      <c r="L402" s="544"/>
      <c r="M402" s="595"/>
      <c r="N402" s="641"/>
      <c r="O402" s="547"/>
      <c r="P402" s="550"/>
      <c r="Q402" s="867"/>
      <c r="R402" s="867"/>
      <c r="S402" s="867"/>
      <c r="T402" s="867"/>
      <c r="U402" s="867"/>
      <c r="V402" s="867"/>
      <c r="W402" s="867"/>
      <c r="X402" s="867"/>
      <c r="Y402" s="867" t="str">
        <f t="shared" si="13"/>
        <v/>
      </c>
      <c r="Z402" s="867"/>
    </row>
    <row r="403" spans="2:26" s="312" customFormat="1" ht="30" customHeight="1" outlineLevel="1">
      <c r="B403" s="73"/>
      <c r="C403" s="315"/>
      <c r="D403" s="525"/>
      <c r="E403" s="530" t="s">
        <v>4651</v>
      </c>
      <c r="F403" s="318" t="s">
        <v>4650</v>
      </c>
      <c r="G403" s="307" t="s">
        <v>2798</v>
      </c>
      <c r="H403" s="318" t="s">
        <v>3657</v>
      </c>
      <c r="I403" s="322" t="s">
        <v>660</v>
      </c>
      <c r="J403" s="402" t="s">
        <v>5682</v>
      </c>
      <c r="K403" s="864" t="str">
        <f t="shared" si="12"/>
        <v/>
      </c>
      <c r="L403" s="544"/>
      <c r="M403" s="595"/>
      <c r="N403" s="641"/>
      <c r="O403" s="547"/>
      <c r="P403" s="550"/>
      <c r="Q403" s="867"/>
      <c r="R403" s="867"/>
      <c r="S403" s="867"/>
      <c r="T403" s="867"/>
      <c r="U403" s="867"/>
      <c r="V403" s="867"/>
      <c r="W403" s="867"/>
      <c r="X403" s="867"/>
      <c r="Y403" s="867" t="str">
        <f t="shared" si="13"/>
        <v/>
      </c>
      <c r="Z403" s="867"/>
    </row>
    <row r="404" spans="2:26" s="312" customFormat="1" ht="15" customHeight="1" outlineLevel="1">
      <c r="B404" s="73"/>
      <c r="C404" s="526" t="s">
        <v>4652</v>
      </c>
      <c r="D404" s="215" t="s">
        <v>4654</v>
      </c>
      <c r="E404" s="213"/>
      <c r="F404" s="214" t="s">
        <v>4653</v>
      </c>
      <c r="G404" s="214" t="s">
        <v>4269</v>
      </c>
      <c r="H404" s="214" t="s">
        <v>3655</v>
      </c>
      <c r="I404" s="246"/>
      <c r="J404" s="403" t="s">
        <v>5682</v>
      </c>
      <c r="K404" s="864" t="str">
        <f t="shared" si="12"/>
        <v/>
      </c>
      <c r="L404" s="544"/>
      <c r="M404" s="545"/>
      <c r="N404" s="641"/>
      <c r="O404" s="595"/>
      <c r="P404" s="550"/>
      <c r="Q404" s="867"/>
      <c r="R404" s="867"/>
      <c r="S404" s="867"/>
      <c r="T404" s="867"/>
      <c r="U404" s="867"/>
      <c r="V404" s="867"/>
      <c r="W404" s="867"/>
      <c r="X404" s="867"/>
      <c r="Y404" s="867" t="str">
        <f t="shared" si="13"/>
        <v/>
      </c>
      <c r="Z404" s="867"/>
    </row>
    <row r="405" spans="2:26" s="312" customFormat="1" ht="15" customHeight="1" outlineLevel="1">
      <c r="B405" s="73"/>
      <c r="C405" s="534"/>
      <c r="D405" s="532"/>
      <c r="E405" s="318" t="s">
        <v>8524</v>
      </c>
      <c r="F405" s="318" t="s">
        <v>4655</v>
      </c>
      <c r="G405" s="318" t="s">
        <v>8525</v>
      </c>
      <c r="H405" s="318" t="s">
        <v>3657</v>
      </c>
      <c r="I405" s="322" t="s">
        <v>660</v>
      </c>
      <c r="J405" s="404" t="s">
        <v>5682</v>
      </c>
      <c r="K405" s="864" t="str">
        <f t="shared" si="12"/>
        <v/>
      </c>
      <c r="L405" s="544"/>
      <c r="M405" s="595"/>
      <c r="N405" s="641"/>
      <c r="O405" s="547"/>
      <c r="P405" s="550"/>
      <c r="Q405" s="867"/>
      <c r="R405" s="867"/>
      <c r="S405" s="867"/>
      <c r="T405" s="867"/>
      <c r="U405" s="867"/>
      <c r="V405" s="867"/>
      <c r="W405" s="867"/>
      <c r="X405" s="867"/>
      <c r="Y405" s="867" t="str">
        <f t="shared" si="13"/>
        <v/>
      </c>
      <c r="Z405" s="867"/>
    </row>
    <row r="406" spans="2:26" s="312" customFormat="1" ht="30" customHeight="1" outlineLevel="1">
      <c r="B406" s="73"/>
      <c r="C406" s="534"/>
      <c r="D406" s="532"/>
      <c r="E406" s="318" t="s">
        <v>4657</v>
      </c>
      <c r="F406" s="318" t="s">
        <v>4656</v>
      </c>
      <c r="G406" s="318" t="s">
        <v>8526</v>
      </c>
      <c r="H406" s="318" t="s">
        <v>3658</v>
      </c>
      <c r="I406" s="322" t="s">
        <v>660</v>
      </c>
      <c r="J406" s="404" t="s">
        <v>5682</v>
      </c>
      <c r="K406" s="864" t="str">
        <f t="shared" si="12"/>
        <v/>
      </c>
      <c r="L406" s="544"/>
      <c r="M406" s="595"/>
      <c r="N406" s="641"/>
      <c r="O406" s="547"/>
      <c r="P406" s="550"/>
      <c r="Q406" s="867"/>
      <c r="R406" s="867"/>
      <c r="S406" s="867"/>
      <c r="T406" s="867"/>
      <c r="U406" s="867"/>
      <c r="V406" s="867"/>
      <c r="W406" s="867"/>
      <c r="X406" s="867"/>
      <c r="Y406" s="867" t="str">
        <f t="shared" si="13"/>
        <v/>
      </c>
      <c r="Z406" s="867"/>
    </row>
    <row r="407" spans="2:26" s="312" customFormat="1" ht="15" customHeight="1" outlineLevel="1">
      <c r="B407" s="73"/>
      <c r="C407" s="527"/>
      <c r="D407" s="525"/>
      <c r="E407" s="318" t="s">
        <v>4659</v>
      </c>
      <c r="F407" s="318" t="s">
        <v>4658</v>
      </c>
      <c r="G407" s="318" t="s">
        <v>8527</v>
      </c>
      <c r="H407" s="318" t="s">
        <v>3658</v>
      </c>
      <c r="I407" s="322" t="s">
        <v>660</v>
      </c>
      <c r="J407" s="404" t="s">
        <v>5682</v>
      </c>
      <c r="K407" s="864" t="str">
        <f t="shared" si="12"/>
        <v/>
      </c>
      <c r="L407" s="544"/>
      <c r="M407" s="595"/>
      <c r="N407" s="641"/>
      <c r="O407" s="547"/>
      <c r="P407" s="550"/>
      <c r="Q407" s="867"/>
      <c r="R407" s="867"/>
      <c r="S407" s="867"/>
      <c r="T407" s="867"/>
      <c r="U407" s="867"/>
      <c r="V407" s="867"/>
      <c r="W407" s="867"/>
      <c r="X407" s="867"/>
      <c r="Y407" s="867" t="str">
        <f t="shared" si="13"/>
        <v/>
      </c>
      <c r="Z407" s="867"/>
    </row>
    <row r="408" spans="2:26" s="312" customFormat="1" ht="15" customHeight="1" outlineLevel="1">
      <c r="B408" s="73"/>
      <c r="C408" s="315" t="s">
        <v>4660</v>
      </c>
      <c r="D408" s="224" t="s">
        <v>4662</v>
      </c>
      <c r="E408" s="220"/>
      <c r="F408" s="214" t="s">
        <v>4661</v>
      </c>
      <c r="G408" s="214" t="s">
        <v>4270</v>
      </c>
      <c r="H408" s="214" t="s">
        <v>3655</v>
      </c>
      <c r="I408" s="246"/>
      <c r="J408" s="403" t="s">
        <v>5682</v>
      </c>
      <c r="K408" s="864" t="str">
        <f t="shared" si="12"/>
        <v/>
      </c>
      <c r="L408" s="544"/>
      <c r="M408" s="545"/>
      <c r="N408" s="641"/>
      <c r="O408" s="595"/>
      <c r="P408" s="550"/>
      <c r="Q408" s="867"/>
      <c r="R408" s="867"/>
      <c r="S408" s="867"/>
      <c r="T408" s="867"/>
      <c r="U408" s="867"/>
      <c r="V408" s="867"/>
      <c r="W408" s="867"/>
      <c r="X408" s="867"/>
      <c r="Y408" s="867" t="str">
        <f t="shared" si="13"/>
        <v/>
      </c>
      <c r="Z408" s="867"/>
    </row>
    <row r="409" spans="2:26" s="312" customFormat="1" ht="30" customHeight="1" outlineLevel="1">
      <c r="B409" s="73"/>
      <c r="C409" s="315"/>
      <c r="D409" s="532"/>
      <c r="E409" s="307" t="s">
        <v>8528</v>
      </c>
      <c r="F409" s="307" t="s">
        <v>4663</v>
      </c>
      <c r="G409" s="318" t="s">
        <v>4271</v>
      </c>
      <c r="H409" s="307" t="s">
        <v>3657</v>
      </c>
      <c r="I409" s="198" t="s">
        <v>660</v>
      </c>
      <c r="J409" s="404" t="s">
        <v>5682</v>
      </c>
      <c r="K409" s="864" t="str">
        <f t="shared" si="12"/>
        <v/>
      </c>
      <c r="L409" s="555"/>
      <c r="M409" s="553"/>
      <c r="N409" s="449"/>
      <c r="O409" s="551"/>
      <c r="P409" s="552"/>
      <c r="Q409" s="867"/>
      <c r="R409" s="867"/>
      <c r="S409" s="867"/>
      <c r="T409" s="867"/>
      <c r="U409" s="867"/>
      <c r="V409" s="867"/>
      <c r="W409" s="867"/>
      <c r="X409" s="867"/>
      <c r="Y409" s="867" t="str">
        <f t="shared" si="13"/>
        <v/>
      </c>
      <c r="Z409" s="867"/>
    </row>
    <row r="410" spans="2:26" s="312" customFormat="1" ht="45" customHeight="1" outlineLevel="1">
      <c r="B410" s="73"/>
      <c r="C410" s="315"/>
      <c r="D410" s="532"/>
      <c r="E410" s="307" t="s">
        <v>4665</v>
      </c>
      <c r="F410" s="307" t="s">
        <v>4664</v>
      </c>
      <c r="G410" s="318" t="s">
        <v>4275</v>
      </c>
      <c r="H410" s="307" t="s">
        <v>3658</v>
      </c>
      <c r="I410" s="198" t="s">
        <v>660</v>
      </c>
      <c r="J410" s="404" t="s">
        <v>5682</v>
      </c>
      <c r="K410" s="864" t="str">
        <f t="shared" si="12"/>
        <v/>
      </c>
      <c r="L410" s="602"/>
      <c r="M410" s="553"/>
      <c r="N410" s="449"/>
      <c r="O410" s="551"/>
      <c r="P410" s="552"/>
      <c r="Q410" s="867"/>
      <c r="R410" s="867"/>
      <c r="S410" s="867"/>
      <c r="T410" s="867"/>
      <c r="U410" s="867"/>
      <c r="V410" s="867"/>
      <c r="W410" s="867"/>
      <c r="X410" s="867"/>
      <c r="Y410" s="867" t="str">
        <f t="shared" si="13"/>
        <v/>
      </c>
      <c r="Z410" s="867"/>
    </row>
    <row r="411" spans="2:26" s="312" customFormat="1" ht="315" customHeight="1" outlineLevel="1">
      <c r="B411" s="73"/>
      <c r="C411" s="315"/>
      <c r="D411" s="532"/>
      <c r="E411" s="307" t="s">
        <v>4667</v>
      </c>
      <c r="F411" s="307" t="s">
        <v>4666</v>
      </c>
      <c r="G411" s="318" t="s">
        <v>4272</v>
      </c>
      <c r="H411" s="307" t="s">
        <v>3657</v>
      </c>
      <c r="I411" s="198" t="s">
        <v>660</v>
      </c>
      <c r="J411" s="404" t="s">
        <v>5682</v>
      </c>
      <c r="K411" s="864" t="str">
        <f t="shared" si="12"/>
        <v/>
      </c>
      <c r="L411" s="555"/>
      <c r="M411" s="553"/>
      <c r="N411" s="449"/>
      <c r="O411" s="551"/>
      <c r="P411" s="552"/>
      <c r="Q411" s="867"/>
      <c r="R411" s="867"/>
      <c r="S411" s="867"/>
      <c r="T411" s="867"/>
      <c r="U411" s="867"/>
      <c r="V411" s="867"/>
      <c r="W411" s="867"/>
      <c r="X411" s="867"/>
      <c r="Y411" s="867" t="str">
        <f t="shared" si="13"/>
        <v/>
      </c>
      <c r="Z411" s="867"/>
    </row>
    <row r="412" spans="2:26" s="312" customFormat="1" ht="225" customHeight="1" outlineLevel="1">
      <c r="B412" s="73"/>
      <c r="C412" s="315"/>
      <c r="D412" s="532"/>
      <c r="E412" s="307" t="s">
        <v>14384</v>
      </c>
      <c r="F412" s="307" t="s">
        <v>4668</v>
      </c>
      <c r="G412" s="318" t="s">
        <v>4273</v>
      </c>
      <c r="H412" s="307" t="s">
        <v>3657</v>
      </c>
      <c r="I412" s="198" t="s">
        <v>660</v>
      </c>
      <c r="J412" s="404" t="s">
        <v>5682</v>
      </c>
      <c r="K412" s="864" t="str">
        <f t="shared" si="12"/>
        <v/>
      </c>
      <c r="L412" s="555"/>
      <c r="M412" s="553"/>
      <c r="N412" s="449"/>
      <c r="O412" s="551"/>
      <c r="P412" s="552"/>
      <c r="Q412" s="867"/>
      <c r="R412" s="867"/>
      <c r="S412" s="867"/>
      <c r="T412" s="867"/>
      <c r="U412" s="867"/>
      <c r="V412" s="867"/>
      <c r="W412" s="867"/>
      <c r="X412" s="867"/>
      <c r="Y412" s="867" t="str">
        <f t="shared" si="13"/>
        <v/>
      </c>
      <c r="Z412" s="867"/>
    </row>
    <row r="413" spans="2:26" s="312" customFormat="1" ht="60" customHeight="1" outlineLevel="1">
      <c r="B413" s="73"/>
      <c r="C413" s="315"/>
      <c r="D413" s="532"/>
      <c r="E413" s="306" t="s">
        <v>4670</v>
      </c>
      <c r="F413" s="307" t="s">
        <v>4669</v>
      </c>
      <c r="G413" s="318" t="s">
        <v>4274</v>
      </c>
      <c r="H413" s="307" t="s">
        <v>3658</v>
      </c>
      <c r="I413" s="198" t="s">
        <v>660</v>
      </c>
      <c r="J413" s="404" t="s">
        <v>5682</v>
      </c>
      <c r="K413" s="864" t="str">
        <f t="shared" si="12"/>
        <v/>
      </c>
      <c r="L413" s="555"/>
      <c r="M413" s="553"/>
      <c r="N413" s="449"/>
      <c r="O413" s="551"/>
      <c r="P413" s="552"/>
      <c r="Q413" s="867"/>
      <c r="R413" s="867"/>
      <c r="S413" s="867"/>
      <c r="T413" s="867"/>
      <c r="U413" s="867"/>
      <c r="V413" s="867"/>
      <c r="W413" s="867"/>
      <c r="X413" s="867"/>
      <c r="Y413" s="867" t="str">
        <f t="shared" si="13"/>
        <v/>
      </c>
      <c r="Z413" s="867"/>
    </row>
    <row r="414" spans="2:26" s="312" customFormat="1" ht="195" customHeight="1" outlineLevel="1">
      <c r="B414" s="73"/>
      <c r="C414" s="315"/>
      <c r="D414" s="532"/>
      <c r="E414" s="79" t="s">
        <v>8529</v>
      </c>
      <c r="F414" s="307" t="s">
        <v>5347</v>
      </c>
      <c r="G414" s="318" t="s">
        <v>8530</v>
      </c>
      <c r="H414" s="307" t="s">
        <v>9</v>
      </c>
      <c r="I414" s="198" t="s">
        <v>660</v>
      </c>
      <c r="J414" s="404" t="s">
        <v>5682</v>
      </c>
      <c r="K414" s="864" t="str">
        <f t="shared" si="12"/>
        <v/>
      </c>
      <c r="L414" s="555"/>
      <c r="M414" s="553"/>
      <c r="N414" s="449"/>
      <c r="O414" s="551"/>
      <c r="P414" s="552"/>
      <c r="Q414" s="867"/>
      <c r="R414" s="867"/>
      <c r="S414" s="867"/>
      <c r="T414" s="867"/>
      <c r="U414" s="867"/>
      <c r="V414" s="867"/>
      <c r="W414" s="867"/>
      <c r="X414" s="867"/>
      <c r="Y414" s="867" t="str">
        <f t="shared" si="13"/>
        <v/>
      </c>
      <c r="Z414" s="867"/>
    </row>
    <row r="415" spans="2:26" s="312" customFormat="1" ht="150" customHeight="1" outlineLevel="1">
      <c r="B415" s="73"/>
      <c r="C415" s="315"/>
      <c r="D415" s="532"/>
      <c r="E415" s="79" t="s">
        <v>14526</v>
      </c>
      <c r="F415" s="307" t="s">
        <v>14527</v>
      </c>
      <c r="G415" s="318" t="s">
        <v>14528</v>
      </c>
      <c r="H415" s="307" t="s">
        <v>9</v>
      </c>
      <c r="I415" s="198" t="s">
        <v>660</v>
      </c>
      <c r="J415" s="404" t="s">
        <v>5682</v>
      </c>
      <c r="K415" s="864" t="str">
        <f t="shared" si="12"/>
        <v/>
      </c>
      <c r="L415" s="555"/>
      <c r="M415" s="551"/>
      <c r="N415" s="449"/>
      <c r="O415" s="551"/>
      <c r="P415" s="554"/>
      <c r="Q415" s="867"/>
      <c r="R415" s="867"/>
      <c r="S415" s="867"/>
      <c r="T415" s="867"/>
      <c r="U415" s="867"/>
      <c r="V415" s="867"/>
      <c r="W415" s="867"/>
      <c r="X415" s="867"/>
      <c r="Y415" s="867" t="str">
        <f t="shared" si="13"/>
        <v/>
      </c>
      <c r="Z415" s="867"/>
    </row>
    <row r="416" spans="2:26" s="312" customFormat="1" ht="230.4" customHeight="1" outlineLevel="1">
      <c r="B416" s="73"/>
      <c r="C416" s="315"/>
      <c r="D416" s="525"/>
      <c r="E416" s="79" t="s">
        <v>14531</v>
      </c>
      <c r="F416" s="307" t="s">
        <v>14529</v>
      </c>
      <c r="G416" s="318" t="s">
        <v>14532</v>
      </c>
      <c r="H416" s="307" t="s">
        <v>9</v>
      </c>
      <c r="I416" s="198" t="s">
        <v>660</v>
      </c>
      <c r="J416" s="404" t="s">
        <v>5682</v>
      </c>
      <c r="K416" s="864" t="str">
        <f t="shared" si="12"/>
        <v/>
      </c>
      <c r="L416" s="555"/>
      <c r="M416" s="551"/>
      <c r="N416" s="449"/>
      <c r="O416" s="551"/>
      <c r="P416" s="554"/>
      <c r="Q416" s="867"/>
      <c r="R416" s="867"/>
      <c r="S416" s="867"/>
      <c r="T416" s="867"/>
      <c r="U416" s="867"/>
      <c r="V416" s="867"/>
      <c r="W416" s="867"/>
      <c r="X416" s="867"/>
      <c r="Y416" s="867" t="str">
        <f t="shared" si="13"/>
        <v/>
      </c>
      <c r="Z416" s="867"/>
    </row>
    <row r="417" spans="2:26" s="312" customFormat="1" ht="15" customHeight="1" outlineLevel="1">
      <c r="B417" s="73"/>
      <c r="C417" s="526" t="s">
        <v>8531</v>
      </c>
      <c r="D417" s="215" t="s">
        <v>8532</v>
      </c>
      <c r="E417" s="213"/>
      <c r="F417" s="214" t="s">
        <v>4671</v>
      </c>
      <c r="G417" s="214" t="s">
        <v>4276</v>
      </c>
      <c r="H417" s="214" t="s">
        <v>3655</v>
      </c>
      <c r="I417" s="246"/>
      <c r="J417" s="403" t="s">
        <v>5682</v>
      </c>
      <c r="K417" s="864" t="str">
        <f t="shared" si="12"/>
        <v/>
      </c>
      <c r="L417" s="544"/>
      <c r="M417" s="545"/>
      <c r="N417" s="641"/>
      <c r="O417" s="595"/>
      <c r="P417" s="550"/>
      <c r="Q417" s="867"/>
      <c r="R417" s="867"/>
      <c r="S417" s="867"/>
      <c r="T417" s="867"/>
      <c r="U417" s="867"/>
      <c r="V417" s="867"/>
      <c r="W417" s="867"/>
      <c r="X417" s="867"/>
      <c r="Y417" s="867" t="str">
        <f t="shared" si="13"/>
        <v/>
      </c>
      <c r="Z417" s="867"/>
    </row>
    <row r="418" spans="2:26" s="312" customFormat="1" ht="30" customHeight="1" outlineLevel="1">
      <c r="B418" s="73"/>
      <c r="C418" s="534"/>
      <c r="D418" s="532"/>
      <c r="E418" s="307" t="s">
        <v>8533</v>
      </c>
      <c r="F418" s="307" t="s">
        <v>309</v>
      </c>
      <c r="G418" s="318" t="s">
        <v>4277</v>
      </c>
      <c r="H418" s="307" t="s">
        <v>3657</v>
      </c>
      <c r="I418" s="198" t="s">
        <v>660</v>
      </c>
      <c r="J418" s="404" t="s">
        <v>5682</v>
      </c>
      <c r="K418" s="864" t="str">
        <f t="shared" si="12"/>
        <v/>
      </c>
      <c r="L418" s="555"/>
      <c r="M418" s="553"/>
      <c r="N418" s="449"/>
      <c r="O418" s="551"/>
      <c r="P418" s="552"/>
      <c r="Q418" s="867"/>
      <c r="R418" s="867"/>
      <c r="S418" s="867"/>
      <c r="T418" s="867"/>
      <c r="U418" s="867"/>
      <c r="V418" s="867"/>
      <c r="W418" s="867"/>
      <c r="X418" s="867"/>
      <c r="Y418" s="867" t="str">
        <f t="shared" si="13"/>
        <v/>
      </c>
      <c r="Z418" s="867"/>
    </row>
    <row r="419" spans="2:26" s="312" customFormat="1" ht="120" customHeight="1" outlineLevel="1">
      <c r="B419" s="73"/>
      <c r="C419" s="534"/>
      <c r="D419" s="525"/>
      <c r="E419" s="307" t="s">
        <v>14340</v>
      </c>
      <c r="F419" s="307" t="s">
        <v>310</v>
      </c>
      <c r="G419" s="318" t="s">
        <v>4278</v>
      </c>
      <c r="H419" s="307" t="s">
        <v>3657</v>
      </c>
      <c r="I419" s="198" t="s">
        <v>660</v>
      </c>
      <c r="J419" s="404" t="s">
        <v>5682</v>
      </c>
      <c r="K419" s="864" t="str">
        <f t="shared" si="12"/>
        <v/>
      </c>
      <c r="L419" s="555"/>
      <c r="M419" s="553"/>
      <c r="N419" s="449"/>
      <c r="O419" s="551"/>
      <c r="P419" s="552"/>
      <c r="Q419" s="867"/>
      <c r="R419" s="867"/>
      <c r="S419" s="867"/>
      <c r="T419" s="867"/>
      <c r="U419" s="867"/>
      <c r="V419" s="867"/>
      <c r="W419" s="867"/>
      <c r="X419" s="867"/>
      <c r="Y419" s="867" t="str">
        <f t="shared" si="13"/>
        <v/>
      </c>
      <c r="Z419" s="867"/>
    </row>
    <row r="420" spans="2:26" s="312" customFormat="1" ht="15" customHeight="1" outlineLevel="1">
      <c r="B420" s="73"/>
      <c r="C420" s="534"/>
      <c r="D420" s="215" t="s">
        <v>312</v>
      </c>
      <c r="E420" s="213"/>
      <c r="F420" s="214" t="s">
        <v>311</v>
      </c>
      <c r="G420" s="214" t="s">
        <v>4279</v>
      </c>
      <c r="H420" s="214" t="s">
        <v>3655</v>
      </c>
      <c r="I420" s="246"/>
      <c r="J420" s="403" t="s">
        <v>5682</v>
      </c>
      <c r="K420" s="864" t="str">
        <f t="shared" si="12"/>
        <v/>
      </c>
      <c r="L420" s="544"/>
      <c r="M420" s="545"/>
      <c r="N420" s="641"/>
      <c r="O420" s="595"/>
      <c r="P420" s="550"/>
      <c r="Q420" s="867"/>
      <c r="R420" s="867"/>
      <c r="S420" s="867"/>
      <c r="T420" s="867"/>
      <c r="U420" s="867"/>
      <c r="V420" s="867"/>
      <c r="W420" s="867"/>
      <c r="X420" s="867"/>
      <c r="Y420" s="867" t="str">
        <f t="shared" si="13"/>
        <v/>
      </c>
      <c r="Z420" s="867"/>
    </row>
    <row r="421" spans="2:26" s="312" customFormat="1" ht="45" customHeight="1" outlineLevel="1">
      <c r="B421" s="73"/>
      <c r="C421" s="534"/>
      <c r="D421" s="532"/>
      <c r="E421" s="307" t="s">
        <v>2961</v>
      </c>
      <c r="F421" s="307" t="s">
        <v>2960</v>
      </c>
      <c r="G421" s="318" t="s">
        <v>4280</v>
      </c>
      <c r="H421" s="307" t="s">
        <v>3658</v>
      </c>
      <c r="I421" s="198" t="s">
        <v>660</v>
      </c>
      <c r="J421" s="404" t="s">
        <v>5682</v>
      </c>
      <c r="K421" s="864" t="str">
        <f t="shared" si="12"/>
        <v/>
      </c>
      <c r="L421" s="555"/>
      <c r="M421" s="553"/>
      <c r="N421" s="449"/>
      <c r="O421" s="551"/>
      <c r="P421" s="552"/>
      <c r="Q421" s="867"/>
      <c r="R421" s="867"/>
      <c r="S421" s="867"/>
      <c r="T421" s="867"/>
      <c r="U421" s="867"/>
      <c r="V421" s="867"/>
      <c r="W421" s="867"/>
      <c r="X421" s="867"/>
      <c r="Y421" s="867" t="str">
        <f t="shared" si="13"/>
        <v/>
      </c>
      <c r="Z421" s="867"/>
    </row>
    <row r="422" spans="2:26" s="312" customFormat="1" ht="105" customHeight="1" outlineLevel="1">
      <c r="B422" s="73"/>
      <c r="C422" s="534"/>
      <c r="D422" s="532"/>
      <c r="E422" s="307" t="s">
        <v>2963</v>
      </c>
      <c r="F422" s="307" t="s">
        <v>2962</v>
      </c>
      <c r="G422" s="318" t="s">
        <v>4281</v>
      </c>
      <c r="H422" s="307" t="s">
        <v>3657</v>
      </c>
      <c r="I422" s="198" t="s">
        <v>660</v>
      </c>
      <c r="J422" s="404" t="s">
        <v>5682</v>
      </c>
      <c r="K422" s="864" t="str">
        <f t="shared" si="12"/>
        <v/>
      </c>
      <c r="L422" s="555"/>
      <c r="M422" s="553"/>
      <c r="N422" s="449"/>
      <c r="O422" s="551"/>
      <c r="P422" s="552"/>
      <c r="Q422" s="867"/>
      <c r="R422" s="867"/>
      <c r="S422" s="867"/>
      <c r="T422" s="867"/>
      <c r="U422" s="867"/>
      <c r="V422" s="867"/>
      <c r="W422" s="867"/>
      <c r="X422" s="867"/>
      <c r="Y422" s="867" t="str">
        <f t="shared" si="13"/>
        <v/>
      </c>
      <c r="Z422" s="867"/>
    </row>
    <row r="423" spans="2:26" s="312" customFormat="1" ht="120" customHeight="1" outlineLevel="1">
      <c r="B423" s="73"/>
      <c r="C423" s="534"/>
      <c r="D423" s="532"/>
      <c r="E423" s="307" t="s">
        <v>2965</v>
      </c>
      <c r="F423" s="307" t="s">
        <v>2964</v>
      </c>
      <c r="G423" s="318" t="s">
        <v>4282</v>
      </c>
      <c r="H423" s="307" t="s">
        <v>3658</v>
      </c>
      <c r="I423" s="198" t="s">
        <v>660</v>
      </c>
      <c r="J423" s="404" t="s">
        <v>5682</v>
      </c>
      <c r="K423" s="864" t="str">
        <f t="shared" si="12"/>
        <v/>
      </c>
      <c r="L423" s="555"/>
      <c r="M423" s="553"/>
      <c r="N423" s="449"/>
      <c r="O423" s="551"/>
      <c r="P423" s="552"/>
      <c r="Q423" s="867"/>
      <c r="R423" s="867"/>
      <c r="S423" s="867"/>
      <c r="T423" s="867"/>
      <c r="U423" s="867"/>
      <c r="V423" s="867"/>
      <c r="W423" s="867"/>
      <c r="X423" s="867"/>
      <c r="Y423" s="867" t="str">
        <f t="shared" si="13"/>
        <v/>
      </c>
      <c r="Z423" s="867"/>
    </row>
    <row r="424" spans="2:26" s="312" customFormat="1" ht="30" customHeight="1" outlineLevel="1">
      <c r="B424" s="73"/>
      <c r="C424" s="534"/>
      <c r="D424" s="532"/>
      <c r="E424" s="307" t="s">
        <v>2967</v>
      </c>
      <c r="F424" s="307" t="s">
        <v>2966</v>
      </c>
      <c r="G424" s="318" t="s">
        <v>4283</v>
      </c>
      <c r="H424" s="307" t="s">
        <v>3658</v>
      </c>
      <c r="I424" s="198" t="s">
        <v>660</v>
      </c>
      <c r="J424" s="404" t="s">
        <v>5682</v>
      </c>
      <c r="K424" s="864" t="str">
        <f t="shared" si="12"/>
        <v/>
      </c>
      <c r="L424" s="555"/>
      <c r="M424" s="553"/>
      <c r="N424" s="449"/>
      <c r="O424" s="551"/>
      <c r="P424" s="552"/>
      <c r="Q424" s="867"/>
      <c r="R424" s="867"/>
      <c r="S424" s="867"/>
      <c r="T424" s="867"/>
      <c r="U424" s="867"/>
      <c r="V424" s="867"/>
      <c r="W424" s="867"/>
      <c r="X424" s="867"/>
      <c r="Y424" s="867" t="str">
        <f t="shared" si="13"/>
        <v/>
      </c>
      <c r="Z424" s="867"/>
    </row>
    <row r="425" spans="2:26" s="312" customFormat="1" ht="15" customHeight="1" outlineLevel="1">
      <c r="B425" s="73"/>
      <c r="C425" s="534"/>
      <c r="D425" s="532"/>
      <c r="E425" s="307" t="s">
        <v>2969</v>
      </c>
      <c r="F425" s="307" t="s">
        <v>2968</v>
      </c>
      <c r="G425" s="318" t="s">
        <v>4284</v>
      </c>
      <c r="H425" s="307" t="s">
        <v>3658</v>
      </c>
      <c r="I425" s="198" t="s">
        <v>660</v>
      </c>
      <c r="J425" s="404" t="s">
        <v>5682</v>
      </c>
      <c r="K425" s="864" t="str">
        <f t="shared" si="12"/>
        <v/>
      </c>
      <c r="L425" s="555"/>
      <c r="M425" s="553"/>
      <c r="N425" s="449"/>
      <c r="O425" s="551"/>
      <c r="P425" s="552"/>
      <c r="Q425" s="867"/>
      <c r="R425" s="867"/>
      <c r="S425" s="867"/>
      <c r="T425" s="867"/>
      <c r="U425" s="867"/>
      <c r="V425" s="867"/>
      <c r="W425" s="867"/>
      <c r="X425" s="867"/>
      <c r="Y425" s="867" t="str">
        <f t="shared" si="13"/>
        <v/>
      </c>
      <c r="Z425" s="867"/>
    </row>
    <row r="426" spans="2:26" s="312" customFormat="1" ht="15" customHeight="1" outlineLevel="1">
      <c r="B426" s="73"/>
      <c r="C426" s="534"/>
      <c r="D426" s="532"/>
      <c r="E426" s="307" t="s">
        <v>2971</v>
      </c>
      <c r="F426" s="307" t="s">
        <v>2970</v>
      </c>
      <c r="G426" s="318" t="s">
        <v>4285</v>
      </c>
      <c r="H426" s="307" t="s">
        <v>3657</v>
      </c>
      <c r="I426" s="198" t="s">
        <v>660</v>
      </c>
      <c r="J426" s="404" t="s">
        <v>5682</v>
      </c>
      <c r="K426" s="864" t="str">
        <f t="shared" si="12"/>
        <v/>
      </c>
      <c r="L426" s="555"/>
      <c r="M426" s="553"/>
      <c r="N426" s="449"/>
      <c r="O426" s="551"/>
      <c r="P426" s="552"/>
      <c r="Q426" s="867"/>
      <c r="R426" s="867"/>
      <c r="S426" s="867"/>
      <c r="T426" s="867"/>
      <c r="U426" s="867"/>
      <c r="V426" s="867"/>
      <c r="W426" s="867"/>
      <c r="X426" s="867"/>
      <c r="Y426" s="867" t="str">
        <f t="shared" si="13"/>
        <v/>
      </c>
      <c r="Z426" s="867"/>
    </row>
    <row r="427" spans="2:26" s="312" customFormat="1" ht="15" customHeight="1" outlineLevel="1">
      <c r="B427" s="73"/>
      <c r="C427" s="534"/>
      <c r="D427" s="532"/>
      <c r="E427" s="307" t="s">
        <v>179</v>
      </c>
      <c r="F427" s="307" t="s">
        <v>178</v>
      </c>
      <c r="G427" s="318" t="s">
        <v>4286</v>
      </c>
      <c r="H427" s="307" t="s">
        <v>3657</v>
      </c>
      <c r="I427" s="198" t="s">
        <v>660</v>
      </c>
      <c r="J427" s="404" t="s">
        <v>5682</v>
      </c>
      <c r="K427" s="864" t="str">
        <f t="shared" si="12"/>
        <v/>
      </c>
      <c r="L427" s="555"/>
      <c r="M427" s="553"/>
      <c r="N427" s="449"/>
      <c r="O427" s="551"/>
      <c r="P427" s="552"/>
      <c r="Q427" s="867"/>
      <c r="R427" s="867"/>
      <c r="S427" s="867"/>
      <c r="T427" s="867"/>
      <c r="U427" s="867"/>
      <c r="V427" s="867"/>
      <c r="W427" s="867"/>
      <c r="X427" s="867"/>
      <c r="Y427" s="867" t="str">
        <f t="shared" si="13"/>
        <v/>
      </c>
      <c r="Z427" s="867"/>
    </row>
    <row r="428" spans="2:26" s="312" customFormat="1" ht="15" customHeight="1" outlineLevel="1">
      <c r="B428" s="73"/>
      <c r="C428" s="534"/>
      <c r="D428" s="532"/>
      <c r="E428" s="307" t="s">
        <v>8534</v>
      </c>
      <c r="F428" s="307" t="s">
        <v>180</v>
      </c>
      <c r="G428" s="318" t="s">
        <v>4287</v>
      </c>
      <c r="H428" s="307" t="s">
        <v>3658</v>
      </c>
      <c r="I428" s="198" t="s">
        <v>660</v>
      </c>
      <c r="J428" s="404" t="s">
        <v>5682</v>
      </c>
      <c r="K428" s="864" t="str">
        <f t="shared" si="12"/>
        <v/>
      </c>
      <c r="L428" s="544"/>
      <c r="M428" s="595"/>
      <c r="N428" s="641"/>
      <c r="O428" s="559"/>
      <c r="P428" s="670"/>
      <c r="Q428" s="867"/>
      <c r="R428" s="867"/>
      <c r="S428" s="867"/>
      <c r="T428" s="867"/>
      <c r="U428" s="867"/>
      <c r="V428" s="867"/>
      <c r="W428" s="867"/>
      <c r="X428" s="867"/>
      <c r="Y428" s="867" t="str">
        <f t="shared" si="13"/>
        <v/>
      </c>
      <c r="Z428" s="867"/>
    </row>
    <row r="429" spans="2:26" s="312" customFormat="1" ht="15" customHeight="1" outlineLevel="1">
      <c r="B429" s="73"/>
      <c r="C429" s="534"/>
      <c r="D429" s="532"/>
      <c r="E429" s="307" t="s">
        <v>8535</v>
      </c>
      <c r="F429" s="307" t="s">
        <v>181</v>
      </c>
      <c r="G429" s="318" t="s">
        <v>4288</v>
      </c>
      <c r="H429" s="307" t="s">
        <v>3657</v>
      </c>
      <c r="I429" s="198" t="s">
        <v>660</v>
      </c>
      <c r="J429" s="404" t="s">
        <v>5682</v>
      </c>
      <c r="K429" s="864" t="str">
        <f t="shared" si="12"/>
        <v/>
      </c>
      <c r="L429" s="544"/>
      <c r="M429" s="595"/>
      <c r="N429" s="641"/>
      <c r="O429" s="559"/>
      <c r="P429" s="670"/>
      <c r="Q429" s="867"/>
      <c r="R429" s="867"/>
      <c r="S429" s="867"/>
      <c r="T429" s="867"/>
      <c r="U429" s="867"/>
      <c r="V429" s="867"/>
      <c r="W429" s="867"/>
      <c r="X429" s="867"/>
      <c r="Y429" s="867" t="str">
        <f t="shared" si="13"/>
        <v/>
      </c>
      <c r="Z429" s="867"/>
    </row>
    <row r="430" spans="2:26" s="312" customFormat="1" ht="15" customHeight="1" outlineLevel="1">
      <c r="B430" s="73"/>
      <c r="C430" s="534"/>
      <c r="D430" s="525"/>
      <c r="E430" s="307" t="s">
        <v>8536</v>
      </c>
      <c r="F430" s="307" t="s">
        <v>182</v>
      </c>
      <c r="G430" s="318" t="s">
        <v>4289</v>
      </c>
      <c r="H430" s="307" t="s">
        <v>3657</v>
      </c>
      <c r="I430" s="198" t="s">
        <v>660</v>
      </c>
      <c r="J430" s="404" t="s">
        <v>5682</v>
      </c>
      <c r="K430" s="864" t="str">
        <f t="shared" si="12"/>
        <v/>
      </c>
      <c r="L430" s="544"/>
      <c r="M430" s="595"/>
      <c r="N430" s="641"/>
      <c r="O430" s="559"/>
      <c r="P430" s="670"/>
      <c r="Q430" s="867"/>
      <c r="R430" s="867"/>
      <c r="S430" s="867"/>
      <c r="T430" s="867"/>
      <c r="U430" s="867"/>
      <c r="V430" s="867"/>
      <c r="W430" s="867"/>
      <c r="X430" s="867"/>
      <c r="Y430" s="867" t="str">
        <f t="shared" si="13"/>
        <v/>
      </c>
      <c r="Z430" s="867"/>
    </row>
    <row r="431" spans="2:26" s="312" customFormat="1" ht="15" customHeight="1" outlineLevel="1">
      <c r="B431" s="73"/>
      <c r="C431" s="534"/>
      <c r="D431" s="215" t="s">
        <v>184</v>
      </c>
      <c r="E431" s="213"/>
      <c r="F431" s="214" t="s">
        <v>183</v>
      </c>
      <c r="G431" s="214" t="s">
        <v>4290</v>
      </c>
      <c r="H431" s="214" t="s">
        <v>3655</v>
      </c>
      <c r="I431" s="246"/>
      <c r="J431" s="403" t="s">
        <v>5682</v>
      </c>
      <c r="K431" s="864" t="str">
        <f t="shared" si="12"/>
        <v/>
      </c>
      <c r="L431" s="544"/>
      <c r="M431" s="595"/>
      <c r="N431" s="641"/>
      <c r="O431" s="547"/>
      <c r="P431" s="550"/>
      <c r="Q431" s="867"/>
      <c r="R431" s="867"/>
      <c r="S431" s="867"/>
      <c r="T431" s="867"/>
      <c r="U431" s="867"/>
      <c r="V431" s="867"/>
      <c r="W431" s="867"/>
      <c r="X431" s="867"/>
      <c r="Y431" s="867" t="str">
        <f t="shared" si="13"/>
        <v/>
      </c>
      <c r="Z431" s="867"/>
    </row>
    <row r="432" spans="2:26" s="312" customFormat="1" ht="45" customHeight="1" outlineLevel="1">
      <c r="B432" s="73"/>
      <c r="C432" s="534"/>
      <c r="D432" s="532"/>
      <c r="E432" s="307" t="s">
        <v>8537</v>
      </c>
      <c r="F432" s="307" t="s">
        <v>185</v>
      </c>
      <c r="G432" s="318" t="s">
        <v>4291</v>
      </c>
      <c r="H432" s="307" t="s">
        <v>3658</v>
      </c>
      <c r="I432" s="198" t="s">
        <v>660</v>
      </c>
      <c r="J432" s="404" t="s">
        <v>5682</v>
      </c>
      <c r="K432" s="864" t="str">
        <f t="shared" si="12"/>
        <v/>
      </c>
      <c r="L432" s="555"/>
      <c r="M432" s="553"/>
      <c r="N432" s="449"/>
      <c r="O432" s="551"/>
      <c r="P432" s="552"/>
      <c r="Q432" s="867"/>
      <c r="R432" s="867"/>
      <c r="S432" s="867"/>
      <c r="T432" s="867"/>
      <c r="U432" s="867"/>
      <c r="V432" s="867"/>
      <c r="W432" s="867"/>
      <c r="X432" s="867"/>
      <c r="Y432" s="867" t="str">
        <f t="shared" si="13"/>
        <v/>
      </c>
      <c r="Z432" s="867"/>
    </row>
    <row r="433" spans="2:26" s="312" customFormat="1" ht="105" customHeight="1" outlineLevel="1">
      <c r="B433" s="73"/>
      <c r="C433" s="534"/>
      <c r="D433" s="532"/>
      <c r="E433" s="307" t="s">
        <v>187</v>
      </c>
      <c r="F433" s="307" t="s">
        <v>186</v>
      </c>
      <c r="G433" s="318" t="s">
        <v>4281</v>
      </c>
      <c r="H433" s="307" t="s">
        <v>3657</v>
      </c>
      <c r="I433" s="198" t="s">
        <v>660</v>
      </c>
      <c r="J433" s="404" t="s">
        <v>5682</v>
      </c>
      <c r="K433" s="864" t="str">
        <f t="shared" si="12"/>
        <v/>
      </c>
      <c r="L433" s="555"/>
      <c r="M433" s="553"/>
      <c r="N433" s="449"/>
      <c r="O433" s="551"/>
      <c r="P433" s="552"/>
      <c r="Q433" s="867"/>
      <c r="R433" s="867"/>
      <c r="S433" s="867"/>
      <c r="T433" s="867"/>
      <c r="U433" s="867"/>
      <c r="V433" s="867"/>
      <c r="W433" s="867"/>
      <c r="X433" s="867"/>
      <c r="Y433" s="867" t="str">
        <f t="shared" si="13"/>
        <v/>
      </c>
      <c r="Z433" s="867"/>
    </row>
    <row r="434" spans="2:26" s="312" customFormat="1" ht="150" customHeight="1" outlineLevel="1">
      <c r="B434" s="73"/>
      <c r="C434" s="534"/>
      <c r="D434" s="525"/>
      <c r="E434" s="307" t="s">
        <v>188</v>
      </c>
      <c r="F434" s="307" t="s">
        <v>8538</v>
      </c>
      <c r="G434" s="318" t="s">
        <v>4292</v>
      </c>
      <c r="H434" s="307" t="s">
        <v>3658</v>
      </c>
      <c r="I434" s="198" t="s">
        <v>660</v>
      </c>
      <c r="J434" s="404" t="s">
        <v>5682</v>
      </c>
      <c r="K434" s="864" t="str">
        <f t="shared" si="12"/>
        <v/>
      </c>
      <c r="L434" s="555"/>
      <c r="M434" s="553"/>
      <c r="N434" s="449"/>
      <c r="O434" s="551"/>
      <c r="P434" s="552"/>
      <c r="Q434" s="867"/>
      <c r="R434" s="867"/>
      <c r="S434" s="867"/>
      <c r="T434" s="867"/>
      <c r="U434" s="867"/>
      <c r="V434" s="867"/>
      <c r="W434" s="867"/>
      <c r="X434" s="867"/>
      <c r="Y434" s="867" t="str">
        <f t="shared" si="13"/>
        <v/>
      </c>
      <c r="Z434" s="867"/>
    </row>
    <row r="435" spans="2:26" s="312" customFormat="1" ht="15" customHeight="1" outlineLevel="1">
      <c r="B435" s="73"/>
      <c r="C435" s="104"/>
      <c r="D435" s="215" t="s">
        <v>8539</v>
      </c>
      <c r="E435" s="213"/>
      <c r="F435" s="214" t="s">
        <v>8540</v>
      </c>
      <c r="G435" s="214" t="s">
        <v>6556</v>
      </c>
      <c r="H435" s="214" t="s">
        <v>218</v>
      </c>
      <c r="I435" s="246"/>
      <c r="J435" s="403" t="s">
        <v>5681</v>
      </c>
      <c r="K435" s="864" t="str">
        <f t="shared" si="12"/>
        <v/>
      </c>
      <c r="L435" s="544"/>
      <c r="M435" s="595"/>
      <c r="N435" s="641"/>
      <c r="O435" s="547"/>
      <c r="P435" s="550"/>
      <c r="Q435" s="867"/>
      <c r="R435" s="867"/>
      <c r="S435" s="867"/>
      <c r="T435" s="867"/>
      <c r="U435" s="867"/>
      <c r="V435" s="867"/>
      <c r="W435" s="867"/>
      <c r="X435" s="867"/>
      <c r="Y435" s="867" t="str">
        <f t="shared" si="13"/>
        <v/>
      </c>
      <c r="Z435" s="867"/>
    </row>
    <row r="436" spans="2:26" s="312" customFormat="1" ht="30" customHeight="1" outlineLevel="1">
      <c r="B436" s="73"/>
      <c r="C436" s="534"/>
      <c r="D436" s="328"/>
      <c r="E436" s="307" t="s">
        <v>8541</v>
      </c>
      <c r="F436" s="307" t="s">
        <v>8542</v>
      </c>
      <c r="G436" s="318" t="s">
        <v>8543</v>
      </c>
      <c r="H436" s="307" t="s">
        <v>418</v>
      </c>
      <c r="I436" s="198" t="s">
        <v>660</v>
      </c>
      <c r="J436" s="404" t="s">
        <v>5681</v>
      </c>
      <c r="K436" s="864" t="str">
        <f t="shared" si="12"/>
        <v/>
      </c>
      <c r="L436" s="544"/>
      <c r="M436" s="595"/>
      <c r="N436" s="641"/>
      <c r="O436" s="547"/>
      <c r="P436" s="550"/>
      <c r="Q436" s="867"/>
      <c r="R436" s="867"/>
      <c r="S436" s="867"/>
      <c r="T436" s="867"/>
      <c r="U436" s="867"/>
      <c r="V436" s="867"/>
      <c r="W436" s="867"/>
      <c r="X436" s="867"/>
      <c r="Y436" s="867" t="str">
        <f t="shared" si="13"/>
        <v/>
      </c>
      <c r="Z436" s="867"/>
    </row>
    <row r="437" spans="2:26" s="312" customFormat="1" ht="15" customHeight="1" outlineLevel="1">
      <c r="B437" s="73"/>
      <c r="C437" s="526" t="s">
        <v>189</v>
      </c>
      <c r="D437" s="215" t="s">
        <v>191</v>
      </c>
      <c r="E437" s="213"/>
      <c r="F437" s="214" t="s">
        <v>190</v>
      </c>
      <c r="G437" s="214" t="s">
        <v>4293</v>
      </c>
      <c r="H437" s="214" t="s">
        <v>3655</v>
      </c>
      <c r="I437" s="246"/>
      <c r="J437" s="403" t="s">
        <v>5681</v>
      </c>
      <c r="K437" s="864" t="str">
        <f t="shared" si="12"/>
        <v/>
      </c>
      <c r="L437" s="544"/>
      <c r="M437" s="595"/>
      <c r="N437" s="641"/>
      <c r="O437" s="547"/>
      <c r="P437" s="550"/>
      <c r="Q437" s="867"/>
      <c r="R437" s="867"/>
      <c r="S437" s="867"/>
      <c r="T437" s="867"/>
      <c r="U437" s="867"/>
      <c r="V437" s="867"/>
      <c r="W437" s="867"/>
      <c r="X437" s="867"/>
      <c r="Y437" s="867" t="str">
        <f t="shared" si="13"/>
        <v/>
      </c>
      <c r="Z437" s="867"/>
    </row>
    <row r="438" spans="2:26" s="312" customFormat="1" ht="15" customHeight="1" outlineLevel="1">
      <c r="B438" s="73"/>
      <c r="C438" s="527"/>
      <c r="D438" s="525"/>
      <c r="E438" s="318" t="s">
        <v>192</v>
      </c>
      <c r="F438" s="318" t="s">
        <v>8544</v>
      </c>
      <c r="G438" s="318" t="s">
        <v>8545</v>
      </c>
      <c r="H438" s="318" t="s">
        <v>3657</v>
      </c>
      <c r="I438" s="322" t="s">
        <v>8546</v>
      </c>
      <c r="J438" s="402" t="s">
        <v>5682</v>
      </c>
      <c r="K438" s="864" t="str">
        <f t="shared" si="12"/>
        <v/>
      </c>
      <c r="L438" s="544"/>
      <c r="M438" s="595"/>
      <c r="N438" s="641"/>
      <c r="O438" s="547"/>
      <c r="P438" s="550"/>
      <c r="Q438" s="867"/>
      <c r="R438" s="867"/>
      <c r="S438" s="867"/>
      <c r="T438" s="867"/>
      <c r="U438" s="867"/>
      <c r="V438" s="867"/>
      <c r="W438" s="867"/>
      <c r="X438" s="867"/>
      <c r="Y438" s="867" t="str">
        <f t="shared" si="13"/>
        <v/>
      </c>
      <c r="Z438" s="867"/>
    </row>
    <row r="439" spans="2:26" s="312" customFormat="1" ht="45" customHeight="1" outlineLevel="1">
      <c r="B439" s="73"/>
      <c r="C439" s="315" t="s">
        <v>8547</v>
      </c>
      <c r="D439" s="317" t="s">
        <v>8548</v>
      </c>
      <c r="E439" s="106"/>
      <c r="F439" s="318" t="s">
        <v>8549</v>
      </c>
      <c r="G439" s="318" t="s">
        <v>8550</v>
      </c>
      <c r="H439" s="307" t="s">
        <v>3658</v>
      </c>
      <c r="I439" s="322" t="s">
        <v>8551</v>
      </c>
      <c r="J439" s="402" t="s">
        <v>5682</v>
      </c>
      <c r="K439" s="864" t="str">
        <f t="shared" si="12"/>
        <v/>
      </c>
      <c r="L439" s="555"/>
      <c r="M439" s="553"/>
      <c r="N439" s="449"/>
      <c r="O439" s="551"/>
      <c r="P439" s="552"/>
      <c r="Q439" s="867"/>
      <c r="R439" s="867"/>
      <c r="S439" s="867"/>
      <c r="T439" s="867"/>
      <c r="U439" s="867"/>
      <c r="V439" s="867"/>
      <c r="W439" s="867"/>
      <c r="X439" s="867"/>
      <c r="Y439" s="867" t="str">
        <f t="shared" si="13"/>
        <v/>
      </c>
      <c r="Z439" s="867"/>
    </row>
    <row r="440" spans="2:26" s="312" customFormat="1" ht="120" customHeight="1" outlineLevel="1">
      <c r="B440" s="73"/>
      <c r="C440" s="315"/>
      <c r="D440" s="317" t="s">
        <v>8552</v>
      </c>
      <c r="E440" s="240"/>
      <c r="F440" s="318" t="s">
        <v>409</v>
      </c>
      <c r="G440" s="318" t="s">
        <v>8553</v>
      </c>
      <c r="H440" s="307" t="s">
        <v>3657</v>
      </c>
      <c r="I440" s="322" t="s">
        <v>8551</v>
      </c>
      <c r="J440" s="402" t="s">
        <v>5682</v>
      </c>
      <c r="K440" s="864" t="str">
        <f t="shared" si="12"/>
        <v/>
      </c>
      <c r="L440" s="555"/>
      <c r="M440" s="553"/>
      <c r="N440" s="449"/>
      <c r="O440" s="551"/>
      <c r="P440" s="552"/>
      <c r="Q440" s="867"/>
      <c r="R440" s="867"/>
      <c r="S440" s="867"/>
      <c r="T440" s="867"/>
      <c r="U440" s="867"/>
      <c r="V440" s="867"/>
      <c r="W440" s="867"/>
      <c r="X440" s="867"/>
      <c r="Y440" s="867" t="str">
        <f t="shared" si="13"/>
        <v/>
      </c>
      <c r="Z440" s="867"/>
    </row>
    <row r="441" spans="2:26" s="312" customFormat="1" ht="90" customHeight="1" outlineLevel="1">
      <c r="B441" s="73"/>
      <c r="C441" s="315"/>
      <c r="D441" s="317" t="s">
        <v>8554</v>
      </c>
      <c r="E441" s="240"/>
      <c r="F441" s="318" t="s">
        <v>410</v>
      </c>
      <c r="G441" s="318" t="s">
        <v>8555</v>
      </c>
      <c r="H441" s="307" t="s">
        <v>3657</v>
      </c>
      <c r="I441" s="322" t="s">
        <v>8551</v>
      </c>
      <c r="J441" s="402" t="s">
        <v>5682</v>
      </c>
      <c r="K441" s="864" t="str">
        <f t="shared" si="12"/>
        <v/>
      </c>
      <c r="L441" s="555"/>
      <c r="M441" s="553"/>
      <c r="N441" s="449"/>
      <c r="O441" s="551"/>
      <c r="P441" s="552"/>
      <c r="Q441" s="867"/>
      <c r="R441" s="867"/>
      <c r="S441" s="867"/>
      <c r="T441" s="867"/>
      <c r="U441" s="867"/>
      <c r="V441" s="867"/>
      <c r="W441" s="867"/>
      <c r="X441" s="867"/>
      <c r="Y441" s="867" t="str">
        <f t="shared" si="13"/>
        <v/>
      </c>
      <c r="Z441" s="867"/>
    </row>
    <row r="442" spans="2:26" s="312" customFormat="1" ht="15" customHeight="1" outlineLevel="1">
      <c r="B442" s="73"/>
      <c r="C442" s="315"/>
      <c r="D442" s="132" t="s">
        <v>8556</v>
      </c>
      <c r="E442" s="107"/>
      <c r="F442" s="318" t="s">
        <v>411</v>
      </c>
      <c r="G442" s="318" t="s">
        <v>8557</v>
      </c>
      <c r="H442" s="307" t="s">
        <v>3658</v>
      </c>
      <c r="I442" s="322" t="s">
        <v>660</v>
      </c>
      <c r="J442" s="402" t="s">
        <v>5682</v>
      </c>
      <c r="K442" s="864" t="str">
        <f t="shared" si="12"/>
        <v/>
      </c>
      <c r="L442" s="544"/>
      <c r="M442" s="595"/>
      <c r="N442" s="641"/>
      <c r="O442" s="547"/>
      <c r="P442" s="550"/>
      <c r="Q442" s="867"/>
      <c r="R442" s="867"/>
      <c r="S442" s="867"/>
      <c r="T442" s="867"/>
      <c r="U442" s="867"/>
      <c r="V442" s="867"/>
      <c r="W442" s="867"/>
      <c r="X442" s="867"/>
      <c r="Y442" s="867" t="str">
        <f t="shared" si="13"/>
        <v/>
      </c>
      <c r="Z442" s="867"/>
    </row>
    <row r="443" spans="2:26" s="312" customFormat="1" ht="30" customHeight="1" outlineLevel="1">
      <c r="B443" s="73"/>
      <c r="C443" s="315"/>
      <c r="D443" s="132" t="s">
        <v>8558</v>
      </c>
      <c r="E443" s="107"/>
      <c r="F443" s="318" t="s">
        <v>412</v>
      </c>
      <c r="G443" s="318" t="s">
        <v>5284</v>
      </c>
      <c r="H443" s="307" t="s">
        <v>3658</v>
      </c>
      <c r="I443" s="322" t="s">
        <v>660</v>
      </c>
      <c r="J443" s="402" t="s">
        <v>5682</v>
      </c>
      <c r="K443" s="864" t="str">
        <f t="shared" si="12"/>
        <v/>
      </c>
      <c r="L443" s="555"/>
      <c r="M443" s="553"/>
      <c r="N443" s="449"/>
      <c r="O443" s="551"/>
      <c r="P443" s="552"/>
      <c r="Q443" s="867"/>
      <c r="R443" s="867"/>
      <c r="S443" s="867"/>
      <c r="T443" s="867"/>
      <c r="U443" s="867"/>
      <c r="V443" s="867"/>
      <c r="W443" s="867"/>
      <c r="X443" s="867"/>
      <c r="Y443" s="867" t="str">
        <f t="shared" si="13"/>
        <v/>
      </c>
      <c r="Z443" s="867"/>
    </row>
    <row r="444" spans="2:26" s="312" customFormat="1" ht="15" customHeight="1" outlineLevel="1">
      <c r="B444" s="73"/>
      <c r="C444" s="315"/>
      <c r="D444" s="132" t="s">
        <v>8559</v>
      </c>
      <c r="E444" s="107"/>
      <c r="F444" s="318" t="s">
        <v>413</v>
      </c>
      <c r="G444" s="318" t="s">
        <v>5285</v>
      </c>
      <c r="H444" s="307" t="s">
        <v>3658</v>
      </c>
      <c r="I444" s="322" t="s">
        <v>660</v>
      </c>
      <c r="J444" s="402" t="s">
        <v>5682</v>
      </c>
      <c r="K444" s="864" t="str">
        <f t="shared" si="12"/>
        <v/>
      </c>
      <c r="L444" s="544"/>
      <c r="M444" s="595"/>
      <c r="N444" s="641"/>
      <c r="O444" s="547"/>
      <c r="P444" s="550"/>
      <c r="Q444" s="867"/>
      <c r="R444" s="867"/>
      <c r="S444" s="867"/>
      <c r="T444" s="867"/>
      <c r="U444" s="867"/>
      <c r="V444" s="867"/>
      <c r="W444" s="867"/>
      <c r="X444" s="867"/>
      <c r="Y444" s="867" t="str">
        <f t="shared" si="13"/>
        <v/>
      </c>
      <c r="Z444" s="867"/>
    </row>
    <row r="445" spans="2:26" s="312" customFormat="1" ht="15" customHeight="1" outlineLevel="1">
      <c r="B445" s="73"/>
      <c r="C445" s="315"/>
      <c r="D445" s="132" t="s">
        <v>8560</v>
      </c>
      <c r="E445" s="107"/>
      <c r="F445" s="318" t="s">
        <v>414</v>
      </c>
      <c r="G445" s="318" t="s">
        <v>5286</v>
      </c>
      <c r="H445" s="307" t="s">
        <v>3658</v>
      </c>
      <c r="I445" s="322" t="s">
        <v>660</v>
      </c>
      <c r="J445" s="402" t="s">
        <v>5682</v>
      </c>
      <c r="K445" s="864" t="str">
        <f t="shared" si="12"/>
        <v/>
      </c>
      <c r="L445" s="544"/>
      <c r="M445" s="595"/>
      <c r="N445" s="641"/>
      <c r="O445" s="547"/>
      <c r="P445" s="550"/>
      <c r="Q445" s="867"/>
      <c r="R445" s="867"/>
      <c r="S445" s="867"/>
      <c r="T445" s="867"/>
      <c r="U445" s="867"/>
      <c r="V445" s="867"/>
      <c r="W445" s="867"/>
      <c r="X445" s="867"/>
      <c r="Y445" s="867" t="str">
        <f t="shared" si="13"/>
        <v/>
      </c>
      <c r="Z445" s="867"/>
    </row>
    <row r="446" spans="2:26" s="312" customFormat="1" ht="30" customHeight="1" outlineLevel="1">
      <c r="B446" s="73"/>
      <c r="C446" s="315"/>
      <c r="D446" s="132" t="s">
        <v>8561</v>
      </c>
      <c r="E446" s="107"/>
      <c r="F446" s="318" t="s">
        <v>415</v>
      </c>
      <c r="G446" s="318" t="s">
        <v>5287</v>
      </c>
      <c r="H446" s="307" t="s">
        <v>3658</v>
      </c>
      <c r="I446" s="322" t="s">
        <v>660</v>
      </c>
      <c r="J446" s="402" t="s">
        <v>5682</v>
      </c>
      <c r="K446" s="864" t="str">
        <f t="shared" si="12"/>
        <v/>
      </c>
      <c r="L446" s="544"/>
      <c r="M446" s="595"/>
      <c r="N446" s="641"/>
      <c r="O446" s="547"/>
      <c r="P446" s="550"/>
      <c r="Q446" s="867"/>
      <c r="R446" s="867"/>
      <c r="S446" s="867"/>
      <c r="T446" s="867"/>
      <c r="U446" s="867"/>
      <c r="V446" s="867"/>
      <c r="W446" s="867"/>
      <c r="X446" s="867"/>
      <c r="Y446" s="867" t="str">
        <f t="shared" si="13"/>
        <v/>
      </c>
      <c r="Z446" s="867"/>
    </row>
    <row r="447" spans="2:26" s="312" customFormat="1" ht="30" customHeight="1" outlineLevel="1">
      <c r="B447" s="73"/>
      <c r="C447" s="315"/>
      <c r="D447" s="132" t="s">
        <v>8562</v>
      </c>
      <c r="E447" s="107"/>
      <c r="F447" s="318" t="s">
        <v>416</v>
      </c>
      <c r="G447" s="318" t="s">
        <v>8563</v>
      </c>
      <c r="H447" s="307" t="s">
        <v>3658</v>
      </c>
      <c r="I447" s="322" t="s">
        <v>660</v>
      </c>
      <c r="J447" s="402" t="s">
        <v>5682</v>
      </c>
      <c r="K447" s="864" t="str">
        <f t="shared" si="12"/>
        <v/>
      </c>
      <c r="L447" s="544"/>
      <c r="M447" s="595"/>
      <c r="N447" s="641"/>
      <c r="O447" s="547"/>
      <c r="P447" s="550"/>
      <c r="Q447" s="867"/>
      <c r="R447" s="867"/>
      <c r="S447" s="867"/>
      <c r="T447" s="867"/>
      <c r="U447" s="867"/>
      <c r="V447" s="867"/>
      <c r="W447" s="867"/>
      <c r="X447" s="867"/>
      <c r="Y447" s="867" t="str">
        <f t="shared" si="13"/>
        <v/>
      </c>
      <c r="Z447" s="867"/>
    </row>
    <row r="448" spans="2:26" s="312" customFormat="1" ht="75" customHeight="1" outlineLevel="1">
      <c r="B448" s="73"/>
      <c r="C448" s="315"/>
      <c r="D448" s="132" t="s">
        <v>8564</v>
      </c>
      <c r="E448" s="107"/>
      <c r="F448" s="318" t="s">
        <v>417</v>
      </c>
      <c r="G448" s="318" t="s">
        <v>8565</v>
      </c>
      <c r="H448" s="307" t="s">
        <v>3657</v>
      </c>
      <c r="I448" s="322" t="s">
        <v>660</v>
      </c>
      <c r="J448" s="402" t="s">
        <v>5682</v>
      </c>
      <c r="K448" s="864" t="str">
        <f t="shared" si="12"/>
        <v/>
      </c>
      <c r="L448" s="555"/>
      <c r="M448" s="553"/>
      <c r="N448" s="449"/>
      <c r="O448" s="551"/>
      <c r="P448" s="552"/>
      <c r="Q448" s="867"/>
      <c r="R448" s="867"/>
      <c r="S448" s="867"/>
      <c r="T448" s="867"/>
      <c r="U448" s="867"/>
      <c r="V448" s="867"/>
      <c r="W448" s="867"/>
      <c r="X448" s="867"/>
      <c r="Y448" s="867" t="str">
        <f t="shared" si="13"/>
        <v/>
      </c>
      <c r="Z448" s="867"/>
    </row>
    <row r="449" spans="2:26" s="312" customFormat="1" ht="120" customHeight="1" outlineLevel="1">
      <c r="B449" s="73"/>
      <c r="C449" s="315"/>
      <c r="D449" s="132" t="s">
        <v>8566</v>
      </c>
      <c r="E449" s="107"/>
      <c r="F449" s="318" t="s">
        <v>8567</v>
      </c>
      <c r="G449" s="318" t="s">
        <v>8568</v>
      </c>
      <c r="H449" s="307" t="s">
        <v>3657</v>
      </c>
      <c r="I449" s="322" t="s">
        <v>660</v>
      </c>
      <c r="J449" s="402" t="s">
        <v>5682</v>
      </c>
      <c r="K449" s="864" t="str">
        <f t="shared" si="12"/>
        <v/>
      </c>
      <c r="L449" s="555"/>
      <c r="M449" s="553"/>
      <c r="N449" s="449"/>
      <c r="O449" s="551"/>
      <c r="P449" s="552"/>
      <c r="Q449" s="867"/>
      <c r="R449" s="867"/>
      <c r="S449" s="867"/>
      <c r="T449" s="867"/>
      <c r="U449" s="867"/>
      <c r="V449" s="867"/>
      <c r="W449" s="867"/>
      <c r="X449" s="867"/>
      <c r="Y449" s="867" t="str">
        <f t="shared" si="13"/>
        <v/>
      </c>
      <c r="Z449" s="867"/>
    </row>
    <row r="450" spans="2:26" s="312" customFormat="1" ht="15" customHeight="1" outlineLevel="1">
      <c r="B450" s="73"/>
      <c r="C450" s="315"/>
      <c r="D450" s="132" t="s">
        <v>8569</v>
      </c>
      <c r="E450" s="107"/>
      <c r="F450" s="318" t="s">
        <v>5348</v>
      </c>
      <c r="G450" s="318" t="s">
        <v>8570</v>
      </c>
      <c r="H450" s="307" t="s">
        <v>418</v>
      </c>
      <c r="I450" s="322" t="s">
        <v>660</v>
      </c>
      <c r="J450" s="402" t="s">
        <v>5682</v>
      </c>
      <c r="K450" s="864" t="str">
        <f t="shared" si="12"/>
        <v/>
      </c>
      <c r="L450" s="544"/>
      <c r="M450" s="595"/>
      <c r="N450" s="641"/>
      <c r="O450" s="547"/>
      <c r="P450" s="550"/>
      <c r="Q450" s="867"/>
      <c r="R450" s="867"/>
      <c r="S450" s="867"/>
      <c r="T450" s="867"/>
      <c r="U450" s="867"/>
      <c r="V450" s="867"/>
      <c r="W450" s="867"/>
      <c r="X450" s="867"/>
      <c r="Y450" s="867" t="str">
        <f t="shared" si="13"/>
        <v/>
      </c>
      <c r="Z450" s="867"/>
    </row>
    <row r="451" spans="2:26" s="312" customFormat="1" ht="30" customHeight="1" outlineLevel="1">
      <c r="B451" s="73"/>
      <c r="C451" s="315"/>
      <c r="D451" s="132" t="s">
        <v>8571</v>
      </c>
      <c r="E451" s="107"/>
      <c r="F451" s="318" t="s">
        <v>5672</v>
      </c>
      <c r="G451" s="318" t="s">
        <v>8572</v>
      </c>
      <c r="H451" s="307" t="s">
        <v>418</v>
      </c>
      <c r="I451" s="322" t="s">
        <v>660</v>
      </c>
      <c r="J451" s="402" t="s">
        <v>5682</v>
      </c>
      <c r="K451" s="864" t="str">
        <f t="shared" si="12"/>
        <v/>
      </c>
      <c r="L451" s="555"/>
      <c r="M451" s="553"/>
      <c r="N451" s="449"/>
      <c r="O451" s="551"/>
      <c r="P451" s="552"/>
      <c r="Q451" s="867"/>
      <c r="R451" s="867"/>
      <c r="S451" s="867"/>
      <c r="T451" s="867"/>
      <c r="U451" s="867"/>
      <c r="V451" s="867"/>
      <c r="W451" s="867"/>
      <c r="X451" s="867"/>
      <c r="Y451" s="867" t="str">
        <f t="shared" si="13"/>
        <v/>
      </c>
      <c r="Z451" s="867"/>
    </row>
    <row r="452" spans="2:26" s="312" customFormat="1" ht="30" customHeight="1" outlineLevel="1">
      <c r="B452" s="73"/>
      <c r="C452" s="315"/>
      <c r="D452" s="215" t="s">
        <v>8573</v>
      </c>
      <c r="E452" s="68"/>
      <c r="F452" s="214" t="s">
        <v>8574</v>
      </c>
      <c r="G452" s="214" t="s">
        <v>5291</v>
      </c>
      <c r="H452" s="214" t="s">
        <v>3655</v>
      </c>
      <c r="I452" s="246"/>
      <c r="J452" s="403" t="s">
        <v>5682</v>
      </c>
      <c r="K452" s="864" t="str">
        <f t="shared" si="12"/>
        <v/>
      </c>
      <c r="L452" s="544"/>
      <c r="M452" s="595"/>
      <c r="N452" s="641"/>
      <c r="O452" s="547"/>
      <c r="P452" s="550"/>
      <c r="Q452" s="867"/>
      <c r="R452" s="867"/>
      <c r="S452" s="867"/>
      <c r="T452" s="867"/>
      <c r="U452" s="867"/>
      <c r="V452" s="867"/>
      <c r="W452" s="867"/>
      <c r="X452" s="867"/>
      <c r="Y452" s="867" t="str">
        <f t="shared" si="13"/>
        <v/>
      </c>
      <c r="Z452" s="867"/>
    </row>
    <row r="453" spans="2:26" s="312" customFormat="1" ht="15" customHeight="1" outlineLevel="1">
      <c r="B453" s="73"/>
      <c r="C453" s="315"/>
      <c r="D453" s="328"/>
      <c r="E453" s="530" t="s">
        <v>8575</v>
      </c>
      <c r="F453" s="318" t="s">
        <v>8576</v>
      </c>
      <c r="G453" s="318" t="s">
        <v>5288</v>
      </c>
      <c r="H453" s="307" t="s">
        <v>3657</v>
      </c>
      <c r="I453" s="322" t="s">
        <v>8551</v>
      </c>
      <c r="J453" s="402" t="s">
        <v>5682</v>
      </c>
      <c r="K453" s="864" t="str">
        <f t="shared" si="12"/>
        <v/>
      </c>
      <c r="L453" s="555"/>
      <c r="M453" s="553"/>
      <c r="N453" s="449"/>
      <c r="O453" s="551"/>
      <c r="P453" s="552"/>
      <c r="Q453" s="867"/>
      <c r="R453" s="867"/>
      <c r="S453" s="867"/>
      <c r="T453" s="867"/>
      <c r="U453" s="867"/>
      <c r="V453" s="867"/>
      <c r="W453" s="867"/>
      <c r="X453" s="867"/>
      <c r="Y453" s="867" t="str">
        <f t="shared" si="13"/>
        <v/>
      </c>
      <c r="Z453" s="867"/>
    </row>
    <row r="454" spans="2:26" s="312" customFormat="1" ht="15" customHeight="1" outlineLevel="1">
      <c r="B454" s="73"/>
      <c r="C454" s="315"/>
      <c r="D454" s="328"/>
      <c r="E454" s="530" t="s">
        <v>8577</v>
      </c>
      <c r="F454" s="318" t="s">
        <v>904</v>
      </c>
      <c r="G454" s="318" t="s">
        <v>5289</v>
      </c>
      <c r="H454" s="307" t="s">
        <v>3657</v>
      </c>
      <c r="I454" s="322" t="s">
        <v>8551</v>
      </c>
      <c r="J454" s="402" t="s">
        <v>5682</v>
      </c>
      <c r="K454" s="864" t="str">
        <f t="shared" si="12"/>
        <v/>
      </c>
      <c r="L454" s="555"/>
      <c r="M454" s="553"/>
      <c r="N454" s="449"/>
      <c r="O454" s="551"/>
      <c r="P454" s="552"/>
      <c r="Q454" s="867"/>
      <c r="R454" s="867"/>
      <c r="S454" s="867"/>
      <c r="T454" s="867"/>
      <c r="U454" s="867"/>
      <c r="V454" s="867"/>
      <c r="W454" s="867"/>
      <c r="X454" s="867"/>
      <c r="Y454" s="867" t="str">
        <f t="shared" si="13"/>
        <v/>
      </c>
      <c r="Z454" s="867"/>
    </row>
    <row r="455" spans="2:26" s="312" customFormat="1" ht="105" customHeight="1" outlineLevel="1">
      <c r="B455" s="73"/>
      <c r="C455" s="315"/>
      <c r="D455" s="328"/>
      <c r="E455" s="530" t="s">
        <v>8578</v>
      </c>
      <c r="F455" s="318" t="s">
        <v>905</v>
      </c>
      <c r="G455" s="318" t="s">
        <v>5290</v>
      </c>
      <c r="H455" s="307" t="s">
        <v>3657</v>
      </c>
      <c r="I455" s="322" t="s">
        <v>8551</v>
      </c>
      <c r="J455" s="402" t="s">
        <v>5682</v>
      </c>
      <c r="K455" s="864" t="str">
        <f t="shared" si="12"/>
        <v/>
      </c>
      <c r="L455" s="555"/>
      <c r="M455" s="553"/>
      <c r="N455" s="449"/>
      <c r="O455" s="551"/>
      <c r="P455" s="552"/>
      <c r="Q455" s="867"/>
      <c r="R455" s="867"/>
      <c r="S455" s="867"/>
      <c r="T455" s="867"/>
      <c r="U455" s="867"/>
      <c r="V455" s="867"/>
      <c r="W455" s="867"/>
      <c r="X455" s="867"/>
      <c r="Y455" s="867" t="str">
        <f t="shared" si="13"/>
        <v/>
      </c>
      <c r="Z455" s="867"/>
    </row>
    <row r="456" spans="2:26" s="312" customFormat="1" ht="30" customHeight="1" outlineLevel="1">
      <c r="B456" s="73"/>
      <c r="C456" s="315"/>
      <c r="D456" s="215" t="s">
        <v>8579</v>
      </c>
      <c r="E456" s="68"/>
      <c r="F456" s="214" t="s">
        <v>8580</v>
      </c>
      <c r="G456" s="214" t="s">
        <v>2280</v>
      </c>
      <c r="H456" s="214" t="s">
        <v>3655</v>
      </c>
      <c r="I456" s="246"/>
      <c r="J456" s="403" t="s">
        <v>5682</v>
      </c>
      <c r="K456" s="864" t="str">
        <f t="shared" si="12"/>
        <v/>
      </c>
      <c r="L456" s="544"/>
      <c r="M456" s="595"/>
      <c r="N456" s="641"/>
      <c r="O456" s="547"/>
      <c r="P456" s="550"/>
      <c r="Q456" s="867"/>
      <c r="R456" s="867"/>
      <c r="S456" s="867"/>
      <c r="T456" s="867"/>
      <c r="U456" s="867"/>
      <c r="V456" s="867"/>
      <c r="W456" s="867"/>
      <c r="X456" s="867"/>
      <c r="Y456" s="867" t="str">
        <f t="shared" si="13"/>
        <v/>
      </c>
      <c r="Z456" s="867"/>
    </row>
    <row r="457" spans="2:26" s="312" customFormat="1" ht="30" customHeight="1" outlineLevel="1">
      <c r="B457" s="73"/>
      <c r="C457" s="315"/>
      <c r="D457" s="328"/>
      <c r="E457" s="530" t="s">
        <v>8581</v>
      </c>
      <c r="F457" s="318" t="s">
        <v>8582</v>
      </c>
      <c r="G457" s="318" t="s">
        <v>2281</v>
      </c>
      <c r="H457" s="307" t="s">
        <v>3658</v>
      </c>
      <c r="I457" s="322" t="s">
        <v>660</v>
      </c>
      <c r="J457" s="402" t="s">
        <v>5682</v>
      </c>
      <c r="K457" s="864" t="str">
        <f t="shared" si="12"/>
        <v/>
      </c>
      <c r="L457" s="555"/>
      <c r="M457" s="553"/>
      <c r="N457" s="449"/>
      <c r="O457" s="551"/>
      <c r="P457" s="552"/>
      <c r="Q457" s="867"/>
      <c r="R457" s="867"/>
      <c r="S457" s="867"/>
      <c r="T457" s="867"/>
      <c r="U457" s="867"/>
      <c r="V457" s="867"/>
      <c r="W457" s="867"/>
      <c r="X457" s="867"/>
      <c r="Y457" s="867" t="str">
        <f t="shared" si="13"/>
        <v/>
      </c>
      <c r="Z457" s="867"/>
    </row>
    <row r="458" spans="2:26" s="312" customFormat="1" ht="45" customHeight="1" outlineLevel="1">
      <c r="B458" s="73"/>
      <c r="C458" s="315"/>
      <c r="D458" s="525"/>
      <c r="E458" s="318" t="s">
        <v>8583</v>
      </c>
      <c r="F458" s="318" t="s">
        <v>8584</v>
      </c>
      <c r="G458" s="318" t="s">
        <v>2282</v>
      </c>
      <c r="H458" s="307" t="s">
        <v>3658</v>
      </c>
      <c r="I458" s="322" t="s">
        <v>660</v>
      </c>
      <c r="J458" s="402" t="s">
        <v>5682</v>
      </c>
      <c r="K458" s="864" t="str">
        <f t="shared" si="12"/>
        <v/>
      </c>
      <c r="L458" s="555"/>
      <c r="M458" s="553"/>
      <c r="N458" s="449"/>
      <c r="O458" s="551"/>
      <c r="P458" s="552"/>
      <c r="Q458" s="867"/>
      <c r="R458" s="867"/>
      <c r="S458" s="867"/>
      <c r="T458" s="867"/>
      <c r="U458" s="867"/>
      <c r="V458" s="867"/>
      <c r="W458" s="867"/>
      <c r="X458" s="867"/>
      <c r="Y458" s="867" t="str">
        <f t="shared" si="13"/>
        <v/>
      </c>
      <c r="Z458" s="867"/>
    </row>
    <row r="459" spans="2:26" s="312" customFormat="1" ht="30" customHeight="1" outlineLevel="1">
      <c r="B459" s="73"/>
      <c r="C459" s="315"/>
      <c r="D459" s="224" t="s">
        <v>8585</v>
      </c>
      <c r="E459" s="69"/>
      <c r="F459" s="214" t="s">
        <v>8586</v>
      </c>
      <c r="G459" s="214" t="s">
        <v>2283</v>
      </c>
      <c r="H459" s="214" t="s">
        <v>3655</v>
      </c>
      <c r="I459" s="246"/>
      <c r="J459" s="403" t="s">
        <v>5682</v>
      </c>
      <c r="K459" s="864" t="str">
        <f t="shared" si="12"/>
        <v/>
      </c>
      <c r="L459" s="544"/>
      <c r="M459" s="595"/>
      <c r="N459" s="641"/>
      <c r="O459" s="547"/>
      <c r="P459" s="550"/>
      <c r="Q459" s="867"/>
      <c r="R459" s="867"/>
      <c r="S459" s="867"/>
      <c r="T459" s="867"/>
      <c r="U459" s="867"/>
      <c r="V459" s="867"/>
      <c r="W459" s="867"/>
      <c r="X459" s="867"/>
      <c r="Y459" s="867" t="str">
        <f t="shared" si="13"/>
        <v/>
      </c>
      <c r="Z459" s="867"/>
    </row>
    <row r="460" spans="2:26" s="312" customFormat="1" ht="30" customHeight="1" outlineLevel="1">
      <c r="B460" s="73"/>
      <c r="C460" s="315"/>
      <c r="D460" s="328"/>
      <c r="E460" s="530" t="s">
        <v>8587</v>
      </c>
      <c r="F460" s="318" t="s">
        <v>8588</v>
      </c>
      <c r="G460" s="318" t="s">
        <v>2284</v>
      </c>
      <c r="H460" s="307" t="s">
        <v>3657</v>
      </c>
      <c r="I460" s="322" t="s">
        <v>660</v>
      </c>
      <c r="J460" s="402" t="s">
        <v>5682</v>
      </c>
      <c r="K460" s="864" t="str">
        <f t="shared" si="12"/>
        <v/>
      </c>
      <c r="L460" s="555"/>
      <c r="M460" s="553"/>
      <c r="N460" s="449"/>
      <c r="O460" s="551"/>
      <c r="P460" s="552"/>
      <c r="Q460" s="867"/>
      <c r="R460" s="867"/>
      <c r="S460" s="867"/>
      <c r="T460" s="867"/>
      <c r="U460" s="867"/>
      <c r="V460" s="867"/>
      <c r="W460" s="867"/>
      <c r="X460" s="867"/>
      <c r="Y460" s="867" t="str">
        <f t="shared" si="13"/>
        <v/>
      </c>
      <c r="Z460" s="867"/>
    </row>
    <row r="461" spans="2:26" s="312" customFormat="1" ht="30" customHeight="1" outlineLevel="1">
      <c r="B461" s="73"/>
      <c r="C461" s="315"/>
      <c r="D461" s="215" t="s">
        <v>8589</v>
      </c>
      <c r="E461" s="213"/>
      <c r="F461" s="214" t="s">
        <v>8590</v>
      </c>
      <c r="G461" s="214" t="s">
        <v>2285</v>
      </c>
      <c r="H461" s="214" t="s">
        <v>3655</v>
      </c>
      <c r="I461" s="246"/>
      <c r="J461" s="403" t="s">
        <v>5682</v>
      </c>
      <c r="K461" s="864" t="str">
        <f t="shared" ref="K461:K524" si="14">IF(AND(M461="", O461="", N461&lt;&gt;""), "○", "")</f>
        <v/>
      </c>
      <c r="L461" s="544"/>
      <c r="M461" s="595"/>
      <c r="N461" s="641"/>
      <c r="O461" s="547"/>
      <c r="P461" s="550"/>
      <c r="Q461" s="867"/>
      <c r="R461" s="867"/>
      <c r="S461" s="867"/>
      <c r="T461" s="867"/>
      <c r="U461" s="867"/>
      <c r="V461" s="867"/>
      <c r="W461" s="867"/>
      <c r="X461" s="867"/>
      <c r="Y461" s="867" t="str">
        <f t="shared" ref="Y461:Y524" si="15">IF(U461="●","●","")</f>
        <v/>
      </c>
      <c r="Z461" s="867"/>
    </row>
    <row r="462" spans="2:26" s="312" customFormat="1" ht="15" customHeight="1" outlineLevel="1">
      <c r="B462" s="73"/>
      <c r="C462" s="315"/>
      <c r="D462" s="328"/>
      <c r="E462" s="530" t="s">
        <v>8591</v>
      </c>
      <c r="F462" s="318" t="s">
        <v>8592</v>
      </c>
      <c r="G462" s="318" t="s">
        <v>2286</v>
      </c>
      <c r="H462" s="307" t="s">
        <v>3657</v>
      </c>
      <c r="I462" s="322" t="s">
        <v>660</v>
      </c>
      <c r="J462" s="402" t="s">
        <v>5682</v>
      </c>
      <c r="K462" s="864" t="str">
        <f t="shared" si="14"/>
        <v/>
      </c>
      <c r="L462" s="544"/>
      <c r="M462" s="595"/>
      <c r="N462" s="641"/>
      <c r="O462" s="547"/>
      <c r="P462" s="550"/>
      <c r="Q462" s="867"/>
      <c r="R462" s="867"/>
      <c r="S462" s="867"/>
      <c r="T462" s="867"/>
      <c r="U462" s="867"/>
      <c r="V462" s="867"/>
      <c r="W462" s="867"/>
      <c r="X462" s="867"/>
      <c r="Y462" s="867" t="str">
        <f t="shared" si="15"/>
        <v/>
      </c>
      <c r="Z462" s="867"/>
    </row>
    <row r="463" spans="2:26" s="312" customFormat="1" ht="30" customHeight="1" outlineLevel="1">
      <c r="B463" s="73"/>
      <c r="C463" s="315"/>
      <c r="D463" s="215" t="s">
        <v>8593</v>
      </c>
      <c r="E463" s="68"/>
      <c r="F463" s="214" t="s">
        <v>8594</v>
      </c>
      <c r="G463" s="214" t="s">
        <v>2287</v>
      </c>
      <c r="H463" s="214" t="s">
        <v>3655</v>
      </c>
      <c r="I463" s="246"/>
      <c r="J463" s="403" t="s">
        <v>5682</v>
      </c>
      <c r="K463" s="864" t="str">
        <f t="shared" si="14"/>
        <v/>
      </c>
      <c r="L463" s="544"/>
      <c r="M463" s="595"/>
      <c r="N463" s="641"/>
      <c r="O463" s="547"/>
      <c r="P463" s="550"/>
      <c r="Q463" s="867"/>
      <c r="R463" s="867"/>
      <c r="S463" s="867"/>
      <c r="T463" s="867"/>
      <c r="U463" s="867"/>
      <c r="V463" s="867"/>
      <c r="W463" s="867"/>
      <c r="X463" s="867"/>
      <c r="Y463" s="867" t="str">
        <f t="shared" si="15"/>
        <v/>
      </c>
      <c r="Z463" s="867"/>
    </row>
    <row r="464" spans="2:26" s="312" customFormat="1" ht="30" customHeight="1" outlineLevel="1">
      <c r="B464" s="73"/>
      <c r="C464" s="315"/>
      <c r="D464" s="328"/>
      <c r="E464" s="530" t="s">
        <v>8595</v>
      </c>
      <c r="F464" s="318" t="s">
        <v>8596</v>
      </c>
      <c r="G464" s="318" t="s">
        <v>2288</v>
      </c>
      <c r="H464" s="307" t="s">
        <v>3658</v>
      </c>
      <c r="I464" s="322" t="s">
        <v>660</v>
      </c>
      <c r="J464" s="402" t="s">
        <v>5682</v>
      </c>
      <c r="K464" s="864" t="str">
        <f t="shared" si="14"/>
        <v/>
      </c>
      <c r="L464" s="555"/>
      <c r="M464" s="553"/>
      <c r="N464" s="449"/>
      <c r="O464" s="551"/>
      <c r="P464" s="552"/>
      <c r="Q464" s="867"/>
      <c r="R464" s="867"/>
      <c r="S464" s="867"/>
      <c r="T464" s="867"/>
      <c r="U464" s="867"/>
      <c r="V464" s="867"/>
      <c r="W464" s="867"/>
      <c r="X464" s="867"/>
      <c r="Y464" s="867" t="str">
        <f t="shared" si="15"/>
        <v/>
      </c>
      <c r="Z464" s="867"/>
    </row>
    <row r="465" spans="2:26" s="312" customFormat="1" ht="15" customHeight="1" outlineLevel="1">
      <c r="B465" s="73"/>
      <c r="C465" s="315"/>
      <c r="D465" s="215" t="s">
        <v>8597</v>
      </c>
      <c r="E465" s="68"/>
      <c r="F465" s="214" t="s">
        <v>8598</v>
      </c>
      <c r="G465" s="214" t="s">
        <v>8599</v>
      </c>
      <c r="H465" s="214" t="s">
        <v>218</v>
      </c>
      <c r="I465" s="246" t="s">
        <v>660</v>
      </c>
      <c r="J465" s="403" t="s">
        <v>5682</v>
      </c>
      <c r="K465" s="864" t="str">
        <f t="shared" si="14"/>
        <v/>
      </c>
      <c r="L465" s="544"/>
      <c r="M465" s="595"/>
      <c r="N465" s="641"/>
      <c r="O465" s="547"/>
      <c r="P465" s="550"/>
      <c r="Q465" s="867"/>
      <c r="R465" s="867"/>
      <c r="S465" s="867"/>
      <c r="T465" s="867"/>
      <c r="U465" s="867"/>
      <c r="V465" s="867"/>
      <c r="W465" s="867"/>
      <c r="X465" s="867"/>
      <c r="Y465" s="867" t="str">
        <f t="shared" si="15"/>
        <v/>
      </c>
      <c r="Z465" s="867"/>
    </row>
    <row r="466" spans="2:26" s="312" customFormat="1" ht="15" customHeight="1" outlineLevel="1">
      <c r="B466" s="73"/>
      <c r="C466" s="315"/>
      <c r="D466" s="328"/>
      <c r="E466" s="530" t="s">
        <v>5349</v>
      </c>
      <c r="F466" s="318" t="s">
        <v>8600</v>
      </c>
      <c r="G466" s="318" t="s">
        <v>8601</v>
      </c>
      <c r="H466" s="307" t="s">
        <v>9</v>
      </c>
      <c r="I466" s="322" t="s">
        <v>660</v>
      </c>
      <c r="J466" s="402" t="s">
        <v>5682</v>
      </c>
      <c r="K466" s="864" t="str">
        <f t="shared" si="14"/>
        <v/>
      </c>
      <c r="L466" s="544"/>
      <c r="M466" s="595"/>
      <c r="N466" s="641"/>
      <c r="O466" s="547"/>
      <c r="P466" s="550"/>
      <c r="Q466" s="867"/>
      <c r="R466" s="867"/>
      <c r="S466" s="867"/>
      <c r="T466" s="867"/>
      <c r="U466" s="867"/>
      <c r="V466" s="867"/>
      <c r="W466" s="867"/>
      <c r="X466" s="867"/>
      <c r="Y466" s="867" t="str">
        <f t="shared" si="15"/>
        <v/>
      </c>
      <c r="Z466" s="867"/>
    </row>
    <row r="467" spans="2:26" s="312" customFormat="1" ht="15" customHeight="1" outlineLevel="1">
      <c r="B467" s="73"/>
      <c r="C467" s="315"/>
      <c r="D467" s="328"/>
      <c r="E467" s="530" t="s">
        <v>5350</v>
      </c>
      <c r="F467" s="318" t="s">
        <v>5351</v>
      </c>
      <c r="G467" s="312" t="s">
        <v>5352</v>
      </c>
      <c r="H467" s="307" t="s">
        <v>9</v>
      </c>
      <c r="I467" s="322" t="s">
        <v>660</v>
      </c>
      <c r="J467" s="402" t="s">
        <v>5682</v>
      </c>
      <c r="K467" s="864" t="str">
        <f t="shared" si="14"/>
        <v/>
      </c>
      <c r="L467" s="544"/>
      <c r="M467" s="595"/>
      <c r="N467" s="641"/>
      <c r="O467" s="547"/>
      <c r="P467" s="550"/>
      <c r="Q467" s="867"/>
      <c r="R467" s="867"/>
      <c r="S467" s="867"/>
      <c r="T467" s="867"/>
      <c r="U467" s="867"/>
      <c r="V467" s="867"/>
      <c r="W467" s="867"/>
      <c r="X467" s="867"/>
      <c r="Y467" s="867" t="str">
        <f t="shared" si="15"/>
        <v/>
      </c>
      <c r="Z467" s="867"/>
    </row>
    <row r="468" spans="2:26" s="312" customFormat="1" ht="15" customHeight="1" outlineLevel="1">
      <c r="B468" s="73"/>
      <c r="C468" s="315"/>
      <c r="D468" s="215" t="s">
        <v>8602</v>
      </c>
      <c r="E468" s="68"/>
      <c r="F468" s="214" t="s">
        <v>8603</v>
      </c>
      <c r="G468" s="214" t="s">
        <v>8604</v>
      </c>
      <c r="H468" s="214" t="s">
        <v>218</v>
      </c>
      <c r="I468" s="246" t="s">
        <v>660</v>
      </c>
      <c r="J468" s="403" t="s">
        <v>5682</v>
      </c>
      <c r="K468" s="864" t="str">
        <f t="shared" si="14"/>
        <v/>
      </c>
      <c r="L468" s="544"/>
      <c r="M468" s="595"/>
      <c r="N468" s="641"/>
      <c r="O468" s="547"/>
      <c r="P468" s="550"/>
      <c r="Q468" s="867"/>
      <c r="R468" s="867"/>
      <c r="S468" s="867"/>
      <c r="T468" s="867"/>
      <c r="U468" s="867"/>
      <c r="V468" s="867"/>
      <c r="W468" s="867"/>
      <c r="X468" s="867"/>
      <c r="Y468" s="867" t="str">
        <f t="shared" si="15"/>
        <v/>
      </c>
      <c r="Z468" s="867"/>
    </row>
    <row r="469" spans="2:26" s="312" customFormat="1" ht="15" customHeight="1" outlineLevel="1">
      <c r="B469" s="73"/>
      <c r="C469" s="315"/>
      <c r="D469" s="328"/>
      <c r="E469" s="530" t="s">
        <v>8605</v>
      </c>
      <c r="F469" s="318" t="s">
        <v>8606</v>
      </c>
      <c r="G469" s="318" t="s">
        <v>8607</v>
      </c>
      <c r="H469" s="307" t="s">
        <v>9</v>
      </c>
      <c r="I469" s="322" t="s">
        <v>660</v>
      </c>
      <c r="J469" s="402" t="s">
        <v>5682</v>
      </c>
      <c r="K469" s="864" t="str">
        <f t="shared" si="14"/>
        <v/>
      </c>
      <c r="L469" s="544"/>
      <c r="M469" s="595"/>
      <c r="N469" s="641"/>
      <c r="O469" s="547"/>
      <c r="P469" s="550"/>
      <c r="Q469" s="867"/>
      <c r="R469" s="867"/>
      <c r="S469" s="867"/>
      <c r="T469" s="867"/>
      <c r="U469" s="867"/>
      <c r="V469" s="867"/>
      <c r="W469" s="867"/>
      <c r="X469" s="867"/>
      <c r="Y469" s="867" t="str">
        <f t="shared" si="15"/>
        <v/>
      </c>
      <c r="Z469" s="867"/>
    </row>
    <row r="470" spans="2:26" s="312" customFormat="1" ht="15" customHeight="1" outlineLevel="1">
      <c r="B470" s="73"/>
      <c r="C470" s="526" t="s">
        <v>8608</v>
      </c>
      <c r="D470" s="215" t="s">
        <v>8609</v>
      </c>
      <c r="E470" s="68"/>
      <c r="F470" s="214" t="s">
        <v>8610</v>
      </c>
      <c r="G470" s="214" t="s">
        <v>2291</v>
      </c>
      <c r="H470" s="214"/>
      <c r="I470" s="246"/>
      <c r="J470" s="403" t="s">
        <v>5682</v>
      </c>
      <c r="K470" s="864" t="str">
        <f t="shared" si="14"/>
        <v/>
      </c>
      <c r="L470" s="544"/>
      <c r="M470" s="595"/>
      <c r="N470" s="641"/>
      <c r="O470" s="547"/>
      <c r="P470" s="550"/>
      <c r="Q470" s="867"/>
      <c r="R470" s="867"/>
      <c r="S470" s="867"/>
      <c r="T470" s="867"/>
      <c r="U470" s="867"/>
      <c r="V470" s="867"/>
      <c r="W470" s="867"/>
      <c r="X470" s="867"/>
      <c r="Y470" s="867" t="str">
        <f t="shared" si="15"/>
        <v/>
      </c>
      <c r="Z470" s="867"/>
    </row>
    <row r="471" spans="2:26" s="312" customFormat="1" ht="120" customHeight="1" outlineLevel="1">
      <c r="B471" s="73"/>
      <c r="C471" s="315"/>
      <c r="D471" s="328"/>
      <c r="E471" s="530" t="s">
        <v>8611</v>
      </c>
      <c r="F471" s="318" t="s">
        <v>8612</v>
      </c>
      <c r="G471" s="318" t="s">
        <v>8613</v>
      </c>
      <c r="H471" s="307" t="s">
        <v>3657</v>
      </c>
      <c r="I471" s="322" t="s">
        <v>660</v>
      </c>
      <c r="J471" s="402" t="s">
        <v>5682</v>
      </c>
      <c r="K471" s="864" t="str">
        <f t="shared" si="14"/>
        <v/>
      </c>
      <c r="L471" s="544"/>
      <c r="M471" s="595"/>
      <c r="N471" s="641"/>
      <c r="O471" s="547"/>
      <c r="P471" s="550"/>
      <c r="Q471" s="867"/>
      <c r="R471" s="867"/>
      <c r="S471" s="867"/>
      <c r="T471" s="867"/>
      <c r="U471" s="867"/>
      <c r="V471" s="867"/>
      <c r="W471" s="867"/>
      <c r="X471" s="867"/>
      <c r="Y471" s="867" t="str">
        <f t="shared" si="15"/>
        <v/>
      </c>
      <c r="Z471" s="867"/>
    </row>
    <row r="472" spans="2:26" s="312" customFormat="1" ht="135" customHeight="1" outlineLevel="1">
      <c r="B472" s="73"/>
      <c r="C472" s="315"/>
      <c r="D472" s="328"/>
      <c r="E472" s="530" t="s">
        <v>8614</v>
      </c>
      <c r="F472" s="318" t="s">
        <v>8615</v>
      </c>
      <c r="G472" s="318" t="s">
        <v>8616</v>
      </c>
      <c r="H472" s="307" t="s">
        <v>3657</v>
      </c>
      <c r="I472" s="322" t="s">
        <v>660</v>
      </c>
      <c r="J472" s="402" t="s">
        <v>5682</v>
      </c>
      <c r="K472" s="864" t="str">
        <f t="shared" si="14"/>
        <v/>
      </c>
      <c r="L472" s="544"/>
      <c r="M472" s="595"/>
      <c r="N472" s="641"/>
      <c r="O472" s="547"/>
      <c r="P472" s="550"/>
      <c r="Q472" s="867"/>
      <c r="R472" s="867"/>
      <c r="S472" s="867"/>
      <c r="T472" s="867"/>
      <c r="U472" s="867"/>
      <c r="V472" s="867"/>
      <c r="W472" s="867"/>
      <c r="X472" s="867"/>
      <c r="Y472" s="867" t="str">
        <f t="shared" si="15"/>
        <v/>
      </c>
      <c r="Z472" s="867"/>
    </row>
    <row r="473" spans="2:26" s="312" customFormat="1" ht="180" customHeight="1" outlineLevel="1">
      <c r="B473" s="73"/>
      <c r="C473" s="315"/>
      <c r="D473" s="328"/>
      <c r="E473" s="530" t="s">
        <v>8617</v>
      </c>
      <c r="F473" s="318" t="s">
        <v>8618</v>
      </c>
      <c r="G473" s="318" t="s">
        <v>8619</v>
      </c>
      <c r="H473" s="307" t="s">
        <v>3657</v>
      </c>
      <c r="I473" s="322" t="s">
        <v>660</v>
      </c>
      <c r="J473" s="402" t="s">
        <v>5682</v>
      </c>
      <c r="K473" s="864" t="str">
        <f t="shared" si="14"/>
        <v/>
      </c>
      <c r="L473" s="544"/>
      <c r="M473" s="595"/>
      <c r="N473" s="641"/>
      <c r="O473" s="547"/>
      <c r="P473" s="550"/>
      <c r="Q473" s="867"/>
      <c r="R473" s="867"/>
      <c r="S473" s="867"/>
      <c r="T473" s="867"/>
      <c r="U473" s="867"/>
      <c r="V473" s="867"/>
      <c r="W473" s="867"/>
      <c r="X473" s="867"/>
      <c r="Y473" s="867" t="str">
        <f t="shared" si="15"/>
        <v/>
      </c>
      <c r="Z473" s="867"/>
    </row>
    <row r="474" spans="2:26" s="312" customFormat="1" ht="210" customHeight="1" outlineLevel="1">
      <c r="B474" s="73"/>
      <c r="C474" s="315"/>
      <c r="D474" s="328"/>
      <c r="E474" s="530" t="s">
        <v>8620</v>
      </c>
      <c r="F474" s="318" t="s">
        <v>8621</v>
      </c>
      <c r="G474" s="318" t="s">
        <v>8622</v>
      </c>
      <c r="H474" s="307" t="s">
        <v>3657</v>
      </c>
      <c r="I474" s="322" t="s">
        <v>660</v>
      </c>
      <c r="J474" s="402" t="s">
        <v>5682</v>
      </c>
      <c r="K474" s="864" t="str">
        <f t="shared" si="14"/>
        <v/>
      </c>
      <c r="L474" s="544"/>
      <c r="M474" s="595"/>
      <c r="N474" s="641"/>
      <c r="O474" s="547"/>
      <c r="P474" s="550"/>
      <c r="Q474" s="867"/>
      <c r="R474" s="867"/>
      <c r="S474" s="867"/>
      <c r="T474" s="867"/>
      <c r="U474" s="867"/>
      <c r="V474" s="867"/>
      <c r="W474" s="867"/>
      <c r="X474" s="867"/>
      <c r="Y474" s="867" t="str">
        <f t="shared" si="15"/>
        <v/>
      </c>
      <c r="Z474" s="867"/>
    </row>
    <row r="475" spans="2:26" s="312" customFormat="1" ht="75" customHeight="1" outlineLevel="1">
      <c r="B475" s="73"/>
      <c r="C475" s="315"/>
      <c r="D475" s="328"/>
      <c r="E475" s="530" t="s">
        <v>8623</v>
      </c>
      <c r="F475" s="318" t="s">
        <v>8624</v>
      </c>
      <c r="G475" s="318" t="s">
        <v>2289</v>
      </c>
      <c r="H475" s="307" t="s">
        <v>3657</v>
      </c>
      <c r="I475" s="322" t="s">
        <v>660</v>
      </c>
      <c r="J475" s="402" t="s">
        <v>5682</v>
      </c>
      <c r="K475" s="864" t="str">
        <f t="shared" si="14"/>
        <v/>
      </c>
      <c r="L475" s="544"/>
      <c r="M475" s="595"/>
      <c r="N475" s="641"/>
      <c r="O475" s="547"/>
      <c r="P475" s="550"/>
      <c r="Q475" s="867"/>
      <c r="R475" s="867"/>
      <c r="S475" s="867"/>
      <c r="T475" s="867"/>
      <c r="U475" s="867"/>
      <c r="V475" s="867"/>
      <c r="W475" s="867"/>
      <c r="X475" s="867"/>
      <c r="Y475" s="867" t="str">
        <f t="shared" si="15"/>
        <v/>
      </c>
      <c r="Z475" s="867"/>
    </row>
    <row r="476" spans="2:26" s="312" customFormat="1" ht="90" customHeight="1" outlineLevel="1">
      <c r="B476" s="73"/>
      <c r="C476" s="315"/>
      <c r="D476" s="328"/>
      <c r="E476" s="530" t="s">
        <v>8625</v>
      </c>
      <c r="F476" s="318" t="s">
        <v>8626</v>
      </c>
      <c r="G476" s="318" t="s">
        <v>2290</v>
      </c>
      <c r="H476" s="307" t="s">
        <v>3657</v>
      </c>
      <c r="I476" s="322" t="s">
        <v>660</v>
      </c>
      <c r="J476" s="402" t="s">
        <v>5682</v>
      </c>
      <c r="K476" s="864" t="str">
        <f t="shared" si="14"/>
        <v/>
      </c>
      <c r="L476" s="544"/>
      <c r="M476" s="595"/>
      <c r="N476" s="641"/>
      <c r="O476" s="547"/>
      <c r="P476" s="550"/>
      <c r="Q476" s="867"/>
      <c r="R476" s="867"/>
      <c r="S476" s="867"/>
      <c r="T476" s="867"/>
      <c r="U476" s="867"/>
      <c r="V476" s="867"/>
      <c r="W476" s="867"/>
      <c r="X476" s="867"/>
      <c r="Y476" s="867" t="str">
        <f t="shared" si="15"/>
        <v/>
      </c>
      <c r="Z476" s="867"/>
    </row>
    <row r="477" spans="2:26" s="312" customFormat="1" ht="135" customHeight="1" outlineLevel="1">
      <c r="B477" s="73"/>
      <c r="C477" s="315"/>
      <c r="D477" s="328"/>
      <c r="E477" s="318" t="s">
        <v>8627</v>
      </c>
      <c r="F477" s="318" t="s">
        <v>8628</v>
      </c>
      <c r="G477" s="318" t="s">
        <v>8629</v>
      </c>
      <c r="H477" s="307" t="s">
        <v>9</v>
      </c>
      <c r="I477" s="322" t="s">
        <v>660</v>
      </c>
      <c r="J477" s="402" t="s">
        <v>5681</v>
      </c>
      <c r="K477" s="864" t="str">
        <f t="shared" si="14"/>
        <v/>
      </c>
      <c r="L477" s="544"/>
      <c r="M477" s="595"/>
      <c r="N477" s="641"/>
      <c r="O477" s="547"/>
      <c r="P477" s="550"/>
      <c r="Q477" s="867"/>
      <c r="R477" s="867"/>
      <c r="S477" s="867"/>
      <c r="T477" s="867"/>
      <c r="U477" s="867"/>
      <c r="V477" s="867"/>
      <c r="W477" s="867"/>
      <c r="X477" s="867"/>
      <c r="Y477" s="867" t="str">
        <f t="shared" si="15"/>
        <v/>
      </c>
      <c r="Z477" s="867"/>
    </row>
    <row r="478" spans="2:26" s="312" customFormat="1" ht="15" customHeight="1" outlineLevel="1">
      <c r="B478" s="73"/>
      <c r="C478" s="315"/>
      <c r="D478" s="215" t="s">
        <v>8630</v>
      </c>
      <c r="E478" s="68"/>
      <c r="F478" s="214" t="s">
        <v>8631</v>
      </c>
      <c r="G478" s="214" t="s">
        <v>2292</v>
      </c>
      <c r="H478" s="214" t="s">
        <v>3655</v>
      </c>
      <c r="I478" s="246"/>
      <c r="J478" s="403" t="s">
        <v>5682</v>
      </c>
      <c r="K478" s="864" t="str">
        <f t="shared" si="14"/>
        <v/>
      </c>
      <c r="L478" s="682"/>
      <c r="M478" s="683"/>
      <c r="N478" s="684"/>
      <c r="O478" s="685"/>
      <c r="P478" s="686"/>
      <c r="Q478" s="867"/>
      <c r="R478" s="867"/>
      <c r="S478" s="867"/>
      <c r="T478" s="867"/>
      <c r="U478" s="867"/>
      <c r="V478" s="867"/>
      <c r="W478" s="867"/>
      <c r="X478" s="867"/>
      <c r="Y478" s="867" t="str">
        <f t="shared" si="15"/>
        <v/>
      </c>
      <c r="Z478" s="867"/>
    </row>
    <row r="479" spans="2:26" s="312" customFormat="1" ht="120" customHeight="1" outlineLevel="1">
      <c r="B479" s="73"/>
      <c r="C479" s="315"/>
      <c r="D479" s="328"/>
      <c r="E479" s="530" t="s">
        <v>8632</v>
      </c>
      <c r="F479" s="318" t="s">
        <v>8633</v>
      </c>
      <c r="G479" s="318" t="s">
        <v>8634</v>
      </c>
      <c r="H479" s="307" t="s">
        <v>3657</v>
      </c>
      <c r="I479" s="322" t="s">
        <v>660</v>
      </c>
      <c r="J479" s="402" t="s">
        <v>5682</v>
      </c>
      <c r="K479" s="864" t="str">
        <f t="shared" si="14"/>
        <v/>
      </c>
      <c r="L479" s="544"/>
      <c r="M479" s="595"/>
      <c r="N479" s="641"/>
      <c r="O479" s="547"/>
      <c r="P479" s="550"/>
      <c r="Q479" s="867"/>
      <c r="R479" s="867"/>
      <c r="S479" s="867"/>
      <c r="T479" s="867"/>
      <c r="U479" s="867"/>
      <c r="V479" s="867"/>
      <c r="W479" s="867"/>
      <c r="X479" s="867"/>
      <c r="Y479" s="867" t="str">
        <f t="shared" si="15"/>
        <v/>
      </c>
      <c r="Z479" s="867"/>
    </row>
    <row r="480" spans="2:26" s="312" customFormat="1" ht="210" customHeight="1" outlineLevel="1">
      <c r="B480" s="73"/>
      <c r="C480" s="315"/>
      <c r="D480" s="328"/>
      <c r="E480" s="530" t="s">
        <v>8635</v>
      </c>
      <c r="F480" s="318" t="s">
        <v>907</v>
      </c>
      <c r="G480" s="318" t="s">
        <v>8636</v>
      </c>
      <c r="H480" s="307" t="s">
        <v>3657</v>
      </c>
      <c r="I480" s="322" t="s">
        <v>660</v>
      </c>
      <c r="J480" s="402" t="s">
        <v>5682</v>
      </c>
      <c r="K480" s="864" t="str">
        <f t="shared" si="14"/>
        <v/>
      </c>
      <c r="L480" s="544"/>
      <c r="M480" s="595"/>
      <c r="N480" s="641"/>
      <c r="O480" s="547"/>
      <c r="P480" s="550"/>
      <c r="Q480" s="867"/>
      <c r="R480" s="867"/>
      <c r="S480" s="867"/>
      <c r="T480" s="867"/>
      <c r="U480" s="867"/>
      <c r="V480" s="867"/>
      <c r="W480" s="867"/>
      <c r="X480" s="867"/>
      <c r="Y480" s="867" t="str">
        <f t="shared" si="15"/>
        <v/>
      </c>
      <c r="Z480" s="867"/>
    </row>
    <row r="481" spans="2:26" s="312" customFormat="1" ht="105" customHeight="1" outlineLevel="1">
      <c r="B481" s="73"/>
      <c r="C481" s="315"/>
      <c r="D481" s="328"/>
      <c r="E481" s="530" t="s">
        <v>8637</v>
      </c>
      <c r="F481" s="318" t="s">
        <v>908</v>
      </c>
      <c r="G481" s="318" t="s">
        <v>8638</v>
      </c>
      <c r="H481" s="307" t="s">
        <v>3657</v>
      </c>
      <c r="I481" s="322" t="s">
        <v>660</v>
      </c>
      <c r="J481" s="402" t="s">
        <v>5682</v>
      </c>
      <c r="K481" s="864" t="str">
        <f t="shared" si="14"/>
        <v/>
      </c>
      <c r="L481" s="544"/>
      <c r="M481" s="595"/>
      <c r="N481" s="641"/>
      <c r="O481" s="547"/>
      <c r="P481" s="550"/>
      <c r="Q481" s="867"/>
      <c r="R481" s="867"/>
      <c r="S481" s="867"/>
      <c r="T481" s="867"/>
      <c r="U481" s="867"/>
      <c r="V481" s="867"/>
      <c r="W481" s="867"/>
      <c r="X481" s="867"/>
      <c r="Y481" s="867" t="str">
        <f t="shared" si="15"/>
        <v/>
      </c>
      <c r="Z481" s="867"/>
    </row>
    <row r="482" spans="2:26" s="312" customFormat="1" ht="105" customHeight="1" outlineLevel="1">
      <c r="B482" s="73"/>
      <c r="C482" s="315"/>
      <c r="D482" s="328"/>
      <c r="E482" s="530" t="s">
        <v>8639</v>
      </c>
      <c r="F482" s="318" t="s">
        <v>909</v>
      </c>
      <c r="G482" s="318" t="s">
        <v>8640</v>
      </c>
      <c r="H482" s="307" t="s">
        <v>3657</v>
      </c>
      <c r="I482" s="322" t="s">
        <v>660</v>
      </c>
      <c r="J482" s="402" t="s">
        <v>5682</v>
      </c>
      <c r="K482" s="864" t="str">
        <f t="shared" si="14"/>
        <v/>
      </c>
      <c r="L482" s="544"/>
      <c r="M482" s="595"/>
      <c r="N482" s="641"/>
      <c r="O482" s="547"/>
      <c r="P482" s="550"/>
      <c r="Q482" s="867"/>
      <c r="R482" s="867"/>
      <c r="S482" s="867"/>
      <c r="T482" s="867"/>
      <c r="U482" s="867"/>
      <c r="V482" s="867"/>
      <c r="W482" s="867"/>
      <c r="X482" s="867"/>
      <c r="Y482" s="867" t="str">
        <f t="shared" si="15"/>
        <v/>
      </c>
      <c r="Z482" s="867"/>
    </row>
    <row r="483" spans="2:26" s="312" customFormat="1" ht="105" customHeight="1" outlineLevel="1">
      <c r="B483" s="73"/>
      <c r="C483" s="315"/>
      <c r="D483" s="328"/>
      <c r="E483" s="530" t="s">
        <v>8641</v>
      </c>
      <c r="F483" s="318" t="s">
        <v>910</v>
      </c>
      <c r="G483" s="318" t="s">
        <v>8642</v>
      </c>
      <c r="H483" s="307" t="s">
        <v>3657</v>
      </c>
      <c r="I483" s="322" t="s">
        <v>660</v>
      </c>
      <c r="J483" s="402" t="s">
        <v>5682</v>
      </c>
      <c r="K483" s="864" t="str">
        <f t="shared" si="14"/>
        <v/>
      </c>
      <c r="L483" s="544"/>
      <c r="M483" s="595"/>
      <c r="N483" s="641"/>
      <c r="O483" s="547"/>
      <c r="P483" s="550"/>
      <c r="Q483" s="867"/>
      <c r="R483" s="867"/>
      <c r="S483" s="867"/>
      <c r="T483" s="867"/>
      <c r="U483" s="867"/>
      <c r="V483" s="867"/>
      <c r="W483" s="867"/>
      <c r="X483" s="867"/>
      <c r="Y483" s="867" t="str">
        <f t="shared" si="15"/>
        <v/>
      </c>
      <c r="Z483" s="867"/>
    </row>
    <row r="484" spans="2:26" s="312" customFormat="1" ht="75" customHeight="1" outlineLevel="1">
      <c r="B484" s="73"/>
      <c r="C484" s="315"/>
      <c r="D484" s="328"/>
      <c r="E484" s="530" t="s">
        <v>8643</v>
      </c>
      <c r="F484" s="318" t="s">
        <v>911</v>
      </c>
      <c r="G484" s="318" t="s">
        <v>8644</v>
      </c>
      <c r="H484" s="307" t="s">
        <v>3657</v>
      </c>
      <c r="I484" s="322" t="s">
        <v>660</v>
      </c>
      <c r="J484" s="402" t="s">
        <v>5682</v>
      </c>
      <c r="K484" s="864" t="str">
        <f t="shared" si="14"/>
        <v/>
      </c>
      <c r="L484" s="544"/>
      <c r="M484" s="595"/>
      <c r="N484" s="641"/>
      <c r="O484" s="547"/>
      <c r="P484" s="550"/>
      <c r="Q484" s="867"/>
      <c r="R484" s="867"/>
      <c r="S484" s="867"/>
      <c r="T484" s="867"/>
      <c r="U484" s="867"/>
      <c r="V484" s="867"/>
      <c r="W484" s="867"/>
      <c r="X484" s="867"/>
      <c r="Y484" s="867" t="str">
        <f t="shared" si="15"/>
        <v/>
      </c>
      <c r="Z484" s="867"/>
    </row>
    <row r="485" spans="2:26" s="312" customFormat="1" ht="90" customHeight="1" outlineLevel="1">
      <c r="B485" s="73"/>
      <c r="C485" s="315"/>
      <c r="D485" s="328"/>
      <c r="E485" s="530" t="s">
        <v>8645</v>
      </c>
      <c r="F485" s="318" t="s">
        <v>912</v>
      </c>
      <c r="G485" s="318" t="s">
        <v>8646</v>
      </c>
      <c r="H485" s="307" t="s">
        <v>3657</v>
      </c>
      <c r="I485" s="322" t="s">
        <v>660</v>
      </c>
      <c r="J485" s="402" t="s">
        <v>5682</v>
      </c>
      <c r="K485" s="864" t="str">
        <f t="shared" si="14"/>
        <v/>
      </c>
      <c r="L485" s="544"/>
      <c r="M485" s="595"/>
      <c r="N485" s="641"/>
      <c r="O485" s="547"/>
      <c r="P485" s="550"/>
      <c r="Q485" s="867"/>
      <c r="R485" s="867"/>
      <c r="S485" s="867"/>
      <c r="T485" s="867"/>
      <c r="U485" s="867"/>
      <c r="V485" s="867"/>
      <c r="W485" s="867"/>
      <c r="X485" s="867"/>
      <c r="Y485" s="867" t="str">
        <f t="shared" si="15"/>
        <v/>
      </c>
      <c r="Z485" s="867"/>
    </row>
    <row r="486" spans="2:26" s="312" customFormat="1" ht="15" customHeight="1" outlineLevel="1">
      <c r="B486" s="73"/>
      <c r="C486" s="315"/>
      <c r="D486" s="328"/>
      <c r="E486" s="530" t="s">
        <v>8647</v>
      </c>
      <c r="F486" s="318" t="s">
        <v>913</v>
      </c>
      <c r="G486" s="318" t="s">
        <v>8648</v>
      </c>
      <c r="H486" s="307" t="s">
        <v>3657</v>
      </c>
      <c r="I486" s="322" t="s">
        <v>660</v>
      </c>
      <c r="J486" s="402" t="s">
        <v>5682</v>
      </c>
      <c r="K486" s="864" t="str">
        <f t="shared" si="14"/>
        <v/>
      </c>
      <c r="L486" s="544"/>
      <c r="M486" s="595"/>
      <c r="N486" s="641"/>
      <c r="O486" s="547"/>
      <c r="P486" s="550"/>
      <c r="Q486" s="867"/>
      <c r="R486" s="867"/>
      <c r="S486" s="867"/>
      <c r="T486" s="867"/>
      <c r="U486" s="867"/>
      <c r="V486" s="867"/>
      <c r="W486" s="867"/>
      <c r="X486" s="867"/>
      <c r="Y486" s="867" t="str">
        <f t="shared" si="15"/>
        <v/>
      </c>
      <c r="Z486" s="867"/>
    </row>
    <row r="487" spans="2:26" s="312" customFormat="1" ht="30" customHeight="1" outlineLevel="1">
      <c r="B487" s="73"/>
      <c r="C487" s="315"/>
      <c r="D487" s="328"/>
      <c r="E487" s="530" t="s">
        <v>8649</v>
      </c>
      <c r="F487" s="318" t="s">
        <v>914</v>
      </c>
      <c r="G487" s="318" t="s">
        <v>8650</v>
      </c>
      <c r="H487" s="307" t="s">
        <v>3657</v>
      </c>
      <c r="I487" s="322" t="s">
        <v>660</v>
      </c>
      <c r="J487" s="402" t="s">
        <v>5682</v>
      </c>
      <c r="K487" s="864" t="str">
        <f t="shared" si="14"/>
        <v/>
      </c>
      <c r="L487" s="544"/>
      <c r="M487" s="595"/>
      <c r="N487" s="641"/>
      <c r="O487" s="547"/>
      <c r="P487" s="550"/>
      <c r="Q487" s="867"/>
      <c r="R487" s="867"/>
      <c r="S487" s="867"/>
      <c r="T487" s="867"/>
      <c r="U487" s="867"/>
      <c r="V487" s="867"/>
      <c r="W487" s="867"/>
      <c r="X487" s="867"/>
      <c r="Y487" s="867" t="str">
        <f t="shared" si="15"/>
        <v/>
      </c>
      <c r="Z487" s="867"/>
    </row>
    <row r="488" spans="2:26" s="312" customFormat="1" ht="30" customHeight="1" outlineLevel="1">
      <c r="B488" s="73"/>
      <c r="C488" s="315"/>
      <c r="D488" s="328"/>
      <c r="E488" s="530" t="s">
        <v>8651</v>
      </c>
      <c r="F488" s="318" t="s">
        <v>915</v>
      </c>
      <c r="G488" s="318" t="s">
        <v>8652</v>
      </c>
      <c r="H488" s="307" t="s">
        <v>3657</v>
      </c>
      <c r="I488" s="322" t="s">
        <v>660</v>
      </c>
      <c r="J488" s="402" t="s">
        <v>5682</v>
      </c>
      <c r="K488" s="864" t="str">
        <f t="shared" si="14"/>
        <v/>
      </c>
      <c r="L488" s="544"/>
      <c r="M488" s="595"/>
      <c r="N488" s="641"/>
      <c r="O488" s="547"/>
      <c r="P488" s="550"/>
      <c r="Q488" s="867"/>
      <c r="R488" s="867"/>
      <c r="S488" s="867"/>
      <c r="T488" s="867"/>
      <c r="U488" s="867"/>
      <c r="V488" s="867"/>
      <c r="W488" s="867"/>
      <c r="X488" s="867"/>
      <c r="Y488" s="867" t="str">
        <f t="shared" si="15"/>
        <v/>
      </c>
      <c r="Z488" s="867"/>
    </row>
    <row r="489" spans="2:26" s="312" customFormat="1" ht="45" customHeight="1" outlineLevel="1">
      <c r="B489" s="73"/>
      <c r="C489" s="315"/>
      <c r="D489" s="328"/>
      <c r="E489" s="530" t="s">
        <v>8653</v>
      </c>
      <c r="F489" s="318" t="s">
        <v>3183</v>
      </c>
      <c r="G489" s="318" t="s">
        <v>8654</v>
      </c>
      <c r="H489" s="307" t="s">
        <v>3657</v>
      </c>
      <c r="I489" s="322" t="s">
        <v>660</v>
      </c>
      <c r="J489" s="402" t="s">
        <v>5682</v>
      </c>
      <c r="K489" s="864" t="str">
        <f t="shared" si="14"/>
        <v/>
      </c>
      <c r="L489" s="544"/>
      <c r="M489" s="595"/>
      <c r="N489" s="641"/>
      <c r="O489" s="547"/>
      <c r="P489" s="550"/>
      <c r="Q489" s="867"/>
      <c r="R489" s="867"/>
      <c r="S489" s="867"/>
      <c r="T489" s="867"/>
      <c r="U489" s="867"/>
      <c r="V489" s="867"/>
      <c r="W489" s="867"/>
      <c r="X489" s="867"/>
      <c r="Y489" s="867" t="str">
        <f t="shared" si="15"/>
        <v/>
      </c>
      <c r="Z489" s="867"/>
    </row>
    <row r="490" spans="2:26" s="312" customFormat="1" ht="15" customHeight="1" outlineLevel="1">
      <c r="B490" s="73"/>
      <c r="C490" s="315"/>
      <c r="D490" s="328"/>
      <c r="E490" s="530" t="s">
        <v>8655</v>
      </c>
      <c r="F490" s="318" t="s">
        <v>2079</v>
      </c>
      <c r="G490" s="318" t="s">
        <v>8656</v>
      </c>
      <c r="H490" s="307" t="s">
        <v>3657</v>
      </c>
      <c r="I490" s="322" t="s">
        <v>660</v>
      </c>
      <c r="J490" s="402" t="s">
        <v>5682</v>
      </c>
      <c r="K490" s="864" t="str">
        <f t="shared" si="14"/>
        <v/>
      </c>
      <c r="L490" s="544"/>
      <c r="M490" s="595"/>
      <c r="N490" s="641"/>
      <c r="O490" s="547"/>
      <c r="P490" s="550"/>
      <c r="Q490" s="867"/>
      <c r="R490" s="867"/>
      <c r="S490" s="867"/>
      <c r="T490" s="867"/>
      <c r="U490" s="867"/>
      <c r="V490" s="867"/>
      <c r="W490" s="867"/>
      <c r="X490" s="867"/>
      <c r="Y490" s="867" t="str">
        <f t="shared" si="15"/>
        <v/>
      </c>
      <c r="Z490" s="867"/>
    </row>
    <row r="491" spans="2:26" s="312" customFormat="1" ht="15" customHeight="1" outlineLevel="1">
      <c r="B491" s="73"/>
      <c r="C491" s="315"/>
      <c r="D491" s="328"/>
      <c r="E491" s="530" t="s">
        <v>8657</v>
      </c>
      <c r="F491" s="318" t="s">
        <v>2080</v>
      </c>
      <c r="G491" s="318" t="s">
        <v>8658</v>
      </c>
      <c r="H491" s="307" t="s">
        <v>3657</v>
      </c>
      <c r="I491" s="322" t="s">
        <v>660</v>
      </c>
      <c r="J491" s="402" t="s">
        <v>5682</v>
      </c>
      <c r="K491" s="864" t="str">
        <f t="shared" si="14"/>
        <v/>
      </c>
      <c r="L491" s="544"/>
      <c r="M491" s="595"/>
      <c r="N491" s="641"/>
      <c r="O491" s="547"/>
      <c r="P491" s="550"/>
      <c r="Q491" s="867"/>
      <c r="R491" s="867"/>
      <c r="S491" s="867"/>
      <c r="T491" s="867"/>
      <c r="U491" s="867"/>
      <c r="V491" s="867"/>
      <c r="W491" s="867"/>
      <c r="X491" s="867"/>
      <c r="Y491" s="867" t="str">
        <f t="shared" si="15"/>
        <v/>
      </c>
      <c r="Z491" s="867"/>
    </row>
    <row r="492" spans="2:26" s="312" customFormat="1" ht="90" customHeight="1" outlineLevel="1">
      <c r="B492" s="73"/>
      <c r="C492" s="315"/>
      <c r="D492" s="328"/>
      <c r="E492" s="530" t="s">
        <v>8659</v>
      </c>
      <c r="F492" s="318" t="s">
        <v>2081</v>
      </c>
      <c r="G492" s="318" t="s">
        <v>8660</v>
      </c>
      <c r="H492" s="307" t="s">
        <v>3657</v>
      </c>
      <c r="I492" s="322" t="s">
        <v>660</v>
      </c>
      <c r="J492" s="402" t="s">
        <v>5682</v>
      </c>
      <c r="K492" s="864" t="str">
        <f t="shared" si="14"/>
        <v/>
      </c>
      <c r="L492" s="544"/>
      <c r="M492" s="595"/>
      <c r="N492" s="641"/>
      <c r="O492" s="547"/>
      <c r="P492" s="550"/>
      <c r="Q492" s="867"/>
      <c r="R492" s="867"/>
      <c r="S492" s="867"/>
      <c r="T492" s="867"/>
      <c r="U492" s="867"/>
      <c r="V492" s="867"/>
      <c r="W492" s="867"/>
      <c r="X492" s="867"/>
      <c r="Y492" s="867" t="str">
        <f t="shared" si="15"/>
        <v/>
      </c>
      <c r="Z492" s="867"/>
    </row>
    <row r="493" spans="2:26" s="312" customFormat="1" ht="75" customHeight="1" outlineLevel="1">
      <c r="B493" s="73"/>
      <c r="C493" s="315"/>
      <c r="D493" s="328"/>
      <c r="E493" s="530" t="s">
        <v>8661</v>
      </c>
      <c r="F493" s="318" t="s">
        <v>8662</v>
      </c>
      <c r="G493" s="318" t="s">
        <v>8663</v>
      </c>
      <c r="H493" s="307" t="s">
        <v>3657</v>
      </c>
      <c r="I493" s="322" t="s">
        <v>660</v>
      </c>
      <c r="J493" s="402" t="s">
        <v>5682</v>
      </c>
      <c r="K493" s="864" t="str">
        <f t="shared" si="14"/>
        <v/>
      </c>
      <c r="L493" s="544"/>
      <c r="M493" s="595"/>
      <c r="N493" s="641"/>
      <c r="O493" s="547"/>
      <c r="P493" s="550"/>
      <c r="Q493" s="867"/>
      <c r="R493" s="867"/>
      <c r="S493" s="867"/>
      <c r="T493" s="867"/>
      <c r="U493" s="867"/>
      <c r="V493" s="867"/>
      <c r="W493" s="867"/>
      <c r="X493" s="867"/>
      <c r="Y493" s="867" t="str">
        <f t="shared" si="15"/>
        <v/>
      </c>
      <c r="Z493" s="867"/>
    </row>
    <row r="494" spans="2:26" s="312" customFormat="1" ht="15" customHeight="1" outlineLevel="1">
      <c r="B494" s="73"/>
      <c r="C494" s="315"/>
      <c r="D494" s="328"/>
      <c r="E494" s="530" t="s">
        <v>12317</v>
      </c>
      <c r="F494" s="318" t="s">
        <v>12318</v>
      </c>
      <c r="G494" s="318" t="s">
        <v>12319</v>
      </c>
      <c r="H494" s="307" t="s">
        <v>9</v>
      </c>
      <c r="I494" s="322" t="s">
        <v>660</v>
      </c>
      <c r="J494" s="402" t="s">
        <v>5681</v>
      </c>
      <c r="K494" s="864" t="str">
        <f t="shared" si="14"/>
        <v/>
      </c>
      <c r="L494" s="544"/>
      <c r="M494" s="595"/>
      <c r="N494" s="641"/>
      <c r="O494" s="547"/>
      <c r="P494" s="550"/>
      <c r="Q494" s="867"/>
      <c r="R494" s="867"/>
      <c r="S494" s="867"/>
      <c r="T494" s="867"/>
      <c r="U494" s="867"/>
      <c r="V494" s="867"/>
      <c r="W494" s="867"/>
      <c r="X494" s="867"/>
      <c r="Y494" s="867" t="str">
        <f t="shared" si="15"/>
        <v/>
      </c>
      <c r="Z494" s="867"/>
    </row>
    <row r="495" spans="2:26" s="312" customFormat="1" ht="15" customHeight="1" outlineLevel="1">
      <c r="B495" s="73"/>
      <c r="C495" s="315"/>
      <c r="D495" s="328"/>
      <c r="E495" s="530" t="s">
        <v>12320</v>
      </c>
      <c r="F495" s="318" t="s">
        <v>12321</v>
      </c>
      <c r="G495" s="318" t="s">
        <v>12322</v>
      </c>
      <c r="H495" s="307" t="s">
        <v>9</v>
      </c>
      <c r="I495" s="322" t="s">
        <v>660</v>
      </c>
      <c r="J495" s="402" t="s">
        <v>5681</v>
      </c>
      <c r="K495" s="864" t="str">
        <f t="shared" si="14"/>
        <v/>
      </c>
      <c r="L495" s="544"/>
      <c r="M495" s="595"/>
      <c r="N495" s="641"/>
      <c r="O495" s="547"/>
      <c r="P495" s="550"/>
      <c r="Q495" s="867"/>
      <c r="R495" s="867"/>
      <c r="S495" s="867"/>
      <c r="T495" s="867"/>
      <c r="U495" s="867"/>
      <c r="V495" s="867"/>
      <c r="W495" s="867"/>
      <c r="X495" s="867"/>
      <c r="Y495" s="867" t="str">
        <f t="shared" si="15"/>
        <v/>
      </c>
      <c r="Z495" s="867"/>
    </row>
    <row r="496" spans="2:26" s="312" customFormat="1" ht="60" customHeight="1" outlineLevel="1">
      <c r="B496" s="73"/>
      <c r="C496" s="315"/>
      <c r="D496" s="328"/>
      <c r="E496" s="318" t="s">
        <v>12323</v>
      </c>
      <c r="F496" s="318" t="s">
        <v>12324</v>
      </c>
      <c r="G496" s="318" t="s">
        <v>12325</v>
      </c>
      <c r="H496" s="307" t="s">
        <v>9</v>
      </c>
      <c r="I496" s="322" t="s">
        <v>660</v>
      </c>
      <c r="J496" s="402" t="s">
        <v>5681</v>
      </c>
      <c r="K496" s="864" t="str">
        <f t="shared" si="14"/>
        <v/>
      </c>
      <c r="L496" s="544"/>
      <c r="M496" s="595"/>
      <c r="N496" s="641"/>
      <c r="O496" s="547"/>
      <c r="P496" s="550"/>
      <c r="Q496" s="867"/>
      <c r="R496" s="867"/>
      <c r="S496" s="867"/>
      <c r="T496" s="867"/>
      <c r="U496" s="867"/>
      <c r="V496" s="867"/>
      <c r="W496" s="867"/>
      <c r="X496" s="867"/>
      <c r="Y496" s="867" t="str">
        <f t="shared" si="15"/>
        <v/>
      </c>
      <c r="Z496" s="867"/>
    </row>
    <row r="497" spans="2:26" s="312" customFormat="1" ht="15" customHeight="1" outlineLevel="1">
      <c r="B497" s="73"/>
      <c r="C497" s="315"/>
      <c r="D497" s="215" t="s">
        <v>8664</v>
      </c>
      <c r="E497" s="68"/>
      <c r="F497" s="214" t="s">
        <v>8665</v>
      </c>
      <c r="G497" s="214" t="s">
        <v>2293</v>
      </c>
      <c r="H497" s="214" t="s">
        <v>3655</v>
      </c>
      <c r="I497" s="246"/>
      <c r="J497" s="403" t="s">
        <v>5682</v>
      </c>
      <c r="K497" s="864" t="str">
        <f t="shared" si="14"/>
        <v/>
      </c>
      <c r="L497" s="544"/>
      <c r="M497" s="595"/>
      <c r="N497" s="641"/>
      <c r="O497" s="547"/>
      <c r="P497" s="550"/>
      <c r="Q497" s="867"/>
      <c r="R497" s="867"/>
      <c r="S497" s="867"/>
      <c r="T497" s="867"/>
      <c r="U497" s="867"/>
      <c r="V497" s="867"/>
      <c r="W497" s="867"/>
      <c r="X497" s="867"/>
      <c r="Y497" s="867" t="str">
        <f t="shared" si="15"/>
        <v/>
      </c>
      <c r="Z497" s="867"/>
    </row>
    <row r="498" spans="2:26" s="312" customFormat="1" ht="45" customHeight="1" outlineLevel="1">
      <c r="B498" s="73"/>
      <c r="C498" s="315"/>
      <c r="D498" s="328"/>
      <c r="E498" s="530" t="s">
        <v>8666</v>
      </c>
      <c r="F498" s="318" t="s">
        <v>8667</v>
      </c>
      <c r="G498" s="318" t="s">
        <v>8668</v>
      </c>
      <c r="H498" s="307" t="s">
        <v>3658</v>
      </c>
      <c r="I498" s="322" t="s">
        <v>660</v>
      </c>
      <c r="J498" s="402" t="s">
        <v>5682</v>
      </c>
      <c r="K498" s="864" t="str">
        <f t="shared" si="14"/>
        <v/>
      </c>
      <c r="L498" s="544"/>
      <c r="M498" s="595"/>
      <c r="N498" s="641"/>
      <c r="O498" s="547"/>
      <c r="P498" s="550"/>
      <c r="Q498" s="867"/>
      <c r="R498" s="867"/>
      <c r="S498" s="867"/>
      <c r="T498" s="867"/>
      <c r="U498" s="867"/>
      <c r="V498" s="867"/>
      <c r="W498" s="867"/>
      <c r="X498" s="867"/>
      <c r="Y498" s="867" t="str">
        <f t="shared" si="15"/>
        <v/>
      </c>
      <c r="Z498" s="867"/>
    </row>
    <row r="499" spans="2:26" s="312" customFormat="1" ht="60" customHeight="1" outlineLevel="1">
      <c r="B499" s="73"/>
      <c r="C499" s="315"/>
      <c r="D499" s="328"/>
      <c r="E499" s="530" t="s">
        <v>8669</v>
      </c>
      <c r="F499" s="318" t="s">
        <v>5590</v>
      </c>
      <c r="G499" s="318" t="s">
        <v>8670</v>
      </c>
      <c r="H499" s="307" t="s">
        <v>3658</v>
      </c>
      <c r="I499" s="322" t="s">
        <v>660</v>
      </c>
      <c r="J499" s="402" t="s">
        <v>5682</v>
      </c>
      <c r="K499" s="864" t="str">
        <f t="shared" si="14"/>
        <v/>
      </c>
      <c r="L499" s="544"/>
      <c r="M499" s="595"/>
      <c r="N499" s="641"/>
      <c r="O499" s="547"/>
      <c r="P499" s="550"/>
      <c r="Q499" s="867"/>
      <c r="R499" s="867"/>
      <c r="S499" s="867"/>
      <c r="T499" s="867"/>
      <c r="U499" s="867"/>
      <c r="V499" s="867"/>
      <c r="W499" s="867"/>
      <c r="X499" s="867"/>
      <c r="Y499" s="867" t="str">
        <f t="shared" si="15"/>
        <v/>
      </c>
      <c r="Z499" s="867"/>
    </row>
    <row r="500" spans="2:26" s="312" customFormat="1" ht="105" customHeight="1" outlineLevel="1">
      <c r="B500" s="73"/>
      <c r="C500" s="315"/>
      <c r="D500" s="328"/>
      <c r="E500" s="530" t="s">
        <v>8671</v>
      </c>
      <c r="F500" s="318" t="s">
        <v>5591</v>
      </c>
      <c r="G500" s="318" t="s">
        <v>8672</v>
      </c>
      <c r="H500" s="307" t="s">
        <v>3658</v>
      </c>
      <c r="I500" s="322" t="s">
        <v>660</v>
      </c>
      <c r="J500" s="402" t="s">
        <v>5682</v>
      </c>
      <c r="K500" s="864" t="str">
        <f t="shared" si="14"/>
        <v/>
      </c>
      <c r="L500" s="544"/>
      <c r="M500" s="595"/>
      <c r="N500" s="641"/>
      <c r="O500" s="547"/>
      <c r="P500" s="550"/>
      <c r="Q500" s="867"/>
      <c r="R500" s="867"/>
      <c r="S500" s="867"/>
      <c r="T500" s="867"/>
      <c r="U500" s="867"/>
      <c r="V500" s="867"/>
      <c r="W500" s="867"/>
      <c r="X500" s="867"/>
      <c r="Y500" s="867" t="str">
        <f t="shared" si="15"/>
        <v/>
      </c>
      <c r="Z500" s="867"/>
    </row>
    <row r="501" spans="2:26" s="312" customFormat="1" ht="15" customHeight="1" outlineLevel="1">
      <c r="B501" s="73"/>
      <c r="C501" s="315"/>
      <c r="D501" s="328"/>
      <c r="E501" s="530" t="s">
        <v>8673</v>
      </c>
      <c r="F501" s="318" t="s">
        <v>5592</v>
      </c>
      <c r="G501" s="318" t="s">
        <v>8674</v>
      </c>
      <c r="H501" s="307" t="s">
        <v>3658</v>
      </c>
      <c r="I501" s="322" t="s">
        <v>660</v>
      </c>
      <c r="J501" s="402" t="s">
        <v>5682</v>
      </c>
      <c r="K501" s="864" t="str">
        <f t="shared" si="14"/>
        <v/>
      </c>
      <c r="L501" s="544"/>
      <c r="M501" s="595"/>
      <c r="N501" s="641"/>
      <c r="O501" s="547"/>
      <c r="P501" s="550"/>
      <c r="Q501" s="867"/>
      <c r="R501" s="867"/>
      <c r="S501" s="867"/>
      <c r="T501" s="867"/>
      <c r="U501" s="867"/>
      <c r="V501" s="867"/>
      <c r="W501" s="867"/>
      <c r="X501" s="867"/>
      <c r="Y501" s="867" t="str">
        <f t="shared" si="15"/>
        <v/>
      </c>
      <c r="Z501" s="867"/>
    </row>
    <row r="502" spans="2:26" s="312" customFormat="1" ht="45" customHeight="1" outlineLevel="1">
      <c r="B502" s="73"/>
      <c r="C502" s="315"/>
      <c r="D502" s="328"/>
      <c r="E502" s="530" t="s">
        <v>8675</v>
      </c>
      <c r="F502" s="318" t="s">
        <v>5593</v>
      </c>
      <c r="G502" s="318" t="s">
        <v>2829</v>
      </c>
      <c r="H502" s="307" t="s">
        <v>3658</v>
      </c>
      <c r="I502" s="322" t="s">
        <v>660</v>
      </c>
      <c r="J502" s="402" t="s">
        <v>5682</v>
      </c>
      <c r="K502" s="864" t="str">
        <f t="shared" si="14"/>
        <v/>
      </c>
      <c r="L502" s="544"/>
      <c r="M502" s="595"/>
      <c r="N502" s="641"/>
      <c r="O502" s="547"/>
      <c r="P502" s="550"/>
      <c r="Q502" s="867"/>
      <c r="R502" s="867"/>
      <c r="S502" s="867"/>
      <c r="T502" s="867"/>
      <c r="U502" s="867"/>
      <c r="V502" s="867"/>
      <c r="W502" s="867"/>
      <c r="X502" s="867"/>
      <c r="Y502" s="867" t="str">
        <f t="shared" si="15"/>
        <v/>
      </c>
      <c r="Z502" s="867"/>
    </row>
    <row r="503" spans="2:26" s="312" customFormat="1" ht="15" customHeight="1" outlineLevel="1">
      <c r="B503" s="73"/>
      <c r="C503" s="315"/>
      <c r="D503" s="328"/>
      <c r="E503" s="530" t="s">
        <v>8676</v>
      </c>
      <c r="F503" s="318" t="s">
        <v>5594</v>
      </c>
      <c r="G503" s="318" t="s">
        <v>2830</v>
      </c>
      <c r="H503" s="307" t="s">
        <v>3658</v>
      </c>
      <c r="I503" s="322" t="s">
        <v>660</v>
      </c>
      <c r="J503" s="402" t="s">
        <v>5682</v>
      </c>
      <c r="K503" s="864" t="str">
        <f t="shared" si="14"/>
        <v/>
      </c>
      <c r="L503" s="544"/>
      <c r="M503" s="545"/>
      <c r="N503" s="641"/>
      <c r="O503" s="595"/>
      <c r="P503" s="550"/>
      <c r="Q503" s="867"/>
      <c r="R503" s="867"/>
      <c r="S503" s="867"/>
      <c r="T503" s="867"/>
      <c r="U503" s="867"/>
      <c r="V503" s="867"/>
      <c r="W503" s="867"/>
      <c r="X503" s="867"/>
      <c r="Y503" s="867" t="str">
        <f t="shared" si="15"/>
        <v/>
      </c>
      <c r="Z503" s="867"/>
    </row>
    <row r="504" spans="2:26" s="312" customFormat="1" ht="15" customHeight="1" outlineLevel="1">
      <c r="B504" s="73"/>
      <c r="C504" s="315"/>
      <c r="D504" s="328"/>
      <c r="E504" s="530" t="s">
        <v>8677</v>
      </c>
      <c r="F504" s="318" t="s">
        <v>5595</v>
      </c>
      <c r="G504" s="318" t="s">
        <v>2833</v>
      </c>
      <c r="H504" s="307" t="s">
        <v>3658</v>
      </c>
      <c r="I504" s="322" t="s">
        <v>660</v>
      </c>
      <c r="J504" s="402" t="s">
        <v>5682</v>
      </c>
      <c r="K504" s="864" t="str">
        <f t="shared" si="14"/>
        <v/>
      </c>
      <c r="L504" s="544"/>
      <c r="M504" s="545"/>
      <c r="N504" s="641"/>
      <c r="O504" s="595"/>
      <c r="P504" s="550"/>
      <c r="Q504" s="867"/>
      <c r="R504" s="867"/>
      <c r="S504" s="867"/>
      <c r="T504" s="867"/>
      <c r="U504" s="867"/>
      <c r="V504" s="867"/>
      <c r="W504" s="867"/>
      <c r="X504" s="867"/>
      <c r="Y504" s="867" t="str">
        <f t="shared" si="15"/>
        <v/>
      </c>
      <c r="Z504" s="867"/>
    </row>
    <row r="505" spans="2:26" s="312" customFormat="1" ht="15" customHeight="1" outlineLevel="1">
      <c r="B505" s="73"/>
      <c r="C505" s="315"/>
      <c r="D505" s="328"/>
      <c r="E505" s="530" t="s">
        <v>8678</v>
      </c>
      <c r="F505" s="318" t="s">
        <v>5596</v>
      </c>
      <c r="G505" s="318" t="s">
        <v>2831</v>
      </c>
      <c r="H505" s="307" t="s">
        <v>3658</v>
      </c>
      <c r="I505" s="322" t="s">
        <v>660</v>
      </c>
      <c r="J505" s="402" t="s">
        <v>5682</v>
      </c>
      <c r="K505" s="864" t="str">
        <f t="shared" si="14"/>
        <v/>
      </c>
      <c r="L505" s="544"/>
      <c r="M505" s="545"/>
      <c r="N505" s="641"/>
      <c r="O505" s="595"/>
      <c r="P505" s="550"/>
      <c r="Q505" s="867"/>
      <c r="R505" s="867"/>
      <c r="S505" s="867"/>
      <c r="T505" s="867"/>
      <c r="U505" s="867"/>
      <c r="V505" s="867"/>
      <c r="W505" s="867"/>
      <c r="X505" s="867"/>
      <c r="Y505" s="867" t="str">
        <f t="shared" si="15"/>
        <v/>
      </c>
      <c r="Z505" s="867"/>
    </row>
    <row r="506" spans="2:26" s="312" customFormat="1" ht="15" customHeight="1" outlineLevel="1">
      <c r="B506" s="73"/>
      <c r="C506" s="315"/>
      <c r="D506" s="328"/>
      <c r="E506" s="530" t="s">
        <v>8679</v>
      </c>
      <c r="F506" s="318" t="s">
        <v>5597</v>
      </c>
      <c r="G506" s="318" t="s">
        <v>2834</v>
      </c>
      <c r="H506" s="307" t="s">
        <v>3658</v>
      </c>
      <c r="I506" s="322" t="s">
        <v>660</v>
      </c>
      <c r="J506" s="402" t="s">
        <v>5682</v>
      </c>
      <c r="K506" s="864" t="str">
        <f t="shared" si="14"/>
        <v/>
      </c>
      <c r="L506" s="544"/>
      <c r="M506" s="545"/>
      <c r="N506" s="641"/>
      <c r="O506" s="595"/>
      <c r="P506" s="550"/>
      <c r="Q506" s="867"/>
      <c r="R506" s="867"/>
      <c r="S506" s="867"/>
      <c r="T506" s="867"/>
      <c r="U506" s="867"/>
      <c r="V506" s="867"/>
      <c r="W506" s="867"/>
      <c r="X506" s="867"/>
      <c r="Y506" s="867" t="str">
        <f t="shared" si="15"/>
        <v/>
      </c>
      <c r="Z506" s="867"/>
    </row>
    <row r="507" spans="2:26" s="312" customFormat="1" ht="15" customHeight="1" outlineLevel="1">
      <c r="B507" s="73"/>
      <c r="C507" s="315"/>
      <c r="D507" s="328"/>
      <c r="E507" s="530" t="s">
        <v>8680</v>
      </c>
      <c r="F507" s="318" t="s">
        <v>5598</v>
      </c>
      <c r="G507" s="318" t="s">
        <v>2832</v>
      </c>
      <c r="H507" s="307" t="s">
        <v>3658</v>
      </c>
      <c r="I507" s="322" t="s">
        <v>660</v>
      </c>
      <c r="J507" s="402" t="s">
        <v>5682</v>
      </c>
      <c r="K507" s="864" t="str">
        <f t="shared" si="14"/>
        <v/>
      </c>
      <c r="L507" s="544"/>
      <c r="M507" s="545"/>
      <c r="N507" s="641"/>
      <c r="O507" s="595"/>
      <c r="P507" s="550"/>
      <c r="Q507" s="867"/>
      <c r="R507" s="867"/>
      <c r="S507" s="867"/>
      <c r="T507" s="867"/>
      <c r="U507" s="867"/>
      <c r="V507" s="867"/>
      <c r="W507" s="867"/>
      <c r="X507" s="867"/>
      <c r="Y507" s="867" t="str">
        <f t="shared" si="15"/>
        <v/>
      </c>
      <c r="Z507" s="867"/>
    </row>
    <row r="508" spans="2:26" s="312" customFormat="1" ht="15" customHeight="1" outlineLevel="1">
      <c r="B508" s="73"/>
      <c r="C508" s="315"/>
      <c r="D508" s="328"/>
      <c r="E508" s="530" t="s">
        <v>8681</v>
      </c>
      <c r="F508" s="318" t="s">
        <v>5599</v>
      </c>
      <c r="G508" s="318" t="s">
        <v>2835</v>
      </c>
      <c r="H508" s="307" t="s">
        <v>3658</v>
      </c>
      <c r="I508" s="322" t="s">
        <v>660</v>
      </c>
      <c r="J508" s="402" t="s">
        <v>5682</v>
      </c>
      <c r="K508" s="864" t="str">
        <f t="shared" si="14"/>
        <v/>
      </c>
      <c r="L508" s="544"/>
      <c r="M508" s="545"/>
      <c r="N508" s="641"/>
      <c r="O508" s="595"/>
      <c r="P508" s="550"/>
      <c r="Q508" s="867"/>
      <c r="R508" s="867"/>
      <c r="S508" s="867"/>
      <c r="T508" s="867"/>
      <c r="U508" s="867"/>
      <c r="V508" s="867"/>
      <c r="W508" s="867"/>
      <c r="X508" s="867"/>
      <c r="Y508" s="867" t="str">
        <f t="shared" si="15"/>
        <v/>
      </c>
      <c r="Z508" s="867"/>
    </row>
    <row r="509" spans="2:26" s="312" customFormat="1" ht="45" customHeight="1" outlineLevel="1">
      <c r="B509" s="73"/>
      <c r="C509" s="315"/>
      <c r="D509" s="328"/>
      <c r="E509" s="530" t="s">
        <v>8682</v>
      </c>
      <c r="F509" s="318" t="s">
        <v>5600</v>
      </c>
      <c r="G509" s="318" t="s">
        <v>8683</v>
      </c>
      <c r="H509" s="307" t="s">
        <v>3658</v>
      </c>
      <c r="I509" s="322" t="s">
        <v>660</v>
      </c>
      <c r="J509" s="402" t="s">
        <v>5682</v>
      </c>
      <c r="K509" s="864" t="str">
        <f t="shared" si="14"/>
        <v/>
      </c>
      <c r="L509" s="544"/>
      <c r="M509" s="595"/>
      <c r="N509" s="641"/>
      <c r="O509" s="547"/>
      <c r="P509" s="550"/>
      <c r="Q509" s="867"/>
      <c r="R509" s="867"/>
      <c r="S509" s="867"/>
      <c r="T509" s="867"/>
      <c r="U509" s="867"/>
      <c r="V509" s="867"/>
      <c r="W509" s="867"/>
      <c r="X509" s="867"/>
      <c r="Y509" s="867" t="str">
        <f t="shared" si="15"/>
        <v/>
      </c>
      <c r="Z509" s="867"/>
    </row>
    <row r="510" spans="2:26" s="312" customFormat="1" ht="60" customHeight="1" outlineLevel="1">
      <c r="B510" s="73"/>
      <c r="C510" s="315"/>
      <c r="D510" s="328"/>
      <c r="E510" s="530" t="s">
        <v>8684</v>
      </c>
      <c r="F510" s="318" t="s">
        <v>5601</v>
      </c>
      <c r="G510" s="318" t="s">
        <v>8685</v>
      </c>
      <c r="H510" s="307" t="s">
        <v>3658</v>
      </c>
      <c r="I510" s="322" t="s">
        <v>660</v>
      </c>
      <c r="J510" s="402" t="s">
        <v>5682</v>
      </c>
      <c r="K510" s="864" t="str">
        <f t="shared" si="14"/>
        <v/>
      </c>
      <c r="L510" s="544"/>
      <c r="M510" s="595"/>
      <c r="N510" s="641"/>
      <c r="O510" s="547"/>
      <c r="P510" s="550"/>
      <c r="Q510" s="867"/>
      <c r="R510" s="867"/>
      <c r="S510" s="867"/>
      <c r="T510" s="867"/>
      <c r="U510" s="867"/>
      <c r="V510" s="867"/>
      <c r="W510" s="867"/>
      <c r="X510" s="867"/>
      <c r="Y510" s="867" t="str">
        <f t="shared" si="15"/>
        <v/>
      </c>
      <c r="Z510" s="867"/>
    </row>
    <row r="511" spans="2:26" s="312" customFormat="1" ht="45" customHeight="1" outlineLevel="1">
      <c r="B511" s="73"/>
      <c r="C511" s="315"/>
      <c r="D511" s="328"/>
      <c r="E511" s="530" t="s">
        <v>8686</v>
      </c>
      <c r="F511" s="318" t="s">
        <v>5602</v>
      </c>
      <c r="G511" s="318" t="s">
        <v>8687</v>
      </c>
      <c r="H511" s="307" t="s">
        <v>3658</v>
      </c>
      <c r="I511" s="322" t="s">
        <v>660</v>
      </c>
      <c r="J511" s="402" t="s">
        <v>5682</v>
      </c>
      <c r="K511" s="864" t="str">
        <f t="shared" si="14"/>
        <v/>
      </c>
      <c r="L511" s="544"/>
      <c r="M511" s="595"/>
      <c r="N511" s="641"/>
      <c r="O511" s="547"/>
      <c r="P511" s="550"/>
      <c r="Q511" s="867"/>
      <c r="R511" s="867"/>
      <c r="S511" s="867"/>
      <c r="T511" s="867"/>
      <c r="U511" s="867"/>
      <c r="V511" s="867"/>
      <c r="W511" s="867"/>
      <c r="X511" s="867"/>
      <c r="Y511" s="867" t="str">
        <f t="shared" si="15"/>
        <v/>
      </c>
      <c r="Z511" s="867"/>
    </row>
    <row r="512" spans="2:26" s="312" customFormat="1" ht="15" customHeight="1" outlineLevel="1">
      <c r="B512" s="73"/>
      <c r="C512" s="315"/>
      <c r="D512" s="328"/>
      <c r="E512" s="530" t="s">
        <v>8688</v>
      </c>
      <c r="F512" s="318" t="s">
        <v>5603</v>
      </c>
      <c r="G512" s="318" t="s">
        <v>8689</v>
      </c>
      <c r="H512" s="307" t="s">
        <v>3658</v>
      </c>
      <c r="I512" s="322" t="s">
        <v>660</v>
      </c>
      <c r="J512" s="402" t="s">
        <v>5682</v>
      </c>
      <c r="K512" s="864" t="str">
        <f t="shared" si="14"/>
        <v/>
      </c>
      <c r="L512" s="544"/>
      <c r="M512" s="595"/>
      <c r="N512" s="641"/>
      <c r="O512" s="547"/>
      <c r="P512" s="550"/>
      <c r="Q512" s="867"/>
      <c r="R512" s="867"/>
      <c r="S512" s="867"/>
      <c r="T512" s="867"/>
      <c r="U512" s="867"/>
      <c r="V512" s="867"/>
      <c r="W512" s="867"/>
      <c r="X512" s="867"/>
      <c r="Y512" s="867" t="str">
        <f t="shared" si="15"/>
        <v/>
      </c>
      <c r="Z512" s="867"/>
    </row>
    <row r="513" spans="2:26" s="312" customFormat="1" ht="45" customHeight="1" outlineLevel="1">
      <c r="B513" s="73"/>
      <c r="C513" s="315"/>
      <c r="D513" s="328"/>
      <c r="E513" s="530" t="s">
        <v>8690</v>
      </c>
      <c r="F513" s="318" t="s">
        <v>5604</v>
      </c>
      <c r="G513" s="318" t="s">
        <v>8691</v>
      </c>
      <c r="H513" s="307" t="s">
        <v>3658</v>
      </c>
      <c r="I513" s="322" t="s">
        <v>660</v>
      </c>
      <c r="J513" s="402" t="s">
        <v>5682</v>
      </c>
      <c r="K513" s="864" t="str">
        <f t="shared" si="14"/>
        <v/>
      </c>
      <c r="L513" s="544"/>
      <c r="M513" s="595"/>
      <c r="N513" s="641"/>
      <c r="O513" s="547"/>
      <c r="P513" s="550"/>
      <c r="Q513" s="867"/>
      <c r="R513" s="867"/>
      <c r="S513" s="867"/>
      <c r="T513" s="867"/>
      <c r="U513" s="867"/>
      <c r="V513" s="867"/>
      <c r="W513" s="867"/>
      <c r="X513" s="867"/>
      <c r="Y513" s="867" t="str">
        <f t="shared" si="15"/>
        <v/>
      </c>
      <c r="Z513" s="867"/>
    </row>
    <row r="514" spans="2:26" s="312" customFormat="1" ht="15" customHeight="1" outlineLevel="1">
      <c r="B514" s="73"/>
      <c r="C514" s="315"/>
      <c r="D514" s="328"/>
      <c r="E514" s="530" t="s">
        <v>8692</v>
      </c>
      <c r="F514" s="318" t="s">
        <v>5605</v>
      </c>
      <c r="G514" s="318" t="s">
        <v>8693</v>
      </c>
      <c r="H514" s="307" t="s">
        <v>3658</v>
      </c>
      <c r="I514" s="322" t="s">
        <v>660</v>
      </c>
      <c r="J514" s="402" t="s">
        <v>5682</v>
      </c>
      <c r="K514" s="864" t="str">
        <f t="shared" si="14"/>
        <v/>
      </c>
      <c r="L514" s="544"/>
      <c r="M514" s="595"/>
      <c r="N514" s="641"/>
      <c r="O514" s="547"/>
      <c r="P514" s="550"/>
      <c r="Q514" s="867"/>
      <c r="R514" s="867"/>
      <c r="S514" s="867"/>
      <c r="T514" s="867"/>
      <c r="U514" s="867"/>
      <c r="V514" s="867"/>
      <c r="W514" s="867"/>
      <c r="X514" s="867"/>
      <c r="Y514" s="867" t="str">
        <f t="shared" si="15"/>
        <v/>
      </c>
      <c r="Z514" s="867"/>
    </row>
    <row r="515" spans="2:26" s="312" customFormat="1" ht="45" customHeight="1" outlineLevel="1">
      <c r="B515" s="73"/>
      <c r="C515" s="315"/>
      <c r="D515" s="328"/>
      <c r="E515" s="530" t="s">
        <v>8694</v>
      </c>
      <c r="F515" s="318" t="s">
        <v>5606</v>
      </c>
      <c r="G515" s="318" t="s">
        <v>8695</v>
      </c>
      <c r="H515" s="307" t="s">
        <v>3658</v>
      </c>
      <c r="I515" s="322" t="s">
        <v>660</v>
      </c>
      <c r="J515" s="402" t="s">
        <v>5682</v>
      </c>
      <c r="K515" s="864" t="str">
        <f t="shared" si="14"/>
        <v/>
      </c>
      <c r="L515" s="544"/>
      <c r="M515" s="595"/>
      <c r="N515" s="641"/>
      <c r="O515" s="547"/>
      <c r="P515" s="550"/>
      <c r="Q515" s="867"/>
      <c r="R515" s="867"/>
      <c r="S515" s="867"/>
      <c r="T515" s="867"/>
      <c r="U515" s="867"/>
      <c r="V515" s="867"/>
      <c r="W515" s="867"/>
      <c r="X515" s="867"/>
      <c r="Y515" s="867" t="str">
        <f t="shared" si="15"/>
        <v/>
      </c>
      <c r="Z515" s="867"/>
    </row>
    <row r="516" spans="2:26" s="312" customFormat="1" ht="75" customHeight="1" outlineLevel="1">
      <c r="B516" s="73"/>
      <c r="C516" s="315"/>
      <c r="D516" s="328"/>
      <c r="E516" s="530" t="s">
        <v>8696</v>
      </c>
      <c r="F516" s="318" t="s">
        <v>5607</v>
      </c>
      <c r="G516" s="318" t="s">
        <v>8697</v>
      </c>
      <c r="H516" s="307" t="s">
        <v>3658</v>
      </c>
      <c r="I516" s="322" t="s">
        <v>660</v>
      </c>
      <c r="J516" s="402" t="s">
        <v>5682</v>
      </c>
      <c r="K516" s="864" t="str">
        <f t="shared" si="14"/>
        <v/>
      </c>
      <c r="L516" s="544"/>
      <c r="M516" s="595"/>
      <c r="N516" s="641"/>
      <c r="O516" s="547"/>
      <c r="P516" s="550"/>
      <c r="Q516" s="867"/>
      <c r="R516" s="867"/>
      <c r="S516" s="867"/>
      <c r="T516" s="867"/>
      <c r="U516" s="867"/>
      <c r="V516" s="867"/>
      <c r="W516" s="867"/>
      <c r="X516" s="867"/>
      <c r="Y516" s="867" t="str">
        <f t="shared" si="15"/>
        <v/>
      </c>
      <c r="Z516" s="867"/>
    </row>
    <row r="517" spans="2:26" s="312" customFormat="1" ht="30" customHeight="1" outlineLevel="1">
      <c r="B517" s="73"/>
      <c r="C517" s="315"/>
      <c r="D517" s="328"/>
      <c r="E517" s="530" t="s">
        <v>8698</v>
      </c>
      <c r="F517" s="318" t="s">
        <v>5608</v>
      </c>
      <c r="G517" s="318" t="s">
        <v>8699</v>
      </c>
      <c r="H517" s="307" t="s">
        <v>3658</v>
      </c>
      <c r="I517" s="322" t="s">
        <v>660</v>
      </c>
      <c r="J517" s="402" t="s">
        <v>5682</v>
      </c>
      <c r="K517" s="864" t="str">
        <f t="shared" si="14"/>
        <v/>
      </c>
      <c r="L517" s="544"/>
      <c r="M517" s="595"/>
      <c r="N517" s="641"/>
      <c r="O517" s="547"/>
      <c r="P517" s="550"/>
      <c r="Q517" s="867"/>
      <c r="R517" s="867"/>
      <c r="S517" s="867"/>
      <c r="T517" s="867"/>
      <c r="U517" s="867"/>
      <c r="V517" s="867"/>
      <c r="W517" s="867"/>
      <c r="X517" s="867"/>
      <c r="Y517" s="867" t="str">
        <f t="shared" si="15"/>
        <v/>
      </c>
      <c r="Z517" s="867"/>
    </row>
    <row r="518" spans="2:26" s="312" customFormat="1" ht="45" customHeight="1" outlineLevel="1">
      <c r="B518" s="73"/>
      <c r="C518" s="315"/>
      <c r="D518" s="328"/>
      <c r="E518" s="530" t="s">
        <v>8700</v>
      </c>
      <c r="F518" s="318" t="s">
        <v>5609</v>
      </c>
      <c r="G518" s="318" t="s">
        <v>8701</v>
      </c>
      <c r="H518" s="307" t="s">
        <v>3658</v>
      </c>
      <c r="I518" s="322" t="s">
        <v>660</v>
      </c>
      <c r="J518" s="402" t="s">
        <v>5682</v>
      </c>
      <c r="K518" s="864" t="str">
        <f t="shared" si="14"/>
        <v/>
      </c>
      <c r="L518" s="544"/>
      <c r="M518" s="595"/>
      <c r="N518" s="641"/>
      <c r="O518" s="547"/>
      <c r="P518" s="550"/>
      <c r="Q518" s="867"/>
      <c r="R518" s="867"/>
      <c r="S518" s="867"/>
      <c r="T518" s="867"/>
      <c r="U518" s="867"/>
      <c r="V518" s="867"/>
      <c r="W518" s="867"/>
      <c r="X518" s="867"/>
      <c r="Y518" s="867" t="str">
        <f t="shared" si="15"/>
        <v/>
      </c>
      <c r="Z518" s="867"/>
    </row>
    <row r="519" spans="2:26" s="312" customFormat="1" ht="45" customHeight="1" outlineLevel="1">
      <c r="B519" s="73"/>
      <c r="C519" s="315"/>
      <c r="D519" s="328"/>
      <c r="E519" s="530" t="s">
        <v>8702</v>
      </c>
      <c r="F519" s="318" t="s">
        <v>5610</v>
      </c>
      <c r="G519" s="318" t="s">
        <v>8703</v>
      </c>
      <c r="H519" s="307" t="s">
        <v>3658</v>
      </c>
      <c r="I519" s="322" t="s">
        <v>660</v>
      </c>
      <c r="J519" s="402" t="s">
        <v>5682</v>
      </c>
      <c r="K519" s="864" t="str">
        <f t="shared" si="14"/>
        <v/>
      </c>
      <c r="L519" s="544"/>
      <c r="M519" s="595"/>
      <c r="N519" s="641"/>
      <c r="O519" s="547"/>
      <c r="P519" s="550"/>
      <c r="Q519" s="867"/>
      <c r="R519" s="867"/>
      <c r="S519" s="867"/>
      <c r="T519" s="867"/>
      <c r="U519" s="867"/>
      <c r="V519" s="867"/>
      <c r="W519" s="867"/>
      <c r="X519" s="867"/>
      <c r="Y519" s="867" t="str">
        <f t="shared" si="15"/>
        <v/>
      </c>
      <c r="Z519" s="867"/>
    </row>
    <row r="520" spans="2:26" s="312" customFormat="1" ht="60" customHeight="1" outlineLevel="1">
      <c r="B520" s="73"/>
      <c r="C520" s="315"/>
      <c r="D520" s="328"/>
      <c r="E520" s="530" t="s">
        <v>8704</v>
      </c>
      <c r="F520" s="318" t="s">
        <v>5611</v>
      </c>
      <c r="G520" s="318" t="s">
        <v>8705</v>
      </c>
      <c r="H520" s="307" t="s">
        <v>3658</v>
      </c>
      <c r="I520" s="322" t="s">
        <v>660</v>
      </c>
      <c r="J520" s="402" t="s">
        <v>5682</v>
      </c>
      <c r="K520" s="864" t="str">
        <f t="shared" si="14"/>
        <v/>
      </c>
      <c r="L520" s="544"/>
      <c r="M520" s="595"/>
      <c r="N520" s="641"/>
      <c r="O520" s="547"/>
      <c r="P520" s="550"/>
      <c r="Q520" s="867"/>
      <c r="R520" s="867"/>
      <c r="S520" s="867"/>
      <c r="T520" s="867"/>
      <c r="U520" s="867"/>
      <c r="V520" s="867"/>
      <c r="W520" s="867"/>
      <c r="X520" s="867"/>
      <c r="Y520" s="867" t="str">
        <f t="shared" si="15"/>
        <v/>
      </c>
      <c r="Z520" s="867"/>
    </row>
    <row r="521" spans="2:26" s="312" customFormat="1" ht="120" customHeight="1" outlineLevel="1">
      <c r="B521" s="73"/>
      <c r="C521" s="315"/>
      <c r="D521" s="328"/>
      <c r="E521" s="530" t="s">
        <v>8706</v>
      </c>
      <c r="F521" s="318" t="s">
        <v>5612</v>
      </c>
      <c r="G521" s="318" t="s">
        <v>8707</v>
      </c>
      <c r="H521" s="307" t="s">
        <v>3658</v>
      </c>
      <c r="I521" s="322" t="s">
        <v>660</v>
      </c>
      <c r="J521" s="402" t="s">
        <v>5682</v>
      </c>
      <c r="K521" s="864" t="str">
        <f t="shared" si="14"/>
        <v/>
      </c>
      <c r="L521" s="544"/>
      <c r="M521" s="595"/>
      <c r="N521" s="641"/>
      <c r="O521" s="547"/>
      <c r="P521" s="550"/>
      <c r="Q521" s="867"/>
      <c r="R521" s="867"/>
      <c r="S521" s="867"/>
      <c r="T521" s="867"/>
      <c r="U521" s="867"/>
      <c r="V521" s="867"/>
      <c r="W521" s="867"/>
      <c r="X521" s="867"/>
      <c r="Y521" s="867" t="str">
        <f t="shared" si="15"/>
        <v/>
      </c>
      <c r="Z521" s="867"/>
    </row>
    <row r="522" spans="2:26" s="312" customFormat="1" ht="45" customHeight="1" outlineLevel="1">
      <c r="B522" s="73"/>
      <c r="C522" s="315"/>
      <c r="D522" s="328"/>
      <c r="E522" s="530" t="s">
        <v>8708</v>
      </c>
      <c r="F522" s="318" t="s">
        <v>5613</v>
      </c>
      <c r="G522" s="318" t="s">
        <v>8709</v>
      </c>
      <c r="H522" s="307" t="s">
        <v>3658</v>
      </c>
      <c r="I522" s="322" t="s">
        <v>660</v>
      </c>
      <c r="J522" s="402" t="s">
        <v>5682</v>
      </c>
      <c r="K522" s="864" t="str">
        <f t="shared" si="14"/>
        <v/>
      </c>
      <c r="L522" s="544"/>
      <c r="M522" s="595"/>
      <c r="N522" s="641"/>
      <c r="O522" s="547"/>
      <c r="P522" s="550"/>
      <c r="Q522" s="867"/>
      <c r="R522" s="867"/>
      <c r="S522" s="867"/>
      <c r="T522" s="867"/>
      <c r="U522" s="867"/>
      <c r="V522" s="867"/>
      <c r="W522" s="867"/>
      <c r="X522" s="867"/>
      <c r="Y522" s="867" t="str">
        <f t="shared" si="15"/>
        <v/>
      </c>
      <c r="Z522" s="867"/>
    </row>
    <row r="523" spans="2:26" s="312" customFormat="1" ht="30" customHeight="1" outlineLevel="1">
      <c r="B523" s="73"/>
      <c r="C523" s="315"/>
      <c r="D523" s="328"/>
      <c r="E523" s="530" t="s">
        <v>5353</v>
      </c>
      <c r="F523" s="318" t="s">
        <v>5614</v>
      </c>
      <c r="G523" s="318" t="s">
        <v>8710</v>
      </c>
      <c r="H523" s="307" t="s">
        <v>418</v>
      </c>
      <c r="I523" s="322" t="s">
        <v>660</v>
      </c>
      <c r="J523" s="402" t="s">
        <v>5682</v>
      </c>
      <c r="K523" s="864" t="str">
        <f t="shared" si="14"/>
        <v/>
      </c>
      <c r="L523" s="544"/>
      <c r="M523" s="595"/>
      <c r="N523" s="641"/>
      <c r="O523" s="547"/>
      <c r="P523" s="550"/>
      <c r="Q523" s="867"/>
      <c r="R523" s="867"/>
      <c r="S523" s="867"/>
      <c r="T523" s="867"/>
      <c r="U523" s="867"/>
      <c r="V523" s="867"/>
      <c r="W523" s="867"/>
      <c r="X523" s="867"/>
      <c r="Y523" s="867" t="str">
        <f t="shared" si="15"/>
        <v/>
      </c>
      <c r="Z523" s="867"/>
    </row>
    <row r="524" spans="2:26" s="312" customFormat="1" ht="75" customHeight="1" outlineLevel="1">
      <c r="B524" s="73"/>
      <c r="C524" s="315"/>
      <c r="D524" s="328"/>
      <c r="E524" s="530" t="s">
        <v>5354</v>
      </c>
      <c r="F524" s="318" t="s">
        <v>5615</v>
      </c>
      <c r="G524" s="318" t="s">
        <v>8711</v>
      </c>
      <c r="H524" s="307" t="s">
        <v>418</v>
      </c>
      <c r="I524" s="322" t="s">
        <v>660</v>
      </c>
      <c r="J524" s="402" t="s">
        <v>5682</v>
      </c>
      <c r="K524" s="864" t="str">
        <f t="shared" si="14"/>
        <v/>
      </c>
      <c r="L524" s="544"/>
      <c r="M524" s="595"/>
      <c r="N524" s="641"/>
      <c r="O524" s="547"/>
      <c r="P524" s="550"/>
      <c r="Q524" s="867"/>
      <c r="R524" s="867"/>
      <c r="S524" s="867"/>
      <c r="T524" s="867"/>
      <c r="U524" s="867"/>
      <c r="V524" s="867"/>
      <c r="W524" s="867"/>
      <c r="X524" s="867"/>
      <c r="Y524" s="867" t="str">
        <f t="shared" si="15"/>
        <v/>
      </c>
      <c r="Z524" s="867"/>
    </row>
    <row r="525" spans="2:26" s="312" customFormat="1" ht="90" customHeight="1" outlineLevel="1">
      <c r="B525" s="73"/>
      <c r="C525" s="315"/>
      <c r="D525" s="328"/>
      <c r="E525" s="530" t="s">
        <v>5355</v>
      </c>
      <c r="F525" s="318" t="s">
        <v>5616</v>
      </c>
      <c r="G525" s="318" t="s">
        <v>8712</v>
      </c>
      <c r="H525" s="307" t="s">
        <v>418</v>
      </c>
      <c r="I525" s="322" t="s">
        <v>660</v>
      </c>
      <c r="J525" s="402" t="s">
        <v>5682</v>
      </c>
      <c r="K525" s="864" t="str">
        <f t="shared" ref="K525:K588" si="16">IF(AND(M525="", O525="", N525&lt;&gt;""), "○", "")</f>
        <v/>
      </c>
      <c r="L525" s="544"/>
      <c r="M525" s="595"/>
      <c r="N525" s="641"/>
      <c r="O525" s="547"/>
      <c r="P525" s="550"/>
      <c r="Q525" s="867"/>
      <c r="R525" s="867"/>
      <c r="S525" s="867"/>
      <c r="T525" s="867"/>
      <c r="U525" s="867"/>
      <c r="V525" s="867"/>
      <c r="W525" s="867"/>
      <c r="X525" s="867"/>
      <c r="Y525" s="867" t="str">
        <f t="shared" ref="Y525:Y588" si="17">IF(U525="●","●","")</f>
        <v/>
      </c>
      <c r="Z525" s="867"/>
    </row>
    <row r="526" spans="2:26" s="312" customFormat="1" ht="30" customHeight="1" outlineLevel="1">
      <c r="B526" s="73"/>
      <c r="C526" s="315"/>
      <c r="D526" s="328"/>
      <c r="E526" s="530" t="s">
        <v>5356</v>
      </c>
      <c r="F526" s="318" t="s">
        <v>5617</v>
      </c>
      <c r="G526" s="318" t="s">
        <v>8713</v>
      </c>
      <c r="H526" s="307" t="s">
        <v>9</v>
      </c>
      <c r="I526" s="322" t="s">
        <v>660</v>
      </c>
      <c r="J526" s="402" t="s">
        <v>5682</v>
      </c>
      <c r="K526" s="864" t="str">
        <f t="shared" si="16"/>
        <v/>
      </c>
      <c r="L526" s="544"/>
      <c r="M526" s="595"/>
      <c r="N526" s="641"/>
      <c r="O526" s="547"/>
      <c r="P526" s="550"/>
      <c r="Q526" s="867"/>
      <c r="R526" s="867"/>
      <c r="S526" s="867"/>
      <c r="T526" s="867"/>
      <c r="U526" s="867"/>
      <c r="V526" s="867"/>
      <c r="W526" s="867"/>
      <c r="X526" s="867"/>
      <c r="Y526" s="867" t="str">
        <f t="shared" si="17"/>
        <v/>
      </c>
      <c r="Z526" s="867"/>
    </row>
    <row r="527" spans="2:26" s="312" customFormat="1" ht="30" customHeight="1" outlineLevel="1">
      <c r="B527" s="73"/>
      <c r="C527" s="315"/>
      <c r="D527" s="328"/>
      <c r="E527" s="530" t="s">
        <v>5357</v>
      </c>
      <c r="F527" s="318" t="s">
        <v>5618</v>
      </c>
      <c r="G527" s="318" t="s">
        <v>8714</v>
      </c>
      <c r="H527" s="307" t="s">
        <v>9</v>
      </c>
      <c r="I527" s="322" t="s">
        <v>660</v>
      </c>
      <c r="J527" s="402" t="s">
        <v>5682</v>
      </c>
      <c r="K527" s="864" t="str">
        <f t="shared" si="16"/>
        <v/>
      </c>
      <c r="L527" s="544"/>
      <c r="M527" s="595"/>
      <c r="N527" s="641"/>
      <c r="O527" s="547"/>
      <c r="P527" s="550"/>
      <c r="Q527" s="867"/>
      <c r="R527" s="867"/>
      <c r="S527" s="867"/>
      <c r="T527" s="867"/>
      <c r="U527" s="867"/>
      <c r="V527" s="867"/>
      <c r="W527" s="867"/>
      <c r="X527" s="867"/>
      <c r="Y527" s="867" t="str">
        <f t="shared" si="17"/>
        <v/>
      </c>
      <c r="Z527" s="867"/>
    </row>
    <row r="528" spans="2:26" s="312" customFormat="1" ht="30" customHeight="1" outlineLevel="1">
      <c r="B528" s="73"/>
      <c r="C528" s="315"/>
      <c r="D528" s="328"/>
      <c r="E528" s="530" t="s">
        <v>5358</v>
      </c>
      <c r="F528" s="318" t="s">
        <v>5619</v>
      </c>
      <c r="G528" s="318" t="s">
        <v>8715</v>
      </c>
      <c r="H528" s="307" t="s">
        <v>418</v>
      </c>
      <c r="I528" s="322" t="s">
        <v>660</v>
      </c>
      <c r="J528" s="402" t="s">
        <v>5682</v>
      </c>
      <c r="K528" s="864" t="str">
        <f t="shared" si="16"/>
        <v/>
      </c>
      <c r="L528" s="544"/>
      <c r="M528" s="595"/>
      <c r="N528" s="641"/>
      <c r="O528" s="547"/>
      <c r="P528" s="550"/>
      <c r="Q528" s="867"/>
      <c r="R528" s="867"/>
      <c r="S528" s="867"/>
      <c r="T528" s="867"/>
      <c r="U528" s="867"/>
      <c r="V528" s="867"/>
      <c r="W528" s="867"/>
      <c r="X528" s="867"/>
      <c r="Y528" s="867" t="str">
        <f t="shared" si="17"/>
        <v/>
      </c>
      <c r="Z528" s="867"/>
    </row>
    <row r="529" spans="2:26" s="312" customFormat="1" ht="120" customHeight="1" outlineLevel="1">
      <c r="B529" s="73"/>
      <c r="C529" s="315"/>
      <c r="D529" s="328"/>
      <c r="E529" s="530" t="s">
        <v>8716</v>
      </c>
      <c r="F529" s="318" t="s">
        <v>5620</v>
      </c>
      <c r="G529" s="318" t="s">
        <v>8717</v>
      </c>
      <c r="H529" s="307" t="s">
        <v>418</v>
      </c>
      <c r="I529" s="322" t="s">
        <v>660</v>
      </c>
      <c r="J529" s="402" t="s">
        <v>5682</v>
      </c>
      <c r="K529" s="864" t="str">
        <f t="shared" si="16"/>
        <v/>
      </c>
      <c r="L529" s="544"/>
      <c r="M529" s="595"/>
      <c r="N529" s="641"/>
      <c r="O529" s="547"/>
      <c r="P529" s="550"/>
      <c r="Q529" s="867"/>
      <c r="R529" s="867"/>
      <c r="S529" s="867"/>
      <c r="T529" s="867"/>
      <c r="U529" s="867"/>
      <c r="V529" s="867"/>
      <c r="W529" s="867"/>
      <c r="X529" s="867"/>
      <c r="Y529" s="867" t="str">
        <f t="shared" si="17"/>
        <v/>
      </c>
      <c r="Z529" s="867"/>
    </row>
    <row r="530" spans="2:26" s="312" customFormat="1" ht="15" customHeight="1" outlineLevel="1">
      <c r="B530" s="73"/>
      <c r="C530" s="315"/>
      <c r="D530" s="328"/>
      <c r="E530" s="530" t="s">
        <v>5359</v>
      </c>
      <c r="F530" s="318" t="s">
        <v>5621</v>
      </c>
      <c r="G530" s="318" t="s">
        <v>8718</v>
      </c>
      <c r="H530" s="307" t="s">
        <v>418</v>
      </c>
      <c r="I530" s="322" t="s">
        <v>660</v>
      </c>
      <c r="J530" s="402" t="s">
        <v>5682</v>
      </c>
      <c r="K530" s="864" t="str">
        <f t="shared" si="16"/>
        <v/>
      </c>
      <c r="L530" s="544"/>
      <c r="M530" s="595"/>
      <c r="N530" s="641"/>
      <c r="O530" s="547"/>
      <c r="P530" s="550"/>
      <c r="Q530" s="867"/>
      <c r="R530" s="867"/>
      <c r="S530" s="867"/>
      <c r="T530" s="867"/>
      <c r="U530" s="867"/>
      <c r="V530" s="867"/>
      <c r="W530" s="867"/>
      <c r="X530" s="867"/>
      <c r="Y530" s="867" t="str">
        <f t="shared" si="17"/>
        <v/>
      </c>
      <c r="Z530" s="867"/>
    </row>
    <row r="531" spans="2:26" s="312" customFormat="1" ht="105" customHeight="1" outlineLevel="1">
      <c r="B531" s="73"/>
      <c r="C531" s="315"/>
      <c r="D531" s="328"/>
      <c r="E531" s="530" t="s">
        <v>5360</v>
      </c>
      <c r="F531" s="318" t="s">
        <v>5622</v>
      </c>
      <c r="G531" s="318" t="s">
        <v>8719</v>
      </c>
      <c r="H531" s="307" t="s">
        <v>9</v>
      </c>
      <c r="I531" s="322" t="s">
        <v>660</v>
      </c>
      <c r="J531" s="402" t="s">
        <v>5682</v>
      </c>
      <c r="K531" s="864" t="str">
        <f t="shared" si="16"/>
        <v/>
      </c>
      <c r="L531" s="544"/>
      <c r="M531" s="595"/>
      <c r="N531" s="641"/>
      <c r="O531" s="547"/>
      <c r="P531" s="550"/>
      <c r="Q531" s="867"/>
      <c r="R531" s="867"/>
      <c r="S531" s="867"/>
      <c r="T531" s="867"/>
      <c r="U531" s="867"/>
      <c r="V531" s="867"/>
      <c r="W531" s="867"/>
      <c r="X531" s="867"/>
      <c r="Y531" s="867" t="str">
        <f t="shared" si="17"/>
        <v/>
      </c>
      <c r="Z531" s="867"/>
    </row>
    <row r="532" spans="2:26" s="312" customFormat="1" ht="45" customHeight="1" outlineLevel="1">
      <c r="B532" s="73"/>
      <c r="C532" s="315"/>
      <c r="D532" s="328"/>
      <c r="E532" s="530" t="s">
        <v>5361</v>
      </c>
      <c r="F532" s="318" t="s">
        <v>5623</v>
      </c>
      <c r="G532" s="318" t="s">
        <v>8720</v>
      </c>
      <c r="H532" s="307" t="s">
        <v>9</v>
      </c>
      <c r="I532" s="322" t="s">
        <v>660</v>
      </c>
      <c r="J532" s="402" t="s">
        <v>5682</v>
      </c>
      <c r="K532" s="864" t="str">
        <f t="shared" si="16"/>
        <v/>
      </c>
      <c r="L532" s="544"/>
      <c r="M532" s="595"/>
      <c r="N532" s="641"/>
      <c r="O532" s="547"/>
      <c r="P532" s="550"/>
      <c r="Q532" s="867"/>
      <c r="R532" s="867"/>
      <c r="S532" s="867"/>
      <c r="T532" s="867"/>
      <c r="U532" s="867"/>
      <c r="V532" s="867"/>
      <c r="W532" s="867"/>
      <c r="X532" s="867"/>
      <c r="Y532" s="867" t="str">
        <f t="shared" si="17"/>
        <v/>
      </c>
      <c r="Z532" s="867"/>
    </row>
    <row r="533" spans="2:26" s="312" customFormat="1" ht="75" customHeight="1" outlineLevel="1">
      <c r="B533" s="73"/>
      <c r="C533" s="315"/>
      <c r="D533" s="328"/>
      <c r="E533" s="530" t="s">
        <v>5362</v>
      </c>
      <c r="F533" s="318" t="s">
        <v>5624</v>
      </c>
      <c r="G533" s="318" t="s">
        <v>8721</v>
      </c>
      <c r="H533" s="307" t="s">
        <v>8722</v>
      </c>
      <c r="I533" s="322" t="s">
        <v>660</v>
      </c>
      <c r="J533" s="402" t="s">
        <v>5682</v>
      </c>
      <c r="K533" s="864" t="str">
        <f t="shared" si="16"/>
        <v/>
      </c>
      <c r="L533" s="544"/>
      <c r="M533" s="595"/>
      <c r="N533" s="641"/>
      <c r="O533" s="547"/>
      <c r="P533" s="550"/>
      <c r="Q533" s="867"/>
      <c r="R533" s="867"/>
      <c r="S533" s="867"/>
      <c r="T533" s="867"/>
      <c r="U533" s="867"/>
      <c r="V533" s="867"/>
      <c r="W533" s="867"/>
      <c r="X533" s="867"/>
      <c r="Y533" s="867" t="str">
        <f t="shared" si="17"/>
        <v/>
      </c>
      <c r="Z533" s="867"/>
    </row>
    <row r="534" spans="2:26" s="312" customFormat="1" ht="75" customHeight="1" outlineLevel="1">
      <c r="B534" s="73"/>
      <c r="C534" s="315"/>
      <c r="D534" s="328"/>
      <c r="E534" s="530" t="s">
        <v>5363</v>
      </c>
      <c r="F534" s="318" t="s">
        <v>5625</v>
      </c>
      <c r="G534" s="318" t="s">
        <v>8723</v>
      </c>
      <c r="H534" s="307" t="s">
        <v>8455</v>
      </c>
      <c r="I534" s="322" t="s">
        <v>660</v>
      </c>
      <c r="J534" s="402" t="s">
        <v>5682</v>
      </c>
      <c r="K534" s="864" t="str">
        <f t="shared" si="16"/>
        <v/>
      </c>
      <c r="L534" s="544"/>
      <c r="M534" s="595"/>
      <c r="N534" s="641"/>
      <c r="O534" s="547"/>
      <c r="P534" s="550"/>
      <c r="Q534" s="867"/>
      <c r="R534" s="867"/>
      <c r="S534" s="867"/>
      <c r="T534" s="867"/>
      <c r="U534" s="867"/>
      <c r="V534" s="867"/>
      <c r="W534" s="867"/>
      <c r="X534" s="867"/>
      <c r="Y534" s="867" t="str">
        <f t="shared" si="17"/>
        <v/>
      </c>
      <c r="Z534" s="867"/>
    </row>
    <row r="535" spans="2:26" s="312" customFormat="1" ht="30" customHeight="1" outlineLevel="1">
      <c r="B535" s="73"/>
      <c r="C535" s="315"/>
      <c r="D535" s="328"/>
      <c r="E535" s="530" t="s">
        <v>8724</v>
      </c>
      <c r="F535" s="318" t="s">
        <v>5836</v>
      </c>
      <c r="G535" s="318" t="s">
        <v>5837</v>
      </c>
      <c r="H535" s="318" t="s">
        <v>3658</v>
      </c>
      <c r="I535" s="322" t="s">
        <v>3666</v>
      </c>
      <c r="J535" s="402" t="s">
        <v>5682</v>
      </c>
      <c r="K535" s="864" t="str">
        <f t="shared" si="16"/>
        <v/>
      </c>
      <c r="L535" s="544"/>
      <c r="M535" s="595"/>
      <c r="N535" s="641"/>
      <c r="O535" s="547"/>
      <c r="P535" s="550"/>
      <c r="Q535" s="867"/>
      <c r="R535" s="867"/>
      <c r="S535" s="867"/>
      <c r="T535" s="867"/>
      <c r="U535" s="867"/>
      <c r="V535" s="867"/>
      <c r="W535" s="867"/>
      <c r="X535" s="867"/>
      <c r="Y535" s="867" t="str">
        <f t="shared" si="17"/>
        <v/>
      </c>
      <c r="Z535" s="867"/>
    </row>
    <row r="536" spans="2:26" s="312" customFormat="1" ht="30" customHeight="1" outlineLevel="1">
      <c r="B536" s="73"/>
      <c r="C536" s="315"/>
      <c r="D536" s="328"/>
      <c r="E536" s="530" t="s">
        <v>8725</v>
      </c>
      <c r="F536" s="318" t="s">
        <v>5838</v>
      </c>
      <c r="G536" s="318" t="s">
        <v>5839</v>
      </c>
      <c r="H536" s="318" t="s">
        <v>3657</v>
      </c>
      <c r="I536" s="322" t="s">
        <v>3666</v>
      </c>
      <c r="J536" s="402" t="s">
        <v>5682</v>
      </c>
      <c r="K536" s="864" t="str">
        <f t="shared" si="16"/>
        <v/>
      </c>
      <c r="L536" s="665"/>
      <c r="M536" s="547"/>
      <c r="N536" s="641"/>
      <c r="O536" s="547"/>
      <c r="P536" s="688"/>
      <c r="Q536" s="867"/>
      <c r="R536" s="867"/>
      <c r="S536" s="867"/>
      <c r="T536" s="867"/>
      <c r="U536" s="867"/>
      <c r="V536" s="867"/>
      <c r="W536" s="867"/>
      <c r="X536" s="867"/>
      <c r="Y536" s="867" t="str">
        <f t="shared" si="17"/>
        <v/>
      </c>
      <c r="Z536" s="867"/>
    </row>
    <row r="537" spans="2:26" s="312" customFormat="1" ht="15" customHeight="1" outlineLevel="1">
      <c r="B537" s="73"/>
      <c r="C537" s="315"/>
      <c r="D537" s="845"/>
      <c r="E537" s="530" t="s">
        <v>8726</v>
      </c>
      <c r="F537" s="318" t="s">
        <v>8727</v>
      </c>
      <c r="G537" s="318" t="s">
        <v>8728</v>
      </c>
      <c r="H537" s="318" t="s">
        <v>3658</v>
      </c>
      <c r="I537" s="322" t="s">
        <v>3666</v>
      </c>
      <c r="J537" s="402" t="s">
        <v>5682</v>
      </c>
      <c r="K537" s="864" t="str">
        <f t="shared" si="16"/>
        <v/>
      </c>
      <c r="L537" s="665"/>
      <c r="M537" s="547"/>
      <c r="N537" s="641"/>
      <c r="O537" s="547"/>
      <c r="P537" s="688"/>
      <c r="Q537" s="867"/>
      <c r="R537" s="867"/>
      <c r="S537" s="867"/>
      <c r="T537" s="867"/>
      <c r="U537" s="867"/>
      <c r="V537" s="867"/>
      <c r="W537" s="867"/>
      <c r="X537" s="867"/>
      <c r="Y537" s="867" t="str">
        <f t="shared" si="17"/>
        <v/>
      </c>
      <c r="Z537" s="867"/>
    </row>
    <row r="538" spans="2:26" s="312" customFormat="1" ht="150" customHeight="1" outlineLevel="1">
      <c r="B538" s="73"/>
      <c r="C538" s="315"/>
      <c r="D538" s="845"/>
      <c r="E538" s="530" t="s">
        <v>8729</v>
      </c>
      <c r="F538" s="318" t="s">
        <v>8730</v>
      </c>
      <c r="G538" s="318" t="s">
        <v>6109</v>
      </c>
      <c r="H538" s="318" t="s">
        <v>3657</v>
      </c>
      <c r="I538" s="322" t="s">
        <v>3666</v>
      </c>
      <c r="J538" s="402" t="s">
        <v>5682</v>
      </c>
      <c r="K538" s="864" t="str">
        <f t="shared" si="16"/>
        <v/>
      </c>
      <c r="L538" s="544"/>
      <c r="M538" s="595"/>
      <c r="N538" s="641"/>
      <c r="O538" s="547"/>
      <c r="P538" s="550"/>
      <c r="Q538" s="867"/>
      <c r="R538" s="867"/>
      <c r="S538" s="867"/>
      <c r="T538" s="867"/>
      <c r="U538" s="867"/>
      <c r="V538" s="867"/>
      <c r="W538" s="867"/>
      <c r="X538" s="867"/>
      <c r="Y538" s="867" t="str">
        <f t="shared" si="17"/>
        <v/>
      </c>
      <c r="Z538" s="867"/>
    </row>
    <row r="539" spans="2:26" s="312" customFormat="1" ht="75" customHeight="1" outlineLevel="1">
      <c r="B539" s="73"/>
      <c r="C539" s="315"/>
      <c r="D539" s="532"/>
      <c r="E539" s="530" t="s">
        <v>8731</v>
      </c>
      <c r="F539" s="318" t="s">
        <v>8732</v>
      </c>
      <c r="G539" s="318" t="s">
        <v>8733</v>
      </c>
      <c r="H539" s="318" t="s">
        <v>418</v>
      </c>
      <c r="I539" s="322" t="s">
        <v>660</v>
      </c>
      <c r="J539" s="402" t="s">
        <v>5681</v>
      </c>
      <c r="K539" s="864" t="str">
        <f t="shared" si="16"/>
        <v/>
      </c>
      <c r="L539" s="544"/>
      <c r="M539" s="595"/>
      <c r="N539" s="641"/>
      <c r="O539" s="547"/>
      <c r="P539" s="550"/>
      <c r="Q539" s="867"/>
      <c r="R539" s="867"/>
      <c r="S539" s="867"/>
      <c r="T539" s="867"/>
      <c r="U539" s="867"/>
      <c r="V539" s="867"/>
      <c r="W539" s="867"/>
      <c r="X539" s="867"/>
      <c r="Y539" s="867" t="str">
        <f t="shared" si="17"/>
        <v/>
      </c>
      <c r="Z539" s="867"/>
    </row>
    <row r="540" spans="2:26" s="312" customFormat="1" ht="60" customHeight="1" outlineLevel="1">
      <c r="B540" s="73"/>
      <c r="C540" s="315"/>
      <c r="D540" s="328"/>
      <c r="E540" s="530" t="s">
        <v>8734</v>
      </c>
      <c r="F540" s="318" t="s">
        <v>6899</v>
      </c>
      <c r="G540" s="318" t="s">
        <v>8735</v>
      </c>
      <c r="H540" s="318" t="s">
        <v>9</v>
      </c>
      <c r="I540" s="322" t="s">
        <v>660</v>
      </c>
      <c r="J540" s="402" t="s">
        <v>5681</v>
      </c>
      <c r="K540" s="864" t="str">
        <f t="shared" si="16"/>
        <v/>
      </c>
      <c r="L540" s="544"/>
      <c r="M540" s="595"/>
      <c r="N540" s="641"/>
      <c r="O540" s="547"/>
      <c r="P540" s="550"/>
      <c r="Q540" s="867"/>
      <c r="R540" s="867"/>
      <c r="S540" s="867"/>
      <c r="T540" s="867"/>
      <c r="U540" s="867"/>
      <c r="V540" s="867"/>
      <c r="W540" s="867"/>
      <c r="X540" s="867"/>
      <c r="Y540" s="867" t="str">
        <f t="shared" si="17"/>
        <v/>
      </c>
      <c r="Z540" s="867"/>
    </row>
    <row r="541" spans="2:26" s="312" customFormat="1" ht="210" customHeight="1" outlineLevel="1">
      <c r="B541" s="73"/>
      <c r="C541" s="315"/>
      <c r="D541" s="328"/>
      <c r="E541" s="530" t="s">
        <v>8736</v>
      </c>
      <c r="F541" s="318" t="s">
        <v>6900</v>
      </c>
      <c r="G541" s="318" t="s">
        <v>8737</v>
      </c>
      <c r="H541" s="318" t="s">
        <v>9</v>
      </c>
      <c r="I541" s="322" t="s">
        <v>660</v>
      </c>
      <c r="J541" s="402" t="s">
        <v>5681</v>
      </c>
      <c r="K541" s="864" t="str">
        <f t="shared" si="16"/>
        <v/>
      </c>
      <c r="L541" s="544"/>
      <c r="M541" s="595"/>
      <c r="N541" s="641"/>
      <c r="O541" s="547"/>
      <c r="P541" s="550"/>
      <c r="Q541" s="867"/>
      <c r="R541" s="867"/>
      <c r="S541" s="867"/>
      <c r="T541" s="867"/>
      <c r="U541" s="867"/>
      <c r="V541" s="867"/>
      <c r="W541" s="867"/>
      <c r="X541" s="867"/>
      <c r="Y541" s="867" t="str">
        <f t="shared" si="17"/>
        <v/>
      </c>
      <c r="Z541" s="867"/>
    </row>
    <row r="542" spans="2:26" s="312" customFormat="1" ht="180" customHeight="1" outlineLevel="1">
      <c r="B542" s="73"/>
      <c r="C542" s="315"/>
      <c r="D542" s="328"/>
      <c r="E542" s="530" t="s">
        <v>8738</v>
      </c>
      <c r="F542" s="318" t="s">
        <v>6901</v>
      </c>
      <c r="G542" s="318" t="s">
        <v>8739</v>
      </c>
      <c r="H542" s="318" t="s">
        <v>418</v>
      </c>
      <c r="I542" s="322" t="s">
        <v>660</v>
      </c>
      <c r="J542" s="402" t="s">
        <v>5681</v>
      </c>
      <c r="K542" s="864" t="str">
        <f t="shared" si="16"/>
        <v/>
      </c>
      <c r="L542" s="544"/>
      <c r="M542" s="595"/>
      <c r="N542" s="641"/>
      <c r="O542" s="547"/>
      <c r="P542" s="550"/>
      <c r="Q542" s="867"/>
      <c r="R542" s="867"/>
      <c r="S542" s="867"/>
      <c r="T542" s="867"/>
      <c r="U542" s="867"/>
      <c r="V542" s="867"/>
      <c r="W542" s="867"/>
      <c r="X542" s="867"/>
      <c r="Y542" s="867" t="str">
        <f t="shared" si="17"/>
        <v/>
      </c>
      <c r="Z542" s="867"/>
    </row>
    <row r="543" spans="2:26" s="312" customFormat="1" ht="45" customHeight="1" outlineLevel="1">
      <c r="B543" s="73"/>
      <c r="C543" s="315"/>
      <c r="D543" s="328"/>
      <c r="E543" s="530" t="s">
        <v>8740</v>
      </c>
      <c r="F543" s="318" t="s">
        <v>6902</v>
      </c>
      <c r="G543" s="318" t="s">
        <v>8741</v>
      </c>
      <c r="H543" s="318" t="s">
        <v>9</v>
      </c>
      <c r="I543" s="322" t="s">
        <v>660</v>
      </c>
      <c r="J543" s="402" t="s">
        <v>5681</v>
      </c>
      <c r="K543" s="864" t="str">
        <f t="shared" si="16"/>
        <v/>
      </c>
      <c r="L543" s="544"/>
      <c r="M543" s="595"/>
      <c r="N543" s="641"/>
      <c r="O543" s="547"/>
      <c r="P543" s="550"/>
      <c r="Q543" s="867"/>
      <c r="R543" s="867"/>
      <c r="S543" s="867"/>
      <c r="T543" s="867"/>
      <c r="U543" s="867"/>
      <c r="V543" s="867"/>
      <c r="W543" s="867"/>
      <c r="X543" s="867"/>
      <c r="Y543" s="867" t="str">
        <f t="shared" si="17"/>
        <v/>
      </c>
      <c r="Z543" s="867"/>
    </row>
    <row r="544" spans="2:26" s="312" customFormat="1" ht="45" customHeight="1" outlineLevel="1">
      <c r="B544" s="73"/>
      <c r="C544" s="315"/>
      <c r="D544" s="328"/>
      <c r="E544" s="530" t="s">
        <v>8742</v>
      </c>
      <c r="F544" s="318" t="s">
        <v>6903</v>
      </c>
      <c r="G544" s="318" t="s">
        <v>8743</v>
      </c>
      <c r="H544" s="318" t="s">
        <v>9</v>
      </c>
      <c r="I544" s="322" t="s">
        <v>660</v>
      </c>
      <c r="J544" s="402" t="s">
        <v>5681</v>
      </c>
      <c r="K544" s="864" t="str">
        <f t="shared" si="16"/>
        <v/>
      </c>
      <c r="L544" s="544"/>
      <c r="M544" s="595"/>
      <c r="N544" s="641"/>
      <c r="O544" s="547"/>
      <c r="P544" s="550"/>
      <c r="Q544" s="867"/>
      <c r="R544" s="867"/>
      <c r="S544" s="867"/>
      <c r="T544" s="867"/>
      <c r="U544" s="867"/>
      <c r="V544" s="867"/>
      <c r="W544" s="867"/>
      <c r="X544" s="867"/>
      <c r="Y544" s="867" t="str">
        <f t="shared" si="17"/>
        <v/>
      </c>
      <c r="Z544" s="867"/>
    </row>
    <row r="545" spans="2:26" s="312" customFormat="1" ht="30" customHeight="1" outlineLevel="1">
      <c r="B545" s="73"/>
      <c r="C545" s="315"/>
      <c r="D545" s="328"/>
      <c r="E545" s="530" t="s">
        <v>8744</v>
      </c>
      <c r="F545" s="318" t="s">
        <v>6904</v>
      </c>
      <c r="G545" s="318" t="s">
        <v>8745</v>
      </c>
      <c r="H545" s="318" t="s">
        <v>8417</v>
      </c>
      <c r="I545" s="322" t="s">
        <v>660</v>
      </c>
      <c r="J545" s="402" t="s">
        <v>5681</v>
      </c>
      <c r="K545" s="864" t="str">
        <f t="shared" si="16"/>
        <v/>
      </c>
      <c r="L545" s="544"/>
      <c r="M545" s="595"/>
      <c r="N545" s="641"/>
      <c r="O545" s="547"/>
      <c r="P545" s="550"/>
      <c r="Q545" s="867"/>
      <c r="R545" s="867"/>
      <c r="S545" s="867"/>
      <c r="T545" s="867"/>
      <c r="U545" s="867"/>
      <c r="V545" s="867"/>
      <c r="W545" s="867"/>
      <c r="X545" s="867"/>
      <c r="Y545" s="867" t="str">
        <f t="shared" si="17"/>
        <v/>
      </c>
      <c r="Z545" s="867"/>
    </row>
    <row r="546" spans="2:26" s="312" customFormat="1" ht="30" customHeight="1" outlineLevel="1">
      <c r="B546" s="73"/>
      <c r="C546" s="315"/>
      <c r="D546" s="328"/>
      <c r="E546" s="530" t="s">
        <v>8746</v>
      </c>
      <c r="F546" s="318" t="s">
        <v>6905</v>
      </c>
      <c r="G546" s="318" t="s">
        <v>8747</v>
      </c>
      <c r="H546" s="318" t="s">
        <v>9</v>
      </c>
      <c r="I546" s="322" t="s">
        <v>660</v>
      </c>
      <c r="J546" s="402" t="s">
        <v>5681</v>
      </c>
      <c r="K546" s="864" t="str">
        <f t="shared" si="16"/>
        <v/>
      </c>
      <c r="L546" s="544"/>
      <c r="M546" s="595"/>
      <c r="N546" s="641"/>
      <c r="O546" s="547"/>
      <c r="P546" s="550"/>
      <c r="Q546" s="867"/>
      <c r="R546" s="867"/>
      <c r="S546" s="867"/>
      <c r="T546" s="867"/>
      <c r="U546" s="867"/>
      <c r="V546" s="867"/>
      <c r="W546" s="867"/>
      <c r="X546" s="867"/>
      <c r="Y546" s="867" t="str">
        <f t="shared" si="17"/>
        <v/>
      </c>
      <c r="Z546" s="867"/>
    </row>
    <row r="547" spans="2:26" s="312" customFormat="1" ht="30" customHeight="1" outlineLevel="1">
      <c r="B547" s="73"/>
      <c r="C547" s="315"/>
      <c r="D547" s="328"/>
      <c r="E547" s="530" t="s">
        <v>8748</v>
      </c>
      <c r="F547" s="318" t="s">
        <v>6906</v>
      </c>
      <c r="G547" s="318" t="s">
        <v>8749</v>
      </c>
      <c r="H547" s="318" t="s">
        <v>9</v>
      </c>
      <c r="I547" s="322" t="s">
        <v>660</v>
      </c>
      <c r="J547" s="402" t="s">
        <v>5681</v>
      </c>
      <c r="K547" s="864" t="str">
        <f t="shared" si="16"/>
        <v/>
      </c>
      <c r="L547" s="544"/>
      <c r="M547" s="595"/>
      <c r="N547" s="641"/>
      <c r="O547" s="547"/>
      <c r="P547" s="550"/>
      <c r="Q547" s="867"/>
      <c r="R547" s="867"/>
      <c r="S547" s="867"/>
      <c r="T547" s="867"/>
      <c r="U547" s="867"/>
      <c r="V547" s="867"/>
      <c r="W547" s="867"/>
      <c r="X547" s="867"/>
      <c r="Y547" s="867" t="str">
        <f t="shared" si="17"/>
        <v/>
      </c>
      <c r="Z547" s="867"/>
    </row>
    <row r="548" spans="2:26" s="312" customFormat="1" ht="45" customHeight="1" outlineLevel="1">
      <c r="B548" s="73"/>
      <c r="C548" s="315"/>
      <c r="D548" s="328"/>
      <c r="E548" s="530" t="s">
        <v>12311</v>
      </c>
      <c r="F548" s="318" t="s">
        <v>12312</v>
      </c>
      <c r="G548" s="318" t="s">
        <v>12313</v>
      </c>
      <c r="H548" s="318" t="s">
        <v>418</v>
      </c>
      <c r="I548" s="322" t="s">
        <v>660</v>
      </c>
      <c r="J548" s="402" t="s">
        <v>5681</v>
      </c>
      <c r="K548" s="864" t="str">
        <f t="shared" si="16"/>
        <v/>
      </c>
      <c r="L548" s="544"/>
      <c r="M548" s="595"/>
      <c r="N548" s="641"/>
      <c r="O548" s="547"/>
      <c r="P548" s="550"/>
      <c r="Q548" s="867"/>
      <c r="R548" s="867"/>
      <c r="S548" s="867"/>
      <c r="T548" s="867"/>
      <c r="U548" s="867"/>
      <c r="V548" s="867"/>
      <c r="W548" s="867"/>
      <c r="X548" s="867"/>
      <c r="Y548" s="867" t="str">
        <f t="shared" si="17"/>
        <v/>
      </c>
      <c r="Z548" s="867"/>
    </row>
    <row r="549" spans="2:26" s="312" customFormat="1" ht="45" customHeight="1" outlineLevel="1">
      <c r="B549" s="73"/>
      <c r="C549" s="315"/>
      <c r="D549" s="328"/>
      <c r="E549" s="530" t="s">
        <v>12314</v>
      </c>
      <c r="F549" s="318" t="s">
        <v>12315</v>
      </c>
      <c r="G549" s="318" t="s">
        <v>12316</v>
      </c>
      <c r="H549" s="318" t="s">
        <v>418</v>
      </c>
      <c r="I549" s="322" t="s">
        <v>660</v>
      </c>
      <c r="J549" s="402" t="s">
        <v>5681</v>
      </c>
      <c r="K549" s="864" t="str">
        <f t="shared" si="16"/>
        <v/>
      </c>
      <c r="L549" s="544"/>
      <c r="M549" s="595"/>
      <c r="N549" s="641"/>
      <c r="O549" s="547"/>
      <c r="P549" s="550"/>
      <c r="Q549" s="867"/>
      <c r="R549" s="867"/>
      <c r="S549" s="867"/>
      <c r="T549" s="867"/>
      <c r="U549" s="867"/>
      <c r="V549" s="867"/>
      <c r="W549" s="867"/>
      <c r="X549" s="867"/>
      <c r="Y549" s="867" t="str">
        <f t="shared" si="17"/>
        <v/>
      </c>
      <c r="Z549" s="867"/>
    </row>
    <row r="550" spans="2:26" s="312" customFormat="1" ht="30" customHeight="1" outlineLevel="1">
      <c r="B550" s="73"/>
      <c r="C550" s="315"/>
      <c r="D550" s="215" t="s">
        <v>8750</v>
      </c>
      <c r="E550" s="96"/>
      <c r="F550" s="214" t="s">
        <v>8751</v>
      </c>
      <c r="G550" s="214" t="s">
        <v>2836</v>
      </c>
      <c r="H550" s="214" t="s">
        <v>3655</v>
      </c>
      <c r="I550" s="246"/>
      <c r="J550" s="403" t="s">
        <v>5682</v>
      </c>
      <c r="K550" s="864" t="str">
        <f t="shared" si="16"/>
        <v/>
      </c>
      <c r="L550" s="544"/>
      <c r="M550" s="595"/>
      <c r="N550" s="641"/>
      <c r="O550" s="547"/>
      <c r="P550" s="550"/>
      <c r="Q550" s="867"/>
      <c r="R550" s="867"/>
      <c r="S550" s="867"/>
      <c r="T550" s="867"/>
      <c r="U550" s="867"/>
      <c r="V550" s="867"/>
      <c r="W550" s="867"/>
      <c r="X550" s="867"/>
      <c r="Y550" s="867" t="str">
        <f t="shared" si="17"/>
        <v/>
      </c>
      <c r="Z550" s="867"/>
    </row>
    <row r="551" spans="2:26" s="312" customFormat="1" ht="60" customHeight="1" outlineLevel="1">
      <c r="B551" s="73"/>
      <c r="C551" s="315"/>
      <c r="D551" s="328"/>
      <c r="E551" s="530" t="s">
        <v>8752</v>
      </c>
      <c r="F551" s="318" t="s">
        <v>8753</v>
      </c>
      <c r="G551" s="318" t="s">
        <v>8754</v>
      </c>
      <c r="H551" s="307" t="s">
        <v>3657</v>
      </c>
      <c r="I551" s="322" t="s">
        <v>660</v>
      </c>
      <c r="J551" s="402" t="s">
        <v>5682</v>
      </c>
      <c r="K551" s="864" t="str">
        <f t="shared" si="16"/>
        <v/>
      </c>
      <c r="L551" s="544"/>
      <c r="M551" s="595"/>
      <c r="N551" s="641"/>
      <c r="O551" s="547"/>
      <c r="P551" s="550"/>
      <c r="Q551" s="867"/>
      <c r="R551" s="867"/>
      <c r="S551" s="867"/>
      <c r="T551" s="867"/>
      <c r="U551" s="867"/>
      <c r="V551" s="867"/>
      <c r="W551" s="867"/>
      <c r="X551" s="867"/>
      <c r="Y551" s="867" t="str">
        <f t="shared" si="17"/>
        <v/>
      </c>
      <c r="Z551" s="867"/>
    </row>
    <row r="552" spans="2:26" s="312" customFormat="1" ht="30" customHeight="1" outlineLevel="1">
      <c r="B552" s="73"/>
      <c r="C552" s="315"/>
      <c r="D552" s="328"/>
      <c r="E552" s="530" t="s">
        <v>8755</v>
      </c>
      <c r="F552" s="318" t="s">
        <v>5626</v>
      </c>
      <c r="G552" s="318" t="s">
        <v>2837</v>
      </c>
      <c r="H552" s="307" t="s">
        <v>3657</v>
      </c>
      <c r="I552" s="322" t="s">
        <v>660</v>
      </c>
      <c r="J552" s="402" t="s">
        <v>5682</v>
      </c>
      <c r="K552" s="864" t="str">
        <f t="shared" si="16"/>
        <v/>
      </c>
      <c r="L552" s="544"/>
      <c r="M552" s="595"/>
      <c r="N552" s="641"/>
      <c r="O552" s="547"/>
      <c r="P552" s="550"/>
      <c r="Q552" s="867"/>
      <c r="R552" s="867"/>
      <c r="S552" s="867"/>
      <c r="T552" s="867"/>
      <c r="U552" s="867"/>
      <c r="V552" s="867"/>
      <c r="W552" s="867"/>
      <c r="X552" s="867"/>
      <c r="Y552" s="867" t="str">
        <f t="shared" si="17"/>
        <v/>
      </c>
      <c r="Z552" s="867"/>
    </row>
    <row r="553" spans="2:26" s="312" customFormat="1" ht="135" customHeight="1" outlineLevel="1">
      <c r="B553" s="73"/>
      <c r="C553" s="315"/>
      <c r="D553" s="328"/>
      <c r="E553" s="530" t="s">
        <v>8756</v>
      </c>
      <c r="F553" s="318" t="s">
        <v>5627</v>
      </c>
      <c r="G553" s="318" t="s">
        <v>8757</v>
      </c>
      <c r="H553" s="307" t="s">
        <v>3657</v>
      </c>
      <c r="I553" s="322" t="s">
        <v>660</v>
      </c>
      <c r="J553" s="402" t="s">
        <v>5682</v>
      </c>
      <c r="K553" s="864" t="str">
        <f t="shared" si="16"/>
        <v/>
      </c>
      <c r="L553" s="544"/>
      <c r="M553" s="595"/>
      <c r="N553" s="641"/>
      <c r="O553" s="547"/>
      <c r="P553" s="550"/>
      <c r="Q553" s="867"/>
      <c r="R553" s="867"/>
      <c r="S553" s="867"/>
      <c r="T553" s="867"/>
      <c r="U553" s="867"/>
      <c r="V553" s="867"/>
      <c r="W553" s="867"/>
      <c r="X553" s="867"/>
      <c r="Y553" s="867" t="str">
        <f t="shared" si="17"/>
        <v/>
      </c>
      <c r="Z553" s="867"/>
    </row>
    <row r="554" spans="2:26" s="312" customFormat="1" ht="60" customHeight="1" outlineLevel="1">
      <c r="B554" s="73"/>
      <c r="C554" s="315"/>
      <c r="D554" s="328"/>
      <c r="E554" s="530" t="s">
        <v>8758</v>
      </c>
      <c r="F554" s="318" t="s">
        <v>5628</v>
      </c>
      <c r="G554" s="318" t="s">
        <v>8759</v>
      </c>
      <c r="H554" s="307" t="s">
        <v>3657</v>
      </c>
      <c r="I554" s="322" t="s">
        <v>660</v>
      </c>
      <c r="J554" s="402" t="s">
        <v>5682</v>
      </c>
      <c r="K554" s="864" t="str">
        <f t="shared" si="16"/>
        <v/>
      </c>
      <c r="L554" s="544"/>
      <c r="M554" s="595"/>
      <c r="N554" s="641"/>
      <c r="O554" s="547"/>
      <c r="P554" s="550"/>
      <c r="Q554" s="867"/>
      <c r="R554" s="867"/>
      <c r="S554" s="867"/>
      <c r="T554" s="867"/>
      <c r="U554" s="867"/>
      <c r="V554" s="867"/>
      <c r="W554" s="867"/>
      <c r="X554" s="867"/>
      <c r="Y554" s="867" t="str">
        <f t="shared" si="17"/>
        <v/>
      </c>
      <c r="Z554" s="867"/>
    </row>
    <row r="555" spans="2:26" s="312" customFormat="1" ht="15" customHeight="1" outlineLevel="1">
      <c r="B555" s="73"/>
      <c r="C555" s="315"/>
      <c r="D555" s="328"/>
      <c r="E555" s="530" t="s">
        <v>8760</v>
      </c>
      <c r="F555" s="318" t="s">
        <v>5629</v>
      </c>
      <c r="G555" s="318" t="s">
        <v>8761</v>
      </c>
      <c r="H555" s="307" t="s">
        <v>3657</v>
      </c>
      <c r="I555" s="322" t="s">
        <v>660</v>
      </c>
      <c r="J555" s="402" t="s">
        <v>5682</v>
      </c>
      <c r="K555" s="864" t="str">
        <f t="shared" si="16"/>
        <v/>
      </c>
      <c r="L555" s="544"/>
      <c r="M555" s="595"/>
      <c r="N555" s="641"/>
      <c r="O555" s="547"/>
      <c r="P555" s="550"/>
      <c r="Q555" s="867"/>
      <c r="R555" s="867"/>
      <c r="S555" s="867"/>
      <c r="T555" s="867"/>
      <c r="U555" s="867"/>
      <c r="V555" s="867"/>
      <c r="W555" s="867"/>
      <c r="X555" s="867"/>
      <c r="Y555" s="867" t="str">
        <f t="shared" si="17"/>
        <v/>
      </c>
      <c r="Z555" s="867"/>
    </row>
    <row r="556" spans="2:26" s="312" customFormat="1" ht="15" customHeight="1" outlineLevel="1">
      <c r="B556" s="73"/>
      <c r="C556" s="315"/>
      <c r="D556" s="328"/>
      <c r="E556" s="530" t="s">
        <v>8762</v>
      </c>
      <c r="F556" s="318" t="s">
        <v>5630</v>
      </c>
      <c r="G556" s="318" t="s">
        <v>8763</v>
      </c>
      <c r="H556" s="307" t="s">
        <v>3657</v>
      </c>
      <c r="I556" s="322" t="s">
        <v>660</v>
      </c>
      <c r="J556" s="402" t="s">
        <v>5682</v>
      </c>
      <c r="K556" s="864" t="str">
        <f t="shared" si="16"/>
        <v/>
      </c>
      <c r="L556" s="544"/>
      <c r="M556" s="595"/>
      <c r="N556" s="641"/>
      <c r="O556" s="547"/>
      <c r="P556" s="550"/>
      <c r="Q556" s="867"/>
      <c r="R556" s="867"/>
      <c r="S556" s="867"/>
      <c r="T556" s="867"/>
      <c r="U556" s="867"/>
      <c r="V556" s="867"/>
      <c r="W556" s="867"/>
      <c r="X556" s="867"/>
      <c r="Y556" s="867" t="str">
        <f t="shared" si="17"/>
        <v/>
      </c>
      <c r="Z556" s="867"/>
    </row>
    <row r="557" spans="2:26" s="312" customFormat="1" ht="15" customHeight="1" outlineLevel="1">
      <c r="B557" s="73"/>
      <c r="C557" s="315"/>
      <c r="D557" s="328"/>
      <c r="E557" s="530" t="s">
        <v>8764</v>
      </c>
      <c r="F557" s="318" t="s">
        <v>5631</v>
      </c>
      <c r="G557" s="318" t="s">
        <v>8765</v>
      </c>
      <c r="H557" s="307" t="s">
        <v>3657</v>
      </c>
      <c r="I557" s="322" t="s">
        <v>660</v>
      </c>
      <c r="J557" s="402" t="s">
        <v>5682</v>
      </c>
      <c r="K557" s="864" t="str">
        <f t="shared" si="16"/>
        <v/>
      </c>
      <c r="L557" s="544"/>
      <c r="M557" s="595"/>
      <c r="N557" s="641"/>
      <c r="O557" s="547"/>
      <c r="P557" s="550"/>
      <c r="Q557" s="867"/>
      <c r="R557" s="867"/>
      <c r="S557" s="867"/>
      <c r="T557" s="867"/>
      <c r="U557" s="867"/>
      <c r="V557" s="867"/>
      <c r="W557" s="867"/>
      <c r="X557" s="867"/>
      <c r="Y557" s="867" t="str">
        <f t="shared" si="17"/>
        <v/>
      </c>
      <c r="Z557" s="867"/>
    </row>
    <row r="558" spans="2:26" s="312" customFormat="1" ht="45" customHeight="1" outlineLevel="1">
      <c r="B558" s="73"/>
      <c r="C558" s="315"/>
      <c r="D558" s="215" t="s">
        <v>8766</v>
      </c>
      <c r="E558" s="68"/>
      <c r="F558" s="214" t="s">
        <v>8767</v>
      </c>
      <c r="G558" s="214" t="s">
        <v>2838</v>
      </c>
      <c r="H558" s="214" t="s">
        <v>3655</v>
      </c>
      <c r="I558" s="246"/>
      <c r="J558" s="403" t="s">
        <v>5682</v>
      </c>
      <c r="K558" s="864" t="str">
        <f t="shared" si="16"/>
        <v/>
      </c>
      <c r="L558" s="544"/>
      <c r="M558" s="595"/>
      <c r="N558" s="641"/>
      <c r="O558" s="547"/>
      <c r="P558" s="550"/>
      <c r="Q558" s="867"/>
      <c r="R558" s="867"/>
      <c r="S558" s="867"/>
      <c r="T558" s="867"/>
      <c r="U558" s="867"/>
      <c r="V558" s="867"/>
      <c r="W558" s="867"/>
      <c r="X558" s="867"/>
      <c r="Y558" s="867" t="str">
        <f t="shared" si="17"/>
        <v/>
      </c>
      <c r="Z558" s="867"/>
    </row>
    <row r="559" spans="2:26" s="312" customFormat="1" ht="360" customHeight="1" outlineLevel="1">
      <c r="B559" s="73"/>
      <c r="C559" s="315"/>
      <c r="D559" s="328"/>
      <c r="E559" s="530" t="s">
        <v>8768</v>
      </c>
      <c r="F559" s="318" t="s">
        <v>8769</v>
      </c>
      <c r="G559" s="318" t="s">
        <v>8770</v>
      </c>
      <c r="H559" s="307" t="s">
        <v>3657</v>
      </c>
      <c r="I559" s="322" t="s">
        <v>660</v>
      </c>
      <c r="J559" s="402" t="s">
        <v>5682</v>
      </c>
      <c r="K559" s="864" t="str">
        <f t="shared" si="16"/>
        <v/>
      </c>
      <c r="L559" s="544"/>
      <c r="M559" s="595"/>
      <c r="N559" s="641"/>
      <c r="O559" s="547"/>
      <c r="P559" s="550"/>
      <c r="Q559" s="867"/>
      <c r="R559" s="867"/>
      <c r="S559" s="867"/>
      <c r="T559" s="867"/>
      <c r="U559" s="867"/>
      <c r="V559" s="867"/>
      <c r="W559" s="867"/>
      <c r="X559" s="867"/>
      <c r="Y559" s="867" t="str">
        <f t="shared" si="17"/>
        <v/>
      </c>
      <c r="Z559" s="867"/>
    </row>
    <row r="560" spans="2:26" s="312" customFormat="1" ht="30" customHeight="1" outlineLevel="1">
      <c r="B560" s="73"/>
      <c r="C560" s="315"/>
      <c r="D560" s="215" t="s">
        <v>8771</v>
      </c>
      <c r="E560" s="68"/>
      <c r="F560" s="214" t="s">
        <v>8772</v>
      </c>
      <c r="G560" s="214" t="s">
        <v>2839</v>
      </c>
      <c r="H560" s="214" t="s">
        <v>3655</v>
      </c>
      <c r="I560" s="246"/>
      <c r="J560" s="403" t="s">
        <v>5682</v>
      </c>
      <c r="K560" s="864" t="str">
        <f t="shared" si="16"/>
        <v/>
      </c>
      <c r="L560" s="544"/>
      <c r="M560" s="595"/>
      <c r="N560" s="641"/>
      <c r="O560" s="547"/>
      <c r="P560" s="550"/>
      <c r="Q560" s="867"/>
      <c r="R560" s="867"/>
      <c r="S560" s="867"/>
      <c r="T560" s="867"/>
      <c r="U560" s="867"/>
      <c r="V560" s="867"/>
      <c r="W560" s="867"/>
      <c r="X560" s="867"/>
      <c r="Y560" s="867" t="str">
        <f t="shared" si="17"/>
        <v/>
      </c>
      <c r="Z560" s="867"/>
    </row>
    <row r="561" spans="2:26" s="312" customFormat="1" ht="15" customHeight="1" outlineLevel="1">
      <c r="B561" s="73"/>
      <c r="C561" s="315"/>
      <c r="D561" s="328"/>
      <c r="E561" s="530" t="s">
        <v>8773</v>
      </c>
      <c r="F561" s="318" t="s">
        <v>8774</v>
      </c>
      <c r="G561" s="318" t="s">
        <v>8775</v>
      </c>
      <c r="H561" s="307" t="s">
        <v>3657</v>
      </c>
      <c r="I561" s="322" t="s">
        <v>660</v>
      </c>
      <c r="J561" s="402" t="s">
        <v>5682</v>
      </c>
      <c r="K561" s="864" t="str">
        <f t="shared" si="16"/>
        <v/>
      </c>
      <c r="L561" s="544"/>
      <c r="M561" s="595"/>
      <c r="N561" s="641"/>
      <c r="O561" s="547"/>
      <c r="P561" s="550"/>
      <c r="Q561" s="867"/>
      <c r="R561" s="867"/>
      <c r="S561" s="867"/>
      <c r="T561" s="867"/>
      <c r="U561" s="867"/>
      <c r="V561" s="867"/>
      <c r="W561" s="867"/>
      <c r="X561" s="867"/>
      <c r="Y561" s="867" t="str">
        <f t="shared" si="17"/>
        <v/>
      </c>
      <c r="Z561" s="867"/>
    </row>
    <row r="562" spans="2:26" s="312" customFormat="1" ht="30" customHeight="1" outlineLevel="1">
      <c r="B562" s="73"/>
      <c r="C562" s="315"/>
      <c r="D562" s="215" t="s">
        <v>8776</v>
      </c>
      <c r="E562" s="68"/>
      <c r="F562" s="214" t="s">
        <v>8777</v>
      </c>
      <c r="G562" s="214" t="s">
        <v>2840</v>
      </c>
      <c r="H562" s="214" t="s">
        <v>3655</v>
      </c>
      <c r="I562" s="246"/>
      <c r="J562" s="403" t="s">
        <v>5682</v>
      </c>
      <c r="K562" s="864" t="str">
        <f t="shared" si="16"/>
        <v/>
      </c>
      <c r="L562" s="544"/>
      <c r="M562" s="595"/>
      <c r="N562" s="641"/>
      <c r="O562" s="547"/>
      <c r="P562" s="550"/>
      <c r="Q562" s="867"/>
      <c r="R562" s="867"/>
      <c r="S562" s="867"/>
      <c r="T562" s="867"/>
      <c r="U562" s="867"/>
      <c r="V562" s="867"/>
      <c r="W562" s="867"/>
      <c r="X562" s="867"/>
      <c r="Y562" s="867" t="str">
        <f t="shared" si="17"/>
        <v/>
      </c>
      <c r="Z562" s="867"/>
    </row>
    <row r="563" spans="2:26" s="312" customFormat="1" ht="30" customHeight="1" outlineLevel="1">
      <c r="B563" s="73"/>
      <c r="C563" s="315"/>
      <c r="D563" s="328"/>
      <c r="E563" s="530" t="s">
        <v>8778</v>
      </c>
      <c r="F563" s="318" t="s">
        <v>8779</v>
      </c>
      <c r="G563" s="318" t="s">
        <v>8780</v>
      </c>
      <c r="H563" s="307" t="s">
        <v>3657</v>
      </c>
      <c r="I563" s="322" t="s">
        <v>660</v>
      </c>
      <c r="J563" s="402" t="s">
        <v>5682</v>
      </c>
      <c r="K563" s="864" t="str">
        <f t="shared" si="16"/>
        <v/>
      </c>
      <c r="L563" s="544"/>
      <c r="M563" s="595"/>
      <c r="N563" s="641"/>
      <c r="O563" s="547"/>
      <c r="P563" s="550"/>
      <c r="Q563" s="867"/>
      <c r="R563" s="867"/>
      <c r="S563" s="867"/>
      <c r="T563" s="867"/>
      <c r="U563" s="867"/>
      <c r="V563" s="867"/>
      <c r="W563" s="867"/>
      <c r="X563" s="867"/>
      <c r="Y563" s="867" t="str">
        <f t="shared" si="17"/>
        <v/>
      </c>
      <c r="Z563" s="867"/>
    </row>
    <row r="564" spans="2:26" s="312" customFormat="1" ht="30" customHeight="1" outlineLevel="1">
      <c r="B564" s="73"/>
      <c r="C564" s="315"/>
      <c r="D564" s="328"/>
      <c r="E564" s="530" t="s">
        <v>8781</v>
      </c>
      <c r="F564" s="318" t="s">
        <v>5632</v>
      </c>
      <c r="G564" s="318" t="s">
        <v>8782</v>
      </c>
      <c r="H564" s="307" t="s">
        <v>3657</v>
      </c>
      <c r="I564" s="322" t="s">
        <v>660</v>
      </c>
      <c r="J564" s="402" t="s">
        <v>5682</v>
      </c>
      <c r="K564" s="864" t="str">
        <f t="shared" si="16"/>
        <v/>
      </c>
      <c r="L564" s="544"/>
      <c r="M564" s="595"/>
      <c r="N564" s="641"/>
      <c r="O564" s="547"/>
      <c r="P564" s="550"/>
      <c r="Q564" s="867"/>
      <c r="R564" s="867"/>
      <c r="S564" s="867"/>
      <c r="T564" s="867"/>
      <c r="U564" s="867"/>
      <c r="V564" s="867"/>
      <c r="W564" s="867"/>
      <c r="X564" s="867"/>
      <c r="Y564" s="867" t="str">
        <f t="shared" si="17"/>
        <v/>
      </c>
      <c r="Z564" s="867"/>
    </row>
    <row r="565" spans="2:26" s="312" customFormat="1" ht="195" customHeight="1" outlineLevel="1">
      <c r="B565" s="73"/>
      <c r="C565" s="315"/>
      <c r="D565" s="328"/>
      <c r="E565" s="530" t="s">
        <v>8783</v>
      </c>
      <c r="F565" s="318" t="s">
        <v>5633</v>
      </c>
      <c r="G565" s="318" t="s">
        <v>8784</v>
      </c>
      <c r="H565" s="307" t="s">
        <v>3657</v>
      </c>
      <c r="I565" s="322" t="s">
        <v>660</v>
      </c>
      <c r="J565" s="402" t="s">
        <v>5682</v>
      </c>
      <c r="K565" s="864" t="str">
        <f t="shared" si="16"/>
        <v/>
      </c>
      <c r="L565" s="544"/>
      <c r="M565" s="595"/>
      <c r="N565" s="641"/>
      <c r="O565" s="547"/>
      <c r="P565" s="550"/>
      <c r="Q565" s="867"/>
      <c r="R565" s="867"/>
      <c r="S565" s="867"/>
      <c r="T565" s="867"/>
      <c r="U565" s="867"/>
      <c r="V565" s="867"/>
      <c r="W565" s="867"/>
      <c r="X565" s="867"/>
      <c r="Y565" s="867" t="str">
        <f t="shared" si="17"/>
        <v/>
      </c>
      <c r="Z565" s="867"/>
    </row>
    <row r="566" spans="2:26" s="312" customFormat="1" ht="15" customHeight="1" outlineLevel="1">
      <c r="B566" s="73"/>
      <c r="C566" s="315"/>
      <c r="D566" s="328"/>
      <c r="E566" s="530" t="s">
        <v>8785</v>
      </c>
      <c r="F566" s="318" t="s">
        <v>5634</v>
      </c>
      <c r="G566" s="318" t="s">
        <v>8786</v>
      </c>
      <c r="H566" s="307" t="s">
        <v>3657</v>
      </c>
      <c r="I566" s="322" t="s">
        <v>660</v>
      </c>
      <c r="J566" s="402" t="s">
        <v>5682</v>
      </c>
      <c r="K566" s="864" t="str">
        <f t="shared" si="16"/>
        <v/>
      </c>
      <c r="L566" s="544"/>
      <c r="M566" s="595"/>
      <c r="N566" s="641"/>
      <c r="O566" s="547"/>
      <c r="P566" s="550"/>
      <c r="Q566" s="867"/>
      <c r="R566" s="867"/>
      <c r="S566" s="867"/>
      <c r="T566" s="867"/>
      <c r="U566" s="867"/>
      <c r="V566" s="867"/>
      <c r="W566" s="867"/>
      <c r="X566" s="867"/>
      <c r="Y566" s="867" t="str">
        <f t="shared" si="17"/>
        <v/>
      </c>
      <c r="Z566" s="867"/>
    </row>
    <row r="567" spans="2:26" s="312" customFormat="1" ht="90" customHeight="1" outlineLevel="1">
      <c r="B567" s="73"/>
      <c r="C567" s="315"/>
      <c r="D567" s="328"/>
      <c r="E567" s="530" t="s">
        <v>8787</v>
      </c>
      <c r="F567" s="318" t="s">
        <v>5635</v>
      </c>
      <c r="G567" s="318" t="s">
        <v>8788</v>
      </c>
      <c r="H567" s="307" t="s">
        <v>3657</v>
      </c>
      <c r="I567" s="322" t="s">
        <v>660</v>
      </c>
      <c r="J567" s="402" t="s">
        <v>5682</v>
      </c>
      <c r="K567" s="864" t="str">
        <f t="shared" si="16"/>
        <v/>
      </c>
      <c r="L567" s="544"/>
      <c r="M567" s="595"/>
      <c r="N567" s="641"/>
      <c r="O567" s="547"/>
      <c r="P567" s="550"/>
      <c r="Q567" s="867"/>
      <c r="R567" s="867"/>
      <c r="S567" s="867"/>
      <c r="T567" s="867"/>
      <c r="U567" s="867"/>
      <c r="V567" s="867"/>
      <c r="W567" s="867"/>
      <c r="X567" s="867"/>
      <c r="Y567" s="867" t="str">
        <f t="shared" si="17"/>
        <v/>
      </c>
      <c r="Z567" s="867"/>
    </row>
    <row r="568" spans="2:26" s="312" customFormat="1" ht="120" customHeight="1" outlineLevel="1">
      <c r="B568" s="73"/>
      <c r="C568" s="315"/>
      <c r="D568" s="328"/>
      <c r="E568" s="530" t="s">
        <v>8789</v>
      </c>
      <c r="F568" s="318" t="s">
        <v>5636</v>
      </c>
      <c r="G568" s="318" t="s">
        <v>8613</v>
      </c>
      <c r="H568" s="307" t="s">
        <v>3657</v>
      </c>
      <c r="I568" s="322" t="s">
        <v>660</v>
      </c>
      <c r="J568" s="402" t="s">
        <v>5682</v>
      </c>
      <c r="K568" s="864" t="str">
        <f t="shared" si="16"/>
        <v/>
      </c>
      <c r="L568" s="544"/>
      <c r="M568" s="595"/>
      <c r="N568" s="641"/>
      <c r="O568" s="547"/>
      <c r="P568" s="550"/>
      <c r="Q568" s="867"/>
      <c r="R568" s="867"/>
      <c r="S568" s="867"/>
      <c r="T568" s="867"/>
      <c r="U568" s="867"/>
      <c r="V568" s="867"/>
      <c r="W568" s="867"/>
      <c r="X568" s="867"/>
      <c r="Y568" s="867" t="str">
        <f t="shared" si="17"/>
        <v/>
      </c>
      <c r="Z568" s="867"/>
    </row>
    <row r="569" spans="2:26" s="312" customFormat="1" ht="60" customHeight="1" outlineLevel="1">
      <c r="B569" s="73"/>
      <c r="C569" s="315"/>
      <c r="D569" s="328"/>
      <c r="E569" s="530" t="s">
        <v>8790</v>
      </c>
      <c r="F569" s="318" t="s">
        <v>5637</v>
      </c>
      <c r="G569" s="318" t="s">
        <v>8791</v>
      </c>
      <c r="H569" s="307" t="s">
        <v>3657</v>
      </c>
      <c r="I569" s="322" t="s">
        <v>660</v>
      </c>
      <c r="J569" s="402" t="s">
        <v>5682</v>
      </c>
      <c r="K569" s="864" t="str">
        <f t="shared" si="16"/>
        <v/>
      </c>
      <c r="L569" s="544"/>
      <c r="M569" s="595"/>
      <c r="N569" s="641"/>
      <c r="O569" s="547"/>
      <c r="P569" s="550"/>
      <c r="Q569" s="867"/>
      <c r="R569" s="867"/>
      <c r="S569" s="867"/>
      <c r="T569" s="867"/>
      <c r="U569" s="867"/>
      <c r="V569" s="867"/>
      <c r="W569" s="867"/>
      <c r="X569" s="867"/>
      <c r="Y569" s="867" t="str">
        <f t="shared" si="17"/>
        <v/>
      </c>
      <c r="Z569" s="867"/>
    </row>
    <row r="570" spans="2:26" s="312" customFormat="1" ht="30" customHeight="1" outlineLevel="1">
      <c r="B570" s="73"/>
      <c r="C570" s="315"/>
      <c r="D570" s="215" t="s">
        <v>8792</v>
      </c>
      <c r="E570" s="68"/>
      <c r="F570" s="214" t="s">
        <v>8793</v>
      </c>
      <c r="G570" s="214" t="s">
        <v>2841</v>
      </c>
      <c r="H570" s="214" t="s">
        <v>3655</v>
      </c>
      <c r="I570" s="246"/>
      <c r="J570" s="403" t="s">
        <v>5682</v>
      </c>
      <c r="K570" s="864" t="str">
        <f t="shared" si="16"/>
        <v/>
      </c>
      <c r="L570" s="544"/>
      <c r="M570" s="595"/>
      <c r="N570" s="641"/>
      <c r="O570" s="547"/>
      <c r="P570" s="550"/>
      <c r="Q570" s="867"/>
      <c r="R570" s="867"/>
      <c r="S570" s="867"/>
      <c r="T570" s="867"/>
      <c r="U570" s="867"/>
      <c r="V570" s="867"/>
      <c r="W570" s="867"/>
      <c r="X570" s="867"/>
      <c r="Y570" s="867" t="str">
        <f t="shared" si="17"/>
        <v/>
      </c>
      <c r="Z570" s="867"/>
    </row>
    <row r="571" spans="2:26" s="312" customFormat="1" ht="15" customHeight="1" outlineLevel="1">
      <c r="B571" s="73"/>
      <c r="C571" s="315"/>
      <c r="D571" s="328"/>
      <c r="E571" s="530" t="s">
        <v>8794</v>
      </c>
      <c r="F571" s="318" t="s">
        <v>8795</v>
      </c>
      <c r="G571" s="318" t="s">
        <v>8796</v>
      </c>
      <c r="H571" s="307" t="s">
        <v>3657</v>
      </c>
      <c r="I571" s="322" t="s">
        <v>660</v>
      </c>
      <c r="J571" s="402" t="s">
        <v>5682</v>
      </c>
      <c r="K571" s="864" t="str">
        <f t="shared" si="16"/>
        <v/>
      </c>
      <c r="L571" s="544"/>
      <c r="M571" s="595"/>
      <c r="N571" s="641"/>
      <c r="O571" s="547"/>
      <c r="P571" s="550"/>
      <c r="Q571" s="867"/>
      <c r="R571" s="867"/>
      <c r="S571" s="867"/>
      <c r="T571" s="867"/>
      <c r="U571" s="867"/>
      <c r="V571" s="867"/>
      <c r="W571" s="867"/>
      <c r="X571" s="867"/>
      <c r="Y571" s="867" t="str">
        <f t="shared" si="17"/>
        <v/>
      </c>
      <c r="Z571" s="867"/>
    </row>
    <row r="572" spans="2:26" s="312" customFormat="1" ht="15" customHeight="1" outlineLevel="1">
      <c r="B572" s="73"/>
      <c r="C572" s="315"/>
      <c r="D572" s="328"/>
      <c r="E572" s="530" t="s">
        <v>8797</v>
      </c>
      <c r="F572" s="318" t="s">
        <v>5638</v>
      </c>
      <c r="G572" s="318" t="s">
        <v>8782</v>
      </c>
      <c r="H572" s="307" t="s">
        <v>3657</v>
      </c>
      <c r="I572" s="322" t="s">
        <v>660</v>
      </c>
      <c r="J572" s="402" t="s">
        <v>5682</v>
      </c>
      <c r="K572" s="864" t="str">
        <f t="shared" si="16"/>
        <v/>
      </c>
      <c r="L572" s="544"/>
      <c r="M572" s="595"/>
      <c r="N572" s="641"/>
      <c r="O572" s="547"/>
      <c r="P572" s="550"/>
      <c r="Q572" s="867"/>
      <c r="R572" s="867"/>
      <c r="S572" s="867"/>
      <c r="T572" s="867"/>
      <c r="U572" s="867"/>
      <c r="V572" s="867"/>
      <c r="W572" s="867"/>
      <c r="X572" s="867"/>
      <c r="Y572" s="867" t="str">
        <f t="shared" si="17"/>
        <v/>
      </c>
      <c r="Z572" s="867"/>
    </row>
    <row r="573" spans="2:26" s="312" customFormat="1" ht="135" customHeight="1" outlineLevel="1">
      <c r="B573" s="73"/>
      <c r="C573" s="315"/>
      <c r="D573" s="328"/>
      <c r="E573" s="530" t="s">
        <v>8798</v>
      </c>
      <c r="F573" s="318" t="s">
        <v>5639</v>
      </c>
      <c r="G573" s="318" t="s">
        <v>8784</v>
      </c>
      <c r="H573" s="307" t="s">
        <v>3657</v>
      </c>
      <c r="I573" s="322" t="s">
        <v>660</v>
      </c>
      <c r="J573" s="402" t="s">
        <v>5682</v>
      </c>
      <c r="K573" s="864" t="str">
        <f t="shared" si="16"/>
        <v/>
      </c>
      <c r="L573" s="544"/>
      <c r="M573" s="595"/>
      <c r="N573" s="641"/>
      <c r="O573" s="547"/>
      <c r="P573" s="550"/>
      <c r="Q573" s="867"/>
      <c r="R573" s="867"/>
      <c r="S573" s="867"/>
      <c r="T573" s="867"/>
      <c r="U573" s="867"/>
      <c r="V573" s="867"/>
      <c r="W573" s="867"/>
      <c r="X573" s="867"/>
      <c r="Y573" s="867" t="str">
        <f t="shared" si="17"/>
        <v/>
      </c>
      <c r="Z573" s="867"/>
    </row>
    <row r="574" spans="2:26" s="312" customFormat="1" ht="15" customHeight="1" outlineLevel="1">
      <c r="B574" s="73"/>
      <c r="C574" s="315"/>
      <c r="D574" s="328"/>
      <c r="E574" s="530" t="s">
        <v>8799</v>
      </c>
      <c r="F574" s="318" t="s">
        <v>5640</v>
      </c>
      <c r="G574" s="318" t="s">
        <v>8786</v>
      </c>
      <c r="H574" s="307" t="s">
        <v>3657</v>
      </c>
      <c r="I574" s="322" t="s">
        <v>660</v>
      </c>
      <c r="J574" s="402" t="s">
        <v>5682</v>
      </c>
      <c r="K574" s="864" t="str">
        <f t="shared" si="16"/>
        <v/>
      </c>
      <c r="L574" s="544"/>
      <c r="M574" s="595"/>
      <c r="N574" s="641"/>
      <c r="O574" s="547"/>
      <c r="P574" s="550"/>
      <c r="Q574" s="867"/>
      <c r="R574" s="867"/>
      <c r="S574" s="867"/>
      <c r="T574" s="867"/>
      <c r="U574" s="867"/>
      <c r="V574" s="867"/>
      <c r="W574" s="867"/>
      <c r="X574" s="867"/>
      <c r="Y574" s="867" t="str">
        <f t="shared" si="17"/>
        <v/>
      </c>
      <c r="Z574" s="867"/>
    </row>
    <row r="575" spans="2:26" s="312" customFormat="1" ht="90" customHeight="1" outlineLevel="1">
      <c r="B575" s="73"/>
      <c r="C575" s="315"/>
      <c r="D575" s="328"/>
      <c r="E575" s="530" t="s">
        <v>8800</v>
      </c>
      <c r="F575" s="318" t="s">
        <v>5641</v>
      </c>
      <c r="G575" s="318" t="s">
        <v>8788</v>
      </c>
      <c r="H575" s="307" t="s">
        <v>3657</v>
      </c>
      <c r="I575" s="322" t="s">
        <v>660</v>
      </c>
      <c r="J575" s="402" t="s">
        <v>5682</v>
      </c>
      <c r="K575" s="864" t="str">
        <f t="shared" si="16"/>
        <v/>
      </c>
      <c r="L575" s="544"/>
      <c r="M575" s="595"/>
      <c r="N575" s="641"/>
      <c r="O575" s="547"/>
      <c r="P575" s="550"/>
      <c r="Q575" s="867"/>
      <c r="R575" s="867"/>
      <c r="S575" s="867"/>
      <c r="T575" s="867"/>
      <c r="U575" s="867"/>
      <c r="V575" s="867"/>
      <c r="W575" s="867"/>
      <c r="X575" s="867"/>
      <c r="Y575" s="867" t="str">
        <f t="shared" si="17"/>
        <v/>
      </c>
      <c r="Z575" s="867"/>
    </row>
    <row r="576" spans="2:26" s="312" customFormat="1" ht="105" customHeight="1" outlineLevel="1">
      <c r="B576" s="73"/>
      <c r="C576" s="315"/>
      <c r="D576" s="328"/>
      <c r="E576" s="530" t="s">
        <v>8801</v>
      </c>
      <c r="F576" s="318" t="s">
        <v>5642</v>
      </c>
      <c r="G576" s="318" t="s">
        <v>8613</v>
      </c>
      <c r="H576" s="307" t="s">
        <v>3657</v>
      </c>
      <c r="I576" s="322" t="s">
        <v>660</v>
      </c>
      <c r="J576" s="402" t="s">
        <v>5682</v>
      </c>
      <c r="K576" s="864" t="str">
        <f t="shared" si="16"/>
        <v/>
      </c>
      <c r="L576" s="544"/>
      <c r="M576" s="595"/>
      <c r="N576" s="641"/>
      <c r="O576" s="547"/>
      <c r="P576" s="550"/>
      <c r="Q576" s="867"/>
      <c r="R576" s="867"/>
      <c r="S576" s="867"/>
      <c r="T576" s="867"/>
      <c r="U576" s="867"/>
      <c r="V576" s="867"/>
      <c r="W576" s="867"/>
      <c r="X576" s="867"/>
      <c r="Y576" s="867" t="str">
        <f t="shared" si="17"/>
        <v/>
      </c>
      <c r="Z576" s="867"/>
    </row>
    <row r="577" spans="2:26" s="312" customFormat="1" ht="60" customHeight="1" outlineLevel="1">
      <c r="B577" s="73"/>
      <c r="C577" s="315"/>
      <c r="D577" s="525"/>
      <c r="E577" s="318" t="s">
        <v>8802</v>
      </c>
      <c r="F577" s="318" t="s">
        <v>5643</v>
      </c>
      <c r="G577" s="318" t="s">
        <v>8791</v>
      </c>
      <c r="H577" s="307" t="s">
        <v>3657</v>
      </c>
      <c r="I577" s="322" t="s">
        <v>660</v>
      </c>
      <c r="J577" s="402" t="s">
        <v>5682</v>
      </c>
      <c r="K577" s="864" t="str">
        <f t="shared" si="16"/>
        <v/>
      </c>
      <c r="L577" s="544"/>
      <c r="M577" s="595"/>
      <c r="N577" s="641"/>
      <c r="O577" s="547"/>
      <c r="P577" s="550"/>
      <c r="Q577" s="867"/>
      <c r="R577" s="867"/>
      <c r="S577" s="867"/>
      <c r="T577" s="867"/>
      <c r="U577" s="867"/>
      <c r="V577" s="867"/>
      <c r="W577" s="867"/>
      <c r="X577" s="867"/>
      <c r="Y577" s="867" t="str">
        <f t="shared" si="17"/>
        <v/>
      </c>
      <c r="Z577" s="867"/>
    </row>
    <row r="578" spans="2:26" s="312" customFormat="1" ht="30" customHeight="1" outlineLevel="1">
      <c r="B578" s="73"/>
      <c r="C578" s="315"/>
      <c r="D578" s="215" t="s">
        <v>8803</v>
      </c>
      <c r="E578" s="68"/>
      <c r="F578" s="214" t="s">
        <v>8804</v>
      </c>
      <c r="G578" s="214" t="s">
        <v>8805</v>
      </c>
      <c r="H578" s="214" t="s">
        <v>3655</v>
      </c>
      <c r="I578" s="246"/>
      <c r="J578" s="403" t="s">
        <v>5682</v>
      </c>
      <c r="K578" s="864" t="str">
        <f t="shared" si="16"/>
        <v/>
      </c>
      <c r="L578" s="544"/>
      <c r="M578" s="595"/>
      <c r="N578" s="641"/>
      <c r="O578" s="547"/>
      <c r="P578" s="550"/>
      <c r="Q578" s="867"/>
      <c r="R578" s="867"/>
      <c r="S578" s="867"/>
      <c r="T578" s="867"/>
      <c r="U578" s="867"/>
      <c r="V578" s="867"/>
      <c r="W578" s="867"/>
      <c r="X578" s="867"/>
      <c r="Y578" s="867" t="str">
        <f t="shared" si="17"/>
        <v/>
      </c>
      <c r="Z578" s="867"/>
    </row>
    <row r="579" spans="2:26" s="312" customFormat="1" ht="315" customHeight="1" outlineLevel="1">
      <c r="B579" s="73"/>
      <c r="C579" s="315"/>
      <c r="D579" s="328"/>
      <c r="E579" s="530" t="s">
        <v>8806</v>
      </c>
      <c r="F579" s="318" t="s">
        <v>8807</v>
      </c>
      <c r="G579" s="318" t="s">
        <v>8808</v>
      </c>
      <c r="H579" s="307" t="s">
        <v>3657</v>
      </c>
      <c r="I579" s="322" t="s">
        <v>660</v>
      </c>
      <c r="J579" s="402" t="s">
        <v>5682</v>
      </c>
      <c r="K579" s="864" t="str">
        <f t="shared" si="16"/>
        <v/>
      </c>
      <c r="L579" s="544"/>
      <c r="M579" s="595"/>
      <c r="N579" s="641"/>
      <c r="O579" s="547"/>
      <c r="P579" s="550"/>
      <c r="Q579" s="867"/>
      <c r="R579" s="867"/>
      <c r="S579" s="867"/>
      <c r="T579" s="867"/>
      <c r="U579" s="867"/>
      <c r="V579" s="867"/>
      <c r="W579" s="867"/>
      <c r="X579" s="867"/>
      <c r="Y579" s="867" t="str">
        <f t="shared" si="17"/>
        <v/>
      </c>
      <c r="Z579" s="867"/>
    </row>
    <row r="580" spans="2:26" s="312" customFormat="1" ht="210" customHeight="1" outlineLevel="1">
      <c r="B580" s="73"/>
      <c r="C580" s="315"/>
      <c r="D580" s="328"/>
      <c r="E580" s="530" t="s">
        <v>8809</v>
      </c>
      <c r="F580" s="318" t="s">
        <v>5644</v>
      </c>
      <c r="G580" s="318" t="s">
        <v>8810</v>
      </c>
      <c r="H580" s="307" t="s">
        <v>3658</v>
      </c>
      <c r="I580" s="322" t="s">
        <v>660</v>
      </c>
      <c r="J580" s="402" t="s">
        <v>5682</v>
      </c>
      <c r="K580" s="864" t="str">
        <f t="shared" si="16"/>
        <v/>
      </c>
      <c r="L580" s="544"/>
      <c r="M580" s="595"/>
      <c r="N580" s="641"/>
      <c r="O580" s="547"/>
      <c r="P580" s="550"/>
      <c r="Q580" s="867"/>
      <c r="R580" s="867"/>
      <c r="S580" s="867"/>
      <c r="T580" s="867"/>
      <c r="U580" s="867"/>
      <c r="V580" s="867"/>
      <c r="W580" s="867"/>
      <c r="X580" s="867"/>
      <c r="Y580" s="867" t="str">
        <f t="shared" si="17"/>
        <v/>
      </c>
      <c r="Z580" s="867"/>
    </row>
    <row r="581" spans="2:26" s="312" customFormat="1" ht="90" customHeight="1" outlineLevel="1">
      <c r="B581" s="73"/>
      <c r="C581" s="315"/>
      <c r="D581" s="328"/>
      <c r="E581" s="530" t="s">
        <v>8811</v>
      </c>
      <c r="F581" s="318" t="s">
        <v>5645</v>
      </c>
      <c r="G581" s="318" t="s">
        <v>8812</v>
      </c>
      <c r="H581" s="307" t="s">
        <v>3657</v>
      </c>
      <c r="I581" s="322" t="s">
        <v>660</v>
      </c>
      <c r="J581" s="402" t="s">
        <v>5682</v>
      </c>
      <c r="K581" s="864" t="str">
        <f t="shared" si="16"/>
        <v/>
      </c>
      <c r="L581" s="544"/>
      <c r="M581" s="595"/>
      <c r="N581" s="641"/>
      <c r="O581" s="547"/>
      <c r="P581" s="550"/>
      <c r="Q581" s="867"/>
      <c r="R581" s="867"/>
      <c r="S581" s="867"/>
      <c r="T581" s="867"/>
      <c r="U581" s="867"/>
      <c r="V581" s="867"/>
      <c r="W581" s="867"/>
      <c r="X581" s="867"/>
      <c r="Y581" s="867" t="str">
        <f t="shared" si="17"/>
        <v/>
      </c>
      <c r="Z581" s="867"/>
    </row>
    <row r="582" spans="2:26" s="312" customFormat="1" ht="90" customHeight="1" outlineLevel="1">
      <c r="B582" s="73"/>
      <c r="C582" s="315"/>
      <c r="D582" s="328"/>
      <c r="E582" s="530" t="s">
        <v>8813</v>
      </c>
      <c r="F582" s="318" t="s">
        <v>5646</v>
      </c>
      <c r="G582" s="318" t="s">
        <v>8814</v>
      </c>
      <c r="H582" s="307" t="s">
        <v>3658</v>
      </c>
      <c r="I582" s="322" t="s">
        <v>660</v>
      </c>
      <c r="J582" s="402" t="s">
        <v>5682</v>
      </c>
      <c r="K582" s="864" t="str">
        <f t="shared" si="16"/>
        <v/>
      </c>
      <c r="L582" s="544"/>
      <c r="M582" s="595"/>
      <c r="N582" s="641"/>
      <c r="O582" s="547"/>
      <c r="P582" s="550"/>
      <c r="Q582" s="867"/>
      <c r="R582" s="867"/>
      <c r="S582" s="867"/>
      <c r="T582" s="867"/>
      <c r="U582" s="867"/>
      <c r="V582" s="867"/>
      <c r="W582" s="867"/>
      <c r="X582" s="867"/>
      <c r="Y582" s="867" t="str">
        <f t="shared" si="17"/>
        <v/>
      </c>
      <c r="Z582" s="867"/>
    </row>
    <row r="583" spans="2:26" s="312" customFormat="1" ht="15" customHeight="1" outlineLevel="1">
      <c r="B583" s="73"/>
      <c r="C583" s="315"/>
      <c r="D583" s="328"/>
      <c r="E583" s="530" t="s">
        <v>8815</v>
      </c>
      <c r="F583" s="318" t="s">
        <v>5647</v>
      </c>
      <c r="G583" s="318" t="s">
        <v>8816</v>
      </c>
      <c r="H583" s="307" t="s">
        <v>3657</v>
      </c>
      <c r="I583" s="322" t="s">
        <v>660</v>
      </c>
      <c r="J583" s="402" t="s">
        <v>5682</v>
      </c>
      <c r="K583" s="864" t="str">
        <f t="shared" si="16"/>
        <v/>
      </c>
      <c r="L583" s="544"/>
      <c r="M583" s="595"/>
      <c r="N583" s="641"/>
      <c r="O583" s="547"/>
      <c r="P583" s="550"/>
      <c r="Q583" s="867"/>
      <c r="R583" s="867"/>
      <c r="S583" s="867"/>
      <c r="T583" s="867"/>
      <c r="U583" s="867"/>
      <c r="V583" s="867"/>
      <c r="W583" s="867"/>
      <c r="X583" s="867"/>
      <c r="Y583" s="867" t="str">
        <f t="shared" si="17"/>
        <v/>
      </c>
      <c r="Z583" s="867"/>
    </row>
    <row r="584" spans="2:26" s="312" customFormat="1" ht="15" customHeight="1" outlineLevel="1">
      <c r="B584" s="73"/>
      <c r="C584" s="315"/>
      <c r="D584" s="328"/>
      <c r="E584" s="530" t="s">
        <v>8817</v>
      </c>
      <c r="F584" s="318" t="s">
        <v>5648</v>
      </c>
      <c r="G584" s="318" t="s">
        <v>8818</v>
      </c>
      <c r="H584" s="307" t="s">
        <v>3657</v>
      </c>
      <c r="I584" s="322" t="s">
        <v>660</v>
      </c>
      <c r="J584" s="402" t="s">
        <v>5682</v>
      </c>
      <c r="K584" s="864" t="str">
        <f t="shared" si="16"/>
        <v/>
      </c>
      <c r="L584" s="544"/>
      <c r="M584" s="595"/>
      <c r="N584" s="641"/>
      <c r="O584" s="547"/>
      <c r="P584" s="550"/>
      <c r="Q584" s="867"/>
      <c r="R584" s="867"/>
      <c r="S584" s="867"/>
      <c r="T584" s="867"/>
      <c r="U584" s="867"/>
      <c r="V584" s="867"/>
      <c r="W584" s="867"/>
      <c r="X584" s="867"/>
      <c r="Y584" s="867" t="str">
        <f t="shared" si="17"/>
        <v/>
      </c>
      <c r="Z584" s="867"/>
    </row>
    <row r="585" spans="2:26" s="312" customFormat="1" ht="45" customHeight="1" outlineLevel="1">
      <c r="B585" s="73"/>
      <c r="C585" s="315"/>
      <c r="D585" s="328"/>
      <c r="E585" s="530" t="s">
        <v>8819</v>
      </c>
      <c r="F585" s="318" t="s">
        <v>5649</v>
      </c>
      <c r="G585" s="318" t="s">
        <v>8820</v>
      </c>
      <c r="H585" s="307" t="s">
        <v>3658</v>
      </c>
      <c r="I585" s="322" t="s">
        <v>660</v>
      </c>
      <c r="J585" s="402" t="s">
        <v>5682</v>
      </c>
      <c r="K585" s="864" t="str">
        <f t="shared" si="16"/>
        <v/>
      </c>
      <c r="L585" s="544"/>
      <c r="M585" s="595"/>
      <c r="N585" s="641"/>
      <c r="O585" s="547"/>
      <c r="P585" s="550"/>
      <c r="Q585" s="867"/>
      <c r="R585" s="867"/>
      <c r="S585" s="867"/>
      <c r="T585" s="867"/>
      <c r="U585" s="867"/>
      <c r="V585" s="867"/>
      <c r="W585" s="867"/>
      <c r="X585" s="867"/>
      <c r="Y585" s="867" t="str">
        <f t="shared" si="17"/>
        <v/>
      </c>
      <c r="Z585" s="867"/>
    </row>
    <row r="586" spans="2:26" s="312" customFormat="1" ht="15" customHeight="1" outlineLevel="1">
      <c r="B586" s="73"/>
      <c r="C586" s="315"/>
      <c r="D586" s="328"/>
      <c r="E586" s="70" t="s">
        <v>2396</v>
      </c>
      <c r="F586" s="318" t="s">
        <v>5650</v>
      </c>
      <c r="G586" s="318" t="s">
        <v>8821</v>
      </c>
      <c r="H586" s="307" t="s">
        <v>3657</v>
      </c>
      <c r="I586" s="322" t="s">
        <v>660</v>
      </c>
      <c r="J586" s="402" t="s">
        <v>5682</v>
      </c>
      <c r="K586" s="864" t="str">
        <f t="shared" si="16"/>
        <v/>
      </c>
      <c r="L586" s="544"/>
      <c r="M586" s="595"/>
      <c r="N586" s="641"/>
      <c r="O586" s="547"/>
      <c r="P586" s="550"/>
      <c r="Q586" s="867"/>
      <c r="R586" s="867"/>
      <c r="S586" s="867"/>
      <c r="T586" s="867"/>
      <c r="U586" s="867"/>
      <c r="V586" s="867"/>
      <c r="W586" s="867"/>
      <c r="X586" s="867"/>
      <c r="Y586" s="867" t="str">
        <f t="shared" si="17"/>
        <v/>
      </c>
      <c r="Z586" s="867"/>
    </row>
    <row r="587" spans="2:26" s="312" customFormat="1" ht="15" customHeight="1" outlineLevel="1">
      <c r="B587" s="73"/>
      <c r="C587" s="315"/>
      <c r="D587" s="328"/>
      <c r="E587" s="70" t="s">
        <v>2397</v>
      </c>
      <c r="F587" s="318" t="s">
        <v>5651</v>
      </c>
      <c r="G587" s="318" t="s">
        <v>2842</v>
      </c>
      <c r="H587" s="307" t="s">
        <v>3657</v>
      </c>
      <c r="I587" s="322" t="s">
        <v>660</v>
      </c>
      <c r="J587" s="402" t="s">
        <v>5682</v>
      </c>
      <c r="K587" s="864" t="str">
        <f t="shared" si="16"/>
        <v/>
      </c>
      <c r="L587" s="544"/>
      <c r="M587" s="595"/>
      <c r="N587" s="641"/>
      <c r="O587" s="547"/>
      <c r="P587" s="550"/>
      <c r="Q587" s="867"/>
      <c r="R587" s="867"/>
      <c r="S587" s="867"/>
      <c r="T587" s="867"/>
      <c r="U587" s="867"/>
      <c r="V587" s="867"/>
      <c r="W587" s="867"/>
      <c r="X587" s="867"/>
      <c r="Y587" s="867" t="str">
        <f t="shared" si="17"/>
        <v/>
      </c>
      <c r="Z587" s="867"/>
    </row>
    <row r="588" spans="2:26" s="312" customFormat="1" ht="75" customHeight="1" outlineLevel="1">
      <c r="B588" s="73"/>
      <c r="C588" s="315"/>
      <c r="D588" s="328"/>
      <c r="E588" s="70" t="s">
        <v>2398</v>
      </c>
      <c r="F588" s="318" t="s">
        <v>5652</v>
      </c>
      <c r="G588" s="318" t="s">
        <v>8822</v>
      </c>
      <c r="H588" s="307" t="s">
        <v>8417</v>
      </c>
      <c r="I588" s="322" t="s">
        <v>660</v>
      </c>
      <c r="J588" s="402" t="s">
        <v>5682</v>
      </c>
      <c r="K588" s="864" t="str">
        <f t="shared" si="16"/>
        <v/>
      </c>
      <c r="L588" s="544"/>
      <c r="M588" s="595"/>
      <c r="N588" s="641"/>
      <c r="O588" s="547"/>
      <c r="P588" s="550"/>
      <c r="Q588" s="867"/>
      <c r="R588" s="867"/>
      <c r="S588" s="867"/>
      <c r="T588" s="867"/>
      <c r="U588" s="867"/>
      <c r="V588" s="867"/>
      <c r="W588" s="867"/>
      <c r="X588" s="867"/>
      <c r="Y588" s="867" t="str">
        <f t="shared" si="17"/>
        <v/>
      </c>
      <c r="Z588" s="867"/>
    </row>
    <row r="589" spans="2:26" s="312" customFormat="1" ht="30" customHeight="1" outlineLevel="1">
      <c r="B589" s="73"/>
      <c r="C589" s="315"/>
      <c r="D589" s="328"/>
      <c r="E589" s="70" t="s">
        <v>2399</v>
      </c>
      <c r="F589" s="318" t="s">
        <v>5653</v>
      </c>
      <c r="G589" s="318" t="s">
        <v>2843</v>
      </c>
      <c r="H589" s="307" t="s">
        <v>3657</v>
      </c>
      <c r="I589" s="322" t="s">
        <v>660</v>
      </c>
      <c r="J589" s="402" t="s">
        <v>5682</v>
      </c>
      <c r="K589" s="864" t="str">
        <f t="shared" ref="K589:K652" si="18">IF(AND(M589="", O589="", N589&lt;&gt;""), "○", "")</f>
        <v/>
      </c>
      <c r="L589" s="544"/>
      <c r="M589" s="595"/>
      <c r="N589" s="641"/>
      <c r="O589" s="547"/>
      <c r="P589" s="550"/>
      <c r="Q589" s="867"/>
      <c r="R589" s="867"/>
      <c r="S589" s="867"/>
      <c r="T589" s="867"/>
      <c r="U589" s="867"/>
      <c r="V589" s="867"/>
      <c r="W589" s="867"/>
      <c r="X589" s="867"/>
      <c r="Y589" s="867" t="str">
        <f t="shared" ref="Y589:Y652" si="19">IF(U589="●","●","")</f>
        <v/>
      </c>
      <c r="Z589" s="867"/>
    </row>
    <row r="590" spans="2:26" s="312" customFormat="1" ht="30" customHeight="1" outlineLevel="1">
      <c r="B590" s="73"/>
      <c r="C590" s="315"/>
      <c r="D590" s="328"/>
      <c r="E590" s="70" t="s">
        <v>906</v>
      </c>
      <c r="F590" s="318" t="s">
        <v>5654</v>
      </c>
      <c r="G590" s="318" t="s">
        <v>2844</v>
      </c>
      <c r="H590" s="307" t="s">
        <v>3657</v>
      </c>
      <c r="I590" s="322" t="s">
        <v>660</v>
      </c>
      <c r="J590" s="402" t="s">
        <v>5682</v>
      </c>
      <c r="K590" s="864" t="str">
        <f t="shared" si="18"/>
        <v/>
      </c>
      <c r="L590" s="544"/>
      <c r="M590" s="595"/>
      <c r="N590" s="641"/>
      <c r="O590" s="547"/>
      <c r="P590" s="550"/>
      <c r="Q590" s="867"/>
      <c r="R590" s="867"/>
      <c r="S590" s="867"/>
      <c r="T590" s="867"/>
      <c r="U590" s="867"/>
      <c r="V590" s="867"/>
      <c r="W590" s="867"/>
      <c r="X590" s="867"/>
      <c r="Y590" s="867" t="str">
        <f t="shared" si="19"/>
        <v/>
      </c>
      <c r="Z590" s="867"/>
    </row>
    <row r="591" spans="2:26" s="312" customFormat="1" ht="75" customHeight="1" outlineLevel="1">
      <c r="B591" s="73"/>
      <c r="C591" s="315"/>
      <c r="D591" s="328"/>
      <c r="E591" s="70" t="s">
        <v>2400</v>
      </c>
      <c r="F591" s="318" t="s">
        <v>5655</v>
      </c>
      <c r="G591" s="318" t="s">
        <v>8823</v>
      </c>
      <c r="H591" s="307" t="s">
        <v>8417</v>
      </c>
      <c r="I591" s="322" t="s">
        <v>660</v>
      </c>
      <c r="J591" s="402" t="s">
        <v>5682</v>
      </c>
      <c r="K591" s="864" t="str">
        <f t="shared" si="18"/>
        <v/>
      </c>
      <c r="L591" s="544"/>
      <c r="M591" s="595"/>
      <c r="N591" s="641"/>
      <c r="O591" s="547"/>
      <c r="P591" s="550"/>
      <c r="Q591" s="867"/>
      <c r="R591" s="867"/>
      <c r="S591" s="867"/>
      <c r="T591" s="867"/>
      <c r="U591" s="867"/>
      <c r="V591" s="867"/>
      <c r="W591" s="867"/>
      <c r="X591" s="867"/>
      <c r="Y591" s="867" t="str">
        <f t="shared" si="19"/>
        <v/>
      </c>
      <c r="Z591" s="867"/>
    </row>
    <row r="592" spans="2:26" s="312" customFormat="1" ht="30" customHeight="1" outlineLevel="1">
      <c r="B592" s="73"/>
      <c r="C592" s="315"/>
      <c r="D592" s="215" t="s">
        <v>8824</v>
      </c>
      <c r="E592" s="68"/>
      <c r="F592" s="214" t="s">
        <v>8825</v>
      </c>
      <c r="G592" s="214" t="s">
        <v>2845</v>
      </c>
      <c r="H592" s="214" t="s">
        <v>3655</v>
      </c>
      <c r="I592" s="246"/>
      <c r="J592" s="403" t="s">
        <v>5682</v>
      </c>
      <c r="K592" s="864" t="str">
        <f t="shared" si="18"/>
        <v/>
      </c>
      <c r="L592" s="544"/>
      <c r="M592" s="595"/>
      <c r="N592" s="641"/>
      <c r="O592" s="547"/>
      <c r="P592" s="550"/>
      <c r="Q592" s="867"/>
      <c r="R592" s="867"/>
      <c r="S592" s="867"/>
      <c r="T592" s="867"/>
      <c r="U592" s="867"/>
      <c r="V592" s="867"/>
      <c r="W592" s="867"/>
      <c r="X592" s="867"/>
      <c r="Y592" s="867" t="str">
        <f t="shared" si="19"/>
        <v/>
      </c>
      <c r="Z592" s="867"/>
    </row>
    <row r="593" spans="2:26" s="312" customFormat="1" ht="105" customHeight="1" outlineLevel="1">
      <c r="B593" s="73"/>
      <c r="C593" s="315"/>
      <c r="D593" s="328"/>
      <c r="E593" s="530" t="s">
        <v>8826</v>
      </c>
      <c r="F593" s="318" t="s">
        <v>8827</v>
      </c>
      <c r="G593" s="318" t="s">
        <v>8828</v>
      </c>
      <c r="H593" s="307" t="s">
        <v>8417</v>
      </c>
      <c r="I593" s="322" t="s">
        <v>660</v>
      </c>
      <c r="J593" s="402" t="s">
        <v>5682</v>
      </c>
      <c r="K593" s="864" t="str">
        <f t="shared" si="18"/>
        <v/>
      </c>
      <c r="L593" s="544"/>
      <c r="M593" s="595"/>
      <c r="N593" s="641"/>
      <c r="O593" s="547"/>
      <c r="P593" s="550"/>
      <c r="Q593" s="867"/>
      <c r="R593" s="867"/>
      <c r="S593" s="867"/>
      <c r="T593" s="867"/>
      <c r="U593" s="867"/>
      <c r="V593" s="867"/>
      <c r="W593" s="867"/>
      <c r="X593" s="867"/>
      <c r="Y593" s="867" t="str">
        <f t="shared" si="19"/>
        <v/>
      </c>
      <c r="Z593" s="867"/>
    </row>
    <row r="594" spans="2:26" s="312" customFormat="1" ht="90" customHeight="1" outlineLevel="1">
      <c r="B594" s="73"/>
      <c r="C594" s="315"/>
      <c r="D594" s="317" t="s">
        <v>8829</v>
      </c>
      <c r="E594" s="107"/>
      <c r="F594" s="318" t="s">
        <v>8830</v>
      </c>
      <c r="G594" s="318" t="s">
        <v>8831</v>
      </c>
      <c r="H594" s="307" t="s">
        <v>9</v>
      </c>
      <c r="I594" s="322" t="s">
        <v>660</v>
      </c>
      <c r="J594" s="402" t="s">
        <v>5682</v>
      </c>
      <c r="K594" s="864" t="str">
        <f t="shared" si="18"/>
        <v/>
      </c>
      <c r="L594" s="544"/>
      <c r="M594" s="595"/>
      <c r="N594" s="641"/>
      <c r="O594" s="547"/>
      <c r="P594" s="550"/>
      <c r="Q594" s="867"/>
      <c r="R594" s="867"/>
      <c r="S594" s="867"/>
      <c r="T594" s="867"/>
      <c r="U594" s="867"/>
      <c r="V594" s="867"/>
      <c r="W594" s="867"/>
      <c r="X594" s="867"/>
      <c r="Y594" s="867" t="str">
        <f t="shared" si="19"/>
        <v/>
      </c>
      <c r="Z594" s="867"/>
    </row>
    <row r="595" spans="2:26" s="312" customFormat="1" ht="15" customHeight="1" outlineLevel="1">
      <c r="B595" s="73"/>
      <c r="C595" s="315"/>
      <c r="D595" s="215" t="s">
        <v>8832</v>
      </c>
      <c r="E595" s="68"/>
      <c r="F595" s="214" t="s">
        <v>8833</v>
      </c>
      <c r="G595" s="214" t="s">
        <v>8834</v>
      </c>
      <c r="H595" s="214" t="s">
        <v>218</v>
      </c>
      <c r="I595" s="246" t="s">
        <v>660</v>
      </c>
      <c r="J595" s="403" t="s">
        <v>5682</v>
      </c>
      <c r="K595" s="864" t="str">
        <f t="shared" si="18"/>
        <v/>
      </c>
      <c r="L595" s="544"/>
      <c r="M595" s="595"/>
      <c r="N595" s="641"/>
      <c r="O595" s="547"/>
      <c r="P595" s="550"/>
      <c r="Q595" s="867"/>
      <c r="R595" s="867"/>
      <c r="S595" s="867"/>
      <c r="T595" s="867"/>
      <c r="U595" s="867"/>
      <c r="V595" s="867"/>
      <c r="W595" s="867"/>
      <c r="X595" s="867"/>
      <c r="Y595" s="867" t="str">
        <f t="shared" si="19"/>
        <v/>
      </c>
      <c r="Z595" s="867"/>
    </row>
    <row r="596" spans="2:26" s="312" customFormat="1" ht="180" customHeight="1" outlineLevel="1">
      <c r="B596" s="73"/>
      <c r="C596" s="315"/>
      <c r="D596" s="328"/>
      <c r="E596" s="530" t="s">
        <v>8835</v>
      </c>
      <c r="F596" s="318" t="s">
        <v>8836</v>
      </c>
      <c r="G596" s="318" t="s">
        <v>8837</v>
      </c>
      <c r="H596" s="307" t="s">
        <v>9</v>
      </c>
      <c r="I596" s="322" t="s">
        <v>660</v>
      </c>
      <c r="J596" s="402" t="s">
        <v>5682</v>
      </c>
      <c r="K596" s="864" t="str">
        <f t="shared" si="18"/>
        <v/>
      </c>
      <c r="L596" s="544"/>
      <c r="M596" s="595"/>
      <c r="N596" s="641"/>
      <c r="O596" s="547"/>
      <c r="P596" s="550"/>
      <c r="Q596" s="867"/>
      <c r="R596" s="867"/>
      <c r="S596" s="867"/>
      <c r="T596" s="867"/>
      <c r="U596" s="867"/>
      <c r="V596" s="867"/>
      <c r="W596" s="867"/>
      <c r="X596" s="867"/>
      <c r="Y596" s="867" t="str">
        <f t="shared" si="19"/>
        <v/>
      </c>
      <c r="Z596" s="867"/>
    </row>
    <row r="597" spans="2:26" s="312" customFormat="1" ht="15" customHeight="1" outlineLevel="1">
      <c r="B597" s="73"/>
      <c r="C597" s="315"/>
      <c r="D597" s="215" t="s">
        <v>8838</v>
      </c>
      <c r="E597" s="68"/>
      <c r="F597" s="214" t="s">
        <v>8839</v>
      </c>
      <c r="G597" s="214" t="s">
        <v>8840</v>
      </c>
      <c r="H597" s="214" t="s">
        <v>218</v>
      </c>
      <c r="I597" s="246" t="s">
        <v>660</v>
      </c>
      <c r="J597" s="403" t="s">
        <v>5682</v>
      </c>
      <c r="K597" s="864" t="str">
        <f t="shared" si="18"/>
        <v/>
      </c>
      <c r="L597" s="544"/>
      <c r="M597" s="595"/>
      <c r="N597" s="641"/>
      <c r="O597" s="547"/>
      <c r="P597" s="550"/>
      <c r="Q597" s="867"/>
      <c r="R597" s="867"/>
      <c r="S597" s="867"/>
      <c r="T597" s="867"/>
      <c r="U597" s="867"/>
      <c r="V597" s="867"/>
      <c r="W597" s="867"/>
      <c r="X597" s="867"/>
      <c r="Y597" s="867" t="str">
        <f t="shared" si="19"/>
        <v/>
      </c>
      <c r="Z597" s="867"/>
    </row>
    <row r="598" spans="2:26" s="312" customFormat="1" ht="15" customHeight="1" outlineLevel="1">
      <c r="B598" s="73"/>
      <c r="C598" s="315"/>
      <c r="D598" s="328"/>
      <c r="E598" s="530" t="s">
        <v>8841</v>
      </c>
      <c r="F598" s="318" t="s">
        <v>8842</v>
      </c>
      <c r="G598" s="318" t="s">
        <v>8843</v>
      </c>
      <c r="H598" s="307" t="s">
        <v>9</v>
      </c>
      <c r="I598" s="322" t="s">
        <v>660</v>
      </c>
      <c r="J598" s="402" t="s">
        <v>5682</v>
      </c>
      <c r="K598" s="864" t="str">
        <f t="shared" si="18"/>
        <v/>
      </c>
      <c r="L598" s="544"/>
      <c r="M598" s="595"/>
      <c r="N598" s="641"/>
      <c r="O598" s="547"/>
      <c r="P598" s="550"/>
      <c r="Q598" s="867"/>
      <c r="R598" s="867"/>
      <c r="S598" s="867"/>
      <c r="T598" s="867"/>
      <c r="U598" s="867"/>
      <c r="V598" s="867"/>
      <c r="W598" s="867"/>
      <c r="X598" s="867"/>
      <c r="Y598" s="867" t="str">
        <f t="shared" si="19"/>
        <v/>
      </c>
      <c r="Z598" s="867"/>
    </row>
    <row r="599" spans="2:26" s="312" customFormat="1" ht="60" customHeight="1" outlineLevel="1">
      <c r="B599" s="73"/>
      <c r="C599" s="526" t="s">
        <v>8844</v>
      </c>
      <c r="D599" s="71" t="s">
        <v>2082</v>
      </c>
      <c r="E599" s="107"/>
      <c r="F599" s="318" t="s">
        <v>8845</v>
      </c>
      <c r="G599" s="318" t="s">
        <v>8846</v>
      </c>
      <c r="H599" s="307" t="s">
        <v>3657</v>
      </c>
      <c r="I599" s="322" t="s">
        <v>660</v>
      </c>
      <c r="J599" s="402" t="s">
        <v>5682</v>
      </c>
      <c r="K599" s="864" t="str">
        <f t="shared" si="18"/>
        <v/>
      </c>
      <c r="L599" s="555"/>
      <c r="M599" s="553"/>
      <c r="N599" s="449"/>
      <c r="O599" s="553"/>
      <c r="P599" s="552"/>
      <c r="Q599" s="867"/>
      <c r="R599" s="867"/>
      <c r="S599" s="867"/>
      <c r="T599" s="867"/>
      <c r="U599" s="867"/>
      <c r="V599" s="867"/>
      <c r="W599" s="867"/>
      <c r="X599" s="867"/>
      <c r="Y599" s="867" t="str">
        <f t="shared" si="19"/>
        <v/>
      </c>
      <c r="Z599" s="867"/>
    </row>
    <row r="600" spans="2:26" s="312" customFormat="1" ht="30" customHeight="1" outlineLevel="1">
      <c r="B600" s="73"/>
      <c r="C600" s="315"/>
      <c r="D600" s="71" t="s">
        <v>2401</v>
      </c>
      <c r="E600" s="107"/>
      <c r="F600" s="318" t="s">
        <v>2083</v>
      </c>
      <c r="G600" s="318" t="s">
        <v>8847</v>
      </c>
      <c r="H600" s="307" t="s">
        <v>8417</v>
      </c>
      <c r="I600" s="322" t="s">
        <v>660</v>
      </c>
      <c r="J600" s="402" t="s">
        <v>5682</v>
      </c>
      <c r="K600" s="864" t="str">
        <f t="shared" si="18"/>
        <v/>
      </c>
      <c r="L600" s="555"/>
      <c r="M600" s="553"/>
      <c r="N600" s="449"/>
      <c r="O600" s="553"/>
      <c r="P600" s="552"/>
      <c r="Q600" s="867"/>
      <c r="R600" s="867"/>
      <c r="S600" s="867"/>
      <c r="T600" s="867"/>
      <c r="U600" s="867"/>
      <c r="V600" s="867"/>
      <c r="W600" s="867"/>
      <c r="X600" s="867"/>
      <c r="Y600" s="867" t="str">
        <f t="shared" si="19"/>
        <v/>
      </c>
      <c r="Z600" s="867"/>
    </row>
    <row r="601" spans="2:26" s="312" customFormat="1" ht="165" customHeight="1" outlineLevel="1">
      <c r="B601" s="73"/>
      <c r="C601" s="315"/>
      <c r="D601" s="317" t="s">
        <v>14371</v>
      </c>
      <c r="E601" s="107"/>
      <c r="F601" s="318" t="s">
        <v>8848</v>
      </c>
      <c r="G601" s="318" t="s">
        <v>14381</v>
      </c>
      <c r="H601" s="307" t="s">
        <v>9</v>
      </c>
      <c r="I601" s="322" t="s">
        <v>660</v>
      </c>
      <c r="J601" s="402" t="s">
        <v>5682</v>
      </c>
      <c r="K601" s="864" t="str">
        <f t="shared" si="18"/>
        <v/>
      </c>
      <c r="L601" s="555"/>
      <c r="M601" s="551"/>
      <c r="N601" s="449"/>
      <c r="O601" s="551"/>
      <c r="P601" s="554"/>
      <c r="Q601" s="867"/>
      <c r="R601" s="867"/>
      <c r="S601" s="867"/>
      <c r="T601" s="867"/>
      <c r="U601" s="867"/>
      <c r="V601" s="867"/>
      <c r="W601" s="867"/>
      <c r="X601" s="867"/>
      <c r="Y601" s="867" t="str">
        <f t="shared" si="19"/>
        <v/>
      </c>
      <c r="Z601" s="867"/>
    </row>
    <row r="602" spans="2:26" s="312" customFormat="1" ht="90" customHeight="1" outlineLevel="1">
      <c r="B602" s="73"/>
      <c r="C602" s="315"/>
      <c r="D602" s="317" t="s">
        <v>8849</v>
      </c>
      <c r="E602" s="107"/>
      <c r="F602" s="318" t="s">
        <v>8850</v>
      </c>
      <c r="G602" s="318" t="s">
        <v>8851</v>
      </c>
      <c r="H602" s="307" t="s">
        <v>5835</v>
      </c>
      <c r="I602" s="322" t="s">
        <v>3666</v>
      </c>
      <c r="J602" s="402" t="s">
        <v>5682</v>
      </c>
      <c r="K602" s="864" t="str">
        <f t="shared" si="18"/>
        <v/>
      </c>
      <c r="L602" s="544"/>
      <c r="M602" s="547"/>
      <c r="N602" s="641"/>
      <c r="O602" s="547"/>
      <c r="P602" s="550"/>
      <c r="Q602" s="867"/>
      <c r="R602" s="867"/>
      <c r="S602" s="867"/>
      <c r="T602" s="867"/>
      <c r="U602" s="867"/>
      <c r="V602" s="867"/>
      <c r="W602" s="867"/>
      <c r="X602" s="867"/>
      <c r="Y602" s="867" t="str">
        <f t="shared" si="19"/>
        <v/>
      </c>
      <c r="Z602" s="867"/>
    </row>
    <row r="603" spans="2:26" s="312" customFormat="1" ht="60" customHeight="1" outlineLevel="1">
      <c r="B603" s="73"/>
      <c r="C603" s="315"/>
      <c r="D603" s="317" t="s">
        <v>8852</v>
      </c>
      <c r="E603" s="107"/>
      <c r="F603" s="318" t="s">
        <v>8853</v>
      </c>
      <c r="G603" s="318" t="s">
        <v>8854</v>
      </c>
      <c r="H603" s="307" t="s">
        <v>5835</v>
      </c>
      <c r="I603" s="322" t="s">
        <v>3666</v>
      </c>
      <c r="J603" s="402" t="s">
        <v>5682</v>
      </c>
      <c r="K603" s="864" t="str">
        <f t="shared" si="18"/>
        <v/>
      </c>
      <c r="L603" s="555"/>
      <c r="M603" s="551"/>
      <c r="N603" s="449"/>
      <c r="O603" s="551"/>
      <c r="P603" s="552"/>
      <c r="Q603" s="867"/>
      <c r="R603" s="867"/>
      <c r="S603" s="867"/>
      <c r="T603" s="867"/>
      <c r="U603" s="867"/>
      <c r="V603" s="867"/>
      <c r="W603" s="867"/>
      <c r="X603" s="867"/>
      <c r="Y603" s="867" t="str">
        <f t="shared" si="19"/>
        <v/>
      </c>
      <c r="Z603" s="867"/>
    </row>
    <row r="604" spans="2:26" s="312" customFormat="1" ht="30" customHeight="1" outlineLevel="1">
      <c r="B604" s="73"/>
      <c r="C604" s="315"/>
      <c r="D604" s="317" t="s">
        <v>12245</v>
      </c>
      <c r="E604" s="107"/>
      <c r="F604" s="318" t="s">
        <v>12246</v>
      </c>
      <c r="G604" s="318" t="s">
        <v>12247</v>
      </c>
      <c r="H604" s="307" t="s">
        <v>9</v>
      </c>
      <c r="I604" s="322" t="s">
        <v>660</v>
      </c>
      <c r="J604" s="402" t="s">
        <v>5682</v>
      </c>
      <c r="K604" s="864" t="str">
        <f t="shared" si="18"/>
        <v/>
      </c>
      <c r="L604" s="544"/>
      <c r="M604" s="547"/>
      <c r="N604" s="641"/>
      <c r="O604" s="547"/>
      <c r="P604" s="550"/>
      <c r="Q604" s="867"/>
      <c r="R604" s="867"/>
      <c r="S604" s="867"/>
      <c r="T604" s="867"/>
      <c r="U604" s="867"/>
      <c r="V604" s="867"/>
      <c r="W604" s="867"/>
      <c r="X604" s="867"/>
      <c r="Y604" s="867" t="str">
        <f t="shared" si="19"/>
        <v/>
      </c>
      <c r="Z604" s="867"/>
    </row>
    <row r="605" spans="2:26" s="312" customFormat="1" ht="105" customHeight="1" outlineLevel="1">
      <c r="B605" s="73"/>
      <c r="C605" s="315"/>
      <c r="D605" s="317" t="s">
        <v>14365</v>
      </c>
      <c r="E605" s="107"/>
      <c r="F605" s="318" t="s">
        <v>14366</v>
      </c>
      <c r="G605" s="318" t="s">
        <v>14367</v>
      </c>
      <c r="H605" s="307" t="s">
        <v>9</v>
      </c>
      <c r="I605" s="322" t="s">
        <v>660</v>
      </c>
      <c r="J605" s="402" t="s">
        <v>5682</v>
      </c>
      <c r="K605" s="864" t="str">
        <f t="shared" si="18"/>
        <v/>
      </c>
      <c r="L605" s="555"/>
      <c r="M605" s="551"/>
      <c r="N605" s="690"/>
      <c r="O605" s="689"/>
      <c r="P605" s="560"/>
      <c r="Q605" s="867"/>
      <c r="R605" s="867"/>
      <c r="S605" s="867"/>
      <c r="T605" s="867"/>
      <c r="U605" s="867"/>
      <c r="V605" s="867"/>
      <c r="W605" s="867"/>
      <c r="X605" s="867"/>
      <c r="Y605" s="867" t="str">
        <f t="shared" si="19"/>
        <v/>
      </c>
      <c r="Z605" s="867"/>
    </row>
    <row r="606" spans="2:26" s="312" customFormat="1" ht="60" customHeight="1" outlineLevel="1">
      <c r="B606" s="73"/>
      <c r="C606" s="315"/>
      <c r="D606" s="317" t="s">
        <v>14677</v>
      </c>
      <c r="E606" s="107"/>
      <c r="F606" s="318" t="s">
        <v>14678</v>
      </c>
      <c r="G606" s="318" t="s">
        <v>14679</v>
      </c>
      <c r="H606" s="307" t="s">
        <v>9</v>
      </c>
      <c r="I606" s="322" t="s">
        <v>660</v>
      </c>
      <c r="J606" s="402" t="s">
        <v>5682</v>
      </c>
      <c r="K606" s="864" t="str">
        <f t="shared" si="18"/>
        <v/>
      </c>
      <c r="L606" s="555"/>
      <c r="M606" s="551"/>
      <c r="N606" s="690"/>
      <c r="O606" s="689"/>
      <c r="P606" s="560"/>
      <c r="Q606" s="867"/>
      <c r="R606" s="867"/>
      <c r="S606" s="867"/>
      <c r="T606" s="867"/>
      <c r="U606" s="867"/>
      <c r="V606" s="867"/>
      <c r="W606" s="867"/>
      <c r="X606" s="867"/>
      <c r="Y606" s="867" t="str">
        <f t="shared" si="19"/>
        <v/>
      </c>
      <c r="Z606" s="867"/>
    </row>
    <row r="607" spans="2:26" s="312" customFormat="1" ht="15" customHeight="1" outlineLevel="1">
      <c r="B607" s="73"/>
      <c r="C607" s="315"/>
      <c r="D607" s="317" t="s">
        <v>15304</v>
      </c>
      <c r="E607" s="107"/>
      <c r="F607" s="318" t="s">
        <v>15305</v>
      </c>
      <c r="G607" s="318" t="s">
        <v>15306</v>
      </c>
      <c r="H607" s="307" t="s">
        <v>9</v>
      </c>
      <c r="I607" s="322" t="s">
        <v>660</v>
      </c>
      <c r="J607" s="402" t="s">
        <v>5682</v>
      </c>
      <c r="K607" s="864" t="str">
        <f t="shared" si="18"/>
        <v/>
      </c>
      <c r="L607" s="544"/>
      <c r="M607" s="547"/>
      <c r="N607" s="641"/>
      <c r="O607" s="547"/>
      <c r="P607" s="550"/>
      <c r="Q607" s="867"/>
      <c r="R607" s="867"/>
      <c r="S607" s="867"/>
      <c r="T607" s="867"/>
      <c r="U607" s="867"/>
      <c r="V607" s="867"/>
      <c r="W607" s="867"/>
      <c r="X607" s="867"/>
      <c r="Y607" s="867" t="str">
        <f t="shared" si="19"/>
        <v/>
      </c>
      <c r="Z607" s="867"/>
    </row>
    <row r="608" spans="2:26" s="312" customFormat="1" ht="300" customHeight="1" outlineLevel="1">
      <c r="B608" s="73"/>
      <c r="C608" s="315"/>
      <c r="D608" s="317" t="s">
        <v>8855</v>
      </c>
      <c r="E608" s="107"/>
      <c r="F608" s="318" t="s">
        <v>2084</v>
      </c>
      <c r="G608" s="318" t="s">
        <v>2846</v>
      </c>
      <c r="H608" s="307" t="s">
        <v>8417</v>
      </c>
      <c r="I608" s="322" t="s">
        <v>660</v>
      </c>
      <c r="J608" s="402" t="s">
        <v>5682</v>
      </c>
      <c r="K608" s="864" t="str">
        <f t="shared" si="18"/>
        <v/>
      </c>
      <c r="L608" s="555"/>
      <c r="M608" s="551"/>
      <c r="N608" s="449"/>
      <c r="O608" s="553"/>
      <c r="P608" s="554"/>
      <c r="Q608" s="867"/>
      <c r="R608" s="867"/>
      <c r="S608" s="867"/>
      <c r="T608" s="867"/>
      <c r="U608" s="867"/>
      <c r="V608" s="867"/>
      <c r="W608" s="867"/>
      <c r="X608" s="867"/>
      <c r="Y608" s="867" t="str">
        <f t="shared" si="19"/>
        <v/>
      </c>
      <c r="Z608" s="867"/>
    </row>
    <row r="609" spans="2:26" s="312" customFormat="1" ht="135" customHeight="1" outlineLevel="1">
      <c r="B609" s="73"/>
      <c r="C609" s="315"/>
      <c r="D609" s="317" t="s">
        <v>8856</v>
      </c>
      <c r="E609" s="107"/>
      <c r="F609" s="318" t="s">
        <v>2085</v>
      </c>
      <c r="G609" s="318" t="s">
        <v>2847</v>
      </c>
      <c r="H609" s="307" t="s">
        <v>8417</v>
      </c>
      <c r="I609" s="322" t="s">
        <v>660</v>
      </c>
      <c r="J609" s="402" t="s">
        <v>5682</v>
      </c>
      <c r="K609" s="864" t="str">
        <f t="shared" si="18"/>
        <v/>
      </c>
      <c r="L609" s="555"/>
      <c r="M609" s="553"/>
      <c r="N609" s="449"/>
      <c r="O609" s="553"/>
      <c r="P609" s="552"/>
      <c r="Q609" s="867"/>
      <c r="R609" s="867"/>
      <c r="S609" s="867"/>
      <c r="T609" s="867"/>
      <c r="U609" s="867"/>
      <c r="V609" s="867"/>
      <c r="W609" s="867"/>
      <c r="X609" s="867"/>
      <c r="Y609" s="867" t="str">
        <f t="shared" si="19"/>
        <v/>
      </c>
      <c r="Z609" s="867"/>
    </row>
    <row r="610" spans="2:26" s="312" customFormat="1" ht="180" customHeight="1" outlineLevel="1">
      <c r="B610" s="73"/>
      <c r="C610" s="315"/>
      <c r="D610" s="132" t="s">
        <v>8857</v>
      </c>
      <c r="E610" s="107"/>
      <c r="F610" s="530" t="s">
        <v>8858</v>
      </c>
      <c r="G610" s="530" t="s">
        <v>2848</v>
      </c>
      <c r="H610" s="306" t="s">
        <v>8417</v>
      </c>
      <c r="I610" s="526" t="s">
        <v>660</v>
      </c>
      <c r="J610" s="528" t="s">
        <v>5682</v>
      </c>
      <c r="K610" s="864" t="str">
        <f t="shared" si="18"/>
        <v/>
      </c>
      <c r="L610" s="555"/>
      <c r="M610" s="551"/>
      <c r="N610" s="449"/>
      <c r="O610" s="553"/>
      <c r="P610" s="554"/>
      <c r="Q610" s="867"/>
      <c r="R610" s="867"/>
      <c r="S610" s="867"/>
      <c r="T610" s="867"/>
      <c r="U610" s="867"/>
      <c r="V610" s="867"/>
      <c r="W610" s="867"/>
      <c r="X610" s="867"/>
      <c r="Y610" s="867" t="str">
        <f t="shared" si="19"/>
        <v/>
      </c>
      <c r="Z610" s="867"/>
    </row>
    <row r="611" spans="2:26" s="312" customFormat="1" ht="165" customHeight="1" outlineLevel="1">
      <c r="B611" s="73"/>
      <c r="C611" s="315"/>
      <c r="D611" s="132" t="s">
        <v>14589</v>
      </c>
      <c r="E611" s="107"/>
      <c r="F611" s="530" t="s">
        <v>8859</v>
      </c>
      <c r="G611" s="530" t="s">
        <v>8860</v>
      </c>
      <c r="H611" s="306" t="s">
        <v>9</v>
      </c>
      <c r="I611" s="526" t="s">
        <v>660</v>
      </c>
      <c r="J611" s="528" t="s">
        <v>5682</v>
      </c>
      <c r="K611" s="864" t="str">
        <f t="shared" si="18"/>
        <v/>
      </c>
      <c r="L611" s="555"/>
      <c r="M611" s="553"/>
      <c r="N611" s="449"/>
      <c r="O611" s="551"/>
      <c r="P611" s="552"/>
      <c r="Q611" s="867"/>
      <c r="R611" s="867"/>
      <c r="S611" s="867"/>
      <c r="T611" s="867"/>
      <c r="U611" s="867"/>
      <c r="V611" s="867"/>
      <c r="W611" s="867"/>
      <c r="X611" s="867"/>
      <c r="Y611" s="867" t="str">
        <f t="shared" si="19"/>
        <v/>
      </c>
      <c r="Z611" s="867"/>
    </row>
    <row r="612" spans="2:26" s="312" customFormat="1" ht="150" customHeight="1" outlineLevel="1">
      <c r="B612" s="73"/>
      <c r="C612" s="315"/>
      <c r="D612" s="132" t="s">
        <v>14368</v>
      </c>
      <c r="E612" s="107"/>
      <c r="F612" s="530" t="s">
        <v>14369</v>
      </c>
      <c r="G612" s="530" t="s">
        <v>14370</v>
      </c>
      <c r="H612" s="306" t="s">
        <v>8417</v>
      </c>
      <c r="I612" s="526" t="s">
        <v>660</v>
      </c>
      <c r="J612" s="528" t="s">
        <v>5682</v>
      </c>
      <c r="K612" s="864" t="str">
        <f t="shared" si="18"/>
        <v/>
      </c>
      <c r="L612" s="555"/>
      <c r="M612" s="551"/>
      <c r="N612" s="449"/>
      <c r="O612" s="553"/>
      <c r="P612" s="554"/>
      <c r="Q612" s="867"/>
      <c r="R612" s="867"/>
      <c r="S612" s="867"/>
      <c r="T612" s="867"/>
      <c r="U612" s="867"/>
      <c r="V612" s="867"/>
      <c r="W612" s="867"/>
      <c r="X612" s="867"/>
      <c r="Y612" s="867" t="str">
        <f t="shared" si="19"/>
        <v/>
      </c>
      <c r="Z612" s="867"/>
    </row>
    <row r="613" spans="2:26" s="312" customFormat="1" ht="45" customHeight="1" outlineLevel="1">
      <c r="B613" s="73"/>
      <c r="C613" s="526" t="s">
        <v>8861</v>
      </c>
      <c r="D613" s="71" t="s">
        <v>5364</v>
      </c>
      <c r="E613" s="107"/>
      <c r="F613" s="318" t="s">
        <v>8862</v>
      </c>
      <c r="G613" s="318" t="s">
        <v>8863</v>
      </c>
      <c r="H613" s="307" t="s">
        <v>8417</v>
      </c>
      <c r="I613" s="526" t="s">
        <v>660</v>
      </c>
      <c r="J613" s="528" t="s">
        <v>5682</v>
      </c>
      <c r="K613" s="864" t="str">
        <f t="shared" si="18"/>
        <v/>
      </c>
      <c r="L613" s="555"/>
      <c r="M613" s="613"/>
      <c r="N613" s="449"/>
      <c r="O613" s="551"/>
      <c r="P613" s="552"/>
      <c r="Q613" s="867"/>
      <c r="R613" s="867"/>
      <c r="S613" s="867"/>
      <c r="T613" s="867"/>
      <c r="U613" s="867"/>
      <c r="V613" s="867"/>
      <c r="W613" s="867"/>
      <c r="X613" s="867"/>
      <c r="Y613" s="867" t="str">
        <f t="shared" si="19"/>
        <v/>
      </c>
      <c r="Z613" s="867"/>
    </row>
    <row r="614" spans="2:26" s="312" customFormat="1" ht="120" customHeight="1" outlineLevel="1">
      <c r="B614" s="73"/>
      <c r="C614" s="315"/>
      <c r="D614" s="71" t="s">
        <v>5365</v>
      </c>
      <c r="E614" s="107"/>
      <c r="F614" s="318" t="s">
        <v>5366</v>
      </c>
      <c r="G614" s="318" t="s">
        <v>8864</v>
      </c>
      <c r="H614" s="307" t="s">
        <v>8722</v>
      </c>
      <c r="I614" s="526" t="s">
        <v>660</v>
      </c>
      <c r="J614" s="528" t="s">
        <v>5682</v>
      </c>
      <c r="K614" s="864" t="str">
        <f t="shared" si="18"/>
        <v/>
      </c>
      <c r="L614" s="555"/>
      <c r="M614" s="613"/>
      <c r="N614" s="449"/>
      <c r="O614" s="551"/>
      <c r="P614" s="552"/>
      <c r="Q614" s="867"/>
      <c r="R614" s="867"/>
      <c r="S614" s="867"/>
      <c r="T614" s="867"/>
      <c r="U614" s="867"/>
      <c r="V614" s="867"/>
      <c r="W614" s="867"/>
      <c r="X614" s="867"/>
      <c r="Y614" s="867" t="str">
        <f t="shared" si="19"/>
        <v/>
      </c>
      <c r="Z614" s="867"/>
    </row>
    <row r="615" spans="2:26" s="312" customFormat="1" ht="105" customHeight="1" outlineLevel="1">
      <c r="B615" s="73"/>
      <c r="C615" s="315"/>
      <c r="D615" s="71" t="s">
        <v>5367</v>
      </c>
      <c r="E615" s="107"/>
      <c r="F615" s="318" t="s">
        <v>5368</v>
      </c>
      <c r="G615" s="318" t="s">
        <v>8865</v>
      </c>
      <c r="H615" s="307" t="s">
        <v>8417</v>
      </c>
      <c r="I615" s="526" t="s">
        <v>660</v>
      </c>
      <c r="J615" s="528" t="s">
        <v>5682</v>
      </c>
      <c r="K615" s="864" t="str">
        <f t="shared" si="18"/>
        <v/>
      </c>
      <c r="L615" s="555"/>
      <c r="M615" s="613"/>
      <c r="N615" s="449"/>
      <c r="O615" s="551"/>
      <c r="P615" s="552"/>
      <c r="Q615" s="867"/>
      <c r="R615" s="867"/>
      <c r="S615" s="867"/>
      <c r="T615" s="867"/>
      <c r="U615" s="867"/>
      <c r="V615" s="867"/>
      <c r="W615" s="867"/>
      <c r="X615" s="867"/>
      <c r="Y615" s="867" t="str">
        <f t="shared" si="19"/>
        <v/>
      </c>
      <c r="Z615" s="867"/>
    </row>
    <row r="616" spans="2:26" s="312" customFormat="1" ht="45" customHeight="1" outlineLevel="1">
      <c r="B616" s="73"/>
      <c r="C616" s="315"/>
      <c r="D616" s="71" t="s">
        <v>5369</v>
      </c>
      <c r="E616" s="107"/>
      <c r="F616" s="318" t="s">
        <v>5370</v>
      </c>
      <c r="G616" s="318" t="s">
        <v>8866</v>
      </c>
      <c r="H616" s="307" t="s">
        <v>8417</v>
      </c>
      <c r="I616" s="526" t="s">
        <v>660</v>
      </c>
      <c r="J616" s="528" t="s">
        <v>5682</v>
      </c>
      <c r="K616" s="864" t="str">
        <f t="shared" si="18"/>
        <v/>
      </c>
      <c r="L616" s="555"/>
      <c r="M616" s="613"/>
      <c r="N616" s="449"/>
      <c r="O616" s="551"/>
      <c r="P616" s="552"/>
      <c r="Q616" s="867"/>
      <c r="R616" s="867"/>
      <c r="S616" s="867"/>
      <c r="T616" s="867"/>
      <c r="U616" s="867"/>
      <c r="V616" s="867"/>
      <c r="W616" s="867"/>
      <c r="X616" s="867"/>
      <c r="Y616" s="867" t="str">
        <f t="shared" si="19"/>
        <v/>
      </c>
      <c r="Z616" s="867"/>
    </row>
    <row r="617" spans="2:26" s="312" customFormat="1" ht="75" customHeight="1" outlineLevel="1">
      <c r="B617" s="73"/>
      <c r="C617" s="315"/>
      <c r="D617" s="71" t="s">
        <v>5371</v>
      </c>
      <c r="E617" s="107"/>
      <c r="F617" s="318" t="s">
        <v>5372</v>
      </c>
      <c r="G617" s="318" t="s">
        <v>8867</v>
      </c>
      <c r="H617" s="307" t="s">
        <v>8521</v>
      </c>
      <c r="I617" s="526" t="s">
        <v>660</v>
      </c>
      <c r="J617" s="528" t="s">
        <v>5682</v>
      </c>
      <c r="K617" s="864" t="str">
        <f t="shared" si="18"/>
        <v/>
      </c>
      <c r="L617" s="555"/>
      <c r="M617" s="613"/>
      <c r="N617" s="449"/>
      <c r="O617" s="551"/>
      <c r="P617" s="552"/>
      <c r="Q617" s="867"/>
      <c r="R617" s="867"/>
      <c r="S617" s="867"/>
      <c r="T617" s="867"/>
      <c r="U617" s="867"/>
      <c r="V617" s="867"/>
      <c r="W617" s="867"/>
      <c r="X617" s="867"/>
      <c r="Y617" s="867" t="str">
        <f t="shared" si="19"/>
        <v/>
      </c>
      <c r="Z617" s="867"/>
    </row>
    <row r="618" spans="2:26" s="312" customFormat="1" ht="165" customHeight="1" outlineLevel="1">
      <c r="B618" s="73"/>
      <c r="C618" s="315"/>
      <c r="D618" s="71" t="s">
        <v>5373</v>
      </c>
      <c r="E618" s="107"/>
      <c r="F618" s="318" t="s">
        <v>5374</v>
      </c>
      <c r="G618" s="318" t="s">
        <v>8868</v>
      </c>
      <c r="H618" s="307" t="s">
        <v>8722</v>
      </c>
      <c r="I618" s="526" t="s">
        <v>660</v>
      </c>
      <c r="J618" s="528" t="s">
        <v>5682</v>
      </c>
      <c r="K618" s="864" t="str">
        <f t="shared" si="18"/>
        <v/>
      </c>
      <c r="L618" s="555"/>
      <c r="M618" s="613"/>
      <c r="N618" s="449"/>
      <c r="O618" s="551"/>
      <c r="P618" s="552"/>
      <c r="Q618" s="867"/>
      <c r="R618" s="867"/>
      <c r="S618" s="867"/>
      <c r="T618" s="867"/>
      <c r="U618" s="867"/>
      <c r="V618" s="867"/>
      <c r="W618" s="867"/>
      <c r="X618" s="867"/>
      <c r="Y618" s="867" t="str">
        <f t="shared" si="19"/>
        <v/>
      </c>
      <c r="Z618" s="867"/>
    </row>
    <row r="619" spans="2:26" s="312" customFormat="1" ht="165" customHeight="1" outlineLevel="1">
      <c r="B619" s="73"/>
      <c r="C619" s="315"/>
      <c r="D619" s="71" t="s">
        <v>5375</v>
      </c>
      <c r="E619" s="107"/>
      <c r="F619" s="318" t="s">
        <v>5376</v>
      </c>
      <c r="G619" s="318" t="s">
        <v>8869</v>
      </c>
      <c r="H619" s="307" t="s">
        <v>8722</v>
      </c>
      <c r="I619" s="526" t="s">
        <v>660</v>
      </c>
      <c r="J619" s="528" t="s">
        <v>5682</v>
      </c>
      <c r="K619" s="864" t="str">
        <f t="shared" si="18"/>
        <v/>
      </c>
      <c r="L619" s="555"/>
      <c r="M619" s="613"/>
      <c r="N619" s="449"/>
      <c r="O619" s="551"/>
      <c r="P619" s="552"/>
      <c r="Q619" s="867"/>
      <c r="R619" s="867"/>
      <c r="S619" s="867"/>
      <c r="T619" s="867"/>
      <c r="U619" s="867"/>
      <c r="V619" s="867"/>
      <c r="W619" s="867"/>
      <c r="X619" s="867"/>
      <c r="Y619" s="867" t="str">
        <f t="shared" si="19"/>
        <v/>
      </c>
      <c r="Z619" s="867"/>
    </row>
    <row r="620" spans="2:26" s="312" customFormat="1" ht="30" customHeight="1" outlineLevel="1">
      <c r="B620" s="73"/>
      <c r="C620" s="315"/>
      <c r="D620" s="71" t="s">
        <v>8870</v>
      </c>
      <c r="E620" s="107"/>
      <c r="F620" s="318" t="s">
        <v>5377</v>
      </c>
      <c r="G620" s="318" t="s">
        <v>8871</v>
      </c>
      <c r="H620" s="307" t="s">
        <v>8417</v>
      </c>
      <c r="I620" s="526" t="s">
        <v>660</v>
      </c>
      <c r="J620" s="528" t="s">
        <v>5682</v>
      </c>
      <c r="K620" s="864" t="str">
        <f t="shared" si="18"/>
        <v/>
      </c>
      <c r="L620" s="544"/>
      <c r="M620" s="595"/>
      <c r="N620" s="641"/>
      <c r="O620" s="559"/>
      <c r="P620" s="670"/>
      <c r="Q620" s="867"/>
      <c r="R620" s="867"/>
      <c r="S620" s="867"/>
      <c r="T620" s="867"/>
      <c r="U620" s="867"/>
      <c r="V620" s="867"/>
      <c r="W620" s="867"/>
      <c r="X620" s="867"/>
      <c r="Y620" s="867" t="str">
        <f t="shared" si="19"/>
        <v/>
      </c>
      <c r="Z620" s="867"/>
    </row>
    <row r="621" spans="2:26" s="312" customFormat="1" ht="30" customHeight="1" outlineLevel="1">
      <c r="B621" s="73"/>
      <c r="C621" s="315"/>
      <c r="D621" s="71" t="s">
        <v>8872</v>
      </c>
      <c r="E621" s="107"/>
      <c r="F621" s="318" t="s">
        <v>5378</v>
      </c>
      <c r="G621" s="318" t="s">
        <v>8873</v>
      </c>
      <c r="H621" s="307" t="s">
        <v>8417</v>
      </c>
      <c r="I621" s="526" t="s">
        <v>660</v>
      </c>
      <c r="J621" s="528" t="s">
        <v>5682</v>
      </c>
      <c r="K621" s="864" t="str">
        <f t="shared" si="18"/>
        <v/>
      </c>
      <c r="L621" s="544"/>
      <c r="M621" s="595"/>
      <c r="N621" s="641"/>
      <c r="O621" s="559"/>
      <c r="P621" s="670"/>
      <c r="Q621" s="867"/>
      <c r="R621" s="867"/>
      <c r="S621" s="867"/>
      <c r="T621" s="867"/>
      <c r="U621" s="867"/>
      <c r="V621" s="867"/>
      <c r="W621" s="867"/>
      <c r="X621" s="867"/>
      <c r="Y621" s="867" t="str">
        <f t="shared" si="19"/>
        <v/>
      </c>
      <c r="Z621" s="867"/>
    </row>
    <row r="622" spans="2:26" s="312" customFormat="1" ht="45" customHeight="1" outlineLevel="1">
      <c r="B622" s="73"/>
      <c r="C622" s="315"/>
      <c r="D622" s="71" t="s">
        <v>5379</v>
      </c>
      <c r="E622" s="107"/>
      <c r="F622" s="318" t="s">
        <v>5380</v>
      </c>
      <c r="G622" s="318" t="s">
        <v>8874</v>
      </c>
      <c r="H622" s="307" t="s">
        <v>8417</v>
      </c>
      <c r="I622" s="526" t="s">
        <v>660</v>
      </c>
      <c r="J622" s="528" t="s">
        <v>5682</v>
      </c>
      <c r="K622" s="864" t="str">
        <f t="shared" si="18"/>
        <v/>
      </c>
      <c r="L622" s="555"/>
      <c r="M622" s="613"/>
      <c r="N622" s="449"/>
      <c r="O622" s="551"/>
      <c r="P622" s="552"/>
      <c r="Q622" s="867"/>
      <c r="R622" s="867"/>
      <c r="S622" s="867"/>
      <c r="T622" s="867"/>
      <c r="U622" s="867"/>
      <c r="V622" s="867"/>
      <c r="W622" s="867"/>
      <c r="X622" s="867"/>
      <c r="Y622" s="867" t="str">
        <f t="shared" si="19"/>
        <v/>
      </c>
      <c r="Z622" s="867"/>
    </row>
    <row r="623" spans="2:26" s="312" customFormat="1" ht="45" customHeight="1" outlineLevel="1">
      <c r="B623" s="73"/>
      <c r="C623" s="315"/>
      <c r="D623" s="71" t="s">
        <v>5381</v>
      </c>
      <c r="E623" s="107"/>
      <c r="F623" s="318" t="s">
        <v>5382</v>
      </c>
      <c r="G623" s="318" t="s">
        <v>8875</v>
      </c>
      <c r="H623" s="307" t="s">
        <v>8417</v>
      </c>
      <c r="I623" s="526" t="s">
        <v>660</v>
      </c>
      <c r="J623" s="528" t="s">
        <v>5682</v>
      </c>
      <c r="K623" s="864" t="str">
        <f t="shared" si="18"/>
        <v/>
      </c>
      <c r="L623" s="555"/>
      <c r="M623" s="613"/>
      <c r="N623" s="449"/>
      <c r="O623" s="551"/>
      <c r="P623" s="552"/>
      <c r="Q623" s="867"/>
      <c r="R623" s="867"/>
      <c r="S623" s="867"/>
      <c r="T623" s="867"/>
      <c r="U623" s="867"/>
      <c r="V623" s="867"/>
      <c r="W623" s="867"/>
      <c r="X623" s="867"/>
      <c r="Y623" s="867" t="str">
        <f t="shared" si="19"/>
        <v/>
      </c>
      <c r="Z623" s="867"/>
    </row>
    <row r="624" spans="2:26" s="312" customFormat="1" ht="135" customHeight="1" outlineLevel="1">
      <c r="B624" s="73"/>
      <c r="C624" s="315"/>
      <c r="D624" s="317" t="s">
        <v>5383</v>
      </c>
      <c r="E624" s="107"/>
      <c r="F624" s="318" t="s">
        <v>5384</v>
      </c>
      <c r="G624" s="318" t="s">
        <v>8876</v>
      </c>
      <c r="H624" s="307" t="s">
        <v>8722</v>
      </c>
      <c r="I624" s="526" t="s">
        <v>660</v>
      </c>
      <c r="J624" s="528" t="s">
        <v>5682</v>
      </c>
      <c r="K624" s="864" t="str">
        <f t="shared" si="18"/>
        <v/>
      </c>
      <c r="L624" s="555"/>
      <c r="M624" s="613"/>
      <c r="N624" s="449"/>
      <c r="O624" s="551"/>
      <c r="P624" s="552"/>
      <c r="Q624" s="867"/>
      <c r="R624" s="867"/>
      <c r="S624" s="867"/>
      <c r="T624" s="867"/>
      <c r="U624" s="867"/>
      <c r="V624" s="867"/>
      <c r="W624" s="867"/>
      <c r="X624" s="867"/>
      <c r="Y624" s="867" t="str">
        <f t="shared" si="19"/>
        <v/>
      </c>
      <c r="Z624" s="867"/>
    </row>
    <row r="625" spans="2:26" s="312" customFormat="1" ht="105" customHeight="1" outlineLevel="1">
      <c r="B625" s="73"/>
      <c r="C625" s="315"/>
      <c r="D625" s="317" t="s">
        <v>5385</v>
      </c>
      <c r="E625" s="107"/>
      <c r="F625" s="318" t="s">
        <v>5386</v>
      </c>
      <c r="G625" s="318" t="s">
        <v>8877</v>
      </c>
      <c r="H625" s="307" t="s">
        <v>8417</v>
      </c>
      <c r="I625" s="526" t="s">
        <v>660</v>
      </c>
      <c r="J625" s="528" t="s">
        <v>5682</v>
      </c>
      <c r="K625" s="864" t="str">
        <f t="shared" si="18"/>
        <v/>
      </c>
      <c r="L625" s="555"/>
      <c r="M625" s="613"/>
      <c r="N625" s="449"/>
      <c r="O625" s="551"/>
      <c r="P625" s="552"/>
      <c r="Q625" s="867"/>
      <c r="R625" s="867"/>
      <c r="S625" s="867"/>
      <c r="T625" s="867"/>
      <c r="U625" s="867"/>
      <c r="V625" s="867"/>
      <c r="W625" s="867"/>
      <c r="X625" s="867"/>
      <c r="Y625" s="867" t="str">
        <f t="shared" si="19"/>
        <v/>
      </c>
      <c r="Z625" s="867"/>
    </row>
    <row r="626" spans="2:26" s="312" customFormat="1" ht="180" customHeight="1" outlineLevel="1">
      <c r="B626" s="73"/>
      <c r="C626" s="315"/>
      <c r="D626" s="317" t="s">
        <v>5387</v>
      </c>
      <c r="E626" s="107"/>
      <c r="F626" s="318" t="s">
        <v>5388</v>
      </c>
      <c r="G626" s="318" t="s">
        <v>8878</v>
      </c>
      <c r="H626" s="307" t="s">
        <v>8722</v>
      </c>
      <c r="I626" s="526" t="s">
        <v>660</v>
      </c>
      <c r="J626" s="528" t="s">
        <v>5682</v>
      </c>
      <c r="K626" s="864" t="str">
        <f t="shared" si="18"/>
        <v/>
      </c>
      <c r="L626" s="555"/>
      <c r="M626" s="613"/>
      <c r="N626" s="449"/>
      <c r="O626" s="551"/>
      <c r="P626" s="552"/>
      <c r="Q626" s="867"/>
      <c r="R626" s="867"/>
      <c r="S626" s="867"/>
      <c r="T626" s="867"/>
      <c r="U626" s="867"/>
      <c r="V626" s="867"/>
      <c r="W626" s="867"/>
      <c r="X626" s="867"/>
      <c r="Y626" s="867" t="str">
        <f t="shared" si="19"/>
        <v/>
      </c>
      <c r="Z626" s="867"/>
    </row>
    <row r="627" spans="2:26" s="312" customFormat="1" ht="180" customHeight="1" outlineLevel="1">
      <c r="B627" s="73"/>
      <c r="C627" s="315"/>
      <c r="D627" s="317" t="s">
        <v>5389</v>
      </c>
      <c r="E627" s="240"/>
      <c r="F627" s="318" t="s">
        <v>8879</v>
      </c>
      <c r="G627" s="318" t="s">
        <v>8880</v>
      </c>
      <c r="H627" s="306" t="s">
        <v>8722</v>
      </c>
      <c r="I627" s="526" t="s">
        <v>660</v>
      </c>
      <c r="J627" s="528" t="s">
        <v>5681</v>
      </c>
      <c r="K627" s="864" t="str">
        <f t="shared" si="18"/>
        <v/>
      </c>
      <c r="L627" s="555"/>
      <c r="M627" s="613"/>
      <c r="N627" s="449"/>
      <c r="O627" s="551"/>
      <c r="P627" s="552"/>
      <c r="Q627" s="867"/>
      <c r="R627" s="867"/>
      <c r="S627" s="867"/>
      <c r="T627" s="867"/>
      <c r="U627" s="867"/>
      <c r="V627" s="867"/>
      <c r="W627" s="867"/>
      <c r="X627" s="867"/>
      <c r="Y627" s="867" t="str">
        <f t="shared" si="19"/>
        <v/>
      </c>
      <c r="Z627" s="867"/>
    </row>
    <row r="628" spans="2:26" s="312" customFormat="1" ht="60" customHeight="1" outlineLevel="1">
      <c r="B628" s="73"/>
      <c r="C628" s="315"/>
      <c r="D628" s="317" t="s">
        <v>8881</v>
      </c>
      <c r="E628" s="240"/>
      <c r="F628" s="318" t="s">
        <v>8882</v>
      </c>
      <c r="G628" s="318" t="s">
        <v>8883</v>
      </c>
      <c r="H628" s="306" t="s">
        <v>8417</v>
      </c>
      <c r="I628" s="526" t="s">
        <v>660</v>
      </c>
      <c r="J628" s="528" t="s">
        <v>5681</v>
      </c>
      <c r="K628" s="864" t="str">
        <f t="shared" si="18"/>
        <v/>
      </c>
      <c r="L628" s="555"/>
      <c r="M628" s="692"/>
      <c r="N628" s="449"/>
      <c r="O628" s="551"/>
      <c r="P628" s="552"/>
      <c r="Q628" s="867"/>
      <c r="R628" s="867"/>
      <c r="S628" s="867"/>
      <c r="T628" s="867"/>
      <c r="U628" s="867"/>
      <c r="V628" s="867"/>
      <c r="W628" s="867"/>
      <c r="X628" s="867"/>
      <c r="Y628" s="867" t="str">
        <f t="shared" si="19"/>
        <v/>
      </c>
      <c r="Z628" s="867"/>
    </row>
    <row r="629" spans="2:26" s="312" customFormat="1" ht="135" customHeight="1" outlineLevel="1">
      <c r="B629" s="73"/>
      <c r="C629" s="315"/>
      <c r="D629" s="317" t="s">
        <v>14680</v>
      </c>
      <c r="E629" s="240"/>
      <c r="F629" s="318" t="s">
        <v>14681</v>
      </c>
      <c r="G629" s="318" t="s">
        <v>14682</v>
      </c>
      <c r="H629" s="306" t="s">
        <v>8722</v>
      </c>
      <c r="I629" s="526" t="s">
        <v>660</v>
      </c>
      <c r="J629" s="528" t="s">
        <v>5681</v>
      </c>
      <c r="K629" s="864" t="str">
        <f t="shared" si="18"/>
        <v/>
      </c>
      <c r="L629" s="555"/>
      <c r="M629" s="693"/>
      <c r="N629" s="449"/>
      <c r="O629" s="551"/>
      <c r="P629" s="552"/>
      <c r="Q629" s="867"/>
      <c r="R629" s="867"/>
      <c r="S629" s="867"/>
      <c r="T629" s="867"/>
      <c r="U629" s="867"/>
      <c r="V629" s="867"/>
      <c r="W629" s="867"/>
      <c r="X629" s="867"/>
      <c r="Y629" s="867" t="str">
        <f t="shared" si="19"/>
        <v/>
      </c>
      <c r="Z629" s="867"/>
    </row>
    <row r="630" spans="2:26" s="312" customFormat="1" ht="15" customHeight="1" outlineLevel="1">
      <c r="B630" s="73"/>
      <c r="C630" s="526" t="s">
        <v>8884</v>
      </c>
      <c r="D630" s="317" t="s">
        <v>8885</v>
      </c>
      <c r="E630" s="240"/>
      <c r="F630" s="318" t="s">
        <v>8886</v>
      </c>
      <c r="G630" s="318" t="s">
        <v>8887</v>
      </c>
      <c r="H630" s="306" t="s">
        <v>3658</v>
      </c>
      <c r="I630" s="526" t="s">
        <v>660</v>
      </c>
      <c r="J630" s="528" t="s">
        <v>5682</v>
      </c>
      <c r="K630" s="864" t="str">
        <f t="shared" si="18"/>
        <v/>
      </c>
      <c r="L630" s="544"/>
      <c r="M630" s="595"/>
      <c r="N630" s="641"/>
      <c r="O630" s="547"/>
      <c r="P630" s="550"/>
      <c r="Q630" s="867"/>
      <c r="R630" s="867"/>
      <c r="S630" s="867"/>
      <c r="T630" s="867"/>
      <c r="U630" s="867"/>
      <c r="V630" s="867"/>
      <c r="W630" s="867"/>
      <c r="X630" s="867"/>
      <c r="Y630" s="867" t="str">
        <f t="shared" si="19"/>
        <v/>
      </c>
      <c r="Z630" s="867"/>
    </row>
    <row r="631" spans="2:26" s="312" customFormat="1" ht="15" customHeight="1" outlineLevel="1">
      <c r="B631" s="73"/>
      <c r="C631" s="534"/>
      <c r="D631" s="317" t="s">
        <v>8888</v>
      </c>
      <c r="E631" s="240"/>
      <c r="F631" s="318" t="s">
        <v>8889</v>
      </c>
      <c r="G631" s="318" t="s">
        <v>8890</v>
      </c>
      <c r="H631" s="307" t="s">
        <v>9</v>
      </c>
      <c r="I631" s="526" t="s">
        <v>660</v>
      </c>
      <c r="J631" s="528" t="s">
        <v>5682</v>
      </c>
      <c r="K631" s="864" t="str">
        <f t="shared" si="18"/>
        <v/>
      </c>
      <c r="L631" s="544"/>
      <c r="M631" s="595"/>
      <c r="N631" s="641"/>
      <c r="O631" s="547"/>
      <c r="P631" s="550"/>
      <c r="Q631" s="867"/>
      <c r="R631" s="867"/>
      <c r="S631" s="867"/>
      <c r="T631" s="867"/>
      <c r="U631" s="867"/>
      <c r="V631" s="867"/>
      <c r="W631" s="867"/>
      <c r="X631" s="867"/>
      <c r="Y631" s="867" t="str">
        <f t="shared" si="19"/>
        <v/>
      </c>
      <c r="Z631" s="867"/>
    </row>
    <row r="632" spans="2:26" s="312" customFormat="1" ht="15" customHeight="1" outlineLevel="1">
      <c r="B632" s="73"/>
      <c r="C632" s="534"/>
      <c r="D632" s="317" t="s">
        <v>8891</v>
      </c>
      <c r="E632" s="240"/>
      <c r="F632" s="318" t="s">
        <v>8892</v>
      </c>
      <c r="G632" s="318" t="s">
        <v>8893</v>
      </c>
      <c r="H632" s="307" t="s">
        <v>9</v>
      </c>
      <c r="I632" s="526" t="s">
        <v>660</v>
      </c>
      <c r="J632" s="528" t="s">
        <v>5682</v>
      </c>
      <c r="K632" s="864" t="str">
        <f t="shared" si="18"/>
        <v/>
      </c>
      <c r="L632" s="544"/>
      <c r="M632" s="595"/>
      <c r="N632" s="641"/>
      <c r="O632" s="547"/>
      <c r="P632" s="550"/>
      <c r="Q632" s="867"/>
      <c r="R632" s="867"/>
      <c r="S632" s="867"/>
      <c r="T632" s="867"/>
      <c r="U632" s="867"/>
      <c r="V632" s="867"/>
      <c r="W632" s="867"/>
      <c r="X632" s="867"/>
      <c r="Y632" s="867" t="str">
        <f t="shared" si="19"/>
        <v/>
      </c>
      <c r="Z632" s="867"/>
    </row>
    <row r="633" spans="2:26" s="312" customFormat="1" ht="15" customHeight="1" outlineLevel="1">
      <c r="B633" s="73"/>
      <c r="C633" s="534"/>
      <c r="D633" s="215" t="s">
        <v>8894</v>
      </c>
      <c r="E633" s="213"/>
      <c r="F633" s="214" t="s">
        <v>8895</v>
      </c>
      <c r="G633" s="214" t="s">
        <v>8896</v>
      </c>
      <c r="H633" s="214" t="s">
        <v>218</v>
      </c>
      <c r="I633" s="246" t="s">
        <v>930</v>
      </c>
      <c r="J633" s="403" t="s">
        <v>5682</v>
      </c>
      <c r="K633" s="864" t="str">
        <f t="shared" si="18"/>
        <v/>
      </c>
      <c r="L633" s="544"/>
      <c r="M633" s="595"/>
      <c r="N633" s="641"/>
      <c r="O633" s="547"/>
      <c r="P633" s="550"/>
      <c r="Q633" s="867"/>
      <c r="R633" s="867"/>
      <c r="S633" s="867"/>
      <c r="T633" s="867"/>
      <c r="U633" s="867"/>
      <c r="V633" s="867"/>
      <c r="W633" s="867"/>
      <c r="X633" s="867"/>
      <c r="Y633" s="867" t="str">
        <f t="shared" si="19"/>
        <v/>
      </c>
      <c r="Z633" s="867"/>
    </row>
    <row r="634" spans="2:26" s="312" customFormat="1" ht="15" customHeight="1" outlineLevel="1">
      <c r="B634" s="73"/>
      <c r="C634" s="534"/>
      <c r="D634" s="532"/>
      <c r="E634" s="318" t="s">
        <v>8897</v>
      </c>
      <c r="F634" s="318" t="s">
        <v>8898</v>
      </c>
      <c r="G634" s="318" t="s">
        <v>8899</v>
      </c>
      <c r="H634" s="307" t="s">
        <v>9</v>
      </c>
      <c r="I634" s="526" t="s">
        <v>660</v>
      </c>
      <c r="J634" s="528" t="s">
        <v>5682</v>
      </c>
      <c r="K634" s="864" t="str">
        <f t="shared" si="18"/>
        <v/>
      </c>
      <c r="L634" s="544"/>
      <c r="M634" s="595"/>
      <c r="N634" s="641"/>
      <c r="O634" s="547"/>
      <c r="P634" s="550"/>
      <c r="Q634" s="867"/>
      <c r="R634" s="867"/>
      <c r="S634" s="867"/>
      <c r="T634" s="867"/>
      <c r="U634" s="867"/>
      <c r="V634" s="867"/>
      <c r="W634" s="867"/>
      <c r="X634" s="867"/>
      <c r="Y634" s="867" t="str">
        <f t="shared" si="19"/>
        <v/>
      </c>
      <c r="Z634" s="867"/>
    </row>
    <row r="635" spans="2:26" s="312" customFormat="1" ht="15" customHeight="1" outlineLevel="1">
      <c r="B635" s="73"/>
      <c r="C635" s="534"/>
      <c r="D635" s="532"/>
      <c r="E635" s="318" t="s">
        <v>8900</v>
      </c>
      <c r="F635" s="318" t="s">
        <v>3403</v>
      </c>
      <c r="G635" s="318" t="s">
        <v>8901</v>
      </c>
      <c r="H635" s="307" t="s">
        <v>418</v>
      </c>
      <c r="I635" s="526" t="s">
        <v>660</v>
      </c>
      <c r="J635" s="528" t="s">
        <v>5682</v>
      </c>
      <c r="K635" s="864" t="str">
        <f t="shared" si="18"/>
        <v/>
      </c>
      <c r="L635" s="544"/>
      <c r="M635" s="595"/>
      <c r="N635" s="641"/>
      <c r="O635" s="547"/>
      <c r="P635" s="550"/>
      <c r="Q635" s="867"/>
      <c r="R635" s="867"/>
      <c r="S635" s="867"/>
      <c r="T635" s="867"/>
      <c r="U635" s="867"/>
      <c r="V635" s="867"/>
      <c r="W635" s="867"/>
      <c r="X635" s="867"/>
      <c r="Y635" s="867" t="str">
        <f t="shared" si="19"/>
        <v/>
      </c>
      <c r="Z635" s="867"/>
    </row>
    <row r="636" spans="2:26" s="312" customFormat="1" ht="15" customHeight="1" outlineLevel="1">
      <c r="B636" s="73"/>
      <c r="C636" s="534"/>
      <c r="D636" s="532"/>
      <c r="E636" s="318" t="s">
        <v>8902</v>
      </c>
      <c r="F636" s="318" t="s">
        <v>3404</v>
      </c>
      <c r="G636" s="318" t="s">
        <v>8903</v>
      </c>
      <c r="H636" s="307" t="s">
        <v>9</v>
      </c>
      <c r="I636" s="526" t="s">
        <v>660</v>
      </c>
      <c r="J636" s="528" t="s">
        <v>5682</v>
      </c>
      <c r="K636" s="864" t="str">
        <f t="shared" si="18"/>
        <v/>
      </c>
      <c r="L636" s="544"/>
      <c r="M636" s="595"/>
      <c r="N636" s="641"/>
      <c r="O636" s="547"/>
      <c r="P636" s="550"/>
      <c r="Q636" s="867"/>
      <c r="R636" s="867"/>
      <c r="S636" s="867"/>
      <c r="T636" s="867"/>
      <c r="U636" s="867"/>
      <c r="V636" s="867"/>
      <c r="W636" s="867"/>
      <c r="X636" s="867"/>
      <c r="Y636" s="867" t="str">
        <f t="shared" si="19"/>
        <v/>
      </c>
      <c r="Z636" s="867"/>
    </row>
    <row r="637" spans="2:26" s="312" customFormat="1" ht="15" customHeight="1" outlineLevel="1">
      <c r="B637" s="73"/>
      <c r="C637" s="534"/>
      <c r="D637" s="532"/>
      <c r="E637" s="318" t="s">
        <v>8904</v>
      </c>
      <c r="F637" s="318" t="s">
        <v>3405</v>
      </c>
      <c r="G637" s="318" t="s">
        <v>8905</v>
      </c>
      <c r="H637" s="307" t="s">
        <v>418</v>
      </c>
      <c r="I637" s="526" t="s">
        <v>660</v>
      </c>
      <c r="J637" s="528" t="s">
        <v>5682</v>
      </c>
      <c r="K637" s="864" t="str">
        <f t="shared" si="18"/>
        <v/>
      </c>
      <c r="L637" s="544"/>
      <c r="M637" s="595"/>
      <c r="N637" s="641"/>
      <c r="O637" s="547"/>
      <c r="P637" s="550"/>
      <c r="Q637" s="867"/>
      <c r="R637" s="867"/>
      <c r="S637" s="867"/>
      <c r="T637" s="867"/>
      <c r="U637" s="867"/>
      <c r="V637" s="867"/>
      <c r="W637" s="867"/>
      <c r="X637" s="867"/>
      <c r="Y637" s="867" t="str">
        <f t="shared" si="19"/>
        <v/>
      </c>
      <c r="Z637" s="867"/>
    </row>
    <row r="638" spans="2:26" s="312" customFormat="1" ht="15" customHeight="1" outlineLevel="1">
      <c r="B638" s="73"/>
      <c r="C638" s="534"/>
      <c r="D638" s="532"/>
      <c r="E638" s="318" t="s">
        <v>8906</v>
      </c>
      <c r="F638" s="318" t="s">
        <v>3406</v>
      </c>
      <c r="G638" s="318" t="s">
        <v>8907</v>
      </c>
      <c r="H638" s="307" t="s">
        <v>9</v>
      </c>
      <c r="I638" s="526" t="s">
        <v>660</v>
      </c>
      <c r="J638" s="528" t="s">
        <v>5682</v>
      </c>
      <c r="K638" s="864" t="str">
        <f t="shared" si="18"/>
        <v/>
      </c>
      <c r="L638" s="544"/>
      <c r="M638" s="595"/>
      <c r="N638" s="641"/>
      <c r="O638" s="547"/>
      <c r="P638" s="550"/>
      <c r="Q638" s="867"/>
      <c r="R638" s="867"/>
      <c r="S638" s="867"/>
      <c r="T638" s="867"/>
      <c r="U638" s="867"/>
      <c r="V638" s="867"/>
      <c r="W638" s="867"/>
      <c r="X638" s="867"/>
      <c r="Y638" s="867" t="str">
        <f t="shared" si="19"/>
        <v/>
      </c>
      <c r="Z638" s="867"/>
    </row>
    <row r="639" spans="2:26" s="312" customFormat="1" ht="15" customHeight="1" outlineLevel="1">
      <c r="B639" s="73"/>
      <c r="C639" s="534"/>
      <c r="D639" s="532"/>
      <c r="E639" s="318" t="s">
        <v>8908</v>
      </c>
      <c r="F639" s="318" t="s">
        <v>3407</v>
      </c>
      <c r="G639" s="318" t="s">
        <v>8909</v>
      </c>
      <c r="H639" s="307" t="s">
        <v>9</v>
      </c>
      <c r="I639" s="526" t="s">
        <v>660</v>
      </c>
      <c r="J639" s="528" t="s">
        <v>5682</v>
      </c>
      <c r="K639" s="864" t="str">
        <f t="shared" si="18"/>
        <v/>
      </c>
      <c r="L639" s="544"/>
      <c r="M639" s="595"/>
      <c r="N639" s="641"/>
      <c r="O639" s="547"/>
      <c r="P639" s="550"/>
      <c r="Q639" s="867"/>
      <c r="R639" s="867"/>
      <c r="S639" s="867"/>
      <c r="T639" s="867"/>
      <c r="U639" s="867"/>
      <c r="V639" s="867"/>
      <c r="W639" s="867"/>
      <c r="X639" s="867"/>
      <c r="Y639" s="867" t="str">
        <f t="shared" si="19"/>
        <v/>
      </c>
      <c r="Z639" s="867"/>
    </row>
    <row r="640" spans="2:26" s="312" customFormat="1" ht="15" customHeight="1" outlineLevel="1">
      <c r="B640" s="73"/>
      <c r="C640" s="534"/>
      <c r="D640" s="525"/>
      <c r="E640" s="318" t="s">
        <v>8910</v>
      </c>
      <c r="F640" s="318" t="s">
        <v>3408</v>
      </c>
      <c r="G640" s="318" t="s">
        <v>8911</v>
      </c>
      <c r="H640" s="307" t="s">
        <v>9</v>
      </c>
      <c r="I640" s="526" t="s">
        <v>660</v>
      </c>
      <c r="J640" s="528" t="s">
        <v>5682</v>
      </c>
      <c r="K640" s="864" t="str">
        <f t="shared" si="18"/>
        <v/>
      </c>
      <c r="L640" s="544"/>
      <c r="M640" s="595"/>
      <c r="N640" s="641"/>
      <c r="O640" s="547"/>
      <c r="P640" s="550"/>
      <c r="Q640" s="867"/>
      <c r="R640" s="867"/>
      <c r="S640" s="867"/>
      <c r="T640" s="867"/>
      <c r="U640" s="867"/>
      <c r="V640" s="867"/>
      <c r="W640" s="867"/>
      <c r="X640" s="867"/>
      <c r="Y640" s="867" t="str">
        <f t="shared" si="19"/>
        <v/>
      </c>
      <c r="Z640" s="867"/>
    </row>
    <row r="641" spans="2:26" s="312" customFormat="1" ht="15" customHeight="1" outlineLevel="1">
      <c r="B641" s="73"/>
      <c r="C641" s="534"/>
      <c r="D641" s="215" t="s">
        <v>8912</v>
      </c>
      <c r="E641" s="214"/>
      <c r="F641" s="214" t="s">
        <v>8913</v>
      </c>
      <c r="G641" s="214" t="s">
        <v>8914</v>
      </c>
      <c r="H641" s="214" t="s">
        <v>218</v>
      </c>
      <c r="I641" s="246" t="s">
        <v>930</v>
      </c>
      <c r="J641" s="403" t="s">
        <v>5682</v>
      </c>
      <c r="K641" s="864" t="str">
        <f t="shared" si="18"/>
        <v/>
      </c>
      <c r="L641" s="544"/>
      <c r="M641" s="595"/>
      <c r="N641" s="641"/>
      <c r="O641" s="547"/>
      <c r="P641" s="550"/>
      <c r="Q641" s="867"/>
      <c r="R641" s="867"/>
      <c r="S641" s="867"/>
      <c r="T641" s="867"/>
      <c r="U641" s="867"/>
      <c r="V641" s="867"/>
      <c r="W641" s="867"/>
      <c r="X641" s="867"/>
      <c r="Y641" s="867" t="str">
        <f t="shared" si="19"/>
        <v/>
      </c>
      <c r="Z641" s="867"/>
    </row>
    <row r="642" spans="2:26" s="312" customFormat="1" ht="15" customHeight="1" outlineLevel="1">
      <c r="B642" s="73"/>
      <c r="C642" s="534"/>
      <c r="D642" s="532"/>
      <c r="E642" s="318" t="s">
        <v>8915</v>
      </c>
      <c r="F642" s="318" t="s">
        <v>8916</v>
      </c>
      <c r="G642" s="318" t="s">
        <v>8917</v>
      </c>
      <c r="H642" s="307" t="s">
        <v>9</v>
      </c>
      <c r="I642" s="526" t="s">
        <v>660</v>
      </c>
      <c r="J642" s="528" t="s">
        <v>5682</v>
      </c>
      <c r="K642" s="864" t="str">
        <f t="shared" si="18"/>
        <v/>
      </c>
      <c r="L642" s="544"/>
      <c r="M642" s="595"/>
      <c r="N642" s="641"/>
      <c r="O642" s="547"/>
      <c r="P642" s="550"/>
      <c r="Q642" s="867"/>
      <c r="R642" s="867"/>
      <c r="S642" s="867"/>
      <c r="T642" s="867"/>
      <c r="U642" s="867"/>
      <c r="V642" s="867"/>
      <c r="W642" s="867"/>
      <c r="X642" s="867"/>
      <c r="Y642" s="867" t="str">
        <f t="shared" si="19"/>
        <v/>
      </c>
      <c r="Z642" s="867"/>
    </row>
    <row r="643" spans="2:26" s="312" customFormat="1" ht="15" customHeight="1" outlineLevel="1">
      <c r="B643" s="73"/>
      <c r="C643" s="534"/>
      <c r="D643" s="215" t="s">
        <v>8918</v>
      </c>
      <c r="E643" s="220"/>
      <c r="F643" s="214" t="s">
        <v>8919</v>
      </c>
      <c r="G643" s="151" t="s">
        <v>8920</v>
      </c>
      <c r="H643" s="151" t="s">
        <v>218</v>
      </c>
      <c r="I643" s="123" t="s">
        <v>930</v>
      </c>
      <c r="J643" s="405" t="s">
        <v>5682</v>
      </c>
      <c r="K643" s="864" t="str">
        <f t="shared" si="18"/>
        <v/>
      </c>
      <c r="L643" s="544"/>
      <c r="M643" s="595"/>
      <c r="N643" s="641"/>
      <c r="O643" s="547"/>
      <c r="P643" s="550"/>
      <c r="Q643" s="867"/>
      <c r="R643" s="867"/>
      <c r="S643" s="867"/>
      <c r="T643" s="867"/>
      <c r="U643" s="867"/>
      <c r="V643" s="867"/>
      <c r="W643" s="867"/>
      <c r="X643" s="867"/>
      <c r="Y643" s="867" t="str">
        <f t="shared" si="19"/>
        <v/>
      </c>
      <c r="Z643" s="867"/>
    </row>
    <row r="644" spans="2:26" s="312" customFormat="1" ht="15" customHeight="1" outlineLevel="1">
      <c r="B644" s="73"/>
      <c r="C644" s="534"/>
      <c r="D644" s="328"/>
      <c r="E644" s="318" t="s">
        <v>8921</v>
      </c>
      <c r="F644" s="318" t="s">
        <v>8922</v>
      </c>
      <c r="G644" s="531" t="s">
        <v>8923</v>
      </c>
      <c r="H644" s="309" t="s">
        <v>9</v>
      </c>
      <c r="I644" s="526" t="s">
        <v>660</v>
      </c>
      <c r="J644" s="528" t="s">
        <v>5682</v>
      </c>
      <c r="K644" s="864" t="str">
        <f t="shared" si="18"/>
        <v/>
      </c>
      <c r="L644" s="544"/>
      <c r="M644" s="595"/>
      <c r="N644" s="641"/>
      <c r="O644" s="547"/>
      <c r="P644" s="550"/>
      <c r="Q644" s="867"/>
      <c r="R644" s="867"/>
      <c r="S644" s="867"/>
      <c r="T644" s="867"/>
      <c r="U644" s="867"/>
      <c r="V644" s="867"/>
      <c r="W644" s="867"/>
      <c r="X644" s="867"/>
      <c r="Y644" s="867" t="str">
        <f t="shared" si="19"/>
        <v/>
      </c>
      <c r="Z644" s="867"/>
    </row>
    <row r="645" spans="2:26" s="312" customFormat="1" ht="15" customHeight="1" outlineLevel="1">
      <c r="B645" s="73"/>
      <c r="C645" s="526" t="s">
        <v>8924</v>
      </c>
      <c r="D645" s="71" t="s">
        <v>5390</v>
      </c>
      <c r="E645" s="107"/>
      <c r="F645" s="318" t="s">
        <v>8925</v>
      </c>
      <c r="G645" s="318" t="s">
        <v>8926</v>
      </c>
      <c r="H645" s="307" t="s">
        <v>418</v>
      </c>
      <c r="I645" s="526" t="s">
        <v>660</v>
      </c>
      <c r="J645" s="528" t="s">
        <v>5682</v>
      </c>
      <c r="K645" s="864" t="str">
        <f t="shared" si="18"/>
        <v/>
      </c>
      <c r="L645" s="544"/>
      <c r="M645" s="595"/>
      <c r="N645" s="641"/>
      <c r="O645" s="547"/>
      <c r="P645" s="550"/>
      <c r="Q645" s="867"/>
      <c r="R645" s="867"/>
      <c r="S645" s="867"/>
      <c r="T645" s="867"/>
      <c r="U645" s="867"/>
      <c r="V645" s="867"/>
      <c r="W645" s="867"/>
      <c r="X645" s="867"/>
      <c r="Y645" s="867" t="str">
        <f t="shared" si="19"/>
        <v/>
      </c>
      <c r="Z645" s="867"/>
    </row>
    <row r="646" spans="2:26" s="312" customFormat="1" ht="15" customHeight="1" outlineLevel="1">
      <c r="B646" s="73"/>
      <c r="C646" s="315"/>
      <c r="D646" s="71" t="s">
        <v>5391</v>
      </c>
      <c r="E646" s="107"/>
      <c r="F646" s="318" t="s">
        <v>5392</v>
      </c>
      <c r="G646" s="318" t="s">
        <v>8927</v>
      </c>
      <c r="H646" s="307" t="s">
        <v>418</v>
      </c>
      <c r="I646" s="526" t="s">
        <v>660</v>
      </c>
      <c r="J646" s="528" t="s">
        <v>5682</v>
      </c>
      <c r="K646" s="864" t="str">
        <f t="shared" si="18"/>
        <v/>
      </c>
      <c r="L646" s="544"/>
      <c r="M646" s="595"/>
      <c r="N646" s="641"/>
      <c r="O646" s="547"/>
      <c r="P646" s="550"/>
      <c r="Q646" s="867"/>
      <c r="R646" s="867"/>
      <c r="S646" s="867"/>
      <c r="T646" s="867"/>
      <c r="U646" s="867"/>
      <c r="V646" s="867"/>
      <c r="W646" s="867"/>
      <c r="X646" s="867"/>
      <c r="Y646" s="867" t="str">
        <f t="shared" si="19"/>
        <v/>
      </c>
      <c r="Z646" s="867"/>
    </row>
    <row r="647" spans="2:26" s="312" customFormat="1" ht="15" customHeight="1" outlineLevel="1">
      <c r="B647" s="73"/>
      <c r="C647" s="315"/>
      <c r="D647" s="71" t="s">
        <v>5393</v>
      </c>
      <c r="E647" s="107"/>
      <c r="F647" s="318" t="s">
        <v>5394</v>
      </c>
      <c r="G647" s="318" t="s">
        <v>8928</v>
      </c>
      <c r="H647" s="307" t="s">
        <v>418</v>
      </c>
      <c r="I647" s="526" t="s">
        <v>660</v>
      </c>
      <c r="J647" s="528" t="s">
        <v>5682</v>
      </c>
      <c r="K647" s="864" t="str">
        <f t="shared" si="18"/>
        <v/>
      </c>
      <c r="L647" s="544"/>
      <c r="M647" s="595"/>
      <c r="N647" s="641"/>
      <c r="O647" s="547"/>
      <c r="P647" s="550"/>
      <c r="Q647" s="867"/>
      <c r="R647" s="867"/>
      <c r="S647" s="867"/>
      <c r="T647" s="867"/>
      <c r="U647" s="867"/>
      <c r="V647" s="867"/>
      <c r="W647" s="867"/>
      <c r="X647" s="867"/>
      <c r="Y647" s="867" t="str">
        <f t="shared" si="19"/>
        <v/>
      </c>
      <c r="Z647" s="867"/>
    </row>
    <row r="648" spans="2:26" s="312" customFormat="1" ht="15" customHeight="1" outlineLevel="1">
      <c r="B648" s="73"/>
      <c r="C648" s="526" t="s">
        <v>8929</v>
      </c>
      <c r="D648" s="71" t="s">
        <v>5395</v>
      </c>
      <c r="E648" s="107"/>
      <c r="F648" s="318" t="s">
        <v>8930</v>
      </c>
      <c r="G648" s="318" t="s">
        <v>8931</v>
      </c>
      <c r="H648" s="307" t="s">
        <v>418</v>
      </c>
      <c r="I648" s="526" t="s">
        <v>660</v>
      </c>
      <c r="J648" s="528" t="s">
        <v>5682</v>
      </c>
      <c r="K648" s="864" t="str">
        <f t="shared" si="18"/>
        <v/>
      </c>
      <c r="L648" s="544"/>
      <c r="M648" s="547"/>
      <c r="N648" s="641"/>
      <c r="O648" s="547"/>
      <c r="P648" s="550"/>
      <c r="Q648" s="867"/>
      <c r="R648" s="867"/>
      <c r="S648" s="867"/>
      <c r="T648" s="867"/>
      <c r="U648" s="867"/>
      <c r="V648" s="867"/>
      <c r="W648" s="867"/>
      <c r="X648" s="867"/>
      <c r="Y648" s="867" t="str">
        <f t="shared" si="19"/>
        <v/>
      </c>
      <c r="Z648" s="867"/>
    </row>
    <row r="649" spans="2:26" s="312" customFormat="1" ht="45" customHeight="1" outlineLevel="1">
      <c r="B649" s="73"/>
      <c r="C649" s="315"/>
      <c r="D649" s="71" t="s">
        <v>12298</v>
      </c>
      <c r="E649" s="107"/>
      <c r="F649" s="318" t="s">
        <v>5396</v>
      </c>
      <c r="G649" s="318" t="s">
        <v>8932</v>
      </c>
      <c r="H649" s="307" t="s">
        <v>9</v>
      </c>
      <c r="I649" s="526" t="s">
        <v>660</v>
      </c>
      <c r="J649" s="528" t="s">
        <v>5682</v>
      </c>
      <c r="K649" s="864" t="str">
        <f t="shared" si="18"/>
        <v/>
      </c>
      <c r="L649" s="544"/>
      <c r="M649" s="547"/>
      <c r="N649" s="641"/>
      <c r="O649" s="547"/>
      <c r="P649" s="550"/>
      <c r="Q649" s="867"/>
      <c r="R649" s="867"/>
      <c r="S649" s="867"/>
      <c r="T649" s="867"/>
      <c r="U649" s="867"/>
      <c r="V649" s="867"/>
      <c r="W649" s="867"/>
      <c r="X649" s="867"/>
      <c r="Y649" s="867" t="str">
        <f t="shared" si="19"/>
        <v/>
      </c>
      <c r="Z649" s="867"/>
    </row>
    <row r="650" spans="2:26" s="312" customFormat="1" ht="105" customHeight="1" outlineLevel="1">
      <c r="B650" s="73"/>
      <c r="C650" s="315"/>
      <c r="D650" s="71" t="s">
        <v>8933</v>
      </c>
      <c r="E650" s="107"/>
      <c r="F650" s="318" t="s">
        <v>5397</v>
      </c>
      <c r="G650" s="312" t="s">
        <v>8934</v>
      </c>
      <c r="H650" s="307" t="s">
        <v>9</v>
      </c>
      <c r="I650" s="526" t="s">
        <v>660</v>
      </c>
      <c r="J650" s="528" t="s">
        <v>5682</v>
      </c>
      <c r="K650" s="864" t="str">
        <f t="shared" si="18"/>
        <v/>
      </c>
      <c r="L650" s="544"/>
      <c r="M650" s="547"/>
      <c r="N650" s="641"/>
      <c r="O650" s="547"/>
      <c r="P650" s="550"/>
      <c r="Q650" s="867"/>
      <c r="R650" s="867"/>
      <c r="S650" s="867"/>
      <c r="T650" s="867"/>
      <c r="U650" s="867"/>
      <c r="V650" s="867"/>
      <c r="W650" s="867"/>
      <c r="X650" s="867"/>
      <c r="Y650" s="867" t="str">
        <f t="shared" si="19"/>
        <v/>
      </c>
      <c r="Z650" s="867"/>
    </row>
    <row r="651" spans="2:26" s="312" customFormat="1" ht="135" customHeight="1" outlineLevel="1">
      <c r="B651" s="73"/>
      <c r="C651" s="315"/>
      <c r="D651" s="71" t="s">
        <v>5398</v>
      </c>
      <c r="E651" s="107"/>
      <c r="F651" s="318" t="s">
        <v>5399</v>
      </c>
      <c r="G651" s="318" t="s">
        <v>8935</v>
      </c>
      <c r="H651" s="307" t="s">
        <v>9</v>
      </c>
      <c r="I651" s="526" t="s">
        <v>660</v>
      </c>
      <c r="J651" s="528" t="s">
        <v>5682</v>
      </c>
      <c r="K651" s="864" t="str">
        <f t="shared" si="18"/>
        <v/>
      </c>
      <c r="L651" s="544"/>
      <c r="M651" s="547"/>
      <c r="N651" s="641"/>
      <c r="O651" s="547"/>
      <c r="P651" s="550"/>
      <c r="Q651" s="867"/>
      <c r="R651" s="867"/>
      <c r="S651" s="867"/>
      <c r="T651" s="867"/>
      <c r="U651" s="867"/>
      <c r="V651" s="867"/>
      <c r="W651" s="867"/>
      <c r="X651" s="867"/>
      <c r="Y651" s="867" t="str">
        <f t="shared" si="19"/>
        <v/>
      </c>
      <c r="Z651" s="867"/>
    </row>
    <row r="652" spans="2:26" s="312" customFormat="1" ht="30" customHeight="1" outlineLevel="1">
      <c r="B652" s="73"/>
      <c r="C652" s="315"/>
      <c r="D652" s="71" t="s">
        <v>5400</v>
      </c>
      <c r="E652" s="107"/>
      <c r="F652" s="318" t="s">
        <v>5401</v>
      </c>
      <c r="G652" s="318" t="s">
        <v>8936</v>
      </c>
      <c r="H652" s="307" t="s">
        <v>9</v>
      </c>
      <c r="I652" s="526" t="s">
        <v>660</v>
      </c>
      <c r="J652" s="528" t="s">
        <v>5682</v>
      </c>
      <c r="K652" s="864" t="str">
        <f t="shared" si="18"/>
        <v/>
      </c>
      <c r="L652" s="544"/>
      <c r="M652" s="559"/>
      <c r="N652" s="641"/>
      <c r="O652" s="547"/>
      <c r="P652" s="550"/>
      <c r="Q652" s="867"/>
      <c r="R652" s="867"/>
      <c r="S652" s="867"/>
      <c r="T652" s="867"/>
      <c r="U652" s="867"/>
      <c r="V652" s="867"/>
      <c r="W652" s="867"/>
      <c r="X652" s="867"/>
      <c r="Y652" s="867" t="str">
        <f t="shared" si="19"/>
        <v/>
      </c>
      <c r="Z652" s="867"/>
    </row>
    <row r="653" spans="2:26" s="312" customFormat="1" ht="60" customHeight="1" outlineLevel="1">
      <c r="B653" s="73"/>
      <c r="C653" s="315"/>
      <c r="D653" s="71" t="s">
        <v>5402</v>
      </c>
      <c r="E653" s="107"/>
      <c r="F653" s="318" t="s">
        <v>5403</v>
      </c>
      <c r="G653" s="318" t="s">
        <v>8937</v>
      </c>
      <c r="H653" s="307" t="s">
        <v>9</v>
      </c>
      <c r="I653" s="526" t="s">
        <v>660</v>
      </c>
      <c r="J653" s="528" t="s">
        <v>5682</v>
      </c>
      <c r="K653" s="864" t="str">
        <f t="shared" ref="K653:K716" si="20">IF(AND(M653="", O653="", N653&lt;&gt;""), "○", "")</f>
        <v/>
      </c>
      <c r="L653" s="544"/>
      <c r="M653" s="595"/>
      <c r="N653" s="641"/>
      <c r="O653" s="547"/>
      <c r="P653" s="550"/>
      <c r="Q653" s="867"/>
      <c r="R653" s="867"/>
      <c r="S653" s="867"/>
      <c r="T653" s="867"/>
      <c r="U653" s="867"/>
      <c r="V653" s="867"/>
      <c r="W653" s="867"/>
      <c r="X653" s="867"/>
      <c r="Y653" s="867" t="str">
        <f t="shared" ref="Y653:Y716" si="21">IF(U653="●","●","")</f>
        <v/>
      </c>
      <c r="Z653" s="867"/>
    </row>
    <row r="654" spans="2:26" s="312" customFormat="1" ht="15" customHeight="1" outlineLevel="1">
      <c r="B654" s="73"/>
      <c r="C654" s="315"/>
      <c r="D654" s="71" t="s">
        <v>5404</v>
      </c>
      <c r="E654" s="107"/>
      <c r="F654" s="318" t="s">
        <v>5405</v>
      </c>
      <c r="G654" s="318" t="s">
        <v>8938</v>
      </c>
      <c r="H654" s="307" t="s">
        <v>9</v>
      </c>
      <c r="I654" s="526" t="s">
        <v>660</v>
      </c>
      <c r="J654" s="528" t="s">
        <v>5682</v>
      </c>
      <c r="K654" s="864" t="str">
        <f t="shared" si="20"/>
        <v/>
      </c>
      <c r="L654" s="544"/>
      <c r="M654" s="595"/>
      <c r="N654" s="641"/>
      <c r="O654" s="547"/>
      <c r="P654" s="550"/>
      <c r="Q654" s="867"/>
      <c r="R654" s="867"/>
      <c r="S654" s="867"/>
      <c r="T654" s="867"/>
      <c r="U654" s="867"/>
      <c r="V654" s="867"/>
      <c r="W654" s="867"/>
      <c r="X654" s="867"/>
      <c r="Y654" s="867" t="str">
        <f t="shared" si="21"/>
        <v/>
      </c>
      <c r="Z654" s="867"/>
    </row>
    <row r="655" spans="2:26" s="312" customFormat="1" ht="15" customHeight="1" outlineLevel="1">
      <c r="B655" s="73"/>
      <c r="C655" s="315"/>
      <c r="D655" s="71" t="s">
        <v>5406</v>
      </c>
      <c r="E655" s="107"/>
      <c r="F655" s="318" t="s">
        <v>5407</v>
      </c>
      <c r="G655" s="318" t="s">
        <v>8939</v>
      </c>
      <c r="H655" s="307" t="s">
        <v>9</v>
      </c>
      <c r="I655" s="526" t="s">
        <v>660</v>
      </c>
      <c r="J655" s="528" t="s">
        <v>5682</v>
      </c>
      <c r="K655" s="864" t="str">
        <f t="shared" si="20"/>
        <v/>
      </c>
      <c r="L655" s="544"/>
      <c r="M655" s="595"/>
      <c r="N655" s="641"/>
      <c r="O655" s="547"/>
      <c r="P655" s="550"/>
      <c r="Q655" s="867"/>
      <c r="R655" s="867"/>
      <c r="S655" s="867"/>
      <c r="T655" s="867"/>
      <c r="U655" s="867"/>
      <c r="V655" s="867"/>
      <c r="W655" s="867"/>
      <c r="X655" s="867"/>
      <c r="Y655" s="867" t="str">
        <f t="shared" si="21"/>
        <v/>
      </c>
      <c r="Z655" s="867"/>
    </row>
    <row r="656" spans="2:26" s="312" customFormat="1" ht="15" customHeight="1" outlineLevel="1">
      <c r="B656" s="73"/>
      <c r="C656" s="315"/>
      <c r="D656" s="71" t="s">
        <v>5408</v>
      </c>
      <c r="E656" s="107"/>
      <c r="F656" s="318" t="s">
        <v>5409</v>
      </c>
      <c r="G656" s="318" t="s">
        <v>8940</v>
      </c>
      <c r="H656" s="307" t="s">
        <v>418</v>
      </c>
      <c r="I656" s="526" t="s">
        <v>660</v>
      </c>
      <c r="J656" s="528" t="s">
        <v>5682</v>
      </c>
      <c r="K656" s="864" t="str">
        <f t="shared" si="20"/>
        <v/>
      </c>
      <c r="L656" s="544"/>
      <c r="M656" s="595"/>
      <c r="N656" s="641"/>
      <c r="O656" s="547"/>
      <c r="P656" s="550"/>
      <c r="Q656" s="867"/>
      <c r="R656" s="867"/>
      <c r="S656" s="867"/>
      <c r="T656" s="867"/>
      <c r="U656" s="867"/>
      <c r="V656" s="867"/>
      <c r="W656" s="867"/>
      <c r="X656" s="867"/>
      <c r="Y656" s="867" t="str">
        <f t="shared" si="21"/>
        <v/>
      </c>
      <c r="Z656" s="867"/>
    </row>
    <row r="657" spans="2:26" s="312" customFormat="1" ht="15" customHeight="1" outlineLevel="1">
      <c r="B657" s="73"/>
      <c r="C657" s="315"/>
      <c r="D657" s="71" t="s">
        <v>13621</v>
      </c>
      <c r="E657" s="107"/>
      <c r="F657" s="318" t="s">
        <v>5410</v>
      </c>
      <c r="G657" s="318" t="s">
        <v>8941</v>
      </c>
      <c r="H657" s="307" t="s">
        <v>9</v>
      </c>
      <c r="I657" s="526" t="s">
        <v>660</v>
      </c>
      <c r="J657" s="528" t="s">
        <v>5682</v>
      </c>
      <c r="K657" s="864" t="str">
        <f t="shared" si="20"/>
        <v/>
      </c>
      <c r="L657" s="544"/>
      <c r="M657" s="595"/>
      <c r="N657" s="641"/>
      <c r="O657" s="547"/>
      <c r="P657" s="550"/>
      <c r="Q657" s="867"/>
      <c r="R657" s="867"/>
      <c r="S657" s="867"/>
      <c r="T657" s="867"/>
      <c r="U657" s="867"/>
      <c r="V657" s="867"/>
      <c r="W657" s="867"/>
      <c r="X657" s="867"/>
      <c r="Y657" s="867" t="str">
        <f t="shared" si="21"/>
        <v/>
      </c>
      <c r="Z657" s="867"/>
    </row>
    <row r="658" spans="2:26" s="312" customFormat="1" ht="15" customHeight="1" outlineLevel="1">
      <c r="B658" s="73"/>
      <c r="C658" s="315"/>
      <c r="D658" s="71" t="s">
        <v>13622</v>
      </c>
      <c r="E658" s="107"/>
      <c r="F658" s="318" t="s">
        <v>5411</v>
      </c>
      <c r="G658" s="318" t="s">
        <v>8942</v>
      </c>
      <c r="H658" s="307" t="s">
        <v>9</v>
      </c>
      <c r="I658" s="526" t="s">
        <v>660</v>
      </c>
      <c r="J658" s="528" t="s">
        <v>5682</v>
      </c>
      <c r="K658" s="864" t="str">
        <f t="shared" si="20"/>
        <v/>
      </c>
      <c r="L658" s="544"/>
      <c r="M658" s="595"/>
      <c r="N658" s="641"/>
      <c r="O658" s="547"/>
      <c r="P658" s="550"/>
      <c r="Q658" s="867"/>
      <c r="R658" s="867"/>
      <c r="S658" s="867"/>
      <c r="T658" s="867"/>
      <c r="U658" s="867"/>
      <c r="V658" s="867"/>
      <c r="W658" s="867"/>
      <c r="X658" s="867"/>
      <c r="Y658" s="867" t="str">
        <f t="shared" si="21"/>
        <v/>
      </c>
      <c r="Z658" s="867"/>
    </row>
    <row r="659" spans="2:26" s="312" customFormat="1" ht="15" customHeight="1" outlineLevel="1">
      <c r="B659" s="73"/>
      <c r="C659" s="315"/>
      <c r="D659" s="71" t="s">
        <v>8943</v>
      </c>
      <c r="E659" s="107"/>
      <c r="F659" s="318" t="s">
        <v>8944</v>
      </c>
      <c r="G659" s="318" t="s">
        <v>8945</v>
      </c>
      <c r="H659" s="307" t="s">
        <v>418</v>
      </c>
      <c r="I659" s="526" t="s">
        <v>660</v>
      </c>
      <c r="J659" s="528" t="s">
        <v>5682</v>
      </c>
      <c r="K659" s="864" t="str">
        <f t="shared" si="20"/>
        <v/>
      </c>
      <c r="L659" s="544"/>
      <c r="M659" s="595"/>
      <c r="N659" s="641"/>
      <c r="O659" s="547"/>
      <c r="P659" s="550"/>
      <c r="Q659" s="867"/>
      <c r="R659" s="867"/>
      <c r="S659" s="867"/>
      <c r="T659" s="867"/>
      <c r="U659" s="867"/>
      <c r="V659" s="867"/>
      <c r="W659" s="867"/>
      <c r="X659" s="867"/>
      <c r="Y659" s="867" t="str">
        <f t="shared" si="21"/>
        <v/>
      </c>
      <c r="Z659" s="867"/>
    </row>
    <row r="660" spans="2:26" s="312" customFormat="1" ht="30" customHeight="1" outlineLevel="1">
      <c r="B660" s="73"/>
      <c r="C660" s="315"/>
      <c r="D660" s="121" t="s">
        <v>8946</v>
      </c>
      <c r="E660" s="107"/>
      <c r="F660" s="318" t="s">
        <v>8947</v>
      </c>
      <c r="G660" s="318" t="s">
        <v>8948</v>
      </c>
      <c r="H660" s="307" t="s">
        <v>9</v>
      </c>
      <c r="I660" s="526" t="s">
        <v>660</v>
      </c>
      <c r="J660" s="528" t="s">
        <v>5682</v>
      </c>
      <c r="K660" s="864" t="str">
        <f t="shared" si="20"/>
        <v/>
      </c>
      <c r="L660" s="544"/>
      <c r="M660" s="595"/>
      <c r="N660" s="641"/>
      <c r="O660" s="547"/>
      <c r="P660" s="550"/>
      <c r="Q660" s="867"/>
      <c r="R660" s="867"/>
      <c r="S660" s="867"/>
      <c r="T660" s="867"/>
      <c r="U660" s="867"/>
      <c r="V660" s="867"/>
      <c r="W660" s="867"/>
      <c r="X660" s="867"/>
      <c r="Y660" s="867" t="str">
        <f t="shared" si="21"/>
        <v/>
      </c>
      <c r="Z660" s="867"/>
    </row>
    <row r="661" spans="2:26" s="312" customFormat="1" ht="195" customHeight="1" outlineLevel="1">
      <c r="B661" s="73"/>
      <c r="C661" s="315"/>
      <c r="D661" s="128" t="s">
        <v>8949</v>
      </c>
      <c r="E661" s="107"/>
      <c r="F661" s="318" t="s">
        <v>6908</v>
      </c>
      <c r="G661" s="318" t="s">
        <v>8950</v>
      </c>
      <c r="H661" s="307" t="s">
        <v>9</v>
      </c>
      <c r="I661" s="526" t="s">
        <v>660</v>
      </c>
      <c r="J661" s="528" t="s">
        <v>5682</v>
      </c>
      <c r="K661" s="864" t="str">
        <f t="shared" si="20"/>
        <v/>
      </c>
      <c r="L661" s="544"/>
      <c r="M661" s="595"/>
      <c r="N661" s="641"/>
      <c r="O661" s="547"/>
      <c r="P661" s="550"/>
      <c r="Q661" s="867"/>
      <c r="R661" s="867"/>
      <c r="S661" s="867"/>
      <c r="T661" s="867"/>
      <c r="U661" s="867"/>
      <c r="V661" s="867"/>
      <c r="W661" s="867"/>
      <c r="X661" s="867"/>
      <c r="Y661" s="867" t="str">
        <f t="shared" si="21"/>
        <v/>
      </c>
      <c r="Z661" s="867"/>
    </row>
    <row r="662" spans="2:26" s="312" customFormat="1" ht="15" customHeight="1" outlineLevel="1">
      <c r="B662" s="73"/>
      <c r="C662" s="534"/>
      <c r="D662" s="215" t="s">
        <v>8951</v>
      </c>
      <c r="E662" s="213"/>
      <c r="F662" s="214" t="s">
        <v>8952</v>
      </c>
      <c r="G662" s="214" t="s">
        <v>8953</v>
      </c>
      <c r="H662" s="214" t="s">
        <v>218</v>
      </c>
      <c r="I662" s="246" t="s">
        <v>930</v>
      </c>
      <c r="J662" s="403" t="s">
        <v>5682</v>
      </c>
      <c r="K662" s="864" t="str">
        <f t="shared" si="20"/>
        <v/>
      </c>
      <c r="L662" s="544"/>
      <c r="M662" s="595"/>
      <c r="N662" s="641"/>
      <c r="O662" s="547"/>
      <c r="P662" s="550"/>
      <c r="Q662" s="867"/>
      <c r="R662" s="867"/>
      <c r="S662" s="867"/>
      <c r="T662" s="867"/>
      <c r="U662" s="867"/>
      <c r="V662" s="867"/>
      <c r="W662" s="867"/>
      <c r="X662" s="867"/>
      <c r="Y662" s="867" t="str">
        <f t="shared" si="21"/>
        <v/>
      </c>
      <c r="Z662" s="867"/>
    </row>
    <row r="663" spans="2:26" s="312" customFormat="1" ht="60" customHeight="1" outlineLevel="1">
      <c r="B663" s="73"/>
      <c r="C663" s="534"/>
      <c r="D663" s="532"/>
      <c r="E663" s="318" t="s">
        <v>5412</v>
      </c>
      <c r="F663" s="318" t="s">
        <v>8954</v>
      </c>
      <c r="G663" s="318" t="s">
        <v>8955</v>
      </c>
      <c r="H663" s="307" t="s">
        <v>418</v>
      </c>
      <c r="I663" s="526" t="s">
        <v>660</v>
      </c>
      <c r="J663" s="528" t="s">
        <v>5682</v>
      </c>
      <c r="K663" s="864" t="str">
        <f t="shared" si="20"/>
        <v/>
      </c>
      <c r="L663" s="544"/>
      <c r="M663" s="595"/>
      <c r="N663" s="641"/>
      <c r="O663" s="547"/>
      <c r="P663" s="550"/>
      <c r="Q663" s="867"/>
      <c r="R663" s="867"/>
      <c r="S663" s="867"/>
      <c r="T663" s="867"/>
      <c r="U663" s="867"/>
      <c r="V663" s="867"/>
      <c r="W663" s="867"/>
      <c r="X663" s="867"/>
      <c r="Y663" s="867" t="str">
        <f t="shared" si="21"/>
        <v/>
      </c>
      <c r="Z663" s="867"/>
    </row>
    <row r="664" spans="2:26" s="312" customFormat="1" ht="15" customHeight="1" outlineLevel="1">
      <c r="B664" s="73"/>
      <c r="C664" s="534"/>
      <c r="D664" s="532"/>
      <c r="E664" s="318" t="s">
        <v>5413</v>
      </c>
      <c r="F664" s="318" t="s">
        <v>5414</v>
      </c>
      <c r="G664" s="318" t="s">
        <v>8956</v>
      </c>
      <c r="H664" s="307" t="s">
        <v>418</v>
      </c>
      <c r="I664" s="526" t="s">
        <v>660</v>
      </c>
      <c r="J664" s="528" t="s">
        <v>5682</v>
      </c>
      <c r="K664" s="864" t="str">
        <f t="shared" si="20"/>
        <v/>
      </c>
      <c r="L664" s="544"/>
      <c r="M664" s="595"/>
      <c r="N664" s="641"/>
      <c r="O664" s="547"/>
      <c r="P664" s="550"/>
      <c r="Q664" s="867"/>
      <c r="R664" s="867"/>
      <c r="S664" s="867"/>
      <c r="T664" s="867"/>
      <c r="U664" s="867"/>
      <c r="V664" s="867"/>
      <c r="W664" s="867"/>
      <c r="X664" s="867"/>
      <c r="Y664" s="867" t="str">
        <f t="shared" si="21"/>
        <v/>
      </c>
      <c r="Z664" s="867"/>
    </row>
    <row r="665" spans="2:26" s="312" customFormat="1" ht="75" customHeight="1" outlineLevel="1">
      <c r="B665" s="73"/>
      <c r="C665" s="534"/>
      <c r="D665" s="532"/>
      <c r="E665" s="318" t="s">
        <v>5415</v>
      </c>
      <c r="F665" s="318" t="s">
        <v>5416</v>
      </c>
      <c r="G665" s="318" t="s">
        <v>8957</v>
      </c>
      <c r="H665" s="307" t="s">
        <v>418</v>
      </c>
      <c r="I665" s="526" t="s">
        <v>660</v>
      </c>
      <c r="J665" s="528" t="s">
        <v>5682</v>
      </c>
      <c r="K665" s="864" t="str">
        <f t="shared" si="20"/>
        <v/>
      </c>
      <c r="L665" s="544"/>
      <c r="M665" s="595"/>
      <c r="N665" s="641"/>
      <c r="O665" s="547"/>
      <c r="P665" s="550"/>
      <c r="Q665" s="867"/>
      <c r="R665" s="867"/>
      <c r="S665" s="867"/>
      <c r="T665" s="867"/>
      <c r="U665" s="867"/>
      <c r="V665" s="867"/>
      <c r="W665" s="867"/>
      <c r="X665" s="867"/>
      <c r="Y665" s="867" t="str">
        <f t="shared" si="21"/>
        <v/>
      </c>
      <c r="Z665" s="867"/>
    </row>
    <row r="666" spans="2:26" s="312" customFormat="1" ht="45" customHeight="1" outlineLevel="1">
      <c r="B666" s="73"/>
      <c r="C666" s="534"/>
      <c r="D666" s="532"/>
      <c r="E666" s="318" t="s">
        <v>5417</v>
      </c>
      <c r="F666" s="318" t="s">
        <v>5418</v>
      </c>
      <c r="G666" s="318" t="s">
        <v>8957</v>
      </c>
      <c r="H666" s="307" t="s">
        <v>418</v>
      </c>
      <c r="I666" s="526" t="s">
        <v>660</v>
      </c>
      <c r="J666" s="528" t="s">
        <v>5682</v>
      </c>
      <c r="K666" s="864" t="str">
        <f t="shared" si="20"/>
        <v/>
      </c>
      <c r="L666" s="544"/>
      <c r="M666" s="595"/>
      <c r="N666" s="641"/>
      <c r="O666" s="547"/>
      <c r="P666" s="550"/>
      <c r="Q666" s="867"/>
      <c r="R666" s="867"/>
      <c r="S666" s="867"/>
      <c r="T666" s="867"/>
      <c r="U666" s="867"/>
      <c r="V666" s="867"/>
      <c r="W666" s="867"/>
      <c r="X666" s="867"/>
      <c r="Y666" s="867" t="str">
        <f t="shared" si="21"/>
        <v/>
      </c>
      <c r="Z666" s="867"/>
    </row>
    <row r="667" spans="2:26" s="312" customFormat="1" ht="60" customHeight="1" outlineLevel="1">
      <c r="B667" s="73"/>
      <c r="C667" s="534"/>
      <c r="D667" s="532"/>
      <c r="E667" s="318" t="s">
        <v>5419</v>
      </c>
      <c r="F667" s="318" t="s">
        <v>5420</v>
      </c>
      <c r="G667" s="318" t="s">
        <v>8958</v>
      </c>
      <c r="H667" s="307" t="s">
        <v>8455</v>
      </c>
      <c r="I667" s="526" t="s">
        <v>660</v>
      </c>
      <c r="J667" s="528" t="s">
        <v>5682</v>
      </c>
      <c r="K667" s="864" t="str">
        <f t="shared" si="20"/>
        <v/>
      </c>
      <c r="L667" s="544"/>
      <c r="M667" s="595"/>
      <c r="N667" s="641"/>
      <c r="O667" s="547"/>
      <c r="P667" s="550"/>
      <c r="Q667" s="867"/>
      <c r="R667" s="867"/>
      <c r="S667" s="867"/>
      <c r="T667" s="867"/>
      <c r="U667" s="867"/>
      <c r="V667" s="867"/>
      <c r="W667" s="867"/>
      <c r="X667" s="867"/>
      <c r="Y667" s="867" t="str">
        <f t="shared" si="21"/>
        <v/>
      </c>
      <c r="Z667" s="867"/>
    </row>
    <row r="668" spans="2:26" s="312" customFormat="1" ht="15" customHeight="1" outlineLevel="1">
      <c r="B668" s="73"/>
      <c r="C668" s="534"/>
      <c r="D668" s="532"/>
      <c r="E668" s="318" t="s">
        <v>5421</v>
      </c>
      <c r="F668" s="318" t="s">
        <v>5422</v>
      </c>
      <c r="G668" s="318" t="s">
        <v>8959</v>
      </c>
      <c r="H668" s="307" t="s">
        <v>418</v>
      </c>
      <c r="I668" s="526" t="s">
        <v>660</v>
      </c>
      <c r="J668" s="528" t="s">
        <v>5682</v>
      </c>
      <c r="K668" s="864" t="str">
        <f t="shared" si="20"/>
        <v/>
      </c>
      <c r="L668" s="544"/>
      <c r="M668" s="595"/>
      <c r="N668" s="641"/>
      <c r="O668" s="547"/>
      <c r="P668" s="550"/>
      <c r="Q668" s="867"/>
      <c r="R668" s="867"/>
      <c r="S668" s="867"/>
      <c r="T668" s="867"/>
      <c r="U668" s="867"/>
      <c r="V668" s="867"/>
      <c r="W668" s="867"/>
      <c r="X668" s="867"/>
      <c r="Y668" s="867" t="str">
        <f t="shared" si="21"/>
        <v/>
      </c>
      <c r="Z668" s="867"/>
    </row>
    <row r="669" spans="2:26" s="312" customFormat="1" ht="15" customHeight="1" outlineLevel="1">
      <c r="B669" s="73"/>
      <c r="C669" s="534"/>
      <c r="D669" s="532"/>
      <c r="E669" s="318" t="s">
        <v>5423</v>
      </c>
      <c r="F669" s="318" t="s">
        <v>5424</v>
      </c>
      <c r="G669" s="318" t="s">
        <v>8960</v>
      </c>
      <c r="H669" s="307" t="s">
        <v>418</v>
      </c>
      <c r="I669" s="526" t="s">
        <v>660</v>
      </c>
      <c r="J669" s="528" t="s">
        <v>5682</v>
      </c>
      <c r="K669" s="864" t="str">
        <f t="shared" si="20"/>
        <v/>
      </c>
      <c r="L669" s="544"/>
      <c r="M669" s="595"/>
      <c r="N669" s="641"/>
      <c r="O669" s="547"/>
      <c r="P669" s="550"/>
      <c r="Q669" s="867"/>
      <c r="R669" s="867"/>
      <c r="S669" s="867"/>
      <c r="T669" s="867"/>
      <c r="U669" s="867"/>
      <c r="V669" s="867"/>
      <c r="W669" s="867"/>
      <c r="X669" s="867"/>
      <c r="Y669" s="867" t="str">
        <f t="shared" si="21"/>
        <v/>
      </c>
      <c r="Z669" s="867"/>
    </row>
    <row r="670" spans="2:26" s="312" customFormat="1" ht="45" customHeight="1" outlineLevel="1">
      <c r="B670" s="73"/>
      <c r="C670" s="534"/>
      <c r="D670" s="532"/>
      <c r="E670" s="318" t="s">
        <v>5425</v>
      </c>
      <c r="F670" s="318" t="s">
        <v>5426</v>
      </c>
      <c r="G670" s="318" t="s">
        <v>8961</v>
      </c>
      <c r="H670" s="307" t="s">
        <v>418</v>
      </c>
      <c r="I670" s="526" t="s">
        <v>660</v>
      </c>
      <c r="J670" s="528" t="s">
        <v>5682</v>
      </c>
      <c r="K670" s="864" t="str">
        <f t="shared" si="20"/>
        <v/>
      </c>
      <c r="L670" s="544"/>
      <c r="M670" s="595"/>
      <c r="N670" s="641"/>
      <c r="O670" s="547"/>
      <c r="P670" s="550"/>
      <c r="Q670" s="867"/>
      <c r="R670" s="867"/>
      <c r="S670" s="867"/>
      <c r="T670" s="867"/>
      <c r="U670" s="867"/>
      <c r="V670" s="867"/>
      <c r="W670" s="867"/>
      <c r="X670" s="867"/>
      <c r="Y670" s="867" t="str">
        <f t="shared" si="21"/>
        <v/>
      </c>
      <c r="Z670" s="867"/>
    </row>
    <row r="671" spans="2:26" s="312" customFormat="1" ht="60" customHeight="1" outlineLevel="1">
      <c r="B671" s="73"/>
      <c r="C671" s="534"/>
      <c r="D671" s="532"/>
      <c r="E671" s="318" t="s">
        <v>5427</v>
      </c>
      <c r="F671" s="318" t="s">
        <v>5428</v>
      </c>
      <c r="G671" s="318" t="s">
        <v>8962</v>
      </c>
      <c r="H671" s="307" t="s">
        <v>418</v>
      </c>
      <c r="I671" s="526" t="s">
        <v>660</v>
      </c>
      <c r="J671" s="528" t="s">
        <v>5682</v>
      </c>
      <c r="K671" s="864" t="str">
        <f t="shared" si="20"/>
        <v/>
      </c>
      <c r="L671" s="544"/>
      <c r="M671" s="595"/>
      <c r="N671" s="641"/>
      <c r="O671" s="547"/>
      <c r="P671" s="550"/>
      <c r="Q671" s="867"/>
      <c r="R671" s="867"/>
      <c r="S671" s="867"/>
      <c r="T671" s="867"/>
      <c r="U671" s="867"/>
      <c r="V671" s="867"/>
      <c r="W671" s="867"/>
      <c r="X671" s="867"/>
      <c r="Y671" s="867" t="str">
        <f t="shared" si="21"/>
        <v/>
      </c>
      <c r="Z671" s="867"/>
    </row>
    <row r="672" spans="2:26" s="312" customFormat="1" ht="330" customHeight="1" outlineLevel="1">
      <c r="B672" s="73"/>
      <c r="C672" s="534"/>
      <c r="D672" s="532"/>
      <c r="E672" s="318" t="s">
        <v>5429</v>
      </c>
      <c r="F672" s="318" t="s">
        <v>8963</v>
      </c>
      <c r="G672" s="318" t="s">
        <v>8964</v>
      </c>
      <c r="H672" s="307" t="s">
        <v>9</v>
      </c>
      <c r="I672" s="526" t="s">
        <v>660</v>
      </c>
      <c r="J672" s="528" t="s">
        <v>5682</v>
      </c>
      <c r="K672" s="864" t="str">
        <f t="shared" si="20"/>
        <v/>
      </c>
      <c r="L672" s="544"/>
      <c r="M672" s="595"/>
      <c r="N672" s="641"/>
      <c r="O672" s="547"/>
      <c r="P672" s="550"/>
      <c r="Q672" s="867"/>
      <c r="R672" s="867"/>
      <c r="S672" s="867"/>
      <c r="T672" s="867"/>
      <c r="U672" s="867"/>
      <c r="V672" s="867"/>
      <c r="W672" s="867"/>
      <c r="X672" s="867"/>
      <c r="Y672" s="867" t="str">
        <f t="shared" si="21"/>
        <v/>
      </c>
      <c r="Z672" s="867"/>
    </row>
    <row r="673" spans="2:26" s="312" customFormat="1" ht="60" customHeight="1" outlineLevel="1">
      <c r="B673" s="73"/>
      <c r="C673" s="534"/>
      <c r="D673" s="328"/>
      <c r="E673" s="318" t="s">
        <v>8965</v>
      </c>
      <c r="F673" s="318" t="s">
        <v>8966</v>
      </c>
      <c r="G673" s="318" t="s">
        <v>8967</v>
      </c>
      <c r="H673" s="307" t="s">
        <v>418</v>
      </c>
      <c r="I673" s="526" t="s">
        <v>660</v>
      </c>
      <c r="J673" s="528" t="s">
        <v>5681</v>
      </c>
      <c r="K673" s="864" t="str">
        <f t="shared" si="20"/>
        <v/>
      </c>
      <c r="L673" s="544"/>
      <c r="M673" s="595"/>
      <c r="N673" s="641"/>
      <c r="O673" s="547"/>
      <c r="P673" s="550"/>
      <c r="Q673" s="867"/>
      <c r="R673" s="867"/>
      <c r="S673" s="867"/>
      <c r="T673" s="867"/>
      <c r="U673" s="867"/>
      <c r="V673" s="867"/>
      <c r="W673" s="867"/>
      <c r="X673" s="867"/>
      <c r="Y673" s="867" t="str">
        <f t="shared" si="21"/>
        <v/>
      </c>
      <c r="Z673" s="867"/>
    </row>
    <row r="674" spans="2:26" s="312" customFormat="1" ht="45" customHeight="1" outlineLevel="1">
      <c r="B674" s="73"/>
      <c r="C674" s="534"/>
      <c r="D674" s="328"/>
      <c r="E674" s="318" t="s">
        <v>8969</v>
      </c>
      <c r="F674" s="318" t="s">
        <v>8970</v>
      </c>
      <c r="G674" s="318" t="s">
        <v>8968</v>
      </c>
      <c r="H674" s="307" t="s">
        <v>418</v>
      </c>
      <c r="I674" s="526" t="s">
        <v>660</v>
      </c>
      <c r="J674" s="528" t="s">
        <v>5681</v>
      </c>
      <c r="K674" s="864" t="str">
        <f t="shared" si="20"/>
        <v/>
      </c>
      <c r="L674" s="544"/>
      <c r="M674" s="595"/>
      <c r="N674" s="641"/>
      <c r="O674" s="547"/>
      <c r="P674" s="550"/>
      <c r="Q674" s="867"/>
      <c r="R674" s="867"/>
      <c r="S674" s="867"/>
      <c r="T674" s="867"/>
      <c r="U674" s="867"/>
      <c r="V674" s="867"/>
      <c r="W674" s="867"/>
      <c r="X674" s="867"/>
      <c r="Y674" s="867" t="str">
        <f t="shared" si="21"/>
        <v/>
      </c>
      <c r="Z674" s="867"/>
    </row>
    <row r="675" spans="2:26" s="312" customFormat="1" ht="60" customHeight="1" outlineLevel="1">
      <c r="B675" s="73"/>
      <c r="C675" s="534"/>
      <c r="D675" s="328"/>
      <c r="E675" s="318" t="s">
        <v>8971</v>
      </c>
      <c r="F675" s="318" t="s">
        <v>6909</v>
      </c>
      <c r="G675" s="318" t="s">
        <v>8972</v>
      </c>
      <c r="H675" s="307" t="s">
        <v>418</v>
      </c>
      <c r="I675" s="526" t="s">
        <v>660</v>
      </c>
      <c r="J675" s="528" t="s">
        <v>5681</v>
      </c>
      <c r="K675" s="864" t="str">
        <f t="shared" si="20"/>
        <v/>
      </c>
      <c r="L675" s="544"/>
      <c r="M675" s="595"/>
      <c r="N675" s="641"/>
      <c r="O675" s="547"/>
      <c r="P675" s="550"/>
      <c r="Q675" s="867"/>
      <c r="R675" s="867"/>
      <c r="S675" s="867"/>
      <c r="T675" s="867"/>
      <c r="U675" s="867"/>
      <c r="V675" s="867"/>
      <c r="W675" s="867"/>
      <c r="X675" s="867"/>
      <c r="Y675" s="867" t="str">
        <f t="shared" si="21"/>
        <v/>
      </c>
      <c r="Z675" s="867"/>
    </row>
    <row r="676" spans="2:26" s="312" customFormat="1" ht="90" customHeight="1" outlineLevel="1">
      <c r="B676" s="73"/>
      <c r="C676" s="534"/>
      <c r="D676" s="328"/>
      <c r="E676" s="318" t="s">
        <v>8973</v>
      </c>
      <c r="F676" s="318" t="s">
        <v>8974</v>
      </c>
      <c r="G676" s="318" t="s">
        <v>8975</v>
      </c>
      <c r="H676" s="307" t="s">
        <v>418</v>
      </c>
      <c r="I676" s="526" t="s">
        <v>660</v>
      </c>
      <c r="J676" s="528" t="s">
        <v>5681</v>
      </c>
      <c r="K676" s="864" t="str">
        <f t="shared" si="20"/>
        <v/>
      </c>
      <c r="L676" s="544"/>
      <c r="M676" s="595"/>
      <c r="N676" s="641"/>
      <c r="O676" s="547"/>
      <c r="P676" s="550"/>
      <c r="Q676" s="867"/>
      <c r="R676" s="867"/>
      <c r="S676" s="867"/>
      <c r="T676" s="867"/>
      <c r="U676" s="867"/>
      <c r="V676" s="867"/>
      <c r="W676" s="867"/>
      <c r="X676" s="867"/>
      <c r="Y676" s="867" t="str">
        <f t="shared" si="21"/>
        <v/>
      </c>
      <c r="Z676" s="867"/>
    </row>
    <row r="677" spans="2:26" s="312" customFormat="1" ht="15" customHeight="1" outlineLevel="1">
      <c r="B677" s="73"/>
      <c r="C677" s="534"/>
      <c r="D677" s="215" t="s">
        <v>8976</v>
      </c>
      <c r="E677" s="213"/>
      <c r="F677" s="214" t="s">
        <v>8977</v>
      </c>
      <c r="G677" s="214" t="s">
        <v>8978</v>
      </c>
      <c r="H677" s="214" t="s">
        <v>218</v>
      </c>
      <c r="I677" s="246" t="s">
        <v>930</v>
      </c>
      <c r="J677" s="403" t="s">
        <v>5682</v>
      </c>
      <c r="K677" s="864" t="str">
        <f t="shared" si="20"/>
        <v/>
      </c>
      <c r="L677" s="544"/>
      <c r="M677" s="595"/>
      <c r="N677" s="641"/>
      <c r="O677" s="547"/>
      <c r="P677" s="550"/>
      <c r="Q677" s="867"/>
      <c r="R677" s="867"/>
      <c r="S677" s="867"/>
      <c r="T677" s="867"/>
      <c r="U677" s="867"/>
      <c r="V677" s="867"/>
      <c r="W677" s="867"/>
      <c r="X677" s="867"/>
      <c r="Y677" s="867" t="str">
        <f t="shared" si="21"/>
        <v/>
      </c>
      <c r="Z677" s="867"/>
    </row>
    <row r="678" spans="2:26" s="312" customFormat="1" ht="30" customHeight="1" outlineLevel="1">
      <c r="B678" s="73"/>
      <c r="C678" s="534"/>
      <c r="D678" s="532"/>
      <c r="E678" s="318" t="s">
        <v>5430</v>
      </c>
      <c r="F678" s="318" t="s">
        <v>8979</v>
      </c>
      <c r="G678" s="318" t="s">
        <v>8980</v>
      </c>
      <c r="H678" s="307" t="s">
        <v>418</v>
      </c>
      <c r="I678" s="526" t="s">
        <v>660</v>
      </c>
      <c r="J678" s="528" t="s">
        <v>5682</v>
      </c>
      <c r="K678" s="864" t="str">
        <f t="shared" si="20"/>
        <v/>
      </c>
      <c r="L678" s="544"/>
      <c r="M678" s="595"/>
      <c r="N678" s="641"/>
      <c r="O678" s="547"/>
      <c r="P678" s="550"/>
      <c r="Q678" s="867"/>
      <c r="R678" s="867"/>
      <c r="S678" s="867"/>
      <c r="T678" s="867"/>
      <c r="U678" s="867"/>
      <c r="V678" s="867"/>
      <c r="W678" s="867"/>
      <c r="X678" s="867"/>
      <c r="Y678" s="867" t="str">
        <f t="shared" si="21"/>
        <v/>
      </c>
      <c r="Z678" s="867"/>
    </row>
    <row r="679" spans="2:26" s="312" customFormat="1" ht="15" customHeight="1" outlineLevel="1">
      <c r="B679" s="73"/>
      <c r="C679" s="534"/>
      <c r="D679" s="532"/>
      <c r="E679" s="318" t="s">
        <v>5431</v>
      </c>
      <c r="F679" s="318" t="s">
        <v>5432</v>
      </c>
      <c r="G679" s="318" t="s">
        <v>8981</v>
      </c>
      <c r="H679" s="307" t="s">
        <v>418</v>
      </c>
      <c r="I679" s="526" t="s">
        <v>660</v>
      </c>
      <c r="J679" s="528" t="s">
        <v>5682</v>
      </c>
      <c r="K679" s="864" t="str">
        <f t="shared" si="20"/>
        <v/>
      </c>
      <c r="L679" s="544"/>
      <c r="M679" s="595"/>
      <c r="N679" s="641"/>
      <c r="O679" s="547"/>
      <c r="P679" s="550"/>
      <c r="Q679" s="867"/>
      <c r="R679" s="867"/>
      <c r="S679" s="867"/>
      <c r="T679" s="867"/>
      <c r="U679" s="867"/>
      <c r="V679" s="867"/>
      <c r="W679" s="867"/>
      <c r="X679" s="867"/>
      <c r="Y679" s="867" t="str">
        <f t="shared" si="21"/>
        <v/>
      </c>
      <c r="Z679" s="867"/>
    </row>
    <row r="680" spans="2:26" s="312" customFormat="1" ht="15" customHeight="1" outlineLevel="1">
      <c r="B680" s="73"/>
      <c r="C680" s="534"/>
      <c r="D680" s="532"/>
      <c r="E680" s="318" t="s">
        <v>5433</v>
      </c>
      <c r="F680" s="318" t="s">
        <v>5434</v>
      </c>
      <c r="G680" s="318" t="s">
        <v>8982</v>
      </c>
      <c r="H680" s="307" t="s">
        <v>418</v>
      </c>
      <c r="I680" s="526" t="s">
        <v>660</v>
      </c>
      <c r="J680" s="528" t="s">
        <v>5682</v>
      </c>
      <c r="K680" s="864" t="str">
        <f t="shared" si="20"/>
        <v/>
      </c>
      <c r="L680" s="544"/>
      <c r="M680" s="595"/>
      <c r="N680" s="641"/>
      <c r="O680" s="547"/>
      <c r="P680" s="550"/>
      <c r="Q680" s="867"/>
      <c r="R680" s="867"/>
      <c r="S680" s="867"/>
      <c r="T680" s="867"/>
      <c r="U680" s="867"/>
      <c r="V680" s="867"/>
      <c r="W680" s="867"/>
      <c r="X680" s="867"/>
      <c r="Y680" s="867" t="str">
        <f t="shared" si="21"/>
        <v/>
      </c>
      <c r="Z680" s="867"/>
    </row>
    <row r="681" spans="2:26" s="312" customFormat="1" ht="30" customHeight="1" outlineLevel="1">
      <c r="B681" s="73"/>
      <c r="C681" s="534"/>
      <c r="D681" s="532"/>
      <c r="E681" s="318" t="s">
        <v>5435</v>
      </c>
      <c r="F681" s="318" t="s">
        <v>5436</v>
      </c>
      <c r="G681" s="318" t="s">
        <v>8983</v>
      </c>
      <c r="H681" s="307" t="s">
        <v>418</v>
      </c>
      <c r="I681" s="526" t="s">
        <v>660</v>
      </c>
      <c r="J681" s="528" t="s">
        <v>5682</v>
      </c>
      <c r="K681" s="864" t="str">
        <f t="shared" si="20"/>
        <v/>
      </c>
      <c r="L681" s="544"/>
      <c r="M681" s="595"/>
      <c r="N681" s="641"/>
      <c r="O681" s="547"/>
      <c r="P681" s="550"/>
      <c r="Q681" s="867"/>
      <c r="R681" s="867"/>
      <c r="S681" s="867"/>
      <c r="T681" s="867"/>
      <c r="U681" s="867"/>
      <c r="V681" s="867"/>
      <c r="W681" s="867"/>
      <c r="X681" s="867"/>
      <c r="Y681" s="867" t="str">
        <f t="shared" si="21"/>
        <v/>
      </c>
      <c r="Z681" s="867"/>
    </row>
    <row r="682" spans="2:26" s="312" customFormat="1" ht="30" customHeight="1" outlineLevel="1">
      <c r="B682" s="73"/>
      <c r="C682" s="534"/>
      <c r="D682" s="532"/>
      <c r="E682" s="318" t="s">
        <v>5437</v>
      </c>
      <c r="F682" s="318" t="s">
        <v>5438</v>
      </c>
      <c r="G682" s="318" t="s">
        <v>8984</v>
      </c>
      <c r="H682" s="307" t="s">
        <v>418</v>
      </c>
      <c r="I682" s="526" t="s">
        <v>660</v>
      </c>
      <c r="J682" s="528" t="s">
        <v>5682</v>
      </c>
      <c r="K682" s="864" t="str">
        <f t="shared" si="20"/>
        <v/>
      </c>
      <c r="L682" s="544"/>
      <c r="M682" s="595"/>
      <c r="N682" s="641"/>
      <c r="O682" s="547"/>
      <c r="P682" s="550"/>
      <c r="Q682" s="867"/>
      <c r="R682" s="867"/>
      <c r="S682" s="867"/>
      <c r="T682" s="867"/>
      <c r="U682" s="867"/>
      <c r="V682" s="867"/>
      <c r="W682" s="867"/>
      <c r="X682" s="867"/>
      <c r="Y682" s="867" t="str">
        <f t="shared" si="21"/>
        <v/>
      </c>
      <c r="Z682" s="867"/>
    </row>
    <row r="683" spans="2:26" s="312" customFormat="1" ht="15" customHeight="1" outlineLevel="1">
      <c r="B683" s="73"/>
      <c r="C683" s="534"/>
      <c r="D683" s="215" t="s">
        <v>8985</v>
      </c>
      <c r="E683" s="213"/>
      <c r="F683" s="214" t="s">
        <v>8986</v>
      </c>
      <c r="G683" s="214" t="s">
        <v>8987</v>
      </c>
      <c r="H683" s="214" t="s">
        <v>218</v>
      </c>
      <c r="I683" s="246" t="s">
        <v>930</v>
      </c>
      <c r="J683" s="403" t="s">
        <v>5682</v>
      </c>
      <c r="K683" s="864" t="str">
        <f t="shared" si="20"/>
        <v/>
      </c>
      <c r="L683" s="544"/>
      <c r="M683" s="595"/>
      <c r="N683" s="641"/>
      <c r="O683" s="547"/>
      <c r="P683" s="550"/>
      <c r="Q683" s="867"/>
      <c r="R683" s="867"/>
      <c r="S683" s="867"/>
      <c r="T683" s="867"/>
      <c r="U683" s="867"/>
      <c r="V683" s="867"/>
      <c r="W683" s="867"/>
      <c r="X683" s="867"/>
      <c r="Y683" s="867" t="str">
        <f t="shared" si="21"/>
        <v/>
      </c>
      <c r="Z683" s="867"/>
    </row>
    <row r="684" spans="2:26" s="312" customFormat="1" ht="45" customHeight="1" outlineLevel="1">
      <c r="B684" s="73"/>
      <c r="C684" s="534"/>
      <c r="D684" s="532"/>
      <c r="E684" s="318" t="s">
        <v>8988</v>
      </c>
      <c r="F684" s="318" t="s">
        <v>8989</v>
      </c>
      <c r="G684" s="318" t="s">
        <v>8990</v>
      </c>
      <c r="H684" s="307" t="s">
        <v>418</v>
      </c>
      <c r="I684" s="526" t="s">
        <v>660</v>
      </c>
      <c r="J684" s="528" t="s">
        <v>5682</v>
      </c>
      <c r="K684" s="864" t="str">
        <f t="shared" si="20"/>
        <v/>
      </c>
      <c r="L684" s="544"/>
      <c r="M684" s="595"/>
      <c r="N684" s="641"/>
      <c r="O684" s="547"/>
      <c r="P684" s="550"/>
      <c r="Q684" s="867"/>
      <c r="R684" s="867"/>
      <c r="S684" s="867"/>
      <c r="T684" s="867"/>
      <c r="U684" s="867"/>
      <c r="V684" s="867"/>
      <c r="W684" s="867"/>
      <c r="X684" s="867"/>
      <c r="Y684" s="867" t="str">
        <f t="shared" si="21"/>
        <v/>
      </c>
      <c r="Z684" s="867"/>
    </row>
    <row r="685" spans="2:26" s="312" customFormat="1" ht="45" customHeight="1" outlineLevel="1">
      <c r="B685" s="73"/>
      <c r="C685" s="534"/>
      <c r="D685" s="224" t="s">
        <v>8991</v>
      </c>
      <c r="E685" s="68"/>
      <c r="F685" s="214" t="s">
        <v>8992</v>
      </c>
      <c r="G685" s="129" t="s">
        <v>8993</v>
      </c>
      <c r="H685" s="214" t="s">
        <v>218</v>
      </c>
      <c r="I685" s="130" t="s">
        <v>930</v>
      </c>
      <c r="J685" s="406" t="s">
        <v>5681</v>
      </c>
      <c r="K685" s="864" t="str">
        <f t="shared" si="20"/>
        <v/>
      </c>
      <c r="L685" s="544"/>
      <c r="M685" s="595"/>
      <c r="N685" s="641"/>
      <c r="O685" s="547"/>
      <c r="P685" s="550"/>
      <c r="Q685" s="867"/>
      <c r="R685" s="867"/>
      <c r="S685" s="867"/>
      <c r="T685" s="867"/>
      <c r="U685" s="867"/>
      <c r="V685" s="867"/>
      <c r="W685" s="867"/>
      <c r="X685" s="867"/>
      <c r="Y685" s="867" t="str">
        <f t="shared" si="21"/>
        <v/>
      </c>
      <c r="Z685" s="867"/>
    </row>
    <row r="686" spans="2:26" s="312" customFormat="1" ht="45" customHeight="1" outlineLevel="1">
      <c r="B686" s="73"/>
      <c r="C686" s="534"/>
      <c r="D686" s="328"/>
      <c r="E686" s="530" t="s">
        <v>8994</v>
      </c>
      <c r="F686" s="318" t="s">
        <v>8995</v>
      </c>
      <c r="G686" s="318" t="s">
        <v>8980</v>
      </c>
      <c r="H686" s="307" t="s">
        <v>418</v>
      </c>
      <c r="I686" s="526" t="s">
        <v>660</v>
      </c>
      <c r="J686" s="528" t="s">
        <v>5681</v>
      </c>
      <c r="K686" s="864" t="str">
        <f t="shared" si="20"/>
        <v/>
      </c>
      <c r="L686" s="544"/>
      <c r="M686" s="595"/>
      <c r="N686" s="641"/>
      <c r="O686" s="547"/>
      <c r="P686" s="550"/>
      <c r="Q686" s="867"/>
      <c r="R686" s="867"/>
      <c r="S686" s="867"/>
      <c r="T686" s="867"/>
      <c r="U686" s="867"/>
      <c r="V686" s="867"/>
      <c r="W686" s="867"/>
      <c r="X686" s="867"/>
      <c r="Y686" s="867" t="str">
        <f t="shared" si="21"/>
        <v/>
      </c>
      <c r="Z686" s="867"/>
    </row>
    <row r="687" spans="2:26" s="312" customFormat="1" ht="45" customHeight="1" outlineLevel="1">
      <c r="B687" s="73"/>
      <c r="C687" s="534"/>
      <c r="D687" s="328"/>
      <c r="E687" s="530" t="s">
        <v>8996</v>
      </c>
      <c r="F687" s="318" t="s">
        <v>8997</v>
      </c>
      <c r="G687" s="318" t="s">
        <v>8998</v>
      </c>
      <c r="H687" s="307" t="s">
        <v>418</v>
      </c>
      <c r="I687" s="526" t="s">
        <v>660</v>
      </c>
      <c r="J687" s="528" t="s">
        <v>5681</v>
      </c>
      <c r="K687" s="864" t="str">
        <f t="shared" si="20"/>
        <v/>
      </c>
      <c r="L687" s="544"/>
      <c r="M687" s="595"/>
      <c r="N687" s="641"/>
      <c r="O687" s="547"/>
      <c r="P687" s="550"/>
      <c r="Q687" s="867"/>
      <c r="R687" s="867"/>
      <c r="S687" s="867"/>
      <c r="T687" s="867"/>
      <c r="U687" s="867"/>
      <c r="V687" s="867"/>
      <c r="W687" s="867"/>
      <c r="X687" s="867"/>
      <c r="Y687" s="867" t="str">
        <f t="shared" si="21"/>
        <v/>
      </c>
      <c r="Z687" s="867"/>
    </row>
    <row r="688" spans="2:26" s="312" customFormat="1" ht="45" customHeight="1" outlineLevel="1">
      <c r="B688" s="73"/>
      <c r="C688" s="534"/>
      <c r="D688" s="328"/>
      <c r="E688" s="530" t="s">
        <v>8999</v>
      </c>
      <c r="F688" s="318" t="s">
        <v>9000</v>
      </c>
      <c r="G688" s="318" t="s">
        <v>8982</v>
      </c>
      <c r="H688" s="307" t="s">
        <v>418</v>
      </c>
      <c r="I688" s="526" t="s">
        <v>660</v>
      </c>
      <c r="J688" s="528" t="s">
        <v>5681</v>
      </c>
      <c r="K688" s="864" t="str">
        <f t="shared" si="20"/>
        <v/>
      </c>
      <c r="L688" s="544"/>
      <c r="M688" s="595"/>
      <c r="N688" s="641"/>
      <c r="O688" s="547"/>
      <c r="P688" s="550"/>
      <c r="Q688" s="867"/>
      <c r="R688" s="867"/>
      <c r="S688" s="867"/>
      <c r="T688" s="867"/>
      <c r="U688" s="867"/>
      <c r="V688" s="867"/>
      <c r="W688" s="867"/>
      <c r="X688" s="867"/>
      <c r="Y688" s="867" t="str">
        <f t="shared" si="21"/>
        <v/>
      </c>
      <c r="Z688" s="867"/>
    </row>
    <row r="689" spans="2:26" s="312" customFormat="1" ht="45" customHeight="1" outlineLevel="1">
      <c r="B689" s="73"/>
      <c r="C689" s="534"/>
      <c r="D689" s="328"/>
      <c r="E689" s="530" t="s">
        <v>9001</v>
      </c>
      <c r="F689" s="318" t="s">
        <v>9002</v>
      </c>
      <c r="G689" s="318" t="s">
        <v>9003</v>
      </c>
      <c r="H689" s="307" t="s">
        <v>418</v>
      </c>
      <c r="I689" s="526" t="s">
        <v>660</v>
      </c>
      <c r="J689" s="528" t="s">
        <v>5681</v>
      </c>
      <c r="K689" s="864" t="str">
        <f t="shared" si="20"/>
        <v/>
      </c>
      <c r="L689" s="544"/>
      <c r="M689" s="595"/>
      <c r="N689" s="641"/>
      <c r="O689" s="547"/>
      <c r="P689" s="550"/>
      <c r="Q689" s="867"/>
      <c r="R689" s="867"/>
      <c r="S689" s="867"/>
      <c r="T689" s="867"/>
      <c r="U689" s="867"/>
      <c r="V689" s="867"/>
      <c r="W689" s="867"/>
      <c r="X689" s="867"/>
      <c r="Y689" s="867" t="str">
        <f t="shared" si="21"/>
        <v/>
      </c>
      <c r="Z689" s="867"/>
    </row>
    <row r="690" spans="2:26" s="312" customFormat="1" ht="45" customHeight="1" outlineLevel="1">
      <c r="B690" s="73"/>
      <c r="C690" s="534"/>
      <c r="D690" s="328"/>
      <c r="E690" s="530" t="s">
        <v>9004</v>
      </c>
      <c r="F690" s="318" t="s">
        <v>9005</v>
      </c>
      <c r="G690" s="318" t="s">
        <v>9006</v>
      </c>
      <c r="H690" s="307" t="s">
        <v>418</v>
      </c>
      <c r="I690" s="526" t="s">
        <v>660</v>
      </c>
      <c r="J690" s="528" t="s">
        <v>5681</v>
      </c>
      <c r="K690" s="864" t="str">
        <f t="shared" si="20"/>
        <v/>
      </c>
      <c r="L690" s="544"/>
      <c r="M690" s="595"/>
      <c r="N690" s="641"/>
      <c r="O690" s="547"/>
      <c r="P690" s="550"/>
      <c r="Q690" s="867"/>
      <c r="R690" s="867"/>
      <c r="S690" s="867"/>
      <c r="T690" s="867"/>
      <c r="U690" s="867"/>
      <c r="V690" s="867"/>
      <c r="W690" s="867"/>
      <c r="X690" s="867"/>
      <c r="Y690" s="867" t="str">
        <f t="shared" si="21"/>
        <v/>
      </c>
      <c r="Z690" s="867"/>
    </row>
    <row r="691" spans="2:26" s="312" customFormat="1" ht="45" customHeight="1" outlineLevel="1">
      <c r="B691" s="73"/>
      <c r="C691" s="534"/>
      <c r="D691" s="328"/>
      <c r="E691" s="318" t="s">
        <v>9007</v>
      </c>
      <c r="F691" s="318" t="s">
        <v>9008</v>
      </c>
      <c r="G691" s="318" t="s">
        <v>8983</v>
      </c>
      <c r="H691" s="307" t="s">
        <v>418</v>
      </c>
      <c r="I691" s="526" t="s">
        <v>660</v>
      </c>
      <c r="J691" s="528" t="s">
        <v>5681</v>
      </c>
      <c r="K691" s="864" t="str">
        <f t="shared" si="20"/>
        <v/>
      </c>
      <c r="L691" s="544"/>
      <c r="M691" s="595"/>
      <c r="N691" s="641"/>
      <c r="O691" s="547"/>
      <c r="P691" s="550"/>
      <c r="Q691" s="867"/>
      <c r="R691" s="867"/>
      <c r="S691" s="867"/>
      <c r="T691" s="867"/>
      <c r="U691" s="867"/>
      <c r="V691" s="867"/>
      <c r="W691" s="867"/>
      <c r="X691" s="867"/>
      <c r="Y691" s="867" t="str">
        <f t="shared" si="21"/>
        <v/>
      </c>
      <c r="Z691" s="867"/>
    </row>
    <row r="692" spans="2:26" s="312" customFormat="1" ht="45" customHeight="1" outlineLevel="1">
      <c r="B692" s="73"/>
      <c r="C692" s="534"/>
      <c r="D692" s="352"/>
      <c r="E692" s="107" t="s">
        <v>9009</v>
      </c>
      <c r="F692" s="318" t="s">
        <v>6907</v>
      </c>
      <c r="G692" s="318" t="s">
        <v>9010</v>
      </c>
      <c r="H692" s="307" t="s">
        <v>418</v>
      </c>
      <c r="I692" s="526" t="s">
        <v>660</v>
      </c>
      <c r="J692" s="528" t="s">
        <v>5681</v>
      </c>
      <c r="K692" s="864" t="str">
        <f t="shared" si="20"/>
        <v/>
      </c>
      <c r="L692" s="544"/>
      <c r="M692" s="595"/>
      <c r="N692" s="641"/>
      <c r="O692" s="547"/>
      <c r="P692" s="550"/>
      <c r="Q692" s="867"/>
      <c r="R692" s="867"/>
      <c r="S692" s="867"/>
      <c r="T692" s="867"/>
      <c r="U692" s="867"/>
      <c r="V692" s="867"/>
      <c r="W692" s="867"/>
      <c r="X692" s="867"/>
      <c r="Y692" s="867" t="str">
        <f t="shared" si="21"/>
        <v/>
      </c>
      <c r="Z692" s="867"/>
    </row>
    <row r="693" spans="2:26" s="312" customFormat="1" ht="30" customHeight="1" outlineLevel="1">
      <c r="B693" s="73"/>
      <c r="C693" s="526" t="s">
        <v>9011</v>
      </c>
      <c r="D693" s="71" t="s">
        <v>5439</v>
      </c>
      <c r="E693" s="107"/>
      <c r="F693" s="318" t="s">
        <v>9012</v>
      </c>
      <c r="G693" s="318" t="s">
        <v>9013</v>
      </c>
      <c r="H693" s="307" t="s">
        <v>8417</v>
      </c>
      <c r="I693" s="526" t="s">
        <v>660</v>
      </c>
      <c r="J693" s="528" t="s">
        <v>5682</v>
      </c>
      <c r="K693" s="864" t="str">
        <f t="shared" si="20"/>
        <v/>
      </c>
      <c r="L693" s="555"/>
      <c r="M693" s="613"/>
      <c r="N693" s="449"/>
      <c r="O693" s="551"/>
      <c r="P693" s="552"/>
      <c r="Q693" s="867"/>
      <c r="R693" s="867"/>
      <c r="S693" s="867"/>
      <c r="T693" s="867"/>
      <c r="U693" s="867"/>
      <c r="V693" s="867"/>
      <c r="W693" s="867"/>
      <c r="X693" s="867"/>
      <c r="Y693" s="867" t="str">
        <f t="shared" si="21"/>
        <v/>
      </c>
      <c r="Z693" s="867"/>
    </row>
    <row r="694" spans="2:26" s="312" customFormat="1" ht="135" customHeight="1" outlineLevel="1">
      <c r="B694" s="73"/>
      <c r="C694" s="315"/>
      <c r="D694" s="71" t="s">
        <v>5440</v>
      </c>
      <c r="E694" s="107"/>
      <c r="F694" s="318" t="s">
        <v>5441</v>
      </c>
      <c r="G694" s="318" t="s">
        <v>9014</v>
      </c>
      <c r="H694" s="307" t="s">
        <v>8722</v>
      </c>
      <c r="I694" s="526" t="s">
        <v>660</v>
      </c>
      <c r="J694" s="528" t="s">
        <v>5682</v>
      </c>
      <c r="K694" s="864" t="str">
        <f t="shared" si="20"/>
        <v/>
      </c>
      <c r="L694" s="555"/>
      <c r="M694" s="613"/>
      <c r="N694" s="449"/>
      <c r="O694" s="551"/>
      <c r="P694" s="552"/>
      <c r="Q694" s="867"/>
      <c r="R694" s="867"/>
      <c r="S694" s="867"/>
      <c r="T694" s="867"/>
      <c r="U694" s="867"/>
      <c r="V694" s="867"/>
      <c r="W694" s="867"/>
      <c r="X694" s="867"/>
      <c r="Y694" s="867" t="str">
        <f t="shared" si="21"/>
        <v/>
      </c>
      <c r="Z694" s="867"/>
    </row>
    <row r="695" spans="2:26" s="312" customFormat="1" ht="135" customHeight="1" outlineLevel="1">
      <c r="B695" s="73"/>
      <c r="C695" s="315"/>
      <c r="D695" s="71" t="s">
        <v>9015</v>
      </c>
      <c r="E695" s="107"/>
      <c r="F695" s="318" t="s">
        <v>5442</v>
      </c>
      <c r="G695" s="318" t="s">
        <v>9016</v>
      </c>
      <c r="H695" s="307" t="s">
        <v>8722</v>
      </c>
      <c r="I695" s="526" t="s">
        <v>660</v>
      </c>
      <c r="J695" s="528" t="s">
        <v>5682</v>
      </c>
      <c r="K695" s="864" t="str">
        <f t="shared" si="20"/>
        <v/>
      </c>
      <c r="L695" s="555"/>
      <c r="M695" s="613"/>
      <c r="N695" s="449"/>
      <c r="O695" s="551"/>
      <c r="P695" s="552"/>
      <c r="Q695" s="867"/>
      <c r="R695" s="867"/>
      <c r="S695" s="867"/>
      <c r="T695" s="867"/>
      <c r="U695" s="867"/>
      <c r="V695" s="867"/>
      <c r="W695" s="867"/>
      <c r="X695" s="867"/>
      <c r="Y695" s="867" t="str">
        <f t="shared" si="21"/>
        <v/>
      </c>
      <c r="Z695" s="867"/>
    </row>
    <row r="696" spans="2:26" s="312" customFormat="1" ht="30" customHeight="1" outlineLevel="1">
      <c r="B696" s="73"/>
      <c r="C696" s="315"/>
      <c r="D696" s="71" t="s">
        <v>5443</v>
      </c>
      <c r="E696" s="107"/>
      <c r="F696" s="318" t="s">
        <v>5444</v>
      </c>
      <c r="G696" s="318" t="s">
        <v>9017</v>
      </c>
      <c r="H696" s="307" t="s">
        <v>8417</v>
      </c>
      <c r="I696" s="526" t="s">
        <v>660</v>
      </c>
      <c r="J696" s="528" t="s">
        <v>5682</v>
      </c>
      <c r="K696" s="864" t="str">
        <f t="shared" si="20"/>
        <v/>
      </c>
      <c r="L696" s="544"/>
      <c r="M696" s="615"/>
      <c r="N696" s="641"/>
      <c r="O696" s="547"/>
      <c r="P696" s="550"/>
      <c r="Q696" s="867"/>
      <c r="R696" s="867"/>
      <c r="S696" s="867"/>
      <c r="T696" s="867"/>
      <c r="U696" s="867"/>
      <c r="V696" s="867"/>
      <c r="W696" s="867"/>
      <c r="X696" s="867"/>
      <c r="Y696" s="867" t="str">
        <f t="shared" si="21"/>
        <v/>
      </c>
      <c r="Z696" s="867"/>
    </row>
    <row r="697" spans="2:26" s="312" customFormat="1" ht="30" customHeight="1" outlineLevel="1">
      <c r="B697" s="73"/>
      <c r="C697" s="315"/>
      <c r="D697" s="71" t="s">
        <v>9018</v>
      </c>
      <c r="E697" s="107"/>
      <c r="F697" s="318" t="s">
        <v>5445</v>
      </c>
      <c r="G697" s="318" t="s">
        <v>9019</v>
      </c>
      <c r="H697" s="307" t="s">
        <v>8417</v>
      </c>
      <c r="I697" s="526" t="s">
        <v>660</v>
      </c>
      <c r="J697" s="528" t="s">
        <v>5682</v>
      </c>
      <c r="K697" s="864" t="str">
        <f t="shared" si="20"/>
        <v/>
      </c>
      <c r="L697" s="544"/>
      <c r="M697" s="615"/>
      <c r="N697" s="641"/>
      <c r="O697" s="547"/>
      <c r="P697" s="550"/>
      <c r="Q697" s="867"/>
      <c r="R697" s="867"/>
      <c r="S697" s="867"/>
      <c r="T697" s="867"/>
      <c r="U697" s="867"/>
      <c r="V697" s="867"/>
      <c r="W697" s="867"/>
      <c r="X697" s="867"/>
      <c r="Y697" s="867" t="str">
        <f t="shared" si="21"/>
        <v/>
      </c>
      <c r="Z697" s="867"/>
    </row>
    <row r="698" spans="2:26" s="312" customFormat="1" ht="165" customHeight="1" outlineLevel="1">
      <c r="B698" s="73"/>
      <c r="C698" s="315"/>
      <c r="D698" s="71" t="s">
        <v>5446</v>
      </c>
      <c r="E698" s="107"/>
      <c r="F698" s="318" t="s">
        <v>5447</v>
      </c>
      <c r="G698" s="318" t="s">
        <v>9020</v>
      </c>
      <c r="H698" s="307" t="s">
        <v>8722</v>
      </c>
      <c r="I698" s="526" t="s">
        <v>660</v>
      </c>
      <c r="J698" s="528" t="s">
        <v>5682</v>
      </c>
      <c r="K698" s="864" t="str">
        <f t="shared" si="20"/>
        <v/>
      </c>
      <c r="L698" s="555"/>
      <c r="M698" s="613"/>
      <c r="N698" s="449"/>
      <c r="O698" s="551"/>
      <c r="P698" s="552"/>
      <c r="Q698" s="867"/>
      <c r="R698" s="867"/>
      <c r="S698" s="867"/>
      <c r="T698" s="867"/>
      <c r="U698" s="867"/>
      <c r="V698" s="867"/>
      <c r="W698" s="867"/>
      <c r="X698" s="867"/>
      <c r="Y698" s="867" t="str">
        <f t="shared" si="21"/>
        <v/>
      </c>
      <c r="Z698" s="867"/>
    </row>
    <row r="699" spans="2:26" s="312" customFormat="1" ht="165" customHeight="1" outlineLevel="1">
      <c r="B699" s="73"/>
      <c r="C699" s="315"/>
      <c r="D699" s="71" t="s">
        <v>5448</v>
      </c>
      <c r="E699" s="107"/>
      <c r="F699" s="318" t="s">
        <v>5449</v>
      </c>
      <c r="G699" s="318" t="s">
        <v>9021</v>
      </c>
      <c r="H699" s="307" t="s">
        <v>8722</v>
      </c>
      <c r="I699" s="526" t="s">
        <v>660</v>
      </c>
      <c r="J699" s="528" t="s">
        <v>5682</v>
      </c>
      <c r="K699" s="864" t="str">
        <f t="shared" si="20"/>
        <v/>
      </c>
      <c r="L699" s="555"/>
      <c r="M699" s="613"/>
      <c r="N699" s="449"/>
      <c r="O699" s="551"/>
      <c r="P699" s="552"/>
      <c r="Q699" s="867"/>
      <c r="R699" s="867"/>
      <c r="S699" s="867"/>
      <c r="T699" s="867"/>
      <c r="U699" s="867"/>
      <c r="V699" s="867"/>
      <c r="W699" s="867"/>
      <c r="X699" s="867"/>
      <c r="Y699" s="867" t="str">
        <f t="shared" si="21"/>
        <v/>
      </c>
      <c r="Z699" s="867"/>
    </row>
    <row r="700" spans="2:26" s="312" customFormat="1" ht="60" customHeight="1" outlineLevel="1">
      <c r="B700" s="73"/>
      <c r="C700" s="315"/>
      <c r="D700" s="71" t="s">
        <v>5450</v>
      </c>
      <c r="E700" s="107"/>
      <c r="F700" s="318" t="s">
        <v>9022</v>
      </c>
      <c r="G700" s="318" t="s">
        <v>9023</v>
      </c>
      <c r="H700" s="307" t="s">
        <v>8722</v>
      </c>
      <c r="I700" s="526" t="s">
        <v>660</v>
      </c>
      <c r="J700" s="528" t="s">
        <v>5682</v>
      </c>
      <c r="K700" s="864" t="str">
        <f t="shared" si="20"/>
        <v/>
      </c>
      <c r="L700" s="555"/>
      <c r="M700" s="613"/>
      <c r="N700" s="449"/>
      <c r="O700" s="551"/>
      <c r="P700" s="552"/>
      <c r="Q700" s="867"/>
      <c r="R700" s="867"/>
      <c r="S700" s="867"/>
      <c r="T700" s="867"/>
      <c r="U700" s="867"/>
      <c r="V700" s="867"/>
      <c r="W700" s="867"/>
      <c r="X700" s="867"/>
      <c r="Y700" s="867" t="str">
        <f t="shared" si="21"/>
        <v/>
      </c>
      <c r="Z700" s="867"/>
    </row>
    <row r="701" spans="2:26" s="312" customFormat="1" ht="105" customHeight="1" outlineLevel="1">
      <c r="B701" s="73"/>
      <c r="C701" s="315"/>
      <c r="D701" s="71" t="s">
        <v>5451</v>
      </c>
      <c r="E701" s="107"/>
      <c r="F701" s="318" t="s">
        <v>5452</v>
      </c>
      <c r="G701" s="318" t="s">
        <v>9024</v>
      </c>
      <c r="H701" s="307" t="s">
        <v>8722</v>
      </c>
      <c r="I701" s="526" t="s">
        <v>660</v>
      </c>
      <c r="J701" s="528" t="s">
        <v>5682</v>
      </c>
      <c r="K701" s="864" t="str">
        <f t="shared" si="20"/>
        <v/>
      </c>
      <c r="L701" s="555"/>
      <c r="M701" s="613"/>
      <c r="N701" s="449"/>
      <c r="O701" s="551"/>
      <c r="P701" s="552"/>
      <c r="Q701" s="867"/>
      <c r="R701" s="867"/>
      <c r="S701" s="867"/>
      <c r="T701" s="867"/>
      <c r="U701" s="867"/>
      <c r="V701" s="867"/>
      <c r="W701" s="867"/>
      <c r="X701" s="867"/>
      <c r="Y701" s="867" t="str">
        <f t="shared" si="21"/>
        <v/>
      </c>
      <c r="Z701" s="867"/>
    </row>
    <row r="702" spans="2:26" s="312" customFormat="1" ht="409.5" customHeight="1" outlineLevel="1">
      <c r="B702" s="73"/>
      <c r="C702" s="315"/>
      <c r="D702" s="71" t="s">
        <v>9025</v>
      </c>
      <c r="E702" s="107"/>
      <c r="F702" s="318" t="s">
        <v>5453</v>
      </c>
      <c r="G702" s="318" t="s">
        <v>9026</v>
      </c>
      <c r="H702" s="307" t="s">
        <v>8722</v>
      </c>
      <c r="I702" s="526" t="s">
        <v>660</v>
      </c>
      <c r="J702" s="528" t="s">
        <v>5682</v>
      </c>
      <c r="K702" s="864" t="str">
        <f t="shared" si="20"/>
        <v/>
      </c>
      <c r="L702" s="555"/>
      <c r="M702" s="613"/>
      <c r="N702" s="449"/>
      <c r="O702" s="551"/>
      <c r="P702" s="552"/>
      <c r="Q702" s="867"/>
      <c r="R702" s="867"/>
      <c r="S702" s="867"/>
      <c r="T702" s="867"/>
      <c r="U702" s="867"/>
      <c r="V702" s="867"/>
      <c r="W702" s="867"/>
      <c r="X702" s="867"/>
      <c r="Y702" s="867" t="str">
        <f t="shared" si="21"/>
        <v/>
      </c>
      <c r="Z702" s="867"/>
    </row>
    <row r="703" spans="2:26" s="312" customFormat="1" ht="165" customHeight="1" outlineLevel="1">
      <c r="B703" s="73"/>
      <c r="C703" s="315"/>
      <c r="D703" s="71" t="s">
        <v>5454</v>
      </c>
      <c r="E703" s="107"/>
      <c r="F703" s="318" t="s">
        <v>5455</v>
      </c>
      <c r="G703" s="318" t="s">
        <v>9027</v>
      </c>
      <c r="H703" s="307" t="s">
        <v>8722</v>
      </c>
      <c r="I703" s="526" t="s">
        <v>660</v>
      </c>
      <c r="J703" s="528" t="s">
        <v>5682</v>
      </c>
      <c r="K703" s="864" t="str">
        <f t="shared" si="20"/>
        <v/>
      </c>
      <c r="L703" s="555"/>
      <c r="M703" s="613"/>
      <c r="N703" s="449"/>
      <c r="O703" s="551"/>
      <c r="P703" s="552"/>
      <c r="Q703" s="867"/>
      <c r="R703" s="867"/>
      <c r="S703" s="867"/>
      <c r="T703" s="867"/>
      <c r="U703" s="867"/>
      <c r="V703" s="867"/>
      <c r="W703" s="867"/>
      <c r="X703" s="867"/>
      <c r="Y703" s="867" t="str">
        <f t="shared" si="21"/>
        <v/>
      </c>
      <c r="Z703" s="867"/>
    </row>
    <row r="704" spans="2:26" s="312" customFormat="1" ht="15" customHeight="1" outlineLevel="1">
      <c r="B704" s="73"/>
      <c r="C704" s="315"/>
      <c r="D704" s="71" t="s">
        <v>5456</v>
      </c>
      <c r="E704" s="107"/>
      <c r="F704" s="318" t="s">
        <v>5457</v>
      </c>
      <c r="G704" s="318" t="s">
        <v>9028</v>
      </c>
      <c r="H704" s="307" t="s">
        <v>8722</v>
      </c>
      <c r="I704" s="526" t="s">
        <v>660</v>
      </c>
      <c r="J704" s="528" t="s">
        <v>5682</v>
      </c>
      <c r="K704" s="864" t="str">
        <f t="shared" si="20"/>
        <v/>
      </c>
      <c r="L704" s="555"/>
      <c r="M704" s="613"/>
      <c r="N704" s="449"/>
      <c r="O704" s="551"/>
      <c r="P704" s="552"/>
      <c r="Q704" s="867"/>
      <c r="R704" s="867"/>
      <c r="S704" s="867"/>
      <c r="T704" s="867"/>
      <c r="U704" s="867"/>
      <c r="V704" s="867"/>
      <c r="W704" s="867"/>
      <c r="X704" s="867"/>
      <c r="Y704" s="867" t="str">
        <f t="shared" si="21"/>
        <v/>
      </c>
      <c r="Z704" s="867"/>
    </row>
    <row r="705" spans="2:26" s="312" customFormat="1" ht="90" customHeight="1" outlineLevel="1">
      <c r="B705" s="73"/>
      <c r="C705" s="315"/>
      <c r="D705" s="71" t="s">
        <v>5458</v>
      </c>
      <c r="E705" s="107"/>
      <c r="F705" s="318" t="s">
        <v>5459</v>
      </c>
      <c r="G705" s="318" t="s">
        <v>9029</v>
      </c>
      <c r="H705" s="307" t="s">
        <v>8722</v>
      </c>
      <c r="I705" s="526" t="s">
        <v>660</v>
      </c>
      <c r="J705" s="528" t="s">
        <v>5682</v>
      </c>
      <c r="K705" s="864" t="str">
        <f t="shared" si="20"/>
        <v/>
      </c>
      <c r="L705" s="555"/>
      <c r="M705" s="613"/>
      <c r="N705" s="449"/>
      <c r="O705" s="551"/>
      <c r="P705" s="552"/>
      <c r="Q705" s="867"/>
      <c r="R705" s="867"/>
      <c r="S705" s="867"/>
      <c r="T705" s="867"/>
      <c r="U705" s="867"/>
      <c r="V705" s="867"/>
      <c r="W705" s="867"/>
      <c r="X705" s="867"/>
      <c r="Y705" s="867" t="str">
        <f t="shared" si="21"/>
        <v/>
      </c>
      <c r="Z705" s="867"/>
    </row>
    <row r="706" spans="2:26" s="312" customFormat="1" ht="90" customHeight="1" outlineLevel="1">
      <c r="B706" s="73"/>
      <c r="C706" s="315"/>
      <c r="D706" s="71" t="s">
        <v>5460</v>
      </c>
      <c r="E706" s="107"/>
      <c r="F706" s="318" t="s">
        <v>5461</v>
      </c>
      <c r="G706" s="318" t="s">
        <v>9030</v>
      </c>
      <c r="H706" s="307" t="s">
        <v>8722</v>
      </c>
      <c r="I706" s="526" t="s">
        <v>660</v>
      </c>
      <c r="J706" s="528" t="s">
        <v>5682</v>
      </c>
      <c r="K706" s="864" t="str">
        <f t="shared" si="20"/>
        <v/>
      </c>
      <c r="L706" s="555"/>
      <c r="M706" s="613"/>
      <c r="N706" s="449"/>
      <c r="O706" s="551"/>
      <c r="P706" s="552"/>
      <c r="Q706" s="867"/>
      <c r="R706" s="867"/>
      <c r="S706" s="867"/>
      <c r="T706" s="867"/>
      <c r="U706" s="867"/>
      <c r="V706" s="867"/>
      <c r="W706" s="867"/>
      <c r="X706" s="867"/>
      <c r="Y706" s="867" t="str">
        <f t="shared" si="21"/>
        <v/>
      </c>
      <c r="Z706" s="867"/>
    </row>
    <row r="707" spans="2:26" s="312" customFormat="1" ht="90" customHeight="1" outlineLevel="1">
      <c r="B707" s="73"/>
      <c r="C707" s="315"/>
      <c r="D707" s="71" t="s">
        <v>5462</v>
      </c>
      <c r="E707" s="107"/>
      <c r="F707" s="318" t="s">
        <v>9031</v>
      </c>
      <c r="G707" s="318" t="s">
        <v>9032</v>
      </c>
      <c r="H707" s="307" t="s">
        <v>8722</v>
      </c>
      <c r="I707" s="526" t="s">
        <v>660</v>
      </c>
      <c r="J707" s="528" t="s">
        <v>5682</v>
      </c>
      <c r="K707" s="864" t="str">
        <f t="shared" si="20"/>
        <v/>
      </c>
      <c r="L707" s="555"/>
      <c r="M707" s="613"/>
      <c r="N707" s="449"/>
      <c r="O707" s="551"/>
      <c r="P707" s="552"/>
      <c r="Q707" s="867"/>
      <c r="R707" s="867"/>
      <c r="S707" s="867"/>
      <c r="T707" s="867"/>
      <c r="U707" s="867"/>
      <c r="V707" s="867"/>
      <c r="W707" s="867"/>
      <c r="X707" s="867"/>
      <c r="Y707" s="867" t="str">
        <f t="shared" si="21"/>
        <v/>
      </c>
      <c r="Z707" s="867"/>
    </row>
    <row r="708" spans="2:26" s="312" customFormat="1" ht="105" customHeight="1" outlineLevel="1">
      <c r="B708" s="73"/>
      <c r="C708" s="315"/>
      <c r="D708" s="71" t="s">
        <v>9033</v>
      </c>
      <c r="E708" s="107"/>
      <c r="F708" s="318" t="s">
        <v>9034</v>
      </c>
      <c r="G708" s="318" t="s">
        <v>9035</v>
      </c>
      <c r="H708" s="307" t="s">
        <v>8722</v>
      </c>
      <c r="I708" s="526" t="s">
        <v>660</v>
      </c>
      <c r="J708" s="528" t="s">
        <v>5681</v>
      </c>
      <c r="K708" s="864" t="str">
        <f t="shared" si="20"/>
        <v/>
      </c>
      <c r="L708" s="555"/>
      <c r="M708" s="613"/>
      <c r="N708" s="449"/>
      <c r="O708" s="551"/>
      <c r="P708" s="552"/>
      <c r="Q708" s="867"/>
      <c r="R708" s="867"/>
      <c r="S708" s="867"/>
      <c r="T708" s="867"/>
      <c r="U708" s="867"/>
      <c r="V708" s="867"/>
      <c r="W708" s="867"/>
      <c r="X708" s="867"/>
      <c r="Y708" s="867" t="str">
        <f t="shared" si="21"/>
        <v/>
      </c>
      <c r="Z708" s="867"/>
    </row>
    <row r="709" spans="2:26" s="126" customFormat="1" ht="409.5" customHeight="1" outlineLevel="1">
      <c r="B709" s="73"/>
      <c r="C709" s="315"/>
      <c r="D709" s="71" t="s">
        <v>9037</v>
      </c>
      <c r="E709" s="107"/>
      <c r="F709" s="318" t="s">
        <v>9038</v>
      </c>
      <c r="G709" s="318" t="s">
        <v>9039</v>
      </c>
      <c r="H709" s="307" t="s">
        <v>8722</v>
      </c>
      <c r="I709" s="526" t="s">
        <v>660</v>
      </c>
      <c r="J709" s="528" t="s">
        <v>5681</v>
      </c>
      <c r="K709" s="864" t="str">
        <f t="shared" si="20"/>
        <v/>
      </c>
      <c r="L709" s="555"/>
      <c r="M709" s="613"/>
      <c r="N709" s="449"/>
      <c r="O709" s="551"/>
      <c r="P709" s="552"/>
      <c r="Q709" s="867"/>
      <c r="R709" s="867"/>
      <c r="S709" s="867"/>
      <c r="T709" s="867"/>
      <c r="U709" s="867"/>
      <c r="V709" s="867"/>
      <c r="W709" s="867"/>
      <c r="X709" s="867"/>
      <c r="Y709" s="867" t="str">
        <f t="shared" si="21"/>
        <v/>
      </c>
      <c r="Z709" s="867"/>
    </row>
    <row r="710" spans="2:26" s="312" customFormat="1" ht="45" customHeight="1" outlineLevel="1">
      <c r="B710" s="73"/>
      <c r="C710" s="315"/>
      <c r="D710" s="71" t="s">
        <v>9040</v>
      </c>
      <c r="E710" s="107"/>
      <c r="F710" s="318" t="s">
        <v>6707</v>
      </c>
      <c r="G710" s="318" t="s">
        <v>9041</v>
      </c>
      <c r="H710" s="307" t="s">
        <v>5834</v>
      </c>
      <c r="I710" s="526" t="s">
        <v>3666</v>
      </c>
      <c r="J710" s="528" t="s">
        <v>5682</v>
      </c>
      <c r="K710" s="864" t="str">
        <f t="shared" si="20"/>
        <v/>
      </c>
      <c r="L710" s="555"/>
      <c r="M710" s="613"/>
      <c r="N710" s="449"/>
      <c r="O710" s="551"/>
      <c r="P710" s="552"/>
      <c r="Q710" s="867"/>
      <c r="R710" s="867"/>
      <c r="S710" s="867"/>
      <c r="T710" s="867"/>
      <c r="U710" s="867"/>
      <c r="V710" s="867"/>
      <c r="W710" s="867"/>
      <c r="X710" s="867"/>
      <c r="Y710" s="867" t="str">
        <f t="shared" si="21"/>
        <v/>
      </c>
      <c r="Z710" s="867"/>
    </row>
    <row r="711" spans="2:26" s="312" customFormat="1" ht="225" customHeight="1" outlineLevel="1">
      <c r="B711" s="73"/>
      <c r="C711" s="315"/>
      <c r="D711" s="71" t="s">
        <v>9042</v>
      </c>
      <c r="E711" s="107"/>
      <c r="F711" s="318" t="s">
        <v>6708</v>
      </c>
      <c r="G711" s="318" t="s">
        <v>9043</v>
      </c>
      <c r="H711" s="307" t="s">
        <v>5834</v>
      </c>
      <c r="I711" s="526" t="s">
        <v>3666</v>
      </c>
      <c r="J711" s="528" t="s">
        <v>5682</v>
      </c>
      <c r="K711" s="864" t="str">
        <f t="shared" si="20"/>
        <v/>
      </c>
      <c r="L711" s="555"/>
      <c r="M711" s="613"/>
      <c r="N711" s="449"/>
      <c r="O711" s="551"/>
      <c r="P711" s="552"/>
      <c r="Q711" s="867"/>
      <c r="R711" s="867"/>
      <c r="S711" s="867"/>
      <c r="T711" s="867"/>
      <c r="U711" s="867"/>
      <c r="V711" s="867"/>
      <c r="W711" s="867"/>
      <c r="X711" s="867"/>
      <c r="Y711" s="867" t="str">
        <f t="shared" si="21"/>
        <v/>
      </c>
      <c r="Z711" s="867"/>
    </row>
    <row r="712" spans="2:26" s="312" customFormat="1" ht="45" customHeight="1" outlineLevel="1">
      <c r="B712" s="73"/>
      <c r="C712" s="315"/>
      <c r="D712" s="71" t="s">
        <v>9044</v>
      </c>
      <c r="E712" s="107"/>
      <c r="F712" s="318" t="s">
        <v>6709</v>
      </c>
      <c r="G712" s="318" t="s">
        <v>9045</v>
      </c>
      <c r="H712" s="307" t="s">
        <v>5834</v>
      </c>
      <c r="I712" s="526" t="s">
        <v>3666</v>
      </c>
      <c r="J712" s="528" t="s">
        <v>5682</v>
      </c>
      <c r="K712" s="864" t="str">
        <f t="shared" si="20"/>
        <v/>
      </c>
      <c r="L712" s="555"/>
      <c r="M712" s="613"/>
      <c r="N712" s="449"/>
      <c r="O712" s="551"/>
      <c r="P712" s="552"/>
      <c r="Q712" s="867"/>
      <c r="R712" s="867"/>
      <c r="S712" s="867"/>
      <c r="T712" s="867"/>
      <c r="U712" s="867"/>
      <c r="V712" s="867"/>
      <c r="W712" s="867"/>
      <c r="X712" s="867"/>
      <c r="Y712" s="867" t="str">
        <f t="shared" si="21"/>
        <v/>
      </c>
      <c r="Z712" s="867"/>
    </row>
    <row r="713" spans="2:26" s="312" customFormat="1" ht="225" customHeight="1" outlineLevel="1">
      <c r="B713" s="73"/>
      <c r="C713" s="315"/>
      <c r="D713" s="71" t="s">
        <v>9046</v>
      </c>
      <c r="E713" s="107"/>
      <c r="F713" s="318" t="s">
        <v>6710</v>
      </c>
      <c r="G713" s="318" t="s">
        <v>9047</v>
      </c>
      <c r="H713" s="307" t="s">
        <v>5834</v>
      </c>
      <c r="I713" s="526" t="s">
        <v>3666</v>
      </c>
      <c r="J713" s="528" t="s">
        <v>5682</v>
      </c>
      <c r="K713" s="864" t="str">
        <f t="shared" si="20"/>
        <v/>
      </c>
      <c r="L713" s="555"/>
      <c r="M713" s="613"/>
      <c r="N713" s="449"/>
      <c r="O713" s="551"/>
      <c r="P713" s="552"/>
      <c r="Q713" s="867"/>
      <c r="R713" s="867"/>
      <c r="S713" s="867"/>
      <c r="T713" s="867"/>
      <c r="U713" s="867"/>
      <c r="V713" s="867"/>
      <c r="W713" s="867"/>
      <c r="X713" s="867"/>
      <c r="Y713" s="867" t="str">
        <f t="shared" si="21"/>
        <v/>
      </c>
      <c r="Z713" s="867"/>
    </row>
    <row r="714" spans="2:26" s="312" customFormat="1" ht="45" customHeight="1" outlineLevel="1">
      <c r="B714" s="73"/>
      <c r="C714" s="315"/>
      <c r="D714" s="71" t="s">
        <v>9048</v>
      </c>
      <c r="E714" s="107"/>
      <c r="F714" s="318" t="s">
        <v>6711</v>
      </c>
      <c r="G714" s="318" t="s">
        <v>9049</v>
      </c>
      <c r="H714" s="307" t="s">
        <v>5834</v>
      </c>
      <c r="I714" s="526" t="s">
        <v>3666</v>
      </c>
      <c r="J714" s="528" t="s">
        <v>5682</v>
      </c>
      <c r="K714" s="864" t="str">
        <f t="shared" si="20"/>
        <v/>
      </c>
      <c r="L714" s="555"/>
      <c r="M714" s="613"/>
      <c r="N714" s="449"/>
      <c r="O714" s="551"/>
      <c r="P714" s="552"/>
      <c r="Q714" s="867"/>
      <c r="R714" s="867"/>
      <c r="S714" s="867"/>
      <c r="T714" s="867"/>
      <c r="U714" s="867"/>
      <c r="V714" s="867"/>
      <c r="W714" s="867"/>
      <c r="X714" s="867"/>
      <c r="Y714" s="867" t="str">
        <f t="shared" si="21"/>
        <v/>
      </c>
      <c r="Z714" s="867"/>
    </row>
    <row r="715" spans="2:26" s="312" customFormat="1" ht="45" customHeight="1" outlineLevel="1">
      <c r="B715" s="73"/>
      <c r="C715" s="315"/>
      <c r="D715" s="71" t="s">
        <v>9050</v>
      </c>
      <c r="E715" s="107"/>
      <c r="F715" s="318" t="s">
        <v>6712</v>
      </c>
      <c r="G715" s="318" t="s">
        <v>9051</v>
      </c>
      <c r="H715" s="307" t="s">
        <v>5834</v>
      </c>
      <c r="I715" s="526" t="s">
        <v>3666</v>
      </c>
      <c r="J715" s="528" t="s">
        <v>5682</v>
      </c>
      <c r="K715" s="864" t="str">
        <f t="shared" si="20"/>
        <v/>
      </c>
      <c r="L715" s="555"/>
      <c r="M715" s="613"/>
      <c r="N715" s="449"/>
      <c r="O715" s="551"/>
      <c r="P715" s="552"/>
      <c r="Q715" s="867"/>
      <c r="R715" s="867"/>
      <c r="S715" s="867"/>
      <c r="T715" s="867"/>
      <c r="U715" s="867"/>
      <c r="V715" s="867"/>
      <c r="W715" s="867"/>
      <c r="X715" s="867"/>
      <c r="Y715" s="867" t="str">
        <f t="shared" si="21"/>
        <v/>
      </c>
      <c r="Z715" s="867"/>
    </row>
    <row r="716" spans="2:26" s="312" customFormat="1" ht="45" customHeight="1" outlineLevel="1">
      <c r="B716" s="73"/>
      <c r="C716" s="315"/>
      <c r="D716" s="71" t="s">
        <v>9052</v>
      </c>
      <c r="E716" s="107"/>
      <c r="F716" s="318" t="s">
        <v>6713</v>
      </c>
      <c r="G716" s="318" t="s">
        <v>9053</v>
      </c>
      <c r="H716" s="307" t="s">
        <v>5834</v>
      </c>
      <c r="I716" s="526" t="s">
        <v>3666</v>
      </c>
      <c r="J716" s="528" t="s">
        <v>5682</v>
      </c>
      <c r="K716" s="864" t="str">
        <f t="shared" si="20"/>
        <v/>
      </c>
      <c r="L716" s="555"/>
      <c r="M716" s="613"/>
      <c r="N716" s="449"/>
      <c r="O716" s="551"/>
      <c r="P716" s="552"/>
      <c r="Q716" s="867"/>
      <c r="R716" s="867"/>
      <c r="S716" s="867"/>
      <c r="T716" s="867"/>
      <c r="U716" s="867"/>
      <c r="V716" s="867"/>
      <c r="W716" s="867"/>
      <c r="X716" s="867"/>
      <c r="Y716" s="867" t="str">
        <f t="shared" si="21"/>
        <v/>
      </c>
      <c r="Z716" s="867"/>
    </row>
    <row r="717" spans="2:26" s="312" customFormat="1" ht="45" customHeight="1" outlineLevel="1">
      <c r="B717" s="73"/>
      <c r="C717" s="315"/>
      <c r="D717" s="71" t="s">
        <v>9054</v>
      </c>
      <c r="E717" s="107"/>
      <c r="F717" s="318" t="s">
        <v>6714</v>
      </c>
      <c r="G717" s="318" t="s">
        <v>9055</v>
      </c>
      <c r="H717" s="307" t="s">
        <v>5834</v>
      </c>
      <c r="I717" s="526" t="s">
        <v>3666</v>
      </c>
      <c r="J717" s="528" t="s">
        <v>5682</v>
      </c>
      <c r="K717" s="864" t="str">
        <f t="shared" ref="K717:K780" si="22">IF(AND(M717="", O717="", N717&lt;&gt;""), "○", "")</f>
        <v/>
      </c>
      <c r="L717" s="555"/>
      <c r="M717" s="613"/>
      <c r="N717" s="449"/>
      <c r="O717" s="551"/>
      <c r="P717" s="552"/>
      <c r="Q717" s="867"/>
      <c r="R717" s="867"/>
      <c r="S717" s="867"/>
      <c r="T717" s="867"/>
      <c r="U717" s="867"/>
      <c r="V717" s="867"/>
      <c r="W717" s="867"/>
      <c r="X717" s="867"/>
      <c r="Y717" s="867" t="str">
        <f t="shared" ref="Y717:Y780" si="23">IF(U717="●","●","")</f>
        <v/>
      </c>
      <c r="Z717" s="867"/>
    </row>
    <row r="718" spans="2:26" s="312" customFormat="1" ht="90" customHeight="1" outlineLevel="1">
      <c r="B718" s="73"/>
      <c r="C718" s="315"/>
      <c r="D718" s="71" t="s">
        <v>5463</v>
      </c>
      <c r="E718" s="107"/>
      <c r="F718" s="318" t="s">
        <v>9056</v>
      </c>
      <c r="G718" s="318" t="s">
        <v>9057</v>
      </c>
      <c r="H718" s="307" t="s">
        <v>8417</v>
      </c>
      <c r="I718" s="526" t="s">
        <v>660</v>
      </c>
      <c r="J718" s="528" t="s">
        <v>5682</v>
      </c>
      <c r="K718" s="864" t="str">
        <f t="shared" si="22"/>
        <v/>
      </c>
      <c r="L718" s="555"/>
      <c r="M718" s="613"/>
      <c r="N718" s="449"/>
      <c r="O718" s="551"/>
      <c r="P718" s="552"/>
      <c r="Q718" s="867"/>
      <c r="R718" s="867"/>
      <c r="S718" s="867"/>
      <c r="T718" s="867"/>
      <c r="U718" s="867"/>
      <c r="V718" s="867"/>
      <c r="W718" s="867"/>
      <c r="X718" s="867"/>
      <c r="Y718" s="867" t="str">
        <f t="shared" si="23"/>
        <v/>
      </c>
      <c r="Z718" s="867"/>
    </row>
    <row r="719" spans="2:26" s="312" customFormat="1" ht="75" customHeight="1" outlineLevel="1">
      <c r="B719" s="73"/>
      <c r="C719" s="315"/>
      <c r="D719" s="71" t="s">
        <v>5464</v>
      </c>
      <c r="E719" s="107"/>
      <c r="F719" s="318" t="s">
        <v>5465</v>
      </c>
      <c r="G719" s="318" t="s">
        <v>6576</v>
      </c>
      <c r="H719" s="307" t="s">
        <v>8417</v>
      </c>
      <c r="I719" s="526" t="s">
        <v>660</v>
      </c>
      <c r="J719" s="528" t="s">
        <v>5682</v>
      </c>
      <c r="K719" s="864" t="str">
        <f t="shared" si="22"/>
        <v/>
      </c>
      <c r="L719" s="555"/>
      <c r="M719" s="613"/>
      <c r="N719" s="449"/>
      <c r="O719" s="551"/>
      <c r="P719" s="552"/>
      <c r="Q719" s="867"/>
      <c r="R719" s="867"/>
      <c r="S719" s="867"/>
      <c r="T719" s="867"/>
      <c r="U719" s="867"/>
      <c r="V719" s="867"/>
      <c r="W719" s="867"/>
      <c r="X719" s="867"/>
      <c r="Y719" s="867" t="str">
        <f t="shared" si="23"/>
        <v/>
      </c>
      <c r="Z719" s="867"/>
    </row>
    <row r="720" spans="2:26" s="312" customFormat="1" ht="75" customHeight="1" outlineLevel="1">
      <c r="B720" s="73"/>
      <c r="C720" s="315"/>
      <c r="D720" s="71" t="s">
        <v>5466</v>
      </c>
      <c r="E720" s="107"/>
      <c r="F720" s="318" t="s">
        <v>5467</v>
      </c>
      <c r="G720" s="318" t="s">
        <v>6577</v>
      </c>
      <c r="H720" s="307" t="s">
        <v>8521</v>
      </c>
      <c r="I720" s="526" t="s">
        <v>660</v>
      </c>
      <c r="J720" s="528" t="s">
        <v>5682</v>
      </c>
      <c r="K720" s="864" t="str">
        <f t="shared" si="22"/>
        <v/>
      </c>
      <c r="L720" s="555"/>
      <c r="M720" s="613"/>
      <c r="N720" s="449"/>
      <c r="O720" s="551"/>
      <c r="P720" s="552"/>
      <c r="Q720" s="867"/>
      <c r="R720" s="867"/>
      <c r="S720" s="867"/>
      <c r="T720" s="867"/>
      <c r="U720" s="867"/>
      <c r="V720" s="867"/>
      <c r="W720" s="867"/>
      <c r="X720" s="867"/>
      <c r="Y720" s="867" t="str">
        <f t="shared" si="23"/>
        <v/>
      </c>
      <c r="Z720" s="867"/>
    </row>
    <row r="721" spans="2:26" s="312" customFormat="1" ht="75" customHeight="1" outlineLevel="1">
      <c r="B721" s="73"/>
      <c r="C721" s="315"/>
      <c r="D721" s="71" t="s">
        <v>5468</v>
      </c>
      <c r="E721" s="107"/>
      <c r="F721" s="318" t="s">
        <v>5469</v>
      </c>
      <c r="G721" s="318" t="s">
        <v>9058</v>
      </c>
      <c r="H721" s="307" t="s">
        <v>8417</v>
      </c>
      <c r="I721" s="526" t="s">
        <v>660</v>
      </c>
      <c r="J721" s="528" t="s">
        <v>5682</v>
      </c>
      <c r="K721" s="864" t="str">
        <f t="shared" si="22"/>
        <v/>
      </c>
      <c r="L721" s="555"/>
      <c r="M721" s="613"/>
      <c r="N721" s="449"/>
      <c r="O721" s="551"/>
      <c r="P721" s="552"/>
      <c r="Q721" s="867"/>
      <c r="R721" s="867"/>
      <c r="S721" s="867"/>
      <c r="T721" s="867"/>
      <c r="U721" s="867"/>
      <c r="V721" s="867"/>
      <c r="W721" s="867"/>
      <c r="X721" s="867"/>
      <c r="Y721" s="867" t="str">
        <f t="shared" si="23"/>
        <v/>
      </c>
      <c r="Z721" s="867"/>
    </row>
    <row r="722" spans="2:26" s="312" customFormat="1" ht="120" customHeight="1" outlineLevel="1">
      <c r="B722" s="73"/>
      <c r="C722" s="315"/>
      <c r="D722" s="71" t="s">
        <v>5470</v>
      </c>
      <c r="E722" s="107"/>
      <c r="F722" s="318" t="s">
        <v>5471</v>
      </c>
      <c r="G722" s="318" t="s">
        <v>9059</v>
      </c>
      <c r="H722" s="307" t="s">
        <v>8417</v>
      </c>
      <c r="I722" s="526" t="s">
        <v>660</v>
      </c>
      <c r="J722" s="528" t="s">
        <v>5682</v>
      </c>
      <c r="K722" s="864" t="str">
        <f t="shared" si="22"/>
        <v/>
      </c>
      <c r="L722" s="555"/>
      <c r="M722" s="613"/>
      <c r="N722" s="449"/>
      <c r="O722" s="551"/>
      <c r="P722" s="552"/>
      <c r="Q722" s="867"/>
      <c r="R722" s="867"/>
      <c r="S722" s="867"/>
      <c r="T722" s="867"/>
      <c r="U722" s="867"/>
      <c r="V722" s="867"/>
      <c r="W722" s="867"/>
      <c r="X722" s="867"/>
      <c r="Y722" s="867" t="str">
        <f t="shared" si="23"/>
        <v/>
      </c>
      <c r="Z722" s="867"/>
    </row>
    <row r="723" spans="2:26" s="312" customFormat="1" ht="75" customHeight="1" outlineLevel="1">
      <c r="B723" s="73"/>
      <c r="C723" s="315"/>
      <c r="D723" s="71" t="s">
        <v>5472</v>
      </c>
      <c r="E723" s="107"/>
      <c r="F723" s="318" t="s">
        <v>9060</v>
      </c>
      <c r="G723" s="318" t="s">
        <v>9061</v>
      </c>
      <c r="H723" s="307" t="s">
        <v>8417</v>
      </c>
      <c r="I723" s="526" t="s">
        <v>660</v>
      </c>
      <c r="J723" s="528" t="s">
        <v>5682</v>
      </c>
      <c r="K723" s="864" t="str">
        <f t="shared" si="22"/>
        <v/>
      </c>
      <c r="L723" s="555"/>
      <c r="M723" s="613"/>
      <c r="N723" s="449"/>
      <c r="O723" s="551"/>
      <c r="P723" s="552"/>
      <c r="Q723" s="867"/>
      <c r="R723" s="867"/>
      <c r="S723" s="867"/>
      <c r="T723" s="867"/>
      <c r="U723" s="867"/>
      <c r="V723" s="867"/>
      <c r="W723" s="867"/>
      <c r="X723" s="867"/>
      <c r="Y723" s="867" t="str">
        <f t="shared" si="23"/>
        <v/>
      </c>
      <c r="Z723" s="867"/>
    </row>
    <row r="724" spans="2:26" s="312" customFormat="1" ht="75" customHeight="1" outlineLevel="1">
      <c r="B724" s="73"/>
      <c r="C724" s="315"/>
      <c r="D724" s="72" t="s">
        <v>9062</v>
      </c>
      <c r="E724" s="107"/>
      <c r="F724" s="318" t="s">
        <v>6557</v>
      </c>
      <c r="G724" s="318" t="s">
        <v>9063</v>
      </c>
      <c r="H724" s="307" t="s">
        <v>8417</v>
      </c>
      <c r="I724" s="526" t="s">
        <v>660</v>
      </c>
      <c r="J724" s="528" t="s">
        <v>5681</v>
      </c>
      <c r="K724" s="864" t="str">
        <f t="shared" si="22"/>
        <v/>
      </c>
      <c r="L724" s="555"/>
      <c r="M724" s="613"/>
      <c r="N724" s="449"/>
      <c r="O724" s="551"/>
      <c r="P724" s="552"/>
      <c r="Q724" s="867"/>
      <c r="R724" s="867"/>
      <c r="S724" s="867"/>
      <c r="T724" s="867"/>
      <c r="U724" s="867"/>
      <c r="V724" s="867"/>
      <c r="W724" s="867"/>
      <c r="X724" s="867"/>
      <c r="Y724" s="867" t="str">
        <f t="shared" si="23"/>
        <v/>
      </c>
      <c r="Z724" s="867"/>
    </row>
    <row r="725" spans="2:26" s="312" customFormat="1" ht="135" customHeight="1" outlineLevel="1">
      <c r="B725" s="73"/>
      <c r="C725" s="315"/>
      <c r="D725" s="317" t="s">
        <v>9064</v>
      </c>
      <c r="E725" s="107"/>
      <c r="F725" s="318" t="s">
        <v>6558</v>
      </c>
      <c r="G725" s="318" t="s">
        <v>6563</v>
      </c>
      <c r="H725" s="307" t="s">
        <v>8417</v>
      </c>
      <c r="I725" s="526" t="s">
        <v>660</v>
      </c>
      <c r="J725" s="528" t="s">
        <v>5681</v>
      </c>
      <c r="K725" s="864" t="str">
        <f t="shared" si="22"/>
        <v/>
      </c>
      <c r="L725" s="555"/>
      <c r="M725" s="613"/>
      <c r="N725" s="449"/>
      <c r="O725" s="551"/>
      <c r="P725" s="552"/>
      <c r="Q725" s="867"/>
      <c r="R725" s="867"/>
      <c r="S725" s="867"/>
      <c r="T725" s="867"/>
      <c r="U725" s="867"/>
      <c r="V725" s="867"/>
      <c r="W725" s="867"/>
      <c r="X725" s="867"/>
      <c r="Y725" s="867" t="str">
        <f t="shared" si="23"/>
        <v/>
      </c>
      <c r="Z725" s="867"/>
    </row>
    <row r="726" spans="2:26" s="312" customFormat="1" ht="90" customHeight="1" outlineLevel="1">
      <c r="B726" s="73"/>
      <c r="C726" s="315"/>
      <c r="D726" s="317" t="s">
        <v>9065</v>
      </c>
      <c r="E726" s="107"/>
      <c r="F726" s="318" t="s">
        <v>6559</v>
      </c>
      <c r="G726" s="318" t="s">
        <v>9066</v>
      </c>
      <c r="H726" s="307" t="s">
        <v>8417</v>
      </c>
      <c r="I726" s="526" t="s">
        <v>660</v>
      </c>
      <c r="J726" s="528" t="s">
        <v>5681</v>
      </c>
      <c r="K726" s="864" t="str">
        <f t="shared" si="22"/>
        <v/>
      </c>
      <c r="L726" s="555"/>
      <c r="M726" s="613"/>
      <c r="N726" s="449"/>
      <c r="O726" s="551"/>
      <c r="P726" s="552"/>
      <c r="Q726" s="867"/>
      <c r="R726" s="867"/>
      <c r="S726" s="867"/>
      <c r="T726" s="867"/>
      <c r="U726" s="867"/>
      <c r="V726" s="867"/>
      <c r="W726" s="867"/>
      <c r="X726" s="867"/>
      <c r="Y726" s="867" t="str">
        <f t="shared" si="23"/>
        <v/>
      </c>
      <c r="Z726" s="867"/>
    </row>
    <row r="727" spans="2:26" s="312" customFormat="1" ht="120" customHeight="1" outlineLevel="1">
      <c r="B727" s="73"/>
      <c r="C727" s="315"/>
      <c r="D727" s="317" t="s">
        <v>9067</v>
      </c>
      <c r="E727" s="107"/>
      <c r="F727" s="318" t="s">
        <v>6560</v>
      </c>
      <c r="G727" s="318" t="s">
        <v>9068</v>
      </c>
      <c r="H727" s="307" t="s">
        <v>8417</v>
      </c>
      <c r="I727" s="526" t="s">
        <v>660</v>
      </c>
      <c r="J727" s="528" t="s">
        <v>5681</v>
      </c>
      <c r="K727" s="864" t="str">
        <f t="shared" si="22"/>
        <v/>
      </c>
      <c r="L727" s="555"/>
      <c r="M727" s="613"/>
      <c r="N727" s="449"/>
      <c r="O727" s="551"/>
      <c r="P727" s="552"/>
      <c r="Q727" s="867"/>
      <c r="R727" s="867"/>
      <c r="S727" s="867"/>
      <c r="T727" s="867"/>
      <c r="U727" s="867"/>
      <c r="V727" s="867"/>
      <c r="W727" s="867"/>
      <c r="X727" s="867"/>
      <c r="Y727" s="867" t="str">
        <f t="shared" si="23"/>
        <v/>
      </c>
      <c r="Z727" s="867"/>
    </row>
    <row r="728" spans="2:26" s="312" customFormat="1" ht="150" customHeight="1" outlineLevel="1">
      <c r="B728" s="73"/>
      <c r="C728" s="315"/>
      <c r="D728" s="317" t="s">
        <v>9069</v>
      </c>
      <c r="E728" s="107"/>
      <c r="F728" s="318" t="s">
        <v>6561</v>
      </c>
      <c r="G728" s="318" t="s">
        <v>9070</v>
      </c>
      <c r="H728" s="307" t="s">
        <v>8417</v>
      </c>
      <c r="I728" s="526" t="s">
        <v>660</v>
      </c>
      <c r="J728" s="528" t="s">
        <v>5681</v>
      </c>
      <c r="K728" s="864" t="str">
        <f t="shared" si="22"/>
        <v/>
      </c>
      <c r="L728" s="555"/>
      <c r="M728" s="613"/>
      <c r="N728" s="449"/>
      <c r="O728" s="551"/>
      <c r="P728" s="552"/>
      <c r="Q728" s="867"/>
      <c r="R728" s="867"/>
      <c r="S728" s="867"/>
      <c r="T728" s="867"/>
      <c r="U728" s="867"/>
      <c r="V728" s="867"/>
      <c r="W728" s="867"/>
      <c r="X728" s="867"/>
      <c r="Y728" s="867" t="str">
        <f t="shared" si="23"/>
        <v/>
      </c>
      <c r="Z728" s="867"/>
    </row>
    <row r="729" spans="2:26" s="312" customFormat="1" ht="90" customHeight="1" outlineLevel="1">
      <c r="B729" s="73"/>
      <c r="C729" s="315"/>
      <c r="D729" s="317" t="s">
        <v>9071</v>
      </c>
      <c r="E729" s="107"/>
      <c r="F729" s="318" t="s">
        <v>6562</v>
      </c>
      <c r="G729" s="318" t="s">
        <v>9072</v>
      </c>
      <c r="H729" s="307" t="s">
        <v>8417</v>
      </c>
      <c r="I729" s="526" t="s">
        <v>660</v>
      </c>
      <c r="J729" s="528" t="s">
        <v>5681</v>
      </c>
      <c r="K729" s="864" t="str">
        <f t="shared" si="22"/>
        <v/>
      </c>
      <c r="L729" s="555"/>
      <c r="M729" s="613"/>
      <c r="N729" s="449"/>
      <c r="O729" s="551"/>
      <c r="P729" s="552"/>
      <c r="Q729" s="867"/>
      <c r="R729" s="867"/>
      <c r="S729" s="867"/>
      <c r="T729" s="867"/>
      <c r="U729" s="867"/>
      <c r="V729" s="867"/>
      <c r="W729" s="867"/>
      <c r="X729" s="867"/>
      <c r="Y729" s="867" t="str">
        <f t="shared" si="23"/>
        <v/>
      </c>
      <c r="Z729" s="867"/>
    </row>
    <row r="730" spans="2:26" s="312" customFormat="1" ht="75" customHeight="1" outlineLevel="1">
      <c r="B730" s="73"/>
      <c r="C730" s="315"/>
      <c r="D730" s="328" t="s">
        <v>9073</v>
      </c>
      <c r="E730" s="107"/>
      <c r="F730" s="318" t="s">
        <v>9074</v>
      </c>
      <c r="G730" s="318" t="s">
        <v>9075</v>
      </c>
      <c r="H730" s="307" t="s">
        <v>8521</v>
      </c>
      <c r="I730" s="526" t="s">
        <v>660</v>
      </c>
      <c r="J730" s="528" t="s">
        <v>5681</v>
      </c>
      <c r="K730" s="864" t="str">
        <f t="shared" si="22"/>
        <v/>
      </c>
      <c r="L730" s="555"/>
      <c r="M730" s="613"/>
      <c r="N730" s="449"/>
      <c r="O730" s="551"/>
      <c r="P730" s="552"/>
      <c r="Q730" s="867"/>
      <c r="R730" s="867"/>
      <c r="S730" s="867"/>
      <c r="T730" s="867"/>
      <c r="U730" s="867"/>
      <c r="V730" s="867"/>
      <c r="W730" s="867"/>
      <c r="X730" s="867"/>
      <c r="Y730" s="867" t="str">
        <f t="shared" si="23"/>
        <v/>
      </c>
      <c r="Z730" s="867"/>
    </row>
    <row r="731" spans="2:26" s="312" customFormat="1" ht="360" customHeight="1" outlineLevel="1">
      <c r="B731" s="73"/>
      <c r="C731" s="315"/>
      <c r="D731" s="317" t="s">
        <v>9076</v>
      </c>
      <c r="E731" s="107"/>
      <c r="F731" s="318" t="s">
        <v>9077</v>
      </c>
      <c r="G731" s="318" t="s">
        <v>9078</v>
      </c>
      <c r="H731" s="307" t="s">
        <v>5835</v>
      </c>
      <c r="I731" s="526" t="s">
        <v>3666</v>
      </c>
      <c r="J731" s="528" t="s">
        <v>5682</v>
      </c>
      <c r="K731" s="864" t="str">
        <f t="shared" si="22"/>
        <v/>
      </c>
      <c r="L731" s="555"/>
      <c r="M731" s="613"/>
      <c r="N731" s="449"/>
      <c r="O731" s="551"/>
      <c r="P731" s="552"/>
      <c r="Q731" s="867"/>
      <c r="R731" s="867"/>
      <c r="S731" s="867"/>
      <c r="T731" s="867"/>
      <c r="U731" s="867"/>
      <c r="V731" s="867"/>
      <c r="W731" s="867"/>
      <c r="X731" s="867"/>
      <c r="Y731" s="867" t="str">
        <f t="shared" si="23"/>
        <v/>
      </c>
      <c r="Z731" s="867"/>
    </row>
    <row r="732" spans="2:26" s="312" customFormat="1" ht="375" customHeight="1" outlineLevel="1">
      <c r="B732" s="73"/>
      <c r="C732" s="315"/>
      <c r="D732" s="132" t="s">
        <v>9079</v>
      </c>
      <c r="E732" s="107"/>
      <c r="F732" s="318" t="s">
        <v>9080</v>
      </c>
      <c r="G732" s="318" t="s">
        <v>9081</v>
      </c>
      <c r="H732" s="307" t="s">
        <v>5835</v>
      </c>
      <c r="I732" s="526" t="s">
        <v>3666</v>
      </c>
      <c r="J732" s="528" t="s">
        <v>5682</v>
      </c>
      <c r="K732" s="864" t="str">
        <f t="shared" si="22"/>
        <v/>
      </c>
      <c r="L732" s="555"/>
      <c r="M732" s="613"/>
      <c r="N732" s="449"/>
      <c r="O732" s="551"/>
      <c r="P732" s="552"/>
      <c r="Q732" s="867"/>
      <c r="R732" s="867"/>
      <c r="S732" s="867"/>
      <c r="T732" s="867"/>
      <c r="U732" s="867"/>
      <c r="V732" s="867"/>
      <c r="W732" s="867"/>
      <c r="X732" s="867"/>
      <c r="Y732" s="867" t="str">
        <f t="shared" si="23"/>
        <v/>
      </c>
      <c r="Z732" s="867"/>
    </row>
    <row r="733" spans="2:26" s="312" customFormat="1" ht="165" customHeight="1" outlineLevel="1">
      <c r="B733" s="73"/>
      <c r="C733" s="315"/>
      <c r="D733" s="132" t="s">
        <v>9082</v>
      </c>
      <c r="E733" s="107"/>
      <c r="F733" s="318" t="s">
        <v>6715</v>
      </c>
      <c r="G733" s="318" t="s">
        <v>9083</v>
      </c>
      <c r="H733" s="307" t="s">
        <v>5835</v>
      </c>
      <c r="I733" s="526" t="s">
        <v>3666</v>
      </c>
      <c r="J733" s="528" t="s">
        <v>5682</v>
      </c>
      <c r="K733" s="864" t="str">
        <f t="shared" si="22"/>
        <v/>
      </c>
      <c r="L733" s="555"/>
      <c r="M733" s="613"/>
      <c r="N733" s="449"/>
      <c r="O733" s="551"/>
      <c r="P733" s="552"/>
      <c r="Q733" s="867"/>
      <c r="R733" s="867"/>
      <c r="S733" s="867"/>
      <c r="T733" s="867"/>
      <c r="U733" s="867"/>
      <c r="V733" s="867"/>
      <c r="W733" s="867"/>
      <c r="X733" s="867"/>
      <c r="Y733" s="867" t="str">
        <f t="shared" si="23"/>
        <v/>
      </c>
      <c r="Z733" s="867"/>
    </row>
    <row r="734" spans="2:26" s="312" customFormat="1" ht="165" customHeight="1" outlineLevel="1">
      <c r="B734" s="73"/>
      <c r="C734" s="315"/>
      <c r="D734" s="132" t="s">
        <v>9084</v>
      </c>
      <c r="E734" s="107"/>
      <c r="F734" s="318" t="s">
        <v>6716</v>
      </c>
      <c r="G734" s="318" t="s">
        <v>9085</v>
      </c>
      <c r="H734" s="307" t="s">
        <v>5835</v>
      </c>
      <c r="I734" s="526" t="s">
        <v>3666</v>
      </c>
      <c r="J734" s="528" t="s">
        <v>5682</v>
      </c>
      <c r="K734" s="864" t="str">
        <f t="shared" si="22"/>
        <v/>
      </c>
      <c r="L734" s="555"/>
      <c r="M734" s="613"/>
      <c r="N734" s="449"/>
      <c r="O734" s="551"/>
      <c r="P734" s="552"/>
      <c r="Q734" s="867"/>
      <c r="R734" s="867"/>
      <c r="S734" s="867"/>
      <c r="T734" s="867"/>
      <c r="U734" s="867"/>
      <c r="V734" s="867"/>
      <c r="W734" s="867"/>
      <c r="X734" s="867"/>
      <c r="Y734" s="867" t="str">
        <f t="shared" si="23"/>
        <v/>
      </c>
      <c r="Z734" s="867"/>
    </row>
    <row r="735" spans="2:26" s="312" customFormat="1" ht="165" customHeight="1" outlineLevel="1">
      <c r="B735" s="73"/>
      <c r="C735" s="315"/>
      <c r="D735" s="132" t="s">
        <v>9086</v>
      </c>
      <c r="E735" s="107"/>
      <c r="F735" s="318" t="s">
        <v>6717</v>
      </c>
      <c r="G735" s="318" t="s">
        <v>9087</v>
      </c>
      <c r="H735" s="307" t="s">
        <v>5835</v>
      </c>
      <c r="I735" s="526" t="s">
        <v>3666</v>
      </c>
      <c r="J735" s="528" t="s">
        <v>5682</v>
      </c>
      <c r="K735" s="864" t="str">
        <f t="shared" si="22"/>
        <v/>
      </c>
      <c r="L735" s="555"/>
      <c r="M735" s="613"/>
      <c r="N735" s="449"/>
      <c r="O735" s="551"/>
      <c r="P735" s="552"/>
      <c r="Q735" s="867"/>
      <c r="R735" s="867"/>
      <c r="S735" s="867"/>
      <c r="T735" s="867"/>
      <c r="U735" s="867"/>
      <c r="V735" s="867"/>
      <c r="W735" s="867"/>
      <c r="X735" s="867"/>
      <c r="Y735" s="867" t="str">
        <f t="shared" si="23"/>
        <v/>
      </c>
      <c r="Z735" s="867"/>
    </row>
    <row r="736" spans="2:26" s="312" customFormat="1" ht="165" customHeight="1" outlineLevel="1">
      <c r="B736" s="73"/>
      <c r="C736" s="315"/>
      <c r="D736" s="132" t="s">
        <v>9088</v>
      </c>
      <c r="E736" s="107"/>
      <c r="F736" s="318" t="s">
        <v>6718</v>
      </c>
      <c r="G736" s="318" t="s">
        <v>9089</v>
      </c>
      <c r="H736" s="307" t="s">
        <v>5835</v>
      </c>
      <c r="I736" s="526" t="s">
        <v>3666</v>
      </c>
      <c r="J736" s="528" t="s">
        <v>5682</v>
      </c>
      <c r="K736" s="864" t="str">
        <f t="shared" si="22"/>
        <v/>
      </c>
      <c r="L736" s="555"/>
      <c r="M736" s="613"/>
      <c r="N736" s="449"/>
      <c r="O736" s="551"/>
      <c r="P736" s="552"/>
      <c r="Q736" s="867"/>
      <c r="R736" s="867"/>
      <c r="S736" s="867"/>
      <c r="T736" s="867"/>
      <c r="U736" s="867"/>
      <c r="V736" s="867"/>
      <c r="W736" s="867"/>
      <c r="X736" s="867"/>
      <c r="Y736" s="867" t="str">
        <f t="shared" si="23"/>
        <v/>
      </c>
      <c r="Z736" s="867"/>
    </row>
    <row r="737" spans="2:26" s="312" customFormat="1" ht="165" customHeight="1" outlineLevel="1">
      <c r="B737" s="73"/>
      <c r="C737" s="315"/>
      <c r="D737" s="132" t="s">
        <v>9090</v>
      </c>
      <c r="E737" s="107"/>
      <c r="F737" s="318" t="s">
        <v>6719</v>
      </c>
      <c r="G737" s="318" t="s">
        <v>9091</v>
      </c>
      <c r="H737" s="307" t="s">
        <v>5835</v>
      </c>
      <c r="I737" s="526" t="s">
        <v>3666</v>
      </c>
      <c r="J737" s="528" t="s">
        <v>5682</v>
      </c>
      <c r="K737" s="864" t="str">
        <f t="shared" si="22"/>
        <v/>
      </c>
      <c r="L737" s="555"/>
      <c r="M737" s="613"/>
      <c r="N737" s="449"/>
      <c r="O737" s="551"/>
      <c r="P737" s="552"/>
      <c r="Q737" s="867"/>
      <c r="R737" s="867"/>
      <c r="S737" s="867"/>
      <c r="T737" s="867"/>
      <c r="U737" s="867"/>
      <c r="V737" s="867"/>
      <c r="W737" s="867"/>
      <c r="X737" s="867"/>
      <c r="Y737" s="867" t="str">
        <f t="shared" si="23"/>
        <v/>
      </c>
      <c r="Z737" s="867"/>
    </row>
    <row r="738" spans="2:26" s="312" customFormat="1" ht="165" customHeight="1" outlineLevel="1">
      <c r="B738" s="73"/>
      <c r="C738" s="315"/>
      <c r="D738" s="132" t="s">
        <v>9092</v>
      </c>
      <c r="E738" s="107"/>
      <c r="F738" s="318" t="s">
        <v>6720</v>
      </c>
      <c r="G738" s="318" t="s">
        <v>9093</v>
      </c>
      <c r="H738" s="307" t="s">
        <v>5835</v>
      </c>
      <c r="I738" s="526" t="s">
        <v>3666</v>
      </c>
      <c r="J738" s="528" t="s">
        <v>5682</v>
      </c>
      <c r="K738" s="864" t="str">
        <f t="shared" si="22"/>
        <v/>
      </c>
      <c r="L738" s="555"/>
      <c r="M738" s="613"/>
      <c r="N738" s="449"/>
      <c r="O738" s="551"/>
      <c r="P738" s="552"/>
      <c r="Q738" s="867"/>
      <c r="R738" s="867"/>
      <c r="S738" s="867"/>
      <c r="T738" s="867"/>
      <c r="U738" s="867"/>
      <c r="V738" s="867"/>
      <c r="W738" s="867"/>
      <c r="X738" s="867"/>
      <c r="Y738" s="867" t="str">
        <f t="shared" si="23"/>
        <v/>
      </c>
      <c r="Z738" s="867"/>
    </row>
    <row r="739" spans="2:26" s="312" customFormat="1" ht="165" customHeight="1" outlineLevel="1">
      <c r="B739" s="73"/>
      <c r="C739" s="315"/>
      <c r="D739" s="132" t="s">
        <v>9094</v>
      </c>
      <c r="E739" s="107"/>
      <c r="F739" s="318" t="s">
        <v>6721</v>
      </c>
      <c r="G739" s="318" t="s">
        <v>9095</v>
      </c>
      <c r="H739" s="307" t="s">
        <v>5835</v>
      </c>
      <c r="I739" s="526" t="s">
        <v>3666</v>
      </c>
      <c r="J739" s="528" t="s">
        <v>5682</v>
      </c>
      <c r="K739" s="864" t="str">
        <f t="shared" si="22"/>
        <v/>
      </c>
      <c r="L739" s="555"/>
      <c r="M739" s="613"/>
      <c r="N739" s="449"/>
      <c r="O739" s="551"/>
      <c r="P739" s="552"/>
      <c r="Q739" s="867"/>
      <c r="R739" s="867"/>
      <c r="S739" s="867"/>
      <c r="T739" s="867"/>
      <c r="U739" s="867"/>
      <c r="V739" s="867"/>
      <c r="W739" s="867"/>
      <c r="X739" s="867"/>
      <c r="Y739" s="867" t="str">
        <f t="shared" si="23"/>
        <v/>
      </c>
      <c r="Z739" s="867"/>
    </row>
    <row r="740" spans="2:26" s="312" customFormat="1" ht="15" customHeight="1" outlineLevel="1">
      <c r="B740" s="73"/>
      <c r="C740" s="534"/>
      <c r="D740" s="215" t="s">
        <v>9096</v>
      </c>
      <c r="E740" s="213"/>
      <c r="F740" s="214" t="s">
        <v>9097</v>
      </c>
      <c r="G740" s="214" t="s">
        <v>9098</v>
      </c>
      <c r="H740" s="214" t="s">
        <v>218</v>
      </c>
      <c r="I740" s="246" t="s">
        <v>930</v>
      </c>
      <c r="J740" s="403" t="s">
        <v>5682</v>
      </c>
      <c r="K740" s="864" t="str">
        <f t="shared" si="22"/>
        <v/>
      </c>
      <c r="L740" s="544"/>
      <c r="M740" s="615"/>
      <c r="N740" s="641"/>
      <c r="O740" s="547"/>
      <c r="P740" s="550"/>
      <c r="Q740" s="867"/>
      <c r="R740" s="867"/>
      <c r="S740" s="867"/>
      <c r="T740" s="867"/>
      <c r="U740" s="867"/>
      <c r="V740" s="867"/>
      <c r="W740" s="867"/>
      <c r="X740" s="867"/>
      <c r="Y740" s="867" t="str">
        <f t="shared" si="23"/>
        <v/>
      </c>
      <c r="Z740" s="867"/>
    </row>
    <row r="741" spans="2:26" s="312" customFormat="1" ht="30" customHeight="1" outlineLevel="1">
      <c r="B741" s="73"/>
      <c r="C741" s="534"/>
      <c r="D741" s="532"/>
      <c r="E741" s="318" t="s">
        <v>5473</v>
      </c>
      <c r="F741" s="318" t="s">
        <v>9099</v>
      </c>
      <c r="G741" s="318" t="s">
        <v>9100</v>
      </c>
      <c r="H741" s="307" t="s">
        <v>8417</v>
      </c>
      <c r="I741" s="526" t="s">
        <v>660</v>
      </c>
      <c r="J741" s="528" t="s">
        <v>5682</v>
      </c>
      <c r="K741" s="864" t="str">
        <f t="shared" si="22"/>
        <v/>
      </c>
      <c r="L741" s="555"/>
      <c r="M741" s="613"/>
      <c r="N741" s="449"/>
      <c r="O741" s="551"/>
      <c r="P741" s="552"/>
      <c r="Q741" s="867"/>
      <c r="R741" s="867"/>
      <c r="S741" s="867"/>
      <c r="T741" s="867"/>
      <c r="U741" s="867"/>
      <c r="V741" s="867"/>
      <c r="W741" s="867"/>
      <c r="X741" s="867"/>
      <c r="Y741" s="867" t="str">
        <f t="shared" si="23"/>
        <v/>
      </c>
      <c r="Z741" s="867"/>
    </row>
    <row r="742" spans="2:26" s="312" customFormat="1" ht="90" customHeight="1" outlineLevel="1">
      <c r="B742" s="73"/>
      <c r="C742" s="534"/>
      <c r="D742" s="532"/>
      <c r="E742" s="318" t="s">
        <v>5474</v>
      </c>
      <c r="F742" s="318" t="s">
        <v>5475</v>
      </c>
      <c r="G742" s="318" t="s">
        <v>9101</v>
      </c>
      <c r="H742" s="307" t="s">
        <v>8417</v>
      </c>
      <c r="I742" s="526" t="s">
        <v>660</v>
      </c>
      <c r="J742" s="528" t="s">
        <v>5682</v>
      </c>
      <c r="K742" s="864" t="str">
        <f t="shared" si="22"/>
        <v/>
      </c>
      <c r="L742" s="555"/>
      <c r="M742" s="613"/>
      <c r="N742" s="449"/>
      <c r="O742" s="551"/>
      <c r="P742" s="552"/>
      <c r="Q742" s="867"/>
      <c r="R742" s="867"/>
      <c r="S742" s="867"/>
      <c r="T742" s="867"/>
      <c r="U742" s="867"/>
      <c r="V742" s="867"/>
      <c r="W742" s="867"/>
      <c r="X742" s="867"/>
      <c r="Y742" s="867" t="str">
        <f t="shared" si="23"/>
        <v/>
      </c>
      <c r="Z742" s="867"/>
    </row>
    <row r="743" spans="2:26" s="312" customFormat="1" ht="105" customHeight="1" outlineLevel="1">
      <c r="B743" s="73"/>
      <c r="C743" s="534"/>
      <c r="D743" s="532"/>
      <c r="E743" s="318" t="s">
        <v>5476</v>
      </c>
      <c r="F743" s="318" t="s">
        <v>5477</v>
      </c>
      <c r="G743" s="318" t="s">
        <v>9102</v>
      </c>
      <c r="H743" s="307" t="s">
        <v>8417</v>
      </c>
      <c r="I743" s="526" t="s">
        <v>660</v>
      </c>
      <c r="J743" s="528" t="s">
        <v>5682</v>
      </c>
      <c r="K743" s="864" t="str">
        <f t="shared" si="22"/>
        <v/>
      </c>
      <c r="L743" s="555"/>
      <c r="M743" s="613"/>
      <c r="N743" s="449"/>
      <c r="O743" s="551"/>
      <c r="P743" s="552"/>
      <c r="Q743" s="867"/>
      <c r="R743" s="867"/>
      <c r="S743" s="867"/>
      <c r="T743" s="867"/>
      <c r="U743" s="867"/>
      <c r="V743" s="867"/>
      <c r="W743" s="867"/>
      <c r="X743" s="867"/>
      <c r="Y743" s="867" t="str">
        <f t="shared" si="23"/>
        <v/>
      </c>
      <c r="Z743" s="867"/>
    </row>
    <row r="744" spans="2:26" s="312" customFormat="1" ht="135" customHeight="1" outlineLevel="1">
      <c r="B744" s="73"/>
      <c r="C744" s="534"/>
      <c r="D744" s="532"/>
      <c r="E744" s="318" t="s">
        <v>5478</v>
      </c>
      <c r="F744" s="318" t="s">
        <v>5479</v>
      </c>
      <c r="G744" s="318" t="s">
        <v>9103</v>
      </c>
      <c r="H744" s="307" t="s">
        <v>8417</v>
      </c>
      <c r="I744" s="526" t="s">
        <v>660</v>
      </c>
      <c r="J744" s="528" t="s">
        <v>5682</v>
      </c>
      <c r="K744" s="864" t="str">
        <f t="shared" si="22"/>
        <v/>
      </c>
      <c r="L744" s="555"/>
      <c r="M744" s="613"/>
      <c r="N744" s="449"/>
      <c r="O744" s="551"/>
      <c r="P744" s="552"/>
      <c r="Q744" s="867"/>
      <c r="R744" s="867"/>
      <c r="S744" s="867"/>
      <c r="T744" s="867"/>
      <c r="U744" s="867"/>
      <c r="V744" s="867"/>
      <c r="W744" s="867"/>
      <c r="X744" s="867"/>
      <c r="Y744" s="867" t="str">
        <f t="shared" si="23"/>
        <v/>
      </c>
      <c r="Z744" s="867"/>
    </row>
    <row r="745" spans="2:26" s="312" customFormat="1" ht="60" customHeight="1" outlineLevel="1">
      <c r="B745" s="73"/>
      <c r="C745" s="534"/>
      <c r="D745" s="532"/>
      <c r="E745" s="318" t="s">
        <v>5480</v>
      </c>
      <c r="F745" s="318" t="s">
        <v>5481</v>
      </c>
      <c r="G745" s="318" t="s">
        <v>9104</v>
      </c>
      <c r="H745" s="307" t="s">
        <v>8417</v>
      </c>
      <c r="I745" s="526" t="s">
        <v>660</v>
      </c>
      <c r="J745" s="528" t="s">
        <v>5682</v>
      </c>
      <c r="K745" s="864" t="str">
        <f t="shared" si="22"/>
        <v/>
      </c>
      <c r="L745" s="555"/>
      <c r="M745" s="613"/>
      <c r="N745" s="449"/>
      <c r="O745" s="551"/>
      <c r="P745" s="552"/>
      <c r="Q745" s="867"/>
      <c r="R745" s="867"/>
      <c r="S745" s="867"/>
      <c r="T745" s="867"/>
      <c r="U745" s="867"/>
      <c r="V745" s="867"/>
      <c r="W745" s="867"/>
      <c r="X745" s="867"/>
      <c r="Y745" s="867" t="str">
        <f t="shared" si="23"/>
        <v/>
      </c>
      <c r="Z745" s="867"/>
    </row>
    <row r="746" spans="2:26" s="312" customFormat="1" ht="330" customHeight="1" outlineLevel="1">
      <c r="B746" s="73"/>
      <c r="C746" s="534"/>
      <c r="D746" s="532"/>
      <c r="E746" s="318" t="s">
        <v>13870</v>
      </c>
      <c r="F746" s="318" t="s">
        <v>5482</v>
      </c>
      <c r="G746" s="318" t="s">
        <v>9105</v>
      </c>
      <c r="H746" s="307" t="s">
        <v>8417</v>
      </c>
      <c r="I746" s="526" t="s">
        <v>660</v>
      </c>
      <c r="J746" s="528" t="s">
        <v>5682</v>
      </c>
      <c r="K746" s="864" t="str">
        <f t="shared" si="22"/>
        <v/>
      </c>
      <c r="L746" s="555"/>
      <c r="M746" s="613"/>
      <c r="N746" s="449"/>
      <c r="O746" s="551"/>
      <c r="P746" s="552"/>
      <c r="Q746" s="867"/>
      <c r="R746" s="867"/>
      <c r="S746" s="867"/>
      <c r="T746" s="867"/>
      <c r="U746" s="867"/>
      <c r="V746" s="867"/>
      <c r="W746" s="867"/>
      <c r="X746" s="867"/>
      <c r="Y746" s="867" t="str">
        <f t="shared" si="23"/>
        <v/>
      </c>
      <c r="Z746" s="867"/>
    </row>
    <row r="747" spans="2:26" s="312" customFormat="1" ht="120" customHeight="1" outlineLevel="1">
      <c r="B747" s="73"/>
      <c r="C747" s="534"/>
      <c r="D747" s="532"/>
      <c r="E747" s="318" t="s">
        <v>5483</v>
      </c>
      <c r="F747" s="318" t="s">
        <v>5484</v>
      </c>
      <c r="G747" s="318" t="s">
        <v>9106</v>
      </c>
      <c r="H747" s="307" t="s">
        <v>8417</v>
      </c>
      <c r="I747" s="526" t="s">
        <v>660</v>
      </c>
      <c r="J747" s="528" t="s">
        <v>5682</v>
      </c>
      <c r="K747" s="864" t="str">
        <f t="shared" si="22"/>
        <v/>
      </c>
      <c r="L747" s="555"/>
      <c r="M747" s="613"/>
      <c r="N747" s="449"/>
      <c r="O747" s="551"/>
      <c r="P747" s="552"/>
      <c r="Q747" s="867"/>
      <c r="R747" s="867"/>
      <c r="S747" s="867"/>
      <c r="T747" s="867"/>
      <c r="U747" s="867"/>
      <c r="V747" s="867"/>
      <c r="W747" s="867"/>
      <c r="X747" s="867"/>
      <c r="Y747" s="867" t="str">
        <f t="shared" si="23"/>
        <v/>
      </c>
      <c r="Z747" s="867"/>
    </row>
    <row r="748" spans="2:26" s="312" customFormat="1" ht="75" customHeight="1" outlineLevel="1">
      <c r="B748" s="73"/>
      <c r="C748" s="534"/>
      <c r="D748" s="532"/>
      <c r="E748" s="318" t="s">
        <v>5485</v>
      </c>
      <c r="F748" s="318" t="s">
        <v>5486</v>
      </c>
      <c r="G748" s="318" t="s">
        <v>9107</v>
      </c>
      <c r="H748" s="307" t="s">
        <v>8417</v>
      </c>
      <c r="I748" s="526" t="s">
        <v>660</v>
      </c>
      <c r="J748" s="528" t="s">
        <v>5682</v>
      </c>
      <c r="K748" s="864" t="str">
        <f t="shared" si="22"/>
        <v/>
      </c>
      <c r="L748" s="555"/>
      <c r="M748" s="613"/>
      <c r="N748" s="449"/>
      <c r="O748" s="551"/>
      <c r="P748" s="552"/>
      <c r="Q748" s="867"/>
      <c r="R748" s="867"/>
      <c r="S748" s="867"/>
      <c r="T748" s="867"/>
      <c r="U748" s="867"/>
      <c r="V748" s="867"/>
      <c r="W748" s="867"/>
      <c r="X748" s="867"/>
      <c r="Y748" s="867" t="str">
        <f t="shared" si="23"/>
        <v/>
      </c>
      <c r="Z748" s="867"/>
    </row>
    <row r="749" spans="2:26" s="312" customFormat="1" ht="75" customHeight="1" outlineLevel="1">
      <c r="B749" s="73"/>
      <c r="C749" s="534"/>
      <c r="D749" s="532"/>
      <c r="E749" s="318" t="s">
        <v>5487</v>
      </c>
      <c r="F749" s="318" t="s">
        <v>5488</v>
      </c>
      <c r="G749" s="318" t="s">
        <v>9108</v>
      </c>
      <c r="H749" s="307" t="s">
        <v>8521</v>
      </c>
      <c r="I749" s="526" t="s">
        <v>660</v>
      </c>
      <c r="J749" s="528" t="s">
        <v>5682</v>
      </c>
      <c r="K749" s="864" t="str">
        <f t="shared" si="22"/>
        <v/>
      </c>
      <c r="L749" s="555"/>
      <c r="M749" s="613"/>
      <c r="N749" s="449"/>
      <c r="O749" s="551"/>
      <c r="P749" s="552"/>
      <c r="Q749" s="867"/>
      <c r="R749" s="867"/>
      <c r="S749" s="867"/>
      <c r="T749" s="867"/>
      <c r="U749" s="867"/>
      <c r="V749" s="867"/>
      <c r="W749" s="867"/>
      <c r="X749" s="867"/>
      <c r="Y749" s="867" t="str">
        <f t="shared" si="23"/>
        <v/>
      </c>
      <c r="Z749" s="867"/>
    </row>
    <row r="750" spans="2:26" s="312" customFormat="1" ht="75" customHeight="1" outlineLevel="1">
      <c r="B750" s="73"/>
      <c r="C750" s="534"/>
      <c r="D750" s="532"/>
      <c r="E750" s="318" t="s">
        <v>5489</v>
      </c>
      <c r="F750" s="318" t="s">
        <v>5490</v>
      </c>
      <c r="G750" s="318" t="s">
        <v>9109</v>
      </c>
      <c r="H750" s="307" t="s">
        <v>8417</v>
      </c>
      <c r="I750" s="526" t="s">
        <v>660</v>
      </c>
      <c r="J750" s="528" t="s">
        <v>5682</v>
      </c>
      <c r="K750" s="864" t="str">
        <f t="shared" si="22"/>
        <v/>
      </c>
      <c r="L750" s="555"/>
      <c r="M750" s="613"/>
      <c r="N750" s="449"/>
      <c r="O750" s="551"/>
      <c r="P750" s="552"/>
      <c r="Q750" s="867"/>
      <c r="R750" s="867"/>
      <c r="S750" s="867"/>
      <c r="T750" s="867"/>
      <c r="U750" s="867"/>
      <c r="V750" s="867"/>
      <c r="W750" s="867"/>
      <c r="X750" s="867"/>
      <c r="Y750" s="867" t="str">
        <f t="shared" si="23"/>
        <v/>
      </c>
      <c r="Z750" s="867"/>
    </row>
    <row r="751" spans="2:26" s="312" customFormat="1" ht="120" customHeight="1" outlineLevel="1">
      <c r="B751" s="73"/>
      <c r="C751" s="534"/>
      <c r="D751" s="532"/>
      <c r="E751" s="318" t="s">
        <v>5491</v>
      </c>
      <c r="F751" s="318" t="s">
        <v>5492</v>
      </c>
      <c r="G751" s="318" t="s">
        <v>9110</v>
      </c>
      <c r="H751" s="307" t="s">
        <v>8417</v>
      </c>
      <c r="I751" s="526" t="s">
        <v>660</v>
      </c>
      <c r="J751" s="528" t="s">
        <v>5682</v>
      </c>
      <c r="K751" s="864" t="str">
        <f t="shared" si="22"/>
        <v/>
      </c>
      <c r="L751" s="555"/>
      <c r="M751" s="613"/>
      <c r="N751" s="449"/>
      <c r="O751" s="551"/>
      <c r="P751" s="552"/>
      <c r="Q751" s="867"/>
      <c r="R751" s="867"/>
      <c r="S751" s="867"/>
      <c r="T751" s="867"/>
      <c r="U751" s="867"/>
      <c r="V751" s="867"/>
      <c r="W751" s="867"/>
      <c r="X751" s="867"/>
      <c r="Y751" s="867" t="str">
        <f t="shared" si="23"/>
        <v/>
      </c>
      <c r="Z751" s="867"/>
    </row>
    <row r="752" spans="2:26" s="312" customFormat="1" ht="75" customHeight="1" outlineLevel="1">
      <c r="B752" s="73"/>
      <c r="C752" s="534"/>
      <c r="D752" s="532"/>
      <c r="E752" s="318" t="s">
        <v>5493</v>
      </c>
      <c r="F752" s="318" t="s">
        <v>5494</v>
      </c>
      <c r="G752" s="318" t="s">
        <v>9111</v>
      </c>
      <c r="H752" s="307" t="s">
        <v>8417</v>
      </c>
      <c r="I752" s="526" t="s">
        <v>660</v>
      </c>
      <c r="J752" s="528" t="s">
        <v>5682</v>
      </c>
      <c r="K752" s="864" t="str">
        <f t="shared" si="22"/>
        <v/>
      </c>
      <c r="L752" s="555"/>
      <c r="M752" s="613"/>
      <c r="N752" s="449"/>
      <c r="O752" s="551"/>
      <c r="P752" s="552"/>
      <c r="Q752" s="867"/>
      <c r="R752" s="867"/>
      <c r="S752" s="867"/>
      <c r="T752" s="867"/>
      <c r="U752" s="867"/>
      <c r="V752" s="867"/>
      <c r="W752" s="867"/>
      <c r="X752" s="867"/>
      <c r="Y752" s="867" t="str">
        <f t="shared" si="23"/>
        <v/>
      </c>
      <c r="Z752" s="867"/>
    </row>
    <row r="753" spans="2:26" s="312" customFormat="1" ht="90" customHeight="1" outlineLevel="1">
      <c r="B753" s="73"/>
      <c r="C753" s="534"/>
      <c r="D753" s="532"/>
      <c r="E753" s="318" t="s">
        <v>5495</v>
      </c>
      <c r="F753" s="318" t="s">
        <v>5496</v>
      </c>
      <c r="G753" s="318" t="s">
        <v>9112</v>
      </c>
      <c r="H753" s="307" t="s">
        <v>8417</v>
      </c>
      <c r="I753" s="526" t="s">
        <v>660</v>
      </c>
      <c r="J753" s="528" t="s">
        <v>5682</v>
      </c>
      <c r="K753" s="864" t="str">
        <f t="shared" si="22"/>
        <v/>
      </c>
      <c r="L753" s="555"/>
      <c r="M753" s="613"/>
      <c r="N753" s="449"/>
      <c r="O753" s="551"/>
      <c r="P753" s="552"/>
      <c r="Q753" s="867"/>
      <c r="R753" s="867"/>
      <c r="S753" s="867"/>
      <c r="T753" s="867"/>
      <c r="U753" s="867"/>
      <c r="V753" s="867"/>
      <c r="W753" s="867"/>
      <c r="X753" s="867"/>
      <c r="Y753" s="867" t="str">
        <f t="shared" si="23"/>
        <v/>
      </c>
      <c r="Z753" s="867"/>
    </row>
    <row r="754" spans="2:26" s="312" customFormat="1" ht="90" customHeight="1" outlineLevel="1">
      <c r="B754" s="73"/>
      <c r="C754" s="534"/>
      <c r="D754" s="532"/>
      <c r="E754" s="318" t="s">
        <v>5497</v>
      </c>
      <c r="F754" s="318" t="s">
        <v>5498</v>
      </c>
      <c r="G754" s="318" t="s">
        <v>9113</v>
      </c>
      <c r="H754" s="307" t="s">
        <v>8417</v>
      </c>
      <c r="I754" s="526" t="s">
        <v>660</v>
      </c>
      <c r="J754" s="528" t="s">
        <v>5682</v>
      </c>
      <c r="K754" s="864" t="str">
        <f t="shared" si="22"/>
        <v/>
      </c>
      <c r="L754" s="555"/>
      <c r="M754" s="613"/>
      <c r="N754" s="449"/>
      <c r="O754" s="551"/>
      <c r="P754" s="552"/>
      <c r="Q754" s="867"/>
      <c r="R754" s="867"/>
      <c r="S754" s="867"/>
      <c r="T754" s="867"/>
      <c r="U754" s="867"/>
      <c r="V754" s="867"/>
      <c r="W754" s="867"/>
      <c r="X754" s="867"/>
      <c r="Y754" s="867" t="str">
        <f t="shared" si="23"/>
        <v/>
      </c>
      <c r="Z754" s="867"/>
    </row>
    <row r="755" spans="2:26" s="312" customFormat="1" ht="45" customHeight="1" outlineLevel="1">
      <c r="B755" s="73"/>
      <c r="C755" s="534"/>
      <c r="D755" s="532"/>
      <c r="E755" s="318" t="s">
        <v>5499</v>
      </c>
      <c r="F755" s="318" t="s">
        <v>5500</v>
      </c>
      <c r="G755" s="318" t="s">
        <v>9114</v>
      </c>
      <c r="H755" s="307" t="s">
        <v>8722</v>
      </c>
      <c r="I755" s="526" t="s">
        <v>660</v>
      </c>
      <c r="J755" s="528" t="s">
        <v>5682</v>
      </c>
      <c r="K755" s="864" t="str">
        <f t="shared" si="22"/>
        <v/>
      </c>
      <c r="L755" s="555"/>
      <c r="M755" s="613"/>
      <c r="N755" s="449"/>
      <c r="O755" s="551"/>
      <c r="P755" s="552"/>
      <c r="Q755" s="867"/>
      <c r="R755" s="867"/>
      <c r="S755" s="867"/>
      <c r="T755" s="867"/>
      <c r="U755" s="867"/>
      <c r="V755" s="867"/>
      <c r="W755" s="867"/>
      <c r="X755" s="867"/>
      <c r="Y755" s="867" t="str">
        <f t="shared" si="23"/>
        <v/>
      </c>
      <c r="Z755" s="867"/>
    </row>
    <row r="756" spans="2:26" s="312" customFormat="1" ht="45" customHeight="1" outlineLevel="1">
      <c r="B756" s="73"/>
      <c r="C756" s="534"/>
      <c r="D756" s="532"/>
      <c r="E756" s="318" t="s">
        <v>5501</v>
      </c>
      <c r="F756" s="318" t="s">
        <v>5502</v>
      </c>
      <c r="G756" s="318" t="s">
        <v>9115</v>
      </c>
      <c r="H756" s="307" t="s">
        <v>8722</v>
      </c>
      <c r="I756" s="526" t="s">
        <v>660</v>
      </c>
      <c r="J756" s="528" t="s">
        <v>5682</v>
      </c>
      <c r="K756" s="864" t="str">
        <f t="shared" si="22"/>
        <v/>
      </c>
      <c r="L756" s="555"/>
      <c r="M756" s="613"/>
      <c r="N756" s="449"/>
      <c r="O756" s="551"/>
      <c r="P756" s="552"/>
      <c r="Q756" s="867"/>
      <c r="R756" s="867"/>
      <c r="S756" s="867"/>
      <c r="T756" s="867"/>
      <c r="U756" s="867"/>
      <c r="V756" s="867"/>
      <c r="W756" s="867"/>
      <c r="X756" s="867"/>
      <c r="Y756" s="867" t="str">
        <f t="shared" si="23"/>
        <v/>
      </c>
      <c r="Z756" s="867"/>
    </row>
    <row r="757" spans="2:26" s="312" customFormat="1" ht="75" customHeight="1" outlineLevel="1">
      <c r="B757" s="73"/>
      <c r="C757" s="534"/>
      <c r="D757" s="328"/>
      <c r="E757" s="530" t="s">
        <v>9036</v>
      </c>
      <c r="F757" s="318" t="s">
        <v>6568</v>
      </c>
      <c r="G757" s="318" t="s">
        <v>6574</v>
      </c>
      <c r="H757" s="307" t="s">
        <v>8417</v>
      </c>
      <c r="I757" s="526" t="s">
        <v>660</v>
      </c>
      <c r="J757" s="528" t="s">
        <v>5682</v>
      </c>
      <c r="K757" s="864" t="str">
        <f t="shared" si="22"/>
        <v/>
      </c>
      <c r="L757" s="555"/>
      <c r="M757" s="613"/>
      <c r="N757" s="449"/>
      <c r="O757" s="551"/>
      <c r="P757" s="552"/>
      <c r="Q757" s="867"/>
      <c r="R757" s="867"/>
      <c r="S757" s="867"/>
      <c r="T757" s="867"/>
      <c r="U757" s="867"/>
      <c r="V757" s="867"/>
      <c r="W757" s="867"/>
      <c r="X757" s="867"/>
      <c r="Y757" s="867" t="str">
        <f t="shared" si="23"/>
        <v/>
      </c>
      <c r="Z757" s="867"/>
    </row>
    <row r="758" spans="2:26" s="312" customFormat="1" ht="135" customHeight="1" outlineLevel="1">
      <c r="B758" s="73"/>
      <c r="C758" s="534"/>
      <c r="D758" s="328"/>
      <c r="E758" s="530" t="s">
        <v>9116</v>
      </c>
      <c r="F758" s="318" t="s">
        <v>6569</v>
      </c>
      <c r="G758" s="318" t="s">
        <v>9117</v>
      </c>
      <c r="H758" s="307" t="s">
        <v>8417</v>
      </c>
      <c r="I758" s="526" t="s">
        <v>660</v>
      </c>
      <c r="J758" s="528" t="s">
        <v>5682</v>
      </c>
      <c r="K758" s="864" t="str">
        <f t="shared" si="22"/>
        <v/>
      </c>
      <c r="L758" s="555"/>
      <c r="M758" s="613"/>
      <c r="N758" s="449"/>
      <c r="O758" s="551"/>
      <c r="P758" s="552"/>
      <c r="Q758" s="867"/>
      <c r="R758" s="867"/>
      <c r="S758" s="867"/>
      <c r="T758" s="867"/>
      <c r="U758" s="867"/>
      <c r="V758" s="867"/>
      <c r="W758" s="867"/>
      <c r="X758" s="867"/>
      <c r="Y758" s="867" t="str">
        <f t="shared" si="23"/>
        <v/>
      </c>
      <c r="Z758" s="867"/>
    </row>
    <row r="759" spans="2:26" s="312" customFormat="1" ht="90" customHeight="1" outlineLevel="1">
      <c r="B759" s="73"/>
      <c r="C759" s="534"/>
      <c r="D759" s="328"/>
      <c r="E759" s="530" t="s">
        <v>9118</v>
      </c>
      <c r="F759" s="318" t="s">
        <v>6570</v>
      </c>
      <c r="G759" s="318" t="s">
        <v>9119</v>
      </c>
      <c r="H759" s="307" t="s">
        <v>8417</v>
      </c>
      <c r="I759" s="526" t="s">
        <v>660</v>
      </c>
      <c r="J759" s="528" t="s">
        <v>5682</v>
      </c>
      <c r="K759" s="864" t="str">
        <f t="shared" si="22"/>
        <v/>
      </c>
      <c r="L759" s="555"/>
      <c r="M759" s="613"/>
      <c r="N759" s="449"/>
      <c r="O759" s="551"/>
      <c r="P759" s="552"/>
      <c r="Q759" s="867"/>
      <c r="R759" s="867"/>
      <c r="S759" s="867"/>
      <c r="T759" s="867"/>
      <c r="U759" s="867"/>
      <c r="V759" s="867"/>
      <c r="W759" s="867"/>
      <c r="X759" s="867"/>
      <c r="Y759" s="867" t="str">
        <f t="shared" si="23"/>
        <v/>
      </c>
      <c r="Z759" s="867"/>
    </row>
    <row r="760" spans="2:26" s="312" customFormat="1" ht="120" customHeight="1" outlineLevel="1">
      <c r="B760" s="73"/>
      <c r="C760" s="534"/>
      <c r="D760" s="328"/>
      <c r="E760" s="530" t="s">
        <v>6564</v>
      </c>
      <c r="F760" s="318" t="s">
        <v>6571</v>
      </c>
      <c r="G760" s="318" t="s">
        <v>9120</v>
      </c>
      <c r="H760" s="307" t="s">
        <v>8417</v>
      </c>
      <c r="I760" s="526" t="s">
        <v>660</v>
      </c>
      <c r="J760" s="528" t="s">
        <v>5682</v>
      </c>
      <c r="K760" s="864" t="str">
        <f t="shared" si="22"/>
        <v/>
      </c>
      <c r="L760" s="555"/>
      <c r="M760" s="613"/>
      <c r="N760" s="449"/>
      <c r="O760" s="551"/>
      <c r="P760" s="552"/>
      <c r="Q760" s="867"/>
      <c r="R760" s="867"/>
      <c r="S760" s="867"/>
      <c r="T760" s="867"/>
      <c r="U760" s="867"/>
      <c r="V760" s="867"/>
      <c r="W760" s="867"/>
      <c r="X760" s="867"/>
      <c r="Y760" s="867" t="str">
        <f t="shared" si="23"/>
        <v/>
      </c>
      <c r="Z760" s="867"/>
    </row>
    <row r="761" spans="2:26" s="312" customFormat="1" ht="135" customHeight="1" outlineLevel="1">
      <c r="B761" s="73"/>
      <c r="C761" s="534"/>
      <c r="D761" s="328"/>
      <c r="E761" s="530" t="s">
        <v>6565</v>
      </c>
      <c r="F761" s="318" t="s">
        <v>6572</v>
      </c>
      <c r="G761" s="318" t="s">
        <v>9121</v>
      </c>
      <c r="H761" s="307" t="s">
        <v>8417</v>
      </c>
      <c r="I761" s="526" t="s">
        <v>660</v>
      </c>
      <c r="J761" s="528" t="s">
        <v>5682</v>
      </c>
      <c r="K761" s="864" t="str">
        <f t="shared" si="22"/>
        <v/>
      </c>
      <c r="L761" s="555"/>
      <c r="M761" s="613"/>
      <c r="N761" s="449"/>
      <c r="O761" s="551"/>
      <c r="P761" s="552"/>
      <c r="Q761" s="867"/>
      <c r="R761" s="867"/>
      <c r="S761" s="867"/>
      <c r="T761" s="867"/>
      <c r="U761" s="867"/>
      <c r="V761" s="867"/>
      <c r="W761" s="867"/>
      <c r="X761" s="867"/>
      <c r="Y761" s="867" t="str">
        <f t="shared" si="23"/>
        <v/>
      </c>
      <c r="Z761" s="867"/>
    </row>
    <row r="762" spans="2:26" s="312" customFormat="1" ht="90" customHeight="1" outlineLevel="1">
      <c r="B762" s="73"/>
      <c r="C762" s="534"/>
      <c r="D762" s="328"/>
      <c r="E762" s="530" t="s">
        <v>6566</v>
      </c>
      <c r="F762" s="318" t="s">
        <v>6573</v>
      </c>
      <c r="G762" s="318" t="s">
        <v>9122</v>
      </c>
      <c r="H762" s="307" t="s">
        <v>8417</v>
      </c>
      <c r="I762" s="526" t="s">
        <v>660</v>
      </c>
      <c r="J762" s="528" t="s">
        <v>5682</v>
      </c>
      <c r="K762" s="864" t="str">
        <f t="shared" si="22"/>
        <v/>
      </c>
      <c r="L762" s="555"/>
      <c r="M762" s="613"/>
      <c r="N762" s="449"/>
      <c r="O762" s="551"/>
      <c r="P762" s="552"/>
      <c r="Q762" s="867"/>
      <c r="R762" s="867"/>
      <c r="S762" s="867"/>
      <c r="T762" s="867"/>
      <c r="U762" s="867"/>
      <c r="V762" s="867"/>
      <c r="W762" s="867"/>
      <c r="X762" s="867"/>
      <c r="Y762" s="867" t="str">
        <f t="shared" si="23"/>
        <v/>
      </c>
      <c r="Z762" s="867"/>
    </row>
    <row r="763" spans="2:26" s="312" customFormat="1" ht="75" customHeight="1" outlineLevel="1">
      <c r="B763" s="73"/>
      <c r="C763" s="534"/>
      <c r="D763" s="328"/>
      <c r="E763" s="318" t="s">
        <v>6567</v>
      </c>
      <c r="F763" s="318" t="s">
        <v>9123</v>
      </c>
      <c r="G763" s="318" t="s">
        <v>9124</v>
      </c>
      <c r="H763" s="307" t="s">
        <v>8521</v>
      </c>
      <c r="I763" s="526" t="s">
        <v>660</v>
      </c>
      <c r="J763" s="528" t="s">
        <v>5682</v>
      </c>
      <c r="K763" s="864" t="str">
        <f t="shared" si="22"/>
        <v/>
      </c>
      <c r="L763" s="555"/>
      <c r="M763" s="613"/>
      <c r="N763" s="449"/>
      <c r="O763" s="551"/>
      <c r="P763" s="552"/>
      <c r="Q763" s="867"/>
      <c r="R763" s="867"/>
      <c r="S763" s="867"/>
      <c r="T763" s="867"/>
      <c r="U763" s="867"/>
      <c r="V763" s="867"/>
      <c r="W763" s="867"/>
      <c r="X763" s="867"/>
      <c r="Y763" s="867" t="str">
        <f t="shared" si="23"/>
        <v/>
      </c>
      <c r="Z763" s="867"/>
    </row>
    <row r="764" spans="2:26" s="312" customFormat="1" ht="360" customHeight="1" outlineLevel="1">
      <c r="B764" s="73"/>
      <c r="C764" s="534"/>
      <c r="D764" s="328"/>
      <c r="E764" s="318" t="s">
        <v>9125</v>
      </c>
      <c r="F764" s="318" t="s">
        <v>9126</v>
      </c>
      <c r="G764" s="318" t="s">
        <v>9127</v>
      </c>
      <c r="H764" s="307" t="s">
        <v>5835</v>
      </c>
      <c r="I764" s="526" t="s">
        <v>3666</v>
      </c>
      <c r="J764" s="528" t="s">
        <v>5682</v>
      </c>
      <c r="K764" s="864" t="str">
        <f t="shared" si="22"/>
        <v/>
      </c>
      <c r="L764" s="555"/>
      <c r="M764" s="613"/>
      <c r="N764" s="449"/>
      <c r="O764" s="551"/>
      <c r="P764" s="552"/>
      <c r="Q764" s="867"/>
      <c r="R764" s="867"/>
      <c r="S764" s="867"/>
      <c r="T764" s="867"/>
      <c r="U764" s="867"/>
      <c r="V764" s="867"/>
      <c r="W764" s="867"/>
      <c r="X764" s="867"/>
      <c r="Y764" s="867" t="str">
        <f t="shared" si="23"/>
        <v/>
      </c>
      <c r="Z764" s="867"/>
    </row>
    <row r="765" spans="2:26" s="312" customFormat="1" ht="375" customHeight="1" outlineLevel="1">
      <c r="B765" s="73"/>
      <c r="C765" s="534"/>
      <c r="D765" s="328"/>
      <c r="E765" s="530" t="s">
        <v>9128</v>
      </c>
      <c r="F765" s="318" t="s">
        <v>6729</v>
      </c>
      <c r="G765" s="318" t="s">
        <v>9129</v>
      </c>
      <c r="H765" s="307" t="s">
        <v>5835</v>
      </c>
      <c r="I765" s="526" t="s">
        <v>3666</v>
      </c>
      <c r="J765" s="528" t="s">
        <v>5682</v>
      </c>
      <c r="K765" s="864" t="str">
        <f t="shared" si="22"/>
        <v/>
      </c>
      <c r="L765" s="555"/>
      <c r="M765" s="613"/>
      <c r="N765" s="449"/>
      <c r="O765" s="551"/>
      <c r="P765" s="552"/>
      <c r="Q765" s="867"/>
      <c r="R765" s="867"/>
      <c r="S765" s="867"/>
      <c r="T765" s="867"/>
      <c r="U765" s="867"/>
      <c r="V765" s="867"/>
      <c r="W765" s="867"/>
      <c r="X765" s="867"/>
      <c r="Y765" s="867" t="str">
        <f t="shared" si="23"/>
        <v/>
      </c>
      <c r="Z765" s="867"/>
    </row>
    <row r="766" spans="2:26" s="312" customFormat="1" ht="165" customHeight="1" outlineLevel="1">
      <c r="B766" s="73"/>
      <c r="C766" s="534"/>
      <c r="D766" s="328"/>
      <c r="E766" s="530" t="s">
        <v>6722</v>
      </c>
      <c r="F766" s="318" t="s">
        <v>6730</v>
      </c>
      <c r="G766" s="318" t="s">
        <v>9130</v>
      </c>
      <c r="H766" s="307" t="s">
        <v>5835</v>
      </c>
      <c r="I766" s="526" t="s">
        <v>3666</v>
      </c>
      <c r="J766" s="528" t="s">
        <v>5682</v>
      </c>
      <c r="K766" s="864" t="str">
        <f t="shared" si="22"/>
        <v/>
      </c>
      <c r="L766" s="555"/>
      <c r="M766" s="613"/>
      <c r="N766" s="449"/>
      <c r="O766" s="551"/>
      <c r="P766" s="552"/>
      <c r="Q766" s="867"/>
      <c r="R766" s="867"/>
      <c r="S766" s="867"/>
      <c r="T766" s="867"/>
      <c r="U766" s="867"/>
      <c r="V766" s="867"/>
      <c r="W766" s="867"/>
      <c r="X766" s="867"/>
      <c r="Y766" s="867" t="str">
        <f t="shared" si="23"/>
        <v/>
      </c>
      <c r="Z766" s="867"/>
    </row>
    <row r="767" spans="2:26" s="312" customFormat="1" ht="165" customHeight="1" outlineLevel="1">
      <c r="B767" s="73"/>
      <c r="C767" s="534"/>
      <c r="D767" s="328"/>
      <c r="E767" s="530" t="s">
        <v>6723</v>
      </c>
      <c r="F767" s="318" t="s">
        <v>6731</v>
      </c>
      <c r="G767" s="318" t="s">
        <v>9131</v>
      </c>
      <c r="H767" s="307" t="s">
        <v>5835</v>
      </c>
      <c r="I767" s="526" t="s">
        <v>3666</v>
      </c>
      <c r="J767" s="528" t="s">
        <v>5682</v>
      </c>
      <c r="K767" s="864" t="str">
        <f t="shared" si="22"/>
        <v/>
      </c>
      <c r="L767" s="555"/>
      <c r="M767" s="613"/>
      <c r="N767" s="449"/>
      <c r="O767" s="551"/>
      <c r="P767" s="552"/>
      <c r="Q767" s="867"/>
      <c r="R767" s="867"/>
      <c r="S767" s="867"/>
      <c r="T767" s="867"/>
      <c r="U767" s="867"/>
      <c r="V767" s="867"/>
      <c r="W767" s="867"/>
      <c r="X767" s="867"/>
      <c r="Y767" s="867" t="str">
        <f t="shared" si="23"/>
        <v/>
      </c>
      <c r="Z767" s="867"/>
    </row>
    <row r="768" spans="2:26" s="312" customFormat="1" ht="165" customHeight="1" outlineLevel="1">
      <c r="B768" s="73"/>
      <c r="C768" s="534"/>
      <c r="D768" s="328"/>
      <c r="E768" s="530" t="s">
        <v>6724</v>
      </c>
      <c r="F768" s="318" t="s">
        <v>6732</v>
      </c>
      <c r="G768" s="318" t="s">
        <v>9132</v>
      </c>
      <c r="H768" s="307" t="s">
        <v>5835</v>
      </c>
      <c r="I768" s="526" t="s">
        <v>3666</v>
      </c>
      <c r="J768" s="528" t="s">
        <v>5682</v>
      </c>
      <c r="K768" s="864" t="str">
        <f t="shared" si="22"/>
        <v/>
      </c>
      <c r="L768" s="555"/>
      <c r="M768" s="613"/>
      <c r="N768" s="449"/>
      <c r="O768" s="551"/>
      <c r="P768" s="552"/>
      <c r="Q768" s="867"/>
      <c r="R768" s="867"/>
      <c r="S768" s="867"/>
      <c r="T768" s="867"/>
      <c r="U768" s="867"/>
      <c r="V768" s="867"/>
      <c r="W768" s="867"/>
      <c r="X768" s="867"/>
      <c r="Y768" s="867" t="str">
        <f t="shared" si="23"/>
        <v/>
      </c>
      <c r="Z768" s="867"/>
    </row>
    <row r="769" spans="2:26" s="312" customFormat="1" ht="165" customHeight="1" outlineLevel="1">
      <c r="B769" s="73"/>
      <c r="C769" s="534"/>
      <c r="D769" s="328"/>
      <c r="E769" s="530" t="s">
        <v>6725</v>
      </c>
      <c r="F769" s="318" t="s">
        <v>6733</v>
      </c>
      <c r="G769" s="318" t="s">
        <v>9133</v>
      </c>
      <c r="H769" s="307" t="s">
        <v>5835</v>
      </c>
      <c r="I769" s="526" t="s">
        <v>3666</v>
      </c>
      <c r="J769" s="528" t="s">
        <v>5682</v>
      </c>
      <c r="K769" s="864" t="str">
        <f t="shared" si="22"/>
        <v/>
      </c>
      <c r="L769" s="555"/>
      <c r="M769" s="613"/>
      <c r="N769" s="449"/>
      <c r="O769" s="551"/>
      <c r="P769" s="552"/>
      <c r="Q769" s="867"/>
      <c r="R769" s="867"/>
      <c r="S769" s="867"/>
      <c r="T769" s="867"/>
      <c r="U769" s="867"/>
      <c r="V769" s="867"/>
      <c r="W769" s="867"/>
      <c r="X769" s="867"/>
      <c r="Y769" s="867" t="str">
        <f t="shared" si="23"/>
        <v/>
      </c>
      <c r="Z769" s="867"/>
    </row>
    <row r="770" spans="2:26" s="312" customFormat="1" ht="165" customHeight="1" outlineLevel="1">
      <c r="B770" s="73"/>
      <c r="C770" s="534"/>
      <c r="D770" s="328"/>
      <c r="E770" s="530" t="s">
        <v>6726</v>
      </c>
      <c r="F770" s="318" t="s">
        <v>6734</v>
      </c>
      <c r="G770" s="318" t="s">
        <v>9134</v>
      </c>
      <c r="H770" s="307" t="s">
        <v>5835</v>
      </c>
      <c r="I770" s="526" t="s">
        <v>3666</v>
      </c>
      <c r="J770" s="528" t="s">
        <v>5682</v>
      </c>
      <c r="K770" s="864" t="str">
        <f t="shared" si="22"/>
        <v/>
      </c>
      <c r="L770" s="555"/>
      <c r="M770" s="613"/>
      <c r="N770" s="449"/>
      <c r="O770" s="551"/>
      <c r="P770" s="552"/>
      <c r="Q770" s="867"/>
      <c r="R770" s="867"/>
      <c r="S770" s="867"/>
      <c r="T770" s="867"/>
      <c r="U770" s="867"/>
      <c r="V770" s="867"/>
      <c r="W770" s="867"/>
      <c r="X770" s="867"/>
      <c r="Y770" s="867" t="str">
        <f t="shared" si="23"/>
        <v/>
      </c>
      <c r="Z770" s="867"/>
    </row>
    <row r="771" spans="2:26" s="312" customFormat="1" ht="165" customHeight="1" outlineLevel="1">
      <c r="B771" s="73"/>
      <c r="C771" s="534"/>
      <c r="D771" s="328"/>
      <c r="E771" s="530" t="s">
        <v>6727</v>
      </c>
      <c r="F771" s="318" t="s">
        <v>6735</v>
      </c>
      <c r="G771" s="318" t="s">
        <v>9135</v>
      </c>
      <c r="H771" s="307" t="s">
        <v>5835</v>
      </c>
      <c r="I771" s="526" t="s">
        <v>3666</v>
      </c>
      <c r="J771" s="528" t="s">
        <v>5682</v>
      </c>
      <c r="K771" s="864" t="str">
        <f t="shared" si="22"/>
        <v/>
      </c>
      <c r="L771" s="555"/>
      <c r="M771" s="613"/>
      <c r="N771" s="449"/>
      <c r="O771" s="551"/>
      <c r="P771" s="552"/>
      <c r="Q771" s="867"/>
      <c r="R771" s="867"/>
      <c r="S771" s="867"/>
      <c r="T771" s="867"/>
      <c r="U771" s="867"/>
      <c r="V771" s="867"/>
      <c r="W771" s="867"/>
      <c r="X771" s="867"/>
      <c r="Y771" s="867" t="str">
        <f t="shared" si="23"/>
        <v/>
      </c>
      <c r="Z771" s="867"/>
    </row>
    <row r="772" spans="2:26" s="312" customFormat="1" ht="165" customHeight="1" outlineLevel="1">
      <c r="B772" s="73"/>
      <c r="C772" s="534"/>
      <c r="D772" s="328"/>
      <c r="E772" s="318" t="s">
        <v>6728</v>
      </c>
      <c r="F772" s="318" t="s">
        <v>6736</v>
      </c>
      <c r="G772" s="318" t="s">
        <v>9136</v>
      </c>
      <c r="H772" s="307" t="s">
        <v>5835</v>
      </c>
      <c r="I772" s="526" t="s">
        <v>3666</v>
      </c>
      <c r="J772" s="528" t="s">
        <v>5682</v>
      </c>
      <c r="K772" s="864" t="str">
        <f t="shared" si="22"/>
        <v/>
      </c>
      <c r="L772" s="555"/>
      <c r="M772" s="613"/>
      <c r="N772" s="449"/>
      <c r="O772" s="551"/>
      <c r="P772" s="552"/>
      <c r="Q772" s="867"/>
      <c r="R772" s="867"/>
      <c r="S772" s="867"/>
      <c r="T772" s="867"/>
      <c r="U772" s="867"/>
      <c r="V772" s="867"/>
      <c r="W772" s="867"/>
      <c r="X772" s="867"/>
      <c r="Y772" s="867" t="str">
        <f t="shared" si="23"/>
        <v/>
      </c>
      <c r="Z772" s="867"/>
    </row>
    <row r="773" spans="2:26" s="312" customFormat="1" ht="105" customHeight="1" outlineLevel="1">
      <c r="B773" s="73"/>
      <c r="C773" s="526" t="s">
        <v>9137</v>
      </c>
      <c r="D773" s="71" t="s">
        <v>5503</v>
      </c>
      <c r="E773" s="107"/>
      <c r="F773" s="318" t="s">
        <v>9138</v>
      </c>
      <c r="G773" s="318" t="s">
        <v>9139</v>
      </c>
      <c r="H773" s="307" t="s">
        <v>8722</v>
      </c>
      <c r="I773" s="526" t="s">
        <v>660</v>
      </c>
      <c r="J773" s="528" t="s">
        <v>5682</v>
      </c>
      <c r="K773" s="864" t="str">
        <f t="shared" si="22"/>
        <v/>
      </c>
      <c r="L773" s="555"/>
      <c r="M773" s="694"/>
      <c r="N773" s="449"/>
      <c r="O773" s="551"/>
      <c r="P773" s="552"/>
      <c r="Q773" s="867"/>
      <c r="R773" s="867"/>
      <c r="S773" s="867"/>
      <c r="T773" s="867"/>
      <c r="U773" s="867"/>
      <c r="V773" s="867"/>
      <c r="W773" s="867"/>
      <c r="X773" s="867"/>
      <c r="Y773" s="867" t="str">
        <f t="shared" si="23"/>
        <v/>
      </c>
      <c r="Z773" s="867"/>
    </row>
    <row r="774" spans="2:26" s="312" customFormat="1" ht="60" customHeight="1" outlineLevel="1">
      <c r="B774" s="73"/>
      <c r="C774" s="315"/>
      <c r="D774" s="71" t="s">
        <v>5504</v>
      </c>
      <c r="E774" s="107"/>
      <c r="F774" s="318" t="s">
        <v>5505</v>
      </c>
      <c r="G774" s="318" t="s">
        <v>9139</v>
      </c>
      <c r="H774" s="307" t="s">
        <v>8417</v>
      </c>
      <c r="I774" s="526" t="s">
        <v>660</v>
      </c>
      <c r="J774" s="528" t="s">
        <v>5682</v>
      </c>
      <c r="K774" s="864" t="str">
        <f t="shared" si="22"/>
        <v/>
      </c>
      <c r="L774" s="555"/>
      <c r="M774" s="694"/>
      <c r="N774" s="449"/>
      <c r="O774" s="551"/>
      <c r="P774" s="552"/>
      <c r="Q774" s="867"/>
      <c r="R774" s="867"/>
      <c r="S774" s="867"/>
      <c r="T774" s="867"/>
      <c r="U774" s="867"/>
      <c r="V774" s="867"/>
      <c r="W774" s="867"/>
      <c r="X774" s="867"/>
      <c r="Y774" s="867" t="str">
        <f t="shared" si="23"/>
        <v/>
      </c>
      <c r="Z774" s="867"/>
    </row>
    <row r="775" spans="2:26" s="312" customFormat="1" ht="15" customHeight="1" outlineLevel="1">
      <c r="B775" s="73"/>
      <c r="C775" s="315"/>
      <c r="D775" s="71" t="s">
        <v>5506</v>
      </c>
      <c r="E775" s="107"/>
      <c r="F775" s="318" t="s">
        <v>5507</v>
      </c>
      <c r="G775" s="318" t="s">
        <v>9140</v>
      </c>
      <c r="H775" s="307" t="s">
        <v>8722</v>
      </c>
      <c r="I775" s="526" t="s">
        <v>660</v>
      </c>
      <c r="J775" s="528" t="s">
        <v>5682</v>
      </c>
      <c r="K775" s="864" t="str">
        <f t="shared" si="22"/>
        <v/>
      </c>
      <c r="L775" s="544"/>
      <c r="M775" s="664"/>
      <c r="N775" s="641"/>
      <c r="O775" s="547"/>
      <c r="P775" s="550"/>
      <c r="Q775" s="867"/>
      <c r="R775" s="867"/>
      <c r="S775" s="867"/>
      <c r="T775" s="867"/>
      <c r="U775" s="867"/>
      <c r="V775" s="867"/>
      <c r="W775" s="867"/>
      <c r="X775" s="867"/>
      <c r="Y775" s="867" t="str">
        <f t="shared" si="23"/>
        <v/>
      </c>
      <c r="Z775" s="867"/>
    </row>
    <row r="776" spans="2:26" s="312" customFormat="1" ht="30" customHeight="1" outlineLevel="1">
      <c r="B776" s="73"/>
      <c r="C776" s="315"/>
      <c r="D776" s="71" t="s">
        <v>5508</v>
      </c>
      <c r="E776" s="107"/>
      <c r="F776" s="318" t="s">
        <v>5509</v>
      </c>
      <c r="G776" s="318" t="s">
        <v>9141</v>
      </c>
      <c r="H776" s="307" t="s">
        <v>8417</v>
      </c>
      <c r="I776" s="526" t="s">
        <v>660</v>
      </c>
      <c r="J776" s="528" t="s">
        <v>5682</v>
      </c>
      <c r="K776" s="864" t="str">
        <f t="shared" si="22"/>
        <v/>
      </c>
      <c r="L776" s="544"/>
      <c r="M776" s="664"/>
      <c r="N776" s="641"/>
      <c r="O776" s="547"/>
      <c r="P776" s="550"/>
      <c r="Q776" s="867"/>
      <c r="R776" s="867"/>
      <c r="S776" s="867"/>
      <c r="T776" s="867"/>
      <c r="U776" s="867"/>
      <c r="V776" s="867"/>
      <c r="W776" s="867"/>
      <c r="X776" s="867"/>
      <c r="Y776" s="867" t="str">
        <f t="shared" si="23"/>
        <v/>
      </c>
      <c r="Z776" s="867"/>
    </row>
    <row r="777" spans="2:26" s="312" customFormat="1" ht="30" customHeight="1" outlineLevel="1">
      <c r="B777" s="73"/>
      <c r="C777" s="315"/>
      <c r="D777" s="71" t="s">
        <v>5510</v>
      </c>
      <c r="E777" s="107"/>
      <c r="F777" s="318" t="s">
        <v>5511</v>
      </c>
      <c r="G777" s="318" t="s">
        <v>9142</v>
      </c>
      <c r="H777" s="307" t="s">
        <v>8417</v>
      </c>
      <c r="I777" s="526" t="s">
        <v>660</v>
      </c>
      <c r="J777" s="528" t="s">
        <v>5682</v>
      </c>
      <c r="K777" s="864" t="str">
        <f t="shared" si="22"/>
        <v/>
      </c>
      <c r="L777" s="555"/>
      <c r="M777" s="694"/>
      <c r="N777" s="449"/>
      <c r="O777" s="551"/>
      <c r="P777" s="552"/>
      <c r="Q777" s="867"/>
      <c r="R777" s="867"/>
      <c r="S777" s="867"/>
      <c r="T777" s="867"/>
      <c r="U777" s="867"/>
      <c r="V777" s="867"/>
      <c r="W777" s="867"/>
      <c r="X777" s="867"/>
      <c r="Y777" s="867" t="str">
        <f t="shared" si="23"/>
        <v/>
      </c>
      <c r="Z777" s="867"/>
    </row>
    <row r="778" spans="2:26" s="312" customFormat="1" ht="30" customHeight="1" outlineLevel="1">
      <c r="B778" s="73"/>
      <c r="C778" s="315"/>
      <c r="D778" s="71" t="s">
        <v>9143</v>
      </c>
      <c r="E778" s="107"/>
      <c r="F778" s="318" t="s">
        <v>9144</v>
      </c>
      <c r="G778" s="318" t="s">
        <v>9145</v>
      </c>
      <c r="H778" s="307" t="s">
        <v>8417</v>
      </c>
      <c r="I778" s="526" t="s">
        <v>660</v>
      </c>
      <c r="J778" s="528" t="s">
        <v>5682</v>
      </c>
      <c r="K778" s="864" t="str">
        <f t="shared" si="22"/>
        <v/>
      </c>
      <c r="L778" s="544"/>
      <c r="M778" s="664"/>
      <c r="N778" s="641"/>
      <c r="O778" s="547"/>
      <c r="P778" s="550"/>
      <c r="Q778" s="867"/>
      <c r="R778" s="867"/>
      <c r="S778" s="867"/>
      <c r="T778" s="867"/>
      <c r="U778" s="867"/>
      <c r="V778" s="867"/>
      <c r="W778" s="867"/>
      <c r="X778" s="867"/>
      <c r="Y778" s="867" t="str">
        <f t="shared" si="23"/>
        <v/>
      </c>
      <c r="Z778" s="867"/>
    </row>
    <row r="779" spans="2:26" s="312" customFormat="1" ht="165" customHeight="1" outlineLevel="1">
      <c r="B779" s="73"/>
      <c r="C779" s="315"/>
      <c r="D779" s="71" t="s">
        <v>9146</v>
      </c>
      <c r="E779" s="107"/>
      <c r="F779" s="318" t="s">
        <v>5512</v>
      </c>
      <c r="G779" s="318" t="s">
        <v>9147</v>
      </c>
      <c r="H779" s="307" t="s">
        <v>8722</v>
      </c>
      <c r="I779" s="526" t="s">
        <v>660</v>
      </c>
      <c r="J779" s="528" t="s">
        <v>5682</v>
      </c>
      <c r="K779" s="864" t="str">
        <f t="shared" si="22"/>
        <v/>
      </c>
      <c r="L779" s="555"/>
      <c r="M779" s="694"/>
      <c r="N779" s="449"/>
      <c r="O779" s="551"/>
      <c r="P779" s="552"/>
      <c r="Q779" s="867"/>
      <c r="R779" s="867"/>
      <c r="S779" s="867"/>
      <c r="T779" s="867"/>
      <c r="U779" s="867"/>
      <c r="V779" s="867"/>
      <c r="W779" s="867"/>
      <c r="X779" s="867"/>
      <c r="Y779" s="867" t="str">
        <f t="shared" si="23"/>
        <v/>
      </c>
      <c r="Z779" s="867"/>
    </row>
    <row r="780" spans="2:26" s="312" customFormat="1" ht="180" customHeight="1" outlineLevel="1">
      <c r="B780" s="73"/>
      <c r="C780" s="315"/>
      <c r="D780" s="71" t="s">
        <v>9148</v>
      </c>
      <c r="E780" s="107"/>
      <c r="F780" s="318" t="s">
        <v>9149</v>
      </c>
      <c r="G780" s="318" t="s">
        <v>9150</v>
      </c>
      <c r="H780" s="307" t="s">
        <v>8722</v>
      </c>
      <c r="I780" s="526" t="s">
        <v>660</v>
      </c>
      <c r="J780" s="528" t="s">
        <v>5682</v>
      </c>
      <c r="K780" s="864" t="str">
        <f t="shared" si="22"/>
        <v/>
      </c>
      <c r="L780" s="555"/>
      <c r="M780" s="553"/>
      <c r="N780" s="449"/>
      <c r="O780" s="551"/>
      <c r="P780" s="552"/>
      <c r="Q780" s="867"/>
      <c r="R780" s="867"/>
      <c r="S780" s="867"/>
      <c r="T780" s="867"/>
      <c r="U780" s="867"/>
      <c r="V780" s="867"/>
      <c r="W780" s="867"/>
      <c r="X780" s="867"/>
      <c r="Y780" s="867" t="str">
        <f t="shared" si="23"/>
        <v/>
      </c>
      <c r="Z780" s="867"/>
    </row>
    <row r="781" spans="2:26" s="312" customFormat="1" ht="165" customHeight="1" outlineLevel="1">
      <c r="B781" s="73"/>
      <c r="C781" s="315"/>
      <c r="D781" s="71" t="s">
        <v>9151</v>
      </c>
      <c r="E781" s="107"/>
      <c r="F781" s="318" t="s">
        <v>9152</v>
      </c>
      <c r="G781" s="318" t="s">
        <v>9153</v>
      </c>
      <c r="H781" s="307" t="s">
        <v>8417</v>
      </c>
      <c r="I781" s="526" t="s">
        <v>660</v>
      </c>
      <c r="J781" s="528" t="s">
        <v>5682</v>
      </c>
      <c r="K781" s="864" t="str">
        <f t="shared" ref="K781:K844" si="24">IF(AND(M781="", O781="", N781&lt;&gt;""), "○", "")</f>
        <v/>
      </c>
      <c r="L781" s="555"/>
      <c r="M781" s="553"/>
      <c r="N781" s="449"/>
      <c r="O781" s="551"/>
      <c r="P781" s="552"/>
      <c r="Q781" s="867"/>
      <c r="R781" s="867"/>
      <c r="S781" s="867"/>
      <c r="T781" s="867"/>
      <c r="U781" s="867"/>
      <c r="V781" s="867"/>
      <c r="W781" s="867"/>
      <c r="X781" s="867"/>
      <c r="Y781" s="867" t="str">
        <f t="shared" ref="Y781:Y844" si="25">IF(U781="●","●","")</f>
        <v/>
      </c>
      <c r="Z781" s="867"/>
    </row>
    <row r="782" spans="2:26" s="312" customFormat="1" ht="150" customHeight="1" outlineLevel="1">
      <c r="B782" s="73"/>
      <c r="C782" s="315"/>
      <c r="D782" s="71" t="s">
        <v>14167</v>
      </c>
      <c r="E782" s="107"/>
      <c r="F782" s="318" t="s">
        <v>14168</v>
      </c>
      <c r="G782" s="318" t="s">
        <v>14169</v>
      </c>
      <c r="H782" s="307" t="s">
        <v>8417</v>
      </c>
      <c r="I782" s="526" t="s">
        <v>660</v>
      </c>
      <c r="J782" s="528" t="s">
        <v>5682</v>
      </c>
      <c r="K782" s="864" t="str">
        <f t="shared" si="24"/>
        <v/>
      </c>
      <c r="L782" s="555"/>
      <c r="M782" s="551"/>
      <c r="N782" s="449"/>
      <c r="O782" s="551"/>
      <c r="P782" s="554"/>
      <c r="Q782" s="867"/>
      <c r="R782" s="867"/>
      <c r="S782" s="867"/>
      <c r="T782" s="867"/>
      <c r="U782" s="867"/>
      <c r="V782" s="867"/>
      <c r="W782" s="867"/>
      <c r="X782" s="867"/>
      <c r="Y782" s="867" t="str">
        <f t="shared" si="25"/>
        <v/>
      </c>
      <c r="Z782" s="867"/>
    </row>
    <row r="783" spans="2:26" s="312" customFormat="1" ht="120" customHeight="1" outlineLevel="1">
      <c r="B783" s="73"/>
      <c r="C783" s="315"/>
      <c r="D783" s="71" t="s">
        <v>14170</v>
      </c>
      <c r="E783" s="107"/>
      <c r="F783" s="318" t="s">
        <v>14171</v>
      </c>
      <c r="G783" s="318" t="s">
        <v>14172</v>
      </c>
      <c r="H783" s="307" t="s">
        <v>9</v>
      </c>
      <c r="I783" s="526" t="s">
        <v>660</v>
      </c>
      <c r="J783" s="528" t="s">
        <v>5682</v>
      </c>
      <c r="K783" s="864" t="str">
        <f t="shared" si="24"/>
        <v/>
      </c>
      <c r="L783" s="555"/>
      <c r="M783" s="551"/>
      <c r="N783" s="449"/>
      <c r="O783" s="551"/>
      <c r="P783" s="554"/>
      <c r="Q783" s="867"/>
      <c r="R783" s="867"/>
      <c r="S783" s="867"/>
      <c r="T783" s="867"/>
      <c r="U783" s="867"/>
      <c r="V783" s="867"/>
      <c r="W783" s="867"/>
      <c r="X783" s="867"/>
      <c r="Y783" s="867" t="str">
        <f t="shared" si="25"/>
        <v/>
      </c>
      <c r="Z783" s="867"/>
    </row>
    <row r="784" spans="2:26" s="312" customFormat="1" ht="60" customHeight="1" outlineLevel="1">
      <c r="B784" s="73"/>
      <c r="C784" s="526" t="s">
        <v>9154</v>
      </c>
      <c r="D784" s="71" t="s">
        <v>5513</v>
      </c>
      <c r="E784" s="107"/>
      <c r="F784" s="318" t="s">
        <v>9155</v>
      </c>
      <c r="G784" s="318" t="s">
        <v>9156</v>
      </c>
      <c r="H784" s="307" t="s">
        <v>9</v>
      </c>
      <c r="I784" s="526" t="s">
        <v>660</v>
      </c>
      <c r="J784" s="528" t="s">
        <v>5682</v>
      </c>
      <c r="K784" s="864" t="str">
        <f t="shared" si="24"/>
        <v/>
      </c>
      <c r="L784" s="544"/>
      <c r="M784" s="547"/>
      <c r="N784" s="641"/>
      <c r="O784" s="547"/>
      <c r="P784" s="550"/>
      <c r="Q784" s="867"/>
      <c r="R784" s="867"/>
      <c r="S784" s="867"/>
      <c r="T784" s="867"/>
      <c r="U784" s="867"/>
      <c r="V784" s="867"/>
      <c r="W784" s="867"/>
      <c r="X784" s="867"/>
      <c r="Y784" s="867" t="str">
        <f t="shared" si="25"/>
        <v/>
      </c>
      <c r="Z784" s="867"/>
    </row>
    <row r="785" spans="2:26" s="312" customFormat="1" ht="90" customHeight="1" outlineLevel="1">
      <c r="B785" s="73"/>
      <c r="C785" s="315"/>
      <c r="D785" s="71" t="s">
        <v>5514</v>
      </c>
      <c r="E785" s="107"/>
      <c r="F785" s="318" t="s">
        <v>5515</v>
      </c>
      <c r="G785" s="318" t="s">
        <v>9157</v>
      </c>
      <c r="H785" s="307" t="s">
        <v>9</v>
      </c>
      <c r="I785" s="526" t="s">
        <v>660</v>
      </c>
      <c r="J785" s="528" t="s">
        <v>5682</v>
      </c>
      <c r="K785" s="864" t="str">
        <f t="shared" si="24"/>
        <v/>
      </c>
      <c r="L785" s="544"/>
      <c r="M785" s="547"/>
      <c r="N785" s="641"/>
      <c r="O785" s="547"/>
      <c r="P785" s="550"/>
      <c r="Q785" s="867"/>
      <c r="R785" s="867"/>
      <c r="S785" s="867"/>
      <c r="T785" s="867"/>
      <c r="U785" s="867"/>
      <c r="V785" s="867"/>
      <c r="W785" s="867"/>
      <c r="X785" s="867"/>
      <c r="Y785" s="867" t="str">
        <f t="shared" si="25"/>
        <v/>
      </c>
      <c r="Z785" s="867"/>
    </row>
    <row r="786" spans="2:26" s="312" customFormat="1" ht="45" customHeight="1" outlineLevel="1">
      <c r="B786" s="73"/>
      <c r="C786" s="315"/>
      <c r="D786" s="71" t="s">
        <v>5516</v>
      </c>
      <c r="E786" s="107"/>
      <c r="F786" s="318" t="s">
        <v>5517</v>
      </c>
      <c r="G786" s="318" t="s">
        <v>9158</v>
      </c>
      <c r="H786" s="307" t="s">
        <v>14362</v>
      </c>
      <c r="I786" s="526" t="s">
        <v>660</v>
      </c>
      <c r="J786" s="528" t="s">
        <v>5682</v>
      </c>
      <c r="K786" s="864" t="str">
        <f t="shared" si="24"/>
        <v/>
      </c>
      <c r="L786" s="544"/>
      <c r="M786" s="547"/>
      <c r="N786" s="641"/>
      <c r="O786" s="547"/>
      <c r="P786" s="550"/>
      <c r="Q786" s="867"/>
      <c r="R786" s="867"/>
      <c r="S786" s="867"/>
      <c r="T786" s="867"/>
      <c r="U786" s="867"/>
      <c r="V786" s="867"/>
      <c r="W786" s="867"/>
      <c r="X786" s="867"/>
      <c r="Y786" s="867" t="str">
        <f t="shared" si="25"/>
        <v/>
      </c>
      <c r="Z786" s="867"/>
    </row>
    <row r="787" spans="2:26" s="312" customFormat="1" ht="15" customHeight="1" outlineLevel="1">
      <c r="B787" s="73"/>
      <c r="C787" s="315"/>
      <c r="D787" s="71" t="s">
        <v>9159</v>
      </c>
      <c r="E787" s="107"/>
      <c r="F787" s="318" t="s">
        <v>9160</v>
      </c>
      <c r="G787" s="318" t="s">
        <v>9161</v>
      </c>
      <c r="H787" s="307" t="s">
        <v>9</v>
      </c>
      <c r="I787" s="526" t="s">
        <v>660</v>
      </c>
      <c r="J787" s="528" t="s">
        <v>5682</v>
      </c>
      <c r="K787" s="864" t="str">
        <f t="shared" si="24"/>
        <v/>
      </c>
      <c r="L787" s="544"/>
      <c r="M787" s="547"/>
      <c r="N787" s="641"/>
      <c r="O787" s="547"/>
      <c r="P787" s="550"/>
      <c r="Q787" s="867"/>
      <c r="R787" s="867"/>
      <c r="S787" s="867"/>
      <c r="T787" s="867"/>
      <c r="U787" s="867"/>
      <c r="V787" s="867"/>
      <c r="W787" s="867"/>
      <c r="X787" s="867"/>
      <c r="Y787" s="867" t="str">
        <f t="shared" si="25"/>
        <v/>
      </c>
      <c r="Z787" s="867"/>
    </row>
    <row r="788" spans="2:26" s="312" customFormat="1" ht="15" customHeight="1" outlineLevel="1">
      <c r="B788" s="73"/>
      <c r="C788" s="315"/>
      <c r="D788" s="72" t="s">
        <v>12326</v>
      </c>
      <c r="E788" s="240"/>
      <c r="F788" s="318" t="s">
        <v>5518</v>
      </c>
      <c r="G788" s="318" t="s">
        <v>9162</v>
      </c>
      <c r="H788" s="307" t="s">
        <v>9</v>
      </c>
      <c r="I788" s="526" t="s">
        <v>660</v>
      </c>
      <c r="J788" s="528" t="s">
        <v>5682</v>
      </c>
      <c r="K788" s="864" t="str">
        <f t="shared" si="24"/>
        <v/>
      </c>
      <c r="L788" s="544"/>
      <c r="M788" s="547"/>
      <c r="N788" s="641"/>
      <c r="O788" s="547"/>
      <c r="P788" s="550"/>
      <c r="Q788" s="867"/>
      <c r="R788" s="867"/>
      <c r="S788" s="867"/>
      <c r="T788" s="867"/>
      <c r="U788" s="867"/>
      <c r="V788" s="867"/>
      <c r="W788" s="867"/>
      <c r="X788" s="867"/>
      <c r="Y788" s="867" t="str">
        <f t="shared" si="25"/>
        <v/>
      </c>
      <c r="Z788" s="867"/>
    </row>
    <row r="789" spans="2:26" s="312" customFormat="1" ht="30" customHeight="1" outlineLevel="1">
      <c r="B789" s="73"/>
      <c r="C789" s="526" t="s">
        <v>9163</v>
      </c>
      <c r="D789" s="215" t="s">
        <v>9164</v>
      </c>
      <c r="E789" s="213"/>
      <c r="F789" s="214" t="s">
        <v>9165</v>
      </c>
      <c r="G789" s="214" t="s">
        <v>9166</v>
      </c>
      <c r="H789" s="214" t="s">
        <v>218</v>
      </c>
      <c r="I789" s="246" t="s">
        <v>930</v>
      </c>
      <c r="J789" s="403" t="s">
        <v>5682</v>
      </c>
      <c r="K789" s="864" t="str">
        <f t="shared" si="24"/>
        <v/>
      </c>
      <c r="L789" s="544"/>
      <c r="M789" s="615"/>
      <c r="N789" s="641"/>
      <c r="O789" s="547"/>
      <c r="P789" s="550"/>
      <c r="Q789" s="867"/>
      <c r="R789" s="867"/>
      <c r="S789" s="867"/>
      <c r="T789" s="867"/>
      <c r="U789" s="867"/>
      <c r="V789" s="867"/>
      <c r="W789" s="867"/>
      <c r="X789" s="867"/>
      <c r="Y789" s="867" t="str">
        <f t="shared" si="25"/>
        <v/>
      </c>
      <c r="Z789" s="867"/>
    </row>
    <row r="790" spans="2:26" s="312" customFormat="1" ht="30" customHeight="1" outlineLevel="1">
      <c r="B790" s="73"/>
      <c r="C790" s="534"/>
      <c r="D790" s="532"/>
      <c r="E790" s="318" t="s">
        <v>9167</v>
      </c>
      <c r="F790" s="318" t="s">
        <v>9168</v>
      </c>
      <c r="G790" s="318" t="s">
        <v>9169</v>
      </c>
      <c r="H790" s="307" t="s">
        <v>8417</v>
      </c>
      <c r="I790" s="526" t="s">
        <v>660</v>
      </c>
      <c r="J790" s="528" t="s">
        <v>5682</v>
      </c>
      <c r="K790" s="864" t="str">
        <f t="shared" si="24"/>
        <v/>
      </c>
      <c r="L790" s="555"/>
      <c r="M790" s="613"/>
      <c r="N790" s="449"/>
      <c r="O790" s="551"/>
      <c r="P790" s="552"/>
      <c r="Q790" s="867"/>
      <c r="R790" s="867"/>
      <c r="S790" s="867"/>
      <c r="T790" s="867"/>
      <c r="U790" s="867"/>
      <c r="V790" s="867"/>
      <c r="W790" s="867"/>
      <c r="X790" s="867"/>
      <c r="Y790" s="867" t="str">
        <f t="shared" si="25"/>
        <v/>
      </c>
      <c r="Z790" s="867"/>
    </row>
    <row r="791" spans="2:26" s="312" customFormat="1" ht="15" customHeight="1" outlineLevel="1">
      <c r="B791" s="73"/>
      <c r="C791" s="534"/>
      <c r="D791" s="532"/>
      <c r="E791" s="318" t="s">
        <v>9170</v>
      </c>
      <c r="F791" s="318" t="s">
        <v>9171</v>
      </c>
      <c r="G791" s="318" t="s">
        <v>9172</v>
      </c>
      <c r="H791" s="307" t="s">
        <v>9</v>
      </c>
      <c r="I791" s="526" t="s">
        <v>660</v>
      </c>
      <c r="J791" s="528" t="s">
        <v>5682</v>
      </c>
      <c r="K791" s="864" t="str">
        <f t="shared" si="24"/>
        <v/>
      </c>
      <c r="L791" s="555"/>
      <c r="M791" s="613"/>
      <c r="N791" s="449"/>
      <c r="O791" s="551"/>
      <c r="P791" s="552"/>
      <c r="Q791" s="867"/>
      <c r="R791" s="867"/>
      <c r="S791" s="867"/>
      <c r="T791" s="867"/>
      <c r="U791" s="867"/>
      <c r="V791" s="867"/>
      <c r="W791" s="867"/>
      <c r="X791" s="867"/>
      <c r="Y791" s="867" t="str">
        <f t="shared" si="25"/>
        <v/>
      </c>
      <c r="Z791" s="867"/>
    </row>
    <row r="792" spans="2:26" s="312" customFormat="1" ht="15" customHeight="1" outlineLevel="1">
      <c r="B792" s="73"/>
      <c r="C792" s="534"/>
      <c r="D792" s="532"/>
      <c r="E792" s="318" t="s">
        <v>9173</v>
      </c>
      <c r="F792" s="318" t="s">
        <v>9174</v>
      </c>
      <c r="G792" s="318" t="s">
        <v>5657</v>
      </c>
      <c r="H792" s="307" t="s">
        <v>9</v>
      </c>
      <c r="I792" s="526" t="s">
        <v>660</v>
      </c>
      <c r="J792" s="528" t="s">
        <v>5682</v>
      </c>
      <c r="K792" s="864" t="str">
        <f t="shared" si="24"/>
        <v/>
      </c>
      <c r="L792" s="555"/>
      <c r="M792" s="613"/>
      <c r="N792" s="449"/>
      <c r="O792" s="551"/>
      <c r="P792" s="552"/>
      <c r="Q792" s="867"/>
      <c r="R792" s="867"/>
      <c r="S792" s="867"/>
      <c r="T792" s="867"/>
      <c r="U792" s="867"/>
      <c r="V792" s="867"/>
      <c r="W792" s="867"/>
      <c r="X792" s="867"/>
      <c r="Y792" s="867" t="str">
        <f t="shared" si="25"/>
        <v/>
      </c>
      <c r="Z792" s="867"/>
    </row>
    <row r="793" spans="2:26" s="312" customFormat="1" ht="15" customHeight="1" outlineLevel="1">
      <c r="B793" s="73"/>
      <c r="C793" s="534"/>
      <c r="D793" s="532"/>
      <c r="E793" s="318" t="s">
        <v>9175</v>
      </c>
      <c r="F793" s="318" t="s">
        <v>4447</v>
      </c>
      <c r="G793" s="318" t="s">
        <v>5658</v>
      </c>
      <c r="H793" s="307" t="s">
        <v>9</v>
      </c>
      <c r="I793" s="526" t="s">
        <v>660</v>
      </c>
      <c r="J793" s="528" t="s">
        <v>5682</v>
      </c>
      <c r="K793" s="864" t="str">
        <f t="shared" si="24"/>
        <v/>
      </c>
      <c r="L793" s="555"/>
      <c r="M793" s="613"/>
      <c r="N793" s="449"/>
      <c r="O793" s="551"/>
      <c r="P793" s="552"/>
      <c r="Q793" s="867"/>
      <c r="R793" s="867"/>
      <c r="S793" s="867"/>
      <c r="T793" s="867"/>
      <c r="U793" s="867"/>
      <c r="V793" s="867"/>
      <c r="W793" s="867"/>
      <c r="X793" s="867"/>
      <c r="Y793" s="867" t="str">
        <f t="shared" si="25"/>
        <v/>
      </c>
      <c r="Z793" s="867"/>
    </row>
    <row r="794" spans="2:26" s="312" customFormat="1" ht="15" customHeight="1" outlineLevel="1">
      <c r="B794" s="73"/>
      <c r="C794" s="534"/>
      <c r="D794" s="532"/>
      <c r="E794" s="318" t="s">
        <v>5580</v>
      </c>
      <c r="F794" s="318" t="s">
        <v>5581</v>
      </c>
      <c r="G794" s="318" t="s">
        <v>9176</v>
      </c>
      <c r="H794" s="307" t="s">
        <v>9</v>
      </c>
      <c r="I794" s="526" t="s">
        <v>660</v>
      </c>
      <c r="J794" s="528" t="s">
        <v>5682</v>
      </c>
      <c r="K794" s="864" t="str">
        <f t="shared" si="24"/>
        <v/>
      </c>
      <c r="L794" s="555"/>
      <c r="M794" s="613"/>
      <c r="N794" s="449"/>
      <c r="O794" s="551"/>
      <c r="P794" s="552"/>
      <c r="Q794" s="867"/>
      <c r="R794" s="867"/>
      <c r="S794" s="867"/>
      <c r="T794" s="867"/>
      <c r="U794" s="867"/>
      <c r="V794" s="867"/>
      <c r="W794" s="867"/>
      <c r="X794" s="867"/>
      <c r="Y794" s="867" t="str">
        <f t="shared" si="25"/>
        <v/>
      </c>
      <c r="Z794" s="867"/>
    </row>
    <row r="795" spans="2:26" s="312" customFormat="1" ht="30" customHeight="1" outlineLevel="1">
      <c r="B795" s="73"/>
      <c r="C795" s="534"/>
      <c r="D795" s="532"/>
      <c r="E795" s="318" t="s">
        <v>14816</v>
      </c>
      <c r="F795" s="318" t="s">
        <v>5582</v>
      </c>
      <c r="G795" s="318" t="s">
        <v>9177</v>
      </c>
      <c r="H795" s="307" t="s">
        <v>8417</v>
      </c>
      <c r="I795" s="526" t="s">
        <v>660</v>
      </c>
      <c r="J795" s="528" t="s">
        <v>5682</v>
      </c>
      <c r="K795" s="864" t="str">
        <f t="shared" si="24"/>
        <v/>
      </c>
      <c r="L795" s="544"/>
      <c r="M795" s="615"/>
      <c r="N795" s="641"/>
      <c r="O795" s="547"/>
      <c r="P795" s="550"/>
      <c r="Q795" s="867"/>
      <c r="R795" s="867"/>
      <c r="S795" s="867"/>
      <c r="T795" s="867"/>
      <c r="U795" s="867"/>
      <c r="V795" s="867"/>
      <c r="W795" s="867"/>
      <c r="X795" s="867"/>
      <c r="Y795" s="867" t="str">
        <f t="shared" si="25"/>
        <v/>
      </c>
      <c r="Z795" s="867"/>
    </row>
    <row r="796" spans="2:26" s="312" customFormat="1" ht="15" customHeight="1" outlineLevel="1">
      <c r="B796" s="73"/>
      <c r="C796" s="534"/>
      <c r="D796" s="215" t="s">
        <v>9178</v>
      </c>
      <c r="E796" s="214"/>
      <c r="F796" s="214" t="s">
        <v>9179</v>
      </c>
      <c r="G796" s="214" t="s">
        <v>9180</v>
      </c>
      <c r="H796" s="214" t="s">
        <v>218</v>
      </c>
      <c r="I796" s="246" t="s">
        <v>930</v>
      </c>
      <c r="J796" s="403" t="s">
        <v>5682</v>
      </c>
      <c r="K796" s="864" t="str">
        <f t="shared" si="24"/>
        <v/>
      </c>
      <c r="L796" s="555"/>
      <c r="M796" s="613"/>
      <c r="N796" s="449"/>
      <c r="O796" s="551"/>
      <c r="P796" s="552"/>
      <c r="Q796" s="867"/>
      <c r="R796" s="867"/>
      <c r="S796" s="867"/>
      <c r="T796" s="867"/>
      <c r="U796" s="867"/>
      <c r="V796" s="867"/>
      <c r="W796" s="867"/>
      <c r="X796" s="867"/>
      <c r="Y796" s="867" t="str">
        <f t="shared" si="25"/>
        <v/>
      </c>
      <c r="Z796" s="867"/>
    </row>
    <row r="797" spans="2:26" s="312" customFormat="1" ht="120" customHeight="1" outlineLevel="1">
      <c r="B797" s="73"/>
      <c r="C797" s="534"/>
      <c r="D797" s="532"/>
      <c r="E797" s="530" t="s">
        <v>9181</v>
      </c>
      <c r="F797" s="318" t="s">
        <v>9182</v>
      </c>
      <c r="G797" s="530" t="s">
        <v>9183</v>
      </c>
      <c r="H797" s="306" t="s">
        <v>8417</v>
      </c>
      <c r="I797" s="526" t="s">
        <v>660</v>
      </c>
      <c r="J797" s="528" t="s">
        <v>5682</v>
      </c>
      <c r="K797" s="864" t="str">
        <f t="shared" si="24"/>
        <v/>
      </c>
      <c r="L797" s="555"/>
      <c r="M797" s="613"/>
      <c r="N797" s="449"/>
      <c r="O797" s="551"/>
      <c r="P797" s="552"/>
      <c r="Q797" s="867"/>
      <c r="R797" s="867"/>
      <c r="S797" s="867"/>
      <c r="T797" s="867"/>
      <c r="U797" s="867"/>
      <c r="V797" s="867"/>
      <c r="W797" s="867"/>
      <c r="X797" s="867"/>
      <c r="Y797" s="867" t="str">
        <f t="shared" si="25"/>
        <v/>
      </c>
      <c r="Z797" s="867"/>
    </row>
    <row r="798" spans="2:26" s="312" customFormat="1" ht="15" customHeight="1" outlineLevel="1">
      <c r="B798" s="73"/>
      <c r="C798" s="534"/>
      <c r="D798" s="532"/>
      <c r="E798" s="531"/>
      <c r="F798" s="318" t="s">
        <v>9184</v>
      </c>
      <c r="G798" s="531"/>
      <c r="H798" s="309"/>
      <c r="I798" s="527"/>
      <c r="J798" s="528" t="s">
        <v>5682</v>
      </c>
      <c r="K798" s="864" t="str">
        <f t="shared" si="24"/>
        <v/>
      </c>
      <c r="L798" s="555"/>
      <c r="M798" s="613"/>
      <c r="N798" s="449"/>
      <c r="O798" s="551"/>
      <c r="P798" s="552"/>
      <c r="Q798" s="867"/>
      <c r="R798" s="867"/>
      <c r="S798" s="867"/>
      <c r="T798" s="867"/>
      <c r="U798" s="867"/>
      <c r="V798" s="867"/>
      <c r="W798" s="867"/>
      <c r="X798" s="867"/>
      <c r="Y798" s="867" t="str">
        <f t="shared" si="25"/>
        <v/>
      </c>
      <c r="Z798" s="867"/>
    </row>
    <row r="799" spans="2:26" s="312" customFormat="1" ht="30" customHeight="1" outlineLevel="1">
      <c r="B799" s="73"/>
      <c r="C799" s="534"/>
      <c r="D799" s="532"/>
      <c r="E799" s="530" t="s">
        <v>9185</v>
      </c>
      <c r="F799" s="318" t="s">
        <v>5583</v>
      </c>
      <c r="G799" s="530" t="s">
        <v>9186</v>
      </c>
      <c r="H799" s="306" t="s">
        <v>8417</v>
      </c>
      <c r="I799" s="526" t="s">
        <v>660</v>
      </c>
      <c r="J799" s="528" t="s">
        <v>5682</v>
      </c>
      <c r="K799" s="864" t="str">
        <f t="shared" si="24"/>
        <v/>
      </c>
      <c r="L799" s="555"/>
      <c r="M799" s="613"/>
      <c r="N799" s="449"/>
      <c r="O799" s="551"/>
      <c r="P799" s="552"/>
      <c r="Q799" s="867"/>
      <c r="R799" s="867"/>
      <c r="S799" s="867"/>
      <c r="T799" s="867"/>
      <c r="U799" s="867"/>
      <c r="V799" s="867"/>
      <c r="W799" s="867"/>
      <c r="X799" s="867"/>
      <c r="Y799" s="867" t="str">
        <f t="shared" si="25"/>
        <v/>
      </c>
      <c r="Z799" s="867"/>
    </row>
    <row r="800" spans="2:26" s="312" customFormat="1" ht="15" customHeight="1" outlineLevel="1">
      <c r="B800" s="73"/>
      <c r="C800" s="534"/>
      <c r="D800" s="532"/>
      <c r="E800" s="531"/>
      <c r="F800" s="318" t="s">
        <v>9187</v>
      </c>
      <c r="G800" s="531"/>
      <c r="H800" s="309"/>
      <c r="I800" s="527"/>
      <c r="J800" s="528" t="s">
        <v>5682</v>
      </c>
      <c r="K800" s="864" t="str">
        <f t="shared" si="24"/>
        <v/>
      </c>
      <c r="L800" s="555"/>
      <c r="M800" s="613"/>
      <c r="N800" s="449"/>
      <c r="O800" s="551"/>
      <c r="P800" s="552"/>
      <c r="Q800" s="867"/>
      <c r="R800" s="867"/>
      <c r="S800" s="867"/>
      <c r="T800" s="867"/>
      <c r="U800" s="867"/>
      <c r="V800" s="867"/>
      <c r="W800" s="867"/>
      <c r="X800" s="867"/>
      <c r="Y800" s="867" t="str">
        <f t="shared" si="25"/>
        <v/>
      </c>
      <c r="Z800" s="867"/>
    </row>
    <row r="801" spans="2:26" s="312" customFormat="1" ht="30" customHeight="1" outlineLevel="1">
      <c r="B801" s="73"/>
      <c r="C801" s="534"/>
      <c r="D801" s="532"/>
      <c r="E801" s="530" t="s">
        <v>9188</v>
      </c>
      <c r="F801" s="318" t="s">
        <v>5584</v>
      </c>
      <c r="G801" s="530" t="s">
        <v>5947</v>
      </c>
      <c r="H801" s="306" t="s">
        <v>8417</v>
      </c>
      <c r="I801" s="526" t="s">
        <v>660</v>
      </c>
      <c r="J801" s="528" t="s">
        <v>5682</v>
      </c>
      <c r="K801" s="864" t="str">
        <f t="shared" si="24"/>
        <v/>
      </c>
      <c r="L801" s="555"/>
      <c r="M801" s="613"/>
      <c r="N801" s="449"/>
      <c r="O801" s="551"/>
      <c r="P801" s="552"/>
      <c r="Q801" s="867"/>
      <c r="R801" s="867"/>
      <c r="S801" s="867"/>
      <c r="T801" s="867"/>
      <c r="U801" s="867"/>
      <c r="V801" s="867"/>
      <c r="W801" s="867"/>
      <c r="X801" s="867"/>
      <c r="Y801" s="867" t="str">
        <f t="shared" si="25"/>
        <v/>
      </c>
      <c r="Z801" s="867"/>
    </row>
    <row r="802" spans="2:26" s="312" customFormat="1" ht="15" customHeight="1" outlineLevel="1">
      <c r="B802" s="73"/>
      <c r="C802" s="534"/>
      <c r="D802" s="532"/>
      <c r="E802" s="531"/>
      <c r="F802" s="318" t="s">
        <v>9189</v>
      </c>
      <c r="G802" s="531"/>
      <c r="H802" s="309"/>
      <c r="I802" s="527"/>
      <c r="J802" s="528" t="s">
        <v>5682</v>
      </c>
      <c r="K802" s="864" t="str">
        <f t="shared" si="24"/>
        <v/>
      </c>
      <c r="L802" s="555"/>
      <c r="M802" s="613"/>
      <c r="N802" s="449"/>
      <c r="O802" s="551"/>
      <c r="P802" s="552"/>
      <c r="Q802" s="867"/>
      <c r="R802" s="867"/>
      <c r="S802" s="867"/>
      <c r="T802" s="867"/>
      <c r="U802" s="867"/>
      <c r="V802" s="867"/>
      <c r="W802" s="867"/>
      <c r="X802" s="867"/>
      <c r="Y802" s="867" t="str">
        <f t="shared" si="25"/>
        <v/>
      </c>
      <c r="Z802" s="867"/>
    </row>
    <row r="803" spans="2:26" s="312" customFormat="1" ht="60" customHeight="1" outlineLevel="1">
      <c r="B803" s="73"/>
      <c r="C803" s="534"/>
      <c r="D803" s="532"/>
      <c r="E803" s="530" t="s">
        <v>9190</v>
      </c>
      <c r="F803" s="318" t="s">
        <v>5585</v>
      </c>
      <c r="G803" s="530" t="s">
        <v>9191</v>
      </c>
      <c r="H803" s="306" t="s">
        <v>8417</v>
      </c>
      <c r="I803" s="526" t="s">
        <v>660</v>
      </c>
      <c r="J803" s="407" t="s">
        <v>5682</v>
      </c>
      <c r="K803" s="864" t="str">
        <f t="shared" si="24"/>
        <v/>
      </c>
      <c r="L803" s="555"/>
      <c r="M803" s="613"/>
      <c r="N803" s="449"/>
      <c r="O803" s="551"/>
      <c r="P803" s="552"/>
      <c r="Q803" s="867"/>
      <c r="R803" s="867"/>
      <c r="S803" s="867"/>
      <c r="T803" s="867"/>
      <c r="U803" s="867"/>
      <c r="V803" s="867"/>
      <c r="W803" s="867"/>
      <c r="X803" s="867"/>
      <c r="Y803" s="867" t="str">
        <f t="shared" si="25"/>
        <v/>
      </c>
      <c r="Z803" s="867"/>
    </row>
    <row r="804" spans="2:26" s="312" customFormat="1" ht="15" customHeight="1" outlineLevel="1">
      <c r="B804" s="73"/>
      <c r="C804" s="534"/>
      <c r="D804" s="532"/>
      <c r="E804" s="531"/>
      <c r="F804" s="318" t="s">
        <v>9192</v>
      </c>
      <c r="G804" s="531"/>
      <c r="H804" s="309"/>
      <c r="I804" s="527"/>
      <c r="J804" s="407" t="s">
        <v>5682</v>
      </c>
      <c r="K804" s="864" t="str">
        <f t="shared" si="24"/>
        <v/>
      </c>
      <c r="L804" s="555"/>
      <c r="M804" s="613"/>
      <c r="N804" s="449"/>
      <c r="O804" s="551"/>
      <c r="P804" s="552"/>
      <c r="Q804" s="867"/>
      <c r="R804" s="867"/>
      <c r="S804" s="867"/>
      <c r="T804" s="867"/>
      <c r="U804" s="867"/>
      <c r="V804" s="867"/>
      <c r="W804" s="867"/>
      <c r="X804" s="867"/>
      <c r="Y804" s="867" t="str">
        <f t="shared" si="25"/>
        <v/>
      </c>
      <c r="Z804" s="867"/>
    </row>
    <row r="805" spans="2:26" s="312" customFormat="1" ht="30" customHeight="1" outlineLevel="1">
      <c r="B805" s="73"/>
      <c r="C805" s="534"/>
      <c r="D805" s="532"/>
      <c r="E805" s="530" t="s">
        <v>9193</v>
      </c>
      <c r="F805" s="318" t="s">
        <v>5586</v>
      </c>
      <c r="G805" s="530" t="s">
        <v>9194</v>
      </c>
      <c r="H805" s="306" t="s">
        <v>8417</v>
      </c>
      <c r="I805" s="526" t="s">
        <v>660</v>
      </c>
      <c r="J805" s="407" t="s">
        <v>5682</v>
      </c>
      <c r="K805" s="864" t="str">
        <f t="shared" si="24"/>
        <v/>
      </c>
      <c r="L805" s="555"/>
      <c r="M805" s="613"/>
      <c r="N805" s="449"/>
      <c r="O805" s="551"/>
      <c r="P805" s="552"/>
      <c r="Q805" s="867"/>
      <c r="R805" s="867"/>
      <c r="S805" s="867"/>
      <c r="T805" s="867"/>
      <c r="U805" s="867"/>
      <c r="V805" s="867"/>
      <c r="W805" s="867"/>
      <c r="X805" s="867"/>
      <c r="Y805" s="867" t="str">
        <f t="shared" si="25"/>
        <v/>
      </c>
      <c r="Z805" s="867"/>
    </row>
    <row r="806" spans="2:26" s="312" customFormat="1" ht="15" customHeight="1" outlineLevel="1">
      <c r="B806" s="73"/>
      <c r="C806" s="534"/>
      <c r="D806" s="532"/>
      <c r="E806" s="531"/>
      <c r="F806" s="318" t="s">
        <v>9195</v>
      </c>
      <c r="G806" s="531"/>
      <c r="H806" s="309"/>
      <c r="I806" s="527"/>
      <c r="J806" s="407" t="s">
        <v>5682</v>
      </c>
      <c r="K806" s="864" t="str">
        <f t="shared" si="24"/>
        <v/>
      </c>
      <c r="L806" s="555"/>
      <c r="M806" s="613"/>
      <c r="N806" s="449"/>
      <c r="O806" s="551"/>
      <c r="P806" s="552"/>
      <c r="Q806" s="867"/>
      <c r="R806" s="867"/>
      <c r="S806" s="867"/>
      <c r="T806" s="867"/>
      <c r="U806" s="867"/>
      <c r="V806" s="867"/>
      <c r="W806" s="867"/>
      <c r="X806" s="867"/>
      <c r="Y806" s="867" t="str">
        <f t="shared" si="25"/>
        <v/>
      </c>
      <c r="Z806" s="867"/>
    </row>
    <row r="807" spans="2:26" s="312" customFormat="1" ht="60" customHeight="1" outlineLevel="1">
      <c r="B807" s="73"/>
      <c r="C807" s="534"/>
      <c r="D807" s="532"/>
      <c r="E807" s="530" t="s">
        <v>9196</v>
      </c>
      <c r="F807" s="318" t="s">
        <v>5587</v>
      </c>
      <c r="G807" s="530" t="s">
        <v>9197</v>
      </c>
      <c r="H807" s="306" t="s">
        <v>8417</v>
      </c>
      <c r="I807" s="526" t="s">
        <v>660</v>
      </c>
      <c r="J807" s="407" t="s">
        <v>5682</v>
      </c>
      <c r="K807" s="864" t="str">
        <f t="shared" si="24"/>
        <v/>
      </c>
      <c r="L807" s="555"/>
      <c r="M807" s="613"/>
      <c r="N807" s="449"/>
      <c r="O807" s="551"/>
      <c r="P807" s="552"/>
      <c r="Q807" s="867"/>
      <c r="R807" s="867"/>
      <c r="S807" s="867"/>
      <c r="T807" s="867"/>
      <c r="U807" s="867"/>
      <c r="V807" s="867"/>
      <c r="W807" s="867"/>
      <c r="X807" s="867"/>
      <c r="Y807" s="867" t="str">
        <f t="shared" si="25"/>
        <v/>
      </c>
      <c r="Z807" s="867"/>
    </row>
    <row r="808" spans="2:26" s="312" customFormat="1" ht="15" customHeight="1" outlineLevel="1">
      <c r="B808" s="73"/>
      <c r="C808" s="534"/>
      <c r="D808" s="328"/>
      <c r="E808" s="531"/>
      <c r="F808" s="318" t="s">
        <v>9198</v>
      </c>
      <c r="G808" s="531"/>
      <c r="H808" s="309"/>
      <c r="I808" s="527"/>
      <c r="J808" s="407" t="s">
        <v>5682</v>
      </c>
      <c r="K808" s="864" t="str">
        <f t="shared" si="24"/>
        <v/>
      </c>
      <c r="L808" s="555"/>
      <c r="M808" s="613"/>
      <c r="N808" s="449"/>
      <c r="O808" s="551"/>
      <c r="P808" s="552"/>
      <c r="Q808" s="867"/>
      <c r="R808" s="867"/>
      <c r="S808" s="867"/>
      <c r="T808" s="867"/>
      <c r="U808" s="867"/>
      <c r="V808" s="867"/>
      <c r="W808" s="867"/>
      <c r="X808" s="867"/>
      <c r="Y808" s="867" t="str">
        <f t="shared" si="25"/>
        <v/>
      </c>
      <c r="Z808" s="867"/>
    </row>
    <row r="809" spans="2:26" s="312" customFormat="1" ht="15" customHeight="1" outlineLevel="1">
      <c r="B809" s="73"/>
      <c r="C809" s="534"/>
      <c r="D809" s="215" t="s">
        <v>9199</v>
      </c>
      <c r="E809" s="214"/>
      <c r="F809" s="214" t="s">
        <v>9200</v>
      </c>
      <c r="G809" s="214" t="s">
        <v>9201</v>
      </c>
      <c r="H809" s="214" t="s">
        <v>218</v>
      </c>
      <c r="I809" s="246" t="s">
        <v>930</v>
      </c>
      <c r="J809" s="528" t="s">
        <v>5682</v>
      </c>
      <c r="K809" s="864" t="str">
        <f t="shared" si="24"/>
        <v/>
      </c>
      <c r="L809" s="555"/>
      <c r="M809" s="613"/>
      <c r="N809" s="641"/>
      <c r="O809" s="547"/>
      <c r="P809" s="550"/>
      <c r="Q809" s="867"/>
      <c r="R809" s="867"/>
      <c r="S809" s="867"/>
      <c r="T809" s="867"/>
      <c r="U809" s="867"/>
      <c r="V809" s="867"/>
      <c r="W809" s="867"/>
      <c r="X809" s="867"/>
      <c r="Y809" s="867" t="str">
        <f t="shared" si="25"/>
        <v/>
      </c>
      <c r="Z809" s="867"/>
    </row>
    <row r="810" spans="2:26" s="312" customFormat="1" ht="15" customHeight="1" outlineLevel="1">
      <c r="B810" s="73"/>
      <c r="C810" s="534"/>
      <c r="D810" s="532"/>
      <c r="E810" s="530" t="s">
        <v>9202</v>
      </c>
      <c r="F810" s="318" t="s">
        <v>9203</v>
      </c>
      <c r="G810" s="530" t="s">
        <v>9204</v>
      </c>
      <c r="H810" s="306" t="s">
        <v>9</v>
      </c>
      <c r="I810" s="526" t="s">
        <v>660</v>
      </c>
      <c r="J810" s="407" t="s">
        <v>5682</v>
      </c>
      <c r="K810" s="864" t="str">
        <f t="shared" si="24"/>
        <v/>
      </c>
      <c r="L810" s="555"/>
      <c r="M810" s="613"/>
      <c r="N810" s="449"/>
      <c r="O810" s="551"/>
      <c r="P810" s="552"/>
      <c r="Q810" s="867"/>
      <c r="R810" s="867"/>
      <c r="S810" s="867"/>
      <c r="T810" s="867"/>
      <c r="U810" s="867"/>
      <c r="V810" s="867"/>
      <c r="W810" s="867"/>
      <c r="X810" s="867"/>
      <c r="Y810" s="867" t="str">
        <f t="shared" si="25"/>
        <v/>
      </c>
      <c r="Z810" s="867"/>
    </row>
    <row r="811" spans="2:26" s="312" customFormat="1" ht="15" customHeight="1" outlineLevel="1">
      <c r="B811" s="73"/>
      <c r="C811" s="534"/>
      <c r="D811" s="328"/>
      <c r="E811" s="104"/>
      <c r="F811" s="318" t="s">
        <v>9205</v>
      </c>
      <c r="G811" s="104"/>
      <c r="H811" s="356"/>
      <c r="I811" s="534"/>
      <c r="J811" s="407" t="s">
        <v>5682</v>
      </c>
      <c r="K811" s="864" t="str">
        <f t="shared" si="24"/>
        <v/>
      </c>
      <c r="L811" s="555"/>
      <c r="M811" s="613"/>
      <c r="N811" s="449"/>
      <c r="O811" s="551"/>
      <c r="P811" s="552"/>
      <c r="Q811" s="867"/>
      <c r="R811" s="867"/>
      <c r="S811" s="867"/>
      <c r="T811" s="867"/>
      <c r="U811" s="867"/>
      <c r="V811" s="867"/>
      <c r="W811" s="867"/>
      <c r="X811" s="867"/>
      <c r="Y811" s="867" t="str">
        <f t="shared" si="25"/>
        <v/>
      </c>
      <c r="Z811" s="867"/>
    </row>
    <row r="812" spans="2:26" s="312" customFormat="1" ht="15" customHeight="1" outlineLevel="1">
      <c r="B812" s="73"/>
      <c r="C812" s="534"/>
      <c r="D812" s="328"/>
      <c r="E812" s="104"/>
      <c r="F812" s="318" t="s">
        <v>5739</v>
      </c>
      <c r="G812" s="104"/>
      <c r="H812" s="356"/>
      <c r="I812" s="534"/>
      <c r="J812" s="407" t="s">
        <v>5682</v>
      </c>
      <c r="K812" s="864" t="str">
        <f t="shared" si="24"/>
        <v/>
      </c>
      <c r="L812" s="555"/>
      <c r="M812" s="613"/>
      <c r="N812" s="449"/>
      <c r="O812" s="551"/>
      <c r="P812" s="552"/>
      <c r="Q812" s="867"/>
      <c r="R812" s="867"/>
      <c r="S812" s="867"/>
      <c r="T812" s="867"/>
      <c r="U812" s="867"/>
      <c r="V812" s="867"/>
      <c r="W812" s="867"/>
      <c r="X812" s="867"/>
      <c r="Y812" s="867" t="str">
        <f t="shared" si="25"/>
        <v/>
      </c>
      <c r="Z812" s="867"/>
    </row>
    <row r="813" spans="2:26" s="312" customFormat="1" ht="15" customHeight="1" outlineLevel="1">
      <c r="B813" s="73"/>
      <c r="C813" s="534"/>
      <c r="D813" s="328"/>
      <c r="E813" s="104"/>
      <c r="F813" s="318" t="s">
        <v>5740</v>
      </c>
      <c r="G813" s="104"/>
      <c r="H813" s="356"/>
      <c r="I813" s="534"/>
      <c r="J813" s="407" t="s">
        <v>5682</v>
      </c>
      <c r="K813" s="864" t="str">
        <f t="shared" si="24"/>
        <v/>
      </c>
      <c r="L813" s="555"/>
      <c r="M813" s="613"/>
      <c r="N813" s="449"/>
      <c r="O813" s="551"/>
      <c r="P813" s="552"/>
      <c r="Q813" s="867"/>
      <c r="R813" s="867"/>
      <c r="S813" s="867"/>
      <c r="T813" s="867"/>
      <c r="U813" s="867"/>
      <c r="V813" s="867"/>
      <c r="W813" s="867"/>
      <c r="X813" s="867"/>
      <c r="Y813" s="867" t="str">
        <f t="shared" si="25"/>
        <v/>
      </c>
      <c r="Z813" s="867"/>
    </row>
    <row r="814" spans="2:26" s="312" customFormat="1" ht="15" customHeight="1" outlineLevel="1">
      <c r="B814" s="73"/>
      <c r="C814" s="534"/>
      <c r="D814" s="328"/>
      <c r="E814" s="531"/>
      <c r="F814" s="318" t="s">
        <v>5741</v>
      </c>
      <c r="G814" s="531"/>
      <c r="H814" s="309"/>
      <c r="I814" s="527"/>
      <c r="J814" s="407" t="s">
        <v>5682</v>
      </c>
      <c r="K814" s="864" t="str">
        <f t="shared" si="24"/>
        <v/>
      </c>
      <c r="L814" s="555"/>
      <c r="M814" s="613"/>
      <c r="N814" s="449"/>
      <c r="O814" s="551"/>
      <c r="P814" s="552"/>
      <c r="Q814" s="867"/>
      <c r="R814" s="867"/>
      <c r="S814" s="867"/>
      <c r="T814" s="867"/>
      <c r="U814" s="867"/>
      <c r="V814" s="867"/>
      <c r="W814" s="867"/>
      <c r="X814" s="867"/>
      <c r="Y814" s="867" t="str">
        <f t="shared" si="25"/>
        <v/>
      </c>
      <c r="Z814" s="867"/>
    </row>
    <row r="815" spans="2:26" s="312" customFormat="1" ht="15" customHeight="1" outlineLevel="1">
      <c r="B815" s="73"/>
      <c r="C815" s="534"/>
      <c r="D815" s="215" t="s">
        <v>9206</v>
      </c>
      <c r="E815" s="214"/>
      <c r="F815" s="214" t="s">
        <v>9207</v>
      </c>
      <c r="G815" s="214" t="s">
        <v>9208</v>
      </c>
      <c r="H815" s="214" t="s">
        <v>218</v>
      </c>
      <c r="I815" s="246" t="s">
        <v>930</v>
      </c>
      <c r="J815" s="528" t="s">
        <v>5682</v>
      </c>
      <c r="K815" s="864" t="str">
        <f t="shared" si="24"/>
        <v/>
      </c>
      <c r="L815" s="555"/>
      <c r="M815" s="613"/>
      <c r="N815" s="449"/>
      <c r="O815" s="551"/>
      <c r="P815" s="552"/>
      <c r="Q815" s="867"/>
      <c r="R815" s="867"/>
      <c r="S815" s="867"/>
      <c r="T815" s="867"/>
      <c r="U815" s="867"/>
      <c r="V815" s="867"/>
      <c r="W815" s="867"/>
      <c r="X815" s="867"/>
      <c r="Y815" s="867" t="str">
        <f t="shared" si="25"/>
        <v/>
      </c>
      <c r="Z815" s="867"/>
    </row>
    <row r="816" spans="2:26" s="312" customFormat="1" ht="30" customHeight="1" outlineLevel="1">
      <c r="B816" s="73"/>
      <c r="C816" s="534"/>
      <c r="D816" s="532"/>
      <c r="E816" s="530" t="s">
        <v>9209</v>
      </c>
      <c r="F816" s="318" t="s">
        <v>9210</v>
      </c>
      <c r="G816" s="530" t="s">
        <v>9211</v>
      </c>
      <c r="H816" s="306" t="s">
        <v>8417</v>
      </c>
      <c r="I816" s="526" t="s">
        <v>660</v>
      </c>
      <c r="J816" s="407" t="s">
        <v>5682</v>
      </c>
      <c r="K816" s="864" t="str">
        <f t="shared" si="24"/>
        <v/>
      </c>
      <c r="L816" s="555"/>
      <c r="M816" s="613"/>
      <c r="N816" s="449"/>
      <c r="O816" s="551"/>
      <c r="P816" s="552"/>
      <c r="Q816" s="867"/>
      <c r="R816" s="867"/>
      <c r="S816" s="867"/>
      <c r="T816" s="867"/>
      <c r="U816" s="867"/>
      <c r="V816" s="867"/>
      <c r="W816" s="867"/>
      <c r="X816" s="867"/>
      <c r="Y816" s="867" t="str">
        <f t="shared" si="25"/>
        <v/>
      </c>
      <c r="Z816" s="867"/>
    </row>
    <row r="817" spans="2:26" s="312" customFormat="1" ht="15" customHeight="1" outlineLevel="1">
      <c r="B817" s="73"/>
      <c r="C817" s="534"/>
      <c r="D817" s="328"/>
      <c r="E817" s="104"/>
      <c r="F817" s="318" t="s">
        <v>9212</v>
      </c>
      <c r="G817" s="531"/>
      <c r="H817" s="309"/>
      <c r="I817" s="534"/>
      <c r="J817" s="407" t="s">
        <v>5682</v>
      </c>
      <c r="K817" s="864" t="str">
        <f t="shared" si="24"/>
        <v/>
      </c>
      <c r="L817" s="555"/>
      <c r="M817" s="613"/>
      <c r="N817" s="449"/>
      <c r="O817" s="551"/>
      <c r="P817" s="552"/>
      <c r="Q817" s="867"/>
      <c r="R817" s="867"/>
      <c r="S817" s="867"/>
      <c r="T817" s="867"/>
      <c r="U817" s="867"/>
      <c r="V817" s="867"/>
      <c r="W817" s="867"/>
      <c r="X817" s="867"/>
      <c r="Y817" s="867" t="str">
        <f t="shared" si="25"/>
        <v/>
      </c>
      <c r="Z817" s="867"/>
    </row>
    <row r="818" spans="2:26" s="312" customFormat="1" ht="15" customHeight="1" outlineLevel="1">
      <c r="B818" s="73"/>
      <c r="C818" s="534"/>
      <c r="D818" s="328"/>
      <c r="E818" s="530" t="s">
        <v>9213</v>
      </c>
      <c r="F818" s="318" t="s">
        <v>9214</v>
      </c>
      <c r="G818" s="530" t="s">
        <v>9215</v>
      </c>
      <c r="H818" s="306" t="s">
        <v>9</v>
      </c>
      <c r="I818" s="526" t="s">
        <v>660</v>
      </c>
      <c r="J818" s="402" t="s">
        <v>5682</v>
      </c>
      <c r="K818" s="864" t="str">
        <f t="shared" si="24"/>
        <v/>
      </c>
      <c r="L818" s="555"/>
      <c r="M818" s="613"/>
      <c r="N818" s="449"/>
      <c r="O818" s="551"/>
      <c r="P818" s="552"/>
      <c r="Q818" s="867"/>
      <c r="R818" s="867"/>
      <c r="S818" s="867"/>
      <c r="T818" s="867"/>
      <c r="U818" s="867"/>
      <c r="V818" s="867"/>
      <c r="W818" s="867"/>
      <c r="X818" s="867"/>
      <c r="Y818" s="867" t="str">
        <f t="shared" si="25"/>
        <v/>
      </c>
      <c r="Z818" s="867"/>
    </row>
    <row r="819" spans="2:26" s="312" customFormat="1" ht="15" customHeight="1" outlineLevel="1">
      <c r="B819" s="73"/>
      <c r="C819" s="534"/>
      <c r="D819" s="328"/>
      <c r="E819" s="104"/>
      <c r="F819" s="318" t="s">
        <v>9216</v>
      </c>
      <c r="G819" s="531"/>
      <c r="H819" s="309"/>
      <c r="I819" s="534"/>
      <c r="J819" s="407" t="s">
        <v>5682</v>
      </c>
      <c r="K819" s="864" t="str">
        <f t="shared" si="24"/>
        <v/>
      </c>
      <c r="L819" s="555"/>
      <c r="M819" s="613"/>
      <c r="N819" s="449"/>
      <c r="O819" s="551"/>
      <c r="P819" s="552"/>
      <c r="Q819" s="867"/>
      <c r="R819" s="867"/>
      <c r="S819" s="867"/>
      <c r="T819" s="867"/>
      <c r="U819" s="867"/>
      <c r="V819" s="867"/>
      <c r="W819" s="867"/>
      <c r="X819" s="867"/>
      <c r="Y819" s="867" t="str">
        <f t="shared" si="25"/>
        <v/>
      </c>
      <c r="Z819" s="867"/>
    </row>
    <row r="820" spans="2:26" s="312" customFormat="1" ht="15" customHeight="1" outlineLevel="1">
      <c r="B820" s="73"/>
      <c r="C820" s="526" t="s">
        <v>9217</v>
      </c>
      <c r="D820" s="215" t="s">
        <v>14360</v>
      </c>
      <c r="E820" s="213"/>
      <c r="F820" s="214" t="s">
        <v>5840</v>
      </c>
      <c r="G820" s="214" t="s">
        <v>5841</v>
      </c>
      <c r="H820" s="214" t="s">
        <v>3655</v>
      </c>
      <c r="I820" s="246" t="s">
        <v>3656</v>
      </c>
      <c r="J820" s="407" t="s">
        <v>5682</v>
      </c>
      <c r="K820" s="864" t="str">
        <f t="shared" si="24"/>
        <v/>
      </c>
      <c r="L820" s="544"/>
      <c r="M820" s="595"/>
      <c r="N820" s="641"/>
      <c r="O820" s="547"/>
      <c r="P820" s="550"/>
      <c r="Q820" s="867"/>
      <c r="R820" s="867"/>
      <c r="S820" s="867"/>
      <c r="T820" s="867"/>
      <c r="U820" s="867"/>
      <c r="V820" s="867"/>
      <c r="W820" s="867"/>
      <c r="X820" s="867"/>
      <c r="Y820" s="867" t="str">
        <f t="shared" si="25"/>
        <v/>
      </c>
      <c r="Z820" s="867"/>
    </row>
    <row r="821" spans="2:26" s="312" customFormat="1" ht="105" customHeight="1" outlineLevel="1">
      <c r="B821" s="73"/>
      <c r="C821" s="534"/>
      <c r="D821" s="532"/>
      <c r="E821" s="318" t="s">
        <v>5842</v>
      </c>
      <c r="F821" s="318" t="s">
        <v>5843</v>
      </c>
      <c r="G821" s="318" t="s">
        <v>5844</v>
      </c>
      <c r="H821" s="318" t="s">
        <v>3658</v>
      </c>
      <c r="I821" s="526" t="s">
        <v>3666</v>
      </c>
      <c r="J821" s="407" t="s">
        <v>5682</v>
      </c>
      <c r="K821" s="864" t="str">
        <f t="shared" si="24"/>
        <v/>
      </c>
      <c r="L821" s="544"/>
      <c r="M821" s="595"/>
      <c r="N821" s="641"/>
      <c r="O821" s="559"/>
      <c r="P821" s="670"/>
      <c r="Q821" s="867"/>
      <c r="R821" s="867"/>
      <c r="S821" s="867"/>
      <c r="T821" s="867"/>
      <c r="U821" s="867"/>
      <c r="V821" s="867"/>
      <c r="W821" s="867"/>
      <c r="X821" s="867"/>
      <c r="Y821" s="867" t="str">
        <f t="shared" si="25"/>
        <v/>
      </c>
      <c r="Z821" s="867"/>
    </row>
    <row r="822" spans="2:26" s="312" customFormat="1" ht="90" customHeight="1" outlineLevel="1">
      <c r="B822" s="73"/>
      <c r="C822" s="527"/>
      <c r="D822" s="525"/>
      <c r="E822" s="318" t="s">
        <v>5845</v>
      </c>
      <c r="F822" s="318" t="s">
        <v>5846</v>
      </c>
      <c r="G822" s="318" t="s">
        <v>5847</v>
      </c>
      <c r="H822" s="318" t="s">
        <v>3657</v>
      </c>
      <c r="I822" s="322" t="s">
        <v>3666</v>
      </c>
      <c r="J822" s="407" t="s">
        <v>5682</v>
      </c>
      <c r="K822" s="864" t="str">
        <f t="shared" si="24"/>
        <v/>
      </c>
      <c r="L822" s="544"/>
      <c r="M822" s="595"/>
      <c r="N822" s="641"/>
      <c r="O822" s="559"/>
      <c r="P822" s="670"/>
      <c r="Q822" s="867"/>
      <c r="R822" s="867"/>
      <c r="S822" s="867"/>
      <c r="T822" s="867"/>
      <c r="U822" s="867"/>
      <c r="V822" s="867"/>
      <c r="W822" s="867"/>
      <c r="X822" s="867"/>
      <c r="Y822" s="867" t="str">
        <f t="shared" si="25"/>
        <v/>
      </c>
      <c r="Z822" s="867"/>
    </row>
    <row r="823" spans="2:26" s="312" customFormat="1" ht="15" customHeight="1" outlineLevel="1">
      <c r="B823" s="73"/>
      <c r="C823" s="534" t="s">
        <v>9218</v>
      </c>
      <c r="D823" s="224" t="s">
        <v>9219</v>
      </c>
      <c r="E823" s="220"/>
      <c r="F823" s="151" t="s">
        <v>9220</v>
      </c>
      <c r="G823" s="151" t="s">
        <v>9221</v>
      </c>
      <c r="H823" s="151" t="s">
        <v>3655</v>
      </c>
      <c r="I823" s="123" t="s">
        <v>3656</v>
      </c>
      <c r="J823" s="408" t="s">
        <v>5682</v>
      </c>
      <c r="K823" s="864" t="str">
        <f t="shared" si="24"/>
        <v/>
      </c>
      <c r="L823" s="544"/>
      <c r="M823" s="615"/>
      <c r="N823" s="641"/>
      <c r="O823" s="547"/>
      <c r="P823" s="550"/>
      <c r="Q823" s="867"/>
      <c r="R823" s="867"/>
      <c r="S823" s="867"/>
      <c r="T823" s="867"/>
      <c r="U823" s="867"/>
      <c r="V823" s="867"/>
      <c r="W823" s="867"/>
      <c r="X823" s="867"/>
      <c r="Y823" s="867" t="str">
        <f t="shared" si="25"/>
        <v/>
      </c>
      <c r="Z823" s="867"/>
    </row>
    <row r="824" spans="2:26" s="312" customFormat="1" ht="150" customHeight="1" outlineLevel="1">
      <c r="B824" s="73"/>
      <c r="C824" s="534"/>
      <c r="D824" s="532"/>
      <c r="E824" s="318" t="s">
        <v>9222</v>
      </c>
      <c r="F824" s="318" t="s">
        <v>9223</v>
      </c>
      <c r="G824" s="318" t="s">
        <v>9224</v>
      </c>
      <c r="H824" s="318" t="s">
        <v>3658</v>
      </c>
      <c r="I824" s="526" t="s">
        <v>3666</v>
      </c>
      <c r="J824" s="407" t="s">
        <v>5682</v>
      </c>
      <c r="K824" s="864" t="str">
        <f t="shared" si="24"/>
        <v/>
      </c>
      <c r="L824" s="544"/>
      <c r="M824" s="615"/>
      <c r="N824" s="641"/>
      <c r="O824" s="547"/>
      <c r="P824" s="550"/>
      <c r="Q824" s="867"/>
      <c r="R824" s="867"/>
      <c r="S824" s="867"/>
      <c r="T824" s="867"/>
      <c r="U824" s="867"/>
      <c r="V824" s="867"/>
      <c r="W824" s="867"/>
      <c r="X824" s="867"/>
      <c r="Y824" s="867" t="str">
        <f t="shared" si="25"/>
        <v/>
      </c>
      <c r="Z824" s="867"/>
    </row>
    <row r="825" spans="2:26" s="312" customFormat="1" ht="120" customHeight="1" outlineLevel="1">
      <c r="B825" s="73"/>
      <c r="C825" s="534"/>
      <c r="D825" s="532"/>
      <c r="E825" s="318" t="s">
        <v>9225</v>
      </c>
      <c r="F825" s="318" t="s">
        <v>9226</v>
      </c>
      <c r="G825" s="318" t="s">
        <v>9227</v>
      </c>
      <c r="H825" s="318" t="s">
        <v>9</v>
      </c>
      <c r="I825" s="322" t="s">
        <v>3666</v>
      </c>
      <c r="J825" s="407" t="s">
        <v>5682</v>
      </c>
      <c r="K825" s="864" t="str">
        <f t="shared" si="24"/>
        <v/>
      </c>
      <c r="L825" s="544"/>
      <c r="M825" s="615"/>
      <c r="N825" s="641"/>
      <c r="O825" s="547"/>
      <c r="P825" s="550"/>
      <c r="Q825" s="867"/>
      <c r="R825" s="867"/>
      <c r="S825" s="867"/>
      <c r="T825" s="867"/>
      <c r="U825" s="867"/>
      <c r="V825" s="867"/>
      <c r="W825" s="867"/>
      <c r="X825" s="867"/>
      <c r="Y825" s="867" t="str">
        <f t="shared" si="25"/>
        <v/>
      </c>
      <c r="Z825" s="867"/>
    </row>
    <row r="826" spans="2:26" s="312" customFormat="1" ht="135" customHeight="1" outlineLevel="1">
      <c r="B826" s="73"/>
      <c r="C826" s="534"/>
      <c r="D826" s="328"/>
      <c r="E826" s="318" t="s">
        <v>9228</v>
      </c>
      <c r="F826" s="531" t="s">
        <v>9229</v>
      </c>
      <c r="G826" s="531" t="s">
        <v>9224</v>
      </c>
      <c r="H826" s="318" t="s">
        <v>3658</v>
      </c>
      <c r="I826" s="322" t="s">
        <v>3666</v>
      </c>
      <c r="J826" s="407" t="s">
        <v>5682</v>
      </c>
      <c r="K826" s="864" t="str">
        <f t="shared" si="24"/>
        <v/>
      </c>
      <c r="L826" s="544"/>
      <c r="M826" s="595"/>
      <c r="N826" s="641"/>
      <c r="O826" s="547"/>
      <c r="P826" s="550"/>
      <c r="Q826" s="867"/>
      <c r="R826" s="867"/>
      <c r="S826" s="867"/>
      <c r="T826" s="867"/>
      <c r="U826" s="867"/>
      <c r="V826" s="867"/>
      <c r="W826" s="867"/>
      <c r="X826" s="867"/>
      <c r="Y826" s="867" t="str">
        <f t="shared" si="25"/>
        <v/>
      </c>
      <c r="Z826" s="867"/>
    </row>
    <row r="827" spans="2:26" s="312" customFormat="1" ht="105" customHeight="1" outlineLevel="1">
      <c r="B827" s="73"/>
      <c r="C827" s="534"/>
      <c r="D827" s="328"/>
      <c r="E827" s="318" t="s">
        <v>9230</v>
      </c>
      <c r="F827" s="531" t="s">
        <v>9231</v>
      </c>
      <c r="G827" s="531" t="s">
        <v>9227</v>
      </c>
      <c r="H827" s="318" t="s">
        <v>9</v>
      </c>
      <c r="I827" s="322" t="s">
        <v>3666</v>
      </c>
      <c r="J827" s="407" t="s">
        <v>5682</v>
      </c>
      <c r="K827" s="864" t="str">
        <f t="shared" si="24"/>
        <v/>
      </c>
      <c r="L827" s="544"/>
      <c r="M827" s="595"/>
      <c r="N827" s="641"/>
      <c r="O827" s="547"/>
      <c r="P827" s="550"/>
      <c r="Q827" s="867"/>
      <c r="R827" s="867"/>
      <c r="S827" s="867"/>
      <c r="T827" s="867"/>
      <c r="U827" s="867"/>
      <c r="V827" s="867"/>
      <c r="W827" s="867"/>
      <c r="X827" s="867"/>
      <c r="Y827" s="867" t="str">
        <f t="shared" si="25"/>
        <v/>
      </c>
      <c r="Z827" s="867"/>
    </row>
    <row r="828" spans="2:26" s="312" customFormat="1" ht="15" customHeight="1" outlineLevel="1">
      <c r="B828" s="73"/>
      <c r="C828" s="534"/>
      <c r="D828" s="224" t="s">
        <v>9232</v>
      </c>
      <c r="E828" s="220"/>
      <c r="F828" s="151" t="s">
        <v>9233</v>
      </c>
      <c r="G828" s="151" t="s">
        <v>9234</v>
      </c>
      <c r="H828" s="151" t="s">
        <v>3655</v>
      </c>
      <c r="I828" s="123" t="s">
        <v>3656</v>
      </c>
      <c r="J828" s="408" t="s">
        <v>5682</v>
      </c>
      <c r="K828" s="864" t="str">
        <f t="shared" si="24"/>
        <v/>
      </c>
      <c r="L828" s="544"/>
      <c r="M828" s="615"/>
      <c r="N828" s="641"/>
      <c r="O828" s="547"/>
      <c r="P828" s="550"/>
      <c r="Q828" s="867"/>
      <c r="R828" s="867"/>
      <c r="S828" s="867"/>
      <c r="T828" s="867"/>
      <c r="U828" s="867"/>
      <c r="V828" s="867"/>
      <c r="W828" s="867"/>
      <c r="X828" s="867"/>
      <c r="Y828" s="867" t="str">
        <f t="shared" si="25"/>
        <v/>
      </c>
      <c r="Z828" s="867"/>
    </row>
    <row r="829" spans="2:26" s="312" customFormat="1" ht="60" customHeight="1" outlineLevel="1">
      <c r="B829" s="73"/>
      <c r="C829" s="534"/>
      <c r="D829" s="532"/>
      <c r="E829" s="318" t="s">
        <v>9235</v>
      </c>
      <c r="F829" s="318" t="s">
        <v>9236</v>
      </c>
      <c r="G829" s="318" t="s">
        <v>9237</v>
      </c>
      <c r="H829" s="318" t="s">
        <v>9</v>
      </c>
      <c r="I829" s="526" t="s">
        <v>660</v>
      </c>
      <c r="J829" s="407" t="s">
        <v>5682</v>
      </c>
      <c r="K829" s="864" t="str">
        <f t="shared" si="24"/>
        <v/>
      </c>
      <c r="L829" s="544"/>
      <c r="M829" s="615"/>
      <c r="N829" s="641"/>
      <c r="O829" s="547"/>
      <c r="P829" s="550"/>
      <c r="Q829" s="867"/>
      <c r="R829" s="867"/>
      <c r="S829" s="867"/>
      <c r="T829" s="867"/>
      <c r="U829" s="867"/>
      <c r="V829" s="867"/>
      <c r="W829" s="867"/>
      <c r="X829" s="867"/>
      <c r="Y829" s="867" t="str">
        <f t="shared" si="25"/>
        <v/>
      </c>
      <c r="Z829" s="867"/>
    </row>
    <row r="830" spans="2:26" s="312" customFormat="1" ht="60" customHeight="1" outlineLevel="1">
      <c r="B830" s="73"/>
      <c r="C830" s="534"/>
      <c r="D830" s="532"/>
      <c r="E830" s="530" t="s">
        <v>9238</v>
      </c>
      <c r="F830" s="530" t="s">
        <v>9236</v>
      </c>
      <c r="G830" s="530" t="s">
        <v>9239</v>
      </c>
      <c r="H830" s="530" t="s">
        <v>8417</v>
      </c>
      <c r="I830" s="526"/>
      <c r="J830" s="407" t="s">
        <v>5682</v>
      </c>
      <c r="K830" s="864" t="str">
        <f t="shared" si="24"/>
        <v/>
      </c>
      <c r="L830" s="544"/>
      <c r="M830" s="615"/>
      <c r="N830" s="641"/>
      <c r="O830" s="547"/>
      <c r="P830" s="550"/>
      <c r="Q830" s="867"/>
      <c r="R830" s="867"/>
      <c r="S830" s="867"/>
      <c r="T830" s="867"/>
      <c r="U830" s="867"/>
      <c r="V830" s="867"/>
      <c r="W830" s="867"/>
      <c r="X830" s="867"/>
      <c r="Y830" s="867" t="str">
        <f t="shared" si="25"/>
        <v/>
      </c>
      <c r="Z830" s="867"/>
    </row>
    <row r="831" spans="2:26" s="312" customFormat="1" ht="105" customHeight="1" outlineLevel="1">
      <c r="B831" s="73"/>
      <c r="C831" s="534"/>
      <c r="D831" s="532"/>
      <c r="E831" s="530" t="s">
        <v>9240</v>
      </c>
      <c r="F831" s="530" t="s">
        <v>9241</v>
      </c>
      <c r="G831" s="530" t="s">
        <v>9242</v>
      </c>
      <c r="H831" s="530" t="s">
        <v>8417</v>
      </c>
      <c r="I831" s="526"/>
      <c r="J831" s="407" t="s">
        <v>5682</v>
      </c>
      <c r="K831" s="864" t="str">
        <f t="shared" si="24"/>
        <v/>
      </c>
      <c r="L831" s="544"/>
      <c r="M831" s="615"/>
      <c r="N831" s="641"/>
      <c r="O831" s="547"/>
      <c r="P831" s="550"/>
      <c r="Q831" s="867"/>
      <c r="R831" s="867"/>
      <c r="S831" s="867"/>
      <c r="T831" s="867"/>
      <c r="U831" s="867"/>
      <c r="V831" s="867"/>
      <c r="W831" s="867"/>
      <c r="X831" s="867"/>
      <c r="Y831" s="867" t="str">
        <f t="shared" si="25"/>
        <v/>
      </c>
      <c r="Z831" s="867"/>
    </row>
    <row r="832" spans="2:26" s="312" customFormat="1" ht="60" customHeight="1" outlineLevel="1">
      <c r="B832" s="73"/>
      <c r="C832" s="534"/>
      <c r="D832" s="532"/>
      <c r="E832" s="530" t="s">
        <v>9243</v>
      </c>
      <c r="F832" s="530" t="s">
        <v>9244</v>
      </c>
      <c r="G832" s="530" t="s">
        <v>9245</v>
      </c>
      <c r="H832" s="530" t="s">
        <v>3657</v>
      </c>
      <c r="I832" s="526" t="s">
        <v>3666</v>
      </c>
      <c r="J832" s="409" t="s">
        <v>5682</v>
      </c>
      <c r="K832" s="864" t="str">
        <f t="shared" si="24"/>
        <v/>
      </c>
      <c r="L832" s="544"/>
      <c r="M832" s="615"/>
      <c r="N832" s="641"/>
      <c r="O832" s="547"/>
      <c r="P832" s="550"/>
      <c r="Q832" s="867"/>
      <c r="R832" s="867"/>
      <c r="S832" s="867"/>
      <c r="T832" s="867"/>
      <c r="U832" s="867"/>
      <c r="V832" s="867"/>
      <c r="W832" s="867"/>
      <c r="X832" s="867"/>
      <c r="Y832" s="867" t="str">
        <f t="shared" si="25"/>
        <v/>
      </c>
      <c r="Z832" s="867"/>
    </row>
    <row r="833" spans="2:26" s="312" customFormat="1" ht="105" customHeight="1" outlineLevel="1">
      <c r="B833" s="73"/>
      <c r="C833" s="534"/>
      <c r="D833" s="532"/>
      <c r="E833" s="107" t="s">
        <v>9246</v>
      </c>
      <c r="F833" s="530" t="s">
        <v>6575</v>
      </c>
      <c r="G833" s="530" t="s">
        <v>9247</v>
      </c>
      <c r="H833" s="530" t="s">
        <v>3657</v>
      </c>
      <c r="I833" s="526" t="s">
        <v>3666</v>
      </c>
      <c r="J833" s="409" t="s">
        <v>5681</v>
      </c>
      <c r="K833" s="864" t="str">
        <f t="shared" si="24"/>
        <v/>
      </c>
      <c r="L833" s="544"/>
      <c r="M833" s="615"/>
      <c r="N833" s="641"/>
      <c r="O833" s="547"/>
      <c r="P833" s="550"/>
      <c r="Q833" s="867"/>
      <c r="R833" s="867"/>
      <c r="S833" s="867"/>
      <c r="T833" s="867"/>
      <c r="U833" s="867"/>
      <c r="V833" s="867"/>
      <c r="W833" s="867"/>
      <c r="X833" s="867"/>
      <c r="Y833" s="867" t="str">
        <f t="shared" si="25"/>
        <v/>
      </c>
      <c r="Z833" s="867"/>
    </row>
    <row r="834" spans="2:26" s="312" customFormat="1" ht="75" customHeight="1" outlineLevel="1">
      <c r="B834" s="73"/>
      <c r="C834" s="104"/>
      <c r="D834" s="532"/>
      <c r="E834" s="240" t="s">
        <v>9248</v>
      </c>
      <c r="F834" s="318" t="s">
        <v>9249</v>
      </c>
      <c r="G834" s="318" t="s">
        <v>9250</v>
      </c>
      <c r="H834" s="318" t="s">
        <v>418</v>
      </c>
      <c r="I834" s="322" t="s">
        <v>660</v>
      </c>
      <c r="J834" s="407" t="s">
        <v>5681</v>
      </c>
      <c r="K834" s="864" t="str">
        <f t="shared" si="24"/>
        <v/>
      </c>
      <c r="L834" s="544"/>
      <c r="M834" s="615"/>
      <c r="N834" s="641"/>
      <c r="O834" s="547"/>
      <c r="P834" s="550"/>
      <c r="Q834" s="867"/>
      <c r="R834" s="867"/>
      <c r="S834" s="867"/>
      <c r="T834" s="867"/>
      <c r="U834" s="867"/>
      <c r="V834" s="867"/>
      <c r="W834" s="867"/>
      <c r="X834" s="867"/>
      <c r="Y834" s="867" t="str">
        <f t="shared" si="25"/>
        <v/>
      </c>
      <c r="Z834" s="867"/>
    </row>
    <row r="835" spans="2:26" s="312" customFormat="1" ht="60" customHeight="1" outlineLevel="1">
      <c r="B835" s="73"/>
      <c r="C835" s="104"/>
      <c r="D835" s="532"/>
      <c r="E835" s="105" t="s">
        <v>9251</v>
      </c>
      <c r="F835" s="531" t="s">
        <v>9252</v>
      </c>
      <c r="G835" s="531" t="s">
        <v>9253</v>
      </c>
      <c r="H835" s="531" t="s">
        <v>418</v>
      </c>
      <c r="I835" s="527" t="s">
        <v>660</v>
      </c>
      <c r="J835" s="408" t="s">
        <v>5681</v>
      </c>
      <c r="K835" s="864" t="str">
        <f t="shared" si="24"/>
        <v/>
      </c>
      <c r="L835" s="544"/>
      <c r="M835" s="615"/>
      <c r="N835" s="641"/>
      <c r="O835" s="547"/>
      <c r="P835" s="550"/>
      <c r="Q835" s="867"/>
      <c r="R835" s="867"/>
      <c r="S835" s="867"/>
      <c r="T835" s="867"/>
      <c r="U835" s="867"/>
      <c r="V835" s="867"/>
      <c r="W835" s="867"/>
      <c r="X835" s="867"/>
      <c r="Y835" s="867" t="str">
        <f t="shared" si="25"/>
        <v/>
      </c>
      <c r="Z835" s="867"/>
    </row>
    <row r="836" spans="2:26" s="312" customFormat="1" ht="60" customHeight="1" outlineLevel="1">
      <c r="B836" s="73"/>
      <c r="C836" s="531"/>
      <c r="D836" s="328"/>
      <c r="E836" s="318" t="s">
        <v>9254</v>
      </c>
      <c r="F836" s="531" t="s">
        <v>9255</v>
      </c>
      <c r="G836" s="531" t="s">
        <v>9256</v>
      </c>
      <c r="H836" s="531" t="s">
        <v>418</v>
      </c>
      <c r="I836" s="527" t="s">
        <v>660</v>
      </c>
      <c r="J836" s="408" t="s">
        <v>5681</v>
      </c>
      <c r="K836" s="864" t="str">
        <f t="shared" si="24"/>
        <v/>
      </c>
      <c r="L836" s="544"/>
      <c r="M836" s="595"/>
      <c r="N836" s="641"/>
      <c r="O836" s="547"/>
      <c r="P836" s="550"/>
      <c r="Q836" s="867"/>
      <c r="R836" s="867"/>
      <c r="S836" s="867"/>
      <c r="T836" s="867"/>
      <c r="U836" s="867"/>
      <c r="V836" s="867"/>
      <c r="W836" s="867"/>
      <c r="X836" s="867"/>
      <c r="Y836" s="867" t="str">
        <f t="shared" si="25"/>
        <v/>
      </c>
      <c r="Z836" s="867"/>
    </row>
    <row r="837" spans="2:26" s="312" customFormat="1" ht="15" customHeight="1" outlineLevel="1">
      <c r="B837" s="73"/>
      <c r="C837" s="534" t="s">
        <v>9257</v>
      </c>
      <c r="D837" s="224" t="s">
        <v>9258</v>
      </c>
      <c r="E837" s="220"/>
      <c r="F837" s="151" t="s">
        <v>9259</v>
      </c>
      <c r="G837" s="151"/>
      <c r="H837" s="151" t="s">
        <v>3655</v>
      </c>
      <c r="I837" s="123" t="s">
        <v>3656</v>
      </c>
      <c r="J837" s="408" t="s">
        <v>5682</v>
      </c>
      <c r="K837" s="864" t="str">
        <f t="shared" si="24"/>
        <v/>
      </c>
      <c r="L837" s="702"/>
      <c r="M837" s="546"/>
      <c r="N837" s="647"/>
      <c r="O837" s="703"/>
      <c r="P837" s="704"/>
      <c r="Q837" s="867"/>
      <c r="R837" s="867"/>
      <c r="S837" s="867"/>
      <c r="T837" s="867"/>
      <c r="U837" s="867"/>
      <c r="V837" s="867"/>
      <c r="W837" s="867"/>
      <c r="X837" s="867"/>
      <c r="Y837" s="867" t="str">
        <f t="shared" si="25"/>
        <v/>
      </c>
      <c r="Z837" s="867"/>
    </row>
    <row r="838" spans="2:26" s="312" customFormat="1" ht="120" customHeight="1" outlineLevel="1">
      <c r="B838" s="73"/>
      <c r="C838" s="534"/>
      <c r="D838" s="532"/>
      <c r="E838" s="530" t="s">
        <v>9260</v>
      </c>
      <c r="F838" s="530" t="s">
        <v>9261</v>
      </c>
      <c r="G838" s="530" t="s">
        <v>9262</v>
      </c>
      <c r="H838" s="530" t="s">
        <v>9</v>
      </c>
      <c r="I838" s="526" t="s">
        <v>660</v>
      </c>
      <c r="J838" s="407" t="s">
        <v>5682</v>
      </c>
      <c r="K838" s="864" t="str">
        <f t="shared" si="24"/>
        <v/>
      </c>
      <c r="L838" s="702"/>
      <c r="M838" s="546"/>
      <c r="N838" s="647"/>
      <c r="O838" s="703"/>
      <c r="P838" s="704"/>
      <c r="Q838" s="867"/>
      <c r="R838" s="867"/>
      <c r="S838" s="867"/>
      <c r="T838" s="867"/>
      <c r="U838" s="867"/>
      <c r="V838" s="867"/>
      <c r="W838" s="867"/>
      <c r="X838" s="867"/>
      <c r="Y838" s="867" t="str">
        <f t="shared" si="25"/>
        <v/>
      </c>
      <c r="Z838" s="867"/>
    </row>
    <row r="839" spans="2:26" s="312" customFormat="1" ht="15" customHeight="1" outlineLevel="1">
      <c r="B839" s="73"/>
      <c r="C839" s="534"/>
      <c r="D839" s="215" t="s">
        <v>9263</v>
      </c>
      <c r="E839" s="213"/>
      <c r="F839" s="214" t="s">
        <v>9264</v>
      </c>
      <c r="G839" s="214" t="s">
        <v>9265</v>
      </c>
      <c r="H839" s="214" t="s">
        <v>3655</v>
      </c>
      <c r="I839" s="246" t="s">
        <v>3656</v>
      </c>
      <c r="J839" s="408" t="s">
        <v>5682</v>
      </c>
      <c r="K839" s="864" t="str">
        <f t="shared" si="24"/>
        <v/>
      </c>
      <c r="L839" s="702"/>
      <c r="M839" s="546"/>
      <c r="N839" s="647"/>
      <c r="O839" s="703"/>
      <c r="P839" s="704"/>
      <c r="Q839" s="867"/>
      <c r="R839" s="867"/>
      <c r="S839" s="867"/>
      <c r="T839" s="867"/>
      <c r="U839" s="867"/>
      <c r="V839" s="867"/>
      <c r="W839" s="867"/>
      <c r="X839" s="867"/>
      <c r="Y839" s="867" t="str">
        <f t="shared" si="25"/>
        <v/>
      </c>
      <c r="Z839" s="867"/>
    </row>
    <row r="840" spans="2:26" s="312" customFormat="1" ht="60" customHeight="1" outlineLevel="1">
      <c r="B840" s="73"/>
      <c r="C840" s="534"/>
      <c r="D840" s="532"/>
      <c r="E840" s="530" t="s">
        <v>9266</v>
      </c>
      <c r="F840" s="530" t="s">
        <v>9267</v>
      </c>
      <c r="G840" s="530" t="s">
        <v>9268</v>
      </c>
      <c r="H840" s="530" t="s">
        <v>418</v>
      </c>
      <c r="I840" s="526" t="s">
        <v>660</v>
      </c>
      <c r="J840" s="407" t="s">
        <v>5682</v>
      </c>
      <c r="K840" s="864" t="str">
        <f t="shared" si="24"/>
        <v/>
      </c>
      <c r="L840" s="702"/>
      <c r="M840" s="546"/>
      <c r="N840" s="647"/>
      <c r="O840" s="703"/>
      <c r="P840" s="704"/>
      <c r="Q840" s="867"/>
      <c r="R840" s="867"/>
      <c r="S840" s="867"/>
      <c r="T840" s="867"/>
      <c r="U840" s="867"/>
      <c r="V840" s="867"/>
      <c r="W840" s="867"/>
      <c r="X840" s="867"/>
      <c r="Y840" s="867" t="str">
        <f t="shared" si="25"/>
        <v/>
      </c>
      <c r="Z840" s="867"/>
    </row>
    <row r="841" spans="2:26" s="312" customFormat="1" ht="60" customHeight="1" outlineLevel="1">
      <c r="B841" s="73"/>
      <c r="C841" s="534"/>
      <c r="D841" s="532"/>
      <c r="E841" s="530" t="s">
        <v>9269</v>
      </c>
      <c r="F841" s="530" t="s">
        <v>9270</v>
      </c>
      <c r="G841" s="530" t="s">
        <v>9271</v>
      </c>
      <c r="H841" s="530" t="s">
        <v>418</v>
      </c>
      <c r="I841" s="526" t="s">
        <v>660</v>
      </c>
      <c r="J841" s="407" t="s">
        <v>5682</v>
      </c>
      <c r="K841" s="864" t="str">
        <f t="shared" si="24"/>
        <v/>
      </c>
      <c r="L841" s="702"/>
      <c r="M841" s="546"/>
      <c r="N841" s="647"/>
      <c r="O841" s="703"/>
      <c r="P841" s="704"/>
      <c r="Q841" s="867"/>
      <c r="R841" s="867"/>
      <c r="S841" s="867"/>
      <c r="T841" s="867"/>
      <c r="U841" s="867"/>
      <c r="V841" s="867"/>
      <c r="W841" s="867"/>
      <c r="X841" s="867"/>
      <c r="Y841" s="867" t="str">
        <f t="shared" si="25"/>
        <v/>
      </c>
      <c r="Z841" s="867"/>
    </row>
    <row r="842" spans="2:26" s="312" customFormat="1" ht="45" customHeight="1" outlineLevel="1">
      <c r="B842" s="73"/>
      <c r="C842" s="534"/>
      <c r="D842" s="532"/>
      <c r="E842" s="530" t="s">
        <v>9272</v>
      </c>
      <c r="F842" s="530" t="s">
        <v>9273</v>
      </c>
      <c r="G842" s="530" t="s">
        <v>9274</v>
      </c>
      <c r="H842" s="530" t="s">
        <v>418</v>
      </c>
      <c r="I842" s="526" t="s">
        <v>660</v>
      </c>
      <c r="J842" s="410" t="s">
        <v>5681</v>
      </c>
      <c r="K842" s="864" t="str">
        <f t="shared" si="24"/>
        <v/>
      </c>
      <c r="L842" s="702"/>
      <c r="M842" s="546"/>
      <c r="N842" s="647"/>
      <c r="O842" s="703"/>
      <c r="P842" s="704"/>
      <c r="Q842" s="867"/>
      <c r="R842" s="867"/>
      <c r="S842" s="867"/>
      <c r="T842" s="867"/>
      <c r="U842" s="867"/>
      <c r="V842" s="867"/>
      <c r="W842" s="867"/>
      <c r="X842" s="867"/>
      <c r="Y842" s="867" t="str">
        <f t="shared" si="25"/>
        <v/>
      </c>
      <c r="Z842" s="867"/>
    </row>
    <row r="843" spans="2:26" s="312" customFormat="1" ht="15" customHeight="1" outlineLevel="1">
      <c r="B843" s="73"/>
      <c r="C843" s="526" t="s">
        <v>9275</v>
      </c>
      <c r="D843" s="144" t="s">
        <v>9276</v>
      </c>
      <c r="E843" s="68"/>
      <c r="F843" s="96" t="s">
        <v>9277</v>
      </c>
      <c r="G843" s="96" t="s">
        <v>9278</v>
      </c>
      <c r="H843" s="96" t="s">
        <v>218</v>
      </c>
      <c r="I843" s="130" t="s">
        <v>930</v>
      </c>
      <c r="J843" s="411" t="s">
        <v>5681</v>
      </c>
      <c r="K843" s="864" t="str">
        <f t="shared" si="24"/>
        <v/>
      </c>
      <c r="L843" s="702"/>
      <c r="M843" s="546"/>
      <c r="N843" s="647"/>
      <c r="O843" s="703"/>
      <c r="P843" s="704"/>
      <c r="Q843" s="867"/>
      <c r="R843" s="867"/>
      <c r="S843" s="867"/>
      <c r="T843" s="867"/>
      <c r="U843" s="867"/>
      <c r="V843" s="867"/>
      <c r="W843" s="867"/>
      <c r="X843" s="867"/>
      <c r="Y843" s="867" t="str">
        <f t="shared" si="25"/>
        <v/>
      </c>
      <c r="Z843" s="867"/>
    </row>
    <row r="844" spans="2:26" s="312" customFormat="1" ht="15" customHeight="1" outlineLevel="1">
      <c r="B844" s="73"/>
      <c r="C844" s="534"/>
      <c r="D844" s="215" t="s">
        <v>9279</v>
      </c>
      <c r="E844" s="68"/>
      <c r="F844" s="96" t="s">
        <v>9280</v>
      </c>
      <c r="G844" s="96" t="s">
        <v>9281</v>
      </c>
      <c r="H844" s="96" t="s">
        <v>218</v>
      </c>
      <c r="I844" s="130" t="s">
        <v>930</v>
      </c>
      <c r="J844" s="411" t="s">
        <v>5681</v>
      </c>
      <c r="K844" s="864" t="str">
        <f t="shared" si="24"/>
        <v/>
      </c>
      <c r="L844" s="702"/>
      <c r="M844" s="546"/>
      <c r="N844" s="647"/>
      <c r="O844" s="703"/>
      <c r="P844" s="704"/>
      <c r="Q844" s="867"/>
      <c r="R844" s="867"/>
      <c r="S844" s="867"/>
      <c r="T844" s="867"/>
      <c r="U844" s="867"/>
      <c r="V844" s="867"/>
      <c r="W844" s="867"/>
      <c r="X844" s="867"/>
      <c r="Y844" s="867" t="str">
        <f t="shared" si="25"/>
        <v/>
      </c>
      <c r="Z844" s="867"/>
    </row>
    <row r="845" spans="2:26" s="312" customFormat="1" ht="30" customHeight="1" outlineLevel="1">
      <c r="B845" s="73"/>
      <c r="C845" s="534"/>
      <c r="D845" s="132"/>
      <c r="E845" s="107" t="s">
        <v>9282</v>
      </c>
      <c r="F845" s="530" t="s">
        <v>9283</v>
      </c>
      <c r="G845" s="530" t="s">
        <v>9284</v>
      </c>
      <c r="H845" s="530" t="s">
        <v>418</v>
      </c>
      <c r="I845" s="526" t="s">
        <v>660</v>
      </c>
      <c r="J845" s="409" t="s">
        <v>5681</v>
      </c>
      <c r="K845" s="864" t="str">
        <f t="shared" ref="K845:K908" si="26">IF(AND(M845="", O845="", N845&lt;&gt;""), "○", "")</f>
        <v/>
      </c>
      <c r="L845" s="702"/>
      <c r="M845" s="546"/>
      <c r="N845" s="647"/>
      <c r="O845" s="703"/>
      <c r="P845" s="704"/>
      <c r="Q845" s="867"/>
      <c r="R845" s="867"/>
      <c r="S845" s="867"/>
      <c r="T845" s="867"/>
      <c r="U845" s="867"/>
      <c r="V845" s="867"/>
      <c r="W845" s="867"/>
      <c r="X845" s="867"/>
      <c r="Y845" s="867" t="str">
        <f t="shared" ref="Y845:Y908" si="27">IF(U845="●","●","")</f>
        <v/>
      </c>
      <c r="Z845" s="867"/>
    </row>
    <row r="846" spans="2:26" s="312" customFormat="1" ht="15" customHeight="1" outlineLevel="1">
      <c r="B846" s="73"/>
      <c r="C846" s="534"/>
      <c r="D846" s="215" t="s">
        <v>9285</v>
      </c>
      <c r="E846" s="68"/>
      <c r="F846" s="96" t="s">
        <v>9286</v>
      </c>
      <c r="G846" s="96" t="s">
        <v>9287</v>
      </c>
      <c r="H846" s="96" t="s">
        <v>218</v>
      </c>
      <c r="I846" s="130" t="s">
        <v>930</v>
      </c>
      <c r="J846" s="411" t="s">
        <v>5681</v>
      </c>
      <c r="K846" s="864" t="str">
        <f t="shared" si="26"/>
        <v/>
      </c>
      <c r="L846" s="702"/>
      <c r="M846" s="546"/>
      <c r="N846" s="647"/>
      <c r="O846" s="703"/>
      <c r="P846" s="704"/>
      <c r="Q846" s="867"/>
      <c r="R846" s="867"/>
      <c r="S846" s="867"/>
      <c r="T846" s="867"/>
      <c r="U846" s="867"/>
      <c r="V846" s="867"/>
      <c r="W846" s="867"/>
      <c r="X846" s="867"/>
      <c r="Y846" s="867" t="str">
        <f t="shared" si="27"/>
        <v/>
      </c>
      <c r="Z846" s="867"/>
    </row>
    <row r="847" spans="2:26" s="312" customFormat="1" ht="60" customHeight="1" outlineLevel="1">
      <c r="B847" s="73"/>
      <c r="C847" s="534"/>
      <c r="D847" s="524"/>
      <c r="E847" s="107" t="s">
        <v>9288</v>
      </c>
      <c r="F847" s="530" t="s">
        <v>9289</v>
      </c>
      <c r="G847" s="530" t="s">
        <v>9290</v>
      </c>
      <c r="H847" s="530" t="s">
        <v>418</v>
      </c>
      <c r="I847" s="526" t="s">
        <v>660</v>
      </c>
      <c r="J847" s="409" t="s">
        <v>5681</v>
      </c>
      <c r="K847" s="864" t="str">
        <f t="shared" si="26"/>
        <v/>
      </c>
      <c r="L847" s="702"/>
      <c r="M847" s="546"/>
      <c r="N847" s="647"/>
      <c r="O847" s="703"/>
      <c r="P847" s="704"/>
      <c r="Q847" s="867"/>
      <c r="R847" s="867"/>
      <c r="S847" s="867"/>
      <c r="T847" s="867"/>
      <c r="U847" s="867"/>
      <c r="V847" s="867"/>
      <c r="W847" s="867"/>
      <c r="X847" s="867"/>
      <c r="Y847" s="867" t="str">
        <f t="shared" si="27"/>
        <v/>
      </c>
      <c r="Z847" s="867"/>
    </row>
    <row r="848" spans="2:26" s="152" customFormat="1" ht="15" customHeight="1" outlineLevel="1">
      <c r="B848" s="73"/>
      <c r="C848" s="530" t="s">
        <v>9291</v>
      </c>
      <c r="D848" s="210" t="s">
        <v>8260</v>
      </c>
      <c r="E848" s="358"/>
      <c r="F848" s="161" t="s">
        <v>9292</v>
      </c>
      <c r="G848" s="161" t="s">
        <v>8273</v>
      </c>
      <c r="H848" s="161" t="s">
        <v>218</v>
      </c>
      <c r="I848" s="211" t="s">
        <v>930</v>
      </c>
      <c r="J848" s="412" t="s">
        <v>5681</v>
      </c>
      <c r="K848" s="864" t="str">
        <f t="shared" si="26"/>
        <v/>
      </c>
      <c r="L848" s="544"/>
      <c r="M848" s="559"/>
      <c r="N848" s="641"/>
      <c r="O848" s="547"/>
      <c r="P848" s="550"/>
      <c r="Q848" s="867"/>
      <c r="R848" s="867"/>
      <c r="S848" s="867"/>
      <c r="T848" s="867"/>
      <c r="U848" s="867"/>
      <c r="V848" s="867"/>
      <c r="W848" s="867"/>
      <c r="X848" s="867"/>
      <c r="Y848" s="867" t="str">
        <f t="shared" si="27"/>
        <v/>
      </c>
      <c r="Z848" s="867"/>
    </row>
    <row r="849" spans="2:26" s="312" customFormat="1" ht="120" customHeight="1" outlineLevel="1">
      <c r="B849" s="73"/>
      <c r="C849" s="534"/>
      <c r="D849" s="524"/>
      <c r="E849" s="240" t="s">
        <v>8261</v>
      </c>
      <c r="F849" s="530" t="s">
        <v>9293</v>
      </c>
      <c r="G849" s="530" t="s">
        <v>9294</v>
      </c>
      <c r="H849" s="530" t="s">
        <v>9</v>
      </c>
      <c r="I849" s="526" t="s">
        <v>660</v>
      </c>
      <c r="J849" s="409" t="s">
        <v>5681</v>
      </c>
      <c r="K849" s="864" t="str">
        <f t="shared" si="26"/>
        <v/>
      </c>
      <c r="L849" s="709"/>
      <c r="M849" s="710"/>
      <c r="N849" s="708"/>
      <c r="O849" s="711"/>
      <c r="P849" s="712"/>
      <c r="Q849" s="867"/>
      <c r="R849" s="867"/>
      <c r="S849" s="867"/>
      <c r="T849" s="867"/>
      <c r="U849" s="867"/>
      <c r="V849" s="867"/>
      <c r="W849" s="867"/>
      <c r="X849" s="867"/>
      <c r="Y849" s="867" t="str">
        <f t="shared" si="27"/>
        <v/>
      </c>
      <c r="Z849" s="867"/>
    </row>
    <row r="850" spans="2:26" s="312" customFormat="1" ht="105" customHeight="1" outlineLevel="1">
      <c r="B850" s="73"/>
      <c r="C850" s="534"/>
      <c r="D850" s="532"/>
      <c r="E850" s="107" t="s">
        <v>8262</v>
      </c>
      <c r="F850" s="530" t="s">
        <v>9295</v>
      </c>
      <c r="G850" s="530" t="s">
        <v>9296</v>
      </c>
      <c r="H850" s="530" t="s">
        <v>418</v>
      </c>
      <c r="I850" s="526" t="s">
        <v>660</v>
      </c>
      <c r="J850" s="409" t="s">
        <v>5681</v>
      </c>
      <c r="K850" s="864" t="str">
        <f t="shared" si="26"/>
        <v/>
      </c>
      <c r="L850" s="709"/>
      <c r="M850" s="710"/>
      <c r="N850" s="708"/>
      <c r="O850" s="711"/>
      <c r="P850" s="712"/>
      <c r="Q850" s="867"/>
      <c r="R850" s="867"/>
      <c r="S850" s="867"/>
      <c r="T850" s="867"/>
      <c r="U850" s="867"/>
      <c r="V850" s="867"/>
      <c r="W850" s="867"/>
      <c r="X850" s="867"/>
      <c r="Y850" s="867" t="str">
        <f t="shared" si="27"/>
        <v/>
      </c>
      <c r="Z850" s="867"/>
    </row>
    <row r="851" spans="2:26" s="312" customFormat="1" ht="135" customHeight="1" outlineLevel="1">
      <c r="B851" s="73"/>
      <c r="C851" s="534"/>
      <c r="D851" s="532"/>
      <c r="E851" s="107" t="s">
        <v>8263</v>
      </c>
      <c r="F851" s="530" t="s">
        <v>8274</v>
      </c>
      <c r="G851" s="530" t="s">
        <v>9297</v>
      </c>
      <c r="H851" s="530" t="s">
        <v>9</v>
      </c>
      <c r="I851" s="526" t="s">
        <v>660</v>
      </c>
      <c r="J851" s="409" t="s">
        <v>5681</v>
      </c>
      <c r="K851" s="864" t="str">
        <f t="shared" si="26"/>
        <v/>
      </c>
      <c r="L851" s="709"/>
      <c r="M851" s="710"/>
      <c r="N851" s="708"/>
      <c r="O851" s="711"/>
      <c r="P851" s="712"/>
      <c r="Q851" s="867"/>
      <c r="R851" s="867"/>
      <c r="S851" s="867"/>
      <c r="T851" s="867"/>
      <c r="U851" s="867"/>
      <c r="V851" s="867"/>
      <c r="W851" s="867"/>
      <c r="X851" s="867"/>
      <c r="Y851" s="867" t="str">
        <f t="shared" si="27"/>
        <v/>
      </c>
      <c r="Z851" s="867"/>
    </row>
    <row r="852" spans="2:26" s="312" customFormat="1" ht="120" customHeight="1" outlineLevel="1">
      <c r="B852" s="73"/>
      <c r="C852" s="534"/>
      <c r="D852" s="532"/>
      <c r="E852" s="107" t="s">
        <v>8264</v>
      </c>
      <c r="F852" s="530" t="s">
        <v>8275</v>
      </c>
      <c r="G852" s="530" t="s">
        <v>9298</v>
      </c>
      <c r="H852" s="530" t="s">
        <v>418</v>
      </c>
      <c r="I852" s="526" t="s">
        <v>660</v>
      </c>
      <c r="J852" s="409" t="s">
        <v>5681</v>
      </c>
      <c r="K852" s="864" t="str">
        <f t="shared" si="26"/>
        <v/>
      </c>
      <c r="L852" s="709"/>
      <c r="M852" s="710"/>
      <c r="N852" s="708"/>
      <c r="O852" s="711"/>
      <c r="P852" s="712"/>
      <c r="Q852" s="867"/>
      <c r="R852" s="867"/>
      <c r="S852" s="867"/>
      <c r="T852" s="867"/>
      <c r="U852" s="867"/>
      <c r="V852" s="867"/>
      <c r="W852" s="867"/>
      <c r="X852" s="867"/>
      <c r="Y852" s="867" t="str">
        <f t="shared" si="27"/>
        <v/>
      </c>
      <c r="Z852" s="867"/>
    </row>
    <row r="853" spans="2:26" s="312" customFormat="1" ht="75" customHeight="1" outlineLevel="1">
      <c r="B853" s="73"/>
      <c r="C853" s="534"/>
      <c r="D853" s="532"/>
      <c r="E853" s="107" t="s">
        <v>8265</v>
      </c>
      <c r="F853" s="530" t="s">
        <v>8276</v>
      </c>
      <c r="G853" s="530" t="s">
        <v>9299</v>
      </c>
      <c r="H853" s="530" t="s">
        <v>9</v>
      </c>
      <c r="I853" s="526" t="s">
        <v>660</v>
      </c>
      <c r="J853" s="409" t="s">
        <v>5681</v>
      </c>
      <c r="K853" s="864" t="str">
        <f t="shared" si="26"/>
        <v/>
      </c>
      <c r="L853" s="709"/>
      <c r="M853" s="710"/>
      <c r="N853" s="708"/>
      <c r="O853" s="711"/>
      <c r="P853" s="712"/>
      <c r="Q853" s="867"/>
      <c r="R853" s="867"/>
      <c r="S853" s="867"/>
      <c r="T853" s="867"/>
      <c r="U853" s="867"/>
      <c r="V853" s="867"/>
      <c r="W853" s="867"/>
      <c r="X853" s="867"/>
      <c r="Y853" s="867" t="str">
        <f t="shared" si="27"/>
        <v/>
      </c>
      <c r="Z853" s="867"/>
    </row>
    <row r="854" spans="2:26" s="312" customFormat="1" ht="60" customHeight="1" outlineLevel="1">
      <c r="B854" s="73"/>
      <c r="C854" s="534"/>
      <c r="D854" s="525"/>
      <c r="E854" s="240" t="s">
        <v>8266</v>
      </c>
      <c r="F854" s="530" t="s">
        <v>8277</v>
      </c>
      <c r="G854" s="530" t="s">
        <v>9300</v>
      </c>
      <c r="H854" s="530" t="s">
        <v>418</v>
      </c>
      <c r="I854" s="526" t="s">
        <v>660</v>
      </c>
      <c r="J854" s="409" t="s">
        <v>5681</v>
      </c>
      <c r="K854" s="864" t="str">
        <f t="shared" si="26"/>
        <v/>
      </c>
      <c r="L854" s="709"/>
      <c r="M854" s="710"/>
      <c r="N854" s="708"/>
      <c r="O854" s="711"/>
      <c r="P854" s="712"/>
      <c r="Q854" s="867"/>
      <c r="R854" s="867"/>
      <c r="S854" s="867"/>
      <c r="T854" s="867"/>
      <c r="U854" s="867"/>
      <c r="V854" s="867"/>
      <c r="W854" s="867"/>
      <c r="X854" s="867"/>
      <c r="Y854" s="867" t="str">
        <f t="shared" si="27"/>
        <v/>
      </c>
      <c r="Z854" s="867"/>
    </row>
    <row r="855" spans="2:26" s="152" customFormat="1" ht="15" customHeight="1" outlineLevel="1">
      <c r="B855" s="73"/>
      <c r="C855" s="534"/>
      <c r="D855" s="212" t="s">
        <v>8267</v>
      </c>
      <c r="E855" s="358"/>
      <c r="F855" s="161" t="s">
        <v>9301</v>
      </c>
      <c r="G855" s="161" t="s">
        <v>9302</v>
      </c>
      <c r="H855" s="161" t="s">
        <v>218</v>
      </c>
      <c r="I855" s="211" t="s">
        <v>930</v>
      </c>
      <c r="J855" s="412" t="s">
        <v>5681</v>
      </c>
      <c r="K855" s="864" t="str">
        <f t="shared" si="26"/>
        <v/>
      </c>
      <c r="L855" s="709"/>
      <c r="M855" s="710"/>
      <c r="N855" s="708"/>
      <c r="O855" s="711"/>
      <c r="P855" s="712"/>
      <c r="Q855" s="867"/>
      <c r="R855" s="867"/>
      <c r="S855" s="867"/>
      <c r="T855" s="867"/>
      <c r="U855" s="867"/>
      <c r="V855" s="867"/>
      <c r="W855" s="867"/>
      <c r="X855" s="867"/>
      <c r="Y855" s="867" t="str">
        <f t="shared" si="27"/>
        <v/>
      </c>
      <c r="Z855" s="867"/>
    </row>
    <row r="856" spans="2:26" s="312" customFormat="1" ht="60" customHeight="1" outlineLevel="1">
      <c r="B856" s="73"/>
      <c r="C856" s="534"/>
      <c r="D856" s="532"/>
      <c r="E856" s="107" t="s">
        <v>8268</v>
      </c>
      <c r="F856" s="530" t="s">
        <v>9303</v>
      </c>
      <c r="G856" s="530" t="s">
        <v>9304</v>
      </c>
      <c r="H856" s="530" t="s">
        <v>9</v>
      </c>
      <c r="I856" s="526" t="s">
        <v>660</v>
      </c>
      <c r="J856" s="409" t="s">
        <v>5681</v>
      </c>
      <c r="K856" s="864" t="str">
        <f t="shared" si="26"/>
        <v/>
      </c>
      <c r="L856" s="709"/>
      <c r="M856" s="710"/>
      <c r="N856" s="708"/>
      <c r="O856" s="711"/>
      <c r="P856" s="712"/>
      <c r="Q856" s="867"/>
      <c r="R856" s="867"/>
      <c r="S856" s="867"/>
      <c r="T856" s="867"/>
      <c r="U856" s="867"/>
      <c r="V856" s="867"/>
      <c r="W856" s="867"/>
      <c r="X856" s="867"/>
      <c r="Y856" s="867" t="str">
        <f t="shared" si="27"/>
        <v/>
      </c>
      <c r="Z856" s="867"/>
    </row>
    <row r="857" spans="2:26" s="312" customFormat="1" ht="105" customHeight="1" outlineLevel="1">
      <c r="B857" s="73"/>
      <c r="C857" s="534"/>
      <c r="D857" s="532"/>
      <c r="E857" s="107" t="s">
        <v>8269</v>
      </c>
      <c r="F857" s="530" t="s">
        <v>9305</v>
      </c>
      <c r="G857" s="530" t="s">
        <v>9306</v>
      </c>
      <c r="H857" s="530" t="s">
        <v>9</v>
      </c>
      <c r="I857" s="526" t="s">
        <v>660</v>
      </c>
      <c r="J857" s="409" t="s">
        <v>5681</v>
      </c>
      <c r="K857" s="864" t="str">
        <f t="shared" si="26"/>
        <v/>
      </c>
      <c r="L857" s="709"/>
      <c r="M857" s="710"/>
      <c r="N857" s="708"/>
      <c r="O857" s="711"/>
      <c r="P857" s="712"/>
      <c r="Q857" s="867"/>
      <c r="R857" s="867"/>
      <c r="S857" s="867"/>
      <c r="T857" s="867"/>
      <c r="U857" s="867"/>
      <c r="V857" s="867"/>
      <c r="W857" s="867"/>
      <c r="X857" s="867"/>
      <c r="Y857" s="867" t="str">
        <f t="shared" si="27"/>
        <v/>
      </c>
      <c r="Z857" s="867"/>
    </row>
    <row r="858" spans="2:26" s="312" customFormat="1" ht="120" customHeight="1" outlineLevel="1">
      <c r="B858" s="73"/>
      <c r="C858" s="534"/>
      <c r="D858" s="532"/>
      <c r="E858" s="107" t="s">
        <v>8270</v>
      </c>
      <c r="F858" s="530" t="s">
        <v>8278</v>
      </c>
      <c r="G858" s="530" t="s">
        <v>9307</v>
      </c>
      <c r="H858" s="530" t="s">
        <v>418</v>
      </c>
      <c r="I858" s="526" t="s">
        <v>660</v>
      </c>
      <c r="J858" s="409" t="s">
        <v>5681</v>
      </c>
      <c r="K858" s="864" t="str">
        <f t="shared" si="26"/>
        <v/>
      </c>
      <c r="L858" s="709"/>
      <c r="M858" s="710"/>
      <c r="N858" s="708"/>
      <c r="O858" s="711"/>
      <c r="P858" s="712"/>
      <c r="Q858" s="867"/>
      <c r="R858" s="867"/>
      <c r="S858" s="867"/>
      <c r="T858" s="867"/>
      <c r="U858" s="867"/>
      <c r="V858" s="867"/>
      <c r="W858" s="867"/>
      <c r="X858" s="867"/>
      <c r="Y858" s="867" t="str">
        <f t="shared" si="27"/>
        <v/>
      </c>
      <c r="Z858" s="867"/>
    </row>
    <row r="859" spans="2:26" s="312" customFormat="1" ht="105" customHeight="1" outlineLevel="1">
      <c r="B859" s="73"/>
      <c r="C859" s="534"/>
      <c r="D859" s="532"/>
      <c r="E859" s="107" t="s">
        <v>8271</v>
      </c>
      <c r="F859" s="530" t="s">
        <v>8279</v>
      </c>
      <c r="G859" s="530" t="s">
        <v>9308</v>
      </c>
      <c r="H859" s="530" t="s">
        <v>9</v>
      </c>
      <c r="I859" s="526" t="s">
        <v>660</v>
      </c>
      <c r="J859" s="409" t="s">
        <v>5681</v>
      </c>
      <c r="K859" s="864" t="str">
        <f t="shared" si="26"/>
        <v/>
      </c>
      <c r="L859" s="709"/>
      <c r="M859" s="710"/>
      <c r="N859" s="708"/>
      <c r="O859" s="711"/>
      <c r="P859" s="712"/>
      <c r="Q859" s="867"/>
      <c r="R859" s="867"/>
      <c r="S859" s="867"/>
      <c r="T859" s="867"/>
      <c r="U859" s="867"/>
      <c r="V859" s="867"/>
      <c r="W859" s="867"/>
      <c r="X859" s="867"/>
      <c r="Y859" s="867" t="str">
        <f t="shared" si="27"/>
        <v/>
      </c>
      <c r="Z859" s="867"/>
    </row>
    <row r="860" spans="2:26" s="312" customFormat="1" ht="120" customHeight="1" outlineLevel="1">
      <c r="B860" s="73"/>
      <c r="C860" s="534"/>
      <c r="D860" s="532"/>
      <c r="E860" s="107" t="s">
        <v>8272</v>
      </c>
      <c r="F860" s="530" t="s">
        <v>8280</v>
      </c>
      <c r="G860" s="530" t="s">
        <v>9309</v>
      </c>
      <c r="H860" s="530" t="s">
        <v>418</v>
      </c>
      <c r="I860" s="526" t="s">
        <v>660</v>
      </c>
      <c r="J860" s="409" t="s">
        <v>5681</v>
      </c>
      <c r="K860" s="864" t="str">
        <f t="shared" si="26"/>
        <v/>
      </c>
      <c r="L860" s="544"/>
      <c r="M860" s="559"/>
      <c r="N860" s="641"/>
      <c r="O860" s="547"/>
      <c r="P860" s="550"/>
      <c r="Q860" s="867"/>
      <c r="R860" s="867"/>
      <c r="S860" s="867"/>
      <c r="T860" s="867"/>
      <c r="U860" s="867"/>
      <c r="V860" s="867"/>
      <c r="W860" s="867"/>
      <c r="X860" s="867"/>
      <c r="Y860" s="867" t="str">
        <f t="shared" si="27"/>
        <v/>
      </c>
      <c r="Z860" s="867"/>
    </row>
    <row r="861" spans="2:26" s="312" customFormat="1" ht="15" customHeight="1" outlineLevel="1">
      <c r="B861" s="73"/>
      <c r="C861" s="530" t="s">
        <v>14683</v>
      </c>
      <c r="D861" s="210" t="s">
        <v>14684</v>
      </c>
      <c r="E861" s="358"/>
      <c r="F861" s="161" t="s">
        <v>14685</v>
      </c>
      <c r="G861" s="161" t="s">
        <v>14686</v>
      </c>
      <c r="H861" s="161" t="s">
        <v>218</v>
      </c>
      <c r="I861" s="211" t="s">
        <v>930</v>
      </c>
      <c r="J861" s="412" t="s">
        <v>5681</v>
      </c>
      <c r="K861" s="864" t="str">
        <f t="shared" si="26"/>
        <v/>
      </c>
      <c r="L861" s="544"/>
      <c r="M861" s="547"/>
      <c r="N861" s="641"/>
      <c r="O861" s="547"/>
      <c r="P861" s="550"/>
      <c r="Q861" s="867"/>
      <c r="R861" s="867"/>
      <c r="S861" s="867"/>
      <c r="T861" s="867"/>
      <c r="U861" s="867"/>
      <c r="V861" s="867"/>
      <c r="W861" s="867"/>
      <c r="X861" s="867"/>
      <c r="Y861" s="867" t="str">
        <f t="shared" si="27"/>
        <v/>
      </c>
      <c r="Z861" s="867"/>
    </row>
    <row r="862" spans="2:26" s="312" customFormat="1" ht="45" customHeight="1" outlineLevel="1">
      <c r="B862" s="73"/>
      <c r="C862" s="534"/>
      <c r="D862" s="524"/>
      <c r="E862" s="240" t="s">
        <v>14687</v>
      </c>
      <c r="F862" s="530" t="s">
        <v>14688</v>
      </c>
      <c r="G862" s="530" t="s">
        <v>14689</v>
      </c>
      <c r="H862" s="530" t="s">
        <v>9</v>
      </c>
      <c r="I862" s="526" t="s">
        <v>660</v>
      </c>
      <c r="J862" s="409" t="s">
        <v>5681</v>
      </c>
      <c r="K862" s="864" t="str">
        <f t="shared" si="26"/>
        <v/>
      </c>
      <c r="L862" s="544"/>
      <c r="M862" s="547"/>
      <c r="N862" s="708"/>
      <c r="O862" s="547"/>
      <c r="P862" s="550"/>
      <c r="Q862" s="867"/>
      <c r="R862" s="867"/>
      <c r="S862" s="867"/>
      <c r="T862" s="867"/>
      <c r="U862" s="867"/>
      <c r="V862" s="867"/>
      <c r="W862" s="867"/>
      <c r="X862" s="867"/>
      <c r="Y862" s="867" t="str">
        <f t="shared" si="27"/>
        <v/>
      </c>
      <c r="Z862" s="867"/>
    </row>
    <row r="863" spans="2:26" s="312" customFormat="1" ht="105" customHeight="1" outlineLevel="1">
      <c r="B863" s="73"/>
      <c r="C863" s="534"/>
      <c r="D863" s="532"/>
      <c r="E863" s="107" t="s">
        <v>14690</v>
      </c>
      <c r="F863" s="530" t="s">
        <v>14691</v>
      </c>
      <c r="G863" s="530" t="s">
        <v>14692</v>
      </c>
      <c r="H863" s="530" t="s">
        <v>418</v>
      </c>
      <c r="I863" s="526" t="s">
        <v>660</v>
      </c>
      <c r="J863" s="409" t="s">
        <v>5681</v>
      </c>
      <c r="K863" s="864" t="str">
        <f t="shared" si="26"/>
        <v/>
      </c>
      <c r="L863" s="544"/>
      <c r="M863" s="547"/>
      <c r="N863" s="708"/>
      <c r="O863" s="547"/>
      <c r="P863" s="550"/>
      <c r="Q863" s="867"/>
      <c r="R863" s="867"/>
      <c r="S863" s="867"/>
      <c r="T863" s="867"/>
      <c r="U863" s="867"/>
      <c r="V863" s="867"/>
      <c r="W863" s="867"/>
      <c r="X863" s="867"/>
      <c r="Y863" s="867" t="str">
        <f t="shared" si="27"/>
        <v/>
      </c>
      <c r="Z863" s="867"/>
    </row>
    <row r="864" spans="2:26" s="312" customFormat="1" ht="45" customHeight="1" outlineLevel="1">
      <c r="B864" s="73"/>
      <c r="C864" s="534"/>
      <c r="D864" s="532"/>
      <c r="E864" s="107" t="s">
        <v>14693</v>
      </c>
      <c r="F864" s="530" t="s">
        <v>14694</v>
      </c>
      <c r="G864" s="530" t="s">
        <v>14695</v>
      </c>
      <c r="H864" s="530" t="s">
        <v>9</v>
      </c>
      <c r="I864" s="526" t="s">
        <v>660</v>
      </c>
      <c r="J864" s="409" t="s">
        <v>5681</v>
      </c>
      <c r="K864" s="864" t="str">
        <f t="shared" si="26"/>
        <v/>
      </c>
      <c r="L864" s="544"/>
      <c r="M864" s="547"/>
      <c r="N864" s="708"/>
      <c r="O864" s="547"/>
      <c r="P864" s="550"/>
      <c r="Q864" s="867"/>
      <c r="R864" s="867"/>
      <c r="S864" s="867"/>
      <c r="T864" s="867"/>
      <c r="U864" s="867"/>
      <c r="V864" s="867"/>
      <c r="W864" s="867"/>
      <c r="X864" s="867"/>
      <c r="Y864" s="867" t="str">
        <f t="shared" si="27"/>
        <v/>
      </c>
      <c r="Z864" s="867"/>
    </row>
    <row r="865" spans="2:26" s="312" customFormat="1" ht="60" customHeight="1" outlineLevel="1">
      <c r="B865" s="73"/>
      <c r="C865" s="534"/>
      <c r="D865" s="532"/>
      <c r="E865" s="107" t="s">
        <v>14696</v>
      </c>
      <c r="F865" s="530" t="s">
        <v>14697</v>
      </c>
      <c r="G865" s="530" t="s">
        <v>14698</v>
      </c>
      <c r="H865" s="530" t="s">
        <v>418</v>
      </c>
      <c r="I865" s="526" t="s">
        <v>660</v>
      </c>
      <c r="J865" s="409" t="s">
        <v>5681</v>
      </c>
      <c r="K865" s="864" t="str">
        <f t="shared" si="26"/>
        <v/>
      </c>
      <c r="L865" s="544"/>
      <c r="M865" s="547"/>
      <c r="N865" s="708"/>
      <c r="O865" s="547"/>
      <c r="P865" s="550"/>
      <c r="Q865" s="867"/>
      <c r="R865" s="867"/>
      <c r="S865" s="867"/>
      <c r="T865" s="867"/>
      <c r="U865" s="867"/>
      <c r="V865" s="867"/>
      <c r="W865" s="867"/>
      <c r="X865" s="867"/>
      <c r="Y865" s="867" t="str">
        <f t="shared" si="27"/>
        <v/>
      </c>
      <c r="Z865" s="867"/>
    </row>
    <row r="866" spans="2:26" s="312" customFormat="1" ht="30" customHeight="1" outlineLevel="1">
      <c r="B866" s="73"/>
      <c r="C866" s="534"/>
      <c r="D866" s="532"/>
      <c r="E866" s="107" t="s">
        <v>14699</v>
      </c>
      <c r="F866" s="530" t="s">
        <v>14700</v>
      </c>
      <c r="G866" s="530" t="s">
        <v>14701</v>
      </c>
      <c r="H866" s="530" t="s">
        <v>418</v>
      </c>
      <c r="I866" s="526" t="s">
        <v>660</v>
      </c>
      <c r="J866" s="409" t="s">
        <v>5681</v>
      </c>
      <c r="K866" s="864" t="str">
        <f t="shared" si="26"/>
        <v/>
      </c>
      <c r="L866" s="544"/>
      <c r="M866" s="547"/>
      <c r="N866" s="708"/>
      <c r="O866" s="547"/>
      <c r="P866" s="550"/>
      <c r="Q866" s="867"/>
      <c r="R866" s="867"/>
      <c r="S866" s="867"/>
      <c r="T866" s="867"/>
      <c r="U866" s="867"/>
      <c r="V866" s="867"/>
      <c r="W866" s="867"/>
      <c r="X866" s="867"/>
      <c r="Y866" s="867" t="str">
        <f t="shared" si="27"/>
        <v/>
      </c>
      <c r="Z866" s="867"/>
    </row>
    <row r="867" spans="2:26" s="312" customFormat="1" ht="15" customHeight="1" outlineLevel="1">
      <c r="B867" s="73"/>
      <c r="C867" s="530" t="s">
        <v>14702</v>
      </c>
      <c r="D867" s="210" t="s">
        <v>14703</v>
      </c>
      <c r="E867" s="358"/>
      <c r="F867" s="161" t="s">
        <v>14704</v>
      </c>
      <c r="G867" s="161" t="s">
        <v>14705</v>
      </c>
      <c r="H867" s="161" t="s">
        <v>218</v>
      </c>
      <c r="I867" s="211" t="s">
        <v>930</v>
      </c>
      <c r="J867" s="412" t="s">
        <v>5681</v>
      </c>
      <c r="K867" s="864" t="str">
        <f t="shared" si="26"/>
        <v/>
      </c>
      <c r="L867" s="544"/>
      <c r="M867" s="547"/>
      <c r="N867" s="641"/>
      <c r="O867" s="547"/>
      <c r="P867" s="550"/>
      <c r="Q867" s="867"/>
      <c r="R867" s="867"/>
      <c r="S867" s="867"/>
      <c r="T867" s="867"/>
      <c r="U867" s="867"/>
      <c r="V867" s="867"/>
      <c r="W867" s="867"/>
      <c r="X867" s="867"/>
      <c r="Y867" s="867" t="str">
        <f t="shared" si="27"/>
        <v/>
      </c>
      <c r="Z867" s="867"/>
    </row>
    <row r="868" spans="2:26" s="312" customFormat="1" ht="30" customHeight="1" outlineLevel="1">
      <c r="B868" s="73"/>
      <c r="C868" s="534"/>
      <c r="D868" s="524"/>
      <c r="E868" s="240" t="s">
        <v>14706</v>
      </c>
      <c r="F868" s="530" t="s">
        <v>14707</v>
      </c>
      <c r="G868" s="530" t="s">
        <v>14708</v>
      </c>
      <c r="H868" s="530" t="s">
        <v>9</v>
      </c>
      <c r="I868" s="526" t="s">
        <v>660</v>
      </c>
      <c r="J868" s="409" t="s">
        <v>5681</v>
      </c>
      <c r="K868" s="864" t="str">
        <f t="shared" si="26"/>
        <v/>
      </c>
      <c r="L868" s="544"/>
      <c r="M868" s="547"/>
      <c r="N868" s="708"/>
      <c r="O868" s="547"/>
      <c r="P868" s="550"/>
      <c r="Q868" s="867"/>
      <c r="R868" s="867"/>
      <c r="S868" s="867"/>
      <c r="T868" s="867"/>
      <c r="U868" s="867"/>
      <c r="V868" s="867"/>
      <c r="W868" s="867"/>
      <c r="X868" s="867"/>
      <c r="Y868" s="867" t="str">
        <f t="shared" si="27"/>
        <v/>
      </c>
      <c r="Z868" s="867"/>
    </row>
    <row r="869" spans="2:26" s="312" customFormat="1" ht="30" customHeight="1" outlineLevel="1">
      <c r="B869" s="73"/>
      <c r="C869" s="534"/>
      <c r="D869" s="532"/>
      <c r="E869" s="107" t="s">
        <v>14709</v>
      </c>
      <c r="F869" s="530" t="s">
        <v>14710</v>
      </c>
      <c r="G869" s="530" t="s">
        <v>14711</v>
      </c>
      <c r="H869" s="530" t="s">
        <v>9</v>
      </c>
      <c r="I869" s="526" t="s">
        <v>660</v>
      </c>
      <c r="J869" s="409" t="s">
        <v>5681</v>
      </c>
      <c r="K869" s="864" t="str">
        <f t="shared" si="26"/>
        <v/>
      </c>
      <c r="L869" s="544"/>
      <c r="M869" s="547"/>
      <c r="N869" s="708"/>
      <c r="O869" s="547"/>
      <c r="P869" s="550"/>
      <c r="Q869" s="867"/>
      <c r="R869" s="867"/>
      <c r="S869" s="867"/>
      <c r="T869" s="867"/>
      <c r="U869" s="867"/>
      <c r="V869" s="867"/>
      <c r="W869" s="867"/>
      <c r="X869" s="867"/>
      <c r="Y869" s="867" t="str">
        <f t="shared" si="27"/>
        <v/>
      </c>
      <c r="Z869" s="867"/>
    </row>
    <row r="870" spans="2:26" s="312" customFormat="1" ht="30" customHeight="1" outlineLevel="1">
      <c r="B870" s="73"/>
      <c r="C870" s="534"/>
      <c r="D870" s="532"/>
      <c r="E870" s="107" t="s">
        <v>14712</v>
      </c>
      <c r="F870" s="530" t="s">
        <v>14713</v>
      </c>
      <c r="G870" s="530" t="s">
        <v>14714</v>
      </c>
      <c r="H870" s="530" t="s">
        <v>9</v>
      </c>
      <c r="I870" s="526" t="s">
        <v>660</v>
      </c>
      <c r="J870" s="409" t="s">
        <v>5681</v>
      </c>
      <c r="K870" s="864" t="str">
        <f t="shared" si="26"/>
        <v/>
      </c>
      <c r="L870" s="544"/>
      <c r="M870" s="547"/>
      <c r="N870" s="708"/>
      <c r="O870" s="547"/>
      <c r="P870" s="550"/>
      <c r="Q870" s="867"/>
      <c r="R870" s="867"/>
      <c r="S870" s="867"/>
      <c r="T870" s="867"/>
      <c r="U870" s="867"/>
      <c r="V870" s="867"/>
      <c r="W870" s="867"/>
      <c r="X870" s="867"/>
      <c r="Y870" s="867" t="str">
        <f t="shared" si="27"/>
        <v/>
      </c>
      <c r="Z870" s="867"/>
    </row>
    <row r="871" spans="2:26" s="312" customFormat="1" ht="30" customHeight="1" outlineLevel="1">
      <c r="B871" s="73"/>
      <c r="C871" s="534"/>
      <c r="D871" s="532"/>
      <c r="E871" s="107" t="s">
        <v>14715</v>
      </c>
      <c r="F871" s="530" t="s">
        <v>14716</v>
      </c>
      <c r="G871" s="530" t="s">
        <v>14717</v>
      </c>
      <c r="H871" s="530" t="s">
        <v>9</v>
      </c>
      <c r="I871" s="526" t="s">
        <v>660</v>
      </c>
      <c r="J871" s="409" t="s">
        <v>5681</v>
      </c>
      <c r="K871" s="864" t="str">
        <f t="shared" si="26"/>
        <v/>
      </c>
      <c r="L871" s="544"/>
      <c r="M871" s="547"/>
      <c r="N871" s="708"/>
      <c r="O871" s="547"/>
      <c r="P871" s="550"/>
      <c r="Q871" s="867"/>
      <c r="R871" s="867"/>
      <c r="S871" s="867"/>
      <c r="T871" s="867"/>
      <c r="U871" s="867"/>
      <c r="V871" s="867"/>
      <c r="W871" s="867"/>
      <c r="X871" s="867"/>
      <c r="Y871" s="867" t="str">
        <f t="shared" si="27"/>
        <v/>
      </c>
      <c r="Z871" s="867"/>
    </row>
    <row r="872" spans="2:26" s="312" customFormat="1" ht="30" customHeight="1" outlineLevel="1">
      <c r="B872" s="73"/>
      <c r="C872" s="534"/>
      <c r="D872" s="532"/>
      <c r="E872" s="107" t="s">
        <v>14718</v>
      </c>
      <c r="F872" s="530" t="s">
        <v>14719</v>
      </c>
      <c r="G872" s="530" t="s">
        <v>14720</v>
      </c>
      <c r="H872" s="530" t="s">
        <v>9</v>
      </c>
      <c r="I872" s="526" t="s">
        <v>660</v>
      </c>
      <c r="J872" s="409" t="s">
        <v>5681</v>
      </c>
      <c r="K872" s="864" t="str">
        <f t="shared" si="26"/>
        <v/>
      </c>
      <c r="L872" s="544"/>
      <c r="M872" s="547"/>
      <c r="N872" s="708"/>
      <c r="O872" s="547"/>
      <c r="P872" s="550"/>
      <c r="Q872" s="867"/>
      <c r="R872" s="867"/>
      <c r="S872" s="867"/>
      <c r="T872" s="867"/>
      <c r="U872" s="867"/>
      <c r="V872" s="867"/>
      <c r="W872" s="867"/>
      <c r="X872" s="867"/>
      <c r="Y872" s="867" t="str">
        <f t="shared" si="27"/>
        <v/>
      </c>
      <c r="Z872" s="867"/>
    </row>
    <row r="873" spans="2:26" s="312" customFormat="1" ht="30.75" customHeight="1" outlineLevel="1">
      <c r="B873" s="73"/>
      <c r="C873" s="534"/>
      <c r="D873" s="343"/>
      <c r="E873" s="107" t="s">
        <v>14721</v>
      </c>
      <c r="F873" s="530" t="s">
        <v>14722</v>
      </c>
      <c r="G873" s="530" t="s">
        <v>14723</v>
      </c>
      <c r="H873" s="530" t="s">
        <v>9</v>
      </c>
      <c r="I873" s="526" t="s">
        <v>660</v>
      </c>
      <c r="J873" s="409" t="s">
        <v>5681</v>
      </c>
      <c r="K873" s="864" t="str">
        <f t="shared" si="26"/>
        <v/>
      </c>
      <c r="L873" s="544"/>
      <c r="M873" s="547"/>
      <c r="N873" s="641"/>
      <c r="O873" s="547"/>
      <c r="P873" s="713"/>
      <c r="Q873" s="867"/>
      <c r="R873" s="867"/>
      <c r="S873" s="867"/>
      <c r="T873" s="867"/>
      <c r="U873" s="867"/>
      <c r="V873" s="867"/>
      <c r="W873" s="867"/>
      <c r="X873" s="867"/>
      <c r="Y873" s="867" t="str">
        <f t="shared" si="27"/>
        <v/>
      </c>
      <c r="Z873" s="867"/>
    </row>
    <row r="874" spans="2:26" s="312" customFormat="1" ht="30.75" customHeight="1" outlineLevel="1">
      <c r="B874" s="73"/>
      <c r="C874" s="530" t="s">
        <v>16437</v>
      </c>
      <c r="D874" s="210" t="s">
        <v>16438</v>
      </c>
      <c r="E874" s="358"/>
      <c r="F874" s="161" t="s">
        <v>16439</v>
      </c>
      <c r="G874" s="161" t="s">
        <v>16440</v>
      </c>
      <c r="H874" s="161" t="s">
        <v>218</v>
      </c>
      <c r="I874" s="211" t="s">
        <v>930</v>
      </c>
      <c r="J874" s="412" t="s">
        <v>5681</v>
      </c>
      <c r="K874" s="864" t="str">
        <f t="shared" si="26"/>
        <v/>
      </c>
      <c r="L874" s="702"/>
      <c r="M874" s="703"/>
      <c r="N874" s="647"/>
      <c r="O874" s="703"/>
      <c r="P874" s="704"/>
      <c r="Q874" s="867"/>
      <c r="R874" s="867"/>
      <c r="S874" s="867"/>
      <c r="T874" s="867"/>
      <c r="U874" s="867"/>
      <c r="V874" s="867"/>
      <c r="W874" s="867"/>
      <c r="X874" s="867"/>
      <c r="Y874" s="867" t="str">
        <f t="shared" si="27"/>
        <v/>
      </c>
      <c r="Z874" s="867"/>
    </row>
    <row r="875" spans="2:26" s="312" customFormat="1" ht="30.75" customHeight="1" outlineLevel="1">
      <c r="B875" s="73"/>
      <c r="C875" s="534"/>
      <c r="D875" s="524"/>
      <c r="E875" s="240" t="s">
        <v>16441</v>
      </c>
      <c r="F875" s="530" t="s">
        <v>16442</v>
      </c>
      <c r="G875" s="530" t="s">
        <v>16443</v>
      </c>
      <c r="H875" s="530" t="s">
        <v>16197</v>
      </c>
      <c r="I875" s="526" t="s">
        <v>660</v>
      </c>
      <c r="J875" s="409" t="s">
        <v>5681</v>
      </c>
      <c r="K875" s="864" t="str">
        <f t="shared" si="26"/>
        <v/>
      </c>
      <c r="L875" s="544"/>
      <c r="M875" s="547"/>
      <c r="N875" s="641"/>
      <c r="O875" s="547"/>
      <c r="P875" s="550"/>
      <c r="Q875" s="867"/>
      <c r="R875" s="867"/>
      <c r="S875" s="867"/>
      <c r="T875" s="867"/>
      <c r="U875" s="867"/>
      <c r="V875" s="867"/>
      <c r="W875" s="867"/>
      <c r="X875" s="867"/>
      <c r="Y875" s="867" t="str">
        <f t="shared" si="27"/>
        <v/>
      </c>
      <c r="Z875" s="867"/>
    </row>
    <row r="876" spans="2:26" s="312" customFormat="1" ht="30.75" customHeight="1" outlineLevel="1">
      <c r="B876" s="73"/>
      <c r="C876" s="534"/>
      <c r="D876" s="343"/>
      <c r="E876" s="107" t="s">
        <v>16444</v>
      </c>
      <c r="F876" s="530" t="s">
        <v>16445</v>
      </c>
      <c r="G876" s="530" t="s">
        <v>16446</v>
      </c>
      <c r="H876" s="530" t="s">
        <v>16197</v>
      </c>
      <c r="I876" s="526" t="s">
        <v>660</v>
      </c>
      <c r="J876" s="409" t="s">
        <v>5681</v>
      </c>
      <c r="K876" s="864" t="str">
        <f t="shared" si="26"/>
        <v/>
      </c>
      <c r="L876" s="544"/>
      <c r="M876" s="547"/>
      <c r="N876" s="641"/>
      <c r="O876" s="547"/>
      <c r="P876" s="550"/>
      <c r="Q876" s="867"/>
      <c r="R876" s="867"/>
      <c r="S876" s="867"/>
      <c r="T876" s="867"/>
      <c r="U876" s="867"/>
      <c r="V876" s="867"/>
      <c r="W876" s="867"/>
      <c r="X876" s="867"/>
      <c r="Y876" s="867" t="str">
        <f t="shared" si="27"/>
        <v/>
      </c>
      <c r="Z876" s="867"/>
    </row>
    <row r="877" spans="2:26" s="312" customFormat="1" ht="30.75" customHeight="1" outlineLevel="1">
      <c r="B877" s="73"/>
      <c r="C877" s="534"/>
      <c r="D877" s="343"/>
      <c r="E877" s="107" t="s">
        <v>16447</v>
      </c>
      <c r="F877" s="530" t="s">
        <v>16448</v>
      </c>
      <c r="G877" s="530" t="s">
        <v>16449</v>
      </c>
      <c r="H877" s="530" t="s">
        <v>9</v>
      </c>
      <c r="I877" s="526" t="s">
        <v>660</v>
      </c>
      <c r="J877" s="409" t="s">
        <v>5681</v>
      </c>
      <c r="K877" s="864" t="str">
        <f t="shared" si="26"/>
        <v/>
      </c>
      <c r="L877" s="544"/>
      <c r="M877" s="547"/>
      <c r="N877" s="641"/>
      <c r="O877" s="547"/>
      <c r="P877" s="550"/>
      <c r="Q877" s="867"/>
      <c r="R877" s="867"/>
      <c r="S877" s="867"/>
      <c r="T877" s="867"/>
      <c r="U877" s="867"/>
      <c r="V877" s="867"/>
      <c r="W877" s="867"/>
      <c r="X877" s="867"/>
      <c r="Y877" s="867" t="str">
        <f t="shared" si="27"/>
        <v/>
      </c>
      <c r="Z877" s="867"/>
    </row>
    <row r="878" spans="2:26" s="312" customFormat="1" ht="30.75" customHeight="1" outlineLevel="1">
      <c r="B878" s="73"/>
      <c r="C878" s="534"/>
      <c r="D878" s="343"/>
      <c r="E878" s="107" t="s">
        <v>16450</v>
      </c>
      <c r="F878" s="530" t="s">
        <v>16451</v>
      </c>
      <c r="G878" s="530" t="s">
        <v>16452</v>
      </c>
      <c r="H878" s="530" t="s">
        <v>9</v>
      </c>
      <c r="I878" s="526" t="s">
        <v>660</v>
      </c>
      <c r="J878" s="409" t="s">
        <v>5681</v>
      </c>
      <c r="K878" s="864" t="str">
        <f t="shared" si="26"/>
        <v/>
      </c>
      <c r="L878" s="544"/>
      <c r="M878" s="547"/>
      <c r="N878" s="641"/>
      <c r="O878" s="547"/>
      <c r="P878" s="550"/>
      <c r="Q878" s="867"/>
      <c r="R878" s="867"/>
      <c r="S878" s="867"/>
      <c r="T878" s="867"/>
      <c r="U878" s="867"/>
      <c r="V878" s="867"/>
      <c r="W878" s="867"/>
      <c r="X878" s="867"/>
      <c r="Y878" s="867" t="str">
        <f t="shared" si="27"/>
        <v/>
      </c>
      <c r="Z878" s="867"/>
    </row>
    <row r="879" spans="2:26" s="312" customFormat="1" ht="30.75" customHeight="1" outlineLevel="1">
      <c r="B879" s="73"/>
      <c r="C879" s="534"/>
      <c r="D879" s="343"/>
      <c r="E879" s="107" t="s">
        <v>16453</v>
      </c>
      <c r="F879" s="530" t="s">
        <v>16454</v>
      </c>
      <c r="G879" s="530" t="s">
        <v>16455</v>
      </c>
      <c r="H879" s="530" t="s">
        <v>16197</v>
      </c>
      <c r="I879" s="526" t="s">
        <v>660</v>
      </c>
      <c r="J879" s="409" t="s">
        <v>5681</v>
      </c>
      <c r="K879" s="864" t="str">
        <f t="shared" si="26"/>
        <v/>
      </c>
      <c r="L879" s="544"/>
      <c r="M879" s="547"/>
      <c r="N879" s="641"/>
      <c r="O879" s="547"/>
      <c r="P879" s="550"/>
      <c r="Q879" s="867"/>
      <c r="R879" s="867"/>
      <c r="S879" s="867"/>
      <c r="T879" s="867"/>
      <c r="U879" s="867"/>
      <c r="V879" s="867"/>
      <c r="W879" s="867"/>
      <c r="X879" s="867"/>
      <c r="Y879" s="867" t="str">
        <f t="shared" si="27"/>
        <v/>
      </c>
      <c r="Z879" s="867"/>
    </row>
    <row r="880" spans="2:26" s="312" customFormat="1" ht="30.75" customHeight="1" outlineLevel="1">
      <c r="B880" s="73"/>
      <c r="C880" s="534"/>
      <c r="D880" s="343"/>
      <c r="E880" s="107" t="s">
        <v>16456</v>
      </c>
      <c r="F880" s="530" t="s">
        <v>16457</v>
      </c>
      <c r="G880" s="530" t="s">
        <v>16458</v>
      </c>
      <c r="H880" s="530" t="s">
        <v>9</v>
      </c>
      <c r="I880" s="526" t="s">
        <v>660</v>
      </c>
      <c r="J880" s="409" t="s">
        <v>5681</v>
      </c>
      <c r="K880" s="864" t="str">
        <f t="shared" si="26"/>
        <v/>
      </c>
      <c r="L880" s="544"/>
      <c r="M880" s="547"/>
      <c r="N880" s="641"/>
      <c r="O880" s="547"/>
      <c r="P880" s="550"/>
      <c r="Q880" s="867"/>
      <c r="R880" s="867"/>
      <c r="S880" s="867"/>
      <c r="T880" s="867"/>
      <c r="U880" s="867"/>
      <c r="V880" s="867"/>
      <c r="W880" s="867"/>
      <c r="X880" s="867"/>
      <c r="Y880" s="867" t="str">
        <f t="shared" si="27"/>
        <v/>
      </c>
      <c r="Z880" s="867"/>
    </row>
    <row r="881" spans="2:26" s="312" customFormat="1" ht="30.75" customHeight="1" outlineLevel="1">
      <c r="B881" s="73"/>
      <c r="C881" s="534"/>
      <c r="D881" s="343"/>
      <c r="E881" s="107" t="s">
        <v>16459</v>
      </c>
      <c r="F881" s="530" t="s">
        <v>16460</v>
      </c>
      <c r="G881" s="530" t="s">
        <v>16461</v>
      </c>
      <c r="H881" s="530" t="s">
        <v>9</v>
      </c>
      <c r="I881" s="526" t="s">
        <v>660</v>
      </c>
      <c r="J881" s="409" t="s">
        <v>5681</v>
      </c>
      <c r="K881" s="864" t="str">
        <f t="shared" si="26"/>
        <v/>
      </c>
      <c r="L881" s="544"/>
      <c r="M881" s="547"/>
      <c r="N881" s="641"/>
      <c r="O881" s="547"/>
      <c r="P881" s="550"/>
      <c r="Q881" s="867"/>
      <c r="R881" s="867"/>
      <c r="S881" s="867"/>
      <c r="T881" s="867"/>
      <c r="U881" s="867"/>
      <c r="V881" s="867"/>
      <c r="W881" s="867"/>
      <c r="X881" s="867"/>
      <c r="Y881" s="867" t="str">
        <f t="shared" si="27"/>
        <v/>
      </c>
      <c r="Z881" s="867"/>
    </row>
    <row r="882" spans="2:26" s="312" customFormat="1" ht="30.75" customHeight="1" outlineLevel="1">
      <c r="B882" s="73"/>
      <c r="C882" s="534"/>
      <c r="D882" s="343"/>
      <c r="E882" s="107" t="s">
        <v>16462</v>
      </c>
      <c r="F882" s="530" t="s">
        <v>16463</v>
      </c>
      <c r="G882" s="530" t="s">
        <v>16464</v>
      </c>
      <c r="H882" s="530" t="s">
        <v>9</v>
      </c>
      <c r="I882" s="526" t="s">
        <v>660</v>
      </c>
      <c r="J882" s="409" t="s">
        <v>5681</v>
      </c>
      <c r="K882" s="864" t="str">
        <f t="shared" si="26"/>
        <v/>
      </c>
      <c r="L882" s="544"/>
      <c r="M882" s="547"/>
      <c r="N882" s="641"/>
      <c r="O882" s="547"/>
      <c r="P882" s="550"/>
      <c r="Q882" s="867"/>
      <c r="R882" s="867"/>
      <c r="S882" s="867"/>
      <c r="T882" s="867"/>
      <c r="U882" s="867"/>
      <c r="V882" s="867"/>
      <c r="W882" s="867"/>
      <c r="X882" s="867"/>
      <c r="Y882" s="867" t="str">
        <f t="shared" si="27"/>
        <v/>
      </c>
      <c r="Z882" s="867"/>
    </row>
    <row r="883" spans="2:26" s="312" customFormat="1" ht="30.75" customHeight="1" outlineLevel="1">
      <c r="B883" s="73"/>
      <c r="C883" s="534"/>
      <c r="D883" s="393" t="s">
        <v>16465</v>
      </c>
      <c r="E883" s="394"/>
      <c r="F883" s="395" t="s">
        <v>16466</v>
      </c>
      <c r="G883" s="395" t="s">
        <v>16467</v>
      </c>
      <c r="H883" s="395" t="s">
        <v>218</v>
      </c>
      <c r="I883" s="396" t="s">
        <v>930</v>
      </c>
      <c r="J883" s="438" t="s">
        <v>5681</v>
      </c>
      <c r="K883" s="864" t="str">
        <f t="shared" si="26"/>
        <v/>
      </c>
      <c r="L883" s="544"/>
      <c r="M883" s="547"/>
      <c r="N883" s="641"/>
      <c r="O883" s="547"/>
      <c r="P883" s="550"/>
      <c r="Q883" s="867"/>
      <c r="R883" s="867"/>
      <c r="S883" s="867"/>
      <c r="T883" s="867"/>
      <c r="U883" s="867"/>
      <c r="V883" s="867"/>
      <c r="W883" s="867"/>
      <c r="X883" s="867"/>
      <c r="Y883" s="867" t="str">
        <f t="shared" si="27"/>
        <v/>
      </c>
      <c r="Z883" s="867"/>
    </row>
    <row r="884" spans="2:26" s="312" customFormat="1" ht="30.75" customHeight="1" outlineLevel="1">
      <c r="B884" s="73"/>
      <c r="C884" s="527"/>
      <c r="D884" s="525"/>
      <c r="E884" s="240" t="s">
        <v>16468</v>
      </c>
      <c r="F884" s="318" t="s">
        <v>16469</v>
      </c>
      <c r="G884" s="318" t="s">
        <v>16470</v>
      </c>
      <c r="H884" s="318" t="s">
        <v>16197</v>
      </c>
      <c r="I884" s="322" t="s">
        <v>660</v>
      </c>
      <c r="J884" s="407" t="s">
        <v>5681</v>
      </c>
      <c r="K884" s="864" t="str">
        <f t="shared" si="26"/>
        <v/>
      </c>
      <c r="L884" s="544"/>
      <c r="M884" s="547"/>
      <c r="N884" s="641"/>
      <c r="O884" s="547"/>
      <c r="P884" s="550"/>
      <c r="Q884" s="867"/>
      <c r="R884" s="867"/>
      <c r="S884" s="867"/>
      <c r="T884" s="867"/>
      <c r="U884" s="867"/>
      <c r="V884" s="867"/>
      <c r="W884" s="867"/>
      <c r="X884" s="867"/>
      <c r="Y884" s="867" t="str">
        <f t="shared" si="27"/>
        <v/>
      </c>
      <c r="Z884" s="867"/>
    </row>
    <row r="885" spans="2:26" s="312" customFormat="1" ht="30.75" customHeight="1" outlineLevel="1">
      <c r="B885" s="73"/>
      <c r="C885" s="382" t="s">
        <v>16471</v>
      </c>
      <c r="D885" s="393" t="s">
        <v>16472</v>
      </c>
      <c r="E885" s="394"/>
      <c r="F885" s="395" t="s">
        <v>16473</v>
      </c>
      <c r="G885" s="395" t="s">
        <v>16474</v>
      </c>
      <c r="H885" s="395" t="s">
        <v>218</v>
      </c>
      <c r="I885" s="396" t="s">
        <v>930</v>
      </c>
      <c r="J885" s="438" t="s">
        <v>5681</v>
      </c>
      <c r="K885" s="864" t="str">
        <f t="shared" si="26"/>
        <v/>
      </c>
      <c r="L885" s="544"/>
      <c r="M885" s="547"/>
      <c r="N885" s="641"/>
      <c r="O885" s="547"/>
      <c r="P885" s="550"/>
      <c r="Q885" s="867"/>
      <c r="R885" s="867"/>
      <c r="S885" s="867"/>
      <c r="T885" s="867"/>
      <c r="U885" s="867"/>
      <c r="V885" s="867"/>
      <c r="W885" s="867"/>
      <c r="X885" s="867"/>
      <c r="Y885" s="867" t="str">
        <f t="shared" si="27"/>
        <v/>
      </c>
      <c r="Z885" s="867"/>
    </row>
    <row r="886" spans="2:26" s="312" customFormat="1" ht="30.75" customHeight="1" outlineLevel="1">
      <c r="B886" s="73"/>
      <c r="C886" s="534"/>
      <c r="D886" s="524"/>
      <c r="E886" s="240" t="s">
        <v>16475</v>
      </c>
      <c r="F886" s="530" t="s">
        <v>16476</v>
      </c>
      <c r="G886" s="530" t="s">
        <v>16477</v>
      </c>
      <c r="H886" s="530" t="s">
        <v>16197</v>
      </c>
      <c r="I886" s="526" t="s">
        <v>660</v>
      </c>
      <c r="J886" s="409" t="s">
        <v>5681</v>
      </c>
      <c r="K886" s="864" t="str">
        <f t="shared" si="26"/>
        <v/>
      </c>
      <c r="L886" s="544"/>
      <c r="M886" s="547"/>
      <c r="N886" s="641"/>
      <c r="O886" s="547"/>
      <c r="P886" s="550"/>
      <c r="Q886" s="867"/>
      <c r="R886" s="867"/>
      <c r="S886" s="867"/>
      <c r="T886" s="867"/>
      <c r="U886" s="867"/>
      <c r="V886" s="867"/>
      <c r="W886" s="867"/>
      <c r="X886" s="867"/>
      <c r="Y886" s="867" t="str">
        <f t="shared" si="27"/>
        <v/>
      </c>
      <c r="Z886" s="867"/>
    </row>
    <row r="887" spans="2:26" s="312" customFormat="1" ht="30.75" customHeight="1" outlineLevel="1">
      <c r="B887" s="73"/>
      <c r="C887" s="534"/>
      <c r="D887" s="343"/>
      <c r="E887" s="107" t="s">
        <v>16478</v>
      </c>
      <c r="F887" s="530" t="s">
        <v>16479</v>
      </c>
      <c r="G887" s="530" t="s">
        <v>16480</v>
      </c>
      <c r="H887" s="530" t="s">
        <v>16197</v>
      </c>
      <c r="I887" s="526" t="s">
        <v>660</v>
      </c>
      <c r="J887" s="409" t="s">
        <v>5681</v>
      </c>
      <c r="K887" s="864" t="str">
        <f t="shared" si="26"/>
        <v/>
      </c>
      <c r="L887" s="544"/>
      <c r="M887" s="547"/>
      <c r="N887" s="641"/>
      <c r="O887" s="547"/>
      <c r="P887" s="550"/>
      <c r="Q887" s="867"/>
      <c r="R887" s="867"/>
      <c r="S887" s="867"/>
      <c r="T887" s="867"/>
      <c r="U887" s="867"/>
      <c r="V887" s="867"/>
      <c r="W887" s="867"/>
      <c r="X887" s="867"/>
      <c r="Y887" s="867" t="str">
        <f t="shared" si="27"/>
        <v/>
      </c>
      <c r="Z887" s="867"/>
    </row>
    <row r="888" spans="2:26" s="312" customFormat="1" ht="30.75" customHeight="1" outlineLevel="1">
      <c r="B888" s="73"/>
      <c r="C888" s="534"/>
      <c r="D888" s="343"/>
      <c r="E888" s="107" t="s">
        <v>16481</v>
      </c>
      <c r="F888" s="530" t="s">
        <v>16482</v>
      </c>
      <c r="G888" s="530" t="s">
        <v>16483</v>
      </c>
      <c r="H888" s="530" t="s">
        <v>16197</v>
      </c>
      <c r="I888" s="526" t="s">
        <v>660</v>
      </c>
      <c r="J888" s="409" t="s">
        <v>5681</v>
      </c>
      <c r="K888" s="864" t="str">
        <f t="shared" si="26"/>
        <v/>
      </c>
      <c r="L888" s="544"/>
      <c r="M888" s="547"/>
      <c r="N888" s="641"/>
      <c r="O888" s="547"/>
      <c r="P888" s="550"/>
      <c r="Q888" s="867"/>
      <c r="R888" s="867"/>
      <c r="S888" s="867"/>
      <c r="T888" s="867"/>
      <c r="U888" s="867"/>
      <c r="V888" s="867"/>
      <c r="W888" s="867"/>
      <c r="X888" s="867"/>
      <c r="Y888" s="867" t="str">
        <f t="shared" si="27"/>
        <v/>
      </c>
      <c r="Z888" s="867"/>
    </row>
    <row r="889" spans="2:26" s="312" customFormat="1" ht="30.75" customHeight="1" outlineLevel="1">
      <c r="B889" s="73"/>
      <c r="C889" s="534"/>
      <c r="D889" s="343"/>
      <c r="E889" s="107" t="s">
        <v>16484</v>
      </c>
      <c r="F889" s="530" t="s">
        <v>16485</v>
      </c>
      <c r="G889" s="530" t="s">
        <v>16486</v>
      </c>
      <c r="H889" s="530" t="s">
        <v>16197</v>
      </c>
      <c r="I889" s="526" t="s">
        <v>660</v>
      </c>
      <c r="J889" s="409" t="s">
        <v>5681</v>
      </c>
      <c r="K889" s="864" t="str">
        <f t="shared" si="26"/>
        <v/>
      </c>
      <c r="L889" s="544"/>
      <c r="M889" s="547"/>
      <c r="N889" s="641"/>
      <c r="O889" s="547"/>
      <c r="P889" s="550"/>
      <c r="Q889" s="867"/>
      <c r="R889" s="867"/>
      <c r="S889" s="867"/>
      <c r="T889" s="867"/>
      <c r="U889" s="867"/>
      <c r="V889" s="867"/>
      <c r="W889" s="867"/>
      <c r="X889" s="867"/>
      <c r="Y889" s="867" t="str">
        <f t="shared" si="27"/>
        <v/>
      </c>
      <c r="Z889" s="867"/>
    </row>
    <row r="890" spans="2:26" s="312" customFormat="1" ht="30.75" customHeight="1" outlineLevel="1" thickBot="1">
      <c r="B890" s="73"/>
      <c r="C890" s="534"/>
      <c r="D890" s="343"/>
      <c r="E890" s="530" t="s">
        <v>16487</v>
      </c>
      <c r="F890" s="530" t="s">
        <v>16488</v>
      </c>
      <c r="G890" s="530" t="s">
        <v>16489</v>
      </c>
      <c r="H890" s="530" t="s">
        <v>16197</v>
      </c>
      <c r="I890" s="526" t="s">
        <v>660</v>
      </c>
      <c r="J890" s="409" t="s">
        <v>5681</v>
      </c>
      <c r="K890" s="864" t="str">
        <f t="shared" si="26"/>
        <v/>
      </c>
      <c r="L890" s="709"/>
      <c r="M890" s="711"/>
      <c r="N890" s="708"/>
      <c r="O890" s="711"/>
      <c r="P890" s="712"/>
      <c r="Q890" s="867"/>
      <c r="R890" s="867"/>
      <c r="S890" s="867"/>
      <c r="T890" s="867"/>
      <c r="U890" s="867"/>
      <c r="V890" s="867"/>
      <c r="W890" s="867"/>
      <c r="X890" s="867"/>
      <c r="Y890" s="867" t="str">
        <f t="shared" si="27"/>
        <v/>
      </c>
      <c r="Z890" s="867"/>
    </row>
    <row r="891" spans="2:26" s="376" customFormat="1" ht="32.4">
      <c r="B891" s="498" t="s">
        <v>16180</v>
      </c>
      <c r="C891" s="468"/>
      <c r="D891" s="499"/>
      <c r="E891" s="500"/>
      <c r="F891" s="501"/>
      <c r="G891" s="502" t="s">
        <v>2374</v>
      </c>
      <c r="H891" s="501"/>
      <c r="I891" s="503"/>
      <c r="J891" s="504" t="s">
        <v>5684</v>
      </c>
      <c r="K891" s="865" t="str">
        <f t="shared" si="26"/>
        <v>○</v>
      </c>
      <c r="L891" s="609" t="s">
        <v>17119</v>
      </c>
      <c r="M891" s="714"/>
      <c r="N891" s="586" t="s">
        <v>19644</v>
      </c>
      <c r="O891" s="697"/>
      <c r="P891" s="608"/>
      <c r="Q891" s="867" t="str">
        <f t="shared" ref="Q845:Q908" ca="1" si="28">IF(P891="","",IF(P891="←",IF(OFFSET($J891,0,MATCH(MID(M891,1,FIND("の",M891,1)-1), $L$11:$BA$11,0)+4,1,1)="","",OFFSET($L891,0,MATCH(MID(M891,1,FIND("の",M891,1)-1), $L$11:$BA$11,0)+4,1,1)),P891))</f>
        <v/>
      </c>
      <c r="R891" s="867" t="str">
        <f t="shared" ref="R845:R908" ca="1" si="29">IF(COUNTIF(Q891,"*(*"),MID(Q891,FIND("(",Q891,1)+1,FIND(")",Q891,1)-FIND("(",Q891,1)-1),IF(COUNTIF(Q891,"*""*"),MID(Q891,FIND("""",Q891,1)+1,LEN(Q891)-2),IF(COUNTIF(Q891,"*：*"),RIGHT(Q891,LEN(Q891)-(FIND("：",Q891))),Q891)))</f>
        <v/>
      </c>
      <c r="S891" s="867" t="str">
        <f>IFERROR(IF(VLOOKUP("*"&amp;TRIM($F891)&amp;"*",dump!$A:$D,4,FALSE)="","空文字",VLOOKUP("*"&amp;TRIM($F891)&amp;"*",dump!$A:$D,4,FALSE)),"NA")</f>
        <v>NA</v>
      </c>
      <c r="T891" s="867" t="str">
        <f t="shared" ref="T845:T908" si="30">IF($K891&lt;&gt;"",IF($E891&lt;&gt;"","■",""),IF(AND(R891="",S891="NA"),"●", IF(EXACT(R891,S891),"●","×")))</f>
        <v/>
      </c>
      <c r="U891" s="867"/>
      <c r="V891" s="867"/>
      <c r="W891" s="867"/>
      <c r="X891" s="867"/>
      <c r="Y891" s="867" t="str">
        <f t="shared" si="27"/>
        <v/>
      </c>
      <c r="Z891" s="867"/>
    </row>
    <row r="892" spans="2:26" s="312" customFormat="1" ht="30" customHeight="1" outlineLevel="1">
      <c r="B892" s="314"/>
      <c r="C892" s="526" t="s">
        <v>9310</v>
      </c>
      <c r="D892" s="215" t="s">
        <v>9311</v>
      </c>
      <c r="E892" s="213"/>
      <c r="F892" s="214" t="s">
        <v>9312</v>
      </c>
      <c r="G892" s="214" t="s">
        <v>4242</v>
      </c>
      <c r="H892" s="214" t="s">
        <v>3655</v>
      </c>
      <c r="I892" s="246" t="s">
        <v>216</v>
      </c>
      <c r="J892" s="403" t="s">
        <v>5683</v>
      </c>
      <c r="K892" s="864" t="str">
        <f t="shared" si="26"/>
        <v>○</v>
      </c>
      <c r="L892" s="555" t="s">
        <v>17119</v>
      </c>
      <c r="M892" s="553"/>
      <c r="N892" s="593" t="s">
        <v>19645</v>
      </c>
      <c r="O892" s="551"/>
      <c r="P892" s="554"/>
      <c r="Q892" s="867" t="str">
        <f t="shared" ca="1" si="28"/>
        <v/>
      </c>
      <c r="R892" s="867" t="str">
        <f t="shared" ca="1" si="29"/>
        <v/>
      </c>
      <c r="S892" s="867" t="str">
        <f>IFERROR(IF(VLOOKUP("*"&amp;TRIM($F892)&amp;"*",dump!$A:$D,4,FALSE)="","空文字",VLOOKUP("*"&amp;TRIM($F892)&amp;"*",dump!$A:$D,4,FALSE)),"NA")</f>
        <v>NA</v>
      </c>
      <c r="T892" s="867" t="str">
        <f t="shared" si="30"/>
        <v/>
      </c>
      <c r="U892" s="867"/>
      <c r="V892" s="867"/>
      <c r="W892" s="867"/>
      <c r="X892" s="867"/>
      <c r="Y892" s="867" t="str">
        <f t="shared" si="27"/>
        <v/>
      </c>
      <c r="Z892" s="867"/>
    </row>
    <row r="893" spans="2:26" s="312" customFormat="1" ht="60" customHeight="1" outlineLevel="1">
      <c r="B893" s="314"/>
      <c r="C893" s="534" t="s">
        <v>2784</v>
      </c>
      <c r="D893" s="343"/>
      <c r="E893" s="307" t="s">
        <v>9313</v>
      </c>
      <c r="F893" s="307" t="s">
        <v>12902</v>
      </c>
      <c r="G893" s="307" t="s">
        <v>9314</v>
      </c>
      <c r="H893" s="307" t="s">
        <v>3657</v>
      </c>
      <c r="I893" s="198" t="s">
        <v>216</v>
      </c>
      <c r="J893" s="404" t="s">
        <v>5684</v>
      </c>
      <c r="K893" s="864" t="str">
        <f t="shared" si="26"/>
        <v/>
      </c>
      <c r="L893" s="555" t="s">
        <v>17116</v>
      </c>
      <c r="M893" s="553" t="s">
        <v>3657</v>
      </c>
      <c r="N893" s="593" t="s">
        <v>17462</v>
      </c>
      <c r="O893" s="551" t="s">
        <v>17122</v>
      </c>
      <c r="P893" s="554" t="s">
        <v>19646</v>
      </c>
      <c r="Q893" s="867" t="str">
        <f t="shared" ca="1" si="28"/>
        <v>MFG:EPSON;CMD:&lt;中略&gt;;MDL:XXXXXXXX;CLS:PRINTER;DES:EPSON XXXXXXXX;</v>
      </c>
      <c r="R893" s="867" t="str">
        <f t="shared" ca="1" si="29"/>
        <v>MFG:EPSON;CMD:&lt;中略&gt;;MDL:XXXXXXXX;CLS:PRINTER;DES:EPSON XXXXXXXX;</v>
      </c>
      <c r="S893" s="867" t="str">
        <f>IFERROR(IF(VLOOKUP("*"&amp;TRIM($F893)&amp;"*",dump!$A:$D,4,FALSE)="","空文字",VLOOKUP("*"&amp;TRIM($F893)&amp;"*",dump!$A:$D,4,FALSE)),"NA")</f>
        <v>NA</v>
      </c>
      <c r="T893" s="867" t="str">
        <f t="shared" ca="1" si="30"/>
        <v>×</v>
      </c>
      <c r="U893" s="867"/>
      <c r="V893" s="867"/>
      <c r="W893" s="867"/>
      <c r="X893" s="867"/>
      <c r="Y893" s="867" t="str">
        <f t="shared" si="27"/>
        <v/>
      </c>
      <c r="Z893" s="867"/>
    </row>
    <row r="894" spans="2:26" s="312" customFormat="1" ht="15" customHeight="1" outlineLevel="1">
      <c r="B894" s="314"/>
      <c r="C894" s="534"/>
      <c r="D894" s="343"/>
      <c r="E894" s="307" t="s">
        <v>9315</v>
      </c>
      <c r="F894" s="307" t="s">
        <v>4456</v>
      </c>
      <c r="G894" s="307" t="s">
        <v>2789</v>
      </c>
      <c r="H894" s="307" t="s">
        <v>3657</v>
      </c>
      <c r="I894" s="198" t="s">
        <v>216</v>
      </c>
      <c r="J894" s="404" t="s">
        <v>5684</v>
      </c>
      <c r="K894" s="864" t="str">
        <f t="shared" si="26"/>
        <v/>
      </c>
      <c r="L894" s="555" t="s">
        <v>17116</v>
      </c>
      <c r="M894" s="553" t="s">
        <v>3657</v>
      </c>
      <c r="N894" s="593" t="s">
        <v>17463</v>
      </c>
      <c r="O894" s="551" t="s">
        <v>17122</v>
      </c>
      <c r="P894" s="554" t="s">
        <v>17464</v>
      </c>
      <c r="Q894" s="867" t="str">
        <f t="shared" ca="1" si="28"/>
        <v>[Product Name]</v>
      </c>
      <c r="R894" s="867" t="str">
        <f t="shared" ca="1" si="29"/>
        <v>[Product Name]</v>
      </c>
      <c r="S894" s="867" t="str">
        <f>IFERROR(IF(VLOOKUP("*"&amp;TRIM($F894)&amp;"*",dump!$A:$D,4,FALSE)="","空文字",VLOOKUP("*"&amp;TRIM($F894)&amp;"*",dump!$A:$D,4,FALSE)),"NA")</f>
        <v>NA</v>
      </c>
      <c r="T894" s="867" t="str">
        <f t="shared" ca="1" si="30"/>
        <v>×</v>
      </c>
      <c r="U894" s="867"/>
      <c r="V894" s="867"/>
      <c r="W894" s="867"/>
      <c r="X894" s="867"/>
      <c r="Y894" s="867" t="str">
        <f t="shared" si="27"/>
        <v/>
      </c>
      <c r="Z894" s="867"/>
    </row>
    <row r="895" spans="2:26" s="312" customFormat="1" ht="30" customHeight="1" outlineLevel="1">
      <c r="B895" s="314"/>
      <c r="C895" s="534"/>
      <c r="D895" s="343"/>
      <c r="E895" s="307" t="s">
        <v>6947</v>
      </c>
      <c r="F895" s="307" t="s">
        <v>4457</v>
      </c>
      <c r="G895" s="307" t="s">
        <v>2785</v>
      </c>
      <c r="H895" s="307" t="s">
        <v>3658</v>
      </c>
      <c r="I895" s="198" t="s">
        <v>216</v>
      </c>
      <c r="J895" s="404" t="s">
        <v>5684</v>
      </c>
      <c r="K895" s="864" t="str">
        <f t="shared" si="26"/>
        <v/>
      </c>
      <c r="L895" s="555" t="s">
        <v>17116</v>
      </c>
      <c r="M895" s="553" t="s">
        <v>3657</v>
      </c>
      <c r="N895" s="593" t="s">
        <v>17465</v>
      </c>
      <c r="O895" s="551" t="s">
        <v>17122</v>
      </c>
      <c r="P895" s="554" t="s">
        <v>17466</v>
      </c>
      <c r="Q895" s="867" t="str">
        <f t="shared" ca="1" si="28"/>
        <v>[Device ID]
仕様制定依頼書を参照</v>
      </c>
      <c r="R895" s="867" t="str">
        <f t="shared" ca="1" si="29"/>
        <v>[Device ID]
仕様制定依頼書を参照</v>
      </c>
      <c r="S895" s="867" t="str">
        <f>IFERROR(IF(VLOOKUP("*"&amp;TRIM($F895)&amp;"*",dump!$A:$D,4,FALSE)="","空文字",VLOOKUP("*"&amp;TRIM($F895)&amp;"*",dump!$A:$D,4,FALSE)),"NA")</f>
        <v>NA</v>
      </c>
      <c r="T895" s="867" t="str">
        <f t="shared" ca="1" si="30"/>
        <v>×</v>
      </c>
      <c r="U895" s="867"/>
      <c r="V895" s="867"/>
      <c r="W895" s="867"/>
      <c r="X895" s="867"/>
      <c r="Y895" s="867" t="str">
        <f t="shared" si="27"/>
        <v/>
      </c>
      <c r="Z895" s="867"/>
    </row>
    <row r="896" spans="2:26" s="312" customFormat="1" ht="45" customHeight="1" outlineLevel="1">
      <c r="B896" s="314"/>
      <c r="C896" s="534"/>
      <c r="D896" s="343"/>
      <c r="E896" s="307" t="s">
        <v>9316</v>
      </c>
      <c r="F896" s="307" t="s">
        <v>4458</v>
      </c>
      <c r="G896" s="307" t="s">
        <v>2786</v>
      </c>
      <c r="H896" s="307" t="s">
        <v>3657</v>
      </c>
      <c r="I896" s="198" t="s">
        <v>216</v>
      </c>
      <c r="J896" s="404" t="s">
        <v>5684</v>
      </c>
      <c r="K896" s="864" t="str">
        <f t="shared" si="26"/>
        <v/>
      </c>
      <c r="L896" s="555" t="s">
        <v>17116</v>
      </c>
      <c r="M896" s="553" t="s">
        <v>3657</v>
      </c>
      <c r="N896" s="593" t="s">
        <v>17467</v>
      </c>
      <c r="O896" s="551" t="s">
        <v>17117</v>
      </c>
      <c r="P896" s="554" t="s">
        <v>19647</v>
      </c>
      <c r="Q896" s="867" t="str">
        <f t="shared" ca="1" si="28"/>
        <v>初期値：BDCのステータス文字列</v>
      </c>
      <c r="R896" s="867" t="str">
        <f t="shared" ca="1" si="29"/>
        <v>BDCのステータス文字列</v>
      </c>
      <c r="S896" s="867" t="str">
        <f>IFERROR(IF(VLOOKUP("*"&amp;TRIM($F896)&amp;"*",dump!$A:$D,4,FALSE)="","空文字",VLOOKUP("*"&amp;TRIM($F896)&amp;"*",dump!$A:$D,4,FALSE)),"NA")</f>
        <v>NA</v>
      </c>
      <c r="T896" s="867" t="str">
        <f t="shared" ca="1" si="30"/>
        <v>×</v>
      </c>
      <c r="U896" s="867"/>
      <c r="V896" s="867"/>
      <c r="W896" s="867"/>
      <c r="X896" s="867"/>
      <c r="Y896" s="867" t="str">
        <f t="shared" si="27"/>
        <v/>
      </c>
      <c r="Z896" s="867"/>
    </row>
    <row r="897" spans="2:26" s="312" customFormat="1" ht="15" customHeight="1" outlineLevel="1">
      <c r="B897" s="314"/>
      <c r="C897" s="534"/>
      <c r="D897" s="343"/>
      <c r="E897" s="307" t="s">
        <v>352</v>
      </c>
      <c r="F897" s="307" t="s">
        <v>4459</v>
      </c>
      <c r="G897" s="307" t="s">
        <v>2787</v>
      </c>
      <c r="H897" s="307" t="s">
        <v>3657</v>
      </c>
      <c r="I897" s="198" t="s">
        <v>660</v>
      </c>
      <c r="J897" s="404" t="s">
        <v>5684</v>
      </c>
      <c r="K897" s="864" t="str">
        <f t="shared" si="26"/>
        <v/>
      </c>
      <c r="L897" s="555" t="s">
        <v>17116</v>
      </c>
      <c r="M897" s="553" t="s">
        <v>3657</v>
      </c>
      <c r="N897" s="593" t="s">
        <v>17468</v>
      </c>
      <c r="O897" s="551" t="s">
        <v>17122</v>
      </c>
      <c r="P897" s="554" t="s">
        <v>17469</v>
      </c>
      <c r="Q897" s="867" t="str">
        <f t="shared" ca="1" si="28"/>
        <v>シリアル番号</v>
      </c>
      <c r="R897" s="867" t="str">
        <f t="shared" ca="1" si="29"/>
        <v>シリアル番号</v>
      </c>
      <c r="S897" s="867" t="str">
        <f>IFERROR(IF(VLOOKUP("*"&amp;TRIM($F897)&amp;"*",dump!$A:$D,4,FALSE)="","空文字",VLOOKUP("*"&amp;TRIM($F897)&amp;"*",dump!$A:$D,4,FALSE)),"NA")</f>
        <v>NA</v>
      </c>
      <c r="T897" s="867" t="str">
        <f t="shared" ca="1" si="30"/>
        <v>×</v>
      </c>
      <c r="U897" s="867"/>
      <c r="V897" s="867"/>
      <c r="W897" s="867"/>
      <c r="X897" s="867"/>
      <c r="Y897" s="867" t="str">
        <f t="shared" si="27"/>
        <v/>
      </c>
      <c r="Z897" s="867"/>
    </row>
    <row r="898" spans="2:26" s="312" customFormat="1" ht="15" customHeight="1" outlineLevel="1">
      <c r="B898" s="314"/>
      <c r="C898" s="534"/>
      <c r="D898" s="343"/>
      <c r="E898" s="307" t="s">
        <v>353</v>
      </c>
      <c r="F898" s="307" t="s">
        <v>4460</v>
      </c>
      <c r="G898" s="307" t="s">
        <v>2788</v>
      </c>
      <c r="H898" s="307" t="s">
        <v>3657</v>
      </c>
      <c r="I898" s="198" t="s">
        <v>660</v>
      </c>
      <c r="J898" s="404" t="s">
        <v>5684</v>
      </c>
      <c r="K898" s="864" t="str">
        <f t="shared" si="26"/>
        <v/>
      </c>
      <c r="L898" s="557" t="s">
        <v>3656</v>
      </c>
      <c r="M898" s="558" t="s">
        <v>3655</v>
      </c>
      <c r="N898" s="597" t="s">
        <v>17470</v>
      </c>
      <c r="O898" s="662"/>
      <c r="P898" s="598"/>
      <c r="Q898" s="867" t="str">
        <f t="shared" ca="1" si="28"/>
        <v/>
      </c>
      <c r="R898" s="867" t="str">
        <f t="shared" ca="1" si="29"/>
        <v/>
      </c>
      <c r="S898" s="867" t="str">
        <f>IFERROR(IF(VLOOKUP("*"&amp;TRIM($F898)&amp;"*",dump!$A:$D,4,FALSE)="","空文字",VLOOKUP("*"&amp;TRIM($F898)&amp;"*",dump!$A:$D,4,FALSE)),"NA")</f>
        <v>NA</v>
      </c>
      <c r="T898" s="867" t="str">
        <f t="shared" ca="1" si="30"/>
        <v>●</v>
      </c>
      <c r="U898" s="867"/>
      <c r="V898" s="867"/>
      <c r="W898" s="867"/>
      <c r="X898" s="867"/>
      <c r="Y898" s="867" t="str">
        <f t="shared" si="27"/>
        <v/>
      </c>
      <c r="Z898" s="867"/>
    </row>
    <row r="899" spans="2:26" s="312" customFormat="1" ht="15" customHeight="1" outlineLevel="1">
      <c r="B899" s="314"/>
      <c r="C899" s="534"/>
      <c r="D899" s="343"/>
      <c r="E899" s="197" t="s">
        <v>9317</v>
      </c>
      <c r="F899" s="307" t="s">
        <v>7910</v>
      </c>
      <c r="G899" s="307" t="s">
        <v>7911</v>
      </c>
      <c r="H899" s="307" t="s">
        <v>3657</v>
      </c>
      <c r="I899" s="198" t="s">
        <v>3666</v>
      </c>
      <c r="J899" s="404" t="s">
        <v>5684</v>
      </c>
      <c r="K899" s="864" t="str">
        <f t="shared" si="26"/>
        <v/>
      </c>
      <c r="L899" s="557" t="s">
        <v>3656</v>
      </c>
      <c r="M899" s="558" t="s">
        <v>3655</v>
      </c>
      <c r="N899" s="597" t="s">
        <v>17471</v>
      </c>
      <c r="O899" s="715"/>
      <c r="P899" s="598"/>
      <c r="Q899" s="867" t="str">
        <f t="shared" ca="1" si="28"/>
        <v/>
      </c>
      <c r="R899" s="867" t="str">
        <f t="shared" ca="1" si="29"/>
        <v/>
      </c>
      <c r="S899" s="867" t="str">
        <f>IFERROR(IF(VLOOKUP("*"&amp;TRIM($F899)&amp;"*",dump!$A:$D,4,FALSE)="","空文字",VLOOKUP("*"&amp;TRIM($F899)&amp;"*",dump!$A:$D,4,FALSE)),"NA")</f>
        <v>NA</v>
      </c>
      <c r="T899" s="867" t="str">
        <f t="shared" ca="1" si="30"/>
        <v>●</v>
      </c>
      <c r="U899" s="867"/>
      <c r="V899" s="867"/>
      <c r="W899" s="867"/>
      <c r="X899" s="867"/>
      <c r="Y899" s="867" t="str">
        <f t="shared" si="27"/>
        <v/>
      </c>
      <c r="Z899" s="867"/>
    </row>
    <row r="900" spans="2:26" s="312" customFormat="1" ht="32.4" outlineLevel="1">
      <c r="B900" s="314"/>
      <c r="C900" s="534"/>
      <c r="D900" s="343"/>
      <c r="E900" s="197" t="s">
        <v>15981</v>
      </c>
      <c r="F900" s="307" t="s">
        <v>15982</v>
      </c>
      <c r="G900" s="307" t="s">
        <v>15983</v>
      </c>
      <c r="H900" s="307" t="s">
        <v>3657</v>
      </c>
      <c r="I900" s="198" t="s">
        <v>3666</v>
      </c>
      <c r="J900" s="404" t="s">
        <v>5684</v>
      </c>
      <c r="K900" s="864" t="str">
        <f t="shared" si="26"/>
        <v/>
      </c>
      <c r="L900" s="557" t="s">
        <v>3656</v>
      </c>
      <c r="M900" s="558" t="s">
        <v>3655</v>
      </c>
      <c r="N900" s="715" t="s">
        <v>18849</v>
      </c>
      <c r="O900" s="715"/>
      <c r="P900" s="598"/>
      <c r="Q900" s="867" t="str">
        <f t="shared" ca="1" si="28"/>
        <v/>
      </c>
      <c r="R900" s="867" t="str">
        <f t="shared" ca="1" si="29"/>
        <v/>
      </c>
      <c r="S900" s="867" t="str">
        <f>IFERROR(IF(VLOOKUP("*"&amp;TRIM($F900)&amp;"*",dump!$A:$D,4,FALSE)="","空文字",VLOOKUP("*"&amp;TRIM($F900)&amp;"*",dump!$A:$D,4,FALSE)),"NA")</f>
        <v>NA</v>
      </c>
      <c r="T900" s="867" t="str">
        <f t="shared" ca="1" si="30"/>
        <v>●</v>
      </c>
      <c r="U900" s="867"/>
      <c r="V900" s="867"/>
      <c r="W900" s="867"/>
      <c r="X900" s="867"/>
      <c r="Y900" s="867" t="str">
        <f t="shared" si="27"/>
        <v/>
      </c>
      <c r="Z900" s="867"/>
    </row>
    <row r="901" spans="2:26" s="312" customFormat="1" ht="30" customHeight="1" outlineLevel="1">
      <c r="B901" s="314"/>
      <c r="C901" s="531"/>
      <c r="D901" s="525"/>
      <c r="E901" s="197" t="s">
        <v>13704</v>
      </c>
      <c r="F901" s="307" t="s">
        <v>13705</v>
      </c>
      <c r="G901" s="307" t="s">
        <v>13706</v>
      </c>
      <c r="H901" s="307" t="s">
        <v>3657</v>
      </c>
      <c r="I901" s="198" t="s">
        <v>216</v>
      </c>
      <c r="J901" s="404" t="s">
        <v>5684</v>
      </c>
      <c r="K901" s="864" t="str">
        <f t="shared" si="26"/>
        <v/>
      </c>
      <c r="L901" s="557" t="s">
        <v>3656</v>
      </c>
      <c r="M901" s="717" t="s">
        <v>3655</v>
      </c>
      <c r="N901" s="597" t="s">
        <v>19648</v>
      </c>
      <c r="O901" s="716"/>
      <c r="P901" s="598"/>
      <c r="Q901" s="867" t="str">
        <f t="shared" ca="1" si="28"/>
        <v/>
      </c>
      <c r="R901" s="867" t="str">
        <f t="shared" ca="1" si="29"/>
        <v/>
      </c>
      <c r="S901" s="867" t="str">
        <f>IFERROR(IF(VLOOKUP("*"&amp;TRIM($F901)&amp;"*",dump!$A:$D,4,FALSE)="","空文字",VLOOKUP("*"&amp;TRIM($F901)&amp;"*",dump!$A:$D,4,FALSE)),"NA")</f>
        <v>NA</v>
      </c>
      <c r="T901" s="867" t="str">
        <f t="shared" ca="1" si="30"/>
        <v>●</v>
      </c>
      <c r="U901" s="867"/>
      <c r="V901" s="867"/>
      <c r="W901" s="867"/>
      <c r="X901" s="867"/>
      <c r="Y901" s="867" t="str">
        <f t="shared" si="27"/>
        <v/>
      </c>
      <c r="Z901" s="867"/>
    </row>
    <row r="902" spans="2:26" s="312" customFormat="1" ht="360" customHeight="1" outlineLevel="1">
      <c r="B902" s="314"/>
      <c r="C902" s="439" t="s">
        <v>9318</v>
      </c>
      <c r="D902" s="224" t="s">
        <v>9319</v>
      </c>
      <c r="E902" s="220"/>
      <c r="F902" s="214" t="s">
        <v>4461</v>
      </c>
      <c r="G902" s="214" t="s">
        <v>4267</v>
      </c>
      <c r="H902" s="214" t="s">
        <v>3655</v>
      </c>
      <c r="I902" s="246" t="s">
        <v>216</v>
      </c>
      <c r="J902" s="403" t="s">
        <v>5684</v>
      </c>
      <c r="K902" s="864" t="str">
        <f t="shared" si="26"/>
        <v>○</v>
      </c>
      <c r="L902" s="555" t="s">
        <v>17119</v>
      </c>
      <c r="M902" s="553"/>
      <c r="N902" s="593" t="s">
        <v>19649</v>
      </c>
      <c r="O902" s="553"/>
      <c r="P902" s="554"/>
      <c r="Q902" s="867" t="str">
        <f t="shared" ca="1" si="28"/>
        <v/>
      </c>
      <c r="R902" s="867" t="str">
        <f t="shared" ca="1" si="29"/>
        <v/>
      </c>
      <c r="S902" s="867" t="str">
        <f>IFERROR(IF(VLOOKUP("*"&amp;TRIM($F902)&amp;"*",dump!$A:$D,4,FALSE)="","空文字",VLOOKUP("*"&amp;TRIM($F902)&amp;"*",dump!$A:$D,4,FALSE)),"NA")</f>
        <v>NA</v>
      </c>
      <c r="T902" s="867" t="str">
        <f t="shared" si="30"/>
        <v/>
      </c>
      <c r="U902" s="867"/>
      <c r="V902" s="867"/>
      <c r="W902" s="867"/>
      <c r="X902" s="867"/>
      <c r="Y902" s="867" t="str">
        <f t="shared" si="27"/>
        <v/>
      </c>
      <c r="Z902" s="867"/>
    </row>
    <row r="903" spans="2:26" s="126" customFormat="1" ht="13.5" customHeight="1" outlineLevel="1" collapsed="1">
      <c r="B903" s="314"/>
      <c r="C903" s="439" t="s">
        <v>9320</v>
      </c>
      <c r="D903" s="343"/>
      <c r="E903" s="306" t="s">
        <v>9321</v>
      </c>
      <c r="F903" s="307" t="s">
        <v>4462</v>
      </c>
      <c r="G903" s="306" t="s">
        <v>2790</v>
      </c>
      <c r="H903" s="306" t="s">
        <v>3657</v>
      </c>
      <c r="I903" s="79" t="s">
        <v>216</v>
      </c>
      <c r="J903" s="413" t="s">
        <v>5684</v>
      </c>
      <c r="K903" s="864" t="str">
        <f t="shared" si="26"/>
        <v>○</v>
      </c>
      <c r="L903" s="555" t="s">
        <v>17116</v>
      </c>
      <c r="M903" s="553"/>
      <c r="N903" s="593" t="s">
        <v>17472</v>
      </c>
      <c r="O903" s="553"/>
      <c r="P903" s="554"/>
      <c r="Q903" s="867" t="str">
        <f t="shared" ca="1" si="28"/>
        <v/>
      </c>
      <c r="R903" s="867" t="str">
        <f t="shared" ca="1" si="29"/>
        <v/>
      </c>
      <c r="S903" s="867" t="str">
        <f>IFERROR(IF(VLOOKUP("*"&amp;TRIM($F903)&amp;"*",dump!$A:$D,4,FALSE)="","空文字",VLOOKUP("*"&amp;TRIM($F903)&amp;"*",dump!$A:$D,4,FALSE)),"NA")</f>
        <v>NA</v>
      </c>
      <c r="T903" s="867" t="str">
        <f t="shared" si="30"/>
        <v>■</v>
      </c>
      <c r="U903" s="867"/>
      <c r="V903" s="867"/>
      <c r="W903" s="867"/>
      <c r="X903" s="867"/>
      <c r="Y903" s="867" t="str">
        <f t="shared" si="27"/>
        <v/>
      </c>
      <c r="Z903" s="867"/>
    </row>
    <row r="904" spans="2:26" s="312" customFormat="1" ht="15" customHeight="1" outlineLevel="1">
      <c r="B904" s="314"/>
      <c r="C904" s="439"/>
      <c r="D904" s="343"/>
      <c r="E904" s="397"/>
      <c r="F904" s="307" t="s">
        <v>6352</v>
      </c>
      <c r="G904" s="397"/>
      <c r="H904" s="397"/>
      <c r="I904" s="76"/>
      <c r="J904" s="414"/>
      <c r="K904" s="864" t="str">
        <f t="shared" si="26"/>
        <v/>
      </c>
      <c r="L904" s="555" t="s">
        <v>17116</v>
      </c>
      <c r="M904" s="553" t="s">
        <v>3657</v>
      </c>
      <c r="N904" s="593" t="s">
        <v>17850</v>
      </c>
      <c r="O904" s="553" t="s">
        <v>17122</v>
      </c>
      <c r="P904" s="554" t="s">
        <v>17415</v>
      </c>
      <c r="Q904" s="867" t="str">
        <f t="shared" ca="1" si="28"/>
        <v>[Printer FWのバージョン]</v>
      </c>
      <c r="R904" s="867" t="str">
        <f t="shared" ca="1" si="29"/>
        <v>[Printer FWのバージョン]</v>
      </c>
      <c r="S904" s="867" t="str">
        <f>IFERROR(IF(VLOOKUP("*"&amp;TRIM($F904)&amp;"*",dump!$A:$D,4,FALSE)="","空文字",VLOOKUP("*"&amp;TRIM($F904)&amp;"*",dump!$A:$D,4,FALSE)),"NA")</f>
        <v>NA</v>
      </c>
      <c r="T904" s="867" t="str">
        <f t="shared" ca="1" si="30"/>
        <v>×</v>
      </c>
      <c r="U904" s="867"/>
      <c r="V904" s="867"/>
      <c r="W904" s="867"/>
      <c r="X904" s="867"/>
      <c r="Y904" s="867" t="str">
        <f t="shared" si="27"/>
        <v/>
      </c>
      <c r="Z904" s="867"/>
    </row>
    <row r="905" spans="2:26" s="312" customFormat="1" ht="15" customHeight="1" outlineLevel="1">
      <c r="B905" s="314"/>
      <c r="C905" s="439"/>
      <c r="D905" s="343"/>
      <c r="E905" s="397"/>
      <c r="F905" s="307" t="s">
        <v>5742</v>
      </c>
      <c r="G905" s="397"/>
      <c r="H905" s="397"/>
      <c r="I905" s="76"/>
      <c r="J905" s="414"/>
      <c r="K905" s="864" t="str">
        <f t="shared" si="26"/>
        <v/>
      </c>
      <c r="L905" s="555" t="s">
        <v>17116</v>
      </c>
      <c r="M905" s="553" t="s">
        <v>3657</v>
      </c>
      <c r="N905" s="593" t="s">
        <v>17473</v>
      </c>
      <c r="O905" s="553" t="s">
        <v>17122</v>
      </c>
      <c r="P905" s="554" t="s">
        <v>17474</v>
      </c>
      <c r="Q905" s="867" t="str">
        <f t="shared" ca="1" si="28"/>
        <v>[シリアルナンバー]</v>
      </c>
      <c r="R905" s="867" t="str">
        <f t="shared" ca="1" si="29"/>
        <v>[シリアルナンバー]</v>
      </c>
      <c r="S905" s="867" t="str">
        <f>IFERROR(IF(VLOOKUP("*"&amp;TRIM($F905)&amp;"*",dump!$A:$D,4,FALSE)="","空文字",VLOOKUP("*"&amp;TRIM($F905)&amp;"*",dump!$A:$D,4,FALSE)),"NA")</f>
        <v>NA</v>
      </c>
      <c r="T905" s="867" t="str">
        <f t="shared" ca="1" si="30"/>
        <v>×</v>
      </c>
      <c r="U905" s="867"/>
      <c r="V905" s="867"/>
      <c r="W905" s="867"/>
      <c r="X905" s="867"/>
      <c r="Y905" s="867" t="str">
        <f t="shared" si="27"/>
        <v/>
      </c>
      <c r="Z905" s="867"/>
    </row>
    <row r="906" spans="2:26" s="312" customFormat="1" ht="30" customHeight="1" outlineLevel="1">
      <c r="B906" s="314"/>
      <c r="C906" s="439"/>
      <c r="D906" s="343"/>
      <c r="E906" s="397"/>
      <c r="F906" s="307" t="s">
        <v>5743</v>
      </c>
      <c r="G906" s="397"/>
      <c r="H906" s="397"/>
      <c r="I906" s="76"/>
      <c r="J906" s="414"/>
      <c r="K906" s="864" t="str">
        <f t="shared" si="26"/>
        <v/>
      </c>
      <c r="L906" s="555" t="s">
        <v>17116</v>
      </c>
      <c r="M906" s="553" t="s">
        <v>3657</v>
      </c>
      <c r="N906" s="593" t="s">
        <v>17475</v>
      </c>
      <c r="O906" s="553" t="s">
        <v>17122</v>
      </c>
      <c r="P906" s="554" t="s">
        <v>17476</v>
      </c>
      <c r="Q906" s="867" t="str">
        <f t="shared" ca="1" si="28"/>
        <v>[Network FWのバージョン]</v>
      </c>
      <c r="R906" s="867" t="str">
        <f t="shared" ca="1" si="29"/>
        <v>[Network FWのバージョン]</v>
      </c>
      <c r="S906" s="867" t="str">
        <f>IFERROR(IF(VLOOKUP("*"&amp;TRIM($F906)&amp;"*",dump!$A:$D,4,FALSE)="","空文字",VLOOKUP("*"&amp;TRIM($F906)&amp;"*",dump!$A:$D,4,FALSE)),"NA")</f>
        <v>NA</v>
      </c>
      <c r="T906" s="867" t="str">
        <f t="shared" ca="1" si="30"/>
        <v>×</v>
      </c>
      <c r="U906" s="867"/>
      <c r="V906" s="867"/>
      <c r="W906" s="867"/>
      <c r="X906" s="867"/>
      <c r="Y906" s="867" t="str">
        <f t="shared" si="27"/>
        <v/>
      </c>
      <c r="Z906" s="867"/>
    </row>
    <row r="907" spans="2:26" s="312" customFormat="1" ht="30" customHeight="1" outlineLevel="1">
      <c r="B907" s="314"/>
      <c r="C907" s="439"/>
      <c r="D907" s="343"/>
      <c r="E907" s="397"/>
      <c r="F907" s="307" t="s">
        <v>5744</v>
      </c>
      <c r="G907" s="397"/>
      <c r="H907" s="397"/>
      <c r="I907" s="76"/>
      <c r="J907" s="414"/>
      <c r="K907" s="864" t="str">
        <f t="shared" si="26"/>
        <v/>
      </c>
      <c r="L907" s="555" t="s">
        <v>17116</v>
      </c>
      <c r="M907" s="553" t="s">
        <v>3657</v>
      </c>
      <c r="N907" s="593" t="s">
        <v>17477</v>
      </c>
      <c r="O907" s="551" t="s">
        <v>17122</v>
      </c>
      <c r="P907" s="554" t="s">
        <v>17478</v>
      </c>
      <c r="Q907" s="867" t="str">
        <f t="shared" ca="1" si="28"/>
        <v>[Package versionのバージョン]</v>
      </c>
      <c r="R907" s="867" t="str">
        <f t="shared" ca="1" si="29"/>
        <v>[Package versionのバージョン]</v>
      </c>
      <c r="S907" s="867" t="str">
        <f>IFERROR(IF(VLOOKUP("*"&amp;TRIM($F907)&amp;"*",dump!$A:$D,4,FALSE)="","空文字",VLOOKUP("*"&amp;TRIM($F907)&amp;"*",dump!$A:$D,4,FALSE)),"NA")</f>
        <v>NA</v>
      </c>
      <c r="T907" s="867" t="str">
        <f t="shared" ca="1" si="30"/>
        <v>×</v>
      </c>
      <c r="U907" s="867"/>
      <c r="V907" s="867"/>
      <c r="W907" s="867"/>
      <c r="X907" s="867"/>
      <c r="Y907" s="867" t="str">
        <f t="shared" si="27"/>
        <v/>
      </c>
      <c r="Z907" s="867"/>
    </row>
    <row r="908" spans="2:26" s="312" customFormat="1" ht="30" customHeight="1" outlineLevel="1">
      <c r="B908" s="314"/>
      <c r="C908" s="439"/>
      <c r="D908" s="343"/>
      <c r="E908" s="397"/>
      <c r="F908" s="307" t="s">
        <v>5745</v>
      </c>
      <c r="G908" s="397"/>
      <c r="H908" s="397"/>
      <c r="I908" s="76"/>
      <c r="J908" s="414"/>
      <c r="K908" s="864" t="str">
        <f t="shared" si="26"/>
        <v/>
      </c>
      <c r="L908" s="557" t="s">
        <v>3656</v>
      </c>
      <c r="M908" s="558" t="s">
        <v>3655</v>
      </c>
      <c r="N908" s="612"/>
      <c r="O908" s="558"/>
      <c r="P908" s="718"/>
      <c r="Q908" s="867" t="str">
        <f t="shared" ca="1" si="28"/>
        <v/>
      </c>
      <c r="R908" s="867" t="str">
        <f t="shared" ca="1" si="29"/>
        <v/>
      </c>
      <c r="S908" s="867" t="str">
        <f>IFERROR(IF(VLOOKUP("*"&amp;TRIM($F908)&amp;"*",dump!$A:$D,4,FALSE)="","空文字",VLOOKUP("*"&amp;TRIM($F908)&amp;"*",dump!$A:$D,4,FALSE)),"NA")</f>
        <v>NA</v>
      </c>
      <c r="T908" s="867" t="str">
        <f t="shared" ca="1" si="30"/>
        <v>●</v>
      </c>
      <c r="U908" s="867"/>
      <c r="V908" s="867"/>
      <c r="W908" s="867"/>
      <c r="X908" s="867"/>
      <c r="Y908" s="867" t="str">
        <f t="shared" si="27"/>
        <v/>
      </c>
      <c r="Z908" s="867"/>
    </row>
    <row r="909" spans="2:26" s="312" customFormat="1" ht="30" customHeight="1" outlineLevel="1">
      <c r="B909" s="314"/>
      <c r="C909" s="439"/>
      <c r="D909" s="343"/>
      <c r="E909" s="397"/>
      <c r="F909" s="307" t="s">
        <v>6011</v>
      </c>
      <c r="G909" s="397"/>
      <c r="H909" s="397"/>
      <c r="I909" s="76"/>
      <c r="J909" s="414"/>
      <c r="K909" s="864" t="str">
        <f t="shared" ref="K909:K972" si="31">IF(AND(M909="", O909="", N909&lt;&gt;""), "○", "")</f>
        <v/>
      </c>
      <c r="L909" s="557" t="s">
        <v>3656</v>
      </c>
      <c r="M909" s="558" t="s">
        <v>3655</v>
      </c>
      <c r="N909" s="612"/>
      <c r="O909" s="558"/>
      <c r="P909" s="718"/>
      <c r="Q909" s="867" t="str">
        <f t="shared" ref="Q909:Q972" ca="1" si="32">IF(P909="","",IF(P909="←",IF(OFFSET($J909,0,MATCH(MID(M909,1,FIND("の",M909,1)-1), $L$11:$BA$11,0)+4,1,1)="","",OFFSET($L909,0,MATCH(MID(M909,1,FIND("の",M909,1)-1), $L$11:$BA$11,0)+4,1,1)),P909))</f>
        <v/>
      </c>
      <c r="R909" s="867" t="str">
        <f t="shared" ref="R909:R972" ca="1" si="33">IF(COUNTIF(Q909,"*(*"),MID(Q909,FIND("(",Q909,1)+1,FIND(")",Q909,1)-FIND("(",Q909,1)-1),IF(COUNTIF(Q909,"*""*"),MID(Q909,FIND("""",Q909,1)+1,LEN(Q909)-2),IF(COUNTIF(Q909,"*：*"),RIGHT(Q909,LEN(Q909)-(FIND("：",Q909))),Q909)))</f>
        <v/>
      </c>
      <c r="S909" s="867" t="str">
        <f>IFERROR(IF(VLOOKUP("*"&amp;TRIM($F909)&amp;"*",dump!$A:$D,4,FALSE)="","空文字",VLOOKUP("*"&amp;TRIM($F909)&amp;"*",dump!$A:$D,4,FALSE)),"NA")</f>
        <v>NA</v>
      </c>
      <c r="T909" s="867" t="str">
        <f t="shared" ref="T909:T972" ca="1" si="34">IF($K909&lt;&gt;"",IF($E909&lt;&gt;"","■",""),IF(AND(R909="",S909="NA"),"●", IF(EXACT(R909,S909),"●","×")))</f>
        <v>●</v>
      </c>
      <c r="U909" s="867"/>
      <c r="V909" s="867"/>
      <c r="W909" s="867"/>
      <c r="X909" s="867"/>
      <c r="Y909" s="867" t="str">
        <f t="shared" ref="Y909:Y972" si="35">IF(U909="●","●","")</f>
        <v/>
      </c>
      <c r="Z909" s="867"/>
    </row>
    <row r="910" spans="2:26" s="312" customFormat="1" ht="30" customHeight="1" outlineLevel="1">
      <c r="B910" s="314"/>
      <c r="C910" s="439"/>
      <c r="D910" s="343"/>
      <c r="E910" s="397"/>
      <c r="F910" s="307" t="s">
        <v>6012</v>
      </c>
      <c r="G910" s="397"/>
      <c r="H910" s="397"/>
      <c r="I910" s="76"/>
      <c r="J910" s="414"/>
      <c r="K910" s="864" t="str">
        <f t="shared" si="31"/>
        <v/>
      </c>
      <c r="L910" s="557" t="s">
        <v>3656</v>
      </c>
      <c r="M910" s="558" t="s">
        <v>3655</v>
      </c>
      <c r="N910" s="612"/>
      <c r="O910" s="558"/>
      <c r="P910" s="718"/>
      <c r="Q910" s="867" t="str">
        <f t="shared" ca="1" si="32"/>
        <v/>
      </c>
      <c r="R910" s="867" t="str">
        <f t="shared" ca="1" si="33"/>
        <v/>
      </c>
      <c r="S910" s="867" t="str">
        <f>IFERROR(IF(VLOOKUP("*"&amp;TRIM($F910)&amp;"*",dump!$A:$D,4,FALSE)="","空文字",VLOOKUP("*"&amp;TRIM($F910)&amp;"*",dump!$A:$D,4,FALSE)),"NA")</f>
        <v>NA</v>
      </c>
      <c r="T910" s="867" t="str">
        <f t="shared" ca="1" si="34"/>
        <v>●</v>
      </c>
      <c r="U910" s="867"/>
      <c r="V910" s="867"/>
      <c r="W910" s="867"/>
      <c r="X910" s="867"/>
      <c r="Y910" s="867" t="str">
        <f t="shared" si="35"/>
        <v/>
      </c>
      <c r="Z910" s="867"/>
    </row>
    <row r="911" spans="2:26" s="312" customFormat="1" ht="30" customHeight="1" outlineLevel="1">
      <c r="B911" s="314"/>
      <c r="C911" s="439"/>
      <c r="D911" s="343"/>
      <c r="E911" s="397"/>
      <c r="F911" s="307" t="s">
        <v>6013</v>
      </c>
      <c r="G911" s="397"/>
      <c r="H911" s="397"/>
      <c r="I911" s="76"/>
      <c r="J911" s="414"/>
      <c r="K911" s="864" t="str">
        <f t="shared" si="31"/>
        <v/>
      </c>
      <c r="L911" s="557" t="s">
        <v>3656</v>
      </c>
      <c r="M911" s="558" t="s">
        <v>3655</v>
      </c>
      <c r="N911" s="612"/>
      <c r="O911" s="558"/>
      <c r="P911" s="718"/>
      <c r="Q911" s="867" t="str">
        <f t="shared" ca="1" si="32"/>
        <v/>
      </c>
      <c r="R911" s="867" t="str">
        <f t="shared" ca="1" si="33"/>
        <v/>
      </c>
      <c r="S911" s="867" t="str">
        <f>IFERROR(IF(VLOOKUP("*"&amp;TRIM($F911)&amp;"*",dump!$A:$D,4,FALSE)="","空文字",VLOOKUP("*"&amp;TRIM($F911)&amp;"*",dump!$A:$D,4,FALSE)),"NA")</f>
        <v>NA</v>
      </c>
      <c r="T911" s="867" t="str">
        <f t="shared" ca="1" si="34"/>
        <v>●</v>
      </c>
      <c r="U911" s="867"/>
      <c r="V911" s="867"/>
      <c r="W911" s="867"/>
      <c r="X911" s="867"/>
      <c r="Y911" s="867" t="str">
        <f t="shared" si="35"/>
        <v/>
      </c>
      <c r="Z911" s="867"/>
    </row>
    <row r="912" spans="2:26" s="312" customFormat="1" ht="30" customHeight="1" outlineLevel="1">
      <c r="B912" s="314"/>
      <c r="C912" s="439"/>
      <c r="D912" s="343"/>
      <c r="E912" s="397"/>
      <c r="F912" s="307" t="s">
        <v>6014</v>
      </c>
      <c r="G912" s="397"/>
      <c r="H912" s="397"/>
      <c r="I912" s="76"/>
      <c r="J912" s="414"/>
      <c r="K912" s="864" t="str">
        <f t="shared" si="31"/>
        <v/>
      </c>
      <c r="L912" s="557" t="s">
        <v>3656</v>
      </c>
      <c r="M912" s="558" t="s">
        <v>3655</v>
      </c>
      <c r="N912" s="612"/>
      <c r="O912" s="558"/>
      <c r="P912" s="718"/>
      <c r="Q912" s="867" t="str">
        <f t="shared" ca="1" si="32"/>
        <v/>
      </c>
      <c r="R912" s="867" t="str">
        <f t="shared" ca="1" si="33"/>
        <v/>
      </c>
      <c r="S912" s="867" t="str">
        <f>IFERROR(IF(VLOOKUP("*"&amp;TRIM($F912)&amp;"*",dump!$A:$D,4,FALSE)="","空文字",VLOOKUP("*"&amp;TRIM($F912)&amp;"*",dump!$A:$D,4,FALSE)),"NA")</f>
        <v>NA</v>
      </c>
      <c r="T912" s="867" t="str">
        <f t="shared" ca="1" si="34"/>
        <v>●</v>
      </c>
      <c r="U912" s="867"/>
      <c r="V912" s="867"/>
      <c r="W912" s="867"/>
      <c r="X912" s="867"/>
      <c r="Y912" s="867" t="str">
        <f t="shared" si="35"/>
        <v/>
      </c>
      <c r="Z912" s="867"/>
    </row>
    <row r="913" spans="2:26" s="312" customFormat="1" ht="30" customHeight="1" outlineLevel="1">
      <c r="B913" s="314"/>
      <c r="C913" s="439"/>
      <c r="D913" s="343"/>
      <c r="E913" s="397"/>
      <c r="F913" s="307" t="s">
        <v>6015</v>
      </c>
      <c r="G913" s="397"/>
      <c r="H913" s="397"/>
      <c r="I913" s="76"/>
      <c r="J913" s="414"/>
      <c r="K913" s="864" t="str">
        <f t="shared" si="31"/>
        <v/>
      </c>
      <c r="L913" s="557" t="s">
        <v>3656</v>
      </c>
      <c r="M913" s="558" t="s">
        <v>3655</v>
      </c>
      <c r="N913" s="612"/>
      <c r="O913" s="558"/>
      <c r="P913" s="718"/>
      <c r="Q913" s="867" t="str">
        <f t="shared" ca="1" si="32"/>
        <v/>
      </c>
      <c r="R913" s="867" t="str">
        <f t="shared" ca="1" si="33"/>
        <v/>
      </c>
      <c r="S913" s="867" t="str">
        <f>IFERROR(IF(VLOOKUP("*"&amp;TRIM($F913)&amp;"*",dump!$A:$D,4,FALSE)="","空文字",VLOOKUP("*"&amp;TRIM($F913)&amp;"*",dump!$A:$D,4,FALSE)),"NA")</f>
        <v>NA</v>
      </c>
      <c r="T913" s="867" t="str">
        <f t="shared" ca="1" si="34"/>
        <v>●</v>
      </c>
      <c r="U913" s="867"/>
      <c r="V913" s="867"/>
      <c r="W913" s="867"/>
      <c r="X913" s="867"/>
      <c r="Y913" s="867" t="str">
        <f t="shared" si="35"/>
        <v/>
      </c>
      <c r="Z913" s="867"/>
    </row>
    <row r="914" spans="2:26" s="312" customFormat="1" ht="30" customHeight="1" outlineLevel="1">
      <c r="B914" s="314"/>
      <c r="C914" s="439"/>
      <c r="D914" s="343"/>
      <c r="E914" s="397"/>
      <c r="F914" s="307" t="s">
        <v>6695</v>
      </c>
      <c r="G914" s="397"/>
      <c r="H914" s="397"/>
      <c r="I914" s="76"/>
      <c r="J914" s="414"/>
      <c r="K914" s="864" t="str">
        <f t="shared" si="31"/>
        <v/>
      </c>
      <c r="L914" s="557" t="s">
        <v>3656</v>
      </c>
      <c r="M914" s="558" t="s">
        <v>3655</v>
      </c>
      <c r="N914" s="612"/>
      <c r="O914" s="558"/>
      <c r="P914" s="718"/>
      <c r="Q914" s="867" t="str">
        <f t="shared" ca="1" si="32"/>
        <v/>
      </c>
      <c r="R914" s="867" t="str">
        <f t="shared" ca="1" si="33"/>
        <v/>
      </c>
      <c r="S914" s="867" t="str">
        <f>IFERROR(IF(VLOOKUP("*"&amp;TRIM($F914)&amp;"*",dump!$A:$D,4,FALSE)="","空文字",VLOOKUP("*"&amp;TRIM($F914)&amp;"*",dump!$A:$D,4,FALSE)),"NA")</f>
        <v>NA</v>
      </c>
      <c r="T914" s="867" t="str">
        <f t="shared" ca="1" si="34"/>
        <v>●</v>
      </c>
      <c r="U914" s="867"/>
      <c r="V914" s="867"/>
      <c r="W914" s="867"/>
      <c r="X914" s="867"/>
      <c r="Y914" s="867" t="str">
        <f t="shared" si="35"/>
        <v/>
      </c>
      <c r="Z914" s="867"/>
    </row>
    <row r="915" spans="2:26" s="312" customFormat="1" ht="30" customHeight="1" outlineLevel="1">
      <c r="B915" s="314"/>
      <c r="C915" s="439"/>
      <c r="D915" s="343"/>
      <c r="E915" s="397"/>
      <c r="F915" s="307" t="s">
        <v>6696</v>
      </c>
      <c r="G915" s="397"/>
      <c r="H915" s="397"/>
      <c r="I915" s="76"/>
      <c r="J915" s="414"/>
      <c r="K915" s="864" t="str">
        <f t="shared" si="31"/>
        <v/>
      </c>
      <c r="L915" s="557" t="s">
        <v>3656</v>
      </c>
      <c r="M915" s="558" t="s">
        <v>3655</v>
      </c>
      <c r="N915" s="612"/>
      <c r="O915" s="558"/>
      <c r="P915" s="718"/>
      <c r="Q915" s="867" t="str">
        <f t="shared" ca="1" si="32"/>
        <v/>
      </c>
      <c r="R915" s="867" t="str">
        <f t="shared" ca="1" si="33"/>
        <v/>
      </c>
      <c r="S915" s="867" t="str">
        <f>IFERROR(IF(VLOOKUP("*"&amp;TRIM($F915)&amp;"*",dump!$A:$D,4,FALSE)="","空文字",VLOOKUP("*"&amp;TRIM($F915)&amp;"*",dump!$A:$D,4,FALSE)),"NA")</f>
        <v>NA</v>
      </c>
      <c r="T915" s="867" t="str">
        <f t="shared" ca="1" si="34"/>
        <v>●</v>
      </c>
      <c r="U915" s="867"/>
      <c r="V915" s="867"/>
      <c r="W915" s="867"/>
      <c r="X915" s="867"/>
      <c r="Y915" s="867" t="str">
        <f t="shared" si="35"/>
        <v/>
      </c>
      <c r="Z915" s="867"/>
    </row>
    <row r="916" spans="2:26" s="312" customFormat="1" ht="30" customHeight="1" outlineLevel="1">
      <c r="B916" s="314"/>
      <c r="C916" s="439"/>
      <c r="D916" s="343"/>
      <c r="E916" s="397"/>
      <c r="F916" s="307" t="s">
        <v>8247</v>
      </c>
      <c r="G916" s="397"/>
      <c r="H916" s="397"/>
      <c r="I916" s="76"/>
      <c r="J916" s="414"/>
      <c r="K916" s="864" t="str">
        <f t="shared" si="31"/>
        <v/>
      </c>
      <c r="L916" s="557" t="s">
        <v>3656</v>
      </c>
      <c r="M916" s="558" t="s">
        <v>3655</v>
      </c>
      <c r="N916" s="612"/>
      <c r="O916" s="558"/>
      <c r="P916" s="718"/>
      <c r="Q916" s="867" t="str">
        <f t="shared" ca="1" si="32"/>
        <v/>
      </c>
      <c r="R916" s="867" t="str">
        <f t="shared" ca="1" si="33"/>
        <v/>
      </c>
      <c r="S916" s="867" t="str">
        <f>IFERROR(IF(VLOOKUP("*"&amp;TRIM($F916)&amp;"*",dump!$A:$D,4,FALSE)="","空文字",VLOOKUP("*"&amp;TRIM($F916)&amp;"*",dump!$A:$D,4,FALSE)),"NA")</f>
        <v>NA</v>
      </c>
      <c r="T916" s="867" t="str">
        <f t="shared" ca="1" si="34"/>
        <v>●</v>
      </c>
      <c r="U916" s="867"/>
      <c r="V916" s="867"/>
      <c r="W916" s="867"/>
      <c r="X916" s="867"/>
      <c r="Y916" s="867" t="str">
        <f t="shared" si="35"/>
        <v/>
      </c>
      <c r="Z916" s="867"/>
    </row>
    <row r="917" spans="2:26" s="312" customFormat="1" ht="30" customHeight="1" outlineLevel="1">
      <c r="B917" s="314"/>
      <c r="C917" s="439"/>
      <c r="D917" s="343"/>
      <c r="E917" s="397"/>
      <c r="F917" s="307" t="s">
        <v>8248</v>
      </c>
      <c r="G917" s="397"/>
      <c r="H917" s="397"/>
      <c r="I917" s="76"/>
      <c r="J917" s="414"/>
      <c r="K917" s="864" t="str">
        <f t="shared" si="31"/>
        <v/>
      </c>
      <c r="L917" s="557" t="s">
        <v>3656</v>
      </c>
      <c r="M917" s="558" t="s">
        <v>3655</v>
      </c>
      <c r="N917" s="612"/>
      <c r="O917" s="558"/>
      <c r="P917" s="718"/>
      <c r="Q917" s="867" t="str">
        <f t="shared" ca="1" si="32"/>
        <v/>
      </c>
      <c r="R917" s="867" t="str">
        <f t="shared" ca="1" si="33"/>
        <v/>
      </c>
      <c r="S917" s="867" t="str">
        <f>IFERROR(IF(VLOOKUP("*"&amp;TRIM($F917)&amp;"*",dump!$A:$D,4,FALSE)="","空文字",VLOOKUP("*"&amp;TRIM($F917)&amp;"*",dump!$A:$D,4,FALSE)),"NA")</f>
        <v>NA</v>
      </c>
      <c r="T917" s="867" t="str">
        <f t="shared" ca="1" si="34"/>
        <v>●</v>
      </c>
      <c r="U917" s="867"/>
      <c r="V917" s="867"/>
      <c r="W917" s="867"/>
      <c r="X917" s="867"/>
      <c r="Y917" s="867" t="str">
        <f t="shared" si="35"/>
        <v/>
      </c>
      <c r="Z917" s="867"/>
    </row>
    <row r="918" spans="2:26" s="312" customFormat="1" ht="30" customHeight="1" outlineLevel="1">
      <c r="B918" s="314"/>
      <c r="C918" s="439"/>
      <c r="D918" s="343"/>
      <c r="E918" s="397"/>
      <c r="F918" s="307" t="s">
        <v>14755</v>
      </c>
      <c r="G918" s="397"/>
      <c r="H918" s="397"/>
      <c r="I918" s="76"/>
      <c r="J918" s="414"/>
      <c r="K918" s="864" t="str">
        <f t="shared" si="31"/>
        <v/>
      </c>
      <c r="L918" s="557" t="s">
        <v>3656</v>
      </c>
      <c r="M918" s="558" t="s">
        <v>3655</v>
      </c>
      <c r="N918" s="612"/>
      <c r="O918" s="558"/>
      <c r="P918" s="718"/>
      <c r="Q918" s="867" t="str">
        <f t="shared" ca="1" si="32"/>
        <v/>
      </c>
      <c r="R918" s="867" t="str">
        <f t="shared" ca="1" si="33"/>
        <v/>
      </c>
      <c r="S918" s="867" t="str">
        <f>IFERROR(IF(VLOOKUP("*"&amp;TRIM($F918)&amp;"*",dump!$A:$D,4,FALSE)="","空文字",VLOOKUP("*"&amp;TRIM($F918)&amp;"*",dump!$A:$D,4,FALSE)),"NA")</f>
        <v>NA</v>
      </c>
      <c r="T918" s="867" t="str">
        <f t="shared" ca="1" si="34"/>
        <v>●</v>
      </c>
      <c r="U918" s="867"/>
      <c r="V918" s="867"/>
      <c r="W918" s="867"/>
      <c r="X918" s="867"/>
      <c r="Y918" s="867" t="str">
        <f t="shared" si="35"/>
        <v/>
      </c>
      <c r="Z918" s="867"/>
    </row>
    <row r="919" spans="2:26" s="126" customFormat="1" ht="13.5" customHeight="1" outlineLevel="1" collapsed="1">
      <c r="B919" s="314"/>
      <c r="C919" s="439"/>
      <c r="D919" s="343"/>
      <c r="E919" s="306" t="s">
        <v>9322</v>
      </c>
      <c r="F919" s="307" t="s">
        <v>4463</v>
      </c>
      <c r="G919" s="306" t="s">
        <v>2791</v>
      </c>
      <c r="H919" s="306" t="s">
        <v>3657</v>
      </c>
      <c r="I919" s="79" t="s">
        <v>216</v>
      </c>
      <c r="J919" s="413" t="s">
        <v>5684</v>
      </c>
      <c r="K919" s="864" t="str">
        <f t="shared" si="31"/>
        <v>○</v>
      </c>
      <c r="L919" s="555" t="s">
        <v>17116</v>
      </c>
      <c r="M919" s="553"/>
      <c r="N919" s="593" t="s">
        <v>17303</v>
      </c>
      <c r="O919" s="553"/>
      <c r="P919" s="554"/>
      <c r="Q919" s="867" t="str">
        <f t="shared" ca="1" si="32"/>
        <v/>
      </c>
      <c r="R919" s="867" t="str">
        <f t="shared" ca="1" si="33"/>
        <v/>
      </c>
      <c r="S919" s="867" t="str">
        <f>IFERROR(IF(VLOOKUP("*"&amp;TRIM($F919)&amp;"*",dump!$A:$D,4,FALSE)="","空文字",VLOOKUP("*"&amp;TRIM($F919)&amp;"*",dump!$A:$D,4,FALSE)),"NA")</f>
        <v>NA</v>
      </c>
      <c r="T919" s="867" t="str">
        <f t="shared" si="34"/>
        <v>■</v>
      </c>
      <c r="U919" s="867"/>
      <c r="V919" s="867"/>
      <c r="W919" s="867"/>
      <c r="X919" s="867"/>
      <c r="Y919" s="867" t="str">
        <f t="shared" si="35"/>
        <v/>
      </c>
      <c r="Z919" s="867"/>
    </row>
    <row r="920" spans="2:26" s="312" customFormat="1" ht="15" customHeight="1" outlineLevel="1">
      <c r="B920" s="314"/>
      <c r="C920" s="439"/>
      <c r="D920" s="343"/>
      <c r="E920" s="397"/>
      <c r="F920" s="307" t="s">
        <v>6353</v>
      </c>
      <c r="G920" s="397"/>
      <c r="H920" s="397"/>
      <c r="I920" s="76"/>
      <c r="J920" s="414"/>
      <c r="K920" s="864" t="str">
        <f t="shared" si="31"/>
        <v/>
      </c>
      <c r="L920" s="555" t="s">
        <v>17116</v>
      </c>
      <c r="M920" s="553" t="s">
        <v>3657</v>
      </c>
      <c r="N920" s="593" t="s">
        <v>17851</v>
      </c>
      <c r="O920" s="553" t="s">
        <v>17122</v>
      </c>
      <c r="P920" s="554" t="s">
        <v>17479</v>
      </c>
      <c r="Q920" s="867" t="str">
        <f t="shared" ca="1" si="32"/>
        <v>"Main FW"</v>
      </c>
      <c r="R920" s="867" t="str">
        <f t="shared" ca="1" si="33"/>
        <v>Main FW</v>
      </c>
      <c r="S920" s="867" t="str">
        <f>IFERROR(IF(VLOOKUP("*"&amp;TRIM($F920)&amp;"*",dump!$A:$D,4,FALSE)="","空文字",VLOOKUP("*"&amp;TRIM($F920)&amp;"*",dump!$A:$D,4,FALSE)),"NA")</f>
        <v>NA</v>
      </c>
      <c r="T920" s="867" t="str">
        <f t="shared" ca="1" si="34"/>
        <v>×</v>
      </c>
      <c r="U920" s="867"/>
      <c r="V920" s="867"/>
      <c r="W920" s="867"/>
      <c r="X920" s="867"/>
      <c r="Y920" s="867" t="str">
        <f t="shared" si="35"/>
        <v/>
      </c>
      <c r="Z920" s="867"/>
    </row>
    <row r="921" spans="2:26" s="312" customFormat="1" ht="15" customHeight="1" outlineLevel="1">
      <c r="B921" s="314"/>
      <c r="C921" s="439"/>
      <c r="D921" s="343"/>
      <c r="E921" s="397"/>
      <c r="F921" s="307" t="s">
        <v>5746</v>
      </c>
      <c r="G921" s="397"/>
      <c r="H921" s="397"/>
      <c r="I921" s="76"/>
      <c r="J921" s="414"/>
      <c r="K921" s="864" t="str">
        <f t="shared" si="31"/>
        <v/>
      </c>
      <c r="L921" s="555" t="s">
        <v>17116</v>
      </c>
      <c r="M921" s="553" t="s">
        <v>3657</v>
      </c>
      <c r="N921" s="593" t="s">
        <v>17480</v>
      </c>
      <c r="O921" s="553" t="s">
        <v>17122</v>
      </c>
      <c r="P921" s="554" t="s">
        <v>17481</v>
      </c>
      <c r="Q921" s="867" t="str">
        <f t="shared" ca="1" si="32"/>
        <v>"Serial No"</v>
      </c>
      <c r="R921" s="867" t="str">
        <f t="shared" ca="1" si="33"/>
        <v>Serial No</v>
      </c>
      <c r="S921" s="867" t="str">
        <f>IFERROR(IF(VLOOKUP("*"&amp;TRIM($F921)&amp;"*",dump!$A:$D,4,FALSE)="","空文字",VLOOKUP("*"&amp;TRIM($F921)&amp;"*",dump!$A:$D,4,FALSE)),"NA")</f>
        <v>NA</v>
      </c>
      <c r="T921" s="867" t="str">
        <f t="shared" ca="1" si="34"/>
        <v>×</v>
      </c>
      <c r="U921" s="867"/>
      <c r="V921" s="867"/>
      <c r="W921" s="867"/>
      <c r="X921" s="867"/>
      <c r="Y921" s="867" t="str">
        <f t="shared" si="35"/>
        <v/>
      </c>
      <c r="Z921" s="867"/>
    </row>
    <row r="922" spans="2:26" s="312" customFormat="1" ht="15" customHeight="1" outlineLevel="1">
      <c r="B922" s="314"/>
      <c r="C922" s="439"/>
      <c r="D922" s="343"/>
      <c r="E922" s="397"/>
      <c r="F922" s="307" t="s">
        <v>5747</v>
      </c>
      <c r="G922" s="397"/>
      <c r="H922" s="397"/>
      <c r="I922" s="76"/>
      <c r="J922" s="414"/>
      <c r="K922" s="864" t="str">
        <f t="shared" si="31"/>
        <v/>
      </c>
      <c r="L922" s="555" t="s">
        <v>17116</v>
      </c>
      <c r="M922" s="553" t="s">
        <v>3657</v>
      </c>
      <c r="N922" s="593" t="s">
        <v>17482</v>
      </c>
      <c r="O922" s="553" t="s">
        <v>17122</v>
      </c>
      <c r="P922" s="554" t="s">
        <v>17483</v>
      </c>
      <c r="Q922" s="867" t="str">
        <f t="shared" ca="1" si="32"/>
        <v>"Network FW"</v>
      </c>
      <c r="R922" s="867" t="str">
        <f t="shared" ca="1" si="33"/>
        <v>Network FW</v>
      </c>
      <c r="S922" s="867" t="str">
        <f>IFERROR(IF(VLOOKUP("*"&amp;TRIM($F922)&amp;"*",dump!$A:$D,4,FALSE)="","空文字",VLOOKUP("*"&amp;TRIM($F922)&amp;"*",dump!$A:$D,4,FALSE)),"NA")</f>
        <v>NA</v>
      </c>
      <c r="T922" s="867" t="str">
        <f t="shared" ca="1" si="34"/>
        <v>×</v>
      </c>
      <c r="U922" s="867"/>
      <c r="V922" s="867"/>
      <c r="W922" s="867"/>
      <c r="X922" s="867"/>
      <c r="Y922" s="867" t="str">
        <f t="shared" si="35"/>
        <v/>
      </c>
      <c r="Z922" s="867"/>
    </row>
    <row r="923" spans="2:26" s="312" customFormat="1" ht="15" customHeight="1" outlineLevel="1">
      <c r="B923" s="314"/>
      <c r="C923" s="439"/>
      <c r="D923" s="343"/>
      <c r="E923" s="397"/>
      <c r="F923" s="307" t="s">
        <v>5748</v>
      </c>
      <c r="G923" s="397"/>
      <c r="H923" s="397"/>
      <c r="I923" s="76"/>
      <c r="J923" s="414"/>
      <c r="K923" s="864" t="str">
        <f t="shared" si="31"/>
        <v/>
      </c>
      <c r="L923" s="555" t="s">
        <v>17116</v>
      </c>
      <c r="M923" s="553" t="s">
        <v>3657</v>
      </c>
      <c r="N923" s="593" t="s">
        <v>17484</v>
      </c>
      <c r="O923" s="551" t="s">
        <v>17122</v>
      </c>
      <c r="P923" s="554" t="s">
        <v>17485</v>
      </c>
      <c r="Q923" s="867" t="str">
        <f t="shared" ca="1" si="32"/>
        <v>"FW Package"</v>
      </c>
      <c r="R923" s="867" t="str">
        <f t="shared" ca="1" si="33"/>
        <v>FW Package</v>
      </c>
      <c r="S923" s="867" t="str">
        <f>IFERROR(IF(VLOOKUP("*"&amp;TRIM($F923)&amp;"*",dump!$A:$D,4,FALSE)="","空文字",VLOOKUP("*"&amp;TRIM($F923)&amp;"*",dump!$A:$D,4,FALSE)),"NA")</f>
        <v>NA</v>
      </c>
      <c r="T923" s="867" t="str">
        <f t="shared" ca="1" si="34"/>
        <v>×</v>
      </c>
      <c r="U923" s="867"/>
      <c r="V923" s="867"/>
      <c r="W923" s="867"/>
      <c r="X923" s="867"/>
      <c r="Y923" s="867" t="str">
        <f t="shared" si="35"/>
        <v/>
      </c>
      <c r="Z923" s="867"/>
    </row>
    <row r="924" spans="2:26" s="312" customFormat="1" ht="30" customHeight="1" outlineLevel="1">
      <c r="B924" s="314"/>
      <c r="C924" s="439"/>
      <c r="D924" s="343"/>
      <c r="E924" s="397"/>
      <c r="F924" s="307" t="s">
        <v>5749</v>
      </c>
      <c r="G924" s="397"/>
      <c r="H924" s="397"/>
      <c r="I924" s="76"/>
      <c r="J924" s="414"/>
      <c r="K924" s="864" t="str">
        <f t="shared" si="31"/>
        <v/>
      </c>
      <c r="L924" s="557" t="s">
        <v>3656</v>
      </c>
      <c r="M924" s="558" t="s">
        <v>3655</v>
      </c>
      <c r="N924" s="612"/>
      <c r="O924" s="558"/>
      <c r="P924" s="718"/>
      <c r="Q924" s="867" t="str">
        <f t="shared" ca="1" si="32"/>
        <v/>
      </c>
      <c r="R924" s="867" t="str">
        <f t="shared" ca="1" si="33"/>
        <v/>
      </c>
      <c r="S924" s="867" t="str">
        <f>IFERROR(IF(VLOOKUP("*"&amp;TRIM($F924)&amp;"*",dump!$A:$D,4,FALSE)="","空文字",VLOOKUP("*"&amp;TRIM($F924)&amp;"*",dump!$A:$D,4,FALSE)),"NA")</f>
        <v>NA</v>
      </c>
      <c r="T924" s="867" t="str">
        <f t="shared" ca="1" si="34"/>
        <v>●</v>
      </c>
      <c r="U924" s="867"/>
      <c r="V924" s="867"/>
      <c r="W924" s="867"/>
      <c r="X924" s="867"/>
      <c r="Y924" s="867" t="str">
        <f t="shared" si="35"/>
        <v/>
      </c>
      <c r="Z924" s="867"/>
    </row>
    <row r="925" spans="2:26" s="312" customFormat="1" ht="30" customHeight="1" outlineLevel="1">
      <c r="B925" s="314"/>
      <c r="C925" s="439"/>
      <c r="D925" s="343"/>
      <c r="E925" s="397"/>
      <c r="F925" s="307" t="s">
        <v>6016</v>
      </c>
      <c r="G925" s="397"/>
      <c r="H925" s="397"/>
      <c r="I925" s="76"/>
      <c r="J925" s="414"/>
      <c r="K925" s="864" t="str">
        <f t="shared" si="31"/>
        <v/>
      </c>
      <c r="L925" s="557" t="s">
        <v>3656</v>
      </c>
      <c r="M925" s="558" t="s">
        <v>3655</v>
      </c>
      <c r="N925" s="612"/>
      <c r="O925" s="558"/>
      <c r="P925" s="718"/>
      <c r="Q925" s="867" t="str">
        <f t="shared" ca="1" si="32"/>
        <v/>
      </c>
      <c r="R925" s="867" t="str">
        <f t="shared" ca="1" si="33"/>
        <v/>
      </c>
      <c r="S925" s="867" t="str">
        <f>IFERROR(IF(VLOOKUP("*"&amp;TRIM($F925)&amp;"*",dump!$A:$D,4,FALSE)="","空文字",VLOOKUP("*"&amp;TRIM($F925)&amp;"*",dump!$A:$D,4,FALSE)),"NA")</f>
        <v>NA</v>
      </c>
      <c r="T925" s="867" t="str">
        <f t="shared" ca="1" si="34"/>
        <v>●</v>
      </c>
      <c r="U925" s="867"/>
      <c r="V925" s="867"/>
      <c r="W925" s="867"/>
      <c r="X925" s="867"/>
      <c r="Y925" s="867" t="str">
        <f t="shared" si="35"/>
        <v/>
      </c>
      <c r="Z925" s="867"/>
    </row>
    <row r="926" spans="2:26" s="312" customFormat="1" ht="30" customHeight="1" outlineLevel="1">
      <c r="B926" s="314"/>
      <c r="C926" s="439"/>
      <c r="D926" s="343"/>
      <c r="E926" s="397"/>
      <c r="F926" s="307" t="s">
        <v>6017</v>
      </c>
      <c r="G926" s="397"/>
      <c r="H926" s="397"/>
      <c r="I926" s="76"/>
      <c r="J926" s="414"/>
      <c r="K926" s="864" t="str">
        <f t="shared" si="31"/>
        <v/>
      </c>
      <c r="L926" s="557" t="s">
        <v>3656</v>
      </c>
      <c r="M926" s="558" t="s">
        <v>3655</v>
      </c>
      <c r="N926" s="612"/>
      <c r="O926" s="558"/>
      <c r="P926" s="718"/>
      <c r="Q926" s="867" t="str">
        <f t="shared" ca="1" si="32"/>
        <v/>
      </c>
      <c r="R926" s="867" t="str">
        <f t="shared" ca="1" si="33"/>
        <v/>
      </c>
      <c r="S926" s="867" t="str">
        <f>IFERROR(IF(VLOOKUP("*"&amp;TRIM($F926)&amp;"*",dump!$A:$D,4,FALSE)="","空文字",VLOOKUP("*"&amp;TRIM($F926)&amp;"*",dump!$A:$D,4,FALSE)),"NA")</f>
        <v>NA</v>
      </c>
      <c r="T926" s="867" t="str">
        <f t="shared" ca="1" si="34"/>
        <v>●</v>
      </c>
      <c r="U926" s="867"/>
      <c r="V926" s="867"/>
      <c r="W926" s="867"/>
      <c r="X926" s="867"/>
      <c r="Y926" s="867" t="str">
        <f t="shared" si="35"/>
        <v/>
      </c>
      <c r="Z926" s="867"/>
    </row>
    <row r="927" spans="2:26" s="312" customFormat="1" ht="30" customHeight="1" outlineLevel="1">
      <c r="B927" s="314"/>
      <c r="C927" s="439"/>
      <c r="D927" s="343"/>
      <c r="E927" s="397"/>
      <c r="F927" s="307" t="s">
        <v>6018</v>
      </c>
      <c r="G927" s="397"/>
      <c r="H927" s="397"/>
      <c r="I927" s="76"/>
      <c r="J927" s="414"/>
      <c r="K927" s="864" t="str">
        <f t="shared" si="31"/>
        <v/>
      </c>
      <c r="L927" s="557" t="s">
        <v>3656</v>
      </c>
      <c r="M927" s="558" t="s">
        <v>3655</v>
      </c>
      <c r="N927" s="612"/>
      <c r="O927" s="558"/>
      <c r="P927" s="718"/>
      <c r="Q927" s="867" t="str">
        <f t="shared" ca="1" si="32"/>
        <v/>
      </c>
      <c r="R927" s="867" t="str">
        <f t="shared" ca="1" si="33"/>
        <v/>
      </c>
      <c r="S927" s="867" t="str">
        <f>IFERROR(IF(VLOOKUP("*"&amp;TRIM($F927)&amp;"*",dump!$A:$D,4,FALSE)="","空文字",VLOOKUP("*"&amp;TRIM($F927)&amp;"*",dump!$A:$D,4,FALSE)),"NA")</f>
        <v>NA</v>
      </c>
      <c r="T927" s="867" t="str">
        <f t="shared" ca="1" si="34"/>
        <v>●</v>
      </c>
      <c r="U927" s="867"/>
      <c r="V927" s="867"/>
      <c r="W927" s="867"/>
      <c r="X927" s="867"/>
      <c r="Y927" s="867" t="str">
        <f t="shared" si="35"/>
        <v/>
      </c>
      <c r="Z927" s="867"/>
    </row>
    <row r="928" spans="2:26" s="312" customFormat="1" ht="30" customHeight="1" outlineLevel="1">
      <c r="B928" s="314"/>
      <c r="C928" s="439"/>
      <c r="D928" s="343"/>
      <c r="E928" s="397"/>
      <c r="F928" s="307" t="s">
        <v>6019</v>
      </c>
      <c r="G928" s="397"/>
      <c r="H928" s="397"/>
      <c r="I928" s="76"/>
      <c r="J928" s="414"/>
      <c r="K928" s="864" t="str">
        <f t="shared" si="31"/>
        <v/>
      </c>
      <c r="L928" s="557" t="s">
        <v>3656</v>
      </c>
      <c r="M928" s="558" t="s">
        <v>3655</v>
      </c>
      <c r="N928" s="612"/>
      <c r="O928" s="558"/>
      <c r="P928" s="718"/>
      <c r="Q928" s="867" t="str">
        <f t="shared" ca="1" si="32"/>
        <v/>
      </c>
      <c r="R928" s="867" t="str">
        <f t="shared" ca="1" si="33"/>
        <v/>
      </c>
      <c r="S928" s="867" t="str">
        <f>IFERROR(IF(VLOOKUP("*"&amp;TRIM($F928)&amp;"*",dump!$A:$D,4,FALSE)="","空文字",VLOOKUP("*"&amp;TRIM($F928)&amp;"*",dump!$A:$D,4,FALSE)),"NA")</f>
        <v>NA</v>
      </c>
      <c r="T928" s="867" t="str">
        <f t="shared" ca="1" si="34"/>
        <v>●</v>
      </c>
      <c r="U928" s="867"/>
      <c r="V928" s="867"/>
      <c r="W928" s="867"/>
      <c r="X928" s="867"/>
      <c r="Y928" s="867" t="str">
        <f t="shared" si="35"/>
        <v/>
      </c>
      <c r="Z928" s="867"/>
    </row>
    <row r="929" spans="2:26" s="312" customFormat="1" ht="30" customHeight="1" outlineLevel="1">
      <c r="B929" s="314"/>
      <c r="C929" s="439"/>
      <c r="D929" s="343"/>
      <c r="E929" s="397"/>
      <c r="F929" s="307" t="s">
        <v>6020</v>
      </c>
      <c r="G929" s="397"/>
      <c r="H929" s="397"/>
      <c r="I929" s="76"/>
      <c r="J929" s="414"/>
      <c r="K929" s="864" t="str">
        <f t="shared" si="31"/>
        <v/>
      </c>
      <c r="L929" s="557" t="s">
        <v>3656</v>
      </c>
      <c r="M929" s="558" t="s">
        <v>3655</v>
      </c>
      <c r="N929" s="612"/>
      <c r="O929" s="558"/>
      <c r="P929" s="718"/>
      <c r="Q929" s="867" t="str">
        <f t="shared" ca="1" si="32"/>
        <v/>
      </c>
      <c r="R929" s="867" t="str">
        <f t="shared" ca="1" si="33"/>
        <v/>
      </c>
      <c r="S929" s="867" t="str">
        <f>IFERROR(IF(VLOOKUP("*"&amp;TRIM($F929)&amp;"*",dump!$A:$D,4,FALSE)="","空文字",VLOOKUP("*"&amp;TRIM($F929)&amp;"*",dump!$A:$D,4,FALSE)),"NA")</f>
        <v>NA</v>
      </c>
      <c r="T929" s="867" t="str">
        <f t="shared" ca="1" si="34"/>
        <v>●</v>
      </c>
      <c r="U929" s="867"/>
      <c r="V929" s="867"/>
      <c r="W929" s="867"/>
      <c r="X929" s="867"/>
      <c r="Y929" s="867" t="str">
        <f t="shared" si="35"/>
        <v/>
      </c>
      <c r="Z929" s="867"/>
    </row>
    <row r="930" spans="2:26" s="312" customFormat="1" ht="30" customHeight="1" outlineLevel="1">
      <c r="B930" s="314"/>
      <c r="C930" s="439"/>
      <c r="D930" s="343"/>
      <c r="E930" s="397"/>
      <c r="F930" s="307" t="s">
        <v>6697</v>
      </c>
      <c r="G930" s="397"/>
      <c r="H930" s="397"/>
      <c r="I930" s="76"/>
      <c r="J930" s="414"/>
      <c r="K930" s="864" t="str">
        <f t="shared" si="31"/>
        <v/>
      </c>
      <c r="L930" s="557" t="s">
        <v>3656</v>
      </c>
      <c r="M930" s="558" t="s">
        <v>3655</v>
      </c>
      <c r="N930" s="612"/>
      <c r="O930" s="558"/>
      <c r="P930" s="718"/>
      <c r="Q930" s="867" t="str">
        <f t="shared" ca="1" si="32"/>
        <v/>
      </c>
      <c r="R930" s="867" t="str">
        <f t="shared" ca="1" si="33"/>
        <v/>
      </c>
      <c r="S930" s="867" t="str">
        <f>IFERROR(IF(VLOOKUP("*"&amp;TRIM($F930)&amp;"*",dump!$A:$D,4,FALSE)="","空文字",VLOOKUP("*"&amp;TRIM($F930)&amp;"*",dump!$A:$D,4,FALSE)),"NA")</f>
        <v>NA</v>
      </c>
      <c r="T930" s="867" t="str">
        <f t="shared" ca="1" si="34"/>
        <v>●</v>
      </c>
      <c r="U930" s="867"/>
      <c r="V930" s="867"/>
      <c r="W930" s="867"/>
      <c r="X930" s="867"/>
      <c r="Y930" s="867" t="str">
        <f t="shared" si="35"/>
        <v/>
      </c>
      <c r="Z930" s="867"/>
    </row>
    <row r="931" spans="2:26" s="312" customFormat="1" ht="15" customHeight="1" outlineLevel="1">
      <c r="B931" s="314"/>
      <c r="C931" s="439"/>
      <c r="D931" s="343"/>
      <c r="E931" s="397"/>
      <c r="F931" s="307" t="s">
        <v>6698</v>
      </c>
      <c r="G931" s="397"/>
      <c r="H931" s="397"/>
      <c r="I931" s="76"/>
      <c r="J931" s="414"/>
      <c r="K931" s="864" t="str">
        <f t="shared" si="31"/>
        <v/>
      </c>
      <c r="L931" s="557" t="s">
        <v>3656</v>
      </c>
      <c r="M931" s="558" t="s">
        <v>3655</v>
      </c>
      <c r="N931" s="612"/>
      <c r="O931" s="558"/>
      <c r="P931" s="718"/>
      <c r="Q931" s="867" t="str">
        <f t="shared" ca="1" si="32"/>
        <v/>
      </c>
      <c r="R931" s="867" t="str">
        <f t="shared" ca="1" si="33"/>
        <v/>
      </c>
      <c r="S931" s="867" t="str">
        <f>IFERROR(IF(VLOOKUP("*"&amp;TRIM($F931)&amp;"*",dump!$A:$D,4,FALSE)="","空文字",VLOOKUP("*"&amp;TRIM($F931)&amp;"*",dump!$A:$D,4,FALSE)),"NA")</f>
        <v>NA</v>
      </c>
      <c r="T931" s="867" t="str">
        <f t="shared" ca="1" si="34"/>
        <v>●</v>
      </c>
      <c r="U931" s="867"/>
      <c r="V931" s="867"/>
      <c r="W931" s="867"/>
      <c r="X931" s="867"/>
      <c r="Y931" s="867" t="str">
        <f t="shared" si="35"/>
        <v/>
      </c>
      <c r="Z931" s="867"/>
    </row>
    <row r="932" spans="2:26" s="312" customFormat="1" ht="15" customHeight="1" outlineLevel="1">
      <c r="B932" s="314"/>
      <c r="C932" s="439"/>
      <c r="D932" s="343"/>
      <c r="E932" s="397"/>
      <c r="F932" s="307" t="s">
        <v>8249</v>
      </c>
      <c r="G932" s="397"/>
      <c r="H932" s="397"/>
      <c r="I932" s="76"/>
      <c r="J932" s="414"/>
      <c r="K932" s="864" t="str">
        <f t="shared" si="31"/>
        <v/>
      </c>
      <c r="L932" s="557" t="s">
        <v>3656</v>
      </c>
      <c r="M932" s="558" t="s">
        <v>3655</v>
      </c>
      <c r="N932" s="612"/>
      <c r="O932" s="558"/>
      <c r="P932" s="718"/>
      <c r="Q932" s="867" t="str">
        <f t="shared" ca="1" si="32"/>
        <v/>
      </c>
      <c r="R932" s="867" t="str">
        <f t="shared" ca="1" si="33"/>
        <v/>
      </c>
      <c r="S932" s="867" t="str">
        <f>IFERROR(IF(VLOOKUP("*"&amp;TRIM($F932)&amp;"*",dump!$A:$D,4,FALSE)="","空文字",VLOOKUP("*"&amp;TRIM($F932)&amp;"*",dump!$A:$D,4,FALSE)),"NA")</f>
        <v>NA</v>
      </c>
      <c r="T932" s="867" t="str">
        <f t="shared" ca="1" si="34"/>
        <v>●</v>
      </c>
      <c r="U932" s="867"/>
      <c r="V932" s="867"/>
      <c r="W932" s="867"/>
      <c r="X932" s="867"/>
      <c r="Y932" s="867" t="str">
        <f t="shared" si="35"/>
        <v/>
      </c>
      <c r="Z932" s="867"/>
    </row>
    <row r="933" spans="2:26" s="312" customFormat="1" ht="15" customHeight="1" outlineLevel="1">
      <c r="B933" s="314"/>
      <c r="C933" s="439"/>
      <c r="D933" s="343"/>
      <c r="E933" s="397"/>
      <c r="F933" s="307" t="s">
        <v>8250</v>
      </c>
      <c r="G933" s="397"/>
      <c r="H933" s="397"/>
      <c r="I933" s="76"/>
      <c r="J933" s="414"/>
      <c r="K933" s="864" t="str">
        <f t="shared" si="31"/>
        <v/>
      </c>
      <c r="L933" s="557" t="s">
        <v>3656</v>
      </c>
      <c r="M933" s="558" t="s">
        <v>3655</v>
      </c>
      <c r="N933" s="612"/>
      <c r="O933" s="558"/>
      <c r="P933" s="718"/>
      <c r="Q933" s="867" t="str">
        <f t="shared" ca="1" si="32"/>
        <v/>
      </c>
      <c r="R933" s="867" t="str">
        <f t="shared" ca="1" si="33"/>
        <v/>
      </c>
      <c r="S933" s="867" t="str">
        <f>IFERROR(IF(VLOOKUP("*"&amp;TRIM($F933)&amp;"*",dump!$A:$D,4,FALSE)="","空文字",VLOOKUP("*"&amp;TRIM($F933)&amp;"*",dump!$A:$D,4,FALSE)),"NA")</f>
        <v>NA</v>
      </c>
      <c r="T933" s="867" t="str">
        <f t="shared" ca="1" si="34"/>
        <v>●</v>
      </c>
      <c r="U933" s="867"/>
      <c r="V933" s="867"/>
      <c r="W933" s="867"/>
      <c r="X933" s="867"/>
      <c r="Y933" s="867" t="str">
        <f t="shared" si="35"/>
        <v/>
      </c>
      <c r="Z933" s="867"/>
    </row>
    <row r="934" spans="2:26" s="312" customFormat="1" ht="15" customHeight="1" outlineLevel="1">
      <c r="B934" s="314"/>
      <c r="C934" s="439"/>
      <c r="D934" s="343"/>
      <c r="E934" s="309"/>
      <c r="F934" s="307" t="s">
        <v>14756</v>
      </c>
      <c r="G934" s="309"/>
      <c r="H934" s="309"/>
      <c r="I934" s="77"/>
      <c r="J934" s="415"/>
      <c r="K934" s="864" t="str">
        <f t="shared" si="31"/>
        <v/>
      </c>
      <c r="L934" s="557" t="s">
        <v>3656</v>
      </c>
      <c r="M934" s="558" t="s">
        <v>3655</v>
      </c>
      <c r="N934" s="612"/>
      <c r="O934" s="558"/>
      <c r="P934" s="718"/>
      <c r="Q934" s="867" t="str">
        <f t="shared" ca="1" si="32"/>
        <v/>
      </c>
      <c r="R934" s="867" t="str">
        <f t="shared" ca="1" si="33"/>
        <v/>
      </c>
      <c r="S934" s="867" t="str">
        <f>IFERROR(IF(VLOOKUP("*"&amp;TRIM($F934)&amp;"*",dump!$A:$D,4,FALSE)="","空文字",VLOOKUP("*"&amp;TRIM($F934)&amp;"*",dump!$A:$D,4,FALSE)),"NA")</f>
        <v>NA</v>
      </c>
      <c r="T934" s="867" t="str">
        <f t="shared" ca="1" si="34"/>
        <v>●</v>
      </c>
      <c r="U934" s="867"/>
      <c r="V934" s="867"/>
      <c r="W934" s="867"/>
      <c r="X934" s="867"/>
      <c r="Y934" s="867" t="str">
        <f t="shared" si="35"/>
        <v/>
      </c>
      <c r="Z934" s="867"/>
    </row>
    <row r="935" spans="2:26" s="312" customFormat="1" ht="15" customHeight="1" outlineLevel="1">
      <c r="B935" s="314"/>
      <c r="C935" s="439"/>
      <c r="D935" s="343"/>
      <c r="E935" s="307" t="s">
        <v>9323</v>
      </c>
      <c r="F935" s="307" t="s">
        <v>4464</v>
      </c>
      <c r="G935" s="307" t="s">
        <v>2792</v>
      </c>
      <c r="H935" s="307" t="s">
        <v>3657</v>
      </c>
      <c r="I935" s="198" t="s">
        <v>660</v>
      </c>
      <c r="J935" s="404" t="s">
        <v>5684</v>
      </c>
      <c r="K935" s="864" t="str">
        <f t="shared" si="31"/>
        <v/>
      </c>
      <c r="L935" s="557" t="s">
        <v>3656</v>
      </c>
      <c r="M935" s="558" t="s">
        <v>3655</v>
      </c>
      <c r="N935" s="597" t="s">
        <v>17470</v>
      </c>
      <c r="O935" s="612"/>
      <c r="P935" s="720"/>
      <c r="Q935" s="867" t="str">
        <f t="shared" ca="1" si="32"/>
        <v/>
      </c>
      <c r="R935" s="867" t="str">
        <f t="shared" ca="1" si="33"/>
        <v/>
      </c>
      <c r="S935" s="867" t="str">
        <f>IFERROR(IF(VLOOKUP("*"&amp;TRIM($F935)&amp;"*",dump!$A:$D,4,FALSE)="","空文字",VLOOKUP("*"&amp;TRIM($F935)&amp;"*",dump!$A:$D,4,FALSE)),"NA")</f>
        <v>NA</v>
      </c>
      <c r="T935" s="867" t="str">
        <f t="shared" ca="1" si="34"/>
        <v>●</v>
      </c>
      <c r="U935" s="867"/>
      <c r="V935" s="867"/>
      <c r="W935" s="867"/>
      <c r="X935" s="867"/>
      <c r="Y935" s="867" t="str">
        <f t="shared" si="35"/>
        <v/>
      </c>
      <c r="Z935" s="867"/>
    </row>
    <row r="936" spans="2:26" s="126" customFormat="1" ht="136.5" customHeight="1" outlineLevel="1" collapsed="1">
      <c r="B936" s="314"/>
      <c r="C936" s="439"/>
      <c r="D936" s="343"/>
      <c r="E936" s="306" t="s">
        <v>9324</v>
      </c>
      <c r="F936" s="307" t="s">
        <v>9325</v>
      </c>
      <c r="G936" s="306" t="s">
        <v>2794</v>
      </c>
      <c r="H936" s="306" t="s">
        <v>3657</v>
      </c>
      <c r="I936" s="79" t="s">
        <v>660</v>
      </c>
      <c r="J936" s="413" t="s">
        <v>5684</v>
      </c>
      <c r="K936" s="864" t="str">
        <f t="shared" si="31"/>
        <v>○</v>
      </c>
      <c r="L936" s="555" t="s">
        <v>17116</v>
      </c>
      <c r="M936" s="553"/>
      <c r="N936" s="593" t="s">
        <v>17486</v>
      </c>
      <c r="O936" s="553"/>
      <c r="P936" s="554"/>
      <c r="Q936" s="867" t="str">
        <f t="shared" ca="1" si="32"/>
        <v/>
      </c>
      <c r="R936" s="867" t="str">
        <f t="shared" ca="1" si="33"/>
        <v/>
      </c>
      <c r="S936" s="867" t="str">
        <f>IFERROR(IF(VLOOKUP("*"&amp;TRIM($F936)&amp;"*",dump!$A:$D,4,FALSE)="","空文字",VLOOKUP("*"&amp;TRIM($F936)&amp;"*",dump!$A:$D,4,FALSE)),"NA")</f>
        <v>NA</v>
      </c>
      <c r="T936" s="867" t="str">
        <f t="shared" si="34"/>
        <v>■</v>
      </c>
      <c r="U936" s="867"/>
      <c r="V936" s="867"/>
      <c r="W936" s="867"/>
      <c r="X936" s="867"/>
      <c r="Y936" s="867" t="str">
        <f t="shared" si="35"/>
        <v/>
      </c>
      <c r="Z936" s="867"/>
    </row>
    <row r="937" spans="2:26" s="312" customFormat="1" ht="30" customHeight="1" outlineLevel="1">
      <c r="B937" s="314"/>
      <c r="C937" s="439"/>
      <c r="D937" s="343"/>
      <c r="E937" s="397"/>
      <c r="F937" s="307" t="s">
        <v>6354</v>
      </c>
      <c r="G937" s="397"/>
      <c r="H937" s="397"/>
      <c r="I937" s="76"/>
      <c r="J937" s="414"/>
      <c r="K937" s="864" t="str">
        <f t="shared" si="31"/>
        <v/>
      </c>
      <c r="L937" s="555" t="s">
        <v>17116</v>
      </c>
      <c r="M937" s="553" t="s">
        <v>3657</v>
      </c>
      <c r="N937" s="593" t="s">
        <v>17852</v>
      </c>
      <c r="O937" s="553" t="s">
        <v>17122</v>
      </c>
      <c r="P937" s="554" t="s">
        <v>17487</v>
      </c>
      <c r="Q937" s="867" t="str">
        <f t="shared" ca="1" si="32"/>
        <v>"\86"</v>
      </c>
      <c r="R937" s="867" t="str">
        <f t="shared" ca="1" si="33"/>
        <v>\86</v>
      </c>
      <c r="S937" s="867" t="str">
        <f>IFERROR(IF(VLOOKUP("*"&amp;TRIM($F937)&amp;"*",dump!$A:$D,4,FALSE)="","空文字",VLOOKUP("*"&amp;TRIM($F937)&amp;"*",dump!$A:$D,4,FALSE)),"NA")</f>
        <v>NA</v>
      </c>
      <c r="T937" s="867" t="str">
        <f t="shared" ca="1" si="34"/>
        <v>×</v>
      </c>
      <c r="U937" s="867"/>
      <c r="V937" s="867"/>
      <c r="W937" s="867"/>
      <c r="X937" s="867"/>
      <c r="Y937" s="867" t="str">
        <f t="shared" si="35"/>
        <v/>
      </c>
      <c r="Z937" s="867"/>
    </row>
    <row r="938" spans="2:26" s="312" customFormat="1" ht="30" customHeight="1" outlineLevel="1">
      <c r="B938" s="314"/>
      <c r="C938" s="439"/>
      <c r="D938" s="343"/>
      <c r="E938" s="397"/>
      <c r="F938" s="307" t="s">
        <v>5750</v>
      </c>
      <c r="G938" s="397"/>
      <c r="H938" s="397"/>
      <c r="I938" s="76"/>
      <c r="J938" s="414"/>
      <c r="K938" s="864" t="str">
        <f t="shared" si="31"/>
        <v/>
      </c>
      <c r="L938" s="555" t="s">
        <v>17116</v>
      </c>
      <c r="M938" s="553" t="s">
        <v>3657</v>
      </c>
      <c r="N938" s="593" t="s">
        <v>17488</v>
      </c>
      <c r="O938" s="553" t="s">
        <v>17122</v>
      </c>
      <c r="P938" s="554" t="s">
        <v>17489</v>
      </c>
      <c r="Q938" s="867" t="str">
        <f t="shared" ca="1" si="32"/>
        <v>"\00"</v>
      </c>
      <c r="R938" s="867" t="str">
        <f t="shared" ca="1" si="33"/>
        <v>\00</v>
      </c>
      <c r="S938" s="867" t="str">
        <f>IFERROR(IF(VLOOKUP("*"&amp;TRIM($F938)&amp;"*",dump!$A:$D,4,FALSE)="","空文字",VLOOKUP("*"&amp;TRIM($F938)&amp;"*",dump!$A:$D,4,FALSE)),"NA")</f>
        <v>NA</v>
      </c>
      <c r="T938" s="867" t="str">
        <f t="shared" ca="1" si="34"/>
        <v>×</v>
      </c>
      <c r="U938" s="867"/>
      <c r="V938" s="867"/>
      <c r="W938" s="867"/>
      <c r="X938" s="867"/>
      <c r="Y938" s="867" t="str">
        <f t="shared" si="35"/>
        <v/>
      </c>
      <c r="Z938" s="867"/>
    </row>
    <row r="939" spans="2:26" s="312" customFormat="1" ht="30" customHeight="1" outlineLevel="1">
      <c r="B939" s="314"/>
      <c r="C939" s="439"/>
      <c r="D939" s="343"/>
      <c r="E939" s="397"/>
      <c r="F939" s="307" t="s">
        <v>5751</v>
      </c>
      <c r="G939" s="397"/>
      <c r="H939" s="397"/>
      <c r="I939" s="76"/>
      <c r="J939" s="414"/>
      <c r="K939" s="864" t="str">
        <f t="shared" si="31"/>
        <v/>
      </c>
      <c r="L939" s="555" t="s">
        <v>17116</v>
      </c>
      <c r="M939" s="553" t="s">
        <v>3657</v>
      </c>
      <c r="N939" s="593" t="s">
        <v>17490</v>
      </c>
      <c r="O939" s="553" t="s">
        <v>17122</v>
      </c>
      <c r="P939" s="554" t="s">
        <v>17491</v>
      </c>
      <c r="Q939" s="867" t="str">
        <f t="shared" ca="1" si="32"/>
        <v>"\80"</v>
      </c>
      <c r="R939" s="867" t="str">
        <f t="shared" ca="1" si="33"/>
        <v>\80</v>
      </c>
      <c r="S939" s="867" t="str">
        <f>IFERROR(IF(VLOOKUP("*"&amp;TRIM($F939)&amp;"*",dump!$A:$D,4,FALSE)="","空文字",VLOOKUP("*"&amp;TRIM($F939)&amp;"*",dump!$A:$D,4,FALSE)),"NA")</f>
        <v>NA</v>
      </c>
      <c r="T939" s="867" t="str">
        <f t="shared" ca="1" si="34"/>
        <v>×</v>
      </c>
      <c r="U939" s="867"/>
      <c r="V939" s="867"/>
      <c r="W939" s="867"/>
      <c r="X939" s="867"/>
      <c r="Y939" s="867" t="str">
        <f t="shared" si="35"/>
        <v/>
      </c>
      <c r="Z939" s="867"/>
    </row>
    <row r="940" spans="2:26" s="312" customFormat="1" ht="30" customHeight="1" outlineLevel="1">
      <c r="B940" s="314"/>
      <c r="C940" s="439"/>
      <c r="D940" s="343"/>
      <c r="E940" s="397"/>
      <c r="F940" s="307" t="s">
        <v>5752</v>
      </c>
      <c r="G940" s="397"/>
      <c r="H940" s="397"/>
      <c r="I940" s="76"/>
      <c r="J940" s="414"/>
      <c r="K940" s="864" t="str">
        <f t="shared" si="31"/>
        <v/>
      </c>
      <c r="L940" s="555" t="s">
        <v>17116</v>
      </c>
      <c r="M940" s="553" t="s">
        <v>3657</v>
      </c>
      <c r="N940" s="593" t="s">
        <v>17492</v>
      </c>
      <c r="O940" s="551" t="s">
        <v>17122</v>
      </c>
      <c r="P940" s="554" t="s">
        <v>17493</v>
      </c>
      <c r="Q940" s="867" t="str">
        <f t="shared" ca="1" si="32"/>
        <v>"\D0"</v>
      </c>
      <c r="R940" s="867" t="str">
        <f t="shared" ca="1" si="33"/>
        <v>\D0</v>
      </c>
      <c r="S940" s="867" t="str">
        <f>IFERROR(IF(VLOOKUP("*"&amp;TRIM($F940)&amp;"*",dump!$A:$D,4,FALSE)="","空文字",VLOOKUP("*"&amp;TRIM($F940)&amp;"*",dump!$A:$D,4,FALSE)),"NA")</f>
        <v>NA</v>
      </c>
      <c r="T940" s="867" t="str">
        <f t="shared" ca="1" si="34"/>
        <v>×</v>
      </c>
      <c r="U940" s="867"/>
      <c r="V940" s="867"/>
      <c r="W940" s="867"/>
      <c r="X940" s="867"/>
      <c r="Y940" s="867" t="str">
        <f t="shared" si="35"/>
        <v/>
      </c>
      <c r="Z940" s="867"/>
    </row>
    <row r="941" spans="2:26" s="312" customFormat="1" ht="30" customHeight="1" outlineLevel="1">
      <c r="B941" s="314"/>
      <c r="C941" s="439"/>
      <c r="D941" s="343"/>
      <c r="E941" s="397"/>
      <c r="F941" s="307" t="s">
        <v>5753</v>
      </c>
      <c r="G941" s="397"/>
      <c r="H941" s="397"/>
      <c r="I941" s="76"/>
      <c r="J941" s="414"/>
      <c r="K941" s="864" t="str">
        <f t="shared" si="31"/>
        <v/>
      </c>
      <c r="L941" s="557" t="s">
        <v>3656</v>
      </c>
      <c r="M941" s="558" t="s">
        <v>3655</v>
      </c>
      <c r="N941" s="612"/>
      <c r="O941" s="558"/>
      <c r="P941" s="718"/>
      <c r="Q941" s="867" t="str">
        <f t="shared" ca="1" si="32"/>
        <v/>
      </c>
      <c r="R941" s="867" t="str">
        <f t="shared" ca="1" si="33"/>
        <v/>
      </c>
      <c r="S941" s="867" t="str">
        <f>IFERROR(IF(VLOOKUP("*"&amp;TRIM($F941)&amp;"*",dump!$A:$D,4,FALSE)="","空文字",VLOOKUP("*"&amp;TRIM($F941)&amp;"*",dump!$A:$D,4,FALSE)),"NA")</f>
        <v>NA</v>
      </c>
      <c r="T941" s="867" t="str">
        <f t="shared" ca="1" si="34"/>
        <v>●</v>
      </c>
      <c r="U941" s="867"/>
      <c r="V941" s="867"/>
      <c r="W941" s="867"/>
      <c r="X941" s="867"/>
      <c r="Y941" s="867" t="str">
        <f t="shared" si="35"/>
        <v/>
      </c>
      <c r="Z941" s="867"/>
    </row>
    <row r="942" spans="2:26" s="312" customFormat="1" ht="30" customHeight="1" outlineLevel="1">
      <c r="B942" s="314"/>
      <c r="C942" s="439"/>
      <c r="D942" s="343"/>
      <c r="E942" s="397"/>
      <c r="F942" s="307" t="s">
        <v>6021</v>
      </c>
      <c r="G942" s="397"/>
      <c r="H942" s="397"/>
      <c r="I942" s="76"/>
      <c r="J942" s="414"/>
      <c r="K942" s="864" t="str">
        <f t="shared" si="31"/>
        <v/>
      </c>
      <c r="L942" s="557" t="s">
        <v>3656</v>
      </c>
      <c r="M942" s="558" t="s">
        <v>3655</v>
      </c>
      <c r="N942" s="612"/>
      <c r="O942" s="558"/>
      <c r="P942" s="718"/>
      <c r="Q942" s="867" t="str">
        <f t="shared" ca="1" si="32"/>
        <v/>
      </c>
      <c r="R942" s="867" t="str">
        <f t="shared" ca="1" si="33"/>
        <v/>
      </c>
      <c r="S942" s="867" t="str">
        <f>IFERROR(IF(VLOOKUP("*"&amp;TRIM($F942)&amp;"*",dump!$A:$D,4,FALSE)="","空文字",VLOOKUP("*"&amp;TRIM($F942)&amp;"*",dump!$A:$D,4,FALSE)),"NA")</f>
        <v>NA</v>
      </c>
      <c r="T942" s="867" t="str">
        <f t="shared" ca="1" si="34"/>
        <v>●</v>
      </c>
      <c r="U942" s="867"/>
      <c r="V942" s="867"/>
      <c r="W942" s="867"/>
      <c r="X942" s="867"/>
      <c r="Y942" s="867" t="str">
        <f t="shared" si="35"/>
        <v/>
      </c>
      <c r="Z942" s="867"/>
    </row>
    <row r="943" spans="2:26" s="312" customFormat="1" ht="30" customHeight="1" outlineLevel="1">
      <c r="B943" s="314"/>
      <c r="C943" s="439"/>
      <c r="D943" s="343"/>
      <c r="E943" s="397"/>
      <c r="F943" s="307" t="s">
        <v>6022</v>
      </c>
      <c r="G943" s="397"/>
      <c r="H943" s="397"/>
      <c r="I943" s="76"/>
      <c r="J943" s="414"/>
      <c r="K943" s="864" t="str">
        <f t="shared" si="31"/>
        <v/>
      </c>
      <c r="L943" s="557" t="s">
        <v>3656</v>
      </c>
      <c r="M943" s="558" t="s">
        <v>3655</v>
      </c>
      <c r="N943" s="612"/>
      <c r="O943" s="558"/>
      <c r="P943" s="718"/>
      <c r="Q943" s="867" t="str">
        <f t="shared" ca="1" si="32"/>
        <v/>
      </c>
      <c r="R943" s="867" t="str">
        <f t="shared" ca="1" si="33"/>
        <v/>
      </c>
      <c r="S943" s="867" t="str">
        <f>IFERROR(IF(VLOOKUP("*"&amp;TRIM($F943)&amp;"*",dump!$A:$D,4,FALSE)="","空文字",VLOOKUP("*"&amp;TRIM($F943)&amp;"*",dump!$A:$D,4,FALSE)),"NA")</f>
        <v>NA</v>
      </c>
      <c r="T943" s="867" t="str">
        <f t="shared" ca="1" si="34"/>
        <v>●</v>
      </c>
      <c r="U943" s="867"/>
      <c r="V943" s="867"/>
      <c r="W943" s="867"/>
      <c r="X943" s="867"/>
      <c r="Y943" s="867" t="str">
        <f t="shared" si="35"/>
        <v/>
      </c>
      <c r="Z943" s="867"/>
    </row>
    <row r="944" spans="2:26" s="312" customFormat="1" ht="30" customHeight="1" outlineLevel="1">
      <c r="B944" s="314"/>
      <c r="C944" s="439"/>
      <c r="D944" s="343"/>
      <c r="E944" s="397"/>
      <c r="F944" s="307" t="s">
        <v>6023</v>
      </c>
      <c r="G944" s="397"/>
      <c r="H944" s="397"/>
      <c r="I944" s="76"/>
      <c r="J944" s="414"/>
      <c r="K944" s="864" t="str">
        <f t="shared" si="31"/>
        <v/>
      </c>
      <c r="L944" s="557" t="s">
        <v>3656</v>
      </c>
      <c r="M944" s="558" t="s">
        <v>3655</v>
      </c>
      <c r="N944" s="612"/>
      <c r="O944" s="558"/>
      <c r="P944" s="718"/>
      <c r="Q944" s="867" t="str">
        <f t="shared" ca="1" si="32"/>
        <v/>
      </c>
      <c r="R944" s="867" t="str">
        <f t="shared" ca="1" si="33"/>
        <v/>
      </c>
      <c r="S944" s="867" t="str">
        <f>IFERROR(IF(VLOOKUP("*"&amp;TRIM($F944)&amp;"*",dump!$A:$D,4,FALSE)="","空文字",VLOOKUP("*"&amp;TRIM($F944)&amp;"*",dump!$A:$D,4,FALSE)),"NA")</f>
        <v>NA</v>
      </c>
      <c r="T944" s="867" t="str">
        <f t="shared" ca="1" si="34"/>
        <v>●</v>
      </c>
      <c r="U944" s="867"/>
      <c r="V944" s="867"/>
      <c r="W944" s="867"/>
      <c r="X944" s="867"/>
      <c r="Y944" s="867" t="str">
        <f t="shared" si="35"/>
        <v/>
      </c>
      <c r="Z944" s="867"/>
    </row>
    <row r="945" spans="2:26" s="312" customFormat="1" ht="30" customHeight="1" outlineLevel="1">
      <c r="B945" s="314"/>
      <c r="C945" s="439"/>
      <c r="D945" s="343"/>
      <c r="E945" s="397"/>
      <c r="F945" s="307" t="s">
        <v>6024</v>
      </c>
      <c r="G945" s="397"/>
      <c r="H945" s="397"/>
      <c r="I945" s="76"/>
      <c r="J945" s="414"/>
      <c r="K945" s="864" t="str">
        <f t="shared" si="31"/>
        <v/>
      </c>
      <c r="L945" s="557" t="s">
        <v>3656</v>
      </c>
      <c r="M945" s="558" t="s">
        <v>3655</v>
      </c>
      <c r="N945" s="612"/>
      <c r="O945" s="558"/>
      <c r="P945" s="718"/>
      <c r="Q945" s="867" t="str">
        <f t="shared" ca="1" si="32"/>
        <v/>
      </c>
      <c r="R945" s="867" t="str">
        <f t="shared" ca="1" si="33"/>
        <v/>
      </c>
      <c r="S945" s="867" t="str">
        <f>IFERROR(IF(VLOOKUP("*"&amp;TRIM($F945)&amp;"*",dump!$A:$D,4,FALSE)="","空文字",VLOOKUP("*"&amp;TRIM($F945)&amp;"*",dump!$A:$D,4,FALSE)),"NA")</f>
        <v>NA</v>
      </c>
      <c r="T945" s="867" t="str">
        <f t="shared" ca="1" si="34"/>
        <v>●</v>
      </c>
      <c r="U945" s="867"/>
      <c r="V945" s="867"/>
      <c r="W945" s="867"/>
      <c r="X945" s="867"/>
      <c r="Y945" s="867" t="str">
        <f t="shared" si="35"/>
        <v/>
      </c>
      <c r="Z945" s="867"/>
    </row>
    <row r="946" spans="2:26" s="312" customFormat="1" ht="30" customHeight="1" outlineLevel="1">
      <c r="B946" s="314"/>
      <c r="C946" s="439"/>
      <c r="D946" s="343"/>
      <c r="E946" s="397"/>
      <c r="F946" s="307" t="s">
        <v>6025</v>
      </c>
      <c r="G946" s="397"/>
      <c r="H946" s="397"/>
      <c r="I946" s="76"/>
      <c r="J946" s="414"/>
      <c r="K946" s="864" t="str">
        <f t="shared" si="31"/>
        <v/>
      </c>
      <c r="L946" s="557" t="s">
        <v>3656</v>
      </c>
      <c r="M946" s="558" t="s">
        <v>3655</v>
      </c>
      <c r="N946" s="612"/>
      <c r="O946" s="558"/>
      <c r="P946" s="718"/>
      <c r="Q946" s="867" t="str">
        <f t="shared" ca="1" si="32"/>
        <v/>
      </c>
      <c r="R946" s="867" t="str">
        <f t="shared" ca="1" si="33"/>
        <v/>
      </c>
      <c r="S946" s="867" t="str">
        <f>IFERROR(IF(VLOOKUP("*"&amp;TRIM($F946)&amp;"*",dump!$A:$D,4,FALSE)="","空文字",VLOOKUP("*"&amp;TRIM($F946)&amp;"*",dump!$A:$D,4,FALSE)),"NA")</f>
        <v>NA</v>
      </c>
      <c r="T946" s="867" t="str">
        <f t="shared" ca="1" si="34"/>
        <v>●</v>
      </c>
      <c r="U946" s="867"/>
      <c r="V946" s="867"/>
      <c r="W946" s="867"/>
      <c r="X946" s="867"/>
      <c r="Y946" s="867" t="str">
        <f t="shared" si="35"/>
        <v/>
      </c>
      <c r="Z946" s="867"/>
    </row>
    <row r="947" spans="2:26" s="312" customFormat="1" ht="30" customHeight="1" outlineLevel="1">
      <c r="B947" s="314"/>
      <c r="C947" s="439"/>
      <c r="D947" s="343"/>
      <c r="E947" s="397"/>
      <c r="F947" s="307" t="s">
        <v>6693</v>
      </c>
      <c r="G947" s="397"/>
      <c r="H947" s="397"/>
      <c r="I947" s="76"/>
      <c r="J947" s="414"/>
      <c r="K947" s="864" t="str">
        <f t="shared" si="31"/>
        <v/>
      </c>
      <c r="L947" s="557" t="s">
        <v>3656</v>
      </c>
      <c r="M947" s="558" t="s">
        <v>3655</v>
      </c>
      <c r="N947" s="612"/>
      <c r="O947" s="558"/>
      <c r="P947" s="718"/>
      <c r="Q947" s="867" t="str">
        <f t="shared" ca="1" si="32"/>
        <v/>
      </c>
      <c r="R947" s="867" t="str">
        <f t="shared" ca="1" si="33"/>
        <v/>
      </c>
      <c r="S947" s="867" t="str">
        <f>IFERROR(IF(VLOOKUP("*"&amp;TRIM($F947)&amp;"*",dump!$A:$D,4,FALSE)="","空文字",VLOOKUP("*"&amp;TRIM($F947)&amp;"*",dump!$A:$D,4,FALSE)),"NA")</f>
        <v>NA</v>
      </c>
      <c r="T947" s="867" t="str">
        <f t="shared" ca="1" si="34"/>
        <v>●</v>
      </c>
      <c r="U947" s="867"/>
      <c r="V947" s="867"/>
      <c r="W947" s="867"/>
      <c r="X947" s="867"/>
      <c r="Y947" s="867" t="str">
        <f t="shared" si="35"/>
        <v/>
      </c>
      <c r="Z947" s="867"/>
    </row>
    <row r="948" spans="2:26" s="312" customFormat="1" ht="30" customHeight="1" outlineLevel="1">
      <c r="B948" s="314"/>
      <c r="C948" s="439"/>
      <c r="D948" s="343"/>
      <c r="E948" s="397"/>
      <c r="F948" s="307" t="s">
        <v>6694</v>
      </c>
      <c r="G948" s="397"/>
      <c r="H948" s="397"/>
      <c r="I948" s="76"/>
      <c r="J948" s="414"/>
      <c r="K948" s="864" t="str">
        <f t="shared" si="31"/>
        <v/>
      </c>
      <c r="L948" s="557" t="s">
        <v>3656</v>
      </c>
      <c r="M948" s="558" t="s">
        <v>3655</v>
      </c>
      <c r="N948" s="612"/>
      <c r="O948" s="558"/>
      <c r="P948" s="718"/>
      <c r="Q948" s="867" t="str">
        <f t="shared" ca="1" si="32"/>
        <v/>
      </c>
      <c r="R948" s="867" t="str">
        <f t="shared" ca="1" si="33"/>
        <v/>
      </c>
      <c r="S948" s="867" t="str">
        <f>IFERROR(IF(VLOOKUP("*"&amp;TRIM($F948)&amp;"*",dump!$A:$D,4,FALSE)="","空文字",VLOOKUP("*"&amp;TRIM($F948)&amp;"*",dump!$A:$D,4,FALSE)),"NA")</f>
        <v>NA</v>
      </c>
      <c r="T948" s="867" t="str">
        <f t="shared" ca="1" si="34"/>
        <v>●</v>
      </c>
      <c r="U948" s="867"/>
      <c r="V948" s="867"/>
      <c r="W948" s="867"/>
      <c r="X948" s="867"/>
      <c r="Y948" s="867" t="str">
        <f t="shared" si="35"/>
        <v/>
      </c>
      <c r="Z948" s="867"/>
    </row>
    <row r="949" spans="2:26" s="312" customFormat="1" ht="30" customHeight="1" outlineLevel="1">
      <c r="B949" s="314"/>
      <c r="C949" s="439"/>
      <c r="D949" s="343"/>
      <c r="E949" s="397"/>
      <c r="F949" s="307" t="s">
        <v>8251</v>
      </c>
      <c r="G949" s="397"/>
      <c r="H949" s="397"/>
      <c r="I949" s="76"/>
      <c r="J949" s="414"/>
      <c r="K949" s="864" t="str">
        <f t="shared" si="31"/>
        <v/>
      </c>
      <c r="L949" s="557" t="s">
        <v>3656</v>
      </c>
      <c r="M949" s="558" t="s">
        <v>3655</v>
      </c>
      <c r="N949" s="612"/>
      <c r="O949" s="558"/>
      <c r="P949" s="718"/>
      <c r="Q949" s="867" t="str">
        <f t="shared" ca="1" si="32"/>
        <v/>
      </c>
      <c r="R949" s="867" t="str">
        <f t="shared" ca="1" si="33"/>
        <v/>
      </c>
      <c r="S949" s="867" t="str">
        <f>IFERROR(IF(VLOOKUP("*"&amp;TRIM($F949)&amp;"*",dump!$A:$D,4,FALSE)="","空文字",VLOOKUP("*"&amp;TRIM($F949)&amp;"*",dump!$A:$D,4,FALSE)),"NA")</f>
        <v>NA</v>
      </c>
      <c r="T949" s="867" t="str">
        <f t="shared" ca="1" si="34"/>
        <v>●</v>
      </c>
      <c r="U949" s="867"/>
      <c r="V949" s="867"/>
      <c r="W949" s="867"/>
      <c r="X949" s="867"/>
      <c r="Y949" s="867" t="str">
        <f t="shared" si="35"/>
        <v/>
      </c>
      <c r="Z949" s="867"/>
    </row>
    <row r="950" spans="2:26" s="312" customFormat="1" ht="30" customHeight="1" outlineLevel="1">
      <c r="B950" s="314"/>
      <c r="C950" s="439"/>
      <c r="D950" s="343"/>
      <c r="E950" s="397"/>
      <c r="F950" s="307" t="s">
        <v>8252</v>
      </c>
      <c r="G950" s="397"/>
      <c r="H950" s="397"/>
      <c r="I950" s="76"/>
      <c r="J950" s="414"/>
      <c r="K950" s="864" t="str">
        <f t="shared" si="31"/>
        <v/>
      </c>
      <c r="L950" s="557" t="s">
        <v>3656</v>
      </c>
      <c r="M950" s="558" t="s">
        <v>3655</v>
      </c>
      <c r="N950" s="612"/>
      <c r="O950" s="558"/>
      <c r="P950" s="718"/>
      <c r="Q950" s="867" t="str">
        <f t="shared" ca="1" si="32"/>
        <v/>
      </c>
      <c r="R950" s="867" t="str">
        <f t="shared" ca="1" si="33"/>
        <v/>
      </c>
      <c r="S950" s="867" t="str">
        <f>IFERROR(IF(VLOOKUP("*"&amp;TRIM($F950)&amp;"*",dump!$A:$D,4,FALSE)="","空文字",VLOOKUP("*"&amp;TRIM($F950)&amp;"*",dump!$A:$D,4,FALSE)),"NA")</f>
        <v>NA</v>
      </c>
      <c r="T950" s="867" t="str">
        <f t="shared" ca="1" si="34"/>
        <v>●</v>
      </c>
      <c r="U950" s="867"/>
      <c r="V950" s="867"/>
      <c r="W950" s="867"/>
      <c r="X950" s="867"/>
      <c r="Y950" s="867" t="str">
        <f t="shared" si="35"/>
        <v/>
      </c>
      <c r="Z950" s="867"/>
    </row>
    <row r="951" spans="2:26" s="312" customFormat="1" ht="30" customHeight="1" outlineLevel="1">
      <c r="B951" s="314"/>
      <c r="C951" s="439"/>
      <c r="D951" s="343"/>
      <c r="E951" s="397"/>
      <c r="F951" s="307" t="s">
        <v>14757</v>
      </c>
      <c r="G951" s="397"/>
      <c r="H951" s="397"/>
      <c r="I951" s="76"/>
      <c r="J951" s="414"/>
      <c r="K951" s="864" t="str">
        <f t="shared" si="31"/>
        <v/>
      </c>
      <c r="L951" s="557" t="s">
        <v>3656</v>
      </c>
      <c r="M951" s="558" t="s">
        <v>3655</v>
      </c>
      <c r="N951" s="612"/>
      <c r="O951" s="558"/>
      <c r="P951" s="718"/>
      <c r="Q951" s="867" t="str">
        <f t="shared" ca="1" si="32"/>
        <v/>
      </c>
      <c r="R951" s="867" t="str">
        <f t="shared" ca="1" si="33"/>
        <v/>
      </c>
      <c r="S951" s="867" t="str">
        <f>IFERROR(IF(VLOOKUP("*"&amp;TRIM($F951)&amp;"*",dump!$A:$D,4,FALSE)="","空文字",VLOOKUP("*"&amp;TRIM($F951)&amp;"*",dump!$A:$D,4,FALSE)),"NA")</f>
        <v>NA</v>
      </c>
      <c r="T951" s="867" t="str">
        <f t="shared" ca="1" si="34"/>
        <v>●</v>
      </c>
      <c r="U951" s="867"/>
      <c r="V951" s="867"/>
      <c r="W951" s="867"/>
      <c r="X951" s="867"/>
      <c r="Y951" s="867" t="str">
        <f t="shared" si="35"/>
        <v/>
      </c>
      <c r="Z951" s="867"/>
    </row>
    <row r="952" spans="2:26" s="126" customFormat="1" ht="13.5" customHeight="1" outlineLevel="1" collapsed="1">
      <c r="B952" s="314"/>
      <c r="C952" s="439"/>
      <c r="D952" s="343"/>
      <c r="E952" s="306" t="s">
        <v>9326</v>
      </c>
      <c r="F952" s="307" t="s">
        <v>4465</v>
      </c>
      <c r="G952" s="306" t="s">
        <v>2795</v>
      </c>
      <c r="H952" s="306" t="s">
        <v>3657</v>
      </c>
      <c r="I952" s="79" t="s">
        <v>660</v>
      </c>
      <c r="J952" s="413" t="s">
        <v>5684</v>
      </c>
      <c r="K952" s="864" t="str">
        <f t="shared" si="31"/>
        <v>○</v>
      </c>
      <c r="L952" s="555" t="s">
        <v>17116</v>
      </c>
      <c r="M952" s="553"/>
      <c r="N952" s="593" t="s">
        <v>19650</v>
      </c>
      <c r="O952" s="613"/>
      <c r="P952" s="692"/>
      <c r="Q952" s="867" t="str">
        <f t="shared" ca="1" si="32"/>
        <v/>
      </c>
      <c r="R952" s="867" t="str">
        <f t="shared" ca="1" si="33"/>
        <v/>
      </c>
      <c r="S952" s="867" t="str">
        <f>IFERROR(IF(VLOOKUP("*"&amp;TRIM($F952)&amp;"*",dump!$A:$D,4,FALSE)="","空文字",VLOOKUP("*"&amp;TRIM($F952)&amp;"*",dump!$A:$D,4,FALSE)),"NA")</f>
        <v>NA</v>
      </c>
      <c r="T952" s="867" t="str">
        <f t="shared" si="34"/>
        <v>■</v>
      </c>
      <c r="U952" s="867"/>
      <c r="V952" s="867"/>
      <c r="W952" s="867"/>
      <c r="X952" s="867"/>
      <c r="Y952" s="867" t="str">
        <f t="shared" si="35"/>
        <v/>
      </c>
      <c r="Z952" s="867"/>
    </row>
    <row r="953" spans="2:26" s="312" customFormat="1" ht="15" customHeight="1" outlineLevel="1">
      <c r="B953" s="314"/>
      <c r="C953" s="439"/>
      <c r="D953" s="343"/>
      <c r="E953" s="397"/>
      <c r="F953" s="307" t="s">
        <v>6355</v>
      </c>
      <c r="G953" s="397" t="s">
        <v>6941</v>
      </c>
      <c r="H953" s="397"/>
      <c r="I953" s="76"/>
      <c r="J953" s="414"/>
      <c r="K953" s="864" t="str">
        <f t="shared" si="31"/>
        <v/>
      </c>
      <c r="L953" s="557" t="s">
        <v>3656</v>
      </c>
      <c r="M953" s="558" t="s">
        <v>3655</v>
      </c>
      <c r="N953" s="597"/>
      <c r="O953" s="662"/>
      <c r="P953" s="598"/>
      <c r="Q953" s="867" t="str">
        <f t="shared" ca="1" si="32"/>
        <v/>
      </c>
      <c r="R953" s="867" t="str">
        <f t="shared" ca="1" si="33"/>
        <v/>
      </c>
      <c r="S953" s="867" t="str">
        <f>IFERROR(IF(VLOOKUP("*"&amp;TRIM($F953)&amp;"*",dump!$A:$D,4,FALSE)="","空文字",VLOOKUP("*"&amp;TRIM($F953)&amp;"*",dump!$A:$D,4,FALSE)),"NA")</f>
        <v>NA</v>
      </c>
      <c r="T953" s="867" t="str">
        <f t="shared" ca="1" si="34"/>
        <v>●</v>
      </c>
      <c r="U953" s="867"/>
      <c r="V953" s="867"/>
      <c r="W953" s="867"/>
      <c r="X953" s="867"/>
      <c r="Y953" s="867" t="str">
        <f t="shared" si="35"/>
        <v/>
      </c>
      <c r="Z953" s="867"/>
    </row>
    <row r="954" spans="2:26" s="312" customFormat="1" ht="15" customHeight="1" outlineLevel="1">
      <c r="B954" s="314"/>
      <c r="C954" s="439"/>
      <c r="D954" s="343"/>
      <c r="E954" s="397"/>
      <c r="F954" s="307" t="s">
        <v>5754</v>
      </c>
      <c r="G954" s="397" t="s">
        <v>6942</v>
      </c>
      <c r="H954" s="397"/>
      <c r="I954" s="76"/>
      <c r="J954" s="414"/>
      <c r="K954" s="864" t="str">
        <f t="shared" si="31"/>
        <v/>
      </c>
      <c r="L954" s="557" t="s">
        <v>3656</v>
      </c>
      <c r="M954" s="558" t="s">
        <v>3655</v>
      </c>
      <c r="N954" s="597"/>
      <c r="O954" s="662"/>
      <c r="P954" s="598"/>
      <c r="Q954" s="867" t="str">
        <f t="shared" ca="1" si="32"/>
        <v/>
      </c>
      <c r="R954" s="867" t="str">
        <f t="shared" ca="1" si="33"/>
        <v/>
      </c>
      <c r="S954" s="867" t="str">
        <f>IFERROR(IF(VLOOKUP("*"&amp;TRIM($F954)&amp;"*",dump!$A:$D,4,FALSE)="","空文字",VLOOKUP("*"&amp;TRIM($F954)&amp;"*",dump!$A:$D,4,FALSE)),"NA")</f>
        <v>NA</v>
      </c>
      <c r="T954" s="867" t="str">
        <f t="shared" ca="1" si="34"/>
        <v>●</v>
      </c>
      <c r="U954" s="867"/>
      <c r="V954" s="867"/>
      <c r="W954" s="867"/>
      <c r="X954" s="867"/>
      <c r="Y954" s="867" t="str">
        <f t="shared" si="35"/>
        <v/>
      </c>
      <c r="Z954" s="867"/>
    </row>
    <row r="955" spans="2:26" s="312" customFormat="1" ht="30" customHeight="1" outlineLevel="1">
      <c r="B955" s="314"/>
      <c r="C955" s="439"/>
      <c r="D955" s="343"/>
      <c r="E955" s="397"/>
      <c r="F955" s="307" t="s">
        <v>5755</v>
      </c>
      <c r="G955" s="397" t="s">
        <v>6943</v>
      </c>
      <c r="H955" s="397"/>
      <c r="I955" s="76"/>
      <c r="J955" s="414"/>
      <c r="K955" s="864" t="str">
        <f t="shared" si="31"/>
        <v/>
      </c>
      <c r="L955" s="557" t="s">
        <v>3656</v>
      </c>
      <c r="M955" s="558" t="s">
        <v>3655</v>
      </c>
      <c r="N955" s="597"/>
      <c r="O955" s="662"/>
      <c r="P955" s="598"/>
      <c r="Q955" s="867" t="str">
        <f t="shared" ca="1" si="32"/>
        <v/>
      </c>
      <c r="R955" s="867" t="str">
        <f t="shared" ca="1" si="33"/>
        <v/>
      </c>
      <c r="S955" s="867" t="str">
        <f>IFERROR(IF(VLOOKUP("*"&amp;TRIM($F955)&amp;"*",dump!$A:$D,4,FALSE)="","空文字",VLOOKUP("*"&amp;TRIM($F955)&amp;"*",dump!$A:$D,4,FALSE)),"NA")</f>
        <v>NA</v>
      </c>
      <c r="T955" s="867" t="str">
        <f t="shared" ca="1" si="34"/>
        <v>●</v>
      </c>
      <c r="U955" s="867"/>
      <c r="V955" s="867"/>
      <c r="W955" s="867"/>
      <c r="X955" s="867"/>
      <c r="Y955" s="867" t="str">
        <f t="shared" si="35"/>
        <v/>
      </c>
      <c r="Z955" s="867"/>
    </row>
    <row r="956" spans="2:26" s="312" customFormat="1" ht="30" customHeight="1" outlineLevel="1">
      <c r="B956" s="314"/>
      <c r="C956" s="439"/>
      <c r="D956" s="343"/>
      <c r="E956" s="397"/>
      <c r="F956" s="307" t="s">
        <v>5756</v>
      </c>
      <c r="G956" s="397" t="s">
        <v>6944</v>
      </c>
      <c r="H956" s="397"/>
      <c r="I956" s="76"/>
      <c r="J956" s="414"/>
      <c r="K956" s="864" t="str">
        <f t="shared" si="31"/>
        <v/>
      </c>
      <c r="L956" s="555" t="s">
        <v>17116</v>
      </c>
      <c r="M956" s="553" t="s">
        <v>3657</v>
      </c>
      <c r="N956" s="593" t="s">
        <v>17494</v>
      </c>
      <c r="O956" s="551" t="s">
        <v>17122</v>
      </c>
      <c r="P956" s="554" t="s">
        <v>17495</v>
      </c>
      <c r="Q956" s="867" t="str">
        <f t="shared" ca="1" si="32"/>
        <v>"1,3"</v>
      </c>
      <c r="R956" s="867" t="str">
        <f t="shared" ca="1" si="33"/>
        <v>1,3</v>
      </c>
      <c r="S956" s="867" t="str">
        <f>IFERROR(IF(VLOOKUP("*"&amp;TRIM($F956)&amp;"*",dump!$A:$D,4,FALSE)="","空文字",VLOOKUP("*"&amp;TRIM($F956)&amp;"*",dump!$A:$D,4,FALSE)),"NA")</f>
        <v>NA</v>
      </c>
      <c r="T956" s="867" t="str">
        <f t="shared" ca="1" si="34"/>
        <v>×</v>
      </c>
      <c r="U956" s="867"/>
      <c r="V956" s="867"/>
      <c r="W956" s="867"/>
      <c r="X956" s="867"/>
      <c r="Y956" s="867" t="str">
        <f t="shared" si="35"/>
        <v/>
      </c>
      <c r="Z956" s="867"/>
    </row>
    <row r="957" spans="2:26" s="312" customFormat="1" ht="15" customHeight="1" outlineLevel="1">
      <c r="B957" s="314"/>
      <c r="C957" s="439"/>
      <c r="D957" s="343"/>
      <c r="E957" s="397"/>
      <c r="F957" s="307" t="s">
        <v>5757</v>
      </c>
      <c r="G957" s="397"/>
      <c r="H957" s="397"/>
      <c r="I957" s="76"/>
      <c r="J957" s="414"/>
      <c r="K957" s="864" t="str">
        <f t="shared" si="31"/>
        <v/>
      </c>
      <c r="L957" s="557" t="s">
        <v>3656</v>
      </c>
      <c r="M957" s="558" t="s">
        <v>3655</v>
      </c>
      <c r="N957" s="597"/>
      <c r="O957" s="662"/>
      <c r="P957" s="598"/>
      <c r="Q957" s="867" t="str">
        <f t="shared" ca="1" si="32"/>
        <v/>
      </c>
      <c r="R957" s="867" t="str">
        <f t="shared" ca="1" si="33"/>
        <v/>
      </c>
      <c r="S957" s="867" t="str">
        <f>IFERROR(IF(VLOOKUP("*"&amp;TRIM($F957)&amp;"*",dump!$A:$D,4,FALSE)="","空文字",VLOOKUP("*"&amp;TRIM($F957)&amp;"*",dump!$A:$D,4,FALSE)),"NA")</f>
        <v>NA</v>
      </c>
      <c r="T957" s="867" t="str">
        <f t="shared" ca="1" si="34"/>
        <v>●</v>
      </c>
      <c r="U957" s="867"/>
      <c r="V957" s="867"/>
      <c r="W957" s="867"/>
      <c r="X957" s="867"/>
      <c r="Y957" s="867" t="str">
        <f t="shared" si="35"/>
        <v/>
      </c>
      <c r="Z957" s="867"/>
    </row>
    <row r="958" spans="2:26" s="312" customFormat="1" ht="15" customHeight="1" outlineLevel="1">
      <c r="B958" s="314"/>
      <c r="C958" s="439"/>
      <c r="D958" s="343"/>
      <c r="E958" s="397"/>
      <c r="F958" s="307" t="s">
        <v>6026</v>
      </c>
      <c r="G958" s="397"/>
      <c r="H958" s="397"/>
      <c r="I958" s="76"/>
      <c r="J958" s="414"/>
      <c r="K958" s="864" t="str">
        <f t="shared" si="31"/>
        <v/>
      </c>
      <c r="L958" s="557" t="s">
        <v>3656</v>
      </c>
      <c r="M958" s="558" t="s">
        <v>3655</v>
      </c>
      <c r="N958" s="597"/>
      <c r="O958" s="662"/>
      <c r="P958" s="598"/>
      <c r="Q958" s="867" t="str">
        <f t="shared" ca="1" si="32"/>
        <v/>
      </c>
      <c r="R958" s="867" t="str">
        <f t="shared" ca="1" si="33"/>
        <v/>
      </c>
      <c r="S958" s="867" t="str">
        <f>IFERROR(IF(VLOOKUP("*"&amp;TRIM($F958)&amp;"*",dump!$A:$D,4,FALSE)="","空文字",VLOOKUP("*"&amp;TRIM($F958)&amp;"*",dump!$A:$D,4,FALSE)),"NA")</f>
        <v>NA</v>
      </c>
      <c r="T958" s="867" t="str">
        <f t="shared" ca="1" si="34"/>
        <v>●</v>
      </c>
      <c r="U958" s="867"/>
      <c r="V958" s="867"/>
      <c r="W958" s="867"/>
      <c r="X958" s="867"/>
      <c r="Y958" s="867" t="str">
        <f t="shared" si="35"/>
        <v/>
      </c>
      <c r="Z958" s="867"/>
    </row>
    <row r="959" spans="2:26" s="312" customFormat="1" ht="15" customHeight="1" outlineLevel="1">
      <c r="B959" s="314"/>
      <c r="C959" s="439"/>
      <c r="D959" s="343"/>
      <c r="E959" s="397"/>
      <c r="F959" s="307" t="s">
        <v>6027</v>
      </c>
      <c r="G959" s="397"/>
      <c r="H959" s="397"/>
      <c r="I959" s="76"/>
      <c r="J959" s="414"/>
      <c r="K959" s="864" t="str">
        <f t="shared" si="31"/>
        <v/>
      </c>
      <c r="L959" s="557" t="s">
        <v>3656</v>
      </c>
      <c r="M959" s="558" t="s">
        <v>3655</v>
      </c>
      <c r="N959" s="597"/>
      <c r="O959" s="662"/>
      <c r="P959" s="598"/>
      <c r="Q959" s="867" t="str">
        <f t="shared" ca="1" si="32"/>
        <v/>
      </c>
      <c r="R959" s="867" t="str">
        <f t="shared" ca="1" si="33"/>
        <v/>
      </c>
      <c r="S959" s="867" t="str">
        <f>IFERROR(IF(VLOOKUP("*"&amp;TRIM($F959)&amp;"*",dump!$A:$D,4,FALSE)="","空文字",VLOOKUP("*"&amp;TRIM($F959)&amp;"*",dump!$A:$D,4,FALSE)),"NA")</f>
        <v>NA</v>
      </c>
      <c r="T959" s="867" t="str">
        <f t="shared" ca="1" si="34"/>
        <v>●</v>
      </c>
      <c r="U959" s="867"/>
      <c r="V959" s="867"/>
      <c r="W959" s="867"/>
      <c r="X959" s="867"/>
      <c r="Y959" s="867" t="str">
        <f t="shared" si="35"/>
        <v/>
      </c>
      <c r="Z959" s="867"/>
    </row>
    <row r="960" spans="2:26" s="312" customFormat="1" ht="15" customHeight="1" outlineLevel="1">
      <c r="B960" s="314"/>
      <c r="C960" s="439"/>
      <c r="D960" s="343"/>
      <c r="E960" s="397"/>
      <c r="F960" s="307" t="s">
        <v>6028</v>
      </c>
      <c r="G960" s="397"/>
      <c r="H960" s="397"/>
      <c r="I960" s="76"/>
      <c r="J960" s="414"/>
      <c r="K960" s="864" t="str">
        <f t="shared" si="31"/>
        <v/>
      </c>
      <c r="L960" s="557" t="s">
        <v>3656</v>
      </c>
      <c r="M960" s="558" t="s">
        <v>3655</v>
      </c>
      <c r="N960" s="597"/>
      <c r="O960" s="662"/>
      <c r="P960" s="598"/>
      <c r="Q960" s="867" t="str">
        <f t="shared" ca="1" si="32"/>
        <v/>
      </c>
      <c r="R960" s="867" t="str">
        <f t="shared" ca="1" si="33"/>
        <v/>
      </c>
      <c r="S960" s="867" t="str">
        <f>IFERROR(IF(VLOOKUP("*"&amp;TRIM($F960)&amp;"*",dump!$A:$D,4,FALSE)="","空文字",VLOOKUP("*"&amp;TRIM($F960)&amp;"*",dump!$A:$D,4,FALSE)),"NA")</f>
        <v>NA</v>
      </c>
      <c r="T960" s="867" t="str">
        <f t="shared" ca="1" si="34"/>
        <v>●</v>
      </c>
      <c r="U960" s="867"/>
      <c r="V960" s="867"/>
      <c r="W960" s="867"/>
      <c r="X960" s="867"/>
      <c r="Y960" s="867" t="str">
        <f t="shared" si="35"/>
        <v/>
      </c>
      <c r="Z960" s="867"/>
    </row>
    <row r="961" spans="2:26" s="312" customFormat="1" ht="15" customHeight="1" outlineLevel="1">
      <c r="B961" s="314"/>
      <c r="C961" s="439"/>
      <c r="D961" s="343"/>
      <c r="E961" s="397"/>
      <c r="F961" s="307" t="s">
        <v>6029</v>
      </c>
      <c r="G961" s="397"/>
      <c r="H961" s="397"/>
      <c r="I961" s="76"/>
      <c r="J961" s="414"/>
      <c r="K961" s="864" t="str">
        <f t="shared" si="31"/>
        <v/>
      </c>
      <c r="L961" s="557" t="s">
        <v>3656</v>
      </c>
      <c r="M961" s="558" t="s">
        <v>3655</v>
      </c>
      <c r="N961" s="597"/>
      <c r="O961" s="662"/>
      <c r="P961" s="598"/>
      <c r="Q961" s="867" t="str">
        <f t="shared" ca="1" si="32"/>
        <v/>
      </c>
      <c r="R961" s="867" t="str">
        <f t="shared" ca="1" si="33"/>
        <v/>
      </c>
      <c r="S961" s="867" t="str">
        <f>IFERROR(IF(VLOOKUP("*"&amp;TRIM($F961)&amp;"*",dump!$A:$D,4,FALSE)="","空文字",VLOOKUP("*"&amp;TRIM($F961)&amp;"*",dump!$A:$D,4,FALSE)),"NA")</f>
        <v>NA</v>
      </c>
      <c r="T961" s="867" t="str">
        <f t="shared" ca="1" si="34"/>
        <v>●</v>
      </c>
      <c r="U961" s="867"/>
      <c r="V961" s="867"/>
      <c r="W961" s="867"/>
      <c r="X961" s="867"/>
      <c r="Y961" s="867" t="str">
        <f t="shared" si="35"/>
        <v/>
      </c>
      <c r="Z961" s="867"/>
    </row>
    <row r="962" spans="2:26" s="312" customFormat="1" ht="15" customHeight="1" outlineLevel="1">
      <c r="B962" s="314"/>
      <c r="C962" s="439"/>
      <c r="D962" s="343"/>
      <c r="E962" s="397"/>
      <c r="F962" s="307" t="s">
        <v>6030</v>
      </c>
      <c r="G962" s="397"/>
      <c r="H962" s="397"/>
      <c r="I962" s="76"/>
      <c r="J962" s="414"/>
      <c r="K962" s="864" t="str">
        <f t="shared" si="31"/>
        <v/>
      </c>
      <c r="L962" s="557" t="s">
        <v>3656</v>
      </c>
      <c r="M962" s="558" t="s">
        <v>3655</v>
      </c>
      <c r="N962" s="597"/>
      <c r="O962" s="662"/>
      <c r="P962" s="598"/>
      <c r="Q962" s="867" t="str">
        <f t="shared" ca="1" si="32"/>
        <v/>
      </c>
      <c r="R962" s="867" t="str">
        <f t="shared" ca="1" si="33"/>
        <v/>
      </c>
      <c r="S962" s="867" t="str">
        <f>IFERROR(IF(VLOOKUP("*"&amp;TRIM($F962)&amp;"*",dump!$A:$D,4,FALSE)="","空文字",VLOOKUP("*"&amp;TRIM($F962)&amp;"*",dump!$A:$D,4,FALSE)),"NA")</f>
        <v>NA</v>
      </c>
      <c r="T962" s="867" t="str">
        <f t="shared" ca="1" si="34"/>
        <v>●</v>
      </c>
      <c r="U962" s="867"/>
      <c r="V962" s="867"/>
      <c r="W962" s="867"/>
      <c r="X962" s="867"/>
      <c r="Y962" s="867" t="str">
        <f t="shared" si="35"/>
        <v/>
      </c>
      <c r="Z962" s="867"/>
    </row>
    <row r="963" spans="2:26" s="312" customFormat="1" ht="15" customHeight="1" outlineLevel="1">
      <c r="B963" s="314"/>
      <c r="C963" s="439"/>
      <c r="D963" s="343"/>
      <c r="E963" s="397"/>
      <c r="F963" s="307" t="s">
        <v>8253</v>
      </c>
      <c r="G963" s="397"/>
      <c r="H963" s="397"/>
      <c r="I963" s="76"/>
      <c r="J963" s="414"/>
      <c r="K963" s="864" t="str">
        <f t="shared" si="31"/>
        <v/>
      </c>
      <c r="L963" s="557" t="s">
        <v>3656</v>
      </c>
      <c r="M963" s="558" t="s">
        <v>3655</v>
      </c>
      <c r="N963" s="597"/>
      <c r="O963" s="662"/>
      <c r="P963" s="598"/>
      <c r="Q963" s="867" t="str">
        <f t="shared" ca="1" si="32"/>
        <v/>
      </c>
      <c r="R963" s="867" t="str">
        <f t="shared" ca="1" si="33"/>
        <v/>
      </c>
      <c r="S963" s="867" t="str">
        <f>IFERROR(IF(VLOOKUP("*"&amp;TRIM($F963)&amp;"*",dump!$A:$D,4,FALSE)="","空文字",VLOOKUP("*"&amp;TRIM($F963)&amp;"*",dump!$A:$D,4,FALSE)),"NA")</f>
        <v>NA</v>
      </c>
      <c r="T963" s="867" t="str">
        <f t="shared" ca="1" si="34"/>
        <v>●</v>
      </c>
      <c r="U963" s="867"/>
      <c r="V963" s="867"/>
      <c r="W963" s="867"/>
      <c r="X963" s="867"/>
      <c r="Y963" s="867" t="str">
        <f t="shared" si="35"/>
        <v/>
      </c>
      <c r="Z963" s="867"/>
    </row>
    <row r="964" spans="2:26" s="312" customFormat="1" ht="15" customHeight="1" outlineLevel="1">
      <c r="B964" s="314"/>
      <c r="C964" s="439"/>
      <c r="D964" s="343"/>
      <c r="E964" s="397"/>
      <c r="F964" s="307" t="s">
        <v>8254</v>
      </c>
      <c r="G964" s="397"/>
      <c r="H964" s="397"/>
      <c r="I964" s="76"/>
      <c r="J964" s="414"/>
      <c r="K964" s="864" t="str">
        <f t="shared" si="31"/>
        <v/>
      </c>
      <c r="L964" s="557" t="s">
        <v>3656</v>
      </c>
      <c r="M964" s="558" t="s">
        <v>3655</v>
      </c>
      <c r="N964" s="597"/>
      <c r="O964" s="662"/>
      <c r="P964" s="598"/>
      <c r="Q964" s="867" t="str">
        <f t="shared" ca="1" si="32"/>
        <v/>
      </c>
      <c r="R964" s="867" t="str">
        <f t="shared" ca="1" si="33"/>
        <v/>
      </c>
      <c r="S964" s="867" t="str">
        <f>IFERROR(IF(VLOOKUP("*"&amp;TRIM($F964)&amp;"*",dump!$A:$D,4,FALSE)="","空文字",VLOOKUP("*"&amp;TRIM($F964)&amp;"*",dump!$A:$D,4,FALSE)),"NA")</f>
        <v>NA</v>
      </c>
      <c r="T964" s="867" t="str">
        <f t="shared" ca="1" si="34"/>
        <v>●</v>
      </c>
      <c r="U964" s="867"/>
      <c r="V964" s="867"/>
      <c r="W964" s="867"/>
      <c r="X964" s="867"/>
      <c r="Y964" s="867" t="str">
        <f t="shared" si="35"/>
        <v/>
      </c>
      <c r="Z964" s="867"/>
    </row>
    <row r="965" spans="2:26" s="312" customFormat="1" ht="15" customHeight="1" outlineLevel="1">
      <c r="B965" s="314"/>
      <c r="C965" s="439"/>
      <c r="D965" s="343"/>
      <c r="E965" s="397"/>
      <c r="F965" s="307" t="s">
        <v>8255</v>
      </c>
      <c r="G965" s="397"/>
      <c r="H965" s="397"/>
      <c r="I965" s="76"/>
      <c r="J965" s="414"/>
      <c r="K965" s="864" t="str">
        <f t="shared" si="31"/>
        <v/>
      </c>
      <c r="L965" s="557" t="s">
        <v>3656</v>
      </c>
      <c r="M965" s="558" t="s">
        <v>3655</v>
      </c>
      <c r="N965" s="597"/>
      <c r="O965" s="662"/>
      <c r="P965" s="598"/>
      <c r="Q965" s="867" t="str">
        <f t="shared" ca="1" si="32"/>
        <v/>
      </c>
      <c r="R965" s="867" t="str">
        <f t="shared" ca="1" si="33"/>
        <v/>
      </c>
      <c r="S965" s="867" t="str">
        <f>IFERROR(IF(VLOOKUP("*"&amp;TRIM($F965)&amp;"*",dump!$A:$D,4,FALSE)="","空文字",VLOOKUP("*"&amp;TRIM($F965)&amp;"*",dump!$A:$D,4,FALSE)),"NA")</f>
        <v>NA</v>
      </c>
      <c r="T965" s="867" t="str">
        <f t="shared" ca="1" si="34"/>
        <v>●</v>
      </c>
      <c r="U965" s="867"/>
      <c r="V965" s="867"/>
      <c r="W965" s="867"/>
      <c r="X965" s="867"/>
      <c r="Y965" s="867" t="str">
        <f t="shared" si="35"/>
        <v/>
      </c>
      <c r="Z965" s="867"/>
    </row>
    <row r="966" spans="2:26" s="312" customFormat="1" ht="15" customHeight="1" outlineLevel="1">
      <c r="B966" s="314"/>
      <c r="C966" s="439"/>
      <c r="D966" s="343"/>
      <c r="E966" s="397"/>
      <c r="F966" s="307" t="s">
        <v>8256</v>
      </c>
      <c r="G966" s="397"/>
      <c r="H966" s="397"/>
      <c r="I966" s="76"/>
      <c r="J966" s="414"/>
      <c r="K966" s="864" t="str">
        <f t="shared" si="31"/>
        <v/>
      </c>
      <c r="L966" s="557" t="s">
        <v>3656</v>
      </c>
      <c r="M966" s="558" t="s">
        <v>3655</v>
      </c>
      <c r="N966" s="597"/>
      <c r="O966" s="662"/>
      <c r="P966" s="598"/>
      <c r="Q966" s="867" t="str">
        <f t="shared" ca="1" si="32"/>
        <v/>
      </c>
      <c r="R966" s="867" t="str">
        <f t="shared" ca="1" si="33"/>
        <v/>
      </c>
      <c r="S966" s="867" t="str">
        <f>IFERROR(IF(VLOOKUP("*"&amp;TRIM($F966)&amp;"*",dump!$A:$D,4,FALSE)="","空文字",VLOOKUP("*"&amp;TRIM($F966)&amp;"*",dump!$A:$D,4,FALSE)),"NA")</f>
        <v>NA</v>
      </c>
      <c r="T966" s="867" t="str">
        <f t="shared" ca="1" si="34"/>
        <v>●</v>
      </c>
      <c r="U966" s="867"/>
      <c r="V966" s="867"/>
      <c r="W966" s="867"/>
      <c r="X966" s="867"/>
      <c r="Y966" s="867" t="str">
        <f t="shared" si="35"/>
        <v/>
      </c>
      <c r="Z966" s="867"/>
    </row>
    <row r="967" spans="2:26" s="312" customFormat="1" ht="15" customHeight="1" outlineLevel="1">
      <c r="B967" s="314"/>
      <c r="C967" s="439"/>
      <c r="D967" s="343"/>
      <c r="E967" s="309"/>
      <c r="F967" s="307" t="s">
        <v>14758</v>
      </c>
      <c r="G967" s="309"/>
      <c r="H967" s="309"/>
      <c r="I967" s="77"/>
      <c r="J967" s="415"/>
      <c r="K967" s="864" t="str">
        <f t="shared" si="31"/>
        <v/>
      </c>
      <c r="L967" s="557" t="s">
        <v>3656</v>
      </c>
      <c r="M967" s="558" t="s">
        <v>3655</v>
      </c>
      <c r="N967" s="597"/>
      <c r="O967" s="662"/>
      <c r="P967" s="598"/>
      <c r="Q967" s="867" t="str">
        <f t="shared" ca="1" si="32"/>
        <v/>
      </c>
      <c r="R967" s="867" t="str">
        <f t="shared" ca="1" si="33"/>
        <v/>
      </c>
      <c r="S967" s="867" t="str">
        <f>IFERROR(IF(VLOOKUP("*"&amp;TRIM($F967)&amp;"*",dump!$A:$D,4,FALSE)="","空文字",VLOOKUP("*"&amp;TRIM($F967)&amp;"*",dump!$A:$D,4,FALSE)),"NA")</f>
        <v>NA</v>
      </c>
      <c r="T967" s="867" t="str">
        <f t="shared" ca="1" si="34"/>
        <v>●</v>
      </c>
      <c r="U967" s="867"/>
      <c r="V967" s="867"/>
      <c r="W967" s="867"/>
      <c r="X967" s="867"/>
      <c r="Y967" s="867" t="str">
        <f t="shared" si="35"/>
        <v/>
      </c>
      <c r="Z967" s="867"/>
    </row>
    <row r="968" spans="2:26" s="312" customFormat="1" ht="15" customHeight="1" outlineLevel="1">
      <c r="B968" s="314"/>
      <c r="C968" s="439"/>
      <c r="D968" s="343"/>
      <c r="E968" s="307" t="s">
        <v>354</v>
      </c>
      <c r="F968" s="307" t="s">
        <v>4466</v>
      </c>
      <c r="G968" s="307" t="s">
        <v>2796</v>
      </c>
      <c r="H968" s="307" t="s">
        <v>3657</v>
      </c>
      <c r="I968" s="198" t="s">
        <v>660</v>
      </c>
      <c r="J968" s="404" t="s">
        <v>5684</v>
      </c>
      <c r="K968" s="864" t="str">
        <f t="shared" si="31"/>
        <v/>
      </c>
      <c r="L968" s="557" t="s">
        <v>3656</v>
      </c>
      <c r="M968" s="558" t="s">
        <v>3655</v>
      </c>
      <c r="N968" s="597" t="s">
        <v>17470</v>
      </c>
      <c r="O968" s="558"/>
      <c r="P968" s="598"/>
      <c r="Q968" s="867" t="str">
        <f t="shared" ca="1" si="32"/>
        <v/>
      </c>
      <c r="R968" s="867" t="str">
        <f t="shared" ca="1" si="33"/>
        <v/>
      </c>
      <c r="S968" s="867" t="str">
        <f>IFERROR(IF(VLOOKUP("*"&amp;TRIM($F968)&amp;"*",dump!$A:$D,4,FALSE)="","空文字",VLOOKUP("*"&amp;TRIM($F968)&amp;"*",dump!$A:$D,4,FALSE)),"NA")</f>
        <v>NA</v>
      </c>
      <c r="T968" s="867" t="str">
        <f t="shared" ca="1" si="34"/>
        <v>●</v>
      </c>
      <c r="U968" s="867"/>
      <c r="V968" s="867"/>
      <c r="W968" s="867"/>
      <c r="X968" s="867"/>
      <c r="Y968" s="867" t="str">
        <f t="shared" si="35"/>
        <v/>
      </c>
      <c r="Z968" s="867"/>
    </row>
    <row r="969" spans="2:26" s="312" customFormat="1" ht="15" customHeight="1" outlineLevel="1">
      <c r="B969" s="314"/>
      <c r="C969" s="439"/>
      <c r="D969" s="343"/>
      <c r="E969" s="307" t="s">
        <v>355</v>
      </c>
      <c r="F969" s="307" t="s">
        <v>4467</v>
      </c>
      <c r="G969" s="307" t="s">
        <v>2793</v>
      </c>
      <c r="H969" s="307" t="s">
        <v>3657</v>
      </c>
      <c r="I969" s="198" t="s">
        <v>660</v>
      </c>
      <c r="J969" s="404" t="s">
        <v>5684</v>
      </c>
      <c r="K969" s="864" t="str">
        <f t="shared" si="31"/>
        <v/>
      </c>
      <c r="L969" s="557" t="s">
        <v>3656</v>
      </c>
      <c r="M969" s="558" t="s">
        <v>3655</v>
      </c>
      <c r="N969" s="597" t="s">
        <v>17470</v>
      </c>
      <c r="O969" s="558"/>
      <c r="P969" s="598"/>
      <c r="Q969" s="867" t="str">
        <f t="shared" ca="1" si="32"/>
        <v/>
      </c>
      <c r="R969" s="867" t="str">
        <f t="shared" ca="1" si="33"/>
        <v/>
      </c>
      <c r="S969" s="867" t="str">
        <f>IFERROR(IF(VLOOKUP("*"&amp;TRIM($F969)&amp;"*",dump!$A:$D,4,FALSE)="","空文字",VLOOKUP("*"&amp;TRIM($F969)&amp;"*",dump!$A:$D,4,FALSE)),"NA")</f>
        <v>NA</v>
      </c>
      <c r="T969" s="867" t="str">
        <f t="shared" ca="1" si="34"/>
        <v>●</v>
      </c>
      <c r="U969" s="867"/>
      <c r="V969" s="867"/>
      <c r="W969" s="867"/>
      <c r="X969" s="867"/>
      <c r="Y969" s="867" t="str">
        <f t="shared" si="35"/>
        <v/>
      </c>
      <c r="Z969" s="867"/>
    </row>
    <row r="970" spans="2:26" s="312" customFormat="1" ht="30" customHeight="1" outlineLevel="1">
      <c r="B970" s="314"/>
      <c r="C970" s="439"/>
      <c r="D970" s="343"/>
      <c r="E970" s="307" t="s">
        <v>356</v>
      </c>
      <c r="F970" s="307" t="s">
        <v>4468</v>
      </c>
      <c r="G970" s="307" t="s">
        <v>2797</v>
      </c>
      <c r="H970" s="307" t="s">
        <v>3657</v>
      </c>
      <c r="I970" s="198" t="s">
        <v>660</v>
      </c>
      <c r="J970" s="404" t="s">
        <v>5684</v>
      </c>
      <c r="K970" s="864" t="str">
        <f t="shared" si="31"/>
        <v/>
      </c>
      <c r="L970" s="557" t="s">
        <v>3656</v>
      </c>
      <c r="M970" s="558" t="s">
        <v>3655</v>
      </c>
      <c r="N970" s="597" t="s">
        <v>17470</v>
      </c>
      <c r="O970" s="558"/>
      <c r="P970" s="598"/>
      <c r="Q970" s="867" t="str">
        <f t="shared" ca="1" si="32"/>
        <v/>
      </c>
      <c r="R970" s="867" t="str">
        <f t="shared" ca="1" si="33"/>
        <v/>
      </c>
      <c r="S970" s="867" t="str">
        <f>IFERROR(IF(VLOOKUP("*"&amp;TRIM($F970)&amp;"*",dump!$A:$D,4,FALSE)="","空文字",VLOOKUP("*"&amp;TRIM($F970)&amp;"*",dump!$A:$D,4,FALSE)),"NA")</f>
        <v>NA</v>
      </c>
      <c r="T970" s="867" t="str">
        <f t="shared" ca="1" si="34"/>
        <v>●</v>
      </c>
      <c r="U970" s="867"/>
      <c r="V970" s="867"/>
      <c r="W970" s="867"/>
      <c r="X970" s="867"/>
      <c r="Y970" s="867" t="str">
        <f t="shared" si="35"/>
        <v/>
      </c>
      <c r="Z970" s="867"/>
    </row>
    <row r="971" spans="2:26" s="312" customFormat="1" ht="30" customHeight="1" outlineLevel="1">
      <c r="B971" s="314"/>
      <c r="C971" s="439"/>
      <c r="D971" s="343"/>
      <c r="E971" s="306" t="s">
        <v>357</v>
      </c>
      <c r="F971" s="307" t="s">
        <v>9327</v>
      </c>
      <c r="G971" s="307" t="s">
        <v>2798</v>
      </c>
      <c r="H971" s="307" t="s">
        <v>3657</v>
      </c>
      <c r="I971" s="198" t="s">
        <v>660</v>
      </c>
      <c r="J971" s="404" t="s">
        <v>5684</v>
      </c>
      <c r="K971" s="864" t="str">
        <f t="shared" si="31"/>
        <v/>
      </c>
      <c r="L971" s="557" t="s">
        <v>3656</v>
      </c>
      <c r="M971" s="558" t="s">
        <v>3655</v>
      </c>
      <c r="N971" s="597" t="s">
        <v>17470</v>
      </c>
      <c r="O971" s="558"/>
      <c r="P971" s="598"/>
      <c r="Q971" s="867" t="str">
        <f t="shared" ca="1" si="32"/>
        <v/>
      </c>
      <c r="R971" s="867" t="str">
        <f t="shared" ca="1" si="33"/>
        <v/>
      </c>
      <c r="S971" s="867" t="str">
        <f>IFERROR(IF(VLOOKUP("*"&amp;TRIM($F971)&amp;"*",dump!$A:$D,4,FALSE)="","空文字",VLOOKUP("*"&amp;TRIM($F971)&amp;"*",dump!$A:$D,4,FALSE)),"NA")</f>
        <v>NA</v>
      </c>
      <c r="T971" s="867" t="str">
        <f t="shared" ca="1" si="34"/>
        <v>●</v>
      </c>
      <c r="U971" s="867"/>
      <c r="V971" s="867"/>
      <c r="W971" s="867"/>
      <c r="X971" s="867"/>
      <c r="Y971" s="867" t="str">
        <f t="shared" si="35"/>
        <v/>
      </c>
      <c r="Z971" s="867"/>
    </row>
    <row r="972" spans="2:26" s="126" customFormat="1" ht="42" customHeight="1" outlineLevel="1" collapsed="1">
      <c r="B972" s="314"/>
      <c r="C972" s="439"/>
      <c r="D972" s="343"/>
      <c r="E972" s="306" t="s">
        <v>9328</v>
      </c>
      <c r="F972" s="307" t="s">
        <v>9329</v>
      </c>
      <c r="G972" s="306" t="s">
        <v>9330</v>
      </c>
      <c r="H972" s="306" t="s">
        <v>9</v>
      </c>
      <c r="I972" s="79" t="s">
        <v>660</v>
      </c>
      <c r="J972" s="413" t="s">
        <v>5683</v>
      </c>
      <c r="K972" s="864" t="str">
        <f t="shared" si="31"/>
        <v>○</v>
      </c>
      <c r="L972" s="555" t="s">
        <v>17116</v>
      </c>
      <c r="M972" s="553"/>
      <c r="N972" s="593" t="s">
        <v>17496</v>
      </c>
      <c r="O972" s="553"/>
      <c r="P972" s="554"/>
      <c r="Q972" s="867" t="str">
        <f t="shared" ca="1" si="32"/>
        <v/>
      </c>
      <c r="R972" s="867" t="str">
        <f t="shared" ca="1" si="33"/>
        <v/>
      </c>
      <c r="S972" s="867" t="str">
        <f>IFERROR(IF(VLOOKUP("*"&amp;TRIM($F972)&amp;"*",dump!$A:$D,4,FALSE)="","空文字",VLOOKUP("*"&amp;TRIM($F972)&amp;"*",dump!$A:$D,4,FALSE)),"NA")</f>
        <v>NA</v>
      </c>
      <c r="T972" s="867" t="str">
        <f t="shared" si="34"/>
        <v>■</v>
      </c>
      <c r="U972" s="867"/>
      <c r="V972" s="867"/>
      <c r="W972" s="867"/>
      <c r="X972" s="867"/>
      <c r="Y972" s="867" t="str">
        <f t="shared" si="35"/>
        <v/>
      </c>
      <c r="Z972" s="867"/>
    </row>
    <row r="973" spans="2:26" s="312" customFormat="1" ht="30" customHeight="1" outlineLevel="1">
      <c r="B973" s="314"/>
      <c r="C973" s="439"/>
      <c r="D973" s="343"/>
      <c r="E973" s="397"/>
      <c r="F973" s="307" t="s">
        <v>9331</v>
      </c>
      <c r="G973" s="397"/>
      <c r="H973" s="397"/>
      <c r="I973" s="76"/>
      <c r="J973" s="414"/>
      <c r="K973" s="864" t="str">
        <f t="shared" ref="K973:K1036" si="36">IF(AND(M973="", O973="", N973&lt;&gt;""), "○", "")</f>
        <v/>
      </c>
      <c r="L973" s="555" t="s">
        <v>17116</v>
      </c>
      <c r="M973" s="553" t="s">
        <v>3657</v>
      </c>
      <c r="N973" s="593" t="s">
        <v>17846</v>
      </c>
      <c r="O973" s="553" t="s">
        <v>17122</v>
      </c>
      <c r="P973" s="554" t="s">
        <v>17497</v>
      </c>
      <c r="Q973" s="867" t="str">
        <f t="shared" ref="Q973:Q1036" ca="1" si="37">IF(P973="","",IF(P973="←",IF(OFFSET($J973,0,MATCH(MID(M973,1,FIND("の",M973,1)-1), $L$11:$BA$11,0)+4,1,1)="","",OFFSET($L973,0,MATCH(MID(M973,1,FIND("の",M973,1)-1), $L$11:$BA$11,0)+4,1,1)),P973))</f>
        <v>mainFirmwareVersion(6)</v>
      </c>
      <c r="R973" s="867" t="str">
        <f t="shared" ref="R973:R1036" ca="1" si="38">IF(COUNTIF(Q973,"*(*"),MID(Q973,FIND("(",Q973,1)+1,FIND(")",Q973,1)-FIND("(",Q973,1)-1),IF(COUNTIF(Q973,"*""*"),MID(Q973,FIND("""",Q973,1)+1,LEN(Q973)-2),IF(COUNTIF(Q973,"*：*"),RIGHT(Q973,LEN(Q973)-(FIND("：",Q973))),Q973)))</f>
        <v>6</v>
      </c>
      <c r="S973" s="867" t="str">
        <f>IFERROR(IF(VLOOKUP("*"&amp;TRIM($F973)&amp;"*",dump!$A:$D,4,FALSE)="","空文字",VLOOKUP("*"&amp;TRIM($F973)&amp;"*",dump!$A:$D,4,FALSE)),"NA")</f>
        <v>NA</v>
      </c>
      <c r="T973" s="867" t="str">
        <f t="shared" ref="T973:T1036" ca="1" si="39">IF($K973&lt;&gt;"",IF($E973&lt;&gt;"","■",""),IF(AND(R973="",S973="NA"),"●", IF(EXACT(R973,S973),"●","×")))</f>
        <v>×</v>
      </c>
      <c r="U973" s="867"/>
      <c r="V973" s="867"/>
      <c r="W973" s="867"/>
      <c r="X973" s="867"/>
      <c r="Y973" s="867" t="str">
        <f t="shared" ref="Y973:Y1036" si="40">IF(U973="●","●","")</f>
        <v/>
      </c>
      <c r="Z973" s="867"/>
    </row>
    <row r="974" spans="2:26" s="312" customFormat="1" ht="30" customHeight="1" outlineLevel="1">
      <c r="B974" s="314"/>
      <c r="C974" s="439"/>
      <c r="D974" s="343"/>
      <c r="E974" s="397"/>
      <c r="F974" s="307" t="s">
        <v>6420</v>
      </c>
      <c r="G974" s="397"/>
      <c r="H974" s="397"/>
      <c r="I974" s="76"/>
      <c r="J974" s="414"/>
      <c r="K974" s="864" t="str">
        <f t="shared" si="36"/>
        <v/>
      </c>
      <c r="L974" s="555" t="s">
        <v>17116</v>
      </c>
      <c r="M974" s="553" t="s">
        <v>3657</v>
      </c>
      <c r="N974" s="593" t="s">
        <v>17847</v>
      </c>
      <c r="O974" s="553" t="s">
        <v>17122</v>
      </c>
      <c r="P974" s="554" t="s">
        <v>17498</v>
      </c>
      <c r="Q974" s="867" t="str">
        <f t="shared" ca="1" si="37"/>
        <v>serialNumber(7)</v>
      </c>
      <c r="R974" s="867" t="str">
        <f t="shared" ca="1" si="38"/>
        <v>7</v>
      </c>
      <c r="S974" s="867" t="str">
        <f>IFERROR(IF(VLOOKUP("*"&amp;TRIM($F974)&amp;"*",dump!$A:$D,4,FALSE)="","空文字",VLOOKUP("*"&amp;TRIM($F974)&amp;"*",dump!$A:$D,4,FALSE)),"NA")</f>
        <v>NA</v>
      </c>
      <c r="T974" s="867" t="str">
        <f t="shared" ca="1" si="39"/>
        <v>×</v>
      </c>
      <c r="U974" s="867"/>
      <c r="V974" s="867"/>
      <c r="W974" s="867"/>
      <c r="X974" s="867"/>
      <c r="Y974" s="867" t="str">
        <f t="shared" si="40"/>
        <v/>
      </c>
      <c r="Z974" s="867"/>
    </row>
    <row r="975" spans="2:26" s="312" customFormat="1" ht="30" customHeight="1" outlineLevel="1">
      <c r="B975" s="314"/>
      <c r="C975" s="439"/>
      <c r="D975" s="343"/>
      <c r="E975" s="397"/>
      <c r="F975" s="307" t="s">
        <v>6421</v>
      </c>
      <c r="G975" s="397"/>
      <c r="H975" s="397"/>
      <c r="I975" s="76"/>
      <c r="J975" s="414"/>
      <c r="K975" s="864" t="str">
        <f t="shared" si="36"/>
        <v/>
      </c>
      <c r="L975" s="555" t="s">
        <v>17116</v>
      </c>
      <c r="M975" s="553" t="s">
        <v>3657</v>
      </c>
      <c r="N975" s="593" t="s">
        <v>17848</v>
      </c>
      <c r="O975" s="553" t="s">
        <v>17122</v>
      </c>
      <c r="P975" s="554" t="s">
        <v>17499</v>
      </c>
      <c r="Q975" s="867" t="str">
        <f t="shared" ca="1" si="37"/>
        <v>networkFirmwareVersion(8)</v>
      </c>
      <c r="R975" s="867" t="str">
        <f t="shared" ca="1" si="38"/>
        <v>8</v>
      </c>
      <c r="S975" s="867" t="str">
        <f>IFERROR(IF(VLOOKUP("*"&amp;TRIM($F975)&amp;"*",dump!$A:$D,4,FALSE)="","空文字",VLOOKUP("*"&amp;TRIM($F975)&amp;"*",dump!$A:$D,4,FALSE)),"NA")</f>
        <v>NA</v>
      </c>
      <c r="T975" s="867" t="str">
        <f t="shared" ca="1" si="39"/>
        <v>×</v>
      </c>
      <c r="U975" s="867"/>
      <c r="V975" s="867"/>
      <c r="W975" s="867"/>
      <c r="X975" s="867"/>
      <c r="Y975" s="867" t="str">
        <f t="shared" si="40"/>
        <v/>
      </c>
      <c r="Z975" s="867"/>
    </row>
    <row r="976" spans="2:26" s="312" customFormat="1" ht="30" customHeight="1" outlineLevel="1">
      <c r="B976" s="314"/>
      <c r="C976" s="439"/>
      <c r="D976" s="343"/>
      <c r="E976" s="397"/>
      <c r="F976" s="307" t="s">
        <v>6422</v>
      </c>
      <c r="G976" s="397"/>
      <c r="H976" s="397"/>
      <c r="I976" s="76"/>
      <c r="J976" s="414"/>
      <c r="K976" s="864" t="str">
        <f t="shared" si="36"/>
        <v/>
      </c>
      <c r="L976" s="555" t="s">
        <v>17116</v>
      </c>
      <c r="M976" s="553" t="s">
        <v>3657</v>
      </c>
      <c r="N976" s="593" t="s">
        <v>17849</v>
      </c>
      <c r="O976" s="553" t="s">
        <v>17122</v>
      </c>
      <c r="P976" s="554" t="s">
        <v>17500</v>
      </c>
      <c r="Q976" s="867" t="str">
        <f t="shared" ca="1" si="37"/>
        <v>packageVersion(9)</v>
      </c>
      <c r="R976" s="867" t="str">
        <f t="shared" ca="1" si="38"/>
        <v>9</v>
      </c>
      <c r="S976" s="867" t="str">
        <f>IFERROR(IF(VLOOKUP("*"&amp;TRIM($F976)&amp;"*",dump!$A:$D,4,FALSE)="","空文字",VLOOKUP("*"&amp;TRIM($F976)&amp;"*",dump!$A:$D,4,FALSE)),"NA")</f>
        <v>NA</v>
      </c>
      <c r="T976" s="867" t="str">
        <f t="shared" ca="1" si="39"/>
        <v>×</v>
      </c>
      <c r="U976" s="867"/>
      <c r="V976" s="867"/>
      <c r="W976" s="867"/>
      <c r="X976" s="867"/>
      <c r="Y976" s="867" t="str">
        <f t="shared" si="40"/>
        <v/>
      </c>
      <c r="Z976" s="867"/>
    </row>
    <row r="977" spans="2:26" s="312" customFormat="1" ht="30" customHeight="1" outlineLevel="1">
      <c r="B977" s="314"/>
      <c r="C977" s="439"/>
      <c r="D977" s="343"/>
      <c r="E977" s="397"/>
      <c r="F977" s="307" t="s">
        <v>6423</v>
      </c>
      <c r="G977" s="397"/>
      <c r="H977" s="397"/>
      <c r="I977" s="76"/>
      <c r="J977" s="414"/>
      <c r="K977" s="864" t="str">
        <f t="shared" si="36"/>
        <v/>
      </c>
      <c r="L977" s="557" t="s">
        <v>3656</v>
      </c>
      <c r="M977" s="558" t="s">
        <v>3655</v>
      </c>
      <c r="N977" s="612"/>
      <c r="O977" s="558"/>
      <c r="P977" s="718"/>
      <c r="Q977" s="867" t="str">
        <f t="shared" ca="1" si="37"/>
        <v/>
      </c>
      <c r="R977" s="867" t="str">
        <f t="shared" ca="1" si="38"/>
        <v/>
      </c>
      <c r="S977" s="867" t="str">
        <f>IFERROR(IF(VLOOKUP("*"&amp;TRIM($F977)&amp;"*",dump!$A:$D,4,FALSE)="","空文字",VLOOKUP("*"&amp;TRIM($F977)&amp;"*",dump!$A:$D,4,FALSE)),"NA")</f>
        <v>NA</v>
      </c>
      <c r="T977" s="867" t="str">
        <f t="shared" ca="1" si="39"/>
        <v>●</v>
      </c>
      <c r="U977" s="867"/>
      <c r="V977" s="867"/>
      <c r="W977" s="867"/>
      <c r="X977" s="867"/>
      <c r="Y977" s="867" t="str">
        <f t="shared" si="40"/>
        <v/>
      </c>
      <c r="Z977" s="867"/>
    </row>
    <row r="978" spans="2:26" s="312" customFormat="1" ht="30" customHeight="1" outlineLevel="1">
      <c r="B978" s="314"/>
      <c r="C978" s="439"/>
      <c r="D978" s="343"/>
      <c r="E978" s="397"/>
      <c r="F978" s="307" t="s">
        <v>6424</v>
      </c>
      <c r="G978" s="397"/>
      <c r="H978" s="397"/>
      <c r="I978" s="76"/>
      <c r="J978" s="414"/>
      <c r="K978" s="864" t="str">
        <f t="shared" si="36"/>
        <v/>
      </c>
      <c r="L978" s="557" t="s">
        <v>3656</v>
      </c>
      <c r="M978" s="558" t="s">
        <v>3655</v>
      </c>
      <c r="N978" s="612"/>
      <c r="O978" s="558"/>
      <c r="P978" s="718"/>
      <c r="Q978" s="867" t="str">
        <f t="shared" ca="1" si="37"/>
        <v/>
      </c>
      <c r="R978" s="867" t="str">
        <f t="shared" ca="1" si="38"/>
        <v/>
      </c>
      <c r="S978" s="867" t="str">
        <f>IFERROR(IF(VLOOKUP("*"&amp;TRIM($F978)&amp;"*",dump!$A:$D,4,FALSE)="","空文字",VLOOKUP("*"&amp;TRIM($F978)&amp;"*",dump!$A:$D,4,FALSE)),"NA")</f>
        <v>NA</v>
      </c>
      <c r="T978" s="867" t="str">
        <f t="shared" ca="1" si="39"/>
        <v>●</v>
      </c>
      <c r="U978" s="867"/>
      <c r="V978" s="867"/>
      <c r="W978" s="867"/>
      <c r="X978" s="867"/>
      <c r="Y978" s="867" t="str">
        <f t="shared" si="40"/>
        <v/>
      </c>
      <c r="Z978" s="867"/>
    </row>
    <row r="979" spans="2:26" s="312" customFormat="1" ht="30" customHeight="1" outlineLevel="1">
      <c r="B979" s="314"/>
      <c r="C979" s="439"/>
      <c r="D979" s="343"/>
      <c r="E979" s="397"/>
      <c r="F979" s="307" t="s">
        <v>6425</v>
      </c>
      <c r="G979" s="397"/>
      <c r="H979" s="397"/>
      <c r="I979" s="76"/>
      <c r="J979" s="414"/>
      <c r="K979" s="864" t="str">
        <f t="shared" si="36"/>
        <v/>
      </c>
      <c r="L979" s="557" t="s">
        <v>3656</v>
      </c>
      <c r="M979" s="558" t="s">
        <v>3655</v>
      </c>
      <c r="N979" s="612"/>
      <c r="O979" s="558"/>
      <c r="P979" s="718"/>
      <c r="Q979" s="867" t="str">
        <f t="shared" ca="1" si="37"/>
        <v/>
      </c>
      <c r="R979" s="867" t="str">
        <f t="shared" ca="1" si="38"/>
        <v/>
      </c>
      <c r="S979" s="867" t="str">
        <f>IFERROR(IF(VLOOKUP("*"&amp;TRIM($F979)&amp;"*",dump!$A:$D,4,FALSE)="","空文字",VLOOKUP("*"&amp;TRIM($F979)&amp;"*",dump!$A:$D,4,FALSE)),"NA")</f>
        <v>NA</v>
      </c>
      <c r="T979" s="867" t="str">
        <f t="shared" ca="1" si="39"/>
        <v>●</v>
      </c>
      <c r="U979" s="867"/>
      <c r="V979" s="867"/>
      <c r="W979" s="867"/>
      <c r="X979" s="867"/>
      <c r="Y979" s="867" t="str">
        <f t="shared" si="40"/>
        <v/>
      </c>
      <c r="Z979" s="867"/>
    </row>
    <row r="980" spans="2:26" s="312" customFormat="1" ht="30" customHeight="1" outlineLevel="1">
      <c r="B980" s="314"/>
      <c r="C980" s="439"/>
      <c r="D980" s="343"/>
      <c r="E980" s="397"/>
      <c r="F980" s="307" t="s">
        <v>6426</v>
      </c>
      <c r="G980" s="397"/>
      <c r="H980" s="397"/>
      <c r="I980" s="76"/>
      <c r="J980" s="414"/>
      <c r="K980" s="864" t="str">
        <f t="shared" si="36"/>
        <v/>
      </c>
      <c r="L980" s="557" t="s">
        <v>3656</v>
      </c>
      <c r="M980" s="558" t="s">
        <v>3655</v>
      </c>
      <c r="N980" s="612"/>
      <c r="O980" s="558"/>
      <c r="P980" s="718"/>
      <c r="Q980" s="867" t="str">
        <f t="shared" ca="1" si="37"/>
        <v/>
      </c>
      <c r="R980" s="867" t="str">
        <f t="shared" ca="1" si="38"/>
        <v/>
      </c>
      <c r="S980" s="867" t="str">
        <f>IFERROR(IF(VLOOKUP("*"&amp;TRIM($F980)&amp;"*",dump!$A:$D,4,FALSE)="","空文字",VLOOKUP("*"&amp;TRIM($F980)&amp;"*",dump!$A:$D,4,FALSE)),"NA")</f>
        <v>NA</v>
      </c>
      <c r="T980" s="867" t="str">
        <f t="shared" ca="1" si="39"/>
        <v>●</v>
      </c>
      <c r="U980" s="867"/>
      <c r="V980" s="867"/>
      <c r="W980" s="867"/>
      <c r="X980" s="867"/>
      <c r="Y980" s="867" t="str">
        <f t="shared" si="40"/>
        <v/>
      </c>
      <c r="Z980" s="867"/>
    </row>
    <row r="981" spans="2:26" s="312" customFormat="1" ht="30" customHeight="1" outlineLevel="1">
      <c r="B981" s="314"/>
      <c r="C981" s="439"/>
      <c r="D981" s="343"/>
      <c r="E981" s="397"/>
      <c r="F981" s="307" t="s">
        <v>6427</v>
      </c>
      <c r="G981" s="397"/>
      <c r="H981" s="397"/>
      <c r="I981" s="76"/>
      <c r="J981" s="414"/>
      <c r="K981" s="864" t="str">
        <f t="shared" si="36"/>
        <v/>
      </c>
      <c r="L981" s="557" t="s">
        <v>3656</v>
      </c>
      <c r="M981" s="558" t="s">
        <v>3655</v>
      </c>
      <c r="N981" s="612"/>
      <c r="O981" s="558"/>
      <c r="P981" s="718"/>
      <c r="Q981" s="867" t="str">
        <f t="shared" ca="1" si="37"/>
        <v/>
      </c>
      <c r="R981" s="867" t="str">
        <f t="shared" ca="1" si="38"/>
        <v/>
      </c>
      <c r="S981" s="867" t="str">
        <f>IFERROR(IF(VLOOKUP("*"&amp;TRIM($F981)&amp;"*",dump!$A:$D,4,FALSE)="","空文字",VLOOKUP("*"&amp;TRIM($F981)&amp;"*",dump!$A:$D,4,FALSE)),"NA")</f>
        <v>NA</v>
      </c>
      <c r="T981" s="867" t="str">
        <f t="shared" ca="1" si="39"/>
        <v>●</v>
      </c>
      <c r="U981" s="867"/>
      <c r="V981" s="867"/>
      <c r="W981" s="867"/>
      <c r="X981" s="867"/>
      <c r="Y981" s="867" t="str">
        <f t="shared" si="40"/>
        <v/>
      </c>
      <c r="Z981" s="867"/>
    </row>
    <row r="982" spans="2:26" s="312" customFormat="1" ht="30" customHeight="1" outlineLevel="1">
      <c r="B982" s="314"/>
      <c r="C982" s="439"/>
      <c r="D982" s="343"/>
      <c r="E982" s="397"/>
      <c r="F982" s="307" t="s">
        <v>6428</v>
      </c>
      <c r="G982" s="397"/>
      <c r="H982" s="397"/>
      <c r="I982" s="76"/>
      <c r="J982" s="414"/>
      <c r="K982" s="864" t="str">
        <f t="shared" si="36"/>
        <v/>
      </c>
      <c r="L982" s="557" t="s">
        <v>3656</v>
      </c>
      <c r="M982" s="558" t="s">
        <v>3655</v>
      </c>
      <c r="N982" s="612"/>
      <c r="O982" s="558"/>
      <c r="P982" s="718"/>
      <c r="Q982" s="867" t="str">
        <f t="shared" ca="1" si="37"/>
        <v/>
      </c>
      <c r="R982" s="867" t="str">
        <f t="shared" ca="1" si="38"/>
        <v/>
      </c>
      <c r="S982" s="867" t="str">
        <f>IFERROR(IF(VLOOKUP("*"&amp;TRIM($F982)&amp;"*",dump!$A:$D,4,FALSE)="","空文字",VLOOKUP("*"&amp;TRIM($F982)&amp;"*",dump!$A:$D,4,FALSE)),"NA")</f>
        <v>NA</v>
      </c>
      <c r="T982" s="867" t="str">
        <f t="shared" ca="1" si="39"/>
        <v>●</v>
      </c>
      <c r="U982" s="867"/>
      <c r="V982" s="867"/>
      <c r="W982" s="867"/>
      <c r="X982" s="867"/>
      <c r="Y982" s="867" t="str">
        <f t="shared" si="40"/>
        <v/>
      </c>
      <c r="Z982" s="867"/>
    </row>
    <row r="983" spans="2:26" s="312" customFormat="1" ht="30" customHeight="1" outlineLevel="1">
      <c r="B983" s="314"/>
      <c r="C983" s="439"/>
      <c r="D983" s="343"/>
      <c r="E983" s="397"/>
      <c r="F983" s="307" t="s">
        <v>6691</v>
      </c>
      <c r="G983" s="397"/>
      <c r="H983" s="397"/>
      <c r="I983" s="76"/>
      <c r="J983" s="414"/>
      <c r="K983" s="864" t="str">
        <f t="shared" si="36"/>
        <v/>
      </c>
      <c r="L983" s="557" t="s">
        <v>3656</v>
      </c>
      <c r="M983" s="558" t="s">
        <v>3655</v>
      </c>
      <c r="N983" s="612"/>
      <c r="O983" s="558"/>
      <c r="P983" s="718"/>
      <c r="Q983" s="867" t="str">
        <f t="shared" ca="1" si="37"/>
        <v/>
      </c>
      <c r="R983" s="867" t="str">
        <f t="shared" ca="1" si="38"/>
        <v/>
      </c>
      <c r="S983" s="867" t="str">
        <f>IFERROR(IF(VLOOKUP("*"&amp;TRIM($F983)&amp;"*",dump!$A:$D,4,FALSE)="","空文字",VLOOKUP("*"&amp;TRIM($F983)&amp;"*",dump!$A:$D,4,FALSE)),"NA")</f>
        <v>NA</v>
      </c>
      <c r="T983" s="867" t="str">
        <f t="shared" ca="1" si="39"/>
        <v>●</v>
      </c>
      <c r="U983" s="867"/>
      <c r="V983" s="867"/>
      <c r="W983" s="867"/>
      <c r="X983" s="867"/>
      <c r="Y983" s="867" t="str">
        <f t="shared" si="40"/>
        <v/>
      </c>
      <c r="Z983" s="867"/>
    </row>
    <row r="984" spans="2:26" s="312" customFormat="1" ht="30" customHeight="1" outlineLevel="1">
      <c r="B984" s="314"/>
      <c r="C984" s="439"/>
      <c r="D984" s="343"/>
      <c r="E984" s="397"/>
      <c r="F984" s="307" t="s">
        <v>6692</v>
      </c>
      <c r="G984" s="397"/>
      <c r="H984" s="397"/>
      <c r="I984" s="76"/>
      <c r="J984" s="414"/>
      <c r="K984" s="864" t="str">
        <f t="shared" si="36"/>
        <v/>
      </c>
      <c r="L984" s="557" t="s">
        <v>3656</v>
      </c>
      <c r="M984" s="558" t="s">
        <v>3655</v>
      </c>
      <c r="N984" s="612"/>
      <c r="O984" s="558"/>
      <c r="P984" s="718"/>
      <c r="Q984" s="867" t="str">
        <f t="shared" ca="1" si="37"/>
        <v/>
      </c>
      <c r="R984" s="867" t="str">
        <f t="shared" ca="1" si="38"/>
        <v/>
      </c>
      <c r="S984" s="867" t="str">
        <f>IFERROR(IF(VLOOKUP("*"&amp;TRIM($F984)&amp;"*",dump!$A:$D,4,FALSE)="","空文字",VLOOKUP("*"&amp;TRIM($F984)&amp;"*",dump!$A:$D,4,FALSE)),"NA")</f>
        <v>NA</v>
      </c>
      <c r="T984" s="867" t="str">
        <f t="shared" ca="1" si="39"/>
        <v>●</v>
      </c>
      <c r="U984" s="867"/>
      <c r="V984" s="867"/>
      <c r="W984" s="867"/>
      <c r="X984" s="867"/>
      <c r="Y984" s="867" t="str">
        <f t="shared" si="40"/>
        <v/>
      </c>
      <c r="Z984" s="867"/>
    </row>
    <row r="985" spans="2:26" s="312" customFormat="1" ht="30" customHeight="1" outlineLevel="1">
      <c r="B985" s="314"/>
      <c r="C985" s="439"/>
      <c r="D985" s="343"/>
      <c r="E985" s="397"/>
      <c r="F985" s="307" t="s">
        <v>8257</v>
      </c>
      <c r="G985" s="397"/>
      <c r="H985" s="397"/>
      <c r="I985" s="76"/>
      <c r="J985" s="414"/>
      <c r="K985" s="864" t="str">
        <f t="shared" si="36"/>
        <v/>
      </c>
      <c r="L985" s="557" t="s">
        <v>3656</v>
      </c>
      <c r="M985" s="558" t="s">
        <v>3655</v>
      </c>
      <c r="N985" s="612"/>
      <c r="O985" s="558"/>
      <c r="P985" s="718"/>
      <c r="Q985" s="867" t="str">
        <f t="shared" ca="1" si="37"/>
        <v/>
      </c>
      <c r="R985" s="867" t="str">
        <f t="shared" ca="1" si="38"/>
        <v/>
      </c>
      <c r="S985" s="867" t="str">
        <f>IFERROR(IF(VLOOKUP("*"&amp;TRIM($F985)&amp;"*",dump!$A:$D,4,FALSE)="","空文字",VLOOKUP("*"&amp;TRIM($F985)&amp;"*",dump!$A:$D,4,FALSE)),"NA")</f>
        <v>NA</v>
      </c>
      <c r="T985" s="867" t="str">
        <f t="shared" ca="1" si="39"/>
        <v>●</v>
      </c>
      <c r="U985" s="867"/>
      <c r="V985" s="867"/>
      <c r="W985" s="867"/>
      <c r="X985" s="867"/>
      <c r="Y985" s="867" t="str">
        <f t="shared" si="40"/>
        <v/>
      </c>
      <c r="Z985" s="867"/>
    </row>
    <row r="986" spans="2:26" s="312" customFormat="1" ht="30" customHeight="1" outlineLevel="1">
      <c r="B986" s="314"/>
      <c r="C986" s="439"/>
      <c r="D986" s="343"/>
      <c r="E986" s="397"/>
      <c r="F986" s="307" t="s">
        <v>8258</v>
      </c>
      <c r="G986" s="397"/>
      <c r="H986" s="397"/>
      <c r="I986" s="76"/>
      <c r="J986" s="414"/>
      <c r="K986" s="864" t="str">
        <f t="shared" si="36"/>
        <v/>
      </c>
      <c r="L986" s="557" t="s">
        <v>3656</v>
      </c>
      <c r="M986" s="558" t="s">
        <v>3655</v>
      </c>
      <c r="N986" s="612"/>
      <c r="O986" s="558"/>
      <c r="P986" s="718"/>
      <c r="Q986" s="867" t="str">
        <f t="shared" ca="1" si="37"/>
        <v/>
      </c>
      <c r="R986" s="867" t="str">
        <f t="shared" ca="1" si="38"/>
        <v/>
      </c>
      <c r="S986" s="867" t="str">
        <f>IFERROR(IF(VLOOKUP("*"&amp;TRIM($F986)&amp;"*",dump!$A:$D,4,FALSE)="","空文字",VLOOKUP("*"&amp;TRIM($F986)&amp;"*",dump!$A:$D,4,FALSE)),"NA")</f>
        <v>NA</v>
      </c>
      <c r="T986" s="867" t="str">
        <f t="shared" ca="1" si="39"/>
        <v>●</v>
      </c>
      <c r="U986" s="867"/>
      <c r="V986" s="867"/>
      <c r="W986" s="867"/>
      <c r="X986" s="867"/>
      <c r="Y986" s="867" t="str">
        <f t="shared" si="40"/>
        <v/>
      </c>
      <c r="Z986" s="867"/>
    </row>
    <row r="987" spans="2:26" s="312" customFormat="1" ht="30" customHeight="1" outlineLevel="1">
      <c r="B987" s="314"/>
      <c r="C987" s="439"/>
      <c r="D987" s="525"/>
      <c r="E987" s="309"/>
      <c r="F987" s="307" t="s">
        <v>14759</v>
      </c>
      <c r="G987" s="309"/>
      <c r="H987" s="309"/>
      <c r="I987" s="77"/>
      <c r="J987" s="415"/>
      <c r="K987" s="864" t="str">
        <f t="shared" si="36"/>
        <v/>
      </c>
      <c r="L987" s="557" t="s">
        <v>3656</v>
      </c>
      <c r="M987" s="558" t="s">
        <v>3655</v>
      </c>
      <c r="N987" s="612"/>
      <c r="O987" s="558"/>
      <c r="P987" s="718"/>
      <c r="Q987" s="867" t="str">
        <f t="shared" ca="1" si="37"/>
        <v/>
      </c>
      <c r="R987" s="867" t="str">
        <f t="shared" ca="1" si="38"/>
        <v/>
      </c>
      <c r="S987" s="867" t="str">
        <f>IFERROR(IF(VLOOKUP("*"&amp;TRIM($F987)&amp;"*",dump!$A:$D,4,FALSE)="","空文字",VLOOKUP("*"&amp;TRIM($F987)&amp;"*",dump!$A:$D,4,FALSE)),"NA")</f>
        <v>NA</v>
      </c>
      <c r="T987" s="867" t="str">
        <f t="shared" ca="1" si="39"/>
        <v>●</v>
      </c>
      <c r="U987" s="867"/>
      <c r="V987" s="867"/>
      <c r="W987" s="867"/>
      <c r="X987" s="867"/>
      <c r="Y987" s="867" t="str">
        <f t="shared" si="40"/>
        <v/>
      </c>
      <c r="Z987" s="867"/>
    </row>
    <row r="988" spans="2:26" s="312" customFormat="1" ht="15" customHeight="1" outlineLevel="1">
      <c r="B988" s="314"/>
      <c r="C988" s="526" t="s">
        <v>6968</v>
      </c>
      <c r="D988" s="215" t="s">
        <v>9332</v>
      </c>
      <c r="E988" s="213"/>
      <c r="F988" s="214" t="s">
        <v>4469</v>
      </c>
      <c r="G988" s="214" t="s">
        <v>3391</v>
      </c>
      <c r="H988" s="214" t="s">
        <v>3655</v>
      </c>
      <c r="I988" s="246" t="s">
        <v>660</v>
      </c>
      <c r="J988" s="403" t="s">
        <v>5684</v>
      </c>
      <c r="K988" s="864" t="str">
        <f t="shared" si="36"/>
        <v/>
      </c>
      <c r="L988" s="555" t="s">
        <v>17119</v>
      </c>
      <c r="M988" s="553"/>
      <c r="N988" s="593"/>
      <c r="O988" s="553"/>
      <c r="P988" s="554"/>
      <c r="Q988" s="867" t="str">
        <f t="shared" ca="1" si="37"/>
        <v/>
      </c>
      <c r="R988" s="867" t="str">
        <f t="shared" ca="1" si="38"/>
        <v/>
      </c>
      <c r="S988" s="867" t="str">
        <f>IFERROR(IF(VLOOKUP("*"&amp;TRIM($F988)&amp;"*",dump!$A:$D,4,FALSE)="","空文字",VLOOKUP("*"&amp;TRIM($F988)&amp;"*",dump!$A:$D,4,FALSE)),"NA")</f>
        <v>NA</v>
      </c>
      <c r="T988" s="867" t="str">
        <f t="shared" ca="1" si="39"/>
        <v>●</v>
      </c>
      <c r="U988" s="867"/>
      <c r="V988" s="867"/>
      <c r="W988" s="867"/>
      <c r="X988" s="867"/>
      <c r="Y988" s="867" t="str">
        <f t="shared" si="40"/>
        <v/>
      </c>
      <c r="Z988" s="867"/>
    </row>
    <row r="989" spans="2:26" s="312" customFormat="1" ht="15" customHeight="1" outlineLevel="1">
      <c r="B989" s="314"/>
      <c r="C989" s="534"/>
      <c r="D989" s="343"/>
      <c r="E989" s="307" t="s">
        <v>9333</v>
      </c>
      <c r="F989" s="307" t="s">
        <v>4470</v>
      </c>
      <c r="G989" s="307" t="s">
        <v>2799</v>
      </c>
      <c r="H989" s="307" t="s">
        <v>3658</v>
      </c>
      <c r="I989" s="198" t="s">
        <v>660</v>
      </c>
      <c r="J989" s="404" t="s">
        <v>5684</v>
      </c>
      <c r="K989" s="864" t="str">
        <f t="shared" si="36"/>
        <v/>
      </c>
      <c r="L989" s="557" t="s">
        <v>3656</v>
      </c>
      <c r="M989" s="558" t="s">
        <v>3655</v>
      </c>
      <c r="N989" s="597" t="s">
        <v>17470</v>
      </c>
      <c r="O989" s="558"/>
      <c r="P989" s="598"/>
      <c r="Q989" s="867" t="str">
        <f t="shared" ca="1" si="37"/>
        <v/>
      </c>
      <c r="R989" s="867" t="str">
        <f t="shared" ca="1" si="38"/>
        <v/>
      </c>
      <c r="S989" s="867" t="str">
        <f>IFERROR(IF(VLOOKUP("*"&amp;TRIM($F989)&amp;"*",dump!$A:$D,4,FALSE)="","空文字",VLOOKUP("*"&amp;TRIM($F989)&amp;"*",dump!$A:$D,4,FALSE)),"NA")</f>
        <v>NA</v>
      </c>
      <c r="T989" s="867" t="str">
        <f t="shared" ca="1" si="39"/>
        <v>●</v>
      </c>
      <c r="U989" s="867"/>
      <c r="V989" s="867"/>
      <c r="W989" s="867"/>
      <c r="X989" s="867"/>
      <c r="Y989" s="867" t="str">
        <f t="shared" si="40"/>
        <v/>
      </c>
      <c r="Z989" s="867"/>
    </row>
    <row r="990" spans="2:26" s="312" customFormat="1" ht="163.5" customHeight="1" outlineLevel="1">
      <c r="B990" s="314"/>
      <c r="C990" s="534"/>
      <c r="D990" s="343"/>
      <c r="E990" s="307" t="s">
        <v>12904</v>
      </c>
      <c r="F990" s="307" t="s">
        <v>4471</v>
      </c>
      <c r="G990" s="307" t="s">
        <v>2800</v>
      </c>
      <c r="H990" s="307" t="s">
        <v>3658</v>
      </c>
      <c r="I990" s="198" t="s">
        <v>660</v>
      </c>
      <c r="J990" s="404" t="s">
        <v>5684</v>
      </c>
      <c r="K990" s="864" t="str">
        <f t="shared" si="36"/>
        <v/>
      </c>
      <c r="L990" s="557" t="s">
        <v>3656</v>
      </c>
      <c r="M990" s="558" t="s">
        <v>3655</v>
      </c>
      <c r="N990" s="597" t="s">
        <v>19651</v>
      </c>
      <c r="O990" s="558"/>
      <c r="P990" s="598"/>
      <c r="Q990" s="867" t="str">
        <f t="shared" ca="1" si="37"/>
        <v/>
      </c>
      <c r="R990" s="867" t="str">
        <f t="shared" ca="1" si="38"/>
        <v/>
      </c>
      <c r="S990" s="867" t="str">
        <f>IFERROR(IF(VLOOKUP("*"&amp;TRIM($F990)&amp;"*",dump!$A:$D,4,FALSE)="","空文字",VLOOKUP("*"&amp;TRIM($F990)&amp;"*",dump!$A:$D,4,FALSE)),"NA")</f>
        <v>NA</v>
      </c>
      <c r="T990" s="867" t="str">
        <f t="shared" ca="1" si="39"/>
        <v>●</v>
      </c>
      <c r="U990" s="867"/>
      <c r="V990" s="867"/>
      <c r="W990" s="867"/>
      <c r="X990" s="867"/>
      <c r="Y990" s="867" t="str">
        <f t="shared" si="40"/>
        <v/>
      </c>
      <c r="Z990" s="867"/>
    </row>
    <row r="991" spans="2:26" s="312" customFormat="1" ht="15" customHeight="1" outlineLevel="1">
      <c r="B991" s="314"/>
      <c r="C991" s="534"/>
      <c r="D991" s="343"/>
      <c r="E991" s="307" t="s">
        <v>358</v>
      </c>
      <c r="F991" s="307" t="s">
        <v>4472</v>
      </c>
      <c r="G991" s="307" t="s">
        <v>2683</v>
      </c>
      <c r="H991" s="307" t="s">
        <v>3658</v>
      </c>
      <c r="I991" s="198" t="s">
        <v>660</v>
      </c>
      <c r="J991" s="404" t="s">
        <v>5684</v>
      </c>
      <c r="K991" s="864" t="str">
        <f t="shared" si="36"/>
        <v/>
      </c>
      <c r="L991" s="557" t="s">
        <v>3656</v>
      </c>
      <c r="M991" s="558" t="s">
        <v>3655</v>
      </c>
      <c r="N991" s="597" t="s">
        <v>17470</v>
      </c>
      <c r="O991" s="558"/>
      <c r="P991" s="598"/>
      <c r="Q991" s="867" t="str">
        <f t="shared" ca="1" si="37"/>
        <v/>
      </c>
      <c r="R991" s="867" t="str">
        <f t="shared" ca="1" si="38"/>
        <v/>
      </c>
      <c r="S991" s="867" t="str">
        <f>IFERROR(IF(VLOOKUP("*"&amp;TRIM($F991)&amp;"*",dump!$A:$D,4,FALSE)="","空文字",VLOOKUP("*"&amp;TRIM($F991)&amp;"*",dump!$A:$D,4,FALSE)),"NA")</f>
        <v>NA</v>
      </c>
      <c r="T991" s="867" t="str">
        <f t="shared" ca="1" si="39"/>
        <v>●</v>
      </c>
      <c r="U991" s="867"/>
      <c r="V991" s="867"/>
      <c r="W991" s="867"/>
      <c r="X991" s="867"/>
      <c r="Y991" s="867" t="str">
        <f t="shared" si="40"/>
        <v/>
      </c>
      <c r="Z991" s="867"/>
    </row>
    <row r="992" spans="2:26" s="312" customFormat="1" ht="15" customHeight="1" outlineLevel="1">
      <c r="B992" s="314"/>
      <c r="C992" s="534"/>
      <c r="D992" s="343"/>
      <c r="E992" s="307" t="s">
        <v>359</v>
      </c>
      <c r="F992" s="307" t="s">
        <v>4473</v>
      </c>
      <c r="G992" s="307" t="s">
        <v>2684</v>
      </c>
      <c r="H992" s="307" t="s">
        <v>3658</v>
      </c>
      <c r="I992" s="198" t="s">
        <v>660</v>
      </c>
      <c r="J992" s="404" t="s">
        <v>5684</v>
      </c>
      <c r="K992" s="864" t="str">
        <f t="shared" si="36"/>
        <v/>
      </c>
      <c r="L992" s="557" t="s">
        <v>3656</v>
      </c>
      <c r="M992" s="558" t="s">
        <v>3655</v>
      </c>
      <c r="N992" s="597" t="s">
        <v>17470</v>
      </c>
      <c r="O992" s="558"/>
      <c r="P992" s="598"/>
      <c r="Q992" s="867" t="str">
        <f t="shared" ca="1" si="37"/>
        <v/>
      </c>
      <c r="R992" s="867" t="str">
        <f t="shared" ca="1" si="38"/>
        <v/>
      </c>
      <c r="S992" s="867" t="str">
        <f>IFERROR(IF(VLOOKUP("*"&amp;TRIM($F992)&amp;"*",dump!$A:$D,4,FALSE)="","空文字",VLOOKUP("*"&amp;TRIM($F992)&amp;"*",dump!$A:$D,4,FALSE)),"NA")</f>
        <v>NA</v>
      </c>
      <c r="T992" s="867" t="str">
        <f t="shared" ca="1" si="39"/>
        <v>●</v>
      </c>
      <c r="U992" s="867"/>
      <c r="V992" s="867"/>
      <c r="W992" s="867"/>
      <c r="X992" s="867"/>
      <c r="Y992" s="867" t="str">
        <f t="shared" si="40"/>
        <v/>
      </c>
      <c r="Z992" s="867"/>
    </row>
    <row r="993" spans="2:26" s="312" customFormat="1" ht="15" customHeight="1" outlineLevel="1">
      <c r="B993" s="314"/>
      <c r="C993" s="534"/>
      <c r="D993" s="343"/>
      <c r="E993" s="307" t="s">
        <v>938</v>
      </c>
      <c r="F993" s="307" t="s">
        <v>4474</v>
      </c>
      <c r="G993" s="307" t="s">
        <v>2685</v>
      </c>
      <c r="H993" s="307" t="s">
        <v>3658</v>
      </c>
      <c r="I993" s="198" t="s">
        <v>660</v>
      </c>
      <c r="J993" s="404" t="s">
        <v>5684</v>
      </c>
      <c r="K993" s="864" t="str">
        <f t="shared" si="36"/>
        <v/>
      </c>
      <c r="L993" s="557" t="s">
        <v>3656</v>
      </c>
      <c r="M993" s="558" t="s">
        <v>3655</v>
      </c>
      <c r="N993" s="597" t="s">
        <v>17470</v>
      </c>
      <c r="O993" s="558"/>
      <c r="P993" s="598"/>
      <c r="Q993" s="867" t="str">
        <f t="shared" ca="1" si="37"/>
        <v/>
      </c>
      <c r="R993" s="867" t="str">
        <f t="shared" ca="1" si="38"/>
        <v/>
      </c>
      <c r="S993" s="867" t="str">
        <f>IFERROR(IF(VLOOKUP("*"&amp;TRIM($F993)&amp;"*",dump!$A:$D,4,FALSE)="","空文字",VLOOKUP("*"&amp;TRIM($F993)&amp;"*",dump!$A:$D,4,FALSE)),"NA")</f>
        <v>NA</v>
      </c>
      <c r="T993" s="867" t="str">
        <f t="shared" ca="1" si="39"/>
        <v>●</v>
      </c>
      <c r="U993" s="867"/>
      <c r="V993" s="867"/>
      <c r="W993" s="867"/>
      <c r="X993" s="867"/>
      <c r="Y993" s="867" t="str">
        <f t="shared" si="40"/>
        <v/>
      </c>
      <c r="Z993" s="867"/>
    </row>
    <row r="994" spans="2:26" s="312" customFormat="1" ht="15" customHeight="1" outlineLevel="1">
      <c r="B994" s="314"/>
      <c r="C994" s="534"/>
      <c r="D994" s="343"/>
      <c r="E994" s="307" t="s">
        <v>939</v>
      </c>
      <c r="F994" s="307" t="s">
        <v>4475</v>
      </c>
      <c r="G994" s="307" t="s">
        <v>2686</v>
      </c>
      <c r="H994" s="307" t="s">
        <v>3658</v>
      </c>
      <c r="I994" s="198" t="s">
        <v>660</v>
      </c>
      <c r="J994" s="404" t="s">
        <v>5684</v>
      </c>
      <c r="K994" s="864" t="str">
        <f t="shared" si="36"/>
        <v/>
      </c>
      <c r="L994" s="557" t="s">
        <v>3656</v>
      </c>
      <c r="M994" s="558" t="s">
        <v>3655</v>
      </c>
      <c r="N994" s="597" t="s">
        <v>17470</v>
      </c>
      <c r="O994" s="558"/>
      <c r="P994" s="598"/>
      <c r="Q994" s="867" t="str">
        <f t="shared" ca="1" si="37"/>
        <v/>
      </c>
      <c r="R994" s="867" t="str">
        <f t="shared" ca="1" si="38"/>
        <v/>
      </c>
      <c r="S994" s="867" t="str">
        <f>IFERROR(IF(VLOOKUP("*"&amp;TRIM($F994)&amp;"*",dump!$A:$D,4,FALSE)="","空文字",VLOOKUP("*"&amp;TRIM($F994)&amp;"*",dump!$A:$D,4,FALSE)),"NA")</f>
        <v>NA</v>
      </c>
      <c r="T994" s="867" t="str">
        <f t="shared" ca="1" si="39"/>
        <v>●</v>
      </c>
      <c r="U994" s="867"/>
      <c r="V994" s="867"/>
      <c r="W994" s="867"/>
      <c r="X994" s="867"/>
      <c r="Y994" s="867" t="str">
        <f t="shared" si="40"/>
        <v/>
      </c>
      <c r="Z994" s="867"/>
    </row>
    <row r="995" spans="2:26" s="312" customFormat="1" ht="15" customHeight="1" outlineLevel="1">
      <c r="B995" s="314"/>
      <c r="C995" s="534"/>
      <c r="D995" s="343"/>
      <c r="E995" s="307" t="s">
        <v>9334</v>
      </c>
      <c r="F995" s="307" t="s">
        <v>4476</v>
      </c>
      <c r="G995" s="307" t="s">
        <v>2687</v>
      </c>
      <c r="H995" s="307" t="s">
        <v>3658</v>
      </c>
      <c r="I995" s="198" t="s">
        <v>660</v>
      </c>
      <c r="J995" s="404" t="s">
        <v>5684</v>
      </c>
      <c r="K995" s="864" t="str">
        <f t="shared" si="36"/>
        <v/>
      </c>
      <c r="L995" s="557" t="s">
        <v>3656</v>
      </c>
      <c r="M995" s="558" t="s">
        <v>3655</v>
      </c>
      <c r="N995" s="597" t="s">
        <v>17470</v>
      </c>
      <c r="O995" s="558"/>
      <c r="P995" s="598"/>
      <c r="Q995" s="867" t="str">
        <f t="shared" ca="1" si="37"/>
        <v/>
      </c>
      <c r="R995" s="867" t="str">
        <f t="shared" ca="1" si="38"/>
        <v/>
      </c>
      <c r="S995" s="867" t="str">
        <f>IFERROR(IF(VLOOKUP("*"&amp;TRIM($F995)&amp;"*",dump!$A:$D,4,FALSE)="","空文字",VLOOKUP("*"&amp;TRIM($F995)&amp;"*",dump!$A:$D,4,FALSE)),"NA")</f>
        <v>NA</v>
      </c>
      <c r="T995" s="867" t="str">
        <f t="shared" ca="1" si="39"/>
        <v>●</v>
      </c>
      <c r="U995" s="867"/>
      <c r="V995" s="867"/>
      <c r="W995" s="867"/>
      <c r="X995" s="867"/>
      <c r="Y995" s="867" t="str">
        <f t="shared" si="40"/>
        <v/>
      </c>
      <c r="Z995" s="867"/>
    </row>
    <row r="996" spans="2:26" s="312" customFormat="1" ht="15" customHeight="1" outlineLevel="1">
      <c r="B996" s="314"/>
      <c r="C996" s="534"/>
      <c r="D996" s="343"/>
      <c r="E996" s="307" t="s">
        <v>940</v>
      </c>
      <c r="F996" s="307" t="s">
        <v>4477</v>
      </c>
      <c r="G996" s="307" t="s">
        <v>2688</v>
      </c>
      <c r="H996" s="307" t="s">
        <v>3658</v>
      </c>
      <c r="I996" s="198" t="s">
        <v>660</v>
      </c>
      <c r="J996" s="404" t="s">
        <v>5684</v>
      </c>
      <c r="K996" s="864" t="str">
        <f t="shared" si="36"/>
        <v/>
      </c>
      <c r="L996" s="557" t="s">
        <v>3656</v>
      </c>
      <c r="M996" s="558" t="s">
        <v>3655</v>
      </c>
      <c r="N996" s="597" t="s">
        <v>17470</v>
      </c>
      <c r="O996" s="558"/>
      <c r="P996" s="598"/>
      <c r="Q996" s="867" t="str">
        <f t="shared" ca="1" si="37"/>
        <v/>
      </c>
      <c r="R996" s="867" t="str">
        <f t="shared" ca="1" si="38"/>
        <v/>
      </c>
      <c r="S996" s="867" t="str">
        <f>IFERROR(IF(VLOOKUP("*"&amp;TRIM($F996)&amp;"*",dump!$A:$D,4,FALSE)="","空文字",VLOOKUP("*"&amp;TRIM($F996)&amp;"*",dump!$A:$D,4,FALSE)),"NA")</f>
        <v>NA</v>
      </c>
      <c r="T996" s="867" t="str">
        <f t="shared" ca="1" si="39"/>
        <v>●</v>
      </c>
      <c r="U996" s="867"/>
      <c r="V996" s="867"/>
      <c r="W996" s="867"/>
      <c r="X996" s="867"/>
      <c r="Y996" s="867" t="str">
        <f t="shared" si="40"/>
        <v/>
      </c>
      <c r="Z996" s="867"/>
    </row>
    <row r="997" spans="2:26" s="312" customFormat="1" ht="135" customHeight="1" outlineLevel="1">
      <c r="B997" s="314"/>
      <c r="C997" s="534"/>
      <c r="D997" s="343"/>
      <c r="E997" s="307" t="s">
        <v>9335</v>
      </c>
      <c r="F997" s="307" t="s">
        <v>9336</v>
      </c>
      <c r="G997" s="307" t="s">
        <v>2689</v>
      </c>
      <c r="H997" s="307" t="s">
        <v>3658</v>
      </c>
      <c r="I997" s="198" t="s">
        <v>660</v>
      </c>
      <c r="J997" s="404" t="s">
        <v>5684</v>
      </c>
      <c r="K997" s="864" t="str">
        <f t="shared" si="36"/>
        <v/>
      </c>
      <c r="L997" s="555" t="s">
        <v>17116</v>
      </c>
      <c r="M997" s="553" t="s">
        <v>3658</v>
      </c>
      <c r="N997" s="593" t="s">
        <v>19652</v>
      </c>
      <c r="O997" s="551" t="s">
        <v>17117</v>
      </c>
      <c r="P997" s="554" t="s">
        <v>18400</v>
      </c>
      <c r="Q997" s="867" t="str">
        <f t="shared" ca="1" si="37"/>
        <v>初期値：10</v>
      </c>
      <c r="R997" s="867" t="str">
        <f t="shared" ca="1" si="38"/>
        <v>10</v>
      </c>
      <c r="S997" s="867" t="str">
        <f>IFERROR(IF(VLOOKUP("*"&amp;TRIM($F997)&amp;"*",dump!$A:$D,4,FALSE)="","空文字",VLOOKUP("*"&amp;TRIM($F997)&amp;"*",dump!$A:$D,4,FALSE)),"NA")</f>
        <v>NA</v>
      </c>
      <c r="T997" s="867" t="str">
        <f t="shared" ca="1" si="39"/>
        <v>×</v>
      </c>
      <c r="U997" s="867"/>
      <c r="V997" s="867"/>
      <c r="W997" s="867"/>
      <c r="X997" s="867"/>
      <c r="Y997" s="867" t="str">
        <f t="shared" si="40"/>
        <v/>
      </c>
      <c r="Z997" s="867"/>
    </row>
    <row r="998" spans="2:26" s="312" customFormat="1" ht="150" customHeight="1" outlineLevel="1">
      <c r="B998" s="314"/>
      <c r="C998" s="534"/>
      <c r="D998" s="343"/>
      <c r="E998" s="307" t="s">
        <v>12905</v>
      </c>
      <c r="F998" s="307" t="s">
        <v>4478</v>
      </c>
      <c r="G998" s="307" t="s">
        <v>2690</v>
      </c>
      <c r="H998" s="307" t="s">
        <v>3658</v>
      </c>
      <c r="I998" s="198" t="s">
        <v>660</v>
      </c>
      <c r="J998" s="404" t="s">
        <v>5684</v>
      </c>
      <c r="K998" s="864" t="str">
        <f t="shared" si="36"/>
        <v/>
      </c>
      <c r="L998" s="557" t="s">
        <v>3656</v>
      </c>
      <c r="M998" s="558" t="s">
        <v>3655</v>
      </c>
      <c r="N998" s="597" t="s">
        <v>19653</v>
      </c>
      <c r="O998" s="558"/>
      <c r="P998" s="598"/>
      <c r="Q998" s="867" t="str">
        <f t="shared" ca="1" si="37"/>
        <v/>
      </c>
      <c r="R998" s="867" t="str">
        <f t="shared" ca="1" si="38"/>
        <v/>
      </c>
      <c r="S998" s="867" t="str">
        <f>IFERROR(IF(VLOOKUP("*"&amp;TRIM($F998)&amp;"*",dump!$A:$D,4,FALSE)="","空文字",VLOOKUP("*"&amp;TRIM($F998)&amp;"*",dump!$A:$D,4,FALSE)),"NA")</f>
        <v>NA</v>
      </c>
      <c r="T998" s="867" t="str">
        <f t="shared" ca="1" si="39"/>
        <v>●</v>
      </c>
      <c r="U998" s="867"/>
      <c r="V998" s="867"/>
      <c r="W998" s="867"/>
      <c r="X998" s="867"/>
      <c r="Y998" s="867" t="str">
        <f t="shared" si="40"/>
        <v/>
      </c>
      <c r="Z998" s="867"/>
    </row>
    <row r="999" spans="2:26" s="312" customFormat="1" ht="90" customHeight="1" outlineLevel="1">
      <c r="B999" s="314"/>
      <c r="C999" s="534"/>
      <c r="D999" s="343"/>
      <c r="E999" s="307" t="s">
        <v>9337</v>
      </c>
      <c r="F999" s="307" t="s">
        <v>4479</v>
      </c>
      <c r="G999" s="307" t="s">
        <v>2691</v>
      </c>
      <c r="H999" s="307" t="s">
        <v>3658</v>
      </c>
      <c r="I999" s="198" t="s">
        <v>660</v>
      </c>
      <c r="J999" s="404" t="s">
        <v>5684</v>
      </c>
      <c r="K999" s="864" t="str">
        <f t="shared" si="36"/>
        <v/>
      </c>
      <c r="L999" s="557" t="s">
        <v>3656</v>
      </c>
      <c r="M999" s="558" t="s">
        <v>3655</v>
      </c>
      <c r="N999" s="597" t="s">
        <v>17501</v>
      </c>
      <c r="O999" s="662"/>
      <c r="P999" s="598"/>
      <c r="Q999" s="867" t="str">
        <f t="shared" ca="1" si="37"/>
        <v/>
      </c>
      <c r="R999" s="867" t="str">
        <f t="shared" ca="1" si="38"/>
        <v/>
      </c>
      <c r="S999" s="867" t="str">
        <f>IFERROR(IF(VLOOKUP("*"&amp;TRIM($F999)&amp;"*",dump!$A:$D,4,FALSE)="","空文字",VLOOKUP("*"&amp;TRIM($F999)&amp;"*",dump!$A:$D,4,FALSE)),"NA")</f>
        <v>NA</v>
      </c>
      <c r="T999" s="867" t="str">
        <f t="shared" ca="1" si="39"/>
        <v>●</v>
      </c>
      <c r="U999" s="867"/>
      <c r="V999" s="867"/>
      <c r="W999" s="867"/>
      <c r="X999" s="867"/>
      <c r="Y999" s="867" t="str">
        <f t="shared" si="40"/>
        <v/>
      </c>
      <c r="Z999" s="867"/>
    </row>
    <row r="1000" spans="2:26" s="312" customFormat="1" ht="15" customHeight="1" outlineLevel="1">
      <c r="B1000" s="314"/>
      <c r="C1000" s="534"/>
      <c r="D1000" s="343"/>
      <c r="E1000" s="307" t="s">
        <v>941</v>
      </c>
      <c r="F1000" s="307" t="s">
        <v>4480</v>
      </c>
      <c r="G1000" s="307" t="s">
        <v>2801</v>
      </c>
      <c r="H1000" s="307" t="s">
        <v>3658</v>
      </c>
      <c r="I1000" s="198" t="s">
        <v>660</v>
      </c>
      <c r="J1000" s="404" t="s">
        <v>5684</v>
      </c>
      <c r="K1000" s="864" t="str">
        <f t="shared" si="36"/>
        <v/>
      </c>
      <c r="L1000" s="557" t="s">
        <v>3656</v>
      </c>
      <c r="M1000" s="558" t="s">
        <v>3655</v>
      </c>
      <c r="N1000" s="597" t="s">
        <v>17502</v>
      </c>
      <c r="O1000" s="662"/>
      <c r="P1000" s="598"/>
      <c r="Q1000" s="867" t="str">
        <f t="shared" ca="1" si="37"/>
        <v/>
      </c>
      <c r="R1000" s="867" t="str">
        <f t="shared" ca="1" si="38"/>
        <v/>
      </c>
      <c r="S1000" s="867" t="str">
        <f>IFERROR(IF(VLOOKUP("*"&amp;TRIM($F1000)&amp;"*",dump!$A:$D,4,FALSE)="","空文字",VLOOKUP("*"&amp;TRIM($F1000)&amp;"*",dump!$A:$D,4,FALSE)),"NA")</f>
        <v>NA</v>
      </c>
      <c r="T1000" s="867" t="str">
        <f t="shared" ca="1" si="39"/>
        <v>●</v>
      </c>
      <c r="U1000" s="867"/>
      <c r="V1000" s="867"/>
      <c r="W1000" s="867"/>
      <c r="X1000" s="867"/>
      <c r="Y1000" s="867" t="str">
        <f t="shared" si="40"/>
        <v/>
      </c>
      <c r="Z1000" s="867"/>
    </row>
    <row r="1001" spans="2:26" s="312" customFormat="1" ht="60" customHeight="1" outlineLevel="1">
      <c r="B1001" s="314"/>
      <c r="C1001" s="534"/>
      <c r="D1001" s="343"/>
      <c r="E1001" s="307" t="s">
        <v>942</v>
      </c>
      <c r="F1001" s="307" t="s">
        <v>4481</v>
      </c>
      <c r="G1001" s="307" t="s">
        <v>2692</v>
      </c>
      <c r="H1001" s="307" t="s">
        <v>3657</v>
      </c>
      <c r="I1001" s="198" t="s">
        <v>660</v>
      </c>
      <c r="J1001" s="404" t="s">
        <v>5684</v>
      </c>
      <c r="K1001" s="864" t="str">
        <f t="shared" si="36"/>
        <v/>
      </c>
      <c r="L1001" s="555" t="s">
        <v>17116</v>
      </c>
      <c r="M1001" s="553" t="s">
        <v>3657</v>
      </c>
      <c r="N1001" s="593" t="s">
        <v>19654</v>
      </c>
      <c r="O1001" s="551" t="s">
        <v>18345</v>
      </c>
      <c r="P1001" s="554">
        <v>1</v>
      </c>
      <c r="Q1001" s="867">
        <f t="shared" ca="1" si="37"/>
        <v>1</v>
      </c>
      <c r="R1001" s="867">
        <f t="shared" ca="1" si="38"/>
        <v>1</v>
      </c>
      <c r="S1001" s="867" t="str">
        <f>IFERROR(IF(VLOOKUP("*"&amp;TRIM($F1001)&amp;"*",dump!$A:$D,4,FALSE)="","空文字",VLOOKUP("*"&amp;TRIM($F1001)&amp;"*",dump!$A:$D,4,FALSE)),"NA")</f>
        <v>NA</v>
      </c>
      <c r="T1001" s="867" t="str">
        <f t="shared" ca="1" si="39"/>
        <v>×</v>
      </c>
      <c r="U1001" s="867"/>
      <c r="V1001" s="867"/>
      <c r="W1001" s="867"/>
      <c r="X1001" s="867"/>
      <c r="Y1001" s="867" t="str">
        <f t="shared" si="40"/>
        <v/>
      </c>
      <c r="Z1001" s="867"/>
    </row>
    <row r="1002" spans="2:26" s="312" customFormat="1" ht="60" customHeight="1" outlineLevel="1">
      <c r="B1002" s="314"/>
      <c r="C1002" s="534"/>
      <c r="D1002" s="343"/>
      <c r="E1002" s="307" t="s">
        <v>943</v>
      </c>
      <c r="F1002" s="307" t="s">
        <v>4482</v>
      </c>
      <c r="G1002" s="307" t="s">
        <v>2693</v>
      </c>
      <c r="H1002" s="307" t="s">
        <v>3657</v>
      </c>
      <c r="I1002" s="198" t="s">
        <v>660</v>
      </c>
      <c r="J1002" s="404" t="s">
        <v>5684</v>
      </c>
      <c r="K1002" s="864" t="str">
        <f t="shared" si="36"/>
        <v/>
      </c>
      <c r="L1002" s="555" t="s">
        <v>17116</v>
      </c>
      <c r="M1002" s="553" t="s">
        <v>3657</v>
      </c>
      <c r="N1002" s="593" t="s">
        <v>17503</v>
      </c>
      <c r="O1002" s="551" t="s">
        <v>17569</v>
      </c>
      <c r="P1002" s="554">
        <v>5</v>
      </c>
      <c r="Q1002" s="867">
        <f t="shared" ca="1" si="37"/>
        <v>5</v>
      </c>
      <c r="R1002" s="867">
        <f t="shared" ca="1" si="38"/>
        <v>5</v>
      </c>
      <c r="S1002" s="867" t="str">
        <f>IFERROR(IF(VLOOKUP("*"&amp;TRIM($F1002)&amp;"*",dump!$A:$D,4,FALSE)="","空文字",VLOOKUP("*"&amp;TRIM($F1002)&amp;"*",dump!$A:$D,4,FALSE)),"NA")</f>
        <v>NA</v>
      </c>
      <c r="T1002" s="867" t="str">
        <f t="shared" ca="1" si="39"/>
        <v>×</v>
      </c>
      <c r="U1002" s="867"/>
      <c r="V1002" s="867"/>
      <c r="W1002" s="867"/>
      <c r="X1002" s="867"/>
      <c r="Y1002" s="867" t="str">
        <f t="shared" si="40"/>
        <v/>
      </c>
      <c r="Z1002" s="867"/>
    </row>
    <row r="1003" spans="2:26" s="312" customFormat="1" ht="60" customHeight="1" outlineLevel="1">
      <c r="B1003" s="314"/>
      <c r="C1003" s="534"/>
      <c r="D1003" s="343"/>
      <c r="E1003" s="307" t="s">
        <v>944</v>
      </c>
      <c r="F1003" s="307" t="s">
        <v>4483</v>
      </c>
      <c r="G1003" s="307" t="s">
        <v>2694</v>
      </c>
      <c r="H1003" s="307" t="s">
        <v>3658</v>
      </c>
      <c r="I1003" s="198" t="s">
        <v>660</v>
      </c>
      <c r="J1003" s="404" t="s">
        <v>5684</v>
      </c>
      <c r="K1003" s="864" t="str">
        <f t="shared" si="36"/>
        <v/>
      </c>
      <c r="L1003" s="555" t="s">
        <v>17116</v>
      </c>
      <c r="M1003" s="553" t="s">
        <v>3658</v>
      </c>
      <c r="N1003" s="593" t="s">
        <v>19655</v>
      </c>
      <c r="O1003" s="551" t="s">
        <v>17511</v>
      </c>
      <c r="P1003" s="554" t="s">
        <v>18355</v>
      </c>
      <c r="Q1003" s="867" t="str">
        <f t="shared" ca="1" si="37"/>
        <v>初期値：5</v>
      </c>
      <c r="R1003" s="867" t="str">
        <f t="shared" ca="1" si="38"/>
        <v>5</v>
      </c>
      <c r="S1003" s="867" t="str">
        <f>IFERROR(IF(VLOOKUP("*"&amp;TRIM($F1003)&amp;"*",dump!$A:$D,4,FALSE)="","空文字",VLOOKUP("*"&amp;TRIM($F1003)&amp;"*",dump!$A:$D,4,FALSE)),"NA")</f>
        <v>NA</v>
      </c>
      <c r="T1003" s="867" t="str">
        <f t="shared" ca="1" si="39"/>
        <v>×</v>
      </c>
      <c r="U1003" s="867"/>
      <c r="V1003" s="867"/>
      <c r="W1003" s="867"/>
      <c r="X1003" s="867"/>
      <c r="Y1003" s="867" t="str">
        <f t="shared" si="40"/>
        <v/>
      </c>
      <c r="Z1003" s="867"/>
    </row>
    <row r="1004" spans="2:26" s="312" customFormat="1" ht="30" customHeight="1" outlineLevel="1">
      <c r="B1004" s="314"/>
      <c r="C1004" s="534"/>
      <c r="D1004" s="343"/>
      <c r="E1004" s="307" t="s">
        <v>9338</v>
      </c>
      <c r="F1004" s="307" t="s">
        <v>4484</v>
      </c>
      <c r="G1004" s="307" t="s">
        <v>2695</v>
      </c>
      <c r="H1004" s="307" t="s">
        <v>3657</v>
      </c>
      <c r="I1004" s="198" t="s">
        <v>660</v>
      </c>
      <c r="J1004" s="404" t="s">
        <v>5684</v>
      </c>
      <c r="K1004" s="864" t="str">
        <f t="shared" si="36"/>
        <v/>
      </c>
      <c r="L1004" s="557" t="s">
        <v>3656</v>
      </c>
      <c r="M1004" s="558" t="s">
        <v>3655</v>
      </c>
      <c r="N1004" s="597" t="s">
        <v>17504</v>
      </c>
      <c r="O1004" s="662"/>
      <c r="P1004" s="598"/>
      <c r="Q1004" s="867" t="str">
        <f t="shared" ca="1" si="37"/>
        <v/>
      </c>
      <c r="R1004" s="867" t="str">
        <f t="shared" ca="1" si="38"/>
        <v/>
      </c>
      <c r="S1004" s="867" t="str">
        <f>IFERROR(IF(VLOOKUP("*"&amp;TRIM($F1004)&amp;"*",dump!$A:$D,4,FALSE)="","空文字",VLOOKUP("*"&amp;TRIM($F1004)&amp;"*",dump!$A:$D,4,FALSE)),"NA")</f>
        <v>NA</v>
      </c>
      <c r="T1004" s="867" t="str">
        <f t="shared" ca="1" si="39"/>
        <v>●</v>
      </c>
      <c r="U1004" s="867"/>
      <c r="V1004" s="867"/>
      <c r="W1004" s="867"/>
      <c r="X1004" s="867"/>
      <c r="Y1004" s="867" t="str">
        <f t="shared" si="40"/>
        <v/>
      </c>
      <c r="Z1004" s="867"/>
    </row>
    <row r="1005" spans="2:26" s="312" customFormat="1" ht="30" customHeight="1" outlineLevel="1">
      <c r="B1005" s="314"/>
      <c r="C1005" s="534"/>
      <c r="D1005" s="343"/>
      <c r="E1005" s="307" t="s">
        <v>9339</v>
      </c>
      <c r="F1005" s="307" t="s">
        <v>4485</v>
      </c>
      <c r="G1005" s="307" t="s">
        <v>2696</v>
      </c>
      <c r="H1005" s="307" t="s">
        <v>3657</v>
      </c>
      <c r="I1005" s="198" t="s">
        <v>660</v>
      </c>
      <c r="J1005" s="404" t="s">
        <v>5684</v>
      </c>
      <c r="K1005" s="864" t="str">
        <f t="shared" si="36"/>
        <v/>
      </c>
      <c r="L1005" s="557" t="s">
        <v>3656</v>
      </c>
      <c r="M1005" s="558" t="s">
        <v>3655</v>
      </c>
      <c r="N1005" s="597" t="s">
        <v>17505</v>
      </c>
      <c r="O1005" s="662"/>
      <c r="P1005" s="598"/>
      <c r="Q1005" s="867" t="str">
        <f t="shared" ca="1" si="37"/>
        <v/>
      </c>
      <c r="R1005" s="867" t="str">
        <f t="shared" ca="1" si="38"/>
        <v/>
      </c>
      <c r="S1005" s="867" t="str">
        <f>IFERROR(IF(VLOOKUP("*"&amp;TRIM($F1005)&amp;"*",dump!$A:$D,4,FALSE)="","空文字",VLOOKUP("*"&amp;TRIM($F1005)&amp;"*",dump!$A:$D,4,FALSE)),"NA")</f>
        <v>NA</v>
      </c>
      <c r="T1005" s="867" t="str">
        <f t="shared" ca="1" si="39"/>
        <v>●</v>
      </c>
      <c r="U1005" s="867"/>
      <c r="V1005" s="867"/>
      <c r="W1005" s="867"/>
      <c r="X1005" s="867"/>
      <c r="Y1005" s="867" t="str">
        <f t="shared" si="40"/>
        <v/>
      </c>
      <c r="Z1005" s="867"/>
    </row>
    <row r="1006" spans="2:26" s="312" customFormat="1" ht="15" customHeight="1" outlineLevel="1">
      <c r="B1006" s="314"/>
      <c r="C1006" s="534"/>
      <c r="D1006" s="343"/>
      <c r="E1006" s="307" t="s">
        <v>945</v>
      </c>
      <c r="F1006" s="307" t="s">
        <v>4486</v>
      </c>
      <c r="G1006" s="307" t="s">
        <v>2996</v>
      </c>
      <c r="H1006" s="307" t="s">
        <v>3657</v>
      </c>
      <c r="I1006" s="198" t="s">
        <v>660</v>
      </c>
      <c r="J1006" s="404" t="s">
        <v>5684</v>
      </c>
      <c r="K1006" s="864" t="str">
        <f t="shared" si="36"/>
        <v/>
      </c>
      <c r="L1006" s="557" t="s">
        <v>3656</v>
      </c>
      <c r="M1006" s="558" t="s">
        <v>3655</v>
      </c>
      <c r="N1006" s="597" t="s">
        <v>17502</v>
      </c>
      <c r="O1006" s="558"/>
      <c r="P1006" s="598"/>
      <c r="Q1006" s="867" t="str">
        <f t="shared" ca="1" si="37"/>
        <v/>
      </c>
      <c r="R1006" s="867" t="str">
        <f t="shared" ca="1" si="38"/>
        <v/>
      </c>
      <c r="S1006" s="867" t="str">
        <f>IFERROR(IF(VLOOKUP("*"&amp;TRIM($F1006)&amp;"*",dump!$A:$D,4,FALSE)="","空文字",VLOOKUP("*"&amp;TRIM($F1006)&amp;"*",dump!$A:$D,4,FALSE)),"NA")</f>
        <v>NA</v>
      </c>
      <c r="T1006" s="867" t="str">
        <f t="shared" ca="1" si="39"/>
        <v>●</v>
      </c>
      <c r="U1006" s="867"/>
      <c r="V1006" s="867"/>
      <c r="W1006" s="867"/>
      <c r="X1006" s="867"/>
      <c r="Y1006" s="867" t="str">
        <f t="shared" si="40"/>
        <v/>
      </c>
      <c r="Z1006" s="867"/>
    </row>
    <row r="1007" spans="2:26" s="312" customFormat="1" ht="15" customHeight="1" outlineLevel="1">
      <c r="B1007" s="314"/>
      <c r="C1007" s="534"/>
      <c r="D1007" s="343"/>
      <c r="E1007" s="307" t="s">
        <v>9340</v>
      </c>
      <c r="F1007" s="307" t="s">
        <v>4487</v>
      </c>
      <c r="G1007" s="307" t="s">
        <v>2697</v>
      </c>
      <c r="H1007" s="307" t="s">
        <v>3657</v>
      </c>
      <c r="I1007" s="198" t="s">
        <v>660</v>
      </c>
      <c r="J1007" s="404" t="s">
        <v>5684</v>
      </c>
      <c r="K1007" s="864" t="str">
        <f t="shared" si="36"/>
        <v/>
      </c>
      <c r="L1007" s="557" t="s">
        <v>3656</v>
      </c>
      <c r="M1007" s="558" t="s">
        <v>3655</v>
      </c>
      <c r="N1007" s="597" t="s">
        <v>17502</v>
      </c>
      <c r="O1007" s="558"/>
      <c r="P1007" s="598"/>
      <c r="Q1007" s="867" t="str">
        <f t="shared" ca="1" si="37"/>
        <v/>
      </c>
      <c r="R1007" s="867" t="str">
        <f t="shared" ca="1" si="38"/>
        <v/>
      </c>
      <c r="S1007" s="867" t="str">
        <f>IFERROR(IF(VLOOKUP("*"&amp;TRIM($F1007)&amp;"*",dump!$A:$D,4,FALSE)="","空文字",VLOOKUP("*"&amp;TRIM($F1007)&amp;"*",dump!$A:$D,4,FALSE)),"NA")</f>
        <v>NA</v>
      </c>
      <c r="T1007" s="867" t="str">
        <f t="shared" ca="1" si="39"/>
        <v>●</v>
      </c>
      <c r="U1007" s="867"/>
      <c r="V1007" s="867"/>
      <c r="W1007" s="867"/>
      <c r="X1007" s="867"/>
      <c r="Y1007" s="867" t="str">
        <f t="shared" si="40"/>
        <v/>
      </c>
      <c r="Z1007" s="867"/>
    </row>
    <row r="1008" spans="2:26" s="312" customFormat="1" ht="15" customHeight="1" outlineLevel="1">
      <c r="B1008" s="314"/>
      <c r="C1008" s="534"/>
      <c r="D1008" s="343"/>
      <c r="E1008" s="307" t="s">
        <v>946</v>
      </c>
      <c r="F1008" s="307" t="s">
        <v>4488</v>
      </c>
      <c r="G1008" s="307" t="s">
        <v>2698</v>
      </c>
      <c r="H1008" s="307" t="s">
        <v>3657</v>
      </c>
      <c r="I1008" s="198" t="s">
        <v>660</v>
      </c>
      <c r="J1008" s="404" t="s">
        <v>5684</v>
      </c>
      <c r="K1008" s="864" t="str">
        <f t="shared" si="36"/>
        <v/>
      </c>
      <c r="L1008" s="557" t="s">
        <v>3656</v>
      </c>
      <c r="M1008" s="558" t="s">
        <v>3655</v>
      </c>
      <c r="N1008" s="597" t="s">
        <v>17502</v>
      </c>
      <c r="O1008" s="558"/>
      <c r="P1008" s="598"/>
      <c r="Q1008" s="867" t="str">
        <f t="shared" ca="1" si="37"/>
        <v/>
      </c>
      <c r="R1008" s="867" t="str">
        <f t="shared" ca="1" si="38"/>
        <v/>
      </c>
      <c r="S1008" s="867" t="str">
        <f>IFERROR(IF(VLOOKUP("*"&amp;TRIM($F1008)&amp;"*",dump!$A:$D,4,FALSE)="","空文字",VLOOKUP("*"&amp;TRIM($F1008)&amp;"*",dump!$A:$D,4,FALSE)),"NA")</f>
        <v>NA</v>
      </c>
      <c r="T1008" s="867" t="str">
        <f t="shared" ca="1" si="39"/>
        <v>●</v>
      </c>
      <c r="U1008" s="867"/>
      <c r="V1008" s="867"/>
      <c r="W1008" s="867"/>
      <c r="X1008" s="867"/>
      <c r="Y1008" s="867" t="str">
        <f t="shared" si="40"/>
        <v/>
      </c>
      <c r="Z1008" s="867"/>
    </row>
    <row r="1009" spans="2:26" s="312" customFormat="1" ht="15" customHeight="1" outlineLevel="1">
      <c r="B1009" s="314"/>
      <c r="C1009" s="534"/>
      <c r="D1009" s="343"/>
      <c r="E1009" s="307" t="s">
        <v>947</v>
      </c>
      <c r="F1009" s="307" t="s">
        <v>4489</v>
      </c>
      <c r="G1009" s="307" t="s">
        <v>2699</v>
      </c>
      <c r="H1009" s="307" t="s">
        <v>3657</v>
      </c>
      <c r="I1009" s="198" t="s">
        <v>660</v>
      </c>
      <c r="J1009" s="404" t="s">
        <v>5684</v>
      </c>
      <c r="K1009" s="864" t="str">
        <f t="shared" si="36"/>
        <v/>
      </c>
      <c r="L1009" s="557" t="s">
        <v>3656</v>
      </c>
      <c r="M1009" s="558" t="s">
        <v>3655</v>
      </c>
      <c r="N1009" s="597" t="s">
        <v>17502</v>
      </c>
      <c r="O1009" s="558"/>
      <c r="P1009" s="598"/>
      <c r="Q1009" s="867" t="str">
        <f t="shared" ca="1" si="37"/>
        <v/>
      </c>
      <c r="R1009" s="867" t="str">
        <f t="shared" ca="1" si="38"/>
        <v/>
      </c>
      <c r="S1009" s="867" t="str">
        <f>IFERROR(IF(VLOOKUP("*"&amp;TRIM($F1009)&amp;"*",dump!$A:$D,4,FALSE)="","空文字",VLOOKUP("*"&amp;TRIM($F1009)&amp;"*",dump!$A:$D,4,FALSE)),"NA")</f>
        <v>NA</v>
      </c>
      <c r="T1009" s="867" t="str">
        <f t="shared" ca="1" si="39"/>
        <v>●</v>
      </c>
      <c r="U1009" s="867"/>
      <c r="V1009" s="867"/>
      <c r="W1009" s="867"/>
      <c r="X1009" s="867"/>
      <c r="Y1009" s="867" t="str">
        <f t="shared" si="40"/>
        <v/>
      </c>
      <c r="Z1009" s="867"/>
    </row>
    <row r="1010" spans="2:26" s="312" customFormat="1" ht="15" customHeight="1" outlineLevel="1">
      <c r="B1010" s="314"/>
      <c r="C1010" s="534"/>
      <c r="D1010" s="343"/>
      <c r="E1010" s="307" t="s">
        <v>948</v>
      </c>
      <c r="F1010" s="307" t="s">
        <v>4490</v>
      </c>
      <c r="G1010" s="307" t="s">
        <v>2700</v>
      </c>
      <c r="H1010" s="307" t="s">
        <v>3657</v>
      </c>
      <c r="I1010" s="198" t="s">
        <v>660</v>
      </c>
      <c r="J1010" s="404" t="s">
        <v>5684</v>
      </c>
      <c r="K1010" s="864" t="str">
        <f t="shared" si="36"/>
        <v/>
      </c>
      <c r="L1010" s="557" t="s">
        <v>3656</v>
      </c>
      <c r="M1010" s="558" t="s">
        <v>3655</v>
      </c>
      <c r="N1010" s="597" t="s">
        <v>17502</v>
      </c>
      <c r="O1010" s="558"/>
      <c r="P1010" s="598"/>
      <c r="Q1010" s="867" t="str">
        <f t="shared" ca="1" si="37"/>
        <v/>
      </c>
      <c r="R1010" s="867" t="str">
        <f t="shared" ca="1" si="38"/>
        <v/>
      </c>
      <c r="S1010" s="867" t="str">
        <f>IFERROR(IF(VLOOKUP("*"&amp;TRIM($F1010)&amp;"*",dump!$A:$D,4,FALSE)="","空文字",VLOOKUP("*"&amp;TRIM($F1010)&amp;"*",dump!$A:$D,4,FALSE)),"NA")</f>
        <v>NA</v>
      </c>
      <c r="T1010" s="867" t="str">
        <f t="shared" ca="1" si="39"/>
        <v>●</v>
      </c>
      <c r="U1010" s="867"/>
      <c r="V1010" s="867"/>
      <c r="W1010" s="867"/>
      <c r="X1010" s="867"/>
      <c r="Y1010" s="867" t="str">
        <f t="shared" si="40"/>
        <v/>
      </c>
      <c r="Z1010" s="867"/>
    </row>
    <row r="1011" spans="2:26" s="312" customFormat="1" ht="15" customHeight="1" outlineLevel="1">
      <c r="B1011" s="314"/>
      <c r="C1011" s="534"/>
      <c r="D1011" s="343"/>
      <c r="E1011" s="307" t="s">
        <v>949</v>
      </c>
      <c r="F1011" s="307" t="s">
        <v>4491</v>
      </c>
      <c r="G1011" s="307" t="s">
        <v>2994</v>
      </c>
      <c r="H1011" s="307" t="s">
        <v>3657</v>
      </c>
      <c r="I1011" s="198" t="s">
        <v>660</v>
      </c>
      <c r="J1011" s="404" t="s">
        <v>5684</v>
      </c>
      <c r="K1011" s="864" t="str">
        <f t="shared" si="36"/>
        <v/>
      </c>
      <c r="L1011" s="557" t="s">
        <v>3656</v>
      </c>
      <c r="M1011" s="558" t="s">
        <v>3655</v>
      </c>
      <c r="N1011" s="597" t="s">
        <v>17502</v>
      </c>
      <c r="O1011" s="558"/>
      <c r="P1011" s="598"/>
      <c r="Q1011" s="867" t="str">
        <f t="shared" ca="1" si="37"/>
        <v/>
      </c>
      <c r="R1011" s="867" t="str">
        <f t="shared" ca="1" si="38"/>
        <v/>
      </c>
      <c r="S1011" s="867" t="str">
        <f>IFERROR(IF(VLOOKUP("*"&amp;TRIM($F1011)&amp;"*",dump!$A:$D,4,FALSE)="","空文字",VLOOKUP("*"&amp;TRIM($F1011)&amp;"*",dump!$A:$D,4,FALSE)),"NA")</f>
        <v>NA</v>
      </c>
      <c r="T1011" s="867" t="str">
        <f t="shared" ca="1" si="39"/>
        <v>●</v>
      </c>
      <c r="U1011" s="867"/>
      <c r="V1011" s="867"/>
      <c r="W1011" s="867"/>
      <c r="X1011" s="867"/>
      <c r="Y1011" s="867" t="str">
        <f t="shared" si="40"/>
        <v/>
      </c>
      <c r="Z1011" s="867"/>
    </row>
    <row r="1012" spans="2:26" s="312" customFormat="1" ht="15" customHeight="1" outlineLevel="1">
      <c r="B1012" s="314"/>
      <c r="C1012" s="534"/>
      <c r="D1012" s="343"/>
      <c r="E1012" s="307" t="s">
        <v>2573</v>
      </c>
      <c r="F1012" s="307" t="s">
        <v>4492</v>
      </c>
      <c r="G1012" s="307" t="s">
        <v>2995</v>
      </c>
      <c r="H1012" s="307" t="s">
        <v>3657</v>
      </c>
      <c r="I1012" s="198" t="s">
        <v>660</v>
      </c>
      <c r="J1012" s="404" t="s">
        <v>5684</v>
      </c>
      <c r="K1012" s="864" t="str">
        <f t="shared" si="36"/>
        <v/>
      </c>
      <c r="L1012" s="557" t="s">
        <v>3656</v>
      </c>
      <c r="M1012" s="558" t="s">
        <v>3655</v>
      </c>
      <c r="N1012" s="597" t="s">
        <v>17502</v>
      </c>
      <c r="O1012" s="558"/>
      <c r="P1012" s="598"/>
      <c r="Q1012" s="867" t="str">
        <f t="shared" ca="1" si="37"/>
        <v/>
      </c>
      <c r="R1012" s="867" t="str">
        <f t="shared" ca="1" si="38"/>
        <v/>
      </c>
      <c r="S1012" s="867" t="str">
        <f>IFERROR(IF(VLOOKUP("*"&amp;TRIM($F1012)&amp;"*",dump!$A:$D,4,FALSE)="","空文字",VLOOKUP("*"&amp;TRIM($F1012)&amp;"*",dump!$A:$D,4,FALSE)),"NA")</f>
        <v>NA</v>
      </c>
      <c r="T1012" s="867" t="str">
        <f t="shared" ca="1" si="39"/>
        <v>●</v>
      </c>
      <c r="U1012" s="867"/>
      <c r="V1012" s="867"/>
      <c r="W1012" s="867"/>
      <c r="X1012" s="867"/>
      <c r="Y1012" s="867" t="str">
        <f t="shared" si="40"/>
        <v/>
      </c>
      <c r="Z1012" s="867"/>
    </row>
    <row r="1013" spans="2:26" s="312" customFormat="1" ht="45" customHeight="1" outlineLevel="1">
      <c r="B1013" s="314"/>
      <c r="C1013" s="534"/>
      <c r="D1013" s="343"/>
      <c r="E1013" s="307" t="s">
        <v>2574</v>
      </c>
      <c r="F1013" s="307" t="s">
        <v>4493</v>
      </c>
      <c r="G1013" s="307" t="s">
        <v>2997</v>
      </c>
      <c r="H1013" s="307" t="s">
        <v>3658</v>
      </c>
      <c r="I1013" s="198" t="s">
        <v>660</v>
      </c>
      <c r="J1013" s="404" t="s">
        <v>5684</v>
      </c>
      <c r="K1013" s="864" t="str">
        <f t="shared" si="36"/>
        <v/>
      </c>
      <c r="L1013" s="557" t="s">
        <v>3656</v>
      </c>
      <c r="M1013" s="558" t="s">
        <v>3655</v>
      </c>
      <c r="N1013" s="597" t="s">
        <v>17502</v>
      </c>
      <c r="O1013" s="558"/>
      <c r="P1013" s="598"/>
      <c r="Q1013" s="867" t="str">
        <f t="shared" ca="1" si="37"/>
        <v/>
      </c>
      <c r="R1013" s="867" t="str">
        <f t="shared" ca="1" si="38"/>
        <v/>
      </c>
      <c r="S1013" s="867" t="str">
        <f>IFERROR(IF(VLOOKUP("*"&amp;TRIM($F1013)&amp;"*",dump!$A:$D,4,FALSE)="","空文字",VLOOKUP("*"&amp;TRIM($F1013)&amp;"*",dump!$A:$D,4,FALSE)),"NA")</f>
        <v>NA</v>
      </c>
      <c r="T1013" s="867" t="str">
        <f t="shared" ca="1" si="39"/>
        <v>●</v>
      </c>
      <c r="U1013" s="867"/>
      <c r="V1013" s="867"/>
      <c r="W1013" s="867"/>
      <c r="X1013" s="867"/>
      <c r="Y1013" s="867" t="str">
        <f t="shared" si="40"/>
        <v/>
      </c>
      <c r="Z1013" s="867"/>
    </row>
    <row r="1014" spans="2:26" s="312" customFormat="1" ht="15" customHeight="1" outlineLevel="1">
      <c r="B1014" s="314"/>
      <c r="C1014" s="534"/>
      <c r="D1014" s="343"/>
      <c r="E1014" s="307" t="s">
        <v>2575</v>
      </c>
      <c r="F1014" s="307" t="s">
        <v>4494</v>
      </c>
      <c r="G1014" s="307" t="s">
        <v>2998</v>
      </c>
      <c r="H1014" s="307" t="s">
        <v>3658</v>
      </c>
      <c r="I1014" s="198" t="s">
        <v>660</v>
      </c>
      <c r="J1014" s="404" t="s">
        <v>5684</v>
      </c>
      <c r="K1014" s="864" t="str">
        <f t="shared" si="36"/>
        <v/>
      </c>
      <c r="L1014" s="557" t="s">
        <v>3656</v>
      </c>
      <c r="M1014" s="558" t="s">
        <v>3655</v>
      </c>
      <c r="N1014" s="597" t="s">
        <v>17502</v>
      </c>
      <c r="O1014" s="558"/>
      <c r="P1014" s="598"/>
      <c r="Q1014" s="867" t="str">
        <f t="shared" ca="1" si="37"/>
        <v/>
      </c>
      <c r="R1014" s="867" t="str">
        <f t="shared" ca="1" si="38"/>
        <v/>
      </c>
      <c r="S1014" s="867" t="str">
        <f>IFERROR(IF(VLOOKUP("*"&amp;TRIM($F1014)&amp;"*",dump!$A:$D,4,FALSE)="","空文字",VLOOKUP("*"&amp;TRIM($F1014)&amp;"*",dump!$A:$D,4,FALSE)),"NA")</f>
        <v>NA</v>
      </c>
      <c r="T1014" s="867" t="str">
        <f t="shared" ca="1" si="39"/>
        <v>●</v>
      </c>
      <c r="U1014" s="867"/>
      <c r="V1014" s="867"/>
      <c r="W1014" s="867"/>
      <c r="X1014" s="867"/>
      <c r="Y1014" s="867" t="str">
        <f t="shared" si="40"/>
        <v/>
      </c>
      <c r="Z1014" s="867"/>
    </row>
    <row r="1015" spans="2:26" s="312" customFormat="1" ht="45" customHeight="1" outlineLevel="1">
      <c r="B1015" s="314"/>
      <c r="C1015" s="534"/>
      <c r="D1015" s="343"/>
      <c r="E1015" s="307" t="s">
        <v>2576</v>
      </c>
      <c r="F1015" s="307" t="s">
        <v>4495</v>
      </c>
      <c r="G1015" s="307" t="s">
        <v>2999</v>
      </c>
      <c r="H1015" s="307" t="s">
        <v>3658</v>
      </c>
      <c r="I1015" s="198" t="s">
        <v>660</v>
      </c>
      <c r="J1015" s="404" t="s">
        <v>5684</v>
      </c>
      <c r="K1015" s="864" t="str">
        <f t="shared" si="36"/>
        <v/>
      </c>
      <c r="L1015" s="557" t="s">
        <v>3656</v>
      </c>
      <c r="M1015" s="558" t="s">
        <v>3655</v>
      </c>
      <c r="N1015" s="597" t="s">
        <v>17502</v>
      </c>
      <c r="O1015" s="558"/>
      <c r="P1015" s="598"/>
      <c r="Q1015" s="867" t="str">
        <f t="shared" ca="1" si="37"/>
        <v/>
      </c>
      <c r="R1015" s="867" t="str">
        <f t="shared" ca="1" si="38"/>
        <v/>
      </c>
      <c r="S1015" s="867" t="str">
        <f>IFERROR(IF(VLOOKUP("*"&amp;TRIM($F1015)&amp;"*",dump!$A:$D,4,FALSE)="","空文字",VLOOKUP("*"&amp;TRIM($F1015)&amp;"*",dump!$A:$D,4,FALSE)),"NA")</f>
        <v>NA</v>
      </c>
      <c r="T1015" s="867" t="str">
        <f t="shared" ca="1" si="39"/>
        <v>●</v>
      </c>
      <c r="U1015" s="867"/>
      <c r="V1015" s="867"/>
      <c r="W1015" s="867"/>
      <c r="X1015" s="867"/>
      <c r="Y1015" s="867" t="str">
        <f t="shared" si="40"/>
        <v/>
      </c>
      <c r="Z1015" s="867"/>
    </row>
    <row r="1016" spans="2:26" s="312" customFormat="1" ht="15" customHeight="1" outlineLevel="1">
      <c r="B1016" s="314"/>
      <c r="C1016" s="534"/>
      <c r="D1016" s="343"/>
      <c r="E1016" s="307" t="s">
        <v>2577</v>
      </c>
      <c r="F1016" s="307" t="s">
        <v>4496</v>
      </c>
      <c r="G1016" s="307" t="s">
        <v>3000</v>
      </c>
      <c r="H1016" s="307" t="s">
        <v>3658</v>
      </c>
      <c r="I1016" s="198" t="s">
        <v>660</v>
      </c>
      <c r="J1016" s="404" t="s">
        <v>5684</v>
      </c>
      <c r="K1016" s="864" t="str">
        <f t="shared" si="36"/>
        <v/>
      </c>
      <c r="L1016" s="557" t="s">
        <v>3656</v>
      </c>
      <c r="M1016" s="558" t="s">
        <v>3655</v>
      </c>
      <c r="N1016" s="597" t="s">
        <v>17502</v>
      </c>
      <c r="O1016" s="558"/>
      <c r="P1016" s="598"/>
      <c r="Q1016" s="867" t="str">
        <f t="shared" ca="1" si="37"/>
        <v/>
      </c>
      <c r="R1016" s="867" t="str">
        <f t="shared" ca="1" si="38"/>
        <v/>
      </c>
      <c r="S1016" s="867" t="str">
        <f>IFERROR(IF(VLOOKUP("*"&amp;TRIM($F1016)&amp;"*",dump!$A:$D,4,FALSE)="","空文字",VLOOKUP("*"&amp;TRIM($F1016)&amp;"*",dump!$A:$D,4,FALSE)),"NA")</f>
        <v>NA</v>
      </c>
      <c r="T1016" s="867" t="str">
        <f t="shared" ca="1" si="39"/>
        <v>●</v>
      </c>
      <c r="U1016" s="867"/>
      <c r="V1016" s="867"/>
      <c r="W1016" s="867"/>
      <c r="X1016" s="867"/>
      <c r="Y1016" s="867" t="str">
        <f t="shared" si="40"/>
        <v/>
      </c>
      <c r="Z1016" s="867"/>
    </row>
    <row r="1017" spans="2:26" s="312" customFormat="1" ht="15" customHeight="1" outlineLevel="1">
      <c r="B1017" s="314"/>
      <c r="C1017" s="534"/>
      <c r="D1017" s="343"/>
      <c r="E1017" s="307" t="s">
        <v>9341</v>
      </c>
      <c r="F1017" s="307" t="s">
        <v>4497</v>
      </c>
      <c r="G1017" s="307" t="s">
        <v>3001</v>
      </c>
      <c r="H1017" s="307" t="s">
        <v>3658</v>
      </c>
      <c r="I1017" s="198" t="s">
        <v>660</v>
      </c>
      <c r="J1017" s="404" t="s">
        <v>5684</v>
      </c>
      <c r="K1017" s="864" t="str">
        <f t="shared" si="36"/>
        <v/>
      </c>
      <c r="L1017" s="557" t="s">
        <v>3656</v>
      </c>
      <c r="M1017" s="558" t="s">
        <v>3655</v>
      </c>
      <c r="N1017" s="597" t="s">
        <v>17470</v>
      </c>
      <c r="O1017" s="558"/>
      <c r="P1017" s="598"/>
      <c r="Q1017" s="867" t="str">
        <f t="shared" ca="1" si="37"/>
        <v/>
      </c>
      <c r="R1017" s="867" t="str">
        <f t="shared" ca="1" si="38"/>
        <v/>
      </c>
      <c r="S1017" s="867" t="str">
        <f>IFERROR(IF(VLOOKUP("*"&amp;TRIM($F1017)&amp;"*",dump!$A:$D,4,FALSE)="","空文字",VLOOKUP("*"&amp;TRIM($F1017)&amp;"*",dump!$A:$D,4,FALSE)),"NA")</f>
        <v>NA</v>
      </c>
      <c r="T1017" s="867" t="str">
        <f t="shared" ca="1" si="39"/>
        <v>●</v>
      </c>
      <c r="U1017" s="867"/>
      <c r="V1017" s="867"/>
      <c r="W1017" s="867"/>
      <c r="X1017" s="867"/>
      <c r="Y1017" s="867" t="str">
        <f t="shared" si="40"/>
        <v/>
      </c>
      <c r="Z1017" s="867"/>
    </row>
    <row r="1018" spans="2:26" s="312" customFormat="1" ht="120" customHeight="1" outlineLevel="1">
      <c r="B1018" s="314"/>
      <c r="C1018" s="534"/>
      <c r="D1018" s="343"/>
      <c r="E1018" s="307" t="s">
        <v>9342</v>
      </c>
      <c r="F1018" s="307" t="s">
        <v>4498</v>
      </c>
      <c r="G1018" s="307" t="s">
        <v>3002</v>
      </c>
      <c r="H1018" s="307" t="s">
        <v>3658</v>
      </c>
      <c r="I1018" s="198" t="s">
        <v>660</v>
      </c>
      <c r="J1018" s="404" t="s">
        <v>5684</v>
      </c>
      <c r="K1018" s="864" t="str">
        <f t="shared" si="36"/>
        <v/>
      </c>
      <c r="L1018" s="557" t="s">
        <v>3656</v>
      </c>
      <c r="M1018" s="558" t="s">
        <v>3655</v>
      </c>
      <c r="N1018" s="597" t="s">
        <v>17506</v>
      </c>
      <c r="O1018" s="558"/>
      <c r="P1018" s="598"/>
      <c r="Q1018" s="867" t="str">
        <f t="shared" ca="1" si="37"/>
        <v/>
      </c>
      <c r="R1018" s="867" t="str">
        <f t="shared" ca="1" si="38"/>
        <v/>
      </c>
      <c r="S1018" s="867" t="str">
        <f>IFERROR(IF(VLOOKUP("*"&amp;TRIM($F1018)&amp;"*",dump!$A:$D,4,FALSE)="","空文字",VLOOKUP("*"&amp;TRIM($F1018)&amp;"*",dump!$A:$D,4,FALSE)),"NA")</f>
        <v>NA</v>
      </c>
      <c r="T1018" s="867" t="str">
        <f t="shared" ca="1" si="39"/>
        <v>●</v>
      </c>
      <c r="U1018" s="867"/>
      <c r="V1018" s="867"/>
      <c r="W1018" s="867"/>
      <c r="X1018" s="867"/>
      <c r="Y1018" s="867" t="str">
        <f t="shared" si="40"/>
        <v/>
      </c>
      <c r="Z1018" s="867"/>
    </row>
    <row r="1019" spans="2:26" s="312" customFormat="1" ht="15" customHeight="1" outlineLevel="1">
      <c r="B1019" s="314"/>
      <c r="C1019" s="534"/>
      <c r="D1019" s="343"/>
      <c r="E1019" s="307" t="s">
        <v>2578</v>
      </c>
      <c r="F1019" s="307" t="s">
        <v>4499</v>
      </c>
      <c r="G1019" s="307" t="s">
        <v>3003</v>
      </c>
      <c r="H1019" s="307" t="s">
        <v>3657</v>
      </c>
      <c r="I1019" s="198" t="s">
        <v>660</v>
      </c>
      <c r="J1019" s="404" t="s">
        <v>5684</v>
      </c>
      <c r="K1019" s="864" t="str">
        <f t="shared" si="36"/>
        <v/>
      </c>
      <c r="L1019" s="557" t="s">
        <v>3656</v>
      </c>
      <c r="M1019" s="558" t="s">
        <v>3655</v>
      </c>
      <c r="N1019" s="597" t="s">
        <v>17470</v>
      </c>
      <c r="O1019" s="558"/>
      <c r="P1019" s="598"/>
      <c r="Q1019" s="867" t="str">
        <f t="shared" ca="1" si="37"/>
        <v/>
      </c>
      <c r="R1019" s="867" t="str">
        <f t="shared" ca="1" si="38"/>
        <v/>
      </c>
      <c r="S1019" s="867" t="str">
        <f>IFERROR(IF(VLOOKUP("*"&amp;TRIM($F1019)&amp;"*",dump!$A:$D,4,FALSE)="","空文字",VLOOKUP("*"&amp;TRIM($F1019)&amp;"*",dump!$A:$D,4,FALSE)),"NA")</f>
        <v>NA</v>
      </c>
      <c r="T1019" s="867" t="str">
        <f t="shared" ca="1" si="39"/>
        <v>●</v>
      </c>
      <c r="U1019" s="867"/>
      <c r="V1019" s="867"/>
      <c r="W1019" s="867"/>
      <c r="X1019" s="867"/>
      <c r="Y1019" s="867" t="str">
        <f t="shared" si="40"/>
        <v/>
      </c>
      <c r="Z1019" s="867"/>
    </row>
    <row r="1020" spans="2:26" s="312" customFormat="1" ht="15" customHeight="1" outlineLevel="1">
      <c r="B1020" s="314"/>
      <c r="C1020" s="534"/>
      <c r="D1020" s="343"/>
      <c r="E1020" s="307" t="s">
        <v>2579</v>
      </c>
      <c r="F1020" s="307" t="s">
        <v>4500</v>
      </c>
      <c r="G1020" s="307" t="s">
        <v>3005</v>
      </c>
      <c r="H1020" s="307" t="s">
        <v>3658</v>
      </c>
      <c r="I1020" s="198" t="s">
        <v>660</v>
      </c>
      <c r="J1020" s="404" t="s">
        <v>5684</v>
      </c>
      <c r="K1020" s="864" t="str">
        <f t="shared" si="36"/>
        <v/>
      </c>
      <c r="L1020" s="557" t="s">
        <v>3656</v>
      </c>
      <c r="M1020" s="558" t="s">
        <v>3655</v>
      </c>
      <c r="N1020" s="597" t="s">
        <v>17470</v>
      </c>
      <c r="O1020" s="558"/>
      <c r="P1020" s="598"/>
      <c r="Q1020" s="867" t="str">
        <f t="shared" ca="1" si="37"/>
        <v/>
      </c>
      <c r="R1020" s="867" t="str">
        <f t="shared" ca="1" si="38"/>
        <v/>
      </c>
      <c r="S1020" s="867" t="str">
        <f>IFERROR(IF(VLOOKUP("*"&amp;TRIM($F1020)&amp;"*",dump!$A:$D,4,FALSE)="","空文字",VLOOKUP("*"&amp;TRIM($F1020)&amp;"*",dump!$A:$D,4,FALSE)),"NA")</f>
        <v>NA</v>
      </c>
      <c r="T1020" s="867" t="str">
        <f t="shared" ca="1" si="39"/>
        <v>●</v>
      </c>
      <c r="U1020" s="867"/>
      <c r="V1020" s="867"/>
      <c r="W1020" s="867"/>
      <c r="X1020" s="867"/>
      <c r="Y1020" s="867" t="str">
        <f t="shared" si="40"/>
        <v/>
      </c>
      <c r="Z1020" s="867"/>
    </row>
    <row r="1021" spans="2:26" s="312" customFormat="1" ht="138.75" customHeight="1" outlineLevel="1">
      <c r="B1021" s="314"/>
      <c r="C1021" s="534"/>
      <c r="D1021" s="343"/>
      <c r="E1021" s="307" t="s">
        <v>9343</v>
      </c>
      <c r="F1021" s="307" t="s">
        <v>4501</v>
      </c>
      <c r="G1021" s="307" t="s">
        <v>3010</v>
      </c>
      <c r="H1021" s="307" t="s">
        <v>3658</v>
      </c>
      <c r="I1021" s="198" t="s">
        <v>660</v>
      </c>
      <c r="J1021" s="404" t="s">
        <v>5684</v>
      </c>
      <c r="K1021" s="864" t="str">
        <f t="shared" si="36"/>
        <v/>
      </c>
      <c r="L1021" s="557" t="s">
        <v>3656</v>
      </c>
      <c r="M1021" s="558" t="s">
        <v>3655</v>
      </c>
      <c r="N1021" s="597" t="s">
        <v>19290</v>
      </c>
      <c r="O1021" s="662"/>
      <c r="P1021" s="598"/>
      <c r="Q1021" s="867" t="str">
        <f t="shared" ca="1" si="37"/>
        <v/>
      </c>
      <c r="R1021" s="867" t="str">
        <f t="shared" ca="1" si="38"/>
        <v/>
      </c>
      <c r="S1021" s="867" t="str">
        <f>IFERROR(IF(VLOOKUP("*"&amp;TRIM($F1021)&amp;"*",dump!$A:$D,4,FALSE)="","空文字",VLOOKUP("*"&amp;TRIM($F1021)&amp;"*",dump!$A:$D,4,FALSE)),"NA")</f>
        <v>NA</v>
      </c>
      <c r="T1021" s="867" t="str">
        <f t="shared" ca="1" si="39"/>
        <v>●</v>
      </c>
      <c r="U1021" s="867"/>
      <c r="V1021" s="867"/>
      <c r="W1021" s="867"/>
      <c r="X1021" s="867"/>
      <c r="Y1021" s="867" t="str">
        <f t="shared" si="40"/>
        <v/>
      </c>
      <c r="Z1021" s="867"/>
    </row>
    <row r="1022" spans="2:26" s="312" customFormat="1" ht="15" customHeight="1" outlineLevel="1">
      <c r="B1022" s="314"/>
      <c r="C1022" s="534"/>
      <c r="D1022" s="343"/>
      <c r="E1022" s="307" t="s">
        <v>9344</v>
      </c>
      <c r="F1022" s="307" t="s">
        <v>4502</v>
      </c>
      <c r="G1022" s="307" t="s">
        <v>3004</v>
      </c>
      <c r="H1022" s="307" t="s">
        <v>3658</v>
      </c>
      <c r="I1022" s="198" t="s">
        <v>660</v>
      </c>
      <c r="J1022" s="404" t="s">
        <v>5684</v>
      </c>
      <c r="K1022" s="864" t="str">
        <f t="shared" si="36"/>
        <v/>
      </c>
      <c r="L1022" s="557" t="s">
        <v>3656</v>
      </c>
      <c r="M1022" s="558" t="s">
        <v>3655</v>
      </c>
      <c r="N1022" s="597" t="s">
        <v>17502</v>
      </c>
      <c r="O1022" s="558"/>
      <c r="P1022" s="598"/>
      <c r="Q1022" s="867" t="str">
        <f t="shared" ca="1" si="37"/>
        <v/>
      </c>
      <c r="R1022" s="867" t="str">
        <f t="shared" ca="1" si="38"/>
        <v/>
      </c>
      <c r="S1022" s="867" t="str">
        <f>IFERROR(IF(VLOOKUP("*"&amp;TRIM($F1022)&amp;"*",dump!$A:$D,4,FALSE)="","空文字",VLOOKUP("*"&amp;TRIM($F1022)&amp;"*",dump!$A:$D,4,FALSE)),"NA")</f>
        <v>NA</v>
      </c>
      <c r="T1022" s="867" t="str">
        <f t="shared" ca="1" si="39"/>
        <v>●</v>
      </c>
      <c r="U1022" s="867"/>
      <c r="V1022" s="867"/>
      <c r="W1022" s="867"/>
      <c r="X1022" s="867"/>
      <c r="Y1022" s="867" t="str">
        <f t="shared" si="40"/>
        <v/>
      </c>
      <c r="Z1022" s="867"/>
    </row>
    <row r="1023" spans="2:26" s="312" customFormat="1" ht="15" customHeight="1" outlineLevel="1">
      <c r="B1023" s="314"/>
      <c r="C1023" s="534"/>
      <c r="D1023" s="308"/>
      <c r="E1023" s="307" t="s">
        <v>2580</v>
      </c>
      <c r="F1023" s="307" t="s">
        <v>4503</v>
      </c>
      <c r="G1023" s="307" t="s">
        <v>3006</v>
      </c>
      <c r="H1023" s="307" t="s">
        <v>3658</v>
      </c>
      <c r="I1023" s="198" t="s">
        <v>660</v>
      </c>
      <c r="J1023" s="404" t="s">
        <v>5684</v>
      </c>
      <c r="K1023" s="864" t="str">
        <f t="shared" si="36"/>
        <v/>
      </c>
      <c r="L1023" s="557" t="s">
        <v>3656</v>
      </c>
      <c r="M1023" s="558" t="s">
        <v>3655</v>
      </c>
      <c r="N1023" s="597" t="s">
        <v>17502</v>
      </c>
      <c r="O1023" s="558"/>
      <c r="P1023" s="598"/>
      <c r="Q1023" s="867" t="str">
        <f t="shared" ca="1" si="37"/>
        <v/>
      </c>
      <c r="R1023" s="867" t="str">
        <f t="shared" ca="1" si="38"/>
        <v/>
      </c>
      <c r="S1023" s="867" t="str">
        <f>IFERROR(IF(VLOOKUP("*"&amp;TRIM($F1023)&amp;"*",dump!$A:$D,4,FALSE)="","空文字",VLOOKUP("*"&amp;TRIM($F1023)&amp;"*",dump!$A:$D,4,FALSE)),"NA")</f>
        <v>NA</v>
      </c>
      <c r="T1023" s="867" t="str">
        <f t="shared" ca="1" si="39"/>
        <v>●</v>
      </c>
      <c r="U1023" s="867"/>
      <c r="V1023" s="867"/>
      <c r="W1023" s="867"/>
      <c r="X1023" s="867"/>
      <c r="Y1023" s="867" t="str">
        <f t="shared" si="40"/>
        <v/>
      </c>
      <c r="Z1023" s="867"/>
    </row>
    <row r="1024" spans="2:26" s="312" customFormat="1" ht="15" customHeight="1" outlineLevel="1">
      <c r="B1024" s="314"/>
      <c r="C1024" s="534"/>
      <c r="D1024" s="308"/>
      <c r="E1024" s="307" t="s">
        <v>1358</v>
      </c>
      <c r="F1024" s="307" t="s">
        <v>4504</v>
      </c>
      <c r="G1024" s="307" t="s">
        <v>3008</v>
      </c>
      <c r="H1024" s="307" t="s">
        <v>3657</v>
      </c>
      <c r="I1024" s="198" t="s">
        <v>660</v>
      </c>
      <c r="J1024" s="404" t="s">
        <v>5684</v>
      </c>
      <c r="K1024" s="864" t="str">
        <f t="shared" si="36"/>
        <v/>
      </c>
      <c r="L1024" s="557" t="s">
        <v>3656</v>
      </c>
      <c r="M1024" s="558" t="s">
        <v>3655</v>
      </c>
      <c r="N1024" s="597" t="s">
        <v>17502</v>
      </c>
      <c r="O1024" s="558"/>
      <c r="P1024" s="598"/>
      <c r="Q1024" s="867" t="str">
        <f t="shared" ca="1" si="37"/>
        <v/>
      </c>
      <c r="R1024" s="867" t="str">
        <f t="shared" ca="1" si="38"/>
        <v/>
      </c>
      <c r="S1024" s="867" t="str">
        <f>IFERROR(IF(VLOOKUP("*"&amp;TRIM($F1024)&amp;"*",dump!$A:$D,4,FALSE)="","空文字",VLOOKUP("*"&amp;TRIM($F1024)&amp;"*",dump!$A:$D,4,FALSE)),"NA")</f>
        <v>NA</v>
      </c>
      <c r="T1024" s="867" t="str">
        <f t="shared" ca="1" si="39"/>
        <v>●</v>
      </c>
      <c r="U1024" s="867"/>
      <c r="V1024" s="867"/>
      <c r="W1024" s="867"/>
      <c r="X1024" s="867"/>
      <c r="Y1024" s="867" t="str">
        <f t="shared" si="40"/>
        <v/>
      </c>
      <c r="Z1024" s="867"/>
    </row>
    <row r="1025" spans="2:26" s="312" customFormat="1" ht="15" customHeight="1" outlineLevel="1">
      <c r="B1025" s="314"/>
      <c r="C1025" s="534"/>
      <c r="D1025" s="308"/>
      <c r="E1025" s="307" t="s">
        <v>2581</v>
      </c>
      <c r="F1025" s="307" t="s">
        <v>4505</v>
      </c>
      <c r="G1025" s="307" t="s">
        <v>3009</v>
      </c>
      <c r="H1025" s="307" t="s">
        <v>3657</v>
      </c>
      <c r="I1025" s="198" t="s">
        <v>660</v>
      </c>
      <c r="J1025" s="404" t="s">
        <v>5684</v>
      </c>
      <c r="K1025" s="864" t="str">
        <f t="shared" si="36"/>
        <v/>
      </c>
      <c r="L1025" s="557" t="s">
        <v>3656</v>
      </c>
      <c r="M1025" s="558" t="s">
        <v>3655</v>
      </c>
      <c r="N1025" s="597" t="s">
        <v>17502</v>
      </c>
      <c r="O1025" s="558"/>
      <c r="P1025" s="598"/>
      <c r="Q1025" s="867" t="str">
        <f t="shared" ca="1" si="37"/>
        <v/>
      </c>
      <c r="R1025" s="867" t="str">
        <f t="shared" ca="1" si="38"/>
        <v/>
      </c>
      <c r="S1025" s="867" t="str">
        <f>IFERROR(IF(VLOOKUP("*"&amp;TRIM($F1025)&amp;"*",dump!$A:$D,4,FALSE)="","空文字",VLOOKUP("*"&amp;TRIM($F1025)&amp;"*",dump!$A:$D,4,FALSE)),"NA")</f>
        <v>NA</v>
      </c>
      <c r="T1025" s="867" t="str">
        <f t="shared" ca="1" si="39"/>
        <v>●</v>
      </c>
      <c r="U1025" s="867"/>
      <c r="V1025" s="867"/>
      <c r="W1025" s="867"/>
      <c r="X1025" s="867"/>
      <c r="Y1025" s="867" t="str">
        <f t="shared" si="40"/>
        <v/>
      </c>
      <c r="Z1025" s="867"/>
    </row>
    <row r="1026" spans="2:26" s="312" customFormat="1" ht="15" customHeight="1" outlineLevel="1">
      <c r="B1026" s="314"/>
      <c r="C1026" s="534"/>
      <c r="D1026" s="308"/>
      <c r="E1026" s="307" t="s">
        <v>2582</v>
      </c>
      <c r="F1026" s="307" t="s">
        <v>4506</v>
      </c>
      <c r="G1026" s="307" t="s">
        <v>3007</v>
      </c>
      <c r="H1026" s="307" t="s">
        <v>3658</v>
      </c>
      <c r="I1026" s="198" t="s">
        <v>660</v>
      </c>
      <c r="J1026" s="404" t="s">
        <v>5684</v>
      </c>
      <c r="K1026" s="864" t="str">
        <f t="shared" si="36"/>
        <v/>
      </c>
      <c r="L1026" s="557" t="s">
        <v>3656</v>
      </c>
      <c r="M1026" s="558" t="s">
        <v>3655</v>
      </c>
      <c r="N1026" s="597" t="s">
        <v>17502</v>
      </c>
      <c r="O1026" s="558"/>
      <c r="P1026" s="598"/>
      <c r="Q1026" s="867" t="str">
        <f t="shared" ca="1" si="37"/>
        <v/>
      </c>
      <c r="R1026" s="867" t="str">
        <f t="shared" ca="1" si="38"/>
        <v/>
      </c>
      <c r="S1026" s="867" t="str">
        <f>IFERROR(IF(VLOOKUP("*"&amp;TRIM($F1026)&amp;"*",dump!$A:$D,4,FALSE)="","空文字",VLOOKUP("*"&amp;TRIM($F1026)&amp;"*",dump!$A:$D,4,FALSE)),"NA")</f>
        <v>NA</v>
      </c>
      <c r="T1026" s="867" t="str">
        <f t="shared" ca="1" si="39"/>
        <v>●</v>
      </c>
      <c r="U1026" s="867"/>
      <c r="V1026" s="867"/>
      <c r="W1026" s="867"/>
      <c r="X1026" s="867"/>
      <c r="Y1026" s="867" t="str">
        <f t="shared" si="40"/>
        <v/>
      </c>
      <c r="Z1026" s="867"/>
    </row>
    <row r="1027" spans="2:26" s="312" customFormat="1" ht="15" customHeight="1" outlineLevel="1">
      <c r="B1027" s="314"/>
      <c r="C1027" s="534"/>
      <c r="D1027" s="308"/>
      <c r="E1027" s="307" t="s">
        <v>9345</v>
      </c>
      <c r="F1027" s="307" t="s">
        <v>4507</v>
      </c>
      <c r="G1027" s="307" t="s">
        <v>3011</v>
      </c>
      <c r="H1027" s="307" t="s">
        <v>418</v>
      </c>
      <c r="I1027" s="198" t="s">
        <v>660</v>
      </c>
      <c r="J1027" s="404" t="s">
        <v>5684</v>
      </c>
      <c r="K1027" s="864" t="str">
        <f t="shared" si="36"/>
        <v/>
      </c>
      <c r="L1027" s="557" t="s">
        <v>3656</v>
      </c>
      <c r="M1027" s="558" t="s">
        <v>3655</v>
      </c>
      <c r="N1027" s="597" t="s">
        <v>17502</v>
      </c>
      <c r="O1027" s="558"/>
      <c r="P1027" s="598"/>
      <c r="Q1027" s="867" t="str">
        <f t="shared" ca="1" si="37"/>
        <v/>
      </c>
      <c r="R1027" s="867" t="str">
        <f t="shared" ca="1" si="38"/>
        <v/>
      </c>
      <c r="S1027" s="867" t="str">
        <f>IFERROR(IF(VLOOKUP("*"&amp;TRIM($F1027)&amp;"*",dump!$A:$D,4,FALSE)="","空文字",VLOOKUP("*"&amp;TRIM($F1027)&amp;"*",dump!$A:$D,4,FALSE)),"NA")</f>
        <v>NA</v>
      </c>
      <c r="T1027" s="867" t="str">
        <f t="shared" ca="1" si="39"/>
        <v>●</v>
      </c>
      <c r="U1027" s="867"/>
      <c r="V1027" s="867"/>
      <c r="W1027" s="867"/>
      <c r="X1027" s="867"/>
      <c r="Y1027" s="867" t="str">
        <f t="shared" si="40"/>
        <v/>
      </c>
      <c r="Z1027" s="867"/>
    </row>
    <row r="1028" spans="2:26" s="312" customFormat="1" ht="15" customHeight="1" outlineLevel="1">
      <c r="B1028" s="314"/>
      <c r="C1028" s="534"/>
      <c r="D1028" s="308"/>
      <c r="E1028" s="198" t="s">
        <v>9346</v>
      </c>
      <c r="F1028" s="307" t="s">
        <v>662</v>
      </c>
      <c r="G1028" s="307" t="s">
        <v>9347</v>
      </c>
      <c r="H1028" s="307" t="s">
        <v>9</v>
      </c>
      <c r="I1028" s="198" t="s">
        <v>660</v>
      </c>
      <c r="J1028" s="404" t="s">
        <v>5684</v>
      </c>
      <c r="K1028" s="864" t="str">
        <f t="shared" si="36"/>
        <v/>
      </c>
      <c r="L1028" s="557" t="s">
        <v>3656</v>
      </c>
      <c r="M1028" s="558" t="s">
        <v>3655</v>
      </c>
      <c r="N1028" s="597" t="s">
        <v>17502</v>
      </c>
      <c r="O1028" s="558"/>
      <c r="P1028" s="598"/>
      <c r="Q1028" s="867" t="str">
        <f t="shared" ca="1" si="37"/>
        <v/>
      </c>
      <c r="R1028" s="867" t="str">
        <f t="shared" ca="1" si="38"/>
        <v/>
      </c>
      <c r="S1028" s="867" t="str">
        <f>IFERROR(IF(VLOOKUP("*"&amp;TRIM($F1028)&amp;"*",dump!$A:$D,4,FALSE)="","空文字",VLOOKUP("*"&amp;TRIM($F1028)&amp;"*",dump!$A:$D,4,FALSE)),"NA")</f>
        <v>NA</v>
      </c>
      <c r="T1028" s="867" t="str">
        <f t="shared" ca="1" si="39"/>
        <v>●</v>
      </c>
      <c r="U1028" s="867"/>
      <c r="V1028" s="867"/>
      <c r="W1028" s="867"/>
      <c r="X1028" s="867"/>
      <c r="Y1028" s="867" t="str">
        <f t="shared" si="40"/>
        <v/>
      </c>
      <c r="Z1028" s="867"/>
    </row>
    <row r="1029" spans="2:26" s="312" customFormat="1" ht="15" customHeight="1" outlineLevel="1">
      <c r="B1029" s="314"/>
      <c r="C1029" s="534"/>
      <c r="D1029" s="308"/>
      <c r="E1029" s="198" t="s">
        <v>9348</v>
      </c>
      <c r="F1029" s="307" t="s">
        <v>663</v>
      </c>
      <c r="G1029" s="307" t="s">
        <v>9349</v>
      </c>
      <c r="H1029" s="307" t="s">
        <v>418</v>
      </c>
      <c r="I1029" s="198" t="s">
        <v>660</v>
      </c>
      <c r="J1029" s="404" t="s">
        <v>5684</v>
      </c>
      <c r="K1029" s="864" t="str">
        <f t="shared" si="36"/>
        <v/>
      </c>
      <c r="L1029" s="557" t="s">
        <v>3656</v>
      </c>
      <c r="M1029" s="558" t="s">
        <v>3655</v>
      </c>
      <c r="N1029" s="597" t="s">
        <v>17502</v>
      </c>
      <c r="O1029" s="558"/>
      <c r="P1029" s="598"/>
      <c r="Q1029" s="867" t="str">
        <f t="shared" ca="1" si="37"/>
        <v/>
      </c>
      <c r="R1029" s="867" t="str">
        <f t="shared" ca="1" si="38"/>
        <v/>
      </c>
      <c r="S1029" s="867" t="str">
        <f>IFERROR(IF(VLOOKUP("*"&amp;TRIM($F1029)&amp;"*",dump!$A:$D,4,FALSE)="","空文字",VLOOKUP("*"&amp;TRIM($F1029)&amp;"*",dump!$A:$D,4,FALSE)),"NA")</f>
        <v>NA</v>
      </c>
      <c r="T1029" s="867" t="str">
        <f t="shared" ca="1" si="39"/>
        <v>●</v>
      </c>
      <c r="U1029" s="867"/>
      <c r="V1029" s="867"/>
      <c r="W1029" s="867"/>
      <c r="X1029" s="867"/>
      <c r="Y1029" s="867" t="str">
        <f t="shared" si="40"/>
        <v/>
      </c>
      <c r="Z1029" s="867"/>
    </row>
    <row r="1030" spans="2:26" s="312" customFormat="1" ht="90" customHeight="1" outlineLevel="1">
      <c r="B1030" s="314"/>
      <c r="C1030" s="534"/>
      <c r="D1030" s="308"/>
      <c r="E1030" s="198" t="s">
        <v>9350</v>
      </c>
      <c r="F1030" s="307" t="s">
        <v>0</v>
      </c>
      <c r="G1030" s="307" t="s">
        <v>9351</v>
      </c>
      <c r="H1030" s="307" t="s">
        <v>418</v>
      </c>
      <c r="I1030" s="198" t="s">
        <v>660</v>
      </c>
      <c r="J1030" s="404" t="s">
        <v>5684</v>
      </c>
      <c r="K1030" s="864" t="str">
        <f t="shared" si="36"/>
        <v/>
      </c>
      <c r="L1030" s="555" t="s">
        <v>17116</v>
      </c>
      <c r="M1030" s="553" t="s">
        <v>3658</v>
      </c>
      <c r="N1030" s="593" t="s">
        <v>19656</v>
      </c>
      <c r="O1030" s="551" t="s">
        <v>17117</v>
      </c>
      <c r="P1030" s="554" t="s">
        <v>18552</v>
      </c>
      <c r="Q1030" s="867" t="str">
        <f t="shared" ca="1" si="37"/>
        <v>初期値：disable(0)</v>
      </c>
      <c r="R1030" s="867" t="str">
        <f t="shared" ca="1" si="38"/>
        <v>0</v>
      </c>
      <c r="S1030" s="867" t="str">
        <f>IFERROR(IF(VLOOKUP("*"&amp;TRIM($F1030)&amp;"*",dump!$A:$D,4,FALSE)="","空文字",VLOOKUP("*"&amp;TRIM($F1030)&amp;"*",dump!$A:$D,4,FALSE)),"NA")</f>
        <v>NA</v>
      </c>
      <c r="T1030" s="867" t="str">
        <f t="shared" ca="1" si="39"/>
        <v>×</v>
      </c>
      <c r="U1030" s="867"/>
      <c r="V1030" s="867"/>
      <c r="W1030" s="867"/>
      <c r="X1030" s="867"/>
      <c r="Y1030" s="867" t="str">
        <f t="shared" si="40"/>
        <v/>
      </c>
      <c r="Z1030" s="867"/>
    </row>
    <row r="1031" spans="2:26" s="312" customFormat="1" ht="120" customHeight="1" outlineLevel="1">
      <c r="B1031" s="314"/>
      <c r="C1031" s="534"/>
      <c r="D1031" s="308"/>
      <c r="E1031" s="198" t="s">
        <v>9352</v>
      </c>
      <c r="F1031" s="307" t="s">
        <v>1</v>
      </c>
      <c r="G1031" s="307" t="s">
        <v>9353</v>
      </c>
      <c r="H1031" s="307" t="s">
        <v>418</v>
      </c>
      <c r="I1031" s="198" t="s">
        <v>660</v>
      </c>
      <c r="J1031" s="404" t="s">
        <v>5684</v>
      </c>
      <c r="K1031" s="864" t="str">
        <f t="shared" si="36"/>
        <v/>
      </c>
      <c r="L1031" s="557" t="s">
        <v>3656</v>
      </c>
      <c r="M1031" s="558" t="s">
        <v>3655</v>
      </c>
      <c r="N1031" s="597" t="s">
        <v>19291</v>
      </c>
      <c r="O1031" s="662"/>
      <c r="P1031" s="598"/>
      <c r="Q1031" s="867" t="str">
        <f t="shared" ca="1" si="37"/>
        <v/>
      </c>
      <c r="R1031" s="867" t="str">
        <f t="shared" ca="1" si="38"/>
        <v/>
      </c>
      <c r="S1031" s="867" t="str">
        <f>IFERROR(IF(VLOOKUP("*"&amp;TRIM($F1031)&amp;"*",dump!$A:$D,4,FALSE)="","空文字",VLOOKUP("*"&amp;TRIM($F1031)&amp;"*",dump!$A:$D,4,FALSE)),"NA")</f>
        <v>NA</v>
      </c>
      <c r="T1031" s="867" t="str">
        <f t="shared" ca="1" si="39"/>
        <v>●</v>
      </c>
      <c r="U1031" s="867"/>
      <c r="V1031" s="867"/>
      <c r="W1031" s="867"/>
      <c r="X1031" s="867"/>
      <c r="Y1031" s="867" t="str">
        <f t="shared" si="40"/>
        <v/>
      </c>
      <c r="Z1031" s="867"/>
    </row>
    <row r="1032" spans="2:26" s="312" customFormat="1" ht="138.75" customHeight="1" outlineLevel="1">
      <c r="B1032" s="314"/>
      <c r="C1032" s="534"/>
      <c r="D1032" s="308"/>
      <c r="E1032" s="198" t="s">
        <v>9354</v>
      </c>
      <c r="F1032" s="307" t="s">
        <v>2</v>
      </c>
      <c r="G1032" s="307" t="s">
        <v>9355</v>
      </c>
      <c r="H1032" s="307" t="s">
        <v>418</v>
      </c>
      <c r="I1032" s="198" t="s">
        <v>660</v>
      </c>
      <c r="J1032" s="404" t="s">
        <v>5684</v>
      </c>
      <c r="K1032" s="864" t="str">
        <f t="shared" si="36"/>
        <v/>
      </c>
      <c r="L1032" s="557" t="s">
        <v>3656</v>
      </c>
      <c r="M1032" s="558" t="s">
        <v>3655</v>
      </c>
      <c r="N1032" s="597" t="s">
        <v>19657</v>
      </c>
      <c r="O1032" s="662"/>
      <c r="P1032" s="598"/>
      <c r="Q1032" s="867" t="str">
        <f t="shared" ca="1" si="37"/>
        <v/>
      </c>
      <c r="R1032" s="867" t="str">
        <f t="shared" ca="1" si="38"/>
        <v/>
      </c>
      <c r="S1032" s="867" t="str">
        <f>IFERROR(IF(VLOOKUP("*"&amp;TRIM($F1032)&amp;"*",dump!$A:$D,4,FALSE)="","空文字",VLOOKUP("*"&amp;TRIM($F1032)&amp;"*",dump!$A:$D,4,FALSE)),"NA")</f>
        <v>NA</v>
      </c>
      <c r="T1032" s="867" t="str">
        <f t="shared" ca="1" si="39"/>
        <v>●</v>
      </c>
      <c r="U1032" s="867"/>
      <c r="V1032" s="867"/>
      <c r="W1032" s="867"/>
      <c r="X1032" s="867"/>
      <c r="Y1032" s="867" t="str">
        <f t="shared" si="40"/>
        <v/>
      </c>
      <c r="Z1032" s="867"/>
    </row>
    <row r="1033" spans="2:26" s="312" customFormat="1" ht="15" customHeight="1" outlineLevel="1">
      <c r="B1033" s="314"/>
      <c r="C1033" s="534"/>
      <c r="D1033" s="308"/>
      <c r="E1033" s="198" t="s">
        <v>9356</v>
      </c>
      <c r="F1033" s="307" t="s">
        <v>3</v>
      </c>
      <c r="G1033" s="307" t="s">
        <v>9357</v>
      </c>
      <c r="H1033" s="307" t="s">
        <v>9</v>
      </c>
      <c r="I1033" s="198" t="s">
        <v>660</v>
      </c>
      <c r="J1033" s="404" t="s">
        <v>5684</v>
      </c>
      <c r="K1033" s="864" t="str">
        <f t="shared" si="36"/>
        <v/>
      </c>
      <c r="L1033" s="557" t="s">
        <v>3656</v>
      </c>
      <c r="M1033" s="558" t="s">
        <v>3655</v>
      </c>
      <c r="N1033" s="597" t="s">
        <v>17502</v>
      </c>
      <c r="O1033" s="558"/>
      <c r="P1033" s="598"/>
      <c r="Q1033" s="867" t="str">
        <f t="shared" ca="1" si="37"/>
        <v/>
      </c>
      <c r="R1033" s="867" t="str">
        <f t="shared" ca="1" si="38"/>
        <v/>
      </c>
      <c r="S1033" s="867" t="str">
        <f>IFERROR(IF(VLOOKUP("*"&amp;TRIM($F1033)&amp;"*",dump!$A:$D,4,FALSE)="","空文字",VLOOKUP("*"&amp;TRIM($F1033)&amp;"*",dump!$A:$D,4,FALSE)),"NA")</f>
        <v>NA</v>
      </c>
      <c r="T1033" s="867" t="str">
        <f t="shared" ca="1" si="39"/>
        <v>●</v>
      </c>
      <c r="U1033" s="867"/>
      <c r="V1033" s="867"/>
      <c r="W1033" s="867"/>
      <c r="X1033" s="867"/>
      <c r="Y1033" s="867" t="str">
        <f t="shared" si="40"/>
        <v/>
      </c>
      <c r="Z1033" s="867"/>
    </row>
    <row r="1034" spans="2:26" s="312" customFormat="1" ht="15" customHeight="1" outlineLevel="1">
      <c r="B1034" s="314"/>
      <c r="C1034" s="534"/>
      <c r="D1034" s="308"/>
      <c r="E1034" s="198" t="s">
        <v>9358</v>
      </c>
      <c r="F1034" s="307" t="s">
        <v>4</v>
      </c>
      <c r="G1034" s="307" t="s">
        <v>9359</v>
      </c>
      <c r="H1034" s="307" t="s">
        <v>418</v>
      </c>
      <c r="I1034" s="198" t="s">
        <v>660</v>
      </c>
      <c r="J1034" s="404" t="s">
        <v>5684</v>
      </c>
      <c r="K1034" s="864" t="str">
        <f t="shared" si="36"/>
        <v/>
      </c>
      <c r="L1034" s="557" t="s">
        <v>3656</v>
      </c>
      <c r="M1034" s="558" t="s">
        <v>3655</v>
      </c>
      <c r="N1034" s="597" t="s">
        <v>17502</v>
      </c>
      <c r="O1034" s="558"/>
      <c r="P1034" s="598"/>
      <c r="Q1034" s="867" t="str">
        <f t="shared" ca="1" si="37"/>
        <v/>
      </c>
      <c r="R1034" s="867" t="str">
        <f t="shared" ca="1" si="38"/>
        <v/>
      </c>
      <c r="S1034" s="867" t="str">
        <f>IFERROR(IF(VLOOKUP("*"&amp;TRIM($F1034)&amp;"*",dump!$A:$D,4,FALSE)="","空文字",VLOOKUP("*"&amp;TRIM($F1034)&amp;"*",dump!$A:$D,4,FALSE)),"NA")</f>
        <v>NA</v>
      </c>
      <c r="T1034" s="867" t="str">
        <f t="shared" ca="1" si="39"/>
        <v>●</v>
      </c>
      <c r="U1034" s="867"/>
      <c r="V1034" s="867"/>
      <c r="W1034" s="867"/>
      <c r="X1034" s="867"/>
      <c r="Y1034" s="867" t="str">
        <f t="shared" si="40"/>
        <v/>
      </c>
      <c r="Z1034" s="867"/>
    </row>
    <row r="1035" spans="2:26" s="312" customFormat="1" ht="90" customHeight="1" outlineLevel="1">
      <c r="B1035" s="314"/>
      <c r="C1035" s="534"/>
      <c r="D1035" s="308"/>
      <c r="E1035" s="198" t="s">
        <v>9360</v>
      </c>
      <c r="F1035" s="307" t="s">
        <v>5</v>
      </c>
      <c r="G1035" s="307" t="s">
        <v>9361</v>
      </c>
      <c r="H1035" s="307" t="s">
        <v>9</v>
      </c>
      <c r="I1035" s="198" t="s">
        <v>660</v>
      </c>
      <c r="J1035" s="404" t="s">
        <v>5684</v>
      </c>
      <c r="K1035" s="864" t="str">
        <f t="shared" si="36"/>
        <v/>
      </c>
      <c r="L1035" s="557" t="s">
        <v>3656</v>
      </c>
      <c r="M1035" s="558" t="s">
        <v>3655</v>
      </c>
      <c r="N1035" s="597" t="s">
        <v>17838</v>
      </c>
      <c r="O1035" s="558"/>
      <c r="P1035" s="598"/>
      <c r="Q1035" s="867" t="str">
        <f t="shared" ca="1" si="37"/>
        <v/>
      </c>
      <c r="R1035" s="867" t="str">
        <f t="shared" ca="1" si="38"/>
        <v/>
      </c>
      <c r="S1035" s="867" t="str">
        <f>IFERROR(IF(VLOOKUP("*"&amp;TRIM($F1035)&amp;"*",dump!$A:$D,4,FALSE)="","空文字",VLOOKUP("*"&amp;TRIM($F1035)&amp;"*",dump!$A:$D,4,FALSE)),"NA")</f>
        <v>NA</v>
      </c>
      <c r="T1035" s="867" t="str">
        <f t="shared" ca="1" si="39"/>
        <v>●</v>
      </c>
      <c r="U1035" s="867"/>
      <c r="V1035" s="867"/>
      <c r="W1035" s="867"/>
      <c r="X1035" s="867"/>
      <c r="Y1035" s="867" t="str">
        <f t="shared" si="40"/>
        <v/>
      </c>
      <c r="Z1035" s="867"/>
    </row>
    <row r="1036" spans="2:26" s="312" customFormat="1" ht="75" customHeight="1" outlineLevel="1">
      <c r="B1036" s="314"/>
      <c r="C1036" s="534"/>
      <c r="D1036" s="308"/>
      <c r="E1036" s="198" t="s">
        <v>9362</v>
      </c>
      <c r="F1036" s="307" t="s">
        <v>6</v>
      </c>
      <c r="G1036" s="307" t="s">
        <v>9363</v>
      </c>
      <c r="H1036" s="307" t="s">
        <v>9</v>
      </c>
      <c r="I1036" s="198" t="s">
        <v>660</v>
      </c>
      <c r="J1036" s="404" t="s">
        <v>5684</v>
      </c>
      <c r="K1036" s="864" t="str">
        <f t="shared" si="36"/>
        <v/>
      </c>
      <c r="L1036" s="557" t="s">
        <v>3656</v>
      </c>
      <c r="M1036" s="558" t="s">
        <v>3655</v>
      </c>
      <c r="N1036" s="597" t="s">
        <v>17507</v>
      </c>
      <c r="O1036" s="558"/>
      <c r="P1036" s="598"/>
      <c r="Q1036" s="867" t="str">
        <f t="shared" ca="1" si="37"/>
        <v/>
      </c>
      <c r="R1036" s="867" t="str">
        <f t="shared" ca="1" si="38"/>
        <v/>
      </c>
      <c r="S1036" s="867" t="str">
        <f>IFERROR(IF(VLOOKUP("*"&amp;TRIM($F1036)&amp;"*",dump!$A:$D,4,FALSE)="","空文字",VLOOKUP("*"&amp;TRIM($F1036)&amp;"*",dump!$A:$D,4,FALSE)),"NA")</f>
        <v>NA</v>
      </c>
      <c r="T1036" s="867" t="str">
        <f t="shared" ca="1" si="39"/>
        <v>●</v>
      </c>
      <c r="U1036" s="867"/>
      <c r="V1036" s="867"/>
      <c r="W1036" s="867"/>
      <c r="X1036" s="867"/>
      <c r="Y1036" s="867" t="str">
        <f t="shared" si="40"/>
        <v/>
      </c>
      <c r="Z1036" s="867"/>
    </row>
    <row r="1037" spans="2:26" s="312" customFormat="1" ht="60" customHeight="1" outlineLevel="1">
      <c r="B1037" s="314"/>
      <c r="C1037" s="534"/>
      <c r="D1037" s="308"/>
      <c r="E1037" s="198" t="s">
        <v>9364</v>
      </c>
      <c r="F1037" s="307" t="s">
        <v>7</v>
      </c>
      <c r="G1037" s="307" t="s">
        <v>9365</v>
      </c>
      <c r="H1037" s="307" t="s">
        <v>9</v>
      </c>
      <c r="I1037" s="198" t="s">
        <v>660</v>
      </c>
      <c r="J1037" s="404" t="s">
        <v>5684</v>
      </c>
      <c r="K1037" s="864" t="str">
        <f t="shared" ref="K1037:K1100" si="41">IF(AND(M1037="", O1037="", N1037&lt;&gt;""), "○", "")</f>
        <v/>
      </c>
      <c r="L1037" s="555" t="s">
        <v>17116</v>
      </c>
      <c r="M1037" s="553" t="s">
        <v>3657</v>
      </c>
      <c r="N1037" s="593" t="s">
        <v>17508</v>
      </c>
      <c r="O1037" s="551" t="s">
        <v>17122</v>
      </c>
      <c r="P1037" s="721" t="s">
        <v>17509</v>
      </c>
      <c r="Q1037" s="867" t="str">
        <f t="shared" ref="Q1037:Q1100" ca="1" si="42">IF(P1037="","",IF(P1037="←",IF(OFFSET($J1037,0,MATCH(MID(M1037,1,FIND("の",M1037,1)-1), $L$11:$BA$11,0)+4,1,1)="","",OFFSET($L1037,0,MATCH(MID(M1037,1,FIND("の",M1037,1)-1), $L$11:$BA$11,0)+4,1,1)),P1037))</f>
        <v>"0C"</v>
      </c>
      <c r="R1037" s="867" t="str">
        <f t="shared" ref="R1037:R1100" ca="1" si="43">IF(COUNTIF(Q1037,"*(*"),MID(Q1037,FIND("(",Q1037,1)+1,FIND(")",Q1037,1)-FIND("(",Q1037,1)-1),IF(COUNTIF(Q1037,"*""*"),MID(Q1037,FIND("""",Q1037,1)+1,LEN(Q1037)-2),IF(COUNTIF(Q1037,"*：*"),RIGHT(Q1037,LEN(Q1037)-(FIND("：",Q1037))),Q1037)))</f>
        <v>0C</v>
      </c>
      <c r="S1037" s="867" t="str">
        <f>IFERROR(IF(VLOOKUP("*"&amp;TRIM($F1037)&amp;"*",dump!$A:$D,4,FALSE)="","空文字",VLOOKUP("*"&amp;TRIM($F1037)&amp;"*",dump!$A:$D,4,FALSE)),"NA")</f>
        <v>NA</v>
      </c>
      <c r="T1037" s="867" t="str">
        <f t="shared" ref="T1037:T1100" ca="1" si="44">IF($K1037&lt;&gt;"",IF($E1037&lt;&gt;"","■",""),IF(AND(R1037="",S1037="NA"),"●", IF(EXACT(R1037,S1037),"●","×")))</f>
        <v>×</v>
      </c>
      <c r="U1037" s="867"/>
      <c r="V1037" s="867"/>
      <c r="W1037" s="867"/>
      <c r="X1037" s="867"/>
      <c r="Y1037" s="867" t="str">
        <f t="shared" ref="Y1037:Y1100" si="45">IF(U1037="●","●","")</f>
        <v/>
      </c>
      <c r="Z1037" s="867"/>
    </row>
    <row r="1038" spans="2:26" s="312" customFormat="1" ht="75" customHeight="1" outlineLevel="1">
      <c r="B1038" s="314"/>
      <c r="C1038" s="534"/>
      <c r="D1038" s="308"/>
      <c r="E1038" s="198" t="s">
        <v>9366</v>
      </c>
      <c r="F1038" s="307" t="s">
        <v>8</v>
      </c>
      <c r="G1038" s="307" t="s">
        <v>9367</v>
      </c>
      <c r="H1038" s="307" t="s">
        <v>9</v>
      </c>
      <c r="I1038" s="198" t="s">
        <v>660</v>
      </c>
      <c r="J1038" s="404" t="s">
        <v>5683</v>
      </c>
      <c r="K1038" s="864" t="str">
        <f t="shared" si="41"/>
        <v/>
      </c>
      <c r="L1038" s="555" t="s">
        <v>17116</v>
      </c>
      <c r="M1038" s="553" t="s">
        <v>3657</v>
      </c>
      <c r="N1038" s="593" t="s">
        <v>17510</v>
      </c>
      <c r="O1038" s="551" t="s">
        <v>17122</v>
      </c>
      <c r="P1038" s="721" t="s">
        <v>19658</v>
      </c>
      <c r="Q1038" s="867" t="str">
        <f t="shared" ca="1" si="42"/>
        <v>"10"</v>
      </c>
      <c r="R1038" s="867" t="str">
        <f t="shared" ca="1" si="43"/>
        <v>10</v>
      </c>
      <c r="S1038" s="867" t="str">
        <f>IFERROR(IF(VLOOKUP("*"&amp;TRIM($F1038)&amp;"*",dump!$A:$D,4,FALSE)="","空文字",VLOOKUP("*"&amp;TRIM($F1038)&amp;"*",dump!$A:$D,4,FALSE)),"NA")</f>
        <v>NA</v>
      </c>
      <c r="T1038" s="867" t="str">
        <f t="shared" ca="1" si="44"/>
        <v>×</v>
      </c>
      <c r="U1038" s="867"/>
      <c r="V1038" s="867"/>
      <c r="W1038" s="867"/>
      <c r="X1038" s="867"/>
      <c r="Y1038" s="867" t="str">
        <f t="shared" si="45"/>
        <v/>
      </c>
      <c r="Z1038" s="867"/>
    </row>
    <row r="1039" spans="2:26" s="312" customFormat="1" ht="103.5" customHeight="1" outlineLevel="1">
      <c r="B1039" s="314"/>
      <c r="C1039" s="534"/>
      <c r="D1039" s="308"/>
      <c r="E1039" s="198" t="s">
        <v>6112</v>
      </c>
      <c r="F1039" s="307" t="s">
        <v>6113</v>
      </c>
      <c r="G1039" s="307" t="s">
        <v>6114</v>
      </c>
      <c r="H1039" s="307" t="s">
        <v>3658</v>
      </c>
      <c r="I1039" s="198" t="s">
        <v>3666</v>
      </c>
      <c r="J1039" s="404" t="s">
        <v>5683</v>
      </c>
      <c r="K1039" s="864" t="str">
        <f t="shared" si="41"/>
        <v/>
      </c>
      <c r="L1039" s="557" t="s">
        <v>3656</v>
      </c>
      <c r="M1039" s="558" t="s">
        <v>3655</v>
      </c>
      <c r="N1039" s="597" t="s">
        <v>19659</v>
      </c>
      <c r="O1039" s="662"/>
      <c r="P1039" s="598"/>
      <c r="Q1039" s="867" t="str">
        <f t="shared" ca="1" si="42"/>
        <v/>
      </c>
      <c r="R1039" s="867" t="str">
        <f t="shared" ca="1" si="43"/>
        <v/>
      </c>
      <c r="S1039" s="867" t="str">
        <f>IFERROR(IF(VLOOKUP("*"&amp;TRIM($F1039)&amp;"*",dump!$A:$D,4,FALSE)="","空文字",VLOOKUP("*"&amp;TRIM($F1039)&amp;"*",dump!$A:$D,4,FALSE)),"NA")</f>
        <v>NA</v>
      </c>
      <c r="T1039" s="867" t="str">
        <f t="shared" ca="1" si="44"/>
        <v>●</v>
      </c>
      <c r="U1039" s="867"/>
      <c r="V1039" s="867"/>
      <c r="W1039" s="867"/>
      <c r="X1039" s="867"/>
      <c r="Y1039" s="867" t="str">
        <f t="shared" si="45"/>
        <v/>
      </c>
      <c r="Z1039" s="867"/>
    </row>
    <row r="1040" spans="2:26" s="312" customFormat="1" ht="15" customHeight="1" outlineLevel="1">
      <c r="B1040" s="314"/>
      <c r="C1040" s="534"/>
      <c r="D1040" s="313"/>
      <c r="E1040" s="198" t="s">
        <v>6115</v>
      </c>
      <c r="F1040" s="307" t="s">
        <v>6116</v>
      </c>
      <c r="G1040" s="307" t="s">
        <v>6117</v>
      </c>
      <c r="H1040" s="307" t="s">
        <v>3658</v>
      </c>
      <c r="I1040" s="198" t="s">
        <v>3666</v>
      </c>
      <c r="J1040" s="404" t="s">
        <v>5683</v>
      </c>
      <c r="K1040" s="864" t="str">
        <f t="shared" si="41"/>
        <v/>
      </c>
      <c r="L1040" s="557" t="s">
        <v>3656</v>
      </c>
      <c r="M1040" s="558" t="s">
        <v>3655</v>
      </c>
      <c r="N1040" s="597" t="s">
        <v>17502</v>
      </c>
      <c r="O1040" s="662"/>
      <c r="P1040" s="598"/>
      <c r="Q1040" s="867" t="str">
        <f t="shared" ca="1" si="42"/>
        <v/>
      </c>
      <c r="R1040" s="867" t="str">
        <f t="shared" ca="1" si="43"/>
        <v/>
      </c>
      <c r="S1040" s="867" t="str">
        <f>IFERROR(IF(VLOOKUP("*"&amp;TRIM($F1040)&amp;"*",dump!$A:$D,4,FALSE)="","空文字",VLOOKUP("*"&amp;TRIM($F1040)&amp;"*",dump!$A:$D,4,FALSE)),"NA")</f>
        <v>NA</v>
      </c>
      <c r="T1040" s="867" t="str">
        <f t="shared" ca="1" si="44"/>
        <v>●</v>
      </c>
      <c r="U1040" s="867"/>
      <c r="V1040" s="867"/>
      <c r="W1040" s="867"/>
      <c r="X1040" s="867"/>
      <c r="Y1040" s="867" t="str">
        <f t="shared" si="45"/>
        <v/>
      </c>
      <c r="Z1040" s="867"/>
    </row>
    <row r="1041" spans="2:26" s="312" customFormat="1" ht="15" customHeight="1" outlineLevel="1">
      <c r="B1041" s="314"/>
      <c r="C1041" s="534"/>
      <c r="D1041" s="313"/>
      <c r="E1041" s="198" t="s">
        <v>6118</v>
      </c>
      <c r="F1041" s="307" t="s">
        <v>6119</v>
      </c>
      <c r="G1041" s="307" t="s">
        <v>6120</v>
      </c>
      <c r="H1041" s="307" t="s">
        <v>3657</v>
      </c>
      <c r="I1041" s="198" t="s">
        <v>3666</v>
      </c>
      <c r="J1041" s="404" t="s">
        <v>5683</v>
      </c>
      <c r="K1041" s="864" t="str">
        <f t="shared" si="41"/>
        <v/>
      </c>
      <c r="L1041" s="557" t="s">
        <v>3656</v>
      </c>
      <c r="M1041" s="558" t="s">
        <v>3655</v>
      </c>
      <c r="N1041" s="597" t="s">
        <v>17502</v>
      </c>
      <c r="O1041" s="662"/>
      <c r="P1041" s="598"/>
      <c r="Q1041" s="867" t="str">
        <f t="shared" ca="1" si="42"/>
        <v/>
      </c>
      <c r="R1041" s="867" t="str">
        <f t="shared" ca="1" si="43"/>
        <v/>
      </c>
      <c r="S1041" s="867" t="str">
        <f>IFERROR(IF(VLOOKUP("*"&amp;TRIM($F1041)&amp;"*",dump!$A:$D,4,FALSE)="","空文字",VLOOKUP("*"&amp;TRIM($F1041)&amp;"*",dump!$A:$D,4,FALSE)),"NA")</f>
        <v>NA</v>
      </c>
      <c r="T1041" s="867" t="str">
        <f t="shared" ca="1" si="44"/>
        <v>●</v>
      </c>
      <c r="U1041" s="867"/>
      <c r="V1041" s="867"/>
      <c r="W1041" s="867"/>
      <c r="X1041" s="867"/>
      <c r="Y1041" s="867" t="str">
        <f t="shared" si="45"/>
        <v/>
      </c>
      <c r="Z1041" s="867"/>
    </row>
    <row r="1042" spans="2:26" s="312" customFormat="1" ht="15" customHeight="1" outlineLevel="1">
      <c r="B1042" s="314"/>
      <c r="C1042" s="534"/>
      <c r="D1042" s="313"/>
      <c r="E1042" s="198" t="s">
        <v>6121</v>
      </c>
      <c r="F1042" s="307" t="s">
        <v>6122</v>
      </c>
      <c r="G1042" s="307" t="s">
        <v>6123</v>
      </c>
      <c r="H1042" s="307" t="s">
        <v>3658</v>
      </c>
      <c r="I1042" s="198" t="s">
        <v>3666</v>
      </c>
      <c r="J1042" s="404" t="s">
        <v>5683</v>
      </c>
      <c r="K1042" s="864" t="str">
        <f t="shared" si="41"/>
        <v/>
      </c>
      <c r="L1042" s="557" t="s">
        <v>3656</v>
      </c>
      <c r="M1042" s="558" t="s">
        <v>3655</v>
      </c>
      <c r="N1042" s="597" t="s">
        <v>17502</v>
      </c>
      <c r="O1042" s="662"/>
      <c r="P1042" s="598"/>
      <c r="Q1042" s="867" t="str">
        <f t="shared" ca="1" si="42"/>
        <v/>
      </c>
      <c r="R1042" s="867" t="str">
        <f t="shared" ca="1" si="43"/>
        <v/>
      </c>
      <c r="S1042" s="867" t="str">
        <f>IFERROR(IF(VLOOKUP("*"&amp;TRIM($F1042)&amp;"*",dump!$A:$D,4,FALSE)="","空文字",VLOOKUP("*"&amp;TRIM($F1042)&amp;"*",dump!$A:$D,4,FALSE)),"NA")</f>
        <v>NA</v>
      </c>
      <c r="T1042" s="867" t="str">
        <f t="shared" ca="1" si="44"/>
        <v>●</v>
      </c>
      <c r="U1042" s="867"/>
      <c r="V1042" s="867"/>
      <c r="W1042" s="867"/>
      <c r="X1042" s="867"/>
      <c r="Y1042" s="867" t="str">
        <f t="shared" si="45"/>
        <v/>
      </c>
      <c r="Z1042" s="867"/>
    </row>
    <row r="1043" spans="2:26" s="312" customFormat="1" ht="15" customHeight="1" outlineLevel="1">
      <c r="B1043" s="314"/>
      <c r="C1043" s="534"/>
      <c r="D1043" s="313"/>
      <c r="E1043" s="198" t="s">
        <v>6124</v>
      </c>
      <c r="F1043" s="307" t="s">
        <v>6125</v>
      </c>
      <c r="G1043" s="307" t="s">
        <v>6126</v>
      </c>
      <c r="H1043" s="307" t="s">
        <v>3657</v>
      </c>
      <c r="I1043" s="198" t="s">
        <v>3666</v>
      </c>
      <c r="J1043" s="404" t="s">
        <v>5683</v>
      </c>
      <c r="K1043" s="864" t="str">
        <f t="shared" si="41"/>
        <v/>
      </c>
      <c r="L1043" s="557" t="s">
        <v>3656</v>
      </c>
      <c r="M1043" s="558" t="s">
        <v>3655</v>
      </c>
      <c r="N1043" s="597" t="s">
        <v>17502</v>
      </c>
      <c r="O1043" s="662"/>
      <c r="P1043" s="598"/>
      <c r="Q1043" s="867" t="str">
        <f t="shared" ca="1" si="42"/>
        <v/>
      </c>
      <c r="R1043" s="867" t="str">
        <f t="shared" ca="1" si="43"/>
        <v/>
      </c>
      <c r="S1043" s="867" t="str">
        <f>IFERROR(IF(VLOOKUP("*"&amp;TRIM($F1043)&amp;"*",dump!$A:$D,4,FALSE)="","空文字",VLOOKUP("*"&amp;TRIM($F1043)&amp;"*",dump!$A:$D,4,FALSE)),"NA")</f>
        <v>NA</v>
      </c>
      <c r="T1043" s="867" t="str">
        <f t="shared" ca="1" si="44"/>
        <v>●</v>
      </c>
      <c r="U1043" s="867"/>
      <c r="V1043" s="867"/>
      <c r="W1043" s="867"/>
      <c r="X1043" s="867"/>
      <c r="Y1043" s="867" t="str">
        <f t="shared" si="45"/>
        <v/>
      </c>
      <c r="Z1043" s="867"/>
    </row>
    <row r="1044" spans="2:26" s="312" customFormat="1" ht="165" customHeight="1" outlineLevel="1">
      <c r="B1044" s="314"/>
      <c r="C1044" s="534"/>
      <c r="D1044" s="313"/>
      <c r="E1044" s="198" t="s">
        <v>6969</v>
      </c>
      <c r="F1044" s="307" t="s">
        <v>9368</v>
      </c>
      <c r="G1044" s="307" t="s">
        <v>6127</v>
      </c>
      <c r="H1044" s="307" t="s">
        <v>3658</v>
      </c>
      <c r="I1044" s="198" t="s">
        <v>3666</v>
      </c>
      <c r="J1044" s="404" t="s">
        <v>5683</v>
      </c>
      <c r="K1044" s="864" t="str">
        <f t="shared" si="41"/>
        <v/>
      </c>
      <c r="L1044" s="557" t="s">
        <v>3656</v>
      </c>
      <c r="M1044" s="558" t="s">
        <v>3655</v>
      </c>
      <c r="N1044" s="597" t="s">
        <v>19660</v>
      </c>
      <c r="O1044" s="662"/>
      <c r="P1044" s="598"/>
      <c r="Q1044" s="867" t="str">
        <f t="shared" ca="1" si="42"/>
        <v/>
      </c>
      <c r="R1044" s="867" t="str">
        <f t="shared" ca="1" si="43"/>
        <v/>
      </c>
      <c r="S1044" s="867" t="str">
        <f>IFERROR(IF(VLOOKUP("*"&amp;TRIM($F1044)&amp;"*",dump!$A:$D,4,FALSE)="","空文字",VLOOKUP("*"&amp;TRIM($F1044)&amp;"*",dump!$A:$D,4,FALSE)),"NA")</f>
        <v>NA</v>
      </c>
      <c r="T1044" s="867" t="str">
        <f t="shared" ca="1" si="44"/>
        <v>●</v>
      </c>
      <c r="U1044" s="867"/>
      <c r="V1044" s="867"/>
      <c r="W1044" s="867"/>
      <c r="X1044" s="867"/>
      <c r="Y1044" s="867" t="str">
        <f t="shared" si="45"/>
        <v/>
      </c>
      <c r="Z1044" s="867"/>
    </row>
    <row r="1045" spans="2:26" s="312" customFormat="1" ht="45" customHeight="1" outlineLevel="1">
      <c r="B1045" s="314"/>
      <c r="C1045" s="534"/>
      <c r="D1045" s="313"/>
      <c r="E1045" s="307" t="s">
        <v>9369</v>
      </c>
      <c r="F1045" s="307" t="s">
        <v>9370</v>
      </c>
      <c r="G1045" s="307" t="s">
        <v>9371</v>
      </c>
      <c r="H1045" s="307" t="s">
        <v>3658</v>
      </c>
      <c r="I1045" s="198" t="s">
        <v>3666</v>
      </c>
      <c r="J1045" s="404" t="s">
        <v>5684</v>
      </c>
      <c r="K1045" s="864" t="str">
        <f t="shared" si="41"/>
        <v/>
      </c>
      <c r="L1045" s="557" t="s">
        <v>3656</v>
      </c>
      <c r="M1045" s="558" t="s">
        <v>3655</v>
      </c>
      <c r="N1045" s="597" t="s">
        <v>19661</v>
      </c>
      <c r="O1045" s="662"/>
      <c r="P1045" s="598"/>
      <c r="Q1045" s="867" t="str">
        <f t="shared" ca="1" si="42"/>
        <v/>
      </c>
      <c r="R1045" s="867" t="str">
        <f t="shared" ca="1" si="43"/>
        <v/>
      </c>
      <c r="S1045" s="867" t="str">
        <f>IFERROR(IF(VLOOKUP("*"&amp;TRIM($F1045)&amp;"*",dump!$A:$D,4,FALSE)="","空文字",VLOOKUP("*"&amp;TRIM($F1045)&amp;"*",dump!$A:$D,4,FALSE)),"NA")</f>
        <v>NA</v>
      </c>
      <c r="T1045" s="867" t="str">
        <f t="shared" ca="1" si="44"/>
        <v>●</v>
      </c>
      <c r="U1045" s="867"/>
      <c r="V1045" s="867"/>
      <c r="W1045" s="867"/>
      <c r="X1045" s="867"/>
      <c r="Y1045" s="867" t="str">
        <f t="shared" si="45"/>
        <v/>
      </c>
      <c r="Z1045" s="867"/>
    </row>
    <row r="1046" spans="2:26" s="312" customFormat="1" ht="75" customHeight="1" outlineLevel="1">
      <c r="B1046" s="314"/>
      <c r="C1046" s="534"/>
      <c r="D1046" s="313"/>
      <c r="E1046" s="307" t="s">
        <v>9372</v>
      </c>
      <c r="F1046" s="307" t="s">
        <v>9373</v>
      </c>
      <c r="G1046" s="307" t="s">
        <v>9374</v>
      </c>
      <c r="H1046" s="307" t="s">
        <v>3658</v>
      </c>
      <c r="I1046" s="198" t="s">
        <v>3666</v>
      </c>
      <c r="J1046" s="404" t="s">
        <v>5684</v>
      </c>
      <c r="K1046" s="864" t="str">
        <f t="shared" si="41"/>
        <v/>
      </c>
      <c r="L1046" s="555" t="s">
        <v>17116</v>
      </c>
      <c r="M1046" s="553" t="s">
        <v>3658</v>
      </c>
      <c r="N1046" s="593" t="s">
        <v>19662</v>
      </c>
      <c r="O1046" s="551" t="s">
        <v>17511</v>
      </c>
      <c r="P1046" s="554" t="s">
        <v>19663</v>
      </c>
      <c r="Q1046" s="867" t="str">
        <f t="shared" ca="1" si="42"/>
        <v>初期値：enable(1)</v>
      </c>
      <c r="R1046" s="867" t="str">
        <f t="shared" ca="1" si="43"/>
        <v>1</v>
      </c>
      <c r="S1046" s="867" t="str">
        <f>IFERROR(IF(VLOOKUP("*"&amp;TRIM($F1046)&amp;"*",dump!$A:$D,4,FALSE)="","空文字",VLOOKUP("*"&amp;TRIM($F1046)&amp;"*",dump!$A:$D,4,FALSE)),"NA")</f>
        <v>NA</v>
      </c>
      <c r="T1046" s="867" t="str">
        <f t="shared" ca="1" si="44"/>
        <v>×</v>
      </c>
      <c r="U1046" s="867"/>
      <c r="V1046" s="867"/>
      <c r="W1046" s="867"/>
      <c r="X1046" s="867"/>
      <c r="Y1046" s="867" t="str">
        <f t="shared" si="45"/>
        <v/>
      </c>
      <c r="Z1046" s="867"/>
    </row>
    <row r="1047" spans="2:26" s="312" customFormat="1" ht="72" customHeight="1" outlineLevel="1">
      <c r="B1047" s="314"/>
      <c r="C1047" s="534"/>
      <c r="D1047" s="313"/>
      <c r="E1047" s="307" t="s">
        <v>9375</v>
      </c>
      <c r="F1047" s="307" t="s">
        <v>9376</v>
      </c>
      <c r="G1047" s="307" t="s">
        <v>7912</v>
      </c>
      <c r="H1047" s="307" t="s">
        <v>3658</v>
      </c>
      <c r="I1047" s="198" t="s">
        <v>3666</v>
      </c>
      <c r="J1047" s="404" t="s">
        <v>5684</v>
      </c>
      <c r="K1047" s="864" t="str">
        <f t="shared" si="41"/>
        <v/>
      </c>
      <c r="L1047" s="557" t="s">
        <v>3656</v>
      </c>
      <c r="M1047" s="558" t="s">
        <v>3655</v>
      </c>
      <c r="N1047" s="597" t="s">
        <v>19664</v>
      </c>
      <c r="O1047" s="662"/>
      <c r="P1047" s="598"/>
      <c r="Q1047" s="867" t="str">
        <f t="shared" ca="1" si="42"/>
        <v/>
      </c>
      <c r="R1047" s="867" t="str">
        <f t="shared" ca="1" si="43"/>
        <v/>
      </c>
      <c r="S1047" s="867" t="str">
        <f>IFERROR(IF(VLOOKUP("*"&amp;TRIM($F1047)&amp;"*",dump!$A:$D,4,FALSE)="","空文字",VLOOKUP("*"&amp;TRIM($F1047)&amp;"*",dump!$A:$D,4,FALSE)),"NA")</f>
        <v>NA</v>
      </c>
      <c r="T1047" s="867" t="str">
        <f t="shared" ca="1" si="44"/>
        <v>●</v>
      </c>
      <c r="U1047" s="867"/>
      <c r="V1047" s="867"/>
      <c r="W1047" s="867"/>
      <c r="X1047" s="867"/>
      <c r="Y1047" s="867" t="str">
        <f t="shared" si="45"/>
        <v/>
      </c>
      <c r="Z1047" s="867"/>
    </row>
    <row r="1048" spans="2:26" s="312" customFormat="1" ht="72" customHeight="1" outlineLevel="1">
      <c r="B1048" s="314"/>
      <c r="C1048" s="534"/>
      <c r="D1048" s="313"/>
      <c r="E1048" s="307" t="s">
        <v>12269</v>
      </c>
      <c r="F1048" s="307" t="s">
        <v>12270</v>
      </c>
      <c r="G1048" s="307" t="s">
        <v>12271</v>
      </c>
      <c r="H1048" s="307" t="s">
        <v>3658</v>
      </c>
      <c r="I1048" s="198" t="s">
        <v>3666</v>
      </c>
      <c r="J1048" s="404" t="s">
        <v>5684</v>
      </c>
      <c r="K1048" s="864" t="str">
        <f t="shared" si="41"/>
        <v/>
      </c>
      <c r="L1048" s="555" t="s">
        <v>17116</v>
      </c>
      <c r="M1048" s="553" t="s">
        <v>3658</v>
      </c>
      <c r="N1048" s="593" t="s">
        <v>18850</v>
      </c>
      <c r="O1048" s="681" t="s">
        <v>17117</v>
      </c>
      <c r="P1048" s="554" t="s">
        <v>18552</v>
      </c>
      <c r="Q1048" s="867" t="str">
        <f t="shared" ca="1" si="42"/>
        <v>初期値：disable(0)</v>
      </c>
      <c r="R1048" s="867" t="str">
        <f t="shared" ca="1" si="43"/>
        <v>0</v>
      </c>
      <c r="S1048" s="867" t="str">
        <f>IFERROR(IF(VLOOKUP("*"&amp;TRIM($F1048)&amp;"*",dump!$A:$D,4,FALSE)="","空文字",VLOOKUP("*"&amp;TRIM($F1048)&amp;"*",dump!$A:$D,4,FALSE)),"NA")</f>
        <v>NA</v>
      </c>
      <c r="T1048" s="867" t="str">
        <f t="shared" ca="1" si="44"/>
        <v>×</v>
      </c>
      <c r="U1048" s="867"/>
      <c r="V1048" s="867"/>
      <c r="W1048" s="867"/>
      <c r="X1048" s="867"/>
      <c r="Y1048" s="867" t="str">
        <f t="shared" si="45"/>
        <v/>
      </c>
      <c r="Z1048" s="867"/>
    </row>
    <row r="1049" spans="2:26" s="312" customFormat="1" ht="90" customHeight="1" outlineLevel="1">
      <c r="B1049" s="314"/>
      <c r="C1049" s="534"/>
      <c r="D1049" s="313"/>
      <c r="E1049" s="307" t="s">
        <v>12331</v>
      </c>
      <c r="F1049" s="307" t="s">
        <v>12332</v>
      </c>
      <c r="G1049" s="307" t="s">
        <v>12333</v>
      </c>
      <c r="H1049" s="307" t="s">
        <v>3658</v>
      </c>
      <c r="I1049" s="198" t="s">
        <v>3666</v>
      </c>
      <c r="J1049" s="404" t="s">
        <v>5684</v>
      </c>
      <c r="K1049" s="864" t="str">
        <f t="shared" si="41"/>
        <v/>
      </c>
      <c r="L1049" s="557" t="s">
        <v>3656</v>
      </c>
      <c r="M1049" s="558" t="s">
        <v>3655</v>
      </c>
      <c r="N1049" s="723" t="s">
        <v>19665</v>
      </c>
      <c r="O1049" s="722"/>
      <c r="P1049" s="598"/>
      <c r="Q1049" s="867" t="str">
        <f t="shared" ca="1" si="42"/>
        <v/>
      </c>
      <c r="R1049" s="867" t="str">
        <f t="shared" ca="1" si="43"/>
        <v/>
      </c>
      <c r="S1049" s="867" t="str">
        <f>IFERROR(IF(VLOOKUP("*"&amp;TRIM($F1049)&amp;"*",dump!$A:$D,4,FALSE)="","空文字",VLOOKUP("*"&amp;TRIM($F1049)&amp;"*",dump!$A:$D,4,FALSE)),"NA")</f>
        <v>NA</v>
      </c>
      <c r="T1049" s="867" t="str">
        <f t="shared" ca="1" si="44"/>
        <v>●</v>
      </c>
      <c r="U1049" s="867"/>
      <c r="V1049" s="867"/>
      <c r="W1049" s="867"/>
      <c r="X1049" s="867"/>
      <c r="Y1049" s="867" t="str">
        <f t="shared" si="45"/>
        <v/>
      </c>
      <c r="Z1049" s="867"/>
    </row>
    <row r="1050" spans="2:26" s="312" customFormat="1" ht="90" customHeight="1" outlineLevel="1">
      <c r="B1050" s="314"/>
      <c r="C1050" s="534"/>
      <c r="D1050" s="313"/>
      <c r="E1050" s="307" t="s">
        <v>12334</v>
      </c>
      <c r="F1050" s="307" t="s">
        <v>12335</v>
      </c>
      <c r="G1050" s="307" t="s">
        <v>12336</v>
      </c>
      <c r="H1050" s="307" t="s">
        <v>3658</v>
      </c>
      <c r="I1050" s="198" t="s">
        <v>3666</v>
      </c>
      <c r="J1050" s="404" t="s">
        <v>5684</v>
      </c>
      <c r="K1050" s="864" t="str">
        <f t="shared" si="41"/>
        <v/>
      </c>
      <c r="L1050" s="557" t="s">
        <v>3656</v>
      </c>
      <c r="M1050" s="558" t="s">
        <v>3655</v>
      </c>
      <c r="N1050" s="723" t="s">
        <v>17840</v>
      </c>
      <c r="O1050" s="722"/>
      <c r="P1050" s="598"/>
      <c r="Q1050" s="867" t="str">
        <f t="shared" ca="1" si="42"/>
        <v/>
      </c>
      <c r="R1050" s="867" t="str">
        <f t="shared" ca="1" si="43"/>
        <v/>
      </c>
      <c r="S1050" s="867" t="str">
        <f>IFERROR(IF(VLOOKUP("*"&amp;TRIM($F1050)&amp;"*",dump!$A:$D,4,FALSE)="","空文字",VLOOKUP("*"&amp;TRIM($F1050)&amp;"*",dump!$A:$D,4,FALSE)),"NA")</f>
        <v>NA</v>
      </c>
      <c r="T1050" s="867" t="str">
        <f t="shared" ca="1" si="44"/>
        <v>●</v>
      </c>
      <c r="U1050" s="867"/>
      <c r="V1050" s="867"/>
      <c r="W1050" s="867"/>
      <c r="X1050" s="867"/>
      <c r="Y1050" s="867" t="str">
        <f t="shared" si="45"/>
        <v/>
      </c>
      <c r="Z1050" s="867"/>
    </row>
    <row r="1051" spans="2:26" s="312" customFormat="1" ht="90" customHeight="1" outlineLevel="1">
      <c r="B1051" s="314"/>
      <c r="C1051" s="534"/>
      <c r="D1051" s="313"/>
      <c r="E1051" s="307" t="s">
        <v>12337</v>
      </c>
      <c r="F1051" s="307" t="s">
        <v>12338</v>
      </c>
      <c r="G1051" s="307" t="s">
        <v>12339</v>
      </c>
      <c r="H1051" s="307" t="s">
        <v>3657</v>
      </c>
      <c r="I1051" s="198" t="s">
        <v>3666</v>
      </c>
      <c r="J1051" s="404" t="s">
        <v>5684</v>
      </c>
      <c r="K1051" s="864" t="str">
        <f t="shared" si="41"/>
        <v/>
      </c>
      <c r="L1051" s="557" t="s">
        <v>3656</v>
      </c>
      <c r="M1051" s="558" t="s">
        <v>3655</v>
      </c>
      <c r="N1051" s="723" t="s">
        <v>17841</v>
      </c>
      <c r="O1051" s="722"/>
      <c r="P1051" s="598"/>
      <c r="Q1051" s="867" t="str">
        <f t="shared" ca="1" si="42"/>
        <v/>
      </c>
      <c r="R1051" s="867" t="str">
        <f t="shared" ca="1" si="43"/>
        <v/>
      </c>
      <c r="S1051" s="867" t="str">
        <f>IFERROR(IF(VLOOKUP("*"&amp;TRIM($F1051)&amp;"*",dump!$A:$D,4,FALSE)="","空文字",VLOOKUP("*"&amp;TRIM($F1051)&amp;"*",dump!$A:$D,4,FALSE)),"NA")</f>
        <v>NA</v>
      </c>
      <c r="T1051" s="867" t="str">
        <f t="shared" ca="1" si="44"/>
        <v>●</v>
      </c>
      <c r="U1051" s="867"/>
      <c r="V1051" s="867"/>
      <c r="W1051" s="867"/>
      <c r="X1051" s="867"/>
      <c r="Y1051" s="867" t="str">
        <f t="shared" si="45"/>
        <v/>
      </c>
      <c r="Z1051" s="867"/>
    </row>
    <row r="1052" spans="2:26" s="312" customFormat="1" ht="90" customHeight="1" outlineLevel="1">
      <c r="B1052" s="314"/>
      <c r="C1052" s="534"/>
      <c r="D1052" s="313"/>
      <c r="E1052" s="307" t="s">
        <v>12340</v>
      </c>
      <c r="F1052" s="307" t="s">
        <v>12341</v>
      </c>
      <c r="G1052" s="307" t="s">
        <v>12342</v>
      </c>
      <c r="H1052" s="307" t="s">
        <v>3657</v>
      </c>
      <c r="I1052" s="198" t="s">
        <v>3666</v>
      </c>
      <c r="J1052" s="404" t="s">
        <v>5684</v>
      </c>
      <c r="K1052" s="864" t="str">
        <f t="shared" si="41"/>
        <v/>
      </c>
      <c r="L1052" s="557" t="s">
        <v>3656</v>
      </c>
      <c r="M1052" s="558" t="s">
        <v>3655</v>
      </c>
      <c r="N1052" s="723" t="s">
        <v>19666</v>
      </c>
      <c r="O1052" s="722"/>
      <c r="P1052" s="598"/>
      <c r="Q1052" s="867" t="str">
        <f t="shared" ca="1" si="42"/>
        <v/>
      </c>
      <c r="R1052" s="867" t="str">
        <f t="shared" ca="1" si="43"/>
        <v/>
      </c>
      <c r="S1052" s="867" t="str">
        <f>IFERROR(IF(VLOOKUP("*"&amp;TRIM($F1052)&amp;"*",dump!$A:$D,4,FALSE)="","空文字",VLOOKUP("*"&amp;TRIM($F1052)&amp;"*",dump!$A:$D,4,FALSE)),"NA")</f>
        <v>NA</v>
      </c>
      <c r="T1052" s="867" t="str">
        <f t="shared" ca="1" si="44"/>
        <v>●</v>
      </c>
      <c r="U1052" s="867"/>
      <c r="V1052" s="867"/>
      <c r="W1052" s="867"/>
      <c r="X1052" s="867"/>
      <c r="Y1052" s="867" t="str">
        <f t="shared" si="45"/>
        <v/>
      </c>
      <c r="Z1052" s="867"/>
    </row>
    <row r="1053" spans="2:26" s="312" customFormat="1" ht="90" customHeight="1" outlineLevel="1">
      <c r="B1053" s="314"/>
      <c r="C1053" s="534"/>
      <c r="D1053" s="313"/>
      <c r="E1053" s="307" t="s">
        <v>12343</v>
      </c>
      <c r="F1053" s="307" t="s">
        <v>12344</v>
      </c>
      <c r="G1053" s="307" t="s">
        <v>12345</v>
      </c>
      <c r="H1053" s="307" t="s">
        <v>3658</v>
      </c>
      <c r="I1053" s="198" t="s">
        <v>3666</v>
      </c>
      <c r="J1053" s="404" t="s">
        <v>5684</v>
      </c>
      <c r="K1053" s="864" t="str">
        <f t="shared" si="41"/>
        <v/>
      </c>
      <c r="L1053" s="557" t="s">
        <v>3656</v>
      </c>
      <c r="M1053" s="558" t="s">
        <v>3655</v>
      </c>
      <c r="N1053" s="723" t="s">
        <v>17842</v>
      </c>
      <c r="O1053" s="722"/>
      <c r="P1053" s="598"/>
      <c r="Q1053" s="867" t="str">
        <f t="shared" ca="1" si="42"/>
        <v/>
      </c>
      <c r="R1053" s="867" t="str">
        <f t="shared" ca="1" si="43"/>
        <v/>
      </c>
      <c r="S1053" s="867" t="str">
        <f>IFERROR(IF(VLOOKUP("*"&amp;TRIM($F1053)&amp;"*",dump!$A:$D,4,FALSE)="","空文字",VLOOKUP("*"&amp;TRIM($F1053)&amp;"*",dump!$A:$D,4,FALSE)),"NA")</f>
        <v>NA</v>
      </c>
      <c r="T1053" s="867" t="str">
        <f t="shared" ca="1" si="44"/>
        <v>●</v>
      </c>
      <c r="U1053" s="867"/>
      <c r="V1053" s="867"/>
      <c r="W1053" s="867"/>
      <c r="X1053" s="867"/>
      <c r="Y1053" s="867" t="str">
        <f t="shared" si="45"/>
        <v/>
      </c>
      <c r="Z1053" s="867"/>
    </row>
    <row r="1054" spans="2:26" s="312" customFormat="1" ht="45" customHeight="1" outlineLevel="1">
      <c r="B1054" s="314"/>
      <c r="C1054" s="534"/>
      <c r="D1054" s="313"/>
      <c r="E1054" s="307" t="s">
        <v>12854</v>
      </c>
      <c r="F1054" s="307" t="s">
        <v>12855</v>
      </c>
      <c r="G1054" s="307" t="s">
        <v>12856</v>
      </c>
      <c r="H1054" s="307" t="s">
        <v>3658</v>
      </c>
      <c r="I1054" s="198" t="s">
        <v>3666</v>
      </c>
      <c r="J1054" s="404" t="s">
        <v>5684</v>
      </c>
      <c r="K1054" s="864" t="str">
        <f t="shared" si="41"/>
        <v/>
      </c>
      <c r="L1054" s="557" t="s">
        <v>3656</v>
      </c>
      <c r="M1054" s="558" t="s">
        <v>3655</v>
      </c>
      <c r="N1054" s="723" t="s">
        <v>19667</v>
      </c>
      <c r="O1054" s="722"/>
      <c r="P1054" s="598"/>
      <c r="Q1054" s="867" t="str">
        <f t="shared" ca="1" si="42"/>
        <v/>
      </c>
      <c r="R1054" s="867" t="str">
        <f t="shared" ca="1" si="43"/>
        <v/>
      </c>
      <c r="S1054" s="867" t="str">
        <f>IFERROR(IF(VLOOKUP("*"&amp;TRIM($F1054)&amp;"*",dump!$A:$D,4,FALSE)="","空文字",VLOOKUP("*"&amp;TRIM($F1054)&amp;"*",dump!$A:$D,4,FALSE)),"NA")</f>
        <v>NA</v>
      </c>
      <c r="T1054" s="867" t="str">
        <f t="shared" ca="1" si="44"/>
        <v>●</v>
      </c>
      <c r="U1054" s="867"/>
      <c r="V1054" s="867"/>
      <c r="W1054" s="867"/>
      <c r="X1054" s="867"/>
      <c r="Y1054" s="867" t="str">
        <f t="shared" si="45"/>
        <v/>
      </c>
      <c r="Z1054" s="867"/>
    </row>
    <row r="1055" spans="2:26" s="312" customFormat="1" ht="75" customHeight="1" outlineLevel="1">
      <c r="B1055" s="314"/>
      <c r="C1055" s="534"/>
      <c r="D1055" s="313"/>
      <c r="E1055" s="318" t="s">
        <v>12977</v>
      </c>
      <c r="F1055" s="307" t="s">
        <v>12978</v>
      </c>
      <c r="G1055" s="307" t="s">
        <v>12979</v>
      </c>
      <c r="H1055" s="307" t="s">
        <v>3658</v>
      </c>
      <c r="I1055" s="198" t="s">
        <v>3666</v>
      </c>
      <c r="J1055" s="404" t="s">
        <v>5684</v>
      </c>
      <c r="K1055" s="864" t="str">
        <f t="shared" si="41"/>
        <v/>
      </c>
      <c r="L1055" s="557" t="s">
        <v>3656</v>
      </c>
      <c r="M1055" s="558" t="s">
        <v>3655</v>
      </c>
      <c r="N1055" s="723" t="s">
        <v>17512</v>
      </c>
      <c r="O1055" s="722"/>
      <c r="P1055" s="598"/>
      <c r="Q1055" s="867" t="str">
        <f t="shared" ca="1" si="42"/>
        <v/>
      </c>
      <c r="R1055" s="867" t="str">
        <f t="shared" ca="1" si="43"/>
        <v/>
      </c>
      <c r="S1055" s="867" t="str">
        <f>IFERROR(IF(VLOOKUP("*"&amp;TRIM($F1055)&amp;"*",dump!$A:$D,4,FALSE)="","空文字",VLOOKUP("*"&amp;TRIM($F1055)&amp;"*",dump!$A:$D,4,FALSE)),"NA")</f>
        <v>NA</v>
      </c>
      <c r="T1055" s="867" t="str">
        <f t="shared" ca="1" si="44"/>
        <v>●</v>
      </c>
      <c r="U1055" s="867"/>
      <c r="V1055" s="867"/>
      <c r="W1055" s="867"/>
      <c r="X1055" s="867"/>
      <c r="Y1055" s="867" t="str">
        <f t="shared" si="45"/>
        <v/>
      </c>
      <c r="Z1055" s="867"/>
    </row>
    <row r="1056" spans="2:26" s="312" customFormat="1" ht="60" customHeight="1" outlineLevel="1">
      <c r="B1056" s="314"/>
      <c r="C1056" s="534"/>
      <c r="D1056" s="313"/>
      <c r="E1056" s="318" t="s">
        <v>12980</v>
      </c>
      <c r="F1056" s="307" t="s">
        <v>12981</v>
      </c>
      <c r="G1056" s="307" t="s">
        <v>12982</v>
      </c>
      <c r="H1056" s="307" t="s">
        <v>3658</v>
      </c>
      <c r="I1056" s="198" t="s">
        <v>3666</v>
      </c>
      <c r="J1056" s="404" t="s">
        <v>5684</v>
      </c>
      <c r="K1056" s="864" t="str">
        <f t="shared" si="41"/>
        <v/>
      </c>
      <c r="L1056" s="557" t="s">
        <v>3656</v>
      </c>
      <c r="M1056" s="558" t="s">
        <v>3655</v>
      </c>
      <c r="N1056" s="723" t="s">
        <v>17513</v>
      </c>
      <c r="O1056" s="722"/>
      <c r="P1056" s="598"/>
      <c r="Q1056" s="867" t="str">
        <f t="shared" ca="1" si="42"/>
        <v/>
      </c>
      <c r="R1056" s="867" t="str">
        <f t="shared" ca="1" si="43"/>
        <v/>
      </c>
      <c r="S1056" s="867" t="str">
        <f>IFERROR(IF(VLOOKUP("*"&amp;TRIM($F1056)&amp;"*",dump!$A:$D,4,FALSE)="","空文字",VLOOKUP("*"&amp;TRIM($F1056)&amp;"*",dump!$A:$D,4,FALSE)),"NA")</f>
        <v>NA</v>
      </c>
      <c r="T1056" s="867" t="str">
        <f t="shared" ca="1" si="44"/>
        <v>●</v>
      </c>
      <c r="U1056" s="867"/>
      <c r="V1056" s="867"/>
      <c r="W1056" s="867"/>
      <c r="X1056" s="867"/>
      <c r="Y1056" s="867" t="str">
        <f t="shared" si="45"/>
        <v/>
      </c>
      <c r="Z1056" s="867"/>
    </row>
    <row r="1057" spans="2:26" s="312" customFormat="1" ht="75" customHeight="1" outlineLevel="1">
      <c r="B1057" s="314"/>
      <c r="C1057" s="534"/>
      <c r="D1057" s="313"/>
      <c r="E1057" s="318" t="s">
        <v>12983</v>
      </c>
      <c r="F1057" s="307" t="s">
        <v>12984</v>
      </c>
      <c r="G1057" s="307" t="s">
        <v>12985</v>
      </c>
      <c r="H1057" s="307" t="s">
        <v>3658</v>
      </c>
      <c r="I1057" s="198" t="s">
        <v>3666</v>
      </c>
      <c r="J1057" s="404" t="s">
        <v>5684</v>
      </c>
      <c r="K1057" s="864" t="str">
        <f t="shared" si="41"/>
        <v/>
      </c>
      <c r="L1057" s="557" t="s">
        <v>3656</v>
      </c>
      <c r="M1057" s="558" t="s">
        <v>3655</v>
      </c>
      <c r="N1057" s="723" t="s">
        <v>17514</v>
      </c>
      <c r="O1057" s="722"/>
      <c r="P1057" s="598"/>
      <c r="Q1057" s="867" t="str">
        <f t="shared" ca="1" si="42"/>
        <v/>
      </c>
      <c r="R1057" s="867" t="str">
        <f t="shared" ca="1" si="43"/>
        <v/>
      </c>
      <c r="S1057" s="867" t="str">
        <f>IFERROR(IF(VLOOKUP("*"&amp;TRIM($F1057)&amp;"*",dump!$A:$D,4,FALSE)="","空文字",VLOOKUP("*"&amp;TRIM($F1057)&amp;"*",dump!$A:$D,4,FALSE)),"NA")</f>
        <v>NA</v>
      </c>
      <c r="T1057" s="867" t="str">
        <f t="shared" ca="1" si="44"/>
        <v>●</v>
      </c>
      <c r="U1057" s="867"/>
      <c r="V1057" s="867"/>
      <c r="W1057" s="867"/>
      <c r="X1057" s="867"/>
      <c r="Y1057" s="867" t="str">
        <f t="shared" si="45"/>
        <v/>
      </c>
      <c r="Z1057" s="867"/>
    </row>
    <row r="1058" spans="2:26" s="312" customFormat="1" ht="105" customHeight="1" outlineLevel="1">
      <c r="B1058" s="314"/>
      <c r="C1058" s="534"/>
      <c r="D1058" s="313"/>
      <c r="E1058" s="318" t="s">
        <v>12986</v>
      </c>
      <c r="F1058" s="307" t="s">
        <v>12987</v>
      </c>
      <c r="G1058" s="307" t="s">
        <v>12988</v>
      </c>
      <c r="H1058" s="307" t="s">
        <v>3658</v>
      </c>
      <c r="I1058" s="198" t="s">
        <v>3666</v>
      </c>
      <c r="J1058" s="404" t="s">
        <v>5684</v>
      </c>
      <c r="K1058" s="864" t="str">
        <f t="shared" si="41"/>
        <v/>
      </c>
      <c r="L1058" s="557" t="s">
        <v>3656</v>
      </c>
      <c r="M1058" s="558" t="s">
        <v>3655</v>
      </c>
      <c r="N1058" s="723" t="s">
        <v>17843</v>
      </c>
      <c r="O1058" s="722"/>
      <c r="P1058" s="598"/>
      <c r="Q1058" s="867" t="str">
        <f t="shared" ca="1" si="42"/>
        <v/>
      </c>
      <c r="R1058" s="867" t="str">
        <f t="shared" ca="1" si="43"/>
        <v/>
      </c>
      <c r="S1058" s="867" t="str">
        <f>IFERROR(IF(VLOOKUP("*"&amp;TRIM($F1058)&amp;"*",dump!$A:$D,4,FALSE)="","空文字",VLOOKUP("*"&amp;TRIM($F1058)&amp;"*",dump!$A:$D,4,FALSE)),"NA")</f>
        <v>NA</v>
      </c>
      <c r="T1058" s="867" t="str">
        <f t="shared" ca="1" si="44"/>
        <v>●</v>
      </c>
      <c r="U1058" s="867"/>
      <c r="V1058" s="867"/>
      <c r="W1058" s="867"/>
      <c r="X1058" s="867"/>
      <c r="Y1058" s="867" t="str">
        <f t="shared" si="45"/>
        <v/>
      </c>
      <c r="Z1058" s="867"/>
    </row>
    <row r="1059" spans="2:26" s="312" customFormat="1" ht="60" customHeight="1" outlineLevel="1">
      <c r="B1059" s="314"/>
      <c r="C1059" s="534"/>
      <c r="D1059" s="313"/>
      <c r="E1059" s="318" t="s">
        <v>12989</v>
      </c>
      <c r="F1059" s="307" t="s">
        <v>12990</v>
      </c>
      <c r="G1059" s="307" t="s">
        <v>12991</v>
      </c>
      <c r="H1059" s="307" t="s">
        <v>3658</v>
      </c>
      <c r="I1059" s="198" t="s">
        <v>3666</v>
      </c>
      <c r="J1059" s="404" t="s">
        <v>5684</v>
      </c>
      <c r="K1059" s="864" t="str">
        <f t="shared" si="41"/>
        <v/>
      </c>
      <c r="L1059" s="557" t="s">
        <v>3656</v>
      </c>
      <c r="M1059" s="558" t="s">
        <v>3655</v>
      </c>
      <c r="N1059" s="723" t="s">
        <v>17515</v>
      </c>
      <c r="O1059" s="722"/>
      <c r="P1059" s="598"/>
      <c r="Q1059" s="867" t="str">
        <f t="shared" ca="1" si="42"/>
        <v/>
      </c>
      <c r="R1059" s="867" t="str">
        <f t="shared" ca="1" si="43"/>
        <v/>
      </c>
      <c r="S1059" s="867" t="str">
        <f>IFERROR(IF(VLOOKUP("*"&amp;TRIM($F1059)&amp;"*",dump!$A:$D,4,FALSE)="","空文字",VLOOKUP("*"&amp;TRIM($F1059)&amp;"*",dump!$A:$D,4,FALSE)),"NA")</f>
        <v>NA</v>
      </c>
      <c r="T1059" s="867" t="str">
        <f t="shared" ca="1" si="44"/>
        <v>●</v>
      </c>
      <c r="U1059" s="867"/>
      <c r="V1059" s="867"/>
      <c r="W1059" s="867"/>
      <c r="X1059" s="867"/>
      <c r="Y1059" s="867" t="str">
        <f t="shared" si="45"/>
        <v/>
      </c>
      <c r="Z1059" s="867"/>
    </row>
    <row r="1060" spans="2:26" s="312" customFormat="1" ht="75" customHeight="1" outlineLevel="1">
      <c r="B1060" s="314"/>
      <c r="C1060" s="534"/>
      <c r="D1060" s="313"/>
      <c r="E1060" s="318" t="s">
        <v>12992</v>
      </c>
      <c r="F1060" s="307" t="s">
        <v>12993</v>
      </c>
      <c r="G1060" s="307" t="s">
        <v>12994</v>
      </c>
      <c r="H1060" s="307" t="s">
        <v>9</v>
      </c>
      <c r="I1060" s="198" t="s">
        <v>3666</v>
      </c>
      <c r="J1060" s="404" t="s">
        <v>5684</v>
      </c>
      <c r="K1060" s="864" t="str">
        <f t="shared" si="41"/>
        <v/>
      </c>
      <c r="L1060" s="557" t="s">
        <v>3656</v>
      </c>
      <c r="M1060" s="558" t="s">
        <v>3655</v>
      </c>
      <c r="N1060" s="723" t="s">
        <v>17844</v>
      </c>
      <c r="O1060" s="722"/>
      <c r="P1060" s="598"/>
      <c r="Q1060" s="867" t="str">
        <f t="shared" ca="1" si="42"/>
        <v/>
      </c>
      <c r="R1060" s="867" t="str">
        <f t="shared" ca="1" si="43"/>
        <v/>
      </c>
      <c r="S1060" s="867" t="str">
        <f>IFERROR(IF(VLOOKUP("*"&amp;TRIM($F1060)&amp;"*",dump!$A:$D,4,FALSE)="","空文字",VLOOKUP("*"&amp;TRIM($F1060)&amp;"*",dump!$A:$D,4,FALSE)),"NA")</f>
        <v>NA</v>
      </c>
      <c r="T1060" s="867" t="str">
        <f t="shared" ca="1" si="44"/>
        <v>●</v>
      </c>
      <c r="U1060" s="867"/>
      <c r="V1060" s="867"/>
      <c r="W1060" s="867"/>
      <c r="X1060" s="867"/>
      <c r="Y1060" s="867" t="str">
        <f t="shared" si="45"/>
        <v/>
      </c>
      <c r="Z1060" s="867"/>
    </row>
    <row r="1061" spans="2:26" s="312" customFormat="1" ht="75" customHeight="1" outlineLevel="1">
      <c r="B1061" s="314"/>
      <c r="C1061" s="534"/>
      <c r="D1061" s="313"/>
      <c r="E1061" s="318" t="s">
        <v>12995</v>
      </c>
      <c r="F1061" s="307" t="s">
        <v>12996</v>
      </c>
      <c r="G1061" s="307" t="s">
        <v>12997</v>
      </c>
      <c r="H1061" s="307" t="s">
        <v>3658</v>
      </c>
      <c r="I1061" s="198" t="s">
        <v>3666</v>
      </c>
      <c r="J1061" s="404" t="s">
        <v>5684</v>
      </c>
      <c r="K1061" s="864" t="str">
        <f t="shared" si="41"/>
        <v/>
      </c>
      <c r="L1061" s="557" t="s">
        <v>3656</v>
      </c>
      <c r="M1061" s="558" t="s">
        <v>3655</v>
      </c>
      <c r="N1061" s="723" t="s">
        <v>17845</v>
      </c>
      <c r="O1061" s="722"/>
      <c r="P1061" s="598"/>
      <c r="Q1061" s="867" t="str">
        <f t="shared" ca="1" si="42"/>
        <v/>
      </c>
      <c r="R1061" s="867" t="str">
        <f t="shared" ca="1" si="43"/>
        <v/>
      </c>
      <c r="S1061" s="867" t="str">
        <f>IFERROR(IF(VLOOKUP("*"&amp;TRIM($F1061)&amp;"*",dump!$A:$D,4,FALSE)="","空文字",VLOOKUP("*"&amp;TRIM($F1061)&amp;"*",dump!$A:$D,4,FALSE)),"NA")</f>
        <v>NA</v>
      </c>
      <c r="T1061" s="867" t="str">
        <f t="shared" ca="1" si="44"/>
        <v>●</v>
      </c>
      <c r="U1061" s="867"/>
      <c r="V1061" s="867"/>
      <c r="W1061" s="867"/>
      <c r="X1061" s="867"/>
      <c r="Y1061" s="867" t="str">
        <f t="shared" si="45"/>
        <v/>
      </c>
      <c r="Z1061" s="867"/>
    </row>
    <row r="1062" spans="2:26" s="312" customFormat="1" ht="60" customHeight="1" outlineLevel="1">
      <c r="B1062" s="314"/>
      <c r="C1062" s="534"/>
      <c r="D1062" s="313"/>
      <c r="E1062" s="318" t="s">
        <v>14278</v>
      </c>
      <c r="F1062" s="307" t="s">
        <v>14279</v>
      </c>
      <c r="G1062" s="307" t="s">
        <v>14280</v>
      </c>
      <c r="H1062" s="307" t="s">
        <v>3658</v>
      </c>
      <c r="I1062" s="198" t="s">
        <v>3666</v>
      </c>
      <c r="J1062" s="404" t="s">
        <v>5684</v>
      </c>
      <c r="K1062" s="864" t="str">
        <f t="shared" si="41"/>
        <v/>
      </c>
      <c r="L1062" s="557" t="s">
        <v>3656</v>
      </c>
      <c r="M1062" s="558" t="s">
        <v>3655</v>
      </c>
      <c r="N1062" s="724" t="s">
        <v>19668</v>
      </c>
      <c r="O1062" s="722"/>
      <c r="P1062" s="598"/>
      <c r="Q1062" s="867" t="str">
        <f t="shared" ca="1" si="42"/>
        <v/>
      </c>
      <c r="R1062" s="867" t="str">
        <f t="shared" ca="1" si="43"/>
        <v/>
      </c>
      <c r="S1062" s="867" t="str">
        <f>IFERROR(IF(VLOOKUP("*"&amp;TRIM($F1062)&amp;"*",dump!$A:$D,4,FALSE)="","空文字",VLOOKUP("*"&amp;TRIM($F1062)&amp;"*",dump!$A:$D,4,FALSE)),"NA")</f>
        <v>NA</v>
      </c>
      <c r="T1062" s="867" t="str">
        <f t="shared" ca="1" si="44"/>
        <v>●</v>
      </c>
      <c r="U1062" s="867"/>
      <c r="V1062" s="867"/>
      <c r="W1062" s="867"/>
      <c r="X1062" s="867"/>
      <c r="Y1062" s="867" t="str">
        <f t="shared" si="45"/>
        <v/>
      </c>
      <c r="Z1062" s="867"/>
    </row>
    <row r="1063" spans="2:26" s="312" customFormat="1" ht="75" customHeight="1" outlineLevel="1">
      <c r="B1063" s="314"/>
      <c r="C1063" s="534"/>
      <c r="D1063" s="313"/>
      <c r="E1063" s="318" t="s">
        <v>14281</v>
      </c>
      <c r="F1063" s="307" t="s">
        <v>14282</v>
      </c>
      <c r="G1063" s="307" t="s">
        <v>14283</v>
      </c>
      <c r="H1063" s="307" t="s">
        <v>9</v>
      </c>
      <c r="I1063" s="198" t="s">
        <v>3666</v>
      </c>
      <c r="J1063" s="404" t="s">
        <v>5684</v>
      </c>
      <c r="K1063" s="864" t="str">
        <f t="shared" si="41"/>
        <v/>
      </c>
      <c r="L1063" s="557" t="s">
        <v>3656</v>
      </c>
      <c r="M1063" s="558" t="s">
        <v>3655</v>
      </c>
      <c r="N1063" s="724" t="s">
        <v>19669</v>
      </c>
      <c r="O1063" s="722"/>
      <c r="P1063" s="598"/>
      <c r="Q1063" s="867" t="str">
        <f t="shared" ca="1" si="42"/>
        <v/>
      </c>
      <c r="R1063" s="867" t="str">
        <f t="shared" ca="1" si="43"/>
        <v/>
      </c>
      <c r="S1063" s="867" t="str">
        <f>IFERROR(IF(VLOOKUP("*"&amp;TRIM($F1063)&amp;"*",dump!$A:$D,4,FALSE)="","空文字",VLOOKUP("*"&amp;TRIM($F1063)&amp;"*",dump!$A:$D,4,FALSE)),"NA")</f>
        <v>NA</v>
      </c>
      <c r="T1063" s="867" t="str">
        <f t="shared" ca="1" si="44"/>
        <v>●</v>
      </c>
      <c r="U1063" s="867"/>
      <c r="V1063" s="867"/>
      <c r="W1063" s="867"/>
      <c r="X1063" s="867"/>
      <c r="Y1063" s="867" t="str">
        <f t="shared" si="45"/>
        <v/>
      </c>
      <c r="Z1063" s="867"/>
    </row>
    <row r="1064" spans="2:26" s="312" customFormat="1" ht="75" customHeight="1" outlineLevel="1">
      <c r="B1064" s="314"/>
      <c r="C1064" s="534"/>
      <c r="D1064" s="313"/>
      <c r="E1064" s="318" t="s">
        <v>14284</v>
      </c>
      <c r="F1064" s="307" t="s">
        <v>14285</v>
      </c>
      <c r="G1064" s="307" t="s">
        <v>14286</v>
      </c>
      <c r="H1064" s="307" t="s">
        <v>9</v>
      </c>
      <c r="I1064" s="198" t="s">
        <v>3666</v>
      </c>
      <c r="J1064" s="404" t="s">
        <v>5684</v>
      </c>
      <c r="K1064" s="864" t="str">
        <f t="shared" si="41"/>
        <v/>
      </c>
      <c r="L1064" s="557" t="s">
        <v>3656</v>
      </c>
      <c r="M1064" s="558" t="s">
        <v>3655</v>
      </c>
      <c r="N1064" s="724" t="s">
        <v>19670</v>
      </c>
      <c r="O1064" s="722"/>
      <c r="P1064" s="598"/>
      <c r="Q1064" s="867" t="str">
        <f t="shared" ca="1" si="42"/>
        <v/>
      </c>
      <c r="R1064" s="867" t="str">
        <f t="shared" ca="1" si="43"/>
        <v/>
      </c>
      <c r="S1064" s="867" t="str">
        <f>IFERROR(IF(VLOOKUP("*"&amp;TRIM($F1064)&amp;"*",dump!$A:$D,4,FALSE)="","空文字",VLOOKUP("*"&amp;TRIM($F1064)&amp;"*",dump!$A:$D,4,FALSE)),"NA")</f>
        <v>NA</v>
      </c>
      <c r="T1064" s="867" t="str">
        <f t="shared" ca="1" si="44"/>
        <v>●</v>
      </c>
      <c r="U1064" s="867"/>
      <c r="V1064" s="867"/>
      <c r="W1064" s="867"/>
      <c r="X1064" s="867"/>
      <c r="Y1064" s="867" t="str">
        <f t="shared" si="45"/>
        <v/>
      </c>
      <c r="Z1064" s="867"/>
    </row>
    <row r="1065" spans="2:26" s="312" customFormat="1" ht="60" customHeight="1" outlineLevel="1">
      <c r="B1065" s="314"/>
      <c r="C1065" s="534"/>
      <c r="D1065" s="313"/>
      <c r="E1065" s="318" t="s">
        <v>14287</v>
      </c>
      <c r="F1065" s="307" t="s">
        <v>14288</v>
      </c>
      <c r="G1065" s="307" t="s">
        <v>14289</v>
      </c>
      <c r="H1065" s="307" t="s">
        <v>9</v>
      </c>
      <c r="I1065" s="198" t="s">
        <v>3666</v>
      </c>
      <c r="J1065" s="404" t="s">
        <v>5684</v>
      </c>
      <c r="K1065" s="864" t="str">
        <f t="shared" si="41"/>
        <v/>
      </c>
      <c r="L1065" s="557" t="s">
        <v>3656</v>
      </c>
      <c r="M1065" s="558" t="s">
        <v>3655</v>
      </c>
      <c r="N1065" s="724" t="s">
        <v>19671</v>
      </c>
      <c r="O1065" s="722"/>
      <c r="P1065" s="598"/>
      <c r="Q1065" s="867" t="str">
        <f t="shared" ca="1" si="42"/>
        <v/>
      </c>
      <c r="R1065" s="867" t="str">
        <f t="shared" ca="1" si="43"/>
        <v/>
      </c>
      <c r="S1065" s="867" t="str">
        <f>IFERROR(IF(VLOOKUP("*"&amp;TRIM($F1065)&amp;"*",dump!$A:$D,4,FALSE)="","空文字",VLOOKUP("*"&amp;TRIM($F1065)&amp;"*",dump!$A:$D,4,FALSE)),"NA")</f>
        <v>NA</v>
      </c>
      <c r="T1065" s="867" t="str">
        <f t="shared" ca="1" si="44"/>
        <v>●</v>
      </c>
      <c r="U1065" s="867"/>
      <c r="V1065" s="867"/>
      <c r="W1065" s="867"/>
      <c r="X1065" s="867"/>
      <c r="Y1065" s="867" t="str">
        <f t="shared" si="45"/>
        <v/>
      </c>
      <c r="Z1065" s="867"/>
    </row>
    <row r="1066" spans="2:26" s="312" customFormat="1" ht="60" customHeight="1" outlineLevel="1">
      <c r="B1066" s="314"/>
      <c r="C1066" s="534"/>
      <c r="D1066" s="313"/>
      <c r="E1066" s="318" t="s">
        <v>14290</v>
      </c>
      <c r="F1066" s="307" t="s">
        <v>14291</v>
      </c>
      <c r="G1066" s="307" t="s">
        <v>14292</v>
      </c>
      <c r="H1066" s="307" t="s">
        <v>418</v>
      </c>
      <c r="I1066" s="198" t="s">
        <v>3666</v>
      </c>
      <c r="J1066" s="404" t="s">
        <v>5684</v>
      </c>
      <c r="K1066" s="864" t="str">
        <f t="shared" si="41"/>
        <v/>
      </c>
      <c r="L1066" s="557" t="s">
        <v>3656</v>
      </c>
      <c r="M1066" s="558" t="s">
        <v>3655</v>
      </c>
      <c r="N1066" s="724" t="s">
        <v>19672</v>
      </c>
      <c r="O1066" s="722"/>
      <c r="P1066" s="598"/>
      <c r="Q1066" s="867" t="str">
        <f t="shared" ca="1" si="42"/>
        <v/>
      </c>
      <c r="R1066" s="867" t="str">
        <f t="shared" ca="1" si="43"/>
        <v/>
      </c>
      <c r="S1066" s="867" t="str">
        <f>IFERROR(IF(VLOOKUP("*"&amp;TRIM($F1066)&amp;"*",dump!$A:$D,4,FALSE)="","空文字",VLOOKUP("*"&amp;TRIM($F1066)&amp;"*",dump!$A:$D,4,FALSE)),"NA")</f>
        <v>NA</v>
      </c>
      <c r="T1066" s="867" t="str">
        <f t="shared" ca="1" si="44"/>
        <v>●</v>
      </c>
      <c r="U1066" s="867"/>
      <c r="V1066" s="867"/>
      <c r="W1066" s="867"/>
      <c r="X1066" s="867"/>
      <c r="Y1066" s="867" t="str">
        <f t="shared" si="45"/>
        <v/>
      </c>
      <c r="Z1066" s="867"/>
    </row>
    <row r="1067" spans="2:26" s="312" customFormat="1" ht="60" customHeight="1" outlineLevel="1">
      <c r="B1067" s="314"/>
      <c r="C1067" s="534"/>
      <c r="D1067" s="313"/>
      <c r="E1067" s="318" t="s">
        <v>14293</v>
      </c>
      <c r="F1067" s="307" t="s">
        <v>14294</v>
      </c>
      <c r="G1067" s="307" t="s">
        <v>14295</v>
      </c>
      <c r="H1067" s="307" t="s">
        <v>418</v>
      </c>
      <c r="I1067" s="198" t="s">
        <v>3666</v>
      </c>
      <c r="J1067" s="404" t="s">
        <v>5684</v>
      </c>
      <c r="K1067" s="864" t="str">
        <f t="shared" si="41"/>
        <v/>
      </c>
      <c r="L1067" s="557" t="s">
        <v>3656</v>
      </c>
      <c r="M1067" s="558" t="s">
        <v>3655</v>
      </c>
      <c r="N1067" s="724" t="s">
        <v>19673</v>
      </c>
      <c r="O1067" s="722"/>
      <c r="P1067" s="598"/>
      <c r="Q1067" s="867" t="str">
        <f t="shared" ca="1" si="42"/>
        <v/>
      </c>
      <c r="R1067" s="867" t="str">
        <f t="shared" ca="1" si="43"/>
        <v/>
      </c>
      <c r="S1067" s="867" t="str">
        <f>IFERROR(IF(VLOOKUP("*"&amp;TRIM($F1067)&amp;"*",dump!$A:$D,4,FALSE)="","空文字",VLOOKUP("*"&amp;TRIM($F1067)&amp;"*",dump!$A:$D,4,FALSE)),"NA")</f>
        <v>NA</v>
      </c>
      <c r="T1067" s="867" t="str">
        <f t="shared" ca="1" si="44"/>
        <v>●</v>
      </c>
      <c r="U1067" s="867"/>
      <c r="V1067" s="867"/>
      <c r="W1067" s="867"/>
      <c r="X1067" s="867"/>
      <c r="Y1067" s="867" t="str">
        <f t="shared" si="45"/>
        <v/>
      </c>
      <c r="Z1067" s="867"/>
    </row>
    <row r="1068" spans="2:26" s="312" customFormat="1" ht="60" customHeight="1" outlineLevel="1">
      <c r="B1068" s="314"/>
      <c r="C1068" s="534"/>
      <c r="D1068" s="313"/>
      <c r="E1068" s="318" t="s">
        <v>14296</v>
      </c>
      <c r="F1068" s="307" t="s">
        <v>14297</v>
      </c>
      <c r="G1068" s="307" t="s">
        <v>14298</v>
      </c>
      <c r="H1068" s="307" t="s">
        <v>9</v>
      </c>
      <c r="I1068" s="198" t="s">
        <v>3666</v>
      </c>
      <c r="J1068" s="404" t="s">
        <v>5684</v>
      </c>
      <c r="K1068" s="864" t="str">
        <f t="shared" si="41"/>
        <v/>
      </c>
      <c r="L1068" s="557" t="s">
        <v>3656</v>
      </c>
      <c r="M1068" s="558" t="s">
        <v>3655</v>
      </c>
      <c r="N1068" s="724" t="s">
        <v>19674</v>
      </c>
      <c r="O1068" s="722"/>
      <c r="P1068" s="598"/>
      <c r="Q1068" s="867" t="str">
        <f t="shared" ca="1" si="42"/>
        <v/>
      </c>
      <c r="R1068" s="867" t="str">
        <f t="shared" ca="1" si="43"/>
        <v/>
      </c>
      <c r="S1068" s="867" t="str">
        <f>IFERROR(IF(VLOOKUP("*"&amp;TRIM($F1068)&amp;"*",dump!$A:$D,4,FALSE)="","空文字",VLOOKUP("*"&amp;TRIM($F1068)&amp;"*",dump!$A:$D,4,FALSE)),"NA")</f>
        <v>NA</v>
      </c>
      <c r="T1068" s="867" t="str">
        <f t="shared" ca="1" si="44"/>
        <v>●</v>
      </c>
      <c r="U1068" s="867"/>
      <c r="V1068" s="867"/>
      <c r="W1068" s="867"/>
      <c r="X1068" s="867"/>
      <c r="Y1068" s="867" t="str">
        <f t="shared" si="45"/>
        <v/>
      </c>
      <c r="Z1068" s="867"/>
    </row>
    <row r="1069" spans="2:26" s="312" customFormat="1" ht="60" customHeight="1" outlineLevel="1">
      <c r="B1069" s="314"/>
      <c r="C1069" s="534"/>
      <c r="D1069" s="313"/>
      <c r="E1069" s="318" t="s">
        <v>14299</v>
      </c>
      <c r="F1069" s="307" t="s">
        <v>14300</v>
      </c>
      <c r="G1069" s="307" t="s">
        <v>14301</v>
      </c>
      <c r="H1069" s="307" t="s">
        <v>9</v>
      </c>
      <c r="I1069" s="198" t="s">
        <v>3666</v>
      </c>
      <c r="J1069" s="404" t="s">
        <v>5684</v>
      </c>
      <c r="K1069" s="864" t="str">
        <f t="shared" si="41"/>
        <v/>
      </c>
      <c r="L1069" s="557" t="s">
        <v>3656</v>
      </c>
      <c r="M1069" s="558" t="s">
        <v>3655</v>
      </c>
      <c r="N1069" s="724" t="s">
        <v>19675</v>
      </c>
      <c r="O1069" s="722"/>
      <c r="P1069" s="598"/>
      <c r="Q1069" s="867" t="str">
        <f t="shared" ca="1" si="42"/>
        <v/>
      </c>
      <c r="R1069" s="867" t="str">
        <f t="shared" ca="1" si="43"/>
        <v/>
      </c>
      <c r="S1069" s="867" t="str">
        <f>IFERROR(IF(VLOOKUP("*"&amp;TRIM($F1069)&amp;"*",dump!$A:$D,4,FALSE)="","空文字",VLOOKUP("*"&amp;TRIM($F1069)&amp;"*",dump!$A:$D,4,FALSE)),"NA")</f>
        <v>NA</v>
      </c>
      <c r="T1069" s="867" t="str">
        <f t="shared" ca="1" si="44"/>
        <v>●</v>
      </c>
      <c r="U1069" s="867"/>
      <c r="V1069" s="867"/>
      <c r="W1069" s="867"/>
      <c r="X1069" s="867"/>
      <c r="Y1069" s="867" t="str">
        <f t="shared" si="45"/>
        <v/>
      </c>
      <c r="Z1069" s="867"/>
    </row>
    <row r="1070" spans="2:26" s="312" customFormat="1" ht="60" customHeight="1" outlineLevel="1">
      <c r="B1070" s="314"/>
      <c r="C1070" s="534"/>
      <c r="D1070" s="313"/>
      <c r="E1070" s="318" t="s">
        <v>14302</v>
      </c>
      <c r="F1070" s="307" t="s">
        <v>14338</v>
      </c>
      <c r="G1070" s="307" t="s">
        <v>14303</v>
      </c>
      <c r="H1070" s="307" t="s">
        <v>9</v>
      </c>
      <c r="I1070" s="198" t="s">
        <v>3666</v>
      </c>
      <c r="J1070" s="404" t="s">
        <v>5684</v>
      </c>
      <c r="K1070" s="864" t="str">
        <f t="shared" si="41"/>
        <v/>
      </c>
      <c r="L1070" s="557" t="s">
        <v>3656</v>
      </c>
      <c r="M1070" s="558" t="s">
        <v>3655</v>
      </c>
      <c r="N1070" s="724" t="s">
        <v>19676</v>
      </c>
      <c r="O1070" s="722"/>
      <c r="P1070" s="598"/>
      <c r="Q1070" s="867" t="str">
        <f t="shared" ca="1" si="42"/>
        <v/>
      </c>
      <c r="R1070" s="867" t="str">
        <f t="shared" ca="1" si="43"/>
        <v/>
      </c>
      <c r="S1070" s="867" t="str">
        <f>IFERROR(IF(VLOOKUP("*"&amp;TRIM($F1070)&amp;"*",dump!$A:$D,4,FALSE)="","空文字",VLOOKUP("*"&amp;TRIM($F1070)&amp;"*",dump!$A:$D,4,FALSE)),"NA")</f>
        <v>NA</v>
      </c>
      <c r="T1070" s="867" t="str">
        <f t="shared" ca="1" si="44"/>
        <v>●</v>
      </c>
      <c r="U1070" s="867"/>
      <c r="V1070" s="867"/>
      <c r="W1070" s="867"/>
      <c r="X1070" s="867"/>
      <c r="Y1070" s="867" t="str">
        <f t="shared" si="45"/>
        <v/>
      </c>
      <c r="Z1070" s="867"/>
    </row>
    <row r="1071" spans="2:26" s="312" customFormat="1" ht="60" customHeight="1" outlineLevel="1">
      <c r="B1071" s="314"/>
      <c r="C1071" s="534"/>
      <c r="D1071" s="313"/>
      <c r="E1071" s="318" t="s">
        <v>16490</v>
      </c>
      <c r="F1071" s="307" t="s">
        <v>16491</v>
      </c>
      <c r="G1071" s="307" t="s">
        <v>16492</v>
      </c>
      <c r="H1071" s="307" t="s">
        <v>418</v>
      </c>
      <c r="I1071" s="198" t="s">
        <v>3666</v>
      </c>
      <c r="J1071" s="404" t="s">
        <v>5684</v>
      </c>
      <c r="K1071" s="864" t="str">
        <f t="shared" si="41"/>
        <v/>
      </c>
      <c r="L1071" s="544" t="s">
        <v>930</v>
      </c>
      <c r="M1071" s="595" t="s">
        <v>218</v>
      </c>
      <c r="N1071" s="715"/>
      <c r="O1071" s="717"/>
      <c r="P1071" s="599"/>
      <c r="Q1071" s="867" t="str">
        <f t="shared" ca="1" si="42"/>
        <v/>
      </c>
      <c r="R1071" s="867" t="str">
        <f t="shared" ca="1" si="43"/>
        <v/>
      </c>
      <c r="S1071" s="867" t="str">
        <f>IFERROR(IF(VLOOKUP("*"&amp;TRIM($F1071)&amp;"*",dump!$A:$D,4,FALSE)="","空文字",VLOOKUP("*"&amp;TRIM($F1071)&amp;"*",dump!$A:$D,4,FALSE)),"NA")</f>
        <v>NA</v>
      </c>
      <c r="T1071" s="867" t="str">
        <f t="shared" ca="1" si="44"/>
        <v>●</v>
      </c>
      <c r="U1071" s="867"/>
      <c r="V1071" s="867"/>
      <c r="W1071" s="867"/>
      <c r="X1071" s="867"/>
      <c r="Y1071" s="867" t="str">
        <f t="shared" si="45"/>
        <v/>
      </c>
      <c r="Z1071" s="867"/>
    </row>
    <row r="1072" spans="2:26" s="312" customFormat="1" ht="84.75" customHeight="1" outlineLevel="1">
      <c r="B1072" s="314"/>
      <c r="C1072" s="534"/>
      <c r="D1072" s="215" t="s">
        <v>9377</v>
      </c>
      <c r="E1072" s="213"/>
      <c r="F1072" s="214" t="s">
        <v>4508</v>
      </c>
      <c r="G1072" s="214" t="s">
        <v>9378</v>
      </c>
      <c r="H1072" s="214" t="s">
        <v>3655</v>
      </c>
      <c r="I1072" s="246" t="s">
        <v>660</v>
      </c>
      <c r="J1072" s="403" t="s">
        <v>5684</v>
      </c>
      <c r="K1072" s="864" t="str">
        <f t="shared" si="41"/>
        <v>○</v>
      </c>
      <c r="L1072" s="555" t="s">
        <v>17116</v>
      </c>
      <c r="M1072" s="553"/>
      <c r="N1072" s="593" t="s">
        <v>17516</v>
      </c>
      <c r="O1072" s="551"/>
      <c r="P1072" s="554"/>
      <c r="Q1072" s="867" t="str">
        <f t="shared" ca="1" si="42"/>
        <v/>
      </c>
      <c r="R1072" s="867" t="str">
        <f t="shared" ca="1" si="43"/>
        <v/>
      </c>
      <c r="S1072" s="867" t="str">
        <f>IFERROR(IF(VLOOKUP("*"&amp;TRIM($F1072)&amp;"*",dump!$A:$D,4,FALSE)="","空文字",VLOOKUP("*"&amp;TRIM($F1072)&amp;"*",dump!$A:$D,4,FALSE)),"NA")</f>
        <v>NA</v>
      </c>
      <c r="T1072" s="867" t="str">
        <f t="shared" si="44"/>
        <v/>
      </c>
      <c r="U1072" s="867"/>
      <c r="V1072" s="867"/>
      <c r="W1072" s="867"/>
      <c r="X1072" s="867"/>
      <c r="Y1072" s="867" t="str">
        <f t="shared" si="45"/>
        <v/>
      </c>
      <c r="Z1072" s="867"/>
    </row>
    <row r="1073" spans="2:26" s="312" customFormat="1" ht="15" customHeight="1" outlineLevel="1">
      <c r="B1073" s="314"/>
      <c r="C1073" s="534"/>
      <c r="D1073" s="343"/>
      <c r="E1073" s="306" t="s">
        <v>9379</v>
      </c>
      <c r="F1073" s="307" t="s">
        <v>4509</v>
      </c>
      <c r="G1073" s="306" t="s">
        <v>3015</v>
      </c>
      <c r="H1073" s="306" t="s">
        <v>3657</v>
      </c>
      <c r="I1073" s="79" t="s">
        <v>660</v>
      </c>
      <c r="J1073" s="413" t="s">
        <v>5684</v>
      </c>
      <c r="K1073" s="864" t="str">
        <f t="shared" si="41"/>
        <v>○</v>
      </c>
      <c r="L1073" s="555" t="s">
        <v>17116</v>
      </c>
      <c r="M1073" s="553"/>
      <c r="N1073" s="593" t="s">
        <v>17517</v>
      </c>
      <c r="O1073" s="551"/>
      <c r="P1073" s="554"/>
      <c r="Q1073" s="867" t="str">
        <f t="shared" ca="1" si="42"/>
        <v/>
      </c>
      <c r="R1073" s="867" t="str">
        <f t="shared" ca="1" si="43"/>
        <v/>
      </c>
      <c r="S1073" s="867" t="str">
        <f>IFERROR(IF(VLOOKUP("*"&amp;TRIM($F1073)&amp;"*",dump!$A:$D,4,FALSE)="","空文字",VLOOKUP("*"&amp;TRIM($F1073)&amp;"*",dump!$A:$D,4,FALSE)),"NA")</f>
        <v>NA</v>
      </c>
      <c r="T1073" s="867" t="str">
        <f t="shared" si="44"/>
        <v>■</v>
      </c>
      <c r="U1073" s="867"/>
      <c r="V1073" s="867"/>
      <c r="W1073" s="867"/>
      <c r="X1073" s="867"/>
      <c r="Y1073" s="867" t="str">
        <f t="shared" si="45"/>
        <v/>
      </c>
      <c r="Z1073" s="867"/>
    </row>
    <row r="1074" spans="2:26" s="312" customFormat="1" ht="15" customHeight="1" outlineLevel="1">
      <c r="B1074" s="314"/>
      <c r="C1074" s="534"/>
      <c r="D1074" s="343"/>
      <c r="E1074" s="397"/>
      <c r="F1074" s="307" t="s">
        <v>9380</v>
      </c>
      <c r="G1074" s="397"/>
      <c r="H1074" s="397"/>
      <c r="I1074" s="76"/>
      <c r="J1074" s="414"/>
      <c r="K1074" s="864" t="str">
        <f t="shared" si="41"/>
        <v/>
      </c>
      <c r="L1074" s="555" t="s">
        <v>17116</v>
      </c>
      <c r="M1074" s="553" t="s">
        <v>3657</v>
      </c>
      <c r="N1074" s="593" t="s">
        <v>19292</v>
      </c>
      <c r="O1074" s="551" t="s">
        <v>17569</v>
      </c>
      <c r="P1074" s="554">
        <v>3</v>
      </c>
      <c r="Q1074" s="867">
        <f t="shared" ca="1" si="42"/>
        <v>3</v>
      </c>
      <c r="R1074" s="867">
        <f t="shared" ca="1" si="43"/>
        <v>3</v>
      </c>
      <c r="S1074" s="867" t="str">
        <f>IFERROR(IF(VLOOKUP("*"&amp;TRIM($F1074)&amp;"*",dump!$A:$D,4,FALSE)="","空文字",VLOOKUP("*"&amp;TRIM($F1074)&amp;"*",dump!$A:$D,4,FALSE)),"NA")</f>
        <v>NA</v>
      </c>
      <c r="T1074" s="867" t="str">
        <f t="shared" ca="1" si="44"/>
        <v>×</v>
      </c>
      <c r="U1074" s="867"/>
      <c r="V1074" s="867"/>
      <c r="W1074" s="867"/>
      <c r="X1074" s="867"/>
      <c r="Y1074" s="867" t="str">
        <f t="shared" si="45"/>
        <v/>
      </c>
      <c r="Z1074" s="867"/>
    </row>
    <row r="1075" spans="2:26" s="312" customFormat="1" ht="15" customHeight="1" outlineLevel="1">
      <c r="B1075" s="314"/>
      <c r="C1075" s="534"/>
      <c r="D1075" s="343"/>
      <c r="E1075" s="397"/>
      <c r="F1075" s="307" t="s">
        <v>6100</v>
      </c>
      <c r="G1075" s="397"/>
      <c r="H1075" s="397"/>
      <c r="I1075" s="76"/>
      <c r="J1075" s="414"/>
      <c r="K1075" s="864" t="str">
        <f t="shared" si="41"/>
        <v/>
      </c>
      <c r="L1075" s="555" t="s">
        <v>17116</v>
      </c>
      <c r="M1075" s="553" t="s">
        <v>3657</v>
      </c>
      <c r="N1075" s="593" t="s">
        <v>19292</v>
      </c>
      <c r="O1075" s="551" t="s">
        <v>17569</v>
      </c>
      <c r="P1075" s="554">
        <v>5</v>
      </c>
      <c r="Q1075" s="867">
        <f t="shared" ca="1" si="42"/>
        <v>5</v>
      </c>
      <c r="R1075" s="867">
        <f t="shared" ca="1" si="43"/>
        <v>5</v>
      </c>
      <c r="S1075" s="867" t="str">
        <f>IFERROR(IF(VLOOKUP("*"&amp;TRIM($F1075)&amp;"*",dump!$A:$D,4,FALSE)="","空文字",VLOOKUP("*"&amp;TRIM($F1075)&amp;"*",dump!$A:$D,4,FALSE)),"NA")</f>
        <v>NA</v>
      </c>
      <c r="T1075" s="867" t="str">
        <f t="shared" ca="1" si="44"/>
        <v>×</v>
      </c>
      <c r="U1075" s="867"/>
      <c r="V1075" s="867"/>
      <c r="W1075" s="867"/>
      <c r="X1075" s="867"/>
      <c r="Y1075" s="867" t="str">
        <f t="shared" si="45"/>
        <v/>
      </c>
      <c r="Z1075" s="867"/>
    </row>
    <row r="1076" spans="2:26" s="312" customFormat="1" ht="15" customHeight="1" outlineLevel="1">
      <c r="B1076" s="314"/>
      <c r="C1076" s="534"/>
      <c r="D1076" s="343"/>
      <c r="E1076" s="397"/>
      <c r="F1076" s="307" t="s">
        <v>6101</v>
      </c>
      <c r="G1076" s="397"/>
      <c r="H1076" s="397"/>
      <c r="I1076" s="76"/>
      <c r="J1076" s="414"/>
      <c r="K1076" s="864" t="str">
        <f t="shared" si="41"/>
        <v/>
      </c>
      <c r="L1076" s="555" t="s">
        <v>17116</v>
      </c>
      <c r="M1076" s="553" t="s">
        <v>3657</v>
      </c>
      <c r="N1076" s="593" t="s">
        <v>19292</v>
      </c>
      <c r="O1076" s="551" t="s">
        <v>17569</v>
      </c>
      <c r="P1076" s="554">
        <v>10</v>
      </c>
      <c r="Q1076" s="867">
        <f t="shared" ca="1" si="42"/>
        <v>10</v>
      </c>
      <c r="R1076" s="867">
        <f t="shared" ca="1" si="43"/>
        <v>10</v>
      </c>
      <c r="S1076" s="867" t="str">
        <f>IFERROR(IF(VLOOKUP("*"&amp;TRIM($F1076)&amp;"*",dump!$A:$D,4,FALSE)="","空文字",VLOOKUP("*"&amp;TRIM($F1076)&amp;"*",dump!$A:$D,4,FALSE)),"NA")</f>
        <v>NA</v>
      </c>
      <c r="T1076" s="867" t="str">
        <f t="shared" ca="1" si="44"/>
        <v>×</v>
      </c>
      <c r="U1076" s="867"/>
      <c r="V1076" s="867"/>
      <c r="W1076" s="867"/>
      <c r="X1076" s="867"/>
      <c r="Y1076" s="867" t="str">
        <f t="shared" si="45"/>
        <v/>
      </c>
      <c r="Z1076" s="867"/>
    </row>
    <row r="1077" spans="2:26" s="312" customFormat="1" ht="15" customHeight="1" outlineLevel="1">
      <c r="B1077" s="314"/>
      <c r="C1077" s="534"/>
      <c r="D1077" s="525"/>
      <c r="E1077" s="309"/>
      <c r="F1077" s="307" t="s">
        <v>6102</v>
      </c>
      <c r="G1077" s="309"/>
      <c r="H1077" s="309"/>
      <c r="I1077" s="77"/>
      <c r="J1077" s="415"/>
      <c r="K1077" s="864" t="str">
        <f t="shared" si="41"/>
        <v/>
      </c>
      <c r="L1077" s="555" t="s">
        <v>17116</v>
      </c>
      <c r="M1077" s="553" t="s">
        <v>3657</v>
      </c>
      <c r="N1077" s="593" t="s">
        <v>19292</v>
      </c>
      <c r="O1077" s="551" t="s">
        <v>17569</v>
      </c>
      <c r="P1077" s="554">
        <v>15</v>
      </c>
      <c r="Q1077" s="867">
        <f t="shared" ca="1" si="42"/>
        <v>15</v>
      </c>
      <c r="R1077" s="867">
        <f t="shared" ca="1" si="43"/>
        <v>15</v>
      </c>
      <c r="S1077" s="867" t="str">
        <f>IFERROR(IF(VLOOKUP("*"&amp;TRIM($F1077)&amp;"*",dump!$A:$D,4,FALSE)="","空文字",VLOOKUP("*"&amp;TRIM($F1077)&amp;"*",dump!$A:$D,4,FALSE)),"NA")</f>
        <v>NA</v>
      </c>
      <c r="T1077" s="867" t="str">
        <f t="shared" ca="1" si="44"/>
        <v>×</v>
      </c>
      <c r="U1077" s="867"/>
      <c r="V1077" s="867"/>
      <c r="W1077" s="867"/>
      <c r="X1077" s="867"/>
      <c r="Y1077" s="867" t="str">
        <f t="shared" si="45"/>
        <v/>
      </c>
      <c r="Z1077" s="867"/>
    </row>
    <row r="1078" spans="2:26" s="312" customFormat="1" ht="60" customHeight="1" outlineLevel="1">
      <c r="B1078" s="314"/>
      <c r="C1078" s="534"/>
      <c r="D1078" s="215" t="s">
        <v>2583</v>
      </c>
      <c r="E1078" s="213"/>
      <c r="F1078" s="214" t="s">
        <v>4510</v>
      </c>
      <c r="G1078" s="214" t="s">
        <v>3390</v>
      </c>
      <c r="H1078" s="214" t="s">
        <v>3655</v>
      </c>
      <c r="I1078" s="246" t="s">
        <v>660</v>
      </c>
      <c r="J1078" s="403" t="s">
        <v>5684</v>
      </c>
      <c r="K1078" s="864" t="str">
        <f t="shared" si="41"/>
        <v/>
      </c>
      <c r="L1078" s="557" t="s">
        <v>3656</v>
      </c>
      <c r="M1078" s="558" t="s">
        <v>3655</v>
      </c>
      <c r="N1078" s="597" t="s">
        <v>18851</v>
      </c>
      <c r="O1078" s="662"/>
      <c r="P1078" s="598"/>
      <c r="Q1078" s="867" t="str">
        <f t="shared" ca="1" si="42"/>
        <v/>
      </c>
      <c r="R1078" s="867" t="str">
        <f t="shared" ca="1" si="43"/>
        <v/>
      </c>
      <c r="S1078" s="867" t="str">
        <f>IFERROR(IF(VLOOKUP("*"&amp;TRIM($F1078)&amp;"*",dump!$A:$D,4,FALSE)="","空文字",VLOOKUP("*"&amp;TRIM($F1078)&amp;"*",dump!$A:$D,4,FALSE)),"NA")</f>
        <v>NA</v>
      </c>
      <c r="T1078" s="867" t="str">
        <f t="shared" ca="1" si="44"/>
        <v>●</v>
      </c>
      <c r="U1078" s="867"/>
      <c r="V1078" s="867"/>
      <c r="W1078" s="867"/>
      <c r="X1078" s="867"/>
      <c r="Y1078" s="867" t="str">
        <f t="shared" si="45"/>
        <v/>
      </c>
      <c r="Z1078" s="867"/>
    </row>
    <row r="1079" spans="2:26" s="312" customFormat="1" ht="15" customHeight="1" outlineLevel="1">
      <c r="B1079" s="314"/>
      <c r="C1079" s="534"/>
      <c r="D1079" s="343"/>
      <c r="E1079" s="307" t="s">
        <v>2584</v>
      </c>
      <c r="F1079" s="307" t="s">
        <v>4511</v>
      </c>
      <c r="G1079" s="307" t="s">
        <v>3012</v>
      </c>
      <c r="H1079" s="307" t="s">
        <v>3657</v>
      </c>
      <c r="I1079" s="198" t="s">
        <v>660</v>
      </c>
      <c r="J1079" s="404" t="s">
        <v>5684</v>
      </c>
      <c r="K1079" s="864" t="str">
        <f t="shared" si="41"/>
        <v/>
      </c>
      <c r="L1079" s="557" t="s">
        <v>3656</v>
      </c>
      <c r="M1079" s="558" t="s">
        <v>3655</v>
      </c>
      <c r="N1079" s="597" t="s">
        <v>17518</v>
      </c>
      <c r="O1079" s="662"/>
      <c r="P1079" s="598"/>
      <c r="Q1079" s="867" t="str">
        <f t="shared" ca="1" si="42"/>
        <v/>
      </c>
      <c r="R1079" s="867" t="str">
        <f t="shared" ca="1" si="43"/>
        <v/>
      </c>
      <c r="S1079" s="867" t="str">
        <f>IFERROR(IF(VLOOKUP("*"&amp;TRIM($F1079)&amp;"*",dump!$A:$D,4,FALSE)="","空文字",VLOOKUP("*"&amp;TRIM($F1079)&amp;"*",dump!$A:$D,4,FALSE)),"NA")</f>
        <v>NA</v>
      </c>
      <c r="T1079" s="867" t="str">
        <f t="shared" ca="1" si="44"/>
        <v>●</v>
      </c>
      <c r="U1079" s="867"/>
      <c r="V1079" s="867"/>
      <c r="W1079" s="867"/>
      <c r="X1079" s="867"/>
      <c r="Y1079" s="867" t="str">
        <f t="shared" si="45"/>
        <v/>
      </c>
      <c r="Z1079" s="867"/>
    </row>
    <row r="1080" spans="2:26" s="312" customFormat="1" ht="15" customHeight="1" outlineLevel="1">
      <c r="B1080" s="314"/>
      <c r="C1080" s="534"/>
      <c r="D1080" s="343"/>
      <c r="E1080" s="307" t="s">
        <v>2585</v>
      </c>
      <c r="F1080" s="307" t="s">
        <v>4512</v>
      </c>
      <c r="G1080" s="307" t="s">
        <v>3013</v>
      </c>
      <c r="H1080" s="307" t="s">
        <v>3657</v>
      </c>
      <c r="I1080" s="198" t="s">
        <v>660</v>
      </c>
      <c r="J1080" s="404" t="s">
        <v>5684</v>
      </c>
      <c r="K1080" s="864" t="str">
        <f t="shared" si="41"/>
        <v/>
      </c>
      <c r="L1080" s="557" t="s">
        <v>3656</v>
      </c>
      <c r="M1080" s="558" t="s">
        <v>3655</v>
      </c>
      <c r="N1080" s="597" t="s">
        <v>17518</v>
      </c>
      <c r="O1080" s="662"/>
      <c r="P1080" s="598"/>
      <c r="Q1080" s="867" t="str">
        <f t="shared" ca="1" si="42"/>
        <v/>
      </c>
      <c r="R1080" s="867" t="str">
        <f t="shared" ca="1" si="43"/>
        <v/>
      </c>
      <c r="S1080" s="867" t="str">
        <f>IFERROR(IF(VLOOKUP("*"&amp;TRIM($F1080)&amp;"*",dump!$A:$D,4,FALSE)="","空文字",VLOOKUP("*"&amp;TRIM($F1080)&amp;"*",dump!$A:$D,4,FALSE)),"NA")</f>
        <v>NA</v>
      </c>
      <c r="T1080" s="867" t="str">
        <f t="shared" ca="1" si="44"/>
        <v>●</v>
      </c>
      <c r="U1080" s="867"/>
      <c r="V1080" s="867"/>
      <c r="W1080" s="867"/>
      <c r="X1080" s="867"/>
      <c r="Y1080" s="867" t="str">
        <f t="shared" si="45"/>
        <v/>
      </c>
      <c r="Z1080" s="867"/>
    </row>
    <row r="1081" spans="2:26" s="312" customFormat="1" ht="45" customHeight="1" outlineLevel="1">
      <c r="B1081" s="314"/>
      <c r="C1081" s="534"/>
      <c r="D1081" s="525"/>
      <c r="E1081" s="306" t="s">
        <v>2586</v>
      </c>
      <c r="F1081" s="307" t="s">
        <v>4513</v>
      </c>
      <c r="G1081" s="307" t="s">
        <v>3014</v>
      </c>
      <c r="H1081" s="307" t="s">
        <v>3657</v>
      </c>
      <c r="I1081" s="198" t="s">
        <v>660</v>
      </c>
      <c r="J1081" s="404" t="s">
        <v>5684</v>
      </c>
      <c r="K1081" s="864" t="str">
        <f t="shared" si="41"/>
        <v/>
      </c>
      <c r="L1081" s="557" t="s">
        <v>3656</v>
      </c>
      <c r="M1081" s="558" t="s">
        <v>3655</v>
      </c>
      <c r="N1081" s="597" t="s">
        <v>17518</v>
      </c>
      <c r="O1081" s="662"/>
      <c r="P1081" s="598"/>
      <c r="Q1081" s="867" t="str">
        <f t="shared" ca="1" si="42"/>
        <v/>
      </c>
      <c r="R1081" s="867" t="str">
        <f t="shared" ca="1" si="43"/>
        <v/>
      </c>
      <c r="S1081" s="867" t="str">
        <f>IFERROR(IF(VLOOKUP("*"&amp;TRIM($F1081)&amp;"*",dump!$A:$D,4,FALSE)="","空文字",VLOOKUP("*"&amp;TRIM($F1081)&amp;"*",dump!$A:$D,4,FALSE)),"NA")</f>
        <v>NA</v>
      </c>
      <c r="T1081" s="867" t="str">
        <f t="shared" ca="1" si="44"/>
        <v>●</v>
      </c>
      <c r="U1081" s="867"/>
      <c r="V1081" s="867"/>
      <c r="W1081" s="867"/>
      <c r="X1081" s="867"/>
      <c r="Y1081" s="867" t="str">
        <f t="shared" si="45"/>
        <v/>
      </c>
      <c r="Z1081" s="867"/>
    </row>
    <row r="1082" spans="2:26" s="312" customFormat="1" ht="30" customHeight="1" outlineLevel="1">
      <c r="B1082" s="314"/>
      <c r="C1082" s="534"/>
      <c r="D1082" s="215" t="s">
        <v>9381</v>
      </c>
      <c r="E1082" s="213"/>
      <c r="F1082" s="214" t="s">
        <v>4514</v>
      </c>
      <c r="G1082" s="214" t="s">
        <v>3389</v>
      </c>
      <c r="H1082" s="214" t="s">
        <v>218</v>
      </c>
      <c r="I1082" s="246" t="s">
        <v>660</v>
      </c>
      <c r="J1082" s="403" t="s">
        <v>5684</v>
      </c>
      <c r="K1082" s="864" t="str">
        <f t="shared" si="41"/>
        <v/>
      </c>
      <c r="L1082" s="557" t="s">
        <v>3656</v>
      </c>
      <c r="M1082" s="558" t="s">
        <v>3655</v>
      </c>
      <c r="N1082" s="597" t="s">
        <v>17519</v>
      </c>
      <c r="O1082" s="662"/>
      <c r="P1082" s="598"/>
      <c r="Q1082" s="867" t="str">
        <f t="shared" ca="1" si="42"/>
        <v/>
      </c>
      <c r="R1082" s="867" t="str">
        <f t="shared" ca="1" si="43"/>
        <v/>
      </c>
      <c r="S1082" s="867" t="str">
        <f>IFERROR(IF(VLOOKUP("*"&amp;TRIM($F1082)&amp;"*",dump!$A:$D,4,FALSE)="","空文字",VLOOKUP("*"&amp;TRIM($F1082)&amp;"*",dump!$A:$D,4,FALSE)),"NA")</f>
        <v>NA</v>
      </c>
      <c r="T1082" s="867" t="str">
        <f t="shared" ca="1" si="44"/>
        <v>●</v>
      </c>
      <c r="U1082" s="867"/>
      <c r="V1082" s="867"/>
      <c r="W1082" s="867"/>
      <c r="X1082" s="867"/>
      <c r="Y1082" s="867" t="str">
        <f t="shared" si="45"/>
        <v/>
      </c>
      <c r="Z1082" s="867"/>
    </row>
    <row r="1083" spans="2:26" s="126" customFormat="1" ht="13.5" customHeight="1" outlineLevel="1" collapsed="1">
      <c r="B1083" s="314"/>
      <c r="C1083" s="534"/>
      <c r="D1083" s="343"/>
      <c r="E1083" s="306" t="s">
        <v>9382</v>
      </c>
      <c r="F1083" s="307" t="s">
        <v>4515</v>
      </c>
      <c r="G1083" s="306" t="s">
        <v>3016</v>
      </c>
      <c r="H1083" s="306" t="s">
        <v>9</v>
      </c>
      <c r="I1083" s="79" t="s">
        <v>660</v>
      </c>
      <c r="J1083" s="413" t="s">
        <v>5684</v>
      </c>
      <c r="K1083" s="864" t="str">
        <f t="shared" si="41"/>
        <v/>
      </c>
      <c r="L1083" s="557" t="s">
        <v>3656</v>
      </c>
      <c r="M1083" s="558" t="s">
        <v>3655</v>
      </c>
      <c r="N1083" s="597"/>
      <c r="O1083" s="662"/>
      <c r="P1083" s="598"/>
      <c r="Q1083" s="867" t="str">
        <f t="shared" ca="1" si="42"/>
        <v/>
      </c>
      <c r="R1083" s="867" t="str">
        <f t="shared" ca="1" si="43"/>
        <v/>
      </c>
      <c r="S1083" s="867" t="str">
        <f>IFERROR(IF(VLOOKUP("*"&amp;TRIM($F1083)&amp;"*",dump!$A:$D,4,FALSE)="","空文字",VLOOKUP("*"&amp;TRIM($F1083)&amp;"*",dump!$A:$D,4,FALSE)),"NA")</f>
        <v>NA</v>
      </c>
      <c r="T1083" s="867" t="str">
        <f t="shared" ca="1" si="44"/>
        <v>●</v>
      </c>
      <c r="U1083" s="867"/>
      <c r="V1083" s="867"/>
      <c r="W1083" s="867"/>
      <c r="X1083" s="867"/>
      <c r="Y1083" s="867" t="str">
        <f t="shared" si="45"/>
        <v/>
      </c>
      <c r="Z1083" s="867"/>
    </row>
    <row r="1084" spans="2:26" s="312" customFormat="1" ht="15" customHeight="1" outlineLevel="1">
      <c r="B1084" s="314"/>
      <c r="C1084" s="534"/>
      <c r="D1084" s="343"/>
      <c r="E1084" s="397"/>
      <c r="F1084" s="307" t="s">
        <v>9383</v>
      </c>
      <c r="G1084" s="397"/>
      <c r="H1084" s="397"/>
      <c r="I1084" s="76"/>
      <c r="J1084" s="414"/>
      <c r="K1084" s="864" t="str">
        <f t="shared" si="41"/>
        <v/>
      </c>
      <c r="L1084" s="557" t="s">
        <v>3656</v>
      </c>
      <c r="M1084" s="558" t="s">
        <v>3655</v>
      </c>
      <c r="N1084" s="597"/>
      <c r="O1084" s="662"/>
      <c r="P1084" s="598"/>
      <c r="Q1084" s="867" t="str">
        <f t="shared" ca="1" si="42"/>
        <v/>
      </c>
      <c r="R1084" s="867" t="str">
        <f t="shared" ca="1" si="43"/>
        <v/>
      </c>
      <c r="S1084" s="867" t="str">
        <f>IFERROR(IF(VLOOKUP("*"&amp;TRIM($F1084)&amp;"*",dump!$A:$D,4,FALSE)="","空文字",VLOOKUP("*"&amp;TRIM($F1084)&amp;"*",dump!$A:$D,4,FALSE)),"NA")</f>
        <v>NA</v>
      </c>
      <c r="T1084" s="867" t="str">
        <f t="shared" ca="1" si="44"/>
        <v>●</v>
      </c>
      <c r="U1084" s="867"/>
      <c r="V1084" s="867"/>
      <c r="W1084" s="867"/>
      <c r="X1084" s="867"/>
      <c r="Y1084" s="867" t="str">
        <f t="shared" si="45"/>
        <v/>
      </c>
      <c r="Z1084" s="867"/>
    </row>
    <row r="1085" spans="2:26" s="312" customFormat="1" ht="15" customHeight="1" outlineLevel="1">
      <c r="B1085" s="314"/>
      <c r="C1085" s="534"/>
      <c r="D1085" s="343"/>
      <c r="E1085" s="309"/>
      <c r="F1085" s="307" t="s">
        <v>6657</v>
      </c>
      <c r="G1085" s="309"/>
      <c r="H1085" s="309"/>
      <c r="I1085" s="77"/>
      <c r="J1085" s="415"/>
      <c r="K1085" s="864" t="str">
        <f t="shared" si="41"/>
        <v/>
      </c>
      <c r="L1085" s="557" t="s">
        <v>3656</v>
      </c>
      <c r="M1085" s="558" t="s">
        <v>3655</v>
      </c>
      <c r="N1085" s="597"/>
      <c r="O1085" s="662"/>
      <c r="P1085" s="598"/>
      <c r="Q1085" s="867" t="str">
        <f t="shared" ca="1" si="42"/>
        <v/>
      </c>
      <c r="R1085" s="867" t="str">
        <f t="shared" ca="1" si="43"/>
        <v/>
      </c>
      <c r="S1085" s="867" t="str">
        <f>IFERROR(IF(VLOOKUP("*"&amp;TRIM($F1085)&amp;"*",dump!$A:$D,4,FALSE)="","空文字",VLOOKUP("*"&amp;TRIM($F1085)&amp;"*",dump!$A:$D,4,FALSE)),"NA")</f>
        <v>NA</v>
      </c>
      <c r="T1085" s="867" t="str">
        <f t="shared" ca="1" si="44"/>
        <v>●</v>
      </c>
      <c r="U1085" s="867"/>
      <c r="V1085" s="867"/>
      <c r="W1085" s="867"/>
      <c r="X1085" s="867"/>
      <c r="Y1085" s="867" t="str">
        <f t="shared" si="45"/>
        <v/>
      </c>
      <c r="Z1085" s="867"/>
    </row>
    <row r="1086" spans="2:26" s="312" customFormat="1" ht="138.75" customHeight="1" outlineLevel="1">
      <c r="B1086" s="314"/>
      <c r="C1086" s="534"/>
      <c r="D1086" s="224" t="s">
        <v>9384</v>
      </c>
      <c r="E1086" s="220"/>
      <c r="F1086" s="214" t="s">
        <v>4516</v>
      </c>
      <c r="G1086" s="214" t="s">
        <v>9385</v>
      </c>
      <c r="H1086" s="214" t="s">
        <v>218</v>
      </c>
      <c r="I1086" s="246" t="s">
        <v>660</v>
      </c>
      <c r="J1086" s="403" t="s">
        <v>5684</v>
      </c>
      <c r="K1086" s="864" t="str">
        <f t="shared" si="41"/>
        <v>○</v>
      </c>
      <c r="L1086" s="555" t="s">
        <v>17119</v>
      </c>
      <c r="M1086" s="553"/>
      <c r="N1086" s="593" t="s">
        <v>19677</v>
      </c>
      <c r="O1086" s="551"/>
      <c r="P1086" s="554"/>
      <c r="Q1086" s="867" t="str">
        <f t="shared" ca="1" si="42"/>
        <v/>
      </c>
      <c r="R1086" s="867" t="str">
        <f t="shared" ca="1" si="43"/>
        <v/>
      </c>
      <c r="S1086" s="867" t="str">
        <f>IFERROR(IF(VLOOKUP("*"&amp;TRIM($F1086)&amp;"*",dump!$A:$D,4,FALSE)="","空文字",VLOOKUP("*"&amp;TRIM($F1086)&amp;"*",dump!$A:$D,4,FALSE)),"NA")</f>
        <v>NA</v>
      </c>
      <c r="T1086" s="867" t="str">
        <f t="shared" si="44"/>
        <v/>
      </c>
      <c r="U1086" s="867"/>
      <c r="V1086" s="867"/>
      <c r="W1086" s="867"/>
      <c r="X1086" s="867"/>
      <c r="Y1086" s="867" t="str">
        <f t="shared" si="45"/>
        <v/>
      </c>
      <c r="Z1086" s="867"/>
    </row>
    <row r="1087" spans="2:26" s="312" customFormat="1" ht="15" customHeight="1" outlineLevel="1">
      <c r="B1087" s="314"/>
      <c r="C1087" s="439"/>
      <c r="D1087" s="328"/>
      <c r="E1087" s="307" t="s">
        <v>9386</v>
      </c>
      <c r="F1087" s="307" t="s">
        <v>4517</v>
      </c>
      <c r="G1087" s="307" t="s">
        <v>9387</v>
      </c>
      <c r="H1087" s="307" t="s">
        <v>3658</v>
      </c>
      <c r="I1087" s="198" t="s">
        <v>660</v>
      </c>
      <c r="J1087" s="404" t="s">
        <v>5684</v>
      </c>
      <c r="K1087" s="864" t="str">
        <f t="shared" si="41"/>
        <v/>
      </c>
      <c r="L1087" s="557" t="s">
        <v>3656</v>
      </c>
      <c r="M1087" s="558" t="s">
        <v>3655</v>
      </c>
      <c r="N1087" s="597" t="s">
        <v>17502</v>
      </c>
      <c r="O1087" s="662"/>
      <c r="P1087" s="598"/>
      <c r="Q1087" s="867" t="str">
        <f t="shared" ca="1" si="42"/>
        <v/>
      </c>
      <c r="R1087" s="867" t="str">
        <f t="shared" ca="1" si="43"/>
        <v/>
      </c>
      <c r="S1087" s="867" t="str">
        <f>IFERROR(IF(VLOOKUP("*"&amp;TRIM($F1087)&amp;"*",dump!$A:$D,4,FALSE)="","空文字",VLOOKUP("*"&amp;TRIM($F1087)&amp;"*",dump!$A:$D,4,FALSE)),"NA")</f>
        <v>NA</v>
      </c>
      <c r="T1087" s="867" t="str">
        <f t="shared" ca="1" si="44"/>
        <v>●</v>
      </c>
      <c r="U1087" s="867"/>
      <c r="V1087" s="867"/>
      <c r="W1087" s="867"/>
      <c r="X1087" s="867"/>
      <c r="Y1087" s="867" t="str">
        <f t="shared" si="45"/>
        <v/>
      </c>
      <c r="Z1087" s="867"/>
    </row>
    <row r="1088" spans="2:26" s="312" customFormat="1" ht="15" customHeight="1" outlineLevel="1">
      <c r="B1088" s="314"/>
      <c r="C1088" s="439"/>
      <c r="D1088" s="328"/>
      <c r="E1088" s="309" t="s">
        <v>3388</v>
      </c>
      <c r="F1088" s="307" t="s">
        <v>4518</v>
      </c>
      <c r="G1088" s="307" t="s">
        <v>9388</v>
      </c>
      <c r="H1088" s="307" t="s">
        <v>3657</v>
      </c>
      <c r="I1088" s="198" t="s">
        <v>660</v>
      </c>
      <c r="J1088" s="404" t="s">
        <v>5684</v>
      </c>
      <c r="K1088" s="864" t="str">
        <f t="shared" si="41"/>
        <v/>
      </c>
      <c r="L1088" s="557" t="s">
        <v>3656</v>
      </c>
      <c r="M1088" s="558" t="s">
        <v>3655</v>
      </c>
      <c r="N1088" s="597" t="s">
        <v>17502</v>
      </c>
      <c r="O1088" s="662"/>
      <c r="P1088" s="598"/>
      <c r="Q1088" s="867" t="str">
        <f t="shared" ca="1" si="42"/>
        <v/>
      </c>
      <c r="R1088" s="867" t="str">
        <f t="shared" ca="1" si="43"/>
        <v/>
      </c>
      <c r="S1088" s="867" t="str">
        <f>IFERROR(IF(VLOOKUP("*"&amp;TRIM($F1088)&amp;"*",dump!$A:$D,4,FALSE)="","空文字",VLOOKUP("*"&amp;TRIM($F1088)&amp;"*",dump!$A:$D,4,FALSE)),"NA")</f>
        <v>NA</v>
      </c>
      <c r="T1088" s="867" t="str">
        <f t="shared" ca="1" si="44"/>
        <v>●</v>
      </c>
      <c r="U1088" s="867"/>
      <c r="V1088" s="867"/>
      <c r="W1088" s="867"/>
      <c r="X1088" s="867"/>
      <c r="Y1088" s="867" t="str">
        <f t="shared" si="45"/>
        <v/>
      </c>
      <c r="Z1088" s="867"/>
    </row>
    <row r="1089" spans="2:26" s="312" customFormat="1" ht="15" customHeight="1" outlineLevel="1">
      <c r="B1089" s="314"/>
      <c r="C1089" s="439"/>
      <c r="D1089" s="328"/>
      <c r="E1089" s="309" t="s">
        <v>9389</v>
      </c>
      <c r="F1089" s="307" t="s">
        <v>4519</v>
      </c>
      <c r="G1089" s="307" t="s">
        <v>3392</v>
      </c>
      <c r="H1089" s="307" t="s">
        <v>3657</v>
      </c>
      <c r="I1089" s="198" t="s">
        <v>660</v>
      </c>
      <c r="J1089" s="404" t="s">
        <v>5684</v>
      </c>
      <c r="K1089" s="864" t="str">
        <f t="shared" si="41"/>
        <v/>
      </c>
      <c r="L1089" s="557" t="s">
        <v>3656</v>
      </c>
      <c r="M1089" s="558" t="s">
        <v>3655</v>
      </c>
      <c r="N1089" s="597" t="s">
        <v>17502</v>
      </c>
      <c r="O1089" s="662"/>
      <c r="P1089" s="598"/>
      <c r="Q1089" s="867" t="str">
        <f t="shared" ca="1" si="42"/>
        <v/>
      </c>
      <c r="R1089" s="867" t="str">
        <f t="shared" ca="1" si="43"/>
        <v/>
      </c>
      <c r="S1089" s="867" t="str">
        <f>IFERROR(IF(VLOOKUP("*"&amp;TRIM($F1089)&amp;"*",dump!$A:$D,4,FALSE)="","空文字",VLOOKUP("*"&amp;TRIM($F1089)&amp;"*",dump!$A:$D,4,FALSE)),"NA")</f>
        <v>NA</v>
      </c>
      <c r="T1089" s="867" t="str">
        <f t="shared" ca="1" si="44"/>
        <v>●</v>
      </c>
      <c r="U1089" s="867"/>
      <c r="V1089" s="867"/>
      <c r="W1089" s="867"/>
      <c r="X1089" s="867"/>
      <c r="Y1089" s="867" t="str">
        <f t="shared" si="45"/>
        <v/>
      </c>
      <c r="Z1089" s="867"/>
    </row>
    <row r="1090" spans="2:26" s="312" customFormat="1" ht="45" customHeight="1" outlineLevel="1">
      <c r="B1090" s="314"/>
      <c r="C1090" s="439"/>
      <c r="D1090" s="328"/>
      <c r="E1090" s="309" t="s">
        <v>9390</v>
      </c>
      <c r="F1090" s="307" t="s">
        <v>4520</v>
      </c>
      <c r="G1090" s="307" t="s">
        <v>9391</v>
      </c>
      <c r="H1090" s="307" t="s">
        <v>3658</v>
      </c>
      <c r="I1090" s="198" t="s">
        <v>660</v>
      </c>
      <c r="J1090" s="404" t="s">
        <v>5684</v>
      </c>
      <c r="K1090" s="864" t="str">
        <f t="shared" si="41"/>
        <v/>
      </c>
      <c r="L1090" s="555" t="s">
        <v>17116</v>
      </c>
      <c r="M1090" s="553" t="s">
        <v>3658</v>
      </c>
      <c r="N1090" s="593" t="s">
        <v>17520</v>
      </c>
      <c r="O1090" s="551" t="s">
        <v>17117</v>
      </c>
      <c r="P1090" s="721" t="s">
        <v>17118</v>
      </c>
      <c r="Q1090" s="867" t="str">
        <f t="shared" ca="1" si="42"/>
        <v>初期値：0</v>
      </c>
      <c r="R1090" s="867" t="str">
        <f t="shared" ca="1" si="43"/>
        <v>0</v>
      </c>
      <c r="S1090" s="867" t="str">
        <f>IFERROR(IF(VLOOKUP("*"&amp;TRIM($F1090)&amp;"*",dump!$A:$D,4,FALSE)="","空文字",VLOOKUP("*"&amp;TRIM($F1090)&amp;"*",dump!$A:$D,4,FALSE)),"NA")</f>
        <v>NA</v>
      </c>
      <c r="T1090" s="867" t="str">
        <f t="shared" ca="1" si="44"/>
        <v>×</v>
      </c>
      <c r="U1090" s="867"/>
      <c r="V1090" s="867"/>
      <c r="W1090" s="867"/>
      <c r="X1090" s="867"/>
      <c r="Y1090" s="867" t="str">
        <f t="shared" si="45"/>
        <v/>
      </c>
      <c r="Z1090" s="867"/>
    </row>
    <row r="1091" spans="2:26" s="312" customFormat="1" ht="15" customHeight="1" outlineLevel="1">
      <c r="B1091" s="314"/>
      <c r="C1091" s="439"/>
      <c r="D1091" s="328"/>
      <c r="E1091" s="309" t="s">
        <v>9392</v>
      </c>
      <c r="F1091" s="307" t="s">
        <v>4521</v>
      </c>
      <c r="G1091" s="307" t="s">
        <v>3393</v>
      </c>
      <c r="H1091" s="307" t="s">
        <v>3658</v>
      </c>
      <c r="I1091" s="198" t="s">
        <v>660</v>
      </c>
      <c r="J1091" s="404" t="s">
        <v>5684</v>
      </c>
      <c r="K1091" s="864" t="str">
        <f t="shared" si="41"/>
        <v/>
      </c>
      <c r="L1091" s="557" t="s">
        <v>3656</v>
      </c>
      <c r="M1091" s="558" t="s">
        <v>3655</v>
      </c>
      <c r="N1091" s="597" t="s">
        <v>17502</v>
      </c>
      <c r="O1091" s="662"/>
      <c r="P1091" s="598"/>
      <c r="Q1091" s="867" t="str">
        <f t="shared" ca="1" si="42"/>
        <v/>
      </c>
      <c r="R1091" s="867" t="str">
        <f t="shared" ca="1" si="43"/>
        <v/>
      </c>
      <c r="S1091" s="867" t="str">
        <f>IFERROR(IF(VLOOKUP("*"&amp;TRIM($F1091)&amp;"*",dump!$A:$D,4,FALSE)="","空文字",VLOOKUP("*"&amp;TRIM($F1091)&amp;"*",dump!$A:$D,4,FALSE)),"NA")</f>
        <v>NA</v>
      </c>
      <c r="T1091" s="867" t="str">
        <f t="shared" ca="1" si="44"/>
        <v>●</v>
      </c>
      <c r="U1091" s="867"/>
      <c r="V1091" s="867"/>
      <c r="W1091" s="867"/>
      <c r="X1091" s="867"/>
      <c r="Y1091" s="867" t="str">
        <f t="shared" si="45"/>
        <v/>
      </c>
      <c r="Z1091" s="867"/>
    </row>
    <row r="1092" spans="2:26" s="312" customFormat="1" ht="15" customHeight="1" outlineLevel="1">
      <c r="B1092" s="314"/>
      <c r="C1092" s="439"/>
      <c r="D1092" s="328"/>
      <c r="E1092" s="309" t="s">
        <v>9393</v>
      </c>
      <c r="F1092" s="307" t="s">
        <v>4522</v>
      </c>
      <c r="G1092" s="307" t="s">
        <v>3394</v>
      </c>
      <c r="H1092" s="307" t="s">
        <v>3658</v>
      </c>
      <c r="I1092" s="198" t="s">
        <v>660</v>
      </c>
      <c r="J1092" s="404" t="s">
        <v>5684</v>
      </c>
      <c r="K1092" s="864" t="str">
        <f t="shared" si="41"/>
        <v/>
      </c>
      <c r="L1092" s="557" t="s">
        <v>3656</v>
      </c>
      <c r="M1092" s="558" t="s">
        <v>3655</v>
      </c>
      <c r="N1092" s="597" t="s">
        <v>17502</v>
      </c>
      <c r="O1092" s="662"/>
      <c r="P1092" s="598"/>
      <c r="Q1092" s="867" t="str">
        <f t="shared" ca="1" si="42"/>
        <v/>
      </c>
      <c r="R1092" s="867" t="str">
        <f t="shared" ca="1" si="43"/>
        <v/>
      </c>
      <c r="S1092" s="867" t="str">
        <f>IFERROR(IF(VLOOKUP("*"&amp;TRIM($F1092)&amp;"*",dump!$A:$D,4,FALSE)="","空文字",VLOOKUP("*"&amp;TRIM($F1092)&amp;"*",dump!$A:$D,4,FALSE)),"NA")</f>
        <v>NA</v>
      </c>
      <c r="T1092" s="867" t="str">
        <f t="shared" ca="1" si="44"/>
        <v>●</v>
      </c>
      <c r="U1092" s="867"/>
      <c r="V1092" s="867"/>
      <c r="W1092" s="867"/>
      <c r="X1092" s="867"/>
      <c r="Y1092" s="867" t="str">
        <f t="shared" si="45"/>
        <v/>
      </c>
      <c r="Z1092" s="867"/>
    </row>
    <row r="1093" spans="2:26" s="312" customFormat="1" ht="15" customHeight="1" outlineLevel="1">
      <c r="B1093" s="314"/>
      <c r="C1093" s="439"/>
      <c r="D1093" s="328"/>
      <c r="E1093" s="309" t="s">
        <v>9394</v>
      </c>
      <c r="F1093" s="307" t="s">
        <v>4523</v>
      </c>
      <c r="G1093" s="307" t="s">
        <v>3395</v>
      </c>
      <c r="H1093" s="307" t="s">
        <v>3658</v>
      </c>
      <c r="I1093" s="198" t="s">
        <v>660</v>
      </c>
      <c r="J1093" s="404" t="s">
        <v>5684</v>
      </c>
      <c r="K1093" s="864" t="str">
        <f t="shared" si="41"/>
        <v/>
      </c>
      <c r="L1093" s="557" t="s">
        <v>3656</v>
      </c>
      <c r="M1093" s="558" t="s">
        <v>3655</v>
      </c>
      <c r="N1093" s="597" t="s">
        <v>17502</v>
      </c>
      <c r="O1093" s="662"/>
      <c r="P1093" s="598"/>
      <c r="Q1093" s="867" t="str">
        <f t="shared" ca="1" si="42"/>
        <v/>
      </c>
      <c r="R1093" s="867" t="str">
        <f t="shared" ca="1" si="43"/>
        <v/>
      </c>
      <c r="S1093" s="867" t="str">
        <f>IFERROR(IF(VLOOKUP("*"&amp;TRIM($F1093)&amp;"*",dump!$A:$D,4,FALSE)="","空文字",VLOOKUP("*"&amp;TRIM($F1093)&amp;"*",dump!$A:$D,4,FALSE)),"NA")</f>
        <v>NA</v>
      </c>
      <c r="T1093" s="867" t="str">
        <f t="shared" ca="1" si="44"/>
        <v>●</v>
      </c>
      <c r="U1093" s="867"/>
      <c r="V1093" s="867"/>
      <c r="W1093" s="867"/>
      <c r="X1093" s="867"/>
      <c r="Y1093" s="867" t="str">
        <f t="shared" si="45"/>
        <v/>
      </c>
      <c r="Z1093" s="867"/>
    </row>
    <row r="1094" spans="2:26" s="312" customFormat="1" ht="15" customHeight="1" outlineLevel="1">
      <c r="B1094" s="314"/>
      <c r="C1094" s="439"/>
      <c r="D1094" s="328"/>
      <c r="E1094" s="309" t="s">
        <v>9395</v>
      </c>
      <c r="F1094" s="307" t="s">
        <v>4741</v>
      </c>
      <c r="G1094" s="307" t="s">
        <v>3396</v>
      </c>
      <c r="H1094" s="307" t="s">
        <v>3658</v>
      </c>
      <c r="I1094" s="198" t="s">
        <v>660</v>
      </c>
      <c r="J1094" s="404" t="s">
        <v>5684</v>
      </c>
      <c r="K1094" s="864" t="str">
        <f t="shared" si="41"/>
        <v/>
      </c>
      <c r="L1094" s="557" t="s">
        <v>3656</v>
      </c>
      <c r="M1094" s="558" t="s">
        <v>3655</v>
      </c>
      <c r="N1094" s="597" t="s">
        <v>17502</v>
      </c>
      <c r="O1094" s="662"/>
      <c r="P1094" s="598"/>
      <c r="Q1094" s="867" t="str">
        <f t="shared" ca="1" si="42"/>
        <v/>
      </c>
      <c r="R1094" s="867" t="str">
        <f t="shared" ca="1" si="43"/>
        <v/>
      </c>
      <c r="S1094" s="867" t="str">
        <f>IFERROR(IF(VLOOKUP("*"&amp;TRIM($F1094)&amp;"*",dump!$A:$D,4,FALSE)="","空文字",VLOOKUP("*"&amp;TRIM($F1094)&amp;"*",dump!$A:$D,4,FALSE)),"NA")</f>
        <v>NA</v>
      </c>
      <c r="T1094" s="867" t="str">
        <f t="shared" ca="1" si="44"/>
        <v>●</v>
      </c>
      <c r="U1094" s="867"/>
      <c r="V1094" s="867"/>
      <c r="W1094" s="867"/>
      <c r="X1094" s="867"/>
      <c r="Y1094" s="867" t="str">
        <f t="shared" si="45"/>
        <v/>
      </c>
      <c r="Z1094" s="867"/>
    </row>
    <row r="1095" spans="2:26" s="312" customFormat="1" ht="15" customHeight="1" outlineLevel="1">
      <c r="B1095" s="314"/>
      <c r="C1095" s="439"/>
      <c r="D1095" s="525"/>
      <c r="E1095" s="197" t="s">
        <v>9396</v>
      </c>
      <c r="F1095" s="307" t="s">
        <v>10</v>
      </c>
      <c r="G1095" s="307" t="s">
        <v>11</v>
      </c>
      <c r="H1095" s="307" t="s">
        <v>3657</v>
      </c>
      <c r="I1095" s="198" t="s">
        <v>660</v>
      </c>
      <c r="J1095" s="404" t="s">
        <v>5684</v>
      </c>
      <c r="K1095" s="864" t="str">
        <f t="shared" si="41"/>
        <v/>
      </c>
      <c r="L1095" s="555" t="s">
        <v>17116</v>
      </c>
      <c r="M1095" s="553" t="s">
        <v>3657</v>
      </c>
      <c r="N1095" s="593" t="s">
        <v>17521</v>
      </c>
      <c r="O1095" s="551" t="s">
        <v>17122</v>
      </c>
      <c r="P1095" s="554" t="s">
        <v>17522</v>
      </c>
      <c r="Q1095" s="867" t="str">
        <f t="shared" ca="1" si="42"/>
        <v>"4000"</v>
      </c>
      <c r="R1095" s="867" t="str">
        <f t="shared" ca="1" si="43"/>
        <v>4000</v>
      </c>
      <c r="S1095" s="867" t="str">
        <f>IFERROR(IF(VLOOKUP("*"&amp;TRIM($F1095)&amp;"*",dump!$A:$D,4,FALSE)="","空文字",VLOOKUP("*"&amp;TRIM($F1095)&amp;"*",dump!$A:$D,4,FALSE)),"NA")</f>
        <v>NA</v>
      </c>
      <c r="T1095" s="867" t="str">
        <f t="shared" ca="1" si="44"/>
        <v>×</v>
      </c>
      <c r="U1095" s="867"/>
      <c r="V1095" s="867"/>
      <c r="W1095" s="867"/>
      <c r="X1095" s="867"/>
      <c r="Y1095" s="867" t="str">
        <f t="shared" si="45"/>
        <v/>
      </c>
      <c r="Z1095" s="867"/>
    </row>
    <row r="1096" spans="2:26" s="312" customFormat="1" ht="15" customHeight="1" outlineLevel="1">
      <c r="B1096" s="314"/>
      <c r="C1096" s="439"/>
      <c r="D1096" s="224" t="s">
        <v>9397</v>
      </c>
      <c r="E1096" s="220"/>
      <c r="F1096" s="214" t="s">
        <v>9398</v>
      </c>
      <c r="G1096" s="214" t="s">
        <v>12</v>
      </c>
      <c r="H1096" s="214" t="s">
        <v>218</v>
      </c>
      <c r="I1096" s="246" t="s">
        <v>660</v>
      </c>
      <c r="J1096" s="403" t="s">
        <v>5684</v>
      </c>
      <c r="K1096" s="864" t="str">
        <f t="shared" si="41"/>
        <v/>
      </c>
      <c r="L1096" s="555" t="s">
        <v>17116</v>
      </c>
      <c r="M1096" s="553"/>
      <c r="N1096" s="593"/>
      <c r="O1096" s="551"/>
      <c r="P1096" s="554"/>
      <c r="Q1096" s="867" t="str">
        <f t="shared" ca="1" si="42"/>
        <v/>
      </c>
      <c r="R1096" s="867" t="str">
        <f t="shared" ca="1" si="43"/>
        <v/>
      </c>
      <c r="S1096" s="867" t="str">
        <f>IFERROR(IF(VLOOKUP("*"&amp;TRIM($F1096)&amp;"*",dump!$A:$D,4,FALSE)="","空文字",VLOOKUP("*"&amp;TRIM($F1096)&amp;"*",dump!$A:$D,4,FALSE)),"NA")</f>
        <v>NA</v>
      </c>
      <c r="T1096" s="867" t="str">
        <f t="shared" ca="1" si="44"/>
        <v>●</v>
      </c>
      <c r="U1096" s="867"/>
      <c r="V1096" s="867"/>
      <c r="W1096" s="867"/>
      <c r="X1096" s="867"/>
      <c r="Y1096" s="867" t="str">
        <f t="shared" si="45"/>
        <v/>
      </c>
      <c r="Z1096" s="867"/>
    </row>
    <row r="1097" spans="2:26" s="126" customFormat="1" ht="108" customHeight="1" outlineLevel="1" collapsed="1">
      <c r="B1097" s="314"/>
      <c r="C1097" s="439"/>
      <c r="D1097" s="343"/>
      <c r="E1097" s="306" t="s">
        <v>9399</v>
      </c>
      <c r="F1097" s="307" t="s">
        <v>9400</v>
      </c>
      <c r="G1097" s="306" t="s">
        <v>13</v>
      </c>
      <c r="H1097" s="306" t="s">
        <v>3657</v>
      </c>
      <c r="I1097" s="79" t="s">
        <v>660</v>
      </c>
      <c r="J1097" s="413" t="s">
        <v>5684</v>
      </c>
      <c r="K1097" s="864" t="str">
        <f t="shared" si="41"/>
        <v>○</v>
      </c>
      <c r="L1097" s="555" t="s">
        <v>17116</v>
      </c>
      <c r="M1097" s="553"/>
      <c r="N1097" s="593" t="s">
        <v>19678</v>
      </c>
      <c r="O1097" s="551"/>
      <c r="P1097" s="554"/>
      <c r="Q1097" s="867" t="str">
        <f t="shared" ca="1" si="42"/>
        <v/>
      </c>
      <c r="R1097" s="867" t="str">
        <f t="shared" ca="1" si="43"/>
        <v/>
      </c>
      <c r="S1097" s="867" t="str">
        <f>IFERROR(IF(VLOOKUP("*"&amp;TRIM($F1097)&amp;"*",dump!$A:$D,4,FALSE)="","空文字",VLOOKUP("*"&amp;TRIM($F1097)&amp;"*",dump!$A:$D,4,FALSE)),"NA")</f>
        <v>NA</v>
      </c>
      <c r="T1097" s="867" t="str">
        <f t="shared" si="44"/>
        <v>■</v>
      </c>
      <c r="U1097" s="867"/>
      <c r="V1097" s="867"/>
      <c r="W1097" s="867"/>
      <c r="X1097" s="867"/>
      <c r="Y1097" s="867" t="str">
        <f t="shared" si="45"/>
        <v/>
      </c>
      <c r="Z1097" s="867"/>
    </row>
    <row r="1098" spans="2:26" s="312" customFormat="1" ht="15" customHeight="1" outlineLevel="1">
      <c r="B1098" s="314"/>
      <c r="C1098" s="439"/>
      <c r="D1098" s="343"/>
      <c r="E1098" s="143"/>
      <c r="F1098" s="307" t="s">
        <v>9401</v>
      </c>
      <c r="G1098" s="397"/>
      <c r="H1098" s="397"/>
      <c r="I1098" s="76"/>
      <c r="J1098" s="414"/>
      <c r="K1098" s="864" t="str">
        <f t="shared" si="41"/>
        <v/>
      </c>
      <c r="L1098" s="555" t="s">
        <v>17116</v>
      </c>
      <c r="M1098" s="553" t="s">
        <v>3657</v>
      </c>
      <c r="N1098" s="593" t="s">
        <v>17523</v>
      </c>
      <c r="O1098" s="551" t="s">
        <v>17122</v>
      </c>
      <c r="P1098" s="554">
        <v>0</v>
      </c>
      <c r="Q1098" s="867">
        <f t="shared" ca="1" si="42"/>
        <v>0</v>
      </c>
      <c r="R1098" s="867">
        <f t="shared" ca="1" si="43"/>
        <v>0</v>
      </c>
      <c r="S1098" s="867" t="str">
        <f>IFERROR(IF(VLOOKUP("*"&amp;TRIM($F1098)&amp;"*",dump!$A:$D,4,FALSE)="","空文字",VLOOKUP("*"&amp;TRIM($F1098)&amp;"*",dump!$A:$D,4,FALSE)),"NA")</f>
        <v>NA</v>
      </c>
      <c r="T1098" s="867" t="str">
        <f t="shared" ca="1" si="44"/>
        <v>×</v>
      </c>
      <c r="U1098" s="867"/>
      <c r="V1098" s="867"/>
      <c r="W1098" s="867"/>
      <c r="X1098" s="867"/>
      <c r="Y1098" s="867" t="str">
        <f t="shared" si="45"/>
        <v/>
      </c>
      <c r="Z1098" s="867"/>
    </row>
    <row r="1099" spans="2:26" s="312" customFormat="1" ht="15" customHeight="1" outlineLevel="1">
      <c r="B1099" s="314"/>
      <c r="C1099" s="439"/>
      <c r="D1099" s="343"/>
      <c r="E1099" s="143"/>
      <c r="F1099" s="307" t="s">
        <v>5758</v>
      </c>
      <c r="G1099" s="397"/>
      <c r="H1099" s="397"/>
      <c r="I1099" s="76"/>
      <c r="J1099" s="414"/>
      <c r="K1099" s="864" t="str">
        <f t="shared" si="41"/>
        <v/>
      </c>
      <c r="L1099" s="555" t="s">
        <v>17116</v>
      </c>
      <c r="M1099" s="553" t="s">
        <v>3657</v>
      </c>
      <c r="N1099" s="593" t="s">
        <v>17523</v>
      </c>
      <c r="O1099" s="551" t="s">
        <v>17122</v>
      </c>
      <c r="P1099" s="554">
        <v>30</v>
      </c>
      <c r="Q1099" s="867">
        <f t="shared" ca="1" si="42"/>
        <v>30</v>
      </c>
      <c r="R1099" s="867">
        <f t="shared" ca="1" si="43"/>
        <v>30</v>
      </c>
      <c r="S1099" s="867" t="str">
        <f>IFERROR(IF(VLOOKUP("*"&amp;TRIM($F1099)&amp;"*",dump!$A:$D,4,FALSE)="","空文字",VLOOKUP("*"&amp;TRIM($F1099)&amp;"*",dump!$A:$D,4,FALSE)),"NA")</f>
        <v>NA</v>
      </c>
      <c r="T1099" s="867" t="str">
        <f t="shared" ca="1" si="44"/>
        <v>×</v>
      </c>
      <c r="U1099" s="867"/>
      <c r="V1099" s="867"/>
      <c r="W1099" s="867"/>
      <c r="X1099" s="867"/>
      <c r="Y1099" s="867" t="str">
        <f t="shared" si="45"/>
        <v/>
      </c>
      <c r="Z1099" s="867"/>
    </row>
    <row r="1100" spans="2:26" s="312" customFormat="1" ht="15" customHeight="1" outlineLevel="1">
      <c r="B1100" s="314"/>
      <c r="C1100" s="439"/>
      <c r="D1100" s="343"/>
      <c r="E1100" s="143"/>
      <c r="F1100" s="307" t="s">
        <v>5759</v>
      </c>
      <c r="G1100" s="397"/>
      <c r="H1100" s="397"/>
      <c r="I1100" s="76"/>
      <c r="J1100" s="414"/>
      <c r="K1100" s="864" t="str">
        <f t="shared" si="41"/>
        <v/>
      </c>
      <c r="L1100" s="555" t="s">
        <v>17116</v>
      </c>
      <c r="M1100" s="553" t="s">
        <v>3657</v>
      </c>
      <c r="N1100" s="593" t="s">
        <v>17523</v>
      </c>
      <c r="O1100" s="551" t="s">
        <v>17122</v>
      </c>
      <c r="P1100" s="554">
        <v>60</v>
      </c>
      <c r="Q1100" s="867">
        <f t="shared" ca="1" si="42"/>
        <v>60</v>
      </c>
      <c r="R1100" s="867">
        <f t="shared" ca="1" si="43"/>
        <v>60</v>
      </c>
      <c r="S1100" s="867" t="str">
        <f>IFERROR(IF(VLOOKUP("*"&amp;TRIM($F1100)&amp;"*",dump!$A:$D,4,FALSE)="","空文字",VLOOKUP("*"&amp;TRIM($F1100)&amp;"*",dump!$A:$D,4,FALSE)),"NA")</f>
        <v>NA</v>
      </c>
      <c r="T1100" s="867" t="str">
        <f t="shared" ca="1" si="44"/>
        <v>×</v>
      </c>
      <c r="U1100" s="867"/>
      <c r="V1100" s="867"/>
      <c r="W1100" s="867"/>
      <c r="X1100" s="867"/>
      <c r="Y1100" s="867" t="str">
        <f t="shared" si="45"/>
        <v/>
      </c>
      <c r="Z1100" s="867"/>
    </row>
    <row r="1101" spans="2:26" s="312" customFormat="1" ht="15" customHeight="1" outlineLevel="1">
      <c r="B1101" s="314"/>
      <c r="C1101" s="439"/>
      <c r="D1101" s="343"/>
      <c r="E1101" s="143"/>
      <c r="F1101" s="307" t="s">
        <v>5760</v>
      </c>
      <c r="G1101" s="397"/>
      <c r="H1101" s="397"/>
      <c r="I1101" s="76"/>
      <c r="J1101" s="414"/>
      <c r="K1101" s="864" t="str">
        <f t="shared" ref="K1101:K1164" si="46">IF(AND(M1101="", O1101="", N1101&lt;&gt;""), "○", "")</f>
        <v/>
      </c>
      <c r="L1101" s="555" t="s">
        <v>17116</v>
      </c>
      <c r="M1101" s="553" t="s">
        <v>3657</v>
      </c>
      <c r="N1101" s="593" t="s">
        <v>17523</v>
      </c>
      <c r="O1101" s="551" t="s">
        <v>17122</v>
      </c>
      <c r="P1101" s="554">
        <v>120</v>
      </c>
      <c r="Q1101" s="867">
        <f t="shared" ref="Q1101:Q1164" ca="1" si="47">IF(P1101="","",IF(P1101="←",IF(OFFSET($J1101,0,MATCH(MID(M1101,1,FIND("の",M1101,1)-1), $L$11:$BA$11,0)+4,1,1)="","",OFFSET($L1101,0,MATCH(MID(M1101,1,FIND("の",M1101,1)-1), $L$11:$BA$11,0)+4,1,1)),P1101))</f>
        <v>120</v>
      </c>
      <c r="R1101" s="867">
        <f t="shared" ref="R1101:R1164" ca="1" si="48">IF(COUNTIF(Q1101,"*(*"),MID(Q1101,FIND("(",Q1101,1)+1,FIND(")",Q1101,1)-FIND("(",Q1101,1)-1),IF(COUNTIF(Q1101,"*""*"),MID(Q1101,FIND("""",Q1101,1)+1,LEN(Q1101)-2),IF(COUNTIF(Q1101,"*：*"),RIGHT(Q1101,LEN(Q1101)-(FIND("：",Q1101))),Q1101)))</f>
        <v>120</v>
      </c>
      <c r="S1101" s="867" t="str">
        <f>IFERROR(IF(VLOOKUP("*"&amp;TRIM($F1101)&amp;"*",dump!$A:$D,4,FALSE)="","空文字",VLOOKUP("*"&amp;TRIM($F1101)&amp;"*",dump!$A:$D,4,FALSE)),"NA")</f>
        <v>NA</v>
      </c>
      <c r="T1101" s="867" t="str">
        <f t="shared" ref="T1101:T1164" ca="1" si="49">IF($K1101&lt;&gt;"",IF($E1101&lt;&gt;"","■",""),IF(AND(R1101="",S1101="NA"),"●", IF(EXACT(R1101,S1101),"●","×")))</f>
        <v>×</v>
      </c>
      <c r="U1101" s="867"/>
      <c r="V1101" s="867"/>
      <c r="W1101" s="867"/>
      <c r="X1101" s="867"/>
      <c r="Y1101" s="867" t="str">
        <f t="shared" ref="Y1101:Y1164" si="50">IF(U1101="●","●","")</f>
        <v/>
      </c>
      <c r="Z1101" s="867"/>
    </row>
    <row r="1102" spans="2:26" s="312" customFormat="1" ht="15" customHeight="1" outlineLevel="1">
      <c r="B1102" s="314"/>
      <c r="C1102" s="439"/>
      <c r="D1102" s="343"/>
      <c r="E1102" s="143"/>
      <c r="F1102" s="307" t="s">
        <v>5761</v>
      </c>
      <c r="G1102" s="397"/>
      <c r="H1102" s="397"/>
      <c r="I1102" s="76"/>
      <c r="J1102" s="414"/>
      <c r="K1102" s="864" t="str">
        <f t="shared" si="46"/>
        <v/>
      </c>
      <c r="L1102" s="555" t="s">
        <v>17116</v>
      </c>
      <c r="M1102" s="553" t="s">
        <v>3657</v>
      </c>
      <c r="N1102" s="593" t="s">
        <v>17523</v>
      </c>
      <c r="O1102" s="551" t="s">
        <v>17122</v>
      </c>
      <c r="P1102" s="554">
        <v>240</v>
      </c>
      <c r="Q1102" s="867">
        <f t="shared" ca="1" si="47"/>
        <v>240</v>
      </c>
      <c r="R1102" s="867">
        <f t="shared" ca="1" si="48"/>
        <v>240</v>
      </c>
      <c r="S1102" s="867" t="str">
        <f>IFERROR(IF(VLOOKUP("*"&amp;TRIM($F1102)&amp;"*",dump!$A:$D,4,FALSE)="","空文字",VLOOKUP("*"&amp;TRIM($F1102)&amp;"*",dump!$A:$D,4,FALSE)),"NA")</f>
        <v>NA</v>
      </c>
      <c r="T1102" s="867" t="str">
        <f t="shared" ca="1" si="49"/>
        <v>×</v>
      </c>
      <c r="U1102" s="867"/>
      <c r="V1102" s="867"/>
      <c r="W1102" s="867"/>
      <c r="X1102" s="867"/>
      <c r="Y1102" s="867" t="str">
        <f t="shared" si="50"/>
        <v/>
      </c>
      <c r="Z1102" s="867"/>
    </row>
    <row r="1103" spans="2:26" s="312" customFormat="1" ht="15" customHeight="1" outlineLevel="1">
      <c r="B1103" s="314"/>
      <c r="C1103" s="439"/>
      <c r="D1103" s="343"/>
      <c r="E1103" s="143"/>
      <c r="F1103" s="307" t="s">
        <v>5762</v>
      </c>
      <c r="G1103" s="397"/>
      <c r="H1103" s="397"/>
      <c r="I1103" s="76"/>
      <c r="J1103" s="414"/>
      <c r="K1103" s="864" t="str">
        <f t="shared" si="46"/>
        <v/>
      </c>
      <c r="L1103" s="555" t="s">
        <v>17116</v>
      </c>
      <c r="M1103" s="553" t="s">
        <v>3657</v>
      </c>
      <c r="N1103" s="593" t="s">
        <v>17523</v>
      </c>
      <c r="O1103" s="551" t="s">
        <v>17122</v>
      </c>
      <c r="P1103" s="554">
        <v>480</v>
      </c>
      <c r="Q1103" s="867">
        <f t="shared" ca="1" si="47"/>
        <v>480</v>
      </c>
      <c r="R1103" s="867">
        <f t="shared" ca="1" si="48"/>
        <v>480</v>
      </c>
      <c r="S1103" s="867" t="str">
        <f>IFERROR(IF(VLOOKUP("*"&amp;TRIM($F1103)&amp;"*",dump!$A:$D,4,FALSE)="","空文字",VLOOKUP("*"&amp;TRIM($F1103)&amp;"*",dump!$A:$D,4,FALSE)),"NA")</f>
        <v>NA</v>
      </c>
      <c r="T1103" s="867" t="str">
        <f t="shared" ca="1" si="49"/>
        <v>×</v>
      </c>
      <c r="U1103" s="867"/>
      <c r="V1103" s="867"/>
      <c r="W1103" s="867"/>
      <c r="X1103" s="867"/>
      <c r="Y1103" s="867" t="str">
        <f t="shared" si="50"/>
        <v/>
      </c>
      <c r="Z1103" s="867"/>
    </row>
    <row r="1104" spans="2:26" s="312" customFormat="1" ht="15" customHeight="1" outlineLevel="1">
      <c r="B1104" s="314"/>
      <c r="C1104" s="439"/>
      <c r="D1104" s="525"/>
      <c r="E1104" s="143"/>
      <c r="F1104" s="307" t="s">
        <v>5763</v>
      </c>
      <c r="G1104" s="309"/>
      <c r="H1104" s="309"/>
      <c r="I1104" s="77"/>
      <c r="J1104" s="415"/>
      <c r="K1104" s="864" t="str">
        <f t="shared" si="46"/>
        <v/>
      </c>
      <c r="L1104" s="555" t="s">
        <v>17116</v>
      </c>
      <c r="M1104" s="553" t="s">
        <v>3657</v>
      </c>
      <c r="N1104" s="593" t="s">
        <v>17523</v>
      </c>
      <c r="O1104" s="551" t="s">
        <v>17122</v>
      </c>
      <c r="P1104" s="554">
        <v>720</v>
      </c>
      <c r="Q1104" s="867">
        <f t="shared" ca="1" si="47"/>
        <v>720</v>
      </c>
      <c r="R1104" s="867">
        <f t="shared" ca="1" si="48"/>
        <v>720</v>
      </c>
      <c r="S1104" s="867" t="str">
        <f>IFERROR(IF(VLOOKUP("*"&amp;TRIM($F1104)&amp;"*",dump!$A:$D,4,FALSE)="","空文字",VLOOKUP("*"&amp;TRIM($F1104)&amp;"*",dump!$A:$D,4,FALSE)),"NA")</f>
        <v>NA</v>
      </c>
      <c r="T1104" s="867" t="str">
        <f t="shared" ca="1" si="49"/>
        <v>×</v>
      </c>
      <c r="U1104" s="867"/>
      <c r="V1104" s="867"/>
      <c r="W1104" s="867"/>
      <c r="X1104" s="867"/>
      <c r="Y1104" s="867" t="str">
        <f t="shared" si="50"/>
        <v/>
      </c>
      <c r="Z1104" s="867"/>
    </row>
    <row r="1105" spans="2:26" s="312" customFormat="1" ht="135" customHeight="1" outlineLevel="1">
      <c r="B1105" s="314"/>
      <c r="C1105" s="526" t="s">
        <v>9402</v>
      </c>
      <c r="D1105" s="215" t="s">
        <v>9403</v>
      </c>
      <c r="E1105" s="220"/>
      <c r="F1105" s="214" t="s">
        <v>4742</v>
      </c>
      <c r="G1105" s="214" t="s">
        <v>1888</v>
      </c>
      <c r="H1105" s="214" t="s">
        <v>3655</v>
      </c>
      <c r="I1105" s="246" t="s">
        <v>660</v>
      </c>
      <c r="J1105" s="403" t="s">
        <v>5684</v>
      </c>
      <c r="K1105" s="864" t="str">
        <f t="shared" si="46"/>
        <v>○</v>
      </c>
      <c r="L1105" s="555" t="s">
        <v>17116</v>
      </c>
      <c r="M1105" s="553"/>
      <c r="N1105" s="593" t="s">
        <v>19679</v>
      </c>
      <c r="O1105" s="551"/>
      <c r="P1105" s="554"/>
      <c r="Q1105" s="867" t="str">
        <f t="shared" ca="1" si="47"/>
        <v/>
      </c>
      <c r="R1105" s="867" t="str">
        <f t="shared" ca="1" si="48"/>
        <v/>
      </c>
      <c r="S1105" s="867" t="str">
        <f>IFERROR(IF(VLOOKUP("*"&amp;TRIM($F1105)&amp;"*",dump!$A:$D,4,FALSE)="","空文字",VLOOKUP("*"&amp;TRIM($F1105)&amp;"*",dump!$A:$D,4,FALSE)),"NA")</f>
        <v>NA</v>
      </c>
      <c r="T1105" s="867" t="str">
        <f t="shared" si="49"/>
        <v/>
      </c>
      <c r="U1105" s="867"/>
      <c r="V1105" s="867"/>
      <c r="W1105" s="867"/>
      <c r="X1105" s="867"/>
      <c r="Y1105" s="867" t="str">
        <f t="shared" si="50"/>
        <v/>
      </c>
      <c r="Z1105" s="867"/>
    </row>
    <row r="1106" spans="2:26" s="126" customFormat="1" ht="13.5" customHeight="1" outlineLevel="1" collapsed="1">
      <c r="B1106" s="314"/>
      <c r="C1106" s="439"/>
      <c r="D1106" s="343"/>
      <c r="E1106" s="306" t="s">
        <v>9404</v>
      </c>
      <c r="F1106" s="307" t="s">
        <v>4743</v>
      </c>
      <c r="G1106" s="306" t="s">
        <v>3017</v>
      </c>
      <c r="H1106" s="306" t="s">
        <v>3657</v>
      </c>
      <c r="I1106" s="79" t="s">
        <v>660</v>
      </c>
      <c r="J1106" s="413" t="s">
        <v>5684</v>
      </c>
      <c r="K1106" s="864" t="str">
        <f t="shared" si="46"/>
        <v>○</v>
      </c>
      <c r="L1106" s="555" t="s">
        <v>17116</v>
      </c>
      <c r="M1106" s="553"/>
      <c r="N1106" s="593" t="s">
        <v>17524</v>
      </c>
      <c r="O1106" s="551"/>
      <c r="P1106" s="554"/>
      <c r="Q1106" s="867" t="str">
        <f t="shared" ca="1" si="47"/>
        <v/>
      </c>
      <c r="R1106" s="867" t="str">
        <f t="shared" ca="1" si="48"/>
        <v/>
      </c>
      <c r="S1106" s="867" t="str">
        <f>IFERROR(IF(VLOOKUP("*"&amp;TRIM($F1106)&amp;"*",dump!$A:$D,4,FALSE)="","空文字",VLOOKUP("*"&amp;TRIM($F1106)&amp;"*",dump!$A:$D,4,FALSE)),"NA")</f>
        <v>NA</v>
      </c>
      <c r="T1106" s="867" t="str">
        <f t="shared" si="49"/>
        <v>■</v>
      </c>
      <c r="U1106" s="867"/>
      <c r="V1106" s="867"/>
      <c r="W1106" s="867"/>
      <c r="X1106" s="867"/>
      <c r="Y1106" s="867" t="str">
        <f t="shared" si="50"/>
        <v/>
      </c>
      <c r="Z1106" s="867"/>
    </row>
    <row r="1107" spans="2:26" s="312" customFormat="1" ht="15" customHeight="1" outlineLevel="1">
      <c r="B1107" s="314"/>
      <c r="C1107" s="439"/>
      <c r="D1107" s="343"/>
      <c r="E1107" s="397"/>
      <c r="F1107" s="307" t="s">
        <v>6356</v>
      </c>
      <c r="G1107" s="397"/>
      <c r="H1107" s="397"/>
      <c r="I1107" s="76"/>
      <c r="J1107" s="414"/>
      <c r="K1107" s="864" t="str">
        <f t="shared" si="46"/>
        <v/>
      </c>
      <c r="L1107" s="555" t="s">
        <v>17116</v>
      </c>
      <c r="M1107" s="553" t="s">
        <v>3657</v>
      </c>
      <c r="N1107" s="593" t="s">
        <v>17525</v>
      </c>
      <c r="O1107" s="551" t="s">
        <v>17122</v>
      </c>
      <c r="P1107" s="554" t="s">
        <v>17526</v>
      </c>
      <c r="Q1107" s="867" t="str">
        <f t="shared" ca="1" si="47"/>
        <v>usb(7)</v>
      </c>
      <c r="R1107" s="867" t="str">
        <f t="shared" ca="1" si="48"/>
        <v>7</v>
      </c>
      <c r="S1107" s="867" t="str">
        <f>IFERROR(IF(VLOOKUP("*"&amp;TRIM($F1107)&amp;"*",dump!$A:$D,4,FALSE)="","空文字",VLOOKUP("*"&amp;TRIM($F1107)&amp;"*",dump!$A:$D,4,FALSE)),"NA")</f>
        <v>NA</v>
      </c>
      <c r="T1107" s="867" t="str">
        <f t="shared" ca="1" si="49"/>
        <v>×</v>
      </c>
      <c r="U1107" s="867"/>
      <c r="V1107" s="867"/>
      <c r="W1107" s="867"/>
      <c r="X1107" s="867"/>
      <c r="Y1107" s="867" t="str">
        <f t="shared" si="50"/>
        <v/>
      </c>
      <c r="Z1107" s="867"/>
    </row>
    <row r="1108" spans="2:26" s="312" customFormat="1" ht="15" customHeight="1" outlineLevel="1">
      <c r="B1108" s="314"/>
      <c r="C1108" s="439"/>
      <c r="D1108" s="343"/>
      <c r="E1108" s="397"/>
      <c r="F1108" s="307" t="s">
        <v>6357</v>
      </c>
      <c r="G1108" s="397"/>
      <c r="H1108" s="397"/>
      <c r="I1108" s="76"/>
      <c r="J1108" s="414"/>
      <c r="K1108" s="864" t="str">
        <f t="shared" si="46"/>
        <v/>
      </c>
      <c r="L1108" s="555" t="s">
        <v>17116</v>
      </c>
      <c r="M1108" s="553" t="s">
        <v>3657</v>
      </c>
      <c r="N1108" s="593" t="s">
        <v>17527</v>
      </c>
      <c r="O1108" s="551" t="s">
        <v>17122</v>
      </c>
      <c r="P1108" s="554" t="s">
        <v>17528</v>
      </c>
      <c r="Q1108" s="867" t="str">
        <f t="shared" ca="1" si="47"/>
        <v>usbHost(9)</v>
      </c>
      <c r="R1108" s="867" t="str">
        <f t="shared" ca="1" si="48"/>
        <v>9</v>
      </c>
      <c r="S1108" s="867" t="str">
        <f>IFERROR(IF(VLOOKUP("*"&amp;TRIM($F1108)&amp;"*",dump!$A:$D,4,FALSE)="","空文字",VLOOKUP("*"&amp;TRIM($F1108)&amp;"*",dump!$A:$D,4,FALSE)),"NA")</f>
        <v>NA</v>
      </c>
      <c r="T1108" s="867" t="str">
        <f t="shared" ca="1" si="49"/>
        <v>×</v>
      </c>
      <c r="U1108" s="867"/>
      <c r="V1108" s="867"/>
      <c r="W1108" s="867"/>
      <c r="X1108" s="867"/>
      <c r="Y1108" s="867" t="str">
        <f t="shared" si="50"/>
        <v/>
      </c>
      <c r="Z1108" s="867"/>
    </row>
    <row r="1109" spans="2:26" s="312" customFormat="1" ht="15" customHeight="1" outlineLevel="1">
      <c r="B1109" s="314"/>
      <c r="C1109" s="439"/>
      <c r="D1109" s="343"/>
      <c r="E1109" s="309"/>
      <c r="F1109" s="307" t="s">
        <v>6314</v>
      </c>
      <c r="G1109" s="309"/>
      <c r="H1109" s="309"/>
      <c r="I1109" s="77"/>
      <c r="J1109" s="415"/>
      <c r="K1109" s="864" t="str">
        <f t="shared" si="46"/>
        <v/>
      </c>
      <c r="L1109" s="557" t="s">
        <v>3656</v>
      </c>
      <c r="M1109" s="558" t="s">
        <v>3655</v>
      </c>
      <c r="N1109" s="597"/>
      <c r="O1109" s="662"/>
      <c r="P1109" s="598"/>
      <c r="Q1109" s="867" t="str">
        <f t="shared" ca="1" si="47"/>
        <v/>
      </c>
      <c r="R1109" s="867" t="str">
        <f t="shared" ca="1" si="48"/>
        <v/>
      </c>
      <c r="S1109" s="867" t="str">
        <f>IFERROR(IF(VLOOKUP("*"&amp;TRIM($F1109)&amp;"*",dump!$A:$D,4,FALSE)="","空文字",VLOOKUP("*"&amp;TRIM($F1109)&amp;"*",dump!$A:$D,4,FALSE)),"NA")</f>
        <v>NA</v>
      </c>
      <c r="T1109" s="867" t="str">
        <f t="shared" ca="1" si="49"/>
        <v>●</v>
      </c>
      <c r="U1109" s="867"/>
      <c r="V1109" s="867"/>
      <c r="W1109" s="867"/>
      <c r="X1109" s="867"/>
      <c r="Y1109" s="867" t="str">
        <f t="shared" si="50"/>
        <v/>
      </c>
      <c r="Z1109" s="867"/>
    </row>
    <row r="1110" spans="2:26" s="126" customFormat="1" ht="27" customHeight="1" outlineLevel="1" collapsed="1">
      <c r="B1110" s="314"/>
      <c r="C1110" s="439"/>
      <c r="D1110" s="343"/>
      <c r="E1110" s="306" t="s">
        <v>9405</v>
      </c>
      <c r="F1110" s="307" t="s">
        <v>4744</v>
      </c>
      <c r="G1110" s="306" t="s">
        <v>1889</v>
      </c>
      <c r="H1110" s="306" t="s">
        <v>3657</v>
      </c>
      <c r="I1110" s="79" t="s">
        <v>660</v>
      </c>
      <c r="J1110" s="413" t="s">
        <v>5684</v>
      </c>
      <c r="K1110" s="864" t="str">
        <f t="shared" si="46"/>
        <v>○</v>
      </c>
      <c r="L1110" s="555" t="s">
        <v>17116</v>
      </c>
      <c r="M1110" s="553"/>
      <c r="N1110" s="593" t="s">
        <v>19680</v>
      </c>
      <c r="O1110" s="551"/>
      <c r="P1110" s="554"/>
      <c r="Q1110" s="867" t="str">
        <f t="shared" ca="1" si="47"/>
        <v/>
      </c>
      <c r="R1110" s="867" t="str">
        <f t="shared" ca="1" si="48"/>
        <v/>
      </c>
      <c r="S1110" s="867" t="str">
        <f>IFERROR(IF(VLOOKUP("*"&amp;TRIM($F1110)&amp;"*",dump!$A:$D,4,FALSE)="","空文字",VLOOKUP("*"&amp;TRIM($F1110)&amp;"*",dump!$A:$D,4,FALSE)),"NA")</f>
        <v>NA</v>
      </c>
      <c r="T1110" s="867" t="str">
        <f t="shared" si="49"/>
        <v>■</v>
      </c>
      <c r="U1110" s="867"/>
      <c r="V1110" s="867"/>
      <c r="W1110" s="867"/>
      <c r="X1110" s="867"/>
      <c r="Y1110" s="867" t="str">
        <f t="shared" si="50"/>
        <v/>
      </c>
      <c r="Z1110" s="867"/>
    </row>
    <row r="1111" spans="2:26" s="312" customFormat="1" ht="30" customHeight="1" outlineLevel="1">
      <c r="B1111" s="314"/>
      <c r="C1111" s="439"/>
      <c r="D1111" s="343"/>
      <c r="E1111" s="397"/>
      <c r="F1111" s="307" t="s">
        <v>6358</v>
      </c>
      <c r="G1111" s="397"/>
      <c r="H1111" s="397"/>
      <c r="I1111" s="76"/>
      <c r="J1111" s="414"/>
      <c r="K1111" s="864" t="str">
        <f t="shared" si="46"/>
        <v/>
      </c>
      <c r="L1111" s="555" t="s">
        <v>17116</v>
      </c>
      <c r="M1111" s="553" t="s">
        <v>3657</v>
      </c>
      <c r="N1111" s="593" t="s">
        <v>17532</v>
      </c>
      <c r="O1111" s="551" t="s">
        <v>17122</v>
      </c>
      <c r="P1111" s="554">
        <v>0</v>
      </c>
      <c r="Q1111" s="867">
        <f t="shared" ca="1" si="47"/>
        <v>0</v>
      </c>
      <c r="R1111" s="867">
        <f t="shared" ca="1" si="48"/>
        <v>0</v>
      </c>
      <c r="S1111" s="867" t="str">
        <f>IFERROR(IF(VLOOKUP("*"&amp;TRIM($F1111)&amp;"*",dump!$A:$D,4,FALSE)="","空文字",VLOOKUP("*"&amp;TRIM($F1111)&amp;"*",dump!$A:$D,4,FALSE)),"NA")</f>
        <v>NA</v>
      </c>
      <c r="T1111" s="867" t="str">
        <f t="shared" ca="1" si="49"/>
        <v>×</v>
      </c>
      <c r="U1111" s="867"/>
      <c r="V1111" s="867"/>
      <c r="W1111" s="867"/>
      <c r="X1111" s="867"/>
      <c r="Y1111" s="867" t="str">
        <f t="shared" si="50"/>
        <v/>
      </c>
      <c r="Z1111" s="867"/>
    </row>
    <row r="1112" spans="2:26" s="312" customFormat="1" ht="30" customHeight="1" outlineLevel="1">
      <c r="B1112" s="314"/>
      <c r="C1112" s="439"/>
      <c r="D1112" s="343"/>
      <c r="E1112" s="397"/>
      <c r="F1112" s="307" t="s">
        <v>6359</v>
      </c>
      <c r="G1112" s="397"/>
      <c r="H1112" s="397"/>
      <c r="I1112" s="76"/>
      <c r="J1112" s="414"/>
      <c r="K1112" s="864" t="str">
        <f t="shared" si="46"/>
        <v/>
      </c>
      <c r="L1112" s="555" t="s">
        <v>17116</v>
      </c>
      <c r="M1112" s="553" t="s">
        <v>3657</v>
      </c>
      <c r="N1112" s="593" t="s">
        <v>17533</v>
      </c>
      <c r="O1112" s="551" t="s">
        <v>17122</v>
      </c>
      <c r="P1112" s="554">
        <v>0</v>
      </c>
      <c r="Q1112" s="867">
        <f t="shared" ca="1" si="47"/>
        <v>0</v>
      </c>
      <c r="R1112" s="867">
        <f t="shared" ca="1" si="48"/>
        <v>0</v>
      </c>
      <c r="S1112" s="867" t="str">
        <f>IFERROR(IF(VLOOKUP("*"&amp;TRIM($F1112)&amp;"*",dump!$A:$D,4,FALSE)="","空文字",VLOOKUP("*"&amp;TRIM($F1112)&amp;"*",dump!$A:$D,4,FALSE)),"NA")</f>
        <v>NA</v>
      </c>
      <c r="T1112" s="867" t="str">
        <f t="shared" ca="1" si="49"/>
        <v>×</v>
      </c>
      <c r="U1112" s="867"/>
      <c r="V1112" s="867"/>
      <c r="W1112" s="867"/>
      <c r="X1112" s="867"/>
      <c r="Y1112" s="867" t="str">
        <f t="shared" si="50"/>
        <v/>
      </c>
      <c r="Z1112" s="867"/>
    </row>
    <row r="1113" spans="2:26" s="312" customFormat="1" ht="15" customHeight="1" outlineLevel="1">
      <c r="B1113" s="314"/>
      <c r="C1113" s="439"/>
      <c r="D1113" s="343"/>
      <c r="E1113" s="309"/>
      <c r="F1113" s="307" t="s">
        <v>6315</v>
      </c>
      <c r="G1113" s="309"/>
      <c r="H1113" s="309"/>
      <c r="I1113" s="77"/>
      <c r="J1113" s="415"/>
      <c r="K1113" s="864" t="str">
        <f t="shared" si="46"/>
        <v/>
      </c>
      <c r="L1113" s="557" t="s">
        <v>3656</v>
      </c>
      <c r="M1113" s="558" t="s">
        <v>3655</v>
      </c>
      <c r="N1113" s="597"/>
      <c r="O1113" s="662"/>
      <c r="P1113" s="598"/>
      <c r="Q1113" s="867" t="str">
        <f t="shared" ca="1" si="47"/>
        <v/>
      </c>
      <c r="R1113" s="867" t="str">
        <f t="shared" ca="1" si="48"/>
        <v/>
      </c>
      <c r="S1113" s="867" t="str">
        <f>IFERROR(IF(VLOOKUP("*"&amp;TRIM($F1113)&amp;"*",dump!$A:$D,4,FALSE)="","空文字",VLOOKUP("*"&amp;TRIM($F1113)&amp;"*",dump!$A:$D,4,FALSE)),"NA")</f>
        <v>NA</v>
      </c>
      <c r="T1113" s="867" t="str">
        <f t="shared" ca="1" si="49"/>
        <v>●</v>
      </c>
      <c r="U1113" s="867"/>
      <c r="V1113" s="867"/>
      <c r="W1113" s="867"/>
      <c r="X1113" s="867"/>
      <c r="Y1113" s="867" t="str">
        <f t="shared" si="50"/>
        <v/>
      </c>
      <c r="Z1113" s="867"/>
    </row>
    <row r="1114" spans="2:26" s="126" customFormat="1" ht="27" customHeight="1" outlineLevel="1" collapsed="1">
      <c r="B1114" s="314"/>
      <c r="C1114" s="439"/>
      <c r="D1114" s="343"/>
      <c r="E1114" s="306" t="s">
        <v>2587</v>
      </c>
      <c r="F1114" s="307" t="s">
        <v>4745</v>
      </c>
      <c r="G1114" s="306" t="s">
        <v>3018</v>
      </c>
      <c r="H1114" s="306" t="s">
        <v>3657</v>
      </c>
      <c r="I1114" s="79" t="s">
        <v>660</v>
      </c>
      <c r="J1114" s="413" t="s">
        <v>5684</v>
      </c>
      <c r="K1114" s="864" t="str">
        <f t="shared" si="46"/>
        <v>○</v>
      </c>
      <c r="L1114" s="555" t="s">
        <v>17116</v>
      </c>
      <c r="M1114" s="553"/>
      <c r="N1114" s="593" t="s">
        <v>17531</v>
      </c>
      <c r="O1114" s="551"/>
      <c r="P1114" s="554"/>
      <c r="Q1114" s="867" t="str">
        <f t="shared" ca="1" si="47"/>
        <v/>
      </c>
      <c r="R1114" s="867" t="str">
        <f t="shared" ca="1" si="48"/>
        <v/>
      </c>
      <c r="S1114" s="867" t="str">
        <f>IFERROR(IF(VLOOKUP("*"&amp;TRIM($F1114)&amp;"*",dump!$A:$D,4,FALSE)="","空文字",VLOOKUP("*"&amp;TRIM($F1114)&amp;"*",dump!$A:$D,4,FALSE)),"NA")</f>
        <v>NA</v>
      </c>
      <c r="T1114" s="867" t="str">
        <f t="shared" si="49"/>
        <v>■</v>
      </c>
      <c r="U1114" s="867"/>
      <c r="V1114" s="867"/>
      <c r="W1114" s="867"/>
      <c r="X1114" s="867"/>
      <c r="Y1114" s="867" t="str">
        <f t="shared" si="50"/>
        <v/>
      </c>
      <c r="Z1114" s="867"/>
    </row>
    <row r="1115" spans="2:26" s="312" customFormat="1" ht="30" customHeight="1" outlineLevel="1">
      <c r="B1115" s="314"/>
      <c r="C1115" s="439"/>
      <c r="D1115" s="343"/>
      <c r="E1115" s="397"/>
      <c r="F1115" s="307" t="s">
        <v>6360</v>
      </c>
      <c r="G1115" s="397"/>
      <c r="H1115" s="397"/>
      <c r="I1115" s="76"/>
      <c r="J1115" s="414"/>
      <c r="K1115" s="864" t="str">
        <f t="shared" si="46"/>
        <v/>
      </c>
      <c r="L1115" s="555" t="s">
        <v>17116</v>
      </c>
      <c r="M1115" s="553" t="s">
        <v>3657</v>
      </c>
      <c r="N1115" s="593" t="s">
        <v>17532</v>
      </c>
      <c r="O1115" s="551" t="s">
        <v>17122</v>
      </c>
      <c r="P1115" s="554">
        <v>0</v>
      </c>
      <c r="Q1115" s="867">
        <f t="shared" ca="1" si="47"/>
        <v>0</v>
      </c>
      <c r="R1115" s="867">
        <f t="shared" ca="1" si="48"/>
        <v>0</v>
      </c>
      <c r="S1115" s="867" t="str">
        <f>IFERROR(IF(VLOOKUP("*"&amp;TRIM($F1115)&amp;"*",dump!$A:$D,4,FALSE)="","空文字",VLOOKUP("*"&amp;TRIM($F1115)&amp;"*",dump!$A:$D,4,FALSE)),"NA")</f>
        <v>NA</v>
      </c>
      <c r="T1115" s="867" t="str">
        <f t="shared" ca="1" si="49"/>
        <v>×</v>
      </c>
      <c r="U1115" s="867"/>
      <c r="V1115" s="867"/>
      <c r="W1115" s="867"/>
      <c r="X1115" s="867"/>
      <c r="Y1115" s="867" t="str">
        <f t="shared" si="50"/>
        <v/>
      </c>
      <c r="Z1115" s="867"/>
    </row>
    <row r="1116" spans="2:26" s="312" customFormat="1" ht="30" customHeight="1" outlineLevel="1">
      <c r="B1116" s="314"/>
      <c r="C1116" s="439"/>
      <c r="D1116" s="343"/>
      <c r="E1116" s="397"/>
      <c r="F1116" s="307" t="s">
        <v>6361</v>
      </c>
      <c r="G1116" s="397"/>
      <c r="H1116" s="397"/>
      <c r="I1116" s="76"/>
      <c r="J1116" s="414"/>
      <c r="K1116" s="864" t="str">
        <f t="shared" si="46"/>
        <v/>
      </c>
      <c r="L1116" s="555" t="s">
        <v>17116</v>
      </c>
      <c r="M1116" s="553" t="s">
        <v>3657</v>
      </c>
      <c r="N1116" s="593" t="s">
        <v>17533</v>
      </c>
      <c r="O1116" s="551" t="s">
        <v>17122</v>
      </c>
      <c r="P1116" s="554">
        <v>0</v>
      </c>
      <c r="Q1116" s="867">
        <f t="shared" ca="1" si="47"/>
        <v>0</v>
      </c>
      <c r="R1116" s="867">
        <f t="shared" ca="1" si="48"/>
        <v>0</v>
      </c>
      <c r="S1116" s="867" t="str">
        <f>IFERROR(IF(VLOOKUP("*"&amp;TRIM($F1116)&amp;"*",dump!$A:$D,4,FALSE)="","空文字",VLOOKUP("*"&amp;TRIM($F1116)&amp;"*",dump!$A:$D,4,FALSE)),"NA")</f>
        <v>NA</v>
      </c>
      <c r="T1116" s="867" t="str">
        <f t="shared" ca="1" si="49"/>
        <v>×</v>
      </c>
      <c r="U1116" s="867"/>
      <c r="V1116" s="867"/>
      <c r="W1116" s="867"/>
      <c r="X1116" s="867"/>
      <c r="Y1116" s="867" t="str">
        <f t="shared" si="50"/>
        <v/>
      </c>
      <c r="Z1116" s="867"/>
    </row>
    <row r="1117" spans="2:26" s="312" customFormat="1" ht="15" customHeight="1" outlineLevel="1">
      <c r="B1117" s="314"/>
      <c r="C1117" s="439"/>
      <c r="D1117" s="343"/>
      <c r="E1117" s="309"/>
      <c r="F1117" s="307" t="s">
        <v>6316</v>
      </c>
      <c r="G1117" s="309"/>
      <c r="H1117" s="309"/>
      <c r="I1117" s="77"/>
      <c r="J1117" s="415"/>
      <c r="K1117" s="864" t="str">
        <f t="shared" si="46"/>
        <v/>
      </c>
      <c r="L1117" s="557" t="s">
        <v>3656</v>
      </c>
      <c r="M1117" s="558" t="s">
        <v>3655</v>
      </c>
      <c r="N1117" s="597"/>
      <c r="O1117" s="662"/>
      <c r="P1117" s="598"/>
      <c r="Q1117" s="867" t="str">
        <f t="shared" ca="1" si="47"/>
        <v/>
      </c>
      <c r="R1117" s="867" t="str">
        <f t="shared" ca="1" si="48"/>
        <v/>
      </c>
      <c r="S1117" s="867" t="str">
        <f>IFERROR(IF(VLOOKUP("*"&amp;TRIM($F1117)&amp;"*",dump!$A:$D,4,FALSE)="","空文字",VLOOKUP("*"&amp;TRIM($F1117)&amp;"*",dump!$A:$D,4,FALSE)),"NA")</f>
        <v>NA</v>
      </c>
      <c r="T1117" s="867" t="str">
        <f t="shared" ca="1" si="49"/>
        <v>●</v>
      </c>
      <c r="U1117" s="867"/>
      <c r="V1117" s="867"/>
      <c r="W1117" s="867"/>
      <c r="X1117" s="867"/>
      <c r="Y1117" s="867" t="str">
        <f t="shared" si="50"/>
        <v/>
      </c>
      <c r="Z1117" s="867"/>
    </row>
    <row r="1118" spans="2:26" s="126" customFormat="1" ht="162" customHeight="1" outlineLevel="1" collapsed="1">
      <c r="B1118" s="314"/>
      <c r="C1118" s="439"/>
      <c r="D1118" s="343"/>
      <c r="E1118" s="306" t="s">
        <v>9406</v>
      </c>
      <c r="F1118" s="307" t="s">
        <v>4746</v>
      </c>
      <c r="G1118" s="306" t="s">
        <v>3019</v>
      </c>
      <c r="H1118" s="306" t="s">
        <v>3658</v>
      </c>
      <c r="I1118" s="79" t="s">
        <v>660</v>
      </c>
      <c r="J1118" s="413" t="s">
        <v>5684</v>
      </c>
      <c r="K1118" s="864" t="str">
        <f t="shared" si="46"/>
        <v/>
      </c>
      <c r="L1118" s="557" t="s">
        <v>3656</v>
      </c>
      <c r="M1118" s="558" t="s">
        <v>3655</v>
      </c>
      <c r="N1118" s="597" t="s">
        <v>17534</v>
      </c>
      <c r="O1118" s="662"/>
      <c r="P1118" s="598"/>
      <c r="Q1118" s="867" t="str">
        <f t="shared" ca="1" si="47"/>
        <v/>
      </c>
      <c r="R1118" s="867" t="str">
        <f t="shared" ca="1" si="48"/>
        <v/>
      </c>
      <c r="S1118" s="867" t="str">
        <f>IFERROR(IF(VLOOKUP("*"&amp;TRIM($F1118)&amp;"*",dump!$A:$D,4,FALSE)="","空文字",VLOOKUP("*"&amp;TRIM($F1118)&amp;"*",dump!$A:$D,4,FALSE)),"NA")</f>
        <v>NA</v>
      </c>
      <c r="T1118" s="867" t="str">
        <f t="shared" ca="1" si="49"/>
        <v>●</v>
      </c>
      <c r="U1118" s="867"/>
      <c r="V1118" s="867"/>
      <c r="W1118" s="867"/>
      <c r="X1118" s="867"/>
      <c r="Y1118" s="867" t="str">
        <f t="shared" si="50"/>
        <v/>
      </c>
      <c r="Z1118" s="867"/>
    </row>
    <row r="1119" spans="2:26" s="312" customFormat="1" ht="15" customHeight="1" outlineLevel="1">
      <c r="B1119" s="314"/>
      <c r="C1119" s="439"/>
      <c r="D1119" s="343"/>
      <c r="E1119" s="397"/>
      <c r="F1119" s="307" t="s">
        <v>6362</v>
      </c>
      <c r="G1119" s="397"/>
      <c r="H1119" s="397"/>
      <c r="I1119" s="76"/>
      <c r="J1119" s="414"/>
      <c r="K1119" s="864" t="str">
        <f t="shared" si="46"/>
        <v/>
      </c>
      <c r="L1119" s="557" t="s">
        <v>3656</v>
      </c>
      <c r="M1119" s="558" t="s">
        <v>3655</v>
      </c>
      <c r="N1119" s="597"/>
      <c r="O1119" s="662"/>
      <c r="P1119" s="598"/>
      <c r="Q1119" s="867" t="str">
        <f t="shared" ca="1" si="47"/>
        <v/>
      </c>
      <c r="R1119" s="867" t="str">
        <f t="shared" ca="1" si="48"/>
        <v/>
      </c>
      <c r="S1119" s="867" t="str">
        <f>IFERROR(IF(VLOOKUP("*"&amp;TRIM($F1119)&amp;"*",dump!$A:$D,4,FALSE)="","空文字",VLOOKUP("*"&amp;TRIM($F1119)&amp;"*",dump!$A:$D,4,FALSE)),"NA")</f>
        <v>NA</v>
      </c>
      <c r="T1119" s="867" t="str">
        <f t="shared" ca="1" si="49"/>
        <v>●</v>
      </c>
      <c r="U1119" s="867"/>
      <c r="V1119" s="867"/>
      <c r="W1119" s="867"/>
      <c r="X1119" s="867"/>
      <c r="Y1119" s="867" t="str">
        <f t="shared" si="50"/>
        <v/>
      </c>
      <c r="Z1119" s="867"/>
    </row>
    <row r="1120" spans="2:26" s="312" customFormat="1" ht="15" customHeight="1" outlineLevel="1">
      <c r="B1120" s="314"/>
      <c r="C1120" s="439"/>
      <c r="D1120" s="343"/>
      <c r="E1120" s="397"/>
      <c r="F1120" s="307" t="s">
        <v>6363</v>
      </c>
      <c r="G1120" s="397"/>
      <c r="H1120" s="397"/>
      <c r="I1120" s="76"/>
      <c r="J1120" s="414"/>
      <c r="K1120" s="864" t="str">
        <f t="shared" si="46"/>
        <v/>
      </c>
      <c r="L1120" s="557" t="s">
        <v>3656</v>
      </c>
      <c r="M1120" s="558" t="s">
        <v>3655</v>
      </c>
      <c r="N1120" s="597"/>
      <c r="O1120" s="662"/>
      <c r="P1120" s="598"/>
      <c r="Q1120" s="867" t="str">
        <f t="shared" ca="1" si="47"/>
        <v/>
      </c>
      <c r="R1120" s="867" t="str">
        <f t="shared" ca="1" si="48"/>
        <v/>
      </c>
      <c r="S1120" s="867" t="str">
        <f>IFERROR(IF(VLOOKUP("*"&amp;TRIM($F1120)&amp;"*",dump!$A:$D,4,FALSE)="","空文字",VLOOKUP("*"&amp;TRIM($F1120)&amp;"*",dump!$A:$D,4,FALSE)),"NA")</f>
        <v>NA</v>
      </c>
      <c r="T1120" s="867" t="str">
        <f t="shared" ca="1" si="49"/>
        <v>●</v>
      </c>
      <c r="U1120" s="867"/>
      <c r="V1120" s="867"/>
      <c r="W1120" s="867"/>
      <c r="X1120" s="867"/>
      <c r="Y1120" s="867" t="str">
        <f t="shared" si="50"/>
        <v/>
      </c>
      <c r="Z1120" s="867"/>
    </row>
    <row r="1121" spans="2:26" s="312" customFormat="1" ht="15" customHeight="1" outlineLevel="1">
      <c r="B1121" s="314"/>
      <c r="C1121" s="439"/>
      <c r="D1121" s="343"/>
      <c r="E1121" s="309"/>
      <c r="F1121" s="307" t="s">
        <v>6317</v>
      </c>
      <c r="G1121" s="309"/>
      <c r="H1121" s="309"/>
      <c r="I1121" s="77"/>
      <c r="J1121" s="415"/>
      <c r="K1121" s="864" t="str">
        <f t="shared" si="46"/>
        <v/>
      </c>
      <c r="L1121" s="557" t="s">
        <v>3656</v>
      </c>
      <c r="M1121" s="558" t="s">
        <v>3655</v>
      </c>
      <c r="N1121" s="597"/>
      <c r="O1121" s="662"/>
      <c r="P1121" s="598"/>
      <c r="Q1121" s="867" t="str">
        <f t="shared" ca="1" si="47"/>
        <v/>
      </c>
      <c r="R1121" s="867" t="str">
        <f t="shared" ca="1" si="48"/>
        <v/>
      </c>
      <c r="S1121" s="867" t="str">
        <f>IFERROR(IF(VLOOKUP("*"&amp;TRIM($F1121)&amp;"*",dump!$A:$D,4,FALSE)="","空文字",VLOOKUP("*"&amp;TRIM($F1121)&amp;"*",dump!$A:$D,4,FALSE)),"NA")</f>
        <v>NA</v>
      </c>
      <c r="T1121" s="867" t="str">
        <f t="shared" ca="1" si="49"/>
        <v>●</v>
      </c>
      <c r="U1121" s="867"/>
      <c r="V1121" s="867"/>
      <c r="W1121" s="867"/>
      <c r="X1121" s="867"/>
      <c r="Y1121" s="867" t="str">
        <f t="shared" si="50"/>
        <v/>
      </c>
      <c r="Z1121" s="867"/>
    </row>
    <row r="1122" spans="2:26" s="126" customFormat="1" ht="162" customHeight="1" outlineLevel="1" collapsed="1">
      <c r="B1122" s="314"/>
      <c r="C1122" s="439"/>
      <c r="D1122" s="343"/>
      <c r="E1122" s="306" t="s">
        <v>15978</v>
      </c>
      <c r="F1122" s="307" t="s">
        <v>15979</v>
      </c>
      <c r="G1122" s="306" t="s">
        <v>15980</v>
      </c>
      <c r="H1122" s="306" t="s">
        <v>9</v>
      </c>
      <c r="I1122" s="79" t="s">
        <v>660</v>
      </c>
      <c r="J1122" s="413" t="s">
        <v>5684</v>
      </c>
      <c r="K1122" s="864" t="str">
        <f t="shared" si="46"/>
        <v/>
      </c>
      <c r="L1122" s="557" t="s">
        <v>3656</v>
      </c>
      <c r="M1122" s="558" t="s">
        <v>3655</v>
      </c>
      <c r="N1122" s="597" t="s">
        <v>19681</v>
      </c>
      <c r="O1122" s="662"/>
      <c r="P1122" s="598"/>
      <c r="Q1122" s="867" t="str">
        <f t="shared" ca="1" si="47"/>
        <v/>
      </c>
      <c r="R1122" s="867" t="str">
        <f t="shared" ca="1" si="48"/>
        <v/>
      </c>
      <c r="S1122" s="867" t="str">
        <f>IFERROR(IF(VLOOKUP("*"&amp;TRIM($F1122)&amp;"*",dump!$A:$D,4,FALSE)="","空文字",VLOOKUP("*"&amp;TRIM($F1122)&amp;"*",dump!$A:$D,4,FALSE)),"NA")</f>
        <v>NA</v>
      </c>
      <c r="T1122" s="867" t="str">
        <f t="shared" ca="1" si="49"/>
        <v>●</v>
      </c>
      <c r="U1122" s="867"/>
      <c r="V1122" s="867"/>
      <c r="W1122" s="867"/>
      <c r="X1122" s="867"/>
      <c r="Y1122" s="867" t="str">
        <f t="shared" si="50"/>
        <v/>
      </c>
      <c r="Z1122" s="867"/>
    </row>
    <row r="1123" spans="2:26" s="312" customFormat="1" ht="15" customHeight="1" outlineLevel="1">
      <c r="B1123" s="314"/>
      <c r="C1123" s="439"/>
      <c r="D1123" s="215" t="s">
        <v>1359</v>
      </c>
      <c r="E1123" s="213"/>
      <c r="F1123" s="214" t="s">
        <v>4747</v>
      </c>
      <c r="G1123" s="214" t="s">
        <v>1887</v>
      </c>
      <c r="H1123" s="214" t="s">
        <v>3655</v>
      </c>
      <c r="I1123" s="246" t="s">
        <v>660</v>
      </c>
      <c r="J1123" s="403" t="s">
        <v>5684</v>
      </c>
      <c r="K1123" s="864" t="str">
        <f t="shared" si="46"/>
        <v/>
      </c>
      <c r="L1123" s="557" t="s">
        <v>3656</v>
      </c>
      <c r="M1123" s="558" t="s">
        <v>3655</v>
      </c>
      <c r="N1123" s="597" t="s">
        <v>17470</v>
      </c>
      <c r="O1123" s="662"/>
      <c r="P1123" s="598"/>
      <c r="Q1123" s="867" t="str">
        <f t="shared" ca="1" si="47"/>
        <v/>
      </c>
      <c r="R1123" s="867" t="str">
        <f t="shared" ca="1" si="48"/>
        <v/>
      </c>
      <c r="S1123" s="867" t="str">
        <f>IFERROR(IF(VLOOKUP("*"&amp;TRIM($F1123)&amp;"*",dump!$A:$D,4,FALSE)="","空文字",VLOOKUP("*"&amp;TRIM($F1123)&amp;"*",dump!$A:$D,4,FALSE)),"NA")</f>
        <v>NA</v>
      </c>
      <c r="T1123" s="867" t="str">
        <f t="shared" ca="1" si="49"/>
        <v>●</v>
      </c>
      <c r="U1123" s="867"/>
      <c r="V1123" s="867"/>
      <c r="W1123" s="867"/>
      <c r="X1123" s="867"/>
      <c r="Y1123" s="867" t="str">
        <f t="shared" si="50"/>
        <v/>
      </c>
      <c r="Z1123" s="867"/>
    </row>
    <row r="1124" spans="2:26" s="312" customFormat="1" ht="15" customHeight="1" outlineLevel="1">
      <c r="B1124" s="314"/>
      <c r="C1124" s="439"/>
      <c r="D1124" s="343"/>
      <c r="E1124" s="307" t="s">
        <v>1360</v>
      </c>
      <c r="F1124" s="307" t="s">
        <v>4748</v>
      </c>
      <c r="G1124" s="307" t="s">
        <v>1873</v>
      </c>
      <c r="H1124" s="307" t="s">
        <v>3658</v>
      </c>
      <c r="I1124" s="198" t="s">
        <v>660</v>
      </c>
      <c r="J1124" s="404" t="s">
        <v>5684</v>
      </c>
      <c r="K1124" s="864" t="str">
        <f t="shared" si="46"/>
        <v/>
      </c>
      <c r="L1124" s="557" t="s">
        <v>3656</v>
      </c>
      <c r="M1124" s="558" t="s">
        <v>3655</v>
      </c>
      <c r="N1124" s="597"/>
      <c r="O1124" s="662"/>
      <c r="P1124" s="598"/>
      <c r="Q1124" s="867" t="str">
        <f t="shared" ca="1" si="47"/>
        <v/>
      </c>
      <c r="R1124" s="867" t="str">
        <f t="shared" ca="1" si="48"/>
        <v/>
      </c>
      <c r="S1124" s="867" t="str">
        <f>IFERROR(IF(VLOOKUP("*"&amp;TRIM($F1124)&amp;"*",dump!$A:$D,4,FALSE)="","空文字",VLOOKUP("*"&amp;TRIM($F1124)&amp;"*",dump!$A:$D,4,FALSE)),"NA")</f>
        <v>NA</v>
      </c>
      <c r="T1124" s="867" t="str">
        <f t="shared" ca="1" si="49"/>
        <v>●</v>
      </c>
      <c r="U1124" s="867"/>
      <c r="V1124" s="867"/>
      <c r="W1124" s="867"/>
      <c r="X1124" s="867"/>
      <c r="Y1124" s="867" t="str">
        <f t="shared" si="50"/>
        <v/>
      </c>
      <c r="Z1124" s="867"/>
    </row>
    <row r="1125" spans="2:26" s="312" customFormat="1" ht="15" customHeight="1" outlineLevel="1">
      <c r="B1125" s="314"/>
      <c r="C1125" s="439"/>
      <c r="D1125" s="343"/>
      <c r="E1125" s="307" t="s">
        <v>1361</v>
      </c>
      <c r="F1125" s="307" t="s">
        <v>4749</v>
      </c>
      <c r="G1125" s="307" t="s">
        <v>3020</v>
      </c>
      <c r="H1125" s="307" t="s">
        <v>3658</v>
      </c>
      <c r="I1125" s="198" t="s">
        <v>660</v>
      </c>
      <c r="J1125" s="404" t="s">
        <v>5684</v>
      </c>
      <c r="K1125" s="864" t="str">
        <f t="shared" si="46"/>
        <v/>
      </c>
      <c r="L1125" s="557" t="s">
        <v>3656</v>
      </c>
      <c r="M1125" s="558" t="s">
        <v>3655</v>
      </c>
      <c r="N1125" s="597"/>
      <c r="O1125" s="662"/>
      <c r="P1125" s="598"/>
      <c r="Q1125" s="867" t="str">
        <f t="shared" ca="1" si="47"/>
        <v/>
      </c>
      <c r="R1125" s="867" t="str">
        <f t="shared" ca="1" si="48"/>
        <v/>
      </c>
      <c r="S1125" s="867" t="str">
        <f>IFERROR(IF(VLOOKUP("*"&amp;TRIM($F1125)&amp;"*",dump!$A:$D,4,FALSE)="","空文字",VLOOKUP("*"&amp;TRIM($F1125)&amp;"*",dump!$A:$D,4,FALSE)),"NA")</f>
        <v>NA</v>
      </c>
      <c r="T1125" s="867" t="str">
        <f t="shared" ca="1" si="49"/>
        <v>●</v>
      </c>
      <c r="U1125" s="867"/>
      <c r="V1125" s="867"/>
      <c r="W1125" s="867"/>
      <c r="X1125" s="867"/>
      <c r="Y1125" s="867" t="str">
        <f t="shared" si="50"/>
        <v/>
      </c>
      <c r="Z1125" s="867"/>
    </row>
    <row r="1126" spans="2:26" s="312" customFormat="1" ht="15" customHeight="1" outlineLevel="1">
      <c r="B1126" s="314"/>
      <c r="C1126" s="439"/>
      <c r="D1126" s="525"/>
      <c r="E1126" s="307" t="s">
        <v>9407</v>
      </c>
      <c r="F1126" s="307" t="s">
        <v>4750</v>
      </c>
      <c r="G1126" s="307" t="s">
        <v>1874</v>
      </c>
      <c r="H1126" s="307" t="s">
        <v>3658</v>
      </c>
      <c r="I1126" s="198" t="s">
        <v>660</v>
      </c>
      <c r="J1126" s="404" t="s">
        <v>5684</v>
      </c>
      <c r="K1126" s="864" t="str">
        <f t="shared" si="46"/>
        <v/>
      </c>
      <c r="L1126" s="557" t="s">
        <v>3656</v>
      </c>
      <c r="M1126" s="558" t="s">
        <v>3655</v>
      </c>
      <c r="N1126" s="597"/>
      <c r="O1126" s="662"/>
      <c r="P1126" s="598"/>
      <c r="Q1126" s="867" t="str">
        <f t="shared" ca="1" si="47"/>
        <v/>
      </c>
      <c r="R1126" s="867" t="str">
        <f t="shared" ca="1" si="48"/>
        <v/>
      </c>
      <c r="S1126" s="867" t="str">
        <f>IFERROR(IF(VLOOKUP("*"&amp;TRIM($F1126)&amp;"*",dump!$A:$D,4,FALSE)="","空文字",VLOOKUP("*"&amp;TRIM($F1126)&amp;"*",dump!$A:$D,4,FALSE)),"NA")</f>
        <v>NA</v>
      </c>
      <c r="T1126" s="867" t="str">
        <f t="shared" ca="1" si="49"/>
        <v>●</v>
      </c>
      <c r="U1126" s="867"/>
      <c r="V1126" s="867"/>
      <c r="W1126" s="867"/>
      <c r="X1126" s="867"/>
      <c r="Y1126" s="867" t="str">
        <f t="shared" si="50"/>
        <v/>
      </c>
      <c r="Z1126" s="867"/>
    </row>
    <row r="1127" spans="2:26" s="312" customFormat="1" ht="15" customHeight="1" outlineLevel="1">
      <c r="B1127" s="314"/>
      <c r="C1127" s="439"/>
      <c r="D1127" s="215" t="s">
        <v>9408</v>
      </c>
      <c r="E1127" s="213"/>
      <c r="F1127" s="214" t="s">
        <v>4751</v>
      </c>
      <c r="G1127" s="214" t="s">
        <v>1877</v>
      </c>
      <c r="H1127" s="214" t="s">
        <v>3655</v>
      </c>
      <c r="I1127" s="246" t="s">
        <v>660</v>
      </c>
      <c r="J1127" s="403" t="s">
        <v>5684</v>
      </c>
      <c r="K1127" s="864" t="str">
        <f t="shared" si="46"/>
        <v/>
      </c>
      <c r="L1127" s="557" t="s">
        <v>3656</v>
      </c>
      <c r="M1127" s="558" t="s">
        <v>3655</v>
      </c>
      <c r="N1127" s="597" t="s">
        <v>17470</v>
      </c>
      <c r="O1127" s="662"/>
      <c r="P1127" s="598"/>
      <c r="Q1127" s="867" t="str">
        <f t="shared" ca="1" si="47"/>
        <v/>
      </c>
      <c r="R1127" s="867" t="str">
        <f t="shared" ca="1" si="48"/>
        <v/>
      </c>
      <c r="S1127" s="867" t="str">
        <f>IFERROR(IF(VLOOKUP("*"&amp;TRIM($F1127)&amp;"*",dump!$A:$D,4,FALSE)="","空文字",VLOOKUP("*"&amp;TRIM($F1127)&amp;"*",dump!$A:$D,4,FALSE)),"NA")</f>
        <v>NA</v>
      </c>
      <c r="T1127" s="867" t="str">
        <f t="shared" ca="1" si="49"/>
        <v>●</v>
      </c>
      <c r="U1127" s="867"/>
      <c r="V1127" s="867"/>
      <c r="W1127" s="867"/>
      <c r="X1127" s="867"/>
      <c r="Y1127" s="867" t="str">
        <f t="shared" si="50"/>
        <v/>
      </c>
      <c r="Z1127" s="867"/>
    </row>
    <row r="1128" spans="2:26" s="312" customFormat="1" ht="15" customHeight="1" outlineLevel="1">
      <c r="B1128" s="314"/>
      <c r="C1128" s="439"/>
      <c r="D1128" s="343"/>
      <c r="E1128" s="307" t="s">
        <v>9409</v>
      </c>
      <c r="F1128" s="307" t="s">
        <v>4752</v>
      </c>
      <c r="G1128" s="307" t="s">
        <v>1878</v>
      </c>
      <c r="H1128" s="307" t="s">
        <v>3658</v>
      </c>
      <c r="I1128" s="198" t="s">
        <v>660</v>
      </c>
      <c r="J1128" s="404" t="s">
        <v>5684</v>
      </c>
      <c r="K1128" s="864" t="str">
        <f t="shared" si="46"/>
        <v/>
      </c>
      <c r="L1128" s="557" t="s">
        <v>3656</v>
      </c>
      <c r="M1128" s="558" t="s">
        <v>3655</v>
      </c>
      <c r="N1128" s="597"/>
      <c r="O1128" s="662"/>
      <c r="P1128" s="598"/>
      <c r="Q1128" s="867" t="str">
        <f t="shared" ca="1" si="47"/>
        <v/>
      </c>
      <c r="R1128" s="867" t="str">
        <f t="shared" ca="1" si="48"/>
        <v/>
      </c>
      <c r="S1128" s="867" t="str">
        <f>IFERROR(IF(VLOOKUP("*"&amp;TRIM($F1128)&amp;"*",dump!$A:$D,4,FALSE)="","空文字",VLOOKUP("*"&amp;TRIM($F1128)&amp;"*",dump!$A:$D,4,FALSE)),"NA")</f>
        <v>NA</v>
      </c>
      <c r="T1128" s="867" t="str">
        <f t="shared" ca="1" si="49"/>
        <v>●</v>
      </c>
      <c r="U1128" s="867"/>
      <c r="V1128" s="867"/>
      <c r="W1128" s="867"/>
      <c r="X1128" s="867"/>
      <c r="Y1128" s="867" t="str">
        <f t="shared" si="50"/>
        <v/>
      </c>
      <c r="Z1128" s="867"/>
    </row>
    <row r="1129" spans="2:26" s="312" customFormat="1" ht="15" customHeight="1" outlineLevel="1">
      <c r="B1129" s="314"/>
      <c r="C1129" s="439"/>
      <c r="D1129" s="343"/>
      <c r="E1129" s="307" t="s">
        <v>539</v>
      </c>
      <c r="F1129" s="307" t="s">
        <v>4753</v>
      </c>
      <c r="G1129" s="307" t="s">
        <v>1879</v>
      </c>
      <c r="H1129" s="307" t="s">
        <v>3658</v>
      </c>
      <c r="I1129" s="198" t="s">
        <v>660</v>
      </c>
      <c r="J1129" s="404" t="s">
        <v>5684</v>
      </c>
      <c r="K1129" s="864" t="str">
        <f t="shared" si="46"/>
        <v/>
      </c>
      <c r="L1129" s="557" t="s">
        <v>3656</v>
      </c>
      <c r="M1129" s="558" t="s">
        <v>3655</v>
      </c>
      <c r="N1129" s="597"/>
      <c r="O1129" s="662"/>
      <c r="P1129" s="598"/>
      <c r="Q1129" s="867" t="str">
        <f t="shared" ca="1" si="47"/>
        <v/>
      </c>
      <c r="R1129" s="867" t="str">
        <f t="shared" ca="1" si="48"/>
        <v/>
      </c>
      <c r="S1129" s="867" t="str">
        <f>IFERROR(IF(VLOOKUP("*"&amp;TRIM($F1129)&amp;"*",dump!$A:$D,4,FALSE)="","空文字",VLOOKUP("*"&amp;TRIM($F1129)&amp;"*",dump!$A:$D,4,FALSE)),"NA")</f>
        <v>NA</v>
      </c>
      <c r="T1129" s="867" t="str">
        <f t="shared" ca="1" si="49"/>
        <v>●</v>
      </c>
      <c r="U1129" s="867"/>
      <c r="V1129" s="867"/>
      <c r="W1129" s="867"/>
      <c r="X1129" s="867"/>
      <c r="Y1129" s="867" t="str">
        <f t="shared" si="50"/>
        <v/>
      </c>
      <c r="Z1129" s="867"/>
    </row>
    <row r="1130" spans="2:26" s="312" customFormat="1" ht="15" customHeight="1" outlineLevel="1">
      <c r="B1130" s="314"/>
      <c r="C1130" s="439"/>
      <c r="D1130" s="343"/>
      <c r="E1130" s="307" t="s">
        <v>540</v>
      </c>
      <c r="F1130" s="307" t="s">
        <v>4754</v>
      </c>
      <c r="G1130" s="307" t="s">
        <v>1880</v>
      </c>
      <c r="H1130" s="307" t="s">
        <v>3658</v>
      </c>
      <c r="I1130" s="198" t="s">
        <v>660</v>
      </c>
      <c r="J1130" s="404" t="s">
        <v>5684</v>
      </c>
      <c r="K1130" s="864" t="str">
        <f t="shared" si="46"/>
        <v/>
      </c>
      <c r="L1130" s="557" t="s">
        <v>3656</v>
      </c>
      <c r="M1130" s="558" t="s">
        <v>3655</v>
      </c>
      <c r="N1130" s="597"/>
      <c r="O1130" s="662"/>
      <c r="P1130" s="598"/>
      <c r="Q1130" s="867" t="str">
        <f t="shared" ca="1" si="47"/>
        <v/>
      </c>
      <c r="R1130" s="867" t="str">
        <f t="shared" ca="1" si="48"/>
        <v/>
      </c>
      <c r="S1130" s="867" t="str">
        <f>IFERROR(IF(VLOOKUP("*"&amp;TRIM($F1130)&amp;"*",dump!$A:$D,4,FALSE)="","空文字",VLOOKUP("*"&amp;TRIM($F1130)&amp;"*",dump!$A:$D,4,FALSE)),"NA")</f>
        <v>NA</v>
      </c>
      <c r="T1130" s="867" t="str">
        <f t="shared" ca="1" si="49"/>
        <v>●</v>
      </c>
      <c r="U1130" s="867"/>
      <c r="V1130" s="867"/>
      <c r="W1130" s="867"/>
      <c r="X1130" s="867"/>
      <c r="Y1130" s="867" t="str">
        <f t="shared" si="50"/>
        <v/>
      </c>
      <c r="Z1130" s="867"/>
    </row>
    <row r="1131" spans="2:26" s="312" customFormat="1" ht="15" customHeight="1" outlineLevel="1">
      <c r="B1131" s="314"/>
      <c r="C1131" s="439"/>
      <c r="D1131" s="343"/>
      <c r="E1131" s="307" t="s">
        <v>541</v>
      </c>
      <c r="F1131" s="307" t="s">
        <v>4755</v>
      </c>
      <c r="G1131" s="307" t="s">
        <v>1881</v>
      </c>
      <c r="H1131" s="307" t="s">
        <v>3658</v>
      </c>
      <c r="I1131" s="198" t="s">
        <v>660</v>
      </c>
      <c r="J1131" s="404" t="s">
        <v>5684</v>
      </c>
      <c r="K1131" s="864" t="str">
        <f t="shared" si="46"/>
        <v/>
      </c>
      <c r="L1131" s="557" t="s">
        <v>3656</v>
      </c>
      <c r="M1131" s="558" t="s">
        <v>3655</v>
      </c>
      <c r="N1131" s="597"/>
      <c r="O1131" s="662"/>
      <c r="P1131" s="598"/>
      <c r="Q1131" s="867" t="str">
        <f t="shared" ca="1" si="47"/>
        <v/>
      </c>
      <c r="R1131" s="867" t="str">
        <f t="shared" ca="1" si="48"/>
        <v/>
      </c>
      <c r="S1131" s="867" t="str">
        <f>IFERROR(IF(VLOOKUP("*"&amp;TRIM($F1131)&amp;"*",dump!$A:$D,4,FALSE)="","空文字",VLOOKUP("*"&amp;TRIM($F1131)&amp;"*",dump!$A:$D,4,FALSE)),"NA")</f>
        <v>NA</v>
      </c>
      <c r="T1131" s="867" t="str">
        <f t="shared" ca="1" si="49"/>
        <v>●</v>
      </c>
      <c r="U1131" s="867"/>
      <c r="V1131" s="867"/>
      <c r="W1131" s="867"/>
      <c r="X1131" s="867"/>
      <c r="Y1131" s="867" t="str">
        <f t="shared" si="50"/>
        <v/>
      </c>
      <c r="Z1131" s="867"/>
    </row>
    <row r="1132" spans="2:26" s="312" customFormat="1" ht="15" customHeight="1" outlineLevel="1">
      <c r="B1132" s="314"/>
      <c r="C1132" s="439"/>
      <c r="D1132" s="343"/>
      <c r="E1132" s="307" t="s">
        <v>542</v>
      </c>
      <c r="F1132" s="307" t="s">
        <v>4756</v>
      </c>
      <c r="G1132" s="307" t="s">
        <v>1875</v>
      </c>
      <c r="H1132" s="307" t="s">
        <v>3658</v>
      </c>
      <c r="I1132" s="198" t="s">
        <v>660</v>
      </c>
      <c r="J1132" s="404" t="s">
        <v>5684</v>
      </c>
      <c r="K1132" s="864" t="str">
        <f t="shared" si="46"/>
        <v/>
      </c>
      <c r="L1132" s="557" t="s">
        <v>3656</v>
      </c>
      <c r="M1132" s="558" t="s">
        <v>3655</v>
      </c>
      <c r="N1132" s="597"/>
      <c r="O1132" s="662"/>
      <c r="P1132" s="598"/>
      <c r="Q1132" s="867" t="str">
        <f t="shared" ca="1" si="47"/>
        <v/>
      </c>
      <c r="R1132" s="867" t="str">
        <f t="shared" ca="1" si="48"/>
        <v/>
      </c>
      <c r="S1132" s="867" t="str">
        <f>IFERROR(IF(VLOOKUP("*"&amp;TRIM($F1132)&amp;"*",dump!$A:$D,4,FALSE)="","空文字",VLOOKUP("*"&amp;TRIM($F1132)&amp;"*",dump!$A:$D,4,FALSE)),"NA")</f>
        <v>NA</v>
      </c>
      <c r="T1132" s="867" t="str">
        <f t="shared" ca="1" si="49"/>
        <v>●</v>
      </c>
      <c r="U1132" s="867"/>
      <c r="V1132" s="867"/>
      <c r="W1132" s="867"/>
      <c r="X1132" s="867"/>
      <c r="Y1132" s="867" t="str">
        <f t="shared" si="50"/>
        <v/>
      </c>
      <c r="Z1132" s="867"/>
    </row>
    <row r="1133" spans="2:26" s="312" customFormat="1" ht="15" customHeight="1" outlineLevel="1">
      <c r="B1133" s="314"/>
      <c r="C1133" s="439"/>
      <c r="D1133" s="343"/>
      <c r="E1133" s="307" t="s">
        <v>543</v>
      </c>
      <c r="F1133" s="307" t="s">
        <v>4757</v>
      </c>
      <c r="G1133" s="307" t="s">
        <v>1876</v>
      </c>
      <c r="H1133" s="307" t="s">
        <v>3658</v>
      </c>
      <c r="I1133" s="198" t="s">
        <v>660</v>
      </c>
      <c r="J1133" s="404" t="s">
        <v>5684</v>
      </c>
      <c r="K1133" s="864" t="str">
        <f t="shared" si="46"/>
        <v/>
      </c>
      <c r="L1133" s="557" t="s">
        <v>3656</v>
      </c>
      <c r="M1133" s="558" t="s">
        <v>3655</v>
      </c>
      <c r="N1133" s="597"/>
      <c r="O1133" s="662"/>
      <c r="P1133" s="598"/>
      <c r="Q1133" s="867" t="str">
        <f t="shared" ca="1" si="47"/>
        <v/>
      </c>
      <c r="R1133" s="867" t="str">
        <f t="shared" ca="1" si="48"/>
        <v/>
      </c>
      <c r="S1133" s="867" t="str">
        <f>IFERROR(IF(VLOOKUP("*"&amp;TRIM($F1133)&amp;"*",dump!$A:$D,4,FALSE)="","空文字",VLOOKUP("*"&amp;TRIM($F1133)&amp;"*",dump!$A:$D,4,FALSE)),"NA")</f>
        <v>NA</v>
      </c>
      <c r="T1133" s="867" t="str">
        <f t="shared" ca="1" si="49"/>
        <v>●</v>
      </c>
      <c r="U1133" s="867"/>
      <c r="V1133" s="867"/>
      <c r="W1133" s="867"/>
      <c r="X1133" s="867"/>
      <c r="Y1133" s="867" t="str">
        <f t="shared" si="50"/>
        <v/>
      </c>
      <c r="Z1133" s="867"/>
    </row>
    <row r="1134" spans="2:26" s="312" customFormat="1" ht="15" customHeight="1" outlineLevel="1">
      <c r="B1134" s="314"/>
      <c r="C1134" s="439"/>
      <c r="D1134" s="343"/>
      <c r="E1134" s="307" t="s">
        <v>544</v>
      </c>
      <c r="F1134" s="307" t="s">
        <v>4758</v>
      </c>
      <c r="G1134" s="307" t="s">
        <v>1882</v>
      </c>
      <c r="H1134" s="307" t="s">
        <v>3658</v>
      </c>
      <c r="I1134" s="198" t="s">
        <v>660</v>
      </c>
      <c r="J1134" s="404" t="s">
        <v>5684</v>
      </c>
      <c r="K1134" s="864" t="str">
        <f t="shared" si="46"/>
        <v/>
      </c>
      <c r="L1134" s="557" t="s">
        <v>3656</v>
      </c>
      <c r="M1134" s="558" t="s">
        <v>3655</v>
      </c>
      <c r="N1134" s="597"/>
      <c r="O1134" s="662"/>
      <c r="P1134" s="598"/>
      <c r="Q1134" s="867" t="str">
        <f t="shared" ca="1" si="47"/>
        <v/>
      </c>
      <c r="R1134" s="867" t="str">
        <f t="shared" ca="1" si="48"/>
        <v/>
      </c>
      <c r="S1134" s="867" t="str">
        <f>IFERROR(IF(VLOOKUP("*"&amp;TRIM($F1134)&amp;"*",dump!$A:$D,4,FALSE)="","空文字",VLOOKUP("*"&amp;TRIM($F1134)&amp;"*",dump!$A:$D,4,FALSE)),"NA")</f>
        <v>NA</v>
      </c>
      <c r="T1134" s="867" t="str">
        <f t="shared" ca="1" si="49"/>
        <v>●</v>
      </c>
      <c r="U1134" s="867"/>
      <c r="V1134" s="867"/>
      <c r="W1134" s="867"/>
      <c r="X1134" s="867"/>
      <c r="Y1134" s="867" t="str">
        <f t="shared" si="50"/>
        <v/>
      </c>
      <c r="Z1134" s="867"/>
    </row>
    <row r="1135" spans="2:26" s="312" customFormat="1" ht="15" customHeight="1" outlineLevel="1">
      <c r="B1135" s="314"/>
      <c r="C1135" s="439"/>
      <c r="D1135" s="343"/>
      <c r="E1135" s="307" t="s">
        <v>545</v>
      </c>
      <c r="F1135" s="307" t="s">
        <v>4759</v>
      </c>
      <c r="G1135" s="307" t="s">
        <v>1883</v>
      </c>
      <c r="H1135" s="307" t="s">
        <v>3658</v>
      </c>
      <c r="I1135" s="198" t="s">
        <v>660</v>
      </c>
      <c r="J1135" s="404" t="s">
        <v>5684</v>
      </c>
      <c r="K1135" s="864" t="str">
        <f t="shared" si="46"/>
        <v/>
      </c>
      <c r="L1135" s="557" t="s">
        <v>3656</v>
      </c>
      <c r="M1135" s="558" t="s">
        <v>3655</v>
      </c>
      <c r="N1135" s="597"/>
      <c r="O1135" s="662"/>
      <c r="P1135" s="598"/>
      <c r="Q1135" s="867" t="str">
        <f t="shared" ca="1" si="47"/>
        <v/>
      </c>
      <c r="R1135" s="867" t="str">
        <f t="shared" ca="1" si="48"/>
        <v/>
      </c>
      <c r="S1135" s="867" t="str">
        <f>IFERROR(IF(VLOOKUP("*"&amp;TRIM($F1135)&amp;"*",dump!$A:$D,4,FALSE)="","空文字",VLOOKUP("*"&amp;TRIM($F1135)&amp;"*",dump!$A:$D,4,FALSE)),"NA")</f>
        <v>NA</v>
      </c>
      <c r="T1135" s="867" t="str">
        <f t="shared" ca="1" si="49"/>
        <v>●</v>
      </c>
      <c r="U1135" s="867"/>
      <c r="V1135" s="867"/>
      <c r="W1135" s="867"/>
      <c r="X1135" s="867"/>
      <c r="Y1135" s="867" t="str">
        <f t="shared" si="50"/>
        <v/>
      </c>
      <c r="Z1135" s="867"/>
    </row>
    <row r="1136" spans="2:26" s="312" customFormat="1" ht="15" customHeight="1" outlineLevel="1">
      <c r="B1136" s="314"/>
      <c r="C1136" s="439"/>
      <c r="D1136" s="525"/>
      <c r="E1136" s="307" t="s">
        <v>3330</v>
      </c>
      <c r="F1136" s="307" t="s">
        <v>4760</v>
      </c>
      <c r="G1136" s="307" t="s">
        <v>1884</v>
      </c>
      <c r="H1136" s="307" t="s">
        <v>3658</v>
      </c>
      <c r="I1136" s="198" t="s">
        <v>660</v>
      </c>
      <c r="J1136" s="404" t="s">
        <v>5684</v>
      </c>
      <c r="K1136" s="864" t="str">
        <f t="shared" si="46"/>
        <v/>
      </c>
      <c r="L1136" s="557" t="s">
        <v>3656</v>
      </c>
      <c r="M1136" s="558" t="s">
        <v>3655</v>
      </c>
      <c r="N1136" s="597"/>
      <c r="O1136" s="662"/>
      <c r="P1136" s="598"/>
      <c r="Q1136" s="867" t="str">
        <f t="shared" ca="1" si="47"/>
        <v/>
      </c>
      <c r="R1136" s="867" t="str">
        <f t="shared" ca="1" si="48"/>
        <v/>
      </c>
      <c r="S1136" s="867" t="str">
        <f>IFERROR(IF(VLOOKUP("*"&amp;TRIM($F1136)&amp;"*",dump!$A:$D,4,FALSE)="","空文字",VLOOKUP("*"&amp;TRIM($F1136)&amp;"*",dump!$A:$D,4,FALSE)),"NA")</f>
        <v>NA</v>
      </c>
      <c r="T1136" s="867" t="str">
        <f t="shared" ca="1" si="49"/>
        <v>●</v>
      </c>
      <c r="U1136" s="867"/>
      <c r="V1136" s="867"/>
      <c r="W1136" s="867"/>
      <c r="X1136" s="867"/>
      <c r="Y1136" s="867" t="str">
        <f t="shared" si="50"/>
        <v/>
      </c>
      <c r="Z1136" s="867"/>
    </row>
    <row r="1137" spans="2:26" s="312" customFormat="1" ht="30" customHeight="1" outlineLevel="1">
      <c r="B1137" s="314"/>
      <c r="C1137" s="439"/>
      <c r="D1137" s="215" t="s">
        <v>14227</v>
      </c>
      <c r="E1137" s="213"/>
      <c r="F1137" s="214" t="s">
        <v>4761</v>
      </c>
      <c r="G1137" s="214" t="s">
        <v>1885</v>
      </c>
      <c r="H1137" s="214" t="s">
        <v>3655</v>
      </c>
      <c r="I1137" s="246" t="s">
        <v>660</v>
      </c>
      <c r="J1137" s="403" t="s">
        <v>5684</v>
      </c>
      <c r="K1137" s="864" t="str">
        <f t="shared" si="46"/>
        <v/>
      </c>
      <c r="L1137" s="557" t="s">
        <v>3656</v>
      </c>
      <c r="M1137" s="558" t="s">
        <v>3655</v>
      </c>
      <c r="N1137" s="597"/>
      <c r="O1137" s="662"/>
      <c r="P1137" s="598"/>
      <c r="Q1137" s="867" t="str">
        <f t="shared" ca="1" si="47"/>
        <v/>
      </c>
      <c r="R1137" s="867" t="str">
        <f t="shared" ca="1" si="48"/>
        <v/>
      </c>
      <c r="S1137" s="867" t="str">
        <f>IFERROR(IF(VLOOKUP("*"&amp;TRIM($F1137)&amp;"*",dump!$A:$D,4,FALSE)="","空文字",VLOOKUP("*"&amp;TRIM($F1137)&amp;"*",dump!$A:$D,4,FALSE)),"NA")</f>
        <v>NA</v>
      </c>
      <c r="T1137" s="867" t="str">
        <f t="shared" ca="1" si="49"/>
        <v>●</v>
      </c>
      <c r="U1137" s="867"/>
      <c r="V1137" s="867"/>
      <c r="W1137" s="867"/>
      <c r="X1137" s="867"/>
      <c r="Y1137" s="867" t="str">
        <f t="shared" si="50"/>
        <v/>
      </c>
      <c r="Z1137" s="867"/>
    </row>
    <row r="1138" spans="2:26" s="312" customFormat="1" ht="15" customHeight="1" outlineLevel="1">
      <c r="B1138" s="314"/>
      <c r="C1138" s="439"/>
      <c r="D1138" s="343"/>
      <c r="E1138" s="307" t="s">
        <v>3331</v>
      </c>
      <c r="F1138" s="307" t="s">
        <v>4762</v>
      </c>
      <c r="G1138" s="307" t="s">
        <v>1884</v>
      </c>
      <c r="H1138" s="307" t="s">
        <v>3658</v>
      </c>
      <c r="I1138" s="198" t="s">
        <v>660</v>
      </c>
      <c r="J1138" s="404" t="s">
        <v>5684</v>
      </c>
      <c r="K1138" s="864" t="str">
        <f t="shared" si="46"/>
        <v/>
      </c>
      <c r="L1138" s="557" t="s">
        <v>3656</v>
      </c>
      <c r="M1138" s="558" t="s">
        <v>3655</v>
      </c>
      <c r="N1138" s="597"/>
      <c r="O1138" s="662"/>
      <c r="P1138" s="598"/>
      <c r="Q1138" s="867" t="str">
        <f t="shared" ca="1" si="47"/>
        <v/>
      </c>
      <c r="R1138" s="867" t="str">
        <f t="shared" ca="1" si="48"/>
        <v/>
      </c>
      <c r="S1138" s="867" t="str">
        <f>IFERROR(IF(VLOOKUP("*"&amp;TRIM($F1138)&amp;"*",dump!$A:$D,4,FALSE)="","空文字",VLOOKUP("*"&amp;TRIM($F1138)&amp;"*",dump!$A:$D,4,FALSE)),"NA")</f>
        <v>NA</v>
      </c>
      <c r="T1138" s="867" t="str">
        <f t="shared" ca="1" si="49"/>
        <v>●</v>
      </c>
      <c r="U1138" s="867"/>
      <c r="V1138" s="867"/>
      <c r="W1138" s="867"/>
      <c r="X1138" s="867"/>
      <c r="Y1138" s="867" t="str">
        <f t="shared" si="50"/>
        <v/>
      </c>
      <c r="Z1138" s="867"/>
    </row>
    <row r="1139" spans="2:26" s="312" customFormat="1" ht="60" customHeight="1" outlineLevel="1">
      <c r="B1139" s="314"/>
      <c r="C1139" s="439"/>
      <c r="D1139" s="343"/>
      <c r="E1139" s="318" t="s">
        <v>12998</v>
      </c>
      <c r="F1139" s="307" t="s">
        <v>12999</v>
      </c>
      <c r="G1139" s="307" t="s">
        <v>13000</v>
      </c>
      <c r="H1139" s="307" t="s">
        <v>3657</v>
      </c>
      <c r="I1139" s="198" t="s">
        <v>3666</v>
      </c>
      <c r="J1139" s="404" t="s">
        <v>5684</v>
      </c>
      <c r="K1139" s="864" t="str">
        <f t="shared" si="46"/>
        <v/>
      </c>
      <c r="L1139" s="557" t="s">
        <v>3656</v>
      </c>
      <c r="M1139" s="558" t="s">
        <v>3655</v>
      </c>
      <c r="N1139" s="597" t="s">
        <v>19293</v>
      </c>
      <c r="O1139" s="662"/>
      <c r="P1139" s="599"/>
      <c r="Q1139" s="867" t="str">
        <f t="shared" ca="1" si="47"/>
        <v/>
      </c>
      <c r="R1139" s="867" t="str">
        <f t="shared" ca="1" si="48"/>
        <v/>
      </c>
      <c r="S1139" s="867" t="str">
        <f>IFERROR(IF(VLOOKUP("*"&amp;TRIM($F1139)&amp;"*",dump!$A:$D,4,FALSE)="","空文字",VLOOKUP("*"&amp;TRIM($F1139)&amp;"*",dump!$A:$D,4,FALSE)),"NA")</f>
        <v>NA</v>
      </c>
      <c r="T1139" s="867" t="str">
        <f t="shared" ca="1" si="49"/>
        <v>●</v>
      </c>
      <c r="U1139" s="867"/>
      <c r="V1139" s="867"/>
      <c r="W1139" s="867"/>
      <c r="X1139" s="867"/>
      <c r="Y1139" s="867" t="str">
        <f t="shared" si="50"/>
        <v/>
      </c>
      <c r="Z1139" s="867"/>
    </row>
    <row r="1140" spans="2:26" s="312" customFormat="1" ht="60" customHeight="1" outlineLevel="1">
      <c r="B1140" s="314"/>
      <c r="C1140" s="439"/>
      <c r="D1140" s="343"/>
      <c r="E1140" s="318" t="s">
        <v>13001</v>
      </c>
      <c r="F1140" s="307" t="s">
        <v>13002</v>
      </c>
      <c r="G1140" s="307" t="s">
        <v>13003</v>
      </c>
      <c r="H1140" s="307" t="s">
        <v>3658</v>
      </c>
      <c r="I1140" s="198" t="s">
        <v>3666</v>
      </c>
      <c r="J1140" s="404" t="s">
        <v>5684</v>
      </c>
      <c r="K1140" s="864" t="str">
        <f t="shared" si="46"/>
        <v/>
      </c>
      <c r="L1140" s="557" t="s">
        <v>3656</v>
      </c>
      <c r="M1140" s="558" t="s">
        <v>3655</v>
      </c>
      <c r="N1140" s="597" t="s">
        <v>19294</v>
      </c>
      <c r="O1140" s="662"/>
      <c r="P1140" s="599"/>
      <c r="Q1140" s="867" t="str">
        <f t="shared" ca="1" si="47"/>
        <v/>
      </c>
      <c r="R1140" s="867" t="str">
        <f t="shared" ca="1" si="48"/>
        <v/>
      </c>
      <c r="S1140" s="867" t="str">
        <f>IFERROR(IF(VLOOKUP("*"&amp;TRIM($F1140)&amp;"*",dump!$A:$D,4,FALSE)="","空文字",VLOOKUP("*"&amp;TRIM($F1140)&amp;"*",dump!$A:$D,4,FALSE)),"NA")</f>
        <v>NA</v>
      </c>
      <c r="T1140" s="867" t="str">
        <f t="shared" ca="1" si="49"/>
        <v>●</v>
      </c>
      <c r="U1140" s="867"/>
      <c r="V1140" s="867"/>
      <c r="W1140" s="867"/>
      <c r="X1140" s="867"/>
      <c r="Y1140" s="867" t="str">
        <f t="shared" si="50"/>
        <v/>
      </c>
      <c r="Z1140" s="867"/>
    </row>
    <row r="1141" spans="2:26" s="312" customFormat="1" ht="60" customHeight="1" outlineLevel="1">
      <c r="B1141" s="314"/>
      <c r="C1141" s="439"/>
      <c r="D1141" s="343"/>
      <c r="E1141" s="318" t="s">
        <v>13004</v>
      </c>
      <c r="F1141" s="307" t="s">
        <v>13005</v>
      </c>
      <c r="G1141" s="307" t="s">
        <v>13006</v>
      </c>
      <c r="H1141" s="307" t="s">
        <v>3657</v>
      </c>
      <c r="I1141" s="198" t="s">
        <v>3666</v>
      </c>
      <c r="J1141" s="404" t="s">
        <v>5684</v>
      </c>
      <c r="K1141" s="864" t="str">
        <f t="shared" si="46"/>
        <v/>
      </c>
      <c r="L1141" s="557" t="s">
        <v>3656</v>
      </c>
      <c r="M1141" s="558" t="s">
        <v>3655</v>
      </c>
      <c r="N1141" s="597" t="s">
        <v>19295</v>
      </c>
      <c r="O1141" s="662"/>
      <c r="P1141" s="599"/>
      <c r="Q1141" s="867" t="str">
        <f t="shared" ca="1" si="47"/>
        <v/>
      </c>
      <c r="R1141" s="867" t="str">
        <f t="shared" ca="1" si="48"/>
        <v/>
      </c>
      <c r="S1141" s="867" t="str">
        <f>IFERROR(IF(VLOOKUP("*"&amp;TRIM($F1141)&amp;"*",dump!$A:$D,4,FALSE)="","空文字",VLOOKUP("*"&amp;TRIM($F1141)&amp;"*",dump!$A:$D,4,FALSE)),"NA")</f>
        <v>NA</v>
      </c>
      <c r="T1141" s="867" t="str">
        <f t="shared" ca="1" si="49"/>
        <v>●</v>
      </c>
      <c r="U1141" s="867"/>
      <c r="V1141" s="867"/>
      <c r="W1141" s="867"/>
      <c r="X1141" s="867"/>
      <c r="Y1141" s="867" t="str">
        <f t="shared" si="50"/>
        <v/>
      </c>
      <c r="Z1141" s="867"/>
    </row>
    <row r="1142" spans="2:26" s="312" customFormat="1" ht="60" customHeight="1" outlineLevel="1">
      <c r="B1142" s="314"/>
      <c r="C1142" s="439"/>
      <c r="D1142" s="343"/>
      <c r="E1142" s="318" t="s">
        <v>13007</v>
      </c>
      <c r="F1142" s="307" t="s">
        <v>13008</v>
      </c>
      <c r="G1142" s="307" t="s">
        <v>13009</v>
      </c>
      <c r="H1142" s="307" t="s">
        <v>3658</v>
      </c>
      <c r="I1142" s="198" t="s">
        <v>3666</v>
      </c>
      <c r="J1142" s="404" t="s">
        <v>5684</v>
      </c>
      <c r="K1142" s="864" t="str">
        <f t="shared" si="46"/>
        <v/>
      </c>
      <c r="L1142" s="557" t="s">
        <v>3656</v>
      </c>
      <c r="M1142" s="558" t="s">
        <v>3655</v>
      </c>
      <c r="N1142" s="597" t="s">
        <v>19296</v>
      </c>
      <c r="O1142" s="662"/>
      <c r="P1142" s="599"/>
      <c r="Q1142" s="867" t="str">
        <f t="shared" ca="1" si="47"/>
        <v/>
      </c>
      <c r="R1142" s="867" t="str">
        <f t="shared" ca="1" si="48"/>
        <v/>
      </c>
      <c r="S1142" s="867" t="str">
        <f>IFERROR(IF(VLOOKUP("*"&amp;TRIM($F1142)&amp;"*",dump!$A:$D,4,FALSE)="","空文字",VLOOKUP("*"&amp;TRIM($F1142)&amp;"*",dump!$A:$D,4,FALSE)),"NA")</f>
        <v>NA</v>
      </c>
      <c r="T1142" s="867" t="str">
        <f t="shared" ca="1" si="49"/>
        <v>●</v>
      </c>
      <c r="U1142" s="867"/>
      <c r="V1142" s="867"/>
      <c r="W1142" s="867"/>
      <c r="X1142" s="867"/>
      <c r="Y1142" s="867" t="str">
        <f t="shared" si="50"/>
        <v/>
      </c>
      <c r="Z1142" s="867"/>
    </row>
    <row r="1143" spans="2:26" s="312" customFormat="1" ht="60" customHeight="1" outlineLevel="1">
      <c r="B1143" s="314"/>
      <c r="C1143" s="439"/>
      <c r="D1143" s="343"/>
      <c r="E1143" s="318" t="s">
        <v>13010</v>
      </c>
      <c r="F1143" s="307" t="s">
        <v>13011</v>
      </c>
      <c r="G1143" s="307" t="s">
        <v>13012</v>
      </c>
      <c r="H1143" s="307" t="s">
        <v>3657</v>
      </c>
      <c r="I1143" s="198" t="s">
        <v>3666</v>
      </c>
      <c r="J1143" s="404" t="s">
        <v>5684</v>
      </c>
      <c r="K1143" s="864" t="str">
        <f t="shared" si="46"/>
        <v/>
      </c>
      <c r="L1143" s="557" t="s">
        <v>3656</v>
      </c>
      <c r="M1143" s="558" t="s">
        <v>3655</v>
      </c>
      <c r="N1143" s="597" t="s">
        <v>19297</v>
      </c>
      <c r="O1143" s="662"/>
      <c r="P1143" s="599"/>
      <c r="Q1143" s="867" t="str">
        <f t="shared" ca="1" si="47"/>
        <v/>
      </c>
      <c r="R1143" s="867" t="str">
        <f t="shared" ca="1" si="48"/>
        <v/>
      </c>
      <c r="S1143" s="867" t="str">
        <f>IFERROR(IF(VLOOKUP("*"&amp;TRIM($F1143)&amp;"*",dump!$A:$D,4,FALSE)="","空文字",VLOOKUP("*"&amp;TRIM($F1143)&amp;"*",dump!$A:$D,4,FALSE)),"NA")</f>
        <v>NA</v>
      </c>
      <c r="T1143" s="867" t="str">
        <f t="shared" ca="1" si="49"/>
        <v>●</v>
      </c>
      <c r="U1143" s="867"/>
      <c r="V1143" s="867"/>
      <c r="W1143" s="867"/>
      <c r="X1143" s="867"/>
      <c r="Y1143" s="867" t="str">
        <f t="shared" si="50"/>
        <v/>
      </c>
      <c r="Z1143" s="867"/>
    </row>
    <row r="1144" spans="2:26" s="312" customFormat="1" ht="60" customHeight="1" outlineLevel="1">
      <c r="B1144" s="314"/>
      <c r="C1144" s="439"/>
      <c r="D1144" s="343"/>
      <c r="E1144" s="318" t="s">
        <v>13013</v>
      </c>
      <c r="F1144" s="307" t="s">
        <v>13014</v>
      </c>
      <c r="G1144" s="307" t="s">
        <v>13015</v>
      </c>
      <c r="H1144" s="307" t="s">
        <v>3658</v>
      </c>
      <c r="I1144" s="198" t="s">
        <v>3666</v>
      </c>
      <c r="J1144" s="404" t="s">
        <v>5684</v>
      </c>
      <c r="K1144" s="864" t="str">
        <f t="shared" si="46"/>
        <v/>
      </c>
      <c r="L1144" s="557" t="s">
        <v>3656</v>
      </c>
      <c r="M1144" s="558" t="s">
        <v>3655</v>
      </c>
      <c r="N1144" s="597" t="s">
        <v>19298</v>
      </c>
      <c r="O1144" s="662"/>
      <c r="P1144" s="599"/>
      <c r="Q1144" s="867" t="str">
        <f t="shared" ca="1" si="47"/>
        <v/>
      </c>
      <c r="R1144" s="867" t="str">
        <f t="shared" ca="1" si="48"/>
        <v/>
      </c>
      <c r="S1144" s="867" t="str">
        <f>IFERROR(IF(VLOOKUP("*"&amp;TRIM($F1144)&amp;"*",dump!$A:$D,4,FALSE)="","空文字",VLOOKUP("*"&amp;TRIM($F1144)&amp;"*",dump!$A:$D,4,FALSE)),"NA")</f>
        <v>NA</v>
      </c>
      <c r="T1144" s="867" t="str">
        <f t="shared" ca="1" si="49"/>
        <v>●</v>
      </c>
      <c r="U1144" s="867"/>
      <c r="V1144" s="867"/>
      <c r="W1144" s="867"/>
      <c r="X1144" s="867"/>
      <c r="Y1144" s="867" t="str">
        <f t="shared" si="50"/>
        <v/>
      </c>
      <c r="Z1144" s="867"/>
    </row>
    <row r="1145" spans="2:26" s="312" customFormat="1" ht="60" customHeight="1" outlineLevel="1">
      <c r="B1145" s="314"/>
      <c r="C1145" s="439"/>
      <c r="D1145" s="343"/>
      <c r="E1145" s="318" t="s">
        <v>13016</v>
      </c>
      <c r="F1145" s="307" t="s">
        <v>13017</v>
      </c>
      <c r="G1145" s="307" t="s">
        <v>13018</v>
      </c>
      <c r="H1145" s="307" t="s">
        <v>3657</v>
      </c>
      <c r="I1145" s="198" t="s">
        <v>3666</v>
      </c>
      <c r="J1145" s="404" t="s">
        <v>5684</v>
      </c>
      <c r="K1145" s="864" t="str">
        <f t="shared" si="46"/>
        <v/>
      </c>
      <c r="L1145" s="557" t="s">
        <v>3656</v>
      </c>
      <c r="M1145" s="558" t="s">
        <v>3655</v>
      </c>
      <c r="N1145" s="597" t="s">
        <v>19299</v>
      </c>
      <c r="O1145" s="662"/>
      <c r="P1145" s="599"/>
      <c r="Q1145" s="867" t="str">
        <f t="shared" ca="1" si="47"/>
        <v/>
      </c>
      <c r="R1145" s="867" t="str">
        <f t="shared" ca="1" si="48"/>
        <v/>
      </c>
      <c r="S1145" s="867" t="str">
        <f>IFERROR(IF(VLOOKUP("*"&amp;TRIM($F1145)&amp;"*",dump!$A:$D,4,FALSE)="","空文字",VLOOKUP("*"&amp;TRIM($F1145)&amp;"*",dump!$A:$D,4,FALSE)),"NA")</f>
        <v>NA</v>
      </c>
      <c r="T1145" s="867" t="str">
        <f t="shared" ca="1" si="49"/>
        <v>●</v>
      </c>
      <c r="U1145" s="867"/>
      <c r="V1145" s="867"/>
      <c r="W1145" s="867"/>
      <c r="X1145" s="867"/>
      <c r="Y1145" s="867" t="str">
        <f t="shared" si="50"/>
        <v/>
      </c>
      <c r="Z1145" s="867"/>
    </row>
    <row r="1146" spans="2:26" s="312" customFormat="1" ht="60" customHeight="1" outlineLevel="1">
      <c r="B1146" s="314"/>
      <c r="C1146" s="439"/>
      <c r="D1146" s="343"/>
      <c r="E1146" s="318" t="s">
        <v>14226</v>
      </c>
      <c r="F1146" s="307" t="s">
        <v>13019</v>
      </c>
      <c r="G1146" s="307" t="s">
        <v>13020</v>
      </c>
      <c r="H1146" s="307" t="s">
        <v>3658</v>
      </c>
      <c r="I1146" s="198" t="s">
        <v>3666</v>
      </c>
      <c r="J1146" s="404" t="s">
        <v>5684</v>
      </c>
      <c r="K1146" s="864" t="str">
        <f t="shared" si="46"/>
        <v/>
      </c>
      <c r="L1146" s="557" t="s">
        <v>3656</v>
      </c>
      <c r="M1146" s="558" t="s">
        <v>3655</v>
      </c>
      <c r="N1146" s="597" t="s">
        <v>19300</v>
      </c>
      <c r="O1146" s="662"/>
      <c r="P1146" s="599"/>
      <c r="Q1146" s="867" t="str">
        <f t="shared" ca="1" si="47"/>
        <v/>
      </c>
      <c r="R1146" s="867" t="str">
        <f t="shared" ca="1" si="48"/>
        <v/>
      </c>
      <c r="S1146" s="867" t="str">
        <f>IFERROR(IF(VLOOKUP("*"&amp;TRIM($F1146)&amp;"*",dump!$A:$D,4,FALSE)="","空文字",VLOOKUP("*"&amp;TRIM($F1146)&amp;"*",dump!$A:$D,4,FALSE)),"NA")</f>
        <v>NA</v>
      </c>
      <c r="T1146" s="867" t="str">
        <f t="shared" ca="1" si="49"/>
        <v>●</v>
      </c>
      <c r="U1146" s="867"/>
      <c r="V1146" s="867"/>
      <c r="W1146" s="867"/>
      <c r="X1146" s="867"/>
      <c r="Y1146" s="867" t="str">
        <f t="shared" si="50"/>
        <v/>
      </c>
      <c r="Z1146" s="867"/>
    </row>
    <row r="1147" spans="2:26" s="312" customFormat="1" ht="60" customHeight="1" outlineLevel="1">
      <c r="B1147" s="314"/>
      <c r="C1147" s="439"/>
      <c r="D1147" s="343"/>
      <c r="E1147" s="318" t="s">
        <v>13021</v>
      </c>
      <c r="F1147" s="307" t="s">
        <v>13022</v>
      </c>
      <c r="G1147" s="307" t="s">
        <v>13023</v>
      </c>
      <c r="H1147" s="307" t="s">
        <v>3657</v>
      </c>
      <c r="I1147" s="198" t="s">
        <v>3666</v>
      </c>
      <c r="J1147" s="404" t="s">
        <v>5684</v>
      </c>
      <c r="K1147" s="864" t="str">
        <f t="shared" si="46"/>
        <v/>
      </c>
      <c r="L1147" s="557" t="s">
        <v>3656</v>
      </c>
      <c r="M1147" s="558" t="s">
        <v>3655</v>
      </c>
      <c r="N1147" s="597" t="s">
        <v>19301</v>
      </c>
      <c r="O1147" s="662"/>
      <c r="P1147" s="599"/>
      <c r="Q1147" s="867" t="str">
        <f t="shared" ca="1" si="47"/>
        <v/>
      </c>
      <c r="R1147" s="867" t="str">
        <f t="shared" ca="1" si="48"/>
        <v/>
      </c>
      <c r="S1147" s="867" t="str">
        <f>IFERROR(IF(VLOOKUP("*"&amp;TRIM($F1147)&amp;"*",dump!$A:$D,4,FALSE)="","空文字",VLOOKUP("*"&amp;TRIM($F1147)&amp;"*",dump!$A:$D,4,FALSE)),"NA")</f>
        <v>NA</v>
      </c>
      <c r="T1147" s="867" t="str">
        <f t="shared" ca="1" si="49"/>
        <v>●</v>
      </c>
      <c r="U1147" s="867"/>
      <c r="V1147" s="867"/>
      <c r="W1147" s="867"/>
      <c r="X1147" s="867"/>
      <c r="Y1147" s="867" t="str">
        <f t="shared" si="50"/>
        <v/>
      </c>
      <c r="Z1147" s="867"/>
    </row>
    <row r="1148" spans="2:26" s="312" customFormat="1" ht="60" customHeight="1" outlineLevel="1">
      <c r="B1148" s="314"/>
      <c r="C1148" s="439"/>
      <c r="D1148" s="343"/>
      <c r="E1148" s="318" t="s">
        <v>13024</v>
      </c>
      <c r="F1148" s="307" t="s">
        <v>13025</v>
      </c>
      <c r="G1148" s="307" t="s">
        <v>13026</v>
      </c>
      <c r="H1148" s="307" t="s">
        <v>3658</v>
      </c>
      <c r="I1148" s="198" t="s">
        <v>3666</v>
      </c>
      <c r="J1148" s="404" t="s">
        <v>5684</v>
      </c>
      <c r="K1148" s="864" t="str">
        <f t="shared" si="46"/>
        <v/>
      </c>
      <c r="L1148" s="557" t="s">
        <v>3656</v>
      </c>
      <c r="M1148" s="558" t="s">
        <v>3655</v>
      </c>
      <c r="N1148" s="597" t="s">
        <v>19302</v>
      </c>
      <c r="O1148" s="662"/>
      <c r="P1148" s="599"/>
      <c r="Q1148" s="867" t="str">
        <f t="shared" ca="1" si="47"/>
        <v/>
      </c>
      <c r="R1148" s="867" t="str">
        <f t="shared" ca="1" si="48"/>
        <v/>
      </c>
      <c r="S1148" s="867" t="str">
        <f>IFERROR(IF(VLOOKUP("*"&amp;TRIM($F1148)&amp;"*",dump!$A:$D,4,FALSE)="","空文字",VLOOKUP("*"&amp;TRIM($F1148)&amp;"*",dump!$A:$D,4,FALSE)),"NA")</f>
        <v>NA</v>
      </c>
      <c r="T1148" s="867" t="str">
        <f t="shared" ca="1" si="49"/>
        <v>●</v>
      </c>
      <c r="U1148" s="867"/>
      <c r="V1148" s="867"/>
      <c r="W1148" s="867"/>
      <c r="X1148" s="867"/>
      <c r="Y1148" s="867" t="str">
        <f t="shared" si="50"/>
        <v/>
      </c>
      <c r="Z1148" s="867"/>
    </row>
    <row r="1149" spans="2:26" s="312" customFormat="1" ht="60" customHeight="1" outlineLevel="1">
      <c r="B1149" s="314"/>
      <c r="C1149" s="439"/>
      <c r="D1149" s="343"/>
      <c r="E1149" s="318" t="s">
        <v>13027</v>
      </c>
      <c r="F1149" s="307" t="s">
        <v>13028</v>
      </c>
      <c r="G1149" s="307" t="s">
        <v>13029</v>
      </c>
      <c r="H1149" s="307" t="s">
        <v>3657</v>
      </c>
      <c r="I1149" s="198" t="s">
        <v>3666</v>
      </c>
      <c r="J1149" s="404" t="s">
        <v>5684</v>
      </c>
      <c r="K1149" s="864" t="str">
        <f t="shared" si="46"/>
        <v/>
      </c>
      <c r="L1149" s="557" t="s">
        <v>3656</v>
      </c>
      <c r="M1149" s="558" t="s">
        <v>3655</v>
      </c>
      <c r="N1149" s="597" t="s">
        <v>19303</v>
      </c>
      <c r="O1149" s="662"/>
      <c r="P1149" s="599"/>
      <c r="Q1149" s="867" t="str">
        <f t="shared" ca="1" si="47"/>
        <v/>
      </c>
      <c r="R1149" s="867" t="str">
        <f t="shared" ca="1" si="48"/>
        <v/>
      </c>
      <c r="S1149" s="867" t="str">
        <f>IFERROR(IF(VLOOKUP("*"&amp;TRIM($F1149)&amp;"*",dump!$A:$D,4,FALSE)="","空文字",VLOOKUP("*"&amp;TRIM($F1149)&amp;"*",dump!$A:$D,4,FALSE)),"NA")</f>
        <v>NA</v>
      </c>
      <c r="T1149" s="867" t="str">
        <f t="shared" ca="1" si="49"/>
        <v>●</v>
      </c>
      <c r="U1149" s="867"/>
      <c r="V1149" s="867"/>
      <c r="W1149" s="867"/>
      <c r="X1149" s="867"/>
      <c r="Y1149" s="867" t="str">
        <f t="shared" si="50"/>
        <v/>
      </c>
      <c r="Z1149" s="867"/>
    </row>
    <row r="1150" spans="2:26" s="312" customFormat="1" ht="60" customHeight="1" outlineLevel="1">
      <c r="B1150" s="314"/>
      <c r="C1150" s="439"/>
      <c r="D1150" s="343"/>
      <c r="E1150" s="318" t="s">
        <v>13030</v>
      </c>
      <c r="F1150" s="307" t="s">
        <v>13031</v>
      </c>
      <c r="G1150" s="307" t="s">
        <v>13032</v>
      </c>
      <c r="H1150" s="307" t="s">
        <v>3658</v>
      </c>
      <c r="I1150" s="198" t="s">
        <v>3666</v>
      </c>
      <c r="J1150" s="404" t="s">
        <v>5684</v>
      </c>
      <c r="K1150" s="864" t="str">
        <f t="shared" si="46"/>
        <v/>
      </c>
      <c r="L1150" s="557" t="s">
        <v>3656</v>
      </c>
      <c r="M1150" s="558" t="s">
        <v>3655</v>
      </c>
      <c r="N1150" s="597" t="s">
        <v>19304</v>
      </c>
      <c r="O1150" s="662"/>
      <c r="P1150" s="599"/>
      <c r="Q1150" s="867" t="str">
        <f t="shared" ca="1" si="47"/>
        <v/>
      </c>
      <c r="R1150" s="867" t="str">
        <f t="shared" ca="1" si="48"/>
        <v/>
      </c>
      <c r="S1150" s="867" t="str">
        <f>IFERROR(IF(VLOOKUP("*"&amp;TRIM($F1150)&amp;"*",dump!$A:$D,4,FALSE)="","空文字",VLOOKUP("*"&amp;TRIM($F1150)&amp;"*",dump!$A:$D,4,FALSE)),"NA")</f>
        <v>NA</v>
      </c>
      <c r="T1150" s="867" t="str">
        <f t="shared" ca="1" si="49"/>
        <v>●</v>
      </c>
      <c r="U1150" s="867"/>
      <c r="V1150" s="867"/>
      <c r="W1150" s="867"/>
      <c r="X1150" s="867"/>
      <c r="Y1150" s="867" t="str">
        <f t="shared" si="50"/>
        <v/>
      </c>
      <c r="Z1150" s="867"/>
    </row>
    <row r="1151" spans="2:26" s="312" customFormat="1" ht="60" customHeight="1" outlineLevel="1">
      <c r="B1151" s="314"/>
      <c r="C1151" s="439"/>
      <c r="D1151" s="343"/>
      <c r="E1151" s="318" t="s">
        <v>13033</v>
      </c>
      <c r="F1151" s="307" t="s">
        <v>13034</v>
      </c>
      <c r="G1151" s="307" t="s">
        <v>13035</v>
      </c>
      <c r="H1151" s="307" t="s">
        <v>3657</v>
      </c>
      <c r="I1151" s="198" t="s">
        <v>3666</v>
      </c>
      <c r="J1151" s="404" t="s">
        <v>5684</v>
      </c>
      <c r="K1151" s="864" t="str">
        <f t="shared" si="46"/>
        <v/>
      </c>
      <c r="L1151" s="557" t="s">
        <v>3656</v>
      </c>
      <c r="M1151" s="558" t="s">
        <v>3655</v>
      </c>
      <c r="N1151" s="597" t="s">
        <v>19305</v>
      </c>
      <c r="O1151" s="662"/>
      <c r="P1151" s="599"/>
      <c r="Q1151" s="867" t="str">
        <f t="shared" ca="1" si="47"/>
        <v/>
      </c>
      <c r="R1151" s="867" t="str">
        <f t="shared" ca="1" si="48"/>
        <v/>
      </c>
      <c r="S1151" s="867" t="str">
        <f>IFERROR(IF(VLOOKUP("*"&amp;TRIM($F1151)&amp;"*",dump!$A:$D,4,FALSE)="","空文字",VLOOKUP("*"&amp;TRIM($F1151)&amp;"*",dump!$A:$D,4,FALSE)),"NA")</f>
        <v>NA</v>
      </c>
      <c r="T1151" s="867" t="str">
        <f t="shared" ca="1" si="49"/>
        <v>●</v>
      </c>
      <c r="U1151" s="867"/>
      <c r="V1151" s="867"/>
      <c r="W1151" s="867"/>
      <c r="X1151" s="867"/>
      <c r="Y1151" s="867" t="str">
        <f t="shared" si="50"/>
        <v/>
      </c>
      <c r="Z1151" s="867"/>
    </row>
    <row r="1152" spans="2:26" s="312" customFormat="1" ht="60" customHeight="1" outlineLevel="1">
      <c r="B1152" s="314"/>
      <c r="C1152" s="439"/>
      <c r="D1152" s="343"/>
      <c r="E1152" s="318" t="s">
        <v>13036</v>
      </c>
      <c r="F1152" s="307" t="s">
        <v>13037</v>
      </c>
      <c r="G1152" s="307" t="s">
        <v>13038</v>
      </c>
      <c r="H1152" s="307" t="s">
        <v>3658</v>
      </c>
      <c r="I1152" s="198" t="s">
        <v>3666</v>
      </c>
      <c r="J1152" s="404" t="s">
        <v>5684</v>
      </c>
      <c r="K1152" s="864" t="str">
        <f t="shared" si="46"/>
        <v/>
      </c>
      <c r="L1152" s="557" t="s">
        <v>3656</v>
      </c>
      <c r="M1152" s="558" t="s">
        <v>3655</v>
      </c>
      <c r="N1152" s="597" t="s">
        <v>19306</v>
      </c>
      <c r="O1152" s="662"/>
      <c r="P1152" s="599"/>
      <c r="Q1152" s="867" t="str">
        <f t="shared" ca="1" si="47"/>
        <v/>
      </c>
      <c r="R1152" s="867" t="str">
        <f t="shared" ca="1" si="48"/>
        <v/>
      </c>
      <c r="S1152" s="867" t="str">
        <f>IFERROR(IF(VLOOKUP("*"&amp;TRIM($F1152)&amp;"*",dump!$A:$D,4,FALSE)="","空文字",VLOOKUP("*"&amp;TRIM($F1152)&amp;"*",dump!$A:$D,4,FALSE)),"NA")</f>
        <v>NA</v>
      </c>
      <c r="T1152" s="867" t="str">
        <f t="shared" ca="1" si="49"/>
        <v>●</v>
      </c>
      <c r="U1152" s="867"/>
      <c r="V1152" s="867"/>
      <c r="W1152" s="867"/>
      <c r="X1152" s="867"/>
      <c r="Y1152" s="867" t="str">
        <f t="shared" si="50"/>
        <v/>
      </c>
      <c r="Z1152" s="867"/>
    </row>
    <row r="1153" spans="2:26" s="312" customFormat="1" ht="60" customHeight="1" outlineLevel="1">
      <c r="B1153" s="314"/>
      <c r="C1153" s="439"/>
      <c r="D1153" s="343"/>
      <c r="E1153" s="318" t="s">
        <v>13039</v>
      </c>
      <c r="F1153" s="307" t="s">
        <v>13040</v>
      </c>
      <c r="G1153" s="307" t="s">
        <v>13041</v>
      </c>
      <c r="H1153" s="307" t="s">
        <v>3657</v>
      </c>
      <c r="I1153" s="198" t="s">
        <v>3666</v>
      </c>
      <c r="J1153" s="404" t="s">
        <v>5684</v>
      </c>
      <c r="K1153" s="864" t="str">
        <f t="shared" si="46"/>
        <v/>
      </c>
      <c r="L1153" s="557" t="s">
        <v>3656</v>
      </c>
      <c r="M1153" s="558" t="s">
        <v>3655</v>
      </c>
      <c r="N1153" s="597" t="s">
        <v>19307</v>
      </c>
      <c r="O1153" s="662"/>
      <c r="P1153" s="599"/>
      <c r="Q1153" s="867" t="str">
        <f t="shared" ca="1" si="47"/>
        <v/>
      </c>
      <c r="R1153" s="867" t="str">
        <f t="shared" ca="1" si="48"/>
        <v/>
      </c>
      <c r="S1153" s="867" t="str">
        <f>IFERROR(IF(VLOOKUP("*"&amp;TRIM($F1153)&amp;"*",dump!$A:$D,4,FALSE)="","空文字",VLOOKUP("*"&amp;TRIM($F1153)&amp;"*",dump!$A:$D,4,FALSE)),"NA")</f>
        <v>NA</v>
      </c>
      <c r="T1153" s="867" t="str">
        <f t="shared" ca="1" si="49"/>
        <v>●</v>
      </c>
      <c r="U1153" s="867"/>
      <c r="V1153" s="867"/>
      <c r="W1153" s="867"/>
      <c r="X1153" s="867"/>
      <c r="Y1153" s="867" t="str">
        <f t="shared" si="50"/>
        <v/>
      </c>
      <c r="Z1153" s="867"/>
    </row>
    <row r="1154" spans="2:26" s="312" customFormat="1" ht="60" customHeight="1" outlineLevel="1">
      <c r="B1154" s="314"/>
      <c r="C1154" s="439"/>
      <c r="D1154" s="343"/>
      <c r="E1154" s="318" t="s">
        <v>13042</v>
      </c>
      <c r="F1154" s="307" t="s">
        <v>13043</v>
      </c>
      <c r="G1154" s="307" t="s">
        <v>13044</v>
      </c>
      <c r="H1154" s="307" t="s">
        <v>3658</v>
      </c>
      <c r="I1154" s="198" t="s">
        <v>3666</v>
      </c>
      <c r="J1154" s="404" t="s">
        <v>5684</v>
      </c>
      <c r="K1154" s="864" t="str">
        <f t="shared" si="46"/>
        <v/>
      </c>
      <c r="L1154" s="557" t="s">
        <v>3656</v>
      </c>
      <c r="M1154" s="558" t="s">
        <v>3655</v>
      </c>
      <c r="N1154" s="597" t="s">
        <v>19308</v>
      </c>
      <c r="O1154" s="662"/>
      <c r="P1154" s="599"/>
      <c r="Q1154" s="867" t="str">
        <f t="shared" ca="1" si="47"/>
        <v/>
      </c>
      <c r="R1154" s="867" t="str">
        <f t="shared" ca="1" si="48"/>
        <v/>
      </c>
      <c r="S1154" s="867" t="str">
        <f>IFERROR(IF(VLOOKUP("*"&amp;TRIM($F1154)&amp;"*",dump!$A:$D,4,FALSE)="","空文字",VLOOKUP("*"&amp;TRIM($F1154)&amp;"*",dump!$A:$D,4,FALSE)),"NA")</f>
        <v>NA</v>
      </c>
      <c r="T1154" s="867" t="str">
        <f t="shared" ca="1" si="49"/>
        <v>●</v>
      </c>
      <c r="U1154" s="867"/>
      <c r="V1154" s="867"/>
      <c r="W1154" s="867"/>
      <c r="X1154" s="867"/>
      <c r="Y1154" s="867" t="str">
        <f t="shared" si="50"/>
        <v/>
      </c>
      <c r="Z1154" s="867"/>
    </row>
    <row r="1155" spans="2:26" s="312" customFormat="1" ht="60" customHeight="1" outlineLevel="1">
      <c r="B1155" s="314"/>
      <c r="C1155" s="439"/>
      <c r="D1155" s="343"/>
      <c r="E1155" s="318" t="s">
        <v>13045</v>
      </c>
      <c r="F1155" s="307" t="s">
        <v>13046</v>
      </c>
      <c r="G1155" s="307" t="s">
        <v>13047</v>
      </c>
      <c r="H1155" s="307" t="s">
        <v>3657</v>
      </c>
      <c r="I1155" s="198" t="s">
        <v>3666</v>
      </c>
      <c r="J1155" s="404" t="s">
        <v>5684</v>
      </c>
      <c r="K1155" s="864" t="str">
        <f t="shared" si="46"/>
        <v/>
      </c>
      <c r="L1155" s="557" t="s">
        <v>3656</v>
      </c>
      <c r="M1155" s="558" t="s">
        <v>3655</v>
      </c>
      <c r="N1155" s="597" t="s">
        <v>19309</v>
      </c>
      <c r="O1155" s="662"/>
      <c r="P1155" s="599"/>
      <c r="Q1155" s="867" t="str">
        <f t="shared" ca="1" si="47"/>
        <v/>
      </c>
      <c r="R1155" s="867" t="str">
        <f t="shared" ca="1" si="48"/>
        <v/>
      </c>
      <c r="S1155" s="867" t="str">
        <f>IFERROR(IF(VLOOKUP("*"&amp;TRIM($F1155)&amp;"*",dump!$A:$D,4,FALSE)="","空文字",VLOOKUP("*"&amp;TRIM($F1155)&amp;"*",dump!$A:$D,4,FALSE)),"NA")</f>
        <v>NA</v>
      </c>
      <c r="T1155" s="867" t="str">
        <f t="shared" ca="1" si="49"/>
        <v>●</v>
      </c>
      <c r="U1155" s="867"/>
      <c r="V1155" s="867"/>
      <c r="W1155" s="867"/>
      <c r="X1155" s="867"/>
      <c r="Y1155" s="867" t="str">
        <f t="shared" si="50"/>
        <v/>
      </c>
      <c r="Z1155" s="867"/>
    </row>
    <row r="1156" spans="2:26" s="312" customFormat="1" ht="60" customHeight="1" outlineLevel="1">
      <c r="B1156" s="314"/>
      <c r="C1156" s="439"/>
      <c r="D1156" s="343"/>
      <c r="E1156" s="318" t="s">
        <v>13048</v>
      </c>
      <c r="F1156" s="307" t="s">
        <v>13049</v>
      </c>
      <c r="G1156" s="307" t="s">
        <v>13050</v>
      </c>
      <c r="H1156" s="307" t="s">
        <v>3658</v>
      </c>
      <c r="I1156" s="198" t="s">
        <v>3666</v>
      </c>
      <c r="J1156" s="404" t="s">
        <v>5684</v>
      </c>
      <c r="K1156" s="864" t="str">
        <f t="shared" si="46"/>
        <v/>
      </c>
      <c r="L1156" s="557" t="s">
        <v>3656</v>
      </c>
      <c r="M1156" s="558" t="s">
        <v>3655</v>
      </c>
      <c r="N1156" s="597" t="s">
        <v>19310</v>
      </c>
      <c r="O1156" s="662"/>
      <c r="P1156" s="599"/>
      <c r="Q1156" s="867" t="str">
        <f t="shared" ca="1" si="47"/>
        <v/>
      </c>
      <c r="R1156" s="867" t="str">
        <f t="shared" ca="1" si="48"/>
        <v/>
      </c>
      <c r="S1156" s="867" t="str">
        <f>IFERROR(IF(VLOOKUP("*"&amp;TRIM($F1156)&amp;"*",dump!$A:$D,4,FALSE)="","空文字",VLOOKUP("*"&amp;TRIM($F1156)&amp;"*",dump!$A:$D,4,FALSE)),"NA")</f>
        <v>NA</v>
      </c>
      <c r="T1156" s="867" t="str">
        <f t="shared" ca="1" si="49"/>
        <v>●</v>
      </c>
      <c r="U1156" s="867"/>
      <c r="V1156" s="867"/>
      <c r="W1156" s="867"/>
      <c r="X1156" s="867"/>
      <c r="Y1156" s="867" t="str">
        <f t="shared" si="50"/>
        <v/>
      </c>
      <c r="Z1156" s="867"/>
    </row>
    <row r="1157" spans="2:26" s="312" customFormat="1" ht="60" customHeight="1" outlineLevel="1">
      <c r="B1157" s="314"/>
      <c r="C1157" s="439"/>
      <c r="D1157" s="343"/>
      <c r="E1157" s="318" t="s">
        <v>13051</v>
      </c>
      <c r="F1157" s="307" t="s">
        <v>13052</v>
      </c>
      <c r="G1157" s="307" t="s">
        <v>13053</v>
      </c>
      <c r="H1157" s="307" t="s">
        <v>3657</v>
      </c>
      <c r="I1157" s="198" t="s">
        <v>3666</v>
      </c>
      <c r="J1157" s="404" t="s">
        <v>5684</v>
      </c>
      <c r="K1157" s="864" t="str">
        <f t="shared" si="46"/>
        <v/>
      </c>
      <c r="L1157" s="557" t="s">
        <v>3656</v>
      </c>
      <c r="M1157" s="558" t="s">
        <v>3655</v>
      </c>
      <c r="N1157" s="597" t="s">
        <v>19311</v>
      </c>
      <c r="O1157" s="662"/>
      <c r="P1157" s="599"/>
      <c r="Q1157" s="867" t="str">
        <f t="shared" ca="1" si="47"/>
        <v/>
      </c>
      <c r="R1157" s="867" t="str">
        <f t="shared" ca="1" si="48"/>
        <v/>
      </c>
      <c r="S1157" s="867" t="str">
        <f>IFERROR(IF(VLOOKUP("*"&amp;TRIM($F1157)&amp;"*",dump!$A:$D,4,FALSE)="","空文字",VLOOKUP("*"&amp;TRIM($F1157)&amp;"*",dump!$A:$D,4,FALSE)),"NA")</f>
        <v>NA</v>
      </c>
      <c r="T1157" s="867" t="str">
        <f t="shared" ca="1" si="49"/>
        <v>●</v>
      </c>
      <c r="U1157" s="867"/>
      <c r="V1157" s="867"/>
      <c r="W1157" s="867"/>
      <c r="X1157" s="867"/>
      <c r="Y1157" s="867" t="str">
        <f t="shared" si="50"/>
        <v/>
      </c>
      <c r="Z1157" s="867"/>
    </row>
    <row r="1158" spans="2:26" s="312" customFormat="1" ht="60" customHeight="1" outlineLevel="1">
      <c r="B1158" s="314"/>
      <c r="C1158" s="439"/>
      <c r="D1158" s="343"/>
      <c r="E1158" s="318" t="s">
        <v>13054</v>
      </c>
      <c r="F1158" s="307" t="s">
        <v>13055</v>
      </c>
      <c r="G1158" s="307" t="s">
        <v>13056</v>
      </c>
      <c r="H1158" s="307" t="s">
        <v>3658</v>
      </c>
      <c r="I1158" s="198" t="s">
        <v>3666</v>
      </c>
      <c r="J1158" s="404" t="s">
        <v>5684</v>
      </c>
      <c r="K1158" s="864" t="str">
        <f t="shared" si="46"/>
        <v/>
      </c>
      <c r="L1158" s="557" t="s">
        <v>3656</v>
      </c>
      <c r="M1158" s="558" t="s">
        <v>3655</v>
      </c>
      <c r="N1158" s="597" t="s">
        <v>19312</v>
      </c>
      <c r="O1158" s="662"/>
      <c r="P1158" s="599"/>
      <c r="Q1158" s="867" t="str">
        <f t="shared" ca="1" si="47"/>
        <v/>
      </c>
      <c r="R1158" s="867" t="str">
        <f t="shared" ca="1" si="48"/>
        <v/>
      </c>
      <c r="S1158" s="867" t="str">
        <f>IFERROR(IF(VLOOKUP("*"&amp;TRIM($F1158)&amp;"*",dump!$A:$D,4,FALSE)="","空文字",VLOOKUP("*"&amp;TRIM($F1158)&amp;"*",dump!$A:$D,4,FALSE)),"NA")</f>
        <v>NA</v>
      </c>
      <c r="T1158" s="867" t="str">
        <f t="shared" ca="1" si="49"/>
        <v>●</v>
      </c>
      <c r="U1158" s="867"/>
      <c r="V1158" s="867"/>
      <c r="W1158" s="867"/>
      <c r="X1158" s="867"/>
      <c r="Y1158" s="867" t="str">
        <f t="shared" si="50"/>
        <v/>
      </c>
      <c r="Z1158" s="867"/>
    </row>
    <row r="1159" spans="2:26" s="312" customFormat="1" ht="60" customHeight="1" outlineLevel="1">
      <c r="B1159" s="314"/>
      <c r="C1159" s="439"/>
      <c r="D1159" s="343"/>
      <c r="E1159" s="318" t="s">
        <v>13057</v>
      </c>
      <c r="F1159" s="307" t="s">
        <v>13058</v>
      </c>
      <c r="G1159" s="307" t="s">
        <v>13059</v>
      </c>
      <c r="H1159" s="307" t="s">
        <v>3657</v>
      </c>
      <c r="I1159" s="198" t="s">
        <v>3666</v>
      </c>
      <c r="J1159" s="404" t="s">
        <v>5684</v>
      </c>
      <c r="K1159" s="864" t="str">
        <f t="shared" si="46"/>
        <v/>
      </c>
      <c r="L1159" s="557" t="s">
        <v>3656</v>
      </c>
      <c r="M1159" s="558" t="s">
        <v>3655</v>
      </c>
      <c r="N1159" s="597" t="s">
        <v>19313</v>
      </c>
      <c r="O1159" s="662"/>
      <c r="P1159" s="599"/>
      <c r="Q1159" s="867" t="str">
        <f t="shared" ca="1" si="47"/>
        <v/>
      </c>
      <c r="R1159" s="867" t="str">
        <f t="shared" ca="1" si="48"/>
        <v/>
      </c>
      <c r="S1159" s="867" t="str">
        <f>IFERROR(IF(VLOOKUP("*"&amp;TRIM($F1159)&amp;"*",dump!$A:$D,4,FALSE)="","空文字",VLOOKUP("*"&amp;TRIM($F1159)&amp;"*",dump!$A:$D,4,FALSE)),"NA")</f>
        <v>NA</v>
      </c>
      <c r="T1159" s="867" t="str">
        <f t="shared" ca="1" si="49"/>
        <v>●</v>
      </c>
      <c r="U1159" s="867"/>
      <c r="V1159" s="867"/>
      <c r="W1159" s="867"/>
      <c r="X1159" s="867"/>
      <c r="Y1159" s="867" t="str">
        <f t="shared" si="50"/>
        <v/>
      </c>
      <c r="Z1159" s="867"/>
    </row>
    <row r="1160" spans="2:26" s="312" customFormat="1" ht="60" customHeight="1" outlineLevel="1">
      <c r="B1160" s="314"/>
      <c r="C1160" s="439"/>
      <c r="D1160" s="343"/>
      <c r="E1160" s="318" t="s">
        <v>13060</v>
      </c>
      <c r="F1160" s="307" t="s">
        <v>13061</v>
      </c>
      <c r="G1160" s="307" t="s">
        <v>13062</v>
      </c>
      <c r="H1160" s="307" t="s">
        <v>3658</v>
      </c>
      <c r="I1160" s="198" t="s">
        <v>3666</v>
      </c>
      <c r="J1160" s="404" t="s">
        <v>5684</v>
      </c>
      <c r="K1160" s="864" t="str">
        <f t="shared" si="46"/>
        <v/>
      </c>
      <c r="L1160" s="557" t="s">
        <v>3656</v>
      </c>
      <c r="M1160" s="558" t="s">
        <v>3655</v>
      </c>
      <c r="N1160" s="597" t="s">
        <v>19314</v>
      </c>
      <c r="O1160" s="662"/>
      <c r="P1160" s="599"/>
      <c r="Q1160" s="867" t="str">
        <f t="shared" ca="1" si="47"/>
        <v/>
      </c>
      <c r="R1160" s="867" t="str">
        <f t="shared" ca="1" si="48"/>
        <v/>
      </c>
      <c r="S1160" s="867" t="str">
        <f>IFERROR(IF(VLOOKUP("*"&amp;TRIM($F1160)&amp;"*",dump!$A:$D,4,FALSE)="","空文字",VLOOKUP("*"&amp;TRIM($F1160)&amp;"*",dump!$A:$D,4,FALSE)),"NA")</f>
        <v>NA</v>
      </c>
      <c r="T1160" s="867" t="str">
        <f t="shared" ca="1" si="49"/>
        <v>●</v>
      </c>
      <c r="U1160" s="867"/>
      <c r="V1160" s="867"/>
      <c r="W1160" s="867"/>
      <c r="X1160" s="867"/>
      <c r="Y1160" s="867" t="str">
        <f t="shared" si="50"/>
        <v/>
      </c>
      <c r="Z1160" s="867"/>
    </row>
    <row r="1161" spans="2:26" s="312" customFormat="1" ht="60" customHeight="1" outlineLevel="1">
      <c r="B1161" s="314"/>
      <c r="C1161" s="439"/>
      <c r="D1161" s="343"/>
      <c r="E1161" s="318" t="s">
        <v>13063</v>
      </c>
      <c r="F1161" s="307" t="s">
        <v>13064</v>
      </c>
      <c r="G1161" s="307" t="s">
        <v>13065</v>
      </c>
      <c r="H1161" s="307" t="s">
        <v>3657</v>
      </c>
      <c r="I1161" s="198" t="s">
        <v>3666</v>
      </c>
      <c r="J1161" s="404" t="s">
        <v>5684</v>
      </c>
      <c r="K1161" s="864" t="str">
        <f t="shared" si="46"/>
        <v/>
      </c>
      <c r="L1161" s="557" t="s">
        <v>3656</v>
      </c>
      <c r="M1161" s="558" t="s">
        <v>3655</v>
      </c>
      <c r="N1161" s="597" t="s">
        <v>19315</v>
      </c>
      <c r="O1161" s="662"/>
      <c r="P1161" s="599"/>
      <c r="Q1161" s="867" t="str">
        <f t="shared" ca="1" si="47"/>
        <v/>
      </c>
      <c r="R1161" s="867" t="str">
        <f t="shared" ca="1" si="48"/>
        <v/>
      </c>
      <c r="S1161" s="867" t="str">
        <f>IFERROR(IF(VLOOKUP("*"&amp;TRIM($F1161)&amp;"*",dump!$A:$D,4,FALSE)="","空文字",VLOOKUP("*"&amp;TRIM($F1161)&amp;"*",dump!$A:$D,4,FALSE)),"NA")</f>
        <v>NA</v>
      </c>
      <c r="T1161" s="867" t="str">
        <f t="shared" ca="1" si="49"/>
        <v>●</v>
      </c>
      <c r="U1161" s="867"/>
      <c r="V1161" s="867"/>
      <c r="W1161" s="867"/>
      <c r="X1161" s="867"/>
      <c r="Y1161" s="867" t="str">
        <f t="shared" si="50"/>
        <v/>
      </c>
      <c r="Z1161" s="867"/>
    </row>
    <row r="1162" spans="2:26" s="312" customFormat="1" ht="60" customHeight="1" outlineLevel="1">
      <c r="B1162" s="314"/>
      <c r="C1162" s="439"/>
      <c r="D1162" s="343"/>
      <c r="E1162" s="318" t="s">
        <v>13066</v>
      </c>
      <c r="F1162" s="307" t="s">
        <v>13067</v>
      </c>
      <c r="G1162" s="307" t="s">
        <v>13068</v>
      </c>
      <c r="H1162" s="307" t="s">
        <v>3658</v>
      </c>
      <c r="I1162" s="198" t="s">
        <v>3666</v>
      </c>
      <c r="J1162" s="404" t="s">
        <v>5684</v>
      </c>
      <c r="K1162" s="864" t="str">
        <f t="shared" si="46"/>
        <v/>
      </c>
      <c r="L1162" s="557" t="s">
        <v>3656</v>
      </c>
      <c r="M1162" s="558" t="s">
        <v>3655</v>
      </c>
      <c r="N1162" s="597" t="s">
        <v>19316</v>
      </c>
      <c r="O1162" s="662"/>
      <c r="P1162" s="599"/>
      <c r="Q1162" s="867" t="str">
        <f t="shared" ca="1" si="47"/>
        <v/>
      </c>
      <c r="R1162" s="867" t="str">
        <f t="shared" ca="1" si="48"/>
        <v/>
      </c>
      <c r="S1162" s="867" t="str">
        <f>IFERROR(IF(VLOOKUP("*"&amp;TRIM($F1162)&amp;"*",dump!$A:$D,4,FALSE)="","空文字",VLOOKUP("*"&amp;TRIM($F1162)&amp;"*",dump!$A:$D,4,FALSE)),"NA")</f>
        <v>NA</v>
      </c>
      <c r="T1162" s="867" t="str">
        <f t="shared" ca="1" si="49"/>
        <v>●</v>
      </c>
      <c r="U1162" s="867"/>
      <c r="V1162" s="867"/>
      <c r="W1162" s="867"/>
      <c r="X1162" s="867"/>
      <c r="Y1162" s="867" t="str">
        <f t="shared" si="50"/>
        <v/>
      </c>
      <c r="Z1162" s="867"/>
    </row>
    <row r="1163" spans="2:26" s="312" customFormat="1" ht="60" customHeight="1" outlineLevel="1">
      <c r="B1163" s="314"/>
      <c r="C1163" s="439"/>
      <c r="D1163" s="343"/>
      <c r="E1163" s="318" t="s">
        <v>13069</v>
      </c>
      <c r="F1163" s="307" t="s">
        <v>13070</v>
      </c>
      <c r="G1163" s="307" t="s">
        <v>13071</v>
      </c>
      <c r="H1163" s="307" t="s">
        <v>3657</v>
      </c>
      <c r="I1163" s="198" t="s">
        <v>3666</v>
      </c>
      <c r="J1163" s="404" t="s">
        <v>5684</v>
      </c>
      <c r="K1163" s="864" t="str">
        <f t="shared" si="46"/>
        <v/>
      </c>
      <c r="L1163" s="557" t="s">
        <v>3656</v>
      </c>
      <c r="M1163" s="558" t="s">
        <v>3655</v>
      </c>
      <c r="N1163" s="597" t="s">
        <v>19317</v>
      </c>
      <c r="O1163" s="662"/>
      <c r="P1163" s="599"/>
      <c r="Q1163" s="867" t="str">
        <f t="shared" ca="1" si="47"/>
        <v/>
      </c>
      <c r="R1163" s="867" t="str">
        <f t="shared" ca="1" si="48"/>
        <v/>
      </c>
      <c r="S1163" s="867" t="str">
        <f>IFERROR(IF(VLOOKUP("*"&amp;TRIM($F1163)&amp;"*",dump!$A:$D,4,FALSE)="","空文字",VLOOKUP("*"&amp;TRIM($F1163)&amp;"*",dump!$A:$D,4,FALSE)),"NA")</f>
        <v>NA</v>
      </c>
      <c r="T1163" s="867" t="str">
        <f t="shared" ca="1" si="49"/>
        <v>●</v>
      </c>
      <c r="U1163" s="867"/>
      <c r="V1163" s="867"/>
      <c r="W1163" s="867"/>
      <c r="X1163" s="867"/>
      <c r="Y1163" s="867" t="str">
        <f t="shared" si="50"/>
        <v/>
      </c>
      <c r="Z1163" s="867"/>
    </row>
    <row r="1164" spans="2:26" s="312" customFormat="1" ht="60" customHeight="1" outlineLevel="1">
      <c r="B1164" s="314"/>
      <c r="C1164" s="439"/>
      <c r="D1164" s="343"/>
      <c r="E1164" s="318" t="s">
        <v>13072</v>
      </c>
      <c r="F1164" s="307" t="s">
        <v>13073</v>
      </c>
      <c r="G1164" s="307" t="s">
        <v>13074</v>
      </c>
      <c r="H1164" s="307" t="s">
        <v>3658</v>
      </c>
      <c r="I1164" s="198" t="s">
        <v>3666</v>
      </c>
      <c r="J1164" s="404" t="s">
        <v>5684</v>
      </c>
      <c r="K1164" s="864" t="str">
        <f t="shared" si="46"/>
        <v/>
      </c>
      <c r="L1164" s="557" t="s">
        <v>3656</v>
      </c>
      <c r="M1164" s="558" t="s">
        <v>3655</v>
      </c>
      <c r="N1164" s="597" t="s">
        <v>19318</v>
      </c>
      <c r="O1164" s="662"/>
      <c r="P1164" s="599"/>
      <c r="Q1164" s="867" t="str">
        <f t="shared" ca="1" si="47"/>
        <v/>
      </c>
      <c r="R1164" s="867" t="str">
        <f t="shared" ca="1" si="48"/>
        <v/>
      </c>
      <c r="S1164" s="867" t="str">
        <f>IFERROR(IF(VLOOKUP("*"&amp;TRIM($F1164)&amp;"*",dump!$A:$D,4,FALSE)="","空文字",VLOOKUP("*"&amp;TRIM($F1164)&amp;"*",dump!$A:$D,4,FALSE)),"NA")</f>
        <v>NA</v>
      </c>
      <c r="T1164" s="867" t="str">
        <f t="shared" ca="1" si="49"/>
        <v>●</v>
      </c>
      <c r="U1164" s="867"/>
      <c r="V1164" s="867"/>
      <c r="W1164" s="867"/>
      <c r="X1164" s="867"/>
      <c r="Y1164" s="867" t="str">
        <f t="shared" si="50"/>
        <v/>
      </c>
      <c r="Z1164" s="867"/>
    </row>
    <row r="1165" spans="2:26" s="312" customFormat="1" ht="60" customHeight="1" outlineLevel="1">
      <c r="B1165" s="314"/>
      <c r="C1165" s="439"/>
      <c r="D1165" s="343"/>
      <c r="E1165" s="318" t="s">
        <v>13075</v>
      </c>
      <c r="F1165" s="307" t="s">
        <v>13076</v>
      </c>
      <c r="G1165" s="307" t="s">
        <v>13077</v>
      </c>
      <c r="H1165" s="307" t="s">
        <v>3657</v>
      </c>
      <c r="I1165" s="198" t="s">
        <v>3666</v>
      </c>
      <c r="J1165" s="404" t="s">
        <v>5684</v>
      </c>
      <c r="K1165" s="864" t="str">
        <f t="shared" ref="K1165:K1228" si="51">IF(AND(M1165="", O1165="", N1165&lt;&gt;""), "○", "")</f>
        <v/>
      </c>
      <c r="L1165" s="557" t="s">
        <v>3656</v>
      </c>
      <c r="M1165" s="558" t="s">
        <v>3655</v>
      </c>
      <c r="N1165" s="597" t="s">
        <v>19319</v>
      </c>
      <c r="O1165" s="662"/>
      <c r="P1165" s="599"/>
      <c r="Q1165" s="867" t="str">
        <f t="shared" ref="Q1165:Q1228" ca="1" si="52">IF(P1165="","",IF(P1165="←",IF(OFFSET($J1165,0,MATCH(MID(M1165,1,FIND("の",M1165,1)-1), $L$11:$BA$11,0)+4,1,1)="","",OFFSET($L1165,0,MATCH(MID(M1165,1,FIND("の",M1165,1)-1), $L$11:$BA$11,0)+4,1,1)),P1165))</f>
        <v/>
      </c>
      <c r="R1165" s="867" t="str">
        <f t="shared" ref="R1165:R1228" ca="1" si="53">IF(COUNTIF(Q1165,"*(*"),MID(Q1165,FIND("(",Q1165,1)+1,FIND(")",Q1165,1)-FIND("(",Q1165,1)-1),IF(COUNTIF(Q1165,"*""*"),MID(Q1165,FIND("""",Q1165,1)+1,LEN(Q1165)-2),IF(COUNTIF(Q1165,"*：*"),RIGHT(Q1165,LEN(Q1165)-(FIND("：",Q1165))),Q1165)))</f>
        <v/>
      </c>
      <c r="S1165" s="867" t="str">
        <f>IFERROR(IF(VLOOKUP("*"&amp;TRIM($F1165)&amp;"*",dump!$A:$D,4,FALSE)="","空文字",VLOOKUP("*"&amp;TRIM($F1165)&amp;"*",dump!$A:$D,4,FALSE)),"NA")</f>
        <v>NA</v>
      </c>
      <c r="T1165" s="867" t="str">
        <f t="shared" ref="T1165:T1228" ca="1" si="54">IF($K1165&lt;&gt;"",IF($E1165&lt;&gt;"","■",""),IF(AND(R1165="",S1165="NA"),"●", IF(EXACT(R1165,S1165),"●","×")))</f>
        <v>●</v>
      </c>
      <c r="U1165" s="867"/>
      <c r="V1165" s="867"/>
      <c r="W1165" s="867"/>
      <c r="X1165" s="867"/>
      <c r="Y1165" s="867" t="str">
        <f t="shared" ref="Y1165:Y1228" si="55">IF(U1165="●","●","")</f>
        <v/>
      </c>
      <c r="Z1165" s="867"/>
    </row>
    <row r="1166" spans="2:26" s="312" customFormat="1" ht="60" customHeight="1" outlineLevel="1">
      <c r="B1166" s="314"/>
      <c r="C1166" s="439"/>
      <c r="D1166" s="343"/>
      <c r="E1166" s="318" t="s">
        <v>13078</v>
      </c>
      <c r="F1166" s="307" t="s">
        <v>13079</v>
      </c>
      <c r="G1166" s="307" t="s">
        <v>13080</v>
      </c>
      <c r="H1166" s="307" t="s">
        <v>3658</v>
      </c>
      <c r="I1166" s="198" t="s">
        <v>3666</v>
      </c>
      <c r="J1166" s="404" t="s">
        <v>5684</v>
      </c>
      <c r="K1166" s="864" t="str">
        <f t="shared" si="51"/>
        <v/>
      </c>
      <c r="L1166" s="557" t="s">
        <v>3656</v>
      </c>
      <c r="M1166" s="558" t="s">
        <v>3655</v>
      </c>
      <c r="N1166" s="597" t="s">
        <v>19320</v>
      </c>
      <c r="O1166" s="662"/>
      <c r="P1166" s="599"/>
      <c r="Q1166" s="867" t="str">
        <f t="shared" ca="1" si="52"/>
        <v/>
      </c>
      <c r="R1166" s="867" t="str">
        <f t="shared" ca="1" si="53"/>
        <v/>
      </c>
      <c r="S1166" s="867" t="str">
        <f>IFERROR(IF(VLOOKUP("*"&amp;TRIM($F1166)&amp;"*",dump!$A:$D,4,FALSE)="","空文字",VLOOKUP("*"&amp;TRIM($F1166)&amp;"*",dump!$A:$D,4,FALSE)),"NA")</f>
        <v>NA</v>
      </c>
      <c r="T1166" s="867" t="str">
        <f t="shared" ca="1" si="54"/>
        <v>●</v>
      </c>
      <c r="U1166" s="867"/>
      <c r="V1166" s="867"/>
      <c r="W1166" s="867"/>
      <c r="X1166" s="867"/>
      <c r="Y1166" s="867" t="str">
        <f t="shared" si="55"/>
        <v/>
      </c>
      <c r="Z1166" s="867"/>
    </row>
    <row r="1167" spans="2:26" s="312" customFormat="1" ht="60" customHeight="1" outlineLevel="1">
      <c r="B1167" s="314"/>
      <c r="C1167" s="439"/>
      <c r="D1167" s="343"/>
      <c r="E1167" s="318" t="s">
        <v>13081</v>
      </c>
      <c r="F1167" s="307" t="s">
        <v>13082</v>
      </c>
      <c r="G1167" s="307" t="s">
        <v>13083</v>
      </c>
      <c r="H1167" s="307" t="s">
        <v>3657</v>
      </c>
      <c r="I1167" s="198" t="s">
        <v>3666</v>
      </c>
      <c r="J1167" s="404" t="s">
        <v>5684</v>
      </c>
      <c r="K1167" s="864" t="str">
        <f t="shared" si="51"/>
        <v/>
      </c>
      <c r="L1167" s="557" t="s">
        <v>3656</v>
      </c>
      <c r="M1167" s="558" t="s">
        <v>3655</v>
      </c>
      <c r="N1167" s="597" t="s">
        <v>19321</v>
      </c>
      <c r="O1167" s="662"/>
      <c r="P1167" s="599"/>
      <c r="Q1167" s="867" t="str">
        <f t="shared" ca="1" si="52"/>
        <v/>
      </c>
      <c r="R1167" s="867" t="str">
        <f t="shared" ca="1" si="53"/>
        <v/>
      </c>
      <c r="S1167" s="867" t="str">
        <f>IFERROR(IF(VLOOKUP("*"&amp;TRIM($F1167)&amp;"*",dump!$A:$D,4,FALSE)="","空文字",VLOOKUP("*"&amp;TRIM($F1167)&amp;"*",dump!$A:$D,4,FALSE)),"NA")</f>
        <v>NA</v>
      </c>
      <c r="T1167" s="867" t="str">
        <f t="shared" ca="1" si="54"/>
        <v>●</v>
      </c>
      <c r="U1167" s="867"/>
      <c r="V1167" s="867"/>
      <c r="W1167" s="867"/>
      <c r="X1167" s="867"/>
      <c r="Y1167" s="867" t="str">
        <f t="shared" si="55"/>
        <v/>
      </c>
      <c r="Z1167" s="867"/>
    </row>
    <row r="1168" spans="2:26" s="312" customFormat="1" ht="60" customHeight="1" outlineLevel="1">
      <c r="B1168" s="314"/>
      <c r="C1168" s="439"/>
      <c r="D1168" s="343"/>
      <c r="E1168" s="318" t="s">
        <v>13084</v>
      </c>
      <c r="F1168" s="307" t="s">
        <v>13085</v>
      </c>
      <c r="G1168" s="307" t="s">
        <v>13086</v>
      </c>
      <c r="H1168" s="307" t="s">
        <v>3658</v>
      </c>
      <c r="I1168" s="198" t="s">
        <v>3666</v>
      </c>
      <c r="J1168" s="404" t="s">
        <v>5684</v>
      </c>
      <c r="K1168" s="864" t="str">
        <f t="shared" si="51"/>
        <v/>
      </c>
      <c r="L1168" s="557" t="s">
        <v>3656</v>
      </c>
      <c r="M1168" s="558" t="s">
        <v>3655</v>
      </c>
      <c r="N1168" s="597" t="s">
        <v>19322</v>
      </c>
      <c r="O1168" s="662"/>
      <c r="P1168" s="599"/>
      <c r="Q1168" s="867" t="str">
        <f t="shared" ca="1" si="52"/>
        <v/>
      </c>
      <c r="R1168" s="867" t="str">
        <f t="shared" ca="1" si="53"/>
        <v/>
      </c>
      <c r="S1168" s="867" t="str">
        <f>IFERROR(IF(VLOOKUP("*"&amp;TRIM($F1168)&amp;"*",dump!$A:$D,4,FALSE)="","空文字",VLOOKUP("*"&amp;TRIM($F1168)&amp;"*",dump!$A:$D,4,FALSE)),"NA")</f>
        <v>NA</v>
      </c>
      <c r="T1168" s="867" t="str">
        <f t="shared" ca="1" si="54"/>
        <v>●</v>
      </c>
      <c r="U1168" s="867"/>
      <c r="V1168" s="867"/>
      <c r="W1168" s="867"/>
      <c r="X1168" s="867"/>
      <c r="Y1168" s="867" t="str">
        <f t="shared" si="55"/>
        <v/>
      </c>
      <c r="Z1168" s="867"/>
    </row>
    <row r="1169" spans="2:26" s="312" customFormat="1" ht="60" customHeight="1" outlineLevel="1">
      <c r="B1169" s="314"/>
      <c r="C1169" s="439"/>
      <c r="D1169" s="343"/>
      <c r="E1169" s="318" t="s">
        <v>13087</v>
      </c>
      <c r="F1169" s="307" t="s">
        <v>13088</v>
      </c>
      <c r="G1169" s="307" t="s">
        <v>13089</v>
      </c>
      <c r="H1169" s="307" t="s">
        <v>3657</v>
      </c>
      <c r="I1169" s="198" t="s">
        <v>3666</v>
      </c>
      <c r="J1169" s="404" t="s">
        <v>5684</v>
      </c>
      <c r="K1169" s="864" t="str">
        <f t="shared" si="51"/>
        <v/>
      </c>
      <c r="L1169" s="557" t="s">
        <v>3656</v>
      </c>
      <c r="M1169" s="558" t="s">
        <v>3655</v>
      </c>
      <c r="N1169" s="597" t="s">
        <v>19323</v>
      </c>
      <c r="O1169" s="662"/>
      <c r="P1169" s="599"/>
      <c r="Q1169" s="867" t="str">
        <f t="shared" ca="1" si="52"/>
        <v/>
      </c>
      <c r="R1169" s="867" t="str">
        <f t="shared" ca="1" si="53"/>
        <v/>
      </c>
      <c r="S1169" s="867" t="str">
        <f>IFERROR(IF(VLOOKUP("*"&amp;TRIM($F1169)&amp;"*",dump!$A:$D,4,FALSE)="","空文字",VLOOKUP("*"&amp;TRIM($F1169)&amp;"*",dump!$A:$D,4,FALSE)),"NA")</f>
        <v>NA</v>
      </c>
      <c r="T1169" s="867" t="str">
        <f t="shared" ca="1" si="54"/>
        <v>●</v>
      </c>
      <c r="U1169" s="867"/>
      <c r="V1169" s="867"/>
      <c r="W1169" s="867"/>
      <c r="X1169" s="867"/>
      <c r="Y1169" s="867" t="str">
        <f t="shared" si="55"/>
        <v/>
      </c>
      <c r="Z1169" s="867"/>
    </row>
    <row r="1170" spans="2:26" s="312" customFormat="1" ht="60" customHeight="1" outlineLevel="1">
      <c r="B1170" s="314"/>
      <c r="C1170" s="439"/>
      <c r="D1170" s="343"/>
      <c r="E1170" s="318" t="s">
        <v>13090</v>
      </c>
      <c r="F1170" s="307" t="s">
        <v>13091</v>
      </c>
      <c r="G1170" s="307" t="s">
        <v>13092</v>
      </c>
      <c r="H1170" s="307" t="s">
        <v>3658</v>
      </c>
      <c r="I1170" s="198" t="s">
        <v>3666</v>
      </c>
      <c r="J1170" s="404" t="s">
        <v>5684</v>
      </c>
      <c r="K1170" s="864" t="str">
        <f t="shared" si="51"/>
        <v/>
      </c>
      <c r="L1170" s="557" t="s">
        <v>3656</v>
      </c>
      <c r="M1170" s="558" t="s">
        <v>3655</v>
      </c>
      <c r="N1170" s="597" t="s">
        <v>19324</v>
      </c>
      <c r="O1170" s="662"/>
      <c r="P1170" s="599"/>
      <c r="Q1170" s="867" t="str">
        <f t="shared" ca="1" si="52"/>
        <v/>
      </c>
      <c r="R1170" s="867" t="str">
        <f t="shared" ca="1" si="53"/>
        <v/>
      </c>
      <c r="S1170" s="867" t="str">
        <f>IFERROR(IF(VLOOKUP("*"&amp;TRIM($F1170)&amp;"*",dump!$A:$D,4,FALSE)="","空文字",VLOOKUP("*"&amp;TRIM($F1170)&amp;"*",dump!$A:$D,4,FALSE)),"NA")</f>
        <v>NA</v>
      </c>
      <c r="T1170" s="867" t="str">
        <f t="shared" ca="1" si="54"/>
        <v>●</v>
      </c>
      <c r="U1170" s="867"/>
      <c r="V1170" s="867"/>
      <c r="W1170" s="867"/>
      <c r="X1170" s="867"/>
      <c r="Y1170" s="867" t="str">
        <f t="shared" si="55"/>
        <v/>
      </c>
      <c r="Z1170" s="867"/>
    </row>
    <row r="1171" spans="2:26" s="312" customFormat="1" ht="60" customHeight="1" outlineLevel="1">
      <c r="B1171" s="314"/>
      <c r="C1171" s="439"/>
      <c r="D1171" s="343"/>
      <c r="E1171" s="318" t="s">
        <v>15972</v>
      </c>
      <c r="F1171" s="307" t="s">
        <v>15973</v>
      </c>
      <c r="G1171" s="307" t="s">
        <v>15974</v>
      </c>
      <c r="H1171" s="307" t="s">
        <v>9</v>
      </c>
      <c r="I1171" s="198" t="s">
        <v>3666</v>
      </c>
      <c r="J1171" s="404" t="s">
        <v>5684</v>
      </c>
      <c r="K1171" s="864" t="str">
        <f t="shared" si="51"/>
        <v/>
      </c>
      <c r="L1171" s="557" t="s">
        <v>3656</v>
      </c>
      <c r="M1171" s="558" t="s">
        <v>3655</v>
      </c>
      <c r="N1171" s="597" t="s">
        <v>19323</v>
      </c>
      <c r="O1171" s="662"/>
      <c r="P1171" s="598"/>
      <c r="Q1171" s="867" t="str">
        <f t="shared" ca="1" si="52"/>
        <v/>
      </c>
      <c r="R1171" s="867" t="str">
        <f t="shared" ca="1" si="53"/>
        <v/>
      </c>
      <c r="S1171" s="867" t="str">
        <f>IFERROR(IF(VLOOKUP("*"&amp;TRIM($F1171)&amp;"*",dump!$A:$D,4,FALSE)="","空文字",VLOOKUP("*"&amp;TRIM($F1171)&amp;"*",dump!$A:$D,4,FALSE)),"NA")</f>
        <v>NA</v>
      </c>
      <c r="T1171" s="867" t="str">
        <f t="shared" ca="1" si="54"/>
        <v>●</v>
      </c>
      <c r="U1171" s="867"/>
      <c r="V1171" s="867"/>
      <c r="W1171" s="867"/>
      <c r="X1171" s="867"/>
      <c r="Y1171" s="867" t="str">
        <f t="shared" si="55"/>
        <v/>
      </c>
      <c r="Z1171" s="867"/>
    </row>
    <row r="1172" spans="2:26" s="312" customFormat="1" ht="60" customHeight="1" outlineLevel="1">
      <c r="B1172" s="314"/>
      <c r="C1172" s="439"/>
      <c r="D1172" s="343"/>
      <c r="E1172" s="318" t="s">
        <v>15975</v>
      </c>
      <c r="F1172" s="307" t="s">
        <v>15976</v>
      </c>
      <c r="G1172" s="307" t="s">
        <v>15977</v>
      </c>
      <c r="H1172" s="307" t="s">
        <v>3658</v>
      </c>
      <c r="I1172" s="198" t="s">
        <v>3666</v>
      </c>
      <c r="J1172" s="404" t="s">
        <v>5684</v>
      </c>
      <c r="K1172" s="864" t="str">
        <f t="shared" si="51"/>
        <v/>
      </c>
      <c r="L1172" s="557" t="s">
        <v>3656</v>
      </c>
      <c r="M1172" s="558" t="s">
        <v>3655</v>
      </c>
      <c r="N1172" s="597" t="s">
        <v>19324</v>
      </c>
      <c r="O1172" s="662"/>
      <c r="P1172" s="598"/>
      <c r="Q1172" s="867" t="str">
        <f t="shared" ca="1" si="52"/>
        <v/>
      </c>
      <c r="R1172" s="867" t="str">
        <f t="shared" ca="1" si="53"/>
        <v/>
      </c>
      <c r="S1172" s="867" t="str">
        <f>IFERROR(IF(VLOOKUP("*"&amp;TRIM($F1172)&amp;"*",dump!$A:$D,4,FALSE)="","空文字",VLOOKUP("*"&amp;TRIM($F1172)&amp;"*",dump!$A:$D,4,FALSE)),"NA")</f>
        <v>NA</v>
      </c>
      <c r="T1172" s="867" t="str">
        <f t="shared" ca="1" si="54"/>
        <v>●</v>
      </c>
      <c r="U1172" s="867"/>
      <c r="V1172" s="867"/>
      <c r="W1172" s="867"/>
      <c r="X1172" s="867"/>
      <c r="Y1172" s="867" t="str">
        <f t="shared" si="55"/>
        <v/>
      </c>
      <c r="Z1172" s="867"/>
    </row>
    <row r="1173" spans="2:26" s="312" customFormat="1" ht="15" customHeight="1" outlineLevel="1">
      <c r="B1173" s="314"/>
      <c r="C1173" s="439"/>
      <c r="D1173" s="215" t="s">
        <v>3332</v>
      </c>
      <c r="E1173" s="213"/>
      <c r="F1173" s="214" t="s">
        <v>4763</v>
      </c>
      <c r="G1173" s="214" t="s">
        <v>1891</v>
      </c>
      <c r="H1173" s="214" t="s">
        <v>3655</v>
      </c>
      <c r="I1173" s="246" t="s">
        <v>660</v>
      </c>
      <c r="J1173" s="403" t="s">
        <v>5684</v>
      </c>
      <c r="K1173" s="864" t="str">
        <f t="shared" si="51"/>
        <v/>
      </c>
      <c r="L1173" s="544" t="s">
        <v>3656</v>
      </c>
      <c r="M1173" s="595" t="s">
        <v>3655</v>
      </c>
      <c r="N1173" s="641" t="s">
        <v>17470</v>
      </c>
      <c r="O1173" s="547"/>
      <c r="P1173" s="550"/>
      <c r="Q1173" s="867" t="str">
        <f t="shared" ca="1" si="52"/>
        <v/>
      </c>
      <c r="R1173" s="867" t="str">
        <f t="shared" ca="1" si="53"/>
        <v/>
      </c>
      <c r="S1173" s="867" t="str">
        <f>IFERROR(IF(VLOOKUP("*"&amp;TRIM($F1173)&amp;"*",dump!$A:$D,4,FALSE)="","空文字",VLOOKUP("*"&amp;TRIM($F1173)&amp;"*",dump!$A:$D,4,FALSE)),"NA")</f>
        <v>NA</v>
      </c>
      <c r="T1173" s="867" t="str">
        <f t="shared" ca="1" si="54"/>
        <v>●</v>
      </c>
      <c r="U1173" s="867"/>
      <c r="V1173" s="867"/>
      <c r="W1173" s="867"/>
      <c r="X1173" s="867"/>
      <c r="Y1173" s="867" t="str">
        <f t="shared" si="55"/>
        <v/>
      </c>
      <c r="Z1173" s="867"/>
    </row>
    <row r="1174" spans="2:26" s="312" customFormat="1" ht="15" customHeight="1" outlineLevel="1">
      <c r="B1174" s="314"/>
      <c r="C1174" s="439"/>
      <c r="D1174" s="525"/>
      <c r="E1174" s="307" t="s">
        <v>3333</v>
      </c>
      <c r="F1174" s="307" t="s">
        <v>4764</v>
      </c>
      <c r="G1174" s="307" t="s">
        <v>1884</v>
      </c>
      <c r="H1174" s="307" t="s">
        <v>3658</v>
      </c>
      <c r="I1174" s="198" t="s">
        <v>660</v>
      </c>
      <c r="J1174" s="404" t="s">
        <v>5684</v>
      </c>
      <c r="K1174" s="864" t="str">
        <f t="shared" si="51"/>
        <v/>
      </c>
      <c r="L1174" s="544" t="s">
        <v>3656</v>
      </c>
      <c r="M1174" s="595" t="s">
        <v>3655</v>
      </c>
      <c r="N1174" s="641"/>
      <c r="O1174" s="547"/>
      <c r="P1174" s="550"/>
      <c r="Q1174" s="867" t="str">
        <f t="shared" ca="1" si="52"/>
        <v/>
      </c>
      <c r="R1174" s="867" t="str">
        <f t="shared" ca="1" si="53"/>
        <v/>
      </c>
      <c r="S1174" s="867" t="str">
        <f>IFERROR(IF(VLOOKUP("*"&amp;TRIM($F1174)&amp;"*",dump!$A:$D,4,FALSE)="","空文字",VLOOKUP("*"&amp;TRIM($F1174)&amp;"*",dump!$A:$D,4,FALSE)),"NA")</f>
        <v>NA</v>
      </c>
      <c r="T1174" s="867" t="str">
        <f t="shared" ca="1" si="54"/>
        <v>●</v>
      </c>
      <c r="U1174" s="867"/>
      <c r="V1174" s="867"/>
      <c r="W1174" s="867"/>
      <c r="X1174" s="867"/>
      <c r="Y1174" s="867" t="str">
        <f t="shared" si="55"/>
        <v/>
      </c>
      <c r="Z1174" s="867"/>
    </row>
    <row r="1175" spans="2:26" s="312" customFormat="1" ht="15" customHeight="1" outlineLevel="1">
      <c r="B1175" s="314"/>
      <c r="C1175" s="439"/>
      <c r="D1175" s="215" t="s">
        <v>3334</v>
      </c>
      <c r="E1175" s="213"/>
      <c r="F1175" s="214" t="s">
        <v>4765</v>
      </c>
      <c r="G1175" s="214" t="s">
        <v>1886</v>
      </c>
      <c r="H1175" s="214" t="s">
        <v>3655</v>
      </c>
      <c r="I1175" s="246" t="s">
        <v>660</v>
      </c>
      <c r="J1175" s="403" t="s">
        <v>5684</v>
      </c>
      <c r="K1175" s="864" t="str">
        <f t="shared" si="51"/>
        <v/>
      </c>
      <c r="L1175" s="544" t="s">
        <v>3656</v>
      </c>
      <c r="M1175" s="595" t="s">
        <v>3655</v>
      </c>
      <c r="N1175" s="641" t="s">
        <v>17470</v>
      </c>
      <c r="O1175" s="547"/>
      <c r="P1175" s="550"/>
      <c r="Q1175" s="867" t="str">
        <f t="shared" ca="1" si="52"/>
        <v/>
      </c>
      <c r="R1175" s="867" t="str">
        <f t="shared" ca="1" si="53"/>
        <v/>
      </c>
      <c r="S1175" s="867" t="str">
        <f>IFERROR(IF(VLOOKUP("*"&amp;TRIM($F1175)&amp;"*",dump!$A:$D,4,FALSE)="","空文字",VLOOKUP("*"&amp;TRIM($F1175)&amp;"*",dump!$A:$D,4,FALSE)),"NA")</f>
        <v>NA</v>
      </c>
      <c r="T1175" s="867" t="str">
        <f t="shared" ca="1" si="54"/>
        <v>●</v>
      </c>
      <c r="U1175" s="867"/>
      <c r="V1175" s="867"/>
      <c r="W1175" s="867"/>
      <c r="X1175" s="867"/>
      <c r="Y1175" s="867" t="str">
        <f t="shared" si="55"/>
        <v/>
      </c>
      <c r="Z1175" s="867"/>
    </row>
    <row r="1176" spans="2:26" s="312" customFormat="1" ht="15" customHeight="1" outlineLevel="1">
      <c r="B1176" s="314"/>
      <c r="C1176" s="439"/>
      <c r="D1176" s="343"/>
      <c r="E1176" s="307" t="s">
        <v>3335</v>
      </c>
      <c r="F1176" s="307" t="s">
        <v>4766</v>
      </c>
      <c r="G1176" s="307" t="s">
        <v>1884</v>
      </c>
      <c r="H1176" s="307" t="s">
        <v>3658</v>
      </c>
      <c r="I1176" s="198" t="s">
        <v>660</v>
      </c>
      <c r="J1176" s="404" t="s">
        <v>5684</v>
      </c>
      <c r="K1176" s="864" t="str">
        <f t="shared" si="51"/>
        <v/>
      </c>
      <c r="L1176" s="544" t="s">
        <v>3656</v>
      </c>
      <c r="M1176" s="595" t="s">
        <v>3655</v>
      </c>
      <c r="N1176" s="641"/>
      <c r="O1176" s="547"/>
      <c r="P1176" s="550"/>
      <c r="Q1176" s="867" t="str">
        <f t="shared" ca="1" si="52"/>
        <v/>
      </c>
      <c r="R1176" s="867" t="str">
        <f t="shared" ca="1" si="53"/>
        <v/>
      </c>
      <c r="S1176" s="867" t="str">
        <f>IFERROR(IF(VLOOKUP("*"&amp;TRIM($F1176)&amp;"*",dump!$A:$D,4,FALSE)="","空文字",VLOOKUP("*"&amp;TRIM($F1176)&amp;"*",dump!$A:$D,4,FALSE)),"NA")</f>
        <v>NA</v>
      </c>
      <c r="T1176" s="867" t="str">
        <f t="shared" ca="1" si="54"/>
        <v>●</v>
      </c>
      <c r="U1176" s="867"/>
      <c r="V1176" s="867"/>
      <c r="W1176" s="867"/>
      <c r="X1176" s="867"/>
      <c r="Y1176" s="867" t="str">
        <f t="shared" si="55"/>
        <v/>
      </c>
      <c r="Z1176" s="867"/>
    </row>
    <row r="1177" spans="2:26" s="312" customFormat="1" ht="15" customHeight="1" outlineLevel="1">
      <c r="B1177" s="314"/>
      <c r="C1177" s="439"/>
      <c r="D1177" s="525"/>
      <c r="E1177" s="307" t="s">
        <v>3336</v>
      </c>
      <c r="F1177" s="307" t="s">
        <v>4767</v>
      </c>
      <c r="G1177" s="307" t="s">
        <v>1890</v>
      </c>
      <c r="H1177" s="307" t="s">
        <v>3658</v>
      </c>
      <c r="I1177" s="198" t="s">
        <v>660</v>
      </c>
      <c r="J1177" s="404" t="s">
        <v>5684</v>
      </c>
      <c r="K1177" s="864" t="str">
        <f t="shared" si="51"/>
        <v/>
      </c>
      <c r="L1177" s="544" t="s">
        <v>3656</v>
      </c>
      <c r="M1177" s="595" t="s">
        <v>3655</v>
      </c>
      <c r="N1177" s="641"/>
      <c r="O1177" s="547"/>
      <c r="P1177" s="550"/>
      <c r="Q1177" s="867" t="str">
        <f t="shared" ca="1" si="52"/>
        <v/>
      </c>
      <c r="R1177" s="867" t="str">
        <f t="shared" ca="1" si="53"/>
        <v/>
      </c>
      <c r="S1177" s="867" t="str">
        <f>IFERROR(IF(VLOOKUP("*"&amp;TRIM($F1177)&amp;"*",dump!$A:$D,4,FALSE)="","空文字",VLOOKUP("*"&amp;TRIM($F1177)&amp;"*",dump!$A:$D,4,FALSE)),"NA")</f>
        <v>NA</v>
      </c>
      <c r="T1177" s="867" t="str">
        <f t="shared" ca="1" si="54"/>
        <v>●</v>
      </c>
      <c r="U1177" s="867"/>
      <c r="V1177" s="867"/>
      <c r="W1177" s="867"/>
      <c r="X1177" s="867"/>
      <c r="Y1177" s="867" t="str">
        <f t="shared" si="55"/>
        <v/>
      </c>
      <c r="Z1177" s="867"/>
    </row>
    <row r="1178" spans="2:26" s="312" customFormat="1" ht="15" customHeight="1" outlineLevel="1">
      <c r="B1178" s="314"/>
      <c r="C1178" s="439"/>
      <c r="D1178" s="215" t="s">
        <v>3337</v>
      </c>
      <c r="E1178" s="213"/>
      <c r="F1178" s="214" t="s">
        <v>4768</v>
      </c>
      <c r="G1178" s="214" t="s">
        <v>1892</v>
      </c>
      <c r="H1178" s="214" t="s">
        <v>3655</v>
      </c>
      <c r="I1178" s="246" t="s">
        <v>660</v>
      </c>
      <c r="J1178" s="403" t="s">
        <v>5684</v>
      </c>
      <c r="K1178" s="864" t="str">
        <f t="shared" si="51"/>
        <v/>
      </c>
      <c r="L1178" s="544" t="s">
        <v>3656</v>
      </c>
      <c r="M1178" s="595" t="s">
        <v>3655</v>
      </c>
      <c r="N1178" s="641" t="s">
        <v>17470</v>
      </c>
      <c r="O1178" s="547"/>
      <c r="P1178" s="550"/>
      <c r="Q1178" s="867" t="str">
        <f t="shared" ca="1" si="52"/>
        <v/>
      </c>
      <c r="R1178" s="867" t="str">
        <f t="shared" ca="1" si="53"/>
        <v/>
      </c>
      <c r="S1178" s="867" t="str">
        <f>IFERROR(IF(VLOOKUP("*"&amp;TRIM($F1178)&amp;"*",dump!$A:$D,4,FALSE)="","空文字",VLOOKUP("*"&amp;TRIM($F1178)&amp;"*",dump!$A:$D,4,FALSE)),"NA")</f>
        <v>NA</v>
      </c>
      <c r="T1178" s="867" t="str">
        <f t="shared" ca="1" si="54"/>
        <v>●</v>
      </c>
      <c r="U1178" s="867"/>
      <c r="V1178" s="867"/>
      <c r="W1178" s="867"/>
      <c r="X1178" s="867"/>
      <c r="Y1178" s="867" t="str">
        <f t="shared" si="55"/>
        <v/>
      </c>
      <c r="Z1178" s="867"/>
    </row>
    <row r="1179" spans="2:26" s="312" customFormat="1" ht="15" customHeight="1" outlineLevel="1">
      <c r="B1179" s="314"/>
      <c r="C1179" s="439"/>
      <c r="D1179" s="343"/>
      <c r="E1179" s="307" t="s">
        <v>3338</v>
      </c>
      <c r="F1179" s="307" t="s">
        <v>4769</v>
      </c>
      <c r="G1179" s="307" t="s">
        <v>1884</v>
      </c>
      <c r="H1179" s="307" t="s">
        <v>3658</v>
      </c>
      <c r="I1179" s="198" t="s">
        <v>660</v>
      </c>
      <c r="J1179" s="404" t="s">
        <v>5684</v>
      </c>
      <c r="K1179" s="864" t="str">
        <f t="shared" si="51"/>
        <v/>
      </c>
      <c r="L1179" s="544" t="s">
        <v>3656</v>
      </c>
      <c r="M1179" s="595" t="s">
        <v>3655</v>
      </c>
      <c r="N1179" s="641"/>
      <c r="O1179" s="547"/>
      <c r="P1179" s="550"/>
      <c r="Q1179" s="867" t="str">
        <f t="shared" ca="1" si="52"/>
        <v/>
      </c>
      <c r="R1179" s="867" t="str">
        <f t="shared" ca="1" si="53"/>
        <v/>
      </c>
      <c r="S1179" s="867" t="str">
        <f>IFERROR(IF(VLOOKUP("*"&amp;TRIM($F1179)&amp;"*",dump!$A:$D,4,FALSE)="","空文字",VLOOKUP("*"&amp;TRIM($F1179)&amp;"*",dump!$A:$D,4,FALSE)),"NA")</f>
        <v>NA</v>
      </c>
      <c r="T1179" s="867" t="str">
        <f t="shared" ca="1" si="54"/>
        <v>●</v>
      </c>
      <c r="U1179" s="867"/>
      <c r="V1179" s="867"/>
      <c r="W1179" s="867"/>
      <c r="X1179" s="867"/>
      <c r="Y1179" s="867" t="str">
        <f t="shared" si="55"/>
        <v/>
      </c>
      <c r="Z1179" s="867"/>
    </row>
    <row r="1180" spans="2:26" s="312" customFormat="1" ht="15" customHeight="1" outlineLevel="1">
      <c r="B1180" s="314"/>
      <c r="C1180" s="439"/>
      <c r="D1180" s="525"/>
      <c r="E1180" s="307" t="s">
        <v>4563</v>
      </c>
      <c r="F1180" s="307" t="s">
        <v>4770</v>
      </c>
      <c r="G1180" s="307" t="s">
        <v>1893</v>
      </c>
      <c r="H1180" s="307" t="s">
        <v>3658</v>
      </c>
      <c r="I1180" s="198" t="s">
        <v>660</v>
      </c>
      <c r="J1180" s="404" t="s">
        <v>5684</v>
      </c>
      <c r="K1180" s="864" t="str">
        <f t="shared" si="51"/>
        <v/>
      </c>
      <c r="L1180" s="544" t="s">
        <v>3656</v>
      </c>
      <c r="M1180" s="595" t="s">
        <v>3655</v>
      </c>
      <c r="N1180" s="641"/>
      <c r="O1180" s="547"/>
      <c r="P1180" s="550"/>
      <c r="Q1180" s="867" t="str">
        <f t="shared" ca="1" si="52"/>
        <v/>
      </c>
      <c r="R1180" s="867" t="str">
        <f t="shared" ca="1" si="53"/>
        <v/>
      </c>
      <c r="S1180" s="867" t="str">
        <f>IFERROR(IF(VLOOKUP("*"&amp;TRIM($F1180)&amp;"*",dump!$A:$D,4,FALSE)="","空文字",VLOOKUP("*"&amp;TRIM($F1180)&amp;"*",dump!$A:$D,4,FALSE)),"NA")</f>
        <v>NA</v>
      </c>
      <c r="T1180" s="867" t="str">
        <f t="shared" ca="1" si="54"/>
        <v>●</v>
      </c>
      <c r="U1180" s="867"/>
      <c r="V1180" s="867"/>
      <c r="W1180" s="867"/>
      <c r="X1180" s="867"/>
      <c r="Y1180" s="867" t="str">
        <f t="shared" si="55"/>
        <v/>
      </c>
      <c r="Z1180" s="867"/>
    </row>
    <row r="1181" spans="2:26" s="312" customFormat="1" ht="15" customHeight="1" outlineLevel="1">
      <c r="B1181" s="314"/>
      <c r="C1181" s="439"/>
      <c r="D1181" s="215" t="s">
        <v>4564</v>
      </c>
      <c r="E1181" s="213"/>
      <c r="F1181" s="214" t="s">
        <v>4771</v>
      </c>
      <c r="G1181" s="214" t="s">
        <v>1894</v>
      </c>
      <c r="H1181" s="214" t="s">
        <v>3655</v>
      </c>
      <c r="I1181" s="246" t="s">
        <v>660</v>
      </c>
      <c r="J1181" s="403" t="s">
        <v>5684</v>
      </c>
      <c r="K1181" s="864" t="str">
        <f t="shared" si="51"/>
        <v/>
      </c>
      <c r="L1181" s="544" t="s">
        <v>3656</v>
      </c>
      <c r="M1181" s="595" t="s">
        <v>3655</v>
      </c>
      <c r="N1181" s="641" t="s">
        <v>17470</v>
      </c>
      <c r="O1181" s="547"/>
      <c r="P1181" s="550"/>
      <c r="Q1181" s="867" t="str">
        <f t="shared" ca="1" si="52"/>
        <v/>
      </c>
      <c r="R1181" s="867" t="str">
        <f t="shared" ca="1" si="53"/>
        <v/>
      </c>
      <c r="S1181" s="867" t="str">
        <f>IFERROR(IF(VLOOKUP("*"&amp;TRIM($F1181)&amp;"*",dump!$A:$D,4,FALSE)="","空文字",VLOOKUP("*"&amp;TRIM($F1181)&amp;"*",dump!$A:$D,4,FALSE)),"NA")</f>
        <v>NA</v>
      </c>
      <c r="T1181" s="867" t="str">
        <f t="shared" ca="1" si="54"/>
        <v>●</v>
      </c>
      <c r="U1181" s="867"/>
      <c r="V1181" s="867"/>
      <c r="W1181" s="867"/>
      <c r="X1181" s="867"/>
      <c r="Y1181" s="867" t="str">
        <f t="shared" si="55"/>
        <v/>
      </c>
      <c r="Z1181" s="867"/>
    </row>
    <row r="1182" spans="2:26" s="312" customFormat="1" ht="15" customHeight="1" outlineLevel="1">
      <c r="B1182" s="314"/>
      <c r="C1182" s="439"/>
      <c r="D1182" s="525"/>
      <c r="E1182" s="307" t="s">
        <v>4565</v>
      </c>
      <c r="F1182" s="307" t="s">
        <v>4772</v>
      </c>
      <c r="G1182" s="307" t="s">
        <v>1884</v>
      </c>
      <c r="H1182" s="307" t="s">
        <v>3658</v>
      </c>
      <c r="I1182" s="198" t="s">
        <v>660</v>
      </c>
      <c r="J1182" s="404" t="s">
        <v>5684</v>
      </c>
      <c r="K1182" s="864" t="str">
        <f t="shared" si="51"/>
        <v/>
      </c>
      <c r="L1182" s="544" t="s">
        <v>3656</v>
      </c>
      <c r="M1182" s="595" t="s">
        <v>3655</v>
      </c>
      <c r="N1182" s="641"/>
      <c r="O1182" s="547"/>
      <c r="P1182" s="550"/>
      <c r="Q1182" s="867" t="str">
        <f t="shared" ca="1" si="52"/>
        <v/>
      </c>
      <c r="R1182" s="867" t="str">
        <f t="shared" ca="1" si="53"/>
        <v/>
      </c>
      <c r="S1182" s="867" t="str">
        <f>IFERROR(IF(VLOOKUP("*"&amp;TRIM($F1182)&amp;"*",dump!$A:$D,4,FALSE)="","空文字",VLOOKUP("*"&amp;TRIM($F1182)&amp;"*",dump!$A:$D,4,FALSE)),"NA")</f>
        <v>NA</v>
      </c>
      <c r="T1182" s="867" t="str">
        <f t="shared" ca="1" si="54"/>
        <v>●</v>
      </c>
      <c r="U1182" s="867"/>
      <c r="V1182" s="867"/>
      <c r="W1182" s="867"/>
      <c r="X1182" s="867"/>
      <c r="Y1182" s="867" t="str">
        <f t="shared" si="55"/>
        <v/>
      </c>
      <c r="Z1182" s="867"/>
    </row>
    <row r="1183" spans="2:26" s="312" customFormat="1" ht="15" customHeight="1" outlineLevel="1">
      <c r="B1183" s="314"/>
      <c r="C1183" s="439"/>
      <c r="D1183" s="215" t="s">
        <v>4566</v>
      </c>
      <c r="E1183" s="213"/>
      <c r="F1183" s="214" t="s">
        <v>4773</v>
      </c>
      <c r="G1183" s="214" t="s">
        <v>1895</v>
      </c>
      <c r="H1183" s="214" t="s">
        <v>3655</v>
      </c>
      <c r="I1183" s="246" t="s">
        <v>660</v>
      </c>
      <c r="J1183" s="403" t="s">
        <v>5684</v>
      </c>
      <c r="K1183" s="864" t="str">
        <f t="shared" si="51"/>
        <v/>
      </c>
      <c r="L1183" s="544" t="s">
        <v>3656</v>
      </c>
      <c r="M1183" s="595" t="s">
        <v>3655</v>
      </c>
      <c r="N1183" s="641" t="s">
        <v>17470</v>
      </c>
      <c r="O1183" s="547"/>
      <c r="P1183" s="550"/>
      <c r="Q1183" s="867" t="str">
        <f t="shared" ca="1" si="52"/>
        <v/>
      </c>
      <c r="R1183" s="867" t="str">
        <f t="shared" ca="1" si="53"/>
        <v/>
      </c>
      <c r="S1183" s="867" t="str">
        <f>IFERROR(IF(VLOOKUP("*"&amp;TRIM($F1183)&amp;"*",dump!$A:$D,4,FALSE)="","空文字",VLOOKUP("*"&amp;TRIM($F1183)&amp;"*",dump!$A:$D,4,FALSE)),"NA")</f>
        <v>NA</v>
      </c>
      <c r="T1183" s="867" t="str">
        <f t="shared" ca="1" si="54"/>
        <v>●</v>
      </c>
      <c r="U1183" s="867"/>
      <c r="V1183" s="867"/>
      <c r="W1183" s="867"/>
      <c r="X1183" s="867"/>
      <c r="Y1183" s="867" t="str">
        <f t="shared" si="55"/>
        <v/>
      </c>
      <c r="Z1183" s="867"/>
    </row>
    <row r="1184" spans="2:26" s="312" customFormat="1" ht="15" customHeight="1" outlineLevel="1">
      <c r="B1184" s="314"/>
      <c r="C1184" s="439"/>
      <c r="D1184" s="343"/>
      <c r="E1184" s="306" t="s">
        <v>4567</v>
      </c>
      <c r="F1184" s="307" t="s">
        <v>4774</v>
      </c>
      <c r="G1184" s="307" t="s">
        <v>1896</v>
      </c>
      <c r="H1184" s="307" t="s">
        <v>3658</v>
      </c>
      <c r="I1184" s="198" t="s">
        <v>660</v>
      </c>
      <c r="J1184" s="404" t="s">
        <v>5684</v>
      </c>
      <c r="K1184" s="864" t="str">
        <f t="shared" si="51"/>
        <v/>
      </c>
      <c r="L1184" s="544" t="s">
        <v>3656</v>
      </c>
      <c r="M1184" s="595" t="s">
        <v>3655</v>
      </c>
      <c r="N1184" s="641"/>
      <c r="O1184" s="547"/>
      <c r="P1184" s="550"/>
      <c r="Q1184" s="867" t="str">
        <f t="shared" ca="1" si="52"/>
        <v/>
      </c>
      <c r="R1184" s="867" t="str">
        <f t="shared" ca="1" si="53"/>
        <v/>
      </c>
      <c r="S1184" s="867" t="str">
        <f>IFERROR(IF(VLOOKUP("*"&amp;TRIM($F1184)&amp;"*",dump!$A:$D,4,FALSE)="","空文字",VLOOKUP("*"&amp;TRIM($F1184)&amp;"*",dump!$A:$D,4,FALSE)),"NA")</f>
        <v>NA</v>
      </c>
      <c r="T1184" s="867" t="str">
        <f t="shared" ca="1" si="54"/>
        <v>●</v>
      </c>
      <c r="U1184" s="867"/>
      <c r="V1184" s="867"/>
      <c r="W1184" s="867"/>
      <c r="X1184" s="867"/>
      <c r="Y1184" s="867" t="str">
        <f t="shared" si="55"/>
        <v/>
      </c>
      <c r="Z1184" s="867"/>
    </row>
    <row r="1185" spans="2:26" s="312" customFormat="1" ht="15" customHeight="1" outlineLevel="1">
      <c r="B1185" s="314"/>
      <c r="C1185" s="526" t="s">
        <v>9410</v>
      </c>
      <c r="D1185" s="215" t="s">
        <v>13556</v>
      </c>
      <c r="E1185" s="213"/>
      <c r="F1185" s="214" t="s">
        <v>4775</v>
      </c>
      <c r="G1185" s="214" t="s">
        <v>3397</v>
      </c>
      <c r="H1185" s="214" t="s">
        <v>3655</v>
      </c>
      <c r="I1185" s="246" t="s">
        <v>660</v>
      </c>
      <c r="J1185" s="403" t="s">
        <v>5684</v>
      </c>
      <c r="K1185" s="864" t="str">
        <f t="shared" si="51"/>
        <v/>
      </c>
      <c r="L1185" s="555" t="s">
        <v>17119</v>
      </c>
      <c r="M1185" s="553"/>
      <c r="N1185" s="593"/>
      <c r="O1185" s="551"/>
      <c r="P1185" s="554"/>
      <c r="Q1185" s="867" t="str">
        <f t="shared" ca="1" si="52"/>
        <v/>
      </c>
      <c r="R1185" s="867" t="str">
        <f t="shared" ca="1" si="53"/>
        <v/>
      </c>
      <c r="S1185" s="867" t="str">
        <f>IFERROR(IF(VLOOKUP("*"&amp;TRIM($F1185)&amp;"*",dump!$A:$D,4,FALSE)="","空文字",VLOOKUP("*"&amp;TRIM($F1185)&amp;"*",dump!$A:$D,4,FALSE)),"NA")</f>
        <v>NA</v>
      </c>
      <c r="T1185" s="867" t="str">
        <f t="shared" ca="1" si="54"/>
        <v>●</v>
      </c>
      <c r="U1185" s="867"/>
      <c r="V1185" s="867"/>
      <c r="W1185" s="867"/>
      <c r="X1185" s="867"/>
      <c r="Y1185" s="867" t="str">
        <f t="shared" si="55"/>
        <v/>
      </c>
      <c r="Z1185" s="867"/>
    </row>
    <row r="1186" spans="2:26" s="312" customFormat="1" ht="15" customHeight="1" outlineLevel="1">
      <c r="B1186" s="314"/>
      <c r="C1186" s="534"/>
      <c r="D1186" s="343"/>
      <c r="E1186" s="307" t="s">
        <v>4568</v>
      </c>
      <c r="F1186" s="307" t="s">
        <v>4776</v>
      </c>
      <c r="G1186" s="307" t="s">
        <v>1897</v>
      </c>
      <c r="H1186" s="307" t="s">
        <v>3657</v>
      </c>
      <c r="I1186" s="198" t="s">
        <v>660</v>
      </c>
      <c r="J1186" s="404" t="s">
        <v>5684</v>
      </c>
      <c r="K1186" s="864" t="str">
        <f t="shared" si="51"/>
        <v/>
      </c>
      <c r="L1186" s="557" t="s">
        <v>3656</v>
      </c>
      <c r="M1186" s="558" t="s">
        <v>3655</v>
      </c>
      <c r="N1186" s="597" t="s">
        <v>17470</v>
      </c>
      <c r="O1186" s="662"/>
      <c r="P1186" s="598"/>
      <c r="Q1186" s="867" t="str">
        <f t="shared" ca="1" si="52"/>
        <v/>
      </c>
      <c r="R1186" s="867" t="str">
        <f t="shared" ca="1" si="53"/>
        <v/>
      </c>
      <c r="S1186" s="867" t="str">
        <f>IFERROR(IF(VLOOKUP("*"&amp;TRIM($F1186)&amp;"*",dump!$A:$D,4,FALSE)="","空文字",VLOOKUP("*"&amp;TRIM($F1186)&amp;"*",dump!$A:$D,4,FALSE)),"NA")</f>
        <v>NA</v>
      </c>
      <c r="T1186" s="867" t="str">
        <f t="shared" ca="1" si="54"/>
        <v>●</v>
      </c>
      <c r="U1186" s="867"/>
      <c r="V1186" s="867"/>
      <c r="W1186" s="867"/>
      <c r="X1186" s="867"/>
      <c r="Y1186" s="867" t="str">
        <f t="shared" si="55"/>
        <v/>
      </c>
      <c r="Z1186" s="867"/>
    </row>
    <row r="1187" spans="2:26" s="312" customFormat="1" ht="45" customHeight="1" outlineLevel="1">
      <c r="B1187" s="314"/>
      <c r="C1187" s="534"/>
      <c r="D1187" s="343"/>
      <c r="E1187" s="307" t="s">
        <v>4569</v>
      </c>
      <c r="F1187" s="307" t="s">
        <v>4777</v>
      </c>
      <c r="G1187" s="307" t="s">
        <v>1898</v>
      </c>
      <c r="H1187" s="307" t="s">
        <v>3658</v>
      </c>
      <c r="I1187" s="198" t="s">
        <v>660</v>
      </c>
      <c r="J1187" s="404" t="s">
        <v>5684</v>
      </c>
      <c r="K1187" s="864" t="str">
        <f t="shared" si="51"/>
        <v/>
      </c>
      <c r="L1187" s="557" t="s">
        <v>3656</v>
      </c>
      <c r="M1187" s="558" t="s">
        <v>3655</v>
      </c>
      <c r="N1187" s="597" t="s">
        <v>17535</v>
      </c>
      <c r="O1187" s="662"/>
      <c r="P1187" s="598"/>
      <c r="Q1187" s="867" t="str">
        <f t="shared" ca="1" si="52"/>
        <v/>
      </c>
      <c r="R1187" s="867" t="str">
        <f t="shared" ca="1" si="53"/>
        <v/>
      </c>
      <c r="S1187" s="867" t="str">
        <f>IFERROR(IF(VLOOKUP("*"&amp;TRIM($F1187)&amp;"*",dump!$A:$D,4,FALSE)="","空文字",VLOOKUP("*"&amp;TRIM($F1187)&amp;"*",dump!$A:$D,4,FALSE)),"NA")</f>
        <v>NA</v>
      </c>
      <c r="T1187" s="867" t="str">
        <f t="shared" ca="1" si="54"/>
        <v>●</v>
      </c>
      <c r="U1187" s="867"/>
      <c r="V1187" s="867"/>
      <c r="W1187" s="867"/>
      <c r="X1187" s="867"/>
      <c r="Y1187" s="867" t="str">
        <f t="shared" si="55"/>
        <v/>
      </c>
      <c r="Z1187" s="867"/>
    </row>
    <row r="1188" spans="2:26" s="312" customFormat="1" ht="45" customHeight="1" outlineLevel="1">
      <c r="B1188" s="314"/>
      <c r="C1188" s="534"/>
      <c r="D1188" s="343"/>
      <c r="E1188" s="307" t="s">
        <v>4570</v>
      </c>
      <c r="F1188" s="307" t="s">
        <v>4778</v>
      </c>
      <c r="G1188" s="307" t="s">
        <v>1901</v>
      </c>
      <c r="H1188" s="307" t="s">
        <v>3658</v>
      </c>
      <c r="I1188" s="198" t="s">
        <v>660</v>
      </c>
      <c r="J1188" s="404" t="s">
        <v>5684</v>
      </c>
      <c r="K1188" s="864" t="str">
        <f t="shared" si="51"/>
        <v/>
      </c>
      <c r="L1188" s="557" t="s">
        <v>3656</v>
      </c>
      <c r="M1188" s="558" t="s">
        <v>3655</v>
      </c>
      <c r="N1188" s="597" t="s">
        <v>19325</v>
      </c>
      <c r="O1188" s="662"/>
      <c r="P1188" s="598"/>
      <c r="Q1188" s="867" t="str">
        <f t="shared" ca="1" si="52"/>
        <v/>
      </c>
      <c r="R1188" s="867" t="str">
        <f t="shared" ca="1" si="53"/>
        <v/>
      </c>
      <c r="S1188" s="867" t="str">
        <f>IFERROR(IF(VLOOKUP("*"&amp;TRIM($F1188)&amp;"*",dump!$A:$D,4,FALSE)="","空文字",VLOOKUP("*"&amp;TRIM($F1188)&amp;"*",dump!$A:$D,4,FALSE)),"NA")</f>
        <v>NA</v>
      </c>
      <c r="T1188" s="867" t="str">
        <f t="shared" ca="1" si="54"/>
        <v>●</v>
      </c>
      <c r="U1188" s="867"/>
      <c r="V1188" s="867"/>
      <c r="W1188" s="867"/>
      <c r="X1188" s="867"/>
      <c r="Y1188" s="867" t="str">
        <f t="shared" si="55"/>
        <v/>
      </c>
      <c r="Z1188" s="867"/>
    </row>
    <row r="1189" spans="2:26" s="312" customFormat="1" ht="45" customHeight="1" outlineLevel="1">
      <c r="B1189" s="314"/>
      <c r="C1189" s="534"/>
      <c r="D1189" s="343"/>
      <c r="E1189" s="307" t="s">
        <v>2546</v>
      </c>
      <c r="F1189" s="307" t="s">
        <v>4779</v>
      </c>
      <c r="G1189" s="307" t="s">
        <v>1899</v>
      </c>
      <c r="H1189" s="307" t="s">
        <v>3658</v>
      </c>
      <c r="I1189" s="198" t="s">
        <v>660</v>
      </c>
      <c r="J1189" s="404" t="s">
        <v>5684</v>
      </c>
      <c r="K1189" s="864" t="str">
        <f t="shared" si="51"/>
        <v/>
      </c>
      <c r="L1189" s="557" t="s">
        <v>3656</v>
      </c>
      <c r="M1189" s="558" t="s">
        <v>3655</v>
      </c>
      <c r="N1189" s="597" t="s">
        <v>17536</v>
      </c>
      <c r="O1189" s="662"/>
      <c r="P1189" s="598"/>
      <c r="Q1189" s="867" t="str">
        <f t="shared" ca="1" si="52"/>
        <v/>
      </c>
      <c r="R1189" s="867" t="str">
        <f t="shared" ca="1" si="53"/>
        <v/>
      </c>
      <c r="S1189" s="867" t="str">
        <f>IFERROR(IF(VLOOKUP("*"&amp;TRIM($F1189)&amp;"*",dump!$A:$D,4,FALSE)="","空文字",VLOOKUP("*"&amp;TRIM($F1189)&amp;"*",dump!$A:$D,4,FALSE)),"NA")</f>
        <v>NA</v>
      </c>
      <c r="T1189" s="867" t="str">
        <f t="shared" ca="1" si="54"/>
        <v>●</v>
      </c>
      <c r="U1189" s="867"/>
      <c r="V1189" s="867"/>
      <c r="W1189" s="867"/>
      <c r="X1189" s="867"/>
      <c r="Y1189" s="867" t="str">
        <f t="shared" si="55"/>
        <v/>
      </c>
      <c r="Z1189" s="867"/>
    </row>
    <row r="1190" spans="2:26" s="312" customFormat="1" ht="105" customHeight="1" outlineLevel="1">
      <c r="B1190" s="314"/>
      <c r="C1190" s="534"/>
      <c r="D1190" s="343"/>
      <c r="E1190" s="307" t="s">
        <v>13707</v>
      </c>
      <c r="F1190" s="307" t="s">
        <v>4780</v>
      </c>
      <c r="G1190" s="307" t="s">
        <v>1900</v>
      </c>
      <c r="H1190" s="307" t="s">
        <v>3658</v>
      </c>
      <c r="I1190" s="198" t="s">
        <v>660</v>
      </c>
      <c r="J1190" s="404" t="s">
        <v>5684</v>
      </c>
      <c r="K1190" s="864" t="str">
        <f t="shared" si="51"/>
        <v/>
      </c>
      <c r="L1190" s="557" t="s">
        <v>3656</v>
      </c>
      <c r="M1190" s="558" t="s">
        <v>3655</v>
      </c>
      <c r="N1190" s="597" t="s">
        <v>18852</v>
      </c>
      <c r="O1190" s="662"/>
      <c r="P1190" s="598"/>
      <c r="Q1190" s="867" t="str">
        <f t="shared" ca="1" si="52"/>
        <v/>
      </c>
      <c r="R1190" s="867" t="str">
        <f t="shared" ca="1" si="53"/>
        <v/>
      </c>
      <c r="S1190" s="867" t="str">
        <f>IFERROR(IF(VLOOKUP("*"&amp;TRIM($F1190)&amp;"*",dump!$A:$D,4,FALSE)="","空文字",VLOOKUP("*"&amp;TRIM($F1190)&amp;"*",dump!$A:$D,4,FALSE)),"NA")</f>
        <v>NA</v>
      </c>
      <c r="T1190" s="867" t="str">
        <f t="shared" ca="1" si="54"/>
        <v>●</v>
      </c>
      <c r="U1190" s="867"/>
      <c r="V1190" s="867"/>
      <c r="W1190" s="867"/>
      <c r="X1190" s="867"/>
      <c r="Y1190" s="867" t="str">
        <f t="shared" si="55"/>
        <v/>
      </c>
      <c r="Z1190" s="867"/>
    </row>
    <row r="1191" spans="2:26" s="312" customFormat="1" ht="15" customHeight="1" outlineLevel="1">
      <c r="B1191" s="314"/>
      <c r="C1191" s="534"/>
      <c r="D1191" s="343"/>
      <c r="E1191" s="307" t="s">
        <v>499</v>
      </c>
      <c r="F1191" s="307" t="s">
        <v>4781</v>
      </c>
      <c r="G1191" s="307" t="s">
        <v>2193</v>
      </c>
      <c r="H1191" s="307" t="s">
        <v>3658</v>
      </c>
      <c r="I1191" s="198" t="s">
        <v>660</v>
      </c>
      <c r="J1191" s="404" t="s">
        <v>5684</v>
      </c>
      <c r="K1191" s="864" t="str">
        <f t="shared" si="51"/>
        <v/>
      </c>
      <c r="L1191" s="557" t="s">
        <v>3656</v>
      </c>
      <c r="M1191" s="558" t="s">
        <v>3655</v>
      </c>
      <c r="N1191" s="597" t="s">
        <v>17502</v>
      </c>
      <c r="O1191" s="662"/>
      <c r="P1191" s="598"/>
      <c r="Q1191" s="867" t="str">
        <f t="shared" ca="1" si="52"/>
        <v/>
      </c>
      <c r="R1191" s="867" t="str">
        <f t="shared" ca="1" si="53"/>
        <v/>
      </c>
      <c r="S1191" s="867" t="str">
        <f>IFERROR(IF(VLOOKUP("*"&amp;TRIM($F1191)&amp;"*",dump!$A:$D,4,FALSE)="","空文字",VLOOKUP("*"&amp;TRIM($F1191)&amp;"*",dump!$A:$D,4,FALSE)),"NA")</f>
        <v>NA</v>
      </c>
      <c r="T1191" s="867" t="str">
        <f t="shared" ca="1" si="54"/>
        <v>●</v>
      </c>
      <c r="U1191" s="867"/>
      <c r="V1191" s="867"/>
      <c r="W1191" s="867"/>
      <c r="X1191" s="867"/>
      <c r="Y1191" s="867" t="str">
        <f t="shared" si="55"/>
        <v/>
      </c>
      <c r="Z1191" s="867"/>
    </row>
    <row r="1192" spans="2:26" s="312" customFormat="1" ht="15" customHeight="1" outlineLevel="1">
      <c r="B1192" s="314"/>
      <c r="C1192" s="534"/>
      <c r="D1192" s="343"/>
      <c r="E1192" s="307" t="s">
        <v>500</v>
      </c>
      <c r="F1192" s="307" t="s">
        <v>4782</v>
      </c>
      <c r="G1192" s="307" t="s">
        <v>2194</v>
      </c>
      <c r="H1192" s="307" t="s">
        <v>3658</v>
      </c>
      <c r="I1192" s="198" t="s">
        <v>660</v>
      </c>
      <c r="J1192" s="404" t="s">
        <v>5684</v>
      </c>
      <c r="K1192" s="864" t="str">
        <f t="shared" si="51"/>
        <v/>
      </c>
      <c r="L1192" s="557" t="s">
        <v>3656</v>
      </c>
      <c r="M1192" s="558" t="s">
        <v>3655</v>
      </c>
      <c r="N1192" s="597" t="s">
        <v>17502</v>
      </c>
      <c r="O1192" s="662"/>
      <c r="P1192" s="598"/>
      <c r="Q1192" s="867" t="str">
        <f t="shared" ca="1" si="52"/>
        <v/>
      </c>
      <c r="R1192" s="867" t="str">
        <f t="shared" ca="1" si="53"/>
        <v/>
      </c>
      <c r="S1192" s="867" t="str">
        <f>IFERROR(IF(VLOOKUP("*"&amp;TRIM($F1192)&amp;"*",dump!$A:$D,4,FALSE)="","空文字",VLOOKUP("*"&amp;TRIM($F1192)&amp;"*",dump!$A:$D,4,FALSE)),"NA")</f>
        <v>NA</v>
      </c>
      <c r="T1192" s="867" t="str">
        <f t="shared" ca="1" si="54"/>
        <v>●</v>
      </c>
      <c r="U1192" s="867"/>
      <c r="V1192" s="867"/>
      <c r="W1192" s="867"/>
      <c r="X1192" s="867"/>
      <c r="Y1192" s="867" t="str">
        <f t="shared" si="55"/>
        <v/>
      </c>
      <c r="Z1192" s="867"/>
    </row>
    <row r="1193" spans="2:26" s="312" customFormat="1" ht="15" customHeight="1" outlineLevel="1">
      <c r="B1193" s="314"/>
      <c r="C1193" s="534"/>
      <c r="D1193" s="343"/>
      <c r="E1193" s="307" t="s">
        <v>501</v>
      </c>
      <c r="F1193" s="307" t="s">
        <v>4783</v>
      </c>
      <c r="G1193" s="307" t="s">
        <v>2195</v>
      </c>
      <c r="H1193" s="307" t="s">
        <v>3658</v>
      </c>
      <c r="I1193" s="198" t="s">
        <v>660</v>
      </c>
      <c r="J1193" s="404" t="s">
        <v>5684</v>
      </c>
      <c r="K1193" s="864" t="str">
        <f t="shared" si="51"/>
        <v/>
      </c>
      <c r="L1193" s="557" t="s">
        <v>3656</v>
      </c>
      <c r="M1193" s="558" t="s">
        <v>3655</v>
      </c>
      <c r="N1193" s="597" t="s">
        <v>17502</v>
      </c>
      <c r="O1193" s="662"/>
      <c r="P1193" s="598"/>
      <c r="Q1193" s="867" t="str">
        <f t="shared" ca="1" si="52"/>
        <v/>
      </c>
      <c r="R1193" s="867" t="str">
        <f t="shared" ca="1" si="53"/>
        <v/>
      </c>
      <c r="S1193" s="867" t="str">
        <f>IFERROR(IF(VLOOKUP("*"&amp;TRIM($F1193)&amp;"*",dump!$A:$D,4,FALSE)="","空文字",VLOOKUP("*"&amp;TRIM($F1193)&amp;"*",dump!$A:$D,4,FALSE)),"NA")</f>
        <v>NA</v>
      </c>
      <c r="T1193" s="867" t="str">
        <f t="shared" ca="1" si="54"/>
        <v>●</v>
      </c>
      <c r="U1193" s="867"/>
      <c r="V1193" s="867"/>
      <c r="W1193" s="867"/>
      <c r="X1193" s="867"/>
      <c r="Y1193" s="867" t="str">
        <f t="shared" si="55"/>
        <v/>
      </c>
      <c r="Z1193" s="867"/>
    </row>
    <row r="1194" spans="2:26" s="312" customFormat="1" ht="15" customHeight="1" outlineLevel="1">
      <c r="B1194" s="314"/>
      <c r="C1194" s="534"/>
      <c r="D1194" s="343"/>
      <c r="E1194" s="307" t="s">
        <v>502</v>
      </c>
      <c r="F1194" s="307" t="s">
        <v>4784</v>
      </c>
      <c r="G1194" s="307" t="s">
        <v>2196</v>
      </c>
      <c r="H1194" s="307" t="s">
        <v>3658</v>
      </c>
      <c r="I1194" s="198" t="s">
        <v>660</v>
      </c>
      <c r="J1194" s="404" t="s">
        <v>5684</v>
      </c>
      <c r="K1194" s="864" t="str">
        <f t="shared" si="51"/>
        <v/>
      </c>
      <c r="L1194" s="557" t="s">
        <v>3656</v>
      </c>
      <c r="M1194" s="558" t="s">
        <v>3655</v>
      </c>
      <c r="N1194" s="597" t="s">
        <v>17502</v>
      </c>
      <c r="O1194" s="662"/>
      <c r="P1194" s="598"/>
      <c r="Q1194" s="867" t="str">
        <f t="shared" ca="1" si="52"/>
        <v/>
      </c>
      <c r="R1194" s="867" t="str">
        <f t="shared" ca="1" si="53"/>
        <v/>
      </c>
      <c r="S1194" s="867" t="str">
        <f>IFERROR(IF(VLOOKUP("*"&amp;TRIM($F1194)&amp;"*",dump!$A:$D,4,FALSE)="","空文字",VLOOKUP("*"&amp;TRIM($F1194)&amp;"*",dump!$A:$D,4,FALSE)),"NA")</f>
        <v>NA</v>
      </c>
      <c r="T1194" s="867" t="str">
        <f t="shared" ca="1" si="54"/>
        <v>●</v>
      </c>
      <c r="U1194" s="867"/>
      <c r="V1194" s="867"/>
      <c r="W1194" s="867"/>
      <c r="X1194" s="867"/>
      <c r="Y1194" s="867" t="str">
        <f t="shared" si="55"/>
        <v/>
      </c>
      <c r="Z1194" s="867"/>
    </row>
    <row r="1195" spans="2:26" s="312" customFormat="1" ht="30" customHeight="1" outlineLevel="1">
      <c r="B1195" s="314"/>
      <c r="C1195" s="534"/>
      <c r="D1195" s="343"/>
      <c r="E1195" s="307" t="s">
        <v>503</v>
      </c>
      <c r="F1195" s="307" t="s">
        <v>4785</v>
      </c>
      <c r="G1195" s="307" t="s">
        <v>2197</v>
      </c>
      <c r="H1195" s="307" t="s">
        <v>3657</v>
      </c>
      <c r="I1195" s="198" t="s">
        <v>660</v>
      </c>
      <c r="J1195" s="404" t="s">
        <v>5684</v>
      </c>
      <c r="K1195" s="864" t="str">
        <f t="shared" si="51"/>
        <v/>
      </c>
      <c r="L1195" s="557" t="s">
        <v>3656</v>
      </c>
      <c r="M1195" s="558" t="s">
        <v>3655</v>
      </c>
      <c r="N1195" s="597" t="s">
        <v>17537</v>
      </c>
      <c r="O1195" s="662"/>
      <c r="P1195" s="598"/>
      <c r="Q1195" s="867" t="str">
        <f t="shared" ca="1" si="52"/>
        <v/>
      </c>
      <c r="R1195" s="867" t="str">
        <f t="shared" ca="1" si="53"/>
        <v/>
      </c>
      <c r="S1195" s="867" t="str">
        <f>IFERROR(IF(VLOOKUP("*"&amp;TRIM($F1195)&amp;"*",dump!$A:$D,4,FALSE)="","空文字",VLOOKUP("*"&amp;TRIM($F1195)&amp;"*",dump!$A:$D,4,FALSE)),"NA")</f>
        <v>NA</v>
      </c>
      <c r="T1195" s="867" t="str">
        <f t="shared" ca="1" si="54"/>
        <v>●</v>
      </c>
      <c r="U1195" s="867"/>
      <c r="V1195" s="867"/>
      <c r="W1195" s="867"/>
      <c r="X1195" s="867"/>
      <c r="Y1195" s="867" t="str">
        <f t="shared" si="55"/>
        <v/>
      </c>
      <c r="Z1195" s="867"/>
    </row>
    <row r="1196" spans="2:26" s="312" customFormat="1" ht="90" customHeight="1" outlineLevel="1">
      <c r="B1196" s="314"/>
      <c r="C1196" s="534"/>
      <c r="D1196" s="343"/>
      <c r="E1196" s="307" t="s">
        <v>504</v>
      </c>
      <c r="F1196" s="307" t="s">
        <v>4786</v>
      </c>
      <c r="G1196" s="307" t="s">
        <v>2198</v>
      </c>
      <c r="H1196" s="307" t="s">
        <v>3658</v>
      </c>
      <c r="I1196" s="198" t="s">
        <v>660</v>
      </c>
      <c r="J1196" s="404" t="s">
        <v>5684</v>
      </c>
      <c r="K1196" s="864" t="str">
        <f t="shared" si="51"/>
        <v/>
      </c>
      <c r="L1196" s="557" t="s">
        <v>3656</v>
      </c>
      <c r="M1196" s="558" t="s">
        <v>3655</v>
      </c>
      <c r="N1196" s="575" t="s">
        <v>18853</v>
      </c>
      <c r="O1196" s="662"/>
      <c r="P1196" s="598"/>
      <c r="Q1196" s="867" t="str">
        <f t="shared" ca="1" si="52"/>
        <v/>
      </c>
      <c r="R1196" s="867" t="str">
        <f t="shared" ca="1" si="53"/>
        <v/>
      </c>
      <c r="S1196" s="867" t="str">
        <f>IFERROR(IF(VLOOKUP("*"&amp;TRIM($F1196)&amp;"*",dump!$A:$D,4,FALSE)="","空文字",VLOOKUP("*"&amp;TRIM($F1196)&amp;"*",dump!$A:$D,4,FALSE)),"NA")</f>
        <v>NA</v>
      </c>
      <c r="T1196" s="867" t="str">
        <f t="shared" ca="1" si="54"/>
        <v>●</v>
      </c>
      <c r="U1196" s="867"/>
      <c r="V1196" s="867"/>
      <c r="W1196" s="867"/>
      <c r="X1196" s="867"/>
      <c r="Y1196" s="867" t="str">
        <f t="shared" si="55"/>
        <v/>
      </c>
      <c r="Z1196" s="867"/>
    </row>
    <row r="1197" spans="2:26" s="312" customFormat="1" ht="90" customHeight="1" outlineLevel="1">
      <c r="B1197" s="314"/>
      <c r="C1197" s="534"/>
      <c r="D1197" s="343"/>
      <c r="E1197" s="307" t="s">
        <v>505</v>
      </c>
      <c r="F1197" s="307" t="s">
        <v>4787</v>
      </c>
      <c r="G1197" s="307" t="s">
        <v>2199</v>
      </c>
      <c r="H1197" s="307" t="s">
        <v>3658</v>
      </c>
      <c r="I1197" s="198" t="s">
        <v>660</v>
      </c>
      <c r="J1197" s="404" t="s">
        <v>5684</v>
      </c>
      <c r="K1197" s="864" t="str">
        <f t="shared" si="51"/>
        <v/>
      </c>
      <c r="L1197" s="557" t="s">
        <v>3656</v>
      </c>
      <c r="M1197" s="558" t="s">
        <v>3655</v>
      </c>
      <c r="N1197" s="575" t="s">
        <v>18854</v>
      </c>
      <c r="O1197" s="662"/>
      <c r="P1197" s="598"/>
      <c r="Q1197" s="867" t="str">
        <f t="shared" ca="1" si="52"/>
        <v/>
      </c>
      <c r="R1197" s="867" t="str">
        <f t="shared" ca="1" si="53"/>
        <v/>
      </c>
      <c r="S1197" s="867" t="str">
        <f>IFERROR(IF(VLOOKUP("*"&amp;TRIM($F1197)&amp;"*",dump!$A:$D,4,FALSE)="","空文字",VLOOKUP("*"&amp;TRIM($F1197)&amp;"*",dump!$A:$D,4,FALSE)),"NA")</f>
        <v>NA</v>
      </c>
      <c r="T1197" s="867" t="str">
        <f t="shared" ca="1" si="54"/>
        <v>●</v>
      </c>
      <c r="U1197" s="867"/>
      <c r="V1197" s="867"/>
      <c r="W1197" s="867"/>
      <c r="X1197" s="867"/>
      <c r="Y1197" s="867" t="str">
        <f t="shared" si="55"/>
        <v/>
      </c>
      <c r="Z1197" s="867"/>
    </row>
    <row r="1198" spans="2:26" s="312" customFormat="1" ht="105" customHeight="1" outlineLevel="1">
      <c r="B1198" s="314"/>
      <c r="C1198" s="534"/>
      <c r="D1198" s="343"/>
      <c r="E1198" s="307" t="s">
        <v>506</v>
      </c>
      <c r="F1198" s="307" t="s">
        <v>4788</v>
      </c>
      <c r="G1198" s="307" t="s">
        <v>2200</v>
      </c>
      <c r="H1198" s="307" t="s">
        <v>3658</v>
      </c>
      <c r="I1198" s="198" t="s">
        <v>660</v>
      </c>
      <c r="J1198" s="404" t="s">
        <v>5684</v>
      </c>
      <c r="K1198" s="864" t="str">
        <f t="shared" si="51"/>
        <v/>
      </c>
      <c r="L1198" s="557" t="s">
        <v>3656</v>
      </c>
      <c r="M1198" s="558" t="s">
        <v>3655</v>
      </c>
      <c r="N1198" s="575" t="s">
        <v>18855</v>
      </c>
      <c r="O1198" s="662"/>
      <c r="P1198" s="598"/>
      <c r="Q1198" s="867" t="str">
        <f t="shared" ca="1" si="52"/>
        <v/>
      </c>
      <c r="R1198" s="867" t="str">
        <f t="shared" ca="1" si="53"/>
        <v/>
      </c>
      <c r="S1198" s="867" t="str">
        <f>IFERROR(IF(VLOOKUP("*"&amp;TRIM($F1198)&amp;"*",dump!$A:$D,4,FALSE)="","空文字",VLOOKUP("*"&amp;TRIM($F1198)&amp;"*",dump!$A:$D,4,FALSE)),"NA")</f>
        <v>NA</v>
      </c>
      <c r="T1198" s="867" t="str">
        <f t="shared" ca="1" si="54"/>
        <v>●</v>
      </c>
      <c r="U1198" s="867"/>
      <c r="V1198" s="867"/>
      <c r="W1198" s="867"/>
      <c r="X1198" s="867"/>
      <c r="Y1198" s="867" t="str">
        <f t="shared" si="55"/>
        <v/>
      </c>
      <c r="Z1198" s="867"/>
    </row>
    <row r="1199" spans="2:26" s="312" customFormat="1" ht="105" customHeight="1" outlineLevel="1">
      <c r="B1199" s="314"/>
      <c r="C1199" s="534"/>
      <c r="D1199" s="343"/>
      <c r="E1199" s="307" t="s">
        <v>507</v>
      </c>
      <c r="F1199" s="307" t="s">
        <v>4789</v>
      </c>
      <c r="G1199" s="307" t="s">
        <v>2201</v>
      </c>
      <c r="H1199" s="307" t="s">
        <v>3658</v>
      </c>
      <c r="I1199" s="198" t="s">
        <v>660</v>
      </c>
      <c r="J1199" s="404" t="s">
        <v>5684</v>
      </c>
      <c r="K1199" s="864" t="str">
        <f t="shared" si="51"/>
        <v/>
      </c>
      <c r="L1199" s="557" t="s">
        <v>3656</v>
      </c>
      <c r="M1199" s="558" t="s">
        <v>3655</v>
      </c>
      <c r="N1199" s="575" t="s">
        <v>18856</v>
      </c>
      <c r="O1199" s="662"/>
      <c r="P1199" s="598"/>
      <c r="Q1199" s="867" t="str">
        <f t="shared" ca="1" si="52"/>
        <v/>
      </c>
      <c r="R1199" s="867" t="str">
        <f t="shared" ca="1" si="53"/>
        <v/>
      </c>
      <c r="S1199" s="867" t="str">
        <f>IFERROR(IF(VLOOKUP("*"&amp;TRIM($F1199)&amp;"*",dump!$A:$D,4,FALSE)="","空文字",VLOOKUP("*"&amp;TRIM($F1199)&amp;"*",dump!$A:$D,4,FALSE)),"NA")</f>
        <v>NA</v>
      </c>
      <c r="T1199" s="867" t="str">
        <f t="shared" ca="1" si="54"/>
        <v>●</v>
      </c>
      <c r="U1199" s="867"/>
      <c r="V1199" s="867"/>
      <c r="W1199" s="867"/>
      <c r="X1199" s="867"/>
      <c r="Y1199" s="867" t="str">
        <f t="shared" si="55"/>
        <v/>
      </c>
      <c r="Z1199" s="867"/>
    </row>
    <row r="1200" spans="2:26" s="312" customFormat="1" ht="105" customHeight="1" outlineLevel="1">
      <c r="B1200" s="314"/>
      <c r="C1200" s="534"/>
      <c r="D1200" s="343"/>
      <c r="E1200" s="307" t="s">
        <v>1718</v>
      </c>
      <c r="F1200" s="307" t="s">
        <v>4790</v>
      </c>
      <c r="G1200" s="307" t="s">
        <v>2202</v>
      </c>
      <c r="H1200" s="307" t="s">
        <v>3658</v>
      </c>
      <c r="I1200" s="198" t="s">
        <v>660</v>
      </c>
      <c r="J1200" s="404" t="s">
        <v>5684</v>
      </c>
      <c r="K1200" s="864" t="str">
        <f t="shared" si="51"/>
        <v/>
      </c>
      <c r="L1200" s="557" t="s">
        <v>3656</v>
      </c>
      <c r="M1200" s="558" t="s">
        <v>3655</v>
      </c>
      <c r="N1200" s="597" t="s">
        <v>19326</v>
      </c>
      <c r="O1200" s="662"/>
      <c r="P1200" s="598"/>
      <c r="Q1200" s="867" t="str">
        <f t="shared" ca="1" si="52"/>
        <v/>
      </c>
      <c r="R1200" s="867" t="str">
        <f t="shared" ca="1" si="53"/>
        <v/>
      </c>
      <c r="S1200" s="867" t="str">
        <f>IFERROR(IF(VLOOKUP("*"&amp;TRIM($F1200)&amp;"*",dump!$A:$D,4,FALSE)="","空文字",VLOOKUP("*"&amp;TRIM($F1200)&amp;"*",dump!$A:$D,4,FALSE)),"NA")</f>
        <v>NA</v>
      </c>
      <c r="T1200" s="867" t="str">
        <f t="shared" ca="1" si="54"/>
        <v>●</v>
      </c>
      <c r="U1200" s="867"/>
      <c r="V1200" s="867"/>
      <c r="W1200" s="867"/>
      <c r="X1200" s="867"/>
      <c r="Y1200" s="867" t="str">
        <f t="shared" si="55"/>
        <v/>
      </c>
      <c r="Z1200" s="867"/>
    </row>
    <row r="1201" spans="2:26" s="312" customFormat="1" ht="105" customHeight="1" outlineLevel="1">
      <c r="B1201" s="314"/>
      <c r="C1201" s="534"/>
      <c r="D1201" s="343"/>
      <c r="E1201" s="307" t="s">
        <v>9411</v>
      </c>
      <c r="F1201" s="307" t="s">
        <v>4791</v>
      </c>
      <c r="G1201" s="307" t="s">
        <v>2204</v>
      </c>
      <c r="H1201" s="307" t="s">
        <v>3658</v>
      </c>
      <c r="I1201" s="198" t="s">
        <v>660</v>
      </c>
      <c r="J1201" s="404" t="s">
        <v>5684</v>
      </c>
      <c r="K1201" s="864" t="str">
        <f t="shared" si="51"/>
        <v/>
      </c>
      <c r="L1201" s="557" t="s">
        <v>3656</v>
      </c>
      <c r="M1201" s="558" t="s">
        <v>3655</v>
      </c>
      <c r="N1201" s="597" t="s">
        <v>19327</v>
      </c>
      <c r="O1201" s="662"/>
      <c r="P1201" s="598"/>
      <c r="Q1201" s="867" t="str">
        <f t="shared" ca="1" si="52"/>
        <v/>
      </c>
      <c r="R1201" s="867" t="str">
        <f t="shared" ca="1" si="53"/>
        <v/>
      </c>
      <c r="S1201" s="867" t="str">
        <f>IFERROR(IF(VLOOKUP("*"&amp;TRIM($F1201)&amp;"*",dump!$A:$D,4,FALSE)="","空文字",VLOOKUP("*"&amp;TRIM($F1201)&amp;"*",dump!$A:$D,4,FALSE)),"NA")</f>
        <v>NA</v>
      </c>
      <c r="T1201" s="867" t="str">
        <f t="shared" ca="1" si="54"/>
        <v>●</v>
      </c>
      <c r="U1201" s="867"/>
      <c r="V1201" s="867"/>
      <c r="W1201" s="867"/>
      <c r="X1201" s="867"/>
      <c r="Y1201" s="867" t="str">
        <f t="shared" si="55"/>
        <v/>
      </c>
      <c r="Z1201" s="867"/>
    </row>
    <row r="1202" spans="2:26" s="312" customFormat="1" ht="90" customHeight="1" outlineLevel="1">
      <c r="B1202" s="314"/>
      <c r="C1202" s="534"/>
      <c r="D1202" s="343"/>
      <c r="E1202" s="307" t="s">
        <v>9412</v>
      </c>
      <c r="F1202" s="307" t="s">
        <v>4792</v>
      </c>
      <c r="G1202" s="307" t="s">
        <v>2203</v>
      </c>
      <c r="H1202" s="307" t="s">
        <v>3658</v>
      </c>
      <c r="I1202" s="198" t="s">
        <v>660</v>
      </c>
      <c r="J1202" s="404" t="s">
        <v>5684</v>
      </c>
      <c r="K1202" s="864" t="str">
        <f t="shared" si="51"/>
        <v/>
      </c>
      <c r="L1202" s="557" t="s">
        <v>3656</v>
      </c>
      <c r="M1202" s="558" t="s">
        <v>3655</v>
      </c>
      <c r="N1202" s="597" t="s">
        <v>18857</v>
      </c>
      <c r="O1202" s="662"/>
      <c r="P1202" s="598"/>
      <c r="Q1202" s="867" t="str">
        <f t="shared" ca="1" si="52"/>
        <v/>
      </c>
      <c r="R1202" s="867" t="str">
        <f t="shared" ca="1" si="53"/>
        <v/>
      </c>
      <c r="S1202" s="867" t="str">
        <f>IFERROR(IF(VLOOKUP("*"&amp;TRIM($F1202)&amp;"*",dump!$A:$D,4,FALSE)="","空文字",VLOOKUP("*"&amp;TRIM($F1202)&amp;"*",dump!$A:$D,4,FALSE)),"NA")</f>
        <v>NA</v>
      </c>
      <c r="T1202" s="867" t="str">
        <f t="shared" ca="1" si="54"/>
        <v>●</v>
      </c>
      <c r="U1202" s="867"/>
      <c r="V1202" s="867"/>
      <c r="W1202" s="867"/>
      <c r="X1202" s="867"/>
      <c r="Y1202" s="867" t="str">
        <f t="shared" si="55"/>
        <v/>
      </c>
      <c r="Z1202" s="867"/>
    </row>
    <row r="1203" spans="2:26" s="312" customFormat="1" ht="15" customHeight="1" outlineLevel="1">
      <c r="B1203" s="314"/>
      <c r="C1203" s="534"/>
      <c r="D1203" s="343"/>
      <c r="E1203" s="307" t="s">
        <v>1719</v>
      </c>
      <c r="F1203" s="307" t="s">
        <v>4793</v>
      </c>
      <c r="G1203" s="307" t="s">
        <v>2205</v>
      </c>
      <c r="H1203" s="307" t="s">
        <v>3658</v>
      </c>
      <c r="I1203" s="198" t="s">
        <v>660</v>
      </c>
      <c r="J1203" s="404" t="s">
        <v>5684</v>
      </c>
      <c r="K1203" s="864" t="str">
        <f t="shared" si="51"/>
        <v/>
      </c>
      <c r="L1203" s="557" t="s">
        <v>3656</v>
      </c>
      <c r="M1203" s="558" t="s">
        <v>3655</v>
      </c>
      <c r="N1203" s="597" t="s">
        <v>17502</v>
      </c>
      <c r="O1203" s="662"/>
      <c r="P1203" s="598"/>
      <c r="Q1203" s="867" t="str">
        <f t="shared" ca="1" si="52"/>
        <v/>
      </c>
      <c r="R1203" s="867" t="str">
        <f t="shared" ca="1" si="53"/>
        <v/>
      </c>
      <c r="S1203" s="867" t="str">
        <f>IFERROR(IF(VLOOKUP("*"&amp;TRIM($F1203)&amp;"*",dump!$A:$D,4,FALSE)="","空文字",VLOOKUP("*"&amp;TRIM($F1203)&amp;"*",dump!$A:$D,4,FALSE)),"NA")</f>
        <v>NA</v>
      </c>
      <c r="T1203" s="867" t="str">
        <f t="shared" ca="1" si="54"/>
        <v>●</v>
      </c>
      <c r="U1203" s="867"/>
      <c r="V1203" s="867"/>
      <c r="W1203" s="867"/>
      <c r="X1203" s="867"/>
      <c r="Y1203" s="867" t="str">
        <f t="shared" si="55"/>
        <v/>
      </c>
      <c r="Z1203" s="867"/>
    </row>
    <row r="1204" spans="2:26" s="312" customFormat="1" ht="15" customHeight="1" outlineLevel="1">
      <c r="B1204" s="314"/>
      <c r="C1204" s="534"/>
      <c r="D1204" s="343"/>
      <c r="E1204" s="307" t="s">
        <v>1720</v>
      </c>
      <c r="F1204" s="307" t="s">
        <v>4794</v>
      </c>
      <c r="G1204" s="307" t="s">
        <v>2206</v>
      </c>
      <c r="H1204" s="307" t="s">
        <v>3658</v>
      </c>
      <c r="I1204" s="198" t="s">
        <v>660</v>
      </c>
      <c r="J1204" s="404" t="s">
        <v>5684</v>
      </c>
      <c r="K1204" s="864" t="str">
        <f t="shared" si="51"/>
        <v/>
      </c>
      <c r="L1204" s="557" t="s">
        <v>3656</v>
      </c>
      <c r="M1204" s="558" t="s">
        <v>3655</v>
      </c>
      <c r="N1204" s="597" t="s">
        <v>17502</v>
      </c>
      <c r="O1204" s="662"/>
      <c r="P1204" s="598"/>
      <c r="Q1204" s="867" t="str">
        <f t="shared" ca="1" si="52"/>
        <v/>
      </c>
      <c r="R1204" s="867" t="str">
        <f t="shared" ca="1" si="53"/>
        <v/>
      </c>
      <c r="S1204" s="867" t="str">
        <f>IFERROR(IF(VLOOKUP("*"&amp;TRIM($F1204)&amp;"*",dump!$A:$D,4,FALSE)="","空文字",VLOOKUP("*"&amp;TRIM($F1204)&amp;"*",dump!$A:$D,4,FALSE)),"NA")</f>
        <v>NA</v>
      </c>
      <c r="T1204" s="867" t="str">
        <f t="shared" ca="1" si="54"/>
        <v>●</v>
      </c>
      <c r="U1204" s="867"/>
      <c r="V1204" s="867"/>
      <c r="W1204" s="867"/>
      <c r="X1204" s="867"/>
      <c r="Y1204" s="867" t="str">
        <f t="shared" si="55"/>
        <v/>
      </c>
      <c r="Z1204" s="867"/>
    </row>
    <row r="1205" spans="2:26" s="312" customFormat="1" ht="15" customHeight="1" outlineLevel="1">
      <c r="B1205" s="314"/>
      <c r="C1205" s="534"/>
      <c r="D1205" s="343"/>
      <c r="E1205" s="307" t="s">
        <v>9413</v>
      </c>
      <c r="F1205" s="307" t="s">
        <v>4795</v>
      </c>
      <c r="G1205" s="307" t="s">
        <v>2207</v>
      </c>
      <c r="H1205" s="307" t="s">
        <v>3658</v>
      </c>
      <c r="I1205" s="198" t="s">
        <v>660</v>
      </c>
      <c r="J1205" s="404" t="s">
        <v>5684</v>
      </c>
      <c r="K1205" s="864" t="str">
        <f t="shared" si="51"/>
        <v/>
      </c>
      <c r="L1205" s="557" t="s">
        <v>3656</v>
      </c>
      <c r="M1205" s="558" t="s">
        <v>3655</v>
      </c>
      <c r="N1205" s="597" t="s">
        <v>17470</v>
      </c>
      <c r="O1205" s="662"/>
      <c r="P1205" s="598"/>
      <c r="Q1205" s="867" t="str">
        <f t="shared" ca="1" si="52"/>
        <v/>
      </c>
      <c r="R1205" s="867" t="str">
        <f t="shared" ca="1" si="53"/>
        <v/>
      </c>
      <c r="S1205" s="867" t="str">
        <f>IFERROR(IF(VLOOKUP("*"&amp;TRIM($F1205)&amp;"*",dump!$A:$D,4,FALSE)="","空文字",VLOOKUP("*"&amp;TRIM($F1205)&amp;"*",dump!$A:$D,4,FALSE)),"NA")</f>
        <v>NA</v>
      </c>
      <c r="T1205" s="867" t="str">
        <f t="shared" ca="1" si="54"/>
        <v>●</v>
      </c>
      <c r="U1205" s="867"/>
      <c r="V1205" s="867"/>
      <c r="W1205" s="867"/>
      <c r="X1205" s="867"/>
      <c r="Y1205" s="867" t="str">
        <f t="shared" si="55"/>
        <v/>
      </c>
      <c r="Z1205" s="867"/>
    </row>
    <row r="1206" spans="2:26" s="312" customFormat="1" ht="15" customHeight="1" outlineLevel="1">
      <c r="B1206" s="314"/>
      <c r="C1206" s="534"/>
      <c r="D1206" s="343"/>
      <c r="E1206" s="307" t="s">
        <v>1721</v>
      </c>
      <c r="F1206" s="307" t="s">
        <v>4796</v>
      </c>
      <c r="G1206" s="307" t="s">
        <v>2208</v>
      </c>
      <c r="H1206" s="307" t="s">
        <v>3658</v>
      </c>
      <c r="I1206" s="198" t="s">
        <v>660</v>
      </c>
      <c r="J1206" s="404" t="s">
        <v>5684</v>
      </c>
      <c r="K1206" s="864" t="str">
        <f t="shared" si="51"/>
        <v/>
      </c>
      <c r="L1206" s="557" t="s">
        <v>3656</v>
      </c>
      <c r="M1206" s="558" t="s">
        <v>3655</v>
      </c>
      <c r="N1206" s="597" t="s">
        <v>17502</v>
      </c>
      <c r="O1206" s="662"/>
      <c r="P1206" s="598"/>
      <c r="Q1206" s="867" t="str">
        <f t="shared" ca="1" si="52"/>
        <v/>
      </c>
      <c r="R1206" s="867" t="str">
        <f t="shared" ca="1" si="53"/>
        <v/>
      </c>
      <c r="S1206" s="867" t="str">
        <f>IFERROR(IF(VLOOKUP("*"&amp;TRIM($F1206)&amp;"*",dump!$A:$D,4,FALSE)="","空文字",VLOOKUP("*"&amp;TRIM($F1206)&amp;"*",dump!$A:$D,4,FALSE)),"NA")</f>
        <v>NA</v>
      </c>
      <c r="T1206" s="867" t="str">
        <f t="shared" ca="1" si="54"/>
        <v>●</v>
      </c>
      <c r="U1206" s="867"/>
      <c r="V1206" s="867"/>
      <c r="W1206" s="867"/>
      <c r="X1206" s="867"/>
      <c r="Y1206" s="867" t="str">
        <f t="shared" si="55"/>
        <v/>
      </c>
      <c r="Z1206" s="867"/>
    </row>
    <row r="1207" spans="2:26" s="312" customFormat="1" ht="15" customHeight="1" outlineLevel="1">
      <c r="B1207" s="314"/>
      <c r="C1207" s="534"/>
      <c r="D1207" s="343"/>
      <c r="E1207" s="307" t="s">
        <v>1722</v>
      </c>
      <c r="F1207" s="307" t="s">
        <v>4797</v>
      </c>
      <c r="G1207" s="307" t="s">
        <v>2209</v>
      </c>
      <c r="H1207" s="307" t="s">
        <v>3658</v>
      </c>
      <c r="I1207" s="198" t="s">
        <v>660</v>
      </c>
      <c r="J1207" s="404" t="s">
        <v>5684</v>
      </c>
      <c r="K1207" s="864" t="str">
        <f t="shared" si="51"/>
        <v/>
      </c>
      <c r="L1207" s="557" t="s">
        <v>3656</v>
      </c>
      <c r="M1207" s="558" t="s">
        <v>3655</v>
      </c>
      <c r="N1207" s="597" t="s">
        <v>17470</v>
      </c>
      <c r="O1207" s="662"/>
      <c r="P1207" s="598"/>
      <c r="Q1207" s="867" t="str">
        <f t="shared" ca="1" si="52"/>
        <v/>
      </c>
      <c r="R1207" s="867" t="str">
        <f t="shared" ca="1" si="53"/>
        <v/>
      </c>
      <c r="S1207" s="867" t="str">
        <f>IFERROR(IF(VLOOKUP("*"&amp;TRIM($F1207)&amp;"*",dump!$A:$D,4,FALSE)="","空文字",VLOOKUP("*"&amp;TRIM($F1207)&amp;"*",dump!$A:$D,4,FALSE)),"NA")</f>
        <v>NA</v>
      </c>
      <c r="T1207" s="867" t="str">
        <f t="shared" ca="1" si="54"/>
        <v>●</v>
      </c>
      <c r="U1207" s="867"/>
      <c r="V1207" s="867"/>
      <c r="W1207" s="867"/>
      <c r="X1207" s="867"/>
      <c r="Y1207" s="867" t="str">
        <f t="shared" si="55"/>
        <v/>
      </c>
      <c r="Z1207" s="867"/>
    </row>
    <row r="1208" spans="2:26" s="312" customFormat="1" ht="15" customHeight="1" outlineLevel="1">
      <c r="B1208" s="314"/>
      <c r="C1208" s="534"/>
      <c r="D1208" s="343"/>
      <c r="E1208" s="307" t="s">
        <v>1723</v>
      </c>
      <c r="F1208" s="307" t="s">
        <v>4798</v>
      </c>
      <c r="G1208" s="307" t="s">
        <v>2210</v>
      </c>
      <c r="H1208" s="307" t="s">
        <v>3658</v>
      </c>
      <c r="I1208" s="198" t="s">
        <v>660</v>
      </c>
      <c r="J1208" s="404" t="s">
        <v>5684</v>
      </c>
      <c r="K1208" s="864" t="str">
        <f t="shared" si="51"/>
        <v/>
      </c>
      <c r="L1208" s="557" t="s">
        <v>3656</v>
      </c>
      <c r="M1208" s="558" t="s">
        <v>3655</v>
      </c>
      <c r="N1208" s="597" t="s">
        <v>17470</v>
      </c>
      <c r="O1208" s="662"/>
      <c r="P1208" s="598"/>
      <c r="Q1208" s="867" t="str">
        <f t="shared" ca="1" si="52"/>
        <v/>
      </c>
      <c r="R1208" s="867" t="str">
        <f t="shared" ca="1" si="53"/>
        <v/>
      </c>
      <c r="S1208" s="867" t="str">
        <f>IFERROR(IF(VLOOKUP("*"&amp;TRIM($F1208)&amp;"*",dump!$A:$D,4,FALSE)="","空文字",VLOOKUP("*"&amp;TRIM($F1208)&amp;"*",dump!$A:$D,4,FALSE)),"NA")</f>
        <v>NA</v>
      </c>
      <c r="T1208" s="867" t="str">
        <f t="shared" ca="1" si="54"/>
        <v>●</v>
      </c>
      <c r="U1208" s="867"/>
      <c r="V1208" s="867"/>
      <c r="W1208" s="867"/>
      <c r="X1208" s="867"/>
      <c r="Y1208" s="867" t="str">
        <f t="shared" si="55"/>
        <v/>
      </c>
      <c r="Z1208" s="867"/>
    </row>
    <row r="1209" spans="2:26" s="312" customFormat="1" ht="75" customHeight="1" outlineLevel="1">
      <c r="B1209" s="314"/>
      <c r="C1209" s="534"/>
      <c r="D1209" s="343"/>
      <c r="E1209" s="307" t="s">
        <v>1724</v>
      </c>
      <c r="F1209" s="307" t="s">
        <v>4799</v>
      </c>
      <c r="G1209" s="307" t="s">
        <v>2211</v>
      </c>
      <c r="H1209" s="307" t="s">
        <v>3658</v>
      </c>
      <c r="I1209" s="198" t="s">
        <v>660</v>
      </c>
      <c r="J1209" s="404" t="s">
        <v>5684</v>
      </c>
      <c r="K1209" s="864" t="str">
        <f t="shared" si="51"/>
        <v/>
      </c>
      <c r="L1209" s="557" t="s">
        <v>3656</v>
      </c>
      <c r="M1209" s="558" t="s">
        <v>3655</v>
      </c>
      <c r="N1209" s="597" t="s">
        <v>19328</v>
      </c>
      <c r="O1209" s="662"/>
      <c r="P1209" s="598"/>
      <c r="Q1209" s="867" t="str">
        <f t="shared" ca="1" si="52"/>
        <v/>
      </c>
      <c r="R1209" s="867" t="str">
        <f t="shared" ca="1" si="53"/>
        <v/>
      </c>
      <c r="S1209" s="867" t="str">
        <f>IFERROR(IF(VLOOKUP("*"&amp;TRIM($F1209)&amp;"*",dump!$A:$D,4,FALSE)="","空文字",VLOOKUP("*"&amp;TRIM($F1209)&amp;"*",dump!$A:$D,4,FALSE)),"NA")</f>
        <v>NA</v>
      </c>
      <c r="T1209" s="867" t="str">
        <f t="shared" ca="1" si="54"/>
        <v>●</v>
      </c>
      <c r="U1209" s="867"/>
      <c r="V1209" s="867"/>
      <c r="W1209" s="867"/>
      <c r="X1209" s="867"/>
      <c r="Y1209" s="867" t="str">
        <f t="shared" si="55"/>
        <v/>
      </c>
      <c r="Z1209" s="867"/>
    </row>
    <row r="1210" spans="2:26" s="312" customFormat="1" ht="15" customHeight="1" outlineLevel="1">
      <c r="B1210" s="314"/>
      <c r="C1210" s="534"/>
      <c r="D1210" s="343"/>
      <c r="E1210" s="307" t="s">
        <v>1725</v>
      </c>
      <c r="F1210" s="307" t="s">
        <v>4800</v>
      </c>
      <c r="G1210" s="307" t="s">
        <v>2212</v>
      </c>
      <c r="H1210" s="307" t="s">
        <v>3658</v>
      </c>
      <c r="I1210" s="198" t="s">
        <v>660</v>
      </c>
      <c r="J1210" s="404" t="s">
        <v>5684</v>
      </c>
      <c r="K1210" s="864" t="str">
        <f t="shared" si="51"/>
        <v/>
      </c>
      <c r="L1210" s="557" t="s">
        <v>3656</v>
      </c>
      <c r="M1210" s="558" t="s">
        <v>3655</v>
      </c>
      <c r="N1210" s="597" t="s">
        <v>17502</v>
      </c>
      <c r="O1210" s="662"/>
      <c r="P1210" s="598"/>
      <c r="Q1210" s="867" t="str">
        <f t="shared" ca="1" si="52"/>
        <v/>
      </c>
      <c r="R1210" s="867" t="str">
        <f t="shared" ca="1" si="53"/>
        <v/>
      </c>
      <c r="S1210" s="867" t="str">
        <f>IFERROR(IF(VLOOKUP("*"&amp;TRIM($F1210)&amp;"*",dump!$A:$D,4,FALSE)="","空文字",VLOOKUP("*"&amp;TRIM($F1210)&amp;"*",dump!$A:$D,4,FALSE)),"NA")</f>
        <v>NA</v>
      </c>
      <c r="T1210" s="867" t="str">
        <f t="shared" ca="1" si="54"/>
        <v>●</v>
      </c>
      <c r="U1210" s="867"/>
      <c r="V1210" s="867"/>
      <c r="W1210" s="867"/>
      <c r="X1210" s="867"/>
      <c r="Y1210" s="867" t="str">
        <f t="shared" si="55"/>
        <v/>
      </c>
      <c r="Z1210" s="867"/>
    </row>
    <row r="1211" spans="2:26" s="312" customFormat="1" ht="45" customHeight="1" outlineLevel="1">
      <c r="B1211" s="314"/>
      <c r="C1211" s="534"/>
      <c r="D1211" s="343"/>
      <c r="E1211" s="307" t="s">
        <v>15904</v>
      </c>
      <c r="F1211" s="307" t="s">
        <v>4801</v>
      </c>
      <c r="G1211" s="307" t="s">
        <v>2213</v>
      </c>
      <c r="H1211" s="307" t="s">
        <v>3658</v>
      </c>
      <c r="I1211" s="198" t="s">
        <v>660</v>
      </c>
      <c r="J1211" s="404" t="s">
        <v>5684</v>
      </c>
      <c r="K1211" s="864" t="str">
        <f t="shared" si="51"/>
        <v/>
      </c>
      <c r="L1211" s="557" t="s">
        <v>3656</v>
      </c>
      <c r="M1211" s="558" t="s">
        <v>3655</v>
      </c>
      <c r="N1211" s="661" t="s">
        <v>17502</v>
      </c>
      <c r="O1211" s="666"/>
      <c r="P1211" s="598"/>
      <c r="Q1211" s="867" t="str">
        <f t="shared" ca="1" si="52"/>
        <v/>
      </c>
      <c r="R1211" s="867" t="str">
        <f t="shared" ca="1" si="53"/>
        <v/>
      </c>
      <c r="S1211" s="867" t="str">
        <f>IFERROR(IF(VLOOKUP("*"&amp;TRIM($F1211)&amp;"*",dump!$A:$D,4,FALSE)="","空文字",VLOOKUP("*"&amp;TRIM($F1211)&amp;"*",dump!$A:$D,4,FALSE)),"NA")</f>
        <v>NA</v>
      </c>
      <c r="T1211" s="867" t="str">
        <f t="shared" ca="1" si="54"/>
        <v>●</v>
      </c>
      <c r="U1211" s="867"/>
      <c r="V1211" s="867"/>
      <c r="W1211" s="867"/>
      <c r="X1211" s="867"/>
      <c r="Y1211" s="867" t="str">
        <f t="shared" si="55"/>
        <v/>
      </c>
      <c r="Z1211" s="867"/>
    </row>
    <row r="1212" spans="2:26" s="312" customFormat="1" ht="15" customHeight="1" outlineLevel="1">
      <c r="B1212" s="314"/>
      <c r="C1212" s="534"/>
      <c r="D1212" s="343"/>
      <c r="E1212" s="307" t="s">
        <v>1726</v>
      </c>
      <c r="F1212" s="307" t="s">
        <v>4802</v>
      </c>
      <c r="G1212" s="307" t="s">
        <v>2214</v>
      </c>
      <c r="H1212" s="307" t="s">
        <v>3658</v>
      </c>
      <c r="I1212" s="198" t="s">
        <v>660</v>
      </c>
      <c r="J1212" s="404" t="s">
        <v>5684</v>
      </c>
      <c r="K1212" s="864" t="str">
        <f t="shared" si="51"/>
        <v/>
      </c>
      <c r="L1212" s="557" t="s">
        <v>3656</v>
      </c>
      <c r="M1212" s="558" t="s">
        <v>3655</v>
      </c>
      <c r="N1212" s="597" t="s">
        <v>17502</v>
      </c>
      <c r="O1212" s="662"/>
      <c r="P1212" s="598"/>
      <c r="Q1212" s="867" t="str">
        <f t="shared" ca="1" si="52"/>
        <v/>
      </c>
      <c r="R1212" s="867" t="str">
        <f t="shared" ca="1" si="53"/>
        <v/>
      </c>
      <c r="S1212" s="867" t="str">
        <f>IFERROR(IF(VLOOKUP("*"&amp;TRIM($F1212)&amp;"*",dump!$A:$D,4,FALSE)="","空文字",VLOOKUP("*"&amp;TRIM($F1212)&amp;"*",dump!$A:$D,4,FALSE)),"NA")</f>
        <v>NA</v>
      </c>
      <c r="T1212" s="867" t="str">
        <f t="shared" ca="1" si="54"/>
        <v>●</v>
      </c>
      <c r="U1212" s="867"/>
      <c r="V1212" s="867"/>
      <c r="W1212" s="867"/>
      <c r="X1212" s="867"/>
      <c r="Y1212" s="867" t="str">
        <f t="shared" si="55"/>
        <v/>
      </c>
      <c r="Z1212" s="867"/>
    </row>
    <row r="1213" spans="2:26" s="312" customFormat="1" ht="15" customHeight="1" outlineLevel="1">
      <c r="B1213" s="314"/>
      <c r="C1213" s="534"/>
      <c r="D1213" s="343"/>
      <c r="E1213" s="307" t="s">
        <v>1727</v>
      </c>
      <c r="F1213" s="307" t="s">
        <v>4803</v>
      </c>
      <c r="G1213" s="307" t="s">
        <v>2215</v>
      </c>
      <c r="H1213" s="307" t="s">
        <v>3657</v>
      </c>
      <c r="I1213" s="198" t="s">
        <v>660</v>
      </c>
      <c r="J1213" s="404" t="s">
        <v>5684</v>
      </c>
      <c r="K1213" s="864" t="str">
        <f t="shared" si="51"/>
        <v/>
      </c>
      <c r="L1213" s="557" t="s">
        <v>3656</v>
      </c>
      <c r="M1213" s="558" t="s">
        <v>3655</v>
      </c>
      <c r="N1213" s="597" t="s">
        <v>17470</v>
      </c>
      <c r="O1213" s="662"/>
      <c r="P1213" s="598"/>
      <c r="Q1213" s="867" t="str">
        <f t="shared" ca="1" si="52"/>
        <v/>
      </c>
      <c r="R1213" s="867" t="str">
        <f t="shared" ca="1" si="53"/>
        <v/>
      </c>
      <c r="S1213" s="867" t="str">
        <f>IFERROR(IF(VLOOKUP("*"&amp;TRIM($F1213)&amp;"*",dump!$A:$D,4,FALSE)="","空文字",VLOOKUP("*"&amp;TRIM($F1213)&amp;"*",dump!$A:$D,4,FALSE)),"NA")</f>
        <v>NA</v>
      </c>
      <c r="T1213" s="867" t="str">
        <f t="shared" ca="1" si="54"/>
        <v>●</v>
      </c>
      <c r="U1213" s="867"/>
      <c r="V1213" s="867"/>
      <c r="W1213" s="867"/>
      <c r="X1213" s="867"/>
      <c r="Y1213" s="867" t="str">
        <f t="shared" si="55"/>
        <v/>
      </c>
      <c r="Z1213" s="867"/>
    </row>
    <row r="1214" spans="2:26" s="312" customFormat="1" ht="15" customHeight="1" outlineLevel="1">
      <c r="B1214" s="314"/>
      <c r="C1214" s="534"/>
      <c r="D1214" s="343"/>
      <c r="E1214" s="307" t="s">
        <v>1728</v>
      </c>
      <c r="F1214" s="307" t="s">
        <v>4804</v>
      </c>
      <c r="G1214" s="307" t="s">
        <v>2216</v>
      </c>
      <c r="H1214" s="307" t="s">
        <v>3658</v>
      </c>
      <c r="I1214" s="198" t="s">
        <v>660</v>
      </c>
      <c r="J1214" s="404" t="s">
        <v>5684</v>
      </c>
      <c r="K1214" s="864" t="str">
        <f t="shared" si="51"/>
        <v/>
      </c>
      <c r="L1214" s="557" t="s">
        <v>3656</v>
      </c>
      <c r="M1214" s="558" t="s">
        <v>3655</v>
      </c>
      <c r="N1214" s="597" t="s">
        <v>17470</v>
      </c>
      <c r="O1214" s="662"/>
      <c r="P1214" s="598"/>
      <c r="Q1214" s="867" t="str">
        <f t="shared" ca="1" si="52"/>
        <v/>
      </c>
      <c r="R1214" s="867" t="str">
        <f t="shared" ca="1" si="53"/>
        <v/>
      </c>
      <c r="S1214" s="867" t="str">
        <f>IFERROR(IF(VLOOKUP("*"&amp;TRIM($F1214)&amp;"*",dump!$A:$D,4,FALSE)="","空文字",VLOOKUP("*"&amp;TRIM($F1214)&amp;"*",dump!$A:$D,4,FALSE)),"NA")</f>
        <v>NA</v>
      </c>
      <c r="T1214" s="867" t="str">
        <f t="shared" ca="1" si="54"/>
        <v>●</v>
      </c>
      <c r="U1214" s="867"/>
      <c r="V1214" s="867"/>
      <c r="W1214" s="867"/>
      <c r="X1214" s="867"/>
      <c r="Y1214" s="867" t="str">
        <f t="shared" si="55"/>
        <v/>
      </c>
      <c r="Z1214" s="867"/>
    </row>
    <row r="1215" spans="2:26" s="312" customFormat="1" ht="30" customHeight="1" outlineLevel="1">
      <c r="B1215" s="314"/>
      <c r="C1215" s="534"/>
      <c r="D1215" s="343"/>
      <c r="E1215" s="307" t="s">
        <v>1729</v>
      </c>
      <c r="F1215" s="307" t="s">
        <v>4805</v>
      </c>
      <c r="G1215" s="307" t="s">
        <v>2217</v>
      </c>
      <c r="H1215" s="307" t="s">
        <v>3658</v>
      </c>
      <c r="I1215" s="198" t="s">
        <v>660</v>
      </c>
      <c r="J1215" s="404" t="s">
        <v>5684</v>
      </c>
      <c r="K1215" s="864" t="str">
        <f t="shared" si="51"/>
        <v/>
      </c>
      <c r="L1215" s="557" t="s">
        <v>3656</v>
      </c>
      <c r="M1215" s="558" t="s">
        <v>3655</v>
      </c>
      <c r="N1215" s="597" t="s">
        <v>17502</v>
      </c>
      <c r="O1215" s="662"/>
      <c r="P1215" s="598"/>
      <c r="Q1215" s="867" t="str">
        <f t="shared" ca="1" si="52"/>
        <v/>
      </c>
      <c r="R1215" s="867" t="str">
        <f t="shared" ca="1" si="53"/>
        <v/>
      </c>
      <c r="S1215" s="867" t="str">
        <f>IFERROR(IF(VLOOKUP("*"&amp;TRIM($F1215)&amp;"*",dump!$A:$D,4,FALSE)="","空文字",VLOOKUP("*"&amp;TRIM($F1215)&amp;"*",dump!$A:$D,4,FALSE)),"NA")</f>
        <v>NA</v>
      </c>
      <c r="T1215" s="867" t="str">
        <f t="shared" ca="1" si="54"/>
        <v>●</v>
      </c>
      <c r="U1215" s="867"/>
      <c r="V1215" s="867"/>
      <c r="W1215" s="867"/>
      <c r="X1215" s="867"/>
      <c r="Y1215" s="867" t="str">
        <f t="shared" si="55"/>
        <v/>
      </c>
      <c r="Z1215" s="867"/>
    </row>
    <row r="1216" spans="2:26" s="312" customFormat="1" ht="150" customHeight="1" outlineLevel="1">
      <c r="B1216" s="314"/>
      <c r="C1216" s="534"/>
      <c r="D1216" s="343"/>
      <c r="E1216" s="307" t="s">
        <v>9414</v>
      </c>
      <c r="F1216" s="307" t="s">
        <v>4806</v>
      </c>
      <c r="G1216" s="307" t="s">
        <v>9415</v>
      </c>
      <c r="H1216" s="307" t="s">
        <v>3658</v>
      </c>
      <c r="I1216" s="198" t="s">
        <v>660</v>
      </c>
      <c r="J1216" s="404" t="s">
        <v>5684</v>
      </c>
      <c r="K1216" s="864" t="str">
        <f t="shared" si="51"/>
        <v/>
      </c>
      <c r="L1216" s="557" t="s">
        <v>3656</v>
      </c>
      <c r="M1216" s="558" t="s">
        <v>3655</v>
      </c>
      <c r="N1216" s="597" t="s">
        <v>19329</v>
      </c>
      <c r="O1216" s="662"/>
      <c r="P1216" s="598"/>
      <c r="Q1216" s="867" t="str">
        <f t="shared" ca="1" si="52"/>
        <v/>
      </c>
      <c r="R1216" s="867" t="str">
        <f t="shared" ca="1" si="53"/>
        <v/>
      </c>
      <c r="S1216" s="867" t="str">
        <f>IFERROR(IF(VLOOKUP("*"&amp;TRIM($F1216)&amp;"*",dump!$A:$D,4,FALSE)="","空文字",VLOOKUP("*"&amp;TRIM($F1216)&amp;"*",dump!$A:$D,4,FALSE)),"NA")</f>
        <v>NA</v>
      </c>
      <c r="T1216" s="867" t="str">
        <f t="shared" ca="1" si="54"/>
        <v>●</v>
      </c>
      <c r="U1216" s="867"/>
      <c r="V1216" s="867"/>
      <c r="W1216" s="867"/>
      <c r="X1216" s="867"/>
      <c r="Y1216" s="867" t="str">
        <f t="shared" si="55"/>
        <v/>
      </c>
      <c r="Z1216" s="867"/>
    </row>
    <row r="1217" spans="2:26" s="312" customFormat="1" ht="60" customHeight="1" outlineLevel="1">
      <c r="B1217" s="314"/>
      <c r="C1217" s="534"/>
      <c r="D1217" s="343"/>
      <c r="E1217" s="306" t="s">
        <v>16182</v>
      </c>
      <c r="F1217" s="307" t="s">
        <v>4807</v>
      </c>
      <c r="G1217" s="307" t="s">
        <v>853</v>
      </c>
      <c r="H1217" s="307" t="s">
        <v>3658</v>
      </c>
      <c r="I1217" s="198" t="s">
        <v>660</v>
      </c>
      <c r="J1217" s="404" t="s">
        <v>5684</v>
      </c>
      <c r="K1217" s="864" t="str">
        <f t="shared" si="51"/>
        <v/>
      </c>
      <c r="L1217" s="557" t="s">
        <v>3656</v>
      </c>
      <c r="M1217" s="558" t="s">
        <v>3655</v>
      </c>
      <c r="N1217" s="597" t="s">
        <v>17538</v>
      </c>
      <c r="O1217" s="662"/>
      <c r="P1217" s="598"/>
      <c r="Q1217" s="867" t="str">
        <f t="shared" ca="1" si="52"/>
        <v/>
      </c>
      <c r="R1217" s="867" t="str">
        <f t="shared" ca="1" si="53"/>
        <v/>
      </c>
      <c r="S1217" s="867" t="str">
        <f>IFERROR(IF(VLOOKUP("*"&amp;TRIM($F1217)&amp;"*",dump!$A:$D,4,FALSE)="","空文字",VLOOKUP("*"&amp;TRIM($F1217)&amp;"*",dump!$A:$D,4,FALSE)),"NA")</f>
        <v>NA</v>
      </c>
      <c r="T1217" s="867" t="str">
        <f t="shared" ca="1" si="54"/>
        <v>●</v>
      </c>
      <c r="U1217" s="867"/>
      <c r="V1217" s="867"/>
      <c r="W1217" s="867"/>
      <c r="X1217" s="867"/>
      <c r="Y1217" s="867" t="str">
        <f t="shared" si="55"/>
        <v/>
      </c>
      <c r="Z1217" s="867"/>
    </row>
    <row r="1218" spans="2:26" s="312" customFormat="1" ht="75" customHeight="1" outlineLevel="1">
      <c r="B1218" s="314"/>
      <c r="C1218" s="382"/>
      <c r="D1218" s="343"/>
      <c r="E1218" s="307" t="s">
        <v>9416</v>
      </c>
      <c r="F1218" s="307" t="s">
        <v>4808</v>
      </c>
      <c r="G1218" s="307" t="s">
        <v>2218</v>
      </c>
      <c r="H1218" s="307" t="s">
        <v>418</v>
      </c>
      <c r="I1218" s="198" t="s">
        <v>660</v>
      </c>
      <c r="J1218" s="404" t="s">
        <v>5684</v>
      </c>
      <c r="K1218" s="864" t="str">
        <f t="shared" si="51"/>
        <v/>
      </c>
      <c r="L1218" s="557" t="s">
        <v>3656</v>
      </c>
      <c r="M1218" s="558" t="s">
        <v>3655</v>
      </c>
      <c r="N1218" s="597" t="s">
        <v>19330</v>
      </c>
      <c r="O1218" s="662"/>
      <c r="P1218" s="598"/>
      <c r="Q1218" s="867" t="str">
        <f t="shared" ca="1" si="52"/>
        <v/>
      </c>
      <c r="R1218" s="867" t="str">
        <f t="shared" ca="1" si="53"/>
        <v/>
      </c>
      <c r="S1218" s="867" t="str">
        <f>IFERROR(IF(VLOOKUP("*"&amp;TRIM($F1218)&amp;"*",dump!$A:$D,4,FALSE)="","空文字",VLOOKUP("*"&amp;TRIM($F1218)&amp;"*",dump!$A:$D,4,FALSE)),"NA")</f>
        <v>NA</v>
      </c>
      <c r="T1218" s="867" t="str">
        <f t="shared" ca="1" si="54"/>
        <v>●</v>
      </c>
      <c r="U1218" s="867"/>
      <c r="V1218" s="867"/>
      <c r="W1218" s="867"/>
      <c r="X1218" s="867"/>
      <c r="Y1218" s="867" t="str">
        <f t="shared" si="55"/>
        <v/>
      </c>
      <c r="Z1218" s="867"/>
    </row>
    <row r="1219" spans="2:26" s="312" customFormat="1" ht="30" customHeight="1" outlineLevel="1">
      <c r="B1219" s="314"/>
      <c r="C1219" s="534"/>
      <c r="D1219" s="343"/>
      <c r="E1219" s="307" t="s">
        <v>9417</v>
      </c>
      <c r="F1219" s="307" t="s">
        <v>5519</v>
      </c>
      <c r="G1219" s="307" t="s">
        <v>9418</v>
      </c>
      <c r="H1219" s="307" t="s">
        <v>418</v>
      </c>
      <c r="I1219" s="198" t="s">
        <v>660</v>
      </c>
      <c r="J1219" s="404" t="s">
        <v>5684</v>
      </c>
      <c r="K1219" s="864" t="str">
        <f t="shared" si="51"/>
        <v/>
      </c>
      <c r="L1219" s="557" t="s">
        <v>3656</v>
      </c>
      <c r="M1219" s="558" t="s">
        <v>3655</v>
      </c>
      <c r="N1219" s="597" t="s">
        <v>17502</v>
      </c>
      <c r="O1219" s="662"/>
      <c r="P1219" s="598"/>
      <c r="Q1219" s="867" t="str">
        <f t="shared" ca="1" si="52"/>
        <v/>
      </c>
      <c r="R1219" s="867" t="str">
        <f t="shared" ca="1" si="53"/>
        <v/>
      </c>
      <c r="S1219" s="867" t="str">
        <f>IFERROR(IF(VLOOKUP("*"&amp;TRIM($F1219)&amp;"*",dump!$A:$D,4,FALSE)="","空文字",VLOOKUP("*"&amp;TRIM($F1219)&amp;"*",dump!$A:$D,4,FALSE)),"NA")</f>
        <v>NA</v>
      </c>
      <c r="T1219" s="867" t="str">
        <f t="shared" ca="1" si="54"/>
        <v>●</v>
      </c>
      <c r="U1219" s="867"/>
      <c r="V1219" s="867"/>
      <c r="W1219" s="867"/>
      <c r="X1219" s="867"/>
      <c r="Y1219" s="867" t="str">
        <f t="shared" si="55"/>
        <v/>
      </c>
      <c r="Z1219" s="867"/>
    </row>
    <row r="1220" spans="2:26" s="312" customFormat="1" ht="75" customHeight="1" outlineLevel="1">
      <c r="B1220" s="314"/>
      <c r="C1220" s="382"/>
      <c r="D1220" s="343"/>
      <c r="E1220" s="307" t="s">
        <v>9419</v>
      </c>
      <c r="F1220" s="307" t="s">
        <v>5663</v>
      </c>
      <c r="G1220" s="307" t="s">
        <v>9420</v>
      </c>
      <c r="H1220" s="307" t="s">
        <v>9</v>
      </c>
      <c r="I1220" s="198" t="s">
        <v>660</v>
      </c>
      <c r="J1220" s="404" t="s">
        <v>5684</v>
      </c>
      <c r="K1220" s="864" t="str">
        <f t="shared" si="51"/>
        <v/>
      </c>
      <c r="L1220" s="557" t="s">
        <v>3656</v>
      </c>
      <c r="M1220" s="558" t="s">
        <v>3655</v>
      </c>
      <c r="N1220" s="597" t="s">
        <v>17832</v>
      </c>
      <c r="O1220" s="662"/>
      <c r="P1220" s="598"/>
      <c r="Q1220" s="867" t="str">
        <f t="shared" ca="1" si="52"/>
        <v/>
      </c>
      <c r="R1220" s="867" t="str">
        <f t="shared" ca="1" si="53"/>
        <v/>
      </c>
      <c r="S1220" s="867" t="str">
        <f>IFERROR(IF(VLOOKUP("*"&amp;TRIM($F1220)&amp;"*",dump!$A:$D,4,FALSE)="","空文字",VLOOKUP("*"&amp;TRIM($F1220)&amp;"*",dump!$A:$D,4,FALSE)),"NA")</f>
        <v>NA</v>
      </c>
      <c r="T1220" s="867" t="str">
        <f t="shared" ca="1" si="54"/>
        <v>●</v>
      </c>
      <c r="U1220" s="867"/>
      <c r="V1220" s="867"/>
      <c r="W1220" s="867"/>
      <c r="X1220" s="867"/>
      <c r="Y1220" s="867" t="str">
        <f t="shared" si="55"/>
        <v/>
      </c>
      <c r="Z1220" s="867"/>
    </row>
    <row r="1221" spans="2:26" s="312" customFormat="1" ht="60" customHeight="1" outlineLevel="1">
      <c r="B1221" s="314"/>
      <c r="C1221" s="382"/>
      <c r="D1221" s="343"/>
      <c r="E1221" s="307" t="s">
        <v>13550</v>
      </c>
      <c r="F1221" s="307" t="s">
        <v>5806</v>
      </c>
      <c r="G1221" s="306" t="s">
        <v>9421</v>
      </c>
      <c r="H1221" s="306" t="s">
        <v>418</v>
      </c>
      <c r="I1221" s="79" t="s">
        <v>660</v>
      </c>
      <c r="J1221" s="413" t="s">
        <v>5683</v>
      </c>
      <c r="K1221" s="864" t="str">
        <f t="shared" si="51"/>
        <v/>
      </c>
      <c r="L1221" s="555" t="s">
        <v>17116</v>
      </c>
      <c r="M1221" s="553" t="s">
        <v>3658</v>
      </c>
      <c r="N1221" s="593" t="s">
        <v>19682</v>
      </c>
      <c r="O1221" s="551" t="s">
        <v>17511</v>
      </c>
      <c r="P1221" s="554" t="s">
        <v>17833</v>
      </c>
      <c r="Q1221" s="867" t="str">
        <f t="shared" ca="1" si="52"/>
        <v>disable(0)</v>
      </c>
      <c r="R1221" s="867" t="str">
        <f t="shared" ca="1" si="53"/>
        <v>0</v>
      </c>
      <c r="S1221" s="867" t="str">
        <f>IFERROR(IF(VLOOKUP("*"&amp;TRIM($F1221)&amp;"*",dump!$A:$D,4,FALSE)="","空文字",VLOOKUP("*"&amp;TRIM($F1221)&amp;"*",dump!$A:$D,4,FALSE)),"NA")</f>
        <v>NA</v>
      </c>
      <c r="T1221" s="867" t="str">
        <f t="shared" ca="1" si="54"/>
        <v>×</v>
      </c>
      <c r="U1221" s="867"/>
      <c r="V1221" s="867"/>
      <c r="W1221" s="867"/>
      <c r="X1221" s="867"/>
      <c r="Y1221" s="867" t="str">
        <f t="shared" si="55"/>
        <v/>
      </c>
      <c r="Z1221" s="867"/>
    </row>
    <row r="1222" spans="2:26" s="312" customFormat="1" ht="15" customHeight="1" outlineLevel="1">
      <c r="B1222" s="314"/>
      <c r="C1222" s="382"/>
      <c r="D1222" s="343"/>
      <c r="E1222" s="307" t="s">
        <v>9422</v>
      </c>
      <c r="F1222" s="307" t="s">
        <v>6397</v>
      </c>
      <c r="G1222" s="306" t="s">
        <v>9423</v>
      </c>
      <c r="H1222" s="306" t="s">
        <v>418</v>
      </c>
      <c r="I1222" s="79" t="s">
        <v>660</v>
      </c>
      <c r="J1222" s="413" t="s">
        <v>5683</v>
      </c>
      <c r="K1222" s="864" t="str">
        <f t="shared" si="51"/>
        <v/>
      </c>
      <c r="L1222" s="557" t="s">
        <v>3656</v>
      </c>
      <c r="M1222" s="558" t="s">
        <v>3655</v>
      </c>
      <c r="N1222" s="597" t="s">
        <v>17470</v>
      </c>
      <c r="O1222" s="662"/>
      <c r="P1222" s="598"/>
      <c r="Q1222" s="867" t="str">
        <f t="shared" ca="1" si="52"/>
        <v/>
      </c>
      <c r="R1222" s="867" t="str">
        <f t="shared" ca="1" si="53"/>
        <v/>
      </c>
      <c r="S1222" s="867" t="str">
        <f>IFERROR(IF(VLOOKUP("*"&amp;TRIM($F1222)&amp;"*",dump!$A:$D,4,FALSE)="","空文字",VLOOKUP("*"&amp;TRIM($F1222)&amp;"*",dump!$A:$D,4,FALSE)),"NA")</f>
        <v>NA</v>
      </c>
      <c r="T1222" s="867" t="str">
        <f t="shared" ca="1" si="54"/>
        <v>●</v>
      </c>
      <c r="U1222" s="867"/>
      <c r="V1222" s="867"/>
      <c r="W1222" s="867"/>
      <c r="X1222" s="867"/>
      <c r="Y1222" s="867" t="str">
        <f t="shared" si="55"/>
        <v/>
      </c>
      <c r="Z1222" s="867"/>
    </row>
    <row r="1223" spans="2:26" s="312" customFormat="1" ht="15" customHeight="1" outlineLevel="1">
      <c r="B1223" s="314"/>
      <c r="C1223" s="382"/>
      <c r="D1223" s="343"/>
      <c r="E1223" s="307" t="s">
        <v>9424</v>
      </c>
      <c r="F1223" s="307" t="s">
        <v>6398</v>
      </c>
      <c r="G1223" s="306" t="s">
        <v>9425</v>
      </c>
      <c r="H1223" s="306" t="s">
        <v>9</v>
      </c>
      <c r="I1223" s="79" t="s">
        <v>660</v>
      </c>
      <c r="J1223" s="413" t="s">
        <v>5683</v>
      </c>
      <c r="K1223" s="864" t="str">
        <f t="shared" si="51"/>
        <v/>
      </c>
      <c r="L1223" s="557" t="s">
        <v>3656</v>
      </c>
      <c r="M1223" s="558" t="s">
        <v>3655</v>
      </c>
      <c r="N1223" s="597" t="s">
        <v>17470</v>
      </c>
      <c r="O1223" s="662"/>
      <c r="P1223" s="598"/>
      <c r="Q1223" s="867" t="str">
        <f t="shared" ca="1" si="52"/>
        <v/>
      </c>
      <c r="R1223" s="867" t="str">
        <f t="shared" ca="1" si="53"/>
        <v/>
      </c>
      <c r="S1223" s="867" t="str">
        <f>IFERROR(IF(VLOOKUP("*"&amp;TRIM($F1223)&amp;"*",dump!$A:$D,4,FALSE)="","空文字",VLOOKUP("*"&amp;TRIM($F1223)&amp;"*",dump!$A:$D,4,FALSE)),"NA")</f>
        <v>NA</v>
      </c>
      <c r="T1223" s="867" t="str">
        <f t="shared" ca="1" si="54"/>
        <v>●</v>
      </c>
      <c r="U1223" s="867"/>
      <c r="V1223" s="867"/>
      <c r="W1223" s="867"/>
      <c r="X1223" s="867"/>
      <c r="Y1223" s="867" t="str">
        <f t="shared" si="55"/>
        <v/>
      </c>
      <c r="Z1223" s="867"/>
    </row>
    <row r="1224" spans="2:26" s="312" customFormat="1" ht="15" customHeight="1" outlineLevel="1">
      <c r="B1224" s="314"/>
      <c r="C1224" s="382"/>
      <c r="D1224" s="343"/>
      <c r="E1224" s="307" t="s">
        <v>9426</v>
      </c>
      <c r="F1224" s="307" t="s">
        <v>6399</v>
      </c>
      <c r="G1224" s="306" t="s">
        <v>9427</v>
      </c>
      <c r="H1224" s="306" t="s">
        <v>418</v>
      </c>
      <c r="I1224" s="79" t="s">
        <v>660</v>
      </c>
      <c r="J1224" s="413" t="s">
        <v>5683</v>
      </c>
      <c r="K1224" s="864" t="str">
        <f t="shared" si="51"/>
        <v/>
      </c>
      <c r="L1224" s="557" t="s">
        <v>3656</v>
      </c>
      <c r="M1224" s="558" t="s">
        <v>3655</v>
      </c>
      <c r="N1224" s="597" t="s">
        <v>17470</v>
      </c>
      <c r="O1224" s="662"/>
      <c r="P1224" s="598"/>
      <c r="Q1224" s="867" t="str">
        <f t="shared" ca="1" si="52"/>
        <v/>
      </c>
      <c r="R1224" s="867" t="str">
        <f t="shared" ca="1" si="53"/>
        <v/>
      </c>
      <c r="S1224" s="867" t="str">
        <f>IFERROR(IF(VLOOKUP("*"&amp;TRIM($F1224)&amp;"*",dump!$A:$D,4,FALSE)="","空文字",VLOOKUP("*"&amp;TRIM($F1224)&amp;"*",dump!$A:$D,4,FALSE)),"NA")</f>
        <v>NA</v>
      </c>
      <c r="T1224" s="867" t="str">
        <f t="shared" ca="1" si="54"/>
        <v>●</v>
      </c>
      <c r="U1224" s="867"/>
      <c r="V1224" s="867"/>
      <c r="W1224" s="867"/>
      <c r="X1224" s="867"/>
      <c r="Y1224" s="867" t="str">
        <f t="shared" si="55"/>
        <v/>
      </c>
      <c r="Z1224" s="867"/>
    </row>
    <row r="1225" spans="2:26" s="312" customFormat="1" ht="15" customHeight="1" outlineLevel="1">
      <c r="B1225" s="314"/>
      <c r="C1225" s="382"/>
      <c r="D1225" s="343"/>
      <c r="E1225" s="307" t="s">
        <v>9428</v>
      </c>
      <c r="F1225" s="307" t="s">
        <v>6400</v>
      </c>
      <c r="G1225" s="306" t="s">
        <v>9429</v>
      </c>
      <c r="H1225" s="306" t="s">
        <v>418</v>
      </c>
      <c r="I1225" s="79" t="s">
        <v>660</v>
      </c>
      <c r="J1225" s="413" t="s">
        <v>5683</v>
      </c>
      <c r="K1225" s="864" t="str">
        <f t="shared" si="51"/>
        <v/>
      </c>
      <c r="L1225" s="557" t="s">
        <v>3656</v>
      </c>
      <c r="M1225" s="558" t="s">
        <v>3655</v>
      </c>
      <c r="N1225" s="597" t="s">
        <v>17502</v>
      </c>
      <c r="O1225" s="662"/>
      <c r="P1225" s="598"/>
      <c r="Q1225" s="867" t="str">
        <f t="shared" ca="1" si="52"/>
        <v/>
      </c>
      <c r="R1225" s="867" t="str">
        <f t="shared" ca="1" si="53"/>
        <v/>
      </c>
      <c r="S1225" s="867" t="str">
        <f>IFERROR(IF(VLOOKUP("*"&amp;TRIM($F1225)&amp;"*",dump!$A:$D,4,FALSE)="","空文字",VLOOKUP("*"&amp;TRIM($F1225)&amp;"*",dump!$A:$D,4,FALSE)),"NA")</f>
        <v>NA</v>
      </c>
      <c r="T1225" s="867" t="str">
        <f t="shared" ca="1" si="54"/>
        <v>●</v>
      </c>
      <c r="U1225" s="867"/>
      <c r="V1225" s="867"/>
      <c r="W1225" s="867"/>
      <c r="X1225" s="867"/>
      <c r="Y1225" s="867" t="str">
        <f t="shared" si="55"/>
        <v/>
      </c>
      <c r="Z1225" s="867"/>
    </row>
    <row r="1226" spans="2:26" s="312" customFormat="1" ht="120" customHeight="1" outlineLevel="1">
      <c r="B1226" s="314"/>
      <c r="C1226" s="382"/>
      <c r="D1226" s="343"/>
      <c r="E1226" s="307" t="s">
        <v>9430</v>
      </c>
      <c r="F1226" s="307" t="s">
        <v>6401</v>
      </c>
      <c r="G1226" s="306" t="s">
        <v>9431</v>
      </c>
      <c r="H1226" s="306" t="s">
        <v>418</v>
      </c>
      <c r="I1226" s="79" t="s">
        <v>660</v>
      </c>
      <c r="J1226" s="413" t="s">
        <v>5683</v>
      </c>
      <c r="K1226" s="864" t="str">
        <f t="shared" si="51"/>
        <v/>
      </c>
      <c r="L1226" s="557" t="s">
        <v>3656</v>
      </c>
      <c r="M1226" s="558" t="s">
        <v>3655</v>
      </c>
      <c r="N1226" s="597" t="s">
        <v>17834</v>
      </c>
      <c r="O1226" s="662"/>
      <c r="P1226" s="598"/>
      <c r="Q1226" s="867" t="str">
        <f t="shared" ca="1" si="52"/>
        <v/>
      </c>
      <c r="R1226" s="867" t="str">
        <f t="shared" ca="1" si="53"/>
        <v/>
      </c>
      <c r="S1226" s="867" t="str">
        <f>IFERROR(IF(VLOOKUP("*"&amp;TRIM($F1226)&amp;"*",dump!$A:$D,4,FALSE)="","空文字",VLOOKUP("*"&amp;TRIM($F1226)&amp;"*",dump!$A:$D,4,FALSE)),"NA")</f>
        <v>NA</v>
      </c>
      <c r="T1226" s="867" t="str">
        <f t="shared" ca="1" si="54"/>
        <v>●</v>
      </c>
      <c r="U1226" s="867"/>
      <c r="V1226" s="867"/>
      <c r="W1226" s="867"/>
      <c r="X1226" s="867"/>
      <c r="Y1226" s="867" t="str">
        <f t="shared" si="55"/>
        <v/>
      </c>
      <c r="Z1226" s="867"/>
    </row>
    <row r="1227" spans="2:26" s="312" customFormat="1" ht="90" customHeight="1" outlineLevel="1">
      <c r="B1227" s="314"/>
      <c r="C1227" s="382"/>
      <c r="D1227" s="343"/>
      <c r="E1227" s="307" t="s">
        <v>9432</v>
      </c>
      <c r="F1227" s="307" t="s">
        <v>6402</v>
      </c>
      <c r="G1227" s="306" t="s">
        <v>9433</v>
      </c>
      <c r="H1227" s="306" t="s">
        <v>418</v>
      </c>
      <c r="I1227" s="79" t="s">
        <v>660</v>
      </c>
      <c r="J1227" s="413" t="s">
        <v>5683</v>
      </c>
      <c r="K1227" s="864" t="str">
        <f t="shared" si="51"/>
        <v/>
      </c>
      <c r="L1227" s="555" t="s">
        <v>17116</v>
      </c>
      <c r="M1227" s="553" t="s">
        <v>3658</v>
      </c>
      <c r="N1227" s="593" t="s">
        <v>20203</v>
      </c>
      <c r="O1227" s="551" t="s">
        <v>17511</v>
      </c>
      <c r="P1227" s="554" t="s">
        <v>18552</v>
      </c>
      <c r="Q1227" s="867" t="str">
        <f t="shared" ca="1" si="52"/>
        <v>初期値：disable(0)</v>
      </c>
      <c r="R1227" s="867" t="str">
        <f t="shared" ca="1" si="53"/>
        <v>0</v>
      </c>
      <c r="S1227" s="867" t="str">
        <f>IFERROR(IF(VLOOKUP("*"&amp;TRIM($F1227)&amp;"*",dump!$A:$D,4,FALSE)="","空文字",VLOOKUP("*"&amp;TRIM($F1227)&amp;"*",dump!$A:$D,4,FALSE)),"NA")</f>
        <v>NA</v>
      </c>
      <c r="T1227" s="867" t="str">
        <f t="shared" ca="1" si="54"/>
        <v>×</v>
      </c>
      <c r="U1227" s="867"/>
      <c r="V1227" s="867"/>
      <c r="W1227" s="867"/>
      <c r="X1227" s="867"/>
      <c r="Y1227" s="867" t="str">
        <f t="shared" si="55"/>
        <v/>
      </c>
      <c r="Z1227" s="867"/>
    </row>
    <row r="1228" spans="2:26" s="312" customFormat="1" ht="105" customHeight="1" outlineLevel="1">
      <c r="B1228" s="314"/>
      <c r="C1228" s="382"/>
      <c r="D1228" s="343"/>
      <c r="E1228" s="307" t="s">
        <v>9434</v>
      </c>
      <c r="F1228" s="307" t="s">
        <v>6403</v>
      </c>
      <c r="G1228" s="306" t="s">
        <v>9435</v>
      </c>
      <c r="H1228" s="306" t="s">
        <v>9</v>
      </c>
      <c r="I1228" s="79" t="s">
        <v>660</v>
      </c>
      <c r="J1228" s="413" t="s">
        <v>5683</v>
      </c>
      <c r="K1228" s="864" t="str">
        <f t="shared" si="51"/>
        <v/>
      </c>
      <c r="L1228" s="555" t="s">
        <v>17116</v>
      </c>
      <c r="M1228" s="553" t="s">
        <v>3657</v>
      </c>
      <c r="N1228" s="593" t="s">
        <v>18858</v>
      </c>
      <c r="O1228" s="551" t="s">
        <v>17569</v>
      </c>
      <c r="P1228" s="554" t="s">
        <v>19683</v>
      </c>
      <c r="Q1228" s="867" t="str">
        <f t="shared" ca="1" si="52"/>
        <v>"E0"</v>
      </c>
      <c r="R1228" s="867" t="str">
        <f t="shared" ca="1" si="53"/>
        <v>E0</v>
      </c>
      <c r="S1228" s="867" t="str">
        <f>IFERROR(IF(VLOOKUP("*"&amp;TRIM($F1228)&amp;"*",dump!$A:$D,4,FALSE)="","空文字",VLOOKUP("*"&amp;TRIM($F1228)&amp;"*",dump!$A:$D,4,FALSE)),"NA")</f>
        <v>NA</v>
      </c>
      <c r="T1228" s="867" t="str">
        <f t="shared" ca="1" si="54"/>
        <v>×</v>
      </c>
      <c r="U1228" s="867"/>
      <c r="V1228" s="867"/>
      <c r="W1228" s="867"/>
      <c r="X1228" s="867"/>
      <c r="Y1228" s="867" t="str">
        <f t="shared" si="55"/>
        <v/>
      </c>
      <c r="Z1228" s="867"/>
    </row>
    <row r="1229" spans="2:26" s="312" customFormat="1" ht="105" customHeight="1" outlineLevel="1">
      <c r="B1229" s="314"/>
      <c r="C1229" s="382"/>
      <c r="D1229" s="343"/>
      <c r="E1229" s="307" t="s">
        <v>9436</v>
      </c>
      <c r="F1229" s="307" t="s">
        <v>6404</v>
      </c>
      <c r="G1229" s="306" t="s">
        <v>9437</v>
      </c>
      <c r="H1229" s="306" t="s">
        <v>418</v>
      </c>
      <c r="I1229" s="79" t="s">
        <v>660</v>
      </c>
      <c r="J1229" s="413" t="s">
        <v>5683</v>
      </c>
      <c r="K1229" s="864" t="str">
        <f t="shared" ref="K1229:K1292" si="56">IF(AND(M1229="", O1229="", N1229&lt;&gt;""), "○", "")</f>
        <v/>
      </c>
      <c r="L1229" s="557" t="s">
        <v>3656</v>
      </c>
      <c r="M1229" s="558" t="s">
        <v>3655</v>
      </c>
      <c r="N1229" s="597" t="s">
        <v>19331</v>
      </c>
      <c r="O1229" s="662"/>
      <c r="P1229" s="598"/>
      <c r="Q1229" s="867" t="str">
        <f t="shared" ref="Q1229:Q1292" ca="1" si="57">IF(P1229="","",IF(P1229="←",IF(OFFSET($J1229,0,MATCH(MID(M1229,1,FIND("の",M1229,1)-1), $L$11:$BA$11,0)+4,1,1)="","",OFFSET($L1229,0,MATCH(MID(M1229,1,FIND("の",M1229,1)-1), $L$11:$BA$11,0)+4,1,1)),P1229))</f>
        <v/>
      </c>
      <c r="R1229" s="867" t="str">
        <f t="shared" ref="R1229:R1292" ca="1" si="58">IF(COUNTIF(Q1229,"*(*"),MID(Q1229,FIND("(",Q1229,1)+1,FIND(")",Q1229,1)-FIND("(",Q1229,1)-1),IF(COUNTIF(Q1229,"*""*"),MID(Q1229,FIND("""",Q1229,1)+1,LEN(Q1229)-2),IF(COUNTIF(Q1229,"*：*"),RIGHT(Q1229,LEN(Q1229)-(FIND("：",Q1229))),Q1229)))</f>
        <v/>
      </c>
      <c r="S1229" s="867" t="str">
        <f>IFERROR(IF(VLOOKUP("*"&amp;TRIM($F1229)&amp;"*",dump!$A:$D,4,FALSE)="","空文字",VLOOKUP("*"&amp;TRIM($F1229)&amp;"*",dump!$A:$D,4,FALSE)),"NA")</f>
        <v>NA</v>
      </c>
      <c r="T1229" s="867" t="str">
        <f t="shared" ref="T1229:T1292" ca="1" si="59">IF($K1229&lt;&gt;"",IF($E1229&lt;&gt;"","■",""),IF(AND(R1229="",S1229="NA"),"●", IF(EXACT(R1229,S1229),"●","×")))</f>
        <v>●</v>
      </c>
      <c r="U1229" s="867"/>
      <c r="V1229" s="867"/>
      <c r="W1229" s="867"/>
      <c r="X1229" s="867"/>
      <c r="Y1229" s="867" t="str">
        <f t="shared" ref="Y1229:Y1292" si="60">IF(U1229="●","●","")</f>
        <v/>
      </c>
      <c r="Z1229" s="867"/>
    </row>
    <row r="1230" spans="2:26" s="312" customFormat="1" ht="105" customHeight="1" outlineLevel="1">
      <c r="B1230" s="314"/>
      <c r="C1230" s="382"/>
      <c r="D1230" s="343"/>
      <c r="E1230" s="307" t="s">
        <v>9438</v>
      </c>
      <c r="F1230" s="307" t="s">
        <v>6405</v>
      </c>
      <c r="G1230" s="306" t="s">
        <v>9439</v>
      </c>
      <c r="H1230" s="306" t="s">
        <v>9</v>
      </c>
      <c r="I1230" s="79" t="s">
        <v>660</v>
      </c>
      <c r="J1230" s="413" t="s">
        <v>5683</v>
      </c>
      <c r="K1230" s="864" t="str">
        <f t="shared" si="56"/>
        <v/>
      </c>
      <c r="L1230" s="557" t="s">
        <v>3656</v>
      </c>
      <c r="M1230" s="558" t="s">
        <v>3655</v>
      </c>
      <c r="N1230" s="597" t="s">
        <v>17835</v>
      </c>
      <c r="O1230" s="662"/>
      <c r="P1230" s="598"/>
      <c r="Q1230" s="867" t="str">
        <f t="shared" ca="1" si="57"/>
        <v/>
      </c>
      <c r="R1230" s="867" t="str">
        <f t="shared" ca="1" si="58"/>
        <v/>
      </c>
      <c r="S1230" s="867" t="str">
        <f>IFERROR(IF(VLOOKUP("*"&amp;TRIM($F1230)&amp;"*",dump!$A:$D,4,FALSE)="","空文字",VLOOKUP("*"&amp;TRIM($F1230)&amp;"*",dump!$A:$D,4,FALSE)),"NA")</f>
        <v>NA</v>
      </c>
      <c r="T1230" s="867" t="str">
        <f t="shared" ca="1" si="59"/>
        <v>●</v>
      </c>
      <c r="U1230" s="867"/>
      <c r="V1230" s="867"/>
      <c r="W1230" s="867"/>
      <c r="X1230" s="867"/>
      <c r="Y1230" s="867" t="str">
        <f t="shared" si="60"/>
        <v/>
      </c>
      <c r="Z1230" s="867"/>
    </row>
    <row r="1231" spans="2:26" s="312" customFormat="1" ht="90" customHeight="1" outlineLevel="1">
      <c r="B1231" s="314"/>
      <c r="C1231" s="382"/>
      <c r="D1231" s="343"/>
      <c r="E1231" s="307" t="s">
        <v>9440</v>
      </c>
      <c r="F1231" s="307" t="s">
        <v>6406</v>
      </c>
      <c r="G1231" s="306" t="s">
        <v>9441</v>
      </c>
      <c r="H1231" s="306" t="s">
        <v>9</v>
      </c>
      <c r="I1231" s="79" t="s">
        <v>660</v>
      </c>
      <c r="J1231" s="413" t="s">
        <v>5683</v>
      </c>
      <c r="K1231" s="864" t="str">
        <f t="shared" si="56"/>
        <v/>
      </c>
      <c r="L1231" s="557" t="s">
        <v>3656</v>
      </c>
      <c r="M1231" s="558" t="s">
        <v>3655</v>
      </c>
      <c r="N1231" s="597" t="s">
        <v>18859</v>
      </c>
      <c r="O1231" s="662"/>
      <c r="P1231" s="598"/>
      <c r="Q1231" s="867" t="str">
        <f t="shared" ca="1" si="57"/>
        <v/>
      </c>
      <c r="R1231" s="867" t="str">
        <f t="shared" ca="1" si="58"/>
        <v/>
      </c>
      <c r="S1231" s="867" t="str">
        <f>IFERROR(IF(VLOOKUP("*"&amp;TRIM($F1231)&amp;"*",dump!$A:$D,4,FALSE)="","空文字",VLOOKUP("*"&amp;TRIM($F1231)&amp;"*",dump!$A:$D,4,FALSE)),"NA")</f>
        <v>NA</v>
      </c>
      <c r="T1231" s="867" t="str">
        <f t="shared" ca="1" si="59"/>
        <v>●</v>
      </c>
      <c r="U1231" s="867"/>
      <c r="V1231" s="867"/>
      <c r="W1231" s="867"/>
      <c r="X1231" s="867"/>
      <c r="Y1231" s="867" t="str">
        <f t="shared" si="60"/>
        <v/>
      </c>
      <c r="Z1231" s="867"/>
    </row>
    <row r="1232" spans="2:26" s="312" customFormat="1" ht="75" customHeight="1" outlineLevel="1">
      <c r="B1232" s="314"/>
      <c r="C1232" s="534"/>
      <c r="D1232" s="343"/>
      <c r="E1232" s="307" t="s">
        <v>9442</v>
      </c>
      <c r="F1232" s="307" t="s">
        <v>6660</v>
      </c>
      <c r="G1232" s="306" t="s">
        <v>9443</v>
      </c>
      <c r="H1232" s="306" t="s">
        <v>3658</v>
      </c>
      <c r="I1232" s="79" t="s">
        <v>3666</v>
      </c>
      <c r="J1232" s="413" t="s">
        <v>5683</v>
      </c>
      <c r="K1232" s="864" t="str">
        <f t="shared" si="56"/>
        <v/>
      </c>
      <c r="L1232" s="557" t="s">
        <v>3656</v>
      </c>
      <c r="M1232" s="558" t="s">
        <v>3655</v>
      </c>
      <c r="N1232" s="597" t="s">
        <v>19332</v>
      </c>
      <c r="O1232" s="662"/>
      <c r="P1232" s="598"/>
      <c r="Q1232" s="867" t="str">
        <f t="shared" ca="1" si="57"/>
        <v/>
      </c>
      <c r="R1232" s="867" t="str">
        <f t="shared" ca="1" si="58"/>
        <v/>
      </c>
      <c r="S1232" s="867" t="str">
        <f>IFERROR(IF(VLOOKUP("*"&amp;TRIM($F1232)&amp;"*",dump!$A:$D,4,FALSE)="","空文字",VLOOKUP("*"&amp;TRIM($F1232)&amp;"*",dump!$A:$D,4,FALSE)),"NA")</f>
        <v>NA</v>
      </c>
      <c r="T1232" s="867" t="str">
        <f t="shared" ca="1" si="59"/>
        <v>●</v>
      </c>
      <c r="U1232" s="867"/>
      <c r="V1232" s="867"/>
      <c r="W1232" s="867"/>
      <c r="X1232" s="867"/>
      <c r="Y1232" s="867" t="str">
        <f t="shared" si="60"/>
        <v/>
      </c>
      <c r="Z1232" s="867"/>
    </row>
    <row r="1233" spans="2:26" s="312" customFormat="1" ht="15" customHeight="1" outlineLevel="1">
      <c r="B1233" s="314"/>
      <c r="C1233" s="534"/>
      <c r="D1233" s="328"/>
      <c r="E1233" s="307" t="s">
        <v>6658</v>
      </c>
      <c r="F1233" s="307" t="s">
        <v>6661</v>
      </c>
      <c r="G1233" s="306" t="s">
        <v>9444</v>
      </c>
      <c r="H1233" s="306" t="s">
        <v>3658</v>
      </c>
      <c r="I1233" s="79" t="s">
        <v>3666</v>
      </c>
      <c r="J1233" s="413" t="s">
        <v>5683</v>
      </c>
      <c r="K1233" s="864" t="str">
        <f t="shared" si="56"/>
        <v/>
      </c>
      <c r="L1233" s="557" t="s">
        <v>3656</v>
      </c>
      <c r="M1233" s="558" t="s">
        <v>3655</v>
      </c>
      <c r="N1233" s="597" t="s">
        <v>17502</v>
      </c>
      <c r="O1233" s="662"/>
      <c r="P1233" s="598"/>
      <c r="Q1233" s="867" t="str">
        <f t="shared" ca="1" si="57"/>
        <v/>
      </c>
      <c r="R1233" s="867" t="str">
        <f t="shared" ca="1" si="58"/>
        <v/>
      </c>
      <c r="S1233" s="867" t="str">
        <f>IFERROR(IF(VLOOKUP("*"&amp;TRIM($F1233)&amp;"*",dump!$A:$D,4,FALSE)="","空文字",VLOOKUP("*"&amp;TRIM($F1233)&amp;"*",dump!$A:$D,4,FALSE)),"NA")</f>
        <v>NA</v>
      </c>
      <c r="T1233" s="867" t="str">
        <f t="shared" ca="1" si="59"/>
        <v>●</v>
      </c>
      <c r="U1233" s="867"/>
      <c r="V1233" s="867"/>
      <c r="W1233" s="867"/>
      <c r="X1233" s="867"/>
      <c r="Y1233" s="867" t="str">
        <f t="shared" si="60"/>
        <v/>
      </c>
      <c r="Z1233" s="867"/>
    </row>
    <row r="1234" spans="2:26" s="312" customFormat="1" ht="15" customHeight="1" outlineLevel="1">
      <c r="B1234" s="314"/>
      <c r="C1234" s="534"/>
      <c r="D1234" s="343"/>
      <c r="E1234" s="307" t="s">
        <v>6659</v>
      </c>
      <c r="F1234" s="307" t="s">
        <v>9445</v>
      </c>
      <c r="G1234" s="306" t="s">
        <v>9446</v>
      </c>
      <c r="H1234" s="306" t="s">
        <v>3658</v>
      </c>
      <c r="I1234" s="79" t="s">
        <v>3666</v>
      </c>
      <c r="J1234" s="413" t="s">
        <v>5683</v>
      </c>
      <c r="K1234" s="864" t="str">
        <f t="shared" si="56"/>
        <v/>
      </c>
      <c r="L1234" s="557" t="s">
        <v>3656</v>
      </c>
      <c r="M1234" s="558" t="s">
        <v>3655</v>
      </c>
      <c r="N1234" s="597" t="s">
        <v>17502</v>
      </c>
      <c r="O1234" s="662"/>
      <c r="P1234" s="598"/>
      <c r="Q1234" s="867" t="str">
        <f t="shared" ca="1" si="57"/>
        <v/>
      </c>
      <c r="R1234" s="867" t="str">
        <f t="shared" ca="1" si="58"/>
        <v/>
      </c>
      <c r="S1234" s="867" t="str">
        <f>IFERROR(IF(VLOOKUP("*"&amp;TRIM($F1234)&amp;"*",dump!$A:$D,4,FALSE)="","空文字",VLOOKUP("*"&amp;TRIM($F1234)&amp;"*",dump!$A:$D,4,FALSE)),"NA")</f>
        <v>NA</v>
      </c>
      <c r="T1234" s="867" t="str">
        <f t="shared" ca="1" si="59"/>
        <v>●</v>
      </c>
      <c r="U1234" s="867"/>
      <c r="V1234" s="867"/>
      <c r="W1234" s="867"/>
      <c r="X1234" s="867"/>
      <c r="Y1234" s="867" t="str">
        <f t="shared" si="60"/>
        <v/>
      </c>
      <c r="Z1234" s="867"/>
    </row>
    <row r="1235" spans="2:26" s="312" customFormat="1" ht="15" customHeight="1" outlineLevel="1">
      <c r="B1235" s="314"/>
      <c r="C1235" s="534"/>
      <c r="D1235" s="343"/>
      <c r="E1235" s="83" t="s">
        <v>9447</v>
      </c>
      <c r="F1235" s="307" t="s">
        <v>9448</v>
      </c>
      <c r="G1235" s="306" t="s">
        <v>9449</v>
      </c>
      <c r="H1235" s="306" t="s">
        <v>418</v>
      </c>
      <c r="I1235" s="79" t="s">
        <v>660</v>
      </c>
      <c r="J1235" s="413" t="s">
        <v>5683</v>
      </c>
      <c r="K1235" s="864" t="str">
        <f t="shared" si="56"/>
        <v/>
      </c>
      <c r="L1235" s="557" t="s">
        <v>3656</v>
      </c>
      <c r="M1235" s="558" t="s">
        <v>3655</v>
      </c>
      <c r="N1235" s="597" t="s">
        <v>17470</v>
      </c>
      <c r="O1235" s="662"/>
      <c r="P1235" s="598"/>
      <c r="Q1235" s="867" t="str">
        <f t="shared" ca="1" si="57"/>
        <v/>
      </c>
      <c r="R1235" s="867" t="str">
        <f t="shared" ca="1" si="58"/>
        <v/>
      </c>
      <c r="S1235" s="867" t="str">
        <f>IFERROR(IF(VLOOKUP("*"&amp;TRIM($F1235)&amp;"*",dump!$A:$D,4,FALSE)="","空文字",VLOOKUP("*"&amp;TRIM($F1235)&amp;"*",dump!$A:$D,4,FALSE)),"NA")</f>
        <v>NA</v>
      </c>
      <c r="T1235" s="867" t="str">
        <f t="shared" ca="1" si="59"/>
        <v>●</v>
      </c>
      <c r="U1235" s="867"/>
      <c r="V1235" s="867"/>
      <c r="W1235" s="867"/>
      <c r="X1235" s="867"/>
      <c r="Y1235" s="867" t="str">
        <f t="shared" si="60"/>
        <v/>
      </c>
      <c r="Z1235" s="867"/>
    </row>
    <row r="1236" spans="2:26" s="312" customFormat="1" ht="105" customHeight="1" outlineLevel="1">
      <c r="B1236" s="314"/>
      <c r="C1236" s="534"/>
      <c r="D1236" s="343"/>
      <c r="E1236" s="83" t="s">
        <v>9450</v>
      </c>
      <c r="F1236" s="307" t="s">
        <v>6912</v>
      </c>
      <c r="G1236" s="306" t="s">
        <v>6913</v>
      </c>
      <c r="H1236" s="306" t="s">
        <v>3657</v>
      </c>
      <c r="I1236" s="79" t="s">
        <v>3666</v>
      </c>
      <c r="J1236" s="413" t="s">
        <v>5684</v>
      </c>
      <c r="K1236" s="864" t="str">
        <f t="shared" si="56"/>
        <v/>
      </c>
      <c r="L1236" s="557" t="s">
        <v>3656</v>
      </c>
      <c r="M1236" s="558" t="s">
        <v>3655</v>
      </c>
      <c r="N1236" s="597" t="s">
        <v>18860</v>
      </c>
      <c r="O1236" s="662"/>
      <c r="P1236" s="598"/>
      <c r="Q1236" s="867" t="str">
        <f t="shared" ca="1" si="57"/>
        <v/>
      </c>
      <c r="R1236" s="867" t="str">
        <f t="shared" ca="1" si="58"/>
        <v/>
      </c>
      <c r="S1236" s="867" t="str">
        <f>IFERROR(IF(VLOOKUP("*"&amp;TRIM($F1236)&amp;"*",dump!$A:$D,4,FALSE)="","空文字",VLOOKUP("*"&amp;TRIM($F1236)&amp;"*",dump!$A:$D,4,FALSE)),"NA")</f>
        <v>NA</v>
      </c>
      <c r="T1236" s="867" t="str">
        <f t="shared" ca="1" si="59"/>
        <v>●</v>
      </c>
      <c r="U1236" s="867"/>
      <c r="V1236" s="867"/>
      <c r="W1236" s="867"/>
      <c r="X1236" s="867"/>
      <c r="Y1236" s="867" t="str">
        <f t="shared" si="60"/>
        <v/>
      </c>
      <c r="Z1236" s="867"/>
    </row>
    <row r="1237" spans="2:26" s="312" customFormat="1" ht="90" customHeight="1" outlineLevel="1">
      <c r="B1237" s="314"/>
      <c r="C1237" s="534"/>
      <c r="D1237" s="343"/>
      <c r="E1237" s="135" t="s">
        <v>9451</v>
      </c>
      <c r="F1237" s="306" t="s">
        <v>6914</v>
      </c>
      <c r="G1237" s="306" t="s">
        <v>6915</v>
      </c>
      <c r="H1237" s="306" t="s">
        <v>3658</v>
      </c>
      <c r="I1237" s="79" t="s">
        <v>3666</v>
      </c>
      <c r="J1237" s="413" t="s">
        <v>5684</v>
      </c>
      <c r="K1237" s="864" t="str">
        <f t="shared" si="56"/>
        <v/>
      </c>
      <c r="L1237" s="557" t="s">
        <v>3656</v>
      </c>
      <c r="M1237" s="558" t="s">
        <v>3655</v>
      </c>
      <c r="N1237" s="597" t="s">
        <v>18861</v>
      </c>
      <c r="O1237" s="662"/>
      <c r="P1237" s="598"/>
      <c r="Q1237" s="867" t="str">
        <f t="shared" ca="1" si="57"/>
        <v/>
      </c>
      <c r="R1237" s="867" t="str">
        <f t="shared" ca="1" si="58"/>
        <v/>
      </c>
      <c r="S1237" s="867" t="str">
        <f>IFERROR(IF(VLOOKUP("*"&amp;TRIM($F1237)&amp;"*",dump!$A:$D,4,FALSE)="","空文字",VLOOKUP("*"&amp;TRIM($F1237)&amp;"*",dump!$A:$D,4,FALSE)),"NA")</f>
        <v>NA</v>
      </c>
      <c r="T1237" s="867" t="str">
        <f t="shared" ca="1" si="59"/>
        <v>●</v>
      </c>
      <c r="U1237" s="867"/>
      <c r="V1237" s="867"/>
      <c r="W1237" s="867"/>
      <c r="X1237" s="867"/>
      <c r="Y1237" s="867" t="str">
        <f t="shared" si="60"/>
        <v/>
      </c>
      <c r="Z1237" s="867"/>
    </row>
    <row r="1238" spans="2:26" s="312" customFormat="1" ht="60" customHeight="1" outlineLevel="1">
      <c r="B1238" s="314"/>
      <c r="C1238" s="534"/>
      <c r="D1238" s="343"/>
      <c r="E1238" s="83" t="s">
        <v>9452</v>
      </c>
      <c r="F1238" s="307" t="s">
        <v>6916</v>
      </c>
      <c r="G1238" s="307" t="s">
        <v>6917</v>
      </c>
      <c r="H1238" s="307" t="s">
        <v>3658</v>
      </c>
      <c r="I1238" s="198" t="s">
        <v>3666</v>
      </c>
      <c r="J1238" s="404" t="s">
        <v>5684</v>
      </c>
      <c r="K1238" s="864" t="str">
        <f t="shared" si="56"/>
        <v/>
      </c>
      <c r="L1238" s="557" t="s">
        <v>3656</v>
      </c>
      <c r="M1238" s="558" t="s">
        <v>3655</v>
      </c>
      <c r="N1238" s="597" t="s">
        <v>19333</v>
      </c>
      <c r="O1238" s="662"/>
      <c r="P1238" s="598"/>
      <c r="Q1238" s="867" t="str">
        <f t="shared" ca="1" si="57"/>
        <v/>
      </c>
      <c r="R1238" s="867" t="str">
        <f t="shared" ca="1" si="58"/>
        <v/>
      </c>
      <c r="S1238" s="867" t="str">
        <f>IFERROR(IF(VLOOKUP("*"&amp;TRIM($F1238)&amp;"*",dump!$A:$D,4,FALSE)="","空文字",VLOOKUP("*"&amp;TRIM($F1238)&amp;"*",dump!$A:$D,4,FALSE)),"NA")</f>
        <v>NA</v>
      </c>
      <c r="T1238" s="867" t="str">
        <f t="shared" ca="1" si="59"/>
        <v>●</v>
      </c>
      <c r="U1238" s="867"/>
      <c r="V1238" s="867"/>
      <c r="W1238" s="867"/>
      <c r="X1238" s="867"/>
      <c r="Y1238" s="867" t="str">
        <f t="shared" si="60"/>
        <v/>
      </c>
      <c r="Z1238" s="867"/>
    </row>
    <row r="1239" spans="2:26" s="312" customFormat="1" ht="75" customHeight="1" outlineLevel="1">
      <c r="B1239" s="314"/>
      <c r="C1239" s="534"/>
      <c r="D1239" s="328"/>
      <c r="E1239" s="307" t="s">
        <v>9453</v>
      </c>
      <c r="F1239" s="307" t="s">
        <v>6946</v>
      </c>
      <c r="G1239" s="318" t="s">
        <v>9454</v>
      </c>
      <c r="H1239" s="318" t="s">
        <v>3657</v>
      </c>
      <c r="I1239" s="322" t="s">
        <v>3666</v>
      </c>
      <c r="J1239" s="404" t="s">
        <v>5684</v>
      </c>
      <c r="K1239" s="864" t="str">
        <f t="shared" si="56"/>
        <v/>
      </c>
      <c r="L1239" s="557" t="s">
        <v>3656</v>
      </c>
      <c r="M1239" s="558" t="s">
        <v>3655</v>
      </c>
      <c r="N1239" s="597" t="s">
        <v>19334</v>
      </c>
      <c r="O1239" s="662"/>
      <c r="P1239" s="598"/>
      <c r="Q1239" s="867" t="str">
        <f t="shared" ca="1" si="57"/>
        <v/>
      </c>
      <c r="R1239" s="867" t="str">
        <f t="shared" ca="1" si="58"/>
        <v/>
      </c>
      <c r="S1239" s="867" t="str">
        <f>IFERROR(IF(VLOOKUP("*"&amp;TRIM($F1239)&amp;"*",dump!$A:$D,4,FALSE)="","空文字",VLOOKUP("*"&amp;TRIM($F1239)&amp;"*",dump!$A:$D,4,FALSE)),"NA")</f>
        <v>NA</v>
      </c>
      <c r="T1239" s="867" t="str">
        <f t="shared" ca="1" si="59"/>
        <v>●</v>
      </c>
      <c r="U1239" s="867"/>
      <c r="V1239" s="867"/>
      <c r="W1239" s="867"/>
      <c r="X1239" s="867"/>
      <c r="Y1239" s="867" t="str">
        <f t="shared" si="60"/>
        <v/>
      </c>
      <c r="Z1239" s="867"/>
    </row>
    <row r="1240" spans="2:26" s="312" customFormat="1" ht="75" customHeight="1" outlineLevel="1">
      <c r="B1240" s="314"/>
      <c r="C1240" s="534"/>
      <c r="D1240" s="328"/>
      <c r="E1240" s="307" t="s">
        <v>13708</v>
      </c>
      <c r="F1240" s="307" t="s">
        <v>8213</v>
      </c>
      <c r="G1240" s="531" t="s">
        <v>9455</v>
      </c>
      <c r="H1240" s="531" t="s">
        <v>3658</v>
      </c>
      <c r="I1240" s="527" t="s">
        <v>3666</v>
      </c>
      <c r="J1240" s="415" t="s">
        <v>5684</v>
      </c>
      <c r="K1240" s="864" t="str">
        <f t="shared" si="56"/>
        <v/>
      </c>
      <c r="L1240" s="557" t="s">
        <v>3656</v>
      </c>
      <c r="M1240" s="558" t="s">
        <v>3655</v>
      </c>
      <c r="N1240" s="597" t="s">
        <v>18862</v>
      </c>
      <c r="O1240" s="662"/>
      <c r="P1240" s="598"/>
      <c r="Q1240" s="867" t="str">
        <f t="shared" ca="1" si="57"/>
        <v/>
      </c>
      <c r="R1240" s="867" t="str">
        <f t="shared" ca="1" si="58"/>
        <v/>
      </c>
      <c r="S1240" s="867" t="str">
        <f>IFERROR(IF(VLOOKUP("*"&amp;TRIM($F1240)&amp;"*",dump!$A:$D,4,FALSE)="","空文字",VLOOKUP("*"&amp;TRIM($F1240)&amp;"*",dump!$A:$D,4,FALSE)),"NA")</f>
        <v>NA</v>
      </c>
      <c r="T1240" s="867" t="str">
        <f t="shared" ca="1" si="59"/>
        <v>●</v>
      </c>
      <c r="U1240" s="867"/>
      <c r="V1240" s="867"/>
      <c r="W1240" s="867"/>
      <c r="X1240" s="867"/>
      <c r="Y1240" s="867" t="str">
        <f t="shared" si="60"/>
        <v/>
      </c>
      <c r="Z1240" s="867"/>
    </row>
    <row r="1241" spans="2:26" s="312" customFormat="1" ht="60" customHeight="1" outlineLevel="1">
      <c r="B1241" s="314"/>
      <c r="C1241" s="534"/>
      <c r="D1241" s="328"/>
      <c r="E1241" s="307" t="s">
        <v>8205</v>
      </c>
      <c r="F1241" s="307" t="s">
        <v>8214</v>
      </c>
      <c r="G1241" s="531" t="s">
        <v>9456</v>
      </c>
      <c r="H1241" s="531" t="s">
        <v>3657</v>
      </c>
      <c r="I1241" s="527" t="s">
        <v>3666</v>
      </c>
      <c r="J1241" s="415" t="s">
        <v>5684</v>
      </c>
      <c r="K1241" s="864" t="str">
        <f t="shared" si="56"/>
        <v/>
      </c>
      <c r="L1241" s="557" t="s">
        <v>3656</v>
      </c>
      <c r="M1241" s="558" t="s">
        <v>3655</v>
      </c>
      <c r="N1241" s="597" t="s">
        <v>18863</v>
      </c>
      <c r="O1241" s="662"/>
      <c r="P1241" s="725"/>
      <c r="Q1241" s="867" t="str">
        <f t="shared" ca="1" si="57"/>
        <v/>
      </c>
      <c r="R1241" s="867" t="str">
        <f t="shared" ca="1" si="58"/>
        <v/>
      </c>
      <c r="S1241" s="867" t="str">
        <f>IFERROR(IF(VLOOKUP("*"&amp;TRIM($F1241)&amp;"*",dump!$A:$D,4,FALSE)="","空文字",VLOOKUP("*"&amp;TRIM($F1241)&amp;"*",dump!$A:$D,4,FALSE)),"NA")</f>
        <v>NA</v>
      </c>
      <c r="T1241" s="867" t="str">
        <f t="shared" ca="1" si="59"/>
        <v>●</v>
      </c>
      <c r="U1241" s="867"/>
      <c r="V1241" s="867"/>
      <c r="W1241" s="867"/>
      <c r="X1241" s="867"/>
      <c r="Y1241" s="867" t="str">
        <f t="shared" si="60"/>
        <v/>
      </c>
      <c r="Z1241" s="867"/>
    </row>
    <row r="1242" spans="2:26" s="312" customFormat="1" ht="60" customHeight="1" outlineLevel="1">
      <c r="B1242" s="314"/>
      <c r="C1242" s="534"/>
      <c r="D1242" s="328"/>
      <c r="E1242" s="307" t="s">
        <v>8206</v>
      </c>
      <c r="F1242" s="307" t="s">
        <v>8215</v>
      </c>
      <c r="G1242" s="531" t="s">
        <v>9457</v>
      </c>
      <c r="H1242" s="531" t="s">
        <v>3657</v>
      </c>
      <c r="I1242" s="527" t="s">
        <v>3666</v>
      </c>
      <c r="J1242" s="415" t="s">
        <v>5684</v>
      </c>
      <c r="K1242" s="864" t="str">
        <f t="shared" si="56"/>
        <v/>
      </c>
      <c r="L1242" s="557" t="s">
        <v>3656</v>
      </c>
      <c r="M1242" s="558" t="s">
        <v>3655</v>
      </c>
      <c r="N1242" s="597" t="s">
        <v>18864</v>
      </c>
      <c r="O1242" s="662"/>
      <c r="P1242" s="598"/>
      <c r="Q1242" s="867" t="str">
        <f t="shared" ca="1" si="57"/>
        <v/>
      </c>
      <c r="R1242" s="867" t="str">
        <f t="shared" ca="1" si="58"/>
        <v/>
      </c>
      <c r="S1242" s="867" t="str">
        <f>IFERROR(IF(VLOOKUP("*"&amp;TRIM($F1242)&amp;"*",dump!$A:$D,4,FALSE)="","空文字",VLOOKUP("*"&amp;TRIM($F1242)&amp;"*",dump!$A:$D,4,FALSE)),"NA")</f>
        <v>NA</v>
      </c>
      <c r="T1242" s="867" t="str">
        <f t="shared" ca="1" si="59"/>
        <v>●</v>
      </c>
      <c r="U1242" s="867"/>
      <c r="V1242" s="867"/>
      <c r="W1242" s="867"/>
      <c r="X1242" s="867"/>
      <c r="Y1242" s="867" t="str">
        <f t="shared" si="60"/>
        <v/>
      </c>
      <c r="Z1242" s="867"/>
    </row>
    <row r="1243" spans="2:26" s="312" customFormat="1" ht="90" customHeight="1" outlineLevel="1">
      <c r="B1243" s="314"/>
      <c r="C1243" s="534"/>
      <c r="D1243" s="328"/>
      <c r="E1243" s="307" t="s">
        <v>8207</v>
      </c>
      <c r="F1243" s="307" t="s">
        <v>8216</v>
      </c>
      <c r="G1243" s="531" t="s">
        <v>9458</v>
      </c>
      <c r="H1243" s="531" t="s">
        <v>3658</v>
      </c>
      <c r="I1243" s="527" t="s">
        <v>3666</v>
      </c>
      <c r="J1243" s="415" t="s">
        <v>5684</v>
      </c>
      <c r="K1243" s="864" t="str">
        <f t="shared" si="56"/>
        <v/>
      </c>
      <c r="L1243" s="557" t="s">
        <v>3656</v>
      </c>
      <c r="M1243" s="558" t="s">
        <v>3655</v>
      </c>
      <c r="N1243" s="597" t="s">
        <v>18865</v>
      </c>
      <c r="O1243" s="662"/>
      <c r="P1243" s="598"/>
      <c r="Q1243" s="867" t="str">
        <f t="shared" ca="1" si="57"/>
        <v/>
      </c>
      <c r="R1243" s="867" t="str">
        <f t="shared" ca="1" si="58"/>
        <v/>
      </c>
      <c r="S1243" s="867" t="str">
        <f>IFERROR(IF(VLOOKUP("*"&amp;TRIM($F1243)&amp;"*",dump!$A:$D,4,FALSE)="","空文字",VLOOKUP("*"&amp;TRIM($F1243)&amp;"*",dump!$A:$D,4,FALSE)),"NA")</f>
        <v>NA</v>
      </c>
      <c r="T1243" s="867" t="str">
        <f t="shared" ca="1" si="59"/>
        <v>●</v>
      </c>
      <c r="U1243" s="867"/>
      <c r="V1243" s="867"/>
      <c r="W1243" s="867"/>
      <c r="X1243" s="867"/>
      <c r="Y1243" s="867" t="str">
        <f t="shared" si="60"/>
        <v/>
      </c>
      <c r="Z1243" s="867"/>
    </row>
    <row r="1244" spans="2:26" s="312" customFormat="1" ht="90" customHeight="1" outlineLevel="1">
      <c r="B1244" s="314"/>
      <c r="C1244" s="534"/>
      <c r="D1244" s="328"/>
      <c r="E1244" s="307" t="s">
        <v>8208</v>
      </c>
      <c r="F1244" s="307" t="s">
        <v>8217</v>
      </c>
      <c r="G1244" s="531" t="s">
        <v>9459</v>
      </c>
      <c r="H1244" s="531" t="s">
        <v>3658</v>
      </c>
      <c r="I1244" s="527" t="s">
        <v>3666</v>
      </c>
      <c r="J1244" s="415" t="s">
        <v>5684</v>
      </c>
      <c r="K1244" s="864" t="str">
        <f t="shared" si="56"/>
        <v/>
      </c>
      <c r="L1244" s="557" t="s">
        <v>3656</v>
      </c>
      <c r="M1244" s="558" t="s">
        <v>3655</v>
      </c>
      <c r="N1244" s="597" t="s">
        <v>18866</v>
      </c>
      <c r="O1244" s="662"/>
      <c r="P1244" s="598"/>
      <c r="Q1244" s="867" t="str">
        <f t="shared" ca="1" si="57"/>
        <v/>
      </c>
      <c r="R1244" s="867" t="str">
        <f t="shared" ca="1" si="58"/>
        <v/>
      </c>
      <c r="S1244" s="867" t="str">
        <f>IFERROR(IF(VLOOKUP("*"&amp;TRIM($F1244)&amp;"*",dump!$A:$D,4,FALSE)="","空文字",VLOOKUP("*"&amp;TRIM($F1244)&amp;"*",dump!$A:$D,4,FALSE)),"NA")</f>
        <v>NA</v>
      </c>
      <c r="T1244" s="867" t="str">
        <f t="shared" ca="1" si="59"/>
        <v>●</v>
      </c>
      <c r="U1244" s="867"/>
      <c r="V1244" s="867"/>
      <c r="W1244" s="867"/>
      <c r="X1244" s="867"/>
      <c r="Y1244" s="867" t="str">
        <f t="shared" si="60"/>
        <v/>
      </c>
      <c r="Z1244" s="867"/>
    </row>
    <row r="1245" spans="2:26" s="312" customFormat="1" ht="60" customHeight="1" outlineLevel="1">
      <c r="B1245" s="314"/>
      <c r="C1245" s="534"/>
      <c r="D1245" s="328"/>
      <c r="E1245" s="307" t="s">
        <v>8209</v>
      </c>
      <c r="F1245" s="307" t="s">
        <v>8218</v>
      </c>
      <c r="G1245" s="531" t="s">
        <v>9460</v>
      </c>
      <c r="H1245" s="531" t="s">
        <v>3658</v>
      </c>
      <c r="I1245" s="527" t="s">
        <v>3666</v>
      </c>
      <c r="J1245" s="415" t="s">
        <v>5684</v>
      </c>
      <c r="K1245" s="864" t="str">
        <f t="shared" si="56"/>
        <v/>
      </c>
      <c r="L1245" s="557" t="s">
        <v>3656</v>
      </c>
      <c r="M1245" s="558" t="s">
        <v>3655</v>
      </c>
      <c r="N1245" s="597" t="s">
        <v>18867</v>
      </c>
      <c r="O1245" s="662"/>
      <c r="P1245" s="598"/>
      <c r="Q1245" s="867" t="str">
        <f t="shared" ca="1" si="57"/>
        <v/>
      </c>
      <c r="R1245" s="867" t="str">
        <f t="shared" ca="1" si="58"/>
        <v/>
      </c>
      <c r="S1245" s="867" t="str">
        <f>IFERROR(IF(VLOOKUP("*"&amp;TRIM($F1245)&amp;"*",dump!$A:$D,4,FALSE)="","空文字",VLOOKUP("*"&amp;TRIM($F1245)&amp;"*",dump!$A:$D,4,FALSE)),"NA")</f>
        <v>NA</v>
      </c>
      <c r="T1245" s="867" t="str">
        <f t="shared" ca="1" si="59"/>
        <v>●</v>
      </c>
      <c r="U1245" s="867"/>
      <c r="V1245" s="867"/>
      <c r="W1245" s="867"/>
      <c r="X1245" s="867"/>
      <c r="Y1245" s="867" t="str">
        <f t="shared" si="60"/>
        <v/>
      </c>
      <c r="Z1245" s="867"/>
    </row>
    <row r="1246" spans="2:26" s="312" customFormat="1" ht="60" customHeight="1" outlineLevel="1">
      <c r="B1246" s="314"/>
      <c r="C1246" s="534"/>
      <c r="D1246" s="328"/>
      <c r="E1246" s="307" t="s">
        <v>8210</v>
      </c>
      <c r="F1246" s="307" t="s">
        <v>8219</v>
      </c>
      <c r="G1246" s="531" t="s">
        <v>9461</v>
      </c>
      <c r="H1246" s="531" t="s">
        <v>3658</v>
      </c>
      <c r="I1246" s="527" t="s">
        <v>3666</v>
      </c>
      <c r="J1246" s="415" t="s">
        <v>5684</v>
      </c>
      <c r="K1246" s="864" t="str">
        <f t="shared" si="56"/>
        <v/>
      </c>
      <c r="L1246" s="557" t="s">
        <v>3656</v>
      </c>
      <c r="M1246" s="558" t="s">
        <v>3655</v>
      </c>
      <c r="N1246" s="597" t="s">
        <v>18868</v>
      </c>
      <c r="O1246" s="662"/>
      <c r="P1246" s="598"/>
      <c r="Q1246" s="867" t="str">
        <f t="shared" ca="1" si="57"/>
        <v/>
      </c>
      <c r="R1246" s="867" t="str">
        <f t="shared" ca="1" si="58"/>
        <v/>
      </c>
      <c r="S1246" s="867" t="str">
        <f>IFERROR(IF(VLOOKUP("*"&amp;TRIM($F1246)&amp;"*",dump!$A:$D,4,FALSE)="","空文字",VLOOKUP("*"&amp;TRIM($F1246)&amp;"*",dump!$A:$D,4,FALSE)),"NA")</f>
        <v>NA</v>
      </c>
      <c r="T1246" s="867" t="str">
        <f t="shared" ca="1" si="59"/>
        <v>●</v>
      </c>
      <c r="U1246" s="867"/>
      <c r="V1246" s="867"/>
      <c r="W1246" s="867"/>
      <c r="X1246" s="867"/>
      <c r="Y1246" s="867" t="str">
        <f t="shared" si="60"/>
        <v/>
      </c>
      <c r="Z1246" s="867"/>
    </row>
    <row r="1247" spans="2:26" s="312" customFormat="1" ht="90" customHeight="1" outlineLevel="1">
      <c r="B1247" s="314"/>
      <c r="C1247" s="534"/>
      <c r="D1247" s="328"/>
      <c r="E1247" s="307" t="s">
        <v>8211</v>
      </c>
      <c r="F1247" s="307" t="s">
        <v>8220</v>
      </c>
      <c r="G1247" s="531" t="s">
        <v>9462</v>
      </c>
      <c r="H1247" s="531" t="s">
        <v>3658</v>
      </c>
      <c r="I1247" s="527" t="s">
        <v>3666</v>
      </c>
      <c r="J1247" s="415" t="s">
        <v>5684</v>
      </c>
      <c r="K1247" s="864" t="str">
        <f t="shared" si="56"/>
        <v/>
      </c>
      <c r="L1247" s="557" t="s">
        <v>3656</v>
      </c>
      <c r="M1247" s="558" t="s">
        <v>3655</v>
      </c>
      <c r="N1247" s="597" t="s">
        <v>18869</v>
      </c>
      <c r="O1247" s="662"/>
      <c r="P1247" s="598"/>
      <c r="Q1247" s="867" t="str">
        <f t="shared" ca="1" si="57"/>
        <v/>
      </c>
      <c r="R1247" s="867" t="str">
        <f t="shared" ca="1" si="58"/>
        <v/>
      </c>
      <c r="S1247" s="867" t="str">
        <f>IFERROR(IF(VLOOKUP("*"&amp;TRIM($F1247)&amp;"*",dump!$A:$D,4,FALSE)="","空文字",VLOOKUP("*"&amp;TRIM($F1247)&amp;"*",dump!$A:$D,4,FALSE)),"NA")</f>
        <v>NA</v>
      </c>
      <c r="T1247" s="867" t="str">
        <f t="shared" ca="1" si="59"/>
        <v>●</v>
      </c>
      <c r="U1247" s="867"/>
      <c r="V1247" s="867"/>
      <c r="W1247" s="867"/>
      <c r="X1247" s="867"/>
      <c r="Y1247" s="867" t="str">
        <f t="shared" si="60"/>
        <v/>
      </c>
      <c r="Z1247" s="867"/>
    </row>
    <row r="1248" spans="2:26" s="312" customFormat="1" ht="90" customHeight="1" outlineLevel="1">
      <c r="B1248" s="314"/>
      <c r="C1248" s="534"/>
      <c r="D1248" s="328"/>
      <c r="E1248" s="307" t="s">
        <v>8212</v>
      </c>
      <c r="F1248" s="307" t="s">
        <v>8221</v>
      </c>
      <c r="G1248" s="531" t="s">
        <v>9463</v>
      </c>
      <c r="H1248" s="531" t="s">
        <v>3658</v>
      </c>
      <c r="I1248" s="527" t="s">
        <v>3666</v>
      </c>
      <c r="J1248" s="415" t="s">
        <v>5684</v>
      </c>
      <c r="K1248" s="864" t="str">
        <f t="shared" si="56"/>
        <v/>
      </c>
      <c r="L1248" s="557" t="s">
        <v>3656</v>
      </c>
      <c r="M1248" s="558" t="s">
        <v>3655</v>
      </c>
      <c r="N1248" s="597" t="s">
        <v>18870</v>
      </c>
      <c r="O1248" s="662"/>
      <c r="P1248" s="598"/>
      <c r="Q1248" s="867" t="str">
        <f t="shared" ca="1" si="57"/>
        <v/>
      </c>
      <c r="R1248" s="867" t="str">
        <f t="shared" ca="1" si="58"/>
        <v/>
      </c>
      <c r="S1248" s="867" t="str">
        <f>IFERROR(IF(VLOOKUP("*"&amp;TRIM($F1248)&amp;"*",dump!$A:$D,4,FALSE)="","空文字",VLOOKUP("*"&amp;TRIM($F1248)&amp;"*",dump!$A:$D,4,FALSE)),"NA")</f>
        <v>NA</v>
      </c>
      <c r="T1248" s="867" t="str">
        <f t="shared" ca="1" si="59"/>
        <v>●</v>
      </c>
      <c r="U1248" s="867"/>
      <c r="V1248" s="867"/>
      <c r="W1248" s="867"/>
      <c r="X1248" s="867"/>
      <c r="Y1248" s="867" t="str">
        <f t="shared" si="60"/>
        <v/>
      </c>
      <c r="Z1248" s="867"/>
    </row>
    <row r="1249" spans="2:26" s="312" customFormat="1" ht="90" customHeight="1" outlineLevel="1">
      <c r="B1249" s="314"/>
      <c r="C1249" s="534"/>
      <c r="D1249" s="328"/>
      <c r="E1249" s="307" t="s">
        <v>9464</v>
      </c>
      <c r="F1249" s="307" t="s">
        <v>8222</v>
      </c>
      <c r="G1249" s="531" t="s">
        <v>9465</v>
      </c>
      <c r="H1249" s="531" t="s">
        <v>3658</v>
      </c>
      <c r="I1249" s="527" t="s">
        <v>3666</v>
      </c>
      <c r="J1249" s="415" t="s">
        <v>5684</v>
      </c>
      <c r="K1249" s="864" t="str">
        <f t="shared" si="56"/>
        <v/>
      </c>
      <c r="L1249" s="557" t="s">
        <v>3656</v>
      </c>
      <c r="M1249" s="558" t="s">
        <v>3655</v>
      </c>
      <c r="N1249" s="597" t="s">
        <v>18871</v>
      </c>
      <c r="O1249" s="662"/>
      <c r="P1249" s="598"/>
      <c r="Q1249" s="867" t="str">
        <f t="shared" ca="1" si="57"/>
        <v/>
      </c>
      <c r="R1249" s="867" t="str">
        <f t="shared" ca="1" si="58"/>
        <v/>
      </c>
      <c r="S1249" s="867" t="str">
        <f>IFERROR(IF(VLOOKUP("*"&amp;TRIM($F1249)&amp;"*",dump!$A:$D,4,FALSE)="","空文字",VLOOKUP("*"&amp;TRIM($F1249)&amp;"*",dump!$A:$D,4,FALSE)),"NA")</f>
        <v>NA</v>
      </c>
      <c r="T1249" s="867" t="str">
        <f t="shared" ca="1" si="59"/>
        <v>●</v>
      </c>
      <c r="U1249" s="867"/>
      <c r="V1249" s="867"/>
      <c r="W1249" s="867"/>
      <c r="X1249" s="867"/>
      <c r="Y1249" s="867" t="str">
        <f t="shared" si="60"/>
        <v/>
      </c>
      <c r="Z1249" s="867"/>
    </row>
    <row r="1250" spans="2:26" s="312" customFormat="1" ht="60" customHeight="1" outlineLevel="1">
      <c r="B1250" s="314"/>
      <c r="C1250" s="534"/>
      <c r="D1250" s="328"/>
      <c r="E1250" s="307" t="s">
        <v>12346</v>
      </c>
      <c r="F1250" s="307" t="s">
        <v>12347</v>
      </c>
      <c r="G1250" s="531" t="s">
        <v>12348</v>
      </c>
      <c r="H1250" s="531" t="s">
        <v>3658</v>
      </c>
      <c r="I1250" s="527" t="s">
        <v>3666</v>
      </c>
      <c r="J1250" s="415" t="s">
        <v>5684</v>
      </c>
      <c r="K1250" s="864" t="str">
        <f t="shared" si="56"/>
        <v/>
      </c>
      <c r="L1250" s="557" t="s">
        <v>3656</v>
      </c>
      <c r="M1250" s="558" t="s">
        <v>3655</v>
      </c>
      <c r="N1250" s="597" t="s">
        <v>19335</v>
      </c>
      <c r="O1250" s="662"/>
      <c r="P1250" s="598"/>
      <c r="Q1250" s="867" t="str">
        <f t="shared" ca="1" si="57"/>
        <v/>
      </c>
      <c r="R1250" s="867" t="str">
        <f t="shared" ca="1" si="58"/>
        <v/>
      </c>
      <c r="S1250" s="867" t="str">
        <f>IFERROR(IF(VLOOKUP("*"&amp;TRIM($F1250)&amp;"*",dump!$A:$D,4,FALSE)="","空文字",VLOOKUP("*"&amp;TRIM($F1250)&amp;"*",dump!$A:$D,4,FALSE)),"NA")</f>
        <v>NA</v>
      </c>
      <c r="T1250" s="867" t="str">
        <f t="shared" ca="1" si="59"/>
        <v>●</v>
      </c>
      <c r="U1250" s="867"/>
      <c r="V1250" s="867"/>
      <c r="W1250" s="867"/>
      <c r="X1250" s="867"/>
      <c r="Y1250" s="867" t="str">
        <f t="shared" si="60"/>
        <v/>
      </c>
      <c r="Z1250" s="867"/>
    </row>
    <row r="1251" spans="2:26" s="312" customFormat="1" ht="30" customHeight="1" outlineLevel="1">
      <c r="B1251" s="314"/>
      <c r="C1251" s="534"/>
      <c r="D1251" s="328"/>
      <c r="E1251" s="307" t="s">
        <v>13709</v>
      </c>
      <c r="F1251" s="307" t="s">
        <v>12349</v>
      </c>
      <c r="G1251" s="531" t="s">
        <v>12350</v>
      </c>
      <c r="H1251" s="531" t="s">
        <v>3658</v>
      </c>
      <c r="I1251" s="527" t="s">
        <v>3666</v>
      </c>
      <c r="J1251" s="415" t="s">
        <v>5684</v>
      </c>
      <c r="K1251" s="864" t="str">
        <f t="shared" si="56"/>
        <v/>
      </c>
      <c r="L1251" s="557" t="s">
        <v>3656</v>
      </c>
      <c r="M1251" s="558" t="s">
        <v>3655</v>
      </c>
      <c r="N1251" s="597" t="s">
        <v>19336</v>
      </c>
      <c r="O1251" s="662"/>
      <c r="P1251" s="598"/>
      <c r="Q1251" s="867" t="str">
        <f t="shared" ca="1" si="57"/>
        <v/>
      </c>
      <c r="R1251" s="867" t="str">
        <f t="shared" ca="1" si="58"/>
        <v/>
      </c>
      <c r="S1251" s="867" t="str">
        <f>IFERROR(IF(VLOOKUP("*"&amp;TRIM($F1251)&amp;"*",dump!$A:$D,4,FALSE)="","空文字",VLOOKUP("*"&amp;TRIM($F1251)&amp;"*",dump!$A:$D,4,FALSE)),"NA")</f>
        <v>NA</v>
      </c>
      <c r="T1251" s="867" t="str">
        <f t="shared" ca="1" si="59"/>
        <v>●</v>
      </c>
      <c r="U1251" s="867"/>
      <c r="V1251" s="867"/>
      <c r="W1251" s="867"/>
      <c r="X1251" s="867"/>
      <c r="Y1251" s="867" t="str">
        <f t="shared" si="60"/>
        <v/>
      </c>
      <c r="Z1251" s="867"/>
    </row>
    <row r="1252" spans="2:26" s="312" customFormat="1" ht="75" customHeight="1" outlineLevel="1">
      <c r="B1252" s="314"/>
      <c r="C1252" s="534"/>
      <c r="D1252" s="328"/>
      <c r="E1252" s="307" t="s">
        <v>12351</v>
      </c>
      <c r="F1252" s="307" t="s">
        <v>12352</v>
      </c>
      <c r="G1252" s="531" t="s">
        <v>12353</v>
      </c>
      <c r="H1252" s="531" t="s">
        <v>3657</v>
      </c>
      <c r="I1252" s="527" t="s">
        <v>3666</v>
      </c>
      <c r="J1252" s="415" t="s">
        <v>5684</v>
      </c>
      <c r="K1252" s="864" t="str">
        <f t="shared" si="56"/>
        <v/>
      </c>
      <c r="L1252" s="557" t="s">
        <v>3656</v>
      </c>
      <c r="M1252" s="558" t="s">
        <v>3655</v>
      </c>
      <c r="N1252" s="597" t="s">
        <v>19337</v>
      </c>
      <c r="O1252" s="662"/>
      <c r="P1252" s="598"/>
      <c r="Q1252" s="867" t="str">
        <f t="shared" ca="1" si="57"/>
        <v/>
      </c>
      <c r="R1252" s="867" t="str">
        <f t="shared" ca="1" si="58"/>
        <v/>
      </c>
      <c r="S1252" s="867" t="str">
        <f>IFERROR(IF(VLOOKUP("*"&amp;TRIM($F1252)&amp;"*",dump!$A:$D,4,FALSE)="","空文字",VLOOKUP("*"&amp;TRIM($F1252)&amp;"*",dump!$A:$D,4,FALSE)),"NA")</f>
        <v>NA</v>
      </c>
      <c r="T1252" s="867" t="str">
        <f t="shared" ca="1" si="59"/>
        <v>●</v>
      </c>
      <c r="U1252" s="867"/>
      <c r="V1252" s="867"/>
      <c r="W1252" s="867"/>
      <c r="X1252" s="867"/>
      <c r="Y1252" s="867" t="str">
        <f t="shared" si="60"/>
        <v/>
      </c>
      <c r="Z1252" s="867"/>
    </row>
    <row r="1253" spans="2:26" s="312" customFormat="1" ht="60" customHeight="1" outlineLevel="1">
      <c r="B1253" s="314"/>
      <c r="C1253" s="534"/>
      <c r="D1253" s="328"/>
      <c r="E1253" s="318" t="s">
        <v>13093</v>
      </c>
      <c r="F1253" s="318" t="s">
        <v>13094</v>
      </c>
      <c r="G1253" s="530" t="s">
        <v>13095</v>
      </c>
      <c r="H1253" s="530" t="s">
        <v>3658</v>
      </c>
      <c r="I1253" s="526" t="s">
        <v>3666</v>
      </c>
      <c r="J1253" s="528" t="s">
        <v>5684</v>
      </c>
      <c r="K1253" s="864" t="str">
        <f t="shared" si="56"/>
        <v/>
      </c>
      <c r="L1253" s="557" t="s">
        <v>3656</v>
      </c>
      <c r="M1253" s="558" t="s">
        <v>3655</v>
      </c>
      <c r="N1253" s="597" t="s">
        <v>19338</v>
      </c>
      <c r="O1253" s="662"/>
      <c r="P1253" s="599"/>
      <c r="Q1253" s="867" t="str">
        <f t="shared" ca="1" si="57"/>
        <v/>
      </c>
      <c r="R1253" s="867" t="str">
        <f t="shared" ca="1" si="58"/>
        <v/>
      </c>
      <c r="S1253" s="867" t="str">
        <f>IFERROR(IF(VLOOKUP("*"&amp;TRIM($F1253)&amp;"*",dump!$A:$D,4,FALSE)="","空文字",VLOOKUP("*"&amp;TRIM($F1253)&amp;"*",dump!$A:$D,4,FALSE)),"NA")</f>
        <v>NA</v>
      </c>
      <c r="T1253" s="867" t="str">
        <f t="shared" ca="1" si="59"/>
        <v>●</v>
      </c>
      <c r="U1253" s="867"/>
      <c r="V1253" s="867"/>
      <c r="W1253" s="867"/>
      <c r="X1253" s="867"/>
      <c r="Y1253" s="867" t="str">
        <f t="shared" si="60"/>
        <v/>
      </c>
      <c r="Z1253" s="867"/>
    </row>
    <row r="1254" spans="2:26" s="312" customFormat="1" ht="60" customHeight="1" outlineLevel="1">
      <c r="B1254" s="314"/>
      <c r="C1254" s="534"/>
      <c r="D1254" s="328"/>
      <c r="E1254" s="318" t="s">
        <v>13096</v>
      </c>
      <c r="F1254" s="318" t="s">
        <v>13097</v>
      </c>
      <c r="G1254" s="530" t="s">
        <v>13098</v>
      </c>
      <c r="H1254" s="530" t="s">
        <v>3658</v>
      </c>
      <c r="I1254" s="526" t="s">
        <v>3666</v>
      </c>
      <c r="J1254" s="528" t="s">
        <v>5684</v>
      </c>
      <c r="K1254" s="864" t="str">
        <f t="shared" si="56"/>
        <v/>
      </c>
      <c r="L1254" s="557" t="s">
        <v>3656</v>
      </c>
      <c r="M1254" s="558" t="s">
        <v>3655</v>
      </c>
      <c r="N1254" s="597" t="s">
        <v>17539</v>
      </c>
      <c r="O1254" s="662"/>
      <c r="P1254" s="599"/>
      <c r="Q1254" s="867" t="str">
        <f t="shared" ca="1" si="57"/>
        <v/>
      </c>
      <c r="R1254" s="867" t="str">
        <f t="shared" ca="1" si="58"/>
        <v/>
      </c>
      <c r="S1254" s="867" t="str">
        <f>IFERROR(IF(VLOOKUP("*"&amp;TRIM($F1254)&amp;"*",dump!$A:$D,4,FALSE)="","空文字",VLOOKUP("*"&amp;TRIM($F1254)&amp;"*",dump!$A:$D,4,FALSE)),"NA")</f>
        <v>NA</v>
      </c>
      <c r="T1254" s="867" t="str">
        <f t="shared" ca="1" si="59"/>
        <v>●</v>
      </c>
      <c r="U1254" s="867"/>
      <c r="V1254" s="867"/>
      <c r="W1254" s="867"/>
      <c r="X1254" s="867"/>
      <c r="Y1254" s="867" t="str">
        <f t="shared" si="60"/>
        <v/>
      </c>
      <c r="Z1254" s="867"/>
    </row>
    <row r="1255" spans="2:26" s="312" customFormat="1" ht="60" customHeight="1" outlineLevel="1">
      <c r="B1255" s="314"/>
      <c r="C1255" s="534"/>
      <c r="D1255" s="328"/>
      <c r="E1255" s="318" t="s">
        <v>13099</v>
      </c>
      <c r="F1255" s="318" t="s">
        <v>13100</v>
      </c>
      <c r="G1255" s="530" t="s">
        <v>13101</v>
      </c>
      <c r="H1255" s="530" t="s">
        <v>3658</v>
      </c>
      <c r="I1255" s="526" t="s">
        <v>3666</v>
      </c>
      <c r="J1255" s="528" t="s">
        <v>5684</v>
      </c>
      <c r="K1255" s="864" t="str">
        <f t="shared" si="56"/>
        <v/>
      </c>
      <c r="L1255" s="557" t="s">
        <v>3656</v>
      </c>
      <c r="M1255" s="558" t="s">
        <v>3655</v>
      </c>
      <c r="N1255" s="597" t="s">
        <v>17540</v>
      </c>
      <c r="O1255" s="662"/>
      <c r="P1255" s="599"/>
      <c r="Q1255" s="867" t="str">
        <f t="shared" ca="1" si="57"/>
        <v/>
      </c>
      <c r="R1255" s="867" t="str">
        <f t="shared" ca="1" si="58"/>
        <v/>
      </c>
      <c r="S1255" s="867" t="str">
        <f>IFERROR(IF(VLOOKUP("*"&amp;TRIM($F1255)&amp;"*",dump!$A:$D,4,FALSE)="","空文字",VLOOKUP("*"&amp;TRIM($F1255)&amp;"*",dump!$A:$D,4,FALSE)),"NA")</f>
        <v>NA</v>
      </c>
      <c r="T1255" s="867" t="str">
        <f t="shared" ca="1" si="59"/>
        <v>●</v>
      </c>
      <c r="U1255" s="867"/>
      <c r="V1255" s="867"/>
      <c r="W1255" s="867"/>
      <c r="X1255" s="867"/>
      <c r="Y1255" s="867" t="str">
        <f t="shared" si="60"/>
        <v/>
      </c>
      <c r="Z1255" s="867"/>
    </row>
    <row r="1256" spans="2:26" s="312" customFormat="1" ht="60" customHeight="1" outlineLevel="1">
      <c r="B1256" s="314"/>
      <c r="C1256" s="534"/>
      <c r="D1256" s="328"/>
      <c r="E1256" s="318" t="s">
        <v>13102</v>
      </c>
      <c r="F1256" s="318" t="s">
        <v>13103</v>
      </c>
      <c r="G1256" s="530" t="s">
        <v>13104</v>
      </c>
      <c r="H1256" s="530" t="s">
        <v>3658</v>
      </c>
      <c r="I1256" s="526" t="s">
        <v>3666</v>
      </c>
      <c r="J1256" s="528" t="s">
        <v>5684</v>
      </c>
      <c r="K1256" s="864" t="str">
        <f t="shared" si="56"/>
        <v/>
      </c>
      <c r="L1256" s="557" t="s">
        <v>3656</v>
      </c>
      <c r="M1256" s="558" t="s">
        <v>3655</v>
      </c>
      <c r="N1256" s="597" t="s">
        <v>17541</v>
      </c>
      <c r="O1256" s="662"/>
      <c r="P1256" s="599"/>
      <c r="Q1256" s="867" t="str">
        <f t="shared" ca="1" si="57"/>
        <v/>
      </c>
      <c r="R1256" s="867" t="str">
        <f t="shared" ca="1" si="58"/>
        <v/>
      </c>
      <c r="S1256" s="867" t="str">
        <f>IFERROR(IF(VLOOKUP("*"&amp;TRIM($F1256)&amp;"*",dump!$A:$D,4,FALSE)="","空文字",VLOOKUP("*"&amp;TRIM($F1256)&amp;"*",dump!$A:$D,4,FALSE)),"NA")</f>
        <v>NA</v>
      </c>
      <c r="T1256" s="867" t="str">
        <f t="shared" ca="1" si="59"/>
        <v>●</v>
      </c>
      <c r="U1256" s="867"/>
      <c r="V1256" s="867"/>
      <c r="W1256" s="867"/>
      <c r="X1256" s="867"/>
      <c r="Y1256" s="867" t="str">
        <f t="shared" si="60"/>
        <v/>
      </c>
      <c r="Z1256" s="867"/>
    </row>
    <row r="1257" spans="2:26" s="312" customFormat="1" ht="45" customHeight="1" outlineLevel="1">
      <c r="B1257" s="314"/>
      <c r="C1257" s="534"/>
      <c r="D1257" s="328"/>
      <c r="E1257" s="318" t="s">
        <v>13105</v>
      </c>
      <c r="F1257" s="318" t="s">
        <v>13106</v>
      </c>
      <c r="G1257" s="530" t="s">
        <v>13107</v>
      </c>
      <c r="H1257" s="530" t="s">
        <v>3657</v>
      </c>
      <c r="I1257" s="526" t="s">
        <v>3666</v>
      </c>
      <c r="J1257" s="528" t="s">
        <v>5684</v>
      </c>
      <c r="K1257" s="864" t="str">
        <f t="shared" si="56"/>
        <v/>
      </c>
      <c r="L1257" s="557" t="s">
        <v>3656</v>
      </c>
      <c r="M1257" s="558" t="s">
        <v>3655</v>
      </c>
      <c r="N1257" s="597" t="s">
        <v>17542</v>
      </c>
      <c r="O1257" s="662"/>
      <c r="P1257" s="687"/>
      <c r="Q1257" s="867" t="str">
        <f t="shared" ca="1" si="57"/>
        <v/>
      </c>
      <c r="R1257" s="867" t="str">
        <f t="shared" ca="1" si="58"/>
        <v/>
      </c>
      <c r="S1257" s="867" t="str">
        <f>IFERROR(IF(VLOOKUP("*"&amp;TRIM($F1257)&amp;"*",dump!$A:$D,4,FALSE)="","空文字",VLOOKUP("*"&amp;TRIM($F1257)&amp;"*",dump!$A:$D,4,FALSE)),"NA")</f>
        <v>NA</v>
      </c>
      <c r="T1257" s="867" t="str">
        <f t="shared" ca="1" si="59"/>
        <v>●</v>
      </c>
      <c r="U1257" s="867"/>
      <c r="V1257" s="867"/>
      <c r="W1257" s="867"/>
      <c r="X1257" s="867"/>
      <c r="Y1257" s="867" t="str">
        <f t="shared" si="60"/>
        <v/>
      </c>
      <c r="Z1257" s="867"/>
    </row>
    <row r="1258" spans="2:26" s="312" customFormat="1" ht="45" customHeight="1" outlineLevel="1">
      <c r="B1258" s="314"/>
      <c r="C1258" s="534"/>
      <c r="D1258" s="328"/>
      <c r="E1258" s="318" t="s">
        <v>13108</v>
      </c>
      <c r="F1258" s="318" t="s">
        <v>13109</v>
      </c>
      <c r="G1258" s="530" t="s">
        <v>13110</v>
      </c>
      <c r="H1258" s="530" t="s">
        <v>3657</v>
      </c>
      <c r="I1258" s="526" t="s">
        <v>3666</v>
      </c>
      <c r="J1258" s="528" t="s">
        <v>5684</v>
      </c>
      <c r="K1258" s="864" t="str">
        <f t="shared" si="56"/>
        <v/>
      </c>
      <c r="L1258" s="557" t="s">
        <v>3656</v>
      </c>
      <c r="M1258" s="558" t="s">
        <v>3655</v>
      </c>
      <c r="N1258" s="597" t="s">
        <v>17543</v>
      </c>
      <c r="O1258" s="662"/>
      <c r="P1258" s="599"/>
      <c r="Q1258" s="867" t="str">
        <f t="shared" ca="1" si="57"/>
        <v/>
      </c>
      <c r="R1258" s="867" t="str">
        <f t="shared" ca="1" si="58"/>
        <v/>
      </c>
      <c r="S1258" s="867" t="str">
        <f>IFERROR(IF(VLOOKUP("*"&amp;TRIM($F1258)&amp;"*",dump!$A:$D,4,FALSE)="","空文字",VLOOKUP("*"&amp;TRIM($F1258)&amp;"*",dump!$A:$D,4,FALSE)),"NA")</f>
        <v>NA</v>
      </c>
      <c r="T1258" s="867" t="str">
        <f t="shared" ca="1" si="59"/>
        <v>●</v>
      </c>
      <c r="U1258" s="867"/>
      <c r="V1258" s="867"/>
      <c r="W1258" s="867"/>
      <c r="X1258" s="867"/>
      <c r="Y1258" s="867" t="str">
        <f t="shared" si="60"/>
        <v/>
      </c>
      <c r="Z1258" s="867"/>
    </row>
    <row r="1259" spans="2:26" s="312" customFormat="1" ht="45" customHeight="1" outlineLevel="1">
      <c r="B1259" s="314"/>
      <c r="C1259" s="534"/>
      <c r="D1259" s="328"/>
      <c r="E1259" s="318" t="s">
        <v>13111</v>
      </c>
      <c r="F1259" s="318" t="s">
        <v>13112</v>
      </c>
      <c r="G1259" s="530" t="s">
        <v>13113</v>
      </c>
      <c r="H1259" s="530" t="s">
        <v>3658</v>
      </c>
      <c r="I1259" s="526" t="s">
        <v>3666</v>
      </c>
      <c r="J1259" s="528" t="s">
        <v>5684</v>
      </c>
      <c r="K1259" s="864" t="str">
        <f t="shared" si="56"/>
        <v/>
      </c>
      <c r="L1259" s="557" t="s">
        <v>3656</v>
      </c>
      <c r="M1259" s="558" t="s">
        <v>3655</v>
      </c>
      <c r="N1259" s="597" t="s">
        <v>17544</v>
      </c>
      <c r="O1259" s="662"/>
      <c r="P1259" s="599"/>
      <c r="Q1259" s="867" t="str">
        <f t="shared" ca="1" si="57"/>
        <v/>
      </c>
      <c r="R1259" s="867" t="str">
        <f t="shared" ca="1" si="58"/>
        <v/>
      </c>
      <c r="S1259" s="867" t="str">
        <f>IFERROR(IF(VLOOKUP("*"&amp;TRIM($F1259)&amp;"*",dump!$A:$D,4,FALSE)="","空文字",VLOOKUP("*"&amp;TRIM($F1259)&amp;"*",dump!$A:$D,4,FALSE)),"NA")</f>
        <v>NA</v>
      </c>
      <c r="T1259" s="867" t="str">
        <f t="shared" ca="1" si="59"/>
        <v>●</v>
      </c>
      <c r="U1259" s="867"/>
      <c r="V1259" s="867"/>
      <c r="W1259" s="867"/>
      <c r="X1259" s="867"/>
      <c r="Y1259" s="867" t="str">
        <f t="shared" si="60"/>
        <v/>
      </c>
      <c r="Z1259" s="867"/>
    </row>
    <row r="1260" spans="2:26" s="312" customFormat="1" ht="45" customHeight="1" outlineLevel="1">
      <c r="B1260" s="314"/>
      <c r="C1260" s="534"/>
      <c r="D1260" s="328"/>
      <c r="E1260" s="318" t="s">
        <v>13114</v>
      </c>
      <c r="F1260" s="318" t="s">
        <v>13115</v>
      </c>
      <c r="G1260" s="530" t="s">
        <v>13116</v>
      </c>
      <c r="H1260" s="530" t="s">
        <v>3657</v>
      </c>
      <c r="I1260" s="526" t="s">
        <v>3666</v>
      </c>
      <c r="J1260" s="528" t="s">
        <v>5684</v>
      </c>
      <c r="K1260" s="864" t="str">
        <f t="shared" si="56"/>
        <v/>
      </c>
      <c r="L1260" s="557" t="s">
        <v>3656</v>
      </c>
      <c r="M1260" s="558" t="s">
        <v>3655</v>
      </c>
      <c r="N1260" s="597" t="s">
        <v>17545</v>
      </c>
      <c r="O1260" s="662"/>
      <c r="P1260" s="687"/>
      <c r="Q1260" s="867" t="str">
        <f t="shared" ca="1" si="57"/>
        <v/>
      </c>
      <c r="R1260" s="867" t="str">
        <f t="shared" ca="1" si="58"/>
        <v/>
      </c>
      <c r="S1260" s="867" t="str">
        <f>IFERROR(IF(VLOOKUP("*"&amp;TRIM($F1260)&amp;"*",dump!$A:$D,4,FALSE)="","空文字",VLOOKUP("*"&amp;TRIM($F1260)&amp;"*",dump!$A:$D,4,FALSE)),"NA")</f>
        <v>NA</v>
      </c>
      <c r="T1260" s="867" t="str">
        <f t="shared" ca="1" si="59"/>
        <v>●</v>
      </c>
      <c r="U1260" s="867"/>
      <c r="V1260" s="867"/>
      <c r="W1260" s="867"/>
      <c r="X1260" s="867"/>
      <c r="Y1260" s="867" t="str">
        <f t="shared" si="60"/>
        <v/>
      </c>
      <c r="Z1260" s="867"/>
    </row>
    <row r="1261" spans="2:26" s="312" customFormat="1" ht="45" customHeight="1" outlineLevel="1">
      <c r="B1261" s="314"/>
      <c r="C1261" s="534"/>
      <c r="D1261" s="328"/>
      <c r="E1261" s="318" t="s">
        <v>13117</v>
      </c>
      <c r="F1261" s="318" t="s">
        <v>13118</v>
      </c>
      <c r="G1261" s="530" t="s">
        <v>13119</v>
      </c>
      <c r="H1261" s="530" t="s">
        <v>3657</v>
      </c>
      <c r="I1261" s="526" t="s">
        <v>3666</v>
      </c>
      <c r="J1261" s="528" t="s">
        <v>5684</v>
      </c>
      <c r="K1261" s="864" t="str">
        <f t="shared" si="56"/>
        <v/>
      </c>
      <c r="L1261" s="557" t="s">
        <v>3656</v>
      </c>
      <c r="M1261" s="558" t="s">
        <v>3655</v>
      </c>
      <c r="N1261" s="597" t="s">
        <v>17546</v>
      </c>
      <c r="O1261" s="662"/>
      <c r="P1261" s="599"/>
      <c r="Q1261" s="867" t="str">
        <f t="shared" ca="1" si="57"/>
        <v/>
      </c>
      <c r="R1261" s="867" t="str">
        <f t="shared" ca="1" si="58"/>
        <v/>
      </c>
      <c r="S1261" s="867" t="str">
        <f>IFERROR(IF(VLOOKUP("*"&amp;TRIM($F1261)&amp;"*",dump!$A:$D,4,FALSE)="","空文字",VLOOKUP("*"&amp;TRIM($F1261)&amp;"*",dump!$A:$D,4,FALSE)),"NA")</f>
        <v>NA</v>
      </c>
      <c r="T1261" s="867" t="str">
        <f t="shared" ca="1" si="59"/>
        <v>●</v>
      </c>
      <c r="U1261" s="867"/>
      <c r="V1261" s="867"/>
      <c r="W1261" s="867"/>
      <c r="X1261" s="867"/>
      <c r="Y1261" s="867" t="str">
        <f t="shared" si="60"/>
        <v/>
      </c>
      <c r="Z1261" s="867"/>
    </row>
    <row r="1262" spans="2:26" s="312" customFormat="1" ht="45" customHeight="1" outlineLevel="1">
      <c r="B1262" s="314"/>
      <c r="C1262" s="382"/>
      <c r="D1262" s="328"/>
      <c r="E1262" s="318" t="s">
        <v>13120</v>
      </c>
      <c r="F1262" s="318" t="s">
        <v>13121</v>
      </c>
      <c r="G1262" s="530" t="s">
        <v>13122</v>
      </c>
      <c r="H1262" s="530" t="s">
        <v>3658</v>
      </c>
      <c r="I1262" s="526" t="s">
        <v>3666</v>
      </c>
      <c r="J1262" s="528" t="s">
        <v>5684</v>
      </c>
      <c r="K1262" s="864" t="str">
        <f t="shared" si="56"/>
        <v/>
      </c>
      <c r="L1262" s="557" t="s">
        <v>3656</v>
      </c>
      <c r="M1262" s="558" t="s">
        <v>3655</v>
      </c>
      <c r="N1262" s="597" t="s">
        <v>17547</v>
      </c>
      <c r="O1262" s="662"/>
      <c r="P1262" s="599"/>
      <c r="Q1262" s="867" t="str">
        <f t="shared" ca="1" si="57"/>
        <v/>
      </c>
      <c r="R1262" s="867" t="str">
        <f t="shared" ca="1" si="58"/>
        <v/>
      </c>
      <c r="S1262" s="867" t="str">
        <f>IFERROR(IF(VLOOKUP("*"&amp;TRIM($F1262)&amp;"*",dump!$A:$D,4,FALSE)="","空文字",VLOOKUP("*"&amp;TRIM($F1262)&amp;"*",dump!$A:$D,4,FALSE)),"NA")</f>
        <v>NA</v>
      </c>
      <c r="T1262" s="867" t="str">
        <f t="shared" ca="1" si="59"/>
        <v>●</v>
      </c>
      <c r="U1262" s="867"/>
      <c r="V1262" s="867"/>
      <c r="W1262" s="867"/>
      <c r="X1262" s="867"/>
      <c r="Y1262" s="867" t="str">
        <f t="shared" si="60"/>
        <v/>
      </c>
      <c r="Z1262" s="867"/>
    </row>
    <row r="1263" spans="2:26" s="312" customFormat="1" ht="45" customHeight="1" outlineLevel="1">
      <c r="B1263" s="314"/>
      <c r="C1263" s="534"/>
      <c r="D1263" s="328"/>
      <c r="E1263" s="318" t="s">
        <v>14228</v>
      </c>
      <c r="F1263" s="318" t="s">
        <v>13123</v>
      </c>
      <c r="G1263" s="530" t="s">
        <v>13124</v>
      </c>
      <c r="H1263" s="530" t="s">
        <v>3657</v>
      </c>
      <c r="I1263" s="526" t="s">
        <v>3666</v>
      </c>
      <c r="J1263" s="528" t="s">
        <v>5684</v>
      </c>
      <c r="K1263" s="864" t="str">
        <f t="shared" si="56"/>
        <v/>
      </c>
      <c r="L1263" s="557" t="s">
        <v>3656</v>
      </c>
      <c r="M1263" s="558" t="s">
        <v>3655</v>
      </c>
      <c r="N1263" s="597" t="s">
        <v>17548</v>
      </c>
      <c r="O1263" s="662"/>
      <c r="P1263" s="599"/>
      <c r="Q1263" s="867" t="str">
        <f t="shared" ca="1" si="57"/>
        <v/>
      </c>
      <c r="R1263" s="867" t="str">
        <f t="shared" ca="1" si="58"/>
        <v/>
      </c>
      <c r="S1263" s="867" t="str">
        <f>IFERROR(IF(VLOOKUP("*"&amp;TRIM($F1263)&amp;"*",dump!$A:$D,4,FALSE)="","空文字",VLOOKUP("*"&amp;TRIM($F1263)&amp;"*",dump!$A:$D,4,FALSE)),"NA")</f>
        <v>NA</v>
      </c>
      <c r="T1263" s="867" t="str">
        <f t="shared" ca="1" si="59"/>
        <v>●</v>
      </c>
      <c r="U1263" s="867"/>
      <c r="V1263" s="867"/>
      <c r="W1263" s="867"/>
      <c r="X1263" s="867"/>
      <c r="Y1263" s="867" t="str">
        <f t="shared" si="60"/>
        <v/>
      </c>
      <c r="Z1263" s="867"/>
    </row>
    <row r="1264" spans="2:26" s="312" customFormat="1" ht="45" customHeight="1" outlineLevel="1">
      <c r="B1264" s="314"/>
      <c r="C1264" s="382"/>
      <c r="D1264" s="328"/>
      <c r="E1264" s="318" t="s">
        <v>13125</v>
      </c>
      <c r="F1264" s="318" t="s">
        <v>13126</v>
      </c>
      <c r="G1264" s="530" t="s">
        <v>13127</v>
      </c>
      <c r="H1264" s="530" t="s">
        <v>3657</v>
      </c>
      <c r="I1264" s="526" t="s">
        <v>3666</v>
      </c>
      <c r="J1264" s="528" t="s">
        <v>5684</v>
      </c>
      <c r="K1264" s="864" t="str">
        <f t="shared" si="56"/>
        <v/>
      </c>
      <c r="L1264" s="557" t="s">
        <v>3656</v>
      </c>
      <c r="M1264" s="558" t="s">
        <v>3655</v>
      </c>
      <c r="N1264" s="597" t="s">
        <v>17549</v>
      </c>
      <c r="O1264" s="662"/>
      <c r="P1264" s="599"/>
      <c r="Q1264" s="867" t="str">
        <f t="shared" ca="1" si="57"/>
        <v/>
      </c>
      <c r="R1264" s="867" t="str">
        <f t="shared" ca="1" si="58"/>
        <v/>
      </c>
      <c r="S1264" s="867" t="str">
        <f>IFERROR(IF(VLOOKUP("*"&amp;TRIM($F1264)&amp;"*",dump!$A:$D,4,FALSE)="","空文字",VLOOKUP("*"&amp;TRIM($F1264)&amp;"*",dump!$A:$D,4,FALSE)),"NA")</f>
        <v>NA</v>
      </c>
      <c r="T1264" s="867" t="str">
        <f t="shared" ca="1" si="59"/>
        <v>●</v>
      </c>
      <c r="U1264" s="867"/>
      <c r="V1264" s="867"/>
      <c r="W1264" s="867"/>
      <c r="X1264" s="867"/>
      <c r="Y1264" s="867" t="str">
        <f t="shared" si="60"/>
        <v/>
      </c>
      <c r="Z1264" s="867"/>
    </row>
    <row r="1265" spans="2:26" s="312" customFormat="1" ht="45" customHeight="1" outlineLevel="1">
      <c r="B1265" s="314"/>
      <c r="C1265" s="382"/>
      <c r="D1265" s="328"/>
      <c r="E1265" s="318" t="s">
        <v>13128</v>
      </c>
      <c r="F1265" s="318" t="s">
        <v>13129</v>
      </c>
      <c r="G1265" s="530" t="s">
        <v>13130</v>
      </c>
      <c r="H1265" s="530" t="s">
        <v>3658</v>
      </c>
      <c r="I1265" s="526" t="s">
        <v>3666</v>
      </c>
      <c r="J1265" s="528" t="s">
        <v>5684</v>
      </c>
      <c r="K1265" s="864" t="str">
        <f t="shared" si="56"/>
        <v/>
      </c>
      <c r="L1265" s="557" t="s">
        <v>3656</v>
      </c>
      <c r="M1265" s="558" t="s">
        <v>3655</v>
      </c>
      <c r="N1265" s="597" t="s">
        <v>17550</v>
      </c>
      <c r="O1265" s="662"/>
      <c r="P1265" s="599"/>
      <c r="Q1265" s="867" t="str">
        <f t="shared" ca="1" si="57"/>
        <v/>
      </c>
      <c r="R1265" s="867" t="str">
        <f t="shared" ca="1" si="58"/>
        <v/>
      </c>
      <c r="S1265" s="867" t="str">
        <f>IFERROR(IF(VLOOKUP("*"&amp;TRIM($F1265)&amp;"*",dump!$A:$D,4,FALSE)="","空文字",VLOOKUP("*"&amp;TRIM($F1265)&amp;"*",dump!$A:$D,4,FALSE)),"NA")</f>
        <v>NA</v>
      </c>
      <c r="T1265" s="867" t="str">
        <f t="shared" ca="1" si="59"/>
        <v>●</v>
      </c>
      <c r="U1265" s="867"/>
      <c r="V1265" s="867"/>
      <c r="W1265" s="867"/>
      <c r="X1265" s="867"/>
      <c r="Y1265" s="867" t="str">
        <f t="shared" si="60"/>
        <v/>
      </c>
      <c r="Z1265" s="867"/>
    </row>
    <row r="1266" spans="2:26" s="312" customFormat="1" ht="45" customHeight="1" outlineLevel="1">
      <c r="B1266" s="314"/>
      <c r="C1266" s="382"/>
      <c r="D1266" s="328"/>
      <c r="E1266" s="318" t="s">
        <v>13131</v>
      </c>
      <c r="F1266" s="318" t="s">
        <v>13132</v>
      </c>
      <c r="G1266" s="530" t="s">
        <v>13133</v>
      </c>
      <c r="H1266" s="530" t="s">
        <v>3658</v>
      </c>
      <c r="I1266" s="526" t="s">
        <v>3666</v>
      </c>
      <c r="J1266" s="528" t="s">
        <v>5684</v>
      </c>
      <c r="K1266" s="864" t="str">
        <f t="shared" si="56"/>
        <v/>
      </c>
      <c r="L1266" s="557" t="s">
        <v>3656</v>
      </c>
      <c r="M1266" s="558" t="s">
        <v>3655</v>
      </c>
      <c r="N1266" s="597" t="s">
        <v>17551</v>
      </c>
      <c r="O1266" s="662"/>
      <c r="P1266" s="599"/>
      <c r="Q1266" s="867" t="str">
        <f t="shared" ca="1" si="57"/>
        <v/>
      </c>
      <c r="R1266" s="867" t="str">
        <f t="shared" ca="1" si="58"/>
        <v/>
      </c>
      <c r="S1266" s="867" t="str">
        <f>IFERROR(IF(VLOOKUP("*"&amp;TRIM($F1266)&amp;"*",dump!$A:$D,4,FALSE)="","空文字",VLOOKUP("*"&amp;TRIM($F1266)&amp;"*",dump!$A:$D,4,FALSE)),"NA")</f>
        <v>NA</v>
      </c>
      <c r="T1266" s="867" t="str">
        <f t="shared" ca="1" si="59"/>
        <v>●</v>
      </c>
      <c r="U1266" s="867"/>
      <c r="V1266" s="867"/>
      <c r="W1266" s="867"/>
      <c r="X1266" s="867"/>
      <c r="Y1266" s="867" t="str">
        <f t="shared" si="60"/>
        <v/>
      </c>
      <c r="Z1266" s="867"/>
    </row>
    <row r="1267" spans="2:26" s="312" customFormat="1" ht="45" customHeight="1" outlineLevel="1">
      <c r="B1267" s="314"/>
      <c r="C1267" s="382"/>
      <c r="D1267" s="328"/>
      <c r="E1267" s="318" t="s">
        <v>13134</v>
      </c>
      <c r="F1267" s="318" t="s">
        <v>13135</v>
      </c>
      <c r="G1267" s="530" t="s">
        <v>13136</v>
      </c>
      <c r="H1267" s="530" t="s">
        <v>3657</v>
      </c>
      <c r="I1267" s="526" t="s">
        <v>3666</v>
      </c>
      <c r="J1267" s="528" t="s">
        <v>5684</v>
      </c>
      <c r="K1267" s="864" t="str">
        <f t="shared" si="56"/>
        <v/>
      </c>
      <c r="L1267" s="557" t="s">
        <v>3656</v>
      </c>
      <c r="M1267" s="558" t="s">
        <v>3655</v>
      </c>
      <c r="N1267" s="597" t="s">
        <v>17552</v>
      </c>
      <c r="O1267" s="662"/>
      <c r="P1267" s="687"/>
      <c r="Q1267" s="867" t="str">
        <f t="shared" ca="1" si="57"/>
        <v/>
      </c>
      <c r="R1267" s="867" t="str">
        <f t="shared" ca="1" si="58"/>
        <v/>
      </c>
      <c r="S1267" s="867" t="str">
        <f>IFERROR(IF(VLOOKUP("*"&amp;TRIM($F1267)&amp;"*",dump!$A:$D,4,FALSE)="","空文字",VLOOKUP("*"&amp;TRIM($F1267)&amp;"*",dump!$A:$D,4,FALSE)),"NA")</f>
        <v>NA</v>
      </c>
      <c r="T1267" s="867" t="str">
        <f t="shared" ca="1" si="59"/>
        <v>●</v>
      </c>
      <c r="U1267" s="867"/>
      <c r="V1267" s="867"/>
      <c r="W1267" s="867"/>
      <c r="X1267" s="867"/>
      <c r="Y1267" s="867" t="str">
        <f t="shared" si="60"/>
        <v/>
      </c>
      <c r="Z1267" s="867"/>
    </row>
    <row r="1268" spans="2:26" s="312" customFormat="1" ht="45" customHeight="1" outlineLevel="1">
      <c r="B1268" s="314"/>
      <c r="C1268" s="382"/>
      <c r="D1268" s="328"/>
      <c r="E1268" s="318" t="s">
        <v>13137</v>
      </c>
      <c r="F1268" s="318" t="s">
        <v>13138</v>
      </c>
      <c r="G1268" s="530" t="s">
        <v>13139</v>
      </c>
      <c r="H1268" s="530" t="s">
        <v>3657</v>
      </c>
      <c r="I1268" s="526" t="s">
        <v>3666</v>
      </c>
      <c r="J1268" s="528" t="s">
        <v>5684</v>
      </c>
      <c r="K1268" s="864" t="str">
        <f t="shared" si="56"/>
        <v/>
      </c>
      <c r="L1268" s="557" t="s">
        <v>3656</v>
      </c>
      <c r="M1268" s="558" t="s">
        <v>3655</v>
      </c>
      <c r="N1268" s="597" t="s">
        <v>17553</v>
      </c>
      <c r="O1268" s="662"/>
      <c r="P1268" s="599"/>
      <c r="Q1268" s="867" t="str">
        <f t="shared" ca="1" si="57"/>
        <v/>
      </c>
      <c r="R1268" s="867" t="str">
        <f t="shared" ca="1" si="58"/>
        <v/>
      </c>
      <c r="S1268" s="867" t="str">
        <f>IFERROR(IF(VLOOKUP("*"&amp;TRIM($F1268)&amp;"*",dump!$A:$D,4,FALSE)="","空文字",VLOOKUP("*"&amp;TRIM($F1268)&amp;"*",dump!$A:$D,4,FALSE)),"NA")</f>
        <v>NA</v>
      </c>
      <c r="T1268" s="867" t="str">
        <f t="shared" ca="1" si="59"/>
        <v>●</v>
      </c>
      <c r="U1268" s="867"/>
      <c r="V1268" s="867"/>
      <c r="W1268" s="867"/>
      <c r="X1268" s="867"/>
      <c r="Y1268" s="867" t="str">
        <f t="shared" si="60"/>
        <v/>
      </c>
      <c r="Z1268" s="867"/>
    </row>
    <row r="1269" spans="2:26" s="312" customFormat="1" ht="45" customHeight="1" outlineLevel="1">
      <c r="B1269" s="314"/>
      <c r="C1269" s="382"/>
      <c r="D1269" s="328"/>
      <c r="E1269" s="318" t="s">
        <v>13140</v>
      </c>
      <c r="F1269" s="318" t="s">
        <v>13141</v>
      </c>
      <c r="G1269" s="530" t="s">
        <v>13142</v>
      </c>
      <c r="H1269" s="530" t="s">
        <v>3658</v>
      </c>
      <c r="I1269" s="526" t="s">
        <v>3666</v>
      </c>
      <c r="J1269" s="528" t="s">
        <v>5684</v>
      </c>
      <c r="K1269" s="864" t="str">
        <f t="shared" si="56"/>
        <v/>
      </c>
      <c r="L1269" s="557" t="s">
        <v>3656</v>
      </c>
      <c r="M1269" s="558" t="s">
        <v>3655</v>
      </c>
      <c r="N1269" s="597" t="s">
        <v>17554</v>
      </c>
      <c r="O1269" s="662"/>
      <c r="P1269" s="599"/>
      <c r="Q1269" s="867" t="str">
        <f t="shared" ca="1" si="57"/>
        <v/>
      </c>
      <c r="R1269" s="867" t="str">
        <f t="shared" ca="1" si="58"/>
        <v/>
      </c>
      <c r="S1269" s="867" t="str">
        <f>IFERROR(IF(VLOOKUP("*"&amp;TRIM($F1269)&amp;"*",dump!$A:$D,4,FALSE)="","空文字",VLOOKUP("*"&amp;TRIM($F1269)&amp;"*",dump!$A:$D,4,FALSE)),"NA")</f>
        <v>NA</v>
      </c>
      <c r="T1269" s="867" t="str">
        <f t="shared" ca="1" si="59"/>
        <v>●</v>
      </c>
      <c r="U1269" s="867"/>
      <c r="V1269" s="867"/>
      <c r="W1269" s="867"/>
      <c r="X1269" s="867"/>
      <c r="Y1269" s="867" t="str">
        <f t="shared" si="60"/>
        <v/>
      </c>
      <c r="Z1269" s="867"/>
    </row>
    <row r="1270" spans="2:26" s="312" customFormat="1" ht="45" customHeight="1" outlineLevel="1">
      <c r="B1270" s="314"/>
      <c r="C1270" s="382"/>
      <c r="D1270" s="328"/>
      <c r="E1270" s="318" t="s">
        <v>13143</v>
      </c>
      <c r="F1270" s="318" t="s">
        <v>13144</v>
      </c>
      <c r="G1270" s="530" t="s">
        <v>13145</v>
      </c>
      <c r="H1270" s="530" t="s">
        <v>3657</v>
      </c>
      <c r="I1270" s="526" t="s">
        <v>3666</v>
      </c>
      <c r="J1270" s="528" t="s">
        <v>5684</v>
      </c>
      <c r="K1270" s="864" t="str">
        <f t="shared" si="56"/>
        <v/>
      </c>
      <c r="L1270" s="557" t="s">
        <v>3656</v>
      </c>
      <c r="M1270" s="558" t="s">
        <v>3655</v>
      </c>
      <c r="N1270" s="597" t="s">
        <v>19339</v>
      </c>
      <c r="O1270" s="662"/>
      <c r="P1270" s="599"/>
      <c r="Q1270" s="867" t="str">
        <f t="shared" ca="1" si="57"/>
        <v/>
      </c>
      <c r="R1270" s="867" t="str">
        <f t="shared" ca="1" si="58"/>
        <v/>
      </c>
      <c r="S1270" s="867" t="str">
        <f>IFERROR(IF(VLOOKUP("*"&amp;TRIM($F1270)&amp;"*",dump!$A:$D,4,FALSE)="","空文字",VLOOKUP("*"&amp;TRIM($F1270)&amp;"*",dump!$A:$D,4,FALSE)),"NA")</f>
        <v>NA</v>
      </c>
      <c r="T1270" s="867" t="str">
        <f t="shared" ca="1" si="59"/>
        <v>●</v>
      </c>
      <c r="U1270" s="867"/>
      <c r="V1270" s="867"/>
      <c r="W1270" s="867"/>
      <c r="X1270" s="867"/>
      <c r="Y1270" s="867" t="str">
        <f t="shared" si="60"/>
        <v/>
      </c>
      <c r="Z1270" s="867"/>
    </row>
    <row r="1271" spans="2:26" s="312" customFormat="1" ht="45" customHeight="1" outlineLevel="1">
      <c r="B1271" s="314"/>
      <c r="C1271" s="382"/>
      <c r="D1271" s="328"/>
      <c r="E1271" s="318" t="s">
        <v>13146</v>
      </c>
      <c r="F1271" s="318" t="s">
        <v>13147</v>
      </c>
      <c r="G1271" s="530" t="s">
        <v>13148</v>
      </c>
      <c r="H1271" s="530" t="s">
        <v>3658</v>
      </c>
      <c r="I1271" s="526" t="s">
        <v>3666</v>
      </c>
      <c r="J1271" s="528" t="s">
        <v>5684</v>
      </c>
      <c r="K1271" s="864" t="str">
        <f t="shared" si="56"/>
        <v/>
      </c>
      <c r="L1271" s="557" t="s">
        <v>3656</v>
      </c>
      <c r="M1271" s="558" t="s">
        <v>3655</v>
      </c>
      <c r="N1271" s="597" t="s">
        <v>19340</v>
      </c>
      <c r="O1271" s="662"/>
      <c r="P1271" s="599"/>
      <c r="Q1271" s="867" t="str">
        <f t="shared" ca="1" si="57"/>
        <v/>
      </c>
      <c r="R1271" s="867" t="str">
        <f t="shared" ca="1" si="58"/>
        <v/>
      </c>
      <c r="S1271" s="867" t="str">
        <f>IFERROR(IF(VLOOKUP("*"&amp;TRIM($F1271)&amp;"*",dump!$A:$D,4,FALSE)="","空文字",VLOOKUP("*"&amp;TRIM($F1271)&amp;"*",dump!$A:$D,4,FALSE)),"NA")</f>
        <v>NA</v>
      </c>
      <c r="T1271" s="867" t="str">
        <f t="shared" ca="1" si="59"/>
        <v>●</v>
      </c>
      <c r="U1271" s="867"/>
      <c r="V1271" s="867"/>
      <c r="W1271" s="867"/>
      <c r="X1271" s="867"/>
      <c r="Y1271" s="867" t="str">
        <f t="shared" si="60"/>
        <v/>
      </c>
      <c r="Z1271" s="867"/>
    </row>
    <row r="1272" spans="2:26" s="312" customFormat="1" ht="60" customHeight="1" outlineLevel="1">
      <c r="B1272" s="314"/>
      <c r="C1272" s="382"/>
      <c r="D1272" s="328"/>
      <c r="E1272" s="318" t="s">
        <v>13149</v>
      </c>
      <c r="F1272" s="318" t="s">
        <v>13150</v>
      </c>
      <c r="G1272" s="530" t="s">
        <v>13151</v>
      </c>
      <c r="H1272" s="530" t="s">
        <v>3658</v>
      </c>
      <c r="I1272" s="526" t="s">
        <v>3666</v>
      </c>
      <c r="J1272" s="528" t="s">
        <v>5684</v>
      </c>
      <c r="K1272" s="864" t="str">
        <f t="shared" si="56"/>
        <v/>
      </c>
      <c r="L1272" s="557" t="s">
        <v>3656</v>
      </c>
      <c r="M1272" s="558" t="s">
        <v>3655</v>
      </c>
      <c r="N1272" s="597" t="s">
        <v>19341</v>
      </c>
      <c r="O1272" s="662"/>
      <c r="P1272" s="599"/>
      <c r="Q1272" s="867" t="str">
        <f t="shared" ca="1" si="57"/>
        <v/>
      </c>
      <c r="R1272" s="867" t="str">
        <f t="shared" ca="1" si="58"/>
        <v/>
      </c>
      <c r="S1272" s="867" t="str">
        <f>IFERROR(IF(VLOOKUP("*"&amp;TRIM($F1272)&amp;"*",dump!$A:$D,4,FALSE)="","空文字",VLOOKUP("*"&amp;TRIM($F1272)&amp;"*",dump!$A:$D,4,FALSE)),"NA")</f>
        <v>NA</v>
      </c>
      <c r="T1272" s="867" t="str">
        <f t="shared" ca="1" si="59"/>
        <v>●</v>
      </c>
      <c r="U1272" s="867"/>
      <c r="V1272" s="867"/>
      <c r="W1272" s="867"/>
      <c r="X1272" s="867"/>
      <c r="Y1272" s="867" t="str">
        <f t="shared" si="60"/>
        <v/>
      </c>
      <c r="Z1272" s="867"/>
    </row>
    <row r="1273" spans="2:26" s="312" customFormat="1" ht="60" customHeight="1" outlineLevel="1">
      <c r="B1273" s="314"/>
      <c r="C1273" s="382"/>
      <c r="D1273" s="328"/>
      <c r="E1273" s="318" t="s">
        <v>13152</v>
      </c>
      <c r="F1273" s="318" t="s">
        <v>13153</v>
      </c>
      <c r="G1273" s="530" t="s">
        <v>13154</v>
      </c>
      <c r="H1273" s="530" t="s">
        <v>3658</v>
      </c>
      <c r="I1273" s="526" t="s">
        <v>3666</v>
      </c>
      <c r="J1273" s="528" t="s">
        <v>5684</v>
      </c>
      <c r="K1273" s="864" t="str">
        <f t="shared" si="56"/>
        <v/>
      </c>
      <c r="L1273" s="557" t="s">
        <v>3656</v>
      </c>
      <c r="M1273" s="558" t="s">
        <v>3655</v>
      </c>
      <c r="N1273" s="597" t="s">
        <v>17555</v>
      </c>
      <c r="O1273" s="662"/>
      <c r="P1273" s="599"/>
      <c r="Q1273" s="867" t="str">
        <f t="shared" ca="1" si="57"/>
        <v/>
      </c>
      <c r="R1273" s="867" t="str">
        <f t="shared" ca="1" si="58"/>
        <v/>
      </c>
      <c r="S1273" s="867" t="str">
        <f>IFERROR(IF(VLOOKUP("*"&amp;TRIM($F1273)&amp;"*",dump!$A:$D,4,FALSE)="","空文字",VLOOKUP("*"&amp;TRIM($F1273)&amp;"*",dump!$A:$D,4,FALSE)),"NA")</f>
        <v>NA</v>
      </c>
      <c r="T1273" s="867" t="str">
        <f t="shared" ca="1" si="59"/>
        <v>●</v>
      </c>
      <c r="U1273" s="867"/>
      <c r="V1273" s="867"/>
      <c r="W1273" s="867"/>
      <c r="X1273" s="867"/>
      <c r="Y1273" s="867" t="str">
        <f t="shared" si="60"/>
        <v/>
      </c>
      <c r="Z1273" s="867"/>
    </row>
    <row r="1274" spans="2:26" s="312" customFormat="1" ht="60" customHeight="1" outlineLevel="1">
      <c r="B1274" s="314"/>
      <c r="C1274" s="382"/>
      <c r="D1274" s="328"/>
      <c r="E1274" s="318" t="s">
        <v>13155</v>
      </c>
      <c r="F1274" s="318" t="s">
        <v>13156</v>
      </c>
      <c r="G1274" s="530" t="s">
        <v>13157</v>
      </c>
      <c r="H1274" s="530" t="s">
        <v>3658</v>
      </c>
      <c r="I1274" s="526" t="s">
        <v>3666</v>
      </c>
      <c r="J1274" s="528" t="s">
        <v>5684</v>
      </c>
      <c r="K1274" s="864" t="str">
        <f t="shared" si="56"/>
        <v/>
      </c>
      <c r="L1274" s="557" t="s">
        <v>3656</v>
      </c>
      <c r="M1274" s="558" t="s">
        <v>3655</v>
      </c>
      <c r="N1274" s="597" t="s">
        <v>17556</v>
      </c>
      <c r="O1274" s="662"/>
      <c r="P1274" s="599"/>
      <c r="Q1274" s="867" t="str">
        <f t="shared" ca="1" si="57"/>
        <v/>
      </c>
      <c r="R1274" s="867" t="str">
        <f t="shared" ca="1" si="58"/>
        <v/>
      </c>
      <c r="S1274" s="867" t="str">
        <f>IFERROR(IF(VLOOKUP("*"&amp;TRIM($F1274)&amp;"*",dump!$A:$D,4,FALSE)="","空文字",VLOOKUP("*"&amp;TRIM($F1274)&amp;"*",dump!$A:$D,4,FALSE)),"NA")</f>
        <v>NA</v>
      </c>
      <c r="T1274" s="867" t="str">
        <f t="shared" ca="1" si="59"/>
        <v>●</v>
      </c>
      <c r="U1274" s="867"/>
      <c r="V1274" s="867"/>
      <c r="W1274" s="867"/>
      <c r="X1274" s="867"/>
      <c r="Y1274" s="867" t="str">
        <f t="shared" si="60"/>
        <v/>
      </c>
      <c r="Z1274" s="867"/>
    </row>
    <row r="1275" spans="2:26" s="312" customFormat="1" ht="60" customHeight="1" outlineLevel="1">
      <c r="B1275" s="314"/>
      <c r="C1275" s="382"/>
      <c r="D1275" s="328"/>
      <c r="E1275" s="318" t="s">
        <v>13158</v>
      </c>
      <c r="F1275" s="318" t="s">
        <v>13159</v>
      </c>
      <c r="G1275" s="530" t="s">
        <v>13160</v>
      </c>
      <c r="H1275" s="530" t="s">
        <v>3658</v>
      </c>
      <c r="I1275" s="526" t="s">
        <v>3666</v>
      </c>
      <c r="J1275" s="528" t="s">
        <v>5684</v>
      </c>
      <c r="K1275" s="864" t="str">
        <f t="shared" si="56"/>
        <v/>
      </c>
      <c r="L1275" s="557" t="s">
        <v>3656</v>
      </c>
      <c r="M1275" s="558" t="s">
        <v>3655</v>
      </c>
      <c r="N1275" s="597" t="s">
        <v>17557</v>
      </c>
      <c r="O1275" s="662"/>
      <c r="P1275" s="599"/>
      <c r="Q1275" s="867" t="str">
        <f t="shared" ca="1" si="57"/>
        <v/>
      </c>
      <c r="R1275" s="867" t="str">
        <f t="shared" ca="1" si="58"/>
        <v/>
      </c>
      <c r="S1275" s="867" t="str">
        <f>IFERROR(IF(VLOOKUP("*"&amp;TRIM($F1275)&amp;"*",dump!$A:$D,4,FALSE)="","空文字",VLOOKUP("*"&amp;TRIM($F1275)&amp;"*",dump!$A:$D,4,FALSE)),"NA")</f>
        <v>NA</v>
      </c>
      <c r="T1275" s="867" t="str">
        <f t="shared" ca="1" si="59"/>
        <v>●</v>
      </c>
      <c r="U1275" s="867"/>
      <c r="V1275" s="867"/>
      <c r="W1275" s="867"/>
      <c r="X1275" s="867"/>
      <c r="Y1275" s="867" t="str">
        <f t="shared" si="60"/>
        <v/>
      </c>
      <c r="Z1275" s="867"/>
    </row>
    <row r="1276" spans="2:26" s="312" customFormat="1" ht="45" customHeight="1" outlineLevel="1">
      <c r="B1276" s="314"/>
      <c r="C1276" s="534"/>
      <c r="D1276" s="328"/>
      <c r="E1276" s="318" t="s">
        <v>13161</v>
      </c>
      <c r="F1276" s="318" t="s">
        <v>13162</v>
      </c>
      <c r="G1276" s="530" t="s">
        <v>13163</v>
      </c>
      <c r="H1276" s="530" t="s">
        <v>3658</v>
      </c>
      <c r="I1276" s="526" t="s">
        <v>3666</v>
      </c>
      <c r="J1276" s="528" t="s">
        <v>5684</v>
      </c>
      <c r="K1276" s="864" t="str">
        <f t="shared" si="56"/>
        <v/>
      </c>
      <c r="L1276" s="557" t="s">
        <v>3656</v>
      </c>
      <c r="M1276" s="558" t="s">
        <v>3655</v>
      </c>
      <c r="N1276" s="597" t="s">
        <v>17558</v>
      </c>
      <c r="O1276" s="662"/>
      <c r="P1276" s="599"/>
      <c r="Q1276" s="867" t="str">
        <f t="shared" ca="1" si="57"/>
        <v/>
      </c>
      <c r="R1276" s="867" t="str">
        <f t="shared" ca="1" si="58"/>
        <v/>
      </c>
      <c r="S1276" s="867" t="str">
        <f>IFERROR(IF(VLOOKUP("*"&amp;TRIM($F1276)&amp;"*",dump!$A:$D,4,FALSE)="","空文字",VLOOKUP("*"&amp;TRIM($F1276)&amp;"*",dump!$A:$D,4,FALSE)),"NA")</f>
        <v>NA</v>
      </c>
      <c r="T1276" s="867" t="str">
        <f t="shared" ca="1" si="59"/>
        <v>●</v>
      </c>
      <c r="U1276" s="867"/>
      <c r="V1276" s="867"/>
      <c r="W1276" s="867"/>
      <c r="X1276" s="867"/>
      <c r="Y1276" s="867" t="str">
        <f t="shared" si="60"/>
        <v/>
      </c>
      <c r="Z1276" s="867"/>
    </row>
    <row r="1277" spans="2:26" s="312" customFormat="1" ht="60" customHeight="1" outlineLevel="1">
      <c r="B1277" s="314"/>
      <c r="C1277" s="534"/>
      <c r="D1277" s="328"/>
      <c r="E1277" s="318" t="s">
        <v>13164</v>
      </c>
      <c r="F1277" s="318" t="s">
        <v>13165</v>
      </c>
      <c r="G1277" s="530" t="s">
        <v>13166</v>
      </c>
      <c r="H1277" s="530" t="s">
        <v>3658</v>
      </c>
      <c r="I1277" s="526" t="s">
        <v>3666</v>
      </c>
      <c r="J1277" s="528" t="s">
        <v>5684</v>
      </c>
      <c r="K1277" s="864" t="str">
        <f t="shared" si="56"/>
        <v/>
      </c>
      <c r="L1277" s="557" t="s">
        <v>3656</v>
      </c>
      <c r="M1277" s="558" t="s">
        <v>3655</v>
      </c>
      <c r="N1277" s="597" t="s">
        <v>17559</v>
      </c>
      <c r="O1277" s="662"/>
      <c r="P1277" s="599"/>
      <c r="Q1277" s="867" t="str">
        <f t="shared" ca="1" si="57"/>
        <v/>
      </c>
      <c r="R1277" s="867" t="str">
        <f t="shared" ca="1" si="58"/>
        <v/>
      </c>
      <c r="S1277" s="867" t="str">
        <f>IFERROR(IF(VLOOKUP("*"&amp;TRIM($F1277)&amp;"*",dump!$A:$D,4,FALSE)="","空文字",VLOOKUP("*"&amp;TRIM($F1277)&amp;"*",dump!$A:$D,4,FALSE)),"NA")</f>
        <v>NA</v>
      </c>
      <c r="T1277" s="867" t="str">
        <f t="shared" ca="1" si="59"/>
        <v>●</v>
      </c>
      <c r="U1277" s="867"/>
      <c r="V1277" s="867"/>
      <c r="W1277" s="867"/>
      <c r="X1277" s="867"/>
      <c r="Y1277" s="867" t="str">
        <f t="shared" si="60"/>
        <v/>
      </c>
      <c r="Z1277" s="867"/>
    </row>
    <row r="1278" spans="2:26" s="312" customFormat="1" ht="60" customHeight="1" outlineLevel="1">
      <c r="B1278" s="314"/>
      <c r="C1278" s="534"/>
      <c r="D1278" s="328"/>
      <c r="E1278" s="318" t="s">
        <v>13167</v>
      </c>
      <c r="F1278" s="318" t="s">
        <v>13168</v>
      </c>
      <c r="G1278" s="530" t="s">
        <v>13169</v>
      </c>
      <c r="H1278" s="530" t="s">
        <v>3658</v>
      </c>
      <c r="I1278" s="526" t="s">
        <v>3666</v>
      </c>
      <c r="J1278" s="528" t="s">
        <v>5684</v>
      </c>
      <c r="K1278" s="864" t="str">
        <f t="shared" si="56"/>
        <v/>
      </c>
      <c r="L1278" s="557" t="s">
        <v>3656</v>
      </c>
      <c r="M1278" s="558" t="s">
        <v>3655</v>
      </c>
      <c r="N1278" s="597" t="s">
        <v>17560</v>
      </c>
      <c r="O1278" s="662"/>
      <c r="P1278" s="599"/>
      <c r="Q1278" s="867" t="str">
        <f t="shared" ca="1" si="57"/>
        <v/>
      </c>
      <c r="R1278" s="867" t="str">
        <f t="shared" ca="1" si="58"/>
        <v/>
      </c>
      <c r="S1278" s="867" t="str">
        <f>IFERROR(IF(VLOOKUP("*"&amp;TRIM($F1278)&amp;"*",dump!$A:$D,4,FALSE)="","空文字",VLOOKUP("*"&amp;TRIM($F1278)&amp;"*",dump!$A:$D,4,FALSE)),"NA")</f>
        <v>NA</v>
      </c>
      <c r="T1278" s="867" t="str">
        <f t="shared" ca="1" si="59"/>
        <v>●</v>
      </c>
      <c r="U1278" s="867"/>
      <c r="V1278" s="867"/>
      <c r="W1278" s="867"/>
      <c r="X1278" s="867"/>
      <c r="Y1278" s="867" t="str">
        <f t="shared" si="60"/>
        <v/>
      </c>
      <c r="Z1278" s="867"/>
    </row>
    <row r="1279" spans="2:26" s="312" customFormat="1" ht="60" customHeight="1" outlineLevel="1">
      <c r="B1279" s="314"/>
      <c r="C1279" s="534"/>
      <c r="D1279" s="328"/>
      <c r="E1279" s="318" t="s">
        <v>13170</v>
      </c>
      <c r="F1279" s="318" t="s">
        <v>13171</v>
      </c>
      <c r="G1279" s="530" t="s">
        <v>13172</v>
      </c>
      <c r="H1279" s="530" t="s">
        <v>3658</v>
      </c>
      <c r="I1279" s="526" t="s">
        <v>3666</v>
      </c>
      <c r="J1279" s="528" t="s">
        <v>5684</v>
      </c>
      <c r="K1279" s="864" t="str">
        <f t="shared" si="56"/>
        <v/>
      </c>
      <c r="L1279" s="557" t="s">
        <v>3656</v>
      </c>
      <c r="M1279" s="558" t="s">
        <v>3655</v>
      </c>
      <c r="N1279" s="597" t="s">
        <v>19342</v>
      </c>
      <c r="O1279" s="662"/>
      <c r="P1279" s="599"/>
      <c r="Q1279" s="867" t="str">
        <f t="shared" ca="1" si="57"/>
        <v/>
      </c>
      <c r="R1279" s="867" t="str">
        <f t="shared" ca="1" si="58"/>
        <v/>
      </c>
      <c r="S1279" s="867" t="str">
        <f>IFERROR(IF(VLOOKUP("*"&amp;TRIM($F1279)&amp;"*",dump!$A:$D,4,FALSE)="","空文字",VLOOKUP("*"&amp;TRIM($F1279)&amp;"*",dump!$A:$D,4,FALSE)),"NA")</f>
        <v>NA</v>
      </c>
      <c r="T1279" s="867" t="str">
        <f t="shared" ca="1" si="59"/>
        <v>●</v>
      </c>
      <c r="U1279" s="867"/>
      <c r="V1279" s="867"/>
      <c r="W1279" s="867"/>
      <c r="X1279" s="867"/>
      <c r="Y1279" s="867" t="str">
        <f t="shared" si="60"/>
        <v/>
      </c>
      <c r="Z1279" s="867"/>
    </row>
    <row r="1280" spans="2:26" s="312" customFormat="1" ht="45" customHeight="1" outlineLevel="1">
      <c r="B1280" s="314"/>
      <c r="C1280" s="534"/>
      <c r="D1280" s="328"/>
      <c r="E1280" s="318" t="s">
        <v>13173</v>
      </c>
      <c r="F1280" s="318" t="s">
        <v>13174</v>
      </c>
      <c r="G1280" s="530" t="s">
        <v>13175</v>
      </c>
      <c r="H1280" s="530" t="s">
        <v>3657</v>
      </c>
      <c r="I1280" s="526" t="s">
        <v>3666</v>
      </c>
      <c r="J1280" s="528" t="s">
        <v>5684</v>
      </c>
      <c r="K1280" s="864" t="str">
        <f t="shared" si="56"/>
        <v/>
      </c>
      <c r="L1280" s="557" t="s">
        <v>3656</v>
      </c>
      <c r="M1280" s="558" t="s">
        <v>3655</v>
      </c>
      <c r="N1280" s="597" t="s">
        <v>17561</v>
      </c>
      <c r="O1280" s="662"/>
      <c r="P1280" s="599"/>
      <c r="Q1280" s="867" t="str">
        <f t="shared" ca="1" si="57"/>
        <v/>
      </c>
      <c r="R1280" s="867" t="str">
        <f t="shared" ca="1" si="58"/>
        <v/>
      </c>
      <c r="S1280" s="867" t="str">
        <f>IFERROR(IF(VLOOKUP("*"&amp;TRIM($F1280)&amp;"*",dump!$A:$D,4,FALSE)="","空文字",VLOOKUP("*"&amp;TRIM($F1280)&amp;"*",dump!$A:$D,4,FALSE)),"NA")</f>
        <v>NA</v>
      </c>
      <c r="T1280" s="867" t="str">
        <f t="shared" ca="1" si="59"/>
        <v>●</v>
      </c>
      <c r="U1280" s="867"/>
      <c r="V1280" s="867"/>
      <c r="W1280" s="867"/>
      <c r="X1280" s="867"/>
      <c r="Y1280" s="867" t="str">
        <f t="shared" si="60"/>
        <v/>
      </c>
      <c r="Z1280" s="867"/>
    </row>
    <row r="1281" spans="2:26" s="312" customFormat="1" ht="45" customHeight="1" outlineLevel="1">
      <c r="B1281" s="314"/>
      <c r="C1281" s="534"/>
      <c r="D1281" s="328"/>
      <c r="E1281" s="318" t="s">
        <v>13176</v>
      </c>
      <c r="F1281" s="318" t="s">
        <v>13177</v>
      </c>
      <c r="G1281" s="530" t="s">
        <v>13178</v>
      </c>
      <c r="H1281" s="530" t="s">
        <v>3657</v>
      </c>
      <c r="I1281" s="526" t="s">
        <v>3666</v>
      </c>
      <c r="J1281" s="528" t="s">
        <v>5684</v>
      </c>
      <c r="K1281" s="864" t="str">
        <f t="shared" si="56"/>
        <v/>
      </c>
      <c r="L1281" s="557" t="s">
        <v>3656</v>
      </c>
      <c r="M1281" s="558" t="s">
        <v>3655</v>
      </c>
      <c r="N1281" s="597" t="s">
        <v>17562</v>
      </c>
      <c r="O1281" s="662"/>
      <c r="P1281" s="599"/>
      <c r="Q1281" s="867" t="str">
        <f t="shared" ca="1" si="57"/>
        <v/>
      </c>
      <c r="R1281" s="867" t="str">
        <f t="shared" ca="1" si="58"/>
        <v/>
      </c>
      <c r="S1281" s="867" t="str">
        <f>IFERROR(IF(VLOOKUP("*"&amp;TRIM($F1281)&amp;"*",dump!$A:$D,4,FALSE)="","空文字",VLOOKUP("*"&amp;TRIM($F1281)&amp;"*",dump!$A:$D,4,FALSE)),"NA")</f>
        <v>NA</v>
      </c>
      <c r="T1281" s="867" t="str">
        <f t="shared" ca="1" si="59"/>
        <v>●</v>
      </c>
      <c r="U1281" s="867"/>
      <c r="V1281" s="867"/>
      <c r="W1281" s="867"/>
      <c r="X1281" s="867"/>
      <c r="Y1281" s="867" t="str">
        <f t="shared" si="60"/>
        <v/>
      </c>
      <c r="Z1281" s="867"/>
    </row>
    <row r="1282" spans="2:26" s="312" customFormat="1" ht="45" customHeight="1" outlineLevel="1">
      <c r="B1282" s="314"/>
      <c r="C1282" s="534"/>
      <c r="D1282" s="328"/>
      <c r="E1282" s="318" t="s">
        <v>13179</v>
      </c>
      <c r="F1282" s="318" t="s">
        <v>13180</v>
      </c>
      <c r="G1282" s="530" t="s">
        <v>13181</v>
      </c>
      <c r="H1282" s="530" t="s">
        <v>3658</v>
      </c>
      <c r="I1282" s="526" t="s">
        <v>3666</v>
      </c>
      <c r="J1282" s="528" t="s">
        <v>5684</v>
      </c>
      <c r="K1282" s="864" t="str">
        <f t="shared" si="56"/>
        <v/>
      </c>
      <c r="L1282" s="557" t="s">
        <v>3656</v>
      </c>
      <c r="M1282" s="558" t="s">
        <v>3655</v>
      </c>
      <c r="N1282" s="597" t="s">
        <v>17563</v>
      </c>
      <c r="O1282" s="662"/>
      <c r="P1282" s="599"/>
      <c r="Q1282" s="867" t="str">
        <f t="shared" ca="1" si="57"/>
        <v/>
      </c>
      <c r="R1282" s="867" t="str">
        <f t="shared" ca="1" si="58"/>
        <v/>
      </c>
      <c r="S1282" s="867" t="str">
        <f>IFERROR(IF(VLOOKUP("*"&amp;TRIM($F1282)&amp;"*",dump!$A:$D,4,FALSE)="","空文字",VLOOKUP("*"&amp;TRIM($F1282)&amp;"*",dump!$A:$D,4,FALSE)),"NA")</f>
        <v>NA</v>
      </c>
      <c r="T1282" s="867" t="str">
        <f t="shared" ca="1" si="59"/>
        <v>●</v>
      </c>
      <c r="U1282" s="867"/>
      <c r="V1282" s="867"/>
      <c r="W1282" s="867"/>
      <c r="X1282" s="867"/>
      <c r="Y1282" s="867" t="str">
        <f t="shared" si="60"/>
        <v/>
      </c>
      <c r="Z1282" s="867"/>
    </row>
    <row r="1283" spans="2:26" s="312" customFormat="1" ht="45" customHeight="1" outlineLevel="1">
      <c r="B1283" s="314"/>
      <c r="C1283" s="534"/>
      <c r="D1283" s="328"/>
      <c r="E1283" s="318" t="s">
        <v>13182</v>
      </c>
      <c r="F1283" s="318" t="s">
        <v>13183</v>
      </c>
      <c r="G1283" s="530" t="s">
        <v>13184</v>
      </c>
      <c r="H1283" s="530" t="s">
        <v>3658</v>
      </c>
      <c r="I1283" s="526" t="s">
        <v>3666</v>
      </c>
      <c r="J1283" s="528" t="s">
        <v>5684</v>
      </c>
      <c r="K1283" s="864" t="str">
        <f t="shared" si="56"/>
        <v/>
      </c>
      <c r="L1283" s="557" t="s">
        <v>3656</v>
      </c>
      <c r="M1283" s="558" t="s">
        <v>3655</v>
      </c>
      <c r="N1283" s="597" t="s">
        <v>19343</v>
      </c>
      <c r="O1283" s="662"/>
      <c r="P1283" s="599"/>
      <c r="Q1283" s="867" t="str">
        <f t="shared" ca="1" si="57"/>
        <v/>
      </c>
      <c r="R1283" s="867" t="str">
        <f t="shared" ca="1" si="58"/>
        <v/>
      </c>
      <c r="S1283" s="867" t="str">
        <f>IFERROR(IF(VLOOKUP("*"&amp;TRIM($F1283)&amp;"*",dump!$A:$D,4,FALSE)="","空文字",VLOOKUP("*"&amp;TRIM($F1283)&amp;"*",dump!$A:$D,4,FALSE)),"NA")</f>
        <v>NA</v>
      </c>
      <c r="T1283" s="867" t="str">
        <f t="shared" ca="1" si="59"/>
        <v>●</v>
      </c>
      <c r="U1283" s="867"/>
      <c r="V1283" s="867"/>
      <c r="W1283" s="867"/>
      <c r="X1283" s="867"/>
      <c r="Y1283" s="867" t="str">
        <f t="shared" si="60"/>
        <v/>
      </c>
      <c r="Z1283" s="867"/>
    </row>
    <row r="1284" spans="2:26" s="312" customFormat="1" ht="45" customHeight="1" outlineLevel="1">
      <c r="B1284" s="314"/>
      <c r="C1284" s="534"/>
      <c r="D1284" s="328"/>
      <c r="E1284" s="318" t="s">
        <v>13185</v>
      </c>
      <c r="F1284" s="318" t="s">
        <v>13186</v>
      </c>
      <c r="G1284" s="530" t="s">
        <v>13187</v>
      </c>
      <c r="H1284" s="530" t="s">
        <v>3658</v>
      </c>
      <c r="I1284" s="526" t="s">
        <v>3666</v>
      </c>
      <c r="J1284" s="528" t="s">
        <v>5684</v>
      </c>
      <c r="K1284" s="864" t="str">
        <f t="shared" si="56"/>
        <v/>
      </c>
      <c r="L1284" s="557" t="s">
        <v>3656</v>
      </c>
      <c r="M1284" s="558" t="s">
        <v>3655</v>
      </c>
      <c r="N1284" s="597" t="s">
        <v>17564</v>
      </c>
      <c r="O1284" s="662"/>
      <c r="P1284" s="599"/>
      <c r="Q1284" s="867" t="str">
        <f t="shared" ca="1" si="57"/>
        <v/>
      </c>
      <c r="R1284" s="867" t="str">
        <f t="shared" ca="1" si="58"/>
        <v/>
      </c>
      <c r="S1284" s="867" t="str">
        <f>IFERROR(IF(VLOOKUP("*"&amp;TRIM($F1284)&amp;"*",dump!$A:$D,4,FALSE)="","空文字",VLOOKUP("*"&amp;TRIM($F1284)&amp;"*",dump!$A:$D,4,FALSE)),"NA")</f>
        <v>NA</v>
      </c>
      <c r="T1284" s="867" t="str">
        <f t="shared" ca="1" si="59"/>
        <v>●</v>
      </c>
      <c r="U1284" s="867"/>
      <c r="V1284" s="867"/>
      <c r="W1284" s="867"/>
      <c r="X1284" s="867"/>
      <c r="Y1284" s="867" t="str">
        <f t="shared" si="60"/>
        <v/>
      </c>
      <c r="Z1284" s="867"/>
    </row>
    <row r="1285" spans="2:26" s="312" customFormat="1" ht="45" customHeight="1" outlineLevel="1">
      <c r="B1285" s="314"/>
      <c r="C1285" s="534"/>
      <c r="D1285" s="328"/>
      <c r="E1285" s="318" t="s">
        <v>13710</v>
      </c>
      <c r="F1285" s="318" t="s">
        <v>13188</v>
      </c>
      <c r="G1285" s="530" t="s">
        <v>13189</v>
      </c>
      <c r="H1285" s="530" t="s">
        <v>3658</v>
      </c>
      <c r="I1285" s="526" t="s">
        <v>3666</v>
      </c>
      <c r="J1285" s="528" t="s">
        <v>5684</v>
      </c>
      <c r="K1285" s="864" t="str">
        <f t="shared" si="56"/>
        <v/>
      </c>
      <c r="L1285" s="557" t="s">
        <v>3656</v>
      </c>
      <c r="M1285" s="558" t="s">
        <v>3655</v>
      </c>
      <c r="N1285" s="597" t="s">
        <v>17565</v>
      </c>
      <c r="O1285" s="662"/>
      <c r="P1285" s="599"/>
      <c r="Q1285" s="867" t="str">
        <f t="shared" ca="1" si="57"/>
        <v/>
      </c>
      <c r="R1285" s="867" t="str">
        <f t="shared" ca="1" si="58"/>
        <v/>
      </c>
      <c r="S1285" s="867" t="str">
        <f>IFERROR(IF(VLOOKUP("*"&amp;TRIM($F1285)&amp;"*",dump!$A:$D,4,FALSE)="","空文字",VLOOKUP("*"&amp;TRIM($F1285)&amp;"*",dump!$A:$D,4,FALSE)),"NA")</f>
        <v>NA</v>
      </c>
      <c r="T1285" s="867" t="str">
        <f t="shared" ca="1" si="59"/>
        <v>●</v>
      </c>
      <c r="U1285" s="867"/>
      <c r="V1285" s="867"/>
      <c r="W1285" s="867"/>
      <c r="X1285" s="867"/>
      <c r="Y1285" s="867" t="str">
        <f t="shared" si="60"/>
        <v/>
      </c>
      <c r="Z1285" s="867"/>
    </row>
    <row r="1286" spans="2:26" s="312" customFormat="1" ht="60" customHeight="1" outlineLevel="1">
      <c r="B1286" s="314"/>
      <c r="C1286" s="534"/>
      <c r="D1286" s="328"/>
      <c r="E1286" s="318" t="s">
        <v>13190</v>
      </c>
      <c r="F1286" s="318" t="s">
        <v>13191</v>
      </c>
      <c r="G1286" s="318" t="s">
        <v>13192</v>
      </c>
      <c r="H1286" s="318" t="s">
        <v>3658</v>
      </c>
      <c r="I1286" s="322" t="s">
        <v>3666</v>
      </c>
      <c r="J1286" s="402" t="s">
        <v>5684</v>
      </c>
      <c r="K1286" s="864" t="str">
        <f t="shared" si="56"/>
        <v/>
      </c>
      <c r="L1286" s="557" t="s">
        <v>3656</v>
      </c>
      <c r="M1286" s="558" t="s">
        <v>3655</v>
      </c>
      <c r="N1286" s="597" t="s">
        <v>19344</v>
      </c>
      <c r="O1286" s="662"/>
      <c r="P1286" s="598"/>
      <c r="Q1286" s="867" t="str">
        <f t="shared" ca="1" si="57"/>
        <v/>
      </c>
      <c r="R1286" s="867" t="str">
        <f t="shared" ca="1" si="58"/>
        <v/>
      </c>
      <c r="S1286" s="867" t="str">
        <f>IFERROR(IF(VLOOKUP("*"&amp;TRIM($F1286)&amp;"*",dump!$A:$D,4,FALSE)="","空文字",VLOOKUP("*"&amp;TRIM($F1286)&amp;"*",dump!$A:$D,4,FALSE)),"NA")</f>
        <v>NA</v>
      </c>
      <c r="T1286" s="867" t="str">
        <f t="shared" ca="1" si="59"/>
        <v>●</v>
      </c>
      <c r="U1286" s="867"/>
      <c r="V1286" s="867"/>
      <c r="W1286" s="867"/>
      <c r="X1286" s="867"/>
      <c r="Y1286" s="867" t="str">
        <f t="shared" si="60"/>
        <v/>
      </c>
      <c r="Z1286" s="867"/>
    </row>
    <row r="1287" spans="2:26" s="312" customFormat="1" ht="60" customHeight="1" outlineLevel="1">
      <c r="B1287" s="314"/>
      <c r="C1287" s="534"/>
      <c r="D1287" s="328"/>
      <c r="E1287" s="318" t="s">
        <v>13193</v>
      </c>
      <c r="F1287" s="318" t="s">
        <v>13194</v>
      </c>
      <c r="G1287" s="318" t="s">
        <v>13195</v>
      </c>
      <c r="H1287" s="318" t="s">
        <v>3658</v>
      </c>
      <c r="I1287" s="322" t="s">
        <v>3666</v>
      </c>
      <c r="J1287" s="402" t="s">
        <v>5684</v>
      </c>
      <c r="K1287" s="864" t="str">
        <f t="shared" si="56"/>
        <v/>
      </c>
      <c r="L1287" s="557" t="s">
        <v>3656</v>
      </c>
      <c r="M1287" s="558" t="s">
        <v>3655</v>
      </c>
      <c r="N1287" s="597" t="s">
        <v>19345</v>
      </c>
      <c r="O1287" s="662"/>
      <c r="P1287" s="598"/>
      <c r="Q1287" s="867" t="str">
        <f t="shared" ca="1" si="57"/>
        <v/>
      </c>
      <c r="R1287" s="867" t="str">
        <f t="shared" ca="1" si="58"/>
        <v/>
      </c>
      <c r="S1287" s="867" t="str">
        <f>IFERROR(IF(VLOOKUP("*"&amp;TRIM($F1287)&amp;"*",dump!$A:$D,4,FALSE)="","空文字",VLOOKUP("*"&amp;TRIM($F1287)&amp;"*",dump!$A:$D,4,FALSE)),"NA")</f>
        <v>NA</v>
      </c>
      <c r="T1287" s="867" t="str">
        <f t="shared" ca="1" si="59"/>
        <v>●</v>
      </c>
      <c r="U1287" s="867"/>
      <c r="V1287" s="867"/>
      <c r="W1287" s="867"/>
      <c r="X1287" s="867"/>
      <c r="Y1287" s="867" t="str">
        <f t="shared" si="60"/>
        <v/>
      </c>
      <c r="Z1287" s="867"/>
    </row>
    <row r="1288" spans="2:26" s="312" customFormat="1" ht="45" customHeight="1" outlineLevel="1">
      <c r="B1288" s="314"/>
      <c r="C1288" s="534"/>
      <c r="D1288" s="328"/>
      <c r="E1288" s="318" t="s">
        <v>13196</v>
      </c>
      <c r="F1288" s="318" t="s">
        <v>13197</v>
      </c>
      <c r="G1288" s="318" t="s">
        <v>13198</v>
      </c>
      <c r="H1288" s="318" t="s">
        <v>9</v>
      </c>
      <c r="I1288" s="322" t="s">
        <v>3666</v>
      </c>
      <c r="J1288" s="402" t="s">
        <v>5684</v>
      </c>
      <c r="K1288" s="864" t="str">
        <f t="shared" si="56"/>
        <v/>
      </c>
      <c r="L1288" s="557" t="s">
        <v>3656</v>
      </c>
      <c r="M1288" s="558" t="s">
        <v>3655</v>
      </c>
      <c r="N1288" s="597" t="s">
        <v>19346</v>
      </c>
      <c r="O1288" s="662"/>
      <c r="P1288" s="598"/>
      <c r="Q1288" s="867" t="str">
        <f t="shared" ca="1" si="57"/>
        <v/>
      </c>
      <c r="R1288" s="867" t="str">
        <f t="shared" ca="1" si="58"/>
        <v/>
      </c>
      <c r="S1288" s="867" t="str">
        <f>IFERROR(IF(VLOOKUP("*"&amp;TRIM($F1288)&amp;"*",dump!$A:$D,4,FALSE)="","空文字",VLOOKUP("*"&amp;TRIM($F1288)&amp;"*",dump!$A:$D,4,FALSE)),"NA")</f>
        <v>NA</v>
      </c>
      <c r="T1288" s="867" t="str">
        <f t="shared" ca="1" si="59"/>
        <v>●</v>
      </c>
      <c r="U1288" s="867"/>
      <c r="V1288" s="867"/>
      <c r="W1288" s="867"/>
      <c r="X1288" s="867"/>
      <c r="Y1288" s="867" t="str">
        <f t="shared" si="60"/>
        <v/>
      </c>
      <c r="Z1288" s="867"/>
    </row>
    <row r="1289" spans="2:26" s="312" customFormat="1" ht="60" customHeight="1" outlineLevel="1">
      <c r="B1289" s="314"/>
      <c r="C1289" s="534"/>
      <c r="D1289" s="328"/>
      <c r="E1289" s="318" t="s">
        <v>13199</v>
      </c>
      <c r="F1289" s="318" t="s">
        <v>13200</v>
      </c>
      <c r="G1289" s="530" t="s">
        <v>13201</v>
      </c>
      <c r="H1289" s="318" t="s">
        <v>3658</v>
      </c>
      <c r="I1289" s="322" t="s">
        <v>3666</v>
      </c>
      <c r="J1289" s="402" t="s">
        <v>5684</v>
      </c>
      <c r="K1289" s="864" t="str">
        <f t="shared" si="56"/>
        <v/>
      </c>
      <c r="L1289" s="557" t="s">
        <v>3656</v>
      </c>
      <c r="M1289" s="558" t="s">
        <v>3655</v>
      </c>
      <c r="N1289" s="597" t="s">
        <v>19347</v>
      </c>
      <c r="O1289" s="662"/>
      <c r="P1289" s="598"/>
      <c r="Q1289" s="867" t="str">
        <f t="shared" ca="1" si="57"/>
        <v/>
      </c>
      <c r="R1289" s="867" t="str">
        <f t="shared" ca="1" si="58"/>
        <v/>
      </c>
      <c r="S1289" s="867" t="str">
        <f>IFERROR(IF(VLOOKUP("*"&amp;TRIM($F1289)&amp;"*",dump!$A:$D,4,FALSE)="","空文字",VLOOKUP("*"&amp;TRIM($F1289)&amp;"*",dump!$A:$D,4,FALSE)),"NA")</f>
        <v>NA</v>
      </c>
      <c r="T1289" s="867" t="str">
        <f t="shared" ca="1" si="59"/>
        <v>●</v>
      </c>
      <c r="U1289" s="867"/>
      <c r="V1289" s="867"/>
      <c r="W1289" s="867"/>
      <c r="X1289" s="867"/>
      <c r="Y1289" s="867" t="str">
        <f t="shared" si="60"/>
        <v/>
      </c>
      <c r="Z1289" s="867"/>
    </row>
    <row r="1290" spans="2:26" s="312" customFormat="1" ht="45" customHeight="1" outlineLevel="1">
      <c r="B1290" s="314"/>
      <c r="C1290" s="534"/>
      <c r="D1290" s="328"/>
      <c r="E1290" s="318" t="s">
        <v>13711</v>
      </c>
      <c r="F1290" s="318" t="s">
        <v>13202</v>
      </c>
      <c r="G1290" s="318" t="s">
        <v>13203</v>
      </c>
      <c r="H1290" s="318" t="s">
        <v>3658</v>
      </c>
      <c r="I1290" s="322" t="s">
        <v>3666</v>
      </c>
      <c r="J1290" s="402" t="s">
        <v>5684</v>
      </c>
      <c r="K1290" s="864" t="str">
        <f t="shared" si="56"/>
        <v/>
      </c>
      <c r="L1290" s="557" t="s">
        <v>3656</v>
      </c>
      <c r="M1290" s="558" t="s">
        <v>3655</v>
      </c>
      <c r="N1290" s="597" t="s">
        <v>17566</v>
      </c>
      <c r="O1290" s="662"/>
      <c r="P1290" s="599"/>
      <c r="Q1290" s="867" t="str">
        <f t="shared" ca="1" si="57"/>
        <v/>
      </c>
      <c r="R1290" s="867" t="str">
        <f t="shared" ca="1" si="58"/>
        <v/>
      </c>
      <c r="S1290" s="867" t="str">
        <f>IFERROR(IF(VLOOKUP("*"&amp;TRIM($F1290)&amp;"*",dump!$A:$D,4,FALSE)="","空文字",VLOOKUP("*"&amp;TRIM($F1290)&amp;"*",dump!$A:$D,4,FALSE)),"NA")</f>
        <v>NA</v>
      </c>
      <c r="T1290" s="867" t="str">
        <f t="shared" ca="1" si="59"/>
        <v>●</v>
      </c>
      <c r="U1290" s="867"/>
      <c r="V1290" s="867"/>
      <c r="W1290" s="867"/>
      <c r="X1290" s="867"/>
      <c r="Y1290" s="867" t="str">
        <f t="shared" si="60"/>
        <v/>
      </c>
      <c r="Z1290" s="867"/>
    </row>
    <row r="1291" spans="2:26" s="312" customFormat="1" ht="45" customHeight="1" outlineLevel="1">
      <c r="B1291" s="314"/>
      <c r="C1291" s="534"/>
      <c r="D1291" s="328"/>
      <c r="E1291" s="318" t="s">
        <v>13712</v>
      </c>
      <c r="F1291" s="318" t="s">
        <v>13729</v>
      </c>
      <c r="G1291" s="530" t="s">
        <v>15029</v>
      </c>
      <c r="H1291" s="318" t="s">
        <v>3658</v>
      </c>
      <c r="I1291" s="322" t="s">
        <v>3666</v>
      </c>
      <c r="J1291" s="402" t="s">
        <v>5684</v>
      </c>
      <c r="K1291" s="864" t="str">
        <f t="shared" si="56"/>
        <v/>
      </c>
      <c r="L1291" s="557" t="s">
        <v>3656</v>
      </c>
      <c r="M1291" s="558" t="s">
        <v>3655</v>
      </c>
      <c r="N1291" s="597" t="s">
        <v>17567</v>
      </c>
      <c r="O1291" s="662"/>
      <c r="P1291" s="599"/>
      <c r="Q1291" s="867" t="str">
        <f t="shared" ca="1" si="57"/>
        <v/>
      </c>
      <c r="R1291" s="867" t="str">
        <f t="shared" ca="1" si="58"/>
        <v/>
      </c>
      <c r="S1291" s="867" t="str">
        <f>IFERROR(IF(VLOOKUP("*"&amp;TRIM($F1291)&amp;"*",dump!$A:$D,4,FALSE)="","空文字",VLOOKUP("*"&amp;TRIM($F1291)&amp;"*",dump!$A:$D,4,FALSE)),"NA")</f>
        <v>NA</v>
      </c>
      <c r="T1291" s="867" t="str">
        <f t="shared" ca="1" si="59"/>
        <v>●</v>
      </c>
      <c r="U1291" s="867"/>
      <c r="V1291" s="867"/>
      <c r="W1291" s="867"/>
      <c r="X1291" s="867"/>
      <c r="Y1291" s="867" t="str">
        <f t="shared" si="60"/>
        <v/>
      </c>
      <c r="Z1291" s="867"/>
    </row>
    <row r="1292" spans="2:26" s="312" customFormat="1" ht="105" customHeight="1" outlineLevel="1">
      <c r="B1292" s="314"/>
      <c r="C1292" s="534"/>
      <c r="D1292" s="328"/>
      <c r="E1292" s="318" t="s">
        <v>13713</v>
      </c>
      <c r="F1292" s="318" t="s">
        <v>13714</v>
      </c>
      <c r="G1292" s="530" t="s">
        <v>15028</v>
      </c>
      <c r="H1292" s="318" t="s">
        <v>9</v>
      </c>
      <c r="I1292" s="322" t="s">
        <v>3666</v>
      </c>
      <c r="J1292" s="402" t="s">
        <v>5684</v>
      </c>
      <c r="K1292" s="864" t="str">
        <f t="shared" si="56"/>
        <v/>
      </c>
      <c r="L1292" s="557" t="s">
        <v>3656</v>
      </c>
      <c r="M1292" s="558" t="s">
        <v>3655</v>
      </c>
      <c r="N1292" s="597" t="s">
        <v>17836</v>
      </c>
      <c r="O1292" s="662"/>
      <c r="P1292" s="598"/>
      <c r="Q1292" s="867" t="str">
        <f t="shared" ca="1" si="57"/>
        <v/>
      </c>
      <c r="R1292" s="867" t="str">
        <f t="shared" ca="1" si="58"/>
        <v/>
      </c>
      <c r="S1292" s="867" t="str">
        <f>IFERROR(IF(VLOOKUP("*"&amp;TRIM($F1292)&amp;"*",dump!$A:$D,4,FALSE)="","空文字",VLOOKUP("*"&amp;TRIM($F1292)&amp;"*",dump!$A:$D,4,FALSE)),"NA")</f>
        <v>NA</v>
      </c>
      <c r="T1292" s="867" t="str">
        <f t="shared" ca="1" si="59"/>
        <v>●</v>
      </c>
      <c r="U1292" s="867"/>
      <c r="V1292" s="867"/>
      <c r="W1292" s="867"/>
      <c r="X1292" s="867"/>
      <c r="Y1292" s="867" t="str">
        <f t="shared" si="60"/>
        <v/>
      </c>
      <c r="Z1292" s="867"/>
    </row>
    <row r="1293" spans="2:26" s="312" customFormat="1" ht="45" customHeight="1" outlineLevel="1">
      <c r="B1293" s="314"/>
      <c r="C1293" s="534"/>
      <c r="D1293" s="328"/>
      <c r="E1293" s="318" t="s">
        <v>13715</v>
      </c>
      <c r="F1293" s="318" t="s">
        <v>13716</v>
      </c>
      <c r="G1293" s="318" t="s">
        <v>13717</v>
      </c>
      <c r="H1293" s="318" t="s">
        <v>3657</v>
      </c>
      <c r="I1293" s="322" t="s">
        <v>3666</v>
      </c>
      <c r="J1293" s="402" t="s">
        <v>5684</v>
      </c>
      <c r="K1293" s="864" t="str">
        <f t="shared" ref="K1293:K1356" si="61">IF(AND(M1293="", O1293="", N1293&lt;&gt;""), "○", "")</f>
        <v/>
      </c>
      <c r="L1293" s="557" t="s">
        <v>3656</v>
      </c>
      <c r="M1293" s="558" t="s">
        <v>3655</v>
      </c>
      <c r="N1293" s="597" t="s">
        <v>17568</v>
      </c>
      <c r="O1293" s="662"/>
      <c r="P1293" s="598"/>
      <c r="Q1293" s="867" t="str">
        <f t="shared" ref="Q1293:Q1356" ca="1" si="62">IF(P1293="","",IF(P1293="←",IF(OFFSET($J1293,0,MATCH(MID(M1293,1,FIND("の",M1293,1)-1), $L$11:$BA$11,0)+4,1,1)="","",OFFSET($L1293,0,MATCH(MID(M1293,1,FIND("の",M1293,1)-1), $L$11:$BA$11,0)+4,1,1)),P1293))</f>
        <v/>
      </c>
      <c r="R1293" s="867" t="str">
        <f t="shared" ref="R1293:R1356" ca="1" si="63">IF(COUNTIF(Q1293,"*(*"),MID(Q1293,FIND("(",Q1293,1)+1,FIND(")",Q1293,1)-FIND("(",Q1293,1)-1),IF(COUNTIF(Q1293,"*""*"),MID(Q1293,FIND("""",Q1293,1)+1,LEN(Q1293)-2),IF(COUNTIF(Q1293,"*：*"),RIGHT(Q1293,LEN(Q1293)-(FIND("：",Q1293))),Q1293)))</f>
        <v/>
      </c>
      <c r="S1293" s="867" t="str">
        <f>IFERROR(IF(VLOOKUP("*"&amp;TRIM($F1293)&amp;"*",dump!$A:$D,4,FALSE)="","空文字",VLOOKUP("*"&amp;TRIM($F1293)&amp;"*",dump!$A:$D,4,FALSE)),"NA")</f>
        <v>NA</v>
      </c>
      <c r="T1293" s="867" t="str">
        <f t="shared" ref="T1293:T1356" ca="1" si="64">IF($K1293&lt;&gt;"",IF($E1293&lt;&gt;"","■",""),IF(AND(R1293="",S1293="NA"),"●", IF(EXACT(R1293,S1293),"●","×")))</f>
        <v>●</v>
      </c>
      <c r="U1293" s="867"/>
      <c r="V1293" s="867"/>
      <c r="W1293" s="867"/>
      <c r="X1293" s="867"/>
      <c r="Y1293" s="867" t="str">
        <f t="shared" ref="Y1293:Y1356" si="65">IF(U1293="●","●","")</f>
        <v/>
      </c>
      <c r="Z1293" s="867"/>
    </row>
    <row r="1294" spans="2:26" s="312" customFormat="1" ht="45" customHeight="1" outlineLevel="1">
      <c r="B1294" s="314"/>
      <c r="C1294" s="534"/>
      <c r="D1294" s="328"/>
      <c r="E1294" s="318" t="s">
        <v>13718</v>
      </c>
      <c r="F1294" s="318" t="s">
        <v>13719</v>
      </c>
      <c r="G1294" s="318" t="s">
        <v>13720</v>
      </c>
      <c r="H1294" s="318" t="s">
        <v>3657</v>
      </c>
      <c r="I1294" s="322" t="s">
        <v>3666</v>
      </c>
      <c r="J1294" s="402" t="s">
        <v>5684</v>
      </c>
      <c r="K1294" s="864" t="str">
        <f t="shared" si="61"/>
        <v/>
      </c>
      <c r="L1294" s="557" t="s">
        <v>3656</v>
      </c>
      <c r="M1294" s="558" t="s">
        <v>3655</v>
      </c>
      <c r="N1294" s="597" t="s">
        <v>17570</v>
      </c>
      <c r="O1294" s="662"/>
      <c r="P1294" s="598"/>
      <c r="Q1294" s="867" t="str">
        <f t="shared" ca="1" si="62"/>
        <v/>
      </c>
      <c r="R1294" s="867" t="str">
        <f t="shared" ca="1" si="63"/>
        <v/>
      </c>
      <c r="S1294" s="867" t="str">
        <f>IFERROR(IF(VLOOKUP("*"&amp;TRIM($F1294)&amp;"*",dump!$A:$D,4,FALSE)="","空文字",VLOOKUP("*"&amp;TRIM($F1294)&amp;"*",dump!$A:$D,4,FALSE)),"NA")</f>
        <v>NA</v>
      </c>
      <c r="T1294" s="867" t="str">
        <f t="shared" ca="1" si="64"/>
        <v>●</v>
      </c>
      <c r="U1294" s="867"/>
      <c r="V1294" s="867"/>
      <c r="W1294" s="867"/>
      <c r="X1294" s="867"/>
      <c r="Y1294" s="867" t="str">
        <f t="shared" si="65"/>
        <v/>
      </c>
      <c r="Z1294" s="867"/>
    </row>
    <row r="1295" spans="2:26" s="312" customFormat="1" ht="45" customHeight="1" outlineLevel="1">
      <c r="B1295" s="314"/>
      <c r="C1295" s="534"/>
      <c r="D1295" s="328"/>
      <c r="E1295" s="318" t="s">
        <v>13721</v>
      </c>
      <c r="F1295" s="318" t="s">
        <v>13722</v>
      </c>
      <c r="G1295" s="318" t="s">
        <v>13723</v>
      </c>
      <c r="H1295" s="318" t="s">
        <v>3657</v>
      </c>
      <c r="I1295" s="322" t="s">
        <v>3666</v>
      </c>
      <c r="J1295" s="402" t="s">
        <v>5684</v>
      </c>
      <c r="K1295" s="864" t="str">
        <f t="shared" si="61"/>
        <v/>
      </c>
      <c r="L1295" s="557" t="s">
        <v>3656</v>
      </c>
      <c r="M1295" s="558" t="s">
        <v>3655</v>
      </c>
      <c r="N1295" s="597" t="s">
        <v>17571</v>
      </c>
      <c r="O1295" s="662"/>
      <c r="P1295" s="598"/>
      <c r="Q1295" s="867" t="str">
        <f t="shared" ca="1" si="62"/>
        <v/>
      </c>
      <c r="R1295" s="867" t="str">
        <f t="shared" ca="1" si="63"/>
        <v/>
      </c>
      <c r="S1295" s="867" t="str">
        <f>IFERROR(IF(VLOOKUP("*"&amp;TRIM($F1295)&amp;"*",dump!$A:$D,4,FALSE)="","空文字",VLOOKUP("*"&amp;TRIM($F1295)&amp;"*",dump!$A:$D,4,FALSE)),"NA")</f>
        <v>NA</v>
      </c>
      <c r="T1295" s="867" t="str">
        <f t="shared" ca="1" si="64"/>
        <v>●</v>
      </c>
      <c r="U1295" s="867"/>
      <c r="V1295" s="867"/>
      <c r="W1295" s="867"/>
      <c r="X1295" s="867"/>
      <c r="Y1295" s="867" t="str">
        <f t="shared" si="65"/>
        <v/>
      </c>
      <c r="Z1295" s="867"/>
    </row>
    <row r="1296" spans="2:26" s="312" customFormat="1" ht="45" customHeight="1" outlineLevel="1">
      <c r="B1296" s="314"/>
      <c r="C1296" s="534"/>
      <c r="D1296" s="328"/>
      <c r="E1296" s="318" t="s">
        <v>13724</v>
      </c>
      <c r="F1296" s="530" t="s">
        <v>13725</v>
      </c>
      <c r="G1296" s="318" t="s">
        <v>13726</v>
      </c>
      <c r="H1296" s="530" t="s">
        <v>3658</v>
      </c>
      <c r="I1296" s="526" t="s">
        <v>3666</v>
      </c>
      <c r="J1296" s="402" t="s">
        <v>5684</v>
      </c>
      <c r="K1296" s="864" t="str">
        <f t="shared" si="61"/>
        <v/>
      </c>
      <c r="L1296" s="557" t="s">
        <v>3656</v>
      </c>
      <c r="M1296" s="558" t="s">
        <v>3655</v>
      </c>
      <c r="N1296" s="597" t="s">
        <v>17837</v>
      </c>
      <c r="O1296" s="662"/>
      <c r="P1296" s="598"/>
      <c r="Q1296" s="867" t="str">
        <f t="shared" ca="1" si="62"/>
        <v/>
      </c>
      <c r="R1296" s="867" t="str">
        <f t="shared" ca="1" si="63"/>
        <v/>
      </c>
      <c r="S1296" s="867" t="str">
        <f>IFERROR(IF(VLOOKUP("*"&amp;TRIM($F1296)&amp;"*",dump!$A:$D,4,FALSE)="","空文字",VLOOKUP("*"&amp;TRIM($F1296)&amp;"*",dump!$A:$D,4,FALSE)),"NA")</f>
        <v>NA</v>
      </c>
      <c r="T1296" s="867" t="str">
        <f t="shared" ca="1" si="64"/>
        <v>●</v>
      </c>
      <c r="U1296" s="867"/>
      <c r="V1296" s="867"/>
      <c r="W1296" s="867"/>
      <c r="X1296" s="867"/>
      <c r="Y1296" s="867" t="str">
        <f t="shared" si="65"/>
        <v/>
      </c>
      <c r="Z1296" s="867"/>
    </row>
    <row r="1297" spans="2:26" s="312" customFormat="1" ht="45" customHeight="1" outlineLevel="1">
      <c r="B1297" s="314"/>
      <c r="C1297" s="534"/>
      <c r="D1297" s="328"/>
      <c r="E1297" s="318" t="s">
        <v>14304</v>
      </c>
      <c r="F1297" s="530" t="s">
        <v>14305</v>
      </c>
      <c r="G1297" s="318" t="s">
        <v>14306</v>
      </c>
      <c r="H1297" s="530" t="s">
        <v>9</v>
      </c>
      <c r="I1297" s="526" t="s">
        <v>3666</v>
      </c>
      <c r="J1297" s="402" t="s">
        <v>5684</v>
      </c>
      <c r="K1297" s="864" t="str">
        <f t="shared" si="61"/>
        <v/>
      </c>
      <c r="L1297" s="557" t="s">
        <v>3656</v>
      </c>
      <c r="M1297" s="558" t="s">
        <v>3655</v>
      </c>
      <c r="N1297" s="559" t="s">
        <v>17572</v>
      </c>
      <c r="O1297" s="662"/>
      <c r="P1297" s="598"/>
      <c r="Q1297" s="867" t="str">
        <f t="shared" ca="1" si="62"/>
        <v/>
      </c>
      <c r="R1297" s="867" t="str">
        <f t="shared" ca="1" si="63"/>
        <v/>
      </c>
      <c r="S1297" s="867" t="str">
        <f>IFERROR(IF(VLOOKUP("*"&amp;TRIM($F1297)&amp;"*",dump!$A:$D,4,FALSE)="","空文字",VLOOKUP("*"&amp;TRIM($F1297)&amp;"*",dump!$A:$D,4,FALSE)),"NA")</f>
        <v>NA</v>
      </c>
      <c r="T1297" s="867" t="str">
        <f t="shared" ca="1" si="64"/>
        <v>●</v>
      </c>
      <c r="U1297" s="867"/>
      <c r="V1297" s="867"/>
      <c r="W1297" s="867"/>
      <c r="X1297" s="867"/>
      <c r="Y1297" s="867" t="str">
        <f t="shared" si="65"/>
        <v/>
      </c>
      <c r="Z1297" s="867"/>
    </row>
    <row r="1298" spans="2:26" s="312" customFormat="1" ht="45" customHeight="1" outlineLevel="1">
      <c r="B1298" s="314"/>
      <c r="C1298" s="534"/>
      <c r="D1298" s="328"/>
      <c r="E1298" s="318" t="s">
        <v>14800</v>
      </c>
      <c r="F1298" s="530" t="s">
        <v>19147</v>
      </c>
      <c r="G1298" s="318" t="s">
        <v>14801</v>
      </c>
      <c r="H1298" s="530" t="s">
        <v>418</v>
      </c>
      <c r="I1298" s="526" t="s">
        <v>660</v>
      </c>
      <c r="J1298" s="402" t="s">
        <v>5684</v>
      </c>
      <c r="K1298" s="864" t="str">
        <f t="shared" si="61"/>
        <v/>
      </c>
      <c r="L1298" s="557" t="s">
        <v>3656</v>
      </c>
      <c r="M1298" s="558" t="s">
        <v>3655</v>
      </c>
      <c r="N1298" s="559" t="s">
        <v>19348</v>
      </c>
      <c r="O1298" s="547"/>
      <c r="P1298" s="596"/>
      <c r="Q1298" s="867" t="str">
        <f t="shared" ca="1" si="62"/>
        <v/>
      </c>
      <c r="R1298" s="867" t="str">
        <f t="shared" ca="1" si="63"/>
        <v/>
      </c>
      <c r="S1298" s="867" t="str">
        <f>IFERROR(IF(VLOOKUP("*"&amp;TRIM($F1298)&amp;"*",dump!$A:$D,4,FALSE)="","空文字",VLOOKUP("*"&amp;TRIM($F1298)&amp;"*",dump!$A:$D,4,FALSE)),"NA")</f>
        <v>NA</v>
      </c>
      <c r="T1298" s="867" t="str">
        <f t="shared" ca="1" si="64"/>
        <v>●</v>
      </c>
      <c r="U1298" s="867"/>
      <c r="V1298" s="867"/>
      <c r="W1298" s="867"/>
      <c r="X1298" s="867"/>
      <c r="Y1298" s="867" t="str">
        <f t="shared" si="65"/>
        <v/>
      </c>
      <c r="Z1298" s="867"/>
    </row>
    <row r="1299" spans="2:26" s="312" customFormat="1" ht="60" customHeight="1" outlineLevel="1">
      <c r="B1299" s="314"/>
      <c r="C1299" s="534"/>
      <c r="D1299" s="328"/>
      <c r="E1299" s="318" t="s">
        <v>14584</v>
      </c>
      <c r="F1299" s="530" t="s">
        <v>14585</v>
      </c>
      <c r="G1299" s="318" t="s">
        <v>14586</v>
      </c>
      <c r="H1299" s="530" t="s">
        <v>9</v>
      </c>
      <c r="I1299" s="526" t="s">
        <v>3666</v>
      </c>
      <c r="J1299" s="402" t="s">
        <v>5684</v>
      </c>
      <c r="K1299" s="864" t="str">
        <f t="shared" si="61"/>
        <v/>
      </c>
      <c r="L1299" s="557" t="s">
        <v>3656</v>
      </c>
      <c r="M1299" s="558" t="s">
        <v>3655</v>
      </c>
      <c r="N1299" s="559" t="s">
        <v>17573</v>
      </c>
      <c r="O1299" s="662"/>
      <c r="P1299" s="598"/>
      <c r="Q1299" s="867" t="str">
        <f t="shared" ca="1" si="62"/>
        <v/>
      </c>
      <c r="R1299" s="867" t="str">
        <f t="shared" ca="1" si="63"/>
        <v/>
      </c>
      <c r="S1299" s="867" t="str">
        <f>IFERROR(IF(VLOOKUP("*"&amp;TRIM($F1299)&amp;"*",dump!$A:$D,4,FALSE)="","空文字",VLOOKUP("*"&amp;TRIM($F1299)&amp;"*",dump!$A:$D,4,FALSE)),"NA")</f>
        <v>NA</v>
      </c>
      <c r="T1299" s="867" t="str">
        <f t="shared" ca="1" si="64"/>
        <v>●</v>
      </c>
      <c r="U1299" s="867"/>
      <c r="V1299" s="867"/>
      <c r="W1299" s="867"/>
      <c r="X1299" s="867"/>
      <c r="Y1299" s="867" t="str">
        <f t="shared" si="65"/>
        <v/>
      </c>
      <c r="Z1299" s="867"/>
    </row>
    <row r="1300" spans="2:26" s="312" customFormat="1" ht="60" customHeight="1" outlineLevel="1">
      <c r="B1300" s="314"/>
      <c r="C1300" s="534"/>
      <c r="D1300" s="328"/>
      <c r="E1300" s="318" t="s">
        <v>15984</v>
      </c>
      <c r="F1300" s="530" t="s">
        <v>15985</v>
      </c>
      <c r="G1300" s="318" t="s">
        <v>15988</v>
      </c>
      <c r="H1300" s="530" t="s">
        <v>418</v>
      </c>
      <c r="I1300" s="526" t="s">
        <v>3666</v>
      </c>
      <c r="J1300" s="402" t="s">
        <v>5684</v>
      </c>
      <c r="K1300" s="864" t="str">
        <f t="shared" si="61"/>
        <v/>
      </c>
      <c r="L1300" s="557" t="s">
        <v>3656</v>
      </c>
      <c r="M1300" s="558" t="s">
        <v>3655</v>
      </c>
      <c r="N1300" s="641" t="s">
        <v>18872</v>
      </c>
      <c r="O1300" s="662"/>
      <c r="P1300" s="598"/>
      <c r="Q1300" s="867" t="str">
        <f t="shared" ca="1" si="62"/>
        <v/>
      </c>
      <c r="R1300" s="867" t="str">
        <f t="shared" ca="1" si="63"/>
        <v/>
      </c>
      <c r="S1300" s="867" t="str">
        <f>IFERROR(IF(VLOOKUP("*"&amp;TRIM($F1300)&amp;"*",dump!$A:$D,4,FALSE)="","空文字",VLOOKUP("*"&amp;TRIM($F1300)&amp;"*",dump!$A:$D,4,FALSE)),"NA")</f>
        <v>NA</v>
      </c>
      <c r="T1300" s="867" t="str">
        <f t="shared" ca="1" si="64"/>
        <v>●</v>
      </c>
      <c r="U1300" s="867"/>
      <c r="V1300" s="867"/>
      <c r="W1300" s="867"/>
      <c r="X1300" s="867"/>
      <c r="Y1300" s="867" t="str">
        <f t="shared" si="65"/>
        <v/>
      </c>
      <c r="Z1300" s="867"/>
    </row>
    <row r="1301" spans="2:26" s="312" customFormat="1" ht="60" customHeight="1" outlineLevel="1">
      <c r="B1301" s="314"/>
      <c r="C1301" s="534"/>
      <c r="D1301" s="328"/>
      <c r="E1301" s="318" t="s">
        <v>15986</v>
      </c>
      <c r="F1301" s="530" t="s">
        <v>15987</v>
      </c>
      <c r="G1301" s="318" t="s">
        <v>15989</v>
      </c>
      <c r="H1301" s="530" t="s">
        <v>418</v>
      </c>
      <c r="I1301" s="526" t="s">
        <v>3666</v>
      </c>
      <c r="J1301" s="402" t="s">
        <v>5684</v>
      </c>
      <c r="K1301" s="864" t="str">
        <f t="shared" si="61"/>
        <v/>
      </c>
      <c r="L1301" s="557" t="s">
        <v>3656</v>
      </c>
      <c r="M1301" s="558" t="s">
        <v>3655</v>
      </c>
      <c r="N1301" s="641" t="s">
        <v>18873</v>
      </c>
      <c r="O1301" s="662"/>
      <c r="P1301" s="598"/>
      <c r="Q1301" s="867" t="str">
        <f t="shared" ca="1" si="62"/>
        <v/>
      </c>
      <c r="R1301" s="867" t="str">
        <f t="shared" ca="1" si="63"/>
        <v/>
      </c>
      <c r="S1301" s="867" t="str">
        <f>IFERROR(IF(VLOOKUP("*"&amp;TRIM($F1301)&amp;"*",dump!$A:$D,4,FALSE)="","空文字",VLOOKUP("*"&amp;TRIM($F1301)&amp;"*",dump!$A:$D,4,FALSE)),"NA")</f>
        <v>NA</v>
      </c>
      <c r="T1301" s="867" t="str">
        <f t="shared" ca="1" si="64"/>
        <v>●</v>
      </c>
      <c r="U1301" s="867"/>
      <c r="V1301" s="867"/>
      <c r="W1301" s="867"/>
      <c r="X1301" s="867"/>
      <c r="Y1301" s="867" t="str">
        <f t="shared" si="65"/>
        <v/>
      </c>
      <c r="Z1301" s="867"/>
    </row>
    <row r="1302" spans="2:26" s="312" customFormat="1" ht="60" customHeight="1" outlineLevel="1">
      <c r="B1302" s="314"/>
      <c r="C1302" s="534"/>
      <c r="D1302" s="328"/>
      <c r="E1302" s="318" t="s">
        <v>14760</v>
      </c>
      <c r="F1302" s="530" t="s">
        <v>14761</v>
      </c>
      <c r="G1302" s="318" t="s">
        <v>14762</v>
      </c>
      <c r="H1302" s="530" t="s">
        <v>3657</v>
      </c>
      <c r="I1302" s="526" t="s">
        <v>3666</v>
      </c>
      <c r="J1302" s="402" t="s">
        <v>5684</v>
      </c>
      <c r="K1302" s="864" t="str">
        <f t="shared" si="61"/>
        <v/>
      </c>
      <c r="L1302" s="557" t="s">
        <v>3656</v>
      </c>
      <c r="M1302" s="558" t="s">
        <v>3655</v>
      </c>
      <c r="N1302" s="641" t="s">
        <v>18874</v>
      </c>
      <c r="O1302" s="662"/>
      <c r="P1302" s="599"/>
      <c r="Q1302" s="867" t="str">
        <f t="shared" ca="1" si="62"/>
        <v/>
      </c>
      <c r="R1302" s="867" t="str">
        <f t="shared" ca="1" si="63"/>
        <v/>
      </c>
      <c r="S1302" s="867" t="str">
        <f>IFERROR(IF(VLOOKUP("*"&amp;TRIM($F1302)&amp;"*",dump!$A:$D,4,FALSE)="","空文字",VLOOKUP("*"&amp;TRIM($F1302)&amp;"*",dump!$A:$D,4,FALSE)),"NA")</f>
        <v>NA</v>
      </c>
      <c r="T1302" s="867" t="str">
        <f t="shared" ca="1" si="64"/>
        <v>●</v>
      </c>
      <c r="U1302" s="867"/>
      <c r="V1302" s="867"/>
      <c r="W1302" s="867"/>
      <c r="X1302" s="867"/>
      <c r="Y1302" s="867" t="str">
        <f t="shared" si="65"/>
        <v/>
      </c>
      <c r="Z1302" s="867"/>
    </row>
    <row r="1303" spans="2:26" s="312" customFormat="1" ht="15" customHeight="1" outlineLevel="1">
      <c r="B1303" s="314"/>
      <c r="C1303" s="534"/>
      <c r="D1303" s="328"/>
      <c r="E1303" s="319" t="s">
        <v>14817</v>
      </c>
      <c r="F1303" s="530" t="s">
        <v>14818</v>
      </c>
      <c r="G1303" s="531" t="s">
        <v>14819</v>
      </c>
      <c r="H1303" s="530" t="s">
        <v>418</v>
      </c>
      <c r="I1303" s="526" t="s">
        <v>660</v>
      </c>
      <c r="J1303" s="402" t="s">
        <v>5684</v>
      </c>
      <c r="K1303" s="864" t="str">
        <f t="shared" si="61"/>
        <v/>
      </c>
      <c r="L1303" s="544" t="s">
        <v>3656</v>
      </c>
      <c r="M1303" s="595" t="s">
        <v>3655</v>
      </c>
      <c r="N1303" s="641" t="s">
        <v>17574</v>
      </c>
      <c r="O1303" s="547"/>
      <c r="P1303" s="550"/>
      <c r="Q1303" s="867" t="str">
        <f t="shared" ca="1" si="62"/>
        <v/>
      </c>
      <c r="R1303" s="867" t="str">
        <f t="shared" ca="1" si="63"/>
        <v/>
      </c>
      <c r="S1303" s="867" t="str">
        <f>IFERROR(IF(VLOOKUP("*"&amp;TRIM($F1303)&amp;"*",dump!$A:$D,4,FALSE)="","空文字",VLOOKUP("*"&amp;TRIM($F1303)&amp;"*",dump!$A:$D,4,FALSE)),"NA")</f>
        <v>NA</v>
      </c>
      <c r="T1303" s="867" t="str">
        <f t="shared" ca="1" si="64"/>
        <v>●</v>
      </c>
      <c r="U1303" s="867"/>
      <c r="V1303" s="867"/>
      <c r="W1303" s="867"/>
      <c r="X1303" s="867"/>
      <c r="Y1303" s="867" t="str">
        <f t="shared" si="65"/>
        <v/>
      </c>
      <c r="Z1303" s="867"/>
    </row>
    <row r="1304" spans="2:26" s="312" customFormat="1" ht="15" customHeight="1" outlineLevel="1">
      <c r="B1304" s="314"/>
      <c r="C1304" s="534"/>
      <c r="D1304" s="328"/>
      <c r="E1304" s="319" t="s">
        <v>14820</v>
      </c>
      <c r="F1304" s="530" t="s">
        <v>14821</v>
      </c>
      <c r="G1304" s="531" t="s">
        <v>14822</v>
      </c>
      <c r="H1304" s="530" t="s">
        <v>418</v>
      </c>
      <c r="I1304" s="526" t="s">
        <v>660</v>
      </c>
      <c r="J1304" s="402" t="s">
        <v>5684</v>
      </c>
      <c r="K1304" s="864" t="str">
        <f t="shared" si="61"/>
        <v/>
      </c>
      <c r="L1304" s="544" t="s">
        <v>3656</v>
      </c>
      <c r="M1304" s="595" t="s">
        <v>3655</v>
      </c>
      <c r="N1304" s="641" t="s">
        <v>17575</v>
      </c>
      <c r="O1304" s="547"/>
      <c r="P1304" s="550"/>
      <c r="Q1304" s="867" t="str">
        <f t="shared" ca="1" si="62"/>
        <v/>
      </c>
      <c r="R1304" s="867" t="str">
        <f t="shared" ca="1" si="63"/>
        <v/>
      </c>
      <c r="S1304" s="867" t="str">
        <f>IFERROR(IF(VLOOKUP("*"&amp;TRIM($F1304)&amp;"*",dump!$A:$D,4,FALSE)="","空文字",VLOOKUP("*"&amp;TRIM($F1304)&amp;"*",dump!$A:$D,4,FALSE)),"NA")</f>
        <v>NA</v>
      </c>
      <c r="T1304" s="867" t="str">
        <f t="shared" ca="1" si="64"/>
        <v>●</v>
      </c>
      <c r="U1304" s="867"/>
      <c r="V1304" s="867"/>
      <c r="W1304" s="867"/>
      <c r="X1304" s="867"/>
      <c r="Y1304" s="867" t="str">
        <f t="shared" si="65"/>
        <v/>
      </c>
      <c r="Z1304" s="867"/>
    </row>
    <row r="1305" spans="2:26" s="312" customFormat="1" ht="15" customHeight="1" outlineLevel="1">
      <c r="B1305" s="314"/>
      <c r="C1305" s="534"/>
      <c r="D1305" s="328"/>
      <c r="E1305" s="319" t="s">
        <v>14823</v>
      </c>
      <c r="F1305" s="530" t="s">
        <v>14824</v>
      </c>
      <c r="G1305" s="531" t="s">
        <v>14825</v>
      </c>
      <c r="H1305" s="530" t="s">
        <v>3657</v>
      </c>
      <c r="I1305" s="526" t="s">
        <v>3666</v>
      </c>
      <c r="J1305" s="402" t="s">
        <v>5684</v>
      </c>
      <c r="K1305" s="864" t="str">
        <f t="shared" si="61"/>
        <v/>
      </c>
      <c r="L1305" s="544" t="s">
        <v>3656</v>
      </c>
      <c r="M1305" s="595" t="s">
        <v>3655</v>
      </c>
      <c r="N1305" s="641" t="s">
        <v>17576</v>
      </c>
      <c r="O1305" s="547"/>
      <c r="P1305" s="550"/>
      <c r="Q1305" s="867" t="str">
        <f t="shared" ca="1" si="62"/>
        <v/>
      </c>
      <c r="R1305" s="867" t="str">
        <f t="shared" ca="1" si="63"/>
        <v/>
      </c>
      <c r="S1305" s="867" t="str">
        <f>IFERROR(IF(VLOOKUP("*"&amp;TRIM($F1305)&amp;"*",dump!$A:$D,4,FALSE)="","空文字",VLOOKUP("*"&amp;TRIM($F1305)&amp;"*",dump!$A:$D,4,FALSE)),"NA")</f>
        <v>NA</v>
      </c>
      <c r="T1305" s="867" t="str">
        <f t="shared" ca="1" si="64"/>
        <v>●</v>
      </c>
      <c r="U1305" s="867"/>
      <c r="V1305" s="867"/>
      <c r="W1305" s="867"/>
      <c r="X1305" s="867"/>
      <c r="Y1305" s="867" t="str">
        <f t="shared" si="65"/>
        <v/>
      </c>
      <c r="Z1305" s="867"/>
    </row>
    <row r="1306" spans="2:26" s="312" customFormat="1" ht="15" customHeight="1" outlineLevel="1">
      <c r="B1306" s="314"/>
      <c r="C1306" s="534"/>
      <c r="D1306" s="328"/>
      <c r="E1306" s="319" t="s">
        <v>14826</v>
      </c>
      <c r="F1306" s="530" t="s">
        <v>14827</v>
      </c>
      <c r="G1306" s="531" t="s">
        <v>14828</v>
      </c>
      <c r="H1306" s="530" t="s">
        <v>3657</v>
      </c>
      <c r="I1306" s="526" t="s">
        <v>3666</v>
      </c>
      <c r="J1306" s="402" t="s">
        <v>5684</v>
      </c>
      <c r="K1306" s="864" t="str">
        <f t="shared" si="61"/>
        <v/>
      </c>
      <c r="L1306" s="544" t="s">
        <v>3656</v>
      </c>
      <c r="M1306" s="595" t="s">
        <v>3655</v>
      </c>
      <c r="N1306" s="641" t="s">
        <v>17577</v>
      </c>
      <c r="O1306" s="547"/>
      <c r="P1306" s="550"/>
      <c r="Q1306" s="867" t="str">
        <f t="shared" ca="1" si="62"/>
        <v/>
      </c>
      <c r="R1306" s="867" t="str">
        <f t="shared" ca="1" si="63"/>
        <v/>
      </c>
      <c r="S1306" s="867" t="str">
        <f>IFERROR(IF(VLOOKUP("*"&amp;TRIM($F1306)&amp;"*",dump!$A:$D,4,FALSE)="","空文字",VLOOKUP("*"&amp;TRIM($F1306)&amp;"*",dump!$A:$D,4,FALSE)),"NA")</f>
        <v>NA</v>
      </c>
      <c r="T1306" s="867" t="str">
        <f t="shared" ca="1" si="64"/>
        <v>●</v>
      </c>
      <c r="U1306" s="867"/>
      <c r="V1306" s="867"/>
      <c r="W1306" s="867"/>
      <c r="X1306" s="867"/>
      <c r="Y1306" s="867" t="str">
        <f t="shared" si="65"/>
        <v/>
      </c>
      <c r="Z1306" s="867"/>
    </row>
    <row r="1307" spans="2:26" s="312" customFormat="1" ht="15" customHeight="1" outlineLevel="1">
      <c r="B1307" s="314"/>
      <c r="C1307" s="534"/>
      <c r="D1307" s="328"/>
      <c r="E1307" s="319" t="s">
        <v>15839</v>
      </c>
      <c r="F1307" s="530" t="s">
        <v>14829</v>
      </c>
      <c r="G1307" s="531" t="s">
        <v>14830</v>
      </c>
      <c r="H1307" s="530" t="s">
        <v>418</v>
      </c>
      <c r="I1307" s="526" t="s">
        <v>660</v>
      </c>
      <c r="J1307" s="402" t="s">
        <v>5684</v>
      </c>
      <c r="K1307" s="864" t="str">
        <f t="shared" si="61"/>
        <v/>
      </c>
      <c r="L1307" s="544" t="s">
        <v>3656</v>
      </c>
      <c r="M1307" s="595" t="s">
        <v>3655</v>
      </c>
      <c r="N1307" s="641" t="s">
        <v>17578</v>
      </c>
      <c r="O1307" s="547"/>
      <c r="P1307" s="550"/>
      <c r="Q1307" s="867" t="str">
        <f t="shared" ca="1" si="62"/>
        <v/>
      </c>
      <c r="R1307" s="867" t="str">
        <f t="shared" ca="1" si="63"/>
        <v/>
      </c>
      <c r="S1307" s="867" t="str">
        <f>IFERROR(IF(VLOOKUP("*"&amp;TRIM($F1307)&amp;"*",dump!$A:$D,4,FALSE)="","空文字",VLOOKUP("*"&amp;TRIM($F1307)&amp;"*",dump!$A:$D,4,FALSE)),"NA")</f>
        <v>NA</v>
      </c>
      <c r="T1307" s="867" t="str">
        <f t="shared" ca="1" si="64"/>
        <v>●</v>
      </c>
      <c r="U1307" s="867"/>
      <c r="V1307" s="867"/>
      <c r="W1307" s="867"/>
      <c r="X1307" s="867"/>
      <c r="Y1307" s="867" t="str">
        <f t="shared" si="65"/>
        <v/>
      </c>
      <c r="Z1307" s="867"/>
    </row>
    <row r="1308" spans="2:26" s="312" customFormat="1" ht="15" customHeight="1" outlineLevel="1">
      <c r="B1308" s="314"/>
      <c r="C1308" s="534"/>
      <c r="D1308" s="328"/>
      <c r="E1308" s="319" t="s">
        <v>14831</v>
      </c>
      <c r="F1308" s="530" t="s">
        <v>14832</v>
      </c>
      <c r="G1308" s="531" t="s">
        <v>14833</v>
      </c>
      <c r="H1308" s="530" t="s">
        <v>418</v>
      </c>
      <c r="I1308" s="526" t="s">
        <v>660</v>
      </c>
      <c r="J1308" s="402" t="s">
        <v>5684</v>
      </c>
      <c r="K1308" s="864" t="str">
        <f t="shared" si="61"/>
        <v/>
      </c>
      <c r="L1308" s="544" t="s">
        <v>3656</v>
      </c>
      <c r="M1308" s="595" t="s">
        <v>3655</v>
      </c>
      <c r="N1308" s="641" t="s">
        <v>17579</v>
      </c>
      <c r="O1308" s="547"/>
      <c r="P1308" s="550"/>
      <c r="Q1308" s="867" t="str">
        <f t="shared" ca="1" si="62"/>
        <v/>
      </c>
      <c r="R1308" s="867" t="str">
        <f t="shared" ca="1" si="63"/>
        <v/>
      </c>
      <c r="S1308" s="867" t="str">
        <f>IFERROR(IF(VLOOKUP("*"&amp;TRIM($F1308)&amp;"*",dump!$A:$D,4,FALSE)="","空文字",VLOOKUP("*"&amp;TRIM($F1308)&amp;"*",dump!$A:$D,4,FALSE)),"NA")</f>
        <v>NA</v>
      </c>
      <c r="T1308" s="867" t="str">
        <f t="shared" ca="1" si="64"/>
        <v>●</v>
      </c>
      <c r="U1308" s="867"/>
      <c r="V1308" s="867"/>
      <c r="W1308" s="867"/>
      <c r="X1308" s="867"/>
      <c r="Y1308" s="867" t="str">
        <f t="shared" si="65"/>
        <v/>
      </c>
      <c r="Z1308" s="867"/>
    </row>
    <row r="1309" spans="2:26" s="312" customFormat="1" ht="15" customHeight="1" outlineLevel="1">
      <c r="B1309" s="314"/>
      <c r="C1309" s="534"/>
      <c r="D1309" s="328"/>
      <c r="E1309" s="319" t="s">
        <v>14834</v>
      </c>
      <c r="F1309" s="530" t="s">
        <v>14835</v>
      </c>
      <c r="G1309" s="531" t="s">
        <v>14836</v>
      </c>
      <c r="H1309" s="530" t="s">
        <v>3657</v>
      </c>
      <c r="I1309" s="526" t="s">
        <v>3666</v>
      </c>
      <c r="J1309" s="402" t="s">
        <v>5684</v>
      </c>
      <c r="K1309" s="864" t="str">
        <f t="shared" si="61"/>
        <v/>
      </c>
      <c r="L1309" s="544" t="s">
        <v>3656</v>
      </c>
      <c r="M1309" s="595" t="s">
        <v>3655</v>
      </c>
      <c r="N1309" s="641" t="s">
        <v>17580</v>
      </c>
      <c r="O1309" s="547"/>
      <c r="P1309" s="550"/>
      <c r="Q1309" s="867" t="str">
        <f t="shared" ca="1" si="62"/>
        <v/>
      </c>
      <c r="R1309" s="867" t="str">
        <f t="shared" ca="1" si="63"/>
        <v/>
      </c>
      <c r="S1309" s="867" t="str">
        <f>IFERROR(IF(VLOOKUP("*"&amp;TRIM($F1309)&amp;"*",dump!$A:$D,4,FALSE)="","空文字",VLOOKUP("*"&amp;TRIM($F1309)&amp;"*",dump!$A:$D,4,FALSE)),"NA")</f>
        <v>NA</v>
      </c>
      <c r="T1309" s="867" t="str">
        <f t="shared" ca="1" si="64"/>
        <v>●</v>
      </c>
      <c r="U1309" s="867"/>
      <c r="V1309" s="867"/>
      <c r="W1309" s="867"/>
      <c r="X1309" s="867"/>
      <c r="Y1309" s="867" t="str">
        <f t="shared" si="65"/>
        <v/>
      </c>
      <c r="Z1309" s="867"/>
    </row>
    <row r="1310" spans="2:26" s="312" customFormat="1" ht="15" customHeight="1" outlineLevel="1">
      <c r="B1310" s="314"/>
      <c r="C1310" s="534"/>
      <c r="D1310" s="328"/>
      <c r="E1310" s="319" t="s">
        <v>14837</v>
      </c>
      <c r="F1310" s="530" t="s">
        <v>14838</v>
      </c>
      <c r="G1310" s="531" t="s">
        <v>14839</v>
      </c>
      <c r="H1310" s="530" t="s">
        <v>418</v>
      </c>
      <c r="I1310" s="526" t="s">
        <v>660</v>
      </c>
      <c r="J1310" s="402" t="s">
        <v>5684</v>
      </c>
      <c r="K1310" s="864" t="str">
        <f t="shared" si="61"/>
        <v/>
      </c>
      <c r="L1310" s="544" t="s">
        <v>3656</v>
      </c>
      <c r="M1310" s="595" t="s">
        <v>3655</v>
      </c>
      <c r="N1310" s="641" t="s">
        <v>17581</v>
      </c>
      <c r="O1310" s="547"/>
      <c r="P1310" s="550"/>
      <c r="Q1310" s="867" t="str">
        <f t="shared" ca="1" si="62"/>
        <v/>
      </c>
      <c r="R1310" s="867" t="str">
        <f t="shared" ca="1" si="63"/>
        <v/>
      </c>
      <c r="S1310" s="867" t="str">
        <f>IFERROR(IF(VLOOKUP("*"&amp;TRIM($F1310)&amp;"*",dump!$A:$D,4,FALSE)="","空文字",VLOOKUP("*"&amp;TRIM($F1310)&amp;"*",dump!$A:$D,4,FALSE)),"NA")</f>
        <v>NA</v>
      </c>
      <c r="T1310" s="867" t="str">
        <f t="shared" ca="1" si="64"/>
        <v>●</v>
      </c>
      <c r="U1310" s="867"/>
      <c r="V1310" s="867"/>
      <c r="W1310" s="867"/>
      <c r="X1310" s="867"/>
      <c r="Y1310" s="867" t="str">
        <f t="shared" si="65"/>
        <v/>
      </c>
      <c r="Z1310" s="867"/>
    </row>
    <row r="1311" spans="2:26" s="312" customFormat="1" ht="15" customHeight="1" outlineLevel="1">
      <c r="B1311" s="314"/>
      <c r="C1311" s="534"/>
      <c r="D1311" s="328"/>
      <c r="E1311" s="319" t="s">
        <v>14840</v>
      </c>
      <c r="F1311" s="530" t="s">
        <v>14841</v>
      </c>
      <c r="G1311" s="531" t="s">
        <v>14842</v>
      </c>
      <c r="H1311" s="530" t="s">
        <v>3657</v>
      </c>
      <c r="I1311" s="526" t="s">
        <v>3666</v>
      </c>
      <c r="J1311" s="402" t="s">
        <v>5684</v>
      </c>
      <c r="K1311" s="864" t="str">
        <f t="shared" si="61"/>
        <v/>
      </c>
      <c r="L1311" s="544" t="s">
        <v>3656</v>
      </c>
      <c r="M1311" s="595" t="s">
        <v>3655</v>
      </c>
      <c r="N1311" s="641" t="s">
        <v>17582</v>
      </c>
      <c r="O1311" s="547"/>
      <c r="P1311" s="550"/>
      <c r="Q1311" s="867" t="str">
        <f t="shared" ca="1" si="62"/>
        <v/>
      </c>
      <c r="R1311" s="867" t="str">
        <f t="shared" ca="1" si="63"/>
        <v/>
      </c>
      <c r="S1311" s="867" t="str">
        <f>IFERROR(IF(VLOOKUP("*"&amp;TRIM($F1311)&amp;"*",dump!$A:$D,4,FALSE)="","空文字",VLOOKUP("*"&amp;TRIM($F1311)&amp;"*",dump!$A:$D,4,FALSE)),"NA")</f>
        <v>NA</v>
      </c>
      <c r="T1311" s="867" t="str">
        <f t="shared" ca="1" si="64"/>
        <v>●</v>
      </c>
      <c r="U1311" s="867"/>
      <c r="V1311" s="867"/>
      <c r="W1311" s="867"/>
      <c r="X1311" s="867"/>
      <c r="Y1311" s="867" t="str">
        <f t="shared" si="65"/>
        <v/>
      </c>
      <c r="Z1311" s="867"/>
    </row>
    <row r="1312" spans="2:26" s="312" customFormat="1" ht="15" customHeight="1" outlineLevel="1">
      <c r="B1312" s="314"/>
      <c r="C1312" s="534"/>
      <c r="D1312" s="328"/>
      <c r="E1312" s="319" t="s">
        <v>14843</v>
      </c>
      <c r="F1312" s="530" t="s">
        <v>14844</v>
      </c>
      <c r="G1312" s="531" t="s">
        <v>14845</v>
      </c>
      <c r="H1312" s="530" t="s">
        <v>3657</v>
      </c>
      <c r="I1312" s="526" t="s">
        <v>3666</v>
      </c>
      <c r="J1312" s="402" t="s">
        <v>5684</v>
      </c>
      <c r="K1312" s="864" t="str">
        <f t="shared" si="61"/>
        <v/>
      </c>
      <c r="L1312" s="544" t="s">
        <v>3656</v>
      </c>
      <c r="M1312" s="595" t="s">
        <v>3655</v>
      </c>
      <c r="N1312" s="641" t="s">
        <v>17583</v>
      </c>
      <c r="O1312" s="547"/>
      <c r="P1312" s="550"/>
      <c r="Q1312" s="867" t="str">
        <f t="shared" ca="1" si="62"/>
        <v/>
      </c>
      <c r="R1312" s="867" t="str">
        <f t="shared" ca="1" si="63"/>
        <v/>
      </c>
      <c r="S1312" s="867" t="str">
        <f>IFERROR(IF(VLOOKUP("*"&amp;TRIM($F1312)&amp;"*",dump!$A:$D,4,FALSE)="","空文字",VLOOKUP("*"&amp;TRIM($F1312)&amp;"*",dump!$A:$D,4,FALSE)),"NA")</f>
        <v>NA</v>
      </c>
      <c r="T1312" s="867" t="str">
        <f t="shared" ca="1" si="64"/>
        <v>●</v>
      </c>
      <c r="U1312" s="867"/>
      <c r="V1312" s="867"/>
      <c r="W1312" s="867"/>
      <c r="X1312" s="867"/>
      <c r="Y1312" s="867" t="str">
        <f t="shared" si="65"/>
        <v/>
      </c>
      <c r="Z1312" s="867"/>
    </row>
    <row r="1313" spans="2:26" s="312" customFormat="1" ht="15" customHeight="1" outlineLevel="1">
      <c r="B1313" s="314"/>
      <c r="C1313" s="534"/>
      <c r="D1313" s="328"/>
      <c r="E1313" s="319" t="s">
        <v>14846</v>
      </c>
      <c r="F1313" s="530" t="s">
        <v>14847</v>
      </c>
      <c r="G1313" s="531" t="s">
        <v>14848</v>
      </c>
      <c r="H1313" s="530" t="s">
        <v>3657</v>
      </c>
      <c r="I1313" s="526" t="s">
        <v>3666</v>
      </c>
      <c r="J1313" s="402" t="s">
        <v>5684</v>
      </c>
      <c r="K1313" s="864" t="str">
        <f t="shared" si="61"/>
        <v/>
      </c>
      <c r="L1313" s="544" t="s">
        <v>3656</v>
      </c>
      <c r="M1313" s="595" t="s">
        <v>3655</v>
      </c>
      <c r="N1313" s="641" t="s">
        <v>17584</v>
      </c>
      <c r="O1313" s="547"/>
      <c r="P1313" s="550"/>
      <c r="Q1313" s="867" t="str">
        <f t="shared" ca="1" si="62"/>
        <v/>
      </c>
      <c r="R1313" s="867" t="str">
        <f t="shared" ca="1" si="63"/>
        <v/>
      </c>
      <c r="S1313" s="867" t="str">
        <f>IFERROR(IF(VLOOKUP("*"&amp;TRIM($F1313)&amp;"*",dump!$A:$D,4,FALSE)="","空文字",VLOOKUP("*"&amp;TRIM($F1313)&amp;"*",dump!$A:$D,4,FALSE)),"NA")</f>
        <v>NA</v>
      </c>
      <c r="T1313" s="867" t="str">
        <f t="shared" ca="1" si="64"/>
        <v>●</v>
      </c>
      <c r="U1313" s="867"/>
      <c r="V1313" s="867"/>
      <c r="W1313" s="867"/>
      <c r="X1313" s="867"/>
      <c r="Y1313" s="867" t="str">
        <f t="shared" si="65"/>
        <v/>
      </c>
      <c r="Z1313" s="867"/>
    </row>
    <row r="1314" spans="2:26" s="312" customFormat="1" ht="15" customHeight="1" outlineLevel="1">
      <c r="B1314" s="314"/>
      <c r="C1314" s="534"/>
      <c r="D1314" s="328"/>
      <c r="E1314" s="319" t="s">
        <v>14849</v>
      </c>
      <c r="F1314" s="530" t="s">
        <v>14850</v>
      </c>
      <c r="G1314" s="531" t="s">
        <v>14851</v>
      </c>
      <c r="H1314" s="530" t="s">
        <v>418</v>
      </c>
      <c r="I1314" s="526" t="s">
        <v>660</v>
      </c>
      <c r="J1314" s="402" t="s">
        <v>5684</v>
      </c>
      <c r="K1314" s="864" t="str">
        <f t="shared" si="61"/>
        <v/>
      </c>
      <c r="L1314" s="544" t="s">
        <v>3656</v>
      </c>
      <c r="M1314" s="595" t="s">
        <v>3655</v>
      </c>
      <c r="N1314" s="641" t="s">
        <v>17585</v>
      </c>
      <c r="O1314" s="547"/>
      <c r="P1314" s="550"/>
      <c r="Q1314" s="867" t="str">
        <f t="shared" ca="1" si="62"/>
        <v/>
      </c>
      <c r="R1314" s="867" t="str">
        <f t="shared" ca="1" si="63"/>
        <v/>
      </c>
      <c r="S1314" s="867" t="str">
        <f>IFERROR(IF(VLOOKUP("*"&amp;TRIM($F1314)&amp;"*",dump!$A:$D,4,FALSE)="","空文字",VLOOKUP("*"&amp;TRIM($F1314)&amp;"*",dump!$A:$D,4,FALSE)),"NA")</f>
        <v>NA</v>
      </c>
      <c r="T1314" s="867" t="str">
        <f t="shared" ca="1" si="64"/>
        <v>●</v>
      </c>
      <c r="U1314" s="867"/>
      <c r="V1314" s="867"/>
      <c r="W1314" s="867"/>
      <c r="X1314" s="867"/>
      <c r="Y1314" s="867" t="str">
        <f t="shared" si="65"/>
        <v/>
      </c>
      <c r="Z1314" s="867"/>
    </row>
    <row r="1315" spans="2:26" s="312" customFormat="1" ht="15" customHeight="1" outlineLevel="1">
      <c r="B1315" s="314"/>
      <c r="C1315" s="534"/>
      <c r="D1315" s="328"/>
      <c r="E1315" s="319" t="s">
        <v>14852</v>
      </c>
      <c r="F1315" s="530" t="s">
        <v>14853</v>
      </c>
      <c r="G1315" s="531" t="s">
        <v>14854</v>
      </c>
      <c r="H1315" s="530" t="s">
        <v>3657</v>
      </c>
      <c r="I1315" s="526" t="s">
        <v>3666</v>
      </c>
      <c r="J1315" s="402" t="s">
        <v>5684</v>
      </c>
      <c r="K1315" s="864" t="str">
        <f t="shared" si="61"/>
        <v/>
      </c>
      <c r="L1315" s="544" t="s">
        <v>3656</v>
      </c>
      <c r="M1315" s="595" t="s">
        <v>3655</v>
      </c>
      <c r="N1315" s="641" t="s">
        <v>17586</v>
      </c>
      <c r="O1315" s="547"/>
      <c r="P1315" s="550"/>
      <c r="Q1315" s="867" t="str">
        <f t="shared" ca="1" si="62"/>
        <v/>
      </c>
      <c r="R1315" s="867" t="str">
        <f t="shared" ca="1" si="63"/>
        <v/>
      </c>
      <c r="S1315" s="867" t="str">
        <f>IFERROR(IF(VLOOKUP("*"&amp;TRIM($F1315)&amp;"*",dump!$A:$D,4,FALSE)="","空文字",VLOOKUP("*"&amp;TRIM($F1315)&amp;"*",dump!$A:$D,4,FALSE)),"NA")</f>
        <v>NA</v>
      </c>
      <c r="T1315" s="867" t="str">
        <f t="shared" ca="1" si="64"/>
        <v>●</v>
      </c>
      <c r="U1315" s="867"/>
      <c r="V1315" s="867"/>
      <c r="W1315" s="867"/>
      <c r="X1315" s="867"/>
      <c r="Y1315" s="867" t="str">
        <f t="shared" si="65"/>
        <v/>
      </c>
      <c r="Z1315" s="867"/>
    </row>
    <row r="1316" spans="2:26" s="312" customFormat="1" ht="45" customHeight="1" outlineLevel="1">
      <c r="B1316" s="314"/>
      <c r="C1316" s="534"/>
      <c r="D1316" s="328"/>
      <c r="E1316" s="319" t="s">
        <v>15700</v>
      </c>
      <c r="F1316" s="530" t="s">
        <v>15701</v>
      </c>
      <c r="G1316" s="531" t="s">
        <v>15702</v>
      </c>
      <c r="H1316" s="530" t="s">
        <v>3657</v>
      </c>
      <c r="I1316" s="526" t="s">
        <v>3666</v>
      </c>
      <c r="J1316" s="402" t="s">
        <v>5684</v>
      </c>
      <c r="K1316" s="864" t="str">
        <f t="shared" si="61"/>
        <v/>
      </c>
      <c r="L1316" s="544" t="s">
        <v>3656</v>
      </c>
      <c r="M1316" s="595" t="s">
        <v>3655</v>
      </c>
      <c r="N1316" s="641" t="s">
        <v>18875</v>
      </c>
      <c r="O1316" s="547"/>
      <c r="P1316" s="550"/>
      <c r="Q1316" s="867" t="str">
        <f t="shared" ca="1" si="62"/>
        <v/>
      </c>
      <c r="R1316" s="867" t="str">
        <f t="shared" ca="1" si="63"/>
        <v/>
      </c>
      <c r="S1316" s="867" t="str">
        <f>IFERROR(IF(VLOOKUP("*"&amp;TRIM($F1316)&amp;"*",dump!$A:$D,4,FALSE)="","空文字",VLOOKUP("*"&amp;TRIM($F1316)&amp;"*",dump!$A:$D,4,FALSE)),"NA")</f>
        <v>NA</v>
      </c>
      <c r="T1316" s="867" t="str">
        <f t="shared" ca="1" si="64"/>
        <v>●</v>
      </c>
      <c r="U1316" s="867"/>
      <c r="V1316" s="867"/>
      <c r="W1316" s="867"/>
      <c r="X1316" s="867"/>
      <c r="Y1316" s="867" t="str">
        <f t="shared" si="65"/>
        <v/>
      </c>
      <c r="Z1316" s="867"/>
    </row>
    <row r="1317" spans="2:26" s="312" customFormat="1" ht="60" customHeight="1" outlineLevel="1">
      <c r="B1317" s="314"/>
      <c r="C1317" s="534"/>
      <c r="D1317" s="328"/>
      <c r="E1317" s="318" t="s">
        <v>15992</v>
      </c>
      <c r="F1317" s="530" t="s">
        <v>15990</v>
      </c>
      <c r="G1317" s="318" t="s">
        <v>15995</v>
      </c>
      <c r="H1317" s="530" t="s">
        <v>9</v>
      </c>
      <c r="I1317" s="526" t="s">
        <v>3666</v>
      </c>
      <c r="J1317" s="402" t="s">
        <v>5684</v>
      </c>
      <c r="K1317" s="864" t="str">
        <f t="shared" si="61"/>
        <v/>
      </c>
      <c r="L1317" s="557" t="s">
        <v>3656</v>
      </c>
      <c r="M1317" s="558" t="s">
        <v>3655</v>
      </c>
      <c r="N1317" s="641" t="s">
        <v>17587</v>
      </c>
      <c r="O1317" s="662"/>
      <c r="P1317" s="598"/>
      <c r="Q1317" s="867" t="str">
        <f t="shared" ca="1" si="62"/>
        <v/>
      </c>
      <c r="R1317" s="867" t="str">
        <f t="shared" ca="1" si="63"/>
        <v/>
      </c>
      <c r="S1317" s="867" t="str">
        <f>IFERROR(IF(VLOOKUP("*"&amp;TRIM($F1317)&amp;"*",dump!$A:$D,4,FALSE)="","空文字",VLOOKUP("*"&amp;TRIM($F1317)&amp;"*",dump!$A:$D,4,FALSE)),"NA")</f>
        <v>NA</v>
      </c>
      <c r="T1317" s="867" t="str">
        <f t="shared" ca="1" si="64"/>
        <v>●</v>
      </c>
      <c r="U1317" s="867"/>
      <c r="V1317" s="867"/>
      <c r="W1317" s="867"/>
      <c r="X1317" s="867"/>
      <c r="Y1317" s="867" t="str">
        <f t="shared" si="65"/>
        <v/>
      </c>
      <c r="Z1317" s="867"/>
    </row>
    <row r="1318" spans="2:26" s="312" customFormat="1" ht="60" customHeight="1" outlineLevel="1">
      <c r="B1318" s="314"/>
      <c r="C1318" s="534"/>
      <c r="D1318" s="328"/>
      <c r="E1318" s="318" t="s">
        <v>15993</v>
      </c>
      <c r="F1318" s="530" t="s">
        <v>15991</v>
      </c>
      <c r="G1318" s="318" t="s">
        <v>15994</v>
      </c>
      <c r="H1318" s="530" t="s">
        <v>9</v>
      </c>
      <c r="I1318" s="526" t="s">
        <v>3666</v>
      </c>
      <c r="J1318" s="402" t="s">
        <v>5684</v>
      </c>
      <c r="K1318" s="864" t="str">
        <f t="shared" si="61"/>
        <v/>
      </c>
      <c r="L1318" s="557" t="s">
        <v>3656</v>
      </c>
      <c r="M1318" s="558" t="s">
        <v>3655</v>
      </c>
      <c r="N1318" s="641" t="s">
        <v>17588</v>
      </c>
      <c r="O1318" s="662"/>
      <c r="P1318" s="598"/>
      <c r="Q1318" s="867" t="str">
        <f t="shared" ca="1" si="62"/>
        <v/>
      </c>
      <c r="R1318" s="867" t="str">
        <f t="shared" ca="1" si="63"/>
        <v/>
      </c>
      <c r="S1318" s="867" t="str">
        <f>IFERROR(IF(VLOOKUP("*"&amp;TRIM($F1318)&amp;"*",dump!$A:$D,4,FALSE)="","空文字",VLOOKUP("*"&amp;TRIM($F1318)&amp;"*",dump!$A:$D,4,FALSE)),"NA")</f>
        <v>NA</v>
      </c>
      <c r="T1318" s="867" t="str">
        <f t="shared" ca="1" si="64"/>
        <v>●</v>
      </c>
      <c r="U1318" s="867"/>
      <c r="V1318" s="867"/>
      <c r="W1318" s="867"/>
      <c r="X1318" s="867"/>
      <c r="Y1318" s="867" t="str">
        <f t="shared" si="65"/>
        <v/>
      </c>
      <c r="Z1318" s="867"/>
    </row>
    <row r="1319" spans="2:26" s="312" customFormat="1" ht="45" customHeight="1" outlineLevel="1">
      <c r="B1319" s="314"/>
      <c r="C1319" s="534"/>
      <c r="D1319" s="328"/>
      <c r="E1319" s="307" t="s">
        <v>15890</v>
      </c>
      <c r="F1319" s="307" t="s">
        <v>15891</v>
      </c>
      <c r="G1319" s="306" t="s">
        <v>15892</v>
      </c>
      <c r="H1319" s="306" t="s">
        <v>9</v>
      </c>
      <c r="I1319" s="79" t="s">
        <v>660</v>
      </c>
      <c r="J1319" s="413" t="s">
        <v>5683</v>
      </c>
      <c r="K1319" s="864" t="str">
        <f t="shared" si="61"/>
        <v/>
      </c>
      <c r="L1319" s="557" t="s">
        <v>3656</v>
      </c>
      <c r="M1319" s="558" t="s">
        <v>3655</v>
      </c>
      <c r="N1319" s="715" t="s">
        <v>18876</v>
      </c>
      <c r="O1319" s="662"/>
      <c r="P1319" s="598"/>
      <c r="Q1319" s="867" t="str">
        <f t="shared" ca="1" si="62"/>
        <v/>
      </c>
      <c r="R1319" s="867" t="str">
        <f t="shared" ca="1" si="63"/>
        <v/>
      </c>
      <c r="S1319" s="867" t="str">
        <f>IFERROR(IF(VLOOKUP("*"&amp;TRIM($F1319)&amp;"*",dump!$A:$D,4,FALSE)="","空文字",VLOOKUP("*"&amp;TRIM($F1319)&amp;"*",dump!$A:$D,4,FALSE)),"NA")</f>
        <v>NA</v>
      </c>
      <c r="T1319" s="867" t="str">
        <f t="shared" ca="1" si="64"/>
        <v>●</v>
      </c>
      <c r="U1319" s="867"/>
      <c r="V1319" s="867"/>
      <c r="W1319" s="867"/>
      <c r="X1319" s="867"/>
      <c r="Y1319" s="867" t="str">
        <f t="shared" si="65"/>
        <v/>
      </c>
      <c r="Z1319" s="867"/>
    </row>
    <row r="1320" spans="2:26" s="312" customFormat="1" ht="45" customHeight="1" outlineLevel="1">
      <c r="B1320" s="314"/>
      <c r="C1320" s="534"/>
      <c r="D1320" s="328"/>
      <c r="E1320" s="307" t="s">
        <v>15893</v>
      </c>
      <c r="F1320" s="307" t="s">
        <v>15894</v>
      </c>
      <c r="G1320" s="306" t="s">
        <v>15895</v>
      </c>
      <c r="H1320" s="306" t="s">
        <v>9</v>
      </c>
      <c r="I1320" s="79" t="s">
        <v>660</v>
      </c>
      <c r="J1320" s="413" t="s">
        <v>5683</v>
      </c>
      <c r="K1320" s="864" t="str">
        <f t="shared" si="61"/>
        <v/>
      </c>
      <c r="L1320" s="557" t="s">
        <v>3656</v>
      </c>
      <c r="M1320" s="558" t="s">
        <v>3655</v>
      </c>
      <c r="N1320" s="715" t="s">
        <v>18877</v>
      </c>
      <c r="O1320" s="662"/>
      <c r="P1320" s="598"/>
      <c r="Q1320" s="867" t="str">
        <f t="shared" ca="1" si="62"/>
        <v/>
      </c>
      <c r="R1320" s="867" t="str">
        <f t="shared" ca="1" si="63"/>
        <v/>
      </c>
      <c r="S1320" s="867" t="str">
        <f>IFERROR(IF(VLOOKUP("*"&amp;TRIM($F1320)&amp;"*",dump!$A:$D,4,FALSE)="","空文字",VLOOKUP("*"&amp;TRIM($F1320)&amp;"*",dump!$A:$D,4,FALSE)),"NA")</f>
        <v>NA</v>
      </c>
      <c r="T1320" s="867" t="str">
        <f t="shared" ca="1" si="64"/>
        <v>●</v>
      </c>
      <c r="U1320" s="867"/>
      <c r="V1320" s="867"/>
      <c r="W1320" s="867"/>
      <c r="X1320" s="867"/>
      <c r="Y1320" s="867" t="str">
        <f t="shared" si="65"/>
        <v/>
      </c>
      <c r="Z1320" s="867"/>
    </row>
    <row r="1321" spans="2:26" s="312" customFormat="1" ht="60" customHeight="1" outlineLevel="1">
      <c r="B1321" s="314"/>
      <c r="C1321" s="534"/>
      <c r="D1321" s="328"/>
      <c r="E1321" s="318" t="s">
        <v>15898</v>
      </c>
      <c r="F1321" s="530" t="s">
        <v>15899</v>
      </c>
      <c r="G1321" s="318" t="s">
        <v>15900</v>
      </c>
      <c r="H1321" s="530" t="s">
        <v>418</v>
      </c>
      <c r="I1321" s="526" t="s">
        <v>3666</v>
      </c>
      <c r="J1321" s="402" t="s">
        <v>5684</v>
      </c>
      <c r="K1321" s="864" t="str">
        <f t="shared" si="61"/>
        <v/>
      </c>
      <c r="L1321" s="557" t="s">
        <v>3656</v>
      </c>
      <c r="M1321" s="558" t="s">
        <v>3655</v>
      </c>
      <c r="N1321" s="559" t="s">
        <v>17589</v>
      </c>
      <c r="O1321" s="662"/>
      <c r="P1321" s="598"/>
      <c r="Q1321" s="867" t="str">
        <f t="shared" ca="1" si="62"/>
        <v/>
      </c>
      <c r="R1321" s="867" t="str">
        <f t="shared" ca="1" si="63"/>
        <v/>
      </c>
      <c r="S1321" s="867" t="str">
        <f>IFERROR(IF(VLOOKUP("*"&amp;TRIM($F1321)&amp;"*",dump!$A:$D,4,FALSE)="","空文字",VLOOKUP("*"&amp;TRIM($F1321)&amp;"*",dump!$A:$D,4,FALSE)),"NA")</f>
        <v>NA</v>
      </c>
      <c r="T1321" s="867" t="str">
        <f t="shared" ca="1" si="64"/>
        <v>●</v>
      </c>
      <c r="U1321" s="867"/>
      <c r="V1321" s="867"/>
      <c r="W1321" s="867"/>
      <c r="X1321" s="867"/>
      <c r="Y1321" s="867" t="str">
        <f t="shared" si="65"/>
        <v/>
      </c>
      <c r="Z1321" s="867"/>
    </row>
    <row r="1322" spans="2:26" s="312" customFormat="1" ht="60" customHeight="1" outlineLevel="1">
      <c r="B1322" s="314"/>
      <c r="C1322" s="534"/>
      <c r="D1322" s="328"/>
      <c r="E1322" s="318" t="s">
        <v>16493</v>
      </c>
      <c r="F1322" s="530" t="s">
        <v>16494</v>
      </c>
      <c r="G1322" s="318" t="s">
        <v>16495</v>
      </c>
      <c r="H1322" s="530" t="s">
        <v>418</v>
      </c>
      <c r="I1322" s="526" t="s">
        <v>3666</v>
      </c>
      <c r="J1322" s="402" t="s">
        <v>5684</v>
      </c>
      <c r="K1322" s="864" t="str">
        <f t="shared" si="61"/>
        <v/>
      </c>
      <c r="L1322" s="557" t="s">
        <v>3656</v>
      </c>
      <c r="M1322" s="558" t="s">
        <v>3655</v>
      </c>
      <c r="N1322" s="559" t="s">
        <v>18954</v>
      </c>
      <c r="O1322" s="547"/>
      <c r="P1322" s="550"/>
      <c r="Q1322" s="867" t="str">
        <f t="shared" ca="1" si="62"/>
        <v/>
      </c>
      <c r="R1322" s="867" t="str">
        <f t="shared" ca="1" si="63"/>
        <v/>
      </c>
      <c r="S1322" s="867" t="str">
        <f>IFERROR(IF(VLOOKUP("*"&amp;TRIM($F1322)&amp;"*",dump!$A:$D,4,FALSE)="","空文字",VLOOKUP("*"&amp;TRIM($F1322)&amp;"*",dump!$A:$D,4,FALSE)),"NA")</f>
        <v>NA</v>
      </c>
      <c r="T1322" s="867" t="str">
        <f t="shared" ca="1" si="64"/>
        <v>●</v>
      </c>
      <c r="U1322" s="867"/>
      <c r="V1322" s="867"/>
      <c r="W1322" s="867"/>
      <c r="X1322" s="867"/>
      <c r="Y1322" s="867" t="str">
        <f t="shared" si="65"/>
        <v/>
      </c>
      <c r="Z1322" s="867"/>
    </row>
    <row r="1323" spans="2:26" s="312" customFormat="1" ht="60" customHeight="1" outlineLevel="1">
      <c r="B1323" s="314"/>
      <c r="C1323" s="534"/>
      <c r="D1323" s="328"/>
      <c r="E1323" s="318" t="s">
        <v>16496</v>
      </c>
      <c r="F1323" s="530" t="s">
        <v>16497</v>
      </c>
      <c r="G1323" s="318" t="s">
        <v>16498</v>
      </c>
      <c r="H1323" s="530" t="s">
        <v>418</v>
      </c>
      <c r="I1323" s="526" t="s">
        <v>660</v>
      </c>
      <c r="J1323" s="402" t="s">
        <v>5683</v>
      </c>
      <c r="K1323" s="864" t="str">
        <f t="shared" si="61"/>
        <v/>
      </c>
      <c r="L1323" s="557" t="s">
        <v>3656</v>
      </c>
      <c r="M1323" s="558" t="s">
        <v>3655</v>
      </c>
      <c r="N1323" s="559" t="s">
        <v>18955</v>
      </c>
      <c r="O1323" s="547"/>
      <c r="P1323" s="550"/>
      <c r="Q1323" s="867" t="str">
        <f t="shared" ca="1" si="62"/>
        <v/>
      </c>
      <c r="R1323" s="867" t="str">
        <f t="shared" ca="1" si="63"/>
        <v/>
      </c>
      <c r="S1323" s="867" t="str">
        <f>IFERROR(IF(VLOOKUP("*"&amp;TRIM($F1323)&amp;"*",dump!$A:$D,4,FALSE)="","空文字",VLOOKUP("*"&amp;TRIM($F1323)&amp;"*",dump!$A:$D,4,FALSE)),"NA")</f>
        <v>NA</v>
      </c>
      <c r="T1323" s="867" t="str">
        <f t="shared" ca="1" si="64"/>
        <v>●</v>
      </c>
      <c r="U1323" s="867"/>
      <c r="V1323" s="867"/>
      <c r="W1323" s="867"/>
      <c r="X1323" s="867"/>
      <c r="Y1323" s="867" t="str">
        <f t="shared" si="65"/>
        <v/>
      </c>
      <c r="Z1323" s="867"/>
    </row>
    <row r="1324" spans="2:26" s="312" customFormat="1" ht="60" customHeight="1" outlineLevel="1">
      <c r="B1324" s="314"/>
      <c r="C1324" s="534"/>
      <c r="D1324" s="328"/>
      <c r="E1324" s="318" t="s">
        <v>16499</v>
      </c>
      <c r="F1324" s="530" t="s">
        <v>16500</v>
      </c>
      <c r="G1324" s="318" t="s">
        <v>16501</v>
      </c>
      <c r="H1324" s="530" t="s">
        <v>418</v>
      </c>
      <c r="I1324" s="526" t="s">
        <v>660</v>
      </c>
      <c r="J1324" s="402" t="s">
        <v>5683</v>
      </c>
      <c r="K1324" s="864" t="str">
        <f t="shared" si="61"/>
        <v/>
      </c>
      <c r="L1324" s="557" t="s">
        <v>3656</v>
      </c>
      <c r="M1324" s="558" t="s">
        <v>3655</v>
      </c>
      <c r="N1324" s="559" t="s">
        <v>18956</v>
      </c>
      <c r="O1324" s="547"/>
      <c r="P1324" s="550"/>
      <c r="Q1324" s="867" t="str">
        <f t="shared" ca="1" si="62"/>
        <v/>
      </c>
      <c r="R1324" s="867" t="str">
        <f t="shared" ca="1" si="63"/>
        <v/>
      </c>
      <c r="S1324" s="867" t="str">
        <f>IFERROR(IF(VLOOKUP("*"&amp;TRIM($F1324)&amp;"*",dump!$A:$D,4,FALSE)="","空文字",VLOOKUP("*"&amp;TRIM($F1324)&amp;"*",dump!$A:$D,4,FALSE)),"NA")</f>
        <v>NA</v>
      </c>
      <c r="T1324" s="867" t="str">
        <f t="shared" ca="1" si="64"/>
        <v>●</v>
      </c>
      <c r="U1324" s="867"/>
      <c r="V1324" s="867"/>
      <c r="W1324" s="867"/>
      <c r="X1324" s="867"/>
      <c r="Y1324" s="867" t="str">
        <f t="shared" si="65"/>
        <v/>
      </c>
      <c r="Z1324" s="867"/>
    </row>
    <row r="1325" spans="2:26" s="312" customFormat="1" ht="60" customHeight="1" outlineLevel="1">
      <c r="B1325" s="314"/>
      <c r="C1325" s="534"/>
      <c r="D1325" s="328"/>
      <c r="E1325" s="318" t="s">
        <v>16502</v>
      </c>
      <c r="F1325" s="530" t="s">
        <v>16503</v>
      </c>
      <c r="G1325" s="318" t="s">
        <v>16504</v>
      </c>
      <c r="H1325" s="530" t="s">
        <v>418</v>
      </c>
      <c r="I1325" s="526" t="s">
        <v>660</v>
      </c>
      <c r="J1325" s="402" t="s">
        <v>5683</v>
      </c>
      <c r="K1325" s="864" t="str">
        <f t="shared" si="61"/>
        <v/>
      </c>
      <c r="L1325" s="557" t="s">
        <v>3656</v>
      </c>
      <c r="M1325" s="558" t="s">
        <v>3655</v>
      </c>
      <c r="N1325" s="559" t="s">
        <v>18957</v>
      </c>
      <c r="O1325" s="547"/>
      <c r="P1325" s="550"/>
      <c r="Q1325" s="867" t="str">
        <f t="shared" ca="1" si="62"/>
        <v/>
      </c>
      <c r="R1325" s="867" t="str">
        <f t="shared" ca="1" si="63"/>
        <v/>
      </c>
      <c r="S1325" s="867" t="str">
        <f>IFERROR(IF(VLOOKUP("*"&amp;TRIM($F1325)&amp;"*",dump!$A:$D,4,FALSE)="","空文字",VLOOKUP("*"&amp;TRIM($F1325)&amp;"*",dump!$A:$D,4,FALSE)),"NA")</f>
        <v>NA</v>
      </c>
      <c r="T1325" s="867" t="str">
        <f t="shared" ca="1" si="64"/>
        <v>●</v>
      </c>
      <c r="U1325" s="867"/>
      <c r="V1325" s="867"/>
      <c r="W1325" s="867"/>
      <c r="X1325" s="867"/>
      <c r="Y1325" s="867" t="str">
        <f t="shared" si="65"/>
        <v/>
      </c>
      <c r="Z1325" s="867"/>
    </row>
    <row r="1326" spans="2:26" s="312" customFormat="1" ht="60" customHeight="1" outlineLevel="1">
      <c r="B1326" s="314"/>
      <c r="C1326" s="534"/>
      <c r="D1326" s="328"/>
      <c r="E1326" s="318" t="s">
        <v>16505</v>
      </c>
      <c r="F1326" s="530" t="s">
        <v>16506</v>
      </c>
      <c r="G1326" s="318" t="s">
        <v>16507</v>
      </c>
      <c r="H1326" s="530" t="s">
        <v>418</v>
      </c>
      <c r="I1326" s="526" t="s">
        <v>660</v>
      </c>
      <c r="J1326" s="402" t="s">
        <v>5683</v>
      </c>
      <c r="K1326" s="864" t="str">
        <f t="shared" si="61"/>
        <v/>
      </c>
      <c r="L1326" s="557" t="s">
        <v>3656</v>
      </c>
      <c r="M1326" s="558" t="s">
        <v>3655</v>
      </c>
      <c r="N1326" s="559" t="s">
        <v>18958</v>
      </c>
      <c r="O1326" s="547"/>
      <c r="P1326" s="550"/>
      <c r="Q1326" s="867" t="str">
        <f t="shared" ca="1" si="62"/>
        <v/>
      </c>
      <c r="R1326" s="867" t="str">
        <f t="shared" ca="1" si="63"/>
        <v/>
      </c>
      <c r="S1326" s="867" t="str">
        <f>IFERROR(IF(VLOOKUP("*"&amp;TRIM($F1326)&amp;"*",dump!$A:$D,4,FALSE)="","空文字",VLOOKUP("*"&amp;TRIM($F1326)&amp;"*",dump!$A:$D,4,FALSE)),"NA")</f>
        <v>NA</v>
      </c>
      <c r="T1326" s="867" t="str">
        <f t="shared" ca="1" si="64"/>
        <v>●</v>
      </c>
      <c r="U1326" s="867"/>
      <c r="V1326" s="867"/>
      <c r="W1326" s="867"/>
      <c r="X1326" s="867"/>
      <c r="Y1326" s="867" t="str">
        <f t="shared" si="65"/>
        <v/>
      </c>
      <c r="Z1326" s="867"/>
    </row>
    <row r="1327" spans="2:26" s="312" customFormat="1" ht="60" customHeight="1" outlineLevel="1">
      <c r="B1327" s="314"/>
      <c r="C1327" s="534"/>
      <c r="D1327" s="328"/>
      <c r="E1327" s="318" t="s">
        <v>16508</v>
      </c>
      <c r="F1327" s="530" t="s">
        <v>16509</v>
      </c>
      <c r="G1327" s="318" t="s">
        <v>16510</v>
      </c>
      <c r="H1327" s="530" t="s">
        <v>9</v>
      </c>
      <c r="I1327" s="526" t="s">
        <v>660</v>
      </c>
      <c r="J1327" s="402" t="s">
        <v>5683</v>
      </c>
      <c r="K1327" s="864" t="str">
        <f t="shared" si="61"/>
        <v/>
      </c>
      <c r="L1327" s="557" t="s">
        <v>3656</v>
      </c>
      <c r="M1327" s="558" t="s">
        <v>3655</v>
      </c>
      <c r="N1327" s="559" t="s">
        <v>18959</v>
      </c>
      <c r="O1327" s="547"/>
      <c r="P1327" s="550"/>
      <c r="Q1327" s="867" t="str">
        <f t="shared" ca="1" si="62"/>
        <v/>
      </c>
      <c r="R1327" s="867" t="str">
        <f t="shared" ca="1" si="63"/>
        <v/>
      </c>
      <c r="S1327" s="867" t="str">
        <f>IFERROR(IF(VLOOKUP("*"&amp;TRIM($F1327)&amp;"*",dump!$A:$D,4,FALSE)="","空文字",VLOOKUP("*"&amp;TRIM($F1327)&amp;"*",dump!$A:$D,4,FALSE)),"NA")</f>
        <v>NA</v>
      </c>
      <c r="T1327" s="867" t="str">
        <f t="shared" ca="1" si="64"/>
        <v>●</v>
      </c>
      <c r="U1327" s="867"/>
      <c r="V1327" s="867"/>
      <c r="W1327" s="867"/>
      <c r="X1327" s="867"/>
      <c r="Y1327" s="867" t="str">
        <f t="shared" si="65"/>
        <v/>
      </c>
      <c r="Z1327" s="867"/>
    </row>
    <row r="1328" spans="2:26" s="312" customFormat="1" ht="30" customHeight="1" outlineLevel="1">
      <c r="B1328" s="314"/>
      <c r="C1328" s="534"/>
      <c r="D1328" s="215" t="s">
        <v>13204</v>
      </c>
      <c r="E1328" s="220"/>
      <c r="F1328" s="151" t="s">
        <v>13205</v>
      </c>
      <c r="G1328" s="151" t="s">
        <v>13206</v>
      </c>
      <c r="H1328" s="151" t="s">
        <v>218</v>
      </c>
      <c r="I1328" s="123" t="s">
        <v>660</v>
      </c>
      <c r="J1328" s="405" t="s">
        <v>5683</v>
      </c>
      <c r="K1328" s="864" t="str">
        <f t="shared" si="61"/>
        <v/>
      </c>
      <c r="L1328" s="557" t="s">
        <v>3656</v>
      </c>
      <c r="M1328" s="558" t="s">
        <v>3655</v>
      </c>
      <c r="N1328" s="597" t="s">
        <v>19349</v>
      </c>
      <c r="O1328" s="662"/>
      <c r="P1328" s="598"/>
      <c r="Q1328" s="867" t="str">
        <f t="shared" ca="1" si="62"/>
        <v/>
      </c>
      <c r="R1328" s="867" t="str">
        <f t="shared" ca="1" si="63"/>
        <v/>
      </c>
      <c r="S1328" s="867" t="str">
        <f>IFERROR(IF(VLOOKUP("*"&amp;TRIM($F1328)&amp;"*",dump!$A:$D,4,FALSE)="","空文字",VLOOKUP("*"&amp;TRIM($F1328)&amp;"*",dump!$A:$D,4,FALSE)),"NA")</f>
        <v>NA</v>
      </c>
      <c r="T1328" s="867" t="str">
        <f t="shared" ca="1" si="64"/>
        <v>●</v>
      </c>
      <c r="U1328" s="867"/>
      <c r="V1328" s="867"/>
      <c r="W1328" s="867"/>
      <c r="X1328" s="867"/>
      <c r="Y1328" s="867" t="str">
        <f t="shared" si="65"/>
        <v/>
      </c>
      <c r="Z1328" s="867"/>
    </row>
    <row r="1329" spans="2:26" s="312" customFormat="1" ht="15" customHeight="1" outlineLevel="1">
      <c r="B1329" s="314"/>
      <c r="C1329" s="343"/>
      <c r="D1329" s="12"/>
      <c r="E1329" s="318" t="s">
        <v>13207</v>
      </c>
      <c r="F1329" s="307" t="s">
        <v>13208</v>
      </c>
      <c r="G1329" s="307" t="s">
        <v>13209</v>
      </c>
      <c r="H1329" s="307" t="s">
        <v>9</v>
      </c>
      <c r="I1329" s="198" t="s">
        <v>660</v>
      </c>
      <c r="J1329" s="404" t="s">
        <v>5683</v>
      </c>
      <c r="K1329" s="864" t="str">
        <f t="shared" si="61"/>
        <v/>
      </c>
      <c r="L1329" s="557" t="s">
        <v>3656</v>
      </c>
      <c r="M1329" s="558" t="s">
        <v>3655</v>
      </c>
      <c r="N1329" s="597" t="s">
        <v>19350</v>
      </c>
      <c r="O1329" s="662"/>
      <c r="P1329" s="598"/>
      <c r="Q1329" s="867" t="str">
        <f t="shared" ca="1" si="62"/>
        <v/>
      </c>
      <c r="R1329" s="867" t="str">
        <f t="shared" ca="1" si="63"/>
        <v/>
      </c>
      <c r="S1329" s="867" t="str">
        <f>IFERROR(IF(VLOOKUP("*"&amp;TRIM($F1329)&amp;"*",dump!$A:$D,4,FALSE)="","空文字",VLOOKUP("*"&amp;TRIM($F1329)&amp;"*",dump!$A:$D,4,FALSE)),"NA")</f>
        <v>NA</v>
      </c>
      <c r="T1329" s="867" t="str">
        <f t="shared" ca="1" si="64"/>
        <v>●</v>
      </c>
      <c r="U1329" s="867"/>
      <c r="V1329" s="867"/>
      <c r="W1329" s="867"/>
      <c r="X1329" s="867"/>
      <c r="Y1329" s="867" t="str">
        <f t="shared" si="65"/>
        <v/>
      </c>
      <c r="Z1329" s="867"/>
    </row>
    <row r="1330" spans="2:26" s="312" customFormat="1" ht="15" customHeight="1" outlineLevel="1">
      <c r="B1330" s="314"/>
      <c r="C1330" s="534"/>
      <c r="D1330" s="343"/>
      <c r="E1330" s="318" t="s">
        <v>13210</v>
      </c>
      <c r="F1330" s="307" t="s">
        <v>13211</v>
      </c>
      <c r="G1330" s="307" t="s">
        <v>13212</v>
      </c>
      <c r="H1330" s="307" t="s">
        <v>9</v>
      </c>
      <c r="I1330" s="198" t="s">
        <v>660</v>
      </c>
      <c r="J1330" s="404" t="s">
        <v>5683</v>
      </c>
      <c r="K1330" s="864" t="str">
        <f t="shared" si="61"/>
        <v/>
      </c>
      <c r="L1330" s="557" t="s">
        <v>3656</v>
      </c>
      <c r="M1330" s="558" t="s">
        <v>3655</v>
      </c>
      <c r="N1330" s="597" t="s">
        <v>19351</v>
      </c>
      <c r="O1330" s="662"/>
      <c r="P1330" s="598"/>
      <c r="Q1330" s="867" t="str">
        <f t="shared" ca="1" si="62"/>
        <v/>
      </c>
      <c r="R1330" s="867" t="str">
        <f t="shared" ca="1" si="63"/>
        <v/>
      </c>
      <c r="S1330" s="867" t="str">
        <f>IFERROR(IF(VLOOKUP("*"&amp;TRIM($F1330)&amp;"*",dump!$A:$D,4,FALSE)="","空文字",VLOOKUP("*"&amp;TRIM($F1330)&amp;"*",dump!$A:$D,4,FALSE)),"NA")</f>
        <v>NA</v>
      </c>
      <c r="T1330" s="867" t="str">
        <f t="shared" ca="1" si="64"/>
        <v>●</v>
      </c>
      <c r="U1330" s="867"/>
      <c r="V1330" s="867"/>
      <c r="W1330" s="867"/>
      <c r="X1330" s="867"/>
      <c r="Y1330" s="867" t="str">
        <f t="shared" si="65"/>
        <v/>
      </c>
      <c r="Z1330" s="867"/>
    </row>
    <row r="1331" spans="2:26" s="312" customFormat="1" ht="30" customHeight="1" outlineLevel="1">
      <c r="B1331" s="314"/>
      <c r="C1331" s="534"/>
      <c r="D1331" s="215" t="s">
        <v>13213</v>
      </c>
      <c r="E1331" s="220"/>
      <c r="F1331" s="151" t="s">
        <v>13214</v>
      </c>
      <c r="G1331" s="151" t="s">
        <v>13215</v>
      </c>
      <c r="H1331" s="151" t="s">
        <v>218</v>
      </c>
      <c r="I1331" s="123" t="s">
        <v>660</v>
      </c>
      <c r="J1331" s="405" t="s">
        <v>5683</v>
      </c>
      <c r="K1331" s="864" t="str">
        <f t="shared" si="61"/>
        <v/>
      </c>
      <c r="L1331" s="557" t="s">
        <v>3656</v>
      </c>
      <c r="M1331" s="558" t="s">
        <v>3655</v>
      </c>
      <c r="N1331" s="597" t="s">
        <v>19349</v>
      </c>
      <c r="O1331" s="662"/>
      <c r="P1331" s="598"/>
      <c r="Q1331" s="867" t="str">
        <f t="shared" ca="1" si="62"/>
        <v/>
      </c>
      <c r="R1331" s="867" t="str">
        <f t="shared" ca="1" si="63"/>
        <v/>
      </c>
      <c r="S1331" s="867" t="str">
        <f>IFERROR(IF(VLOOKUP("*"&amp;TRIM($F1331)&amp;"*",dump!$A:$D,4,FALSE)="","空文字",VLOOKUP("*"&amp;TRIM($F1331)&amp;"*",dump!$A:$D,4,FALSE)),"NA")</f>
        <v>NA</v>
      </c>
      <c r="T1331" s="867" t="str">
        <f t="shared" ca="1" si="64"/>
        <v>●</v>
      </c>
      <c r="U1331" s="867"/>
      <c r="V1331" s="867"/>
      <c r="W1331" s="867"/>
      <c r="X1331" s="867"/>
      <c r="Y1331" s="867" t="str">
        <f t="shared" si="65"/>
        <v/>
      </c>
      <c r="Z1331" s="867"/>
    </row>
    <row r="1332" spans="2:26" s="312" customFormat="1" ht="15" customHeight="1" outlineLevel="1">
      <c r="B1332" s="314"/>
      <c r="C1332" s="534"/>
      <c r="D1332" s="343"/>
      <c r="E1332" s="318" t="s">
        <v>13216</v>
      </c>
      <c r="F1332" s="307" t="s">
        <v>13217</v>
      </c>
      <c r="G1332" s="307" t="s">
        <v>13218</v>
      </c>
      <c r="H1332" s="307" t="s">
        <v>9</v>
      </c>
      <c r="I1332" s="198" t="s">
        <v>660</v>
      </c>
      <c r="J1332" s="404" t="s">
        <v>5683</v>
      </c>
      <c r="K1332" s="864" t="str">
        <f t="shared" si="61"/>
        <v/>
      </c>
      <c r="L1332" s="557" t="s">
        <v>3656</v>
      </c>
      <c r="M1332" s="558" t="s">
        <v>3655</v>
      </c>
      <c r="N1332" s="597" t="s">
        <v>19352</v>
      </c>
      <c r="O1332" s="662"/>
      <c r="P1332" s="598"/>
      <c r="Q1332" s="867" t="str">
        <f t="shared" ca="1" si="62"/>
        <v/>
      </c>
      <c r="R1332" s="867" t="str">
        <f t="shared" ca="1" si="63"/>
        <v/>
      </c>
      <c r="S1332" s="867" t="str">
        <f>IFERROR(IF(VLOOKUP("*"&amp;TRIM($F1332)&amp;"*",dump!$A:$D,4,FALSE)="","空文字",VLOOKUP("*"&amp;TRIM($F1332)&amp;"*",dump!$A:$D,4,FALSE)),"NA")</f>
        <v>NA</v>
      </c>
      <c r="T1332" s="867" t="str">
        <f t="shared" ca="1" si="64"/>
        <v>●</v>
      </c>
      <c r="U1332" s="867"/>
      <c r="V1332" s="867"/>
      <c r="W1332" s="867"/>
      <c r="X1332" s="867"/>
      <c r="Y1332" s="867" t="str">
        <f t="shared" si="65"/>
        <v/>
      </c>
      <c r="Z1332" s="867"/>
    </row>
    <row r="1333" spans="2:26" s="312" customFormat="1" ht="15" customHeight="1" outlineLevel="1">
      <c r="B1333" s="314"/>
      <c r="C1333" s="534"/>
      <c r="D1333" s="215" t="s">
        <v>14857</v>
      </c>
      <c r="E1333" s="220"/>
      <c r="F1333" s="151" t="s">
        <v>14858</v>
      </c>
      <c r="G1333" s="151" t="s">
        <v>14855</v>
      </c>
      <c r="H1333" s="151" t="s">
        <v>218</v>
      </c>
      <c r="I1333" s="123" t="s">
        <v>660</v>
      </c>
      <c r="J1333" s="405" t="s">
        <v>5683</v>
      </c>
      <c r="K1333" s="864" t="str">
        <f t="shared" si="61"/>
        <v/>
      </c>
      <c r="L1333" s="544" t="s">
        <v>3656</v>
      </c>
      <c r="M1333" s="595" t="s">
        <v>3655</v>
      </c>
      <c r="N1333" s="559" t="s">
        <v>19353</v>
      </c>
      <c r="O1333" s="547"/>
      <c r="P1333" s="550"/>
      <c r="Q1333" s="867" t="str">
        <f t="shared" ca="1" si="62"/>
        <v/>
      </c>
      <c r="R1333" s="867" t="str">
        <f t="shared" ca="1" si="63"/>
        <v/>
      </c>
      <c r="S1333" s="867" t="str">
        <f>IFERROR(IF(VLOOKUP("*"&amp;TRIM($F1333)&amp;"*",dump!$A:$D,4,FALSE)="","空文字",VLOOKUP("*"&amp;TRIM($F1333)&amp;"*",dump!$A:$D,4,FALSE)),"NA")</f>
        <v>NA</v>
      </c>
      <c r="T1333" s="867" t="str">
        <f t="shared" ca="1" si="64"/>
        <v>●</v>
      </c>
      <c r="U1333" s="867"/>
      <c r="V1333" s="867"/>
      <c r="W1333" s="867"/>
      <c r="X1333" s="867"/>
      <c r="Y1333" s="867" t="str">
        <f t="shared" si="65"/>
        <v/>
      </c>
      <c r="Z1333" s="867"/>
    </row>
    <row r="1334" spans="2:26" s="312" customFormat="1" ht="15" customHeight="1" outlineLevel="1">
      <c r="B1334" s="314"/>
      <c r="C1334" s="534"/>
      <c r="D1334" s="328"/>
      <c r="E1334" s="530" t="s">
        <v>14859</v>
      </c>
      <c r="F1334" s="306" t="s">
        <v>14860</v>
      </c>
      <c r="G1334" s="306" t="s">
        <v>14861</v>
      </c>
      <c r="H1334" s="306" t="s">
        <v>9</v>
      </c>
      <c r="I1334" s="79" t="s">
        <v>660</v>
      </c>
      <c r="J1334" s="413" t="s">
        <v>5683</v>
      </c>
      <c r="K1334" s="864" t="str">
        <f t="shared" si="61"/>
        <v/>
      </c>
      <c r="L1334" s="544" t="s">
        <v>3656</v>
      </c>
      <c r="M1334" s="595" t="s">
        <v>3655</v>
      </c>
      <c r="N1334" s="559" t="s">
        <v>19354</v>
      </c>
      <c r="O1334" s="547"/>
      <c r="P1334" s="550"/>
      <c r="Q1334" s="867" t="str">
        <f t="shared" ca="1" si="62"/>
        <v/>
      </c>
      <c r="R1334" s="867" t="str">
        <f t="shared" ca="1" si="63"/>
        <v/>
      </c>
      <c r="S1334" s="867" t="str">
        <f>IFERROR(IF(VLOOKUP("*"&amp;TRIM($F1334)&amp;"*",dump!$A:$D,4,FALSE)="","空文字",VLOOKUP("*"&amp;TRIM($F1334)&amp;"*",dump!$A:$D,4,FALSE)),"NA")</f>
        <v>NA</v>
      </c>
      <c r="T1334" s="867" t="str">
        <f t="shared" ca="1" si="64"/>
        <v>●</v>
      </c>
      <c r="U1334" s="867"/>
      <c r="V1334" s="867"/>
      <c r="W1334" s="867"/>
      <c r="X1334" s="867"/>
      <c r="Y1334" s="867" t="str">
        <f t="shared" si="65"/>
        <v/>
      </c>
      <c r="Z1334" s="867"/>
    </row>
    <row r="1335" spans="2:26" s="312" customFormat="1" ht="15" customHeight="1" outlineLevel="1">
      <c r="B1335" s="314"/>
      <c r="C1335" s="534"/>
      <c r="D1335" s="328"/>
      <c r="E1335" s="382"/>
      <c r="F1335" s="306" t="s">
        <v>14862</v>
      </c>
      <c r="G1335" s="397"/>
      <c r="H1335" s="397"/>
      <c r="I1335" s="76"/>
      <c r="J1335" s="414"/>
      <c r="K1335" s="864" t="str">
        <f t="shared" si="61"/>
        <v/>
      </c>
      <c r="L1335" s="544" t="s">
        <v>3656</v>
      </c>
      <c r="M1335" s="595" t="s">
        <v>3655</v>
      </c>
      <c r="N1335" s="559" t="s">
        <v>19355</v>
      </c>
      <c r="O1335" s="547"/>
      <c r="P1335" s="550"/>
      <c r="Q1335" s="867" t="str">
        <f t="shared" ca="1" si="62"/>
        <v/>
      </c>
      <c r="R1335" s="867" t="str">
        <f t="shared" ca="1" si="63"/>
        <v/>
      </c>
      <c r="S1335" s="867" t="str">
        <f>IFERROR(IF(VLOOKUP("*"&amp;TRIM($F1335)&amp;"*",dump!$A:$D,4,FALSE)="","空文字",VLOOKUP("*"&amp;TRIM($F1335)&amp;"*",dump!$A:$D,4,FALSE)),"NA")</f>
        <v>NA</v>
      </c>
      <c r="T1335" s="867" t="str">
        <f t="shared" ca="1" si="64"/>
        <v>●</v>
      </c>
      <c r="U1335" s="867"/>
      <c r="V1335" s="867"/>
      <c r="W1335" s="867"/>
      <c r="X1335" s="867"/>
      <c r="Y1335" s="867" t="str">
        <f t="shared" si="65"/>
        <v/>
      </c>
      <c r="Z1335" s="867"/>
    </row>
    <row r="1336" spans="2:26" s="312" customFormat="1" ht="15" customHeight="1" outlineLevel="1">
      <c r="B1336" s="314"/>
      <c r="C1336" s="534"/>
      <c r="D1336" s="328"/>
      <c r="E1336" s="531"/>
      <c r="F1336" s="306" t="s">
        <v>14863</v>
      </c>
      <c r="G1336" s="309"/>
      <c r="H1336" s="309"/>
      <c r="I1336" s="77"/>
      <c r="J1336" s="415"/>
      <c r="K1336" s="864" t="str">
        <f t="shared" si="61"/>
        <v/>
      </c>
      <c r="L1336" s="544" t="s">
        <v>3656</v>
      </c>
      <c r="M1336" s="595" t="s">
        <v>3655</v>
      </c>
      <c r="N1336" s="559" t="s">
        <v>19356</v>
      </c>
      <c r="O1336" s="547"/>
      <c r="P1336" s="550"/>
      <c r="Q1336" s="867" t="str">
        <f t="shared" ca="1" si="62"/>
        <v/>
      </c>
      <c r="R1336" s="867" t="str">
        <f t="shared" ca="1" si="63"/>
        <v/>
      </c>
      <c r="S1336" s="867" t="str">
        <f>IFERROR(IF(VLOOKUP("*"&amp;TRIM($F1336)&amp;"*",dump!$A:$D,4,FALSE)="","空文字",VLOOKUP("*"&amp;TRIM($F1336)&amp;"*",dump!$A:$D,4,FALSE)),"NA")</f>
        <v>NA</v>
      </c>
      <c r="T1336" s="867" t="str">
        <f t="shared" ca="1" si="64"/>
        <v>●</v>
      </c>
      <c r="U1336" s="867"/>
      <c r="V1336" s="867"/>
      <c r="W1336" s="867"/>
      <c r="X1336" s="867"/>
      <c r="Y1336" s="867" t="str">
        <f t="shared" si="65"/>
        <v/>
      </c>
      <c r="Z1336" s="867"/>
    </row>
    <row r="1337" spans="2:26" s="312" customFormat="1" ht="15" customHeight="1" outlineLevel="1">
      <c r="B1337" s="314"/>
      <c r="C1337" s="534"/>
      <c r="D1337" s="328"/>
      <c r="E1337" s="530" t="s">
        <v>14864</v>
      </c>
      <c r="F1337" s="306" t="s">
        <v>14865</v>
      </c>
      <c r="G1337" s="306" t="s">
        <v>14866</v>
      </c>
      <c r="H1337" s="306" t="s">
        <v>9</v>
      </c>
      <c r="I1337" s="79" t="s">
        <v>660</v>
      </c>
      <c r="J1337" s="413" t="s">
        <v>5683</v>
      </c>
      <c r="K1337" s="864" t="str">
        <f t="shared" si="61"/>
        <v/>
      </c>
      <c r="L1337" s="544" t="s">
        <v>3656</v>
      </c>
      <c r="M1337" s="595" t="s">
        <v>3655</v>
      </c>
      <c r="N1337" s="559" t="s">
        <v>17590</v>
      </c>
      <c r="O1337" s="547"/>
      <c r="P1337" s="550"/>
      <c r="Q1337" s="867" t="str">
        <f t="shared" ca="1" si="62"/>
        <v/>
      </c>
      <c r="R1337" s="867" t="str">
        <f t="shared" ca="1" si="63"/>
        <v/>
      </c>
      <c r="S1337" s="867" t="str">
        <f>IFERROR(IF(VLOOKUP("*"&amp;TRIM($F1337)&amp;"*",dump!$A:$D,4,FALSE)="","空文字",VLOOKUP("*"&amp;TRIM($F1337)&amp;"*",dump!$A:$D,4,FALSE)),"NA")</f>
        <v>NA</v>
      </c>
      <c r="T1337" s="867" t="str">
        <f t="shared" ca="1" si="64"/>
        <v>●</v>
      </c>
      <c r="U1337" s="867"/>
      <c r="V1337" s="867"/>
      <c r="W1337" s="867"/>
      <c r="X1337" s="867"/>
      <c r="Y1337" s="867" t="str">
        <f t="shared" si="65"/>
        <v/>
      </c>
      <c r="Z1337" s="867"/>
    </row>
    <row r="1338" spans="2:26" s="312" customFormat="1" ht="15" customHeight="1" outlineLevel="1">
      <c r="B1338" s="314"/>
      <c r="C1338" s="534"/>
      <c r="D1338" s="328"/>
      <c r="E1338" s="382"/>
      <c r="F1338" s="306" t="s">
        <v>14867</v>
      </c>
      <c r="G1338" s="397"/>
      <c r="H1338" s="397"/>
      <c r="I1338" s="76"/>
      <c r="J1338" s="414"/>
      <c r="K1338" s="864" t="str">
        <f t="shared" si="61"/>
        <v/>
      </c>
      <c r="L1338" s="544" t="s">
        <v>3656</v>
      </c>
      <c r="M1338" s="595" t="s">
        <v>3655</v>
      </c>
      <c r="N1338" s="559" t="s">
        <v>19357</v>
      </c>
      <c r="O1338" s="547"/>
      <c r="P1338" s="550"/>
      <c r="Q1338" s="867" t="str">
        <f t="shared" ca="1" si="62"/>
        <v/>
      </c>
      <c r="R1338" s="867" t="str">
        <f t="shared" ca="1" si="63"/>
        <v/>
      </c>
      <c r="S1338" s="867" t="str">
        <f>IFERROR(IF(VLOOKUP("*"&amp;TRIM($F1338)&amp;"*",dump!$A:$D,4,FALSE)="","空文字",VLOOKUP("*"&amp;TRIM($F1338)&amp;"*",dump!$A:$D,4,FALSE)),"NA")</f>
        <v>NA</v>
      </c>
      <c r="T1338" s="867" t="str">
        <f t="shared" ca="1" si="64"/>
        <v>●</v>
      </c>
      <c r="U1338" s="867"/>
      <c r="V1338" s="867"/>
      <c r="W1338" s="867"/>
      <c r="X1338" s="867"/>
      <c r="Y1338" s="867" t="str">
        <f t="shared" si="65"/>
        <v/>
      </c>
      <c r="Z1338" s="867"/>
    </row>
    <row r="1339" spans="2:26" s="312" customFormat="1" ht="15" customHeight="1" outlineLevel="1">
      <c r="B1339" s="314"/>
      <c r="C1339" s="534"/>
      <c r="D1339" s="328"/>
      <c r="E1339" s="531"/>
      <c r="F1339" s="306" t="s">
        <v>14868</v>
      </c>
      <c r="G1339" s="309"/>
      <c r="H1339" s="309"/>
      <c r="I1339" s="77"/>
      <c r="J1339" s="415"/>
      <c r="K1339" s="864" t="str">
        <f t="shared" si="61"/>
        <v/>
      </c>
      <c r="L1339" s="544" t="s">
        <v>3656</v>
      </c>
      <c r="M1339" s="595" t="s">
        <v>3655</v>
      </c>
      <c r="N1339" s="559" t="s">
        <v>19358</v>
      </c>
      <c r="O1339" s="547"/>
      <c r="P1339" s="550"/>
      <c r="Q1339" s="867" t="str">
        <f t="shared" ca="1" si="62"/>
        <v/>
      </c>
      <c r="R1339" s="867" t="str">
        <f t="shared" ca="1" si="63"/>
        <v/>
      </c>
      <c r="S1339" s="867" t="str">
        <f>IFERROR(IF(VLOOKUP("*"&amp;TRIM($F1339)&amp;"*",dump!$A:$D,4,FALSE)="","空文字",VLOOKUP("*"&amp;TRIM($F1339)&amp;"*",dump!$A:$D,4,FALSE)),"NA")</f>
        <v>NA</v>
      </c>
      <c r="T1339" s="867" t="str">
        <f t="shared" ca="1" si="64"/>
        <v>●</v>
      </c>
      <c r="U1339" s="867"/>
      <c r="V1339" s="867"/>
      <c r="W1339" s="867"/>
      <c r="X1339" s="867"/>
      <c r="Y1339" s="867" t="str">
        <f t="shared" si="65"/>
        <v/>
      </c>
      <c r="Z1339" s="867"/>
    </row>
    <row r="1340" spans="2:26" s="312" customFormat="1" ht="15" customHeight="1" outlineLevel="1">
      <c r="B1340" s="314"/>
      <c r="C1340" s="534"/>
      <c r="D1340" s="215" t="s">
        <v>14869</v>
      </c>
      <c r="E1340" s="220"/>
      <c r="F1340" s="214" t="s">
        <v>14870</v>
      </c>
      <c r="G1340" s="151" t="s">
        <v>14856</v>
      </c>
      <c r="H1340" s="151" t="s">
        <v>218</v>
      </c>
      <c r="I1340" s="123" t="s">
        <v>660</v>
      </c>
      <c r="J1340" s="405" t="s">
        <v>5683</v>
      </c>
      <c r="K1340" s="864" t="str">
        <f t="shared" si="61"/>
        <v/>
      </c>
      <c r="L1340" s="544" t="s">
        <v>3656</v>
      </c>
      <c r="M1340" s="595" t="s">
        <v>3655</v>
      </c>
      <c r="N1340" s="559" t="s">
        <v>19359</v>
      </c>
      <c r="O1340" s="547"/>
      <c r="P1340" s="550"/>
      <c r="Q1340" s="867" t="str">
        <f t="shared" ca="1" si="62"/>
        <v/>
      </c>
      <c r="R1340" s="867" t="str">
        <f t="shared" ca="1" si="63"/>
        <v/>
      </c>
      <c r="S1340" s="867" t="str">
        <f>IFERROR(IF(VLOOKUP("*"&amp;TRIM($F1340)&amp;"*",dump!$A:$D,4,FALSE)="","空文字",VLOOKUP("*"&amp;TRIM($F1340)&amp;"*",dump!$A:$D,4,FALSE)),"NA")</f>
        <v>NA</v>
      </c>
      <c r="T1340" s="867" t="str">
        <f t="shared" ca="1" si="64"/>
        <v>●</v>
      </c>
      <c r="U1340" s="867"/>
      <c r="V1340" s="867"/>
      <c r="W1340" s="867"/>
      <c r="X1340" s="867"/>
      <c r="Y1340" s="867" t="str">
        <f t="shared" si="65"/>
        <v/>
      </c>
      <c r="Z1340" s="867"/>
    </row>
    <row r="1341" spans="2:26" s="312" customFormat="1" ht="15" customHeight="1" outlineLevel="1">
      <c r="B1341" s="314"/>
      <c r="C1341" s="534"/>
      <c r="D1341" s="328"/>
      <c r="E1341" s="530" t="s">
        <v>14871</v>
      </c>
      <c r="F1341" s="307" t="s">
        <v>14872</v>
      </c>
      <c r="G1341" s="306" t="s">
        <v>14873</v>
      </c>
      <c r="H1341" s="306" t="s">
        <v>9</v>
      </c>
      <c r="I1341" s="79" t="s">
        <v>660</v>
      </c>
      <c r="J1341" s="413" t="s">
        <v>5683</v>
      </c>
      <c r="K1341" s="864" t="str">
        <f t="shared" si="61"/>
        <v/>
      </c>
      <c r="L1341" s="544" t="s">
        <v>3656</v>
      </c>
      <c r="M1341" s="595" t="s">
        <v>3655</v>
      </c>
      <c r="N1341" s="559" t="s">
        <v>17591</v>
      </c>
      <c r="O1341" s="547"/>
      <c r="P1341" s="550"/>
      <c r="Q1341" s="867" t="str">
        <f t="shared" ca="1" si="62"/>
        <v/>
      </c>
      <c r="R1341" s="867" t="str">
        <f t="shared" ca="1" si="63"/>
        <v/>
      </c>
      <c r="S1341" s="867" t="str">
        <f>IFERROR(IF(VLOOKUP("*"&amp;TRIM($F1341)&amp;"*",dump!$A:$D,4,FALSE)="","空文字",VLOOKUP("*"&amp;TRIM($F1341)&amp;"*",dump!$A:$D,4,FALSE)),"NA")</f>
        <v>NA</v>
      </c>
      <c r="T1341" s="867" t="str">
        <f t="shared" ca="1" si="64"/>
        <v>●</v>
      </c>
      <c r="U1341" s="867"/>
      <c r="V1341" s="867"/>
      <c r="W1341" s="867"/>
      <c r="X1341" s="867"/>
      <c r="Y1341" s="867" t="str">
        <f t="shared" si="65"/>
        <v/>
      </c>
      <c r="Z1341" s="867"/>
    </row>
    <row r="1342" spans="2:26" s="312" customFormat="1" ht="15" customHeight="1" outlineLevel="1">
      <c r="B1342" s="314"/>
      <c r="C1342" s="534"/>
      <c r="D1342" s="328"/>
      <c r="E1342" s="382"/>
      <c r="F1342" s="307" t="s">
        <v>14874</v>
      </c>
      <c r="G1342" s="397"/>
      <c r="H1342" s="397"/>
      <c r="I1342" s="76"/>
      <c r="J1342" s="414"/>
      <c r="K1342" s="864" t="str">
        <f t="shared" si="61"/>
        <v/>
      </c>
      <c r="L1342" s="544" t="s">
        <v>3656</v>
      </c>
      <c r="M1342" s="595" t="s">
        <v>3655</v>
      </c>
      <c r="N1342" s="559" t="s">
        <v>19360</v>
      </c>
      <c r="O1342" s="547"/>
      <c r="P1342" s="550"/>
      <c r="Q1342" s="867" t="str">
        <f t="shared" ca="1" si="62"/>
        <v/>
      </c>
      <c r="R1342" s="867" t="str">
        <f t="shared" ca="1" si="63"/>
        <v/>
      </c>
      <c r="S1342" s="867" t="str">
        <f>IFERROR(IF(VLOOKUP("*"&amp;TRIM($F1342)&amp;"*",dump!$A:$D,4,FALSE)="","空文字",VLOOKUP("*"&amp;TRIM($F1342)&amp;"*",dump!$A:$D,4,FALSE)),"NA")</f>
        <v>NA</v>
      </c>
      <c r="T1342" s="867" t="str">
        <f t="shared" ca="1" si="64"/>
        <v>●</v>
      </c>
      <c r="U1342" s="867"/>
      <c r="V1342" s="867"/>
      <c r="W1342" s="867"/>
      <c r="X1342" s="867"/>
      <c r="Y1342" s="867" t="str">
        <f t="shared" si="65"/>
        <v/>
      </c>
      <c r="Z1342" s="867"/>
    </row>
    <row r="1343" spans="2:26" s="312" customFormat="1" ht="15" customHeight="1" outlineLevel="1">
      <c r="B1343" s="314"/>
      <c r="C1343" s="534"/>
      <c r="D1343" s="328"/>
      <c r="E1343" s="382"/>
      <c r="F1343" s="307" t="s">
        <v>14875</v>
      </c>
      <c r="G1343" s="397"/>
      <c r="H1343" s="397"/>
      <c r="I1343" s="76"/>
      <c r="J1343" s="414"/>
      <c r="K1343" s="864" t="str">
        <f t="shared" si="61"/>
        <v/>
      </c>
      <c r="L1343" s="544" t="s">
        <v>3656</v>
      </c>
      <c r="M1343" s="595" t="s">
        <v>3655</v>
      </c>
      <c r="N1343" s="559" t="s">
        <v>19360</v>
      </c>
      <c r="O1343" s="547"/>
      <c r="P1343" s="550"/>
      <c r="Q1343" s="867" t="str">
        <f t="shared" ca="1" si="62"/>
        <v/>
      </c>
      <c r="R1343" s="867" t="str">
        <f t="shared" ca="1" si="63"/>
        <v/>
      </c>
      <c r="S1343" s="867" t="str">
        <f>IFERROR(IF(VLOOKUP("*"&amp;TRIM($F1343)&amp;"*",dump!$A:$D,4,FALSE)="","空文字",VLOOKUP("*"&amp;TRIM($F1343)&amp;"*",dump!$A:$D,4,FALSE)),"NA")</f>
        <v>NA</v>
      </c>
      <c r="T1343" s="867" t="str">
        <f t="shared" ca="1" si="64"/>
        <v>●</v>
      </c>
      <c r="U1343" s="867"/>
      <c r="V1343" s="867"/>
      <c r="W1343" s="867"/>
      <c r="X1343" s="867"/>
      <c r="Y1343" s="867" t="str">
        <f t="shared" si="65"/>
        <v/>
      </c>
      <c r="Z1343" s="867"/>
    </row>
    <row r="1344" spans="2:26" s="312" customFormat="1" ht="15" customHeight="1" outlineLevel="1">
      <c r="B1344" s="314"/>
      <c r="C1344" s="534"/>
      <c r="D1344" s="328"/>
      <c r="E1344" s="382"/>
      <c r="F1344" s="307" t="s">
        <v>14876</v>
      </c>
      <c r="G1344" s="397"/>
      <c r="H1344" s="397"/>
      <c r="I1344" s="76"/>
      <c r="J1344" s="414"/>
      <c r="K1344" s="864" t="str">
        <f t="shared" si="61"/>
        <v/>
      </c>
      <c r="L1344" s="544" t="s">
        <v>3656</v>
      </c>
      <c r="M1344" s="595" t="s">
        <v>3655</v>
      </c>
      <c r="N1344" s="559" t="s">
        <v>19361</v>
      </c>
      <c r="O1344" s="547"/>
      <c r="P1344" s="550"/>
      <c r="Q1344" s="867" t="str">
        <f t="shared" ca="1" si="62"/>
        <v/>
      </c>
      <c r="R1344" s="867" t="str">
        <f t="shared" ca="1" si="63"/>
        <v/>
      </c>
      <c r="S1344" s="867" t="str">
        <f>IFERROR(IF(VLOOKUP("*"&amp;TRIM($F1344)&amp;"*",dump!$A:$D,4,FALSE)="","空文字",VLOOKUP("*"&amp;TRIM($F1344)&amp;"*",dump!$A:$D,4,FALSE)),"NA")</f>
        <v>NA</v>
      </c>
      <c r="T1344" s="867" t="str">
        <f t="shared" ca="1" si="64"/>
        <v>●</v>
      </c>
      <c r="U1344" s="867"/>
      <c r="V1344" s="867"/>
      <c r="W1344" s="867"/>
      <c r="X1344" s="867"/>
      <c r="Y1344" s="867" t="str">
        <f t="shared" si="65"/>
        <v/>
      </c>
      <c r="Z1344" s="867"/>
    </row>
    <row r="1345" spans="2:26" s="312" customFormat="1" ht="15" customHeight="1" outlineLevel="1">
      <c r="B1345" s="314"/>
      <c r="C1345" s="534"/>
      <c r="D1345" s="328"/>
      <c r="E1345" s="531"/>
      <c r="F1345" s="307" t="s">
        <v>14877</v>
      </c>
      <c r="G1345" s="309"/>
      <c r="H1345" s="309"/>
      <c r="I1345" s="77"/>
      <c r="J1345" s="415"/>
      <c r="K1345" s="864" t="str">
        <f t="shared" si="61"/>
        <v/>
      </c>
      <c r="L1345" s="544" t="s">
        <v>3656</v>
      </c>
      <c r="M1345" s="595" t="s">
        <v>3655</v>
      </c>
      <c r="N1345" s="559" t="s">
        <v>19361</v>
      </c>
      <c r="O1345" s="547"/>
      <c r="P1345" s="550"/>
      <c r="Q1345" s="867" t="str">
        <f t="shared" ca="1" si="62"/>
        <v/>
      </c>
      <c r="R1345" s="867" t="str">
        <f t="shared" ca="1" si="63"/>
        <v/>
      </c>
      <c r="S1345" s="867" t="str">
        <f>IFERROR(IF(VLOOKUP("*"&amp;TRIM($F1345)&amp;"*",dump!$A:$D,4,FALSE)="","空文字",VLOOKUP("*"&amp;TRIM($F1345)&amp;"*",dump!$A:$D,4,FALSE)),"NA")</f>
        <v>NA</v>
      </c>
      <c r="T1345" s="867" t="str">
        <f t="shared" ca="1" si="64"/>
        <v>●</v>
      </c>
      <c r="U1345" s="867"/>
      <c r="V1345" s="867"/>
      <c r="W1345" s="867"/>
      <c r="X1345" s="867"/>
      <c r="Y1345" s="867" t="str">
        <f t="shared" si="65"/>
        <v/>
      </c>
      <c r="Z1345" s="867"/>
    </row>
    <row r="1346" spans="2:26" s="312" customFormat="1" ht="409.5" customHeight="1" outlineLevel="1">
      <c r="B1346" s="314"/>
      <c r="C1346" s="526" t="s">
        <v>9466</v>
      </c>
      <c r="D1346" s="215" t="s">
        <v>9467</v>
      </c>
      <c r="E1346" s="220"/>
      <c r="F1346" s="151" t="s">
        <v>9468</v>
      </c>
      <c r="G1346" s="151" t="s">
        <v>4416</v>
      </c>
      <c r="H1346" s="151" t="s">
        <v>3655</v>
      </c>
      <c r="I1346" s="123" t="s">
        <v>660</v>
      </c>
      <c r="J1346" s="405" t="s">
        <v>5684</v>
      </c>
      <c r="K1346" s="864" t="str">
        <f t="shared" si="61"/>
        <v>○</v>
      </c>
      <c r="L1346" s="555" t="s">
        <v>17119</v>
      </c>
      <c r="M1346" s="553"/>
      <c r="N1346" s="593" t="s">
        <v>19684</v>
      </c>
      <c r="O1346" s="551"/>
      <c r="P1346" s="554"/>
      <c r="Q1346" s="867" t="str">
        <f t="shared" ca="1" si="62"/>
        <v/>
      </c>
      <c r="R1346" s="867" t="str">
        <f t="shared" ca="1" si="63"/>
        <v/>
      </c>
      <c r="S1346" s="867" t="str">
        <f>IFERROR(IF(VLOOKUP("*"&amp;TRIM($F1346)&amp;"*",dump!$A:$D,4,FALSE)="","空文字",VLOOKUP("*"&amp;TRIM($F1346)&amp;"*",dump!$A:$D,4,FALSE)),"NA")</f>
        <v>NA</v>
      </c>
      <c r="T1346" s="867" t="str">
        <f t="shared" si="64"/>
        <v/>
      </c>
      <c r="U1346" s="867"/>
      <c r="V1346" s="867"/>
      <c r="W1346" s="867"/>
      <c r="X1346" s="867"/>
      <c r="Y1346" s="867" t="str">
        <f t="shared" si="65"/>
        <v/>
      </c>
      <c r="Z1346" s="867"/>
    </row>
    <row r="1347" spans="2:26" s="312" customFormat="1" ht="15" customHeight="1" outlineLevel="1">
      <c r="B1347" s="314"/>
      <c r="C1347" s="439"/>
      <c r="D1347" s="343"/>
      <c r="E1347" s="307" t="s">
        <v>6893</v>
      </c>
      <c r="F1347" s="307" t="s">
        <v>4809</v>
      </c>
      <c r="G1347" s="307" t="s">
        <v>2219</v>
      </c>
      <c r="H1347" s="307" t="s">
        <v>3657</v>
      </c>
      <c r="I1347" s="198" t="s">
        <v>660</v>
      </c>
      <c r="J1347" s="404" t="s">
        <v>5684</v>
      </c>
      <c r="K1347" s="864" t="str">
        <f t="shared" si="61"/>
        <v/>
      </c>
      <c r="L1347" s="555" t="s">
        <v>17116</v>
      </c>
      <c r="M1347" s="553" t="s">
        <v>3657</v>
      </c>
      <c r="N1347" s="726" t="s">
        <v>17592</v>
      </c>
      <c r="O1347" s="551" t="s">
        <v>17122</v>
      </c>
      <c r="P1347" s="554"/>
      <c r="Q1347" s="867" t="str">
        <f t="shared" ca="1" si="62"/>
        <v/>
      </c>
      <c r="R1347" s="867" t="str">
        <f t="shared" ca="1" si="63"/>
        <v/>
      </c>
      <c r="S1347" s="867" t="str">
        <f>IFERROR(IF(VLOOKUP("*"&amp;TRIM($F1347)&amp;"*",dump!$A:$D,4,FALSE)="","空文字",VLOOKUP("*"&amp;TRIM($F1347)&amp;"*",dump!$A:$D,4,FALSE)),"NA")</f>
        <v>NA</v>
      </c>
      <c r="T1347" s="867" t="str">
        <f t="shared" ca="1" si="64"/>
        <v>●</v>
      </c>
      <c r="U1347" s="867"/>
      <c r="V1347" s="867"/>
      <c r="W1347" s="867"/>
      <c r="X1347" s="867"/>
      <c r="Y1347" s="867" t="str">
        <f t="shared" si="65"/>
        <v/>
      </c>
      <c r="Z1347" s="867"/>
    </row>
    <row r="1348" spans="2:26" s="312" customFormat="1" ht="136.5" customHeight="1" outlineLevel="1">
      <c r="B1348" s="314"/>
      <c r="C1348" s="439"/>
      <c r="D1348" s="343"/>
      <c r="E1348" s="307" t="s">
        <v>476</v>
      </c>
      <c r="F1348" s="307" t="s">
        <v>4810</v>
      </c>
      <c r="G1348" s="307" t="s">
        <v>2220</v>
      </c>
      <c r="H1348" s="307" t="s">
        <v>3657</v>
      </c>
      <c r="I1348" s="198" t="s">
        <v>660</v>
      </c>
      <c r="J1348" s="404" t="s">
        <v>5684</v>
      </c>
      <c r="K1348" s="864" t="str">
        <f t="shared" si="61"/>
        <v/>
      </c>
      <c r="L1348" s="557" t="s">
        <v>3656</v>
      </c>
      <c r="M1348" s="558" t="s">
        <v>3655</v>
      </c>
      <c r="N1348" s="597" t="s">
        <v>19685</v>
      </c>
      <c r="O1348" s="662"/>
      <c r="P1348" s="598"/>
      <c r="Q1348" s="867" t="str">
        <f t="shared" ca="1" si="62"/>
        <v/>
      </c>
      <c r="R1348" s="867" t="str">
        <f t="shared" ca="1" si="63"/>
        <v/>
      </c>
      <c r="S1348" s="867" t="str">
        <f>IFERROR(IF(VLOOKUP("*"&amp;TRIM($F1348)&amp;"*",dump!$A:$D,4,FALSE)="","空文字",VLOOKUP("*"&amp;TRIM($F1348)&amp;"*",dump!$A:$D,4,FALSE)),"NA")</f>
        <v>NA</v>
      </c>
      <c r="T1348" s="867" t="str">
        <f t="shared" ca="1" si="64"/>
        <v>●</v>
      </c>
      <c r="U1348" s="867"/>
      <c r="V1348" s="867"/>
      <c r="W1348" s="867"/>
      <c r="X1348" s="867"/>
      <c r="Y1348" s="867" t="str">
        <f t="shared" si="65"/>
        <v/>
      </c>
      <c r="Z1348" s="867"/>
    </row>
    <row r="1349" spans="2:26" s="312" customFormat="1" ht="129.75" customHeight="1" outlineLevel="1">
      <c r="B1349" s="314"/>
      <c r="C1349" s="439"/>
      <c r="D1349" s="343"/>
      <c r="E1349" s="307" t="s">
        <v>477</v>
      </c>
      <c r="F1349" s="307" t="s">
        <v>4811</v>
      </c>
      <c r="G1349" s="307" t="s">
        <v>863</v>
      </c>
      <c r="H1349" s="307" t="s">
        <v>3657</v>
      </c>
      <c r="I1349" s="198" t="s">
        <v>660</v>
      </c>
      <c r="J1349" s="404" t="s">
        <v>5684</v>
      </c>
      <c r="K1349" s="864" t="str">
        <f t="shared" si="61"/>
        <v/>
      </c>
      <c r="L1349" s="557" t="s">
        <v>3656</v>
      </c>
      <c r="M1349" s="558" t="s">
        <v>3655</v>
      </c>
      <c r="N1349" s="597" t="s">
        <v>17831</v>
      </c>
      <c r="O1349" s="662"/>
      <c r="P1349" s="598"/>
      <c r="Q1349" s="867" t="str">
        <f t="shared" ca="1" si="62"/>
        <v/>
      </c>
      <c r="R1349" s="867" t="str">
        <f t="shared" ca="1" si="63"/>
        <v/>
      </c>
      <c r="S1349" s="867" t="str">
        <f>IFERROR(IF(VLOOKUP("*"&amp;TRIM($F1349)&amp;"*",dump!$A:$D,4,FALSE)="","空文字",VLOOKUP("*"&amp;TRIM($F1349)&amp;"*",dump!$A:$D,4,FALSE)),"NA")</f>
        <v>NA</v>
      </c>
      <c r="T1349" s="867" t="str">
        <f t="shared" ca="1" si="64"/>
        <v>●</v>
      </c>
      <c r="U1349" s="867"/>
      <c r="V1349" s="867"/>
      <c r="W1349" s="867"/>
      <c r="X1349" s="867"/>
      <c r="Y1349" s="867" t="str">
        <f t="shared" si="65"/>
        <v/>
      </c>
      <c r="Z1349" s="867"/>
    </row>
    <row r="1350" spans="2:26" s="312" customFormat="1" ht="135.75" customHeight="1" outlineLevel="1">
      <c r="B1350" s="314"/>
      <c r="C1350" s="439"/>
      <c r="D1350" s="343"/>
      <c r="E1350" s="307" t="s">
        <v>478</v>
      </c>
      <c r="F1350" s="307" t="s">
        <v>4812</v>
      </c>
      <c r="G1350" s="307" t="s">
        <v>864</v>
      </c>
      <c r="H1350" s="307" t="s">
        <v>3657</v>
      </c>
      <c r="I1350" s="198" t="s">
        <v>660</v>
      </c>
      <c r="J1350" s="404" t="s">
        <v>5684</v>
      </c>
      <c r="K1350" s="864" t="str">
        <f t="shared" si="61"/>
        <v/>
      </c>
      <c r="L1350" s="557" t="s">
        <v>3656</v>
      </c>
      <c r="M1350" s="558" t="s">
        <v>3655</v>
      </c>
      <c r="N1350" s="597" t="s">
        <v>19686</v>
      </c>
      <c r="O1350" s="662"/>
      <c r="P1350" s="598"/>
      <c r="Q1350" s="867" t="str">
        <f t="shared" ca="1" si="62"/>
        <v/>
      </c>
      <c r="R1350" s="867" t="str">
        <f t="shared" ca="1" si="63"/>
        <v/>
      </c>
      <c r="S1350" s="867" t="str">
        <f>IFERROR(IF(VLOOKUP("*"&amp;TRIM($F1350)&amp;"*",dump!$A:$D,4,FALSE)="","空文字",VLOOKUP("*"&amp;TRIM($F1350)&amp;"*",dump!$A:$D,4,FALSE)),"NA")</f>
        <v>NA</v>
      </c>
      <c r="T1350" s="867" t="str">
        <f t="shared" ca="1" si="64"/>
        <v>●</v>
      </c>
      <c r="U1350" s="867"/>
      <c r="V1350" s="867"/>
      <c r="W1350" s="867"/>
      <c r="X1350" s="867"/>
      <c r="Y1350" s="867" t="str">
        <f t="shared" si="65"/>
        <v/>
      </c>
      <c r="Z1350" s="867"/>
    </row>
    <row r="1351" spans="2:26" s="312" customFormat="1" ht="15" customHeight="1" outlineLevel="1">
      <c r="B1351" s="314"/>
      <c r="C1351" s="439"/>
      <c r="D1351" s="343"/>
      <c r="E1351" s="307" t="s">
        <v>479</v>
      </c>
      <c r="F1351" s="307" t="s">
        <v>4813</v>
      </c>
      <c r="G1351" s="307" t="s">
        <v>865</v>
      </c>
      <c r="H1351" s="307" t="s">
        <v>3657</v>
      </c>
      <c r="I1351" s="198" t="s">
        <v>660</v>
      </c>
      <c r="J1351" s="404" t="s">
        <v>5684</v>
      </c>
      <c r="K1351" s="864" t="str">
        <f t="shared" si="61"/>
        <v/>
      </c>
      <c r="L1351" s="557" t="s">
        <v>3656</v>
      </c>
      <c r="M1351" s="558" t="s">
        <v>3655</v>
      </c>
      <c r="N1351" s="597" t="s">
        <v>17470</v>
      </c>
      <c r="O1351" s="662"/>
      <c r="P1351" s="598"/>
      <c r="Q1351" s="867" t="str">
        <f t="shared" ca="1" si="62"/>
        <v/>
      </c>
      <c r="R1351" s="867" t="str">
        <f t="shared" ca="1" si="63"/>
        <v/>
      </c>
      <c r="S1351" s="867" t="str">
        <f>IFERROR(IF(VLOOKUP("*"&amp;TRIM($F1351)&amp;"*",dump!$A:$D,4,FALSE)="","空文字",VLOOKUP("*"&amp;TRIM($F1351)&amp;"*",dump!$A:$D,4,FALSE)),"NA")</f>
        <v>NA</v>
      </c>
      <c r="T1351" s="867" t="str">
        <f t="shared" ca="1" si="64"/>
        <v>●</v>
      </c>
      <c r="U1351" s="867"/>
      <c r="V1351" s="867"/>
      <c r="W1351" s="867"/>
      <c r="X1351" s="867"/>
      <c r="Y1351" s="867" t="str">
        <f t="shared" si="65"/>
        <v/>
      </c>
      <c r="Z1351" s="867"/>
    </row>
    <row r="1352" spans="2:26" s="312" customFormat="1" ht="132" customHeight="1" outlineLevel="1">
      <c r="B1352" s="314"/>
      <c r="C1352" s="439"/>
      <c r="D1352" s="343"/>
      <c r="E1352" s="307" t="s">
        <v>480</v>
      </c>
      <c r="F1352" s="307" t="s">
        <v>4814</v>
      </c>
      <c r="G1352" s="307" t="s">
        <v>866</v>
      </c>
      <c r="H1352" s="307" t="s">
        <v>3657</v>
      </c>
      <c r="I1352" s="198" t="s">
        <v>660</v>
      </c>
      <c r="J1352" s="404" t="s">
        <v>5684</v>
      </c>
      <c r="K1352" s="864" t="str">
        <f t="shared" si="61"/>
        <v/>
      </c>
      <c r="L1352" s="557" t="s">
        <v>3656</v>
      </c>
      <c r="M1352" s="558" t="s">
        <v>3655</v>
      </c>
      <c r="N1352" s="597" t="s">
        <v>17594</v>
      </c>
      <c r="O1352" s="662"/>
      <c r="P1352" s="598"/>
      <c r="Q1352" s="867" t="str">
        <f t="shared" ca="1" si="62"/>
        <v/>
      </c>
      <c r="R1352" s="867" t="str">
        <f t="shared" ca="1" si="63"/>
        <v/>
      </c>
      <c r="S1352" s="867" t="str">
        <f>IFERROR(IF(VLOOKUP("*"&amp;TRIM($F1352)&amp;"*",dump!$A:$D,4,FALSE)="","空文字",VLOOKUP("*"&amp;TRIM($F1352)&amp;"*",dump!$A:$D,4,FALSE)),"NA")</f>
        <v>NA</v>
      </c>
      <c r="T1352" s="867" t="str">
        <f t="shared" ca="1" si="64"/>
        <v>●</v>
      </c>
      <c r="U1352" s="867"/>
      <c r="V1352" s="867"/>
      <c r="W1352" s="867"/>
      <c r="X1352" s="867"/>
      <c r="Y1352" s="867" t="str">
        <f t="shared" si="65"/>
        <v/>
      </c>
      <c r="Z1352" s="867"/>
    </row>
    <row r="1353" spans="2:26" s="312" customFormat="1" ht="132" customHeight="1" outlineLevel="1">
      <c r="B1353" s="314"/>
      <c r="C1353" s="439"/>
      <c r="D1353" s="343"/>
      <c r="E1353" s="307" t="s">
        <v>481</v>
      </c>
      <c r="F1353" s="307" t="s">
        <v>4815</v>
      </c>
      <c r="G1353" s="307" t="s">
        <v>2224</v>
      </c>
      <c r="H1353" s="307" t="s">
        <v>3657</v>
      </c>
      <c r="I1353" s="198" t="s">
        <v>660</v>
      </c>
      <c r="J1353" s="404" t="s">
        <v>5684</v>
      </c>
      <c r="K1353" s="864" t="str">
        <f t="shared" si="61"/>
        <v/>
      </c>
      <c r="L1353" s="557" t="s">
        <v>3656</v>
      </c>
      <c r="M1353" s="558" t="s">
        <v>3655</v>
      </c>
      <c r="N1353" s="597" t="s">
        <v>17595</v>
      </c>
      <c r="O1353" s="662"/>
      <c r="P1353" s="598"/>
      <c r="Q1353" s="867" t="str">
        <f t="shared" ca="1" si="62"/>
        <v/>
      </c>
      <c r="R1353" s="867" t="str">
        <f t="shared" ca="1" si="63"/>
        <v/>
      </c>
      <c r="S1353" s="867" t="str">
        <f>IFERROR(IF(VLOOKUP("*"&amp;TRIM($F1353)&amp;"*",dump!$A:$D,4,FALSE)="","空文字",VLOOKUP("*"&amp;TRIM($F1353)&amp;"*",dump!$A:$D,4,FALSE)),"NA")</f>
        <v>NA</v>
      </c>
      <c r="T1353" s="867" t="str">
        <f t="shared" ca="1" si="64"/>
        <v>●</v>
      </c>
      <c r="U1353" s="867"/>
      <c r="V1353" s="867"/>
      <c r="W1353" s="867"/>
      <c r="X1353" s="867"/>
      <c r="Y1353" s="867" t="str">
        <f t="shared" si="65"/>
        <v/>
      </c>
      <c r="Z1353" s="867"/>
    </row>
    <row r="1354" spans="2:26" s="312" customFormat="1" ht="132" customHeight="1" outlineLevel="1">
      <c r="B1354" s="314"/>
      <c r="C1354" s="439"/>
      <c r="D1354" s="343"/>
      <c r="E1354" s="307" t="s">
        <v>482</v>
      </c>
      <c r="F1354" s="307" t="s">
        <v>4816</v>
      </c>
      <c r="G1354" s="307" t="s">
        <v>867</v>
      </c>
      <c r="H1354" s="307" t="s">
        <v>3657</v>
      </c>
      <c r="I1354" s="198" t="s">
        <v>660</v>
      </c>
      <c r="J1354" s="404" t="s">
        <v>5684</v>
      </c>
      <c r="K1354" s="864" t="str">
        <f t="shared" si="61"/>
        <v/>
      </c>
      <c r="L1354" s="557" t="s">
        <v>3656</v>
      </c>
      <c r="M1354" s="558" t="s">
        <v>3655</v>
      </c>
      <c r="N1354" s="597" t="s">
        <v>19687</v>
      </c>
      <c r="O1354" s="662"/>
      <c r="P1354" s="598"/>
      <c r="Q1354" s="867" t="str">
        <f t="shared" ca="1" si="62"/>
        <v/>
      </c>
      <c r="R1354" s="867" t="str">
        <f t="shared" ca="1" si="63"/>
        <v/>
      </c>
      <c r="S1354" s="867" t="str">
        <f>IFERROR(IF(VLOOKUP("*"&amp;TRIM($F1354)&amp;"*",dump!$A:$D,4,FALSE)="","空文字",VLOOKUP("*"&amp;TRIM($F1354)&amp;"*",dump!$A:$D,4,FALSE)),"NA")</f>
        <v>NA</v>
      </c>
      <c r="T1354" s="867" t="str">
        <f t="shared" ca="1" si="64"/>
        <v>●</v>
      </c>
      <c r="U1354" s="867"/>
      <c r="V1354" s="867"/>
      <c r="W1354" s="867"/>
      <c r="X1354" s="867"/>
      <c r="Y1354" s="867" t="str">
        <f t="shared" si="65"/>
        <v/>
      </c>
      <c r="Z1354" s="867"/>
    </row>
    <row r="1355" spans="2:26" s="312" customFormat="1" ht="15" customHeight="1" outlineLevel="1">
      <c r="B1355" s="314"/>
      <c r="C1355" s="439"/>
      <c r="D1355" s="343"/>
      <c r="E1355" s="307" t="s">
        <v>483</v>
      </c>
      <c r="F1355" s="307" t="s">
        <v>4817</v>
      </c>
      <c r="G1355" s="307" t="s">
        <v>868</v>
      </c>
      <c r="H1355" s="307" t="s">
        <v>3657</v>
      </c>
      <c r="I1355" s="198" t="s">
        <v>660</v>
      </c>
      <c r="J1355" s="404" t="s">
        <v>5684</v>
      </c>
      <c r="K1355" s="864" t="str">
        <f t="shared" si="61"/>
        <v/>
      </c>
      <c r="L1355" s="557" t="s">
        <v>3656</v>
      </c>
      <c r="M1355" s="558" t="s">
        <v>3655</v>
      </c>
      <c r="N1355" s="597" t="s">
        <v>17470</v>
      </c>
      <c r="O1355" s="662"/>
      <c r="P1355" s="598"/>
      <c r="Q1355" s="867" t="str">
        <f t="shared" ca="1" si="62"/>
        <v/>
      </c>
      <c r="R1355" s="867" t="str">
        <f t="shared" ca="1" si="63"/>
        <v/>
      </c>
      <c r="S1355" s="867" t="str">
        <f>IFERROR(IF(VLOOKUP("*"&amp;TRIM($F1355)&amp;"*",dump!$A:$D,4,FALSE)="","空文字",VLOOKUP("*"&amp;TRIM($F1355)&amp;"*",dump!$A:$D,4,FALSE)),"NA")</f>
        <v>NA</v>
      </c>
      <c r="T1355" s="867" t="str">
        <f t="shared" ca="1" si="64"/>
        <v>●</v>
      </c>
      <c r="U1355" s="867"/>
      <c r="V1355" s="867"/>
      <c r="W1355" s="867"/>
      <c r="X1355" s="867"/>
      <c r="Y1355" s="867" t="str">
        <f t="shared" si="65"/>
        <v/>
      </c>
      <c r="Z1355" s="867"/>
    </row>
    <row r="1356" spans="2:26" s="312" customFormat="1" ht="15" customHeight="1" outlineLevel="1">
      <c r="B1356" s="314"/>
      <c r="C1356" s="439"/>
      <c r="D1356" s="343"/>
      <c r="E1356" s="307" t="s">
        <v>484</v>
      </c>
      <c r="F1356" s="307" t="s">
        <v>4818</v>
      </c>
      <c r="G1356" s="307" t="s">
        <v>869</v>
      </c>
      <c r="H1356" s="307" t="s">
        <v>3657</v>
      </c>
      <c r="I1356" s="198" t="s">
        <v>660</v>
      </c>
      <c r="J1356" s="404" t="s">
        <v>5684</v>
      </c>
      <c r="K1356" s="864" t="str">
        <f t="shared" si="61"/>
        <v/>
      </c>
      <c r="L1356" s="557" t="s">
        <v>3656</v>
      </c>
      <c r="M1356" s="558" t="s">
        <v>3655</v>
      </c>
      <c r="N1356" s="597" t="s">
        <v>17470</v>
      </c>
      <c r="O1356" s="662"/>
      <c r="P1356" s="598"/>
      <c r="Q1356" s="867" t="str">
        <f t="shared" ca="1" si="62"/>
        <v/>
      </c>
      <c r="R1356" s="867" t="str">
        <f t="shared" ca="1" si="63"/>
        <v/>
      </c>
      <c r="S1356" s="867" t="str">
        <f>IFERROR(IF(VLOOKUP("*"&amp;TRIM($F1356)&amp;"*",dump!$A:$D,4,FALSE)="","空文字",VLOOKUP("*"&amp;TRIM($F1356)&amp;"*",dump!$A:$D,4,FALSE)),"NA")</f>
        <v>NA</v>
      </c>
      <c r="T1356" s="867" t="str">
        <f t="shared" ca="1" si="64"/>
        <v>●</v>
      </c>
      <c r="U1356" s="867"/>
      <c r="V1356" s="867"/>
      <c r="W1356" s="867"/>
      <c r="X1356" s="867"/>
      <c r="Y1356" s="867" t="str">
        <f t="shared" si="65"/>
        <v/>
      </c>
      <c r="Z1356" s="867"/>
    </row>
    <row r="1357" spans="2:26" s="312" customFormat="1" ht="60" customHeight="1" outlineLevel="1">
      <c r="B1357" s="314"/>
      <c r="C1357" s="439"/>
      <c r="D1357" s="343"/>
      <c r="E1357" s="307" t="s">
        <v>485</v>
      </c>
      <c r="F1357" s="307" t="s">
        <v>4819</v>
      </c>
      <c r="G1357" s="307" t="s">
        <v>870</v>
      </c>
      <c r="H1357" s="307" t="s">
        <v>3657</v>
      </c>
      <c r="I1357" s="198" t="s">
        <v>660</v>
      </c>
      <c r="J1357" s="404" t="s">
        <v>5684</v>
      </c>
      <c r="K1357" s="864" t="str">
        <f t="shared" ref="K1357:K1420" si="66">IF(AND(M1357="", O1357="", N1357&lt;&gt;""), "○", "")</f>
        <v/>
      </c>
      <c r="L1357" s="555" t="s">
        <v>17116</v>
      </c>
      <c r="M1357" s="553" t="s">
        <v>3657</v>
      </c>
      <c r="N1357" s="593" t="s">
        <v>17596</v>
      </c>
      <c r="O1357" s="551" t="s">
        <v>17122</v>
      </c>
      <c r="P1357" s="554" t="s">
        <v>17597</v>
      </c>
      <c r="Q1357" s="867" t="str">
        <f t="shared" ref="Q1357:Q1420" ca="1" si="67">IF(P1357="","",IF(P1357="←",IF(OFFSET($J1357,0,MATCH(MID(M1357,1,FIND("の",M1357,1)-1), $L$11:$BA$11,0)+4,1,1)="","",OFFSET($L1357,0,MATCH(MID(M1357,1,FIND("の",M1357,1)-1), $L$11:$BA$11,0)+4,1,1)),P1357))</f>
        <v>用紙サイズに依存</v>
      </c>
      <c r="R1357" s="867" t="str">
        <f t="shared" ref="R1357:R1420" ca="1" si="68">IF(COUNTIF(Q1357,"*(*"),MID(Q1357,FIND("(",Q1357,1)+1,FIND(")",Q1357,1)-FIND("(",Q1357,1)-1),IF(COUNTIF(Q1357,"*""*"),MID(Q1357,FIND("""",Q1357,1)+1,LEN(Q1357)-2),IF(COUNTIF(Q1357,"*：*"),RIGHT(Q1357,LEN(Q1357)-(FIND("：",Q1357))),Q1357)))</f>
        <v>用紙サイズに依存</v>
      </c>
      <c r="S1357" s="867" t="str">
        <f>IFERROR(IF(VLOOKUP("*"&amp;TRIM($F1357)&amp;"*",dump!$A:$D,4,FALSE)="","空文字",VLOOKUP("*"&amp;TRIM($F1357)&amp;"*",dump!$A:$D,4,FALSE)),"NA")</f>
        <v>NA</v>
      </c>
      <c r="T1357" s="867" t="str">
        <f t="shared" ref="T1357:T1420" ca="1" si="69">IF($K1357&lt;&gt;"",IF($E1357&lt;&gt;"","■",""),IF(AND(R1357="",S1357="NA"),"●", IF(EXACT(R1357,S1357),"●","×")))</f>
        <v>×</v>
      </c>
      <c r="U1357" s="867"/>
      <c r="V1357" s="867"/>
      <c r="W1357" s="867"/>
      <c r="X1357" s="867"/>
      <c r="Y1357" s="867" t="str">
        <f t="shared" ref="Y1357:Y1420" si="70">IF(U1357="●","●","")</f>
        <v/>
      </c>
      <c r="Z1357" s="867"/>
    </row>
    <row r="1358" spans="2:26" s="312" customFormat="1" ht="30" customHeight="1" outlineLevel="1">
      <c r="B1358" s="314"/>
      <c r="C1358" s="439"/>
      <c r="D1358" s="343"/>
      <c r="E1358" s="306" t="s">
        <v>486</v>
      </c>
      <c r="F1358" s="307" t="s">
        <v>4820</v>
      </c>
      <c r="G1358" s="307" t="s">
        <v>4305</v>
      </c>
      <c r="H1358" s="307" t="s">
        <v>3657</v>
      </c>
      <c r="I1358" s="198" t="s">
        <v>660</v>
      </c>
      <c r="J1358" s="404" t="s">
        <v>5684</v>
      </c>
      <c r="K1358" s="864" t="str">
        <f t="shared" si="66"/>
        <v/>
      </c>
      <c r="L1358" s="557" t="s">
        <v>3656</v>
      </c>
      <c r="M1358" s="558" t="s">
        <v>3655</v>
      </c>
      <c r="N1358" s="597" t="s">
        <v>17502</v>
      </c>
      <c r="O1358" s="662"/>
      <c r="P1358" s="598"/>
      <c r="Q1358" s="867" t="str">
        <f t="shared" ca="1" si="67"/>
        <v/>
      </c>
      <c r="R1358" s="867" t="str">
        <f t="shared" ca="1" si="68"/>
        <v/>
      </c>
      <c r="S1358" s="867" t="str">
        <f>IFERROR(IF(VLOOKUP("*"&amp;TRIM($F1358)&amp;"*",dump!$A:$D,4,FALSE)="","空文字",VLOOKUP("*"&amp;TRIM($F1358)&amp;"*",dump!$A:$D,4,FALSE)),"NA")</f>
        <v>NA</v>
      </c>
      <c r="T1358" s="867" t="str">
        <f t="shared" ca="1" si="69"/>
        <v>●</v>
      </c>
      <c r="U1358" s="867"/>
      <c r="V1358" s="867"/>
      <c r="W1358" s="867"/>
      <c r="X1358" s="867"/>
      <c r="Y1358" s="867" t="str">
        <f t="shared" si="70"/>
        <v/>
      </c>
      <c r="Z1358" s="867"/>
    </row>
    <row r="1359" spans="2:26" s="312" customFormat="1" ht="45" customHeight="1" outlineLevel="1">
      <c r="B1359" s="314"/>
      <c r="C1359" s="439"/>
      <c r="D1359" s="343"/>
      <c r="E1359" s="79" t="s">
        <v>9469</v>
      </c>
      <c r="F1359" s="307" t="s">
        <v>14</v>
      </c>
      <c r="G1359" s="307" t="s">
        <v>9470</v>
      </c>
      <c r="H1359" s="307" t="s">
        <v>9</v>
      </c>
      <c r="I1359" s="198" t="s">
        <v>660</v>
      </c>
      <c r="J1359" s="404" t="s">
        <v>5684</v>
      </c>
      <c r="K1359" s="864" t="str">
        <f t="shared" si="66"/>
        <v/>
      </c>
      <c r="L1359" s="555" t="s">
        <v>17116</v>
      </c>
      <c r="M1359" s="553" t="s">
        <v>3657</v>
      </c>
      <c r="N1359" s="593" t="s">
        <v>17598</v>
      </c>
      <c r="O1359" s="551" t="s">
        <v>17122</v>
      </c>
      <c r="P1359" s="554" t="s">
        <v>17597</v>
      </c>
      <c r="Q1359" s="867" t="str">
        <f t="shared" ca="1" si="67"/>
        <v>用紙サイズに依存</v>
      </c>
      <c r="R1359" s="867" t="str">
        <f t="shared" ca="1" si="68"/>
        <v>用紙サイズに依存</v>
      </c>
      <c r="S1359" s="867" t="str">
        <f>IFERROR(IF(VLOOKUP("*"&amp;TRIM($F1359)&amp;"*",dump!$A:$D,4,FALSE)="","空文字",VLOOKUP("*"&amp;TRIM($F1359)&amp;"*",dump!$A:$D,4,FALSE)),"NA")</f>
        <v>NA</v>
      </c>
      <c r="T1359" s="867" t="str">
        <f t="shared" ca="1" si="69"/>
        <v>×</v>
      </c>
      <c r="U1359" s="867"/>
      <c r="V1359" s="867"/>
      <c r="W1359" s="867"/>
      <c r="X1359" s="867"/>
      <c r="Y1359" s="867" t="str">
        <f t="shared" si="70"/>
        <v/>
      </c>
      <c r="Z1359" s="867"/>
    </row>
    <row r="1360" spans="2:26" s="312" customFormat="1" ht="75" customHeight="1" outlineLevel="1">
      <c r="B1360" s="314"/>
      <c r="C1360" s="439"/>
      <c r="D1360" s="343"/>
      <c r="E1360" s="79" t="s">
        <v>6894</v>
      </c>
      <c r="F1360" s="307" t="s">
        <v>15</v>
      </c>
      <c r="G1360" s="307" t="s">
        <v>9471</v>
      </c>
      <c r="H1360" s="307" t="s">
        <v>9</v>
      </c>
      <c r="I1360" s="198" t="s">
        <v>660</v>
      </c>
      <c r="J1360" s="404" t="s">
        <v>5684</v>
      </c>
      <c r="K1360" s="864" t="str">
        <f t="shared" si="66"/>
        <v/>
      </c>
      <c r="L1360" s="557" t="s">
        <v>3656</v>
      </c>
      <c r="M1360" s="558" t="s">
        <v>3655</v>
      </c>
      <c r="N1360" s="597" t="s">
        <v>17599</v>
      </c>
      <c r="O1360" s="662"/>
      <c r="P1360" s="598"/>
      <c r="Q1360" s="867" t="str">
        <f t="shared" ca="1" si="67"/>
        <v/>
      </c>
      <c r="R1360" s="867" t="str">
        <f t="shared" ca="1" si="68"/>
        <v/>
      </c>
      <c r="S1360" s="867" t="str">
        <f>IFERROR(IF(VLOOKUP("*"&amp;TRIM($F1360)&amp;"*",dump!$A:$D,4,FALSE)="","空文字",VLOOKUP("*"&amp;TRIM($F1360)&amp;"*",dump!$A:$D,4,FALSE)),"NA")</f>
        <v>NA</v>
      </c>
      <c r="T1360" s="867" t="str">
        <f t="shared" ca="1" si="69"/>
        <v>●</v>
      </c>
      <c r="U1360" s="867"/>
      <c r="V1360" s="867"/>
      <c r="W1360" s="867"/>
      <c r="X1360" s="867"/>
      <c r="Y1360" s="867" t="str">
        <f t="shared" si="70"/>
        <v/>
      </c>
      <c r="Z1360" s="867"/>
    </row>
    <row r="1361" spans="2:26" s="312" customFormat="1" ht="30" customHeight="1" outlineLevel="1">
      <c r="B1361" s="314"/>
      <c r="C1361" s="439"/>
      <c r="D1361" s="343"/>
      <c r="E1361" s="120" t="s">
        <v>6895</v>
      </c>
      <c r="F1361" s="307" t="s">
        <v>6582</v>
      </c>
      <c r="G1361" s="307" t="s">
        <v>9472</v>
      </c>
      <c r="H1361" s="307" t="s">
        <v>9</v>
      </c>
      <c r="I1361" s="198" t="s">
        <v>660</v>
      </c>
      <c r="J1361" s="404" t="s">
        <v>5684</v>
      </c>
      <c r="K1361" s="864" t="str">
        <f t="shared" si="66"/>
        <v/>
      </c>
      <c r="L1361" s="555" t="s">
        <v>17116</v>
      </c>
      <c r="M1361" s="553" t="s">
        <v>3657</v>
      </c>
      <c r="N1361" s="593" t="s">
        <v>17600</v>
      </c>
      <c r="O1361" s="551" t="s">
        <v>17122</v>
      </c>
      <c r="P1361" s="554" t="s">
        <v>17597</v>
      </c>
      <c r="Q1361" s="867" t="str">
        <f t="shared" ca="1" si="67"/>
        <v>用紙サイズに依存</v>
      </c>
      <c r="R1361" s="867" t="str">
        <f t="shared" ca="1" si="68"/>
        <v>用紙サイズに依存</v>
      </c>
      <c r="S1361" s="867" t="str">
        <f>IFERROR(IF(VLOOKUP("*"&amp;TRIM($F1361)&amp;"*",dump!$A:$D,4,FALSE)="","空文字",VLOOKUP("*"&amp;TRIM($F1361)&amp;"*",dump!$A:$D,4,FALSE)),"NA")</f>
        <v>NA</v>
      </c>
      <c r="T1361" s="867" t="str">
        <f t="shared" ca="1" si="69"/>
        <v>×</v>
      </c>
      <c r="U1361" s="867"/>
      <c r="V1361" s="867"/>
      <c r="W1361" s="867"/>
      <c r="X1361" s="867"/>
      <c r="Y1361" s="867" t="str">
        <f t="shared" si="70"/>
        <v/>
      </c>
      <c r="Z1361" s="867"/>
    </row>
    <row r="1362" spans="2:26" s="312" customFormat="1" ht="30" customHeight="1" outlineLevel="1">
      <c r="B1362" s="314"/>
      <c r="C1362" s="439"/>
      <c r="D1362" s="343"/>
      <c r="E1362" s="120" t="s">
        <v>6896</v>
      </c>
      <c r="F1362" s="307" t="s">
        <v>6583</v>
      </c>
      <c r="G1362" s="307" t="s">
        <v>9473</v>
      </c>
      <c r="H1362" s="307" t="s">
        <v>9</v>
      </c>
      <c r="I1362" s="198" t="s">
        <v>660</v>
      </c>
      <c r="J1362" s="404" t="s">
        <v>5684</v>
      </c>
      <c r="K1362" s="864" t="str">
        <f t="shared" si="66"/>
        <v/>
      </c>
      <c r="L1362" s="555" t="s">
        <v>17116</v>
      </c>
      <c r="M1362" s="553" t="s">
        <v>3657</v>
      </c>
      <c r="N1362" s="593" t="s">
        <v>17601</v>
      </c>
      <c r="O1362" s="551" t="s">
        <v>17122</v>
      </c>
      <c r="P1362" s="554" t="s">
        <v>17597</v>
      </c>
      <c r="Q1362" s="867" t="str">
        <f t="shared" ca="1" si="67"/>
        <v>用紙サイズに依存</v>
      </c>
      <c r="R1362" s="867" t="str">
        <f t="shared" ca="1" si="68"/>
        <v>用紙サイズに依存</v>
      </c>
      <c r="S1362" s="867" t="str">
        <f>IFERROR(IF(VLOOKUP("*"&amp;TRIM($F1362)&amp;"*",dump!$A:$D,4,FALSE)="","空文字",VLOOKUP("*"&amp;TRIM($F1362)&amp;"*",dump!$A:$D,4,FALSE)),"NA")</f>
        <v>NA</v>
      </c>
      <c r="T1362" s="867" t="str">
        <f t="shared" ca="1" si="69"/>
        <v>×</v>
      </c>
      <c r="U1362" s="867"/>
      <c r="V1362" s="867"/>
      <c r="W1362" s="867"/>
      <c r="X1362" s="867"/>
      <c r="Y1362" s="867" t="str">
        <f t="shared" si="70"/>
        <v/>
      </c>
      <c r="Z1362" s="867"/>
    </row>
    <row r="1363" spans="2:26" s="312" customFormat="1" ht="141.75" customHeight="1" outlineLevel="1">
      <c r="B1363" s="314"/>
      <c r="C1363" s="439"/>
      <c r="D1363" s="343"/>
      <c r="E1363" s="120" t="s">
        <v>9474</v>
      </c>
      <c r="F1363" s="307" t="s">
        <v>6793</v>
      </c>
      <c r="G1363" s="307" t="s">
        <v>9475</v>
      </c>
      <c r="H1363" s="307" t="s">
        <v>9</v>
      </c>
      <c r="I1363" s="198" t="s">
        <v>660</v>
      </c>
      <c r="J1363" s="404" t="s">
        <v>5684</v>
      </c>
      <c r="K1363" s="864" t="str">
        <f t="shared" si="66"/>
        <v/>
      </c>
      <c r="L1363" s="557" t="s">
        <v>3656</v>
      </c>
      <c r="M1363" s="558" t="s">
        <v>3655</v>
      </c>
      <c r="N1363" s="597" t="s">
        <v>19362</v>
      </c>
      <c r="O1363" s="662"/>
      <c r="P1363" s="598"/>
      <c r="Q1363" s="867" t="str">
        <f t="shared" ca="1" si="67"/>
        <v/>
      </c>
      <c r="R1363" s="867" t="str">
        <f t="shared" ca="1" si="68"/>
        <v/>
      </c>
      <c r="S1363" s="867" t="str">
        <f>IFERROR(IF(VLOOKUP("*"&amp;TRIM($F1363)&amp;"*",dump!$A:$D,4,FALSE)="","空文字",VLOOKUP("*"&amp;TRIM($F1363)&amp;"*",dump!$A:$D,4,FALSE)),"NA")</f>
        <v>NA</v>
      </c>
      <c r="T1363" s="867" t="str">
        <f t="shared" ca="1" si="69"/>
        <v>●</v>
      </c>
      <c r="U1363" s="867"/>
      <c r="V1363" s="867"/>
      <c r="W1363" s="867"/>
      <c r="X1363" s="867"/>
      <c r="Y1363" s="867" t="str">
        <f t="shared" si="70"/>
        <v/>
      </c>
      <c r="Z1363" s="867"/>
    </row>
    <row r="1364" spans="2:26" s="312" customFormat="1" ht="60" customHeight="1" outlineLevel="1">
      <c r="B1364" s="314"/>
      <c r="C1364" s="439"/>
      <c r="D1364" s="525"/>
      <c r="E1364" s="120" t="s">
        <v>9476</v>
      </c>
      <c r="F1364" s="307" t="s">
        <v>9477</v>
      </c>
      <c r="G1364" s="307" t="s">
        <v>9478</v>
      </c>
      <c r="H1364" s="307" t="s">
        <v>9</v>
      </c>
      <c r="I1364" s="198" t="s">
        <v>660</v>
      </c>
      <c r="J1364" s="404" t="s">
        <v>5684</v>
      </c>
      <c r="K1364" s="864" t="str">
        <f t="shared" si="66"/>
        <v/>
      </c>
      <c r="L1364" s="557" t="s">
        <v>3656</v>
      </c>
      <c r="M1364" s="558" t="s">
        <v>3655</v>
      </c>
      <c r="N1364" s="597" t="s">
        <v>19688</v>
      </c>
      <c r="O1364" s="662"/>
      <c r="P1364" s="598"/>
      <c r="Q1364" s="867" t="str">
        <f t="shared" ca="1" si="67"/>
        <v/>
      </c>
      <c r="R1364" s="867" t="str">
        <f t="shared" ca="1" si="68"/>
        <v/>
      </c>
      <c r="S1364" s="867" t="str">
        <f>IFERROR(IF(VLOOKUP("*"&amp;TRIM($F1364)&amp;"*",dump!$A:$D,4,FALSE)="","空文字",VLOOKUP("*"&amp;TRIM($F1364)&amp;"*",dump!$A:$D,4,FALSE)),"NA")</f>
        <v>NA</v>
      </c>
      <c r="T1364" s="867" t="str">
        <f t="shared" ca="1" si="69"/>
        <v>●</v>
      </c>
      <c r="U1364" s="867"/>
      <c r="V1364" s="867"/>
      <c r="W1364" s="867"/>
      <c r="X1364" s="867"/>
      <c r="Y1364" s="867" t="str">
        <f t="shared" si="70"/>
        <v/>
      </c>
      <c r="Z1364" s="867"/>
    </row>
    <row r="1365" spans="2:26" s="312" customFormat="1" ht="120" customHeight="1" outlineLevel="1">
      <c r="B1365" s="314"/>
      <c r="C1365" s="439"/>
      <c r="D1365" s="144" t="s">
        <v>14176</v>
      </c>
      <c r="E1365" s="220"/>
      <c r="F1365" s="151" t="s">
        <v>9479</v>
      </c>
      <c r="G1365" s="151" t="s">
        <v>6970</v>
      </c>
      <c r="H1365" s="151" t="s">
        <v>3655</v>
      </c>
      <c r="I1365" s="123" t="s">
        <v>660</v>
      </c>
      <c r="J1365" s="405" t="s">
        <v>5684</v>
      </c>
      <c r="K1365" s="864" t="str">
        <f t="shared" si="66"/>
        <v>○</v>
      </c>
      <c r="L1365" s="555" t="s">
        <v>17116</v>
      </c>
      <c r="M1365" s="553"/>
      <c r="N1365" s="593" t="s">
        <v>20204</v>
      </c>
      <c r="O1365" s="551"/>
      <c r="P1365" s="554"/>
      <c r="Q1365" s="867" t="str">
        <f t="shared" ca="1" si="67"/>
        <v/>
      </c>
      <c r="R1365" s="867" t="str">
        <f t="shared" ca="1" si="68"/>
        <v/>
      </c>
      <c r="S1365" s="867" t="str">
        <f>IFERROR(IF(VLOOKUP("*"&amp;TRIM($F1365)&amp;"*",dump!$A:$D,4,FALSE)="","空文字",VLOOKUP("*"&amp;TRIM($F1365)&amp;"*",dump!$A:$D,4,FALSE)),"NA")</f>
        <v>NA</v>
      </c>
      <c r="T1365" s="867" t="str">
        <f t="shared" si="69"/>
        <v/>
      </c>
      <c r="U1365" s="867"/>
      <c r="V1365" s="867"/>
      <c r="W1365" s="867"/>
      <c r="X1365" s="867"/>
      <c r="Y1365" s="867" t="str">
        <f t="shared" si="70"/>
        <v/>
      </c>
      <c r="Z1365" s="867"/>
    </row>
    <row r="1366" spans="2:26" s="312" customFormat="1" ht="15" customHeight="1" outlineLevel="1">
      <c r="B1366" s="314"/>
      <c r="C1366" s="439"/>
      <c r="D1366" s="328"/>
      <c r="E1366" s="306" t="s">
        <v>9480</v>
      </c>
      <c r="F1366" s="307" t="s">
        <v>6971</v>
      </c>
      <c r="G1366" s="307" t="s">
        <v>9472</v>
      </c>
      <c r="H1366" s="307" t="s">
        <v>3657</v>
      </c>
      <c r="I1366" s="198" t="s">
        <v>3666</v>
      </c>
      <c r="J1366" s="404" t="s">
        <v>5684</v>
      </c>
      <c r="K1366" s="864" t="str">
        <f t="shared" si="66"/>
        <v/>
      </c>
      <c r="L1366" s="555" t="s">
        <v>17116</v>
      </c>
      <c r="M1366" s="553" t="s">
        <v>3657</v>
      </c>
      <c r="N1366" s="593" t="s">
        <v>17602</v>
      </c>
      <c r="O1366" s="551" t="s">
        <v>17569</v>
      </c>
      <c r="P1366" s="554" t="s">
        <v>19689</v>
      </c>
      <c r="Q1366" s="867" t="str">
        <f t="shared" ca="1" si="67"/>
        <v>Indexごとに異なる</v>
      </c>
      <c r="R1366" s="867" t="str">
        <f t="shared" ca="1" si="68"/>
        <v>Indexごとに異なる</v>
      </c>
      <c r="S1366" s="867" t="str">
        <f>IFERROR(IF(VLOOKUP("*"&amp;TRIM($F1366)&amp;"*",dump!$A:$D,4,FALSE)="","空文字",VLOOKUP("*"&amp;TRIM($F1366)&amp;"*",dump!$A:$D,4,FALSE)),"NA")</f>
        <v>NA</v>
      </c>
      <c r="T1366" s="867" t="str">
        <f t="shared" ca="1" si="69"/>
        <v>×</v>
      </c>
      <c r="U1366" s="867"/>
      <c r="V1366" s="867"/>
      <c r="W1366" s="867"/>
      <c r="X1366" s="867"/>
      <c r="Y1366" s="867" t="str">
        <f t="shared" si="70"/>
        <v/>
      </c>
      <c r="Z1366" s="867"/>
    </row>
    <row r="1367" spans="2:26" s="312" customFormat="1" ht="15" customHeight="1" outlineLevel="1">
      <c r="B1367" s="314"/>
      <c r="C1367" s="439"/>
      <c r="D1367" s="328"/>
      <c r="E1367" s="306" t="s">
        <v>9481</v>
      </c>
      <c r="F1367" s="307" t="s">
        <v>6972</v>
      </c>
      <c r="G1367" s="307" t="s">
        <v>9482</v>
      </c>
      <c r="H1367" s="307" t="s">
        <v>3657</v>
      </c>
      <c r="I1367" s="198" t="s">
        <v>3666</v>
      </c>
      <c r="J1367" s="404" t="s">
        <v>5684</v>
      </c>
      <c r="K1367" s="864" t="str">
        <f t="shared" si="66"/>
        <v/>
      </c>
      <c r="L1367" s="555" t="s">
        <v>17116</v>
      </c>
      <c r="M1367" s="553" t="s">
        <v>3657</v>
      </c>
      <c r="N1367" s="593" t="s">
        <v>17603</v>
      </c>
      <c r="O1367" s="551" t="s">
        <v>17569</v>
      </c>
      <c r="P1367" s="554" t="s">
        <v>17593</v>
      </c>
      <c r="Q1367" s="867" t="str">
        <f t="shared" ca="1" si="67"/>
        <v>impressions(3)</v>
      </c>
      <c r="R1367" s="867" t="str">
        <f t="shared" ca="1" si="68"/>
        <v>3</v>
      </c>
      <c r="S1367" s="867" t="str">
        <f>IFERROR(IF(VLOOKUP("*"&amp;TRIM($F1367)&amp;"*",dump!$A:$D,4,FALSE)="","空文字",VLOOKUP("*"&amp;TRIM($F1367)&amp;"*",dump!$A:$D,4,FALSE)),"NA")</f>
        <v>NA</v>
      </c>
      <c r="T1367" s="867" t="str">
        <f t="shared" ca="1" si="69"/>
        <v>×</v>
      </c>
      <c r="U1367" s="867"/>
      <c r="V1367" s="867"/>
      <c r="W1367" s="867"/>
      <c r="X1367" s="867"/>
      <c r="Y1367" s="867" t="str">
        <f t="shared" si="70"/>
        <v/>
      </c>
      <c r="Z1367" s="867"/>
    </row>
    <row r="1368" spans="2:26" s="312" customFormat="1" ht="15" customHeight="1" outlineLevel="1">
      <c r="B1368" s="314"/>
      <c r="C1368" s="439"/>
      <c r="D1368" s="328"/>
      <c r="E1368" s="306" t="s">
        <v>9483</v>
      </c>
      <c r="F1368" s="307" t="s">
        <v>6973</v>
      </c>
      <c r="G1368" s="307" t="s">
        <v>9484</v>
      </c>
      <c r="H1368" s="307" t="s">
        <v>3657</v>
      </c>
      <c r="I1368" s="198" t="s">
        <v>3666</v>
      </c>
      <c r="J1368" s="404" t="s">
        <v>5684</v>
      </c>
      <c r="K1368" s="864" t="str">
        <f t="shared" si="66"/>
        <v/>
      </c>
      <c r="L1368" s="555" t="s">
        <v>17116</v>
      </c>
      <c r="M1368" s="553" t="s">
        <v>3657</v>
      </c>
      <c r="N1368" s="593" t="s">
        <v>17604</v>
      </c>
      <c r="O1368" s="551" t="s">
        <v>17511</v>
      </c>
      <c r="P1368" s="554" t="s">
        <v>17933</v>
      </c>
      <c r="Q1368" s="867" t="str">
        <f t="shared" ca="1" si="67"/>
        <v>初期値：0</v>
      </c>
      <c r="R1368" s="867" t="str">
        <f t="shared" ca="1" si="68"/>
        <v>0</v>
      </c>
      <c r="S1368" s="867" t="str">
        <f>IFERROR(IF(VLOOKUP("*"&amp;TRIM($F1368)&amp;"*",dump!$A:$D,4,FALSE)="","空文字",VLOOKUP("*"&amp;TRIM($F1368)&amp;"*",dump!$A:$D,4,FALSE)),"NA")</f>
        <v>NA</v>
      </c>
      <c r="T1368" s="867" t="str">
        <f t="shared" ca="1" si="69"/>
        <v>×</v>
      </c>
      <c r="U1368" s="867"/>
      <c r="V1368" s="867"/>
      <c r="W1368" s="867"/>
      <c r="X1368" s="867"/>
      <c r="Y1368" s="867" t="str">
        <f t="shared" si="70"/>
        <v/>
      </c>
      <c r="Z1368" s="867"/>
    </row>
    <row r="1369" spans="2:26" s="312" customFormat="1" ht="15" customHeight="1" outlineLevel="1">
      <c r="B1369" s="314"/>
      <c r="C1369" s="439"/>
      <c r="D1369" s="328"/>
      <c r="E1369" s="306" t="s">
        <v>9485</v>
      </c>
      <c r="F1369" s="307" t="s">
        <v>6974</v>
      </c>
      <c r="G1369" s="307" t="s">
        <v>9486</v>
      </c>
      <c r="H1369" s="307" t="s">
        <v>3657</v>
      </c>
      <c r="I1369" s="198" t="s">
        <v>3666</v>
      </c>
      <c r="J1369" s="404" t="s">
        <v>5684</v>
      </c>
      <c r="K1369" s="864" t="str">
        <f t="shared" si="66"/>
        <v/>
      </c>
      <c r="L1369" s="555" t="s">
        <v>17116</v>
      </c>
      <c r="M1369" s="553" t="s">
        <v>3657</v>
      </c>
      <c r="N1369" s="593" t="s">
        <v>17605</v>
      </c>
      <c r="O1369" s="551" t="s">
        <v>17511</v>
      </c>
      <c r="P1369" s="554" t="s">
        <v>17933</v>
      </c>
      <c r="Q1369" s="867" t="str">
        <f t="shared" ca="1" si="67"/>
        <v>初期値：0</v>
      </c>
      <c r="R1369" s="867" t="str">
        <f t="shared" ca="1" si="68"/>
        <v>0</v>
      </c>
      <c r="S1369" s="867" t="str">
        <f>IFERROR(IF(VLOOKUP("*"&amp;TRIM($F1369)&amp;"*",dump!$A:$D,4,FALSE)="","空文字",VLOOKUP("*"&amp;TRIM($F1369)&amp;"*",dump!$A:$D,4,FALSE)),"NA")</f>
        <v>NA</v>
      </c>
      <c r="T1369" s="867" t="str">
        <f t="shared" ca="1" si="69"/>
        <v>×</v>
      </c>
      <c r="U1369" s="867"/>
      <c r="V1369" s="867"/>
      <c r="W1369" s="867"/>
      <c r="X1369" s="867"/>
      <c r="Y1369" s="867" t="str">
        <f t="shared" si="70"/>
        <v/>
      </c>
      <c r="Z1369" s="867"/>
    </row>
    <row r="1370" spans="2:26" s="312" customFormat="1" ht="15" customHeight="1" outlineLevel="1">
      <c r="B1370" s="314"/>
      <c r="C1370" s="439"/>
      <c r="D1370" s="328"/>
      <c r="E1370" s="306" t="s">
        <v>9487</v>
      </c>
      <c r="F1370" s="307" t="s">
        <v>6975</v>
      </c>
      <c r="G1370" s="307" t="s">
        <v>9488</v>
      </c>
      <c r="H1370" s="307" t="s">
        <v>3657</v>
      </c>
      <c r="I1370" s="198" t="s">
        <v>3666</v>
      </c>
      <c r="J1370" s="404" t="s">
        <v>5684</v>
      </c>
      <c r="K1370" s="864" t="str">
        <f t="shared" si="66"/>
        <v/>
      </c>
      <c r="L1370" s="555" t="s">
        <v>17116</v>
      </c>
      <c r="M1370" s="553" t="s">
        <v>3657</v>
      </c>
      <c r="N1370" s="593" t="s">
        <v>17606</v>
      </c>
      <c r="O1370" s="551" t="s">
        <v>17511</v>
      </c>
      <c r="P1370" s="554" t="s">
        <v>17933</v>
      </c>
      <c r="Q1370" s="867" t="str">
        <f t="shared" ca="1" si="67"/>
        <v>初期値：0</v>
      </c>
      <c r="R1370" s="867" t="str">
        <f t="shared" ca="1" si="68"/>
        <v>0</v>
      </c>
      <c r="S1370" s="867" t="str">
        <f>IFERROR(IF(VLOOKUP("*"&amp;TRIM($F1370)&amp;"*",dump!$A:$D,4,FALSE)="","空文字",VLOOKUP("*"&amp;TRIM($F1370)&amp;"*",dump!$A:$D,4,FALSE)),"NA")</f>
        <v>NA</v>
      </c>
      <c r="T1370" s="867" t="str">
        <f t="shared" ca="1" si="69"/>
        <v>×</v>
      </c>
      <c r="U1370" s="867"/>
      <c r="V1370" s="867"/>
      <c r="W1370" s="867"/>
      <c r="X1370" s="867"/>
      <c r="Y1370" s="867" t="str">
        <f t="shared" si="70"/>
        <v/>
      </c>
      <c r="Z1370" s="867"/>
    </row>
    <row r="1371" spans="2:26" s="312" customFormat="1" ht="15" customHeight="1" outlineLevel="1">
      <c r="B1371" s="314"/>
      <c r="C1371" s="439"/>
      <c r="D1371" s="328"/>
      <c r="E1371" s="306" t="s">
        <v>9489</v>
      </c>
      <c r="F1371" s="307" t="s">
        <v>6976</v>
      </c>
      <c r="G1371" s="307" t="s">
        <v>9490</v>
      </c>
      <c r="H1371" s="307" t="s">
        <v>3657</v>
      </c>
      <c r="I1371" s="198" t="s">
        <v>3666</v>
      </c>
      <c r="J1371" s="404" t="s">
        <v>5684</v>
      </c>
      <c r="K1371" s="864" t="str">
        <f t="shared" si="66"/>
        <v/>
      </c>
      <c r="L1371" s="555" t="s">
        <v>17116</v>
      </c>
      <c r="M1371" s="553" t="s">
        <v>3657</v>
      </c>
      <c r="N1371" s="593" t="s">
        <v>17607</v>
      </c>
      <c r="O1371" s="551" t="s">
        <v>17511</v>
      </c>
      <c r="P1371" s="554" t="s">
        <v>17933</v>
      </c>
      <c r="Q1371" s="867" t="str">
        <f t="shared" ca="1" si="67"/>
        <v>初期値：0</v>
      </c>
      <c r="R1371" s="867" t="str">
        <f t="shared" ca="1" si="68"/>
        <v>0</v>
      </c>
      <c r="S1371" s="867" t="str">
        <f>IFERROR(IF(VLOOKUP("*"&amp;TRIM($F1371)&amp;"*",dump!$A:$D,4,FALSE)="","空文字",VLOOKUP("*"&amp;TRIM($F1371)&amp;"*",dump!$A:$D,4,FALSE)),"NA")</f>
        <v>NA</v>
      </c>
      <c r="T1371" s="867" t="str">
        <f t="shared" ca="1" si="69"/>
        <v>×</v>
      </c>
      <c r="U1371" s="867"/>
      <c r="V1371" s="867"/>
      <c r="W1371" s="867"/>
      <c r="X1371" s="867"/>
      <c r="Y1371" s="867" t="str">
        <f t="shared" si="70"/>
        <v/>
      </c>
      <c r="Z1371" s="867"/>
    </row>
    <row r="1372" spans="2:26" s="312" customFormat="1" ht="15" customHeight="1" outlineLevel="1">
      <c r="B1372" s="314"/>
      <c r="C1372" s="439"/>
      <c r="D1372" s="328"/>
      <c r="E1372" s="306" t="s">
        <v>9491</v>
      </c>
      <c r="F1372" s="307" t="s">
        <v>6977</v>
      </c>
      <c r="G1372" s="307" t="s">
        <v>9492</v>
      </c>
      <c r="H1372" s="307" t="s">
        <v>3657</v>
      </c>
      <c r="I1372" s="198" t="s">
        <v>3666</v>
      </c>
      <c r="J1372" s="404" t="s">
        <v>5684</v>
      </c>
      <c r="K1372" s="864" t="str">
        <f t="shared" si="66"/>
        <v/>
      </c>
      <c r="L1372" s="555" t="s">
        <v>17116</v>
      </c>
      <c r="M1372" s="553" t="s">
        <v>3657</v>
      </c>
      <c r="N1372" s="593" t="s">
        <v>17608</v>
      </c>
      <c r="O1372" s="551" t="s">
        <v>17569</v>
      </c>
      <c r="P1372" s="554" t="s">
        <v>17609</v>
      </c>
      <c r="Q1372" s="867" t="str">
        <f t="shared" ca="1" si="67"/>
        <v>Sheet(1)</v>
      </c>
      <c r="R1372" s="867" t="str">
        <f t="shared" ca="1" si="68"/>
        <v>1</v>
      </c>
      <c r="S1372" s="867" t="str">
        <f>IFERROR(IF(VLOOKUP("*"&amp;TRIM($F1372)&amp;"*",dump!$A:$D,4,FALSE)="","空文字",VLOOKUP("*"&amp;TRIM($F1372)&amp;"*",dump!$A:$D,4,FALSE)),"NA")</f>
        <v>NA</v>
      </c>
      <c r="T1372" s="867" t="str">
        <f t="shared" ca="1" si="69"/>
        <v>×</v>
      </c>
      <c r="U1372" s="867"/>
      <c r="V1372" s="867"/>
      <c r="W1372" s="867"/>
      <c r="X1372" s="867"/>
      <c r="Y1372" s="867" t="str">
        <f t="shared" si="70"/>
        <v/>
      </c>
      <c r="Z1372" s="867"/>
    </row>
    <row r="1373" spans="2:26" s="312" customFormat="1" ht="15" customHeight="1" outlineLevel="1">
      <c r="B1373" s="314"/>
      <c r="C1373" s="439"/>
      <c r="D1373" s="328"/>
      <c r="E1373" s="306" t="s">
        <v>9493</v>
      </c>
      <c r="F1373" s="307" t="s">
        <v>6978</v>
      </c>
      <c r="G1373" s="307" t="s">
        <v>9494</v>
      </c>
      <c r="H1373" s="307" t="s">
        <v>3657</v>
      </c>
      <c r="I1373" s="198" t="s">
        <v>3666</v>
      </c>
      <c r="J1373" s="404" t="s">
        <v>5684</v>
      </c>
      <c r="K1373" s="864" t="str">
        <f t="shared" si="66"/>
        <v/>
      </c>
      <c r="L1373" s="555" t="s">
        <v>17116</v>
      </c>
      <c r="M1373" s="553" t="s">
        <v>3657</v>
      </c>
      <c r="N1373" s="593" t="s">
        <v>17610</v>
      </c>
      <c r="O1373" s="551" t="s">
        <v>17511</v>
      </c>
      <c r="P1373" s="554" t="s">
        <v>17933</v>
      </c>
      <c r="Q1373" s="867" t="str">
        <f t="shared" ca="1" si="67"/>
        <v>初期値：0</v>
      </c>
      <c r="R1373" s="867" t="str">
        <f t="shared" ca="1" si="68"/>
        <v>0</v>
      </c>
      <c r="S1373" s="867" t="str">
        <f>IFERROR(IF(VLOOKUP("*"&amp;TRIM($F1373)&amp;"*",dump!$A:$D,4,FALSE)="","空文字",VLOOKUP("*"&amp;TRIM($F1373)&amp;"*",dump!$A:$D,4,FALSE)),"NA")</f>
        <v>NA</v>
      </c>
      <c r="T1373" s="867" t="str">
        <f t="shared" ca="1" si="69"/>
        <v>×</v>
      </c>
      <c r="U1373" s="867"/>
      <c r="V1373" s="867"/>
      <c r="W1373" s="867"/>
      <c r="X1373" s="867"/>
      <c r="Y1373" s="867" t="str">
        <f t="shared" si="70"/>
        <v/>
      </c>
      <c r="Z1373" s="867"/>
    </row>
    <row r="1374" spans="2:26" s="312" customFormat="1" ht="15" customHeight="1" outlineLevel="1">
      <c r="B1374" s="314"/>
      <c r="C1374" s="439"/>
      <c r="D1374" s="328"/>
      <c r="E1374" s="306" t="s">
        <v>9495</v>
      </c>
      <c r="F1374" s="307" t="s">
        <v>6979</v>
      </c>
      <c r="G1374" s="307" t="s">
        <v>9496</v>
      </c>
      <c r="H1374" s="307" t="s">
        <v>3657</v>
      </c>
      <c r="I1374" s="198" t="s">
        <v>3666</v>
      </c>
      <c r="J1374" s="404" t="s">
        <v>5684</v>
      </c>
      <c r="K1374" s="864" t="str">
        <f t="shared" si="66"/>
        <v/>
      </c>
      <c r="L1374" s="555" t="s">
        <v>17116</v>
      </c>
      <c r="M1374" s="553" t="s">
        <v>3657</v>
      </c>
      <c r="N1374" s="593" t="s">
        <v>17611</v>
      </c>
      <c r="O1374" s="551" t="s">
        <v>17511</v>
      </c>
      <c r="P1374" s="554" t="s">
        <v>17933</v>
      </c>
      <c r="Q1374" s="867" t="str">
        <f t="shared" ca="1" si="67"/>
        <v>初期値：0</v>
      </c>
      <c r="R1374" s="867" t="str">
        <f t="shared" ca="1" si="68"/>
        <v>0</v>
      </c>
      <c r="S1374" s="867" t="str">
        <f>IFERROR(IF(VLOOKUP("*"&amp;TRIM($F1374)&amp;"*",dump!$A:$D,4,FALSE)="","空文字",VLOOKUP("*"&amp;TRIM($F1374)&amp;"*",dump!$A:$D,4,FALSE)),"NA")</f>
        <v>NA</v>
      </c>
      <c r="T1374" s="867" t="str">
        <f t="shared" ca="1" si="69"/>
        <v>×</v>
      </c>
      <c r="U1374" s="867"/>
      <c r="V1374" s="867"/>
      <c r="W1374" s="867"/>
      <c r="X1374" s="867"/>
      <c r="Y1374" s="867" t="str">
        <f t="shared" si="70"/>
        <v/>
      </c>
      <c r="Z1374" s="867"/>
    </row>
    <row r="1375" spans="2:26" s="312" customFormat="1" ht="15" customHeight="1" outlineLevel="1">
      <c r="B1375" s="314"/>
      <c r="C1375" s="439"/>
      <c r="D1375" s="328"/>
      <c r="E1375" s="306" t="s">
        <v>9497</v>
      </c>
      <c r="F1375" s="307" t="s">
        <v>6980</v>
      </c>
      <c r="G1375" s="307" t="s">
        <v>9498</v>
      </c>
      <c r="H1375" s="307" t="s">
        <v>3657</v>
      </c>
      <c r="I1375" s="198" t="s">
        <v>3666</v>
      </c>
      <c r="J1375" s="404" t="s">
        <v>5684</v>
      </c>
      <c r="K1375" s="864" t="str">
        <f t="shared" si="66"/>
        <v/>
      </c>
      <c r="L1375" s="555" t="s">
        <v>17116</v>
      </c>
      <c r="M1375" s="553" t="s">
        <v>3657</v>
      </c>
      <c r="N1375" s="593" t="s">
        <v>17612</v>
      </c>
      <c r="O1375" s="551" t="s">
        <v>17511</v>
      </c>
      <c r="P1375" s="554" t="s">
        <v>17933</v>
      </c>
      <c r="Q1375" s="867" t="str">
        <f t="shared" ca="1" si="67"/>
        <v>初期値：0</v>
      </c>
      <c r="R1375" s="867" t="str">
        <f t="shared" ca="1" si="68"/>
        <v>0</v>
      </c>
      <c r="S1375" s="867" t="str">
        <f>IFERROR(IF(VLOOKUP("*"&amp;TRIM($F1375)&amp;"*",dump!$A:$D,4,FALSE)="","空文字",VLOOKUP("*"&amp;TRIM($F1375)&amp;"*",dump!$A:$D,4,FALSE)),"NA")</f>
        <v>NA</v>
      </c>
      <c r="T1375" s="867" t="str">
        <f t="shared" ca="1" si="69"/>
        <v>×</v>
      </c>
      <c r="U1375" s="867"/>
      <c r="V1375" s="867"/>
      <c r="W1375" s="867"/>
      <c r="X1375" s="867"/>
      <c r="Y1375" s="867" t="str">
        <f t="shared" si="70"/>
        <v/>
      </c>
      <c r="Z1375" s="867"/>
    </row>
    <row r="1376" spans="2:26" s="312" customFormat="1" ht="15" customHeight="1" outlineLevel="1">
      <c r="B1376" s="314"/>
      <c r="C1376" s="439"/>
      <c r="D1376" s="328"/>
      <c r="E1376" s="306" t="s">
        <v>6981</v>
      </c>
      <c r="F1376" s="307" t="s">
        <v>6982</v>
      </c>
      <c r="G1376" s="307" t="s">
        <v>9499</v>
      </c>
      <c r="H1376" s="307" t="s">
        <v>3657</v>
      </c>
      <c r="I1376" s="198" t="s">
        <v>3666</v>
      </c>
      <c r="J1376" s="404" t="s">
        <v>5684</v>
      </c>
      <c r="K1376" s="864" t="str">
        <f t="shared" si="66"/>
        <v/>
      </c>
      <c r="L1376" s="555" t="s">
        <v>17116</v>
      </c>
      <c r="M1376" s="553" t="s">
        <v>3657</v>
      </c>
      <c r="N1376" s="593" t="s">
        <v>17613</v>
      </c>
      <c r="O1376" s="551" t="s">
        <v>17511</v>
      </c>
      <c r="P1376" s="554" t="s">
        <v>17933</v>
      </c>
      <c r="Q1376" s="867" t="str">
        <f t="shared" ca="1" si="67"/>
        <v>初期値：0</v>
      </c>
      <c r="R1376" s="867" t="str">
        <f t="shared" ca="1" si="68"/>
        <v>0</v>
      </c>
      <c r="S1376" s="867" t="str">
        <f>IFERROR(IF(VLOOKUP("*"&amp;TRIM($F1376)&amp;"*",dump!$A:$D,4,FALSE)="","空文字",VLOOKUP("*"&amp;TRIM($F1376)&amp;"*",dump!$A:$D,4,FALSE)),"NA")</f>
        <v>NA</v>
      </c>
      <c r="T1376" s="867" t="str">
        <f t="shared" ca="1" si="69"/>
        <v>×</v>
      </c>
      <c r="U1376" s="867"/>
      <c r="V1376" s="867"/>
      <c r="W1376" s="867"/>
      <c r="X1376" s="867"/>
      <c r="Y1376" s="867" t="str">
        <f t="shared" si="70"/>
        <v/>
      </c>
      <c r="Z1376" s="867"/>
    </row>
    <row r="1377" spans="2:26" s="312" customFormat="1" ht="45" customHeight="1" outlineLevel="1">
      <c r="B1377" s="314"/>
      <c r="C1377" s="439"/>
      <c r="D1377" s="155" t="s">
        <v>9500</v>
      </c>
      <c r="E1377" s="161"/>
      <c r="F1377" s="223" t="s">
        <v>7653</v>
      </c>
      <c r="G1377" s="223" t="s">
        <v>7654</v>
      </c>
      <c r="H1377" s="223" t="s">
        <v>3655</v>
      </c>
      <c r="I1377" s="219" t="s">
        <v>3666</v>
      </c>
      <c r="J1377" s="416" t="s">
        <v>5684</v>
      </c>
      <c r="K1377" s="864" t="str">
        <f t="shared" si="66"/>
        <v/>
      </c>
      <c r="L1377" s="557" t="s">
        <v>3656</v>
      </c>
      <c r="M1377" s="558" t="s">
        <v>3655</v>
      </c>
      <c r="N1377" s="597" t="s">
        <v>17827</v>
      </c>
      <c r="O1377" s="662"/>
      <c r="P1377" s="598"/>
      <c r="Q1377" s="867" t="str">
        <f t="shared" ca="1" si="67"/>
        <v/>
      </c>
      <c r="R1377" s="867" t="str">
        <f t="shared" ca="1" si="68"/>
        <v/>
      </c>
      <c r="S1377" s="867" t="str">
        <f>IFERROR(IF(VLOOKUP("*"&amp;TRIM($F1377)&amp;"*",dump!$A:$D,4,FALSE)="","空文字",VLOOKUP("*"&amp;TRIM($F1377)&amp;"*",dump!$A:$D,4,FALSE)),"NA")</f>
        <v>NA</v>
      </c>
      <c r="T1377" s="867" t="str">
        <f t="shared" ca="1" si="69"/>
        <v>●</v>
      </c>
      <c r="U1377" s="867"/>
      <c r="V1377" s="867"/>
      <c r="W1377" s="867"/>
      <c r="X1377" s="867"/>
      <c r="Y1377" s="867" t="str">
        <f t="shared" si="70"/>
        <v/>
      </c>
      <c r="Z1377" s="867"/>
    </row>
    <row r="1378" spans="2:26" s="312" customFormat="1" ht="30" customHeight="1" outlineLevel="1">
      <c r="B1378" s="314"/>
      <c r="C1378" s="439"/>
      <c r="D1378" s="328"/>
      <c r="E1378" s="306" t="s">
        <v>7655</v>
      </c>
      <c r="F1378" s="307" t="s">
        <v>7656</v>
      </c>
      <c r="G1378" s="307" t="s">
        <v>7657</v>
      </c>
      <c r="H1378" s="307" t="s">
        <v>3657</v>
      </c>
      <c r="I1378" s="198" t="s">
        <v>3666</v>
      </c>
      <c r="J1378" s="404" t="s">
        <v>5684</v>
      </c>
      <c r="K1378" s="864" t="str">
        <f t="shared" si="66"/>
        <v/>
      </c>
      <c r="L1378" s="557" t="s">
        <v>3656</v>
      </c>
      <c r="M1378" s="558" t="s">
        <v>3655</v>
      </c>
      <c r="N1378" s="597" t="s">
        <v>17614</v>
      </c>
      <c r="O1378" s="662"/>
      <c r="P1378" s="598"/>
      <c r="Q1378" s="867" t="str">
        <f t="shared" ca="1" si="67"/>
        <v/>
      </c>
      <c r="R1378" s="867" t="str">
        <f t="shared" ca="1" si="68"/>
        <v/>
      </c>
      <c r="S1378" s="867" t="str">
        <f>IFERROR(IF(VLOOKUP("*"&amp;TRIM($F1378)&amp;"*",dump!$A:$D,4,FALSE)="","空文字",VLOOKUP("*"&amp;TRIM($F1378)&amp;"*",dump!$A:$D,4,FALSE)),"NA")</f>
        <v>NA</v>
      </c>
      <c r="T1378" s="867" t="str">
        <f t="shared" ca="1" si="69"/>
        <v>●</v>
      </c>
      <c r="U1378" s="867"/>
      <c r="V1378" s="867"/>
      <c r="W1378" s="867"/>
      <c r="X1378" s="867"/>
      <c r="Y1378" s="867" t="str">
        <f t="shared" si="70"/>
        <v/>
      </c>
      <c r="Z1378" s="867"/>
    </row>
    <row r="1379" spans="2:26" s="312" customFormat="1" ht="15" customHeight="1" outlineLevel="1">
      <c r="B1379" s="314"/>
      <c r="C1379" s="439"/>
      <c r="D1379" s="328"/>
      <c r="E1379" s="306" t="s">
        <v>7658</v>
      </c>
      <c r="F1379" s="307" t="s">
        <v>7659</v>
      </c>
      <c r="G1379" s="307" t="s">
        <v>7660</v>
      </c>
      <c r="H1379" s="307" t="s">
        <v>3657</v>
      </c>
      <c r="I1379" s="198" t="s">
        <v>3666</v>
      </c>
      <c r="J1379" s="404" t="s">
        <v>5684</v>
      </c>
      <c r="K1379" s="864" t="str">
        <f t="shared" si="66"/>
        <v/>
      </c>
      <c r="L1379" s="557" t="s">
        <v>3656</v>
      </c>
      <c r="M1379" s="558" t="s">
        <v>3655</v>
      </c>
      <c r="N1379" s="597" t="s">
        <v>17615</v>
      </c>
      <c r="O1379" s="662"/>
      <c r="P1379" s="598"/>
      <c r="Q1379" s="867" t="str">
        <f t="shared" ca="1" si="67"/>
        <v/>
      </c>
      <c r="R1379" s="867" t="str">
        <f t="shared" ca="1" si="68"/>
        <v/>
      </c>
      <c r="S1379" s="867" t="str">
        <f>IFERROR(IF(VLOOKUP("*"&amp;TRIM($F1379)&amp;"*",dump!$A:$D,4,FALSE)="","空文字",VLOOKUP("*"&amp;TRIM($F1379)&amp;"*",dump!$A:$D,4,FALSE)),"NA")</f>
        <v>NA</v>
      </c>
      <c r="T1379" s="867" t="str">
        <f t="shared" ca="1" si="69"/>
        <v>●</v>
      </c>
      <c r="U1379" s="867"/>
      <c r="V1379" s="867"/>
      <c r="W1379" s="867"/>
      <c r="X1379" s="867"/>
      <c r="Y1379" s="867" t="str">
        <f t="shared" si="70"/>
        <v/>
      </c>
      <c r="Z1379" s="867"/>
    </row>
    <row r="1380" spans="2:26" s="312" customFormat="1" ht="15" customHeight="1" outlineLevel="1">
      <c r="B1380" s="314"/>
      <c r="C1380" s="439"/>
      <c r="D1380" s="328"/>
      <c r="E1380" s="306" t="s">
        <v>7661</v>
      </c>
      <c r="F1380" s="307" t="s">
        <v>7662</v>
      </c>
      <c r="G1380" s="307" t="s">
        <v>7663</v>
      </c>
      <c r="H1380" s="307" t="s">
        <v>3657</v>
      </c>
      <c r="I1380" s="198" t="s">
        <v>3666</v>
      </c>
      <c r="J1380" s="404" t="s">
        <v>5684</v>
      </c>
      <c r="K1380" s="864" t="str">
        <f t="shared" si="66"/>
        <v/>
      </c>
      <c r="L1380" s="557" t="s">
        <v>3656</v>
      </c>
      <c r="M1380" s="558" t="s">
        <v>3655</v>
      </c>
      <c r="N1380" s="597" t="s">
        <v>17616</v>
      </c>
      <c r="O1380" s="662"/>
      <c r="P1380" s="598"/>
      <c r="Q1380" s="867" t="str">
        <f t="shared" ca="1" si="67"/>
        <v/>
      </c>
      <c r="R1380" s="867" t="str">
        <f t="shared" ca="1" si="68"/>
        <v/>
      </c>
      <c r="S1380" s="867" t="str">
        <f>IFERROR(IF(VLOOKUP("*"&amp;TRIM($F1380)&amp;"*",dump!$A:$D,4,FALSE)="","空文字",VLOOKUP("*"&amp;TRIM($F1380)&amp;"*",dump!$A:$D,4,FALSE)),"NA")</f>
        <v>NA</v>
      </c>
      <c r="T1380" s="867" t="str">
        <f t="shared" ca="1" si="69"/>
        <v>●</v>
      </c>
      <c r="U1380" s="867"/>
      <c r="V1380" s="867"/>
      <c r="W1380" s="867"/>
      <c r="X1380" s="867"/>
      <c r="Y1380" s="867" t="str">
        <f t="shared" si="70"/>
        <v/>
      </c>
      <c r="Z1380" s="867"/>
    </row>
    <row r="1381" spans="2:26" s="312" customFormat="1" ht="45" customHeight="1" outlineLevel="1">
      <c r="B1381" s="314"/>
      <c r="C1381" s="439"/>
      <c r="D1381" s="155" t="s">
        <v>7664</v>
      </c>
      <c r="E1381" s="161"/>
      <c r="F1381" s="223" t="s">
        <v>7665</v>
      </c>
      <c r="G1381" s="223" t="s">
        <v>7666</v>
      </c>
      <c r="H1381" s="223" t="s">
        <v>3655</v>
      </c>
      <c r="I1381" s="219" t="s">
        <v>3666</v>
      </c>
      <c r="J1381" s="416" t="s">
        <v>5684</v>
      </c>
      <c r="K1381" s="864" t="str">
        <f t="shared" si="66"/>
        <v/>
      </c>
      <c r="L1381" s="557" t="s">
        <v>3656</v>
      </c>
      <c r="M1381" s="558" t="s">
        <v>3655</v>
      </c>
      <c r="N1381" s="597" t="s">
        <v>17828</v>
      </c>
      <c r="O1381" s="662"/>
      <c r="P1381" s="598"/>
      <c r="Q1381" s="867" t="str">
        <f t="shared" ca="1" si="67"/>
        <v/>
      </c>
      <c r="R1381" s="867" t="str">
        <f t="shared" ca="1" si="68"/>
        <v/>
      </c>
      <c r="S1381" s="867" t="str">
        <f>IFERROR(IF(VLOOKUP("*"&amp;TRIM($F1381)&amp;"*",dump!$A:$D,4,FALSE)="","空文字",VLOOKUP("*"&amp;TRIM($F1381)&amp;"*",dump!$A:$D,4,FALSE)),"NA")</f>
        <v>NA</v>
      </c>
      <c r="T1381" s="867" t="str">
        <f t="shared" ca="1" si="69"/>
        <v>●</v>
      </c>
      <c r="U1381" s="867"/>
      <c r="V1381" s="867"/>
      <c r="W1381" s="867"/>
      <c r="X1381" s="867"/>
      <c r="Y1381" s="867" t="str">
        <f t="shared" si="70"/>
        <v/>
      </c>
      <c r="Z1381" s="867"/>
    </row>
    <row r="1382" spans="2:26" s="312" customFormat="1" ht="15" customHeight="1" outlineLevel="1">
      <c r="B1382" s="314"/>
      <c r="C1382" s="439"/>
      <c r="D1382" s="328"/>
      <c r="E1382" s="306" t="s">
        <v>7667</v>
      </c>
      <c r="F1382" s="307" t="s">
        <v>7668</v>
      </c>
      <c r="G1382" s="306" t="s">
        <v>7669</v>
      </c>
      <c r="H1382" s="306" t="s">
        <v>3657</v>
      </c>
      <c r="I1382" s="79" t="s">
        <v>3666</v>
      </c>
      <c r="J1382" s="413" t="s">
        <v>5684</v>
      </c>
      <c r="K1382" s="864" t="str">
        <f t="shared" si="66"/>
        <v/>
      </c>
      <c r="L1382" s="557" t="s">
        <v>3656</v>
      </c>
      <c r="M1382" s="558" t="s">
        <v>3655</v>
      </c>
      <c r="N1382" s="597" t="s">
        <v>17617</v>
      </c>
      <c r="O1382" s="662"/>
      <c r="P1382" s="598"/>
      <c r="Q1382" s="867" t="str">
        <f t="shared" ca="1" si="67"/>
        <v/>
      </c>
      <c r="R1382" s="867" t="str">
        <f t="shared" ca="1" si="68"/>
        <v/>
      </c>
      <c r="S1382" s="867" t="str">
        <f>IFERROR(IF(VLOOKUP("*"&amp;TRIM($F1382)&amp;"*",dump!$A:$D,4,FALSE)="","空文字",VLOOKUP("*"&amp;TRIM($F1382)&amp;"*",dump!$A:$D,4,FALSE)),"NA")</f>
        <v>NA</v>
      </c>
      <c r="T1382" s="867" t="str">
        <f t="shared" ca="1" si="69"/>
        <v>●</v>
      </c>
      <c r="U1382" s="867"/>
      <c r="V1382" s="867"/>
      <c r="W1382" s="867"/>
      <c r="X1382" s="867"/>
      <c r="Y1382" s="867" t="str">
        <f t="shared" si="70"/>
        <v/>
      </c>
      <c r="Z1382" s="867"/>
    </row>
    <row r="1383" spans="2:26" s="312" customFormat="1" ht="15" customHeight="1" outlineLevel="1">
      <c r="B1383" s="314"/>
      <c r="C1383" s="439"/>
      <c r="D1383" s="328"/>
      <c r="E1383" s="397"/>
      <c r="F1383" s="307" t="s">
        <v>7670</v>
      </c>
      <c r="G1383" s="397"/>
      <c r="H1383" s="397"/>
      <c r="I1383" s="76"/>
      <c r="J1383" s="414"/>
      <c r="K1383" s="864" t="str">
        <f t="shared" si="66"/>
        <v/>
      </c>
      <c r="L1383" s="557" t="s">
        <v>3656</v>
      </c>
      <c r="M1383" s="558" t="s">
        <v>3655</v>
      </c>
      <c r="N1383" s="597" t="s">
        <v>17618</v>
      </c>
      <c r="O1383" s="662"/>
      <c r="P1383" s="598"/>
      <c r="Q1383" s="867" t="str">
        <f t="shared" ca="1" si="67"/>
        <v/>
      </c>
      <c r="R1383" s="867" t="str">
        <f t="shared" ca="1" si="68"/>
        <v/>
      </c>
      <c r="S1383" s="867" t="str">
        <f>IFERROR(IF(VLOOKUP("*"&amp;TRIM($F1383)&amp;"*",dump!$A:$D,4,FALSE)="","空文字",VLOOKUP("*"&amp;TRIM($F1383)&amp;"*",dump!$A:$D,4,FALSE)),"NA")</f>
        <v>NA</v>
      </c>
      <c r="T1383" s="867" t="str">
        <f t="shared" ca="1" si="69"/>
        <v>●</v>
      </c>
      <c r="U1383" s="867"/>
      <c r="V1383" s="867"/>
      <c r="W1383" s="867"/>
      <c r="X1383" s="867"/>
      <c r="Y1383" s="867" t="str">
        <f t="shared" si="70"/>
        <v/>
      </c>
      <c r="Z1383" s="867"/>
    </row>
    <row r="1384" spans="2:26" s="312" customFormat="1" ht="15" customHeight="1" outlineLevel="1">
      <c r="B1384" s="314"/>
      <c r="C1384" s="439"/>
      <c r="D1384" s="328"/>
      <c r="E1384" s="309"/>
      <c r="F1384" s="307" t="s">
        <v>7671</v>
      </c>
      <c r="G1384" s="309"/>
      <c r="H1384" s="309"/>
      <c r="I1384" s="77"/>
      <c r="J1384" s="415"/>
      <c r="K1384" s="864" t="str">
        <f t="shared" si="66"/>
        <v/>
      </c>
      <c r="L1384" s="557" t="s">
        <v>3656</v>
      </c>
      <c r="M1384" s="558" t="s">
        <v>3655</v>
      </c>
      <c r="N1384" s="597" t="s">
        <v>17619</v>
      </c>
      <c r="O1384" s="662"/>
      <c r="P1384" s="598"/>
      <c r="Q1384" s="867" t="str">
        <f t="shared" ca="1" si="67"/>
        <v/>
      </c>
      <c r="R1384" s="867" t="str">
        <f t="shared" ca="1" si="68"/>
        <v/>
      </c>
      <c r="S1384" s="867" t="str">
        <f>IFERROR(IF(VLOOKUP("*"&amp;TRIM($F1384)&amp;"*",dump!$A:$D,4,FALSE)="","空文字",VLOOKUP("*"&amp;TRIM($F1384)&amp;"*",dump!$A:$D,4,FALSE)),"NA")</f>
        <v>NA</v>
      </c>
      <c r="T1384" s="867" t="str">
        <f t="shared" ca="1" si="69"/>
        <v>●</v>
      </c>
      <c r="U1384" s="867"/>
      <c r="V1384" s="867"/>
      <c r="W1384" s="867"/>
      <c r="X1384" s="867"/>
      <c r="Y1384" s="867" t="str">
        <f t="shared" si="70"/>
        <v/>
      </c>
      <c r="Z1384" s="867"/>
    </row>
    <row r="1385" spans="2:26" s="312" customFormat="1" ht="15" customHeight="1" outlineLevel="1">
      <c r="B1385" s="314"/>
      <c r="C1385" s="439"/>
      <c r="D1385" s="328"/>
      <c r="E1385" s="306" t="s">
        <v>7672</v>
      </c>
      <c r="F1385" s="307" t="s">
        <v>7673</v>
      </c>
      <c r="G1385" s="306" t="s">
        <v>7674</v>
      </c>
      <c r="H1385" s="306" t="s">
        <v>3657</v>
      </c>
      <c r="I1385" s="79" t="s">
        <v>3666</v>
      </c>
      <c r="J1385" s="413" t="s">
        <v>5684</v>
      </c>
      <c r="K1385" s="864" t="str">
        <f t="shared" si="66"/>
        <v/>
      </c>
      <c r="L1385" s="557" t="s">
        <v>3656</v>
      </c>
      <c r="M1385" s="558" t="s">
        <v>3655</v>
      </c>
      <c r="N1385" s="597" t="s">
        <v>17620</v>
      </c>
      <c r="O1385" s="662"/>
      <c r="P1385" s="598"/>
      <c r="Q1385" s="867" t="str">
        <f t="shared" ca="1" si="67"/>
        <v/>
      </c>
      <c r="R1385" s="867" t="str">
        <f t="shared" ca="1" si="68"/>
        <v/>
      </c>
      <c r="S1385" s="867" t="str">
        <f>IFERROR(IF(VLOOKUP("*"&amp;TRIM($F1385)&amp;"*",dump!$A:$D,4,FALSE)="","空文字",VLOOKUP("*"&amp;TRIM($F1385)&amp;"*",dump!$A:$D,4,FALSE)),"NA")</f>
        <v>NA</v>
      </c>
      <c r="T1385" s="867" t="str">
        <f t="shared" ca="1" si="69"/>
        <v>●</v>
      </c>
      <c r="U1385" s="867"/>
      <c r="V1385" s="867"/>
      <c r="W1385" s="867"/>
      <c r="X1385" s="867"/>
      <c r="Y1385" s="867" t="str">
        <f t="shared" si="70"/>
        <v/>
      </c>
      <c r="Z1385" s="867"/>
    </row>
    <row r="1386" spans="2:26" s="312" customFormat="1" ht="30" customHeight="1" outlineLevel="1">
      <c r="B1386" s="314"/>
      <c r="C1386" s="439"/>
      <c r="D1386" s="328"/>
      <c r="E1386" s="397"/>
      <c r="F1386" s="307" t="s">
        <v>7675</v>
      </c>
      <c r="G1386" s="397"/>
      <c r="H1386" s="397"/>
      <c r="I1386" s="76"/>
      <c r="J1386" s="414"/>
      <c r="K1386" s="864" t="str">
        <f t="shared" si="66"/>
        <v/>
      </c>
      <c r="L1386" s="557" t="s">
        <v>3656</v>
      </c>
      <c r="M1386" s="558" t="s">
        <v>3655</v>
      </c>
      <c r="N1386" s="597" t="s">
        <v>17621</v>
      </c>
      <c r="O1386" s="662"/>
      <c r="P1386" s="598"/>
      <c r="Q1386" s="867" t="str">
        <f t="shared" ca="1" si="67"/>
        <v/>
      </c>
      <c r="R1386" s="867" t="str">
        <f t="shared" ca="1" si="68"/>
        <v/>
      </c>
      <c r="S1386" s="867" t="str">
        <f>IFERROR(IF(VLOOKUP("*"&amp;TRIM($F1386)&amp;"*",dump!$A:$D,4,FALSE)="","空文字",VLOOKUP("*"&amp;TRIM($F1386)&amp;"*",dump!$A:$D,4,FALSE)),"NA")</f>
        <v>NA</v>
      </c>
      <c r="T1386" s="867" t="str">
        <f t="shared" ca="1" si="69"/>
        <v>●</v>
      </c>
      <c r="U1386" s="867"/>
      <c r="V1386" s="867"/>
      <c r="W1386" s="867"/>
      <c r="X1386" s="867"/>
      <c r="Y1386" s="867" t="str">
        <f t="shared" si="70"/>
        <v/>
      </c>
      <c r="Z1386" s="867"/>
    </row>
    <row r="1387" spans="2:26" s="312" customFormat="1" ht="30" customHeight="1" outlineLevel="1">
      <c r="B1387" s="314"/>
      <c r="C1387" s="439"/>
      <c r="D1387" s="328"/>
      <c r="E1387" s="309"/>
      <c r="F1387" s="307" t="s">
        <v>7676</v>
      </c>
      <c r="G1387" s="309"/>
      <c r="H1387" s="309"/>
      <c r="I1387" s="77"/>
      <c r="J1387" s="415"/>
      <c r="K1387" s="864" t="str">
        <f t="shared" si="66"/>
        <v/>
      </c>
      <c r="L1387" s="557" t="s">
        <v>3656</v>
      </c>
      <c r="M1387" s="558" t="s">
        <v>3655</v>
      </c>
      <c r="N1387" s="597" t="s">
        <v>17622</v>
      </c>
      <c r="O1387" s="662"/>
      <c r="P1387" s="598"/>
      <c r="Q1387" s="867" t="str">
        <f t="shared" ca="1" si="67"/>
        <v/>
      </c>
      <c r="R1387" s="867" t="str">
        <f t="shared" ca="1" si="68"/>
        <v/>
      </c>
      <c r="S1387" s="867" t="str">
        <f>IFERROR(IF(VLOOKUP("*"&amp;TRIM($F1387)&amp;"*",dump!$A:$D,4,FALSE)="","空文字",VLOOKUP("*"&amp;TRIM($F1387)&amp;"*",dump!$A:$D,4,FALSE)),"NA")</f>
        <v>NA</v>
      </c>
      <c r="T1387" s="867" t="str">
        <f t="shared" ca="1" si="69"/>
        <v>●</v>
      </c>
      <c r="U1387" s="867"/>
      <c r="V1387" s="867"/>
      <c r="W1387" s="867"/>
      <c r="X1387" s="867"/>
      <c r="Y1387" s="867" t="str">
        <f t="shared" si="70"/>
        <v/>
      </c>
      <c r="Z1387" s="867"/>
    </row>
    <row r="1388" spans="2:26" s="312" customFormat="1" ht="15" customHeight="1" outlineLevel="1">
      <c r="B1388" s="314"/>
      <c r="C1388" s="439"/>
      <c r="D1388" s="328"/>
      <c r="E1388" s="306" t="s">
        <v>7677</v>
      </c>
      <c r="F1388" s="307" t="s">
        <v>7678</v>
      </c>
      <c r="G1388" s="306" t="s">
        <v>7679</v>
      </c>
      <c r="H1388" s="306" t="s">
        <v>3657</v>
      </c>
      <c r="I1388" s="79" t="s">
        <v>3666</v>
      </c>
      <c r="J1388" s="413" t="s">
        <v>5684</v>
      </c>
      <c r="K1388" s="864" t="str">
        <f t="shared" si="66"/>
        <v/>
      </c>
      <c r="L1388" s="557" t="s">
        <v>3656</v>
      </c>
      <c r="M1388" s="558" t="s">
        <v>3655</v>
      </c>
      <c r="N1388" s="597" t="s">
        <v>17623</v>
      </c>
      <c r="O1388" s="662"/>
      <c r="P1388" s="598"/>
      <c r="Q1388" s="867" t="str">
        <f t="shared" ca="1" si="67"/>
        <v/>
      </c>
      <c r="R1388" s="867" t="str">
        <f t="shared" ca="1" si="68"/>
        <v/>
      </c>
      <c r="S1388" s="867" t="str">
        <f>IFERROR(IF(VLOOKUP("*"&amp;TRIM($F1388)&amp;"*",dump!$A:$D,4,FALSE)="","空文字",VLOOKUP("*"&amp;TRIM($F1388)&amp;"*",dump!$A:$D,4,FALSE)),"NA")</f>
        <v>NA</v>
      </c>
      <c r="T1388" s="867" t="str">
        <f t="shared" ca="1" si="69"/>
        <v>●</v>
      </c>
      <c r="U1388" s="867"/>
      <c r="V1388" s="867"/>
      <c r="W1388" s="867"/>
      <c r="X1388" s="867"/>
      <c r="Y1388" s="867" t="str">
        <f t="shared" si="70"/>
        <v/>
      </c>
      <c r="Z1388" s="867"/>
    </row>
    <row r="1389" spans="2:26" s="312" customFormat="1" ht="30" customHeight="1" outlineLevel="1">
      <c r="B1389" s="314"/>
      <c r="C1389" s="439"/>
      <c r="D1389" s="328"/>
      <c r="E1389" s="397"/>
      <c r="F1389" s="307" t="s">
        <v>7680</v>
      </c>
      <c r="G1389" s="397"/>
      <c r="H1389" s="397"/>
      <c r="I1389" s="76"/>
      <c r="J1389" s="414"/>
      <c r="K1389" s="864" t="str">
        <f t="shared" si="66"/>
        <v/>
      </c>
      <c r="L1389" s="557" t="s">
        <v>3656</v>
      </c>
      <c r="M1389" s="558" t="s">
        <v>3655</v>
      </c>
      <c r="N1389" s="597" t="s">
        <v>17624</v>
      </c>
      <c r="O1389" s="662"/>
      <c r="P1389" s="598"/>
      <c r="Q1389" s="867" t="str">
        <f t="shared" ca="1" si="67"/>
        <v/>
      </c>
      <c r="R1389" s="867" t="str">
        <f t="shared" ca="1" si="68"/>
        <v/>
      </c>
      <c r="S1389" s="867" t="str">
        <f>IFERROR(IF(VLOOKUP("*"&amp;TRIM($F1389)&amp;"*",dump!$A:$D,4,FALSE)="","空文字",VLOOKUP("*"&amp;TRIM($F1389)&amp;"*",dump!$A:$D,4,FALSE)),"NA")</f>
        <v>NA</v>
      </c>
      <c r="T1389" s="867" t="str">
        <f t="shared" ca="1" si="69"/>
        <v>●</v>
      </c>
      <c r="U1389" s="867"/>
      <c r="V1389" s="867"/>
      <c r="W1389" s="867"/>
      <c r="X1389" s="867"/>
      <c r="Y1389" s="867" t="str">
        <f t="shared" si="70"/>
        <v/>
      </c>
      <c r="Z1389" s="867"/>
    </row>
    <row r="1390" spans="2:26" s="312" customFormat="1" ht="30" customHeight="1" outlineLevel="1">
      <c r="B1390" s="314"/>
      <c r="C1390" s="439"/>
      <c r="D1390" s="328"/>
      <c r="E1390" s="309"/>
      <c r="F1390" s="307" t="s">
        <v>7681</v>
      </c>
      <c r="G1390" s="309"/>
      <c r="H1390" s="309"/>
      <c r="I1390" s="77"/>
      <c r="J1390" s="415"/>
      <c r="K1390" s="864" t="str">
        <f t="shared" si="66"/>
        <v/>
      </c>
      <c r="L1390" s="557" t="s">
        <v>3656</v>
      </c>
      <c r="M1390" s="558" t="s">
        <v>3655</v>
      </c>
      <c r="N1390" s="597" t="s">
        <v>17625</v>
      </c>
      <c r="O1390" s="662"/>
      <c r="P1390" s="598"/>
      <c r="Q1390" s="867" t="str">
        <f t="shared" ca="1" si="67"/>
        <v/>
      </c>
      <c r="R1390" s="867" t="str">
        <f t="shared" ca="1" si="68"/>
        <v/>
      </c>
      <c r="S1390" s="867" t="str">
        <f>IFERROR(IF(VLOOKUP("*"&amp;TRIM($F1390)&amp;"*",dump!$A:$D,4,FALSE)="","空文字",VLOOKUP("*"&amp;TRIM($F1390)&amp;"*",dump!$A:$D,4,FALSE)),"NA")</f>
        <v>NA</v>
      </c>
      <c r="T1390" s="867" t="str">
        <f t="shared" ca="1" si="69"/>
        <v>●</v>
      </c>
      <c r="U1390" s="867"/>
      <c r="V1390" s="867"/>
      <c r="W1390" s="867"/>
      <c r="X1390" s="867"/>
      <c r="Y1390" s="867" t="str">
        <f t="shared" si="70"/>
        <v/>
      </c>
      <c r="Z1390" s="867"/>
    </row>
    <row r="1391" spans="2:26" s="312" customFormat="1" ht="30" customHeight="1" outlineLevel="1">
      <c r="B1391" s="314"/>
      <c r="C1391" s="439"/>
      <c r="D1391" s="328"/>
      <c r="E1391" s="306" t="s">
        <v>7682</v>
      </c>
      <c r="F1391" s="307" t="s">
        <v>7683</v>
      </c>
      <c r="G1391" s="306" t="s">
        <v>7684</v>
      </c>
      <c r="H1391" s="306" t="s">
        <v>3657</v>
      </c>
      <c r="I1391" s="79" t="s">
        <v>3666</v>
      </c>
      <c r="J1391" s="413" t="s">
        <v>5684</v>
      </c>
      <c r="K1391" s="864" t="str">
        <f t="shared" si="66"/>
        <v/>
      </c>
      <c r="L1391" s="557" t="s">
        <v>3656</v>
      </c>
      <c r="M1391" s="558" t="s">
        <v>3655</v>
      </c>
      <c r="N1391" s="597" t="s">
        <v>17626</v>
      </c>
      <c r="O1391" s="662"/>
      <c r="P1391" s="598"/>
      <c r="Q1391" s="867" t="str">
        <f t="shared" ca="1" si="67"/>
        <v/>
      </c>
      <c r="R1391" s="867" t="str">
        <f t="shared" ca="1" si="68"/>
        <v/>
      </c>
      <c r="S1391" s="867" t="str">
        <f>IFERROR(IF(VLOOKUP("*"&amp;TRIM($F1391)&amp;"*",dump!$A:$D,4,FALSE)="","空文字",VLOOKUP("*"&amp;TRIM($F1391)&amp;"*",dump!$A:$D,4,FALSE)),"NA")</f>
        <v>NA</v>
      </c>
      <c r="T1391" s="867" t="str">
        <f t="shared" ca="1" si="69"/>
        <v>●</v>
      </c>
      <c r="U1391" s="867"/>
      <c r="V1391" s="867"/>
      <c r="W1391" s="867"/>
      <c r="X1391" s="867"/>
      <c r="Y1391" s="867" t="str">
        <f t="shared" si="70"/>
        <v/>
      </c>
      <c r="Z1391" s="867"/>
    </row>
    <row r="1392" spans="2:26" s="312" customFormat="1" ht="30" customHeight="1" outlineLevel="1">
      <c r="B1392" s="314"/>
      <c r="C1392" s="439"/>
      <c r="D1392" s="328"/>
      <c r="E1392" s="397"/>
      <c r="F1392" s="307" t="s">
        <v>7685</v>
      </c>
      <c r="G1392" s="397"/>
      <c r="H1392" s="397"/>
      <c r="I1392" s="76"/>
      <c r="J1392" s="414"/>
      <c r="K1392" s="864" t="str">
        <f t="shared" si="66"/>
        <v/>
      </c>
      <c r="L1392" s="557" t="s">
        <v>3656</v>
      </c>
      <c r="M1392" s="558" t="s">
        <v>3655</v>
      </c>
      <c r="N1392" s="597" t="s">
        <v>17627</v>
      </c>
      <c r="O1392" s="662"/>
      <c r="P1392" s="598"/>
      <c r="Q1392" s="867" t="str">
        <f t="shared" ca="1" si="67"/>
        <v/>
      </c>
      <c r="R1392" s="867" t="str">
        <f t="shared" ca="1" si="68"/>
        <v/>
      </c>
      <c r="S1392" s="867" t="str">
        <f>IFERROR(IF(VLOOKUP("*"&amp;TRIM($F1392)&amp;"*",dump!$A:$D,4,FALSE)="","空文字",VLOOKUP("*"&amp;TRIM($F1392)&amp;"*",dump!$A:$D,4,FALSE)),"NA")</f>
        <v>NA</v>
      </c>
      <c r="T1392" s="867" t="str">
        <f t="shared" ca="1" si="69"/>
        <v>●</v>
      </c>
      <c r="U1392" s="867"/>
      <c r="V1392" s="867"/>
      <c r="W1392" s="867"/>
      <c r="X1392" s="867"/>
      <c r="Y1392" s="867" t="str">
        <f t="shared" si="70"/>
        <v/>
      </c>
      <c r="Z1392" s="867"/>
    </row>
    <row r="1393" spans="2:26" s="312" customFormat="1" ht="30" customHeight="1" outlineLevel="1">
      <c r="B1393" s="314"/>
      <c r="C1393" s="439"/>
      <c r="D1393" s="328"/>
      <c r="E1393" s="309"/>
      <c r="F1393" s="307" t="s">
        <v>7686</v>
      </c>
      <c r="G1393" s="309"/>
      <c r="H1393" s="309"/>
      <c r="I1393" s="77"/>
      <c r="J1393" s="415"/>
      <c r="K1393" s="864" t="str">
        <f t="shared" si="66"/>
        <v/>
      </c>
      <c r="L1393" s="557" t="s">
        <v>3656</v>
      </c>
      <c r="M1393" s="558" t="s">
        <v>3655</v>
      </c>
      <c r="N1393" s="597" t="s">
        <v>17628</v>
      </c>
      <c r="O1393" s="662"/>
      <c r="P1393" s="598"/>
      <c r="Q1393" s="867" t="str">
        <f t="shared" ca="1" si="67"/>
        <v/>
      </c>
      <c r="R1393" s="867" t="str">
        <f t="shared" ca="1" si="68"/>
        <v/>
      </c>
      <c r="S1393" s="867" t="str">
        <f>IFERROR(IF(VLOOKUP("*"&amp;TRIM($F1393)&amp;"*",dump!$A:$D,4,FALSE)="","空文字",VLOOKUP("*"&amp;TRIM($F1393)&amp;"*",dump!$A:$D,4,FALSE)),"NA")</f>
        <v>NA</v>
      </c>
      <c r="T1393" s="867" t="str">
        <f t="shared" ca="1" si="69"/>
        <v>●</v>
      </c>
      <c r="U1393" s="867"/>
      <c r="V1393" s="867"/>
      <c r="W1393" s="867"/>
      <c r="X1393" s="867"/>
      <c r="Y1393" s="867" t="str">
        <f t="shared" si="70"/>
        <v/>
      </c>
      <c r="Z1393" s="867"/>
    </row>
    <row r="1394" spans="2:26" s="312" customFormat="1" ht="30" customHeight="1" outlineLevel="1">
      <c r="B1394" s="314"/>
      <c r="C1394" s="439"/>
      <c r="D1394" s="328"/>
      <c r="E1394" s="306" t="s">
        <v>7687</v>
      </c>
      <c r="F1394" s="307" t="s">
        <v>7688</v>
      </c>
      <c r="G1394" s="306" t="s">
        <v>7689</v>
      </c>
      <c r="H1394" s="306" t="s">
        <v>3657</v>
      </c>
      <c r="I1394" s="79" t="s">
        <v>3666</v>
      </c>
      <c r="J1394" s="413" t="s">
        <v>5684</v>
      </c>
      <c r="K1394" s="864" t="str">
        <f t="shared" si="66"/>
        <v/>
      </c>
      <c r="L1394" s="557" t="s">
        <v>3656</v>
      </c>
      <c r="M1394" s="558" t="s">
        <v>3655</v>
      </c>
      <c r="N1394" s="597" t="s">
        <v>17629</v>
      </c>
      <c r="O1394" s="662"/>
      <c r="P1394" s="598"/>
      <c r="Q1394" s="867" t="str">
        <f t="shared" ca="1" si="67"/>
        <v/>
      </c>
      <c r="R1394" s="867" t="str">
        <f t="shared" ca="1" si="68"/>
        <v/>
      </c>
      <c r="S1394" s="867" t="str">
        <f>IFERROR(IF(VLOOKUP("*"&amp;TRIM($F1394)&amp;"*",dump!$A:$D,4,FALSE)="","空文字",VLOOKUP("*"&amp;TRIM($F1394)&amp;"*",dump!$A:$D,4,FALSE)),"NA")</f>
        <v>NA</v>
      </c>
      <c r="T1394" s="867" t="str">
        <f t="shared" ca="1" si="69"/>
        <v>●</v>
      </c>
      <c r="U1394" s="867"/>
      <c r="V1394" s="867"/>
      <c r="W1394" s="867"/>
      <c r="X1394" s="867"/>
      <c r="Y1394" s="867" t="str">
        <f t="shared" si="70"/>
        <v/>
      </c>
      <c r="Z1394" s="867"/>
    </row>
    <row r="1395" spans="2:26" s="312" customFormat="1" ht="30" customHeight="1" outlineLevel="1">
      <c r="B1395" s="314"/>
      <c r="C1395" s="439"/>
      <c r="D1395" s="328"/>
      <c r="E1395" s="397"/>
      <c r="F1395" s="307" t="s">
        <v>7690</v>
      </c>
      <c r="G1395" s="397"/>
      <c r="H1395" s="397"/>
      <c r="I1395" s="76"/>
      <c r="J1395" s="414"/>
      <c r="K1395" s="864" t="str">
        <f t="shared" si="66"/>
        <v/>
      </c>
      <c r="L1395" s="557" t="s">
        <v>3656</v>
      </c>
      <c r="M1395" s="558" t="s">
        <v>3655</v>
      </c>
      <c r="N1395" s="597" t="s">
        <v>17630</v>
      </c>
      <c r="O1395" s="662"/>
      <c r="P1395" s="598"/>
      <c r="Q1395" s="867" t="str">
        <f t="shared" ca="1" si="67"/>
        <v/>
      </c>
      <c r="R1395" s="867" t="str">
        <f t="shared" ca="1" si="68"/>
        <v/>
      </c>
      <c r="S1395" s="867" t="str">
        <f>IFERROR(IF(VLOOKUP("*"&amp;TRIM($F1395)&amp;"*",dump!$A:$D,4,FALSE)="","空文字",VLOOKUP("*"&amp;TRIM($F1395)&amp;"*",dump!$A:$D,4,FALSE)),"NA")</f>
        <v>NA</v>
      </c>
      <c r="T1395" s="867" t="str">
        <f t="shared" ca="1" si="69"/>
        <v>●</v>
      </c>
      <c r="U1395" s="867"/>
      <c r="V1395" s="867"/>
      <c r="W1395" s="867"/>
      <c r="X1395" s="867"/>
      <c r="Y1395" s="867" t="str">
        <f t="shared" si="70"/>
        <v/>
      </c>
      <c r="Z1395" s="867"/>
    </row>
    <row r="1396" spans="2:26" s="312" customFormat="1" ht="30" customHeight="1" outlineLevel="1">
      <c r="B1396" s="314"/>
      <c r="C1396" s="439"/>
      <c r="D1396" s="328"/>
      <c r="E1396" s="309"/>
      <c r="F1396" s="307" t="s">
        <v>7691</v>
      </c>
      <c r="G1396" s="309"/>
      <c r="H1396" s="309"/>
      <c r="I1396" s="77"/>
      <c r="J1396" s="415"/>
      <c r="K1396" s="864" t="str">
        <f t="shared" si="66"/>
        <v/>
      </c>
      <c r="L1396" s="557" t="s">
        <v>3656</v>
      </c>
      <c r="M1396" s="558" t="s">
        <v>3655</v>
      </c>
      <c r="N1396" s="597" t="s">
        <v>17631</v>
      </c>
      <c r="O1396" s="662"/>
      <c r="P1396" s="598"/>
      <c r="Q1396" s="867" t="str">
        <f t="shared" ca="1" si="67"/>
        <v/>
      </c>
      <c r="R1396" s="867" t="str">
        <f t="shared" ca="1" si="68"/>
        <v/>
      </c>
      <c r="S1396" s="867" t="str">
        <f>IFERROR(IF(VLOOKUP("*"&amp;TRIM($F1396)&amp;"*",dump!$A:$D,4,FALSE)="","空文字",VLOOKUP("*"&amp;TRIM($F1396)&amp;"*",dump!$A:$D,4,FALSE)),"NA")</f>
        <v>NA</v>
      </c>
      <c r="T1396" s="867" t="str">
        <f t="shared" ca="1" si="69"/>
        <v>●</v>
      </c>
      <c r="U1396" s="867"/>
      <c r="V1396" s="867"/>
      <c r="W1396" s="867"/>
      <c r="X1396" s="867"/>
      <c r="Y1396" s="867" t="str">
        <f t="shared" si="70"/>
        <v/>
      </c>
      <c r="Z1396" s="867"/>
    </row>
    <row r="1397" spans="2:26" s="312" customFormat="1" ht="60" customHeight="1" outlineLevel="1">
      <c r="B1397" s="314"/>
      <c r="C1397" s="439"/>
      <c r="D1397" s="155" t="s">
        <v>7692</v>
      </c>
      <c r="E1397" s="161"/>
      <c r="F1397" s="223" t="s">
        <v>9501</v>
      </c>
      <c r="G1397" s="223" t="s">
        <v>7693</v>
      </c>
      <c r="H1397" s="223" t="s">
        <v>218</v>
      </c>
      <c r="I1397" s="219" t="s">
        <v>3666</v>
      </c>
      <c r="J1397" s="416" t="s">
        <v>5684</v>
      </c>
      <c r="K1397" s="864" t="str">
        <f t="shared" si="66"/>
        <v/>
      </c>
      <c r="L1397" s="557" t="s">
        <v>3656</v>
      </c>
      <c r="M1397" s="558" t="s">
        <v>3655</v>
      </c>
      <c r="N1397" s="641" t="s">
        <v>18878</v>
      </c>
      <c r="O1397" s="662"/>
      <c r="P1397" s="598"/>
      <c r="Q1397" s="867" t="str">
        <f t="shared" ca="1" si="67"/>
        <v/>
      </c>
      <c r="R1397" s="867" t="str">
        <f t="shared" ca="1" si="68"/>
        <v/>
      </c>
      <c r="S1397" s="867" t="str">
        <f>IFERROR(IF(VLOOKUP("*"&amp;TRIM($F1397)&amp;"*",dump!$A:$D,4,FALSE)="","空文字",VLOOKUP("*"&amp;TRIM($F1397)&amp;"*",dump!$A:$D,4,FALSE)),"NA")</f>
        <v>NA</v>
      </c>
      <c r="T1397" s="867" t="str">
        <f t="shared" ca="1" si="69"/>
        <v>●</v>
      </c>
      <c r="U1397" s="867"/>
      <c r="V1397" s="867"/>
      <c r="W1397" s="867"/>
      <c r="X1397" s="867"/>
      <c r="Y1397" s="867" t="str">
        <f t="shared" si="70"/>
        <v/>
      </c>
      <c r="Z1397" s="867"/>
    </row>
    <row r="1398" spans="2:26" s="312" customFormat="1" ht="15" customHeight="1" outlineLevel="1">
      <c r="B1398" s="314"/>
      <c r="C1398" s="439"/>
      <c r="D1398" s="328"/>
      <c r="E1398" s="306" t="s">
        <v>7694</v>
      </c>
      <c r="F1398" s="307" t="s">
        <v>7695</v>
      </c>
      <c r="G1398" s="307" t="s">
        <v>7696</v>
      </c>
      <c r="H1398" s="307" t="s">
        <v>3658</v>
      </c>
      <c r="I1398" s="198" t="s">
        <v>3666</v>
      </c>
      <c r="J1398" s="404" t="s">
        <v>5684</v>
      </c>
      <c r="K1398" s="864" t="str">
        <f t="shared" si="66"/>
        <v/>
      </c>
      <c r="L1398" s="557" t="s">
        <v>3656</v>
      </c>
      <c r="M1398" s="558" t="s">
        <v>3655</v>
      </c>
      <c r="N1398" s="597" t="s">
        <v>17632</v>
      </c>
      <c r="O1398" s="662"/>
      <c r="P1398" s="598"/>
      <c r="Q1398" s="867" t="str">
        <f t="shared" ca="1" si="67"/>
        <v/>
      </c>
      <c r="R1398" s="867" t="str">
        <f t="shared" ca="1" si="68"/>
        <v/>
      </c>
      <c r="S1398" s="867" t="str">
        <f>IFERROR(IF(VLOOKUP("*"&amp;TRIM($F1398)&amp;"*",dump!$A:$D,4,FALSE)="","空文字",VLOOKUP("*"&amp;TRIM($F1398)&amp;"*",dump!$A:$D,4,FALSE)),"NA")</f>
        <v>NA</v>
      </c>
      <c r="T1398" s="867" t="str">
        <f t="shared" ca="1" si="69"/>
        <v>●</v>
      </c>
      <c r="U1398" s="867"/>
      <c r="V1398" s="867"/>
      <c r="W1398" s="867"/>
      <c r="X1398" s="867"/>
      <c r="Y1398" s="867" t="str">
        <f t="shared" si="70"/>
        <v/>
      </c>
      <c r="Z1398" s="867"/>
    </row>
    <row r="1399" spans="2:26" s="312" customFormat="1" ht="45" customHeight="1" outlineLevel="1">
      <c r="B1399" s="314"/>
      <c r="C1399" s="439"/>
      <c r="D1399" s="328"/>
      <c r="E1399" s="306" t="s">
        <v>7697</v>
      </c>
      <c r="F1399" s="307" t="s">
        <v>7698</v>
      </c>
      <c r="G1399" s="307" t="s">
        <v>7699</v>
      </c>
      <c r="H1399" s="307" t="s">
        <v>3658</v>
      </c>
      <c r="I1399" s="198" t="s">
        <v>3666</v>
      </c>
      <c r="J1399" s="404" t="s">
        <v>5684</v>
      </c>
      <c r="K1399" s="864" t="str">
        <f t="shared" si="66"/>
        <v/>
      </c>
      <c r="L1399" s="557" t="s">
        <v>3656</v>
      </c>
      <c r="M1399" s="558" t="s">
        <v>3655</v>
      </c>
      <c r="N1399" s="597" t="s">
        <v>17633</v>
      </c>
      <c r="O1399" s="662"/>
      <c r="P1399" s="598"/>
      <c r="Q1399" s="867" t="str">
        <f t="shared" ca="1" si="67"/>
        <v/>
      </c>
      <c r="R1399" s="867" t="str">
        <f t="shared" ca="1" si="68"/>
        <v/>
      </c>
      <c r="S1399" s="867" t="str">
        <f>IFERROR(IF(VLOOKUP("*"&amp;TRIM($F1399)&amp;"*",dump!$A:$D,4,FALSE)="","空文字",VLOOKUP("*"&amp;TRIM($F1399)&amp;"*",dump!$A:$D,4,FALSE)),"NA")</f>
        <v>NA</v>
      </c>
      <c r="T1399" s="867" t="str">
        <f t="shared" ca="1" si="69"/>
        <v>●</v>
      </c>
      <c r="U1399" s="867"/>
      <c r="V1399" s="867"/>
      <c r="W1399" s="867"/>
      <c r="X1399" s="867"/>
      <c r="Y1399" s="867" t="str">
        <f t="shared" si="70"/>
        <v/>
      </c>
      <c r="Z1399" s="867"/>
    </row>
    <row r="1400" spans="2:26" s="312" customFormat="1" ht="60" customHeight="1" outlineLevel="1">
      <c r="B1400" s="314"/>
      <c r="C1400" s="439"/>
      <c r="D1400" s="328"/>
      <c r="E1400" s="306" t="s">
        <v>7700</v>
      </c>
      <c r="F1400" s="307" t="s">
        <v>7701</v>
      </c>
      <c r="G1400" s="307" t="s">
        <v>7702</v>
      </c>
      <c r="H1400" s="307" t="s">
        <v>3658</v>
      </c>
      <c r="I1400" s="198" t="s">
        <v>3666</v>
      </c>
      <c r="J1400" s="404" t="s">
        <v>5684</v>
      </c>
      <c r="K1400" s="864" t="str">
        <f t="shared" si="66"/>
        <v/>
      </c>
      <c r="L1400" s="557" t="s">
        <v>3656</v>
      </c>
      <c r="M1400" s="558" t="s">
        <v>3655</v>
      </c>
      <c r="N1400" s="597" t="s">
        <v>17829</v>
      </c>
      <c r="O1400" s="662"/>
      <c r="P1400" s="598"/>
      <c r="Q1400" s="867" t="str">
        <f t="shared" ca="1" si="67"/>
        <v/>
      </c>
      <c r="R1400" s="867" t="str">
        <f t="shared" ca="1" si="68"/>
        <v/>
      </c>
      <c r="S1400" s="867" t="str">
        <f>IFERROR(IF(VLOOKUP("*"&amp;TRIM($F1400)&amp;"*",dump!$A:$D,4,FALSE)="","空文字",VLOOKUP("*"&amp;TRIM($F1400)&amp;"*",dump!$A:$D,4,FALSE)),"NA")</f>
        <v>NA</v>
      </c>
      <c r="T1400" s="867" t="str">
        <f t="shared" ca="1" si="69"/>
        <v>●</v>
      </c>
      <c r="U1400" s="867"/>
      <c r="V1400" s="867"/>
      <c r="W1400" s="867"/>
      <c r="X1400" s="867"/>
      <c r="Y1400" s="867" t="str">
        <f t="shared" si="70"/>
        <v/>
      </c>
      <c r="Z1400" s="867"/>
    </row>
    <row r="1401" spans="2:26" s="312" customFormat="1" ht="60" customHeight="1" outlineLevel="1">
      <c r="B1401" s="314"/>
      <c r="C1401" s="439"/>
      <c r="D1401" s="328"/>
      <c r="E1401" s="307" t="s">
        <v>12063</v>
      </c>
      <c r="F1401" s="307" t="s">
        <v>7703</v>
      </c>
      <c r="G1401" s="307" t="s">
        <v>7704</v>
      </c>
      <c r="H1401" s="307" t="s">
        <v>3658</v>
      </c>
      <c r="I1401" s="198" t="s">
        <v>3666</v>
      </c>
      <c r="J1401" s="404" t="s">
        <v>5684</v>
      </c>
      <c r="K1401" s="864" t="str">
        <f t="shared" si="66"/>
        <v/>
      </c>
      <c r="L1401" s="557" t="s">
        <v>3656</v>
      </c>
      <c r="M1401" s="558" t="s">
        <v>3655</v>
      </c>
      <c r="N1401" s="597" t="s">
        <v>17830</v>
      </c>
      <c r="O1401" s="662"/>
      <c r="P1401" s="598"/>
      <c r="Q1401" s="867" t="str">
        <f t="shared" ca="1" si="67"/>
        <v/>
      </c>
      <c r="R1401" s="867" t="str">
        <f t="shared" ca="1" si="68"/>
        <v/>
      </c>
      <c r="S1401" s="867" t="str">
        <f>IFERROR(IF(VLOOKUP("*"&amp;TRIM($F1401)&amp;"*",dump!$A:$D,4,FALSE)="","空文字",VLOOKUP("*"&amp;TRIM($F1401)&amp;"*",dump!$A:$D,4,FALSE)),"NA")</f>
        <v>NA</v>
      </c>
      <c r="T1401" s="867" t="str">
        <f t="shared" ca="1" si="69"/>
        <v>●</v>
      </c>
      <c r="U1401" s="867"/>
      <c r="V1401" s="867"/>
      <c r="W1401" s="867"/>
      <c r="X1401" s="867"/>
      <c r="Y1401" s="867" t="str">
        <f t="shared" si="70"/>
        <v/>
      </c>
      <c r="Z1401" s="867"/>
    </row>
    <row r="1402" spans="2:26" s="312" customFormat="1" ht="45" customHeight="1" outlineLevel="1">
      <c r="B1402" s="314"/>
      <c r="C1402" s="439"/>
      <c r="D1402" s="144" t="s">
        <v>13727</v>
      </c>
      <c r="E1402" s="220"/>
      <c r="F1402" s="151" t="s">
        <v>12064</v>
      </c>
      <c r="G1402" s="151" t="s">
        <v>12065</v>
      </c>
      <c r="H1402" s="151" t="s">
        <v>3655</v>
      </c>
      <c r="I1402" s="123" t="s">
        <v>3666</v>
      </c>
      <c r="J1402" s="405" t="s">
        <v>5684</v>
      </c>
      <c r="K1402" s="864" t="str">
        <f t="shared" si="66"/>
        <v/>
      </c>
      <c r="L1402" s="557" t="s">
        <v>3656</v>
      </c>
      <c r="M1402" s="558" t="s">
        <v>3655</v>
      </c>
      <c r="N1402" s="597" t="s">
        <v>19690</v>
      </c>
      <c r="O1402" s="662"/>
      <c r="P1402" s="598"/>
      <c r="Q1402" s="867" t="str">
        <f t="shared" ca="1" si="67"/>
        <v/>
      </c>
      <c r="R1402" s="867" t="str">
        <f t="shared" ca="1" si="68"/>
        <v/>
      </c>
      <c r="S1402" s="867" t="str">
        <f>IFERROR(IF(VLOOKUP("*"&amp;TRIM($F1402)&amp;"*",dump!$A:$D,4,FALSE)="","空文字",VLOOKUP("*"&amp;TRIM($F1402)&amp;"*",dump!$A:$D,4,FALSE)),"NA")</f>
        <v>NA</v>
      </c>
      <c r="T1402" s="867" t="str">
        <f t="shared" ca="1" si="69"/>
        <v>●</v>
      </c>
      <c r="U1402" s="867"/>
      <c r="V1402" s="867"/>
      <c r="W1402" s="867"/>
      <c r="X1402" s="867"/>
      <c r="Y1402" s="867" t="str">
        <f t="shared" si="70"/>
        <v/>
      </c>
      <c r="Z1402" s="867"/>
    </row>
    <row r="1403" spans="2:26" s="312" customFormat="1" ht="15" customHeight="1" outlineLevel="1">
      <c r="B1403" s="314"/>
      <c r="C1403" s="439"/>
      <c r="D1403" s="328"/>
      <c r="E1403" s="306" t="s">
        <v>12066</v>
      </c>
      <c r="F1403" s="307" t="s">
        <v>12067</v>
      </c>
      <c r="G1403" s="307" t="s">
        <v>12068</v>
      </c>
      <c r="H1403" s="307" t="s">
        <v>3657</v>
      </c>
      <c r="I1403" s="198" t="s">
        <v>3666</v>
      </c>
      <c r="J1403" s="404" t="s">
        <v>5684</v>
      </c>
      <c r="K1403" s="864" t="str">
        <f t="shared" si="66"/>
        <v/>
      </c>
      <c r="L1403" s="557" t="s">
        <v>3656</v>
      </c>
      <c r="M1403" s="558" t="s">
        <v>3655</v>
      </c>
      <c r="N1403" s="597" t="s">
        <v>19691</v>
      </c>
      <c r="O1403" s="662"/>
      <c r="P1403" s="598"/>
      <c r="Q1403" s="867" t="str">
        <f t="shared" ca="1" si="67"/>
        <v/>
      </c>
      <c r="R1403" s="867" t="str">
        <f t="shared" ca="1" si="68"/>
        <v/>
      </c>
      <c r="S1403" s="867" t="str">
        <f>IFERROR(IF(VLOOKUP("*"&amp;TRIM($F1403)&amp;"*",dump!$A:$D,4,FALSE)="","空文字",VLOOKUP("*"&amp;TRIM($F1403)&amp;"*",dump!$A:$D,4,FALSE)),"NA")</f>
        <v>NA</v>
      </c>
      <c r="T1403" s="867" t="str">
        <f t="shared" ca="1" si="69"/>
        <v>●</v>
      </c>
      <c r="U1403" s="867"/>
      <c r="V1403" s="867"/>
      <c r="W1403" s="867"/>
      <c r="X1403" s="867"/>
      <c r="Y1403" s="867" t="str">
        <f t="shared" si="70"/>
        <v/>
      </c>
      <c r="Z1403" s="867"/>
    </row>
    <row r="1404" spans="2:26" s="312" customFormat="1" ht="15" customHeight="1" outlineLevel="1">
      <c r="B1404" s="314"/>
      <c r="C1404" s="439"/>
      <c r="D1404" s="328"/>
      <c r="E1404" s="306" t="s">
        <v>12069</v>
      </c>
      <c r="F1404" s="307" t="s">
        <v>12070</v>
      </c>
      <c r="G1404" s="307" t="s">
        <v>12071</v>
      </c>
      <c r="H1404" s="307" t="s">
        <v>3657</v>
      </c>
      <c r="I1404" s="198" t="s">
        <v>3666</v>
      </c>
      <c r="J1404" s="404" t="s">
        <v>5684</v>
      </c>
      <c r="K1404" s="864" t="str">
        <f t="shared" si="66"/>
        <v/>
      </c>
      <c r="L1404" s="557" t="s">
        <v>3656</v>
      </c>
      <c r="M1404" s="558" t="s">
        <v>3655</v>
      </c>
      <c r="N1404" s="597" t="s">
        <v>19692</v>
      </c>
      <c r="O1404" s="662"/>
      <c r="P1404" s="598"/>
      <c r="Q1404" s="867" t="str">
        <f t="shared" ca="1" si="67"/>
        <v/>
      </c>
      <c r="R1404" s="867" t="str">
        <f t="shared" ca="1" si="68"/>
        <v/>
      </c>
      <c r="S1404" s="867" t="str">
        <f>IFERROR(IF(VLOOKUP("*"&amp;TRIM($F1404)&amp;"*",dump!$A:$D,4,FALSE)="","空文字",VLOOKUP("*"&amp;TRIM($F1404)&amp;"*",dump!$A:$D,4,FALSE)),"NA")</f>
        <v>NA</v>
      </c>
      <c r="T1404" s="867" t="str">
        <f t="shared" ca="1" si="69"/>
        <v>●</v>
      </c>
      <c r="U1404" s="867"/>
      <c r="V1404" s="867"/>
      <c r="W1404" s="867"/>
      <c r="X1404" s="867"/>
      <c r="Y1404" s="867" t="str">
        <f t="shared" si="70"/>
        <v/>
      </c>
      <c r="Z1404" s="867"/>
    </row>
    <row r="1405" spans="2:26" s="312" customFormat="1" ht="15" customHeight="1" outlineLevel="1">
      <c r="B1405" s="314"/>
      <c r="C1405" s="439"/>
      <c r="D1405" s="328"/>
      <c r="E1405" s="306" t="s">
        <v>12072</v>
      </c>
      <c r="F1405" s="307" t="s">
        <v>12073</v>
      </c>
      <c r="G1405" s="307" t="s">
        <v>12074</v>
      </c>
      <c r="H1405" s="307" t="s">
        <v>3657</v>
      </c>
      <c r="I1405" s="198" t="s">
        <v>3666</v>
      </c>
      <c r="J1405" s="404" t="s">
        <v>5684</v>
      </c>
      <c r="K1405" s="864" t="str">
        <f t="shared" si="66"/>
        <v/>
      </c>
      <c r="L1405" s="557" t="s">
        <v>3656</v>
      </c>
      <c r="M1405" s="558" t="s">
        <v>3655</v>
      </c>
      <c r="N1405" s="597" t="s">
        <v>19693</v>
      </c>
      <c r="O1405" s="662"/>
      <c r="P1405" s="598"/>
      <c r="Q1405" s="867" t="str">
        <f t="shared" ca="1" si="67"/>
        <v/>
      </c>
      <c r="R1405" s="867" t="str">
        <f t="shared" ca="1" si="68"/>
        <v/>
      </c>
      <c r="S1405" s="867" t="str">
        <f>IFERROR(IF(VLOOKUP("*"&amp;TRIM($F1405)&amp;"*",dump!$A:$D,4,FALSE)="","空文字",VLOOKUP("*"&amp;TRIM($F1405)&amp;"*",dump!$A:$D,4,FALSE)),"NA")</f>
        <v>NA</v>
      </c>
      <c r="T1405" s="867" t="str">
        <f t="shared" ca="1" si="69"/>
        <v>●</v>
      </c>
      <c r="U1405" s="867"/>
      <c r="V1405" s="867"/>
      <c r="W1405" s="867"/>
      <c r="X1405" s="867"/>
      <c r="Y1405" s="867" t="str">
        <f t="shared" si="70"/>
        <v/>
      </c>
      <c r="Z1405" s="867"/>
    </row>
    <row r="1406" spans="2:26" s="312" customFormat="1" ht="15" customHeight="1" outlineLevel="1">
      <c r="B1406" s="314"/>
      <c r="C1406" s="439"/>
      <c r="D1406" s="328"/>
      <c r="E1406" s="306" t="s">
        <v>12075</v>
      </c>
      <c r="F1406" s="307" t="s">
        <v>12076</v>
      </c>
      <c r="G1406" s="307" t="s">
        <v>12077</v>
      </c>
      <c r="H1406" s="307" t="s">
        <v>3657</v>
      </c>
      <c r="I1406" s="198" t="s">
        <v>3666</v>
      </c>
      <c r="J1406" s="404" t="s">
        <v>5684</v>
      </c>
      <c r="K1406" s="864" t="str">
        <f t="shared" si="66"/>
        <v/>
      </c>
      <c r="L1406" s="557" t="s">
        <v>3656</v>
      </c>
      <c r="M1406" s="558" t="s">
        <v>3655</v>
      </c>
      <c r="N1406" s="597" t="s">
        <v>19694</v>
      </c>
      <c r="O1406" s="662"/>
      <c r="P1406" s="598"/>
      <c r="Q1406" s="867" t="str">
        <f t="shared" ca="1" si="67"/>
        <v/>
      </c>
      <c r="R1406" s="867" t="str">
        <f t="shared" ca="1" si="68"/>
        <v/>
      </c>
      <c r="S1406" s="867" t="str">
        <f>IFERROR(IF(VLOOKUP("*"&amp;TRIM($F1406)&amp;"*",dump!$A:$D,4,FALSE)="","空文字",VLOOKUP("*"&amp;TRIM($F1406)&amp;"*",dump!$A:$D,4,FALSE)),"NA")</f>
        <v>NA</v>
      </c>
      <c r="T1406" s="867" t="str">
        <f t="shared" ca="1" si="69"/>
        <v>●</v>
      </c>
      <c r="U1406" s="867"/>
      <c r="V1406" s="867"/>
      <c r="W1406" s="867"/>
      <c r="X1406" s="867"/>
      <c r="Y1406" s="867" t="str">
        <f t="shared" si="70"/>
        <v/>
      </c>
      <c r="Z1406" s="867"/>
    </row>
    <row r="1407" spans="2:26" s="312" customFormat="1" ht="15" customHeight="1" outlineLevel="1">
      <c r="B1407" s="314"/>
      <c r="C1407" s="439"/>
      <c r="D1407" s="328"/>
      <c r="E1407" s="306" t="s">
        <v>12078</v>
      </c>
      <c r="F1407" s="307" t="s">
        <v>12079</v>
      </c>
      <c r="G1407" s="307" t="s">
        <v>12080</v>
      </c>
      <c r="H1407" s="307" t="s">
        <v>3657</v>
      </c>
      <c r="I1407" s="198" t="s">
        <v>3666</v>
      </c>
      <c r="J1407" s="404" t="s">
        <v>5684</v>
      </c>
      <c r="K1407" s="864" t="str">
        <f t="shared" si="66"/>
        <v/>
      </c>
      <c r="L1407" s="557" t="s">
        <v>3656</v>
      </c>
      <c r="M1407" s="558" t="s">
        <v>3655</v>
      </c>
      <c r="N1407" s="597" t="s">
        <v>19695</v>
      </c>
      <c r="O1407" s="662"/>
      <c r="P1407" s="598"/>
      <c r="Q1407" s="867" t="str">
        <f t="shared" ca="1" si="67"/>
        <v/>
      </c>
      <c r="R1407" s="867" t="str">
        <f t="shared" ca="1" si="68"/>
        <v/>
      </c>
      <c r="S1407" s="867" t="str">
        <f>IFERROR(IF(VLOOKUP("*"&amp;TRIM($F1407)&amp;"*",dump!$A:$D,4,FALSE)="","空文字",VLOOKUP("*"&amp;TRIM($F1407)&amp;"*",dump!$A:$D,4,FALSE)),"NA")</f>
        <v>NA</v>
      </c>
      <c r="T1407" s="867" t="str">
        <f t="shared" ca="1" si="69"/>
        <v>●</v>
      </c>
      <c r="U1407" s="867"/>
      <c r="V1407" s="867"/>
      <c r="W1407" s="867"/>
      <c r="X1407" s="867"/>
      <c r="Y1407" s="867" t="str">
        <f t="shared" si="70"/>
        <v/>
      </c>
      <c r="Z1407" s="867"/>
    </row>
    <row r="1408" spans="2:26" s="312" customFormat="1" ht="15" customHeight="1" outlineLevel="1">
      <c r="B1408" s="314"/>
      <c r="C1408" s="439"/>
      <c r="D1408" s="328"/>
      <c r="E1408" s="306" t="s">
        <v>12081</v>
      </c>
      <c r="F1408" s="307" t="s">
        <v>12082</v>
      </c>
      <c r="G1408" s="307" t="s">
        <v>12083</v>
      </c>
      <c r="H1408" s="307" t="s">
        <v>3657</v>
      </c>
      <c r="I1408" s="198" t="s">
        <v>3666</v>
      </c>
      <c r="J1408" s="404" t="s">
        <v>5684</v>
      </c>
      <c r="K1408" s="864" t="str">
        <f t="shared" si="66"/>
        <v/>
      </c>
      <c r="L1408" s="557" t="s">
        <v>3656</v>
      </c>
      <c r="M1408" s="558" t="s">
        <v>3655</v>
      </c>
      <c r="N1408" s="597" t="s">
        <v>19696</v>
      </c>
      <c r="O1408" s="662"/>
      <c r="P1408" s="598"/>
      <c r="Q1408" s="867" t="str">
        <f t="shared" ca="1" si="67"/>
        <v/>
      </c>
      <c r="R1408" s="867" t="str">
        <f t="shared" ca="1" si="68"/>
        <v/>
      </c>
      <c r="S1408" s="867" t="str">
        <f>IFERROR(IF(VLOOKUP("*"&amp;TRIM($F1408)&amp;"*",dump!$A:$D,4,FALSE)="","空文字",VLOOKUP("*"&amp;TRIM($F1408)&amp;"*",dump!$A:$D,4,FALSE)),"NA")</f>
        <v>NA</v>
      </c>
      <c r="T1408" s="867" t="str">
        <f t="shared" ca="1" si="69"/>
        <v>●</v>
      </c>
      <c r="U1408" s="867"/>
      <c r="V1408" s="867"/>
      <c r="W1408" s="867"/>
      <c r="X1408" s="867"/>
      <c r="Y1408" s="867" t="str">
        <f t="shared" si="70"/>
        <v/>
      </c>
      <c r="Z1408" s="867"/>
    </row>
    <row r="1409" spans="2:26" s="312" customFormat="1" ht="15" customHeight="1" outlineLevel="1">
      <c r="B1409" s="314"/>
      <c r="C1409" s="439"/>
      <c r="D1409" s="328"/>
      <c r="E1409" s="306" t="s">
        <v>12084</v>
      </c>
      <c r="F1409" s="307" t="s">
        <v>12085</v>
      </c>
      <c r="G1409" s="307" t="s">
        <v>12086</v>
      </c>
      <c r="H1409" s="307" t="s">
        <v>3657</v>
      </c>
      <c r="I1409" s="198" t="s">
        <v>3666</v>
      </c>
      <c r="J1409" s="404" t="s">
        <v>5684</v>
      </c>
      <c r="K1409" s="864" t="str">
        <f t="shared" si="66"/>
        <v/>
      </c>
      <c r="L1409" s="557" t="s">
        <v>3656</v>
      </c>
      <c r="M1409" s="558" t="s">
        <v>3655</v>
      </c>
      <c r="N1409" s="597" t="s">
        <v>19697</v>
      </c>
      <c r="O1409" s="662"/>
      <c r="P1409" s="598"/>
      <c r="Q1409" s="867" t="str">
        <f t="shared" ca="1" si="67"/>
        <v/>
      </c>
      <c r="R1409" s="867" t="str">
        <f t="shared" ca="1" si="68"/>
        <v/>
      </c>
      <c r="S1409" s="867" t="str">
        <f>IFERROR(IF(VLOOKUP("*"&amp;TRIM($F1409)&amp;"*",dump!$A:$D,4,FALSE)="","空文字",VLOOKUP("*"&amp;TRIM($F1409)&amp;"*",dump!$A:$D,4,FALSE)),"NA")</f>
        <v>NA</v>
      </c>
      <c r="T1409" s="867" t="str">
        <f t="shared" ca="1" si="69"/>
        <v>●</v>
      </c>
      <c r="U1409" s="867"/>
      <c r="V1409" s="867"/>
      <c r="W1409" s="867"/>
      <c r="X1409" s="867"/>
      <c r="Y1409" s="867" t="str">
        <f t="shared" si="70"/>
        <v/>
      </c>
      <c r="Z1409" s="867"/>
    </row>
    <row r="1410" spans="2:26" s="312" customFormat="1" ht="15" customHeight="1" outlineLevel="1">
      <c r="B1410" s="314"/>
      <c r="C1410" s="439"/>
      <c r="D1410" s="328"/>
      <c r="E1410" s="306" t="s">
        <v>12087</v>
      </c>
      <c r="F1410" s="307" t="s">
        <v>12088</v>
      </c>
      <c r="G1410" s="307" t="s">
        <v>12089</v>
      </c>
      <c r="H1410" s="307" t="s">
        <v>3657</v>
      </c>
      <c r="I1410" s="198" t="s">
        <v>3666</v>
      </c>
      <c r="J1410" s="404" t="s">
        <v>5684</v>
      </c>
      <c r="K1410" s="864" t="str">
        <f t="shared" si="66"/>
        <v/>
      </c>
      <c r="L1410" s="557" t="s">
        <v>3656</v>
      </c>
      <c r="M1410" s="558" t="s">
        <v>3655</v>
      </c>
      <c r="N1410" s="597" t="s">
        <v>19698</v>
      </c>
      <c r="O1410" s="662"/>
      <c r="P1410" s="598"/>
      <c r="Q1410" s="867" t="str">
        <f t="shared" ca="1" si="67"/>
        <v/>
      </c>
      <c r="R1410" s="867" t="str">
        <f t="shared" ca="1" si="68"/>
        <v/>
      </c>
      <c r="S1410" s="867" t="str">
        <f>IFERROR(IF(VLOOKUP("*"&amp;TRIM($F1410)&amp;"*",dump!$A:$D,4,FALSE)="","空文字",VLOOKUP("*"&amp;TRIM($F1410)&amp;"*",dump!$A:$D,4,FALSE)),"NA")</f>
        <v>NA</v>
      </c>
      <c r="T1410" s="867" t="str">
        <f t="shared" ca="1" si="69"/>
        <v>●</v>
      </c>
      <c r="U1410" s="867"/>
      <c r="V1410" s="867"/>
      <c r="W1410" s="867"/>
      <c r="X1410" s="867"/>
      <c r="Y1410" s="867" t="str">
        <f t="shared" si="70"/>
        <v/>
      </c>
      <c r="Z1410" s="867"/>
    </row>
    <row r="1411" spans="2:26" s="312" customFormat="1" ht="270" customHeight="1" outlineLevel="1">
      <c r="B1411" s="314"/>
      <c r="C1411" s="526" t="s">
        <v>9502</v>
      </c>
      <c r="D1411" s="215" t="s">
        <v>9503</v>
      </c>
      <c r="E1411" s="213"/>
      <c r="F1411" s="214" t="s">
        <v>4821</v>
      </c>
      <c r="G1411" s="214" t="s">
        <v>4417</v>
      </c>
      <c r="H1411" s="214" t="s">
        <v>3655</v>
      </c>
      <c r="I1411" s="246" t="s">
        <v>660</v>
      </c>
      <c r="J1411" s="403" t="s">
        <v>5684</v>
      </c>
      <c r="K1411" s="864" t="str">
        <f t="shared" si="66"/>
        <v>○</v>
      </c>
      <c r="L1411" s="555" t="s">
        <v>17119</v>
      </c>
      <c r="M1411" s="553"/>
      <c r="N1411" s="593" t="s">
        <v>19699</v>
      </c>
      <c r="O1411" s="551"/>
      <c r="P1411" s="554"/>
      <c r="Q1411" s="867" t="str">
        <f t="shared" ca="1" si="67"/>
        <v/>
      </c>
      <c r="R1411" s="867" t="str">
        <f t="shared" ca="1" si="68"/>
        <v/>
      </c>
      <c r="S1411" s="867" t="str">
        <f>IFERROR(IF(VLOOKUP("*"&amp;TRIM($F1411)&amp;"*",dump!$A:$D,4,FALSE)="","空文字",VLOOKUP("*"&amp;TRIM($F1411)&amp;"*",dump!$A:$D,4,FALSE)),"NA")</f>
        <v>NA</v>
      </c>
      <c r="T1411" s="867" t="str">
        <f t="shared" si="69"/>
        <v/>
      </c>
      <c r="U1411" s="867"/>
      <c r="V1411" s="867"/>
      <c r="W1411" s="867"/>
      <c r="X1411" s="867"/>
      <c r="Y1411" s="867" t="str">
        <f t="shared" si="70"/>
        <v/>
      </c>
      <c r="Z1411" s="867"/>
    </row>
    <row r="1412" spans="2:26" s="312" customFormat="1" ht="15" customHeight="1" outlineLevel="1">
      <c r="B1412" s="314"/>
      <c r="C1412" s="534"/>
      <c r="D1412" s="343"/>
      <c r="E1412" s="307" t="s">
        <v>6897</v>
      </c>
      <c r="F1412" s="307" t="s">
        <v>4822</v>
      </c>
      <c r="G1412" s="307" t="s">
        <v>4413</v>
      </c>
      <c r="H1412" s="307" t="s">
        <v>3657</v>
      </c>
      <c r="I1412" s="198" t="s">
        <v>660</v>
      </c>
      <c r="J1412" s="404" t="s">
        <v>5684</v>
      </c>
      <c r="K1412" s="864" t="str">
        <f t="shared" si="66"/>
        <v/>
      </c>
      <c r="L1412" s="555" t="s">
        <v>17116</v>
      </c>
      <c r="M1412" s="553" t="s">
        <v>3657</v>
      </c>
      <c r="N1412" s="726" t="s">
        <v>17635</v>
      </c>
      <c r="O1412" s="551" t="s">
        <v>17122</v>
      </c>
      <c r="P1412" s="554"/>
      <c r="Q1412" s="867" t="str">
        <f t="shared" ca="1" si="67"/>
        <v/>
      </c>
      <c r="R1412" s="867" t="str">
        <f t="shared" ca="1" si="68"/>
        <v/>
      </c>
      <c r="S1412" s="867" t="str">
        <f>IFERROR(IF(VLOOKUP("*"&amp;TRIM($F1412)&amp;"*",dump!$A:$D,4,FALSE)="","空文字",VLOOKUP("*"&amp;TRIM($F1412)&amp;"*",dump!$A:$D,4,FALSE)),"NA")</f>
        <v>NA</v>
      </c>
      <c r="T1412" s="867" t="str">
        <f t="shared" ca="1" si="69"/>
        <v>●</v>
      </c>
      <c r="U1412" s="867"/>
      <c r="V1412" s="867"/>
      <c r="W1412" s="867"/>
      <c r="X1412" s="867"/>
      <c r="Y1412" s="867" t="str">
        <f t="shared" si="70"/>
        <v/>
      </c>
      <c r="Z1412" s="867"/>
    </row>
    <row r="1413" spans="2:26" s="312" customFormat="1" ht="15" customHeight="1" outlineLevel="1">
      <c r="B1413" s="314"/>
      <c r="C1413" s="534"/>
      <c r="D1413" s="343"/>
      <c r="E1413" s="307" t="s">
        <v>487</v>
      </c>
      <c r="F1413" s="307" t="s">
        <v>4823</v>
      </c>
      <c r="G1413" s="307" t="s">
        <v>4414</v>
      </c>
      <c r="H1413" s="307" t="s">
        <v>3657</v>
      </c>
      <c r="I1413" s="198" t="s">
        <v>660</v>
      </c>
      <c r="J1413" s="404" t="s">
        <v>5684</v>
      </c>
      <c r="K1413" s="864" t="str">
        <f t="shared" si="66"/>
        <v/>
      </c>
      <c r="L1413" s="557" t="s">
        <v>3656</v>
      </c>
      <c r="M1413" s="558" t="s">
        <v>3655</v>
      </c>
      <c r="N1413" s="597" t="s">
        <v>17502</v>
      </c>
      <c r="O1413" s="662"/>
      <c r="P1413" s="598"/>
      <c r="Q1413" s="867" t="str">
        <f t="shared" ca="1" si="67"/>
        <v/>
      </c>
      <c r="R1413" s="867" t="str">
        <f t="shared" ca="1" si="68"/>
        <v/>
      </c>
      <c r="S1413" s="867" t="str">
        <f>IFERROR(IF(VLOOKUP("*"&amp;TRIM($F1413)&amp;"*",dump!$A:$D,4,FALSE)="","空文字",VLOOKUP("*"&amp;TRIM($F1413)&amp;"*",dump!$A:$D,4,FALSE)),"NA")</f>
        <v>NA</v>
      </c>
      <c r="T1413" s="867" t="str">
        <f t="shared" ca="1" si="69"/>
        <v>●</v>
      </c>
      <c r="U1413" s="867"/>
      <c r="V1413" s="867"/>
      <c r="W1413" s="867"/>
      <c r="X1413" s="867"/>
      <c r="Y1413" s="867" t="str">
        <f t="shared" si="70"/>
        <v/>
      </c>
      <c r="Z1413" s="867"/>
    </row>
    <row r="1414" spans="2:26" s="312" customFormat="1" ht="15" customHeight="1" outlineLevel="1">
      <c r="B1414" s="314"/>
      <c r="C1414" s="534"/>
      <c r="D1414" s="343"/>
      <c r="E1414" s="307" t="s">
        <v>488</v>
      </c>
      <c r="F1414" s="307" t="s">
        <v>4824</v>
      </c>
      <c r="G1414" s="307" t="s">
        <v>2220</v>
      </c>
      <c r="H1414" s="307" t="s">
        <v>3657</v>
      </c>
      <c r="I1414" s="198" t="s">
        <v>660</v>
      </c>
      <c r="J1414" s="404" t="s">
        <v>5684</v>
      </c>
      <c r="K1414" s="864" t="str">
        <f t="shared" si="66"/>
        <v/>
      </c>
      <c r="L1414" s="557" t="s">
        <v>3656</v>
      </c>
      <c r="M1414" s="558" t="s">
        <v>3655</v>
      </c>
      <c r="N1414" s="597" t="s">
        <v>17502</v>
      </c>
      <c r="O1414" s="662"/>
      <c r="P1414" s="598"/>
      <c r="Q1414" s="867" t="str">
        <f t="shared" ca="1" si="67"/>
        <v/>
      </c>
      <c r="R1414" s="867" t="str">
        <f t="shared" ca="1" si="68"/>
        <v/>
      </c>
      <c r="S1414" s="867" t="str">
        <f>IFERROR(IF(VLOOKUP("*"&amp;TRIM($F1414)&amp;"*",dump!$A:$D,4,FALSE)="","空文字",VLOOKUP("*"&amp;TRIM($F1414)&amp;"*",dump!$A:$D,4,FALSE)),"NA")</f>
        <v>NA</v>
      </c>
      <c r="T1414" s="867" t="str">
        <f t="shared" ca="1" si="69"/>
        <v>●</v>
      </c>
      <c r="U1414" s="867"/>
      <c r="V1414" s="867"/>
      <c r="W1414" s="867"/>
      <c r="X1414" s="867"/>
      <c r="Y1414" s="867" t="str">
        <f t="shared" si="70"/>
        <v/>
      </c>
      <c r="Z1414" s="867"/>
    </row>
    <row r="1415" spans="2:26" s="312" customFormat="1" ht="15" customHeight="1" outlineLevel="1">
      <c r="B1415" s="314"/>
      <c r="C1415" s="534"/>
      <c r="D1415" s="343"/>
      <c r="E1415" s="307" t="s">
        <v>489</v>
      </c>
      <c r="F1415" s="307" t="s">
        <v>4825</v>
      </c>
      <c r="G1415" s="307" t="s">
        <v>2221</v>
      </c>
      <c r="H1415" s="307" t="s">
        <v>3657</v>
      </c>
      <c r="I1415" s="198" t="s">
        <v>660</v>
      </c>
      <c r="J1415" s="404" t="s">
        <v>5684</v>
      </c>
      <c r="K1415" s="864" t="str">
        <f t="shared" si="66"/>
        <v/>
      </c>
      <c r="L1415" s="557" t="s">
        <v>3656</v>
      </c>
      <c r="M1415" s="558" t="s">
        <v>3655</v>
      </c>
      <c r="N1415" s="597" t="s">
        <v>17502</v>
      </c>
      <c r="O1415" s="662"/>
      <c r="P1415" s="598"/>
      <c r="Q1415" s="867" t="str">
        <f t="shared" ca="1" si="67"/>
        <v/>
      </c>
      <c r="R1415" s="867" t="str">
        <f t="shared" ca="1" si="68"/>
        <v/>
      </c>
      <c r="S1415" s="867" t="str">
        <f>IFERROR(IF(VLOOKUP("*"&amp;TRIM($F1415)&amp;"*",dump!$A:$D,4,FALSE)="","空文字",VLOOKUP("*"&amp;TRIM($F1415)&amp;"*",dump!$A:$D,4,FALSE)),"NA")</f>
        <v>NA</v>
      </c>
      <c r="T1415" s="867" t="str">
        <f t="shared" ca="1" si="69"/>
        <v>●</v>
      </c>
      <c r="U1415" s="867"/>
      <c r="V1415" s="867"/>
      <c r="W1415" s="867"/>
      <c r="X1415" s="867"/>
      <c r="Y1415" s="867" t="str">
        <f t="shared" si="70"/>
        <v/>
      </c>
      <c r="Z1415" s="867"/>
    </row>
    <row r="1416" spans="2:26" s="312" customFormat="1" ht="15" customHeight="1" outlineLevel="1">
      <c r="B1416" s="314"/>
      <c r="C1416" s="534"/>
      <c r="D1416" s="343"/>
      <c r="E1416" s="307" t="s">
        <v>9504</v>
      </c>
      <c r="F1416" s="307" t="s">
        <v>4826</v>
      </c>
      <c r="G1416" s="307" t="s">
        <v>2222</v>
      </c>
      <c r="H1416" s="307" t="s">
        <v>3657</v>
      </c>
      <c r="I1416" s="198" t="s">
        <v>660</v>
      </c>
      <c r="J1416" s="404" t="s">
        <v>5684</v>
      </c>
      <c r="K1416" s="864" t="str">
        <f t="shared" si="66"/>
        <v/>
      </c>
      <c r="L1416" s="557" t="s">
        <v>3656</v>
      </c>
      <c r="M1416" s="558" t="s">
        <v>3655</v>
      </c>
      <c r="N1416" s="597" t="s">
        <v>17502</v>
      </c>
      <c r="O1416" s="662"/>
      <c r="P1416" s="598"/>
      <c r="Q1416" s="867" t="str">
        <f t="shared" ca="1" si="67"/>
        <v/>
      </c>
      <c r="R1416" s="867" t="str">
        <f t="shared" ca="1" si="68"/>
        <v/>
      </c>
      <c r="S1416" s="867" t="str">
        <f>IFERROR(IF(VLOOKUP("*"&amp;TRIM($F1416)&amp;"*",dump!$A:$D,4,FALSE)="","空文字",VLOOKUP("*"&amp;TRIM($F1416)&amp;"*",dump!$A:$D,4,FALSE)),"NA")</f>
        <v>NA</v>
      </c>
      <c r="T1416" s="867" t="str">
        <f t="shared" ca="1" si="69"/>
        <v>●</v>
      </c>
      <c r="U1416" s="867"/>
      <c r="V1416" s="867"/>
      <c r="W1416" s="867"/>
      <c r="X1416" s="867"/>
      <c r="Y1416" s="867" t="str">
        <f t="shared" si="70"/>
        <v/>
      </c>
      <c r="Z1416" s="867"/>
    </row>
    <row r="1417" spans="2:26" s="312" customFormat="1" ht="15" customHeight="1" outlineLevel="1">
      <c r="B1417" s="314"/>
      <c r="C1417" s="534"/>
      <c r="D1417" s="343"/>
      <c r="E1417" s="307" t="s">
        <v>490</v>
      </c>
      <c r="F1417" s="307" t="s">
        <v>4827</v>
      </c>
      <c r="G1417" s="307" t="s">
        <v>2223</v>
      </c>
      <c r="H1417" s="307" t="s">
        <v>3657</v>
      </c>
      <c r="I1417" s="198" t="s">
        <v>660</v>
      </c>
      <c r="J1417" s="404" t="s">
        <v>5684</v>
      </c>
      <c r="K1417" s="864" t="str">
        <f t="shared" si="66"/>
        <v/>
      </c>
      <c r="L1417" s="557" t="s">
        <v>3656</v>
      </c>
      <c r="M1417" s="558" t="s">
        <v>3655</v>
      </c>
      <c r="N1417" s="597" t="s">
        <v>17470</v>
      </c>
      <c r="O1417" s="662"/>
      <c r="P1417" s="598"/>
      <c r="Q1417" s="867" t="str">
        <f t="shared" ca="1" si="67"/>
        <v/>
      </c>
      <c r="R1417" s="867" t="str">
        <f t="shared" ca="1" si="68"/>
        <v/>
      </c>
      <c r="S1417" s="867" t="str">
        <f>IFERROR(IF(VLOOKUP("*"&amp;TRIM($F1417)&amp;"*",dump!$A:$D,4,FALSE)="","空文字",VLOOKUP("*"&amp;TRIM($F1417)&amp;"*",dump!$A:$D,4,FALSE)),"NA")</f>
        <v>NA</v>
      </c>
      <c r="T1417" s="867" t="str">
        <f t="shared" ca="1" si="69"/>
        <v>●</v>
      </c>
      <c r="U1417" s="867"/>
      <c r="V1417" s="867"/>
      <c r="W1417" s="867"/>
      <c r="X1417" s="867"/>
      <c r="Y1417" s="867" t="str">
        <f t="shared" si="70"/>
        <v/>
      </c>
      <c r="Z1417" s="867"/>
    </row>
    <row r="1418" spans="2:26" s="312" customFormat="1" ht="15" customHeight="1" outlineLevel="1">
      <c r="B1418" s="314"/>
      <c r="C1418" s="534"/>
      <c r="D1418" s="343"/>
      <c r="E1418" s="307" t="s">
        <v>491</v>
      </c>
      <c r="F1418" s="307" t="s">
        <v>4828</v>
      </c>
      <c r="G1418" s="307" t="s">
        <v>9505</v>
      </c>
      <c r="H1418" s="307" t="s">
        <v>3657</v>
      </c>
      <c r="I1418" s="198" t="s">
        <v>660</v>
      </c>
      <c r="J1418" s="404" t="s">
        <v>5684</v>
      </c>
      <c r="K1418" s="864" t="str">
        <f t="shared" si="66"/>
        <v/>
      </c>
      <c r="L1418" s="557" t="s">
        <v>3656</v>
      </c>
      <c r="M1418" s="558" t="s">
        <v>3655</v>
      </c>
      <c r="N1418" s="597" t="s">
        <v>17502</v>
      </c>
      <c r="O1418" s="662"/>
      <c r="P1418" s="598"/>
      <c r="Q1418" s="867" t="str">
        <f t="shared" ca="1" si="67"/>
        <v/>
      </c>
      <c r="R1418" s="867" t="str">
        <f t="shared" ca="1" si="68"/>
        <v/>
      </c>
      <c r="S1418" s="867" t="str">
        <f>IFERROR(IF(VLOOKUP("*"&amp;TRIM($F1418)&amp;"*",dump!$A:$D,4,FALSE)="","空文字",VLOOKUP("*"&amp;TRIM($F1418)&amp;"*",dump!$A:$D,4,FALSE)),"NA")</f>
        <v>NA</v>
      </c>
      <c r="T1418" s="867" t="str">
        <f t="shared" ca="1" si="69"/>
        <v>●</v>
      </c>
      <c r="U1418" s="867"/>
      <c r="V1418" s="867"/>
      <c r="W1418" s="867"/>
      <c r="X1418" s="867"/>
      <c r="Y1418" s="867" t="str">
        <f t="shared" si="70"/>
        <v/>
      </c>
      <c r="Z1418" s="867"/>
    </row>
    <row r="1419" spans="2:26" s="312" customFormat="1" ht="90" customHeight="1" outlineLevel="1">
      <c r="B1419" s="314"/>
      <c r="C1419" s="382"/>
      <c r="D1419" s="343"/>
      <c r="E1419" s="197" t="s">
        <v>9506</v>
      </c>
      <c r="F1419" s="307" t="s">
        <v>6407</v>
      </c>
      <c r="G1419" s="307" t="s">
        <v>9507</v>
      </c>
      <c r="H1419" s="307" t="s">
        <v>9</v>
      </c>
      <c r="I1419" s="198" t="s">
        <v>660</v>
      </c>
      <c r="J1419" s="404" t="s">
        <v>5683</v>
      </c>
      <c r="K1419" s="864" t="str">
        <f t="shared" si="66"/>
        <v/>
      </c>
      <c r="L1419" s="555" t="s">
        <v>17116</v>
      </c>
      <c r="M1419" s="553" t="s">
        <v>3657</v>
      </c>
      <c r="N1419" s="593" t="s">
        <v>19700</v>
      </c>
      <c r="O1419" s="553" t="s">
        <v>17122</v>
      </c>
      <c r="P1419" s="554" t="s">
        <v>17609</v>
      </c>
      <c r="Q1419" s="867" t="str">
        <f t="shared" ca="1" si="67"/>
        <v>Sheet(1)</v>
      </c>
      <c r="R1419" s="867" t="str">
        <f t="shared" ca="1" si="68"/>
        <v>1</v>
      </c>
      <c r="S1419" s="867" t="str">
        <f>IFERROR(IF(VLOOKUP("*"&amp;TRIM($F1419)&amp;"*",dump!$A:$D,4,FALSE)="","空文字",VLOOKUP("*"&amp;TRIM($F1419)&amp;"*",dump!$A:$D,4,FALSE)),"NA")</f>
        <v>NA</v>
      </c>
      <c r="T1419" s="867" t="str">
        <f t="shared" ca="1" si="69"/>
        <v>×</v>
      </c>
      <c r="U1419" s="867"/>
      <c r="V1419" s="867"/>
      <c r="W1419" s="867"/>
      <c r="X1419" s="867"/>
      <c r="Y1419" s="867" t="str">
        <f t="shared" si="70"/>
        <v/>
      </c>
      <c r="Z1419" s="867"/>
    </row>
    <row r="1420" spans="2:26" s="312" customFormat="1" ht="105" customHeight="1" outlineLevel="1">
      <c r="B1420" s="314"/>
      <c r="C1420" s="439"/>
      <c r="D1420" s="343"/>
      <c r="E1420" s="197" t="s">
        <v>9508</v>
      </c>
      <c r="F1420" s="307" t="s">
        <v>6408</v>
      </c>
      <c r="G1420" s="307" t="s">
        <v>9509</v>
      </c>
      <c r="H1420" s="307" t="s">
        <v>9</v>
      </c>
      <c r="I1420" s="198" t="s">
        <v>660</v>
      </c>
      <c r="J1420" s="404" t="s">
        <v>5683</v>
      </c>
      <c r="K1420" s="864" t="str">
        <f t="shared" si="66"/>
        <v/>
      </c>
      <c r="L1420" s="555" t="s">
        <v>17116</v>
      </c>
      <c r="M1420" s="553" t="s">
        <v>3657</v>
      </c>
      <c r="N1420" s="593" t="s">
        <v>19701</v>
      </c>
      <c r="O1420" s="553" t="s">
        <v>17117</v>
      </c>
      <c r="P1420" s="554" t="s">
        <v>17118</v>
      </c>
      <c r="Q1420" s="867" t="str">
        <f t="shared" ca="1" si="67"/>
        <v>初期値：0</v>
      </c>
      <c r="R1420" s="867" t="str">
        <f t="shared" ca="1" si="68"/>
        <v>0</v>
      </c>
      <c r="S1420" s="867" t="str">
        <f>IFERROR(IF(VLOOKUP("*"&amp;TRIM($F1420)&amp;"*",dump!$A:$D,4,FALSE)="","空文字",VLOOKUP("*"&amp;TRIM($F1420)&amp;"*",dump!$A:$D,4,FALSE)),"NA")</f>
        <v>NA</v>
      </c>
      <c r="T1420" s="867" t="str">
        <f t="shared" ca="1" si="69"/>
        <v>×</v>
      </c>
      <c r="U1420" s="867"/>
      <c r="V1420" s="867"/>
      <c r="W1420" s="867"/>
      <c r="X1420" s="867"/>
      <c r="Y1420" s="867" t="str">
        <f t="shared" si="70"/>
        <v/>
      </c>
      <c r="Z1420" s="867"/>
    </row>
    <row r="1421" spans="2:26" s="312" customFormat="1" ht="15" customHeight="1" outlineLevel="1">
      <c r="B1421" s="314"/>
      <c r="C1421" s="439"/>
      <c r="D1421" s="525"/>
      <c r="E1421" s="197" t="s">
        <v>6898</v>
      </c>
      <c r="F1421" s="307" t="s">
        <v>6409</v>
      </c>
      <c r="G1421" s="307" t="s">
        <v>9510</v>
      </c>
      <c r="H1421" s="307" t="s">
        <v>9</v>
      </c>
      <c r="I1421" s="198" t="s">
        <v>660</v>
      </c>
      <c r="J1421" s="404" t="s">
        <v>5683</v>
      </c>
      <c r="K1421" s="864" t="str">
        <f t="shared" ref="K1421:K1484" si="71">IF(AND(M1421="", O1421="", N1421&lt;&gt;""), "○", "")</f>
        <v/>
      </c>
      <c r="L1421" s="555" t="s">
        <v>17116</v>
      </c>
      <c r="M1421" s="553" t="s">
        <v>3657</v>
      </c>
      <c r="N1421" s="593" t="s">
        <v>17592</v>
      </c>
      <c r="O1421" s="553" t="s">
        <v>17122</v>
      </c>
      <c r="P1421" s="554"/>
      <c r="Q1421" s="867" t="str">
        <f t="shared" ref="Q1421:Q1484" ca="1" si="72">IF(P1421="","",IF(P1421="←",IF(OFFSET($J1421,0,MATCH(MID(M1421,1,FIND("の",M1421,1)-1), $L$11:$BA$11,0)+4,1,1)="","",OFFSET($L1421,0,MATCH(MID(M1421,1,FIND("の",M1421,1)-1), $L$11:$BA$11,0)+4,1,1)),P1421))</f>
        <v/>
      </c>
      <c r="R1421" s="867" t="str">
        <f t="shared" ref="R1421:R1484" ca="1" si="73">IF(COUNTIF(Q1421,"*(*"),MID(Q1421,FIND("(",Q1421,1)+1,FIND(")",Q1421,1)-FIND("(",Q1421,1)-1),IF(COUNTIF(Q1421,"*""*"),MID(Q1421,FIND("""",Q1421,1)+1,LEN(Q1421)-2),IF(COUNTIF(Q1421,"*：*"),RIGHT(Q1421,LEN(Q1421)-(FIND("：",Q1421))),Q1421)))</f>
        <v/>
      </c>
      <c r="S1421" s="867" t="str">
        <f>IFERROR(IF(VLOOKUP("*"&amp;TRIM($F1421)&amp;"*",dump!$A:$D,4,FALSE)="","空文字",VLOOKUP("*"&amp;TRIM($F1421)&amp;"*",dump!$A:$D,4,FALSE)),"NA")</f>
        <v>NA</v>
      </c>
      <c r="T1421" s="867" t="str">
        <f t="shared" ref="T1421:T1484" ca="1" si="74">IF($K1421&lt;&gt;"",IF($E1421&lt;&gt;"","■",""),IF(AND(R1421="",S1421="NA"),"●", IF(EXACT(R1421,S1421),"●","×")))</f>
        <v>●</v>
      </c>
      <c r="U1421" s="867"/>
      <c r="V1421" s="867"/>
      <c r="W1421" s="867"/>
      <c r="X1421" s="867"/>
      <c r="Y1421" s="867" t="str">
        <f t="shared" ref="Y1421:Y1484" si="75">IF(U1421="●","●","")</f>
        <v/>
      </c>
      <c r="Z1421" s="867"/>
    </row>
    <row r="1422" spans="2:26" s="312" customFormat="1" ht="120" customHeight="1" outlineLevel="1">
      <c r="B1422" s="314"/>
      <c r="C1422" s="526" t="s">
        <v>9511</v>
      </c>
      <c r="D1422" s="215" t="s">
        <v>492</v>
      </c>
      <c r="E1422" s="213"/>
      <c r="F1422" s="214" t="s">
        <v>4829</v>
      </c>
      <c r="G1422" s="214" t="s">
        <v>4415</v>
      </c>
      <c r="H1422" s="214" t="s">
        <v>3655</v>
      </c>
      <c r="I1422" s="246" t="s">
        <v>660</v>
      </c>
      <c r="J1422" s="403" t="s">
        <v>5684</v>
      </c>
      <c r="K1422" s="864" t="str">
        <f t="shared" si="71"/>
        <v/>
      </c>
      <c r="L1422" s="557" t="s">
        <v>3656</v>
      </c>
      <c r="M1422" s="558" t="s">
        <v>3655</v>
      </c>
      <c r="N1422" s="597" t="s">
        <v>17636</v>
      </c>
      <c r="O1422" s="662"/>
      <c r="P1422" s="598"/>
      <c r="Q1422" s="867" t="str">
        <f t="shared" ca="1" si="72"/>
        <v/>
      </c>
      <c r="R1422" s="867" t="str">
        <f t="shared" ca="1" si="73"/>
        <v/>
      </c>
      <c r="S1422" s="867" t="str">
        <f>IFERROR(IF(VLOOKUP("*"&amp;TRIM($F1422)&amp;"*",dump!$A:$D,4,FALSE)="","空文字",VLOOKUP("*"&amp;TRIM($F1422)&amp;"*",dump!$A:$D,4,FALSE)),"NA")</f>
        <v>NA</v>
      </c>
      <c r="T1422" s="867" t="str">
        <f t="shared" ca="1" si="74"/>
        <v>●</v>
      </c>
      <c r="U1422" s="867"/>
      <c r="V1422" s="867"/>
      <c r="W1422" s="867"/>
      <c r="X1422" s="867"/>
      <c r="Y1422" s="867" t="str">
        <f t="shared" si="75"/>
        <v/>
      </c>
      <c r="Z1422" s="867"/>
    </row>
    <row r="1423" spans="2:26" s="312" customFormat="1" ht="15" customHeight="1" outlineLevel="1">
      <c r="B1423" s="314"/>
      <c r="C1423" s="439"/>
      <c r="D1423" s="343"/>
      <c r="E1423" s="307" t="s">
        <v>9512</v>
      </c>
      <c r="F1423" s="307" t="s">
        <v>4830</v>
      </c>
      <c r="G1423" s="307" t="s">
        <v>9513</v>
      </c>
      <c r="H1423" s="307" t="s">
        <v>3657</v>
      </c>
      <c r="I1423" s="198" t="s">
        <v>660</v>
      </c>
      <c r="J1423" s="404" t="s">
        <v>5684</v>
      </c>
      <c r="K1423" s="864" t="str">
        <f t="shared" si="71"/>
        <v/>
      </c>
      <c r="L1423" s="557" t="s">
        <v>3656</v>
      </c>
      <c r="M1423" s="558" t="s">
        <v>3655</v>
      </c>
      <c r="N1423" s="597" t="s">
        <v>17266</v>
      </c>
      <c r="O1423" s="662"/>
      <c r="P1423" s="598"/>
      <c r="Q1423" s="867" t="str">
        <f t="shared" ca="1" si="72"/>
        <v/>
      </c>
      <c r="R1423" s="867" t="str">
        <f t="shared" ca="1" si="73"/>
        <v/>
      </c>
      <c r="S1423" s="867" t="str">
        <f>IFERROR(IF(VLOOKUP("*"&amp;TRIM($F1423)&amp;"*",dump!$A:$D,4,FALSE)="","空文字",VLOOKUP("*"&amp;TRIM($F1423)&amp;"*",dump!$A:$D,4,FALSE)),"NA")</f>
        <v>NA</v>
      </c>
      <c r="T1423" s="867" t="str">
        <f t="shared" ca="1" si="74"/>
        <v>●</v>
      </c>
      <c r="U1423" s="867"/>
      <c r="V1423" s="867"/>
      <c r="W1423" s="867"/>
      <c r="X1423" s="867"/>
      <c r="Y1423" s="867" t="str">
        <f t="shared" si="75"/>
        <v/>
      </c>
      <c r="Z1423" s="867"/>
    </row>
    <row r="1424" spans="2:26" s="312" customFormat="1" ht="30" customHeight="1" outlineLevel="1">
      <c r="B1424" s="314"/>
      <c r="C1424" s="439"/>
      <c r="D1424" s="343"/>
      <c r="E1424" s="307" t="s">
        <v>493</v>
      </c>
      <c r="F1424" s="307" t="s">
        <v>4831</v>
      </c>
      <c r="G1424" s="307" t="s">
        <v>4418</v>
      </c>
      <c r="H1424" s="307" t="s">
        <v>3657</v>
      </c>
      <c r="I1424" s="198" t="s">
        <v>660</v>
      </c>
      <c r="J1424" s="404" t="s">
        <v>5684</v>
      </c>
      <c r="K1424" s="864" t="str">
        <f t="shared" si="71"/>
        <v/>
      </c>
      <c r="L1424" s="557" t="s">
        <v>3656</v>
      </c>
      <c r="M1424" s="558" t="s">
        <v>3655</v>
      </c>
      <c r="N1424" s="597" t="s">
        <v>17637</v>
      </c>
      <c r="O1424" s="662"/>
      <c r="P1424" s="598"/>
      <c r="Q1424" s="867" t="str">
        <f t="shared" ca="1" si="72"/>
        <v/>
      </c>
      <c r="R1424" s="867" t="str">
        <f t="shared" ca="1" si="73"/>
        <v/>
      </c>
      <c r="S1424" s="867" t="str">
        <f>IFERROR(IF(VLOOKUP("*"&amp;TRIM($F1424)&amp;"*",dump!$A:$D,4,FALSE)="","空文字",VLOOKUP("*"&amp;TRIM($F1424)&amp;"*",dump!$A:$D,4,FALSE)),"NA")</f>
        <v>NA</v>
      </c>
      <c r="T1424" s="867" t="str">
        <f t="shared" ca="1" si="74"/>
        <v>●</v>
      </c>
      <c r="U1424" s="867"/>
      <c r="V1424" s="867"/>
      <c r="W1424" s="867"/>
      <c r="X1424" s="867"/>
      <c r="Y1424" s="867" t="str">
        <f t="shared" si="75"/>
        <v/>
      </c>
      <c r="Z1424" s="867"/>
    </row>
    <row r="1425" spans="2:26" s="312" customFormat="1" ht="45" customHeight="1" outlineLevel="1">
      <c r="B1425" s="314"/>
      <c r="C1425" s="439"/>
      <c r="D1425" s="343"/>
      <c r="E1425" s="307" t="s">
        <v>9514</v>
      </c>
      <c r="F1425" s="307" t="s">
        <v>4832</v>
      </c>
      <c r="G1425" s="307" t="s">
        <v>4419</v>
      </c>
      <c r="H1425" s="307" t="s">
        <v>3658</v>
      </c>
      <c r="I1425" s="198" t="s">
        <v>660</v>
      </c>
      <c r="J1425" s="404" t="s">
        <v>5684</v>
      </c>
      <c r="K1425" s="864" t="str">
        <f t="shared" si="71"/>
        <v/>
      </c>
      <c r="L1425" s="557" t="s">
        <v>3656</v>
      </c>
      <c r="M1425" s="558" t="s">
        <v>3655</v>
      </c>
      <c r="N1425" s="597" t="s">
        <v>17638</v>
      </c>
      <c r="O1425" s="662"/>
      <c r="P1425" s="598"/>
      <c r="Q1425" s="867" t="str">
        <f t="shared" ca="1" si="72"/>
        <v/>
      </c>
      <c r="R1425" s="867" t="str">
        <f t="shared" ca="1" si="73"/>
        <v/>
      </c>
      <c r="S1425" s="867" t="str">
        <f>IFERROR(IF(VLOOKUP("*"&amp;TRIM($F1425)&amp;"*",dump!$A:$D,4,FALSE)="","空文字",VLOOKUP("*"&amp;TRIM($F1425)&amp;"*",dump!$A:$D,4,FALSE)),"NA")</f>
        <v>NA</v>
      </c>
      <c r="T1425" s="867" t="str">
        <f t="shared" ca="1" si="74"/>
        <v>●</v>
      </c>
      <c r="U1425" s="867"/>
      <c r="V1425" s="867"/>
      <c r="W1425" s="867"/>
      <c r="X1425" s="867"/>
      <c r="Y1425" s="867" t="str">
        <f t="shared" si="75"/>
        <v/>
      </c>
      <c r="Z1425" s="867"/>
    </row>
    <row r="1426" spans="2:26" s="312" customFormat="1" ht="15" customHeight="1" outlineLevel="1">
      <c r="B1426" s="314"/>
      <c r="C1426" s="439"/>
      <c r="D1426" s="343"/>
      <c r="E1426" s="307" t="s">
        <v>494</v>
      </c>
      <c r="F1426" s="307" t="s">
        <v>4833</v>
      </c>
      <c r="G1426" s="307" t="s">
        <v>4420</v>
      </c>
      <c r="H1426" s="307" t="s">
        <v>3658</v>
      </c>
      <c r="I1426" s="198" t="s">
        <v>660</v>
      </c>
      <c r="J1426" s="404" t="s">
        <v>5684</v>
      </c>
      <c r="K1426" s="864" t="str">
        <f t="shared" si="71"/>
        <v/>
      </c>
      <c r="L1426" s="557" t="s">
        <v>3656</v>
      </c>
      <c r="M1426" s="558" t="s">
        <v>3655</v>
      </c>
      <c r="N1426" s="597" t="s">
        <v>17639</v>
      </c>
      <c r="O1426" s="662"/>
      <c r="P1426" s="598"/>
      <c r="Q1426" s="867" t="str">
        <f t="shared" ca="1" si="72"/>
        <v/>
      </c>
      <c r="R1426" s="867" t="str">
        <f t="shared" ca="1" si="73"/>
        <v/>
      </c>
      <c r="S1426" s="867" t="str">
        <f>IFERROR(IF(VLOOKUP("*"&amp;TRIM($F1426)&amp;"*",dump!$A:$D,4,FALSE)="","空文字",VLOOKUP("*"&amp;TRIM($F1426)&amp;"*",dump!$A:$D,4,FALSE)),"NA")</f>
        <v>NA</v>
      </c>
      <c r="T1426" s="867" t="str">
        <f t="shared" ca="1" si="74"/>
        <v>●</v>
      </c>
      <c r="U1426" s="867"/>
      <c r="V1426" s="867"/>
      <c r="W1426" s="867"/>
      <c r="X1426" s="867"/>
      <c r="Y1426" s="867" t="str">
        <f t="shared" si="75"/>
        <v/>
      </c>
      <c r="Z1426" s="867"/>
    </row>
    <row r="1427" spans="2:26" s="312" customFormat="1" ht="75" customHeight="1" outlineLevel="1">
      <c r="B1427" s="314"/>
      <c r="C1427" s="439"/>
      <c r="D1427" s="343"/>
      <c r="E1427" s="307" t="s">
        <v>495</v>
      </c>
      <c r="F1427" s="307" t="s">
        <v>4834</v>
      </c>
      <c r="G1427" s="307" t="s">
        <v>4421</v>
      </c>
      <c r="H1427" s="307" t="s">
        <v>3658</v>
      </c>
      <c r="I1427" s="198" t="s">
        <v>660</v>
      </c>
      <c r="J1427" s="404" t="s">
        <v>5684</v>
      </c>
      <c r="K1427" s="864" t="str">
        <f t="shared" si="71"/>
        <v/>
      </c>
      <c r="L1427" s="557" t="s">
        <v>3656</v>
      </c>
      <c r="M1427" s="558" t="s">
        <v>3655</v>
      </c>
      <c r="N1427" s="597" t="s">
        <v>17640</v>
      </c>
      <c r="O1427" s="662"/>
      <c r="P1427" s="598"/>
      <c r="Q1427" s="867" t="str">
        <f t="shared" ca="1" si="72"/>
        <v/>
      </c>
      <c r="R1427" s="867" t="str">
        <f t="shared" ca="1" si="73"/>
        <v/>
      </c>
      <c r="S1427" s="867" t="str">
        <f>IFERROR(IF(VLOOKUP("*"&amp;TRIM($F1427)&amp;"*",dump!$A:$D,4,FALSE)="","空文字",VLOOKUP("*"&amp;TRIM($F1427)&amp;"*",dump!$A:$D,4,FALSE)),"NA")</f>
        <v>NA</v>
      </c>
      <c r="T1427" s="867" t="str">
        <f t="shared" ca="1" si="74"/>
        <v>●</v>
      </c>
      <c r="U1427" s="867"/>
      <c r="V1427" s="867"/>
      <c r="W1427" s="867"/>
      <c r="X1427" s="867"/>
      <c r="Y1427" s="867" t="str">
        <f t="shared" si="75"/>
        <v/>
      </c>
      <c r="Z1427" s="867"/>
    </row>
    <row r="1428" spans="2:26" s="312" customFormat="1" ht="75" customHeight="1" outlineLevel="1">
      <c r="B1428" s="314"/>
      <c r="C1428" s="439"/>
      <c r="D1428" s="343"/>
      <c r="E1428" s="307" t="s">
        <v>496</v>
      </c>
      <c r="F1428" s="307" t="s">
        <v>4835</v>
      </c>
      <c r="G1428" s="307" t="s">
        <v>4422</v>
      </c>
      <c r="H1428" s="307" t="s">
        <v>3658</v>
      </c>
      <c r="I1428" s="198" t="s">
        <v>660</v>
      </c>
      <c r="J1428" s="404" t="s">
        <v>5684</v>
      </c>
      <c r="K1428" s="864" t="str">
        <f t="shared" si="71"/>
        <v/>
      </c>
      <c r="L1428" s="557" t="s">
        <v>3656</v>
      </c>
      <c r="M1428" s="558" t="s">
        <v>3655</v>
      </c>
      <c r="N1428" s="597" t="s">
        <v>17641</v>
      </c>
      <c r="O1428" s="662"/>
      <c r="P1428" s="598"/>
      <c r="Q1428" s="867" t="str">
        <f t="shared" ca="1" si="72"/>
        <v/>
      </c>
      <c r="R1428" s="867" t="str">
        <f t="shared" ca="1" si="73"/>
        <v/>
      </c>
      <c r="S1428" s="867" t="str">
        <f>IFERROR(IF(VLOOKUP("*"&amp;TRIM($F1428)&amp;"*",dump!$A:$D,4,FALSE)="","空文字",VLOOKUP("*"&amp;TRIM($F1428)&amp;"*",dump!$A:$D,4,FALSE)),"NA")</f>
        <v>NA</v>
      </c>
      <c r="T1428" s="867" t="str">
        <f t="shared" ca="1" si="74"/>
        <v>●</v>
      </c>
      <c r="U1428" s="867"/>
      <c r="V1428" s="867"/>
      <c r="W1428" s="867"/>
      <c r="X1428" s="867"/>
      <c r="Y1428" s="867" t="str">
        <f t="shared" si="75"/>
        <v/>
      </c>
      <c r="Z1428" s="867"/>
    </row>
    <row r="1429" spans="2:26" s="312" customFormat="1" ht="45" customHeight="1" outlineLevel="1">
      <c r="B1429" s="314"/>
      <c r="C1429" s="439"/>
      <c r="D1429" s="343"/>
      <c r="E1429" s="307" t="s">
        <v>497</v>
      </c>
      <c r="F1429" s="307" t="s">
        <v>4836</v>
      </c>
      <c r="G1429" s="307" t="s">
        <v>4423</v>
      </c>
      <c r="H1429" s="307" t="s">
        <v>3658</v>
      </c>
      <c r="I1429" s="198" t="s">
        <v>660</v>
      </c>
      <c r="J1429" s="404" t="s">
        <v>5684</v>
      </c>
      <c r="K1429" s="864" t="str">
        <f t="shared" si="71"/>
        <v/>
      </c>
      <c r="L1429" s="557" t="s">
        <v>3656</v>
      </c>
      <c r="M1429" s="558" t="s">
        <v>3655</v>
      </c>
      <c r="N1429" s="597" t="s">
        <v>17642</v>
      </c>
      <c r="O1429" s="662"/>
      <c r="P1429" s="598"/>
      <c r="Q1429" s="867" t="str">
        <f t="shared" ca="1" si="72"/>
        <v/>
      </c>
      <c r="R1429" s="867" t="str">
        <f t="shared" ca="1" si="73"/>
        <v/>
      </c>
      <c r="S1429" s="867" t="str">
        <f>IFERROR(IF(VLOOKUP("*"&amp;TRIM($F1429)&amp;"*",dump!$A:$D,4,FALSE)="","空文字",VLOOKUP("*"&amp;TRIM($F1429)&amp;"*",dump!$A:$D,4,FALSE)),"NA")</f>
        <v>NA</v>
      </c>
      <c r="T1429" s="867" t="str">
        <f t="shared" ca="1" si="74"/>
        <v>●</v>
      </c>
      <c r="U1429" s="867"/>
      <c r="V1429" s="867"/>
      <c r="W1429" s="867"/>
      <c r="X1429" s="867"/>
      <c r="Y1429" s="867" t="str">
        <f t="shared" si="75"/>
        <v/>
      </c>
      <c r="Z1429" s="867"/>
    </row>
    <row r="1430" spans="2:26" s="312" customFormat="1" ht="45" customHeight="1" outlineLevel="1">
      <c r="B1430" s="314"/>
      <c r="C1430" s="439"/>
      <c r="D1430" s="343"/>
      <c r="E1430" s="307" t="s">
        <v>498</v>
      </c>
      <c r="F1430" s="307" t="s">
        <v>4837</v>
      </c>
      <c r="G1430" s="307" t="s">
        <v>4424</v>
      </c>
      <c r="H1430" s="307" t="s">
        <v>3658</v>
      </c>
      <c r="I1430" s="198" t="s">
        <v>660</v>
      </c>
      <c r="J1430" s="404" t="s">
        <v>5684</v>
      </c>
      <c r="K1430" s="864" t="str">
        <f t="shared" si="71"/>
        <v/>
      </c>
      <c r="L1430" s="557" t="s">
        <v>3656</v>
      </c>
      <c r="M1430" s="558" t="s">
        <v>3655</v>
      </c>
      <c r="N1430" s="597" t="s">
        <v>17643</v>
      </c>
      <c r="O1430" s="662"/>
      <c r="P1430" s="598"/>
      <c r="Q1430" s="867" t="str">
        <f t="shared" ca="1" si="72"/>
        <v/>
      </c>
      <c r="R1430" s="867" t="str">
        <f t="shared" ca="1" si="73"/>
        <v/>
      </c>
      <c r="S1430" s="867" t="str">
        <f>IFERROR(IF(VLOOKUP("*"&amp;TRIM($F1430)&amp;"*",dump!$A:$D,4,FALSE)="","空文字",VLOOKUP("*"&amp;TRIM($F1430)&amp;"*",dump!$A:$D,4,FALSE)),"NA")</f>
        <v>NA</v>
      </c>
      <c r="T1430" s="867" t="str">
        <f t="shared" ca="1" si="74"/>
        <v>●</v>
      </c>
      <c r="U1430" s="867"/>
      <c r="V1430" s="867"/>
      <c r="W1430" s="867"/>
      <c r="X1430" s="867"/>
      <c r="Y1430" s="867" t="str">
        <f t="shared" si="75"/>
        <v/>
      </c>
      <c r="Z1430" s="867"/>
    </row>
    <row r="1431" spans="2:26" s="312" customFormat="1" ht="15" customHeight="1" outlineLevel="1">
      <c r="B1431" s="314"/>
      <c r="C1431" s="439"/>
      <c r="D1431" s="343"/>
      <c r="E1431" s="307" t="s">
        <v>1754</v>
      </c>
      <c r="F1431" s="307" t="s">
        <v>4838</v>
      </c>
      <c r="G1431" s="307" t="s">
        <v>4425</v>
      </c>
      <c r="H1431" s="307" t="s">
        <v>3658</v>
      </c>
      <c r="I1431" s="198" t="s">
        <v>660</v>
      </c>
      <c r="J1431" s="404" t="s">
        <v>5684</v>
      </c>
      <c r="K1431" s="864" t="str">
        <f t="shared" si="71"/>
        <v/>
      </c>
      <c r="L1431" s="557" t="s">
        <v>3656</v>
      </c>
      <c r="M1431" s="558" t="s">
        <v>3655</v>
      </c>
      <c r="N1431" s="597" t="s">
        <v>17470</v>
      </c>
      <c r="O1431" s="662"/>
      <c r="P1431" s="598"/>
      <c r="Q1431" s="867" t="str">
        <f t="shared" ca="1" si="72"/>
        <v/>
      </c>
      <c r="R1431" s="867" t="str">
        <f t="shared" ca="1" si="73"/>
        <v/>
      </c>
      <c r="S1431" s="867" t="str">
        <f>IFERROR(IF(VLOOKUP("*"&amp;TRIM($F1431)&amp;"*",dump!$A:$D,4,FALSE)="","空文字",VLOOKUP("*"&amp;TRIM($F1431)&amp;"*",dump!$A:$D,4,FALSE)),"NA")</f>
        <v>NA</v>
      </c>
      <c r="T1431" s="867" t="str">
        <f t="shared" ca="1" si="74"/>
        <v>●</v>
      </c>
      <c r="U1431" s="867"/>
      <c r="V1431" s="867"/>
      <c r="W1431" s="867"/>
      <c r="X1431" s="867"/>
      <c r="Y1431" s="867" t="str">
        <f t="shared" si="75"/>
        <v/>
      </c>
      <c r="Z1431" s="867"/>
    </row>
    <row r="1432" spans="2:26" s="312" customFormat="1" ht="15" customHeight="1" outlineLevel="1">
      <c r="B1432" s="314"/>
      <c r="C1432" s="439"/>
      <c r="D1432" s="343"/>
      <c r="E1432" s="307" t="s">
        <v>1755</v>
      </c>
      <c r="F1432" s="307" t="s">
        <v>4839</v>
      </c>
      <c r="G1432" s="307" t="s">
        <v>4426</v>
      </c>
      <c r="H1432" s="307" t="s">
        <v>3658</v>
      </c>
      <c r="I1432" s="198" t="s">
        <v>660</v>
      </c>
      <c r="J1432" s="404" t="s">
        <v>5684</v>
      </c>
      <c r="K1432" s="864" t="str">
        <f t="shared" si="71"/>
        <v/>
      </c>
      <c r="L1432" s="557" t="s">
        <v>3656</v>
      </c>
      <c r="M1432" s="558" t="s">
        <v>3655</v>
      </c>
      <c r="N1432" s="597" t="s">
        <v>17470</v>
      </c>
      <c r="O1432" s="662"/>
      <c r="P1432" s="598"/>
      <c r="Q1432" s="867" t="str">
        <f t="shared" ca="1" si="72"/>
        <v/>
      </c>
      <c r="R1432" s="867" t="str">
        <f t="shared" ca="1" si="73"/>
        <v/>
      </c>
      <c r="S1432" s="867" t="str">
        <f>IFERROR(IF(VLOOKUP("*"&amp;TRIM($F1432)&amp;"*",dump!$A:$D,4,FALSE)="","空文字",VLOOKUP("*"&amp;TRIM($F1432)&amp;"*",dump!$A:$D,4,FALSE)),"NA")</f>
        <v>NA</v>
      </c>
      <c r="T1432" s="867" t="str">
        <f t="shared" ca="1" si="74"/>
        <v>●</v>
      </c>
      <c r="U1432" s="867"/>
      <c r="V1432" s="867"/>
      <c r="W1432" s="867"/>
      <c r="X1432" s="867"/>
      <c r="Y1432" s="867" t="str">
        <f t="shared" si="75"/>
        <v/>
      </c>
      <c r="Z1432" s="867"/>
    </row>
    <row r="1433" spans="2:26" s="312" customFormat="1" ht="15" customHeight="1" outlineLevel="1">
      <c r="B1433" s="314"/>
      <c r="C1433" s="439"/>
      <c r="D1433" s="343"/>
      <c r="E1433" s="307" t="s">
        <v>1756</v>
      </c>
      <c r="F1433" s="307" t="s">
        <v>4840</v>
      </c>
      <c r="G1433" s="307" t="s">
        <v>4427</v>
      </c>
      <c r="H1433" s="307" t="s">
        <v>3658</v>
      </c>
      <c r="I1433" s="198" t="s">
        <v>660</v>
      </c>
      <c r="J1433" s="404" t="s">
        <v>5684</v>
      </c>
      <c r="K1433" s="864" t="str">
        <f t="shared" si="71"/>
        <v/>
      </c>
      <c r="L1433" s="557" t="s">
        <v>3656</v>
      </c>
      <c r="M1433" s="558" t="s">
        <v>3655</v>
      </c>
      <c r="N1433" s="597" t="s">
        <v>17644</v>
      </c>
      <c r="O1433" s="662"/>
      <c r="P1433" s="598"/>
      <c r="Q1433" s="867" t="str">
        <f t="shared" ca="1" si="72"/>
        <v/>
      </c>
      <c r="R1433" s="867" t="str">
        <f t="shared" ca="1" si="73"/>
        <v/>
      </c>
      <c r="S1433" s="867" t="str">
        <f>IFERROR(IF(VLOOKUP("*"&amp;TRIM($F1433)&amp;"*",dump!$A:$D,4,FALSE)="","空文字",VLOOKUP("*"&amp;TRIM($F1433)&amp;"*",dump!$A:$D,4,FALSE)),"NA")</f>
        <v>NA</v>
      </c>
      <c r="T1433" s="867" t="str">
        <f t="shared" ca="1" si="74"/>
        <v>●</v>
      </c>
      <c r="U1433" s="867"/>
      <c r="V1433" s="867"/>
      <c r="W1433" s="867"/>
      <c r="X1433" s="867"/>
      <c r="Y1433" s="867" t="str">
        <f t="shared" si="75"/>
        <v/>
      </c>
      <c r="Z1433" s="867"/>
    </row>
    <row r="1434" spans="2:26" s="312" customFormat="1" ht="15" customHeight="1" outlineLevel="1">
      <c r="B1434" s="314"/>
      <c r="C1434" s="439"/>
      <c r="D1434" s="343"/>
      <c r="E1434" s="307" t="s">
        <v>1757</v>
      </c>
      <c r="F1434" s="307" t="s">
        <v>4841</v>
      </c>
      <c r="G1434" s="307" t="s">
        <v>3521</v>
      </c>
      <c r="H1434" s="307" t="s">
        <v>3658</v>
      </c>
      <c r="I1434" s="198" t="s">
        <v>660</v>
      </c>
      <c r="J1434" s="404" t="s">
        <v>5684</v>
      </c>
      <c r="K1434" s="864" t="str">
        <f t="shared" si="71"/>
        <v/>
      </c>
      <c r="L1434" s="557" t="s">
        <v>3656</v>
      </c>
      <c r="M1434" s="558" t="s">
        <v>3655</v>
      </c>
      <c r="N1434" s="597" t="s">
        <v>17645</v>
      </c>
      <c r="O1434" s="662"/>
      <c r="P1434" s="598"/>
      <c r="Q1434" s="867" t="str">
        <f t="shared" ca="1" si="72"/>
        <v/>
      </c>
      <c r="R1434" s="867" t="str">
        <f t="shared" ca="1" si="73"/>
        <v/>
      </c>
      <c r="S1434" s="867" t="str">
        <f>IFERROR(IF(VLOOKUP("*"&amp;TRIM($F1434)&amp;"*",dump!$A:$D,4,FALSE)="","空文字",VLOOKUP("*"&amp;TRIM($F1434)&amp;"*",dump!$A:$D,4,FALSE)),"NA")</f>
        <v>NA</v>
      </c>
      <c r="T1434" s="867" t="str">
        <f t="shared" ca="1" si="74"/>
        <v>●</v>
      </c>
      <c r="U1434" s="867"/>
      <c r="V1434" s="867"/>
      <c r="W1434" s="867"/>
      <c r="X1434" s="867"/>
      <c r="Y1434" s="867" t="str">
        <f t="shared" si="75"/>
        <v/>
      </c>
      <c r="Z1434" s="867"/>
    </row>
    <row r="1435" spans="2:26" s="312" customFormat="1" ht="15" customHeight="1" outlineLevel="1">
      <c r="B1435" s="314"/>
      <c r="C1435" s="439"/>
      <c r="D1435" s="343"/>
      <c r="E1435" s="306" t="s">
        <v>1758</v>
      </c>
      <c r="F1435" s="307" t="s">
        <v>4842</v>
      </c>
      <c r="G1435" s="307" t="s">
        <v>3522</v>
      </c>
      <c r="H1435" s="307" t="s">
        <v>3658</v>
      </c>
      <c r="I1435" s="198" t="s">
        <v>660</v>
      </c>
      <c r="J1435" s="404" t="s">
        <v>5684</v>
      </c>
      <c r="K1435" s="864" t="str">
        <f t="shared" si="71"/>
        <v/>
      </c>
      <c r="L1435" s="557" t="s">
        <v>3656</v>
      </c>
      <c r="M1435" s="558" t="s">
        <v>3655</v>
      </c>
      <c r="N1435" s="597" t="s">
        <v>17646</v>
      </c>
      <c r="O1435" s="662"/>
      <c r="P1435" s="598"/>
      <c r="Q1435" s="867" t="str">
        <f t="shared" ca="1" si="72"/>
        <v/>
      </c>
      <c r="R1435" s="867" t="str">
        <f t="shared" ca="1" si="73"/>
        <v/>
      </c>
      <c r="S1435" s="867" t="str">
        <f>IFERROR(IF(VLOOKUP("*"&amp;TRIM($F1435)&amp;"*",dump!$A:$D,4,FALSE)="","空文字",VLOOKUP("*"&amp;TRIM($F1435)&amp;"*",dump!$A:$D,4,FALSE)),"NA")</f>
        <v>NA</v>
      </c>
      <c r="T1435" s="867" t="str">
        <f t="shared" ca="1" si="74"/>
        <v>●</v>
      </c>
      <c r="U1435" s="867"/>
      <c r="V1435" s="867"/>
      <c r="W1435" s="867"/>
      <c r="X1435" s="867"/>
      <c r="Y1435" s="867" t="str">
        <f t="shared" si="75"/>
        <v/>
      </c>
      <c r="Z1435" s="867"/>
    </row>
    <row r="1436" spans="2:26" s="312" customFormat="1" ht="30" customHeight="1" outlineLevel="1">
      <c r="B1436" s="314"/>
      <c r="C1436" s="526" t="s">
        <v>9515</v>
      </c>
      <c r="D1436" s="215" t="s">
        <v>1759</v>
      </c>
      <c r="E1436" s="213"/>
      <c r="F1436" s="214" t="s">
        <v>4843</v>
      </c>
      <c r="G1436" s="214" t="s">
        <v>3523</v>
      </c>
      <c r="H1436" s="214" t="s">
        <v>3655</v>
      </c>
      <c r="I1436" s="246" t="s">
        <v>660</v>
      </c>
      <c r="J1436" s="403" t="s">
        <v>5684</v>
      </c>
      <c r="K1436" s="864" t="str">
        <f t="shared" si="71"/>
        <v/>
      </c>
      <c r="L1436" s="557" t="s">
        <v>3656</v>
      </c>
      <c r="M1436" s="558" t="s">
        <v>3655</v>
      </c>
      <c r="N1436" s="597" t="s">
        <v>17470</v>
      </c>
      <c r="O1436" s="662"/>
      <c r="P1436" s="598"/>
      <c r="Q1436" s="867" t="str">
        <f t="shared" ca="1" si="72"/>
        <v/>
      </c>
      <c r="R1436" s="867" t="str">
        <f t="shared" ca="1" si="73"/>
        <v/>
      </c>
      <c r="S1436" s="867" t="str">
        <f>IFERROR(IF(VLOOKUP("*"&amp;TRIM($F1436)&amp;"*",dump!$A:$D,4,FALSE)="","空文字",VLOOKUP("*"&amp;TRIM($F1436)&amp;"*",dump!$A:$D,4,FALSE)),"NA")</f>
        <v>NA</v>
      </c>
      <c r="T1436" s="867" t="str">
        <f t="shared" ca="1" si="74"/>
        <v>●</v>
      </c>
      <c r="U1436" s="867"/>
      <c r="V1436" s="867"/>
      <c r="W1436" s="867"/>
      <c r="X1436" s="867"/>
      <c r="Y1436" s="867" t="str">
        <f t="shared" si="75"/>
        <v/>
      </c>
      <c r="Z1436" s="867"/>
    </row>
    <row r="1437" spans="2:26" s="312" customFormat="1" ht="15" customHeight="1" outlineLevel="1">
      <c r="B1437" s="314"/>
      <c r="C1437" s="534"/>
      <c r="D1437" s="343"/>
      <c r="E1437" s="307" t="s">
        <v>1760</v>
      </c>
      <c r="F1437" s="307" t="s">
        <v>4844</v>
      </c>
      <c r="G1437" s="307" t="s">
        <v>9516</v>
      </c>
      <c r="H1437" s="307" t="s">
        <v>3657</v>
      </c>
      <c r="I1437" s="198" t="s">
        <v>660</v>
      </c>
      <c r="J1437" s="404" t="s">
        <v>5684</v>
      </c>
      <c r="K1437" s="864" t="str">
        <f t="shared" si="71"/>
        <v/>
      </c>
      <c r="L1437" s="557" t="s">
        <v>3656</v>
      </c>
      <c r="M1437" s="558" t="s">
        <v>3655</v>
      </c>
      <c r="N1437" s="597"/>
      <c r="O1437" s="662"/>
      <c r="P1437" s="598"/>
      <c r="Q1437" s="867" t="str">
        <f t="shared" ca="1" si="72"/>
        <v/>
      </c>
      <c r="R1437" s="867" t="str">
        <f t="shared" ca="1" si="73"/>
        <v/>
      </c>
      <c r="S1437" s="867" t="str">
        <f>IFERROR(IF(VLOOKUP("*"&amp;TRIM($F1437)&amp;"*",dump!$A:$D,4,FALSE)="","空文字",VLOOKUP("*"&amp;TRIM($F1437)&amp;"*",dump!$A:$D,4,FALSE)),"NA")</f>
        <v>NA</v>
      </c>
      <c r="T1437" s="867" t="str">
        <f t="shared" ca="1" si="74"/>
        <v>●</v>
      </c>
      <c r="U1437" s="867"/>
      <c r="V1437" s="867"/>
      <c r="W1437" s="867"/>
      <c r="X1437" s="867"/>
      <c r="Y1437" s="867" t="str">
        <f t="shared" si="75"/>
        <v/>
      </c>
      <c r="Z1437" s="867"/>
    </row>
    <row r="1438" spans="2:26" s="312" customFormat="1" ht="30" customHeight="1" outlineLevel="1">
      <c r="B1438" s="314"/>
      <c r="C1438" s="534"/>
      <c r="D1438" s="343"/>
      <c r="E1438" s="307" t="s">
        <v>1761</v>
      </c>
      <c r="F1438" s="307" t="s">
        <v>4845</v>
      </c>
      <c r="G1438" s="307" t="s">
        <v>4418</v>
      </c>
      <c r="H1438" s="307" t="s">
        <v>3657</v>
      </c>
      <c r="I1438" s="198" t="s">
        <v>660</v>
      </c>
      <c r="J1438" s="404" t="s">
        <v>5684</v>
      </c>
      <c r="K1438" s="864" t="str">
        <f t="shared" si="71"/>
        <v/>
      </c>
      <c r="L1438" s="557" t="s">
        <v>3656</v>
      </c>
      <c r="M1438" s="558" t="s">
        <v>3655</v>
      </c>
      <c r="N1438" s="597"/>
      <c r="O1438" s="662"/>
      <c r="P1438" s="598"/>
      <c r="Q1438" s="867" t="str">
        <f t="shared" ca="1" si="72"/>
        <v/>
      </c>
      <c r="R1438" s="867" t="str">
        <f t="shared" ca="1" si="73"/>
        <v/>
      </c>
      <c r="S1438" s="867" t="str">
        <f>IFERROR(IF(VLOOKUP("*"&amp;TRIM($F1438)&amp;"*",dump!$A:$D,4,FALSE)="","空文字",VLOOKUP("*"&amp;TRIM($F1438)&amp;"*",dump!$A:$D,4,FALSE)),"NA")</f>
        <v>NA</v>
      </c>
      <c r="T1438" s="867" t="str">
        <f t="shared" ca="1" si="74"/>
        <v>●</v>
      </c>
      <c r="U1438" s="867"/>
      <c r="V1438" s="867"/>
      <c r="W1438" s="867"/>
      <c r="X1438" s="867"/>
      <c r="Y1438" s="867" t="str">
        <f t="shared" si="75"/>
        <v/>
      </c>
      <c r="Z1438" s="867"/>
    </row>
    <row r="1439" spans="2:26" s="312" customFormat="1" ht="15" customHeight="1" outlineLevel="1">
      <c r="B1439" s="314"/>
      <c r="C1439" s="534"/>
      <c r="D1439" s="343"/>
      <c r="E1439" s="307" t="s">
        <v>1762</v>
      </c>
      <c r="F1439" s="307" t="s">
        <v>4846</v>
      </c>
      <c r="G1439" s="307" t="s">
        <v>3524</v>
      </c>
      <c r="H1439" s="307" t="s">
        <v>3658</v>
      </c>
      <c r="I1439" s="198" t="s">
        <v>660</v>
      </c>
      <c r="J1439" s="404" t="s">
        <v>5684</v>
      </c>
      <c r="K1439" s="864" t="str">
        <f t="shared" si="71"/>
        <v/>
      </c>
      <c r="L1439" s="557" t="s">
        <v>3656</v>
      </c>
      <c r="M1439" s="558" t="s">
        <v>3655</v>
      </c>
      <c r="N1439" s="597"/>
      <c r="O1439" s="662"/>
      <c r="P1439" s="598"/>
      <c r="Q1439" s="867" t="str">
        <f t="shared" ca="1" si="72"/>
        <v/>
      </c>
      <c r="R1439" s="867" t="str">
        <f t="shared" ca="1" si="73"/>
        <v/>
      </c>
      <c r="S1439" s="867" t="str">
        <f>IFERROR(IF(VLOOKUP("*"&amp;TRIM($F1439)&amp;"*",dump!$A:$D,4,FALSE)="","空文字",VLOOKUP("*"&amp;TRIM($F1439)&amp;"*",dump!$A:$D,4,FALSE)),"NA")</f>
        <v>NA</v>
      </c>
      <c r="T1439" s="867" t="str">
        <f t="shared" ca="1" si="74"/>
        <v>●</v>
      </c>
      <c r="U1439" s="867"/>
      <c r="V1439" s="867"/>
      <c r="W1439" s="867"/>
      <c r="X1439" s="867"/>
      <c r="Y1439" s="867" t="str">
        <f t="shared" si="75"/>
        <v/>
      </c>
      <c r="Z1439" s="867"/>
    </row>
    <row r="1440" spans="2:26" s="312" customFormat="1" ht="15" customHeight="1" outlineLevel="1">
      <c r="B1440" s="314"/>
      <c r="C1440" s="534"/>
      <c r="D1440" s="343"/>
      <c r="E1440" s="307" t="s">
        <v>1763</v>
      </c>
      <c r="F1440" s="307" t="s">
        <v>4847</v>
      </c>
      <c r="G1440" s="307" t="s">
        <v>3525</v>
      </c>
      <c r="H1440" s="307" t="s">
        <v>3658</v>
      </c>
      <c r="I1440" s="198" t="s">
        <v>660</v>
      </c>
      <c r="J1440" s="404" t="s">
        <v>5684</v>
      </c>
      <c r="K1440" s="864" t="str">
        <f t="shared" si="71"/>
        <v/>
      </c>
      <c r="L1440" s="557" t="s">
        <v>3656</v>
      </c>
      <c r="M1440" s="558" t="s">
        <v>3655</v>
      </c>
      <c r="N1440" s="597"/>
      <c r="O1440" s="662"/>
      <c r="P1440" s="598"/>
      <c r="Q1440" s="867" t="str">
        <f t="shared" ca="1" si="72"/>
        <v/>
      </c>
      <c r="R1440" s="867" t="str">
        <f t="shared" ca="1" si="73"/>
        <v/>
      </c>
      <c r="S1440" s="867" t="str">
        <f>IFERROR(IF(VLOOKUP("*"&amp;TRIM($F1440)&amp;"*",dump!$A:$D,4,FALSE)="","空文字",VLOOKUP("*"&amp;TRIM($F1440)&amp;"*",dump!$A:$D,4,FALSE)),"NA")</f>
        <v>NA</v>
      </c>
      <c r="T1440" s="867" t="str">
        <f t="shared" ca="1" si="74"/>
        <v>●</v>
      </c>
      <c r="U1440" s="867"/>
      <c r="V1440" s="867"/>
      <c r="W1440" s="867"/>
      <c r="X1440" s="867"/>
      <c r="Y1440" s="867" t="str">
        <f t="shared" si="75"/>
        <v/>
      </c>
      <c r="Z1440" s="867"/>
    </row>
    <row r="1441" spans="2:26" s="312" customFormat="1" ht="15" customHeight="1" outlineLevel="1">
      <c r="B1441" s="314"/>
      <c r="C1441" s="534"/>
      <c r="D1441" s="343"/>
      <c r="E1441" s="307" t="s">
        <v>1764</v>
      </c>
      <c r="F1441" s="307" t="s">
        <v>4848</v>
      </c>
      <c r="G1441" s="307" t="s">
        <v>3526</v>
      </c>
      <c r="H1441" s="307" t="s">
        <v>3658</v>
      </c>
      <c r="I1441" s="198" t="s">
        <v>660</v>
      </c>
      <c r="J1441" s="404" t="s">
        <v>5684</v>
      </c>
      <c r="K1441" s="864" t="str">
        <f t="shared" si="71"/>
        <v/>
      </c>
      <c r="L1441" s="557" t="s">
        <v>3656</v>
      </c>
      <c r="M1441" s="558" t="s">
        <v>3655</v>
      </c>
      <c r="N1441" s="597"/>
      <c r="O1441" s="662"/>
      <c r="P1441" s="598"/>
      <c r="Q1441" s="867" t="str">
        <f t="shared" ca="1" si="72"/>
        <v/>
      </c>
      <c r="R1441" s="867" t="str">
        <f t="shared" ca="1" si="73"/>
        <v/>
      </c>
      <c r="S1441" s="867" t="str">
        <f>IFERROR(IF(VLOOKUP("*"&amp;TRIM($F1441)&amp;"*",dump!$A:$D,4,FALSE)="","空文字",VLOOKUP("*"&amp;TRIM($F1441)&amp;"*",dump!$A:$D,4,FALSE)),"NA")</f>
        <v>NA</v>
      </c>
      <c r="T1441" s="867" t="str">
        <f t="shared" ca="1" si="74"/>
        <v>●</v>
      </c>
      <c r="U1441" s="867"/>
      <c r="V1441" s="867"/>
      <c r="W1441" s="867"/>
      <c r="X1441" s="867"/>
      <c r="Y1441" s="867" t="str">
        <f t="shared" si="75"/>
        <v/>
      </c>
      <c r="Z1441" s="867"/>
    </row>
    <row r="1442" spans="2:26" s="312" customFormat="1" ht="15" customHeight="1" outlineLevel="1">
      <c r="B1442" s="314"/>
      <c r="C1442" s="534"/>
      <c r="D1442" s="343"/>
      <c r="E1442" s="307" t="s">
        <v>1765</v>
      </c>
      <c r="F1442" s="307" t="s">
        <v>4849</v>
      </c>
      <c r="G1442" s="307" t="s">
        <v>3527</v>
      </c>
      <c r="H1442" s="307" t="s">
        <v>3658</v>
      </c>
      <c r="I1442" s="198" t="s">
        <v>660</v>
      </c>
      <c r="J1442" s="404" t="s">
        <v>5684</v>
      </c>
      <c r="K1442" s="864" t="str">
        <f t="shared" si="71"/>
        <v/>
      </c>
      <c r="L1442" s="557" t="s">
        <v>3656</v>
      </c>
      <c r="M1442" s="558" t="s">
        <v>3655</v>
      </c>
      <c r="N1442" s="597"/>
      <c r="O1442" s="662"/>
      <c r="P1442" s="598"/>
      <c r="Q1442" s="867" t="str">
        <f t="shared" ca="1" si="72"/>
        <v/>
      </c>
      <c r="R1442" s="867" t="str">
        <f t="shared" ca="1" si="73"/>
        <v/>
      </c>
      <c r="S1442" s="867" t="str">
        <f>IFERROR(IF(VLOOKUP("*"&amp;TRIM($F1442)&amp;"*",dump!$A:$D,4,FALSE)="","空文字",VLOOKUP("*"&amp;TRIM($F1442)&amp;"*",dump!$A:$D,4,FALSE)),"NA")</f>
        <v>NA</v>
      </c>
      <c r="T1442" s="867" t="str">
        <f t="shared" ca="1" si="74"/>
        <v>●</v>
      </c>
      <c r="U1442" s="867"/>
      <c r="V1442" s="867"/>
      <c r="W1442" s="867"/>
      <c r="X1442" s="867"/>
      <c r="Y1442" s="867" t="str">
        <f t="shared" si="75"/>
        <v/>
      </c>
      <c r="Z1442" s="867"/>
    </row>
    <row r="1443" spans="2:26" s="312" customFormat="1" ht="15" customHeight="1" outlineLevel="1">
      <c r="B1443" s="314"/>
      <c r="C1443" s="534"/>
      <c r="D1443" s="343"/>
      <c r="E1443" s="307" t="s">
        <v>1766</v>
      </c>
      <c r="F1443" s="307" t="s">
        <v>4850</v>
      </c>
      <c r="G1443" s="307" t="s">
        <v>3607</v>
      </c>
      <c r="H1443" s="307" t="s">
        <v>3658</v>
      </c>
      <c r="I1443" s="198" t="s">
        <v>660</v>
      </c>
      <c r="J1443" s="404" t="s">
        <v>5684</v>
      </c>
      <c r="K1443" s="864" t="str">
        <f t="shared" si="71"/>
        <v/>
      </c>
      <c r="L1443" s="557" t="s">
        <v>3656</v>
      </c>
      <c r="M1443" s="558" t="s">
        <v>3655</v>
      </c>
      <c r="N1443" s="597"/>
      <c r="O1443" s="662"/>
      <c r="P1443" s="598"/>
      <c r="Q1443" s="867" t="str">
        <f t="shared" ca="1" si="72"/>
        <v/>
      </c>
      <c r="R1443" s="867" t="str">
        <f t="shared" ca="1" si="73"/>
        <v/>
      </c>
      <c r="S1443" s="867" t="str">
        <f>IFERROR(IF(VLOOKUP("*"&amp;TRIM($F1443)&amp;"*",dump!$A:$D,4,FALSE)="","空文字",VLOOKUP("*"&amp;TRIM($F1443)&amp;"*",dump!$A:$D,4,FALSE)),"NA")</f>
        <v>NA</v>
      </c>
      <c r="T1443" s="867" t="str">
        <f t="shared" ca="1" si="74"/>
        <v>●</v>
      </c>
      <c r="U1443" s="867"/>
      <c r="V1443" s="867"/>
      <c r="W1443" s="867"/>
      <c r="X1443" s="867"/>
      <c r="Y1443" s="867" t="str">
        <f t="shared" si="75"/>
        <v/>
      </c>
      <c r="Z1443" s="867"/>
    </row>
    <row r="1444" spans="2:26" s="312" customFormat="1" ht="15" customHeight="1" outlineLevel="1">
      <c r="B1444" s="314"/>
      <c r="C1444" s="534"/>
      <c r="D1444" s="343"/>
      <c r="E1444" s="307" t="s">
        <v>1767</v>
      </c>
      <c r="F1444" s="307" t="s">
        <v>4851</v>
      </c>
      <c r="G1444" s="307" t="s">
        <v>3608</v>
      </c>
      <c r="H1444" s="307" t="s">
        <v>3658</v>
      </c>
      <c r="I1444" s="198" t="s">
        <v>660</v>
      </c>
      <c r="J1444" s="404" t="s">
        <v>5684</v>
      </c>
      <c r="K1444" s="864" t="str">
        <f t="shared" si="71"/>
        <v/>
      </c>
      <c r="L1444" s="557" t="s">
        <v>3656</v>
      </c>
      <c r="M1444" s="558" t="s">
        <v>3655</v>
      </c>
      <c r="N1444" s="597"/>
      <c r="O1444" s="662"/>
      <c r="P1444" s="598"/>
      <c r="Q1444" s="867" t="str">
        <f t="shared" ca="1" si="72"/>
        <v/>
      </c>
      <c r="R1444" s="867" t="str">
        <f t="shared" ca="1" si="73"/>
        <v/>
      </c>
      <c r="S1444" s="867" t="str">
        <f>IFERROR(IF(VLOOKUP("*"&amp;TRIM($F1444)&amp;"*",dump!$A:$D,4,FALSE)="","空文字",VLOOKUP("*"&amp;TRIM($F1444)&amp;"*",dump!$A:$D,4,FALSE)),"NA")</f>
        <v>NA</v>
      </c>
      <c r="T1444" s="867" t="str">
        <f t="shared" ca="1" si="74"/>
        <v>●</v>
      </c>
      <c r="U1444" s="867"/>
      <c r="V1444" s="867"/>
      <c r="W1444" s="867"/>
      <c r="X1444" s="867"/>
      <c r="Y1444" s="867" t="str">
        <f t="shared" si="75"/>
        <v/>
      </c>
      <c r="Z1444" s="867"/>
    </row>
    <row r="1445" spans="2:26" s="312" customFormat="1" ht="15" customHeight="1" outlineLevel="1">
      <c r="B1445" s="314"/>
      <c r="C1445" s="534"/>
      <c r="D1445" s="343"/>
      <c r="E1445" s="307" t="s">
        <v>1768</v>
      </c>
      <c r="F1445" s="307" t="s">
        <v>4852</v>
      </c>
      <c r="G1445" s="307" t="s">
        <v>3528</v>
      </c>
      <c r="H1445" s="307" t="s">
        <v>3658</v>
      </c>
      <c r="I1445" s="198" t="s">
        <v>660</v>
      </c>
      <c r="J1445" s="404" t="s">
        <v>5684</v>
      </c>
      <c r="K1445" s="864" t="str">
        <f t="shared" si="71"/>
        <v/>
      </c>
      <c r="L1445" s="557" t="s">
        <v>3656</v>
      </c>
      <c r="M1445" s="558" t="s">
        <v>3655</v>
      </c>
      <c r="N1445" s="597"/>
      <c r="O1445" s="662"/>
      <c r="P1445" s="598"/>
      <c r="Q1445" s="867" t="str">
        <f t="shared" ca="1" si="72"/>
        <v/>
      </c>
      <c r="R1445" s="867" t="str">
        <f t="shared" ca="1" si="73"/>
        <v/>
      </c>
      <c r="S1445" s="867" t="str">
        <f>IFERROR(IF(VLOOKUP("*"&amp;TRIM($F1445)&amp;"*",dump!$A:$D,4,FALSE)="","空文字",VLOOKUP("*"&amp;TRIM($F1445)&amp;"*",dump!$A:$D,4,FALSE)),"NA")</f>
        <v>NA</v>
      </c>
      <c r="T1445" s="867" t="str">
        <f t="shared" ca="1" si="74"/>
        <v>●</v>
      </c>
      <c r="U1445" s="867"/>
      <c r="V1445" s="867"/>
      <c r="W1445" s="867"/>
      <c r="X1445" s="867"/>
      <c r="Y1445" s="867" t="str">
        <f t="shared" si="75"/>
        <v/>
      </c>
      <c r="Z1445" s="867"/>
    </row>
    <row r="1446" spans="2:26" s="312" customFormat="1" ht="15" customHeight="1" outlineLevel="1">
      <c r="B1446" s="314"/>
      <c r="C1446" s="534"/>
      <c r="D1446" s="343"/>
      <c r="E1446" s="307" t="s">
        <v>1769</v>
      </c>
      <c r="F1446" s="307" t="s">
        <v>4853</v>
      </c>
      <c r="G1446" s="307" t="s">
        <v>3529</v>
      </c>
      <c r="H1446" s="307" t="s">
        <v>3658</v>
      </c>
      <c r="I1446" s="198" t="s">
        <v>660</v>
      </c>
      <c r="J1446" s="404" t="s">
        <v>5684</v>
      </c>
      <c r="K1446" s="864" t="str">
        <f t="shared" si="71"/>
        <v/>
      </c>
      <c r="L1446" s="557" t="s">
        <v>3656</v>
      </c>
      <c r="M1446" s="558" t="s">
        <v>3655</v>
      </c>
      <c r="N1446" s="597"/>
      <c r="O1446" s="662"/>
      <c r="P1446" s="598"/>
      <c r="Q1446" s="867" t="str">
        <f t="shared" ca="1" si="72"/>
        <v/>
      </c>
      <c r="R1446" s="867" t="str">
        <f t="shared" ca="1" si="73"/>
        <v/>
      </c>
      <c r="S1446" s="867" t="str">
        <f>IFERROR(IF(VLOOKUP("*"&amp;TRIM($F1446)&amp;"*",dump!$A:$D,4,FALSE)="","空文字",VLOOKUP("*"&amp;TRIM($F1446)&amp;"*",dump!$A:$D,4,FALSE)),"NA")</f>
        <v>NA</v>
      </c>
      <c r="T1446" s="867" t="str">
        <f t="shared" ca="1" si="74"/>
        <v>●</v>
      </c>
      <c r="U1446" s="867"/>
      <c r="V1446" s="867"/>
      <c r="W1446" s="867"/>
      <c r="X1446" s="867"/>
      <c r="Y1446" s="867" t="str">
        <f t="shared" si="75"/>
        <v/>
      </c>
      <c r="Z1446" s="867"/>
    </row>
    <row r="1447" spans="2:26" s="312" customFormat="1" ht="15" customHeight="1" outlineLevel="1">
      <c r="B1447" s="314"/>
      <c r="C1447" s="534"/>
      <c r="D1447" s="343"/>
      <c r="E1447" s="307" t="s">
        <v>1770</v>
      </c>
      <c r="F1447" s="307" t="s">
        <v>4854</v>
      </c>
      <c r="G1447" s="307" t="s">
        <v>3530</v>
      </c>
      <c r="H1447" s="307" t="s">
        <v>3658</v>
      </c>
      <c r="I1447" s="198" t="s">
        <v>660</v>
      </c>
      <c r="J1447" s="404" t="s">
        <v>5684</v>
      </c>
      <c r="K1447" s="864" t="str">
        <f t="shared" si="71"/>
        <v/>
      </c>
      <c r="L1447" s="557" t="s">
        <v>3656</v>
      </c>
      <c r="M1447" s="558" t="s">
        <v>3655</v>
      </c>
      <c r="N1447" s="597"/>
      <c r="O1447" s="662"/>
      <c r="P1447" s="598"/>
      <c r="Q1447" s="867" t="str">
        <f t="shared" ca="1" si="72"/>
        <v/>
      </c>
      <c r="R1447" s="867" t="str">
        <f t="shared" ca="1" si="73"/>
        <v/>
      </c>
      <c r="S1447" s="867" t="str">
        <f>IFERROR(IF(VLOOKUP("*"&amp;TRIM($F1447)&amp;"*",dump!$A:$D,4,FALSE)="","空文字",VLOOKUP("*"&amp;TRIM($F1447)&amp;"*",dump!$A:$D,4,FALSE)),"NA")</f>
        <v>NA</v>
      </c>
      <c r="T1447" s="867" t="str">
        <f t="shared" ca="1" si="74"/>
        <v>●</v>
      </c>
      <c r="U1447" s="867"/>
      <c r="V1447" s="867"/>
      <c r="W1447" s="867"/>
      <c r="X1447" s="867"/>
      <c r="Y1447" s="867" t="str">
        <f t="shared" si="75"/>
        <v/>
      </c>
      <c r="Z1447" s="867"/>
    </row>
    <row r="1448" spans="2:26" s="312" customFormat="1" ht="15" customHeight="1" outlineLevel="1">
      <c r="B1448" s="314"/>
      <c r="C1448" s="534"/>
      <c r="D1448" s="343"/>
      <c r="E1448" s="307" t="s">
        <v>1771</v>
      </c>
      <c r="F1448" s="307" t="s">
        <v>4855</v>
      </c>
      <c r="G1448" s="307" t="s">
        <v>3531</v>
      </c>
      <c r="H1448" s="307" t="s">
        <v>3658</v>
      </c>
      <c r="I1448" s="198" t="s">
        <v>660</v>
      </c>
      <c r="J1448" s="404" t="s">
        <v>5684</v>
      </c>
      <c r="K1448" s="864" t="str">
        <f t="shared" si="71"/>
        <v/>
      </c>
      <c r="L1448" s="557" t="s">
        <v>3656</v>
      </c>
      <c r="M1448" s="558" t="s">
        <v>3655</v>
      </c>
      <c r="N1448" s="597"/>
      <c r="O1448" s="662"/>
      <c r="P1448" s="598"/>
      <c r="Q1448" s="867" t="str">
        <f t="shared" ca="1" si="72"/>
        <v/>
      </c>
      <c r="R1448" s="867" t="str">
        <f t="shared" ca="1" si="73"/>
        <v/>
      </c>
      <c r="S1448" s="867" t="str">
        <f>IFERROR(IF(VLOOKUP("*"&amp;TRIM($F1448)&amp;"*",dump!$A:$D,4,FALSE)="","空文字",VLOOKUP("*"&amp;TRIM($F1448)&amp;"*",dump!$A:$D,4,FALSE)),"NA")</f>
        <v>NA</v>
      </c>
      <c r="T1448" s="867" t="str">
        <f t="shared" ca="1" si="74"/>
        <v>●</v>
      </c>
      <c r="U1448" s="867"/>
      <c r="V1448" s="867"/>
      <c r="W1448" s="867"/>
      <c r="X1448" s="867"/>
      <c r="Y1448" s="867" t="str">
        <f t="shared" si="75"/>
        <v/>
      </c>
      <c r="Z1448" s="867"/>
    </row>
    <row r="1449" spans="2:26" s="312" customFormat="1" ht="15" customHeight="1" outlineLevel="1">
      <c r="B1449" s="314"/>
      <c r="C1449" s="534"/>
      <c r="D1449" s="343"/>
      <c r="E1449" s="307" t="s">
        <v>1772</v>
      </c>
      <c r="F1449" s="307" t="s">
        <v>4856</v>
      </c>
      <c r="G1449" s="307" t="s">
        <v>3532</v>
      </c>
      <c r="H1449" s="307" t="s">
        <v>3658</v>
      </c>
      <c r="I1449" s="198" t="s">
        <v>660</v>
      </c>
      <c r="J1449" s="404" t="s">
        <v>5684</v>
      </c>
      <c r="K1449" s="864" t="str">
        <f t="shared" si="71"/>
        <v/>
      </c>
      <c r="L1449" s="557" t="s">
        <v>3656</v>
      </c>
      <c r="M1449" s="558" t="s">
        <v>3655</v>
      </c>
      <c r="N1449" s="597"/>
      <c r="O1449" s="662"/>
      <c r="P1449" s="598"/>
      <c r="Q1449" s="867" t="str">
        <f t="shared" ca="1" si="72"/>
        <v/>
      </c>
      <c r="R1449" s="867" t="str">
        <f t="shared" ca="1" si="73"/>
        <v/>
      </c>
      <c r="S1449" s="867" t="str">
        <f>IFERROR(IF(VLOOKUP("*"&amp;TRIM($F1449)&amp;"*",dump!$A:$D,4,FALSE)="","空文字",VLOOKUP("*"&amp;TRIM($F1449)&amp;"*",dump!$A:$D,4,FALSE)),"NA")</f>
        <v>NA</v>
      </c>
      <c r="T1449" s="867" t="str">
        <f t="shared" ca="1" si="74"/>
        <v>●</v>
      </c>
      <c r="U1449" s="867"/>
      <c r="V1449" s="867"/>
      <c r="W1449" s="867"/>
      <c r="X1449" s="867"/>
      <c r="Y1449" s="867" t="str">
        <f t="shared" si="75"/>
        <v/>
      </c>
      <c r="Z1449" s="867"/>
    </row>
    <row r="1450" spans="2:26" s="312" customFormat="1" ht="15" customHeight="1" outlineLevel="1">
      <c r="B1450" s="314"/>
      <c r="C1450" s="534"/>
      <c r="D1450" s="343"/>
      <c r="E1450" s="307" t="s">
        <v>1773</v>
      </c>
      <c r="F1450" s="307" t="s">
        <v>4857</v>
      </c>
      <c r="G1450" s="307" t="s">
        <v>3534</v>
      </c>
      <c r="H1450" s="307" t="s">
        <v>3658</v>
      </c>
      <c r="I1450" s="198" t="s">
        <v>660</v>
      </c>
      <c r="J1450" s="404" t="s">
        <v>5684</v>
      </c>
      <c r="K1450" s="864" t="str">
        <f t="shared" si="71"/>
        <v/>
      </c>
      <c r="L1450" s="557" t="s">
        <v>3656</v>
      </c>
      <c r="M1450" s="558" t="s">
        <v>3655</v>
      </c>
      <c r="N1450" s="597"/>
      <c r="O1450" s="662"/>
      <c r="P1450" s="598"/>
      <c r="Q1450" s="867" t="str">
        <f t="shared" ca="1" si="72"/>
        <v/>
      </c>
      <c r="R1450" s="867" t="str">
        <f t="shared" ca="1" si="73"/>
        <v/>
      </c>
      <c r="S1450" s="867" t="str">
        <f>IFERROR(IF(VLOOKUP("*"&amp;TRIM($F1450)&amp;"*",dump!$A:$D,4,FALSE)="","空文字",VLOOKUP("*"&amp;TRIM($F1450)&amp;"*",dump!$A:$D,4,FALSE)),"NA")</f>
        <v>NA</v>
      </c>
      <c r="T1450" s="867" t="str">
        <f t="shared" ca="1" si="74"/>
        <v>●</v>
      </c>
      <c r="U1450" s="867"/>
      <c r="V1450" s="867"/>
      <c r="W1450" s="867"/>
      <c r="X1450" s="867"/>
      <c r="Y1450" s="867" t="str">
        <f t="shared" si="75"/>
        <v/>
      </c>
      <c r="Z1450" s="867"/>
    </row>
    <row r="1451" spans="2:26" s="312" customFormat="1" ht="15" customHeight="1" outlineLevel="1">
      <c r="B1451" s="314"/>
      <c r="C1451" s="527"/>
      <c r="D1451" s="525"/>
      <c r="E1451" s="307" t="s">
        <v>1774</v>
      </c>
      <c r="F1451" s="307" t="s">
        <v>4858</v>
      </c>
      <c r="G1451" s="307" t="s">
        <v>3533</v>
      </c>
      <c r="H1451" s="307" t="s">
        <v>3658</v>
      </c>
      <c r="I1451" s="198" t="s">
        <v>660</v>
      </c>
      <c r="J1451" s="404" t="s">
        <v>5684</v>
      </c>
      <c r="K1451" s="864" t="str">
        <f t="shared" si="71"/>
        <v/>
      </c>
      <c r="L1451" s="557" t="s">
        <v>3656</v>
      </c>
      <c r="M1451" s="558" t="s">
        <v>3655</v>
      </c>
      <c r="N1451" s="597"/>
      <c r="O1451" s="662"/>
      <c r="P1451" s="598"/>
      <c r="Q1451" s="867" t="str">
        <f t="shared" ca="1" si="72"/>
        <v/>
      </c>
      <c r="R1451" s="867" t="str">
        <f t="shared" ca="1" si="73"/>
        <v/>
      </c>
      <c r="S1451" s="867" t="str">
        <f>IFERROR(IF(VLOOKUP("*"&amp;TRIM($F1451)&amp;"*",dump!$A:$D,4,FALSE)="","空文字",VLOOKUP("*"&amp;TRIM($F1451)&amp;"*",dump!$A:$D,4,FALSE)),"NA")</f>
        <v>NA</v>
      </c>
      <c r="T1451" s="867" t="str">
        <f t="shared" ca="1" si="74"/>
        <v>●</v>
      </c>
      <c r="U1451" s="867"/>
      <c r="V1451" s="867"/>
      <c r="W1451" s="867"/>
      <c r="X1451" s="867"/>
      <c r="Y1451" s="867" t="str">
        <f t="shared" si="75"/>
        <v/>
      </c>
      <c r="Z1451" s="867"/>
    </row>
    <row r="1452" spans="2:26" s="312" customFormat="1" ht="30" customHeight="1" outlineLevel="1">
      <c r="B1452" s="314"/>
      <c r="C1452" s="439" t="s">
        <v>9517</v>
      </c>
      <c r="D1452" s="224" t="s">
        <v>1775</v>
      </c>
      <c r="E1452" s="220"/>
      <c r="F1452" s="214" t="s">
        <v>4859</v>
      </c>
      <c r="G1452" s="214" t="s">
        <v>3543</v>
      </c>
      <c r="H1452" s="214" t="s">
        <v>3655</v>
      </c>
      <c r="I1452" s="246" t="s">
        <v>660</v>
      </c>
      <c r="J1452" s="403" t="s">
        <v>5684</v>
      </c>
      <c r="K1452" s="864" t="str">
        <f t="shared" si="71"/>
        <v/>
      </c>
      <c r="L1452" s="557" t="s">
        <v>3656</v>
      </c>
      <c r="M1452" s="558" t="s">
        <v>3655</v>
      </c>
      <c r="N1452" s="597" t="s">
        <v>17470</v>
      </c>
      <c r="O1452" s="662"/>
      <c r="P1452" s="598"/>
      <c r="Q1452" s="867" t="str">
        <f t="shared" ca="1" si="72"/>
        <v/>
      </c>
      <c r="R1452" s="867" t="str">
        <f t="shared" ca="1" si="73"/>
        <v/>
      </c>
      <c r="S1452" s="867" t="str">
        <f>IFERROR(IF(VLOOKUP("*"&amp;TRIM($F1452)&amp;"*",dump!$A:$D,4,FALSE)="","空文字",VLOOKUP("*"&amp;TRIM($F1452)&amp;"*",dump!$A:$D,4,FALSE)),"NA")</f>
        <v>NA</v>
      </c>
      <c r="T1452" s="867" t="str">
        <f t="shared" ca="1" si="74"/>
        <v>●</v>
      </c>
      <c r="U1452" s="867"/>
      <c r="V1452" s="867"/>
      <c r="W1452" s="867"/>
      <c r="X1452" s="867"/>
      <c r="Y1452" s="867" t="str">
        <f t="shared" si="75"/>
        <v/>
      </c>
      <c r="Z1452" s="867"/>
    </row>
    <row r="1453" spans="2:26" s="312" customFormat="1" ht="15" customHeight="1" outlineLevel="1">
      <c r="B1453" s="314"/>
      <c r="C1453" s="439"/>
      <c r="D1453" s="343"/>
      <c r="E1453" s="307" t="s">
        <v>1776</v>
      </c>
      <c r="F1453" s="307" t="s">
        <v>4860</v>
      </c>
      <c r="G1453" s="307" t="s">
        <v>9518</v>
      </c>
      <c r="H1453" s="307" t="s">
        <v>3657</v>
      </c>
      <c r="I1453" s="198" t="s">
        <v>660</v>
      </c>
      <c r="J1453" s="404" t="s">
        <v>5684</v>
      </c>
      <c r="K1453" s="864" t="str">
        <f t="shared" si="71"/>
        <v/>
      </c>
      <c r="L1453" s="557" t="s">
        <v>3656</v>
      </c>
      <c r="M1453" s="558" t="s">
        <v>3655</v>
      </c>
      <c r="N1453" s="597"/>
      <c r="O1453" s="662"/>
      <c r="P1453" s="598"/>
      <c r="Q1453" s="867" t="str">
        <f t="shared" ca="1" si="72"/>
        <v/>
      </c>
      <c r="R1453" s="867" t="str">
        <f t="shared" ca="1" si="73"/>
        <v/>
      </c>
      <c r="S1453" s="867" t="str">
        <f>IFERROR(IF(VLOOKUP("*"&amp;TRIM($F1453)&amp;"*",dump!$A:$D,4,FALSE)="","空文字",VLOOKUP("*"&amp;TRIM($F1453)&amp;"*",dump!$A:$D,4,FALSE)),"NA")</f>
        <v>NA</v>
      </c>
      <c r="T1453" s="867" t="str">
        <f t="shared" ca="1" si="74"/>
        <v>●</v>
      </c>
      <c r="U1453" s="867"/>
      <c r="V1453" s="867"/>
      <c r="W1453" s="867"/>
      <c r="X1453" s="867"/>
      <c r="Y1453" s="867" t="str">
        <f t="shared" si="75"/>
        <v/>
      </c>
      <c r="Z1453" s="867"/>
    </row>
    <row r="1454" spans="2:26" s="312" customFormat="1" ht="30" customHeight="1" outlineLevel="1">
      <c r="B1454" s="314"/>
      <c r="C1454" s="439"/>
      <c r="D1454" s="343"/>
      <c r="E1454" s="307" t="s">
        <v>1777</v>
      </c>
      <c r="F1454" s="307" t="s">
        <v>4861</v>
      </c>
      <c r="G1454" s="307" t="s">
        <v>9519</v>
      </c>
      <c r="H1454" s="307" t="s">
        <v>3657</v>
      </c>
      <c r="I1454" s="198" t="s">
        <v>660</v>
      </c>
      <c r="J1454" s="404" t="s">
        <v>5684</v>
      </c>
      <c r="K1454" s="864" t="str">
        <f t="shared" si="71"/>
        <v/>
      </c>
      <c r="L1454" s="557" t="s">
        <v>3656</v>
      </c>
      <c r="M1454" s="558" t="s">
        <v>3655</v>
      </c>
      <c r="N1454" s="597"/>
      <c r="O1454" s="662"/>
      <c r="P1454" s="598"/>
      <c r="Q1454" s="867" t="str">
        <f t="shared" ca="1" si="72"/>
        <v/>
      </c>
      <c r="R1454" s="867" t="str">
        <f t="shared" ca="1" si="73"/>
        <v/>
      </c>
      <c r="S1454" s="867" t="str">
        <f>IFERROR(IF(VLOOKUP("*"&amp;TRIM($F1454)&amp;"*",dump!$A:$D,4,FALSE)="","空文字",VLOOKUP("*"&amp;TRIM($F1454)&amp;"*",dump!$A:$D,4,FALSE)),"NA")</f>
        <v>NA</v>
      </c>
      <c r="T1454" s="867" t="str">
        <f t="shared" ca="1" si="74"/>
        <v>●</v>
      </c>
      <c r="U1454" s="867"/>
      <c r="V1454" s="867"/>
      <c r="W1454" s="867"/>
      <c r="X1454" s="867"/>
      <c r="Y1454" s="867" t="str">
        <f t="shared" si="75"/>
        <v/>
      </c>
      <c r="Z1454" s="867"/>
    </row>
    <row r="1455" spans="2:26" s="312" customFormat="1" ht="15" customHeight="1" outlineLevel="1">
      <c r="B1455" s="314"/>
      <c r="C1455" s="439"/>
      <c r="D1455" s="343"/>
      <c r="E1455" s="307" t="s">
        <v>1778</v>
      </c>
      <c r="F1455" s="307" t="s">
        <v>4862</v>
      </c>
      <c r="G1455" s="307" t="s">
        <v>3535</v>
      </c>
      <c r="H1455" s="307" t="s">
        <v>3658</v>
      </c>
      <c r="I1455" s="198" t="s">
        <v>660</v>
      </c>
      <c r="J1455" s="404" t="s">
        <v>5684</v>
      </c>
      <c r="K1455" s="864" t="str">
        <f t="shared" si="71"/>
        <v/>
      </c>
      <c r="L1455" s="557" t="s">
        <v>3656</v>
      </c>
      <c r="M1455" s="558" t="s">
        <v>3655</v>
      </c>
      <c r="N1455" s="597"/>
      <c r="O1455" s="662"/>
      <c r="P1455" s="598"/>
      <c r="Q1455" s="867" t="str">
        <f t="shared" ca="1" si="72"/>
        <v/>
      </c>
      <c r="R1455" s="867" t="str">
        <f t="shared" ca="1" si="73"/>
        <v/>
      </c>
      <c r="S1455" s="867" t="str">
        <f>IFERROR(IF(VLOOKUP("*"&amp;TRIM($F1455)&amp;"*",dump!$A:$D,4,FALSE)="","空文字",VLOOKUP("*"&amp;TRIM($F1455)&amp;"*",dump!$A:$D,4,FALSE)),"NA")</f>
        <v>NA</v>
      </c>
      <c r="T1455" s="867" t="str">
        <f t="shared" ca="1" si="74"/>
        <v>●</v>
      </c>
      <c r="U1455" s="867"/>
      <c r="V1455" s="867"/>
      <c r="W1455" s="867"/>
      <c r="X1455" s="867"/>
      <c r="Y1455" s="867" t="str">
        <f t="shared" si="75"/>
        <v/>
      </c>
      <c r="Z1455" s="867"/>
    </row>
    <row r="1456" spans="2:26" s="312" customFormat="1" ht="15" customHeight="1" outlineLevel="1">
      <c r="B1456" s="314"/>
      <c r="C1456" s="439"/>
      <c r="D1456" s="343"/>
      <c r="E1456" s="307" t="s">
        <v>1779</v>
      </c>
      <c r="F1456" s="307" t="s">
        <v>4863</v>
      </c>
      <c r="G1456" s="307" t="s">
        <v>3536</v>
      </c>
      <c r="H1456" s="307" t="s">
        <v>3658</v>
      </c>
      <c r="I1456" s="198" t="s">
        <v>660</v>
      </c>
      <c r="J1456" s="404" t="s">
        <v>5684</v>
      </c>
      <c r="K1456" s="864" t="str">
        <f t="shared" si="71"/>
        <v/>
      </c>
      <c r="L1456" s="557" t="s">
        <v>3656</v>
      </c>
      <c r="M1456" s="558" t="s">
        <v>3655</v>
      </c>
      <c r="N1456" s="597"/>
      <c r="O1456" s="662"/>
      <c r="P1456" s="598"/>
      <c r="Q1456" s="867" t="str">
        <f t="shared" ca="1" si="72"/>
        <v/>
      </c>
      <c r="R1456" s="867" t="str">
        <f t="shared" ca="1" si="73"/>
        <v/>
      </c>
      <c r="S1456" s="867" t="str">
        <f>IFERROR(IF(VLOOKUP("*"&amp;TRIM($F1456)&amp;"*",dump!$A:$D,4,FALSE)="","空文字",VLOOKUP("*"&amp;TRIM($F1456)&amp;"*",dump!$A:$D,4,FALSE)),"NA")</f>
        <v>NA</v>
      </c>
      <c r="T1456" s="867" t="str">
        <f t="shared" ca="1" si="74"/>
        <v>●</v>
      </c>
      <c r="U1456" s="867"/>
      <c r="V1456" s="867"/>
      <c r="W1456" s="867"/>
      <c r="X1456" s="867"/>
      <c r="Y1456" s="867" t="str">
        <f t="shared" si="75"/>
        <v/>
      </c>
      <c r="Z1456" s="867"/>
    </row>
    <row r="1457" spans="2:26" s="312" customFormat="1" ht="15" customHeight="1" outlineLevel="1">
      <c r="B1457" s="314"/>
      <c r="C1457" s="439"/>
      <c r="D1457" s="343"/>
      <c r="E1457" s="307" t="s">
        <v>1780</v>
      </c>
      <c r="F1457" s="307" t="s">
        <v>4864</v>
      </c>
      <c r="G1457" s="307" t="s">
        <v>3565</v>
      </c>
      <c r="H1457" s="307" t="s">
        <v>3658</v>
      </c>
      <c r="I1457" s="198" t="s">
        <v>660</v>
      </c>
      <c r="J1457" s="404" t="s">
        <v>5684</v>
      </c>
      <c r="K1457" s="864" t="str">
        <f t="shared" si="71"/>
        <v/>
      </c>
      <c r="L1457" s="557" t="s">
        <v>3656</v>
      </c>
      <c r="M1457" s="558" t="s">
        <v>3655</v>
      </c>
      <c r="N1457" s="597"/>
      <c r="O1457" s="662"/>
      <c r="P1457" s="598"/>
      <c r="Q1457" s="867" t="str">
        <f t="shared" ca="1" si="72"/>
        <v/>
      </c>
      <c r="R1457" s="867" t="str">
        <f t="shared" ca="1" si="73"/>
        <v/>
      </c>
      <c r="S1457" s="867" t="str">
        <f>IFERROR(IF(VLOOKUP("*"&amp;TRIM($F1457)&amp;"*",dump!$A:$D,4,FALSE)="","空文字",VLOOKUP("*"&amp;TRIM($F1457)&amp;"*",dump!$A:$D,4,FALSE)),"NA")</f>
        <v>NA</v>
      </c>
      <c r="T1457" s="867" t="str">
        <f t="shared" ca="1" si="74"/>
        <v>●</v>
      </c>
      <c r="U1457" s="867"/>
      <c r="V1457" s="867"/>
      <c r="W1457" s="867"/>
      <c r="X1457" s="867"/>
      <c r="Y1457" s="867" t="str">
        <f t="shared" si="75"/>
        <v/>
      </c>
      <c r="Z1457" s="867"/>
    </row>
    <row r="1458" spans="2:26" s="312" customFormat="1" ht="15" customHeight="1" outlineLevel="1">
      <c r="B1458" s="314"/>
      <c r="C1458" s="439"/>
      <c r="D1458" s="343"/>
      <c r="E1458" s="307" t="s">
        <v>1781</v>
      </c>
      <c r="F1458" s="307" t="s">
        <v>4865</v>
      </c>
      <c r="G1458" s="307" t="s">
        <v>3537</v>
      </c>
      <c r="H1458" s="307" t="s">
        <v>3658</v>
      </c>
      <c r="I1458" s="198" t="s">
        <v>660</v>
      </c>
      <c r="J1458" s="404" t="s">
        <v>5684</v>
      </c>
      <c r="K1458" s="864" t="str">
        <f t="shared" si="71"/>
        <v/>
      </c>
      <c r="L1458" s="557" t="s">
        <v>3656</v>
      </c>
      <c r="M1458" s="558" t="s">
        <v>3655</v>
      </c>
      <c r="N1458" s="597"/>
      <c r="O1458" s="662"/>
      <c r="P1458" s="598"/>
      <c r="Q1458" s="867" t="str">
        <f t="shared" ca="1" si="72"/>
        <v/>
      </c>
      <c r="R1458" s="867" t="str">
        <f t="shared" ca="1" si="73"/>
        <v/>
      </c>
      <c r="S1458" s="867" t="str">
        <f>IFERROR(IF(VLOOKUP("*"&amp;TRIM($F1458)&amp;"*",dump!$A:$D,4,FALSE)="","空文字",VLOOKUP("*"&amp;TRIM($F1458)&amp;"*",dump!$A:$D,4,FALSE)),"NA")</f>
        <v>NA</v>
      </c>
      <c r="T1458" s="867" t="str">
        <f t="shared" ca="1" si="74"/>
        <v>●</v>
      </c>
      <c r="U1458" s="867"/>
      <c r="V1458" s="867"/>
      <c r="W1458" s="867"/>
      <c r="X1458" s="867"/>
      <c r="Y1458" s="867" t="str">
        <f t="shared" si="75"/>
        <v/>
      </c>
      <c r="Z1458" s="867"/>
    </row>
    <row r="1459" spans="2:26" s="312" customFormat="1" ht="15" customHeight="1" outlineLevel="1">
      <c r="B1459" s="314"/>
      <c r="C1459" s="439"/>
      <c r="D1459" s="343"/>
      <c r="E1459" s="307" t="s">
        <v>1782</v>
      </c>
      <c r="F1459" s="307" t="s">
        <v>4866</v>
      </c>
      <c r="G1459" s="307" t="s">
        <v>3538</v>
      </c>
      <c r="H1459" s="307" t="s">
        <v>3658</v>
      </c>
      <c r="I1459" s="198" t="s">
        <v>660</v>
      </c>
      <c r="J1459" s="404" t="s">
        <v>5684</v>
      </c>
      <c r="K1459" s="864" t="str">
        <f t="shared" si="71"/>
        <v/>
      </c>
      <c r="L1459" s="557" t="s">
        <v>3656</v>
      </c>
      <c r="M1459" s="558" t="s">
        <v>3655</v>
      </c>
      <c r="N1459" s="597"/>
      <c r="O1459" s="662"/>
      <c r="P1459" s="598"/>
      <c r="Q1459" s="867" t="str">
        <f t="shared" ca="1" si="72"/>
        <v/>
      </c>
      <c r="R1459" s="867" t="str">
        <f t="shared" ca="1" si="73"/>
        <v/>
      </c>
      <c r="S1459" s="867" t="str">
        <f>IFERROR(IF(VLOOKUP("*"&amp;TRIM($F1459)&amp;"*",dump!$A:$D,4,FALSE)="","空文字",VLOOKUP("*"&amp;TRIM($F1459)&amp;"*",dump!$A:$D,4,FALSE)),"NA")</f>
        <v>NA</v>
      </c>
      <c r="T1459" s="867" t="str">
        <f t="shared" ca="1" si="74"/>
        <v>●</v>
      </c>
      <c r="U1459" s="867"/>
      <c r="V1459" s="867"/>
      <c r="W1459" s="867"/>
      <c r="X1459" s="867"/>
      <c r="Y1459" s="867" t="str">
        <f t="shared" si="75"/>
        <v/>
      </c>
      <c r="Z1459" s="867"/>
    </row>
    <row r="1460" spans="2:26" s="312" customFormat="1" ht="15" customHeight="1" outlineLevel="1">
      <c r="B1460" s="314"/>
      <c r="C1460" s="439"/>
      <c r="D1460" s="343"/>
      <c r="E1460" s="307" t="s">
        <v>1783</v>
      </c>
      <c r="F1460" s="307" t="s">
        <v>4867</v>
      </c>
      <c r="G1460" s="307" t="s">
        <v>3539</v>
      </c>
      <c r="H1460" s="307" t="s">
        <v>3658</v>
      </c>
      <c r="I1460" s="198" t="s">
        <v>660</v>
      </c>
      <c r="J1460" s="404" t="s">
        <v>5684</v>
      </c>
      <c r="K1460" s="864" t="str">
        <f t="shared" si="71"/>
        <v/>
      </c>
      <c r="L1460" s="557" t="s">
        <v>3656</v>
      </c>
      <c r="M1460" s="558" t="s">
        <v>3655</v>
      </c>
      <c r="N1460" s="597"/>
      <c r="O1460" s="662"/>
      <c r="P1460" s="598"/>
      <c r="Q1460" s="867" t="str">
        <f t="shared" ca="1" si="72"/>
        <v/>
      </c>
      <c r="R1460" s="867" t="str">
        <f t="shared" ca="1" si="73"/>
        <v/>
      </c>
      <c r="S1460" s="867" t="str">
        <f>IFERROR(IF(VLOOKUP("*"&amp;TRIM($F1460)&amp;"*",dump!$A:$D,4,FALSE)="","空文字",VLOOKUP("*"&amp;TRIM($F1460)&amp;"*",dump!$A:$D,4,FALSE)),"NA")</f>
        <v>NA</v>
      </c>
      <c r="T1460" s="867" t="str">
        <f t="shared" ca="1" si="74"/>
        <v>●</v>
      </c>
      <c r="U1460" s="867"/>
      <c r="V1460" s="867"/>
      <c r="W1460" s="867"/>
      <c r="X1460" s="867"/>
      <c r="Y1460" s="867" t="str">
        <f t="shared" si="75"/>
        <v/>
      </c>
      <c r="Z1460" s="867"/>
    </row>
    <row r="1461" spans="2:26" s="312" customFormat="1" ht="15" customHeight="1" outlineLevel="1">
      <c r="B1461" s="314"/>
      <c r="C1461" s="439"/>
      <c r="D1461" s="343"/>
      <c r="E1461" s="307" t="s">
        <v>1784</v>
      </c>
      <c r="F1461" s="307" t="s">
        <v>4868</v>
      </c>
      <c r="G1461" s="307" t="s">
        <v>3540</v>
      </c>
      <c r="H1461" s="307" t="s">
        <v>3658</v>
      </c>
      <c r="I1461" s="198" t="s">
        <v>660</v>
      </c>
      <c r="J1461" s="404" t="s">
        <v>5684</v>
      </c>
      <c r="K1461" s="864" t="str">
        <f t="shared" si="71"/>
        <v/>
      </c>
      <c r="L1461" s="557" t="s">
        <v>3656</v>
      </c>
      <c r="M1461" s="558" t="s">
        <v>3655</v>
      </c>
      <c r="N1461" s="597"/>
      <c r="O1461" s="662"/>
      <c r="P1461" s="598"/>
      <c r="Q1461" s="867" t="str">
        <f t="shared" ca="1" si="72"/>
        <v/>
      </c>
      <c r="R1461" s="867" t="str">
        <f t="shared" ca="1" si="73"/>
        <v/>
      </c>
      <c r="S1461" s="867" t="str">
        <f>IFERROR(IF(VLOOKUP("*"&amp;TRIM($F1461)&amp;"*",dump!$A:$D,4,FALSE)="","空文字",VLOOKUP("*"&amp;TRIM($F1461)&amp;"*",dump!$A:$D,4,FALSE)),"NA")</f>
        <v>NA</v>
      </c>
      <c r="T1461" s="867" t="str">
        <f t="shared" ca="1" si="74"/>
        <v>●</v>
      </c>
      <c r="U1461" s="867"/>
      <c r="V1461" s="867"/>
      <c r="W1461" s="867"/>
      <c r="X1461" s="867"/>
      <c r="Y1461" s="867" t="str">
        <f t="shared" si="75"/>
        <v/>
      </c>
      <c r="Z1461" s="867"/>
    </row>
    <row r="1462" spans="2:26" s="312" customFormat="1" ht="15" customHeight="1" outlineLevel="1">
      <c r="B1462" s="314"/>
      <c r="C1462" s="439"/>
      <c r="D1462" s="343"/>
      <c r="E1462" s="307" t="s">
        <v>1785</v>
      </c>
      <c r="F1462" s="307" t="s">
        <v>4869</v>
      </c>
      <c r="G1462" s="307" t="s">
        <v>3560</v>
      </c>
      <c r="H1462" s="307" t="s">
        <v>3658</v>
      </c>
      <c r="I1462" s="198" t="s">
        <v>660</v>
      </c>
      <c r="J1462" s="404" t="s">
        <v>5684</v>
      </c>
      <c r="K1462" s="864" t="str">
        <f t="shared" si="71"/>
        <v/>
      </c>
      <c r="L1462" s="557" t="s">
        <v>3656</v>
      </c>
      <c r="M1462" s="558" t="s">
        <v>3655</v>
      </c>
      <c r="N1462" s="597"/>
      <c r="O1462" s="662"/>
      <c r="P1462" s="598"/>
      <c r="Q1462" s="867" t="str">
        <f t="shared" ca="1" si="72"/>
        <v/>
      </c>
      <c r="R1462" s="867" t="str">
        <f t="shared" ca="1" si="73"/>
        <v/>
      </c>
      <c r="S1462" s="867" t="str">
        <f>IFERROR(IF(VLOOKUP("*"&amp;TRIM($F1462)&amp;"*",dump!$A:$D,4,FALSE)="","空文字",VLOOKUP("*"&amp;TRIM($F1462)&amp;"*",dump!$A:$D,4,FALSE)),"NA")</f>
        <v>NA</v>
      </c>
      <c r="T1462" s="867" t="str">
        <f t="shared" ca="1" si="74"/>
        <v>●</v>
      </c>
      <c r="U1462" s="867"/>
      <c r="V1462" s="867"/>
      <c r="W1462" s="867"/>
      <c r="X1462" s="867"/>
      <c r="Y1462" s="867" t="str">
        <f t="shared" si="75"/>
        <v/>
      </c>
      <c r="Z1462" s="867"/>
    </row>
    <row r="1463" spans="2:26" s="312" customFormat="1" ht="15" customHeight="1" outlineLevel="1">
      <c r="B1463" s="314"/>
      <c r="C1463" s="439"/>
      <c r="D1463" s="343"/>
      <c r="E1463" s="307" t="s">
        <v>1786</v>
      </c>
      <c r="F1463" s="307" t="s">
        <v>4870</v>
      </c>
      <c r="G1463" s="307" t="s">
        <v>3562</v>
      </c>
      <c r="H1463" s="307" t="s">
        <v>3658</v>
      </c>
      <c r="I1463" s="198" t="s">
        <v>660</v>
      </c>
      <c r="J1463" s="404" t="s">
        <v>5684</v>
      </c>
      <c r="K1463" s="864" t="str">
        <f t="shared" si="71"/>
        <v/>
      </c>
      <c r="L1463" s="557" t="s">
        <v>3656</v>
      </c>
      <c r="M1463" s="558" t="s">
        <v>3655</v>
      </c>
      <c r="N1463" s="597"/>
      <c r="O1463" s="662"/>
      <c r="P1463" s="598"/>
      <c r="Q1463" s="867" t="str">
        <f t="shared" ca="1" si="72"/>
        <v/>
      </c>
      <c r="R1463" s="867" t="str">
        <f t="shared" ca="1" si="73"/>
        <v/>
      </c>
      <c r="S1463" s="867" t="str">
        <f>IFERROR(IF(VLOOKUP("*"&amp;TRIM($F1463)&amp;"*",dump!$A:$D,4,FALSE)="","空文字",VLOOKUP("*"&amp;TRIM($F1463)&amp;"*",dump!$A:$D,4,FALSE)),"NA")</f>
        <v>NA</v>
      </c>
      <c r="T1463" s="867" t="str">
        <f t="shared" ca="1" si="74"/>
        <v>●</v>
      </c>
      <c r="U1463" s="867"/>
      <c r="V1463" s="867"/>
      <c r="W1463" s="867"/>
      <c r="X1463" s="867"/>
      <c r="Y1463" s="867" t="str">
        <f t="shared" si="75"/>
        <v/>
      </c>
      <c r="Z1463" s="867"/>
    </row>
    <row r="1464" spans="2:26" s="312" customFormat="1" ht="15" customHeight="1" outlineLevel="1">
      <c r="B1464" s="314"/>
      <c r="C1464" s="439"/>
      <c r="D1464" s="343"/>
      <c r="E1464" s="307" t="s">
        <v>1787</v>
      </c>
      <c r="F1464" s="307" t="s">
        <v>4871</v>
      </c>
      <c r="G1464" s="307" t="s">
        <v>3541</v>
      </c>
      <c r="H1464" s="307" t="s">
        <v>3658</v>
      </c>
      <c r="I1464" s="198" t="s">
        <v>660</v>
      </c>
      <c r="J1464" s="404" t="s">
        <v>5684</v>
      </c>
      <c r="K1464" s="864" t="str">
        <f t="shared" si="71"/>
        <v/>
      </c>
      <c r="L1464" s="557" t="s">
        <v>3656</v>
      </c>
      <c r="M1464" s="558" t="s">
        <v>3655</v>
      </c>
      <c r="N1464" s="597"/>
      <c r="O1464" s="662"/>
      <c r="P1464" s="598"/>
      <c r="Q1464" s="867" t="str">
        <f t="shared" ca="1" si="72"/>
        <v/>
      </c>
      <c r="R1464" s="867" t="str">
        <f t="shared" ca="1" si="73"/>
        <v/>
      </c>
      <c r="S1464" s="867" t="str">
        <f>IFERROR(IF(VLOOKUP("*"&amp;TRIM($F1464)&amp;"*",dump!$A:$D,4,FALSE)="","空文字",VLOOKUP("*"&amp;TRIM($F1464)&amp;"*",dump!$A:$D,4,FALSE)),"NA")</f>
        <v>NA</v>
      </c>
      <c r="T1464" s="867" t="str">
        <f t="shared" ca="1" si="74"/>
        <v>●</v>
      </c>
      <c r="U1464" s="867"/>
      <c r="V1464" s="867"/>
      <c r="W1464" s="867"/>
      <c r="X1464" s="867"/>
      <c r="Y1464" s="867" t="str">
        <f t="shared" si="75"/>
        <v/>
      </c>
      <c r="Z1464" s="867"/>
    </row>
    <row r="1465" spans="2:26" s="312" customFormat="1" ht="15" customHeight="1" outlineLevel="1">
      <c r="B1465" s="314"/>
      <c r="C1465" s="439"/>
      <c r="D1465" s="343"/>
      <c r="E1465" s="306" t="s">
        <v>1511</v>
      </c>
      <c r="F1465" s="307" t="s">
        <v>4872</v>
      </c>
      <c r="G1465" s="307" t="s">
        <v>3542</v>
      </c>
      <c r="H1465" s="307" t="s">
        <v>3658</v>
      </c>
      <c r="I1465" s="198" t="s">
        <v>660</v>
      </c>
      <c r="J1465" s="404" t="s">
        <v>5684</v>
      </c>
      <c r="K1465" s="864" t="str">
        <f t="shared" si="71"/>
        <v/>
      </c>
      <c r="L1465" s="557" t="s">
        <v>3656</v>
      </c>
      <c r="M1465" s="558" t="s">
        <v>3655</v>
      </c>
      <c r="N1465" s="597"/>
      <c r="O1465" s="662"/>
      <c r="P1465" s="598"/>
      <c r="Q1465" s="867" t="str">
        <f t="shared" ca="1" si="72"/>
        <v/>
      </c>
      <c r="R1465" s="867" t="str">
        <f t="shared" ca="1" si="73"/>
        <v/>
      </c>
      <c r="S1465" s="867" t="str">
        <f>IFERROR(IF(VLOOKUP("*"&amp;TRIM($F1465)&amp;"*",dump!$A:$D,4,FALSE)="","空文字",VLOOKUP("*"&amp;TRIM($F1465)&amp;"*",dump!$A:$D,4,FALSE)),"NA")</f>
        <v>NA</v>
      </c>
      <c r="T1465" s="867" t="str">
        <f t="shared" ca="1" si="74"/>
        <v>●</v>
      </c>
      <c r="U1465" s="867"/>
      <c r="V1465" s="867"/>
      <c r="W1465" s="867"/>
      <c r="X1465" s="867"/>
      <c r="Y1465" s="867" t="str">
        <f t="shared" si="75"/>
        <v/>
      </c>
      <c r="Z1465" s="867"/>
    </row>
    <row r="1466" spans="2:26" s="312" customFormat="1" ht="30" customHeight="1" outlineLevel="1">
      <c r="B1466" s="314"/>
      <c r="C1466" s="526" t="s">
        <v>9520</v>
      </c>
      <c r="D1466" s="215" t="s">
        <v>1512</v>
      </c>
      <c r="E1466" s="213"/>
      <c r="F1466" s="214" t="s">
        <v>4873</v>
      </c>
      <c r="G1466" s="214" t="s">
        <v>3544</v>
      </c>
      <c r="H1466" s="214" t="s">
        <v>3655</v>
      </c>
      <c r="I1466" s="246" t="s">
        <v>660</v>
      </c>
      <c r="J1466" s="403" t="s">
        <v>5684</v>
      </c>
      <c r="K1466" s="864" t="str">
        <f t="shared" si="71"/>
        <v/>
      </c>
      <c r="L1466" s="557" t="s">
        <v>3656</v>
      </c>
      <c r="M1466" s="558" t="s">
        <v>3655</v>
      </c>
      <c r="N1466" s="597" t="s">
        <v>17470</v>
      </c>
      <c r="O1466" s="662"/>
      <c r="P1466" s="598"/>
      <c r="Q1466" s="867" t="str">
        <f t="shared" ca="1" si="72"/>
        <v/>
      </c>
      <c r="R1466" s="867" t="str">
        <f t="shared" ca="1" si="73"/>
        <v/>
      </c>
      <c r="S1466" s="867" t="str">
        <f>IFERROR(IF(VLOOKUP("*"&amp;TRIM($F1466)&amp;"*",dump!$A:$D,4,FALSE)="","空文字",VLOOKUP("*"&amp;TRIM($F1466)&amp;"*",dump!$A:$D,4,FALSE)),"NA")</f>
        <v>NA</v>
      </c>
      <c r="T1466" s="867" t="str">
        <f t="shared" ca="1" si="74"/>
        <v>●</v>
      </c>
      <c r="U1466" s="867"/>
      <c r="V1466" s="867"/>
      <c r="W1466" s="867"/>
      <c r="X1466" s="867"/>
      <c r="Y1466" s="867" t="str">
        <f t="shared" si="75"/>
        <v/>
      </c>
      <c r="Z1466" s="867"/>
    </row>
    <row r="1467" spans="2:26" s="312" customFormat="1" ht="15" customHeight="1" outlineLevel="1">
      <c r="B1467" s="314"/>
      <c r="C1467" s="534"/>
      <c r="D1467" s="343"/>
      <c r="E1467" s="307" t="s">
        <v>1513</v>
      </c>
      <c r="F1467" s="307" t="s">
        <v>4874</v>
      </c>
      <c r="G1467" s="307" t="s">
        <v>9521</v>
      </c>
      <c r="H1467" s="307" t="s">
        <v>3657</v>
      </c>
      <c r="I1467" s="198" t="s">
        <v>660</v>
      </c>
      <c r="J1467" s="404" t="s">
        <v>5684</v>
      </c>
      <c r="K1467" s="864" t="str">
        <f t="shared" si="71"/>
        <v/>
      </c>
      <c r="L1467" s="557" t="s">
        <v>3656</v>
      </c>
      <c r="M1467" s="558" t="s">
        <v>3655</v>
      </c>
      <c r="N1467" s="597"/>
      <c r="O1467" s="662"/>
      <c r="P1467" s="598"/>
      <c r="Q1467" s="867" t="str">
        <f t="shared" ca="1" si="72"/>
        <v/>
      </c>
      <c r="R1467" s="867" t="str">
        <f t="shared" ca="1" si="73"/>
        <v/>
      </c>
      <c r="S1467" s="867" t="str">
        <f>IFERROR(IF(VLOOKUP("*"&amp;TRIM($F1467)&amp;"*",dump!$A:$D,4,FALSE)="","空文字",VLOOKUP("*"&amp;TRIM($F1467)&amp;"*",dump!$A:$D,4,FALSE)),"NA")</f>
        <v>NA</v>
      </c>
      <c r="T1467" s="867" t="str">
        <f t="shared" ca="1" si="74"/>
        <v>●</v>
      </c>
      <c r="U1467" s="867"/>
      <c r="V1467" s="867"/>
      <c r="W1467" s="867"/>
      <c r="X1467" s="867"/>
      <c r="Y1467" s="867" t="str">
        <f t="shared" si="75"/>
        <v/>
      </c>
      <c r="Z1467" s="867"/>
    </row>
    <row r="1468" spans="2:26" s="312" customFormat="1" ht="30" customHeight="1" outlineLevel="1">
      <c r="B1468" s="314"/>
      <c r="C1468" s="534"/>
      <c r="D1468" s="343"/>
      <c r="E1468" s="307" t="s">
        <v>1514</v>
      </c>
      <c r="F1468" s="307" t="s">
        <v>4875</v>
      </c>
      <c r="G1468" s="307" t="s">
        <v>9519</v>
      </c>
      <c r="H1468" s="307" t="s">
        <v>3657</v>
      </c>
      <c r="I1468" s="198" t="s">
        <v>660</v>
      </c>
      <c r="J1468" s="404" t="s">
        <v>5684</v>
      </c>
      <c r="K1468" s="864" t="str">
        <f t="shared" si="71"/>
        <v/>
      </c>
      <c r="L1468" s="557" t="s">
        <v>3656</v>
      </c>
      <c r="M1468" s="558" t="s">
        <v>3655</v>
      </c>
      <c r="N1468" s="597"/>
      <c r="O1468" s="662"/>
      <c r="P1468" s="598"/>
      <c r="Q1468" s="867" t="str">
        <f t="shared" ca="1" si="72"/>
        <v/>
      </c>
      <c r="R1468" s="867" t="str">
        <f t="shared" ca="1" si="73"/>
        <v/>
      </c>
      <c r="S1468" s="867" t="str">
        <f>IFERROR(IF(VLOOKUP("*"&amp;TRIM($F1468)&amp;"*",dump!$A:$D,4,FALSE)="","空文字",VLOOKUP("*"&amp;TRIM($F1468)&amp;"*",dump!$A:$D,4,FALSE)),"NA")</f>
        <v>NA</v>
      </c>
      <c r="T1468" s="867" t="str">
        <f t="shared" ca="1" si="74"/>
        <v>●</v>
      </c>
      <c r="U1468" s="867"/>
      <c r="V1468" s="867"/>
      <c r="W1468" s="867"/>
      <c r="X1468" s="867"/>
      <c r="Y1468" s="867" t="str">
        <f t="shared" si="75"/>
        <v/>
      </c>
      <c r="Z1468" s="867"/>
    </row>
    <row r="1469" spans="2:26" s="312" customFormat="1" ht="15" customHeight="1" outlineLevel="1">
      <c r="B1469" s="314"/>
      <c r="C1469" s="534"/>
      <c r="D1469" s="343"/>
      <c r="E1469" s="307" t="s">
        <v>1515</v>
      </c>
      <c r="F1469" s="307" t="s">
        <v>4876</v>
      </c>
      <c r="G1469" s="307" t="s">
        <v>3535</v>
      </c>
      <c r="H1469" s="307" t="s">
        <v>3658</v>
      </c>
      <c r="I1469" s="198" t="s">
        <v>660</v>
      </c>
      <c r="J1469" s="404" t="s">
        <v>5684</v>
      </c>
      <c r="K1469" s="864" t="str">
        <f t="shared" si="71"/>
        <v/>
      </c>
      <c r="L1469" s="557" t="s">
        <v>3656</v>
      </c>
      <c r="M1469" s="558" t="s">
        <v>3655</v>
      </c>
      <c r="N1469" s="597"/>
      <c r="O1469" s="662"/>
      <c r="P1469" s="598"/>
      <c r="Q1469" s="867" t="str">
        <f t="shared" ca="1" si="72"/>
        <v/>
      </c>
      <c r="R1469" s="867" t="str">
        <f t="shared" ca="1" si="73"/>
        <v/>
      </c>
      <c r="S1469" s="867" t="str">
        <f>IFERROR(IF(VLOOKUP("*"&amp;TRIM($F1469)&amp;"*",dump!$A:$D,4,FALSE)="","空文字",VLOOKUP("*"&amp;TRIM($F1469)&amp;"*",dump!$A:$D,4,FALSE)),"NA")</f>
        <v>NA</v>
      </c>
      <c r="T1469" s="867" t="str">
        <f t="shared" ca="1" si="74"/>
        <v>●</v>
      </c>
      <c r="U1469" s="867"/>
      <c r="V1469" s="867"/>
      <c r="W1469" s="867"/>
      <c r="X1469" s="867"/>
      <c r="Y1469" s="867" t="str">
        <f t="shared" si="75"/>
        <v/>
      </c>
      <c r="Z1469" s="867"/>
    </row>
    <row r="1470" spans="2:26" s="312" customFormat="1" ht="15" customHeight="1" outlineLevel="1">
      <c r="B1470" s="314"/>
      <c r="C1470" s="534"/>
      <c r="D1470" s="343"/>
      <c r="E1470" s="307" t="s">
        <v>1516</v>
      </c>
      <c r="F1470" s="307" t="s">
        <v>4877</v>
      </c>
      <c r="G1470" s="307" t="s">
        <v>3536</v>
      </c>
      <c r="H1470" s="307" t="s">
        <v>3658</v>
      </c>
      <c r="I1470" s="198" t="s">
        <v>660</v>
      </c>
      <c r="J1470" s="404" t="s">
        <v>5684</v>
      </c>
      <c r="K1470" s="864" t="str">
        <f t="shared" si="71"/>
        <v/>
      </c>
      <c r="L1470" s="557" t="s">
        <v>3656</v>
      </c>
      <c r="M1470" s="558" t="s">
        <v>3655</v>
      </c>
      <c r="N1470" s="597"/>
      <c r="O1470" s="662"/>
      <c r="P1470" s="598"/>
      <c r="Q1470" s="867" t="str">
        <f t="shared" ca="1" si="72"/>
        <v/>
      </c>
      <c r="R1470" s="867" t="str">
        <f t="shared" ca="1" si="73"/>
        <v/>
      </c>
      <c r="S1470" s="867" t="str">
        <f>IFERROR(IF(VLOOKUP("*"&amp;TRIM($F1470)&amp;"*",dump!$A:$D,4,FALSE)="","空文字",VLOOKUP("*"&amp;TRIM($F1470)&amp;"*",dump!$A:$D,4,FALSE)),"NA")</f>
        <v>NA</v>
      </c>
      <c r="T1470" s="867" t="str">
        <f t="shared" ca="1" si="74"/>
        <v>●</v>
      </c>
      <c r="U1470" s="867"/>
      <c r="V1470" s="867"/>
      <c r="W1470" s="867"/>
      <c r="X1470" s="867"/>
      <c r="Y1470" s="867" t="str">
        <f t="shared" si="75"/>
        <v/>
      </c>
      <c r="Z1470" s="867"/>
    </row>
    <row r="1471" spans="2:26" s="312" customFormat="1" ht="15" customHeight="1" outlineLevel="1">
      <c r="B1471" s="314"/>
      <c r="C1471" s="534"/>
      <c r="D1471" s="343"/>
      <c r="E1471" s="307" t="s">
        <v>1517</v>
      </c>
      <c r="F1471" s="307" t="s">
        <v>4878</v>
      </c>
      <c r="G1471" s="307" t="s">
        <v>3565</v>
      </c>
      <c r="H1471" s="307" t="s">
        <v>3658</v>
      </c>
      <c r="I1471" s="198" t="s">
        <v>660</v>
      </c>
      <c r="J1471" s="404" t="s">
        <v>5684</v>
      </c>
      <c r="K1471" s="864" t="str">
        <f t="shared" si="71"/>
        <v/>
      </c>
      <c r="L1471" s="557" t="s">
        <v>3656</v>
      </c>
      <c r="M1471" s="558" t="s">
        <v>3655</v>
      </c>
      <c r="N1471" s="597"/>
      <c r="O1471" s="662"/>
      <c r="P1471" s="598"/>
      <c r="Q1471" s="867" t="str">
        <f t="shared" ca="1" si="72"/>
        <v/>
      </c>
      <c r="R1471" s="867" t="str">
        <f t="shared" ca="1" si="73"/>
        <v/>
      </c>
      <c r="S1471" s="867" t="str">
        <f>IFERROR(IF(VLOOKUP("*"&amp;TRIM($F1471)&amp;"*",dump!$A:$D,4,FALSE)="","空文字",VLOOKUP("*"&amp;TRIM($F1471)&amp;"*",dump!$A:$D,4,FALSE)),"NA")</f>
        <v>NA</v>
      </c>
      <c r="T1471" s="867" t="str">
        <f t="shared" ca="1" si="74"/>
        <v>●</v>
      </c>
      <c r="U1471" s="867"/>
      <c r="V1471" s="867"/>
      <c r="W1471" s="867"/>
      <c r="X1471" s="867"/>
      <c r="Y1471" s="867" t="str">
        <f t="shared" si="75"/>
        <v/>
      </c>
      <c r="Z1471" s="867"/>
    </row>
    <row r="1472" spans="2:26" s="312" customFormat="1" ht="15" customHeight="1" outlineLevel="1">
      <c r="B1472" s="314"/>
      <c r="C1472" s="534"/>
      <c r="D1472" s="343"/>
      <c r="E1472" s="307" t="s">
        <v>1518</v>
      </c>
      <c r="F1472" s="307" t="s">
        <v>4879</v>
      </c>
      <c r="G1472" s="307" t="s">
        <v>3537</v>
      </c>
      <c r="H1472" s="307" t="s">
        <v>3658</v>
      </c>
      <c r="I1472" s="198" t="s">
        <v>660</v>
      </c>
      <c r="J1472" s="404" t="s">
        <v>5684</v>
      </c>
      <c r="K1472" s="864" t="str">
        <f t="shared" si="71"/>
        <v/>
      </c>
      <c r="L1472" s="557" t="s">
        <v>3656</v>
      </c>
      <c r="M1472" s="558" t="s">
        <v>3655</v>
      </c>
      <c r="N1472" s="597"/>
      <c r="O1472" s="662"/>
      <c r="P1472" s="598"/>
      <c r="Q1472" s="867" t="str">
        <f t="shared" ca="1" si="72"/>
        <v/>
      </c>
      <c r="R1472" s="867" t="str">
        <f t="shared" ca="1" si="73"/>
        <v/>
      </c>
      <c r="S1472" s="867" t="str">
        <f>IFERROR(IF(VLOOKUP("*"&amp;TRIM($F1472)&amp;"*",dump!$A:$D,4,FALSE)="","空文字",VLOOKUP("*"&amp;TRIM($F1472)&amp;"*",dump!$A:$D,4,FALSE)),"NA")</f>
        <v>NA</v>
      </c>
      <c r="T1472" s="867" t="str">
        <f t="shared" ca="1" si="74"/>
        <v>●</v>
      </c>
      <c r="U1472" s="867"/>
      <c r="V1472" s="867"/>
      <c r="W1472" s="867"/>
      <c r="X1472" s="867"/>
      <c r="Y1472" s="867" t="str">
        <f t="shared" si="75"/>
        <v/>
      </c>
      <c r="Z1472" s="867"/>
    </row>
    <row r="1473" spans="2:26" s="312" customFormat="1" ht="15" customHeight="1" outlineLevel="1">
      <c r="B1473" s="314"/>
      <c r="C1473" s="534"/>
      <c r="D1473" s="343"/>
      <c r="E1473" s="307" t="s">
        <v>3272</v>
      </c>
      <c r="F1473" s="307" t="s">
        <v>4880</v>
      </c>
      <c r="G1473" s="307" t="s">
        <v>3538</v>
      </c>
      <c r="H1473" s="307" t="s">
        <v>3658</v>
      </c>
      <c r="I1473" s="198" t="s">
        <v>660</v>
      </c>
      <c r="J1473" s="404" t="s">
        <v>5684</v>
      </c>
      <c r="K1473" s="864" t="str">
        <f t="shared" si="71"/>
        <v/>
      </c>
      <c r="L1473" s="557" t="s">
        <v>3656</v>
      </c>
      <c r="M1473" s="558" t="s">
        <v>3655</v>
      </c>
      <c r="N1473" s="597"/>
      <c r="O1473" s="662"/>
      <c r="P1473" s="598"/>
      <c r="Q1473" s="867" t="str">
        <f t="shared" ca="1" si="72"/>
        <v/>
      </c>
      <c r="R1473" s="867" t="str">
        <f t="shared" ca="1" si="73"/>
        <v/>
      </c>
      <c r="S1473" s="867" t="str">
        <f>IFERROR(IF(VLOOKUP("*"&amp;TRIM($F1473)&amp;"*",dump!$A:$D,4,FALSE)="","空文字",VLOOKUP("*"&amp;TRIM($F1473)&amp;"*",dump!$A:$D,4,FALSE)),"NA")</f>
        <v>NA</v>
      </c>
      <c r="T1473" s="867" t="str">
        <f t="shared" ca="1" si="74"/>
        <v>●</v>
      </c>
      <c r="U1473" s="867"/>
      <c r="V1473" s="867"/>
      <c r="W1473" s="867"/>
      <c r="X1473" s="867"/>
      <c r="Y1473" s="867" t="str">
        <f t="shared" si="75"/>
        <v/>
      </c>
      <c r="Z1473" s="867"/>
    </row>
    <row r="1474" spans="2:26" s="312" customFormat="1" ht="15" customHeight="1" outlineLevel="1">
      <c r="B1474" s="314"/>
      <c r="C1474" s="534"/>
      <c r="D1474" s="343"/>
      <c r="E1474" s="307" t="s">
        <v>3273</v>
      </c>
      <c r="F1474" s="307" t="s">
        <v>4881</v>
      </c>
      <c r="G1474" s="307" t="s">
        <v>3539</v>
      </c>
      <c r="H1474" s="307" t="s">
        <v>3658</v>
      </c>
      <c r="I1474" s="198" t="s">
        <v>660</v>
      </c>
      <c r="J1474" s="404" t="s">
        <v>5684</v>
      </c>
      <c r="K1474" s="864" t="str">
        <f t="shared" si="71"/>
        <v/>
      </c>
      <c r="L1474" s="557" t="s">
        <v>3656</v>
      </c>
      <c r="M1474" s="558" t="s">
        <v>3655</v>
      </c>
      <c r="N1474" s="597"/>
      <c r="O1474" s="662"/>
      <c r="P1474" s="598"/>
      <c r="Q1474" s="867" t="str">
        <f t="shared" ca="1" si="72"/>
        <v/>
      </c>
      <c r="R1474" s="867" t="str">
        <f t="shared" ca="1" si="73"/>
        <v/>
      </c>
      <c r="S1474" s="867" t="str">
        <f>IFERROR(IF(VLOOKUP("*"&amp;TRIM($F1474)&amp;"*",dump!$A:$D,4,FALSE)="","空文字",VLOOKUP("*"&amp;TRIM($F1474)&amp;"*",dump!$A:$D,4,FALSE)),"NA")</f>
        <v>NA</v>
      </c>
      <c r="T1474" s="867" t="str">
        <f t="shared" ca="1" si="74"/>
        <v>●</v>
      </c>
      <c r="U1474" s="867"/>
      <c r="V1474" s="867"/>
      <c r="W1474" s="867"/>
      <c r="X1474" s="867"/>
      <c r="Y1474" s="867" t="str">
        <f t="shared" si="75"/>
        <v/>
      </c>
      <c r="Z1474" s="867"/>
    </row>
    <row r="1475" spans="2:26" s="312" customFormat="1" ht="15" customHeight="1" outlineLevel="1">
      <c r="B1475" s="314"/>
      <c r="C1475" s="534"/>
      <c r="D1475" s="343"/>
      <c r="E1475" s="307" t="s">
        <v>3274</v>
      </c>
      <c r="F1475" s="307" t="s">
        <v>4882</v>
      </c>
      <c r="G1475" s="307" t="s">
        <v>3540</v>
      </c>
      <c r="H1475" s="307" t="s">
        <v>3658</v>
      </c>
      <c r="I1475" s="198" t="s">
        <v>660</v>
      </c>
      <c r="J1475" s="404" t="s">
        <v>5684</v>
      </c>
      <c r="K1475" s="864" t="str">
        <f t="shared" si="71"/>
        <v/>
      </c>
      <c r="L1475" s="557" t="s">
        <v>3656</v>
      </c>
      <c r="M1475" s="558" t="s">
        <v>3655</v>
      </c>
      <c r="N1475" s="597"/>
      <c r="O1475" s="662"/>
      <c r="P1475" s="598"/>
      <c r="Q1475" s="867" t="str">
        <f t="shared" ca="1" si="72"/>
        <v/>
      </c>
      <c r="R1475" s="867" t="str">
        <f t="shared" ca="1" si="73"/>
        <v/>
      </c>
      <c r="S1475" s="867" t="str">
        <f>IFERROR(IF(VLOOKUP("*"&amp;TRIM($F1475)&amp;"*",dump!$A:$D,4,FALSE)="","空文字",VLOOKUP("*"&amp;TRIM($F1475)&amp;"*",dump!$A:$D,4,FALSE)),"NA")</f>
        <v>NA</v>
      </c>
      <c r="T1475" s="867" t="str">
        <f t="shared" ca="1" si="74"/>
        <v>●</v>
      </c>
      <c r="U1475" s="867"/>
      <c r="V1475" s="867"/>
      <c r="W1475" s="867"/>
      <c r="X1475" s="867"/>
      <c r="Y1475" s="867" t="str">
        <f t="shared" si="75"/>
        <v/>
      </c>
      <c r="Z1475" s="867"/>
    </row>
    <row r="1476" spans="2:26" s="312" customFormat="1" ht="15" customHeight="1" outlineLevel="1">
      <c r="B1476" s="314"/>
      <c r="C1476" s="534"/>
      <c r="D1476" s="343"/>
      <c r="E1476" s="307" t="s">
        <v>3275</v>
      </c>
      <c r="F1476" s="307" t="s">
        <v>4883</v>
      </c>
      <c r="G1476" s="307" t="s">
        <v>3560</v>
      </c>
      <c r="H1476" s="307" t="s">
        <v>3658</v>
      </c>
      <c r="I1476" s="198" t="s">
        <v>660</v>
      </c>
      <c r="J1476" s="404" t="s">
        <v>5684</v>
      </c>
      <c r="K1476" s="864" t="str">
        <f t="shared" si="71"/>
        <v/>
      </c>
      <c r="L1476" s="557" t="s">
        <v>3656</v>
      </c>
      <c r="M1476" s="558" t="s">
        <v>3655</v>
      </c>
      <c r="N1476" s="597"/>
      <c r="O1476" s="662"/>
      <c r="P1476" s="598"/>
      <c r="Q1476" s="867" t="str">
        <f t="shared" ca="1" si="72"/>
        <v/>
      </c>
      <c r="R1476" s="867" t="str">
        <f t="shared" ca="1" si="73"/>
        <v/>
      </c>
      <c r="S1476" s="867" t="str">
        <f>IFERROR(IF(VLOOKUP("*"&amp;TRIM($F1476)&amp;"*",dump!$A:$D,4,FALSE)="","空文字",VLOOKUP("*"&amp;TRIM($F1476)&amp;"*",dump!$A:$D,4,FALSE)),"NA")</f>
        <v>NA</v>
      </c>
      <c r="T1476" s="867" t="str">
        <f t="shared" ca="1" si="74"/>
        <v>●</v>
      </c>
      <c r="U1476" s="867"/>
      <c r="V1476" s="867"/>
      <c r="W1476" s="867"/>
      <c r="X1476" s="867"/>
      <c r="Y1476" s="867" t="str">
        <f t="shared" si="75"/>
        <v/>
      </c>
      <c r="Z1476" s="867"/>
    </row>
    <row r="1477" spans="2:26" s="312" customFormat="1" ht="15" customHeight="1" outlineLevel="1">
      <c r="B1477" s="314"/>
      <c r="C1477" s="534"/>
      <c r="D1477" s="343"/>
      <c r="E1477" s="307" t="s">
        <v>3276</v>
      </c>
      <c r="F1477" s="307" t="s">
        <v>4884</v>
      </c>
      <c r="G1477" s="307" t="s">
        <v>3562</v>
      </c>
      <c r="H1477" s="307" t="s">
        <v>3658</v>
      </c>
      <c r="I1477" s="198" t="s">
        <v>660</v>
      </c>
      <c r="J1477" s="404" t="s">
        <v>5684</v>
      </c>
      <c r="K1477" s="864" t="str">
        <f t="shared" si="71"/>
        <v/>
      </c>
      <c r="L1477" s="557" t="s">
        <v>3656</v>
      </c>
      <c r="M1477" s="558" t="s">
        <v>3655</v>
      </c>
      <c r="N1477" s="597"/>
      <c r="O1477" s="662"/>
      <c r="P1477" s="598"/>
      <c r="Q1477" s="867" t="str">
        <f t="shared" ca="1" si="72"/>
        <v/>
      </c>
      <c r="R1477" s="867" t="str">
        <f t="shared" ca="1" si="73"/>
        <v/>
      </c>
      <c r="S1477" s="867" t="str">
        <f>IFERROR(IF(VLOOKUP("*"&amp;TRIM($F1477)&amp;"*",dump!$A:$D,4,FALSE)="","空文字",VLOOKUP("*"&amp;TRIM($F1477)&amp;"*",dump!$A:$D,4,FALSE)),"NA")</f>
        <v>NA</v>
      </c>
      <c r="T1477" s="867" t="str">
        <f t="shared" ca="1" si="74"/>
        <v>●</v>
      </c>
      <c r="U1477" s="867"/>
      <c r="V1477" s="867"/>
      <c r="W1477" s="867"/>
      <c r="X1477" s="867"/>
      <c r="Y1477" s="867" t="str">
        <f t="shared" si="75"/>
        <v/>
      </c>
      <c r="Z1477" s="867"/>
    </row>
    <row r="1478" spans="2:26" s="312" customFormat="1" ht="15" customHeight="1" outlineLevel="1">
      <c r="B1478" s="314"/>
      <c r="C1478" s="534"/>
      <c r="D1478" s="343"/>
      <c r="E1478" s="307" t="s">
        <v>3277</v>
      </c>
      <c r="F1478" s="307" t="s">
        <v>4885</v>
      </c>
      <c r="G1478" s="307" t="s">
        <v>3541</v>
      </c>
      <c r="H1478" s="307" t="s">
        <v>3658</v>
      </c>
      <c r="I1478" s="198" t="s">
        <v>660</v>
      </c>
      <c r="J1478" s="404" t="s">
        <v>5684</v>
      </c>
      <c r="K1478" s="864" t="str">
        <f t="shared" si="71"/>
        <v/>
      </c>
      <c r="L1478" s="557" t="s">
        <v>3656</v>
      </c>
      <c r="M1478" s="558" t="s">
        <v>3655</v>
      </c>
      <c r="N1478" s="597"/>
      <c r="O1478" s="662"/>
      <c r="P1478" s="598"/>
      <c r="Q1478" s="867" t="str">
        <f t="shared" ca="1" si="72"/>
        <v/>
      </c>
      <c r="R1478" s="867" t="str">
        <f t="shared" ca="1" si="73"/>
        <v/>
      </c>
      <c r="S1478" s="867" t="str">
        <f>IFERROR(IF(VLOOKUP("*"&amp;TRIM($F1478)&amp;"*",dump!$A:$D,4,FALSE)="","空文字",VLOOKUP("*"&amp;TRIM($F1478)&amp;"*",dump!$A:$D,4,FALSE)),"NA")</f>
        <v>NA</v>
      </c>
      <c r="T1478" s="867" t="str">
        <f t="shared" ca="1" si="74"/>
        <v>●</v>
      </c>
      <c r="U1478" s="867"/>
      <c r="V1478" s="867"/>
      <c r="W1478" s="867"/>
      <c r="X1478" s="867"/>
      <c r="Y1478" s="867" t="str">
        <f t="shared" si="75"/>
        <v/>
      </c>
      <c r="Z1478" s="867"/>
    </row>
    <row r="1479" spans="2:26" s="312" customFormat="1" ht="15" customHeight="1" outlineLevel="1">
      <c r="B1479" s="314"/>
      <c r="C1479" s="527"/>
      <c r="D1479" s="525"/>
      <c r="E1479" s="307" t="s">
        <v>3278</v>
      </c>
      <c r="F1479" s="307" t="s">
        <v>4886</v>
      </c>
      <c r="G1479" s="307" t="s">
        <v>3542</v>
      </c>
      <c r="H1479" s="307" t="s">
        <v>3658</v>
      </c>
      <c r="I1479" s="198" t="s">
        <v>660</v>
      </c>
      <c r="J1479" s="404" t="s">
        <v>5684</v>
      </c>
      <c r="K1479" s="864" t="str">
        <f t="shared" si="71"/>
        <v/>
      </c>
      <c r="L1479" s="557" t="s">
        <v>3656</v>
      </c>
      <c r="M1479" s="558" t="s">
        <v>3655</v>
      </c>
      <c r="N1479" s="597"/>
      <c r="O1479" s="662"/>
      <c r="P1479" s="598"/>
      <c r="Q1479" s="867" t="str">
        <f t="shared" ca="1" si="72"/>
        <v/>
      </c>
      <c r="R1479" s="867" t="str">
        <f t="shared" ca="1" si="73"/>
        <v/>
      </c>
      <c r="S1479" s="867" t="str">
        <f>IFERROR(IF(VLOOKUP("*"&amp;TRIM($F1479)&amp;"*",dump!$A:$D,4,FALSE)="","空文字",VLOOKUP("*"&amp;TRIM($F1479)&amp;"*",dump!$A:$D,4,FALSE)),"NA")</f>
        <v>NA</v>
      </c>
      <c r="T1479" s="867" t="str">
        <f t="shared" ca="1" si="74"/>
        <v>●</v>
      </c>
      <c r="U1479" s="867"/>
      <c r="V1479" s="867"/>
      <c r="W1479" s="867"/>
      <c r="X1479" s="867"/>
      <c r="Y1479" s="867" t="str">
        <f t="shared" si="75"/>
        <v/>
      </c>
      <c r="Z1479" s="867"/>
    </row>
    <row r="1480" spans="2:26" s="312" customFormat="1" ht="30" customHeight="1" outlineLevel="1">
      <c r="B1480" s="314"/>
      <c r="C1480" s="439" t="s">
        <v>9522</v>
      </c>
      <c r="D1480" s="224" t="s">
        <v>3279</v>
      </c>
      <c r="E1480" s="220"/>
      <c r="F1480" s="214" t="s">
        <v>4887</v>
      </c>
      <c r="G1480" s="214" t="s">
        <v>3545</v>
      </c>
      <c r="H1480" s="214" t="s">
        <v>3655</v>
      </c>
      <c r="I1480" s="246" t="s">
        <v>660</v>
      </c>
      <c r="J1480" s="403" t="s">
        <v>5684</v>
      </c>
      <c r="K1480" s="864" t="str">
        <f t="shared" si="71"/>
        <v/>
      </c>
      <c r="L1480" s="557" t="s">
        <v>3656</v>
      </c>
      <c r="M1480" s="558" t="s">
        <v>3655</v>
      </c>
      <c r="N1480" s="597" t="s">
        <v>17470</v>
      </c>
      <c r="O1480" s="662"/>
      <c r="P1480" s="598"/>
      <c r="Q1480" s="867" t="str">
        <f t="shared" ca="1" si="72"/>
        <v/>
      </c>
      <c r="R1480" s="867" t="str">
        <f t="shared" ca="1" si="73"/>
        <v/>
      </c>
      <c r="S1480" s="867" t="str">
        <f>IFERROR(IF(VLOOKUP("*"&amp;TRIM($F1480)&amp;"*",dump!$A:$D,4,FALSE)="","空文字",VLOOKUP("*"&amp;TRIM($F1480)&amp;"*",dump!$A:$D,4,FALSE)),"NA")</f>
        <v>NA</v>
      </c>
      <c r="T1480" s="867" t="str">
        <f t="shared" ca="1" si="74"/>
        <v>●</v>
      </c>
      <c r="U1480" s="867"/>
      <c r="V1480" s="867"/>
      <c r="W1480" s="867"/>
      <c r="X1480" s="867"/>
      <c r="Y1480" s="867" t="str">
        <f t="shared" si="75"/>
        <v/>
      </c>
      <c r="Z1480" s="867"/>
    </row>
    <row r="1481" spans="2:26" s="312" customFormat="1" ht="15" customHeight="1" outlineLevel="1">
      <c r="B1481" s="314"/>
      <c r="C1481" s="439"/>
      <c r="D1481" s="343"/>
      <c r="E1481" s="307" t="s">
        <v>3280</v>
      </c>
      <c r="F1481" s="307" t="s">
        <v>4888</v>
      </c>
      <c r="G1481" s="307" t="s">
        <v>9523</v>
      </c>
      <c r="H1481" s="307" t="s">
        <v>3657</v>
      </c>
      <c r="I1481" s="198" t="s">
        <v>660</v>
      </c>
      <c r="J1481" s="404" t="s">
        <v>5684</v>
      </c>
      <c r="K1481" s="864" t="str">
        <f t="shared" si="71"/>
        <v/>
      </c>
      <c r="L1481" s="557" t="s">
        <v>3656</v>
      </c>
      <c r="M1481" s="558" t="s">
        <v>3655</v>
      </c>
      <c r="N1481" s="597"/>
      <c r="O1481" s="662"/>
      <c r="P1481" s="598"/>
      <c r="Q1481" s="867" t="str">
        <f t="shared" ca="1" si="72"/>
        <v/>
      </c>
      <c r="R1481" s="867" t="str">
        <f t="shared" ca="1" si="73"/>
        <v/>
      </c>
      <c r="S1481" s="867" t="str">
        <f>IFERROR(IF(VLOOKUP("*"&amp;TRIM($F1481)&amp;"*",dump!$A:$D,4,FALSE)="","空文字",VLOOKUP("*"&amp;TRIM($F1481)&amp;"*",dump!$A:$D,4,FALSE)),"NA")</f>
        <v>NA</v>
      </c>
      <c r="T1481" s="867" t="str">
        <f t="shared" ca="1" si="74"/>
        <v>●</v>
      </c>
      <c r="U1481" s="867"/>
      <c r="V1481" s="867"/>
      <c r="W1481" s="867"/>
      <c r="X1481" s="867"/>
      <c r="Y1481" s="867" t="str">
        <f t="shared" si="75"/>
        <v/>
      </c>
      <c r="Z1481" s="867"/>
    </row>
    <row r="1482" spans="2:26" s="312" customFormat="1" ht="30" customHeight="1" outlineLevel="1">
      <c r="B1482" s="314"/>
      <c r="C1482" s="439"/>
      <c r="D1482" s="343"/>
      <c r="E1482" s="307" t="s">
        <v>3281</v>
      </c>
      <c r="F1482" s="307" t="s">
        <v>4889</v>
      </c>
      <c r="G1482" s="307" t="s">
        <v>9519</v>
      </c>
      <c r="H1482" s="307" t="s">
        <v>3657</v>
      </c>
      <c r="I1482" s="198" t="s">
        <v>660</v>
      </c>
      <c r="J1482" s="404" t="s">
        <v>5684</v>
      </c>
      <c r="K1482" s="864" t="str">
        <f t="shared" si="71"/>
        <v/>
      </c>
      <c r="L1482" s="557" t="s">
        <v>3656</v>
      </c>
      <c r="M1482" s="558" t="s">
        <v>3655</v>
      </c>
      <c r="N1482" s="597"/>
      <c r="O1482" s="662"/>
      <c r="P1482" s="598"/>
      <c r="Q1482" s="867" t="str">
        <f t="shared" ca="1" si="72"/>
        <v/>
      </c>
      <c r="R1482" s="867" t="str">
        <f t="shared" ca="1" si="73"/>
        <v/>
      </c>
      <c r="S1482" s="867" t="str">
        <f>IFERROR(IF(VLOOKUP("*"&amp;TRIM($F1482)&amp;"*",dump!$A:$D,4,FALSE)="","空文字",VLOOKUP("*"&amp;TRIM($F1482)&amp;"*",dump!$A:$D,4,FALSE)),"NA")</f>
        <v>NA</v>
      </c>
      <c r="T1482" s="867" t="str">
        <f t="shared" ca="1" si="74"/>
        <v>●</v>
      </c>
      <c r="U1482" s="867"/>
      <c r="V1482" s="867"/>
      <c r="W1482" s="867"/>
      <c r="X1482" s="867"/>
      <c r="Y1482" s="867" t="str">
        <f t="shared" si="75"/>
        <v/>
      </c>
      <c r="Z1482" s="867"/>
    </row>
    <row r="1483" spans="2:26" s="312" customFormat="1" ht="15" customHeight="1" outlineLevel="1">
      <c r="B1483" s="314"/>
      <c r="C1483" s="439"/>
      <c r="D1483" s="343"/>
      <c r="E1483" s="307" t="s">
        <v>3282</v>
      </c>
      <c r="F1483" s="307" t="s">
        <v>4890</v>
      </c>
      <c r="G1483" s="307" t="s">
        <v>3535</v>
      </c>
      <c r="H1483" s="307" t="s">
        <v>3658</v>
      </c>
      <c r="I1483" s="198" t="s">
        <v>660</v>
      </c>
      <c r="J1483" s="404" t="s">
        <v>5684</v>
      </c>
      <c r="K1483" s="864" t="str">
        <f t="shared" si="71"/>
        <v/>
      </c>
      <c r="L1483" s="557" t="s">
        <v>3656</v>
      </c>
      <c r="M1483" s="558" t="s">
        <v>3655</v>
      </c>
      <c r="N1483" s="597"/>
      <c r="O1483" s="662"/>
      <c r="P1483" s="598"/>
      <c r="Q1483" s="867" t="str">
        <f t="shared" ca="1" si="72"/>
        <v/>
      </c>
      <c r="R1483" s="867" t="str">
        <f t="shared" ca="1" si="73"/>
        <v/>
      </c>
      <c r="S1483" s="867" t="str">
        <f>IFERROR(IF(VLOOKUP("*"&amp;TRIM($F1483)&amp;"*",dump!$A:$D,4,FALSE)="","空文字",VLOOKUP("*"&amp;TRIM($F1483)&amp;"*",dump!$A:$D,4,FALSE)),"NA")</f>
        <v>NA</v>
      </c>
      <c r="T1483" s="867" t="str">
        <f t="shared" ca="1" si="74"/>
        <v>●</v>
      </c>
      <c r="U1483" s="867"/>
      <c r="V1483" s="867"/>
      <c r="W1483" s="867"/>
      <c r="X1483" s="867"/>
      <c r="Y1483" s="867" t="str">
        <f t="shared" si="75"/>
        <v/>
      </c>
      <c r="Z1483" s="867"/>
    </row>
    <row r="1484" spans="2:26" s="312" customFormat="1" ht="15" customHeight="1" outlineLevel="1">
      <c r="B1484" s="314"/>
      <c r="C1484" s="439"/>
      <c r="D1484" s="343"/>
      <c r="E1484" s="307" t="s">
        <v>3283</v>
      </c>
      <c r="F1484" s="307" t="s">
        <v>4891</v>
      </c>
      <c r="G1484" s="307" t="s">
        <v>3536</v>
      </c>
      <c r="H1484" s="307" t="s">
        <v>3658</v>
      </c>
      <c r="I1484" s="198" t="s">
        <v>660</v>
      </c>
      <c r="J1484" s="404" t="s">
        <v>5684</v>
      </c>
      <c r="K1484" s="864" t="str">
        <f t="shared" si="71"/>
        <v/>
      </c>
      <c r="L1484" s="557" t="s">
        <v>3656</v>
      </c>
      <c r="M1484" s="558" t="s">
        <v>3655</v>
      </c>
      <c r="N1484" s="597"/>
      <c r="O1484" s="662"/>
      <c r="P1484" s="598"/>
      <c r="Q1484" s="867" t="str">
        <f t="shared" ca="1" si="72"/>
        <v/>
      </c>
      <c r="R1484" s="867" t="str">
        <f t="shared" ca="1" si="73"/>
        <v/>
      </c>
      <c r="S1484" s="867" t="str">
        <f>IFERROR(IF(VLOOKUP("*"&amp;TRIM($F1484)&amp;"*",dump!$A:$D,4,FALSE)="","空文字",VLOOKUP("*"&amp;TRIM($F1484)&amp;"*",dump!$A:$D,4,FALSE)),"NA")</f>
        <v>NA</v>
      </c>
      <c r="T1484" s="867" t="str">
        <f t="shared" ca="1" si="74"/>
        <v>●</v>
      </c>
      <c r="U1484" s="867"/>
      <c r="V1484" s="867"/>
      <c r="W1484" s="867"/>
      <c r="X1484" s="867"/>
      <c r="Y1484" s="867" t="str">
        <f t="shared" si="75"/>
        <v/>
      </c>
      <c r="Z1484" s="867"/>
    </row>
    <row r="1485" spans="2:26" s="312" customFormat="1" ht="15" customHeight="1" outlineLevel="1">
      <c r="B1485" s="314"/>
      <c r="C1485" s="439"/>
      <c r="D1485" s="343"/>
      <c r="E1485" s="307" t="s">
        <v>3284</v>
      </c>
      <c r="F1485" s="307" t="s">
        <v>4892</v>
      </c>
      <c r="G1485" s="307" t="s">
        <v>3546</v>
      </c>
      <c r="H1485" s="307" t="s">
        <v>3658</v>
      </c>
      <c r="I1485" s="198" t="s">
        <v>660</v>
      </c>
      <c r="J1485" s="404" t="s">
        <v>5684</v>
      </c>
      <c r="K1485" s="864" t="str">
        <f t="shared" ref="K1485:K1548" si="76">IF(AND(M1485="", O1485="", N1485&lt;&gt;""), "○", "")</f>
        <v/>
      </c>
      <c r="L1485" s="557" t="s">
        <v>3656</v>
      </c>
      <c r="M1485" s="558" t="s">
        <v>3655</v>
      </c>
      <c r="N1485" s="597"/>
      <c r="O1485" s="662"/>
      <c r="P1485" s="598"/>
      <c r="Q1485" s="867" t="str">
        <f t="shared" ref="Q1485:Q1548" ca="1" si="77">IF(P1485="","",IF(P1485="←",IF(OFFSET($J1485,0,MATCH(MID(M1485,1,FIND("の",M1485,1)-1), $L$11:$BA$11,0)+4,1,1)="","",OFFSET($L1485,0,MATCH(MID(M1485,1,FIND("の",M1485,1)-1), $L$11:$BA$11,0)+4,1,1)),P1485))</f>
        <v/>
      </c>
      <c r="R1485" s="867" t="str">
        <f t="shared" ref="R1485:R1548" ca="1" si="78">IF(COUNTIF(Q1485,"*(*"),MID(Q1485,FIND("(",Q1485,1)+1,FIND(")",Q1485,1)-FIND("(",Q1485,1)-1),IF(COUNTIF(Q1485,"*""*"),MID(Q1485,FIND("""",Q1485,1)+1,LEN(Q1485)-2),IF(COUNTIF(Q1485,"*：*"),RIGHT(Q1485,LEN(Q1485)-(FIND("：",Q1485))),Q1485)))</f>
        <v/>
      </c>
      <c r="S1485" s="867" t="str">
        <f>IFERROR(IF(VLOOKUP("*"&amp;TRIM($F1485)&amp;"*",dump!$A:$D,4,FALSE)="","空文字",VLOOKUP("*"&amp;TRIM($F1485)&amp;"*",dump!$A:$D,4,FALSE)),"NA")</f>
        <v>NA</v>
      </c>
      <c r="T1485" s="867" t="str">
        <f t="shared" ref="T1485:T1548" ca="1" si="79">IF($K1485&lt;&gt;"",IF($E1485&lt;&gt;"","■",""),IF(AND(R1485="",S1485="NA"),"●", IF(EXACT(R1485,S1485),"●","×")))</f>
        <v>●</v>
      </c>
      <c r="U1485" s="867"/>
      <c r="V1485" s="867"/>
      <c r="W1485" s="867"/>
      <c r="X1485" s="867"/>
      <c r="Y1485" s="867" t="str">
        <f t="shared" ref="Y1485:Y1548" si="80">IF(U1485="●","●","")</f>
        <v/>
      </c>
      <c r="Z1485" s="867"/>
    </row>
    <row r="1486" spans="2:26" s="312" customFormat="1" ht="15" customHeight="1" outlineLevel="1">
      <c r="B1486" s="314"/>
      <c r="C1486" s="439"/>
      <c r="D1486" s="343"/>
      <c r="E1486" s="307" t="s">
        <v>3285</v>
      </c>
      <c r="F1486" s="307" t="s">
        <v>4893</v>
      </c>
      <c r="G1486" s="307" t="s">
        <v>3537</v>
      </c>
      <c r="H1486" s="307" t="s">
        <v>3658</v>
      </c>
      <c r="I1486" s="198" t="s">
        <v>660</v>
      </c>
      <c r="J1486" s="404" t="s">
        <v>5684</v>
      </c>
      <c r="K1486" s="864" t="str">
        <f t="shared" si="76"/>
        <v/>
      </c>
      <c r="L1486" s="557" t="s">
        <v>3656</v>
      </c>
      <c r="M1486" s="558" t="s">
        <v>3655</v>
      </c>
      <c r="N1486" s="597"/>
      <c r="O1486" s="662"/>
      <c r="P1486" s="598"/>
      <c r="Q1486" s="867" t="str">
        <f t="shared" ca="1" si="77"/>
        <v/>
      </c>
      <c r="R1486" s="867" t="str">
        <f t="shared" ca="1" si="78"/>
        <v/>
      </c>
      <c r="S1486" s="867" t="str">
        <f>IFERROR(IF(VLOOKUP("*"&amp;TRIM($F1486)&amp;"*",dump!$A:$D,4,FALSE)="","空文字",VLOOKUP("*"&amp;TRIM($F1486)&amp;"*",dump!$A:$D,4,FALSE)),"NA")</f>
        <v>NA</v>
      </c>
      <c r="T1486" s="867" t="str">
        <f t="shared" ca="1" si="79"/>
        <v>●</v>
      </c>
      <c r="U1486" s="867"/>
      <c r="V1486" s="867"/>
      <c r="W1486" s="867"/>
      <c r="X1486" s="867"/>
      <c r="Y1486" s="867" t="str">
        <f t="shared" si="80"/>
        <v/>
      </c>
      <c r="Z1486" s="867"/>
    </row>
    <row r="1487" spans="2:26" s="312" customFormat="1" ht="15" customHeight="1" outlineLevel="1">
      <c r="B1487" s="314"/>
      <c r="C1487" s="439"/>
      <c r="D1487" s="343"/>
      <c r="E1487" s="307" t="s">
        <v>3286</v>
      </c>
      <c r="F1487" s="307" t="s">
        <v>4894</v>
      </c>
      <c r="G1487" s="307" t="s">
        <v>3538</v>
      </c>
      <c r="H1487" s="307" t="s">
        <v>3658</v>
      </c>
      <c r="I1487" s="198" t="s">
        <v>660</v>
      </c>
      <c r="J1487" s="404" t="s">
        <v>5684</v>
      </c>
      <c r="K1487" s="864" t="str">
        <f t="shared" si="76"/>
        <v/>
      </c>
      <c r="L1487" s="557" t="s">
        <v>3656</v>
      </c>
      <c r="M1487" s="558" t="s">
        <v>3655</v>
      </c>
      <c r="N1487" s="597"/>
      <c r="O1487" s="662"/>
      <c r="P1487" s="598"/>
      <c r="Q1487" s="867" t="str">
        <f t="shared" ca="1" si="77"/>
        <v/>
      </c>
      <c r="R1487" s="867" t="str">
        <f t="shared" ca="1" si="78"/>
        <v/>
      </c>
      <c r="S1487" s="867" t="str">
        <f>IFERROR(IF(VLOOKUP("*"&amp;TRIM($F1487)&amp;"*",dump!$A:$D,4,FALSE)="","空文字",VLOOKUP("*"&amp;TRIM($F1487)&amp;"*",dump!$A:$D,4,FALSE)),"NA")</f>
        <v>NA</v>
      </c>
      <c r="T1487" s="867" t="str">
        <f t="shared" ca="1" si="79"/>
        <v>●</v>
      </c>
      <c r="U1487" s="867"/>
      <c r="V1487" s="867"/>
      <c r="W1487" s="867"/>
      <c r="X1487" s="867"/>
      <c r="Y1487" s="867" t="str">
        <f t="shared" si="80"/>
        <v/>
      </c>
      <c r="Z1487" s="867"/>
    </row>
    <row r="1488" spans="2:26" s="312" customFormat="1" ht="15" customHeight="1" outlineLevel="1">
      <c r="B1488" s="314"/>
      <c r="C1488" s="439"/>
      <c r="D1488" s="343"/>
      <c r="E1488" s="307" t="s">
        <v>3287</v>
      </c>
      <c r="F1488" s="307" t="s">
        <v>4895</v>
      </c>
      <c r="G1488" s="307" t="s">
        <v>3560</v>
      </c>
      <c r="H1488" s="307" t="s">
        <v>3658</v>
      </c>
      <c r="I1488" s="198" t="s">
        <v>660</v>
      </c>
      <c r="J1488" s="404" t="s">
        <v>5684</v>
      </c>
      <c r="K1488" s="864" t="str">
        <f t="shared" si="76"/>
        <v/>
      </c>
      <c r="L1488" s="557" t="s">
        <v>3656</v>
      </c>
      <c r="M1488" s="558" t="s">
        <v>3655</v>
      </c>
      <c r="N1488" s="597"/>
      <c r="O1488" s="662"/>
      <c r="P1488" s="598"/>
      <c r="Q1488" s="867" t="str">
        <f t="shared" ca="1" si="77"/>
        <v/>
      </c>
      <c r="R1488" s="867" t="str">
        <f t="shared" ca="1" si="78"/>
        <v/>
      </c>
      <c r="S1488" s="867" t="str">
        <f>IFERROR(IF(VLOOKUP("*"&amp;TRIM($F1488)&amp;"*",dump!$A:$D,4,FALSE)="","空文字",VLOOKUP("*"&amp;TRIM($F1488)&amp;"*",dump!$A:$D,4,FALSE)),"NA")</f>
        <v>NA</v>
      </c>
      <c r="T1488" s="867" t="str">
        <f t="shared" ca="1" si="79"/>
        <v>●</v>
      </c>
      <c r="U1488" s="867"/>
      <c r="V1488" s="867"/>
      <c r="W1488" s="867"/>
      <c r="X1488" s="867"/>
      <c r="Y1488" s="867" t="str">
        <f t="shared" si="80"/>
        <v/>
      </c>
      <c r="Z1488" s="867"/>
    </row>
    <row r="1489" spans="2:26" s="312" customFormat="1" ht="15" customHeight="1" outlineLevel="1">
      <c r="B1489" s="314"/>
      <c r="C1489" s="439"/>
      <c r="D1489" s="343"/>
      <c r="E1489" s="307" t="s">
        <v>3288</v>
      </c>
      <c r="F1489" s="307" t="s">
        <v>4896</v>
      </c>
      <c r="G1489" s="307" t="s">
        <v>3562</v>
      </c>
      <c r="H1489" s="307" t="s">
        <v>3658</v>
      </c>
      <c r="I1489" s="198" t="s">
        <v>660</v>
      </c>
      <c r="J1489" s="404" t="s">
        <v>5684</v>
      </c>
      <c r="K1489" s="864" t="str">
        <f t="shared" si="76"/>
        <v/>
      </c>
      <c r="L1489" s="557" t="s">
        <v>3656</v>
      </c>
      <c r="M1489" s="558" t="s">
        <v>3655</v>
      </c>
      <c r="N1489" s="597"/>
      <c r="O1489" s="662"/>
      <c r="P1489" s="598"/>
      <c r="Q1489" s="867" t="str">
        <f t="shared" ca="1" si="77"/>
        <v/>
      </c>
      <c r="R1489" s="867" t="str">
        <f t="shared" ca="1" si="78"/>
        <v/>
      </c>
      <c r="S1489" s="867" t="str">
        <f>IFERROR(IF(VLOOKUP("*"&amp;TRIM($F1489)&amp;"*",dump!$A:$D,4,FALSE)="","空文字",VLOOKUP("*"&amp;TRIM($F1489)&amp;"*",dump!$A:$D,4,FALSE)),"NA")</f>
        <v>NA</v>
      </c>
      <c r="T1489" s="867" t="str">
        <f t="shared" ca="1" si="79"/>
        <v>●</v>
      </c>
      <c r="U1489" s="867"/>
      <c r="V1489" s="867"/>
      <c r="W1489" s="867"/>
      <c r="X1489" s="867"/>
      <c r="Y1489" s="867" t="str">
        <f t="shared" si="80"/>
        <v/>
      </c>
      <c r="Z1489" s="867"/>
    </row>
    <row r="1490" spans="2:26" s="312" customFormat="1" ht="15" customHeight="1" outlineLevel="1">
      <c r="B1490" s="314"/>
      <c r="C1490" s="439"/>
      <c r="D1490" s="343"/>
      <c r="E1490" s="307" t="s">
        <v>3289</v>
      </c>
      <c r="F1490" s="307" t="s">
        <v>4897</v>
      </c>
      <c r="G1490" s="307" t="s">
        <v>3566</v>
      </c>
      <c r="H1490" s="307" t="s">
        <v>3658</v>
      </c>
      <c r="I1490" s="198" t="s">
        <v>660</v>
      </c>
      <c r="J1490" s="404" t="s">
        <v>5684</v>
      </c>
      <c r="K1490" s="864" t="str">
        <f t="shared" si="76"/>
        <v/>
      </c>
      <c r="L1490" s="557" t="s">
        <v>3656</v>
      </c>
      <c r="M1490" s="558" t="s">
        <v>3655</v>
      </c>
      <c r="N1490" s="597"/>
      <c r="O1490" s="662"/>
      <c r="P1490" s="598"/>
      <c r="Q1490" s="867" t="str">
        <f t="shared" ca="1" si="77"/>
        <v/>
      </c>
      <c r="R1490" s="867" t="str">
        <f t="shared" ca="1" si="78"/>
        <v/>
      </c>
      <c r="S1490" s="867" t="str">
        <f>IFERROR(IF(VLOOKUP("*"&amp;TRIM($F1490)&amp;"*",dump!$A:$D,4,FALSE)="","空文字",VLOOKUP("*"&amp;TRIM($F1490)&amp;"*",dump!$A:$D,4,FALSE)),"NA")</f>
        <v>NA</v>
      </c>
      <c r="T1490" s="867" t="str">
        <f t="shared" ca="1" si="79"/>
        <v>●</v>
      </c>
      <c r="U1490" s="867"/>
      <c r="V1490" s="867"/>
      <c r="W1490" s="867"/>
      <c r="X1490" s="867"/>
      <c r="Y1490" s="867" t="str">
        <f t="shared" si="80"/>
        <v/>
      </c>
      <c r="Z1490" s="867"/>
    </row>
    <row r="1491" spans="2:26" s="312" customFormat="1" ht="15" customHeight="1" outlineLevel="1">
      <c r="B1491" s="314"/>
      <c r="C1491" s="439"/>
      <c r="D1491" s="343"/>
      <c r="E1491" s="307" t="s">
        <v>3290</v>
      </c>
      <c r="F1491" s="307" t="s">
        <v>4898</v>
      </c>
      <c r="G1491" s="307" t="s">
        <v>3541</v>
      </c>
      <c r="H1491" s="307" t="s">
        <v>3658</v>
      </c>
      <c r="I1491" s="198" t="s">
        <v>660</v>
      </c>
      <c r="J1491" s="404" t="s">
        <v>5684</v>
      </c>
      <c r="K1491" s="864" t="str">
        <f t="shared" si="76"/>
        <v/>
      </c>
      <c r="L1491" s="557" t="s">
        <v>3656</v>
      </c>
      <c r="M1491" s="558" t="s">
        <v>3655</v>
      </c>
      <c r="N1491" s="597"/>
      <c r="O1491" s="662"/>
      <c r="P1491" s="598"/>
      <c r="Q1491" s="867" t="str">
        <f t="shared" ca="1" si="77"/>
        <v/>
      </c>
      <c r="R1491" s="867" t="str">
        <f t="shared" ca="1" si="78"/>
        <v/>
      </c>
      <c r="S1491" s="867" t="str">
        <f>IFERROR(IF(VLOOKUP("*"&amp;TRIM($F1491)&amp;"*",dump!$A:$D,4,FALSE)="","空文字",VLOOKUP("*"&amp;TRIM($F1491)&amp;"*",dump!$A:$D,4,FALSE)),"NA")</f>
        <v>NA</v>
      </c>
      <c r="T1491" s="867" t="str">
        <f t="shared" ca="1" si="79"/>
        <v>●</v>
      </c>
      <c r="U1491" s="867"/>
      <c r="V1491" s="867"/>
      <c r="W1491" s="867"/>
      <c r="X1491" s="867"/>
      <c r="Y1491" s="867" t="str">
        <f t="shared" si="80"/>
        <v/>
      </c>
      <c r="Z1491" s="867"/>
    </row>
    <row r="1492" spans="2:26" s="312" customFormat="1" ht="15" customHeight="1" outlineLevel="1">
      <c r="B1492" s="314"/>
      <c r="C1492" s="439"/>
      <c r="D1492" s="343"/>
      <c r="E1492" s="307" t="s">
        <v>3291</v>
      </c>
      <c r="F1492" s="307" t="s">
        <v>4899</v>
      </c>
      <c r="G1492" s="307" t="s">
        <v>9524</v>
      </c>
      <c r="H1492" s="307" t="s">
        <v>3658</v>
      </c>
      <c r="I1492" s="198" t="s">
        <v>660</v>
      </c>
      <c r="J1492" s="404" t="s">
        <v>5684</v>
      </c>
      <c r="K1492" s="864" t="str">
        <f t="shared" si="76"/>
        <v/>
      </c>
      <c r="L1492" s="557" t="s">
        <v>3656</v>
      </c>
      <c r="M1492" s="558" t="s">
        <v>3655</v>
      </c>
      <c r="N1492" s="597"/>
      <c r="O1492" s="662"/>
      <c r="P1492" s="598"/>
      <c r="Q1492" s="867" t="str">
        <f t="shared" ca="1" si="77"/>
        <v/>
      </c>
      <c r="R1492" s="867" t="str">
        <f t="shared" ca="1" si="78"/>
        <v/>
      </c>
      <c r="S1492" s="867" t="str">
        <f>IFERROR(IF(VLOOKUP("*"&amp;TRIM($F1492)&amp;"*",dump!$A:$D,4,FALSE)="","空文字",VLOOKUP("*"&amp;TRIM($F1492)&amp;"*",dump!$A:$D,4,FALSE)),"NA")</f>
        <v>NA</v>
      </c>
      <c r="T1492" s="867" t="str">
        <f t="shared" ca="1" si="79"/>
        <v>●</v>
      </c>
      <c r="U1492" s="867"/>
      <c r="V1492" s="867"/>
      <c r="W1492" s="867"/>
      <c r="X1492" s="867"/>
      <c r="Y1492" s="867" t="str">
        <f t="shared" si="80"/>
        <v/>
      </c>
      <c r="Z1492" s="867"/>
    </row>
    <row r="1493" spans="2:26" s="312" customFormat="1" ht="15" customHeight="1" outlineLevel="1">
      <c r="B1493" s="314"/>
      <c r="C1493" s="439"/>
      <c r="D1493" s="343"/>
      <c r="E1493" s="306" t="s">
        <v>3292</v>
      </c>
      <c r="F1493" s="307" t="s">
        <v>4900</v>
      </c>
      <c r="G1493" s="307" t="s">
        <v>3547</v>
      </c>
      <c r="H1493" s="307" t="s">
        <v>3658</v>
      </c>
      <c r="I1493" s="198" t="s">
        <v>660</v>
      </c>
      <c r="J1493" s="404" t="s">
        <v>5684</v>
      </c>
      <c r="K1493" s="864" t="str">
        <f t="shared" si="76"/>
        <v/>
      </c>
      <c r="L1493" s="557" t="s">
        <v>3656</v>
      </c>
      <c r="M1493" s="558" t="s">
        <v>3655</v>
      </c>
      <c r="N1493" s="597"/>
      <c r="O1493" s="662"/>
      <c r="P1493" s="598"/>
      <c r="Q1493" s="867" t="str">
        <f t="shared" ca="1" si="77"/>
        <v/>
      </c>
      <c r="R1493" s="867" t="str">
        <f t="shared" ca="1" si="78"/>
        <v/>
      </c>
      <c r="S1493" s="867" t="str">
        <f>IFERROR(IF(VLOOKUP("*"&amp;TRIM($F1493)&amp;"*",dump!$A:$D,4,FALSE)="","空文字",VLOOKUP("*"&amp;TRIM($F1493)&amp;"*",dump!$A:$D,4,FALSE)),"NA")</f>
        <v>NA</v>
      </c>
      <c r="T1493" s="867" t="str">
        <f t="shared" ca="1" si="79"/>
        <v>●</v>
      </c>
      <c r="U1493" s="867"/>
      <c r="V1493" s="867"/>
      <c r="W1493" s="867"/>
      <c r="X1493" s="867"/>
      <c r="Y1493" s="867" t="str">
        <f t="shared" si="80"/>
        <v/>
      </c>
      <c r="Z1493" s="867"/>
    </row>
    <row r="1494" spans="2:26" s="312" customFormat="1" ht="60" customHeight="1" outlineLevel="1">
      <c r="B1494" s="314"/>
      <c r="C1494" s="526" t="s">
        <v>9525</v>
      </c>
      <c r="D1494" s="215" t="s">
        <v>3293</v>
      </c>
      <c r="E1494" s="213"/>
      <c r="F1494" s="214" t="s">
        <v>4901</v>
      </c>
      <c r="G1494" s="214" t="s">
        <v>3548</v>
      </c>
      <c r="H1494" s="214" t="s">
        <v>3655</v>
      </c>
      <c r="I1494" s="246" t="s">
        <v>660</v>
      </c>
      <c r="J1494" s="403" t="s">
        <v>5684</v>
      </c>
      <c r="K1494" s="864" t="str">
        <f t="shared" si="76"/>
        <v/>
      </c>
      <c r="L1494" s="557" t="s">
        <v>3656</v>
      </c>
      <c r="M1494" s="558" t="s">
        <v>3655</v>
      </c>
      <c r="N1494" s="597" t="s">
        <v>17824</v>
      </c>
      <c r="O1494" s="662"/>
      <c r="P1494" s="598"/>
      <c r="Q1494" s="867" t="str">
        <f t="shared" ca="1" si="77"/>
        <v/>
      </c>
      <c r="R1494" s="867" t="str">
        <f t="shared" ca="1" si="78"/>
        <v/>
      </c>
      <c r="S1494" s="867" t="str">
        <f>IFERROR(IF(VLOOKUP("*"&amp;TRIM($F1494)&amp;"*",dump!$A:$D,4,FALSE)="","空文字",VLOOKUP("*"&amp;TRIM($F1494)&amp;"*",dump!$A:$D,4,FALSE)),"NA")</f>
        <v>NA</v>
      </c>
      <c r="T1494" s="867" t="str">
        <f t="shared" ca="1" si="79"/>
        <v>●</v>
      </c>
      <c r="U1494" s="867"/>
      <c r="V1494" s="867"/>
      <c r="W1494" s="867"/>
      <c r="X1494" s="867"/>
      <c r="Y1494" s="867" t="str">
        <f t="shared" si="80"/>
        <v/>
      </c>
      <c r="Z1494" s="867"/>
    </row>
    <row r="1495" spans="2:26" s="312" customFormat="1" ht="15" customHeight="1" outlineLevel="1">
      <c r="B1495" s="314"/>
      <c r="C1495" s="534"/>
      <c r="D1495" s="343"/>
      <c r="E1495" s="307" t="s">
        <v>3294</v>
      </c>
      <c r="F1495" s="307" t="s">
        <v>4902</v>
      </c>
      <c r="G1495" s="307" t="s">
        <v>9526</v>
      </c>
      <c r="H1495" s="307" t="s">
        <v>3657</v>
      </c>
      <c r="I1495" s="198" t="s">
        <v>660</v>
      </c>
      <c r="J1495" s="404" t="s">
        <v>5684</v>
      </c>
      <c r="K1495" s="864" t="str">
        <f t="shared" si="76"/>
        <v/>
      </c>
      <c r="L1495" s="557" t="s">
        <v>3656</v>
      </c>
      <c r="M1495" s="558" t="s">
        <v>3655</v>
      </c>
      <c r="N1495" s="597" t="s">
        <v>17266</v>
      </c>
      <c r="O1495" s="662"/>
      <c r="P1495" s="598"/>
      <c r="Q1495" s="867" t="str">
        <f t="shared" ca="1" si="77"/>
        <v/>
      </c>
      <c r="R1495" s="867" t="str">
        <f t="shared" ca="1" si="78"/>
        <v/>
      </c>
      <c r="S1495" s="867" t="str">
        <f>IFERROR(IF(VLOOKUP("*"&amp;TRIM($F1495)&amp;"*",dump!$A:$D,4,FALSE)="","空文字",VLOOKUP("*"&amp;TRIM($F1495)&amp;"*",dump!$A:$D,4,FALSE)),"NA")</f>
        <v>NA</v>
      </c>
      <c r="T1495" s="867" t="str">
        <f t="shared" ca="1" si="79"/>
        <v>●</v>
      </c>
      <c r="U1495" s="867"/>
      <c r="V1495" s="867"/>
      <c r="W1495" s="867"/>
      <c r="X1495" s="867"/>
      <c r="Y1495" s="867" t="str">
        <f t="shared" si="80"/>
        <v/>
      </c>
      <c r="Z1495" s="867"/>
    </row>
    <row r="1496" spans="2:26" s="312" customFormat="1" ht="30" customHeight="1" outlineLevel="1">
      <c r="B1496" s="314"/>
      <c r="C1496" s="534"/>
      <c r="D1496" s="343"/>
      <c r="E1496" s="307" t="s">
        <v>3295</v>
      </c>
      <c r="F1496" s="307" t="s">
        <v>4903</v>
      </c>
      <c r="G1496" s="307" t="s">
        <v>9519</v>
      </c>
      <c r="H1496" s="307" t="s">
        <v>3657</v>
      </c>
      <c r="I1496" s="198" t="s">
        <v>660</v>
      </c>
      <c r="J1496" s="404" t="s">
        <v>5684</v>
      </c>
      <c r="K1496" s="864" t="str">
        <f t="shared" si="76"/>
        <v/>
      </c>
      <c r="L1496" s="557" t="s">
        <v>3656</v>
      </c>
      <c r="M1496" s="558" t="s">
        <v>3655</v>
      </c>
      <c r="N1496" s="597" t="s">
        <v>17647</v>
      </c>
      <c r="O1496" s="662"/>
      <c r="P1496" s="598"/>
      <c r="Q1496" s="867" t="str">
        <f t="shared" ca="1" si="77"/>
        <v/>
      </c>
      <c r="R1496" s="867" t="str">
        <f t="shared" ca="1" si="78"/>
        <v/>
      </c>
      <c r="S1496" s="867" t="str">
        <f>IFERROR(IF(VLOOKUP("*"&amp;TRIM($F1496)&amp;"*",dump!$A:$D,4,FALSE)="","空文字",VLOOKUP("*"&amp;TRIM($F1496)&amp;"*",dump!$A:$D,4,FALSE)),"NA")</f>
        <v>NA</v>
      </c>
      <c r="T1496" s="867" t="str">
        <f t="shared" ca="1" si="79"/>
        <v>●</v>
      </c>
      <c r="U1496" s="867"/>
      <c r="V1496" s="867"/>
      <c r="W1496" s="867"/>
      <c r="X1496" s="867"/>
      <c r="Y1496" s="867" t="str">
        <f t="shared" si="80"/>
        <v/>
      </c>
      <c r="Z1496" s="867"/>
    </row>
    <row r="1497" spans="2:26" s="312" customFormat="1" ht="15" customHeight="1" outlineLevel="1">
      <c r="B1497" s="314"/>
      <c r="C1497" s="534"/>
      <c r="D1497" s="343"/>
      <c r="E1497" s="307" t="s">
        <v>3296</v>
      </c>
      <c r="F1497" s="307" t="s">
        <v>4904</v>
      </c>
      <c r="G1497" s="307" t="s">
        <v>3567</v>
      </c>
      <c r="H1497" s="307" t="s">
        <v>3658</v>
      </c>
      <c r="I1497" s="198" t="s">
        <v>660</v>
      </c>
      <c r="J1497" s="404" t="s">
        <v>5684</v>
      </c>
      <c r="K1497" s="864" t="str">
        <f t="shared" si="76"/>
        <v/>
      </c>
      <c r="L1497" s="557" t="s">
        <v>3656</v>
      </c>
      <c r="M1497" s="558" t="s">
        <v>3655</v>
      </c>
      <c r="N1497" s="597" t="s">
        <v>17648</v>
      </c>
      <c r="O1497" s="662"/>
      <c r="P1497" s="598"/>
      <c r="Q1497" s="867" t="str">
        <f t="shared" ca="1" si="77"/>
        <v/>
      </c>
      <c r="R1497" s="867" t="str">
        <f t="shared" ca="1" si="78"/>
        <v/>
      </c>
      <c r="S1497" s="867" t="str">
        <f>IFERROR(IF(VLOOKUP("*"&amp;TRIM($F1497)&amp;"*",dump!$A:$D,4,FALSE)="","空文字",VLOOKUP("*"&amp;TRIM($F1497)&amp;"*",dump!$A:$D,4,FALSE)),"NA")</f>
        <v>NA</v>
      </c>
      <c r="T1497" s="867" t="str">
        <f t="shared" ca="1" si="79"/>
        <v>●</v>
      </c>
      <c r="U1497" s="867"/>
      <c r="V1497" s="867"/>
      <c r="W1497" s="867"/>
      <c r="X1497" s="867"/>
      <c r="Y1497" s="867" t="str">
        <f t="shared" si="80"/>
        <v/>
      </c>
      <c r="Z1497" s="867"/>
    </row>
    <row r="1498" spans="2:26" s="312" customFormat="1" ht="15" customHeight="1" outlineLevel="1">
      <c r="B1498" s="314"/>
      <c r="C1498" s="534"/>
      <c r="D1498" s="343"/>
      <c r="E1498" s="307" t="s">
        <v>9527</v>
      </c>
      <c r="F1498" s="307" t="s">
        <v>4905</v>
      </c>
      <c r="G1498" s="307" t="s">
        <v>3549</v>
      </c>
      <c r="H1498" s="307" t="s">
        <v>3658</v>
      </c>
      <c r="I1498" s="198" t="s">
        <v>660</v>
      </c>
      <c r="J1498" s="404" t="s">
        <v>5684</v>
      </c>
      <c r="K1498" s="864" t="str">
        <f t="shared" si="76"/>
        <v/>
      </c>
      <c r="L1498" s="557" t="s">
        <v>3656</v>
      </c>
      <c r="M1498" s="558" t="s">
        <v>3655</v>
      </c>
      <c r="N1498" s="597" t="s">
        <v>17825</v>
      </c>
      <c r="O1498" s="662"/>
      <c r="P1498" s="598"/>
      <c r="Q1498" s="867" t="str">
        <f t="shared" ca="1" si="77"/>
        <v/>
      </c>
      <c r="R1498" s="867" t="str">
        <f t="shared" ca="1" si="78"/>
        <v/>
      </c>
      <c r="S1498" s="867" t="str">
        <f>IFERROR(IF(VLOOKUP("*"&amp;TRIM($F1498)&amp;"*",dump!$A:$D,4,FALSE)="","空文字",VLOOKUP("*"&amp;TRIM($F1498)&amp;"*",dump!$A:$D,4,FALSE)),"NA")</f>
        <v>NA</v>
      </c>
      <c r="T1498" s="867" t="str">
        <f t="shared" ca="1" si="79"/>
        <v>●</v>
      </c>
      <c r="U1498" s="867"/>
      <c r="V1498" s="867"/>
      <c r="W1498" s="867"/>
      <c r="X1498" s="867"/>
      <c r="Y1498" s="867" t="str">
        <f t="shared" si="80"/>
        <v/>
      </c>
      <c r="Z1498" s="867"/>
    </row>
    <row r="1499" spans="2:26" s="312" customFormat="1" ht="15" customHeight="1" outlineLevel="1">
      <c r="B1499" s="314"/>
      <c r="C1499" s="534"/>
      <c r="D1499" s="343"/>
      <c r="E1499" s="307" t="s">
        <v>9528</v>
      </c>
      <c r="F1499" s="307" t="s">
        <v>4906</v>
      </c>
      <c r="G1499" s="307" t="s">
        <v>3568</v>
      </c>
      <c r="H1499" s="307" t="s">
        <v>3658</v>
      </c>
      <c r="I1499" s="198" t="s">
        <v>660</v>
      </c>
      <c r="J1499" s="404" t="s">
        <v>5684</v>
      </c>
      <c r="K1499" s="864" t="str">
        <f t="shared" si="76"/>
        <v/>
      </c>
      <c r="L1499" s="557" t="s">
        <v>3656</v>
      </c>
      <c r="M1499" s="558" t="s">
        <v>3655</v>
      </c>
      <c r="N1499" s="597" t="s">
        <v>17826</v>
      </c>
      <c r="O1499" s="662"/>
      <c r="P1499" s="598"/>
      <c r="Q1499" s="867" t="str">
        <f t="shared" ca="1" si="77"/>
        <v/>
      </c>
      <c r="R1499" s="867" t="str">
        <f t="shared" ca="1" si="78"/>
        <v/>
      </c>
      <c r="S1499" s="867" t="str">
        <f>IFERROR(IF(VLOOKUP("*"&amp;TRIM($F1499)&amp;"*",dump!$A:$D,4,FALSE)="","空文字",VLOOKUP("*"&amp;TRIM($F1499)&amp;"*",dump!$A:$D,4,FALSE)),"NA")</f>
        <v>NA</v>
      </c>
      <c r="T1499" s="867" t="str">
        <f t="shared" ca="1" si="79"/>
        <v>●</v>
      </c>
      <c r="U1499" s="867"/>
      <c r="V1499" s="867"/>
      <c r="W1499" s="867"/>
      <c r="X1499" s="867"/>
      <c r="Y1499" s="867" t="str">
        <f t="shared" si="80"/>
        <v/>
      </c>
      <c r="Z1499" s="867"/>
    </row>
    <row r="1500" spans="2:26" s="312" customFormat="1" ht="15" customHeight="1" outlineLevel="1">
      <c r="B1500" s="314"/>
      <c r="C1500" s="534"/>
      <c r="D1500" s="343"/>
      <c r="E1500" s="307" t="s">
        <v>3297</v>
      </c>
      <c r="F1500" s="307" t="s">
        <v>4907</v>
      </c>
      <c r="G1500" s="307" t="s">
        <v>3550</v>
      </c>
      <c r="H1500" s="307" t="s">
        <v>3658</v>
      </c>
      <c r="I1500" s="198" t="s">
        <v>660</v>
      </c>
      <c r="J1500" s="404" t="s">
        <v>5684</v>
      </c>
      <c r="K1500" s="864" t="str">
        <f t="shared" si="76"/>
        <v/>
      </c>
      <c r="L1500" s="557" t="s">
        <v>3656</v>
      </c>
      <c r="M1500" s="558" t="s">
        <v>3655</v>
      </c>
      <c r="N1500" s="597" t="s">
        <v>17649</v>
      </c>
      <c r="O1500" s="662"/>
      <c r="P1500" s="598"/>
      <c r="Q1500" s="867" t="str">
        <f t="shared" ca="1" si="77"/>
        <v/>
      </c>
      <c r="R1500" s="867" t="str">
        <f t="shared" ca="1" si="78"/>
        <v/>
      </c>
      <c r="S1500" s="867" t="str">
        <f>IFERROR(IF(VLOOKUP("*"&amp;TRIM($F1500)&amp;"*",dump!$A:$D,4,FALSE)="","空文字",VLOOKUP("*"&amp;TRIM($F1500)&amp;"*",dump!$A:$D,4,FALSE)),"NA")</f>
        <v>NA</v>
      </c>
      <c r="T1500" s="867" t="str">
        <f t="shared" ca="1" si="79"/>
        <v>●</v>
      </c>
      <c r="U1500" s="867"/>
      <c r="V1500" s="867"/>
      <c r="W1500" s="867"/>
      <c r="X1500" s="867"/>
      <c r="Y1500" s="867" t="str">
        <f t="shared" si="80"/>
        <v/>
      </c>
      <c r="Z1500" s="867"/>
    </row>
    <row r="1501" spans="2:26" s="312" customFormat="1" ht="15" customHeight="1" outlineLevel="1">
      <c r="B1501" s="314"/>
      <c r="C1501" s="534"/>
      <c r="D1501" s="343"/>
      <c r="E1501" s="307" t="s">
        <v>9529</v>
      </c>
      <c r="F1501" s="307" t="s">
        <v>4908</v>
      </c>
      <c r="G1501" s="307" t="s">
        <v>3551</v>
      </c>
      <c r="H1501" s="307" t="s">
        <v>3658</v>
      </c>
      <c r="I1501" s="198" t="s">
        <v>660</v>
      </c>
      <c r="J1501" s="404" t="s">
        <v>5684</v>
      </c>
      <c r="K1501" s="864" t="str">
        <f t="shared" si="76"/>
        <v/>
      </c>
      <c r="L1501" s="557" t="s">
        <v>3656</v>
      </c>
      <c r="M1501" s="558" t="s">
        <v>3655</v>
      </c>
      <c r="N1501" s="597" t="s">
        <v>17826</v>
      </c>
      <c r="O1501" s="662"/>
      <c r="P1501" s="598"/>
      <c r="Q1501" s="867" t="str">
        <f t="shared" ca="1" si="77"/>
        <v/>
      </c>
      <c r="R1501" s="867" t="str">
        <f t="shared" ca="1" si="78"/>
        <v/>
      </c>
      <c r="S1501" s="867" t="str">
        <f>IFERROR(IF(VLOOKUP("*"&amp;TRIM($F1501)&amp;"*",dump!$A:$D,4,FALSE)="","空文字",VLOOKUP("*"&amp;TRIM($F1501)&amp;"*",dump!$A:$D,4,FALSE)),"NA")</f>
        <v>NA</v>
      </c>
      <c r="T1501" s="867" t="str">
        <f t="shared" ca="1" si="79"/>
        <v>●</v>
      </c>
      <c r="U1501" s="867"/>
      <c r="V1501" s="867"/>
      <c r="W1501" s="867"/>
      <c r="X1501" s="867"/>
      <c r="Y1501" s="867" t="str">
        <f t="shared" si="80"/>
        <v/>
      </c>
      <c r="Z1501" s="867"/>
    </row>
    <row r="1502" spans="2:26" s="312" customFormat="1" ht="15" customHeight="1" outlineLevel="1">
      <c r="B1502" s="314"/>
      <c r="C1502" s="527"/>
      <c r="D1502" s="525"/>
      <c r="E1502" s="307" t="s">
        <v>3298</v>
      </c>
      <c r="F1502" s="307" t="s">
        <v>4909</v>
      </c>
      <c r="G1502" s="307" t="s">
        <v>13728</v>
      </c>
      <c r="H1502" s="307" t="s">
        <v>3658</v>
      </c>
      <c r="I1502" s="198" t="s">
        <v>660</v>
      </c>
      <c r="J1502" s="404" t="s">
        <v>5684</v>
      </c>
      <c r="K1502" s="864" t="str">
        <f t="shared" si="76"/>
        <v/>
      </c>
      <c r="L1502" s="557" t="s">
        <v>3656</v>
      </c>
      <c r="M1502" s="558" t="s">
        <v>3655</v>
      </c>
      <c r="N1502" s="597" t="s">
        <v>17650</v>
      </c>
      <c r="O1502" s="662"/>
      <c r="P1502" s="598"/>
      <c r="Q1502" s="867" t="str">
        <f t="shared" ca="1" si="77"/>
        <v/>
      </c>
      <c r="R1502" s="867" t="str">
        <f t="shared" ca="1" si="78"/>
        <v/>
      </c>
      <c r="S1502" s="867" t="str">
        <f>IFERROR(IF(VLOOKUP("*"&amp;TRIM($F1502)&amp;"*",dump!$A:$D,4,FALSE)="","空文字",VLOOKUP("*"&amp;TRIM($F1502)&amp;"*",dump!$A:$D,4,FALSE)),"NA")</f>
        <v>NA</v>
      </c>
      <c r="T1502" s="867" t="str">
        <f t="shared" ca="1" si="79"/>
        <v>●</v>
      </c>
      <c r="U1502" s="867"/>
      <c r="V1502" s="867"/>
      <c r="W1502" s="867"/>
      <c r="X1502" s="867"/>
      <c r="Y1502" s="867" t="str">
        <f t="shared" si="80"/>
        <v/>
      </c>
      <c r="Z1502" s="867"/>
    </row>
    <row r="1503" spans="2:26" s="312" customFormat="1" ht="30" customHeight="1" outlineLevel="1">
      <c r="B1503" s="314"/>
      <c r="C1503" s="439" t="s">
        <v>9530</v>
      </c>
      <c r="D1503" s="224" t="s">
        <v>3299</v>
      </c>
      <c r="E1503" s="220"/>
      <c r="F1503" s="214" t="s">
        <v>4910</v>
      </c>
      <c r="G1503" s="214" t="s">
        <v>3552</v>
      </c>
      <c r="H1503" s="214" t="s">
        <v>3655</v>
      </c>
      <c r="I1503" s="246" t="s">
        <v>660</v>
      </c>
      <c r="J1503" s="403" t="s">
        <v>5684</v>
      </c>
      <c r="K1503" s="864" t="str">
        <f t="shared" si="76"/>
        <v/>
      </c>
      <c r="L1503" s="557" t="s">
        <v>3656</v>
      </c>
      <c r="M1503" s="558" t="s">
        <v>3655</v>
      </c>
      <c r="N1503" s="597" t="s">
        <v>17470</v>
      </c>
      <c r="O1503" s="662"/>
      <c r="P1503" s="598"/>
      <c r="Q1503" s="867" t="str">
        <f t="shared" ca="1" si="77"/>
        <v/>
      </c>
      <c r="R1503" s="867" t="str">
        <f t="shared" ca="1" si="78"/>
        <v/>
      </c>
      <c r="S1503" s="867" t="str">
        <f>IFERROR(IF(VLOOKUP("*"&amp;TRIM($F1503)&amp;"*",dump!$A:$D,4,FALSE)="","空文字",VLOOKUP("*"&amp;TRIM($F1503)&amp;"*",dump!$A:$D,4,FALSE)),"NA")</f>
        <v>NA</v>
      </c>
      <c r="T1503" s="867" t="str">
        <f t="shared" ca="1" si="79"/>
        <v>●</v>
      </c>
      <c r="U1503" s="867"/>
      <c r="V1503" s="867"/>
      <c r="W1503" s="867"/>
      <c r="X1503" s="867"/>
      <c r="Y1503" s="867" t="str">
        <f t="shared" si="80"/>
        <v/>
      </c>
      <c r="Z1503" s="867"/>
    </row>
    <row r="1504" spans="2:26" s="312" customFormat="1" ht="15" customHeight="1" outlineLevel="1">
      <c r="B1504" s="314"/>
      <c r="C1504" s="439"/>
      <c r="D1504" s="343"/>
      <c r="E1504" s="307" t="s">
        <v>9531</v>
      </c>
      <c r="F1504" s="307" t="s">
        <v>4911</v>
      </c>
      <c r="G1504" s="307" t="s">
        <v>9532</v>
      </c>
      <c r="H1504" s="307" t="s">
        <v>3657</v>
      </c>
      <c r="I1504" s="198" t="s">
        <v>660</v>
      </c>
      <c r="J1504" s="404" t="s">
        <v>5684</v>
      </c>
      <c r="K1504" s="864" t="str">
        <f t="shared" si="76"/>
        <v/>
      </c>
      <c r="L1504" s="557" t="s">
        <v>3656</v>
      </c>
      <c r="M1504" s="558" t="s">
        <v>3655</v>
      </c>
      <c r="N1504" s="597"/>
      <c r="O1504" s="662"/>
      <c r="P1504" s="598"/>
      <c r="Q1504" s="867" t="str">
        <f t="shared" ca="1" si="77"/>
        <v/>
      </c>
      <c r="R1504" s="867" t="str">
        <f t="shared" ca="1" si="78"/>
        <v/>
      </c>
      <c r="S1504" s="867" t="str">
        <f>IFERROR(IF(VLOOKUP("*"&amp;TRIM($F1504)&amp;"*",dump!$A:$D,4,FALSE)="","空文字",VLOOKUP("*"&amp;TRIM($F1504)&amp;"*",dump!$A:$D,4,FALSE)),"NA")</f>
        <v>NA</v>
      </c>
      <c r="T1504" s="867" t="str">
        <f t="shared" ca="1" si="79"/>
        <v>●</v>
      </c>
      <c r="U1504" s="867"/>
      <c r="V1504" s="867"/>
      <c r="W1504" s="867"/>
      <c r="X1504" s="867"/>
      <c r="Y1504" s="867" t="str">
        <f t="shared" si="80"/>
        <v/>
      </c>
      <c r="Z1504" s="867"/>
    </row>
    <row r="1505" spans="2:26" s="312" customFormat="1" ht="30" customHeight="1" outlineLevel="1">
      <c r="B1505" s="314"/>
      <c r="C1505" s="439"/>
      <c r="D1505" s="343"/>
      <c r="E1505" s="307" t="s">
        <v>9533</v>
      </c>
      <c r="F1505" s="307" t="s">
        <v>4912</v>
      </c>
      <c r="G1505" s="307" t="s">
        <v>9519</v>
      </c>
      <c r="H1505" s="307" t="s">
        <v>3657</v>
      </c>
      <c r="I1505" s="198" t="s">
        <v>660</v>
      </c>
      <c r="J1505" s="404" t="s">
        <v>5684</v>
      </c>
      <c r="K1505" s="864" t="str">
        <f t="shared" si="76"/>
        <v/>
      </c>
      <c r="L1505" s="557" t="s">
        <v>3656</v>
      </c>
      <c r="M1505" s="558" t="s">
        <v>3655</v>
      </c>
      <c r="N1505" s="597"/>
      <c r="O1505" s="662"/>
      <c r="P1505" s="598"/>
      <c r="Q1505" s="867" t="str">
        <f t="shared" ca="1" si="77"/>
        <v/>
      </c>
      <c r="R1505" s="867" t="str">
        <f t="shared" ca="1" si="78"/>
        <v/>
      </c>
      <c r="S1505" s="867" t="str">
        <f>IFERROR(IF(VLOOKUP("*"&amp;TRIM($F1505)&amp;"*",dump!$A:$D,4,FALSE)="","空文字",VLOOKUP("*"&amp;TRIM($F1505)&amp;"*",dump!$A:$D,4,FALSE)),"NA")</f>
        <v>NA</v>
      </c>
      <c r="T1505" s="867" t="str">
        <f t="shared" ca="1" si="79"/>
        <v>●</v>
      </c>
      <c r="U1505" s="867"/>
      <c r="V1505" s="867"/>
      <c r="W1505" s="867"/>
      <c r="X1505" s="867"/>
      <c r="Y1505" s="867" t="str">
        <f t="shared" si="80"/>
        <v/>
      </c>
      <c r="Z1505" s="867"/>
    </row>
    <row r="1506" spans="2:26" s="312" customFormat="1" ht="15" customHeight="1" outlineLevel="1">
      <c r="B1506" s="314"/>
      <c r="C1506" s="439"/>
      <c r="D1506" s="343"/>
      <c r="E1506" s="307" t="s">
        <v>3300</v>
      </c>
      <c r="F1506" s="307" t="s">
        <v>4913</v>
      </c>
      <c r="G1506" s="307" t="s">
        <v>3535</v>
      </c>
      <c r="H1506" s="307" t="s">
        <v>3658</v>
      </c>
      <c r="I1506" s="198" t="s">
        <v>660</v>
      </c>
      <c r="J1506" s="404" t="s">
        <v>5684</v>
      </c>
      <c r="K1506" s="864" t="str">
        <f t="shared" si="76"/>
        <v/>
      </c>
      <c r="L1506" s="557" t="s">
        <v>3656</v>
      </c>
      <c r="M1506" s="558" t="s">
        <v>3655</v>
      </c>
      <c r="N1506" s="597"/>
      <c r="O1506" s="662"/>
      <c r="P1506" s="598"/>
      <c r="Q1506" s="867" t="str">
        <f t="shared" ca="1" si="77"/>
        <v/>
      </c>
      <c r="R1506" s="867" t="str">
        <f t="shared" ca="1" si="78"/>
        <v/>
      </c>
      <c r="S1506" s="867" t="str">
        <f>IFERROR(IF(VLOOKUP("*"&amp;TRIM($F1506)&amp;"*",dump!$A:$D,4,FALSE)="","空文字",VLOOKUP("*"&amp;TRIM($F1506)&amp;"*",dump!$A:$D,4,FALSE)),"NA")</f>
        <v>NA</v>
      </c>
      <c r="T1506" s="867" t="str">
        <f t="shared" ca="1" si="79"/>
        <v>●</v>
      </c>
      <c r="U1506" s="867"/>
      <c r="V1506" s="867"/>
      <c r="W1506" s="867"/>
      <c r="X1506" s="867"/>
      <c r="Y1506" s="867" t="str">
        <f t="shared" si="80"/>
        <v/>
      </c>
      <c r="Z1506" s="867"/>
    </row>
    <row r="1507" spans="2:26" s="312" customFormat="1" ht="15" customHeight="1" outlineLevel="1">
      <c r="B1507" s="314"/>
      <c r="C1507" s="439"/>
      <c r="D1507" s="343"/>
      <c r="E1507" s="307" t="s">
        <v>9534</v>
      </c>
      <c r="F1507" s="307" t="s">
        <v>4914</v>
      </c>
      <c r="G1507" s="307" t="s">
        <v>3553</v>
      </c>
      <c r="H1507" s="307" t="s">
        <v>3658</v>
      </c>
      <c r="I1507" s="198" t="s">
        <v>660</v>
      </c>
      <c r="J1507" s="404" t="s">
        <v>5684</v>
      </c>
      <c r="K1507" s="864" t="str">
        <f t="shared" si="76"/>
        <v/>
      </c>
      <c r="L1507" s="557" t="s">
        <v>3656</v>
      </c>
      <c r="M1507" s="558" t="s">
        <v>3655</v>
      </c>
      <c r="N1507" s="597"/>
      <c r="O1507" s="662"/>
      <c r="P1507" s="598"/>
      <c r="Q1507" s="867" t="str">
        <f t="shared" ca="1" si="77"/>
        <v/>
      </c>
      <c r="R1507" s="867" t="str">
        <f t="shared" ca="1" si="78"/>
        <v/>
      </c>
      <c r="S1507" s="867" t="str">
        <f>IFERROR(IF(VLOOKUP("*"&amp;TRIM($F1507)&amp;"*",dump!$A:$D,4,FALSE)="","空文字",VLOOKUP("*"&amp;TRIM($F1507)&amp;"*",dump!$A:$D,4,FALSE)),"NA")</f>
        <v>NA</v>
      </c>
      <c r="T1507" s="867" t="str">
        <f t="shared" ca="1" si="79"/>
        <v>●</v>
      </c>
      <c r="U1507" s="867"/>
      <c r="V1507" s="867"/>
      <c r="W1507" s="867"/>
      <c r="X1507" s="867"/>
      <c r="Y1507" s="867" t="str">
        <f t="shared" si="80"/>
        <v/>
      </c>
      <c r="Z1507" s="867"/>
    </row>
    <row r="1508" spans="2:26" s="312" customFormat="1" ht="15" customHeight="1" outlineLevel="1">
      <c r="B1508" s="314"/>
      <c r="C1508" s="439"/>
      <c r="D1508" s="343"/>
      <c r="E1508" s="307" t="s">
        <v>3301</v>
      </c>
      <c r="F1508" s="307" t="s">
        <v>4915</v>
      </c>
      <c r="G1508" s="307" t="s">
        <v>3564</v>
      </c>
      <c r="H1508" s="307" t="s">
        <v>3658</v>
      </c>
      <c r="I1508" s="198" t="s">
        <v>660</v>
      </c>
      <c r="J1508" s="404" t="s">
        <v>5684</v>
      </c>
      <c r="K1508" s="864" t="str">
        <f t="shared" si="76"/>
        <v/>
      </c>
      <c r="L1508" s="557" t="s">
        <v>3656</v>
      </c>
      <c r="M1508" s="558" t="s">
        <v>3655</v>
      </c>
      <c r="N1508" s="597"/>
      <c r="O1508" s="662"/>
      <c r="P1508" s="598"/>
      <c r="Q1508" s="867" t="str">
        <f t="shared" ca="1" si="77"/>
        <v/>
      </c>
      <c r="R1508" s="867" t="str">
        <f t="shared" ca="1" si="78"/>
        <v/>
      </c>
      <c r="S1508" s="867" t="str">
        <f>IFERROR(IF(VLOOKUP("*"&amp;TRIM($F1508)&amp;"*",dump!$A:$D,4,FALSE)="","空文字",VLOOKUP("*"&amp;TRIM($F1508)&amp;"*",dump!$A:$D,4,FALSE)),"NA")</f>
        <v>NA</v>
      </c>
      <c r="T1508" s="867" t="str">
        <f t="shared" ca="1" si="79"/>
        <v>●</v>
      </c>
      <c r="U1508" s="867"/>
      <c r="V1508" s="867"/>
      <c r="W1508" s="867"/>
      <c r="X1508" s="867"/>
      <c r="Y1508" s="867" t="str">
        <f t="shared" si="80"/>
        <v/>
      </c>
      <c r="Z1508" s="867"/>
    </row>
    <row r="1509" spans="2:26" s="312" customFormat="1" ht="15" customHeight="1" outlineLevel="1">
      <c r="B1509" s="314"/>
      <c r="C1509" s="439"/>
      <c r="D1509" s="343"/>
      <c r="E1509" s="307" t="s">
        <v>3302</v>
      </c>
      <c r="F1509" s="307" t="s">
        <v>4916</v>
      </c>
      <c r="G1509" s="307" t="s">
        <v>9535</v>
      </c>
      <c r="H1509" s="307" t="s">
        <v>3658</v>
      </c>
      <c r="I1509" s="198" t="s">
        <v>660</v>
      </c>
      <c r="J1509" s="404" t="s">
        <v>5684</v>
      </c>
      <c r="K1509" s="864" t="str">
        <f t="shared" si="76"/>
        <v/>
      </c>
      <c r="L1509" s="557" t="s">
        <v>3656</v>
      </c>
      <c r="M1509" s="558" t="s">
        <v>3655</v>
      </c>
      <c r="N1509" s="597"/>
      <c r="O1509" s="662"/>
      <c r="P1509" s="598"/>
      <c r="Q1509" s="867" t="str">
        <f t="shared" ca="1" si="77"/>
        <v/>
      </c>
      <c r="R1509" s="867" t="str">
        <f t="shared" ca="1" si="78"/>
        <v/>
      </c>
      <c r="S1509" s="867" t="str">
        <f>IFERROR(IF(VLOOKUP("*"&amp;TRIM($F1509)&amp;"*",dump!$A:$D,4,FALSE)="","空文字",VLOOKUP("*"&amp;TRIM($F1509)&amp;"*",dump!$A:$D,4,FALSE)),"NA")</f>
        <v>NA</v>
      </c>
      <c r="T1509" s="867" t="str">
        <f t="shared" ca="1" si="79"/>
        <v>●</v>
      </c>
      <c r="U1509" s="867"/>
      <c r="V1509" s="867"/>
      <c r="W1509" s="867"/>
      <c r="X1509" s="867"/>
      <c r="Y1509" s="867" t="str">
        <f t="shared" si="80"/>
        <v/>
      </c>
      <c r="Z1509" s="867"/>
    </row>
    <row r="1510" spans="2:26" s="312" customFormat="1" ht="15" customHeight="1" outlineLevel="1">
      <c r="B1510" s="314"/>
      <c r="C1510" s="439"/>
      <c r="D1510" s="343"/>
      <c r="E1510" s="307" t="s">
        <v>3303</v>
      </c>
      <c r="F1510" s="307" t="s">
        <v>4917</v>
      </c>
      <c r="G1510" s="307" t="s">
        <v>3554</v>
      </c>
      <c r="H1510" s="307" t="s">
        <v>3658</v>
      </c>
      <c r="I1510" s="198" t="s">
        <v>660</v>
      </c>
      <c r="J1510" s="404" t="s">
        <v>5684</v>
      </c>
      <c r="K1510" s="864" t="str">
        <f t="shared" si="76"/>
        <v/>
      </c>
      <c r="L1510" s="557" t="s">
        <v>3656</v>
      </c>
      <c r="M1510" s="558" t="s">
        <v>3655</v>
      </c>
      <c r="N1510" s="597"/>
      <c r="O1510" s="662"/>
      <c r="P1510" s="598"/>
      <c r="Q1510" s="867" t="str">
        <f t="shared" ca="1" si="77"/>
        <v/>
      </c>
      <c r="R1510" s="867" t="str">
        <f t="shared" ca="1" si="78"/>
        <v/>
      </c>
      <c r="S1510" s="867" t="str">
        <f>IFERROR(IF(VLOOKUP("*"&amp;TRIM($F1510)&amp;"*",dump!$A:$D,4,FALSE)="","空文字",VLOOKUP("*"&amp;TRIM($F1510)&amp;"*",dump!$A:$D,4,FALSE)),"NA")</f>
        <v>NA</v>
      </c>
      <c r="T1510" s="867" t="str">
        <f t="shared" ca="1" si="79"/>
        <v>●</v>
      </c>
      <c r="U1510" s="867"/>
      <c r="V1510" s="867"/>
      <c r="W1510" s="867"/>
      <c r="X1510" s="867"/>
      <c r="Y1510" s="867" t="str">
        <f t="shared" si="80"/>
        <v/>
      </c>
      <c r="Z1510" s="867"/>
    </row>
    <row r="1511" spans="2:26" s="312" customFormat="1" ht="15" customHeight="1" outlineLevel="1">
      <c r="B1511" s="314"/>
      <c r="C1511" s="439"/>
      <c r="D1511" s="343"/>
      <c r="E1511" s="307" t="s">
        <v>9536</v>
      </c>
      <c r="F1511" s="307" t="s">
        <v>4918</v>
      </c>
      <c r="G1511" s="307" t="s">
        <v>3555</v>
      </c>
      <c r="H1511" s="307" t="s">
        <v>3658</v>
      </c>
      <c r="I1511" s="198" t="s">
        <v>660</v>
      </c>
      <c r="J1511" s="404" t="s">
        <v>5684</v>
      </c>
      <c r="K1511" s="864" t="str">
        <f t="shared" si="76"/>
        <v/>
      </c>
      <c r="L1511" s="557" t="s">
        <v>3656</v>
      </c>
      <c r="M1511" s="558" t="s">
        <v>3655</v>
      </c>
      <c r="N1511" s="597"/>
      <c r="O1511" s="662"/>
      <c r="P1511" s="598"/>
      <c r="Q1511" s="867" t="str">
        <f t="shared" ca="1" si="77"/>
        <v/>
      </c>
      <c r="R1511" s="867" t="str">
        <f t="shared" ca="1" si="78"/>
        <v/>
      </c>
      <c r="S1511" s="867" t="str">
        <f>IFERROR(IF(VLOOKUP("*"&amp;TRIM($F1511)&amp;"*",dump!$A:$D,4,FALSE)="","空文字",VLOOKUP("*"&amp;TRIM($F1511)&amp;"*",dump!$A:$D,4,FALSE)),"NA")</f>
        <v>NA</v>
      </c>
      <c r="T1511" s="867" t="str">
        <f t="shared" ca="1" si="79"/>
        <v>●</v>
      </c>
      <c r="U1511" s="867"/>
      <c r="V1511" s="867"/>
      <c r="W1511" s="867"/>
      <c r="X1511" s="867"/>
      <c r="Y1511" s="867" t="str">
        <f t="shared" si="80"/>
        <v/>
      </c>
      <c r="Z1511" s="867"/>
    </row>
    <row r="1512" spans="2:26" s="312" customFormat="1" ht="15" customHeight="1" outlineLevel="1">
      <c r="B1512" s="314"/>
      <c r="C1512" s="439"/>
      <c r="D1512" s="343"/>
      <c r="E1512" s="307" t="s">
        <v>3304</v>
      </c>
      <c r="F1512" s="307" t="s">
        <v>4919</v>
      </c>
      <c r="G1512" s="307" t="s">
        <v>3537</v>
      </c>
      <c r="H1512" s="307" t="s">
        <v>3658</v>
      </c>
      <c r="I1512" s="198" t="s">
        <v>660</v>
      </c>
      <c r="J1512" s="404" t="s">
        <v>5684</v>
      </c>
      <c r="K1512" s="864" t="str">
        <f t="shared" si="76"/>
        <v/>
      </c>
      <c r="L1512" s="557" t="s">
        <v>3656</v>
      </c>
      <c r="M1512" s="558" t="s">
        <v>3655</v>
      </c>
      <c r="N1512" s="597"/>
      <c r="O1512" s="662"/>
      <c r="P1512" s="598"/>
      <c r="Q1512" s="867" t="str">
        <f t="shared" ca="1" si="77"/>
        <v/>
      </c>
      <c r="R1512" s="867" t="str">
        <f t="shared" ca="1" si="78"/>
        <v/>
      </c>
      <c r="S1512" s="867" t="str">
        <f>IFERROR(IF(VLOOKUP("*"&amp;TRIM($F1512)&amp;"*",dump!$A:$D,4,FALSE)="","空文字",VLOOKUP("*"&amp;TRIM($F1512)&amp;"*",dump!$A:$D,4,FALSE)),"NA")</f>
        <v>NA</v>
      </c>
      <c r="T1512" s="867" t="str">
        <f t="shared" ca="1" si="79"/>
        <v>●</v>
      </c>
      <c r="U1512" s="867"/>
      <c r="V1512" s="867"/>
      <c r="W1512" s="867"/>
      <c r="X1512" s="867"/>
      <c r="Y1512" s="867" t="str">
        <f t="shared" si="80"/>
        <v/>
      </c>
      <c r="Z1512" s="867"/>
    </row>
    <row r="1513" spans="2:26" s="312" customFormat="1" ht="15" customHeight="1" outlineLevel="1">
      <c r="B1513" s="314"/>
      <c r="C1513" s="439"/>
      <c r="D1513" s="343"/>
      <c r="E1513" s="307" t="s">
        <v>3706</v>
      </c>
      <c r="F1513" s="307" t="s">
        <v>4920</v>
      </c>
      <c r="G1513" s="307" t="s">
        <v>3556</v>
      </c>
      <c r="H1513" s="307" t="s">
        <v>3658</v>
      </c>
      <c r="I1513" s="198" t="s">
        <v>660</v>
      </c>
      <c r="J1513" s="404" t="s">
        <v>5684</v>
      </c>
      <c r="K1513" s="864" t="str">
        <f t="shared" si="76"/>
        <v/>
      </c>
      <c r="L1513" s="557" t="s">
        <v>3656</v>
      </c>
      <c r="M1513" s="558" t="s">
        <v>3655</v>
      </c>
      <c r="N1513" s="597"/>
      <c r="O1513" s="662"/>
      <c r="P1513" s="598"/>
      <c r="Q1513" s="867" t="str">
        <f t="shared" ca="1" si="77"/>
        <v/>
      </c>
      <c r="R1513" s="867" t="str">
        <f t="shared" ca="1" si="78"/>
        <v/>
      </c>
      <c r="S1513" s="867" t="str">
        <f>IFERROR(IF(VLOOKUP("*"&amp;TRIM($F1513)&amp;"*",dump!$A:$D,4,FALSE)="","空文字",VLOOKUP("*"&amp;TRIM($F1513)&amp;"*",dump!$A:$D,4,FALSE)),"NA")</f>
        <v>NA</v>
      </c>
      <c r="T1513" s="867" t="str">
        <f t="shared" ca="1" si="79"/>
        <v>●</v>
      </c>
      <c r="U1513" s="867"/>
      <c r="V1513" s="867"/>
      <c r="W1513" s="867"/>
      <c r="X1513" s="867"/>
      <c r="Y1513" s="867" t="str">
        <f t="shared" si="80"/>
        <v/>
      </c>
      <c r="Z1513" s="867"/>
    </row>
    <row r="1514" spans="2:26" s="312" customFormat="1" ht="15" customHeight="1" outlineLevel="1">
      <c r="B1514" s="314"/>
      <c r="C1514" s="439"/>
      <c r="D1514" s="343"/>
      <c r="E1514" s="307" t="s">
        <v>3707</v>
      </c>
      <c r="F1514" s="307" t="s">
        <v>4921</v>
      </c>
      <c r="G1514" s="307" t="s">
        <v>3557</v>
      </c>
      <c r="H1514" s="307" t="s">
        <v>3658</v>
      </c>
      <c r="I1514" s="198" t="s">
        <v>660</v>
      </c>
      <c r="J1514" s="404" t="s">
        <v>5684</v>
      </c>
      <c r="K1514" s="864" t="str">
        <f t="shared" si="76"/>
        <v/>
      </c>
      <c r="L1514" s="557" t="s">
        <v>3656</v>
      </c>
      <c r="M1514" s="558" t="s">
        <v>3655</v>
      </c>
      <c r="N1514" s="597"/>
      <c r="O1514" s="662"/>
      <c r="P1514" s="598"/>
      <c r="Q1514" s="867" t="str">
        <f t="shared" ca="1" si="77"/>
        <v/>
      </c>
      <c r="R1514" s="867" t="str">
        <f t="shared" ca="1" si="78"/>
        <v/>
      </c>
      <c r="S1514" s="867" t="str">
        <f>IFERROR(IF(VLOOKUP("*"&amp;TRIM($F1514)&amp;"*",dump!$A:$D,4,FALSE)="","空文字",VLOOKUP("*"&amp;TRIM($F1514)&amp;"*",dump!$A:$D,4,FALSE)),"NA")</f>
        <v>NA</v>
      </c>
      <c r="T1514" s="867" t="str">
        <f t="shared" ca="1" si="79"/>
        <v>●</v>
      </c>
      <c r="U1514" s="867"/>
      <c r="V1514" s="867"/>
      <c r="W1514" s="867"/>
      <c r="X1514" s="867"/>
      <c r="Y1514" s="867" t="str">
        <f t="shared" si="80"/>
        <v/>
      </c>
      <c r="Z1514" s="867"/>
    </row>
    <row r="1515" spans="2:26" s="312" customFormat="1" ht="15" customHeight="1" outlineLevel="1">
      <c r="B1515" s="314"/>
      <c r="C1515" s="439"/>
      <c r="D1515" s="343"/>
      <c r="E1515" s="307" t="s">
        <v>9537</v>
      </c>
      <c r="F1515" s="307" t="s">
        <v>4922</v>
      </c>
      <c r="G1515" s="307" t="s">
        <v>3539</v>
      </c>
      <c r="H1515" s="307" t="s">
        <v>3658</v>
      </c>
      <c r="I1515" s="198" t="s">
        <v>660</v>
      </c>
      <c r="J1515" s="404" t="s">
        <v>5684</v>
      </c>
      <c r="K1515" s="864" t="str">
        <f t="shared" si="76"/>
        <v/>
      </c>
      <c r="L1515" s="557" t="s">
        <v>3656</v>
      </c>
      <c r="M1515" s="558" t="s">
        <v>3655</v>
      </c>
      <c r="N1515" s="597"/>
      <c r="O1515" s="662"/>
      <c r="P1515" s="598"/>
      <c r="Q1515" s="867" t="str">
        <f t="shared" ca="1" si="77"/>
        <v/>
      </c>
      <c r="R1515" s="867" t="str">
        <f t="shared" ca="1" si="78"/>
        <v/>
      </c>
      <c r="S1515" s="867" t="str">
        <f>IFERROR(IF(VLOOKUP("*"&amp;TRIM($F1515)&amp;"*",dump!$A:$D,4,FALSE)="","空文字",VLOOKUP("*"&amp;TRIM($F1515)&amp;"*",dump!$A:$D,4,FALSE)),"NA")</f>
        <v>NA</v>
      </c>
      <c r="T1515" s="867" t="str">
        <f t="shared" ca="1" si="79"/>
        <v>●</v>
      </c>
      <c r="U1515" s="867"/>
      <c r="V1515" s="867"/>
      <c r="W1515" s="867"/>
      <c r="X1515" s="867"/>
      <c r="Y1515" s="867" t="str">
        <f t="shared" si="80"/>
        <v/>
      </c>
      <c r="Z1515" s="867"/>
    </row>
    <row r="1516" spans="2:26" s="312" customFormat="1" ht="15" customHeight="1" outlineLevel="1">
      <c r="B1516" s="314"/>
      <c r="C1516" s="439"/>
      <c r="D1516" s="343"/>
      <c r="E1516" s="307" t="s">
        <v>3708</v>
      </c>
      <c r="F1516" s="307" t="s">
        <v>4923</v>
      </c>
      <c r="G1516" s="307" t="s">
        <v>3540</v>
      </c>
      <c r="H1516" s="307" t="s">
        <v>3658</v>
      </c>
      <c r="I1516" s="198" t="s">
        <v>660</v>
      </c>
      <c r="J1516" s="404" t="s">
        <v>5684</v>
      </c>
      <c r="K1516" s="864" t="str">
        <f t="shared" si="76"/>
        <v/>
      </c>
      <c r="L1516" s="557" t="s">
        <v>3656</v>
      </c>
      <c r="M1516" s="558" t="s">
        <v>3655</v>
      </c>
      <c r="N1516" s="597"/>
      <c r="O1516" s="662"/>
      <c r="P1516" s="598"/>
      <c r="Q1516" s="867" t="str">
        <f t="shared" ca="1" si="77"/>
        <v/>
      </c>
      <c r="R1516" s="867" t="str">
        <f t="shared" ca="1" si="78"/>
        <v/>
      </c>
      <c r="S1516" s="867" t="str">
        <f>IFERROR(IF(VLOOKUP("*"&amp;TRIM($F1516)&amp;"*",dump!$A:$D,4,FALSE)="","空文字",VLOOKUP("*"&amp;TRIM($F1516)&amp;"*",dump!$A:$D,4,FALSE)),"NA")</f>
        <v>NA</v>
      </c>
      <c r="T1516" s="867" t="str">
        <f t="shared" ca="1" si="79"/>
        <v>●</v>
      </c>
      <c r="U1516" s="867"/>
      <c r="V1516" s="867"/>
      <c r="W1516" s="867"/>
      <c r="X1516" s="867"/>
      <c r="Y1516" s="867" t="str">
        <f t="shared" si="80"/>
        <v/>
      </c>
      <c r="Z1516" s="867"/>
    </row>
    <row r="1517" spans="2:26" s="312" customFormat="1" ht="15" customHeight="1" outlineLevel="1">
      <c r="B1517" s="314"/>
      <c r="C1517" s="439"/>
      <c r="D1517" s="343"/>
      <c r="E1517" s="307" t="s">
        <v>3709</v>
      </c>
      <c r="F1517" s="307" t="s">
        <v>4924</v>
      </c>
      <c r="G1517" s="307" t="s">
        <v>3560</v>
      </c>
      <c r="H1517" s="307" t="s">
        <v>3658</v>
      </c>
      <c r="I1517" s="198" t="s">
        <v>660</v>
      </c>
      <c r="J1517" s="404" t="s">
        <v>5684</v>
      </c>
      <c r="K1517" s="864" t="str">
        <f t="shared" si="76"/>
        <v/>
      </c>
      <c r="L1517" s="557" t="s">
        <v>3656</v>
      </c>
      <c r="M1517" s="558" t="s">
        <v>3655</v>
      </c>
      <c r="N1517" s="597"/>
      <c r="O1517" s="662"/>
      <c r="P1517" s="598"/>
      <c r="Q1517" s="867" t="str">
        <f t="shared" ca="1" si="77"/>
        <v/>
      </c>
      <c r="R1517" s="867" t="str">
        <f t="shared" ca="1" si="78"/>
        <v/>
      </c>
      <c r="S1517" s="867" t="str">
        <f>IFERROR(IF(VLOOKUP("*"&amp;TRIM($F1517)&amp;"*",dump!$A:$D,4,FALSE)="","空文字",VLOOKUP("*"&amp;TRIM($F1517)&amp;"*",dump!$A:$D,4,FALSE)),"NA")</f>
        <v>NA</v>
      </c>
      <c r="T1517" s="867" t="str">
        <f t="shared" ca="1" si="79"/>
        <v>●</v>
      </c>
      <c r="U1517" s="867"/>
      <c r="V1517" s="867"/>
      <c r="W1517" s="867"/>
      <c r="X1517" s="867"/>
      <c r="Y1517" s="867" t="str">
        <f t="shared" si="80"/>
        <v/>
      </c>
      <c r="Z1517" s="867"/>
    </row>
    <row r="1518" spans="2:26" s="312" customFormat="1" ht="15" customHeight="1" outlineLevel="1">
      <c r="B1518" s="314"/>
      <c r="C1518" s="439"/>
      <c r="D1518" s="343"/>
      <c r="E1518" s="307" t="s">
        <v>9538</v>
      </c>
      <c r="F1518" s="307" t="s">
        <v>4925</v>
      </c>
      <c r="G1518" s="307" t="s">
        <v>3562</v>
      </c>
      <c r="H1518" s="307" t="s">
        <v>3658</v>
      </c>
      <c r="I1518" s="198" t="s">
        <v>660</v>
      </c>
      <c r="J1518" s="404" t="s">
        <v>5684</v>
      </c>
      <c r="K1518" s="864" t="str">
        <f t="shared" si="76"/>
        <v/>
      </c>
      <c r="L1518" s="557" t="s">
        <v>3656</v>
      </c>
      <c r="M1518" s="558" t="s">
        <v>3655</v>
      </c>
      <c r="N1518" s="597"/>
      <c r="O1518" s="662"/>
      <c r="P1518" s="598"/>
      <c r="Q1518" s="867" t="str">
        <f t="shared" ca="1" si="77"/>
        <v/>
      </c>
      <c r="R1518" s="867" t="str">
        <f t="shared" ca="1" si="78"/>
        <v/>
      </c>
      <c r="S1518" s="867" t="str">
        <f>IFERROR(IF(VLOOKUP("*"&amp;TRIM($F1518)&amp;"*",dump!$A:$D,4,FALSE)="","空文字",VLOOKUP("*"&amp;TRIM($F1518)&amp;"*",dump!$A:$D,4,FALSE)),"NA")</f>
        <v>NA</v>
      </c>
      <c r="T1518" s="867" t="str">
        <f t="shared" ca="1" si="79"/>
        <v>●</v>
      </c>
      <c r="U1518" s="867"/>
      <c r="V1518" s="867"/>
      <c r="W1518" s="867"/>
      <c r="X1518" s="867"/>
      <c r="Y1518" s="867" t="str">
        <f t="shared" si="80"/>
        <v/>
      </c>
      <c r="Z1518" s="867"/>
    </row>
    <row r="1519" spans="2:26" s="312" customFormat="1" ht="15" customHeight="1" outlineLevel="1">
      <c r="B1519" s="314"/>
      <c r="C1519" s="439"/>
      <c r="D1519" s="343"/>
      <c r="E1519" s="307" t="s">
        <v>3710</v>
      </c>
      <c r="F1519" s="307" t="s">
        <v>4926</v>
      </c>
      <c r="G1519" s="307" t="s">
        <v>3541</v>
      </c>
      <c r="H1519" s="307" t="s">
        <v>3658</v>
      </c>
      <c r="I1519" s="198" t="s">
        <v>660</v>
      </c>
      <c r="J1519" s="404" t="s">
        <v>5684</v>
      </c>
      <c r="K1519" s="864" t="str">
        <f t="shared" si="76"/>
        <v/>
      </c>
      <c r="L1519" s="557" t="s">
        <v>3656</v>
      </c>
      <c r="M1519" s="558" t="s">
        <v>3655</v>
      </c>
      <c r="N1519" s="597"/>
      <c r="O1519" s="662"/>
      <c r="P1519" s="598"/>
      <c r="Q1519" s="867" t="str">
        <f t="shared" ca="1" si="77"/>
        <v/>
      </c>
      <c r="R1519" s="867" t="str">
        <f t="shared" ca="1" si="78"/>
        <v/>
      </c>
      <c r="S1519" s="867" t="str">
        <f>IFERROR(IF(VLOOKUP("*"&amp;TRIM($F1519)&amp;"*",dump!$A:$D,4,FALSE)="","空文字",VLOOKUP("*"&amp;TRIM($F1519)&amp;"*",dump!$A:$D,4,FALSE)),"NA")</f>
        <v>NA</v>
      </c>
      <c r="T1519" s="867" t="str">
        <f t="shared" ca="1" si="79"/>
        <v>●</v>
      </c>
      <c r="U1519" s="867"/>
      <c r="V1519" s="867"/>
      <c r="W1519" s="867"/>
      <c r="X1519" s="867"/>
      <c r="Y1519" s="867" t="str">
        <f t="shared" si="80"/>
        <v/>
      </c>
      <c r="Z1519" s="867"/>
    </row>
    <row r="1520" spans="2:26" s="312" customFormat="1" ht="15" customHeight="1" outlineLevel="1">
      <c r="B1520" s="314"/>
      <c r="C1520" s="439"/>
      <c r="D1520" s="343"/>
      <c r="E1520" s="307" t="s">
        <v>3711</v>
      </c>
      <c r="F1520" s="307" t="s">
        <v>4927</v>
      </c>
      <c r="G1520" s="307" t="s">
        <v>3576</v>
      </c>
      <c r="H1520" s="307" t="s">
        <v>3658</v>
      </c>
      <c r="I1520" s="198" t="s">
        <v>660</v>
      </c>
      <c r="J1520" s="404" t="s">
        <v>5684</v>
      </c>
      <c r="K1520" s="864" t="str">
        <f t="shared" si="76"/>
        <v/>
      </c>
      <c r="L1520" s="557" t="s">
        <v>3656</v>
      </c>
      <c r="M1520" s="558" t="s">
        <v>3655</v>
      </c>
      <c r="N1520" s="597"/>
      <c r="O1520" s="662"/>
      <c r="P1520" s="598"/>
      <c r="Q1520" s="867" t="str">
        <f t="shared" ca="1" si="77"/>
        <v/>
      </c>
      <c r="R1520" s="867" t="str">
        <f t="shared" ca="1" si="78"/>
        <v/>
      </c>
      <c r="S1520" s="867" t="str">
        <f>IFERROR(IF(VLOOKUP("*"&amp;TRIM($F1520)&amp;"*",dump!$A:$D,4,FALSE)="","空文字",VLOOKUP("*"&amp;TRIM($F1520)&amp;"*",dump!$A:$D,4,FALSE)),"NA")</f>
        <v>NA</v>
      </c>
      <c r="T1520" s="867" t="str">
        <f t="shared" ca="1" si="79"/>
        <v>●</v>
      </c>
      <c r="U1520" s="867"/>
      <c r="V1520" s="867"/>
      <c r="W1520" s="867"/>
      <c r="X1520" s="867"/>
      <c r="Y1520" s="867" t="str">
        <f t="shared" si="80"/>
        <v/>
      </c>
      <c r="Z1520" s="867"/>
    </row>
    <row r="1521" spans="2:26" s="312" customFormat="1" ht="15" customHeight="1" outlineLevel="1">
      <c r="B1521" s="314"/>
      <c r="C1521" s="439"/>
      <c r="D1521" s="343"/>
      <c r="E1521" s="306" t="s">
        <v>3712</v>
      </c>
      <c r="F1521" s="307" t="s">
        <v>4928</v>
      </c>
      <c r="G1521" s="307" t="s">
        <v>3563</v>
      </c>
      <c r="H1521" s="307" t="s">
        <v>3658</v>
      </c>
      <c r="I1521" s="198" t="s">
        <v>660</v>
      </c>
      <c r="J1521" s="404" t="s">
        <v>5684</v>
      </c>
      <c r="K1521" s="864" t="str">
        <f t="shared" si="76"/>
        <v/>
      </c>
      <c r="L1521" s="557" t="s">
        <v>3656</v>
      </c>
      <c r="M1521" s="558" t="s">
        <v>3655</v>
      </c>
      <c r="N1521" s="597"/>
      <c r="O1521" s="662"/>
      <c r="P1521" s="598"/>
      <c r="Q1521" s="867" t="str">
        <f t="shared" ca="1" si="77"/>
        <v/>
      </c>
      <c r="R1521" s="867" t="str">
        <f t="shared" ca="1" si="78"/>
        <v/>
      </c>
      <c r="S1521" s="867" t="str">
        <f>IFERROR(IF(VLOOKUP("*"&amp;TRIM($F1521)&amp;"*",dump!$A:$D,4,FALSE)="","空文字",VLOOKUP("*"&amp;TRIM($F1521)&amp;"*",dump!$A:$D,4,FALSE)),"NA")</f>
        <v>NA</v>
      </c>
      <c r="T1521" s="867" t="str">
        <f t="shared" ca="1" si="79"/>
        <v>●</v>
      </c>
      <c r="U1521" s="867"/>
      <c r="V1521" s="867"/>
      <c r="W1521" s="867"/>
      <c r="X1521" s="867"/>
      <c r="Y1521" s="867" t="str">
        <f t="shared" si="80"/>
        <v/>
      </c>
      <c r="Z1521" s="867"/>
    </row>
    <row r="1522" spans="2:26" s="312" customFormat="1" ht="30" customHeight="1" outlineLevel="1">
      <c r="B1522" s="314"/>
      <c r="C1522" s="526" t="s">
        <v>9539</v>
      </c>
      <c r="D1522" s="215" t="s">
        <v>3713</v>
      </c>
      <c r="E1522" s="213"/>
      <c r="F1522" s="214" t="s">
        <v>4929</v>
      </c>
      <c r="G1522" s="214" t="s">
        <v>3558</v>
      </c>
      <c r="H1522" s="214" t="s">
        <v>3655</v>
      </c>
      <c r="I1522" s="246" t="s">
        <v>660</v>
      </c>
      <c r="J1522" s="403" t="s">
        <v>5684</v>
      </c>
      <c r="K1522" s="864" t="str">
        <f t="shared" si="76"/>
        <v/>
      </c>
      <c r="L1522" s="557" t="s">
        <v>3656</v>
      </c>
      <c r="M1522" s="558" t="s">
        <v>3655</v>
      </c>
      <c r="N1522" s="597" t="s">
        <v>17470</v>
      </c>
      <c r="O1522" s="662"/>
      <c r="P1522" s="598"/>
      <c r="Q1522" s="867" t="str">
        <f t="shared" ca="1" si="77"/>
        <v/>
      </c>
      <c r="R1522" s="867" t="str">
        <f t="shared" ca="1" si="78"/>
        <v/>
      </c>
      <c r="S1522" s="867" t="str">
        <f>IFERROR(IF(VLOOKUP("*"&amp;TRIM($F1522)&amp;"*",dump!$A:$D,4,FALSE)="","空文字",VLOOKUP("*"&amp;TRIM($F1522)&amp;"*",dump!$A:$D,4,FALSE)),"NA")</f>
        <v>NA</v>
      </c>
      <c r="T1522" s="867" t="str">
        <f t="shared" ca="1" si="79"/>
        <v>●</v>
      </c>
      <c r="U1522" s="867"/>
      <c r="V1522" s="867"/>
      <c r="W1522" s="867"/>
      <c r="X1522" s="867"/>
      <c r="Y1522" s="867" t="str">
        <f t="shared" si="80"/>
        <v/>
      </c>
      <c r="Z1522" s="867"/>
    </row>
    <row r="1523" spans="2:26" s="312" customFormat="1" ht="15" customHeight="1" outlineLevel="1">
      <c r="B1523" s="314"/>
      <c r="C1523" s="534"/>
      <c r="D1523" s="343"/>
      <c r="E1523" s="307" t="s">
        <v>2251</v>
      </c>
      <c r="F1523" s="307" t="s">
        <v>4930</v>
      </c>
      <c r="G1523" s="307" t="s">
        <v>9540</v>
      </c>
      <c r="H1523" s="307" t="s">
        <v>3657</v>
      </c>
      <c r="I1523" s="198" t="s">
        <v>660</v>
      </c>
      <c r="J1523" s="404" t="s">
        <v>5684</v>
      </c>
      <c r="K1523" s="864" t="str">
        <f t="shared" si="76"/>
        <v/>
      </c>
      <c r="L1523" s="557" t="s">
        <v>3656</v>
      </c>
      <c r="M1523" s="558" t="s">
        <v>3655</v>
      </c>
      <c r="N1523" s="597"/>
      <c r="O1523" s="662"/>
      <c r="P1523" s="598"/>
      <c r="Q1523" s="867" t="str">
        <f t="shared" ca="1" si="77"/>
        <v/>
      </c>
      <c r="R1523" s="867" t="str">
        <f t="shared" ca="1" si="78"/>
        <v/>
      </c>
      <c r="S1523" s="867" t="str">
        <f>IFERROR(IF(VLOOKUP("*"&amp;TRIM($F1523)&amp;"*",dump!$A:$D,4,FALSE)="","空文字",VLOOKUP("*"&amp;TRIM($F1523)&amp;"*",dump!$A:$D,4,FALSE)),"NA")</f>
        <v>NA</v>
      </c>
      <c r="T1523" s="867" t="str">
        <f t="shared" ca="1" si="79"/>
        <v>●</v>
      </c>
      <c r="U1523" s="867"/>
      <c r="V1523" s="867"/>
      <c r="W1523" s="867"/>
      <c r="X1523" s="867"/>
      <c r="Y1523" s="867" t="str">
        <f t="shared" si="80"/>
        <v/>
      </c>
      <c r="Z1523" s="867"/>
    </row>
    <row r="1524" spans="2:26" s="312" customFormat="1" ht="30" customHeight="1" outlineLevel="1">
      <c r="B1524" s="314"/>
      <c r="C1524" s="527"/>
      <c r="D1524" s="525"/>
      <c r="E1524" s="307" t="s">
        <v>2252</v>
      </c>
      <c r="F1524" s="307" t="s">
        <v>4931</v>
      </c>
      <c r="G1524" s="307" t="s">
        <v>9519</v>
      </c>
      <c r="H1524" s="307" t="s">
        <v>3657</v>
      </c>
      <c r="I1524" s="198" t="s">
        <v>660</v>
      </c>
      <c r="J1524" s="404" t="s">
        <v>5684</v>
      </c>
      <c r="K1524" s="864" t="str">
        <f t="shared" si="76"/>
        <v/>
      </c>
      <c r="L1524" s="557" t="s">
        <v>3656</v>
      </c>
      <c r="M1524" s="558" t="s">
        <v>3655</v>
      </c>
      <c r="N1524" s="597"/>
      <c r="O1524" s="662"/>
      <c r="P1524" s="598"/>
      <c r="Q1524" s="867" t="str">
        <f t="shared" ca="1" si="77"/>
        <v/>
      </c>
      <c r="R1524" s="867" t="str">
        <f t="shared" ca="1" si="78"/>
        <v/>
      </c>
      <c r="S1524" s="867" t="str">
        <f>IFERROR(IF(VLOOKUP("*"&amp;TRIM($F1524)&amp;"*",dump!$A:$D,4,FALSE)="","空文字",VLOOKUP("*"&amp;TRIM($F1524)&amp;"*",dump!$A:$D,4,FALSE)),"NA")</f>
        <v>NA</v>
      </c>
      <c r="T1524" s="867" t="str">
        <f t="shared" ca="1" si="79"/>
        <v>●</v>
      </c>
      <c r="U1524" s="867"/>
      <c r="V1524" s="867"/>
      <c r="W1524" s="867"/>
      <c r="X1524" s="867"/>
      <c r="Y1524" s="867" t="str">
        <f t="shared" si="80"/>
        <v/>
      </c>
      <c r="Z1524" s="867"/>
    </row>
    <row r="1525" spans="2:26" s="312" customFormat="1" ht="30" customHeight="1" outlineLevel="1">
      <c r="B1525" s="314"/>
      <c r="C1525" s="439" t="s">
        <v>9541</v>
      </c>
      <c r="D1525" s="224" t="s">
        <v>2253</v>
      </c>
      <c r="E1525" s="220"/>
      <c r="F1525" s="214" t="s">
        <v>4932</v>
      </c>
      <c r="G1525" s="214" t="s">
        <v>3559</v>
      </c>
      <c r="H1525" s="214" t="s">
        <v>3655</v>
      </c>
      <c r="I1525" s="246" t="s">
        <v>660</v>
      </c>
      <c r="J1525" s="403" t="s">
        <v>5684</v>
      </c>
      <c r="K1525" s="864" t="str">
        <f t="shared" si="76"/>
        <v/>
      </c>
      <c r="L1525" s="557" t="s">
        <v>3656</v>
      </c>
      <c r="M1525" s="558" t="s">
        <v>3655</v>
      </c>
      <c r="N1525" s="597" t="s">
        <v>17470</v>
      </c>
      <c r="O1525" s="662"/>
      <c r="P1525" s="598"/>
      <c r="Q1525" s="867" t="str">
        <f t="shared" ca="1" si="77"/>
        <v/>
      </c>
      <c r="R1525" s="867" t="str">
        <f t="shared" ca="1" si="78"/>
        <v/>
      </c>
      <c r="S1525" s="867" t="str">
        <f>IFERROR(IF(VLOOKUP("*"&amp;TRIM($F1525)&amp;"*",dump!$A:$D,4,FALSE)="","空文字",VLOOKUP("*"&amp;TRIM($F1525)&amp;"*",dump!$A:$D,4,FALSE)),"NA")</f>
        <v>NA</v>
      </c>
      <c r="T1525" s="867" t="str">
        <f t="shared" ca="1" si="79"/>
        <v>●</v>
      </c>
      <c r="U1525" s="867"/>
      <c r="V1525" s="867"/>
      <c r="W1525" s="867"/>
      <c r="X1525" s="867"/>
      <c r="Y1525" s="867" t="str">
        <f t="shared" si="80"/>
        <v/>
      </c>
      <c r="Z1525" s="867"/>
    </row>
    <row r="1526" spans="2:26" s="312" customFormat="1" ht="30" customHeight="1" outlineLevel="1">
      <c r="B1526" s="314"/>
      <c r="C1526" s="439"/>
      <c r="D1526" s="343"/>
      <c r="E1526" s="307" t="s">
        <v>2254</v>
      </c>
      <c r="F1526" s="307" t="s">
        <v>4933</v>
      </c>
      <c r="G1526" s="307" t="s">
        <v>9542</v>
      </c>
      <c r="H1526" s="307" t="s">
        <v>3657</v>
      </c>
      <c r="I1526" s="198" t="s">
        <v>660</v>
      </c>
      <c r="J1526" s="404" t="s">
        <v>5684</v>
      </c>
      <c r="K1526" s="864" t="str">
        <f t="shared" si="76"/>
        <v/>
      </c>
      <c r="L1526" s="557" t="s">
        <v>3656</v>
      </c>
      <c r="M1526" s="558" t="s">
        <v>3655</v>
      </c>
      <c r="N1526" s="597"/>
      <c r="O1526" s="662"/>
      <c r="P1526" s="598"/>
      <c r="Q1526" s="867" t="str">
        <f t="shared" ca="1" si="77"/>
        <v/>
      </c>
      <c r="R1526" s="867" t="str">
        <f t="shared" ca="1" si="78"/>
        <v/>
      </c>
      <c r="S1526" s="867" t="str">
        <f>IFERROR(IF(VLOOKUP("*"&amp;TRIM($F1526)&amp;"*",dump!$A:$D,4,FALSE)="","空文字",VLOOKUP("*"&amp;TRIM($F1526)&amp;"*",dump!$A:$D,4,FALSE)),"NA")</f>
        <v>NA</v>
      </c>
      <c r="T1526" s="867" t="str">
        <f t="shared" ca="1" si="79"/>
        <v>●</v>
      </c>
      <c r="U1526" s="867"/>
      <c r="V1526" s="867"/>
      <c r="W1526" s="867"/>
      <c r="X1526" s="867"/>
      <c r="Y1526" s="867" t="str">
        <f t="shared" si="80"/>
        <v/>
      </c>
      <c r="Z1526" s="867"/>
    </row>
    <row r="1527" spans="2:26" s="312" customFormat="1" ht="30" customHeight="1" outlineLevel="1">
      <c r="B1527" s="314"/>
      <c r="C1527" s="439"/>
      <c r="D1527" s="343"/>
      <c r="E1527" s="307" t="s">
        <v>2255</v>
      </c>
      <c r="F1527" s="307" t="s">
        <v>4934</v>
      </c>
      <c r="G1527" s="307" t="s">
        <v>9519</v>
      </c>
      <c r="H1527" s="307" t="s">
        <v>3657</v>
      </c>
      <c r="I1527" s="198" t="s">
        <v>660</v>
      </c>
      <c r="J1527" s="404" t="s">
        <v>5684</v>
      </c>
      <c r="K1527" s="864" t="str">
        <f t="shared" si="76"/>
        <v/>
      </c>
      <c r="L1527" s="557" t="s">
        <v>3656</v>
      </c>
      <c r="M1527" s="558" t="s">
        <v>3655</v>
      </c>
      <c r="N1527" s="597"/>
      <c r="O1527" s="662"/>
      <c r="P1527" s="598"/>
      <c r="Q1527" s="867" t="str">
        <f t="shared" ca="1" si="77"/>
        <v/>
      </c>
      <c r="R1527" s="867" t="str">
        <f t="shared" ca="1" si="78"/>
        <v/>
      </c>
      <c r="S1527" s="867" t="str">
        <f>IFERROR(IF(VLOOKUP("*"&amp;TRIM($F1527)&amp;"*",dump!$A:$D,4,FALSE)="","空文字",VLOOKUP("*"&amp;TRIM($F1527)&amp;"*",dump!$A:$D,4,FALSE)),"NA")</f>
        <v>NA</v>
      </c>
      <c r="T1527" s="867" t="str">
        <f t="shared" ca="1" si="79"/>
        <v>●</v>
      </c>
      <c r="U1527" s="867"/>
      <c r="V1527" s="867"/>
      <c r="W1527" s="867"/>
      <c r="X1527" s="867"/>
      <c r="Y1527" s="867" t="str">
        <f t="shared" si="80"/>
        <v/>
      </c>
      <c r="Z1527" s="867"/>
    </row>
    <row r="1528" spans="2:26" s="312" customFormat="1" ht="15" customHeight="1" outlineLevel="1">
      <c r="B1528" s="314"/>
      <c r="C1528" s="439"/>
      <c r="D1528" s="343"/>
      <c r="E1528" s="307" t="s">
        <v>2256</v>
      </c>
      <c r="F1528" s="307" t="s">
        <v>4935</v>
      </c>
      <c r="G1528" s="307" t="s">
        <v>3560</v>
      </c>
      <c r="H1528" s="307" t="s">
        <v>3658</v>
      </c>
      <c r="I1528" s="198" t="s">
        <v>660</v>
      </c>
      <c r="J1528" s="404" t="s">
        <v>5684</v>
      </c>
      <c r="K1528" s="864" t="str">
        <f t="shared" si="76"/>
        <v/>
      </c>
      <c r="L1528" s="557" t="s">
        <v>3656</v>
      </c>
      <c r="M1528" s="558" t="s">
        <v>3655</v>
      </c>
      <c r="N1528" s="597"/>
      <c r="O1528" s="662"/>
      <c r="P1528" s="598"/>
      <c r="Q1528" s="867" t="str">
        <f t="shared" ca="1" si="77"/>
        <v/>
      </c>
      <c r="R1528" s="867" t="str">
        <f t="shared" ca="1" si="78"/>
        <v/>
      </c>
      <c r="S1528" s="867" t="str">
        <f>IFERROR(IF(VLOOKUP("*"&amp;TRIM($F1528)&amp;"*",dump!$A:$D,4,FALSE)="","空文字",VLOOKUP("*"&amp;TRIM($F1528)&amp;"*",dump!$A:$D,4,FALSE)),"NA")</f>
        <v>NA</v>
      </c>
      <c r="T1528" s="867" t="str">
        <f t="shared" ca="1" si="79"/>
        <v>●</v>
      </c>
      <c r="U1528" s="867"/>
      <c r="V1528" s="867"/>
      <c r="W1528" s="867"/>
      <c r="X1528" s="867"/>
      <c r="Y1528" s="867" t="str">
        <f t="shared" si="80"/>
        <v/>
      </c>
      <c r="Z1528" s="867"/>
    </row>
    <row r="1529" spans="2:26" s="312" customFormat="1" ht="15" customHeight="1" outlineLevel="1">
      <c r="B1529" s="314"/>
      <c r="C1529" s="439"/>
      <c r="D1529" s="343"/>
      <c r="E1529" s="307" t="s">
        <v>438</v>
      </c>
      <c r="F1529" s="307" t="s">
        <v>4936</v>
      </c>
      <c r="G1529" s="307" t="s">
        <v>3561</v>
      </c>
      <c r="H1529" s="307" t="s">
        <v>3658</v>
      </c>
      <c r="I1529" s="198" t="s">
        <v>660</v>
      </c>
      <c r="J1529" s="404" t="s">
        <v>5684</v>
      </c>
      <c r="K1529" s="864" t="str">
        <f t="shared" si="76"/>
        <v/>
      </c>
      <c r="L1529" s="557" t="s">
        <v>3656</v>
      </c>
      <c r="M1529" s="558" t="s">
        <v>3655</v>
      </c>
      <c r="N1529" s="597"/>
      <c r="O1529" s="662"/>
      <c r="P1529" s="598"/>
      <c r="Q1529" s="867" t="str">
        <f t="shared" ca="1" si="77"/>
        <v/>
      </c>
      <c r="R1529" s="867" t="str">
        <f t="shared" ca="1" si="78"/>
        <v/>
      </c>
      <c r="S1529" s="867" t="str">
        <f>IFERROR(IF(VLOOKUP("*"&amp;TRIM($F1529)&amp;"*",dump!$A:$D,4,FALSE)="","空文字",VLOOKUP("*"&amp;TRIM($F1529)&amp;"*",dump!$A:$D,4,FALSE)),"NA")</f>
        <v>NA</v>
      </c>
      <c r="T1529" s="867" t="str">
        <f t="shared" ca="1" si="79"/>
        <v>●</v>
      </c>
      <c r="U1529" s="867"/>
      <c r="V1529" s="867"/>
      <c r="W1529" s="867"/>
      <c r="X1529" s="867"/>
      <c r="Y1529" s="867" t="str">
        <f t="shared" si="80"/>
        <v/>
      </c>
      <c r="Z1529" s="867"/>
    </row>
    <row r="1530" spans="2:26" s="312" customFormat="1" ht="15" customHeight="1" outlineLevel="1">
      <c r="B1530" s="314"/>
      <c r="C1530" s="439"/>
      <c r="D1530" s="343"/>
      <c r="E1530" s="307" t="s">
        <v>9543</v>
      </c>
      <c r="F1530" s="307" t="s">
        <v>4937</v>
      </c>
      <c r="G1530" s="307" t="s">
        <v>4427</v>
      </c>
      <c r="H1530" s="307" t="s">
        <v>3658</v>
      </c>
      <c r="I1530" s="198" t="s">
        <v>660</v>
      </c>
      <c r="J1530" s="404" t="s">
        <v>5684</v>
      </c>
      <c r="K1530" s="864" t="str">
        <f t="shared" si="76"/>
        <v/>
      </c>
      <c r="L1530" s="557" t="s">
        <v>3656</v>
      </c>
      <c r="M1530" s="558" t="s">
        <v>3655</v>
      </c>
      <c r="N1530" s="597"/>
      <c r="O1530" s="662"/>
      <c r="P1530" s="598"/>
      <c r="Q1530" s="867" t="str">
        <f t="shared" ca="1" si="77"/>
        <v/>
      </c>
      <c r="R1530" s="867" t="str">
        <f t="shared" ca="1" si="78"/>
        <v/>
      </c>
      <c r="S1530" s="867" t="str">
        <f>IFERROR(IF(VLOOKUP("*"&amp;TRIM($F1530)&amp;"*",dump!$A:$D,4,FALSE)="","空文字",VLOOKUP("*"&amp;TRIM($F1530)&amp;"*",dump!$A:$D,4,FALSE)),"NA")</f>
        <v>NA</v>
      </c>
      <c r="T1530" s="867" t="str">
        <f t="shared" ca="1" si="79"/>
        <v>●</v>
      </c>
      <c r="U1530" s="867"/>
      <c r="V1530" s="867"/>
      <c r="W1530" s="867"/>
      <c r="X1530" s="867"/>
      <c r="Y1530" s="867" t="str">
        <f t="shared" si="80"/>
        <v/>
      </c>
      <c r="Z1530" s="867"/>
    </row>
    <row r="1531" spans="2:26" s="312" customFormat="1" ht="15" customHeight="1" outlineLevel="1">
      <c r="B1531" s="314"/>
      <c r="C1531" s="439"/>
      <c r="D1531" s="343"/>
      <c r="E1531" s="307" t="s">
        <v>439</v>
      </c>
      <c r="F1531" s="307" t="s">
        <v>4938</v>
      </c>
      <c r="G1531" s="307" t="s">
        <v>3569</v>
      </c>
      <c r="H1531" s="307" t="s">
        <v>3658</v>
      </c>
      <c r="I1531" s="198" t="s">
        <v>660</v>
      </c>
      <c r="J1531" s="404" t="s">
        <v>5684</v>
      </c>
      <c r="K1531" s="864" t="str">
        <f t="shared" si="76"/>
        <v/>
      </c>
      <c r="L1531" s="557" t="s">
        <v>3656</v>
      </c>
      <c r="M1531" s="558" t="s">
        <v>3655</v>
      </c>
      <c r="N1531" s="597"/>
      <c r="O1531" s="662"/>
      <c r="P1531" s="598"/>
      <c r="Q1531" s="867" t="str">
        <f t="shared" ca="1" si="77"/>
        <v/>
      </c>
      <c r="R1531" s="867" t="str">
        <f t="shared" ca="1" si="78"/>
        <v/>
      </c>
      <c r="S1531" s="867" t="str">
        <f>IFERROR(IF(VLOOKUP("*"&amp;TRIM($F1531)&amp;"*",dump!$A:$D,4,FALSE)="","空文字",VLOOKUP("*"&amp;TRIM($F1531)&amp;"*",dump!$A:$D,4,FALSE)),"NA")</f>
        <v>NA</v>
      </c>
      <c r="T1531" s="867" t="str">
        <f t="shared" ca="1" si="79"/>
        <v>●</v>
      </c>
      <c r="U1531" s="867"/>
      <c r="V1531" s="867"/>
      <c r="W1531" s="867"/>
      <c r="X1531" s="867"/>
      <c r="Y1531" s="867" t="str">
        <f t="shared" si="80"/>
        <v/>
      </c>
      <c r="Z1531" s="867"/>
    </row>
    <row r="1532" spans="2:26" s="312" customFormat="1" ht="15" customHeight="1" outlineLevel="1">
      <c r="B1532" s="314"/>
      <c r="C1532" s="439"/>
      <c r="D1532" s="343"/>
      <c r="E1532" s="307" t="s">
        <v>440</v>
      </c>
      <c r="F1532" s="307" t="s">
        <v>4939</v>
      </c>
      <c r="G1532" s="307" t="s">
        <v>3570</v>
      </c>
      <c r="H1532" s="307" t="s">
        <v>3658</v>
      </c>
      <c r="I1532" s="198" t="s">
        <v>660</v>
      </c>
      <c r="J1532" s="404" t="s">
        <v>5684</v>
      </c>
      <c r="K1532" s="864" t="str">
        <f t="shared" si="76"/>
        <v/>
      </c>
      <c r="L1532" s="557" t="s">
        <v>3656</v>
      </c>
      <c r="M1532" s="558" t="s">
        <v>3655</v>
      </c>
      <c r="N1532" s="597"/>
      <c r="O1532" s="662"/>
      <c r="P1532" s="598"/>
      <c r="Q1532" s="867" t="str">
        <f t="shared" ca="1" si="77"/>
        <v/>
      </c>
      <c r="R1532" s="867" t="str">
        <f t="shared" ca="1" si="78"/>
        <v/>
      </c>
      <c r="S1532" s="867" t="str">
        <f>IFERROR(IF(VLOOKUP("*"&amp;TRIM($F1532)&amp;"*",dump!$A:$D,4,FALSE)="","空文字",VLOOKUP("*"&amp;TRIM($F1532)&amp;"*",dump!$A:$D,4,FALSE)),"NA")</f>
        <v>NA</v>
      </c>
      <c r="T1532" s="867" t="str">
        <f t="shared" ca="1" si="79"/>
        <v>●</v>
      </c>
      <c r="U1532" s="867"/>
      <c r="V1532" s="867"/>
      <c r="W1532" s="867"/>
      <c r="X1532" s="867"/>
      <c r="Y1532" s="867" t="str">
        <f t="shared" si="80"/>
        <v/>
      </c>
      <c r="Z1532" s="867"/>
    </row>
    <row r="1533" spans="2:26" s="312" customFormat="1" ht="15" customHeight="1" outlineLevel="1">
      <c r="B1533" s="314"/>
      <c r="C1533" s="439"/>
      <c r="D1533" s="343"/>
      <c r="E1533" s="307" t="s">
        <v>9544</v>
      </c>
      <c r="F1533" s="307" t="s">
        <v>4940</v>
      </c>
      <c r="G1533" s="307" t="s">
        <v>3571</v>
      </c>
      <c r="H1533" s="307" t="s">
        <v>3658</v>
      </c>
      <c r="I1533" s="198" t="s">
        <v>660</v>
      </c>
      <c r="J1533" s="404" t="s">
        <v>5684</v>
      </c>
      <c r="K1533" s="864" t="str">
        <f t="shared" si="76"/>
        <v/>
      </c>
      <c r="L1533" s="557" t="s">
        <v>3656</v>
      </c>
      <c r="M1533" s="558" t="s">
        <v>3655</v>
      </c>
      <c r="N1533" s="597"/>
      <c r="O1533" s="662"/>
      <c r="P1533" s="598"/>
      <c r="Q1533" s="867" t="str">
        <f t="shared" ca="1" si="77"/>
        <v/>
      </c>
      <c r="R1533" s="867" t="str">
        <f t="shared" ca="1" si="78"/>
        <v/>
      </c>
      <c r="S1533" s="867" t="str">
        <f>IFERROR(IF(VLOOKUP("*"&amp;TRIM($F1533)&amp;"*",dump!$A:$D,4,FALSE)="","空文字",VLOOKUP("*"&amp;TRIM($F1533)&amp;"*",dump!$A:$D,4,FALSE)),"NA")</f>
        <v>NA</v>
      </c>
      <c r="T1533" s="867" t="str">
        <f t="shared" ca="1" si="79"/>
        <v>●</v>
      </c>
      <c r="U1533" s="867"/>
      <c r="V1533" s="867"/>
      <c r="W1533" s="867"/>
      <c r="X1533" s="867"/>
      <c r="Y1533" s="867" t="str">
        <f t="shared" si="80"/>
        <v/>
      </c>
      <c r="Z1533" s="867"/>
    </row>
    <row r="1534" spans="2:26" s="312" customFormat="1" ht="15" customHeight="1" outlineLevel="1">
      <c r="B1534" s="314"/>
      <c r="C1534" s="439"/>
      <c r="D1534" s="343"/>
      <c r="E1534" s="307" t="s">
        <v>9545</v>
      </c>
      <c r="F1534" s="307" t="s">
        <v>4941</v>
      </c>
      <c r="G1534" s="307" t="s">
        <v>3563</v>
      </c>
      <c r="H1534" s="307" t="s">
        <v>3658</v>
      </c>
      <c r="I1534" s="198" t="s">
        <v>660</v>
      </c>
      <c r="J1534" s="404" t="s">
        <v>5684</v>
      </c>
      <c r="K1534" s="864" t="str">
        <f t="shared" si="76"/>
        <v/>
      </c>
      <c r="L1534" s="557" t="s">
        <v>3656</v>
      </c>
      <c r="M1534" s="558" t="s">
        <v>3655</v>
      </c>
      <c r="N1534" s="597"/>
      <c r="O1534" s="662"/>
      <c r="P1534" s="598"/>
      <c r="Q1534" s="867" t="str">
        <f t="shared" ca="1" si="77"/>
        <v/>
      </c>
      <c r="R1534" s="867" t="str">
        <f t="shared" ca="1" si="78"/>
        <v/>
      </c>
      <c r="S1534" s="867" t="str">
        <f>IFERROR(IF(VLOOKUP("*"&amp;TRIM($F1534)&amp;"*",dump!$A:$D,4,FALSE)="","空文字",VLOOKUP("*"&amp;TRIM($F1534)&amp;"*",dump!$A:$D,4,FALSE)),"NA")</f>
        <v>NA</v>
      </c>
      <c r="T1534" s="867" t="str">
        <f t="shared" ca="1" si="79"/>
        <v>●</v>
      </c>
      <c r="U1534" s="867"/>
      <c r="V1534" s="867"/>
      <c r="W1534" s="867"/>
      <c r="X1534" s="867"/>
      <c r="Y1534" s="867" t="str">
        <f t="shared" si="80"/>
        <v/>
      </c>
      <c r="Z1534" s="867"/>
    </row>
    <row r="1535" spans="2:26" s="312" customFormat="1" ht="15" customHeight="1" outlineLevel="1">
      <c r="B1535" s="314"/>
      <c r="C1535" s="439"/>
      <c r="D1535" s="343"/>
      <c r="E1535" s="307" t="s">
        <v>441</v>
      </c>
      <c r="F1535" s="307" t="s">
        <v>4942</v>
      </c>
      <c r="G1535" s="307" t="s">
        <v>3572</v>
      </c>
      <c r="H1535" s="307" t="s">
        <v>3658</v>
      </c>
      <c r="I1535" s="198" t="s">
        <v>660</v>
      </c>
      <c r="J1535" s="404" t="s">
        <v>5684</v>
      </c>
      <c r="K1535" s="864" t="str">
        <f t="shared" si="76"/>
        <v/>
      </c>
      <c r="L1535" s="557" t="s">
        <v>3656</v>
      </c>
      <c r="M1535" s="558" t="s">
        <v>3655</v>
      </c>
      <c r="N1535" s="597"/>
      <c r="O1535" s="662"/>
      <c r="P1535" s="598"/>
      <c r="Q1535" s="867" t="str">
        <f t="shared" ca="1" si="77"/>
        <v/>
      </c>
      <c r="R1535" s="867" t="str">
        <f t="shared" ca="1" si="78"/>
        <v/>
      </c>
      <c r="S1535" s="867" t="str">
        <f>IFERROR(IF(VLOOKUP("*"&amp;TRIM($F1535)&amp;"*",dump!$A:$D,4,FALSE)="","空文字",VLOOKUP("*"&amp;TRIM($F1535)&amp;"*",dump!$A:$D,4,FALSE)),"NA")</f>
        <v>NA</v>
      </c>
      <c r="T1535" s="867" t="str">
        <f t="shared" ca="1" si="79"/>
        <v>●</v>
      </c>
      <c r="U1535" s="867"/>
      <c r="V1535" s="867"/>
      <c r="W1535" s="867"/>
      <c r="X1535" s="867"/>
      <c r="Y1535" s="867" t="str">
        <f t="shared" si="80"/>
        <v/>
      </c>
      <c r="Z1535" s="867"/>
    </row>
    <row r="1536" spans="2:26" s="312" customFormat="1" ht="15" customHeight="1" outlineLevel="1">
      <c r="B1536" s="314"/>
      <c r="C1536" s="439"/>
      <c r="D1536" s="343"/>
      <c r="E1536" s="307" t="s">
        <v>442</v>
      </c>
      <c r="F1536" s="307" t="s">
        <v>4943</v>
      </c>
      <c r="G1536" s="307" t="s">
        <v>3573</v>
      </c>
      <c r="H1536" s="307" t="s">
        <v>3658</v>
      </c>
      <c r="I1536" s="198" t="s">
        <v>660</v>
      </c>
      <c r="J1536" s="404" t="s">
        <v>5684</v>
      </c>
      <c r="K1536" s="864" t="str">
        <f t="shared" si="76"/>
        <v/>
      </c>
      <c r="L1536" s="557" t="s">
        <v>3656</v>
      </c>
      <c r="M1536" s="558" t="s">
        <v>3655</v>
      </c>
      <c r="N1536" s="597"/>
      <c r="O1536" s="662"/>
      <c r="P1536" s="598"/>
      <c r="Q1536" s="867" t="str">
        <f t="shared" ca="1" si="77"/>
        <v/>
      </c>
      <c r="R1536" s="867" t="str">
        <f t="shared" ca="1" si="78"/>
        <v/>
      </c>
      <c r="S1536" s="867" t="str">
        <f>IFERROR(IF(VLOOKUP("*"&amp;TRIM($F1536)&amp;"*",dump!$A:$D,4,FALSE)="","空文字",VLOOKUP("*"&amp;TRIM($F1536)&amp;"*",dump!$A:$D,4,FALSE)),"NA")</f>
        <v>NA</v>
      </c>
      <c r="T1536" s="867" t="str">
        <f t="shared" ca="1" si="79"/>
        <v>●</v>
      </c>
      <c r="U1536" s="867"/>
      <c r="V1536" s="867"/>
      <c r="W1536" s="867"/>
      <c r="X1536" s="867"/>
      <c r="Y1536" s="867" t="str">
        <f t="shared" si="80"/>
        <v/>
      </c>
      <c r="Z1536" s="867"/>
    </row>
    <row r="1537" spans="2:26" s="312" customFormat="1" ht="15" customHeight="1" outlineLevel="1">
      <c r="B1537" s="314"/>
      <c r="C1537" s="439"/>
      <c r="D1537" s="343"/>
      <c r="E1537" s="306" t="s">
        <v>443</v>
      </c>
      <c r="F1537" s="307" t="s">
        <v>4944</v>
      </c>
      <c r="G1537" s="307" t="s">
        <v>3574</v>
      </c>
      <c r="H1537" s="307" t="s">
        <v>3658</v>
      </c>
      <c r="I1537" s="198" t="s">
        <v>660</v>
      </c>
      <c r="J1537" s="404" t="s">
        <v>5684</v>
      </c>
      <c r="K1537" s="864" t="str">
        <f t="shared" si="76"/>
        <v/>
      </c>
      <c r="L1537" s="557" t="s">
        <v>3656</v>
      </c>
      <c r="M1537" s="558" t="s">
        <v>3655</v>
      </c>
      <c r="N1537" s="597"/>
      <c r="O1537" s="662"/>
      <c r="P1537" s="598"/>
      <c r="Q1537" s="867" t="str">
        <f t="shared" ca="1" si="77"/>
        <v/>
      </c>
      <c r="R1537" s="867" t="str">
        <f t="shared" ca="1" si="78"/>
        <v/>
      </c>
      <c r="S1537" s="867" t="str">
        <f>IFERROR(IF(VLOOKUP("*"&amp;TRIM($F1537)&amp;"*",dump!$A:$D,4,FALSE)="","空文字",VLOOKUP("*"&amp;TRIM($F1537)&amp;"*",dump!$A:$D,4,FALSE)),"NA")</f>
        <v>NA</v>
      </c>
      <c r="T1537" s="867" t="str">
        <f t="shared" ca="1" si="79"/>
        <v>●</v>
      </c>
      <c r="U1537" s="867"/>
      <c r="V1537" s="867"/>
      <c r="W1537" s="867"/>
      <c r="X1537" s="867"/>
      <c r="Y1537" s="867" t="str">
        <f t="shared" si="80"/>
        <v/>
      </c>
      <c r="Z1537" s="867"/>
    </row>
    <row r="1538" spans="2:26" s="312" customFormat="1" ht="30" customHeight="1" outlineLevel="1">
      <c r="B1538" s="314"/>
      <c r="C1538" s="526" t="s">
        <v>9546</v>
      </c>
      <c r="D1538" s="215" t="s">
        <v>444</v>
      </c>
      <c r="E1538" s="213"/>
      <c r="F1538" s="214" t="s">
        <v>4945</v>
      </c>
      <c r="G1538" s="214" t="s">
        <v>3575</v>
      </c>
      <c r="H1538" s="214" t="s">
        <v>3655</v>
      </c>
      <c r="I1538" s="246" t="s">
        <v>660</v>
      </c>
      <c r="J1538" s="403" t="s">
        <v>5684</v>
      </c>
      <c r="K1538" s="864" t="str">
        <f t="shared" si="76"/>
        <v/>
      </c>
      <c r="L1538" s="557" t="s">
        <v>3656</v>
      </c>
      <c r="M1538" s="558" t="s">
        <v>3655</v>
      </c>
      <c r="N1538" s="597" t="s">
        <v>17470</v>
      </c>
      <c r="O1538" s="662"/>
      <c r="P1538" s="598"/>
      <c r="Q1538" s="867" t="str">
        <f t="shared" ca="1" si="77"/>
        <v/>
      </c>
      <c r="R1538" s="867" t="str">
        <f t="shared" ca="1" si="78"/>
        <v/>
      </c>
      <c r="S1538" s="867" t="str">
        <f>IFERROR(IF(VLOOKUP("*"&amp;TRIM($F1538)&amp;"*",dump!$A:$D,4,FALSE)="","空文字",VLOOKUP("*"&amp;TRIM($F1538)&amp;"*",dump!$A:$D,4,FALSE)),"NA")</f>
        <v>NA</v>
      </c>
      <c r="T1538" s="867" t="str">
        <f t="shared" ca="1" si="79"/>
        <v>●</v>
      </c>
      <c r="U1538" s="867"/>
      <c r="V1538" s="867"/>
      <c r="W1538" s="867"/>
      <c r="X1538" s="867"/>
      <c r="Y1538" s="867" t="str">
        <f t="shared" si="80"/>
        <v/>
      </c>
      <c r="Z1538" s="867"/>
    </row>
    <row r="1539" spans="2:26" s="312" customFormat="1" ht="30" customHeight="1" outlineLevel="1">
      <c r="B1539" s="314"/>
      <c r="C1539" s="534"/>
      <c r="D1539" s="343"/>
      <c r="E1539" s="307" t="s">
        <v>9547</v>
      </c>
      <c r="F1539" s="307" t="s">
        <v>4946</v>
      </c>
      <c r="G1539" s="307" t="s">
        <v>9548</v>
      </c>
      <c r="H1539" s="307" t="s">
        <v>3657</v>
      </c>
      <c r="I1539" s="198" t="s">
        <v>660</v>
      </c>
      <c r="J1539" s="404" t="s">
        <v>5684</v>
      </c>
      <c r="K1539" s="864" t="str">
        <f t="shared" si="76"/>
        <v/>
      </c>
      <c r="L1539" s="557" t="s">
        <v>3656</v>
      </c>
      <c r="M1539" s="558" t="s">
        <v>3655</v>
      </c>
      <c r="N1539" s="597"/>
      <c r="O1539" s="662"/>
      <c r="P1539" s="598"/>
      <c r="Q1539" s="867" t="str">
        <f t="shared" ca="1" si="77"/>
        <v/>
      </c>
      <c r="R1539" s="867" t="str">
        <f t="shared" ca="1" si="78"/>
        <v/>
      </c>
      <c r="S1539" s="867" t="str">
        <f>IFERROR(IF(VLOOKUP("*"&amp;TRIM($F1539)&amp;"*",dump!$A:$D,4,FALSE)="","空文字",VLOOKUP("*"&amp;TRIM($F1539)&amp;"*",dump!$A:$D,4,FALSE)),"NA")</f>
        <v>NA</v>
      </c>
      <c r="T1539" s="867" t="str">
        <f t="shared" ca="1" si="79"/>
        <v>●</v>
      </c>
      <c r="U1539" s="867"/>
      <c r="V1539" s="867"/>
      <c r="W1539" s="867"/>
      <c r="X1539" s="867"/>
      <c r="Y1539" s="867" t="str">
        <f t="shared" si="80"/>
        <v/>
      </c>
      <c r="Z1539" s="867"/>
    </row>
    <row r="1540" spans="2:26" s="312" customFormat="1" ht="30" customHeight="1" outlineLevel="1">
      <c r="B1540" s="314"/>
      <c r="C1540" s="534"/>
      <c r="D1540" s="343"/>
      <c r="E1540" s="307" t="s">
        <v>445</v>
      </c>
      <c r="F1540" s="307" t="s">
        <v>4947</v>
      </c>
      <c r="G1540" s="307" t="s">
        <v>9519</v>
      </c>
      <c r="H1540" s="307" t="s">
        <v>3657</v>
      </c>
      <c r="I1540" s="198" t="s">
        <v>660</v>
      </c>
      <c r="J1540" s="404" t="s">
        <v>5684</v>
      </c>
      <c r="K1540" s="864" t="str">
        <f t="shared" si="76"/>
        <v/>
      </c>
      <c r="L1540" s="557" t="s">
        <v>3656</v>
      </c>
      <c r="M1540" s="558" t="s">
        <v>3655</v>
      </c>
      <c r="N1540" s="597"/>
      <c r="O1540" s="662"/>
      <c r="P1540" s="598"/>
      <c r="Q1540" s="867" t="str">
        <f t="shared" ca="1" si="77"/>
        <v/>
      </c>
      <c r="R1540" s="867" t="str">
        <f t="shared" ca="1" si="78"/>
        <v/>
      </c>
      <c r="S1540" s="867" t="str">
        <f>IFERROR(IF(VLOOKUP("*"&amp;TRIM($F1540)&amp;"*",dump!$A:$D,4,FALSE)="","空文字",VLOOKUP("*"&amp;TRIM($F1540)&amp;"*",dump!$A:$D,4,FALSE)),"NA")</f>
        <v>NA</v>
      </c>
      <c r="T1540" s="867" t="str">
        <f t="shared" ca="1" si="79"/>
        <v>●</v>
      </c>
      <c r="U1540" s="867"/>
      <c r="V1540" s="867"/>
      <c r="W1540" s="867"/>
      <c r="X1540" s="867"/>
      <c r="Y1540" s="867" t="str">
        <f t="shared" si="80"/>
        <v/>
      </c>
      <c r="Z1540" s="867"/>
    </row>
    <row r="1541" spans="2:26" s="312" customFormat="1" ht="15" customHeight="1" outlineLevel="1">
      <c r="B1541" s="314"/>
      <c r="C1541" s="534"/>
      <c r="D1541" s="343"/>
      <c r="E1541" s="307" t="s">
        <v>446</v>
      </c>
      <c r="F1541" s="307" t="s">
        <v>4948</v>
      </c>
      <c r="G1541" s="307" t="s">
        <v>3560</v>
      </c>
      <c r="H1541" s="307" t="s">
        <v>3658</v>
      </c>
      <c r="I1541" s="198" t="s">
        <v>660</v>
      </c>
      <c r="J1541" s="404" t="s">
        <v>5684</v>
      </c>
      <c r="K1541" s="864" t="str">
        <f t="shared" si="76"/>
        <v/>
      </c>
      <c r="L1541" s="557" t="s">
        <v>3656</v>
      </c>
      <c r="M1541" s="558" t="s">
        <v>3655</v>
      </c>
      <c r="N1541" s="597"/>
      <c r="O1541" s="662"/>
      <c r="P1541" s="598"/>
      <c r="Q1541" s="867" t="str">
        <f t="shared" ca="1" si="77"/>
        <v/>
      </c>
      <c r="R1541" s="867" t="str">
        <f t="shared" ca="1" si="78"/>
        <v/>
      </c>
      <c r="S1541" s="867" t="str">
        <f>IFERROR(IF(VLOOKUP("*"&amp;TRIM($F1541)&amp;"*",dump!$A:$D,4,FALSE)="","空文字",VLOOKUP("*"&amp;TRIM($F1541)&amp;"*",dump!$A:$D,4,FALSE)),"NA")</f>
        <v>NA</v>
      </c>
      <c r="T1541" s="867" t="str">
        <f t="shared" ca="1" si="79"/>
        <v>●</v>
      </c>
      <c r="U1541" s="867"/>
      <c r="V1541" s="867"/>
      <c r="W1541" s="867"/>
      <c r="X1541" s="867"/>
      <c r="Y1541" s="867" t="str">
        <f t="shared" si="80"/>
        <v/>
      </c>
      <c r="Z1541" s="867"/>
    </row>
    <row r="1542" spans="2:26" s="312" customFormat="1" ht="15" customHeight="1" outlineLevel="1">
      <c r="B1542" s="314"/>
      <c r="C1542" s="534"/>
      <c r="D1542" s="343"/>
      <c r="E1542" s="307" t="s">
        <v>447</v>
      </c>
      <c r="F1542" s="307" t="s">
        <v>4949</v>
      </c>
      <c r="G1542" s="307" t="s">
        <v>3561</v>
      </c>
      <c r="H1542" s="307" t="s">
        <v>3658</v>
      </c>
      <c r="I1542" s="198" t="s">
        <v>660</v>
      </c>
      <c r="J1542" s="404" t="s">
        <v>5684</v>
      </c>
      <c r="K1542" s="864" t="str">
        <f t="shared" si="76"/>
        <v/>
      </c>
      <c r="L1542" s="557" t="s">
        <v>3656</v>
      </c>
      <c r="M1542" s="558" t="s">
        <v>3655</v>
      </c>
      <c r="N1542" s="597"/>
      <c r="O1542" s="662"/>
      <c r="P1542" s="598"/>
      <c r="Q1542" s="867" t="str">
        <f t="shared" ca="1" si="77"/>
        <v/>
      </c>
      <c r="R1542" s="867" t="str">
        <f t="shared" ca="1" si="78"/>
        <v/>
      </c>
      <c r="S1542" s="867" t="str">
        <f>IFERROR(IF(VLOOKUP("*"&amp;TRIM($F1542)&amp;"*",dump!$A:$D,4,FALSE)="","空文字",VLOOKUP("*"&amp;TRIM($F1542)&amp;"*",dump!$A:$D,4,FALSE)),"NA")</f>
        <v>NA</v>
      </c>
      <c r="T1542" s="867" t="str">
        <f t="shared" ca="1" si="79"/>
        <v>●</v>
      </c>
      <c r="U1542" s="867"/>
      <c r="V1542" s="867"/>
      <c r="W1542" s="867"/>
      <c r="X1542" s="867"/>
      <c r="Y1542" s="867" t="str">
        <f t="shared" si="80"/>
        <v/>
      </c>
      <c r="Z1542" s="867"/>
    </row>
    <row r="1543" spans="2:26" s="312" customFormat="1" ht="15" customHeight="1" outlineLevel="1">
      <c r="B1543" s="314"/>
      <c r="C1543" s="534"/>
      <c r="D1543" s="343"/>
      <c r="E1543" s="307" t="s">
        <v>448</v>
      </c>
      <c r="F1543" s="307" t="s">
        <v>4950</v>
      </c>
      <c r="G1543" s="307" t="s">
        <v>4427</v>
      </c>
      <c r="H1543" s="307" t="s">
        <v>3658</v>
      </c>
      <c r="I1543" s="198" t="s">
        <v>660</v>
      </c>
      <c r="J1543" s="404" t="s">
        <v>5684</v>
      </c>
      <c r="K1543" s="864" t="str">
        <f t="shared" si="76"/>
        <v/>
      </c>
      <c r="L1543" s="557" t="s">
        <v>3656</v>
      </c>
      <c r="M1543" s="558" t="s">
        <v>3655</v>
      </c>
      <c r="N1543" s="597"/>
      <c r="O1543" s="662"/>
      <c r="P1543" s="598"/>
      <c r="Q1543" s="867" t="str">
        <f t="shared" ca="1" si="77"/>
        <v/>
      </c>
      <c r="R1543" s="867" t="str">
        <f t="shared" ca="1" si="78"/>
        <v/>
      </c>
      <c r="S1543" s="867" t="str">
        <f>IFERROR(IF(VLOOKUP("*"&amp;TRIM($F1543)&amp;"*",dump!$A:$D,4,FALSE)="","空文字",VLOOKUP("*"&amp;TRIM($F1543)&amp;"*",dump!$A:$D,4,FALSE)),"NA")</f>
        <v>NA</v>
      </c>
      <c r="T1543" s="867" t="str">
        <f t="shared" ca="1" si="79"/>
        <v>●</v>
      </c>
      <c r="U1543" s="867"/>
      <c r="V1543" s="867"/>
      <c r="W1543" s="867"/>
      <c r="X1543" s="867"/>
      <c r="Y1543" s="867" t="str">
        <f t="shared" si="80"/>
        <v/>
      </c>
      <c r="Z1543" s="867"/>
    </row>
    <row r="1544" spans="2:26" s="312" customFormat="1" ht="15" customHeight="1" outlineLevel="1">
      <c r="B1544" s="314"/>
      <c r="C1544" s="534"/>
      <c r="D1544" s="343"/>
      <c r="E1544" s="307" t="s">
        <v>449</v>
      </c>
      <c r="F1544" s="307" t="s">
        <v>4951</v>
      </c>
      <c r="G1544" s="307" t="s">
        <v>3569</v>
      </c>
      <c r="H1544" s="307" t="s">
        <v>3658</v>
      </c>
      <c r="I1544" s="198" t="s">
        <v>660</v>
      </c>
      <c r="J1544" s="404" t="s">
        <v>5684</v>
      </c>
      <c r="K1544" s="864" t="str">
        <f t="shared" si="76"/>
        <v/>
      </c>
      <c r="L1544" s="557" t="s">
        <v>3656</v>
      </c>
      <c r="M1544" s="558" t="s">
        <v>3655</v>
      </c>
      <c r="N1544" s="597"/>
      <c r="O1544" s="662"/>
      <c r="P1544" s="598"/>
      <c r="Q1544" s="867" t="str">
        <f t="shared" ca="1" si="77"/>
        <v/>
      </c>
      <c r="R1544" s="867" t="str">
        <f t="shared" ca="1" si="78"/>
        <v/>
      </c>
      <c r="S1544" s="867" t="str">
        <f>IFERROR(IF(VLOOKUP("*"&amp;TRIM($F1544)&amp;"*",dump!$A:$D,4,FALSE)="","空文字",VLOOKUP("*"&amp;TRIM($F1544)&amp;"*",dump!$A:$D,4,FALSE)),"NA")</f>
        <v>NA</v>
      </c>
      <c r="T1544" s="867" t="str">
        <f t="shared" ca="1" si="79"/>
        <v>●</v>
      </c>
      <c r="U1544" s="867"/>
      <c r="V1544" s="867"/>
      <c r="W1544" s="867"/>
      <c r="X1544" s="867"/>
      <c r="Y1544" s="867" t="str">
        <f t="shared" si="80"/>
        <v/>
      </c>
      <c r="Z1544" s="867"/>
    </row>
    <row r="1545" spans="2:26" s="312" customFormat="1" ht="15" customHeight="1" outlineLevel="1">
      <c r="B1545" s="314"/>
      <c r="C1545" s="534"/>
      <c r="D1545" s="343"/>
      <c r="E1545" s="307" t="s">
        <v>450</v>
      </c>
      <c r="F1545" s="307" t="s">
        <v>4952</v>
      </c>
      <c r="G1545" s="307" t="s">
        <v>3570</v>
      </c>
      <c r="H1545" s="307" t="s">
        <v>3658</v>
      </c>
      <c r="I1545" s="198" t="s">
        <v>660</v>
      </c>
      <c r="J1545" s="404" t="s">
        <v>5684</v>
      </c>
      <c r="K1545" s="864" t="str">
        <f t="shared" si="76"/>
        <v/>
      </c>
      <c r="L1545" s="557" t="s">
        <v>3656</v>
      </c>
      <c r="M1545" s="558" t="s">
        <v>3655</v>
      </c>
      <c r="N1545" s="597"/>
      <c r="O1545" s="662"/>
      <c r="P1545" s="598"/>
      <c r="Q1545" s="867" t="str">
        <f t="shared" ca="1" si="77"/>
        <v/>
      </c>
      <c r="R1545" s="867" t="str">
        <f t="shared" ca="1" si="78"/>
        <v/>
      </c>
      <c r="S1545" s="867" t="str">
        <f>IFERROR(IF(VLOOKUP("*"&amp;TRIM($F1545)&amp;"*",dump!$A:$D,4,FALSE)="","空文字",VLOOKUP("*"&amp;TRIM($F1545)&amp;"*",dump!$A:$D,4,FALSE)),"NA")</f>
        <v>NA</v>
      </c>
      <c r="T1545" s="867" t="str">
        <f t="shared" ca="1" si="79"/>
        <v>●</v>
      </c>
      <c r="U1545" s="867"/>
      <c r="V1545" s="867"/>
      <c r="W1545" s="867"/>
      <c r="X1545" s="867"/>
      <c r="Y1545" s="867" t="str">
        <f t="shared" si="80"/>
        <v/>
      </c>
      <c r="Z1545" s="867"/>
    </row>
    <row r="1546" spans="2:26" s="312" customFormat="1" ht="15" customHeight="1" outlineLevel="1">
      <c r="B1546" s="314"/>
      <c r="C1546" s="534"/>
      <c r="D1546" s="343"/>
      <c r="E1546" s="307" t="s">
        <v>5264</v>
      </c>
      <c r="F1546" s="307" t="s">
        <v>4953</v>
      </c>
      <c r="G1546" s="307" t="s">
        <v>3571</v>
      </c>
      <c r="H1546" s="307" t="s">
        <v>3658</v>
      </c>
      <c r="I1546" s="198" t="s">
        <v>660</v>
      </c>
      <c r="J1546" s="404" t="s">
        <v>5684</v>
      </c>
      <c r="K1546" s="864" t="str">
        <f t="shared" si="76"/>
        <v/>
      </c>
      <c r="L1546" s="557" t="s">
        <v>3656</v>
      </c>
      <c r="M1546" s="558" t="s">
        <v>3655</v>
      </c>
      <c r="N1546" s="597"/>
      <c r="O1546" s="662"/>
      <c r="P1546" s="598"/>
      <c r="Q1546" s="867" t="str">
        <f t="shared" ca="1" si="77"/>
        <v/>
      </c>
      <c r="R1546" s="867" t="str">
        <f t="shared" ca="1" si="78"/>
        <v/>
      </c>
      <c r="S1546" s="867" t="str">
        <f>IFERROR(IF(VLOOKUP("*"&amp;TRIM($F1546)&amp;"*",dump!$A:$D,4,FALSE)="","空文字",VLOOKUP("*"&amp;TRIM($F1546)&amp;"*",dump!$A:$D,4,FALSE)),"NA")</f>
        <v>NA</v>
      </c>
      <c r="T1546" s="867" t="str">
        <f t="shared" ca="1" si="79"/>
        <v>●</v>
      </c>
      <c r="U1546" s="867"/>
      <c r="V1546" s="867"/>
      <c r="W1546" s="867"/>
      <c r="X1546" s="867"/>
      <c r="Y1546" s="867" t="str">
        <f t="shared" si="80"/>
        <v/>
      </c>
      <c r="Z1546" s="867"/>
    </row>
    <row r="1547" spans="2:26" s="312" customFormat="1" ht="15" customHeight="1" outlineLevel="1">
      <c r="B1547" s="314"/>
      <c r="C1547" s="534"/>
      <c r="D1547" s="343"/>
      <c r="E1547" s="307" t="s">
        <v>5265</v>
      </c>
      <c r="F1547" s="307" t="s">
        <v>4954</v>
      </c>
      <c r="G1547" s="307" t="s">
        <v>3576</v>
      </c>
      <c r="H1547" s="307" t="s">
        <v>3658</v>
      </c>
      <c r="I1547" s="198" t="s">
        <v>660</v>
      </c>
      <c r="J1547" s="404" t="s">
        <v>5684</v>
      </c>
      <c r="K1547" s="864" t="str">
        <f t="shared" si="76"/>
        <v/>
      </c>
      <c r="L1547" s="557" t="s">
        <v>3656</v>
      </c>
      <c r="M1547" s="558" t="s">
        <v>3655</v>
      </c>
      <c r="N1547" s="597"/>
      <c r="O1547" s="662"/>
      <c r="P1547" s="598"/>
      <c r="Q1547" s="867" t="str">
        <f t="shared" ca="1" si="77"/>
        <v/>
      </c>
      <c r="R1547" s="867" t="str">
        <f t="shared" ca="1" si="78"/>
        <v/>
      </c>
      <c r="S1547" s="867" t="str">
        <f>IFERROR(IF(VLOOKUP("*"&amp;TRIM($F1547)&amp;"*",dump!$A:$D,4,FALSE)="","空文字",VLOOKUP("*"&amp;TRIM($F1547)&amp;"*",dump!$A:$D,4,FALSE)),"NA")</f>
        <v>NA</v>
      </c>
      <c r="T1547" s="867" t="str">
        <f t="shared" ca="1" si="79"/>
        <v>●</v>
      </c>
      <c r="U1547" s="867"/>
      <c r="V1547" s="867"/>
      <c r="W1547" s="867"/>
      <c r="X1547" s="867"/>
      <c r="Y1547" s="867" t="str">
        <f t="shared" si="80"/>
        <v/>
      </c>
      <c r="Z1547" s="867"/>
    </row>
    <row r="1548" spans="2:26" s="312" customFormat="1" ht="15" customHeight="1" outlineLevel="1">
      <c r="B1548" s="314"/>
      <c r="C1548" s="527"/>
      <c r="D1548" s="525"/>
      <c r="E1548" s="307" t="s">
        <v>5266</v>
      </c>
      <c r="F1548" s="307" t="s">
        <v>4955</v>
      </c>
      <c r="G1548" s="307" t="s">
        <v>3563</v>
      </c>
      <c r="H1548" s="307" t="s">
        <v>3658</v>
      </c>
      <c r="I1548" s="198" t="s">
        <v>660</v>
      </c>
      <c r="J1548" s="404" t="s">
        <v>5684</v>
      </c>
      <c r="K1548" s="864" t="str">
        <f t="shared" si="76"/>
        <v/>
      </c>
      <c r="L1548" s="557" t="s">
        <v>3656</v>
      </c>
      <c r="M1548" s="558" t="s">
        <v>3655</v>
      </c>
      <c r="N1548" s="597"/>
      <c r="O1548" s="662"/>
      <c r="P1548" s="598"/>
      <c r="Q1548" s="867" t="str">
        <f t="shared" ca="1" si="77"/>
        <v/>
      </c>
      <c r="R1548" s="867" t="str">
        <f t="shared" ca="1" si="78"/>
        <v/>
      </c>
      <c r="S1548" s="867" t="str">
        <f>IFERROR(IF(VLOOKUP("*"&amp;TRIM($F1548)&amp;"*",dump!$A:$D,4,FALSE)="","空文字",VLOOKUP("*"&amp;TRIM($F1548)&amp;"*",dump!$A:$D,4,FALSE)),"NA")</f>
        <v>NA</v>
      </c>
      <c r="T1548" s="867" t="str">
        <f t="shared" ca="1" si="79"/>
        <v>●</v>
      </c>
      <c r="U1548" s="867"/>
      <c r="V1548" s="867"/>
      <c r="W1548" s="867"/>
      <c r="X1548" s="867"/>
      <c r="Y1548" s="867" t="str">
        <f t="shared" si="80"/>
        <v/>
      </c>
      <c r="Z1548" s="867"/>
    </row>
    <row r="1549" spans="2:26" s="312" customFormat="1" ht="30" customHeight="1" outlineLevel="1">
      <c r="B1549" s="314"/>
      <c r="C1549" s="439" t="s">
        <v>9549</v>
      </c>
      <c r="D1549" s="224" t="s">
        <v>5267</v>
      </c>
      <c r="E1549" s="220"/>
      <c r="F1549" s="214" t="s">
        <v>4956</v>
      </c>
      <c r="G1549" s="214" t="s">
        <v>3577</v>
      </c>
      <c r="H1549" s="214" t="s">
        <v>3655</v>
      </c>
      <c r="I1549" s="246" t="s">
        <v>660</v>
      </c>
      <c r="J1549" s="403" t="s">
        <v>5684</v>
      </c>
      <c r="K1549" s="864" t="str">
        <f t="shared" ref="K1549:K1612" si="81">IF(AND(M1549="", O1549="", N1549&lt;&gt;""), "○", "")</f>
        <v/>
      </c>
      <c r="L1549" s="557" t="s">
        <v>3656</v>
      </c>
      <c r="M1549" s="558" t="s">
        <v>3655</v>
      </c>
      <c r="N1549" s="597" t="s">
        <v>17470</v>
      </c>
      <c r="O1549" s="662"/>
      <c r="P1549" s="598"/>
      <c r="Q1549" s="867" t="str">
        <f t="shared" ref="Q1549:Q1612" ca="1" si="82">IF(P1549="","",IF(P1549="←",IF(OFFSET($J1549,0,MATCH(MID(M1549,1,FIND("の",M1549,1)-1), $L$11:$BA$11,0)+4,1,1)="","",OFFSET($L1549,0,MATCH(MID(M1549,1,FIND("の",M1549,1)-1), $L$11:$BA$11,0)+4,1,1)),P1549))</f>
        <v/>
      </c>
      <c r="R1549" s="867" t="str">
        <f t="shared" ref="R1549:R1612" ca="1" si="83">IF(COUNTIF(Q1549,"*(*"),MID(Q1549,FIND("(",Q1549,1)+1,FIND(")",Q1549,1)-FIND("(",Q1549,1)-1),IF(COUNTIF(Q1549,"*""*"),MID(Q1549,FIND("""",Q1549,1)+1,LEN(Q1549)-2),IF(COUNTIF(Q1549,"*：*"),RIGHT(Q1549,LEN(Q1549)-(FIND("：",Q1549))),Q1549)))</f>
        <v/>
      </c>
      <c r="S1549" s="867" t="str">
        <f>IFERROR(IF(VLOOKUP("*"&amp;TRIM($F1549)&amp;"*",dump!$A:$D,4,FALSE)="","空文字",VLOOKUP("*"&amp;TRIM($F1549)&amp;"*",dump!$A:$D,4,FALSE)),"NA")</f>
        <v>NA</v>
      </c>
      <c r="T1549" s="867" t="str">
        <f t="shared" ref="T1549:T1612" ca="1" si="84">IF($K1549&lt;&gt;"",IF($E1549&lt;&gt;"","■",""),IF(AND(R1549="",S1549="NA"),"●", IF(EXACT(R1549,S1549),"●","×")))</f>
        <v>●</v>
      </c>
      <c r="U1549" s="867"/>
      <c r="V1549" s="867"/>
      <c r="W1549" s="867"/>
      <c r="X1549" s="867"/>
      <c r="Y1549" s="867" t="str">
        <f t="shared" ref="Y1549:Y1612" si="85">IF(U1549="●","●","")</f>
        <v/>
      </c>
      <c r="Z1549" s="867"/>
    </row>
    <row r="1550" spans="2:26" s="312" customFormat="1" ht="15" customHeight="1" outlineLevel="1">
      <c r="B1550" s="314"/>
      <c r="C1550" s="439"/>
      <c r="D1550" s="343"/>
      <c r="E1550" s="307" t="s">
        <v>5268</v>
      </c>
      <c r="F1550" s="307" t="s">
        <v>4957</v>
      </c>
      <c r="G1550" s="307" t="s">
        <v>3578</v>
      </c>
      <c r="H1550" s="307" t="s">
        <v>3657</v>
      </c>
      <c r="I1550" s="198" t="s">
        <v>660</v>
      </c>
      <c r="J1550" s="404" t="s">
        <v>5684</v>
      </c>
      <c r="K1550" s="864" t="str">
        <f t="shared" si="81"/>
        <v/>
      </c>
      <c r="L1550" s="557" t="s">
        <v>3656</v>
      </c>
      <c r="M1550" s="558" t="s">
        <v>3655</v>
      </c>
      <c r="N1550" s="597"/>
      <c r="O1550" s="662"/>
      <c r="P1550" s="598"/>
      <c r="Q1550" s="867" t="str">
        <f t="shared" ca="1" si="82"/>
        <v/>
      </c>
      <c r="R1550" s="867" t="str">
        <f t="shared" ca="1" si="83"/>
        <v/>
      </c>
      <c r="S1550" s="867" t="str">
        <f>IFERROR(IF(VLOOKUP("*"&amp;TRIM($F1550)&amp;"*",dump!$A:$D,4,FALSE)="","空文字",VLOOKUP("*"&amp;TRIM($F1550)&amp;"*",dump!$A:$D,4,FALSE)),"NA")</f>
        <v>NA</v>
      </c>
      <c r="T1550" s="867" t="str">
        <f t="shared" ca="1" si="84"/>
        <v>●</v>
      </c>
      <c r="U1550" s="867"/>
      <c r="V1550" s="867"/>
      <c r="W1550" s="867"/>
      <c r="X1550" s="867"/>
      <c r="Y1550" s="867" t="str">
        <f t="shared" si="85"/>
        <v/>
      </c>
      <c r="Z1550" s="867"/>
    </row>
    <row r="1551" spans="2:26" s="312" customFormat="1" ht="30" customHeight="1" outlineLevel="1">
      <c r="B1551" s="314"/>
      <c r="C1551" s="439"/>
      <c r="D1551" s="343"/>
      <c r="E1551" s="307" t="s">
        <v>5269</v>
      </c>
      <c r="F1551" s="307" t="s">
        <v>4958</v>
      </c>
      <c r="G1551" s="307" t="s">
        <v>9519</v>
      </c>
      <c r="H1551" s="307" t="s">
        <v>3657</v>
      </c>
      <c r="I1551" s="198" t="s">
        <v>660</v>
      </c>
      <c r="J1551" s="404" t="s">
        <v>5684</v>
      </c>
      <c r="K1551" s="864" t="str">
        <f t="shared" si="81"/>
        <v/>
      </c>
      <c r="L1551" s="557" t="s">
        <v>3656</v>
      </c>
      <c r="M1551" s="558" t="s">
        <v>3655</v>
      </c>
      <c r="N1551" s="597"/>
      <c r="O1551" s="662"/>
      <c r="P1551" s="598"/>
      <c r="Q1551" s="867" t="str">
        <f t="shared" ca="1" si="82"/>
        <v/>
      </c>
      <c r="R1551" s="867" t="str">
        <f t="shared" ca="1" si="83"/>
        <v/>
      </c>
      <c r="S1551" s="867" t="str">
        <f>IFERROR(IF(VLOOKUP("*"&amp;TRIM($F1551)&amp;"*",dump!$A:$D,4,FALSE)="","空文字",VLOOKUP("*"&amp;TRIM($F1551)&amp;"*",dump!$A:$D,4,FALSE)),"NA")</f>
        <v>NA</v>
      </c>
      <c r="T1551" s="867" t="str">
        <f t="shared" ca="1" si="84"/>
        <v>●</v>
      </c>
      <c r="U1551" s="867"/>
      <c r="V1551" s="867"/>
      <c r="W1551" s="867"/>
      <c r="X1551" s="867"/>
      <c r="Y1551" s="867" t="str">
        <f t="shared" si="85"/>
        <v/>
      </c>
      <c r="Z1551" s="867"/>
    </row>
    <row r="1552" spans="2:26" s="312" customFormat="1" ht="15" customHeight="1" outlineLevel="1">
      <c r="B1552" s="314"/>
      <c r="C1552" s="439"/>
      <c r="D1552" s="343"/>
      <c r="E1552" s="307" t="s">
        <v>5270</v>
      </c>
      <c r="F1552" s="307" t="s">
        <v>4959</v>
      </c>
      <c r="G1552" s="307" t="s">
        <v>3560</v>
      </c>
      <c r="H1552" s="307" t="s">
        <v>3658</v>
      </c>
      <c r="I1552" s="198" t="s">
        <v>660</v>
      </c>
      <c r="J1552" s="404" t="s">
        <v>5684</v>
      </c>
      <c r="K1552" s="864" t="str">
        <f t="shared" si="81"/>
        <v/>
      </c>
      <c r="L1552" s="557" t="s">
        <v>3656</v>
      </c>
      <c r="M1552" s="558" t="s">
        <v>3655</v>
      </c>
      <c r="N1552" s="597"/>
      <c r="O1552" s="662"/>
      <c r="P1552" s="598"/>
      <c r="Q1552" s="867" t="str">
        <f t="shared" ca="1" si="82"/>
        <v/>
      </c>
      <c r="R1552" s="867" t="str">
        <f t="shared" ca="1" si="83"/>
        <v/>
      </c>
      <c r="S1552" s="867" t="str">
        <f>IFERROR(IF(VLOOKUP("*"&amp;TRIM($F1552)&amp;"*",dump!$A:$D,4,FALSE)="","空文字",VLOOKUP("*"&amp;TRIM($F1552)&amp;"*",dump!$A:$D,4,FALSE)),"NA")</f>
        <v>NA</v>
      </c>
      <c r="T1552" s="867" t="str">
        <f t="shared" ca="1" si="84"/>
        <v>●</v>
      </c>
      <c r="U1552" s="867"/>
      <c r="V1552" s="867"/>
      <c r="W1552" s="867"/>
      <c r="X1552" s="867"/>
      <c r="Y1552" s="867" t="str">
        <f t="shared" si="85"/>
        <v/>
      </c>
      <c r="Z1552" s="867"/>
    </row>
    <row r="1553" spans="2:26" s="312" customFormat="1" ht="15" customHeight="1" outlineLevel="1">
      <c r="B1553" s="314"/>
      <c r="C1553" s="439"/>
      <c r="D1553" s="343"/>
      <c r="E1553" s="307" t="s">
        <v>5271</v>
      </c>
      <c r="F1553" s="307" t="s">
        <v>4960</v>
      </c>
      <c r="G1553" s="307" t="s">
        <v>3561</v>
      </c>
      <c r="H1553" s="307" t="s">
        <v>3658</v>
      </c>
      <c r="I1553" s="198" t="s">
        <v>660</v>
      </c>
      <c r="J1553" s="404" t="s">
        <v>5684</v>
      </c>
      <c r="K1553" s="864" t="str">
        <f t="shared" si="81"/>
        <v/>
      </c>
      <c r="L1553" s="557" t="s">
        <v>3656</v>
      </c>
      <c r="M1553" s="558" t="s">
        <v>3655</v>
      </c>
      <c r="N1553" s="597"/>
      <c r="O1553" s="662"/>
      <c r="P1553" s="598"/>
      <c r="Q1553" s="867" t="str">
        <f t="shared" ca="1" si="82"/>
        <v/>
      </c>
      <c r="R1553" s="867" t="str">
        <f t="shared" ca="1" si="83"/>
        <v/>
      </c>
      <c r="S1553" s="867" t="str">
        <f>IFERROR(IF(VLOOKUP("*"&amp;TRIM($F1553)&amp;"*",dump!$A:$D,4,FALSE)="","空文字",VLOOKUP("*"&amp;TRIM($F1553)&amp;"*",dump!$A:$D,4,FALSE)),"NA")</f>
        <v>NA</v>
      </c>
      <c r="T1553" s="867" t="str">
        <f t="shared" ca="1" si="84"/>
        <v>●</v>
      </c>
      <c r="U1553" s="867"/>
      <c r="V1553" s="867"/>
      <c r="W1553" s="867"/>
      <c r="X1553" s="867"/>
      <c r="Y1553" s="867" t="str">
        <f t="shared" si="85"/>
        <v/>
      </c>
      <c r="Z1553" s="867"/>
    </row>
    <row r="1554" spans="2:26" s="312" customFormat="1" ht="15" customHeight="1" outlineLevel="1">
      <c r="B1554" s="314"/>
      <c r="C1554" s="439"/>
      <c r="D1554" s="343"/>
      <c r="E1554" s="307" t="s">
        <v>5272</v>
      </c>
      <c r="F1554" s="307" t="s">
        <v>4961</v>
      </c>
      <c r="G1554" s="307" t="s">
        <v>4427</v>
      </c>
      <c r="H1554" s="307" t="s">
        <v>3658</v>
      </c>
      <c r="I1554" s="198" t="s">
        <v>660</v>
      </c>
      <c r="J1554" s="404" t="s">
        <v>5684</v>
      </c>
      <c r="K1554" s="864" t="str">
        <f t="shared" si="81"/>
        <v/>
      </c>
      <c r="L1554" s="557" t="s">
        <v>3656</v>
      </c>
      <c r="M1554" s="558" t="s">
        <v>3655</v>
      </c>
      <c r="N1554" s="597"/>
      <c r="O1554" s="662"/>
      <c r="P1554" s="598"/>
      <c r="Q1554" s="867" t="str">
        <f t="shared" ca="1" si="82"/>
        <v/>
      </c>
      <c r="R1554" s="867" t="str">
        <f t="shared" ca="1" si="83"/>
        <v/>
      </c>
      <c r="S1554" s="867" t="str">
        <f>IFERROR(IF(VLOOKUP("*"&amp;TRIM($F1554)&amp;"*",dump!$A:$D,4,FALSE)="","空文字",VLOOKUP("*"&amp;TRIM($F1554)&amp;"*",dump!$A:$D,4,FALSE)),"NA")</f>
        <v>NA</v>
      </c>
      <c r="T1554" s="867" t="str">
        <f t="shared" ca="1" si="84"/>
        <v>●</v>
      </c>
      <c r="U1554" s="867"/>
      <c r="V1554" s="867"/>
      <c r="W1554" s="867"/>
      <c r="X1554" s="867"/>
      <c r="Y1554" s="867" t="str">
        <f t="shared" si="85"/>
        <v/>
      </c>
      <c r="Z1554" s="867"/>
    </row>
    <row r="1555" spans="2:26" s="312" customFormat="1" ht="15" customHeight="1" outlineLevel="1">
      <c r="B1555" s="314"/>
      <c r="C1555" s="439"/>
      <c r="D1555" s="343"/>
      <c r="E1555" s="307" t="s">
        <v>5273</v>
      </c>
      <c r="F1555" s="307" t="s">
        <v>4962</v>
      </c>
      <c r="G1555" s="307" t="s">
        <v>3569</v>
      </c>
      <c r="H1555" s="307" t="s">
        <v>3658</v>
      </c>
      <c r="I1555" s="198" t="s">
        <v>660</v>
      </c>
      <c r="J1555" s="404" t="s">
        <v>5684</v>
      </c>
      <c r="K1555" s="864" t="str">
        <f t="shared" si="81"/>
        <v/>
      </c>
      <c r="L1555" s="557" t="s">
        <v>3656</v>
      </c>
      <c r="M1555" s="558" t="s">
        <v>3655</v>
      </c>
      <c r="N1555" s="597"/>
      <c r="O1555" s="662"/>
      <c r="P1555" s="598"/>
      <c r="Q1555" s="867" t="str">
        <f t="shared" ca="1" si="82"/>
        <v/>
      </c>
      <c r="R1555" s="867" t="str">
        <f t="shared" ca="1" si="83"/>
        <v/>
      </c>
      <c r="S1555" s="867" t="str">
        <f>IFERROR(IF(VLOOKUP("*"&amp;TRIM($F1555)&amp;"*",dump!$A:$D,4,FALSE)="","空文字",VLOOKUP("*"&amp;TRIM($F1555)&amp;"*",dump!$A:$D,4,FALSE)),"NA")</f>
        <v>NA</v>
      </c>
      <c r="T1555" s="867" t="str">
        <f t="shared" ca="1" si="84"/>
        <v>●</v>
      </c>
      <c r="U1555" s="867"/>
      <c r="V1555" s="867"/>
      <c r="W1555" s="867"/>
      <c r="X1555" s="867"/>
      <c r="Y1555" s="867" t="str">
        <f t="shared" si="85"/>
        <v/>
      </c>
      <c r="Z1555" s="867"/>
    </row>
    <row r="1556" spans="2:26" s="312" customFormat="1" ht="15" customHeight="1" outlineLevel="1">
      <c r="B1556" s="314"/>
      <c r="C1556" s="439"/>
      <c r="D1556" s="343"/>
      <c r="E1556" s="307" t="s">
        <v>5274</v>
      </c>
      <c r="F1556" s="307" t="s">
        <v>4963</v>
      </c>
      <c r="G1556" s="307" t="s">
        <v>3570</v>
      </c>
      <c r="H1556" s="307" t="s">
        <v>3658</v>
      </c>
      <c r="I1556" s="198" t="s">
        <v>660</v>
      </c>
      <c r="J1556" s="404" t="s">
        <v>5684</v>
      </c>
      <c r="K1556" s="864" t="str">
        <f t="shared" si="81"/>
        <v/>
      </c>
      <c r="L1556" s="557" t="s">
        <v>3656</v>
      </c>
      <c r="M1556" s="558" t="s">
        <v>3655</v>
      </c>
      <c r="N1556" s="597"/>
      <c r="O1556" s="662"/>
      <c r="P1556" s="598"/>
      <c r="Q1556" s="867" t="str">
        <f t="shared" ca="1" si="82"/>
        <v/>
      </c>
      <c r="R1556" s="867" t="str">
        <f t="shared" ca="1" si="83"/>
        <v/>
      </c>
      <c r="S1556" s="867" t="str">
        <f>IFERROR(IF(VLOOKUP("*"&amp;TRIM($F1556)&amp;"*",dump!$A:$D,4,FALSE)="","空文字",VLOOKUP("*"&amp;TRIM($F1556)&amp;"*",dump!$A:$D,4,FALSE)),"NA")</f>
        <v>NA</v>
      </c>
      <c r="T1556" s="867" t="str">
        <f t="shared" ca="1" si="84"/>
        <v>●</v>
      </c>
      <c r="U1556" s="867"/>
      <c r="V1556" s="867"/>
      <c r="W1556" s="867"/>
      <c r="X1556" s="867"/>
      <c r="Y1556" s="867" t="str">
        <f t="shared" si="85"/>
        <v/>
      </c>
      <c r="Z1556" s="867"/>
    </row>
    <row r="1557" spans="2:26" s="312" customFormat="1" ht="15" customHeight="1" outlineLevel="1">
      <c r="B1557" s="314"/>
      <c r="C1557" s="439"/>
      <c r="D1557" s="343"/>
      <c r="E1557" s="307" t="s">
        <v>5275</v>
      </c>
      <c r="F1557" s="307" t="s">
        <v>4964</v>
      </c>
      <c r="G1557" s="307" t="s">
        <v>3571</v>
      </c>
      <c r="H1557" s="307" t="s">
        <v>3658</v>
      </c>
      <c r="I1557" s="198" t="s">
        <v>660</v>
      </c>
      <c r="J1557" s="404" t="s">
        <v>5684</v>
      </c>
      <c r="K1557" s="864" t="str">
        <f t="shared" si="81"/>
        <v/>
      </c>
      <c r="L1557" s="557" t="s">
        <v>3656</v>
      </c>
      <c r="M1557" s="558" t="s">
        <v>3655</v>
      </c>
      <c r="N1557" s="597"/>
      <c r="O1557" s="662"/>
      <c r="P1557" s="598"/>
      <c r="Q1557" s="867" t="str">
        <f t="shared" ca="1" si="82"/>
        <v/>
      </c>
      <c r="R1557" s="867" t="str">
        <f t="shared" ca="1" si="83"/>
        <v/>
      </c>
      <c r="S1557" s="867" t="str">
        <f>IFERROR(IF(VLOOKUP("*"&amp;TRIM($F1557)&amp;"*",dump!$A:$D,4,FALSE)="","空文字",VLOOKUP("*"&amp;TRIM($F1557)&amp;"*",dump!$A:$D,4,FALSE)),"NA")</f>
        <v>NA</v>
      </c>
      <c r="T1557" s="867" t="str">
        <f t="shared" ca="1" si="84"/>
        <v>●</v>
      </c>
      <c r="U1557" s="867"/>
      <c r="V1557" s="867"/>
      <c r="W1557" s="867"/>
      <c r="X1557" s="867"/>
      <c r="Y1557" s="867" t="str">
        <f t="shared" si="85"/>
        <v/>
      </c>
      <c r="Z1557" s="867"/>
    </row>
    <row r="1558" spans="2:26" s="312" customFormat="1" ht="15" customHeight="1" outlineLevel="1">
      <c r="B1558" s="314"/>
      <c r="C1558" s="439"/>
      <c r="D1558" s="343"/>
      <c r="E1558" s="307" t="s">
        <v>5276</v>
      </c>
      <c r="F1558" s="307" t="s">
        <v>4965</v>
      </c>
      <c r="G1558" s="307" t="s">
        <v>3579</v>
      </c>
      <c r="H1558" s="307" t="s">
        <v>3658</v>
      </c>
      <c r="I1558" s="198" t="s">
        <v>660</v>
      </c>
      <c r="J1558" s="404" t="s">
        <v>5684</v>
      </c>
      <c r="K1558" s="864" t="str">
        <f t="shared" si="81"/>
        <v/>
      </c>
      <c r="L1558" s="557" t="s">
        <v>3656</v>
      </c>
      <c r="M1558" s="558" t="s">
        <v>3655</v>
      </c>
      <c r="N1558" s="597"/>
      <c r="O1558" s="662"/>
      <c r="P1558" s="598"/>
      <c r="Q1558" s="867" t="str">
        <f t="shared" ca="1" si="82"/>
        <v/>
      </c>
      <c r="R1558" s="867" t="str">
        <f t="shared" ca="1" si="83"/>
        <v/>
      </c>
      <c r="S1558" s="867" t="str">
        <f>IFERROR(IF(VLOOKUP("*"&amp;TRIM($F1558)&amp;"*",dump!$A:$D,4,FALSE)="","空文字",VLOOKUP("*"&amp;TRIM($F1558)&amp;"*",dump!$A:$D,4,FALSE)),"NA")</f>
        <v>NA</v>
      </c>
      <c r="T1558" s="867" t="str">
        <f t="shared" ca="1" si="84"/>
        <v>●</v>
      </c>
      <c r="U1558" s="867"/>
      <c r="V1558" s="867"/>
      <c r="W1558" s="867"/>
      <c r="X1558" s="867"/>
      <c r="Y1558" s="867" t="str">
        <f t="shared" si="85"/>
        <v/>
      </c>
      <c r="Z1558" s="867"/>
    </row>
    <row r="1559" spans="2:26" s="312" customFormat="1" ht="15" customHeight="1" outlineLevel="1">
      <c r="B1559" s="314"/>
      <c r="C1559" s="439"/>
      <c r="D1559" s="343"/>
      <c r="E1559" s="307" t="s">
        <v>5277</v>
      </c>
      <c r="F1559" s="307" t="s">
        <v>4966</v>
      </c>
      <c r="G1559" s="307" t="s">
        <v>3580</v>
      </c>
      <c r="H1559" s="307" t="s">
        <v>3658</v>
      </c>
      <c r="I1559" s="198" t="s">
        <v>660</v>
      </c>
      <c r="J1559" s="404" t="s">
        <v>5684</v>
      </c>
      <c r="K1559" s="864" t="str">
        <f t="shared" si="81"/>
        <v/>
      </c>
      <c r="L1559" s="557" t="s">
        <v>3656</v>
      </c>
      <c r="M1559" s="558" t="s">
        <v>3655</v>
      </c>
      <c r="N1559" s="597"/>
      <c r="O1559" s="662"/>
      <c r="P1559" s="598"/>
      <c r="Q1559" s="867" t="str">
        <f t="shared" ca="1" si="82"/>
        <v/>
      </c>
      <c r="R1559" s="867" t="str">
        <f t="shared" ca="1" si="83"/>
        <v/>
      </c>
      <c r="S1559" s="867" t="str">
        <f>IFERROR(IF(VLOOKUP("*"&amp;TRIM($F1559)&amp;"*",dump!$A:$D,4,FALSE)="","空文字",VLOOKUP("*"&amp;TRIM($F1559)&amp;"*",dump!$A:$D,4,FALSE)),"NA")</f>
        <v>NA</v>
      </c>
      <c r="T1559" s="867" t="str">
        <f t="shared" ca="1" si="84"/>
        <v>●</v>
      </c>
      <c r="U1559" s="867"/>
      <c r="V1559" s="867"/>
      <c r="W1559" s="867"/>
      <c r="X1559" s="867"/>
      <c r="Y1559" s="867" t="str">
        <f t="shared" si="85"/>
        <v/>
      </c>
      <c r="Z1559" s="867"/>
    </row>
    <row r="1560" spans="2:26" s="312" customFormat="1" ht="15" customHeight="1" outlineLevel="1">
      <c r="B1560" s="314"/>
      <c r="C1560" s="439"/>
      <c r="D1560" s="343"/>
      <c r="E1560" s="307" t="s">
        <v>5278</v>
      </c>
      <c r="F1560" s="307" t="s">
        <v>4967</v>
      </c>
      <c r="G1560" s="307" t="s">
        <v>3581</v>
      </c>
      <c r="H1560" s="307" t="s">
        <v>3658</v>
      </c>
      <c r="I1560" s="198" t="s">
        <v>660</v>
      </c>
      <c r="J1560" s="404" t="s">
        <v>5684</v>
      </c>
      <c r="K1560" s="864" t="str">
        <f t="shared" si="81"/>
        <v/>
      </c>
      <c r="L1560" s="557" t="s">
        <v>3656</v>
      </c>
      <c r="M1560" s="558" t="s">
        <v>3655</v>
      </c>
      <c r="N1560" s="597"/>
      <c r="O1560" s="662"/>
      <c r="P1560" s="598"/>
      <c r="Q1560" s="867" t="str">
        <f t="shared" ca="1" si="82"/>
        <v/>
      </c>
      <c r="R1560" s="867" t="str">
        <f t="shared" ca="1" si="83"/>
        <v/>
      </c>
      <c r="S1560" s="867" t="str">
        <f>IFERROR(IF(VLOOKUP("*"&amp;TRIM($F1560)&amp;"*",dump!$A:$D,4,FALSE)="","空文字",VLOOKUP("*"&amp;TRIM($F1560)&amp;"*",dump!$A:$D,4,FALSE)),"NA")</f>
        <v>NA</v>
      </c>
      <c r="T1560" s="867" t="str">
        <f t="shared" ca="1" si="84"/>
        <v>●</v>
      </c>
      <c r="U1560" s="867"/>
      <c r="V1560" s="867"/>
      <c r="W1560" s="867"/>
      <c r="X1560" s="867"/>
      <c r="Y1560" s="867" t="str">
        <f t="shared" si="85"/>
        <v/>
      </c>
      <c r="Z1560" s="867"/>
    </row>
    <row r="1561" spans="2:26" s="312" customFormat="1" ht="15" customHeight="1" outlineLevel="1">
      <c r="B1561" s="314"/>
      <c r="C1561" s="439"/>
      <c r="D1561" s="343"/>
      <c r="E1561" s="307" t="s">
        <v>1730</v>
      </c>
      <c r="F1561" s="307" t="s">
        <v>4968</v>
      </c>
      <c r="G1561" s="307" t="s">
        <v>3572</v>
      </c>
      <c r="H1561" s="307" t="s">
        <v>3658</v>
      </c>
      <c r="I1561" s="198" t="s">
        <v>660</v>
      </c>
      <c r="J1561" s="404" t="s">
        <v>5684</v>
      </c>
      <c r="K1561" s="864" t="str">
        <f t="shared" si="81"/>
        <v/>
      </c>
      <c r="L1561" s="557" t="s">
        <v>3656</v>
      </c>
      <c r="M1561" s="558" t="s">
        <v>3655</v>
      </c>
      <c r="N1561" s="597"/>
      <c r="O1561" s="662"/>
      <c r="P1561" s="598"/>
      <c r="Q1561" s="867" t="str">
        <f t="shared" ca="1" si="82"/>
        <v/>
      </c>
      <c r="R1561" s="867" t="str">
        <f t="shared" ca="1" si="83"/>
        <v/>
      </c>
      <c r="S1561" s="867" t="str">
        <f>IFERROR(IF(VLOOKUP("*"&amp;TRIM($F1561)&amp;"*",dump!$A:$D,4,FALSE)="","空文字",VLOOKUP("*"&amp;TRIM($F1561)&amp;"*",dump!$A:$D,4,FALSE)),"NA")</f>
        <v>NA</v>
      </c>
      <c r="T1561" s="867" t="str">
        <f t="shared" ca="1" si="84"/>
        <v>●</v>
      </c>
      <c r="U1561" s="867"/>
      <c r="V1561" s="867"/>
      <c r="W1561" s="867"/>
      <c r="X1561" s="867"/>
      <c r="Y1561" s="867" t="str">
        <f t="shared" si="85"/>
        <v/>
      </c>
      <c r="Z1561" s="867"/>
    </row>
    <row r="1562" spans="2:26" s="312" customFormat="1" ht="15" customHeight="1" outlineLevel="1">
      <c r="B1562" s="314"/>
      <c r="C1562" s="439"/>
      <c r="D1562" s="343"/>
      <c r="E1562" s="307" t="s">
        <v>950</v>
      </c>
      <c r="F1562" s="307" t="s">
        <v>4969</v>
      </c>
      <c r="G1562" s="307" t="s">
        <v>3573</v>
      </c>
      <c r="H1562" s="307" t="s">
        <v>3658</v>
      </c>
      <c r="I1562" s="198" t="s">
        <v>660</v>
      </c>
      <c r="J1562" s="404" t="s">
        <v>5684</v>
      </c>
      <c r="K1562" s="864" t="str">
        <f t="shared" si="81"/>
        <v/>
      </c>
      <c r="L1562" s="557" t="s">
        <v>3656</v>
      </c>
      <c r="M1562" s="558" t="s">
        <v>3655</v>
      </c>
      <c r="N1562" s="597"/>
      <c r="O1562" s="662"/>
      <c r="P1562" s="598"/>
      <c r="Q1562" s="867" t="str">
        <f t="shared" ca="1" si="82"/>
        <v/>
      </c>
      <c r="R1562" s="867" t="str">
        <f t="shared" ca="1" si="83"/>
        <v/>
      </c>
      <c r="S1562" s="867" t="str">
        <f>IFERROR(IF(VLOOKUP("*"&amp;TRIM($F1562)&amp;"*",dump!$A:$D,4,FALSE)="","空文字",VLOOKUP("*"&amp;TRIM($F1562)&amp;"*",dump!$A:$D,4,FALSE)),"NA")</f>
        <v>NA</v>
      </c>
      <c r="T1562" s="867" t="str">
        <f t="shared" ca="1" si="84"/>
        <v>●</v>
      </c>
      <c r="U1562" s="867"/>
      <c r="V1562" s="867"/>
      <c r="W1562" s="867"/>
      <c r="X1562" s="867"/>
      <c r="Y1562" s="867" t="str">
        <f t="shared" si="85"/>
        <v/>
      </c>
      <c r="Z1562" s="867"/>
    </row>
    <row r="1563" spans="2:26" s="312" customFormat="1" ht="15" customHeight="1" outlineLevel="1">
      <c r="B1563" s="314"/>
      <c r="C1563" s="439"/>
      <c r="D1563" s="343"/>
      <c r="E1563" s="306" t="s">
        <v>951</v>
      </c>
      <c r="F1563" s="307" t="s">
        <v>4970</v>
      </c>
      <c r="G1563" s="307" t="s">
        <v>3574</v>
      </c>
      <c r="H1563" s="307" t="s">
        <v>3658</v>
      </c>
      <c r="I1563" s="198" t="s">
        <v>660</v>
      </c>
      <c r="J1563" s="404" t="s">
        <v>5684</v>
      </c>
      <c r="K1563" s="864" t="str">
        <f t="shared" si="81"/>
        <v/>
      </c>
      <c r="L1563" s="557" t="s">
        <v>3656</v>
      </c>
      <c r="M1563" s="558" t="s">
        <v>3655</v>
      </c>
      <c r="N1563" s="597"/>
      <c r="O1563" s="662"/>
      <c r="P1563" s="598"/>
      <c r="Q1563" s="867" t="str">
        <f t="shared" ca="1" si="82"/>
        <v/>
      </c>
      <c r="R1563" s="867" t="str">
        <f t="shared" ca="1" si="83"/>
        <v/>
      </c>
      <c r="S1563" s="867" t="str">
        <f>IFERROR(IF(VLOOKUP("*"&amp;TRIM($F1563)&amp;"*",dump!$A:$D,4,FALSE)="","空文字",VLOOKUP("*"&amp;TRIM($F1563)&amp;"*",dump!$A:$D,4,FALSE)),"NA")</f>
        <v>NA</v>
      </c>
      <c r="T1563" s="867" t="str">
        <f t="shared" ca="1" si="84"/>
        <v>●</v>
      </c>
      <c r="U1563" s="867"/>
      <c r="V1563" s="867"/>
      <c r="W1563" s="867"/>
      <c r="X1563" s="867"/>
      <c r="Y1563" s="867" t="str">
        <f t="shared" si="85"/>
        <v/>
      </c>
      <c r="Z1563" s="867"/>
    </row>
    <row r="1564" spans="2:26" s="312" customFormat="1" ht="30" customHeight="1" outlineLevel="1">
      <c r="B1564" s="314"/>
      <c r="C1564" s="526" t="s">
        <v>9550</v>
      </c>
      <c r="D1564" s="215" t="s">
        <v>952</v>
      </c>
      <c r="E1564" s="213"/>
      <c r="F1564" s="214" t="s">
        <v>4971</v>
      </c>
      <c r="G1564" s="214" t="s">
        <v>1585</v>
      </c>
      <c r="H1564" s="214" t="s">
        <v>3655</v>
      </c>
      <c r="I1564" s="246" t="s">
        <v>660</v>
      </c>
      <c r="J1564" s="403" t="s">
        <v>5684</v>
      </c>
      <c r="K1564" s="864" t="str">
        <f t="shared" si="81"/>
        <v/>
      </c>
      <c r="L1564" s="557" t="s">
        <v>3656</v>
      </c>
      <c r="M1564" s="558" t="s">
        <v>3655</v>
      </c>
      <c r="N1564" s="597" t="s">
        <v>17470</v>
      </c>
      <c r="O1564" s="662"/>
      <c r="P1564" s="598"/>
      <c r="Q1564" s="867" t="str">
        <f t="shared" ca="1" si="82"/>
        <v/>
      </c>
      <c r="R1564" s="867" t="str">
        <f t="shared" ca="1" si="83"/>
        <v/>
      </c>
      <c r="S1564" s="867" t="str">
        <f>IFERROR(IF(VLOOKUP("*"&amp;TRIM($F1564)&amp;"*",dump!$A:$D,4,FALSE)="","空文字",VLOOKUP("*"&amp;TRIM($F1564)&amp;"*",dump!$A:$D,4,FALSE)),"NA")</f>
        <v>NA</v>
      </c>
      <c r="T1564" s="867" t="str">
        <f t="shared" ca="1" si="84"/>
        <v>●</v>
      </c>
      <c r="U1564" s="867"/>
      <c r="V1564" s="867"/>
      <c r="W1564" s="867"/>
      <c r="X1564" s="867"/>
      <c r="Y1564" s="867" t="str">
        <f t="shared" si="85"/>
        <v/>
      </c>
      <c r="Z1564" s="867"/>
    </row>
    <row r="1565" spans="2:26" s="312" customFormat="1" ht="15" customHeight="1" outlineLevel="1">
      <c r="B1565" s="314"/>
      <c r="C1565" s="534"/>
      <c r="D1565" s="343"/>
      <c r="E1565" s="307" t="s">
        <v>953</v>
      </c>
      <c r="F1565" s="307" t="s">
        <v>4972</v>
      </c>
      <c r="G1565" s="307" t="s">
        <v>9551</v>
      </c>
      <c r="H1565" s="307" t="s">
        <v>3657</v>
      </c>
      <c r="I1565" s="198" t="s">
        <v>660</v>
      </c>
      <c r="J1565" s="404" t="s">
        <v>5684</v>
      </c>
      <c r="K1565" s="864" t="str">
        <f t="shared" si="81"/>
        <v/>
      </c>
      <c r="L1565" s="557" t="s">
        <v>3656</v>
      </c>
      <c r="M1565" s="558" t="s">
        <v>3655</v>
      </c>
      <c r="N1565" s="597"/>
      <c r="O1565" s="662"/>
      <c r="P1565" s="598"/>
      <c r="Q1565" s="867" t="str">
        <f t="shared" ca="1" si="82"/>
        <v/>
      </c>
      <c r="R1565" s="867" t="str">
        <f t="shared" ca="1" si="83"/>
        <v/>
      </c>
      <c r="S1565" s="867" t="str">
        <f>IFERROR(IF(VLOOKUP("*"&amp;TRIM($F1565)&amp;"*",dump!$A:$D,4,FALSE)="","空文字",VLOOKUP("*"&amp;TRIM($F1565)&amp;"*",dump!$A:$D,4,FALSE)),"NA")</f>
        <v>NA</v>
      </c>
      <c r="T1565" s="867" t="str">
        <f t="shared" ca="1" si="84"/>
        <v>●</v>
      </c>
      <c r="U1565" s="867"/>
      <c r="V1565" s="867"/>
      <c r="W1565" s="867"/>
      <c r="X1565" s="867"/>
      <c r="Y1565" s="867" t="str">
        <f t="shared" si="85"/>
        <v/>
      </c>
      <c r="Z1565" s="867"/>
    </row>
    <row r="1566" spans="2:26" s="312" customFormat="1" ht="30" customHeight="1" outlineLevel="1">
      <c r="B1566" s="314"/>
      <c r="C1566" s="534"/>
      <c r="D1566" s="343"/>
      <c r="E1566" s="307" t="s">
        <v>954</v>
      </c>
      <c r="F1566" s="307" t="s">
        <v>4973</v>
      </c>
      <c r="G1566" s="307" t="s">
        <v>9519</v>
      </c>
      <c r="H1566" s="307" t="s">
        <v>3657</v>
      </c>
      <c r="I1566" s="198" t="s">
        <v>660</v>
      </c>
      <c r="J1566" s="404" t="s">
        <v>5684</v>
      </c>
      <c r="K1566" s="864" t="str">
        <f t="shared" si="81"/>
        <v/>
      </c>
      <c r="L1566" s="557" t="s">
        <v>3656</v>
      </c>
      <c r="M1566" s="558" t="s">
        <v>3655</v>
      </c>
      <c r="N1566" s="597"/>
      <c r="O1566" s="662"/>
      <c r="P1566" s="598"/>
      <c r="Q1566" s="867" t="str">
        <f t="shared" ca="1" si="82"/>
        <v/>
      </c>
      <c r="R1566" s="867" t="str">
        <f t="shared" ca="1" si="83"/>
        <v/>
      </c>
      <c r="S1566" s="867" t="str">
        <f>IFERROR(IF(VLOOKUP("*"&amp;TRIM($F1566)&amp;"*",dump!$A:$D,4,FALSE)="","空文字",VLOOKUP("*"&amp;TRIM($F1566)&amp;"*",dump!$A:$D,4,FALSE)),"NA")</f>
        <v>NA</v>
      </c>
      <c r="T1566" s="867" t="str">
        <f t="shared" ca="1" si="84"/>
        <v>●</v>
      </c>
      <c r="U1566" s="867"/>
      <c r="V1566" s="867"/>
      <c r="W1566" s="867"/>
      <c r="X1566" s="867"/>
      <c r="Y1566" s="867" t="str">
        <f t="shared" si="85"/>
        <v/>
      </c>
      <c r="Z1566" s="867"/>
    </row>
    <row r="1567" spans="2:26" s="312" customFormat="1" ht="15" customHeight="1" outlineLevel="1">
      <c r="B1567" s="314"/>
      <c r="C1567" s="534"/>
      <c r="D1567" s="343"/>
      <c r="E1567" s="307" t="s">
        <v>955</v>
      </c>
      <c r="F1567" s="307" t="s">
        <v>4974</v>
      </c>
      <c r="G1567" s="307" t="s">
        <v>3582</v>
      </c>
      <c r="H1567" s="307" t="s">
        <v>3658</v>
      </c>
      <c r="I1567" s="198" t="s">
        <v>660</v>
      </c>
      <c r="J1567" s="404" t="s">
        <v>5684</v>
      </c>
      <c r="K1567" s="864" t="str">
        <f t="shared" si="81"/>
        <v/>
      </c>
      <c r="L1567" s="557" t="s">
        <v>3656</v>
      </c>
      <c r="M1567" s="558" t="s">
        <v>3655</v>
      </c>
      <c r="N1567" s="597"/>
      <c r="O1567" s="662"/>
      <c r="P1567" s="598"/>
      <c r="Q1567" s="867" t="str">
        <f t="shared" ca="1" si="82"/>
        <v/>
      </c>
      <c r="R1567" s="867" t="str">
        <f t="shared" ca="1" si="83"/>
        <v/>
      </c>
      <c r="S1567" s="867" t="str">
        <f>IFERROR(IF(VLOOKUP("*"&amp;TRIM($F1567)&amp;"*",dump!$A:$D,4,FALSE)="","空文字",VLOOKUP("*"&amp;TRIM($F1567)&amp;"*",dump!$A:$D,4,FALSE)),"NA")</f>
        <v>NA</v>
      </c>
      <c r="T1567" s="867" t="str">
        <f t="shared" ca="1" si="84"/>
        <v>●</v>
      </c>
      <c r="U1567" s="867"/>
      <c r="V1567" s="867"/>
      <c r="W1567" s="867"/>
      <c r="X1567" s="867"/>
      <c r="Y1567" s="867" t="str">
        <f t="shared" si="85"/>
        <v/>
      </c>
      <c r="Z1567" s="867"/>
    </row>
    <row r="1568" spans="2:26" s="312" customFormat="1" ht="15" customHeight="1" outlineLevel="1">
      <c r="B1568" s="314"/>
      <c r="C1568" s="534"/>
      <c r="D1568" s="343"/>
      <c r="E1568" s="307" t="s">
        <v>9552</v>
      </c>
      <c r="F1568" s="307" t="s">
        <v>4975</v>
      </c>
      <c r="G1568" s="307" t="s">
        <v>3583</v>
      </c>
      <c r="H1568" s="307" t="s">
        <v>3658</v>
      </c>
      <c r="I1568" s="198" t="s">
        <v>660</v>
      </c>
      <c r="J1568" s="404" t="s">
        <v>5684</v>
      </c>
      <c r="K1568" s="864" t="str">
        <f t="shared" si="81"/>
        <v/>
      </c>
      <c r="L1568" s="557" t="s">
        <v>3656</v>
      </c>
      <c r="M1568" s="558" t="s">
        <v>3655</v>
      </c>
      <c r="N1568" s="597"/>
      <c r="O1568" s="662"/>
      <c r="P1568" s="598"/>
      <c r="Q1568" s="867" t="str">
        <f t="shared" ca="1" si="82"/>
        <v/>
      </c>
      <c r="R1568" s="867" t="str">
        <f t="shared" ca="1" si="83"/>
        <v/>
      </c>
      <c r="S1568" s="867" t="str">
        <f>IFERROR(IF(VLOOKUP("*"&amp;TRIM($F1568)&amp;"*",dump!$A:$D,4,FALSE)="","空文字",VLOOKUP("*"&amp;TRIM($F1568)&amp;"*",dump!$A:$D,4,FALSE)),"NA")</f>
        <v>NA</v>
      </c>
      <c r="T1568" s="867" t="str">
        <f t="shared" ca="1" si="84"/>
        <v>●</v>
      </c>
      <c r="U1568" s="867"/>
      <c r="V1568" s="867"/>
      <c r="W1568" s="867"/>
      <c r="X1568" s="867"/>
      <c r="Y1568" s="867" t="str">
        <f t="shared" si="85"/>
        <v/>
      </c>
      <c r="Z1568" s="867"/>
    </row>
    <row r="1569" spans="2:26" s="312" customFormat="1" ht="15" customHeight="1" outlineLevel="1">
      <c r="B1569" s="314"/>
      <c r="C1569" s="534"/>
      <c r="D1569" s="343"/>
      <c r="E1569" s="307" t="s">
        <v>956</v>
      </c>
      <c r="F1569" s="307" t="s">
        <v>4976</v>
      </c>
      <c r="G1569" s="307" t="s">
        <v>3584</v>
      </c>
      <c r="H1569" s="307" t="s">
        <v>3658</v>
      </c>
      <c r="I1569" s="198" t="s">
        <v>660</v>
      </c>
      <c r="J1569" s="404" t="s">
        <v>5684</v>
      </c>
      <c r="K1569" s="864" t="str">
        <f t="shared" si="81"/>
        <v/>
      </c>
      <c r="L1569" s="557" t="s">
        <v>3656</v>
      </c>
      <c r="M1569" s="558" t="s">
        <v>3655</v>
      </c>
      <c r="N1569" s="597"/>
      <c r="O1569" s="662"/>
      <c r="P1569" s="598"/>
      <c r="Q1569" s="867" t="str">
        <f t="shared" ca="1" si="82"/>
        <v/>
      </c>
      <c r="R1569" s="867" t="str">
        <f t="shared" ca="1" si="83"/>
        <v/>
      </c>
      <c r="S1569" s="867" t="str">
        <f>IFERROR(IF(VLOOKUP("*"&amp;TRIM($F1569)&amp;"*",dump!$A:$D,4,FALSE)="","空文字",VLOOKUP("*"&amp;TRIM($F1569)&amp;"*",dump!$A:$D,4,FALSE)),"NA")</f>
        <v>NA</v>
      </c>
      <c r="T1569" s="867" t="str">
        <f t="shared" ca="1" si="84"/>
        <v>●</v>
      </c>
      <c r="U1569" s="867"/>
      <c r="V1569" s="867"/>
      <c r="W1569" s="867"/>
      <c r="X1569" s="867"/>
      <c r="Y1569" s="867" t="str">
        <f t="shared" si="85"/>
        <v/>
      </c>
      <c r="Z1569" s="867"/>
    </row>
    <row r="1570" spans="2:26" s="312" customFormat="1" ht="15" customHeight="1" outlineLevel="1">
      <c r="B1570" s="314"/>
      <c r="C1570" s="534"/>
      <c r="D1570" s="343"/>
      <c r="E1570" s="307" t="s">
        <v>957</v>
      </c>
      <c r="F1570" s="307" t="s">
        <v>4977</v>
      </c>
      <c r="G1570" s="307" t="s">
        <v>3540</v>
      </c>
      <c r="H1570" s="307" t="s">
        <v>3658</v>
      </c>
      <c r="I1570" s="198" t="s">
        <v>660</v>
      </c>
      <c r="J1570" s="404" t="s">
        <v>5684</v>
      </c>
      <c r="K1570" s="864" t="str">
        <f t="shared" si="81"/>
        <v/>
      </c>
      <c r="L1570" s="557" t="s">
        <v>3656</v>
      </c>
      <c r="M1570" s="558" t="s">
        <v>3655</v>
      </c>
      <c r="N1570" s="597"/>
      <c r="O1570" s="662"/>
      <c r="P1570" s="598"/>
      <c r="Q1570" s="867" t="str">
        <f t="shared" ca="1" si="82"/>
        <v/>
      </c>
      <c r="R1570" s="867" t="str">
        <f t="shared" ca="1" si="83"/>
        <v/>
      </c>
      <c r="S1570" s="867" t="str">
        <f>IFERROR(IF(VLOOKUP("*"&amp;TRIM($F1570)&amp;"*",dump!$A:$D,4,FALSE)="","空文字",VLOOKUP("*"&amp;TRIM($F1570)&amp;"*",dump!$A:$D,4,FALSE)),"NA")</f>
        <v>NA</v>
      </c>
      <c r="T1570" s="867" t="str">
        <f t="shared" ca="1" si="84"/>
        <v>●</v>
      </c>
      <c r="U1570" s="867"/>
      <c r="V1570" s="867"/>
      <c r="W1570" s="867"/>
      <c r="X1570" s="867"/>
      <c r="Y1570" s="867" t="str">
        <f t="shared" si="85"/>
        <v/>
      </c>
      <c r="Z1570" s="867"/>
    </row>
    <row r="1571" spans="2:26" s="312" customFormat="1" ht="15" customHeight="1" outlineLevel="1">
      <c r="B1571" s="314"/>
      <c r="C1571" s="534"/>
      <c r="D1571" s="343"/>
      <c r="E1571" s="307" t="s">
        <v>958</v>
      </c>
      <c r="F1571" s="307" t="s">
        <v>4978</v>
      </c>
      <c r="G1571" s="307" t="s">
        <v>9524</v>
      </c>
      <c r="H1571" s="307" t="s">
        <v>3658</v>
      </c>
      <c r="I1571" s="198" t="s">
        <v>660</v>
      </c>
      <c r="J1571" s="404" t="s">
        <v>5684</v>
      </c>
      <c r="K1571" s="864" t="str">
        <f t="shared" si="81"/>
        <v/>
      </c>
      <c r="L1571" s="557" t="s">
        <v>3656</v>
      </c>
      <c r="M1571" s="558" t="s">
        <v>3655</v>
      </c>
      <c r="N1571" s="597"/>
      <c r="O1571" s="662"/>
      <c r="P1571" s="598"/>
      <c r="Q1571" s="867" t="str">
        <f t="shared" ca="1" si="82"/>
        <v/>
      </c>
      <c r="R1571" s="867" t="str">
        <f t="shared" ca="1" si="83"/>
        <v/>
      </c>
      <c r="S1571" s="867" t="str">
        <f>IFERROR(IF(VLOOKUP("*"&amp;TRIM($F1571)&amp;"*",dump!$A:$D,4,FALSE)="","空文字",VLOOKUP("*"&amp;TRIM($F1571)&amp;"*",dump!$A:$D,4,FALSE)),"NA")</f>
        <v>NA</v>
      </c>
      <c r="T1571" s="867" t="str">
        <f t="shared" ca="1" si="84"/>
        <v>●</v>
      </c>
      <c r="U1571" s="867"/>
      <c r="V1571" s="867"/>
      <c r="W1571" s="867"/>
      <c r="X1571" s="867"/>
      <c r="Y1571" s="867" t="str">
        <f t="shared" si="85"/>
        <v/>
      </c>
      <c r="Z1571" s="867"/>
    </row>
    <row r="1572" spans="2:26" s="312" customFormat="1" ht="15" customHeight="1" outlineLevel="1">
      <c r="B1572" s="314"/>
      <c r="C1572" s="534"/>
      <c r="D1572" s="343"/>
      <c r="E1572" s="307" t="s">
        <v>959</v>
      </c>
      <c r="F1572" s="307" t="s">
        <v>4979</v>
      </c>
      <c r="G1572" s="307" t="s">
        <v>3585</v>
      </c>
      <c r="H1572" s="307" t="s">
        <v>3658</v>
      </c>
      <c r="I1572" s="198" t="s">
        <v>660</v>
      </c>
      <c r="J1572" s="404" t="s">
        <v>5684</v>
      </c>
      <c r="K1572" s="864" t="str">
        <f t="shared" si="81"/>
        <v/>
      </c>
      <c r="L1572" s="557" t="s">
        <v>3656</v>
      </c>
      <c r="M1572" s="558" t="s">
        <v>3655</v>
      </c>
      <c r="N1572" s="597"/>
      <c r="O1572" s="662"/>
      <c r="P1572" s="598"/>
      <c r="Q1572" s="867" t="str">
        <f t="shared" ca="1" si="82"/>
        <v/>
      </c>
      <c r="R1572" s="867" t="str">
        <f t="shared" ca="1" si="83"/>
        <v/>
      </c>
      <c r="S1572" s="867" t="str">
        <f>IFERROR(IF(VLOOKUP("*"&amp;TRIM($F1572)&amp;"*",dump!$A:$D,4,FALSE)="","空文字",VLOOKUP("*"&amp;TRIM($F1572)&amp;"*",dump!$A:$D,4,FALSE)),"NA")</f>
        <v>NA</v>
      </c>
      <c r="T1572" s="867" t="str">
        <f t="shared" ca="1" si="84"/>
        <v>●</v>
      </c>
      <c r="U1572" s="867"/>
      <c r="V1572" s="867"/>
      <c r="W1572" s="867"/>
      <c r="X1572" s="867"/>
      <c r="Y1572" s="867" t="str">
        <f t="shared" si="85"/>
        <v/>
      </c>
      <c r="Z1572" s="867"/>
    </row>
    <row r="1573" spans="2:26" s="312" customFormat="1" ht="15" customHeight="1" outlineLevel="1">
      <c r="B1573" s="314"/>
      <c r="C1573" s="534"/>
      <c r="D1573" s="343"/>
      <c r="E1573" s="307" t="s">
        <v>960</v>
      </c>
      <c r="F1573" s="307" t="s">
        <v>4980</v>
      </c>
      <c r="G1573" s="307" t="s">
        <v>3586</v>
      </c>
      <c r="H1573" s="307" t="s">
        <v>3658</v>
      </c>
      <c r="I1573" s="198" t="s">
        <v>660</v>
      </c>
      <c r="J1573" s="404" t="s">
        <v>5684</v>
      </c>
      <c r="K1573" s="864" t="str">
        <f t="shared" si="81"/>
        <v/>
      </c>
      <c r="L1573" s="557" t="s">
        <v>3656</v>
      </c>
      <c r="M1573" s="558" t="s">
        <v>3655</v>
      </c>
      <c r="N1573" s="597"/>
      <c r="O1573" s="662"/>
      <c r="P1573" s="598"/>
      <c r="Q1573" s="867" t="str">
        <f t="shared" ca="1" si="82"/>
        <v/>
      </c>
      <c r="R1573" s="867" t="str">
        <f t="shared" ca="1" si="83"/>
        <v/>
      </c>
      <c r="S1573" s="867" t="str">
        <f>IFERROR(IF(VLOOKUP("*"&amp;TRIM($F1573)&amp;"*",dump!$A:$D,4,FALSE)="","空文字",VLOOKUP("*"&amp;TRIM($F1573)&amp;"*",dump!$A:$D,4,FALSE)),"NA")</f>
        <v>NA</v>
      </c>
      <c r="T1573" s="867" t="str">
        <f t="shared" ca="1" si="84"/>
        <v>●</v>
      </c>
      <c r="U1573" s="867"/>
      <c r="V1573" s="867"/>
      <c r="W1573" s="867"/>
      <c r="X1573" s="867"/>
      <c r="Y1573" s="867" t="str">
        <f t="shared" si="85"/>
        <v/>
      </c>
      <c r="Z1573" s="867"/>
    </row>
    <row r="1574" spans="2:26" s="312" customFormat="1" ht="15" customHeight="1" outlineLevel="1">
      <c r="B1574" s="314"/>
      <c r="C1574" s="527"/>
      <c r="D1574" s="525"/>
      <c r="E1574" s="307" t="s">
        <v>961</v>
      </c>
      <c r="F1574" s="307" t="s">
        <v>4981</v>
      </c>
      <c r="G1574" s="307" t="s">
        <v>3587</v>
      </c>
      <c r="H1574" s="307" t="s">
        <v>3658</v>
      </c>
      <c r="I1574" s="198" t="s">
        <v>660</v>
      </c>
      <c r="J1574" s="404" t="s">
        <v>5684</v>
      </c>
      <c r="K1574" s="864" t="str">
        <f t="shared" si="81"/>
        <v/>
      </c>
      <c r="L1574" s="557" t="s">
        <v>3656</v>
      </c>
      <c r="M1574" s="558" t="s">
        <v>3655</v>
      </c>
      <c r="N1574" s="597"/>
      <c r="O1574" s="662"/>
      <c r="P1574" s="598"/>
      <c r="Q1574" s="867" t="str">
        <f t="shared" ca="1" si="82"/>
        <v/>
      </c>
      <c r="R1574" s="867" t="str">
        <f t="shared" ca="1" si="83"/>
        <v/>
      </c>
      <c r="S1574" s="867" t="str">
        <f>IFERROR(IF(VLOOKUP("*"&amp;TRIM($F1574)&amp;"*",dump!$A:$D,4,FALSE)="","空文字",VLOOKUP("*"&amp;TRIM($F1574)&amp;"*",dump!$A:$D,4,FALSE)),"NA")</f>
        <v>NA</v>
      </c>
      <c r="T1574" s="867" t="str">
        <f t="shared" ca="1" si="84"/>
        <v>●</v>
      </c>
      <c r="U1574" s="867"/>
      <c r="V1574" s="867"/>
      <c r="W1574" s="867"/>
      <c r="X1574" s="867"/>
      <c r="Y1574" s="867" t="str">
        <f t="shared" si="85"/>
        <v/>
      </c>
      <c r="Z1574" s="867"/>
    </row>
    <row r="1575" spans="2:26" s="312" customFormat="1" ht="30" customHeight="1" outlineLevel="1">
      <c r="B1575" s="314"/>
      <c r="C1575" s="439" t="s">
        <v>9553</v>
      </c>
      <c r="D1575" s="224" t="s">
        <v>962</v>
      </c>
      <c r="E1575" s="220"/>
      <c r="F1575" s="214" t="s">
        <v>4982</v>
      </c>
      <c r="G1575" s="214" t="s">
        <v>1586</v>
      </c>
      <c r="H1575" s="214" t="s">
        <v>3655</v>
      </c>
      <c r="I1575" s="246" t="s">
        <v>660</v>
      </c>
      <c r="J1575" s="403" t="s">
        <v>5684</v>
      </c>
      <c r="K1575" s="864" t="str">
        <f t="shared" si="81"/>
        <v/>
      </c>
      <c r="L1575" s="557" t="s">
        <v>3656</v>
      </c>
      <c r="M1575" s="558" t="s">
        <v>3655</v>
      </c>
      <c r="N1575" s="597" t="s">
        <v>17470</v>
      </c>
      <c r="O1575" s="662"/>
      <c r="P1575" s="598"/>
      <c r="Q1575" s="867" t="str">
        <f t="shared" ca="1" si="82"/>
        <v/>
      </c>
      <c r="R1575" s="867" t="str">
        <f t="shared" ca="1" si="83"/>
        <v/>
      </c>
      <c r="S1575" s="867" t="str">
        <f>IFERROR(IF(VLOOKUP("*"&amp;TRIM($F1575)&amp;"*",dump!$A:$D,4,FALSE)="","空文字",VLOOKUP("*"&amp;TRIM($F1575)&amp;"*",dump!$A:$D,4,FALSE)),"NA")</f>
        <v>NA</v>
      </c>
      <c r="T1575" s="867" t="str">
        <f t="shared" ca="1" si="84"/>
        <v>●</v>
      </c>
      <c r="U1575" s="867"/>
      <c r="V1575" s="867"/>
      <c r="W1575" s="867"/>
      <c r="X1575" s="867"/>
      <c r="Y1575" s="867" t="str">
        <f t="shared" si="85"/>
        <v/>
      </c>
      <c r="Z1575" s="867"/>
    </row>
    <row r="1576" spans="2:26" s="312" customFormat="1" ht="15" customHeight="1" outlineLevel="1">
      <c r="B1576" s="314"/>
      <c r="C1576" s="439"/>
      <c r="D1576" s="343"/>
      <c r="E1576" s="307" t="s">
        <v>963</v>
      </c>
      <c r="F1576" s="307" t="s">
        <v>4983</v>
      </c>
      <c r="G1576" s="307" t="s">
        <v>9554</v>
      </c>
      <c r="H1576" s="307" t="s">
        <v>3657</v>
      </c>
      <c r="I1576" s="198" t="s">
        <v>660</v>
      </c>
      <c r="J1576" s="404" t="s">
        <v>5684</v>
      </c>
      <c r="K1576" s="864" t="str">
        <f t="shared" si="81"/>
        <v/>
      </c>
      <c r="L1576" s="557" t="s">
        <v>3656</v>
      </c>
      <c r="M1576" s="558" t="s">
        <v>3655</v>
      </c>
      <c r="N1576" s="597"/>
      <c r="O1576" s="662"/>
      <c r="P1576" s="598"/>
      <c r="Q1576" s="867" t="str">
        <f t="shared" ca="1" si="82"/>
        <v/>
      </c>
      <c r="R1576" s="867" t="str">
        <f t="shared" ca="1" si="83"/>
        <v/>
      </c>
      <c r="S1576" s="867" t="str">
        <f>IFERROR(IF(VLOOKUP("*"&amp;TRIM($F1576)&amp;"*",dump!$A:$D,4,FALSE)="","空文字",VLOOKUP("*"&amp;TRIM($F1576)&amp;"*",dump!$A:$D,4,FALSE)),"NA")</f>
        <v>NA</v>
      </c>
      <c r="T1576" s="867" t="str">
        <f t="shared" ca="1" si="84"/>
        <v>●</v>
      </c>
      <c r="U1576" s="867"/>
      <c r="V1576" s="867"/>
      <c r="W1576" s="867"/>
      <c r="X1576" s="867"/>
      <c r="Y1576" s="867" t="str">
        <f t="shared" si="85"/>
        <v/>
      </c>
      <c r="Z1576" s="867"/>
    </row>
    <row r="1577" spans="2:26" s="312" customFormat="1" ht="30" customHeight="1" outlineLevel="1">
      <c r="B1577" s="314"/>
      <c r="C1577" s="439"/>
      <c r="D1577" s="343"/>
      <c r="E1577" s="307" t="s">
        <v>964</v>
      </c>
      <c r="F1577" s="307" t="s">
        <v>4984</v>
      </c>
      <c r="G1577" s="307" t="s">
        <v>9519</v>
      </c>
      <c r="H1577" s="307" t="s">
        <v>3657</v>
      </c>
      <c r="I1577" s="198" t="s">
        <v>660</v>
      </c>
      <c r="J1577" s="404" t="s">
        <v>5684</v>
      </c>
      <c r="K1577" s="864" t="str">
        <f t="shared" si="81"/>
        <v/>
      </c>
      <c r="L1577" s="557" t="s">
        <v>3656</v>
      </c>
      <c r="M1577" s="558" t="s">
        <v>3655</v>
      </c>
      <c r="N1577" s="597"/>
      <c r="O1577" s="662"/>
      <c r="P1577" s="598"/>
      <c r="Q1577" s="867" t="str">
        <f t="shared" ca="1" si="82"/>
        <v/>
      </c>
      <c r="R1577" s="867" t="str">
        <f t="shared" ca="1" si="83"/>
        <v/>
      </c>
      <c r="S1577" s="867" t="str">
        <f>IFERROR(IF(VLOOKUP("*"&amp;TRIM($F1577)&amp;"*",dump!$A:$D,4,FALSE)="","空文字",VLOOKUP("*"&amp;TRIM($F1577)&amp;"*",dump!$A:$D,4,FALSE)),"NA")</f>
        <v>NA</v>
      </c>
      <c r="T1577" s="867" t="str">
        <f t="shared" ca="1" si="84"/>
        <v>●</v>
      </c>
      <c r="U1577" s="867"/>
      <c r="V1577" s="867"/>
      <c r="W1577" s="867"/>
      <c r="X1577" s="867"/>
      <c r="Y1577" s="867" t="str">
        <f t="shared" si="85"/>
        <v/>
      </c>
      <c r="Z1577" s="867"/>
    </row>
    <row r="1578" spans="2:26" s="312" customFormat="1" ht="15" customHeight="1" outlineLevel="1">
      <c r="B1578" s="314"/>
      <c r="C1578" s="439"/>
      <c r="D1578" s="343"/>
      <c r="E1578" s="307" t="s">
        <v>965</v>
      </c>
      <c r="F1578" s="307" t="s">
        <v>4985</v>
      </c>
      <c r="G1578" s="307" t="s">
        <v>3588</v>
      </c>
      <c r="H1578" s="307" t="s">
        <v>3658</v>
      </c>
      <c r="I1578" s="198" t="s">
        <v>660</v>
      </c>
      <c r="J1578" s="404" t="s">
        <v>5684</v>
      </c>
      <c r="K1578" s="864" t="str">
        <f t="shared" si="81"/>
        <v/>
      </c>
      <c r="L1578" s="557" t="s">
        <v>3656</v>
      </c>
      <c r="M1578" s="558" t="s">
        <v>3655</v>
      </c>
      <c r="N1578" s="597"/>
      <c r="O1578" s="662"/>
      <c r="P1578" s="598"/>
      <c r="Q1578" s="867" t="str">
        <f t="shared" ca="1" si="82"/>
        <v/>
      </c>
      <c r="R1578" s="867" t="str">
        <f t="shared" ca="1" si="83"/>
        <v/>
      </c>
      <c r="S1578" s="867" t="str">
        <f>IFERROR(IF(VLOOKUP("*"&amp;TRIM($F1578)&amp;"*",dump!$A:$D,4,FALSE)="","空文字",VLOOKUP("*"&amp;TRIM($F1578)&amp;"*",dump!$A:$D,4,FALSE)),"NA")</f>
        <v>NA</v>
      </c>
      <c r="T1578" s="867" t="str">
        <f t="shared" ca="1" si="84"/>
        <v>●</v>
      </c>
      <c r="U1578" s="867"/>
      <c r="V1578" s="867"/>
      <c r="W1578" s="867"/>
      <c r="X1578" s="867"/>
      <c r="Y1578" s="867" t="str">
        <f t="shared" si="85"/>
        <v/>
      </c>
      <c r="Z1578" s="867"/>
    </row>
    <row r="1579" spans="2:26" s="312" customFormat="1" ht="15" customHeight="1" outlineLevel="1">
      <c r="B1579" s="314"/>
      <c r="C1579" s="439"/>
      <c r="D1579" s="343"/>
      <c r="E1579" s="307" t="s">
        <v>966</v>
      </c>
      <c r="F1579" s="307" t="s">
        <v>4986</v>
      </c>
      <c r="G1579" s="307" t="s">
        <v>3587</v>
      </c>
      <c r="H1579" s="307" t="s">
        <v>3658</v>
      </c>
      <c r="I1579" s="198" t="s">
        <v>660</v>
      </c>
      <c r="J1579" s="404" t="s">
        <v>5684</v>
      </c>
      <c r="K1579" s="864" t="str">
        <f t="shared" si="81"/>
        <v/>
      </c>
      <c r="L1579" s="557" t="s">
        <v>3656</v>
      </c>
      <c r="M1579" s="558" t="s">
        <v>3655</v>
      </c>
      <c r="N1579" s="597"/>
      <c r="O1579" s="662"/>
      <c r="P1579" s="598"/>
      <c r="Q1579" s="867" t="str">
        <f t="shared" ca="1" si="82"/>
        <v/>
      </c>
      <c r="R1579" s="867" t="str">
        <f t="shared" ca="1" si="83"/>
        <v/>
      </c>
      <c r="S1579" s="867" t="str">
        <f>IFERROR(IF(VLOOKUP("*"&amp;TRIM($F1579)&amp;"*",dump!$A:$D,4,FALSE)="","空文字",VLOOKUP("*"&amp;TRIM($F1579)&amp;"*",dump!$A:$D,4,FALSE)),"NA")</f>
        <v>NA</v>
      </c>
      <c r="T1579" s="867" t="str">
        <f t="shared" ca="1" si="84"/>
        <v>●</v>
      </c>
      <c r="U1579" s="867"/>
      <c r="V1579" s="867"/>
      <c r="W1579" s="867"/>
      <c r="X1579" s="867"/>
      <c r="Y1579" s="867" t="str">
        <f t="shared" si="85"/>
        <v/>
      </c>
      <c r="Z1579" s="867"/>
    </row>
    <row r="1580" spans="2:26" s="312" customFormat="1" ht="15" customHeight="1" outlineLevel="1">
      <c r="B1580" s="314"/>
      <c r="C1580" s="439"/>
      <c r="D1580" s="343"/>
      <c r="E1580" s="307" t="s">
        <v>967</v>
      </c>
      <c r="F1580" s="307" t="s">
        <v>4987</v>
      </c>
      <c r="G1580" s="307" t="s">
        <v>3526</v>
      </c>
      <c r="H1580" s="307" t="s">
        <v>3658</v>
      </c>
      <c r="I1580" s="198" t="s">
        <v>660</v>
      </c>
      <c r="J1580" s="404" t="s">
        <v>5684</v>
      </c>
      <c r="K1580" s="864" t="str">
        <f t="shared" si="81"/>
        <v/>
      </c>
      <c r="L1580" s="557" t="s">
        <v>3656</v>
      </c>
      <c r="M1580" s="558" t="s">
        <v>3655</v>
      </c>
      <c r="N1580" s="597"/>
      <c r="O1580" s="662"/>
      <c r="P1580" s="598"/>
      <c r="Q1580" s="867" t="str">
        <f t="shared" ca="1" si="82"/>
        <v/>
      </c>
      <c r="R1580" s="867" t="str">
        <f t="shared" ca="1" si="83"/>
        <v/>
      </c>
      <c r="S1580" s="867" t="str">
        <f>IFERROR(IF(VLOOKUP("*"&amp;TRIM($F1580)&amp;"*",dump!$A:$D,4,FALSE)="","空文字",VLOOKUP("*"&amp;TRIM($F1580)&amp;"*",dump!$A:$D,4,FALSE)),"NA")</f>
        <v>NA</v>
      </c>
      <c r="T1580" s="867" t="str">
        <f t="shared" ca="1" si="84"/>
        <v>●</v>
      </c>
      <c r="U1580" s="867"/>
      <c r="V1580" s="867"/>
      <c r="W1580" s="867"/>
      <c r="X1580" s="867"/>
      <c r="Y1580" s="867" t="str">
        <f t="shared" si="85"/>
        <v/>
      </c>
      <c r="Z1580" s="867"/>
    </row>
    <row r="1581" spans="2:26" s="312" customFormat="1" ht="15" customHeight="1" outlineLevel="1">
      <c r="B1581" s="314"/>
      <c r="C1581" s="439"/>
      <c r="D1581" s="343"/>
      <c r="E1581" s="307" t="s">
        <v>968</v>
      </c>
      <c r="F1581" s="307" t="s">
        <v>4988</v>
      </c>
      <c r="G1581" s="307" t="s">
        <v>3589</v>
      </c>
      <c r="H1581" s="307" t="s">
        <v>3658</v>
      </c>
      <c r="I1581" s="198" t="s">
        <v>660</v>
      </c>
      <c r="J1581" s="404" t="s">
        <v>5684</v>
      </c>
      <c r="K1581" s="864" t="str">
        <f t="shared" si="81"/>
        <v/>
      </c>
      <c r="L1581" s="557" t="s">
        <v>3656</v>
      </c>
      <c r="M1581" s="558" t="s">
        <v>3655</v>
      </c>
      <c r="N1581" s="597"/>
      <c r="O1581" s="662"/>
      <c r="P1581" s="598"/>
      <c r="Q1581" s="867" t="str">
        <f t="shared" ca="1" si="82"/>
        <v/>
      </c>
      <c r="R1581" s="867" t="str">
        <f t="shared" ca="1" si="83"/>
        <v/>
      </c>
      <c r="S1581" s="867" t="str">
        <f>IFERROR(IF(VLOOKUP("*"&amp;TRIM($F1581)&amp;"*",dump!$A:$D,4,FALSE)="","空文字",VLOOKUP("*"&amp;TRIM($F1581)&amp;"*",dump!$A:$D,4,FALSE)),"NA")</f>
        <v>NA</v>
      </c>
      <c r="T1581" s="867" t="str">
        <f t="shared" ca="1" si="84"/>
        <v>●</v>
      </c>
      <c r="U1581" s="867"/>
      <c r="V1581" s="867"/>
      <c r="W1581" s="867"/>
      <c r="X1581" s="867"/>
      <c r="Y1581" s="867" t="str">
        <f t="shared" si="85"/>
        <v/>
      </c>
      <c r="Z1581" s="867"/>
    </row>
    <row r="1582" spans="2:26" s="312" customFormat="1" ht="15" customHeight="1" outlineLevel="1">
      <c r="B1582" s="314"/>
      <c r="C1582" s="439"/>
      <c r="D1582" s="343"/>
      <c r="E1582" s="307" t="s">
        <v>969</v>
      </c>
      <c r="F1582" s="307" t="s">
        <v>4989</v>
      </c>
      <c r="G1582" s="307" t="s">
        <v>3590</v>
      </c>
      <c r="H1582" s="307" t="s">
        <v>3658</v>
      </c>
      <c r="I1582" s="198" t="s">
        <v>660</v>
      </c>
      <c r="J1582" s="404" t="s">
        <v>5684</v>
      </c>
      <c r="K1582" s="864" t="str">
        <f t="shared" si="81"/>
        <v/>
      </c>
      <c r="L1582" s="557" t="s">
        <v>3656</v>
      </c>
      <c r="M1582" s="558" t="s">
        <v>3655</v>
      </c>
      <c r="N1582" s="597"/>
      <c r="O1582" s="662"/>
      <c r="P1582" s="598"/>
      <c r="Q1582" s="867" t="str">
        <f t="shared" ca="1" si="82"/>
        <v/>
      </c>
      <c r="R1582" s="867" t="str">
        <f t="shared" ca="1" si="83"/>
        <v/>
      </c>
      <c r="S1582" s="867" t="str">
        <f>IFERROR(IF(VLOOKUP("*"&amp;TRIM($F1582)&amp;"*",dump!$A:$D,4,FALSE)="","空文字",VLOOKUP("*"&amp;TRIM($F1582)&amp;"*",dump!$A:$D,4,FALSE)),"NA")</f>
        <v>NA</v>
      </c>
      <c r="T1582" s="867" t="str">
        <f t="shared" ca="1" si="84"/>
        <v>●</v>
      </c>
      <c r="U1582" s="867"/>
      <c r="V1582" s="867"/>
      <c r="W1582" s="867"/>
      <c r="X1582" s="867"/>
      <c r="Y1582" s="867" t="str">
        <f t="shared" si="85"/>
        <v/>
      </c>
      <c r="Z1582" s="867"/>
    </row>
    <row r="1583" spans="2:26" s="312" customFormat="1" ht="15" customHeight="1" outlineLevel="1">
      <c r="B1583" s="314"/>
      <c r="C1583" s="439"/>
      <c r="D1583" s="343"/>
      <c r="E1583" s="307" t="s">
        <v>970</v>
      </c>
      <c r="F1583" s="307" t="s">
        <v>4990</v>
      </c>
      <c r="G1583" s="307" t="s">
        <v>3591</v>
      </c>
      <c r="H1583" s="307" t="s">
        <v>3658</v>
      </c>
      <c r="I1583" s="198" t="s">
        <v>660</v>
      </c>
      <c r="J1583" s="404" t="s">
        <v>5684</v>
      </c>
      <c r="K1583" s="864" t="str">
        <f t="shared" si="81"/>
        <v/>
      </c>
      <c r="L1583" s="557" t="s">
        <v>3656</v>
      </c>
      <c r="M1583" s="558" t="s">
        <v>3655</v>
      </c>
      <c r="N1583" s="597"/>
      <c r="O1583" s="662"/>
      <c r="P1583" s="598"/>
      <c r="Q1583" s="867" t="str">
        <f t="shared" ca="1" si="82"/>
        <v/>
      </c>
      <c r="R1583" s="867" t="str">
        <f t="shared" ca="1" si="83"/>
        <v/>
      </c>
      <c r="S1583" s="867" t="str">
        <f>IFERROR(IF(VLOOKUP("*"&amp;TRIM($F1583)&amp;"*",dump!$A:$D,4,FALSE)="","空文字",VLOOKUP("*"&amp;TRIM($F1583)&amp;"*",dump!$A:$D,4,FALSE)),"NA")</f>
        <v>NA</v>
      </c>
      <c r="T1583" s="867" t="str">
        <f t="shared" ca="1" si="84"/>
        <v>●</v>
      </c>
      <c r="U1583" s="867"/>
      <c r="V1583" s="867"/>
      <c r="W1583" s="867"/>
      <c r="X1583" s="867"/>
      <c r="Y1583" s="867" t="str">
        <f t="shared" si="85"/>
        <v/>
      </c>
      <c r="Z1583" s="867"/>
    </row>
    <row r="1584" spans="2:26" s="312" customFormat="1" ht="15" customHeight="1" outlineLevel="1">
      <c r="B1584" s="314"/>
      <c r="C1584" s="439"/>
      <c r="D1584" s="343"/>
      <c r="E1584" s="307" t="s">
        <v>971</v>
      </c>
      <c r="F1584" s="307" t="s">
        <v>4991</v>
      </c>
      <c r="G1584" s="307" t="s">
        <v>3592</v>
      </c>
      <c r="H1584" s="307" t="s">
        <v>3658</v>
      </c>
      <c r="I1584" s="198" t="s">
        <v>660</v>
      </c>
      <c r="J1584" s="404" t="s">
        <v>5684</v>
      </c>
      <c r="K1584" s="864" t="str">
        <f t="shared" si="81"/>
        <v/>
      </c>
      <c r="L1584" s="557" t="s">
        <v>3656</v>
      </c>
      <c r="M1584" s="558" t="s">
        <v>3655</v>
      </c>
      <c r="N1584" s="597"/>
      <c r="O1584" s="662"/>
      <c r="P1584" s="598"/>
      <c r="Q1584" s="867" t="str">
        <f t="shared" ca="1" si="82"/>
        <v/>
      </c>
      <c r="R1584" s="867" t="str">
        <f t="shared" ca="1" si="83"/>
        <v/>
      </c>
      <c r="S1584" s="867" t="str">
        <f>IFERROR(IF(VLOOKUP("*"&amp;TRIM($F1584)&amp;"*",dump!$A:$D,4,FALSE)="","空文字",VLOOKUP("*"&amp;TRIM($F1584)&amp;"*",dump!$A:$D,4,FALSE)),"NA")</f>
        <v>NA</v>
      </c>
      <c r="T1584" s="867" t="str">
        <f t="shared" ca="1" si="84"/>
        <v>●</v>
      </c>
      <c r="U1584" s="867"/>
      <c r="V1584" s="867"/>
      <c r="W1584" s="867"/>
      <c r="X1584" s="867"/>
      <c r="Y1584" s="867" t="str">
        <f t="shared" si="85"/>
        <v/>
      </c>
      <c r="Z1584" s="867"/>
    </row>
    <row r="1585" spans="2:26" s="312" customFormat="1" ht="15" customHeight="1" outlineLevel="1">
      <c r="B1585" s="314"/>
      <c r="C1585" s="439"/>
      <c r="D1585" s="343"/>
      <c r="E1585" s="307" t="s">
        <v>972</v>
      </c>
      <c r="F1585" s="307" t="s">
        <v>4992</v>
      </c>
      <c r="G1585" s="307" t="s">
        <v>3593</v>
      </c>
      <c r="H1585" s="307" t="s">
        <v>3658</v>
      </c>
      <c r="I1585" s="198" t="s">
        <v>660</v>
      </c>
      <c r="J1585" s="404" t="s">
        <v>5684</v>
      </c>
      <c r="K1585" s="864" t="str">
        <f t="shared" si="81"/>
        <v/>
      </c>
      <c r="L1585" s="557" t="s">
        <v>3656</v>
      </c>
      <c r="M1585" s="558" t="s">
        <v>3655</v>
      </c>
      <c r="N1585" s="597"/>
      <c r="O1585" s="662"/>
      <c r="P1585" s="598"/>
      <c r="Q1585" s="867" t="str">
        <f t="shared" ca="1" si="82"/>
        <v/>
      </c>
      <c r="R1585" s="867" t="str">
        <f t="shared" ca="1" si="83"/>
        <v/>
      </c>
      <c r="S1585" s="867" t="str">
        <f>IFERROR(IF(VLOOKUP("*"&amp;TRIM($F1585)&amp;"*",dump!$A:$D,4,FALSE)="","空文字",VLOOKUP("*"&amp;TRIM($F1585)&amp;"*",dump!$A:$D,4,FALSE)),"NA")</f>
        <v>NA</v>
      </c>
      <c r="T1585" s="867" t="str">
        <f t="shared" ca="1" si="84"/>
        <v>●</v>
      </c>
      <c r="U1585" s="867"/>
      <c r="V1585" s="867"/>
      <c r="W1585" s="867"/>
      <c r="X1585" s="867"/>
      <c r="Y1585" s="867" t="str">
        <f t="shared" si="85"/>
        <v/>
      </c>
      <c r="Z1585" s="867"/>
    </row>
    <row r="1586" spans="2:26" s="312" customFormat="1" ht="15" customHeight="1" outlineLevel="1">
      <c r="B1586" s="314"/>
      <c r="C1586" s="439"/>
      <c r="D1586" s="343"/>
      <c r="E1586" s="307" t="s">
        <v>973</v>
      </c>
      <c r="F1586" s="307" t="s">
        <v>4993</v>
      </c>
      <c r="G1586" s="307" t="s">
        <v>3594</v>
      </c>
      <c r="H1586" s="307" t="s">
        <v>3658</v>
      </c>
      <c r="I1586" s="198" t="s">
        <v>660</v>
      </c>
      <c r="J1586" s="404" t="s">
        <v>5684</v>
      </c>
      <c r="K1586" s="864" t="str">
        <f t="shared" si="81"/>
        <v/>
      </c>
      <c r="L1586" s="557" t="s">
        <v>3656</v>
      </c>
      <c r="M1586" s="558" t="s">
        <v>3655</v>
      </c>
      <c r="N1586" s="597"/>
      <c r="O1586" s="662"/>
      <c r="P1586" s="598"/>
      <c r="Q1586" s="867" t="str">
        <f t="shared" ca="1" si="82"/>
        <v/>
      </c>
      <c r="R1586" s="867" t="str">
        <f t="shared" ca="1" si="83"/>
        <v/>
      </c>
      <c r="S1586" s="867" t="str">
        <f>IFERROR(IF(VLOOKUP("*"&amp;TRIM($F1586)&amp;"*",dump!$A:$D,4,FALSE)="","空文字",VLOOKUP("*"&amp;TRIM($F1586)&amp;"*",dump!$A:$D,4,FALSE)),"NA")</f>
        <v>NA</v>
      </c>
      <c r="T1586" s="867" t="str">
        <f t="shared" ca="1" si="84"/>
        <v>●</v>
      </c>
      <c r="U1586" s="867"/>
      <c r="V1586" s="867"/>
      <c r="W1586" s="867"/>
      <c r="X1586" s="867"/>
      <c r="Y1586" s="867" t="str">
        <f t="shared" si="85"/>
        <v/>
      </c>
      <c r="Z1586" s="867"/>
    </row>
    <row r="1587" spans="2:26" s="312" customFormat="1" ht="15" customHeight="1" outlineLevel="1">
      <c r="B1587" s="314"/>
      <c r="C1587" s="439"/>
      <c r="D1587" s="343"/>
      <c r="E1587" s="307" t="s">
        <v>974</v>
      </c>
      <c r="F1587" s="307" t="s">
        <v>4994</v>
      </c>
      <c r="G1587" s="307" t="s">
        <v>3595</v>
      </c>
      <c r="H1587" s="302" t="s">
        <v>3658</v>
      </c>
      <c r="I1587" s="303" t="s">
        <v>660</v>
      </c>
      <c r="J1587" s="417" t="s">
        <v>5684</v>
      </c>
      <c r="K1587" s="865" t="str">
        <f t="shared" si="81"/>
        <v/>
      </c>
      <c r="L1587" s="557" t="s">
        <v>3656</v>
      </c>
      <c r="M1587" s="558" t="s">
        <v>3655</v>
      </c>
      <c r="N1587" s="597"/>
      <c r="O1587" s="662"/>
      <c r="P1587" s="598"/>
      <c r="Q1587" s="867" t="str">
        <f t="shared" ca="1" si="82"/>
        <v/>
      </c>
      <c r="R1587" s="867" t="str">
        <f t="shared" ca="1" si="83"/>
        <v/>
      </c>
      <c r="S1587" s="867" t="str">
        <f>IFERROR(IF(VLOOKUP("*"&amp;TRIM($F1587)&amp;"*",dump!$A:$D,4,FALSE)="","空文字",VLOOKUP("*"&amp;TRIM($F1587)&amp;"*",dump!$A:$D,4,FALSE)),"NA")</f>
        <v>NA</v>
      </c>
      <c r="T1587" s="867" t="str">
        <f t="shared" ca="1" si="84"/>
        <v>●</v>
      </c>
      <c r="U1587" s="867"/>
      <c r="V1587" s="867"/>
      <c r="W1587" s="867"/>
      <c r="X1587" s="867"/>
      <c r="Y1587" s="867" t="str">
        <f t="shared" si="85"/>
        <v/>
      </c>
      <c r="Z1587" s="867"/>
    </row>
    <row r="1588" spans="2:26" s="312" customFormat="1" ht="15" customHeight="1" outlineLevel="1">
      <c r="B1588" s="314"/>
      <c r="C1588" s="439"/>
      <c r="D1588" s="343"/>
      <c r="E1588" s="307" t="s">
        <v>975</v>
      </c>
      <c r="F1588" s="307" t="s">
        <v>4995</v>
      </c>
      <c r="G1588" s="307" t="s">
        <v>3596</v>
      </c>
      <c r="H1588" s="302" t="s">
        <v>3658</v>
      </c>
      <c r="I1588" s="303" t="s">
        <v>660</v>
      </c>
      <c r="J1588" s="417" t="s">
        <v>5684</v>
      </c>
      <c r="K1588" s="865" t="str">
        <f t="shared" si="81"/>
        <v/>
      </c>
      <c r="L1588" s="557" t="s">
        <v>3656</v>
      </c>
      <c r="M1588" s="558" t="s">
        <v>3655</v>
      </c>
      <c r="N1588" s="597"/>
      <c r="O1588" s="662"/>
      <c r="P1588" s="598"/>
      <c r="Q1588" s="867" t="str">
        <f t="shared" ca="1" si="82"/>
        <v/>
      </c>
      <c r="R1588" s="867" t="str">
        <f t="shared" ca="1" si="83"/>
        <v/>
      </c>
      <c r="S1588" s="867" t="str">
        <f>IFERROR(IF(VLOOKUP("*"&amp;TRIM($F1588)&amp;"*",dump!$A:$D,4,FALSE)="","空文字",VLOOKUP("*"&amp;TRIM($F1588)&amp;"*",dump!$A:$D,4,FALSE)),"NA")</f>
        <v>NA</v>
      </c>
      <c r="T1588" s="867" t="str">
        <f t="shared" ca="1" si="84"/>
        <v>●</v>
      </c>
      <c r="U1588" s="867"/>
      <c r="V1588" s="867"/>
      <c r="W1588" s="867"/>
      <c r="X1588" s="867"/>
      <c r="Y1588" s="867" t="str">
        <f t="shared" si="85"/>
        <v/>
      </c>
      <c r="Z1588" s="867"/>
    </row>
    <row r="1589" spans="2:26" s="312" customFormat="1" ht="15" customHeight="1" outlineLevel="1">
      <c r="B1589" s="314"/>
      <c r="C1589" s="439"/>
      <c r="D1589" s="343"/>
      <c r="E1589" s="307" t="s">
        <v>976</v>
      </c>
      <c r="F1589" s="307" t="s">
        <v>4996</v>
      </c>
      <c r="G1589" s="307" t="s">
        <v>3529</v>
      </c>
      <c r="H1589" s="302" t="s">
        <v>3658</v>
      </c>
      <c r="I1589" s="303" t="s">
        <v>660</v>
      </c>
      <c r="J1589" s="417" t="s">
        <v>5684</v>
      </c>
      <c r="K1589" s="865" t="str">
        <f t="shared" si="81"/>
        <v/>
      </c>
      <c r="L1589" s="557" t="s">
        <v>3656</v>
      </c>
      <c r="M1589" s="558" t="s">
        <v>3655</v>
      </c>
      <c r="N1589" s="597"/>
      <c r="O1589" s="662"/>
      <c r="P1589" s="598"/>
      <c r="Q1589" s="867" t="str">
        <f t="shared" ca="1" si="82"/>
        <v/>
      </c>
      <c r="R1589" s="867" t="str">
        <f t="shared" ca="1" si="83"/>
        <v/>
      </c>
      <c r="S1589" s="867" t="str">
        <f>IFERROR(IF(VLOOKUP("*"&amp;TRIM($F1589)&amp;"*",dump!$A:$D,4,FALSE)="","空文字",VLOOKUP("*"&amp;TRIM($F1589)&amp;"*",dump!$A:$D,4,FALSE)),"NA")</f>
        <v>NA</v>
      </c>
      <c r="T1589" s="867" t="str">
        <f t="shared" ca="1" si="84"/>
        <v>●</v>
      </c>
      <c r="U1589" s="867"/>
      <c r="V1589" s="867"/>
      <c r="W1589" s="867"/>
      <c r="X1589" s="867"/>
      <c r="Y1589" s="867" t="str">
        <f t="shared" si="85"/>
        <v/>
      </c>
      <c r="Z1589" s="867"/>
    </row>
    <row r="1590" spans="2:26" s="312" customFormat="1" ht="15" customHeight="1" outlineLevel="1">
      <c r="B1590" s="314"/>
      <c r="C1590" s="439"/>
      <c r="D1590" s="343"/>
      <c r="E1590" s="307" t="s">
        <v>977</v>
      </c>
      <c r="F1590" s="307" t="s">
        <v>4997</v>
      </c>
      <c r="G1590" s="307" t="s">
        <v>3530</v>
      </c>
      <c r="H1590" s="302" t="s">
        <v>3658</v>
      </c>
      <c r="I1590" s="303" t="s">
        <v>660</v>
      </c>
      <c r="J1590" s="417" t="s">
        <v>5684</v>
      </c>
      <c r="K1590" s="865" t="str">
        <f t="shared" si="81"/>
        <v/>
      </c>
      <c r="L1590" s="557" t="s">
        <v>3656</v>
      </c>
      <c r="M1590" s="558" t="s">
        <v>3655</v>
      </c>
      <c r="N1590" s="597"/>
      <c r="O1590" s="662"/>
      <c r="P1590" s="598"/>
      <c r="Q1590" s="867" t="str">
        <f t="shared" ca="1" si="82"/>
        <v/>
      </c>
      <c r="R1590" s="867" t="str">
        <f t="shared" ca="1" si="83"/>
        <v/>
      </c>
      <c r="S1590" s="867" t="str">
        <f>IFERROR(IF(VLOOKUP("*"&amp;TRIM($F1590)&amp;"*",dump!$A:$D,4,FALSE)="","空文字",VLOOKUP("*"&amp;TRIM($F1590)&amp;"*",dump!$A:$D,4,FALSE)),"NA")</f>
        <v>NA</v>
      </c>
      <c r="T1590" s="867" t="str">
        <f t="shared" ca="1" si="84"/>
        <v>●</v>
      </c>
      <c r="U1590" s="867"/>
      <c r="V1590" s="867"/>
      <c r="W1590" s="867"/>
      <c r="X1590" s="867"/>
      <c r="Y1590" s="867" t="str">
        <f t="shared" si="85"/>
        <v/>
      </c>
      <c r="Z1590" s="867"/>
    </row>
    <row r="1591" spans="2:26" s="312" customFormat="1" ht="15" customHeight="1" outlineLevel="1">
      <c r="B1591" s="314"/>
      <c r="C1591" s="439"/>
      <c r="D1591" s="343"/>
      <c r="E1591" s="307" t="s">
        <v>978</v>
      </c>
      <c r="F1591" s="307" t="s">
        <v>4998</v>
      </c>
      <c r="G1591" s="307" t="s">
        <v>3531</v>
      </c>
      <c r="H1591" s="302" t="s">
        <v>3658</v>
      </c>
      <c r="I1591" s="303" t="s">
        <v>660</v>
      </c>
      <c r="J1591" s="417" t="s">
        <v>5684</v>
      </c>
      <c r="K1591" s="865" t="str">
        <f t="shared" si="81"/>
        <v/>
      </c>
      <c r="L1591" s="557" t="s">
        <v>3656</v>
      </c>
      <c r="M1591" s="558" t="s">
        <v>3655</v>
      </c>
      <c r="N1591" s="597"/>
      <c r="O1591" s="662"/>
      <c r="P1591" s="598"/>
      <c r="Q1591" s="867" t="str">
        <f t="shared" ca="1" si="82"/>
        <v/>
      </c>
      <c r="R1591" s="867" t="str">
        <f t="shared" ca="1" si="83"/>
        <v/>
      </c>
      <c r="S1591" s="867" t="str">
        <f>IFERROR(IF(VLOOKUP("*"&amp;TRIM($F1591)&amp;"*",dump!$A:$D,4,FALSE)="","空文字",VLOOKUP("*"&amp;TRIM($F1591)&amp;"*",dump!$A:$D,4,FALSE)),"NA")</f>
        <v>NA</v>
      </c>
      <c r="T1591" s="867" t="str">
        <f t="shared" ca="1" si="84"/>
        <v>●</v>
      </c>
      <c r="U1591" s="867"/>
      <c r="V1591" s="867"/>
      <c r="W1591" s="867"/>
      <c r="X1591" s="867"/>
      <c r="Y1591" s="867" t="str">
        <f t="shared" si="85"/>
        <v/>
      </c>
      <c r="Z1591" s="867"/>
    </row>
    <row r="1592" spans="2:26" s="312" customFormat="1" ht="15" customHeight="1" outlineLevel="1">
      <c r="B1592" s="314"/>
      <c r="C1592" s="439"/>
      <c r="D1592" s="343"/>
      <c r="E1592" s="307" t="s">
        <v>979</v>
      </c>
      <c r="F1592" s="307" t="s">
        <v>4999</v>
      </c>
      <c r="G1592" s="307" t="s">
        <v>3532</v>
      </c>
      <c r="H1592" s="302" t="s">
        <v>3658</v>
      </c>
      <c r="I1592" s="303" t="s">
        <v>660</v>
      </c>
      <c r="J1592" s="417" t="s">
        <v>5684</v>
      </c>
      <c r="K1592" s="865" t="str">
        <f t="shared" si="81"/>
        <v/>
      </c>
      <c r="L1592" s="557" t="s">
        <v>3656</v>
      </c>
      <c r="M1592" s="558" t="s">
        <v>3655</v>
      </c>
      <c r="N1592" s="597"/>
      <c r="O1592" s="662"/>
      <c r="P1592" s="598"/>
      <c r="Q1592" s="867" t="str">
        <f t="shared" ca="1" si="82"/>
        <v/>
      </c>
      <c r="R1592" s="867" t="str">
        <f t="shared" ca="1" si="83"/>
        <v/>
      </c>
      <c r="S1592" s="867" t="str">
        <f>IFERROR(IF(VLOOKUP("*"&amp;TRIM($F1592)&amp;"*",dump!$A:$D,4,FALSE)="","空文字",VLOOKUP("*"&amp;TRIM($F1592)&amp;"*",dump!$A:$D,4,FALSE)),"NA")</f>
        <v>NA</v>
      </c>
      <c r="T1592" s="867" t="str">
        <f t="shared" ca="1" si="84"/>
        <v>●</v>
      </c>
      <c r="U1592" s="867"/>
      <c r="V1592" s="867"/>
      <c r="W1592" s="867"/>
      <c r="X1592" s="867"/>
      <c r="Y1592" s="867" t="str">
        <f t="shared" si="85"/>
        <v/>
      </c>
      <c r="Z1592" s="867"/>
    </row>
    <row r="1593" spans="2:26" s="312" customFormat="1" ht="15" customHeight="1" outlineLevel="1">
      <c r="B1593" s="314"/>
      <c r="C1593" s="439"/>
      <c r="D1593" s="343"/>
      <c r="E1593" s="307" t="s">
        <v>980</v>
      </c>
      <c r="F1593" s="307" t="s">
        <v>5000</v>
      </c>
      <c r="G1593" s="307" t="s">
        <v>3534</v>
      </c>
      <c r="H1593" s="302" t="s">
        <v>3658</v>
      </c>
      <c r="I1593" s="303" t="s">
        <v>660</v>
      </c>
      <c r="J1593" s="417" t="s">
        <v>5684</v>
      </c>
      <c r="K1593" s="865" t="str">
        <f t="shared" si="81"/>
        <v/>
      </c>
      <c r="L1593" s="557" t="s">
        <v>3656</v>
      </c>
      <c r="M1593" s="558" t="s">
        <v>3655</v>
      </c>
      <c r="N1593" s="597"/>
      <c r="O1593" s="662"/>
      <c r="P1593" s="598"/>
      <c r="Q1593" s="867" t="str">
        <f t="shared" ca="1" si="82"/>
        <v/>
      </c>
      <c r="R1593" s="867" t="str">
        <f t="shared" ca="1" si="83"/>
        <v/>
      </c>
      <c r="S1593" s="867" t="str">
        <f>IFERROR(IF(VLOOKUP("*"&amp;TRIM($F1593)&amp;"*",dump!$A:$D,4,FALSE)="","空文字",VLOOKUP("*"&amp;TRIM($F1593)&amp;"*",dump!$A:$D,4,FALSE)),"NA")</f>
        <v>NA</v>
      </c>
      <c r="T1593" s="867" t="str">
        <f t="shared" ca="1" si="84"/>
        <v>●</v>
      </c>
      <c r="U1593" s="867"/>
      <c r="V1593" s="867"/>
      <c r="W1593" s="867"/>
      <c r="X1593" s="867"/>
      <c r="Y1593" s="867" t="str">
        <f t="shared" si="85"/>
        <v/>
      </c>
      <c r="Z1593" s="867"/>
    </row>
    <row r="1594" spans="2:26" s="312" customFormat="1" ht="15" customHeight="1" outlineLevel="1">
      <c r="B1594" s="314"/>
      <c r="C1594" s="439"/>
      <c r="D1594" s="343"/>
      <c r="E1594" s="307" t="s">
        <v>981</v>
      </c>
      <c r="F1594" s="307" t="s">
        <v>5001</v>
      </c>
      <c r="G1594" s="307" t="s">
        <v>3533</v>
      </c>
      <c r="H1594" s="302" t="s">
        <v>3658</v>
      </c>
      <c r="I1594" s="303" t="s">
        <v>660</v>
      </c>
      <c r="J1594" s="417" t="s">
        <v>5684</v>
      </c>
      <c r="K1594" s="865" t="str">
        <f t="shared" si="81"/>
        <v/>
      </c>
      <c r="L1594" s="557" t="s">
        <v>3656</v>
      </c>
      <c r="M1594" s="558" t="s">
        <v>3655</v>
      </c>
      <c r="N1594" s="597"/>
      <c r="O1594" s="662"/>
      <c r="P1594" s="598"/>
      <c r="Q1594" s="867" t="str">
        <f t="shared" ca="1" si="82"/>
        <v/>
      </c>
      <c r="R1594" s="867" t="str">
        <f t="shared" ca="1" si="83"/>
        <v/>
      </c>
      <c r="S1594" s="867" t="str">
        <f>IFERROR(IF(VLOOKUP("*"&amp;TRIM($F1594)&amp;"*",dump!$A:$D,4,FALSE)="","空文字",VLOOKUP("*"&amp;TRIM($F1594)&amp;"*",dump!$A:$D,4,FALSE)),"NA")</f>
        <v>NA</v>
      </c>
      <c r="T1594" s="867" t="str">
        <f t="shared" ca="1" si="84"/>
        <v>●</v>
      </c>
      <c r="U1594" s="867"/>
      <c r="V1594" s="867"/>
      <c r="W1594" s="867"/>
      <c r="X1594" s="867"/>
      <c r="Y1594" s="867" t="str">
        <f t="shared" si="85"/>
        <v/>
      </c>
      <c r="Z1594" s="867"/>
    </row>
    <row r="1595" spans="2:26" s="312" customFormat="1" ht="15" customHeight="1" outlineLevel="1">
      <c r="B1595" s="314"/>
      <c r="C1595" s="439"/>
      <c r="D1595" s="343"/>
      <c r="E1595" s="307" t="s">
        <v>982</v>
      </c>
      <c r="F1595" s="307" t="s">
        <v>5002</v>
      </c>
      <c r="G1595" s="307" t="s">
        <v>3597</v>
      </c>
      <c r="H1595" s="302" t="s">
        <v>3658</v>
      </c>
      <c r="I1595" s="303" t="s">
        <v>660</v>
      </c>
      <c r="J1595" s="417" t="s">
        <v>5684</v>
      </c>
      <c r="K1595" s="865" t="str">
        <f t="shared" si="81"/>
        <v/>
      </c>
      <c r="L1595" s="557" t="s">
        <v>3656</v>
      </c>
      <c r="M1595" s="558" t="s">
        <v>3655</v>
      </c>
      <c r="N1595" s="597"/>
      <c r="O1595" s="662"/>
      <c r="P1595" s="598"/>
      <c r="Q1595" s="867" t="str">
        <f t="shared" ca="1" si="82"/>
        <v/>
      </c>
      <c r="R1595" s="867" t="str">
        <f t="shared" ca="1" si="83"/>
        <v/>
      </c>
      <c r="S1595" s="867" t="str">
        <f>IFERROR(IF(VLOOKUP("*"&amp;TRIM($F1595)&amp;"*",dump!$A:$D,4,FALSE)="","空文字",VLOOKUP("*"&amp;TRIM($F1595)&amp;"*",dump!$A:$D,4,FALSE)),"NA")</f>
        <v>NA</v>
      </c>
      <c r="T1595" s="867" t="str">
        <f t="shared" ca="1" si="84"/>
        <v>●</v>
      </c>
      <c r="U1595" s="867"/>
      <c r="V1595" s="867"/>
      <c r="W1595" s="867"/>
      <c r="X1595" s="867"/>
      <c r="Y1595" s="867" t="str">
        <f t="shared" si="85"/>
        <v/>
      </c>
      <c r="Z1595" s="867"/>
    </row>
    <row r="1596" spans="2:26" s="312" customFormat="1" ht="15" customHeight="1" outlineLevel="1">
      <c r="B1596" s="314"/>
      <c r="C1596" s="439"/>
      <c r="D1596" s="343"/>
      <c r="E1596" s="307" t="s">
        <v>983</v>
      </c>
      <c r="F1596" s="307" t="s">
        <v>5003</v>
      </c>
      <c r="G1596" s="307" t="s">
        <v>3598</v>
      </c>
      <c r="H1596" s="302" t="s">
        <v>3658</v>
      </c>
      <c r="I1596" s="303" t="s">
        <v>660</v>
      </c>
      <c r="J1596" s="417" t="s">
        <v>5684</v>
      </c>
      <c r="K1596" s="865" t="str">
        <f t="shared" si="81"/>
        <v/>
      </c>
      <c r="L1596" s="557" t="s">
        <v>3656</v>
      </c>
      <c r="M1596" s="558" t="s">
        <v>3655</v>
      </c>
      <c r="N1596" s="597"/>
      <c r="O1596" s="662"/>
      <c r="P1596" s="598"/>
      <c r="Q1596" s="867" t="str">
        <f t="shared" ca="1" si="82"/>
        <v/>
      </c>
      <c r="R1596" s="867" t="str">
        <f t="shared" ca="1" si="83"/>
        <v/>
      </c>
      <c r="S1596" s="867" t="str">
        <f>IFERROR(IF(VLOOKUP("*"&amp;TRIM($F1596)&amp;"*",dump!$A:$D,4,FALSE)="","空文字",VLOOKUP("*"&amp;TRIM($F1596)&amp;"*",dump!$A:$D,4,FALSE)),"NA")</f>
        <v>NA</v>
      </c>
      <c r="T1596" s="867" t="str">
        <f t="shared" ca="1" si="84"/>
        <v>●</v>
      </c>
      <c r="U1596" s="867"/>
      <c r="V1596" s="867"/>
      <c r="W1596" s="867"/>
      <c r="X1596" s="867"/>
      <c r="Y1596" s="867" t="str">
        <f t="shared" si="85"/>
        <v/>
      </c>
      <c r="Z1596" s="867"/>
    </row>
    <row r="1597" spans="2:26" s="312" customFormat="1" ht="15" customHeight="1" outlineLevel="1">
      <c r="B1597" s="314"/>
      <c r="C1597" s="439"/>
      <c r="D1597" s="343"/>
      <c r="E1597" s="307" t="s">
        <v>984</v>
      </c>
      <c r="F1597" s="307" t="s">
        <v>5004</v>
      </c>
      <c r="G1597" s="307" t="s">
        <v>3599</v>
      </c>
      <c r="H1597" s="302" t="s">
        <v>3658</v>
      </c>
      <c r="I1597" s="303" t="s">
        <v>660</v>
      </c>
      <c r="J1597" s="417" t="s">
        <v>5684</v>
      </c>
      <c r="K1597" s="865" t="str">
        <f t="shared" si="81"/>
        <v/>
      </c>
      <c r="L1597" s="557" t="s">
        <v>3656</v>
      </c>
      <c r="M1597" s="558" t="s">
        <v>3655</v>
      </c>
      <c r="N1597" s="597"/>
      <c r="O1597" s="662"/>
      <c r="P1597" s="598"/>
      <c r="Q1597" s="867" t="str">
        <f t="shared" ca="1" si="82"/>
        <v/>
      </c>
      <c r="R1597" s="867" t="str">
        <f t="shared" ca="1" si="83"/>
        <v/>
      </c>
      <c r="S1597" s="867" t="str">
        <f>IFERROR(IF(VLOOKUP("*"&amp;TRIM($F1597)&amp;"*",dump!$A:$D,4,FALSE)="","空文字",VLOOKUP("*"&amp;TRIM($F1597)&amp;"*",dump!$A:$D,4,FALSE)),"NA")</f>
        <v>NA</v>
      </c>
      <c r="T1597" s="867" t="str">
        <f t="shared" ca="1" si="84"/>
        <v>●</v>
      </c>
      <c r="U1597" s="867"/>
      <c r="V1597" s="867"/>
      <c r="W1597" s="867"/>
      <c r="X1597" s="867"/>
      <c r="Y1597" s="867" t="str">
        <f t="shared" si="85"/>
        <v/>
      </c>
      <c r="Z1597" s="867"/>
    </row>
    <row r="1598" spans="2:26" s="312" customFormat="1" ht="15" customHeight="1" outlineLevel="1">
      <c r="B1598" s="314"/>
      <c r="C1598" s="439"/>
      <c r="D1598" s="343"/>
      <c r="E1598" s="307" t="s">
        <v>985</v>
      </c>
      <c r="F1598" s="307" t="s">
        <v>5005</v>
      </c>
      <c r="G1598" s="307" t="s">
        <v>3600</v>
      </c>
      <c r="H1598" s="302" t="s">
        <v>3658</v>
      </c>
      <c r="I1598" s="303" t="s">
        <v>660</v>
      </c>
      <c r="J1598" s="417" t="s">
        <v>5684</v>
      </c>
      <c r="K1598" s="865" t="str">
        <f t="shared" si="81"/>
        <v/>
      </c>
      <c r="L1598" s="557" t="s">
        <v>3656</v>
      </c>
      <c r="M1598" s="558" t="s">
        <v>3655</v>
      </c>
      <c r="N1598" s="597"/>
      <c r="O1598" s="662"/>
      <c r="P1598" s="598"/>
      <c r="Q1598" s="867" t="str">
        <f t="shared" ca="1" si="82"/>
        <v/>
      </c>
      <c r="R1598" s="867" t="str">
        <f t="shared" ca="1" si="83"/>
        <v/>
      </c>
      <c r="S1598" s="867" t="str">
        <f>IFERROR(IF(VLOOKUP("*"&amp;TRIM($F1598)&amp;"*",dump!$A:$D,4,FALSE)="","空文字",VLOOKUP("*"&amp;TRIM($F1598)&amp;"*",dump!$A:$D,4,FALSE)),"NA")</f>
        <v>NA</v>
      </c>
      <c r="T1598" s="867" t="str">
        <f t="shared" ca="1" si="84"/>
        <v>●</v>
      </c>
      <c r="U1598" s="867"/>
      <c r="V1598" s="867"/>
      <c r="W1598" s="867"/>
      <c r="X1598" s="867"/>
      <c r="Y1598" s="867" t="str">
        <f t="shared" si="85"/>
        <v/>
      </c>
      <c r="Z1598" s="867"/>
    </row>
    <row r="1599" spans="2:26" s="312" customFormat="1" ht="15" customHeight="1" outlineLevel="1">
      <c r="B1599" s="314"/>
      <c r="C1599" s="439"/>
      <c r="D1599" s="343"/>
      <c r="E1599" s="307" t="s">
        <v>986</v>
      </c>
      <c r="F1599" s="307" t="s">
        <v>5006</v>
      </c>
      <c r="G1599" s="307" t="s">
        <v>3601</v>
      </c>
      <c r="H1599" s="302" t="s">
        <v>3658</v>
      </c>
      <c r="I1599" s="303" t="s">
        <v>660</v>
      </c>
      <c r="J1599" s="417" t="s">
        <v>5684</v>
      </c>
      <c r="K1599" s="865" t="str">
        <f t="shared" si="81"/>
        <v/>
      </c>
      <c r="L1599" s="557" t="s">
        <v>3656</v>
      </c>
      <c r="M1599" s="558" t="s">
        <v>3655</v>
      </c>
      <c r="N1599" s="597"/>
      <c r="O1599" s="662"/>
      <c r="P1599" s="598"/>
      <c r="Q1599" s="867" t="str">
        <f t="shared" ca="1" si="82"/>
        <v/>
      </c>
      <c r="R1599" s="867" t="str">
        <f t="shared" ca="1" si="83"/>
        <v/>
      </c>
      <c r="S1599" s="867" t="str">
        <f>IFERROR(IF(VLOOKUP("*"&amp;TRIM($F1599)&amp;"*",dump!$A:$D,4,FALSE)="","空文字",VLOOKUP("*"&amp;TRIM($F1599)&amp;"*",dump!$A:$D,4,FALSE)),"NA")</f>
        <v>NA</v>
      </c>
      <c r="T1599" s="867" t="str">
        <f t="shared" ca="1" si="84"/>
        <v>●</v>
      </c>
      <c r="U1599" s="867"/>
      <c r="V1599" s="867"/>
      <c r="W1599" s="867"/>
      <c r="X1599" s="867"/>
      <c r="Y1599" s="867" t="str">
        <f t="shared" si="85"/>
        <v/>
      </c>
      <c r="Z1599" s="867"/>
    </row>
    <row r="1600" spans="2:26" s="312" customFormat="1" ht="15" customHeight="1" outlineLevel="1">
      <c r="B1600" s="314"/>
      <c r="C1600" s="439"/>
      <c r="D1600" s="343"/>
      <c r="E1600" s="307" t="s">
        <v>987</v>
      </c>
      <c r="F1600" s="307" t="s">
        <v>5007</v>
      </c>
      <c r="G1600" s="307" t="s">
        <v>3602</v>
      </c>
      <c r="H1600" s="302" t="s">
        <v>3658</v>
      </c>
      <c r="I1600" s="303" t="s">
        <v>660</v>
      </c>
      <c r="J1600" s="417" t="s">
        <v>5684</v>
      </c>
      <c r="K1600" s="865" t="str">
        <f t="shared" si="81"/>
        <v/>
      </c>
      <c r="L1600" s="557" t="s">
        <v>3656</v>
      </c>
      <c r="M1600" s="558" t="s">
        <v>3655</v>
      </c>
      <c r="N1600" s="597"/>
      <c r="O1600" s="662"/>
      <c r="P1600" s="598"/>
      <c r="Q1600" s="867" t="str">
        <f t="shared" ca="1" si="82"/>
        <v/>
      </c>
      <c r="R1600" s="867" t="str">
        <f t="shared" ca="1" si="83"/>
        <v/>
      </c>
      <c r="S1600" s="867" t="str">
        <f>IFERROR(IF(VLOOKUP("*"&amp;TRIM($F1600)&amp;"*",dump!$A:$D,4,FALSE)="","空文字",VLOOKUP("*"&amp;TRIM($F1600)&amp;"*",dump!$A:$D,4,FALSE)),"NA")</f>
        <v>NA</v>
      </c>
      <c r="T1600" s="867" t="str">
        <f t="shared" ca="1" si="84"/>
        <v>●</v>
      </c>
      <c r="U1600" s="867"/>
      <c r="V1600" s="867"/>
      <c r="W1600" s="867"/>
      <c r="X1600" s="867"/>
      <c r="Y1600" s="867" t="str">
        <f t="shared" si="85"/>
        <v/>
      </c>
      <c r="Z1600" s="867"/>
    </row>
    <row r="1601" spans="2:26" s="312" customFormat="1" ht="15" customHeight="1" outlineLevel="1">
      <c r="B1601" s="314"/>
      <c r="C1601" s="439"/>
      <c r="D1601" s="343"/>
      <c r="E1601" s="307" t="s">
        <v>988</v>
      </c>
      <c r="F1601" s="307" t="s">
        <v>5008</v>
      </c>
      <c r="G1601" s="307" t="s">
        <v>3606</v>
      </c>
      <c r="H1601" s="302" t="s">
        <v>3658</v>
      </c>
      <c r="I1601" s="303" t="s">
        <v>660</v>
      </c>
      <c r="J1601" s="417" t="s">
        <v>5684</v>
      </c>
      <c r="K1601" s="865" t="str">
        <f t="shared" si="81"/>
        <v/>
      </c>
      <c r="L1601" s="557" t="s">
        <v>3656</v>
      </c>
      <c r="M1601" s="558" t="s">
        <v>3655</v>
      </c>
      <c r="N1601" s="597"/>
      <c r="O1601" s="662"/>
      <c r="P1601" s="598"/>
      <c r="Q1601" s="867" t="str">
        <f t="shared" ca="1" si="82"/>
        <v/>
      </c>
      <c r="R1601" s="867" t="str">
        <f t="shared" ca="1" si="83"/>
        <v/>
      </c>
      <c r="S1601" s="867" t="str">
        <f>IFERROR(IF(VLOOKUP("*"&amp;TRIM($F1601)&amp;"*",dump!$A:$D,4,FALSE)="","空文字",VLOOKUP("*"&amp;TRIM($F1601)&amp;"*",dump!$A:$D,4,FALSE)),"NA")</f>
        <v>NA</v>
      </c>
      <c r="T1601" s="867" t="str">
        <f t="shared" ca="1" si="84"/>
        <v>●</v>
      </c>
      <c r="U1601" s="867"/>
      <c r="V1601" s="867"/>
      <c r="W1601" s="867"/>
      <c r="X1601" s="867"/>
      <c r="Y1601" s="867" t="str">
        <f t="shared" si="85"/>
        <v/>
      </c>
      <c r="Z1601" s="867"/>
    </row>
    <row r="1602" spans="2:26" s="312" customFormat="1" ht="15" customHeight="1" outlineLevel="1">
      <c r="B1602" s="314"/>
      <c r="C1602" s="439"/>
      <c r="D1602" s="343"/>
      <c r="E1602" s="307" t="s">
        <v>2918</v>
      </c>
      <c r="F1602" s="307" t="s">
        <v>5009</v>
      </c>
      <c r="G1602" s="307" t="s">
        <v>3603</v>
      </c>
      <c r="H1602" s="302" t="s">
        <v>3658</v>
      </c>
      <c r="I1602" s="303" t="s">
        <v>660</v>
      </c>
      <c r="J1602" s="417" t="s">
        <v>5684</v>
      </c>
      <c r="K1602" s="865" t="str">
        <f t="shared" si="81"/>
        <v/>
      </c>
      <c r="L1602" s="557" t="s">
        <v>3656</v>
      </c>
      <c r="M1602" s="558" t="s">
        <v>3655</v>
      </c>
      <c r="N1602" s="597"/>
      <c r="O1602" s="662"/>
      <c r="P1602" s="598"/>
      <c r="Q1602" s="867" t="str">
        <f t="shared" ca="1" si="82"/>
        <v/>
      </c>
      <c r="R1602" s="867" t="str">
        <f t="shared" ca="1" si="83"/>
        <v/>
      </c>
      <c r="S1602" s="867" t="str">
        <f>IFERROR(IF(VLOOKUP("*"&amp;TRIM($F1602)&amp;"*",dump!$A:$D,4,FALSE)="","空文字",VLOOKUP("*"&amp;TRIM($F1602)&amp;"*",dump!$A:$D,4,FALSE)),"NA")</f>
        <v>NA</v>
      </c>
      <c r="T1602" s="867" t="str">
        <f t="shared" ca="1" si="84"/>
        <v>●</v>
      </c>
      <c r="U1602" s="867"/>
      <c r="V1602" s="867"/>
      <c r="W1602" s="867"/>
      <c r="X1602" s="867"/>
      <c r="Y1602" s="867" t="str">
        <f t="shared" si="85"/>
        <v/>
      </c>
      <c r="Z1602" s="867"/>
    </row>
    <row r="1603" spans="2:26" s="312" customFormat="1" ht="15" customHeight="1" outlineLevel="1">
      <c r="B1603" s="314"/>
      <c r="C1603" s="439"/>
      <c r="D1603" s="343"/>
      <c r="E1603" s="307" t="s">
        <v>2919</v>
      </c>
      <c r="F1603" s="307" t="s">
        <v>5010</v>
      </c>
      <c r="G1603" s="307" t="s">
        <v>3604</v>
      </c>
      <c r="H1603" s="302" t="s">
        <v>3658</v>
      </c>
      <c r="I1603" s="303" t="s">
        <v>660</v>
      </c>
      <c r="J1603" s="417" t="s">
        <v>5684</v>
      </c>
      <c r="K1603" s="865" t="str">
        <f t="shared" si="81"/>
        <v/>
      </c>
      <c r="L1603" s="557" t="s">
        <v>3656</v>
      </c>
      <c r="M1603" s="558" t="s">
        <v>3655</v>
      </c>
      <c r="N1603" s="597"/>
      <c r="O1603" s="662"/>
      <c r="P1603" s="598"/>
      <c r="Q1603" s="867" t="str">
        <f t="shared" ca="1" si="82"/>
        <v/>
      </c>
      <c r="R1603" s="867" t="str">
        <f t="shared" ca="1" si="83"/>
        <v/>
      </c>
      <c r="S1603" s="867" t="str">
        <f>IFERROR(IF(VLOOKUP("*"&amp;TRIM($F1603)&amp;"*",dump!$A:$D,4,FALSE)="","空文字",VLOOKUP("*"&amp;TRIM($F1603)&amp;"*",dump!$A:$D,4,FALSE)),"NA")</f>
        <v>NA</v>
      </c>
      <c r="T1603" s="867" t="str">
        <f t="shared" ca="1" si="84"/>
        <v>●</v>
      </c>
      <c r="U1603" s="867"/>
      <c r="V1603" s="867"/>
      <c r="W1603" s="867"/>
      <c r="X1603" s="867"/>
      <c r="Y1603" s="867" t="str">
        <f t="shared" si="85"/>
        <v/>
      </c>
      <c r="Z1603" s="867"/>
    </row>
    <row r="1604" spans="2:26" s="312" customFormat="1" ht="15" customHeight="1" outlineLevel="1">
      <c r="B1604" s="314"/>
      <c r="C1604" s="439"/>
      <c r="D1604" s="343"/>
      <c r="E1604" s="307" t="s">
        <v>2920</v>
      </c>
      <c r="F1604" s="307" t="s">
        <v>5011</v>
      </c>
      <c r="G1604" s="307" t="s">
        <v>3605</v>
      </c>
      <c r="H1604" s="302" t="s">
        <v>3658</v>
      </c>
      <c r="I1604" s="303" t="s">
        <v>660</v>
      </c>
      <c r="J1604" s="417" t="s">
        <v>5684</v>
      </c>
      <c r="K1604" s="865" t="str">
        <f t="shared" si="81"/>
        <v/>
      </c>
      <c r="L1604" s="557" t="s">
        <v>3656</v>
      </c>
      <c r="M1604" s="558" t="s">
        <v>3655</v>
      </c>
      <c r="N1604" s="597"/>
      <c r="O1604" s="662"/>
      <c r="P1604" s="598"/>
      <c r="Q1604" s="867" t="str">
        <f t="shared" ca="1" si="82"/>
        <v/>
      </c>
      <c r="R1604" s="867" t="str">
        <f t="shared" ca="1" si="83"/>
        <v/>
      </c>
      <c r="S1604" s="867" t="str">
        <f>IFERROR(IF(VLOOKUP("*"&amp;TRIM($F1604)&amp;"*",dump!$A:$D,4,FALSE)="","空文字",VLOOKUP("*"&amp;TRIM($F1604)&amp;"*",dump!$A:$D,4,FALSE)),"NA")</f>
        <v>NA</v>
      </c>
      <c r="T1604" s="867" t="str">
        <f t="shared" ca="1" si="84"/>
        <v>●</v>
      </c>
      <c r="U1604" s="867"/>
      <c r="V1604" s="867"/>
      <c r="W1604" s="867"/>
      <c r="X1604" s="867"/>
      <c r="Y1604" s="867" t="str">
        <f t="shared" si="85"/>
        <v/>
      </c>
      <c r="Z1604" s="867"/>
    </row>
    <row r="1605" spans="2:26" s="312" customFormat="1" ht="15" customHeight="1" outlineLevel="1">
      <c r="B1605" s="314"/>
      <c r="C1605" s="439"/>
      <c r="D1605" s="343"/>
      <c r="E1605" s="307" t="s">
        <v>2921</v>
      </c>
      <c r="F1605" s="307" t="s">
        <v>5012</v>
      </c>
      <c r="G1605" s="307" t="s">
        <v>3607</v>
      </c>
      <c r="H1605" s="302" t="s">
        <v>3658</v>
      </c>
      <c r="I1605" s="303" t="s">
        <v>660</v>
      </c>
      <c r="J1605" s="417" t="s">
        <v>5684</v>
      </c>
      <c r="K1605" s="865" t="str">
        <f t="shared" si="81"/>
        <v/>
      </c>
      <c r="L1605" s="557" t="s">
        <v>3656</v>
      </c>
      <c r="M1605" s="558" t="s">
        <v>3655</v>
      </c>
      <c r="N1605" s="597"/>
      <c r="O1605" s="662"/>
      <c r="P1605" s="598"/>
      <c r="Q1605" s="867" t="str">
        <f t="shared" ca="1" si="82"/>
        <v/>
      </c>
      <c r="R1605" s="867" t="str">
        <f t="shared" ca="1" si="83"/>
        <v/>
      </c>
      <c r="S1605" s="867" t="str">
        <f>IFERROR(IF(VLOOKUP("*"&amp;TRIM($F1605)&amp;"*",dump!$A:$D,4,FALSE)="","空文字",VLOOKUP("*"&amp;TRIM($F1605)&amp;"*",dump!$A:$D,4,FALSE)),"NA")</f>
        <v>NA</v>
      </c>
      <c r="T1605" s="867" t="str">
        <f t="shared" ca="1" si="84"/>
        <v>●</v>
      </c>
      <c r="U1605" s="867"/>
      <c r="V1605" s="867"/>
      <c r="W1605" s="867"/>
      <c r="X1605" s="867"/>
      <c r="Y1605" s="867" t="str">
        <f t="shared" si="85"/>
        <v/>
      </c>
      <c r="Z1605" s="867"/>
    </row>
    <row r="1606" spans="2:26" s="312" customFormat="1" ht="15" customHeight="1" outlineLevel="1">
      <c r="B1606" s="314"/>
      <c r="C1606" s="439"/>
      <c r="D1606" s="343"/>
      <c r="E1606" s="307" t="s">
        <v>2922</v>
      </c>
      <c r="F1606" s="307" t="s">
        <v>5013</v>
      </c>
      <c r="G1606" s="307" t="s">
        <v>3608</v>
      </c>
      <c r="H1606" s="302" t="s">
        <v>3658</v>
      </c>
      <c r="I1606" s="303" t="s">
        <v>660</v>
      </c>
      <c r="J1606" s="417" t="s">
        <v>5684</v>
      </c>
      <c r="K1606" s="865" t="str">
        <f t="shared" si="81"/>
        <v/>
      </c>
      <c r="L1606" s="557" t="s">
        <v>3656</v>
      </c>
      <c r="M1606" s="558" t="s">
        <v>3655</v>
      </c>
      <c r="N1606" s="597"/>
      <c r="O1606" s="662"/>
      <c r="P1606" s="598"/>
      <c r="Q1606" s="867" t="str">
        <f t="shared" ca="1" si="82"/>
        <v/>
      </c>
      <c r="R1606" s="867" t="str">
        <f t="shared" ca="1" si="83"/>
        <v/>
      </c>
      <c r="S1606" s="867" t="str">
        <f>IFERROR(IF(VLOOKUP("*"&amp;TRIM($F1606)&amp;"*",dump!$A:$D,4,FALSE)="","空文字",VLOOKUP("*"&amp;TRIM($F1606)&amp;"*",dump!$A:$D,4,FALSE)),"NA")</f>
        <v>NA</v>
      </c>
      <c r="T1606" s="867" t="str">
        <f t="shared" ca="1" si="84"/>
        <v>●</v>
      </c>
      <c r="U1606" s="867"/>
      <c r="V1606" s="867"/>
      <c r="W1606" s="867"/>
      <c r="X1606" s="867"/>
      <c r="Y1606" s="867" t="str">
        <f t="shared" si="85"/>
        <v/>
      </c>
      <c r="Z1606" s="867"/>
    </row>
    <row r="1607" spans="2:26" s="312" customFormat="1" ht="15" customHeight="1" outlineLevel="1">
      <c r="B1607" s="314"/>
      <c r="C1607" s="439"/>
      <c r="D1607" s="343"/>
      <c r="E1607" s="307" t="s">
        <v>2923</v>
      </c>
      <c r="F1607" s="307" t="s">
        <v>5014</v>
      </c>
      <c r="G1607" s="307" t="s">
        <v>3609</v>
      </c>
      <c r="H1607" s="302" t="s">
        <v>3658</v>
      </c>
      <c r="I1607" s="303" t="s">
        <v>660</v>
      </c>
      <c r="J1607" s="417" t="s">
        <v>5684</v>
      </c>
      <c r="K1607" s="865" t="str">
        <f t="shared" si="81"/>
        <v/>
      </c>
      <c r="L1607" s="557" t="s">
        <v>3656</v>
      </c>
      <c r="M1607" s="558" t="s">
        <v>3655</v>
      </c>
      <c r="N1607" s="597"/>
      <c r="O1607" s="662"/>
      <c r="P1607" s="598"/>
      <c r="Q1607" s="867" t="str">
        <f t="shared" ca="1" si="82"/>
        <v/>
      </c>
      <c r="R1607" s="867" t="str">
        <f t="shared" ca="1" si="83"/>
        <v/>
      </c>
      <c r="S1607" s="867" t="str">
        <f>IFERROR(IF(VLOOKUP("*"&amp;TRIM($F1607)&amp;"*",dump!$A:$D,4,FALSE)="","空文字",VLOOKUP("*"&amp;TRIM($F1607)&amp;"*",dump!$A:$D,4,FALSE)),"NA")</f>
        <v>NA</v>
      </c>
      <c r="T1607" s="867" t="str">
        <f t="shared" ca="1" si="84"/>
        <v>●</v>
      </c>
      <c r="U1607" s="867"/>
      <c r="V1607" s="867"/>
      <c r="W1607" s="867"/>
      <c r="X1607" s="867"/>
      <c r="Y1607" s="867" t="str">
        <f t="shared" si="85"/>
        <v/>
      </c>
      <c r="Z1607" s="867"/>
    </row>
    <row r="1608" spans="2:26" s="312" customFormat="1" ht="15" customHeight="1" outlineLevel="1">
      <c r="B1608" s="314"/>
      <c r="C1608" s="439"/>
      <c r="D1608" s="343"/>
      <c r="E1608" s="307" t="s">
        <v>2924</v>
      </c>
      <c r="F1608" s="307" t="s">
        <v>5015</v>
      </c>
      <c r="G1608" s="307" t="s">
        <v>3610</v>
      </c>
      <c r="H1608" s="302" t="s">
        <v>3658</v>
      </c>
      <c r="I1608" s="303" t="s">
        <v>660</v>
      </c>
      <c r="J1608" s="417" t="s">
        <v>5684</v>
      </c>
      <c r="K1608" s="865" t="str">
        <f t="shared" si="81"/>
        <v/>
      </c>
      <c r="L1608" s="557" t="s">
        <v>3656</v>
      </c>
      <c r="M1608" s="558" t="s">
        <v>3655</v>
      </c>
      <c r="N1608" s="597"/>
      <c r="O1608" s="662"/>
      <c r="P1608" s="598"/>
      <c r="Q1608" s="867" t="str">
        <f t="shared" ca="1" si="82"/>
        <v/>
      </c>
      <c r="R1608" s="867" t="str">
        <f t="shared" ca="1" si="83"/>
        <v/>
      </c>
      <c r="S1608" s="867" t="str">
        <f>IFERROR(IF(VLOOKUP("*"&amp;TRIM($F1608)&amp;"*",dump!$A:$D,4,FALSE)="","空文字",VLOOKUP("*"&amp;TRIM($F1608)&amp;"*",dump!$A:$D,4,FALSE)),"NA")</f>
        <v>NA</v>
      </c>
      <c r="T1608" s="867" t="str">
        <f t="shared" ca="1" si="84"/>
        <v>●</v>
      </c>
      <c r="U1608" s="867"/>
      <c r="V1608" s="867"/>
      <c r="W1608" s="867"/>
      <c r="X1608" s="867"/>
      <c r="Y1608" s="867" t="str">
        <f t="shared" si="85"/>
        <v/>
      </c>
      <c r="Z1608" s="867"/>
    </row>
    <row r="1609" spans="2:26" s="312" customFormat="1" ht="15" customHeight="1" outlineLevel="1">
      <c r="B1609" s="314"/>
      <c r="C1609" s="439"/>
      <c r="D1609" s="343"/>
      <c r="E1609" s="307" t="s">
        <v>2925</v>
      </c>
      <c r="F1609" s="307" t="s">
        <v>5016</v>
      </c>
      <c r="G1609" s="307" t="s">
        <v>2407</v>
      </c>
      <c r="H1609" s="302" t="s">
        <v>3658</v>
      </c>
      <c r="I1609" s="303" t="s">
        <v>660</v>
      </c>
      <c r="J1609" s="417" t="s">
        <v>5684</v>
      </c>
      <c r="K1609" s="865" t="str">
        <f t="shared" si="81"/>
        <v/>
      </c>
      <c r="L1609" s="557" t="s">
        <v>3656</v>
      </c>
      <c r="M1609" s="558" t="s">
        <v>3655</v>
      </c>
      <c r="N1609" s="597"/>
      <c r="O1609" s="662"/>
      <c r="P1609" s="598"/>
      <c r="Q1609" s="867" t="str">
        <f t="shared" ca="1" si="82"/>
        <v/>
      </c>
      <c r="R1609" s="867" t="str">
        <f t="shared" ca="1" si="83"/>
        <v/>
      </c>
      <c r="S1609" s="867" t="str">
        <f>IFERROR(IF(VLOOKUP("*"&amp;TRIM($F1609)&amp;"*",dump!$A:$D,4,FALSE)="","空文字",VLOOKUP("*"&amp;TRIM($F1609)&amp;"*",dump!$A:$D,4,FALSE)),"NA")</f>
        <v>NA</v>
      </c>
      <c r="T1609" s="867" t="str">
        <f t="shared" ca="1" si="84"/>
        <v>●</v>
      </c>
      <c r="U1609" s="867"/>
      <c r="V1609" s="867"/>
      <c r="W1609" s="867"/>
      <c r="X1609" s="867"/>
      <c r="Y1609" s="867" t="str">
        <f t="shared" si="85"/>
        <v/>
      </c>
      <c r="Z1609" s="867"/>
    </row>
    <row r="1610" spans="2:26" s="312" customFormat="1" ht="15" customHeight="1" outlineLevel="1">
      <c r="B1610" s="314"/>
      <c r="C1610" s="439"/>
      <c r="D1610" s="343"/>
      <c r="E1610" s="307" t="s">
        <v>2926</v>
      </c>
      <c r="F1610" s="307" t="s">
        <v>5017</v>
      </c>
      <c r="G1610" s="307" t="s">
        <v>2408</v>
      </c>
      <c r="H1610" s="302" t="s">
        <v>3658</v>
      </c>
      <c r="I1610" s="303" t="s">
        <v>660</v>
      </c>
      <c r="J1610" s="417" t="s">
        <v>5684</v>
      </c>
      <c r="K1610" s="865" t="str">
        <f t="shared" si="81"/>
        <v/>
      </c>
      <c r="L1610" s="557" t="s">
        <v>3656</v>
      </c>
      <c r="M1610" s="558" t="s">
        <v>3655</v>
      </c>
      <c r="N1610" s="597"/>
      <c r="O1610" s="662"/>
      <c r="P1610" s="598"/>
      <c r="Q1610" s="867" t="str">
        <f t="shared" ca="1" si="82"/>
        <v/>
      </c>
      <c r="R1610" s="867" t="str">
        <f t="shared" ca="1" si="83"/>
        <v/>
      </c>
      <c r="S1610" s="867" t="str">
        <f>IFERROR(IF(VLOOKUP("*"&amp;TRIM($F1610)&amp;"*",dump!$A:$D,4,FALSE)="","空文字",VLOOKUP("*"&amp;TRIM($F1610)&amp;"*",dump!$A:$D,4,FALSE)),"NA")</f>
        <v>NA</v>
      </c>
      <c r="T1610" s="867" t="str">
        <f t="shared" ca="1" si="84"/>
        <v>●</v>
      </c>
      <c r="U1610" s="867"/>
      <c r="V1610" s="867"/>
      <c r="W1610" s="867"/>
      <c r="X1610" s="867"/>
      <c r="Y1610" s="867" t="str">
        <f t="shared" si="85"/>
        <v/>
      </c>
      <c r="Z1610" s="867"/>
    </row>
    <row r="1611" spans="2:26" s="312" customFormat="1" ht="15" customHeight="1" outlineLevel="1">
      <c r="B1611" s="314"/>
      <c r="C1611" s="439"/>
      <c r="D1611" s="343"/>
      <c r="E1611" s="307" t="s">
        <v>2927</v>
      </c>
      <c r="F1611" s="307" t="s">
        <v>5018</v>
      </c>
      <c r="G1611" s="307" t="s">
        <v>2409</v>
      </c>
      <c r="H1611" s="302" t="s">
        <v>3658</v>
      </c>
      <c r="I1611" s="303" t="s">
        <v>660</v>
      </c>
      <c r="J1611" s="417" t="s">
        <v>5684</v>
      </c>
      <c r="K1611" s="865" t="str">
        <f t="shared" si="81"/>
        <v/>
      </c>
      <c r="L1611" s="557" t="s">
        <v>3656</v>
      </c>
      <c r="M1611" s="558" t="s">
        <v>3655</v>
      </c>
      <c r="N1611" s="597"/>
      <c r="O1611" s="662"/>
      <c r="P1611" s="598"/>
      <c r="Q1611" s="867" t="str">
        <f t="shared" ca="1" si="82"/>
        <v/>
      </c>
      <c r="R1611" s="867" t="str">
        <f t="shared" ca="1" si="83"/>
        <v/>
      </c>
      <c r="S1611" s="867" t="str">
        <f>IFERROR(IF(VLOOKUP("*"&amp;TRIM($F1611)&amp;"*",dump!$A:$D,4,FALSE)="","空文字",VLOOKUP("*"&amp;TRIM($F1611)&amp;"*",dump!$A:$D,4,FALSE)),"NA")</f>
        <v>NA</v>
      </c>
      <c r="T1611" s="867" t="str">
        <f t="shared" ca="1" si="84"/>
        <v>●</v>
      </c>
      <c r="U1611" s="867"/>
      <c r="V1611" s="867"/>
      <c r="W1611" s="867"/>
      <c r="X1611" s="867"/>
      <c r="Y1611" s="867" t="str">
        <f t="shared" si="85"/>
        <v/>
      </c>
      <c r="Z1611" s="867"/>
    </row>
    <row r="1612" spans="2:26" s="312" customFormat="1" ht="15" customHeight="1" outlineLevel="1">
      <c r="B1612" s="314"/>
      <c r="C1612" s="439"/>
      <c r="D1612" s="343"/>
      <c r="E1612" s="307" t="s">
        <v>2928</v>
      </c>
      <c r="F1612" s="307" t="s">
        <v>5019</v>
      </c>
      <c r="G1612" s="307" t="s">
        <v>2411</v>
      </c>
      <c r="H1612" s="302" t="s">
        <v>3658</v>
      </c>
      <c r="I1612" s="303" t="s">
        <v>660</v>
      </c>
      <c r="J1612" s="417" t="s">
        <v>5684</v>
      </c>
      <c r="K1612" s="865" t="str">
        <f t="shared" si="81"/>
        <v/>
      </c>
      <c r="L1612" s="557" t="s">
        <v>3656</v>
      </c>
      <c r="M1612" s="558" t="s">
        <v>3655</v>
      </c>
      <c r="N1612" s="597"/>
      <c r="O1612" s="662"/>
      <c r="P1612" s="598"/>
      <c r="Q1612" s="867" t="str">
        <f t="shared" ca="1" si="82"/>
        <v/>
      </c>
      <c r="R1612" s="867" t="str">
        <f t="shared" ca="1" si="83"/>
        <v/>
      </c>
      <c r="S1612" s="867" t="str">
        <f>IFERROR(IF(VLOOKUP("*"&amp;TRIM($F1612)&amp;"*",dump!$A:$D,4,FALSE)="","空文字",VLOOKUP("*"&amp;TRIM($F1612)&amp;"*",dump!$A:$D,4,FALSE)),"NA")</f>
        <v>NA</v>
      </c>
      <c r="T1612" s="867" t="str">
        <f t="shared" ca="1" si="84"/>
        <v>●</v>
      </c>
      <c r="U1612" s="867"/>
      <c r="V1612" s="867"/>
      <c r="W1612" s="867"/>
      <c r="X1612" s="867"/>
      <c r="Y1612" s="867" t="str">
        <f t="shared" si="85"/>
        <v/>
      </c>
      <c r="Z1612" s="867"/>
    </row>
    <row r="1613" spans="2:26" s="312" customFormat="1" ht="15" customHeight="1" outlineLevel="1">
      <c r="B1613" s="314"/>
      <c r="C1613" s="439"/>
      <c r="D1613" s="343"/>
      <c r="E1613" s="306" t="s">
        <v>2929</v>
      </c>
      <c r="F1613" s="307" t="s">
        <v>5020</v>
      </c>
      <c r="G1613" s="307" t="s">
        <v>2410</v>
      </c>
      <c r="H1613" s="302" t="s">
        <v>3658</v>
      </c>
      <c r="I1613" s="303" t="s">
        <v>660</v>
      </c>
      <c r="J1613" s="417" t="s">
        <v>5684</v>
      </c>
      <c r="K1613" s="865" t="str">
        <f t="shared" ref="K1613:K1676" si="86">IF(AND(M1613="", O1613="", N1613&lt;&gt;""), "○", "")</f>
        <v/>
      </c>
      <c r="L1613" s="557" t="s">
        <v>3656</v>
      </c>
      <c r="M1613" s="558" t="s">
        <v>3655</v>
      </c>
      <c r="N1613" s="597"/>
      <c r="O1613" s="662"/>
      <c r="P1613" s="598"/>
      <c r="Q1613" s="867" t="str">
        <f t="shared" ref="Q1613:Q1676" ca="1" si="87">IF(P1613="","",IF(P1613="←",IF(OFFSET($J1613,0,MATCH(MID(M1613,1,FIND("の",M1613,1)-1), $L$11:$BA$11,0)+4,1,1)="","",OFFSET($L1613,0,MATCH(MID(M1613,1,FIND("の",M1613,1)-1), $L$11:$BA$11,0)+4,1,1)),P1613))</f>
        <v/>
      </c>
      <c r="R1613" s="867" t="str">
        <f t="shared" ref="R1613:R1676" ca="1" si="88">IF(COUNTIF(Q1613,"*(*"),MID(Q1613,FIND("(",Q1613,1)+1,FIND(")",Q1613,1)-FIND("(",Q1613,1)-1),IF(COUNTIF(Q1613,"*""*"),MID(Q1613,FIND("""",Q1613,1)+1,LEN(Q1613)-2),IF(COUNTIF(Q1613,"*：*"),RIGHT(Q1613,LEN(Q1613)-(FIND("：",Q1613))),Q1613)))</f>
        <v/>
      </c>
      <c r="S1613" s="867" t="str">
        <f>IFERROR(IF(VLOOKUP("*"&amp;TRIM($F1613)&amp;"*",dump!$A:$D,4,FALSE)="","空文字",VLOOKUP("*"&amp;TRIM($F1613)&amp;"*",dump!$A:$D,4,FALSE)),"NA")</f>
        <v>NA</v>
      </c>
      <c r="T1613" s="867" t="str">
        <f t="shared" ref="T1613:T1676" ca="1" si="89">IF($K1613&lt;&gt;"",IF($E1613&lt;&gt;"","■",""),IF(AND(R1613="",S1613="NA"),"●", IF(EXACT(R1613,S1613),"●","×")))</f>
        <v>●</v>
      </c>
      <c r="U1613" s="867"/>
      <c r="V1613" s="867"/>
      <c r="W1613" s="867"/>
      <c r="X1613" s="867"/>
      <c r="Y1613" s="867" t="str">
        <f t="shared" ref="Y1613:Y1676" si="90">IF(U1613="●","●","")</f>
        <v/>
      </c>
      <c r="Z1613" s="867"/>
    </row>
    <row r="1614" spans="2:26" s="312" customFormat="1" ht="195" customHeight="1" outlineLevel="1">
      <c r="B1614" s="314"/>
      <c r="C1614" s="526" t="s">
        <v>17823</v>
      </c>
      <c r="D1614" s="215" t="s">
        <v>9555</v>
      </c>
      <c r="E1614" s="213"/>
      <c r="F1614" s="214" t="s">
        <v>5021</v>
      </c>
      <c r="G1614" s="214" t="s">
        <v>454</v>
      </c>
      <c r="H1614" s="225" t="s">
        <v>3655</v>
      </c>
      <c r="I1614" s="144" t="s">
        <v>660</v>
      </c>
      <c r="J1614" s="418" t="s">
        <v>5684</v>
      </c>
      <c r="K1614" s="865" t="str">
        <f t="shared" si="86"/>
        <v>○</v>
      </c>
      <c r="L1614" s="555" t="s">
        <v>17116</v>
      </c>
      <c r="M1614" s="553"/>
      <c r="N1614" s="593" t="s">
        <v>19702</v>
      </c>
      <c r="O1614" s="551"/>
      <c r="P1614" s="554"/>
      <c r="Q1614" s="867" t="str">
        <f t="shared" ca="1" si="87"/>
        <v/>
      </c>
      <c r="R1614" s="867" t="str">
        <f t="shared" ca="1" si="88"/>
        <v/>
      </c>
      <c r="S1614" s="867" t="str">
        <f>IFERROR(IF(VLOOKUP("*"&amp;TRIM($F1614)&amp;"*",dump!$A:$D,4,FALSE)="","空文字",VLOOKUP("*"&amp;TRIM($F1614)&amp;"*",dump!$A:$D,4,FALSE)),"NA")</f>
        <v>NA</v>
      </c>
      <c r="T1614" s="867" t="str">
        <f t="shared" si="89"/>
        <v/>
      </c>
      <c r="U1614" s="867"/>
      <c r="V1614" s="867"/>
      <c r="W1614" s="867"/>
      <c r="X1614" s="867"/>
      <c r="Y1614" s="867" t="str">
        <f t="shared" si="90"/>
        <v/>
      </c>
      <c r="Z1614" s="867"/>
    </row>
    <row r="1615" spans="2:26" s="126" customFormat="1" ht="13.5" customHeight="1" outlineLevel="1" collapsed="1">
      <c r="B1615" s="314"/>
      <c r="C1615" s="534"/>
      <c r="D1615" s="343"/>
      <c r="E1615" s="306" t="s">
        <v>9556</v>
      </c>
      <c r="F1615" s="307" t="s">
        <v>5022</v>
      </c>
      <c r="G1615" s="306" t="s">
        <v>9557</v>
      </c>
      <c r="H1615" s="305" t="s">
        <v>3657</v>
      </c>
      <c r="I1615" s="304" t="s">
        <v>660</v>
      </c>
      <c r="J1615" s="419" t="s">
        <v>5684</v>
      </c>
      <c r="K1615" s="865" t="str">
        <f t="shared" si="86"/>
        <v>○</v>
      </c>
      <c r="L1615" s="555" t="s">
        <v>17116</v>
      </c>
      <c r="M1615" s="553"/>
      <c r="N1615" s="593" t="s">
        <v>18809</v>
      </c>
      <c r="O1615" s="551"/>
      <c r="P1615" s="554"/>
      <c r="Q1615" s="867" t="str">
        <f t="shared" ca="1" si="87"/>
        <v/>
      </c>
      <c r="R1615" s="867" t="str">
        <f t="shared" ca="1" si="88"/>
        <v/>
      </c>
      <c r="S1615" s="867" t="str">
        <f>IFERROR(IF(VLOOKUP("*"&amp;TRIM($F1615)&amp;"*",dump!$A:$D,4,FALSE)="","空文字",VLOOKUP("*"&amp;TRIM($F1615)&amp;"*",dump!$A:$D,4,FALSE)),"NA")</f>
        <v>NA</v>
      </c>
      <c r="T1615" s="867" t="str">
        <f t="shared" si="89"/>
        <v>■</v>
      </c>
      <c r="U1615" s="867"/>
      <c r="V1615" s="867"/>
      <c r="W1615" s="867"/>
      <c r="X1615" s="867"/>
      <c r="Y1615" s="867" t="str">
        <f t="shared" si="90"/>
        <v/>
      </c>
      <c r="Z1615" s="867"/>
    </row>
    <row r="1616" spans="2:26" s="312" customFormat="1" ht="15" customHeight="1" outlineLevel="1">
      <c r="B1616" s="314"/>
      <c r="C1616" s="534"/>
      <c r="D1616" s="343"/>
      <c r="E1616" s="397"/>
      <c r="F1616" s="307" t="s">
        <v>6321</v>
      </c>
      <c r="G1616" s="397"/>
      <c r="H1616" s="308"/>
      <c r="I1616" s="313"/>
      <c r="J1616" s="420"/>
      <c r="K1616" s="865" t="str">
        <f t="shared" si="86"/>
        <v/>
      </c>
      <c r="L1616" s="555" t="s">
        <v>17116</v>
      </c>
      <c r="M1616" s="553" t="s">
        <v>3657</v>
      </c>
      <c r="N1616" s="593" t="s">
        <v>18810</v>
      </c>
      <c r="O1616" s="551" t="s">
        <v>17122</v>
      </c>
      <c r="P1616" s="554">
        <v>103</v>
      </c>
      <c r="Q1616" s="867">
        <f t="shared" ca="1" si="87"/>
        <v>103</v>
      </c>
      <c r="R1616" s="867">
        <f t="shared" ca="1" si="88"/>
        <v>103</v>
      </c>
      <c r="S1616" s="867" t="str">
        <f>IFERROR(IF(VLOOKUP("*"&amp;TRIM($F1616)&amp;"*",dump!$A:$D,4,FALSE)="","空文字",VLOOKUP("*"&amp;TRIM($F1616)&amp;"*",dump!$A:$D,4,FALSE)),"NA")</f>
        <v>NA</v>
      </c>
      <c r="T1616" s="867" t="str">
        <f t="shared" ca="1" si="89"/>
        <v>×</v>
      </c>
      <c r="U1616" s="867"/>
      <c r="V1616" s="867"/>
      <c r="W1616" s="867"/>
      <c r="X1616" s="867"/>
      <c r="Y1616" s="867" t="str">
        <f t="shared" si="90"/>
        <v/>
      </c>
      <c r="Z1616" s="867"/>
    </row>
    <row r="1617" spans="2:26" s="312" customFormat="1" ht="15" customHeight="1" outlineLevel="1">
      <c r="B1617" s="314"/>
      <c r="C1617" s="534"/>
      <c r="D1617" s="343"/>
      <c r="E1617" s="397"/>
      <c r="F1617" s="307" t="s">
        <v>16</v>
      </c>
      <c r="G1617" s="397"/>
      <c r="H1617" s="308"/>
      <c r="I1617" s="313"/>
      <c r="J1617" s="420"/>
      <c r="K1617" s="865" t="str">
        <f t="shared" si="86"/>
        <v/>
      </c>
      <c r="L1617" s="555" t="s">
        <v>17116</v>
      </c>
      <c r="M1617" s="553" t="s">
        <v>3657</v>
      </c>
      <c r="N1617" s="593" t="s">
        <v>18811</v>
      </c>
      <c r="O1617" s="551" t="s">
        <v>17122</v>
      </c>
      <c r="P1617" s="554">
        <v>150</v>
      </c>
      <c r="Q1617" s="867">
        <f t="shared" ca="1" si="87"/>
        <v>150</v>
      </c>
      <c r="R1617" s="867">
        <f t="shared" ca="1" si="88"/>
        <v>150</v>
      </c>
      <c r="S1617" s="867" t="str">
        <f>IFERROR(IF(VLOOKUP("*"&amp;TRIM($F1617)&amp;"*",dump!$A:$D,4,FALSE)="","空文字",VLOOKUP("*"&amp;TRIM($F1617)&amp;"*",dump!$A:$D,4,FALSE)),"NA")</f>
        <v>NA</v>
      </c>
      <c r="T1617" s="867" t="str">
        <f t="shared" ca="1" si="89"/>
        <v>×</v>
      </c>
      <c r="U1617" s="867"/>
      <c r="V1617" s="867"/>
      <c r="W1617" s="867"/>
      <c r="X1617" s="867"/>
      <c r="Y1617" s="867" t="str">
        <f t="shared" si="90"/>
        <v/>
      </c>
      <c r="Z1617" s="867"/>
    </row>
    <row r="1618" spans="2:26" s="312" customFormat="1" ht="15" customHeight="1" outlineLevel="1">
      <c r="B1618" s="314"/>
      <c r="C1618" s="534"/>
      <c r="D1618" s="343"/>
      <c r="E1618" s="397"/>
      <c r="F1618" s="307" t="s">
        <v>6364</v>
      </c>
      <c r="G1618" s="397"/>
      <c r="H1618" s="308"/>
      <c r="I1618" s="313"/>
      <c r="J1618" s="420"/>
      <c r="K1618" s="865" t="str">
        <f t="shared" si="86"/>
        <v/>
      </c>
      <c r="L1618" s="555" t="s">
        <v>17116</v>
      </c>
      <c r="M1618" s="553" t="s">
        <v>3657</v>
      </c>
      <c r="N1618" s="593" t="s">
        <v>18812</v>
      </c>
      <c r="O1618" s="551" t="s">
        <v>17122</v>
      </c>
      <c r="P1618" s="554">
        <v>147</v>
      </c>
      <c r="Q1618" s="867">
        <f t="shared" ca="1" si="87"/>
        <v>147</v>
      </c>
      <c r="R1618" s="867">
        <f t="shared" ca="1" si="88"/>
        <v>147</v>
      </c>
      <c r="S1618" s="867" t="str">
        <f>IFERROR(IF(VLOOKUP("*"&amp;TRIM($F1618)&amp;"*",dump!$A:$D,4,FALSE)="","空文字",VLOOKUP("*"&amp;TRIM($F1618)&amp;"*",dump!$A:$D,4,FALSE)),"NA")</f>
        <v>NA</v>
      </c>
      <c r="T1618" s="867" t="str">
        <f t="shared" ca="1" si="89"/>
        <v>×</v>
      </c>
      <c r="U1618" s="867"/>
      <c r="V1618" s="867"/>
      <c r="W1618" s="867"/>
      <c r="X1618" s="867"/>
      <c r="Y1618" s="867" t="str">
        <f t="shared" si="90"/>
        <v/>
      </c>
      <c r="Z1618" s="867"/>
    </row>
    <row r="1619" spans="2:26" s="312" customFormat="1" ht="15" customHeight="1" outlineLevel="1">
      <c r="B1619" s="314"/>
      <c r="C1619" s="534"/>
      <c r="D1619" s="343"/>
      <c r="E1619" s="397"/>
      <c r="F1619" s="307" t="s">
        <v>6318</v>
      </c>
      <c r="G1619" s="397"/>
      <c r="H1619" s="308"/>
      <c r="I1619" s="313"/>
      <c r="J1619" s="420"/>
      <c r="K1619" s="865" t="str">
        <f t="shared" si="86"/>
        <v/>
      </c>
      <c r="L1619" s="557" t="s">
        <v>3656</v>
      </c>
      <c r="M1619" s="558" t="s">
        <v>3655</v>
      </c>
      <c r="N1619" s="597"/>
      <c r="O1619" s="662"/>
      <c r="P1619" s="598"/>
      <c r="Q1619" s="867" t="str">
        <f t="shared" ca="1" si="87"/>
        <v/>
      </c>
      <c r="R1619" s="867" t="str">
        <f t="shared" ca="1" si="88"/>
        <v/>
      </c>
      <c r="S1619" s="867" t="str">
        <f>IFERROR(IF(VLOOKUP("*"&amp;TRIM($F1619)&amp;"*",dump!$A:$D,4,FALSE)="","空文字",VLOOKUP("*"&amp;TRIM($F1619)&amp;"*",dump!$A:$D,4,FALSE)),"NA")</f>
        <v>NA</v>
      </c>
      <c r="T1619" s="867" t="str">
        <f t="shared" ca="1" si="89"/>
        <v>●</v>
      </c>
      <c r="U1619" s="867"/>
      <c r="V1619" s="867"/>
      <c r="W1619" s="867"/>
      <c r="X1619" s="867"/>
      <c r="Y1619" s="867" t="str">
        <f t="shared" si="90"/>
        <v/>
      </c>
      <c r="Z1619" s="867"/>
    </row>
    <row r="1620" spans="2:26" s="312" customFormat="1" ht="15" customHeight="1" outlineLevel="1">
      <c r="B1620" s="314"/>
      <c r="C1620" s="534"/>
      <c r="D1620" s="343"/>
      <c r="E1620" s="397"/>
      <c r="F1620" s="307" t="s">
        <v>6319</v>
      </c>
      <c r="G1620" s="397"/>
      <c r="H1620" s="308"/>
      <c r="I1620" s="313"/>
      <c r="J1620" s="420"/>
      <c r="K1620" s="865" t="str">
        <f t="shared" si="86"/>
        <v/>
      </c>
      <c r="L1620" s="557" t="s">
        <v>3656</v>
      </c>
      <c r="M1620" s="558" t="s">
        <v>3655</v>
      </c>
      <c r="N1620" s="597"/>
      <c r="O1620" s="662"/>
      <c r="P1620" s="598"/>
      <c r="Q1620" s="867" t="str">
        <f t="shared" ca="1" si="87"/>
        <v/>
      </c>
      <c r="R1620" s="867" t="str">
        <f t="shared" ca="1" si="88"/>
        <v/>
      </c>
      <c r="S1620" s="867" t="str">
        <f>IFERROR(IF(VLOOKUP("*"&amp;TRIM($F1620)&amp;"*",dump!$A:$D,4,FALSE)="","空文字",VLOOKUP("*"&amp;TRIM($F1620)&amp;"*",dump!$A:$D,4,FALSE)),"NA")</f>
        <v>NA</v>
      </c>
      <c r="T1620" s="867" t="str">
        <f t="shared" ca="1" si="89"/>
        <v>●</v>
      </c>
      <c r="U1620" s="867"/>
      <c r="V1620" s="867"/>
      <c r="W1620" s="867"/>
      <c r="X1620" s="867"/>
      <c r="Y1620" s="867" t="str">
        <f t="shared" si="90"/>
        <v/>
      </c>
      <c r="Z1620" s="867"/>
    </row>
    <row r="1621" spans="2:26" s="312" customFormat="1" ht="15" customHeight="1" outlineLevel="1">
      <c r="B1621" s="314"/>
      <c r="C1621" s="534"/>
      <c r="D1621" s="343"/>
      <c r="E1621" s="397"/>
      <c r="F1621" s="307" t="s">
        <v>6320</v>
      </c>
      <c r="G1621" s="397"/>
      <c r="H1621" s="308"/>
      <c r="I1621" s="313"/>
      <c r="J1621" s="420"/>
      <c r="K1621" s="865" t="str">
        <f t="shared" si="86"/>
        <v/>
      </c>
      <c r="L1621" s="557" t="s">
        <v>3656</v>
      </c>
      <c r="M1621" s="558" t="s">
        <v>3655</v>
      </c>
      <c r="N1621" s="597"/>
      <c r="O1621" s="662"/>
      <c r="P1621" s="598"/>
      <c r="Q1621" s="867" t="str">
        <f t="shared" ca="1" si="87"/>
        <v/>
      </c>
      <c r="R1621" s="867" t="str">
        <f t="shared" ca="1" si="88"/>
        <v/>
      </c>
      <c r="S1621" s="867" t="str">
        <f>IFERROR(IF(VLOOKUP("*"&amp;TRIM($F1621)&amp;"*",dump!$A:$D,4,FALSE)="","空文字",VLOOKUP("*"&amp;TRIM($F1621)&amp;"*",dump!$A:$D,4,FALSE)),"NA")</f>
        <v>NA</v>
      </c>
      <c r="T1621" s="867" t="str">
        <f t="shared" ca="1" si="89"/>
        <v>●</v>
      </c>
      <c r="U1621" s="867"/>
      <c r="V1621" s="867"/>
      <c r="W1621" s="867"/>
      <c r="X1621" s="867"/>
      <c r="Y1621" s="867" t="str">
        <f t="shared" si="90"/>
        <v/>
      </c>
      <c r="Z1621" s="867"/>
    </row>
    <row r="1622" spans="2:26" s="312" customFormat="1" ht="15" customHeight="1" outlineLevel="1">
      <c r="B1622" s="314"/>
      <c r="C1622" s="534"/>
      <c r="D1622" s="343"/>
      <c r="E1622" s="309"/>
      <c r="F1622" s="307" t="s">
        <v>12851</v>
      </c>
      <c r="G1622" s="309"/>
      <c r="H1622" s="310"/>
      <c r="I1622" s="311"/>
      <c r="J1622" s="421"/>
      <c r="K1622" s="865" t="str">
        <f t="shared" si="86"/>
        <v/>
      </c>
      <c r="L1622" s="557" t="s">
        <v>3656</v>
      </c>
      <c r="M1622" s="558" t="s">
        <v>3655</v>
      </c>
      <c r="N1622" s="597"/>
      <c r="O1622" s="662"/>
      <c r="P1622" s="598"/>
      <c r="Q1622" s="867" t="str">
        <f t="shared" ca="1" si="87"/>
        <v/>
      </c>
      <c r="R1622" s="867" t="str">
        <f t="shared" ca="1" si="88"/>
        <v/>
      </c>
      <c r="S1622" s="867" t="str">
        <f>IFERROR(IF(VLOOKUP("*"&amp;TRIM($F1622)&amp;"*",dump!$A:$D,4,FALSE)="","空文字",VLOOKUP("*"&amp;TRIM($F1622)&amp;"*",dump!$A:$D,4,FALSE)),"NA")</f>
        <v>NA</v>
      </c>
      <c r="T1622" s="867" t="str">
        <f t="shared" ca="1" si="89"/>
        <v>●</v>
      </c>
      <c r="U1622" s="867"/>
      <c r="V1622" s="867"/>
      <c r="W1622" s="867"/>
      <c r="X1622" s="867"/>
      <c r="Y1622" s="867" t="str">
        <f t="shared" si="90"/>
        <v/>
      </c>
      <c r="Z1622" s="867"/>
    </row>
    <row r="1623" spans="2:26" s="312" customFormat="1" ht="60" customHeight="1" outlineLevel="1">
      <c r="B1623" s="314"/>
      <c r="C1623" s="534"/>
      <c r="D1623" s="343"/>
      <c r="E1623" s="307" t="s">
        <v>12021</v>
      </c>
      <c r="F1623" s="307" t="s">
        <v>5023</v>
      </c>
      <c r="G1623" s="307" t="s">
        <v>2412</v>
      </c>
      <c r="H1623" s="302" t="s">
        <v>3658</v>
      </c>
      <c r="I1623" s="303" t="s">
        <v>660</v>
      </c>
      <c r="J1623" s="417" t="s">
        <v>5684</v>
      </c>
      <c r="K1623" s="865" t="str">
        <f t="shared" si="86"/>
        <v/>
      </c>
      <c r="L1623" s="555" t="s">
        <v>17116</v>
      </c>
      <c r="M1623" s="553" t="s">
        <v>3658</v>
      </c>
      <c r="N1623" s="593" t="s">
        <v>18813</v>
      </c>
      <c r="O1623" s="551" t="s">
        <v>17117</v>
      </c>
      <c r="P1623" s="554" t="s">
        <v>18814</v>
      </c>
      <c r="Q1623" s="867" t="str">
        <f t="shared" ca="1" si="87"/>
        <v>初期値：実行可能(0)</v>
      </c>
      <c r="R1623" s="867" t="str">
        <f t="shared" ca="1" si="88"/>
        <v>0</v>
      </c>
      <c r="S1623" s="867" t="str">
        <f>IFERROR(IF(VLOOKUP("*"&amp;TRIM($F1623)&amp;"*",dump!$A:$D,4,FALSE)="","空文字",VLOOKUP("*"&amp;TRIM($F1623)&amp;"*",dump!$A:$D,4,FALSE)),"NA")</f>
        <v>NA</v>
      </c>
      <c r="T1623" s="867" t="str">
        <f t="shared" ca="1" si="89"/>
        <v>×</v>
      </c>
      <c r="U1623" s="867"/>
      <c r="V1623" s="867"/>
      <c r="W1623" s="867"/>
      <c r="X1623" s="867"/>
      <c r="Y1623" s="867" t="str">
        <f t="shared" si="90"/>
        <v/>
      </c>
      <c r="Z1623" s="867"/>
    </row>
    <row r="1624" spans="2:26" s="312" customFormat="1" ht="15" customHeight="1" outlineLevel="1">
      <c r="B1624" s="314"/>
      <c r="C1624" s="534"/>
      <c r="D1624" s="343"/>
      <c r="E1624" s="306" t="s">
        <v>15258</v>
      </c>
      <c r="F1624" s="307" t="s">
        <v>15259</v>
      </c>
      <c r="G1624" s="306" t="s">
        <v>15260</v>
      </c>
      <c r="H1624" s="305" t="s">
        <v>9</v>
      </c>
      <c r="I1624" s="304" t="s">
        <v>660</v>
      </c>
      <c r="J1624" s="419" t="s">
        <v>5683</v>
      </c>
      <c r="K1624" s="865" t="str">
        <f t="shared" si="86"/>
        <v>○</v>
      </c>
      <c r="L1624" s="602" t="s">
        <v>17116</v>
      </c>
      <c r="M1624" s="551"/>
      <c r="N1624" s="593" t="s">
        <v>19703</v>
      </c>
      <c r="O1624" s="551"/>
      <c r="P1624" s="554"/>
      <c r="Q1624" s="867" t="str">
        <f t="shared" ca="1" si="87"/>
        <v/>
      </c>
      <c r="R1624" s="867" t="str">
        <f t="shared" ca="1" si="88"/>
        <v/>
      </c>
      <c r="S1624" s="867" t="str">
        <f>IFERROR(IF(VLOOKUP("*"&amp;TRIM($F1624)&amp;"*",dump!$A:$D,4,FALSE)="","空文字",VLOOKUP("*"&amp;TRIM($F1624)&amp;"*",dump!$A:$D,4,FALSE)),"NA")</f>
        <v>NA</v>
      </c>
      <c r="T1624" s="867" t="str">
        <f t="shared" si="89"/>
        <v>■</v>
      </c>
      <c r="U1624" s="867"/>
      <c r="V1624" s="867"/>
      <c r="W1624" s="867"/>
      <c r="X1624" s="867"/>
      <c r="Y1624" s="867" t="str">
        <f t="shared" si="90"/>
        <v/>
      </c>
      <c r="Z1624" s="867"/>
    </row>
    <row r="1625" spans="2:26" s="312" customFormat="1" ht="30" customHeight="1" outlineLevel="1">
      <c r="B1625" s="314"/>
      <c r="C1625" s="534"/>
      <c r="D1625" s="343"/>
      <c r="E1625" s="397"/>
      <c r="F1625" s="307" t="s">
        <v>15261</v>
      </c>
      <c r="G1625" s="397"/>
      <c r="H1625" s="397"/>
      <c r="I1625" s="76"/>
      <c r="J1625" s="420"/>
      <c r="K1625" s="865" t="str">
        <f t="shared" si="86"/>
        <v/>
      </c>
      <c r="L1625" s="602" t="s">
        <v>17116</v>
      </c>
      <c r="M1625" s="551" t="s">
        <v>3657</v>
      </c>
      <c r="N1625" s="593" t="s">
        <v>19704</v>
      </c>
      <c r="O1625" s="551" t="s">
        <v>19705</v>
      </c>
      <c r="P1625" s="554" t="s">
        <v>19706</v>
      </c>
      <c r="Q1625" s="867" t="str">
        <f t="shared" ca="1" si="87"/>
        <v>enable(1)</v>
      </c>
      <c r="R1625" s="867" t="str">
        <f t="shared" ca="1" si="88"/>
        <v>1</v>
      </c>
      <c r="S1625" s="867" t="str">
        <f>IFERROR(IF(VLOOKUP("*"&amp;TRIM($F1625)&amp;"*",dump!$A:$D,4,FALSE)="","空文字",VLOOKUP("*"&amp;TRIM($F1625)&amp;"*",dump!$A:$D,4,FALSE)),"NA")</f>
        <v>NA</v>
      </c>
      <c r="T1625" s="867" t="str">
        <f t="shared" ca="1" si="89"/>
        <v>×</v>
      </c>
      <c r="U1625" s="867"/>
      <c r="V1625" s="867"/>
      <c r="W1625" s="867"/>
      <c r="X1625" s="867"/>
      <c r="Y1625" s="867" t="str">
        <f t="shared" si="90"/>
        <v/>
      </c>
      <c r="Z1625" s="867"/>
    </row>
    <row r="1626" spans="2:26" s="312" customFormat="1" ht="30" customHeight="1" outlineLevel="1">
      <c r="B1626" s="314"/>
      <c r="C1626" s="534"/>
      <c r="D1626" s="343"/>
      <c r="E1626" s="397"/>
      <c r="F1626" s="307" t="s">
        <v>15262</v>
      </c>
      <c r="G1626" s="397"/>
      <c r="H1626" s="397"/>
      <c r="I1626" s="76"/>
      <c r="J1626" s="420"/>
      <c r="K1626" s="865" t="str">
        <f t="shared" si="86"/>
        <v/>
      </c>
      <c r="L1626" s="602" t="s">
        <v>17116</v>
      </c>
      <c r="M1626" s="551" t="s">
        <v>3657</v>
      </c>
      <c r="N1626" s="593" t="s">
        <v>19707</v>
      </c>
      <c r="O1626" s="551" t="s">
        <v>19705</v>
      </c>
      <c r="P1626" s="554" t="s">
        <v>19708</v>
      </c>
      <c r="Q1626" s="867" t="str">
        <f t="shared" ca="1" si="87"/>
        <v>disable(0)</v>
      </c>
      <c r="R1626" s="867" t="str">
        <f t="shared" ca="1" si="88"/>
        <v>0</v>
      </c>
      <c r="S1626" s="867" t="str">
        <f>IFERROR(IF(VLOOKUP("*"&amp;TRIM($F1626)&amp;"*",dump!$A:$D,4,FALSE)="","空文字",VLOOKUP("*"&amp;TRIM($F1626)&amp;"*",dump!$A:$D,4,FALSE)),"NA")</f>
        <v>NA</v>
      </c>
      <c r="T1626" s="867" t="str">
        <f t="shared" ca="1" si="89"/>
        <v>×</v>
      </c>
      <c r="U1626" s="867"/>
      <c r="V1626" s="867"/>
      <c r="W1626" s="867"/>
      <c r="X1626" s="867"/>
      <c r="Y1626" s="867" t="str">
        <f t="shared" si="90"/>
        <v/>
      </c>
      <c r="Z1626" s="867"/>
    </row>
    <row r="1627" spans="2:26" s="312" customFormat="1" ht="30" customHeight="1" outlineLevel="1">
      <c r="B1627" s="314"/>
      <c r="C1627" s="534"/>
      <c r="D1627" s="343"/>
      <c r="E1627" s="397"/>
      <c r="F1627" s="307" t="s">
        <v>15263</v>
      </c>
      <c r="G1627" s="397"/>
      <c r="H1627" s="397"/>
      <c r="I1627" s="76"/>
      <c r="J1627" s="420"/>
      <c r="K1627" s="865" t="str">
        <f t="shared" si="86"/>
        <v/>
      </c>
      <c r="L1627" s="602" t="s">
        <v>17116</v>
      </c>
      <c r="M1627" s="551" t="s">
        <v>3657</v>
      </c>
      <c r="N1627" s="593" t="s">
        <v>19709</v>
      </c>
      <c r="O1627" s="551" t="s">
        <v>19705</v>
      </c>
      <c r="P1627" s="554" t="s">
        <v>19708</v>
      </c>
      <c r="Q1627" s="867" t="str">
        <f t="shared" ca="1" si="87"/>
        <v>disable(0)</v>
      </c>
      <c r="R1627" s="867" t="str">
        <f t="shared" ca="1" si="88"/>
        <v>0</v>
      </c>
      <c r="S1627" s="867" t="str">
        <f>IFERROR(IF(VLOOKUP("*"&amp;TRIM($F1627)&amp;"*",dump!$A:$D,4,FALSE)="","空文字",VLOOKUP("*"&amp;TRIM($F1627)&amp;"*",dump!$A:$D,4,FALSE)),"NA")</f>
        <v>NA</v>
      </c>
      <c r="T1627" s="867" t="str">
        <f t="shared" ca="1" si="89"/>
        <v>×</v>
      </c>
      <c r="U1627" s="867"/>
      <c r="V1627" s="867"/>
      <c r="W1627" s="867"/>
      <c r="X1627" s="867"/>
      <c r="Y1627" s="867" t="str">
        <f t="shared" si="90"/>
        <v/>
      </c>
      <c r="Z1627" s="867"/>
    </row>
    <row r="1628" spans="2:26" s="312" customFormat="1" ht="30" customHeight="1" outlineLevel="1">
      <c r="B1628" s="314"/>
      <c r="C1628" s="534"/>
      <c r="D1628" s="343"/>
      <c r="E1628" s="397"/>
      <c r="F1628" s="307" t="s">
        <v>15264</v>
      </c>
      <c r="G1628" s="397"/>
      <c r="H1628" s="397"/>
      <c r="I1628" s="76"/>
      <c r="J1628" s="420"/>
      <c r="K1628" s="865" t="str">
        <f t="shared" si="86"/>
        <v/>
      </c>
      <c r="L1628" s="660" t="s">
        <v>3656</v>
      </c>
      <c r="M1628" s="662" t="s">
        <v>3655</v>
      </c>
      <c r="N1628" s="597"/>
      <c r="O1628" s="547"/>
      <c r="P1628" s="596"/>
      <c r="Q1628" s="867" t="str">
        <f t="shared" ca="1" si="87"/>
        <v/>
      </c>
      <c r="R1628" s="867" t="str">
        <f t="shared" ca="1" si="88"/>
        <v/>
      </c>
      <c r="S1628" s="867" t="str">
        <f>IFERROR(IF(VLOOKUP("*"&amp;TRIM($F1628)&amp;"*",dump!$A:$D,4,FALSE)="","空文字",VLOOKUP("*"&amp;TRIM($F1628)&amp;"*",dump!$A:$D,4,FALSE)),"NA")</f>
        <v>NA</v>
      </c>
      <c r="T1628" s="867" t="str">
        <f t="shared" ca="1" si="89"/>
        <v>●</v>
      </c>
      <c r="U1628" s="867"/>
      <c r="V1628" s="867"/>
      <c r="W1628" s="867"/>
      <c r="X1628" s="867"/>
      <c r="Y1628" s="867" t="str">
        <f t="shared" si="90"/>
        <v/>
      </c>
      <c r="Z1628" s="867"/>
    </row>
    <row r="1629" spans="2:26" s="312" customFormat="1" ht="30" customHeight="1" outlineLevel="1">
      <c r="B1629" s="314"/>
      <c r="C1629" s="534"/>
      <c r="D1629" s="343"/>
      <c r="E1629" s="397"/>
      <c r="F1629" s="307" t="s">
        <v>15265</v>
      </c>
      <c r="G1629" s="397"/>
      <c r="H1629" s="397"/>
      <c r="I1629" s="76"/>
      <c r="J1629" s="420"/>
      <c r="K1629" s="865" t="str">
        <f t="shared" si="86"/>
        <v/>
      </c>
      <c r="L1629" s="660" t="s">
        <v>3656</v>
      </c>
      <c r="M1629" s="662" t="s">
        <v>3655</v>
      </c>
      <c r="N1629" s="597"/>
      <c r="O1629" s="547"/>
      <c r="P1629" s="596"/>
      <c r="Q1629" s="867" t="str">
        <f t="shared" ca="1" si="87"/>
        <v/>
      </c>
      <c r="R1629" s="867" t="str">
        <f t="shared" ca="1" si="88"/>
        <v/>
      </c>
      <c r="S1629" s="867" t="str">
        <f>IFERROR(IF(VLOOKUP("*"&amp;TRIM($F1629)&amp;"*",dump!$A:$D,4,FALSE)="","空文字",VLOOKUP("*"&amp;TRIM($F1629)&amp;"*",dump!$A:$D,4,FALSE)),"NA")</f>
        <v>NA</v>
      </c>
      <c r="T1629" s="867" t="str">
        <f t="shared" ca="1" si="89"/>
        <v>●</v>
      </c>
      <c r="U1629" s="867"/>
      <c r="V1629" s="867"/>
      <c r="W1629" s="867"/>
      <c r="X1629" s="867"/>
      <c r="Y1629" s="867" t="str">
        <f t="shared" si="90"/>
        <v/>
      </c>
      <c r="Z1629" s="867"/>
    </row>
    <row r="1630" spans="2:26" s="312" customFormat="1" ht="30" customHeight="1" outlineLevel="1">
      <c r="B1630" s="314"/>
      <c r="C1630" s="534"/>
      <c r="D1630" s="343"/>
      <c r="E1630" s="397"/>
      <c r="F1630" s="307" t="s">
        <v>15266</v>
      </c>
      <c r="G1630" s="397"/>
      <c r="H1630" s="397"/>
      <c r="I1630" s="76"/>
      <c r="J1630" s="420"/>
      <c r="K1630" s="865" t="str">
        <f t="shared" si="86"/>
        <v/>
      </c>
      <c r="L1630" s="660" t="s">
        <v>3656</v>
      </c>
      <c r="M1630" s="662" t="s">
        <v>3655</v>
      </c>
      <c r="N1630" s="597"/>
      <c r="O1630" s="547"/>
      <c r="P1630" s="596"/>
      <c r="Q1630" s="867" t="str">
        <f t="shared" ca="1" si="87"/>
        <v/>
      </c>
      <c r="R1630" s="867" t="str">
        <f t="shared" ca="1" si="88"/>
        <v/>
      </c>
      <c r="S1630" s="867" t="str">
        <f>IFERROR(IF(VLOOKUP("*"&amp;TRIM($F1630)&amp;"*",dump!$A:$D,4,FALSE)="","空文字",VLOOKUP("*"&amp;TRIM($F1630)&amp;"*",dump!$A:$D,4,FALSE)),"NA")</f>
        <v>NA</v>
      </c>
      <c r="T1630" s="867" t="str">
        <f t="shared" ca="1" si="89"/>
        <v>●</v>
      </c>
      <c r="U1630" s="867"/>
      <c r="V1630" s="867"/>
      <c r="W1630" s="867"/>
      <c r="X1630" s="867"/>
      <c r="Y1630" s="867" t="str">
        <f t="shared" si="90"/>
        <v/>
      </c>
      <c r="Z1630" s="867"/>
    </row>
    <row r="1631" spans="2:26" s="312" customFormat="1" ht="30" customHeight="1" outlineLevel="1">
      <c r="B1631" s="314"/>
      <c r="C1631" s="534"/>
      <c r="D1631" s="343"/>
      <c r="E1631" s="309"/>
      <c r="F1631" s="307" t="s">
        <v>15267</v>
      </c>
      <c r="G1631" s="309"/>
      <c r="H1631" s="309"/>
      <c r="I1631" s="77"/>
      <c r="J1631" s="421"/>
      <c r="K1631" s="865" t="str">
        <f t="shared" si="86"/>
        <v/>
      </c>
      <c r="L1631" s="660" t="s">
        <v>3656</v>
      </c>
      <c r="M1631" s="662" t="s">
        <v>3655</v>
      </c>
      <c r="N1631" s="597"/>
      <c r="O1631" s="547"/>
      <c r="P1631" s="596"/>
      <c r="Q1631" s="867" t="str">
        <f t="shared" ca="1" si="87"/>
        <v/>
      </c>
      <c r="R1631" s="867" t="str">
        <f t="shared" ca="1" si="88"/>
        <v/>
      </c>
      <c r="S1631" s="867" t="str">
        <f>IFERROR(IF(VLOOKUP("*"&amp;TRIM($F1631)&amp;"*",dump!$A:$D,4,FALSE)="","空文字",VLOOKUP("*"&amp;TRIM($F1631)&amp;"*",dump!$A:$D,4,FALSE)),"NA")</f>
        <v>NA</v>
      </c>
      <c r="T1631" s="867" t="str">
        <f t="shared" ca="1" si="89"/>
        <v>●</v>
      </c>
      <c r="U1631" s="867"/>
      <c r="V1631" s="867"/>
      <c r="W1631" s="867"/>
      <c r="X1631" s="867"/>
      <c r="Y1631" s="867" t="str">
        <f t="shared" si="90"/>
        <v/>
      </c>
      <c r="Z1631" s="867"/>
    </row>
    <row r="1632" spans="2:26" s="312" customFormat="1" ht="30" customHeight="1" outlineLevel="1">
      <c r="B1632" s="314"/>
      <c r="C1632" s="534"/>
      <c r="D1632" s="343"/>
      <c r="E1632" s="306" t="s">
        <v>15268</v>
      </c>
      <c r="F1632" s="307" t="s">
        <v>15269</v>
      </c>
      <c r="G1632" s="306" t="s">
        <v>14538</v>
      </c>
      <c r="H1632" s="305" t="s">
        <v>9</v>
      </c>
      <c r="I1632" s="304" t="s">
        <v>660</v>
      </c>
      <c r="J1632" s="419" t="s">
        <v>5683</v>
      </c>
      <c r="K1632" s="865" t="str">
        <f t="shared" si="86"/>
        <v>○</v>
      </c>
      <c r="L1632" s="602" t="s">
        <v>17116</v>
      </c>
      <c r="M1632" s="551"/>
      <c r="N1632" s="593" t="s">
        <v>19710</v>
      </c>
      <c r="O1632" s="551"/>
      <c r="P1632" s="554"/>
      <c r="Q1632" s="867" t="str">
        <f t="shared" ca="1" si="87"/>
        <v/>
      </c>
      <c r="R1632" s="867" t="str">
        <f t="shared" ca="1" si="88"/>
        <v/>
      </c>
      <c r="S1632" s="867" t="str">
        <f>IFERROR(IF(VLOOKUP("*"&amp;TRIM($F1632)&amp;"*",dump!$A:$D,4,FALSE)="","空文字",VLOOKUP("*"&amp;TRIM($F1632)&amp;"*",dump!$A:$D,4,FALSE)),"NA")</f>
        <v>NA</v>
      </c>
      <c r="T1632" s="867" t="str">
        <f t="shared" si="89"/>
        <v>■</v>
      </c>
      <c r="U1632" s="867"/>
      <c r="V1632" s="867"/>
      <c r="W1632" s="867"/>
      <c r="X1632" s="867"/>
      <c r="Y1632" s="867" t="str">
        <f t="shared" si="90"/>
        <v/>
      </c>
      <c r="Z1632" s="867"/>
    </row>
    <row r="1633" spans="2:26" s="312" customFormat="1" ht="15" customHeight="1" outlineLevel="1">
      <c r="B1633" s="314"/>
      <c r="C1633" s="534"/>
      <c r="D1633" s="343"/>
      <c r="E1633" s="397"/>
      <c r="F1633" s="307" t="s">
        <v>15270</v>
      </c>
      <c r="G1633" s="397"/>
      <c r="H1633" s="308"/>
      <c r="I1633" s="313"/>
      <c r="J1633" s="420"/>
      <c r="K1633" s="865" t="str">
        <f t="shared" si="86"/>
        <v/>
      </c>
      <c r="L1633" s="602" t="s">
        <v>17116</v>
      </c>
      <c r="M1633" s="551" t="s">
        <v>3657</v>
      </c>
      <c r="N1633" s="593" t="s">
        <v>19711</v>
      </c>
      <c r="O1633" s="551" t="s">
        <v>19712</v>
      </c>
      <c r="P1633" s="554" t="s">
        <v>19713</v>
      </c>
      <c r="Q1633" s="867" t="str">
        <f t="shared" ca="1" si="87"/>
        <v>初期値：noError(0)</v>
      </c>
      <c r="R1633" s="867" t="str">
        <f t="shared" ca="1" si="88"/>
        <v>0</v>
      </c>
      <c r="S1633" s="867" t="str">
        <f>IFERROR(IF(VLOOKUP("*"&amp;TRIM($F1633)&amp;"*",dump!$A:$D,4,FALSE)="","空文字",VLOOKUP("*"&amp;TRIM($F1633)&amp;"*",dump!$A:$D,4,FALSE)),"NA")</f>
        <v>NA</v>
      </c>
      <c r="T1633" s="867" t="str">
        <f t="shared" ca="1" si="89"/>
        <v>×</v>
      </c>
      <c r="U1633" s="867"/>
      <c r="V1633" s="867"/>
      <c r="W1633" s="867"/>
      <c r="X1633" s="867"/>
      <c r="Y1633" s="867" t="str">
        <f t="shared" si="90"/>
        <v/>
      </c>
      <c r="Z1633" s="867"/>
    </row>
    <row r="1634" spans="2:26" s="312" customFormat="1" ht="15" customHeight="1" outlineLevel="1">
      <c r="B1634" s="314"/>
      <c r="C1634" s="534"/>
      <c r="D1634" s="343"/>
      <c r="E1634" s="397"/>
      <c r="F1634" s="307" t="s">
        <v>15271</v>
      </c>
      <c r="G1634" s="397"/>
      <c r="H1634" s="308"/>
      <c r="I1634" s="313"/>
      <c r="J1634" s="420"/>
      <c r="K1634" s="865" t="str">
        <f t="shared" si="86"/>
        <v/>
      </c>
      <c r="L1634" s="660" t="s">
        <v>3656</v>
      </c>
      <c r="M1634" s="547" t="s">
        <v>3655</v>
      </c>
      <c r="N1634" s="559" t="s">
        <v>19714</v>
      </c>
      <c r="O1634" s="547"/>
      <c r="P1634" s="596"/>
      <c r="Q1634" s="867" t="str">
        <f t="shared" ca="1" si="87"/>
        <v/>
      </c>
      <c r="R1634" s="867" t="str">
        <f t="shared" ca="1" si="88"/>
        <v/>
      </c>
      <c r="S1634" s="867" t="str">
        <f>IFERROR(IF(VLOOKUP("*"&amp;TRIM($F1634)&amp;"*",dump!$A:$D,4,FALSE)="","空文字",VLOOKUP("*"&amp;TRIM($F1634)&amp;"*",dump!$A:$D,4,FALSE)),"NA")</f>
        <v>NA</v>
      </c>
      <c r="T1634" s="867" t="str">
        <f t="shared" ca="1" si="89"/>
        <v>●</v>
      </c>
      <c r="U1634" s="867"/>
      <c r="V1634" s="867"/>
      <c r="W1634" s="867"/>
      <c r="X1634" s="867"/>
      <c r="Y1634" s="867" t="str">
        <f t="shared" si="90"/>
        <v/>
      </c>
      <c r="Z1634" s="867"/>
    </row>
    <row r="1635" spans="2:26" s="312" customFormat="1" ht="15" customHeight="1" outlineLevel="1">
      <c r="B1635" s="314"/>
      <c r="C1635" s="534"/>
      <c r="D1635" s="343"/>
      <c r="E1635" s="397"/>
      <c r="F1635" s="307" t="s">
        <v>15272</v>
      </c>
      <c r="G1635" s="397"/>
      <c r="H1635" s="308"/>
      <c r="I1635" s="313"/>
      <c r="J1635" s="420"/>
      <c r="K1635" s="865" t="str">
        <f t="shared" si="86"/>
        <v/>
      </c>
      <c r="L1635" s="660" t="s">
        <v>3656</v>
      </c>
      <c r="M1635" s="547" t="s">
        <v>3655</v>
      </c>
      <c r="N1635" s="559" t="s">
        <v>19715</v>
      </c>
      <c r="O1635" s="547"/>
      <c r="P1635" s="596"/>
      <c r="Q1635" s="867" t="str">
        <f t="shared" ca="1" si="87"/>
        <v/>
      </c>
      <c r="R1635" s="867" t="str">
        <f t="shared" ca="1" si="88"/>
        <v/>
      </c>
      <c r="S1635" s="867" t="str">
        <f>IFERROR(IF(VLOOKUP("*"&amp;TRIM($F1635)&amp;"*",dump!$A:$D,4,FALSE)="","空文字",VLOOKUP("*"&amp;TRIM($F1635)&amp;"*",dump!$A:$D,4,FALSE)),"NA")</f>
        <v>NA</v>
      </c>
      <c r="T1635" s="867" t="str">
        <f t="shared" ca="1" si="89"/>
        <v>●</v>
      </c>
      <c r="U1635" s="867"/>
      <c r="V1635" s="867"/>
      <c r="W1635" s="867"/>
      <c r="X1635" s="867"/>
      <c r="Y1635" s="867" t="str">
        <f t="shared" si="90"/>
        <v/>
      </c>
      <c r="Z1635" s="867"/>
    </row>
    <row r="1636" spans="2:26" s="312" customFormat="1" ht="15" customHeight="1" outlineLevel="1">
      <c r="B1636" s="314"/>
      <c r="C1636" s="534"/>
      <c r="D1636" s="343"/>
      <c r="E1636" s="397"/>
      <c r="F1636" s="307" t="s">
        <v>15273</v>
      </c>
      <c r="G1636" s="397"/>
      <c r="H1636" s="308"/>
      <c r="I1636" s="313"/>
      <c r="J1636" s="420"/>
      <c r="K1636" s="865" t="str">
        <f t="shared" si="86"/>
        <v/>
      </c>
      <c r="L1636" s="602" t="s">
        <v>17116</v>
      </c>
      <c r="M1636" s="551" t="s">
        <v>3657</v>
      </c>
      <c r="N1636" s="593" t="s">
        <v>19716</v>
      </c>
      <c r="O1636" s="551" t="s">
        <v>19712</v>
      </c>
      <c r="P1636" s="554" t="s">
        <v>19713</v>
      </c>
      <c r="Q1636" s="867" t="str">
        <f t="shared" ca="1" si="87"/>
        <v>初期値：noError(0)</v>
      </c>
      <c r="R1636" s="867" t="str">
        <f t="shared" ca="1" si="88"/>
        <v>0</v>
      </c>
      <c r="S1636" s="867" t="str">
        <f>IFERROR(IF(VLOOKUP("*"&amp;TRIM($F1636)&amp;"*",dump!$A:$D,4,FALSE)="","空文字",VLOOKUP("*"&amp;TRIM($F1636)&amp;"*",dump!$A:$D,4,FALSE)),"NA")</f>
        <v>NA</v>
      </c>
      <c r="T1636" s="867" t="str">
        <f t="shared" ca="1" si="89"/>
        <v>×</v>
      </c>
      <c r="U1636" s="867"/>
      <c r="V1636" s="867"/>
      <c r="W1636" s="867"/>
      <c r="X1636" s="867"/>
      <c r="Y1636" s="867" t="str">
        <f t="shared" si="90"/>
        <v/>
      </c>
      <c r="Z1636" s="867"/>
    </row>
    <row r="1637" spans="2:26" s="312" customFormat="1" ht="15" customHeight="1" outlineLevel="1">
      <c r="B1637" s="314"/>
      <c r="C1637" s="534"/>
      <c r="D1637" s="343"/>
      <c r="E1637" s="397"/>
      <c r="F1637" s="307" t="s">
        <v>15274</v>
      </c>
      <c r="G1637" s="397"/>
      <c r="H1637" s="308"/>
      <c r="I1637" s="313"/>
      <c r="J1637" s="420"/>
      <c r="K1637" s="865" t="str">
        <f t="shared" si="86"/>
        <v/>
      </c>
      <c r="L1637" s="660" t="s">
        <v>3656</v>
      </c>
      <c r="M1637" s="662" t="s">
        <v>3655</v>
      </c>
      <c r="N1637" s="559" t="s">
        <v>19717</v>
      </c>
      <c r="O1637" s="547"/>
      <c r="P1637" s="596"/>
      <c r="Q1637" s="867" t="str">
        <f t="shared" ca="1" si="87"/>
        <v/>
      </c>
      <c r="R1637" s="867" t="str">
        <f t="shared" ca="1" si="88"/>
        <v/>
      </c>
      <c r="S1637" s="867" t="str">
        <f>IFERROR(IF(VLOOKUP("*"&amp;TRIM($F1637)&amp;"*",dump!$A:$D,4,FALSE)="","空文字",VLOOKUP("*"&amp;TRIM($F1637)&amp;"*",dump!$A:$D,4,FALSE)),"NA")</f>
        <v>NA</v>
      </c>
      <c r="T1637" s="867" t="str">
        <f t="shared" ca="1" si="89"/>
        <v>●</v>
      </c>
      <c r="U1637" s="867"/>
      <c r="V1637" s="867"/>
      <c r="W1637" s="867"/>
      <c r="X1637" s="867"/>
      <c r="Y1637" s="867" t="str">
        <f t="shared" si="90"/>
        <v/>
      </c>
      <c r="Z1637" s="867"/>
    </row>
    <row r="1638" spans="2:26" s="312" customFormat="1" ht="15" customHeight="1" outlineLevel="1">
      <c r="B1638" s="314"/>
      <c r="C1638" s="534"/>
      <c r="D1638" s="343"/>
      <c r="E1638" s="397"/>
      <c r="F1638" s="307" t="s">
        <v>15275</v>
      </c>
      <c r="G1638" s="397"/>
      <c r="H1638" s="308"/>
      <c r="I1638" s="313"/>
      <c r="J1638" s="420"/>
      <c r="K1638" s="865" t="str">
        <f t="shared" si="86"/>
        <v/>
      </c>
      <c r="L1638" s="660" t="s">
        <v>3656</v>
      </c>
      <c r="M1638" s="662" t="s">
        <v>3655</v>
      </c>
      <c r="N1638" s="559" t="s">
        <v>19718</v>
      </c>
      <c r="O1638" s="547"/>
      <c r="P1638" s="596"/>
      <c r="Q1638" s="867" t="str">
        <f t="shared" ca="1" si="87"/>
        <v/>
      </c>
      <c r="R1638" s="867" t="str">
        <f t="shared" ca="1" si="88"/>
        <v/>
      </c>
      <c r="S1638" s="867" t="str">
        <f>IFERROR(IF(VLOOKUP("*"&amp;TRIM($F1638)&amp;"*",dump!$A:$D,4,FALSE)="","空文字",VLOOKUP("*"&amp;TRIM($F1638)&amp;"*",dump!$A:$D,4,FALSE)),"NA")</f>
        <v>NA</v>
      </c>
      <c r="T1638" s="867" t="str">
        <f t="shared" ca="1" si="89"/>
        <v>●</v>
      </c>
      <c r="U1638" s="867"/>
      <c r="V1638" s="867"/>
      <c r="W1638" s="867"/>
      <c r="X1638" s="867"/>
      <c r="Y1638" s="867" t="str">
        <f t="shared" si="90"/>
        <v/>
      </c>
      <c r="Z1638" s="867"/>
    </row>
    <row r="1639" spans="2:26" s="312" customFormat="1" ht="15" customHeight="1" outlineLevel="1">
      <c r="B1639" s="314"/>
      <c r="C1639" s="527"/>
      <c r="D1639" s="525"/>
      <c r="E1639" s="309"/>
      <c r="F1639" s="307" t="s">
        <v>15276</v>
      </c>
      <c r="G1639" s="309"/>
      <c r="H1639" s="310"/>
      <c r="I1639" s="311"/>
      <c r="J1639" s="421"/>
      <c r="K1639" s="865" t="str">
        <f t="shared" si="86"/>
        <v/>
      </c>
      <c r="L1639" s="660" t="s">
        <v>3656</v>
      </c>
      <c r="M1639" s="662" t="s">
        <v>3655</v>
      </c>
      <c r="N1639" s="559"/>
      <c r="O1639" s="547"/>
      <c r="P1639" s="596"/>
      <c r="Q1639" s="867" t="str">
        <f t="shared" ca="1" si="87"/>
        <v/>
      </c>
      <c r="R1639" s="867" t="str">
        <f t="shared" ca="1" si="88"/>
        <v/>
      </c>
      <c r="S1639" s="867" t="str">
        <f>IFERROR(IF(VLOOKUP("*"&amp;TRIM($F1639)&amp;"*",dump!$A:$D,4,FALSE)="","空文字",VLOOKUP("*"&amp;TRIM($F1639)&amp;"*",dump!$A:$D,4,FALSE)),"NA")</f>
        <v>NA</v>
      </c>
      <c r="T1639" s="867" t="str">
        <f t="shared" ca="1" si="89"/>
        <v>●</v>
      </c>
      <c r="U1639" s="867"/>
      <c r="V1639" s="867"/>
      <c r="W1639" s="867"/>
      <c r="X1639" s="867"/>
      <c r="Y1639" s="867" t="str">
        <f t="shared" si="90"/>
        <v/>
      </c>
      <c r="Z1639" s="867"/>
    </row>
    <row r="1640" spans="2:26" s="312" customFormat="1" ht="60" customHeight="1" outlineLevel="1">
      <c r="B1640" s="314"/>
      <c r="C1640" s="439" t="s">
        <v>9558</v>
      </c>
      <c r="D1640" s="224" t="s">
        <v>2930</v>
      </c>
      <c r="E1640" s="220"/>
      <c r="F1640" s="214" t="s">
        <v>5024</v>
      </c>
      <c r="G1640" s="214" t="s">
        <v>458</v>
      </c>
      <c r="H1640" s="225" t="s">
        <v>3655</v>
      </c>
      <c r="I1640" s="144" t="s">
        <v>660</v>
      </c>
      <c r="J1640" s="418" t="s">
        <v>5684</v>
      </c>
      <c r="K1640" s="865" t="str">
        <f t="shared" si="86"/>
        <v/>
      </c>
      <c r="L1640" s="557" t="s">
        <v>3656</v>
      </c>
      <c r="M1640" s="558" t="s">
        <v>3655</v>
      </c>
      <c r="N1640" s="597" t="s">
        <v>17470</v>
      </c>
      <c r="O1640" s="558"/>
      <c r="P1640" s="598"/>
      <c r="Q1640" s="867" t="str">
        <f t="shared" ca="1" si="87"/>
        <v/>
      </c>
      <c r="R1640" s="867" t="str">
        <f t="shared" ca="1" si="88"/>
        <v/>
      </c>
      <c r="S1640" s="867" t="str">
        <f>IFERROR(IF(VLOOKUP("*"&amp;TRIM($F1640)&amp;"*",dump!$A:$D,4,FALSE)="","空文字",VLOOKUP("*"&amp;TRIM($F1640)&amp;"*",dump!$A:$D,4,FALSE)),"NA")</f>
        <v>NA</v>
      </c>
      <c r="T1640" s="867" t="str">
        <f t="shared" ca="1" si="89"/>
        <v>●</v>
      </c>
      <c r="U1640" s="867"/>
      <c r="V1640" s="867"/>
      <c r="W1640" s="867"/>
      <c r="X1640" s="867"/>
      <c r="Y1640" s="867" t="str">
        <f t="shared" si="90"/>
        <v/>
      </c>
      <c r="Z1640" s="867"/>
    </row>
    <row r="1641" spans="2:26" s="312" customFormat="1" ht="15" customHeight="1" outlineLevel="1">
      <c r="B1641" s="314"/>
      <c r="C1641" s="439"/>
      <c r="D1641" s="343"/>
      <c r="E1641" s="307" t="s">
        <v>9559</v>
      </c>
      <c r="F1641" s="307" t="s">
        <v>5025</v>
      </c>
      <c r="G1641" s="307" t="s">
        <v>451</v>
      </c>
      <c r="H1641" s="302" t="s">
        <v>3657</v>
      </c>
      <c r="I1641" s="303" t="s">
        <v>660</v>
      </c>
      <c r="J1641" s="417" t="s">
        <v>5684</v>
      </c>
      <c r="K1641" s="865" t="str">
        <f t="shared" si="86"/>
        <v/>
      </c>
      <c r="L1641" s="557" t="s">
        <v>3656</v>
      </c>
      <c r="M1641" s="558" t="s">
        <v>3655</v>
      </c>
      <c r="N1641" s="597"/>
      <c r="O1641" s="558"/>
      <c r="P1641" s="598"/>
      <c r="Q1641" s="867" t="str">
        <f t="shared" ca="1" si="87"/>
        <v/>
      </c>
      <c r="R1641" s="867" t="str">
        <f t="shared" ca="1" si="88"/>
        <v/>
      </c>
      <c r="S1641" s="867" t="str">
        <f>IFERROR(IF(VLOOKUP("*"&amp;TRIM($F1641)&amp;"*",dump!$A:$D,4,FALSE)="","空文字",VLOOKUP("*"&amp;TRIM($F1641)&amp;"*",dump!$A:$D,4,FALSE)),"NA")</f>
        <v>NA</v>
      </c>
      <c r="T1641" s="867" t="str">
        <f t="shared" ca="1" si="89"/>
        <v>●</v>
      </c>
      <c r="U1641" s="867"/>
      <c r="V1641" s="867"/>
      <c r="W1641" s="867"/>
      <c r="X1641" s="867"/>
      <c r="Y1641" s="867" t="str">
        <f t="shared" si="90"/>
        <v/>
      </c>
      <c r="Z1641" s="867"/>
    </row>
    <row r="1642" spans="2:26" s="312" customFormat="1" ht="15" customHeight="1" outlineLevel="1">
      <c r="B1642" s="314"/>
      <c r="C1642" s="439"/>
      <c r="D1642" s="343"/>
      <c r="E1642" s="307" t="s">
        <v>2931</v>
      </c>
      <c r="F1642" s="307" t="s">
        <v>5026</v>
      </c>
      <c r="G1642" s="307" t="s">
        <v>452</v>
      </c>
      <c r="H1642" s="302" t="s">
        <v>3657</v>
      </c>
      <c r="I1642" s="303" t="s">
        <v>660</v>
      </c>
      <c r="J1642" s="417" t="s">
        <v>5684</v>
      </c>
      <c r="K1642" s="865" t="str">
        <f t="shared" si="86"/>
        <v/>
      </c>
      <c r="L1642" s="557" t="s">
        <v>3656</v>
      </c>
      <c r="M1642" s="558" t="s">
        <v>3655</v>
      </c>
      <c r="N1642" s="597"/>
      <c r="O1642" s="558"/>
      <c r="P1642" s="598"/>
      <c r="Q1642" s="867" t="str">
        <f t="shared" ca="1" si="87"/>
        <v/>
      </c>
      <c r="R1642" s="867" t="str">
        <f t="shared" ca="1" si="88"/>
        <v/>
      </c>
      <c r="S1642" s="867" t="str">
        <f>IFERROR(IF(VLOOKUP("*"&amp;TRIM($F1642)&amp;"*",dump!$A:$D,4,FALSE)="","空文字",VLOOKUP("*"&amp;TRIM($F1642)&amp;"*",dump!$A:$D,4,FALSE)),"NA")</f>
        <v>NA</v>
      </c>
      <c r="T1642" s="867" t="str">
        <f t="shared" ca="1" si="89"/>
        <v>●</v>
      </c>
      <c r="U1642" s="867"/>
      <c r="V1642" s="867"/>
      <c r="W1642" s="867"/>
      <c r="X1642" s="867"/>
      <c r="Y1642" s="867" t="str">
        <f t="shared" si="90"/>
        <v/>
      </c>
      <c r="Z1642" s="867"/>
    </row>
    <row r="1643" spans="2:26" s="312" customFormat="1" ht="15" customHeight="1" outlineLevel="1">
      <c r="B1643" s="314"/>
      <c r="C1643" s="439"/>
      <c r="D1643" s="525"/>
      <c r="E1643" s="307" t="s">
        <v>2932</v>
      </c>
      <c r="F1643" s="307" t="s">
        <v>5027</v>
      </c>
      <c r="G1643" s="307" t="s">
        <v>453</v>
      </c>
      <c r="H1643" s="302" t="s">
        <v>3657</v>
      </c>
      <c r="I1643" s="303" t="s">
        <v>660</v>
      </c>
      <c r="J1643" s="417" t="s">
        <v>5684</v>
      </c>
      <c r="K1643" s="865" t="str">
        <f t="shared" si="86"/>
        <v/>
      </c>
      <c r="L1643" s="557" t="s">
        <v>3656</v>
      </c>
      <c r="M1643" s="558" t="s">
        <v>3655</v>
      </c>
      <c r="N1643" s="597"/>
      <c r="O1643" s="558"/>
      <c r="P1643" s="598"/>
      <c r="Q1643" s="867" t="str">
        <f t="shared" ca="1" si="87"/>
        <v/>
      </c>
      <c r="R1643" s="867" t="str">
        <f t="shared" ca="1" si="88"/>
        <v/>
      </c>
      <c r="S1643" s="867" t="str">
        <f>IFERROR(IF(VLOOKUP("*"&amp;TRIM($F1643)&amp;"*",dump!$A:$D,4,FALSE)="","空文字",VLOOKUP("*"&amp;TRIM($F1643)&amp;"*",dump!$A:$D,4,FALSE)),"NA")</f>
        <v>NA</v>
      </c>
      <c r="T1643" s="867" t="str">
        <f t="shared" ca="1" si="89"/>
        <v>●</v>
      </c>
      <c r="U1643" s="867"/>
      <c r="V1643" s="867"/>
      <c r="W1643" s="867"/>
      <c r="X1643" s="867"/>
      <c r="Y1643" s="867" t="str">
        <f t="shared" si="90"/>
        <v/>
      </c>
      <c r="Z1643" s="867"/>
    </row>
    <row r="1644" spans="2:26" s="312" customFormat="1" ht="30" customHeight="1" outlineLevel="1">
      <c r="B1644" s="314"/>
      <c r="C1644" s="439"/>
      <c r="D1644" s="215" t="s">
        <v>2933</v>
      </c>
      <c r="E1644" s="213"/>
      <c r="F1644" s="214" t="s">
        <v>5028</v>
      </c>
      <c r="G1644" s="214" t="s">
        <v>455</v>
      </c>
      <c r="H1644" s="225" t="s">
        <v>3655</v>
      </c>
      <c r="I1644" s="144" t="s">
        <v>660</v>
      </c>
      <c r="J1644" s="418" t="s">
        <v>5684</v>
      </c>
      <c r="K1644" s="865" t="str">
        <f t="shared" si="86"/>
        <v/>
      </c>
      <c r="L1644" s="557" t="s">
        <v>3656</v>
      </c>
      <c r="M1644" s="558" t="s">
        <v>3655</v>
      </c>
      <c r="N1644" s="597" t="s">
        <v>17470</v>
      </c>
      <c r="O1644" s="558"/>
      <c r="P1644" s="598"/>
      <c r="Q1644" s="867" t="str">
        <f t="shared" ca="1" si="87"/>
        <v/>
      </c>
      <c r="R1644" s="867" t="str">
        <f t="shared" ca="1" si="88"/>
        <v/>
      </c>
      <c r="S1644" s="867" t="str">
        <f>IFERROR(IF(VLOOKUP("*"&amp;TRIM($F1644)&amp;"*",dump!$A:$D,4,FALSE)="","空文字",VLOOKUP("*"&amp;TRIM($F1644)&amp;"*",dump!$A:$D,4,FALSE)),"NA")</f>
        <v>NA</v>
      </c>
      <c r="T1644" s="867" t="str">
        <f t="shared" ca="1" si="89"/>
        <v>●</v>
      </c>
      <c r="U1644" s="867"/>
      <c r="V1644" s="867"/>
      <c r="W1644" s="867"/>
      <c r="X1644" s="867"/>
      <c r="Y1644" s="867" t="str">
        <f t="shared" si="90"/>
        <v/>
      </c>
      <c r="Z1644" s="867"/>
    </row>
    <row r="1645" spans="2:26" s="312" customFormat="1" ht="15" customHeight="1" outlineLevel="1">
      <c r="B1645" s="314"/>
      <c r="C1645" s="439"/>
      <c r="D1645" s="343"/>
      <c r="E1645" s="307" t="s">
        <v>9560</v>
      </c>
      <c r="F1645" s="307" t="s">
        <v>5029</v>
      </c>
      <c r="G1645" s="307" t="s">
        <v>459</v>
      </c>
      <c r="H1645" s="302" t="s">
        <v>3657</v>
      </c>
      <c r="I1645" s="303" t="s">
        <v>660</v>
      </c>
      <c r="J1645" s="417" t="s">
        <v>5684</v>
      </c>
      <c r="K1645" s="865" t="str">
        <f t="shared" si="86"/>
        <v/>
      </c>
      <c r="L1645" s="557" t="s">
        <v>3656</v>
      </c>
      <c r="M1645" s="558" t="s">
        <v>3655</v>
      </c>
      <c r="N1645" s="597"/>
      <c r="O1645" s="558"/>
      <c r="P1645" s="598"/>
      <c r="Q1645" s="867" t="str">
        <f t="shared" ca="1" si="87"/>
        <v/>
      </c>
      <c r="R1645" s="867" t="str">
        <f t="shared" ca="1" si="88"/>
        <v/>
      </c>
      <c r="S1645" s="867" t="str">
        <f>IFERROR(IF(VLOOKUP("*"&amp;TRIM($F1645)&amp;"*",dump!$A:$D,4,FALSE)="","空文字",VLOOKUP("*"&amp;TRIM($F1645)&amp;"*",dump!$A:$D,4,FALSE)),"NA")</f>
        <v>NA</v>
      </c>
      <c r="T1645" s="867" t="str">
        <f t="shared" ca="1" si="89"/>
        <v>●</v>
      </c>
      <c r="U1645" s="867"/>
      <c r="V1645" s="867"/>
      <c r="W1645" s="867"/>
      <c r="X1645" s="867"/>
      <c r="Y1645" s="867" t="str">
        <f t="shared" si="90"/>
        <v/>
      </c>
      <c r="Z1645" s="867"/>
    </row>
    <row r="1646" spans="2:26" s="312" customFormat="1" ht="15" customHeight="1" outlineLevel="1">
      <c r="B1646" s="314"/>
      <c r="C1646" s="439"/>
      <c r="D1646" s="525"/>
      <c r="E1646" s="307" t="s">
        <v>2934</v>
      </c>
      <c r="F1646" s="307" t="s">
        <v>5030</v>
      </c>
      <c r="G1646" s="307" t="s">
        <v>456</v>
      </c>
      <c r="H1646" s="302" t="s">
        <v>3657</v>
      </c>
      <c r="I1646" s="303" t="s">
        <v>660</v>
      </c>
      <c r="J1646" s="417" t="s">
        <v>5684</v>
      </c>
      <c r="K1646" s="865" t="str">
        <f t="shared" si="86"/>
        <v/>
      </c>
      <c r="L1646" s="557" t="s">
        <v>3656</v>
      </c>
      <c r="M1646" s="558" t="s">
        <v>3655</v>
      </c>
      <c r="N1646" s="597"/>
      <c r="O1646" s="558"/>
      <c r="P1646" s="598"/>
      <c r="Q1646" s="867" t="str">
        <f t="shared" ca="1" si="87"/>
        <v/>
      </c>
      <c r="R1646" s="867" t="str">
        <f t="shared" ca="1" si="88"/>
        <v/>
      </c>
      <c r="S1646" s="867" t="str">
        <f>IFERROR(IF(VLOOKUP("*"&amp;TRIM($F1646)&amp;"*",dump!$A:$D,4,FALSE)="","空文字",VLOOKUP("*"&amp;TRIM($F1646)&amp;"*",dump!$A:$D,4,FALSE)),"NA")</f>
        <v>NA</v>
      </c>
      <c r="T1646" s="867" t="str">
        <f t="shared" ca="1" si="89"/>
        <v>●</v>
      </c>
      <c r="U1646" s="867"/>
      <c r="V1646" s="867"/>
      <c r="W1646" s="867"/>
      <c r="X1646" s="867"/>
      <c r="Y1646" s="867" t="str">
        <f t="shared" si="90"/>
        <v/>
      </c>
      <c r="Z1646" s="867"/>
    </row>
    <row r="1647" spans="2:26" s="312" customFormat="1" ht="30" customHeight="1" outlineLevel="1">
      <c r="B1647" s="314"/>
      <c r="C1647" s="439"/>
      <c r="D1647" s="215" t="s">
        <v>556</v>
      </c>
      <c r="E1647" s="213"/>
      <c r="F1647" s="214" t="s">
        <v>5031</v>
      </c>
      <c r="G1647" s="214" t="s">
        <v>460</v>
      </c>
      <c r="H1647" s="225" t="s">
        <v>3655</v>
      </c>
      <c r="I1647" s="144" t="s">
        <v>660</v>
      </c>
      <c r="J1647" s="418" t="s">
        <v>5684</v>
      </c>
      <c r="K1647" s="865" t="str">
        <f t="shared" si="86"/>
        <v/>
      </c>
      <c r="L1647" s="557" t="s">
        <v>3656</v>
      </c>
      <c r="M1647" s="558" t="s">
        <v>3655</v>
      </c>
      <c r="N1647" s="597" t="s">
        <v>17470</v>
      </c>
      <c r="O1647" s="558"/>
      <c r="P1647" s="598"/>
      <c r="Q1647" s="867" t="str">
        <f t="shared" ca="1" si="87"/>
        <v/>
      </c>
      <c r="R1647" s="867" t="str">
        <f t="shared" ca="1" si="88"/>
        <v/>
      </c>
      <c r="S1647" s="867" t="str">
        <f>IFERROR(IF(VLOOKUP("*"&amp;TRIM($F1647)&amp;"*",dump!$A:$D,4,FALSE)="","空文字",VLOOKUP("*"&amp;TRIM($F1647)&amp;"*",dump!$A:$D,4,FALSE)),"NA")</f>
        <v>NA</v>
      </c>
      <c r="T1647" s="867" t="str">
        <f t="shared" ca="1" si="89"/>
        <v>●</v>
      </c>
      <c r="U1647" s="867"/>
      <c r="V1647" s="867"/>
      <c r="W1647" s="867"/>
      <c r="X1647" s="867"/>
      <c r="Y1647" s="867" t="str">
        <f t="shared" si="90"/>
        <v/>
      </c>
      <c r="Z1647" s="867"/>
    </row>
    <row r="1648" spans="2:26" s="312" customFormat="1" ht="15" customHeight="1" outlineLevel="1">
      <c r="B1648" s="314"/>
      <c r="C1648" s="439"/>
      <c r="D1648" s="343"/>
      <c r="E1648" s="307" t="s">
        <v>557</v>
      </c>
      <c r="F1648" s="307" t="s">
        <v>5032</v>
      </c>
      <c r="G1648" s="307" t="s">
        <v>459</v>
      </c>
      <c r="H1648" s="302" t="s">
        <v>3657</v>
      </c>
      <c r="I1648" s="303" t="s">
        <v>660</v>
      </c>
      <c r="J1648" s="417" t="s">
        <v>5684</v>
      </c>
      <c r="K1648" s="865" t="str">
        <f t="shared" si="86"/>
        <v/>
      </c>
      <c r="L1648" s="557" t="s">
        <v>3656</v>
      </c>
      <c r="M1648" s="558" t="s">
        <v>3655</v>
      </c>
      <c r="N1648" s="597"/>
      <c r="O1648" s="558"/>
      <c r="P1648" s="598"/>
      <c r="Q1648" s="867" t="str">
        <f t="shared" ca="1" si="87"/>
        <v/>
      </c>
      <c r="R1648" s="867" t="str">
        <f t="shared" ca="1" si="88"/>
        <v/>
      </c>
      <c r="S1648" s="867" t="str">
        <f>IFERROR(IF(VLOOKUP("*"&amp;TRIM($F1648)&amp;"*",dump!$A:$D,4,FALSE)="","空文字",VLOOKUP("*"&amp;TRIM($F1648)&amp;"*",dump!$A:$D,4,FALSE)),"NA")</f>
        <v>NA</v>
      </c>
      <c r="T1648" s="867" t="str">
        <f t="shared" ca="1" si="89"/>
        <v>●</v>
      </c>
      <c r="U1648" s="867"/>
      <c r="V1648" s="867"/>
      <c r="W1648" s="867"/>
      <c r="X1648" s="867"/>
      <c r="Y1648" s="867" t="str">
        <f t="shared" si="90"/>
        <v/>
      </c>
      <c r="Z1648" s="867"/>
    </row>
    <row r="1649" spans="2:26" s="312" customFormat="1" ht="15" customHeight="1" outlineLevel="1">
      <c r="B1649" s="314"/>
      <c r="C1649" s="439"/>
      <c r="D1649" s="525"/>
      <c r="E1649" s="307" t="s">
        <v>558</v>
      </c>
      <c r="F1649" s="307" t="s">
        <v>5033</v>
      </c>
      <c r="G1649" s="307" t="s">
        <v>457</v>
      </c>
      <c r="H1649" s="302" t="s">
        <v>3657</v>
      </c>
      <c r="I1649" s="303" t="s">
        <v>660</v>
      </c>
      <c r="J1649" s="417" t="s">
        <v>5684</v>
      </c>
      <c r="K1649" s="865" t="str">
        <f t="shared" si="86"/>
        <v/>
      </c>
      <c r="L1649" s="557" t="s">
        <v>3656</v>
      </c>
      <c r="M1649" s="558" t="s">
        <v>3655</v>
      </c>
      <c r="N1649" s="597"/>
      <c r="O1649" s="558"/>
      <c r="P1649" s="598"/>
      <c r="Q1649" s="867" t="str">
        <f t="shared" ca="1" si="87"/>
        <v/>
      </c>
      <c r="R1649" s="867" t="str">
        <f t="shared" ca="1" si="88"/>
        <v/>
      </c>
      <c r="S1649" s="867" t="str">
        <f>IFERROR(IF(VLOOKUP("*"&amp;TRIM($F1649)&amp;"*",dump!$A:$D,4,FALSE)="","空文字",VLOOKUP("*"&amp;TRIM($F1649)&amp;"*",dump!$A:$D,4,FALSE)),"NA")</f>
        <v>NA</v>
      </c>
      <c r="T1649" s="867" t="str">
        <f t="shared" ca="1" si="89"/>
        <v>●</v>
      </c>
      <c r="U1649" s="867"/>
      <c r="V1649" s="867"/>
      <c r="W1649" s="867"/>
      <c r="X1649" s="867"/>
      <c r="Y1649" s="867" t="str">
        <f t="shared" si="90"/>
        <v/>
      </c>
      <c r="Z1649" s="867"/>
    </row>
    <row r="1650" spans="2:26" s="312" customFormat="1" ht="30" customHeight="1" outlineLevel="1">
      <c r="B1650" s="314"/>
      <c r="C1650" s="439"/>
      <c r="D1650" s="215" t="s">
        <v>559</v>
      </c>
      <c r="E1650" s="213"/>
      <c r="F1650" s="214" t="s">
        <v>5034</v>
      </c>
      <c r="G1650" s="214" t="s">
        <v>461</v>
      </c>
      <c r="H1650" s="225" t="s">
        <v>3655</v>
      </c>
      <c r="I1650" s="144" t="s">
        <v>660</v>
      </c>
      <c r="J1650" s="418" t="s">
        <v>5684</v>
      </c>
      <c r="K1650" s="865" t="str">
        <f t="shared" si="86"/>
        <v/>
      </c>
      <c r="L1650" s="557" t="s">
        <v>3656</v>
      </c>
      <c r="M1650" s="558" t="s">
        <v>3655</v>
      </c>
      <c r="N1650" s="597" t="s">
        <v>17470</v>
      </c>
      <c r="O1650" s="558"/>
      <c r="P1650" s="598"/>
      <c r="Q1650" s="867" t="str">
        <f t="shared" ca="1" si="87"/>
        <v/>
      </c>
      <c r="R1650" s="867" t="str">
        <f t="shared" ca="1" si="88"/>
        <v/>
      </c>
      <c r="S1650" s="867" t="str">
        <f>IFERROR(IF(VLOOKUP("*"&amp;TRIM($F1650)&amp;"*",dump!$A:$D,4,FALSE)="","空文字",VLOOKUP("*"&amp;TRIM($F1650)&amp;"*",dump!$A:$D,4,FALSE)),"NA")</f>
        <v>NA</v>
      </c>
      <c r="T1650" s="867" t="str">
        <f t="shared" ca="1" si="89"/>
        <v>●</v>
      </c>
      <c r="U1650" s="867"/>
      <c r="V1650" s="867"/>
      <c r="W1650" s="867"/>
      <c r="X1650" s="867"/>
      <c r="Y1650" s="867" t="str">
        <f t="shared" si="90"/>
        <v/>
      </c>
      <c r="Z1650" s="867"/>
    </row>
    <row r="1651" spans="2:26" s="312" customFormat="1" ht="15" customHeight="1" outlineLevel="1">
      <c r="B1651" s="314"/>
      <c r="C1651" s="439"/>
      <c r="D1651" s="343"/>
      <c r="E1651" s="307" t="s">
        <v>373</v>
      </c>
      <c r="F1651" s="307" t="s">
        <v>5035</v>
      </c>
      <c r="G1651" s="307" t="s">
        <v>459</v>
      </c>
      <c r="H1651" s="302" t="s">
        <v>3657</v>
      </c>
      <c r="I1651" s="303" t="s">
        <v>660</v>
      </c>
      <c r="J1651" s="417" t="s">
        <v>5684</v>
      </c>
      <c r="K1651" s="865" t="str">
        <f t="shared" si="86"/>
        <v/>
      </c>
      <c r="L1651" s="557" t="s">
        <v>3656</v>
      </c>
      <c r="M1651" s="558" t="s">
        <v>3655</v>
      </c>
      <c r="N1651" s="597"/>
      <c r="O1651" s="558"/>
      <c r="P1651" s="598"/>
      <c r="Q1651" s="867" t="str">
        <f t="shared" ca="1" si="87"/>
        <v/>
      </c>
      <c r="R1651" s="867" t="str">
        <f t="shared" ca="1" si="88"/>
        <v/>
      </c>
      <c r="S1651" s="867" t="str">
        <f>IFERROR(IF(VLOOKUP("*"&amp;TRIM($F1651)&amp;"*",dump!$A:$D,4,FALSE)="","空文字",VLOOKUP("*"&amp;TRIM($F1651)&amp;"*",dump!$A:$D,4,FALSE)),"NA")</f>
        <v>NA</v>
      </c>
      <c r="T1651" s="867" t="str">
        <f t="shared" ca="1" si="89"/>
        <v>●</v>
      </c>
      <c r="U1651" s="867"/>
      <c r="V1651" s="867"/>
      <c r="W1651" s="867"/>
      <c r="X1651" s="867"/>
      <c r="Y1651" s="867" t="str">
        <f t="shared" si="90"/>
        <v/>
      </c>
      <c r="Z1651" s="867"/>
    </row>
    <row r="1652" spans="2:26" s="312" customFormat="1" ht="15" customHeight="1" outlineLevel="1">
      <c r="B1652" s="314"/>
      <c r="C1652" s="439"/>
      <c r="D1652" s="525"/>
      <c r="E1652" s="307" t="s">
        <v>374</v>
      </c>
      <c r="F1652" s="307" t="s">
        <v>5036</v>
      </c>
      <c r="G1652" s="307" t="s">
        <v>457</v>
      </c>
      <c r="H1652" s="302" t="s">
        <v>3657</v>
      </c>
      <c r="I1652" s="303" t="s">
        <v>660</v>
      </c>
      <c r="J1652" s="417" t="s">
        <v>5684</v>
      </c>
      <c r="K1652" s="865" t="str">
        <f t="shared" si="86"/>
        <v/>
      </c>
      <c r="L1652" s="557" t="s">
        <v>3656</v>
      </c>
      <c r="M1652" s="558" t="s">
        <v>3655</v>
      </c>
      <c r="N1652" s="597"/>
      <c r="O1652" s="558"/>
      <c r="P1652" s="598"/>
      <c r="Q1652" s="867" t="str">
        <f t="shared" ca="1" si="87"/>
        <v/>
      </c>
      <c r="R1652" s="867" t="str">
        <f t="shared" ca="1" si="88"/>
        <v/>
      </c>
      <c r="S1652" s="867" t="str">
        <f>IFERROR(IF(VLOOKUP("*"&amp;TRIM($F1652)&amp;"*",dump!$A:$D,4,FALSE)="","空文字",VLOOKUP("*"&amp;TRIM($F1652)&amp;"*",dump!$A:$D,4,FALSE)),"NA")</f>
        <v>NA</v>
      </c>
      <c r="T1652" s="867" t="str">
        <f t="shared" ca="1" si="89"/>
        <v>●</v>
      </c>
      <c r="U1652" s="867"/>
      <c r="V1652" s="867"/>
      <c r="W1652" s="867"/>
      <c r="X1652" s="867"/>
      <c r="Y1652" s="867" t="str">
        <f t="shared" si="90"/>
        <v/>
      </c>
      <c r="Z1652" s="867"/>
    </row>
    <row r="1653" spans="2:26" s="312" customFormat="1" ht="30" customHeight="1" outlineLevel="1">
      <c r="B1653" s="314"/>
      <c r="C1653" s="439"/>
      <c r="D1653" s="215" t="s">
        <v>375</v>
      </c>
      <c r="E1653" s="213"/>
      <c r="F1653" s="214" t="s">
        <v>5037</v>
      </c>
      <c r="G1653" s="214" t="s">
        <v>462</v>
      </c>
      <c r="H1653" s="225" t="s">
        <v>3655</v>
      </c>
      <c r="I1653" s="144" t="s">
        <v>660</v>
      </c>
      <c r="J1653" s="418" t="s">
        <v>5684</v>
      </c>
      <c r="K1653" s="865" t="str">
        <f t="shared" si="86"/>
        <v/>
      </c>
      <c r="L1653" s="557" t="s">
        <v>3656</v>
      </c>
      <c r="M1653" s="558" t="s">
        <v>3655</v>
      </c>
      <c r="N1653" s="597" t="s">
        <v>17470</v>
      </c>
      <c r="O1653" s="558"/>
      <c r="P1653" s="598"/>
      <c r="Q1653" s="867" t="str">
        <f t="shared" ca="1" si="87"/>
        <v/>
      </c>
      <c r="R1653" s="867" t="str">
        <f t="shared" ca="1" si="88"/>
        <v/>
      </c>
      <c r="S1653" s="867" t="str">
        <f>IFERROR(IF(VLOOKUP("*"&amp;TRIM($F1653)&amp;"*",dump!$A:$D,4,FALSE)="","空文字",VLOOKUP("*"&amp;TRIM($F1653)&amp;"*",dump!$A:$D,4,FALSE)),"NA")</f>
        <v>NA</v>
      </c>
      <c r="T1653" s="867" t="str">
        <f t="shared" ca="1" si="89"/>
        <v>●</v>
      </c>
      <c r="U1653" s="867"/>
      <c r="V1653" s="867"/>
      <c r="W1653" s="867"/>
      <c r="X1653" s="867"/>
      <c r="Y1653" s="867" t="str">
        <f t="shared" si="90"/>
        <v/>
      </c>
      <c r="Z1653" s="867"/>
    </row>
    <row r="1654" spans="2:26" s="312" customFormat="1" ht="15" customHeight="1" outlineLevel="1">
      <c r="B1654" s="314"/>
      <c r="C1654" s="439"/>
      <c r="D1654" s="343"/>
      <c r="E1654" s="307" t="s">
        <v>9561</v>
      </c>
      <c r="F1654" s="307" t="s">
        <v>5038</v>
      </c>
      <c r="G1654" s="307" t="s">
        <v>463</v>
      </c>
      <c r="H1654" s="302" t="s">
        <v>3657</v>
      </c>
      <c r="I1654" s="303" t="s">
        <v>660</v>
      </c>
      <c r="J1654" s="417" t="s">
        <v>5684</v>
      </c>
      <c r="K1654" s="865" t="str">
        <f t="shared" si="86"/>
        <v/>
      </c>
      <c r="L1654" s="557" t="s">
        <v>3656</v>
      </c>
      <c r="M1654" s="558" t="s">
        <v>3655</v>
      </c>
      <c r="N1654" s="597"/>
      <c r="O1654" s="558"/>
      <c r="P1654" s="598"/>
      <c r="Q1654" s="867" t="str">
        <f t="shared" ca="1" si="87"/>
        <v/>
      </c>
      <c r="R1654" s="867" t="str">
        <f t="shared" ca="1" si="88"/>
        <v/>
      </c>
      <c r="S1654" s="867" t="str">
        <f>IFERROR(IF(VLOOKUP("*"&amp;TRIM($F1654)&amp;"*",dump!$A:$D,4,FALSE)="","空文字",VLOOKUP("*"&amp;TRIM($F1654)&amp;"*",dump!$A:$D,4,FALSE)),"NA")</f>
        <v>NA</v>
      </c>
      <c r="T1654" s="867" t="str">
        <f t="shared" ca="1" si="89"/>
        <v>●</v>
      </c>
      <c r="U1654" s="867"/>
      <c r="V1654" s="867"/>
      <c r="W1654" s="867"/>
      <c r="X1654" s="867"/>
      <c r="Y1654" s="867" t="str">
        <f t="shared" si="90"/>
        <v/>
      </c>
      <c r="Z1654" s="867"/>
    </row>
    <row r="1655" spans="2:26" s="312" customFormat="1" ht="15" customHeight="1" outlineLevel="1">
      <c r="B1655" s="314"/>
      <c r="C1655" s="439"/>
      <c r="D1655" s="525"/>
      <c r="E1655" s="307" t="s">
        <v>2547</v>
      </c>
      <c r="F1655" s="307" t="s">
        <v>5039</v>
      </c>
      <c r="G1655" s="307" t="s">
        <v>464</v>
      </c>
      <c r="H1655" s="302" t="s">
        <v>3657</v>
      </c>
      <c r="I1655" s="303" t="s">
        <v>660</v>
      </c>
      <c r="J1655" s="417" t="s">
        <v>5684</v>
      </c>
      <c r="K1655" s="865" t="str">
        <f t="shared" si="86"/>
        <v/>
      </c>
      <c r="L1655" s="557" t="s">
        <v>3656</v>
      </c>
      <c r="M1655" s="558" t="s">
        <v>3655</v>
      </c>
      <c r="N1655" s="597"/>
      <c r="O1655" s="558"/>
      <c r="P1655" s="598"/>
      <c r="Q1655" s="867" t="str">
        <f t="shared" ca="1" si="87"/>
        <v/>
      </c>
      <c r="R1655" s="867" t="str">
        <f t="shared" ca="1" si="88"/>
        <v/>
      </c>
      <c r="S1655" s="867" t="str">
        <f>IFERROR(IF(VLOOKUP("*"&amp;TRIM($F1655)&amp;"*",dump!$A:$D,4,FALSE)="","空文字",VLOOKUP("*"&amp;TRIM($F1655)&amp;"*",dump!$A:$D,4,FALSE)),"NA")</f>
        <v>NA</v>
      </c>
      <c r="T1655" s="867" t="str">
        <f t="shared" ca="1" si="89"/>
        <v>●</v>
      </c>
      <c r="U1655" s="867"/>
      <c r="V1655" s="867"/>
      <c r="W1655" s="867"/>
      <c r="X1655" s="867"/>
      <c r="Y1655" s="867" t="str">
        <f t="shared" si="90"/>
        <v/>
      </c>
      <c r="Z1655" s="867"/>
    </row>
    <row r="1656" spans="2:26" s="312" customFormat="1" ht="15" customHeight="1" outlineLevel="1">
      <c r="B1656" s="314"/>
      <c r="C1656" s="439"/>
      <c r="D1656" s="144" t="s">
        <v>2548</v>
      </c>
      <c r="E1656" s="213"/>
      <c r="F1656" s="214" t="s">
        <v>5040</v>
      </c>
      <c r="G1656" s="214" t="s">
        <v>465</v>
      </c>
      <c r="H1656" s="225" t="s">
        <v>3655</v>
      </c>
      <c r="I1656" s="144" t="s">
        <v>660</v>
      </c>
      <c r="J1656" s="418" t="s">
        <v>5684</v>
      </c>
      <c r="K1656" s="865" t="str">
        <f t="shared" si="86"/>
        <v/>
      </c>
      <c r="L1656" s="557" t="s">
        <v>3656</v>
      </c>
      <c r="M1656" s="558" t="s">
        <v>3655</v>
      </c>
      <c r="N1656" s="597" t="s">
        <v>17470</v>
      </c>
      <c r="O1656" s="558"/>
      <c r="P1656" s="598"/>
      <c r="Q1656" s="867" t="str">
        <f t="shared" ca="1" si="87"/>
        <v/>
      </c>
      <c r="R1656" s="867" t="str">
        <f t="shared" ca="1" si="88"/>
        <v/>
      </c>
      <c r="S1656" s="867" t="str">
        <f>IFERROR(IF(VLOOKUP("*"&amp;TRIM($F1656)&amp;"*",dump!$A:$D,4,FALSE)="","空文字",VLOOKUP("*"&amp;TRIM($F1656)&amp;"*",dump!$A:$D,4,FALSE)),"NA")</f>
        <v>NA</v>
      </c>
      <c r="T1656" s="867" t="str">
        <f t="shared" ca="1" si="89"/>
        <v>●</v>
      </c>
      <c r="U1656" s="867"/>
      <c r="V1656" s="867"/>
      <c r="W1656" s="867"/>
      <c r="X1656" s="867"/>
      <c r="Y1656" s="867" t="str">
        <f t="shared" si="90"/>
        <v/>
      </c>
      <c r="Z1656" s="867"/>
    </row>
    <row r="1657" spans="2:26" s="312" customFormat="1" ht="15" customHeight="1" outlineLevel="1">
      <c r="B1657" s="314"/>
      <c r="C1657" s="439"/>
      <c r="D1657" s="343"/>
      <c r="E1657" s="307" t="s">
        <v>2549</v>
      </c>
      <c r="F1657" s="307" t="s">
        <v>5041</v>
      </c>
      <c r="G1657" s="307" t="s">
        <v>466</v>
      </c>
      <c r="H1657" s="302" t="s">
        <v>3657</v>
      </c>
      <c r="I1657" s="303" t="s">
        <v>660</v>
      </c>
      <c r="J1657" s="417" t="s">
        <v>5684</v>
      </c>
      <c r="K1657" s="865" t="str">
        <f t="shared" si="86"/>
        <v/>
      </c>
      <c r="L1657" s="557" t="s">
        <v>3656</v>
      </c>
      <c r="M1657" s="558" t="s">
        <v>3655</v>
      </c>
      <c r="N1657" s="597"/>
      <c r="O1657" s="558"/>
      <c r="P1657" s="598"/>
      <c r="Q1657" s="867" t="str">
        <f t="shared" ca="1" si="87"/>
        <v/>
      </c>
      <c r="R1657" s="867" t="str">
        <f t="shared" ca="1" si="88"/>
        <v/>
      </c>
      <c r="S1657" s="867" t="str">
        <f>IFERROR(IF(VLOOKUP("*"&amp;TRIM($F1657)&amp;"*",dump!$A:$D,4,FALSE)="","空文字",VLOOKUP("*"&amp;TRIM($F1657)&amp;"*",dump!$A:$D,4,FALSE)),"NA")</f>
        <v>NA</v>
      </c>
      <c r="T1657" s="867" t="str">
        <f t="shared" ca="1" si="89"/>
        <v>●</v>
      </c>
      <c r="U1657" s="867"/>
      <c r="V1657" s="867"/>
      <c r="W1657" s="867"/>
      <c r="X1657" s="867"/>
      <c r="Y1657" s="867" t="str">
        <f t="shared" si="90"/>
        <v/>
      </c>
      <c r="Z1657" s="867"/>
    </row>
    <row r="1658" spans="2:26" s="312" customFormat="1" ht="15" customHeight="1" outlineLevel="1">
      <c r="B1658" s="314"/>
      <c r="C1658" s="439"/>
      <c r="D1658" s="343"/>
      <c r="E1658" s="307" t="s">
        <v>2550</v>
      </c>
      <c r="F1658" s="307" t="s">
        <v>5042</v>
      </c>
      <c r="G1658" s="307" t="s">
        <v>467</v>
      </c>
      <c r="H1658" s="302" t="s">
        <v>3657</v>
      </c>
      <c r="I1658" s="303" t="s">
        <v>660</v>
      </c>
      <c r="J1658" s="417" t="s">
        <v>5684</v>
      </c>
      <c r="K1658" s="865" t="str">
        <f t="shared" si="86"/>
        <v/>
      </c>
      <c r="L1658" s="557" t="s">
        <v>3656</v>
      </c>
      <c r="M1658" s="558" t="s">
        <v>3655</v>
      </c>
      <c r="N1658" s="597"/>
      <c r="O1658" s="558"/>
      <c r="P1658" s="598"/>
      <c r="Q1658" s="867" t="str">
        <f t="shared" ca="1" si="87"/>
        <v/>
      </c>
      <c r="R1658" s="867" t="str">
        <f t="shared" ca="1" si="88"/>
        <v/>
      </c>
      <c r="S1658" s="867" t="str">
        <f>IFERROR(IF(VLOOKUP("*"&amp;TRIM($F1658)&amp;"*",dump!$A:$D,4,FALSE)="","空文字",VLOOKUP("*"&amp;TRIM($F1658)&amp;"*",dump!$A:$D,4,FALSE)),"NA")</f>
        <v>NA</v>
      </c>
      <c r="T1658" s="867" t="str">
        <f t="shared" ca="1" si="89"/>
        <v>●</v>
      </c>
      <c r="U1658" s="867"/>
      <c r="V1658" s="867"/>
      <c r="W1658" s="867"/>
      <c r="X1658" s="867"/>
      <c r="Y1658" s="867" t="str">
        <f t="shared" si="90"/>
        <v/>
      </c>
      <c r="Z1658" s="867"/>
    </row>
    <row r="1659" spans="2:26" s="312" customFormat="1" ht="15" customHeight="1" outlineLevel="1">
      <c r="B1659" s="314"/>
      <c r="C1659" s="439"/>
      <c r="D1659" s="343"/>
      <c r="E1659" s="307" t="s">
        <v>2551</v>
      </c>
      <c r="F1659" s="307" t="s">
        <v>5043</v>
      </c>
      <c r="G1659" s="307" t="s">
        <v>468</v>
      </c>
      <c r="H1659" s="302" t="s">
        <v>3657</v>
      </c>
      <c r="I1659" s="303" t="s">
        <v>660</v>
      </c>
      <c r="J1659" s="417" t="s">
        <v>5684</v>
      </c>
      <c r="K1659" s="865" t="str">
        <f t="shared" si="86"/>
        <v/>
      </c>
      <c r="L1659" s="557" t="s">
        <v>3656</v>
      </c>
      <c r="M1659" s="558" t="s">
        <v>3655</v>
      </c>
      <c r="N1659" s="597"/>
      <c r="O1659" s="558"/>
      <c r="P1659" s="598"/>
      <c r="Q1659" s="867" t="str">
        <f t="shared" ca="1" si="87"/>
        <v/>
      </c>
      <c r="R1659" s="867" t="str">
        <f t="shared" ca="1" si="88"/>
        <v/>
      </c>
      <c r="S1659" s="867" t="str">
        <f>IFERROR(IF(VLOOKUP("*"&amp;TRIM($F1659)&amp;"*",dump!$A:$D,4,FALSE)="","空文字",VLOOKUP("*"&amp;TRIM($F1659)&amp;"*",dump!$A:$D,4,FALSE)),"NA")</f>
        <v>NA</v>
      </c>
      <c r="T1659" s="867" t="str">
        <f t="shared" ca="1" si="89"/>
        <v>●</v>
      </c>
      <c r="U1659" s="867"/>
      <c r="V1659" s="867"/>
      <c r="W1659" s="867"/>
      <c r="X1659" s="867"/>
      <c r="Y1659" s="867" t="str">
        <f t="shared" si="90"/>
        <v/>
      </c>
      <c r="Z1659" s="867"/>
    </row>
    <row r="1660" spans="2:26" s="312" customFormat="1" ht="30" customHeight="1" outlineLevel="1">
      <c r="B1660" s="314"/>
      <c r="C1660" s="439"/>
      <c r="D1660" s="343"/>
      <c r="E1660" s="306" t="s">
        <v>2552</v>
      </c>
      <c r="F1660" s="307" t="s">
        <v>5044</v>
      </c>
      <c r="G1660" s="307" t="s">
        <v>9562</v>
      </c>
      <c r="H1660" s="302" t="s">
        <v>3657</v>
      </c>
      <c r="I1660" s="303" t="s">
        <v>660</v>
      </c>
      <c r="J1660" s="417" t="s">
        <v>5684</v>
      </c>
      <c r="K1660" s="865" t="str">
        <f t="shared" si="86"/>
        <v/>
      </c>
      <c r="L1660" s="557" t="s">
        <v>3656</v>
      </c>
      <c r="M1660" s="558" t="s">
        <v>3655</v>
      </c>
      <c r="N1660" s="597"/>
      <c r="O1660" s="558"/>
      <c r="P1660" s="598"/>
      <c r="Q1660" s="867" t="str">
        <f t="shared" ca="1" si="87"/>
        <v/>
      </c>
      <c r="R1660" s="867" t="str">
        <f t="shared" ca="1" si="88"/>
        <v/>
      </c>
      <c r="S1660" s="867" t="str">
        <f>IFERROR(IF(VLOOKUP("*"&amp;TRIM($F1660)&amp;"*",dump!$A:$D,4,FALSE)="","空文字",VLOOKUP("*"&amp;TRIM($F1660)&amp;"*",dump!$A:$D,4,FALSE)),"NA")</f>
        <v>NA</v>
      </c>
      <c r="T1660" s="867" t="str">
        <f t="shared" ca="1" si="89"/>
        <v>●</v>
      </c>
      <c r="U1660" s="867"/>
      <c r="V1660" s="867"/>
      <c r="W1660" s="867"/>
      <c r="X1660" s="867"/>
      <c r="Y1660" s="867" t="str">
        <f t="shared" si="90"/>
        <v/>
      </c>
      <c r="Z1660" s="867"/>
    </row>
    <row r="1661" spans="2:26" s="312" customFormat="1" ht="30" customHeight="1" outlineLevel="1">
      <c r="B1661" s="314"/>
      <c r="C1661" s="526" t="s">
        <v>9563</v>
      </c>
      <c r="D1661" s="215" t="s">
        <v>2553</v>
      </c>
      <c r="E1661" s="213"/>
      <c r="F1661" s="214" t="s">
        <v>5045</v>
      </c>
      <c r="G1661" s="214" t="s">
        <v>469</v>
      </c>
      <c r="H1661" s="225" t="s">
        <v>3655</v>
      </c>
      <c r="I1661" s="144" t="s">
        <v>660</v>
      </c>
      <c r="J1661" s="418" t="s">
        <v>5684</v>
      </c>
      <c r="K1661" s="865" t="str">
        <f t="shared" si="86"/>
        <v>○</v>
      </c>
      <c r="L1661" s="555" t="s">
        <v>17119</v>
      </c>
      <c r="M1661" s="553"/>
      <c r="N1661" s="593" t="s">
        <v>18815</v>
      </c>
      <c r="O1661" s="551"/>
      <c r="P1661" s="554"/>
      <c r="Q1661" s="867" t="str">
        <f t="shared" ca="1" si="87"/>
        <v/>
      </c>
      <c r="R1661" s="867" t="str">
        <f t="shared" ca="1" si="88"/>
        <v/>
      </c>
      <c r="S1661" s="867" t="str">
        <f>IFERROR(IF(VLOOKUP("*"&amp;TRIM($F1661)&amp;"*",dump!$A:$D,4,FALSE)="","空文字",VLOOKUP("*"&amp;TRIM($F1661)&amp;"*",dump!$A:$D,4,FALSE)),"NA")</f>
        <v>NA</v>
      </c>
      <c r="T1661" s="867" t="str">
        <f t="shared" si="89"/>
        <v/>
      </c>
      <c r="U1661" s="867"/>
      <c r="V1661" s="867"/>
      <c r="W1661" s="867"/>
      <c r="X1661" s="867"/>
      <c r="Y1661" s="867" t="str">
        <f t="shared" si="90"/>
        <v/>
      </c>
      <c r="Z1661" s="867"/>
    </row>
    <row r="1662" spans="2:26" s="126" customFormat="1" ht="27" customHeight="1" outlineLevel="1" collapsed="1">
      <c r="B1662" s="314"/>
      <c r="C1662" s="534"/>
      <c r="D1662" s="343"/>
      <c r="E1662" s="306" t="s">
        <v>9564</v>
      </c>
      <c r="F1662" s="307" t="s">
        <v>5046</v>
      </c>
      <c r="G1662" s="306" t="s">
        <v>2492</v>
      </c>
      <c r="H1662" s="305" t="s">
        <v>3658</v>
      </c>
      <c r="I1662" s="304" t="s">
        <v>660</v>
      </c>
      <c r="J1662" s="419" t="s">
        <v>5684</v>
      </c>
      <c r="K1662" s="865" t="str">
        <f t="shared" si="86"/>
        <v>○</v>
      </c>
      <c r="L1662" s="555" t="s">
        <v>17116</v>
      </c>
      <c r="M1662" s="553"/>
      <c r="N1662" s="593" t="s">
        <v>18816</v>
      </c>
      <c r="O1662" s="551"/>
      <c r="P1662" s="554"/>
      <c r="Q1662" s="867" t="str">
        <f t="shared" ca="1" si="87"/>
        <v/>
      </c>
      <c r="R1662" s="867" t="str">
        <f t="shared" ca="1" si="88"/>
        <v/>
      </c>
      <c r="S1662" s="867" t="str">
        <f>IFERROR(IF(VLOOKUP("*"&amp;TRIM($F1662)&amp;"*",dump!$A:$D,4,FALSE)="","空文字",VLOOKUP("*"&amp;TRIM($F1662)&amp;"*",dump!$A:$D,4,FALSE)),"NA")</f>
        <v>NA</v>
      </c>
      <c r="T1662" s="867" t="str">
        <f t="shared" si="89"/>
        <v>■</v>
      </c>
      <c r="U1662" s="867"/>
      <c r="V1662" s="867"/>
      <c r="W1662" s="867"/>
      <c r="X1662" s="867"/>
      <c r="Y1662" s="867" t="str">
        <f t="shared" si="90"/>
        <v/>
      </c>
      <c r="Z1662" s="867"/>
    </row>
    <row r="1663" spans="2:26" s="312" customFormat="1" ht="45" customHeight="1" outlineLevel="1">
      <c r="B1663" s="314"/>
      <c r="C1663" s="534"/>
      <c r="D1663" s="343"/>
      <c r="E1663" s="397"/>
      <c r="F1663" s="307" t="s">
        <v>6365</v>
      </c>
      <c r="G1663" s="397"/>
      <c r="H1663" s="308"/>
      <c r="I1663" s="313"/>
      <c r="J1663" s="420"/>
      <c r="K1663" s="865" t="str">
        <f t="shared" si="86"/>
        <v/>
      </c>
      <c r="L1663" s="555" t="s">
        <v>17116</v>
      </c>
      <c r="M1663" s="553" t="s">
        <v>3658</v>
      </c>
      <c r="N1663" s="593" t="s">
        <v>19719</v>
      </c>
      <c r="O1663" s="551" t="s">
        <v>17117</v>
      </c>
      <c r="P1663" s="554" t="s">
        <v>18817</v>
      </c>
      <c r="Q1663" s="867" t="str">
        <f t="shared" ca="1" si="87"/>
        <v>初期値：パネルで設定した用紙サイズに該当するepPrtPaperSizeIndex</v>
      </c>
      <c r="R1663" s="867" t="str">
        <f t="shared" ca="1" si="88"/>
        <v>パネルで設定した用紙サイズに該当するepPrtPaperSizeIndex</v>
      </c>
      <c r="S1663" s="867" t="str">
        <f>IFERROR(IF(VLOOKUP("*"&amp;TRIM($F1663)&amp;"*",dump!$A:$D,4,FALSE)="","空文字",VLOOKUP("*"&amp;TRIM($F1663)&amp;"*",dump!$A:$D,4,FALSE)),"NA")</f>
        <v>NA</v>
      </c>
      <c r="T1663" s="867" t="str">
        <f t="shared" ca="1" si="89"/>
        <v>×</v>
      </c>
      <c r="U1663" s="867"/>
      <c r="V1663" s="867"/>
      <c r="W1663" s="867"/>
      <c r="X1663" s="867"/>
      <c r="Y1663" s="867" t="str">
        <f t="shared" si="90"/>
        <v/>
      </c>
      <c r="Z1663" s="867"/>
    </row>
    <row r="1664" spans="2:26" s="312" customFormat="1" ht="45" customHeight="1" outlineLevel="1">
      <c r="B1664" s="314"/>
      <c r="C1664" s="534"/>
      <c r="D1664" s="343"/>
      <c r="E1664" s="397"/>
      <c r="F1664" s="307" t="s">
        <v>5764</v>
      </c>
      <c r="G1664" s="397"/>
      <c r="H1664" s="308"/>
      <c r="I1664" s="313"/>
      <c r="J1664" s="420"/>
      <c r="K1664" s="865" t="str">
        <f t="shared" si="86"/>
        <v/>
      </c>
      <c r="L1664" s="555" t="s">
        <v>17116</v>
      </c>
      <c r="M1664" s="553" t="s">
        <v>3658</v>
      </c>
      <c r="N1664" s="593" t="s">
        <v>19720</v>
      </c>
      <c r="O1664" s="553" t="s">
        <v>17117</v>
      </c>
      <c r="P1664" s="554" t="s">
        <v>18817</v>
      </c>
      <c r="Q1664" s="867" t="str">
        <f t="shared" ca="1" si="87"/>
        <v>初期値：パネルで設定した用紙サイズに該当するepPrtPaperSizeIndex</v>
      </c>
      <c r="R1664" s="867" t="str">
        <f t="shared" ca="1" si="88"/>
        <v>パネルで設定した用紙サイズに該当するepPrtPaperSizeIndex</v>
      </c>
      <c r="S1664" s="867" t="str">
        <f>IFERROR(IF(VLOOKUP("*"&amp;TRIM($F1664)&amp;"*",dump!$A:$D,4,FALSE)="","空文字",VLOOKUP("*"&amp;TRIM($F1664)&amp;"*",dump!$A:$D,4,FALSE)),"NA")</f>
        <v>NA</v>
      </c>
      <c r="T1664" s="867" t="str">
        <f t="shared" ca="1" si="89"/>
        <v>×</v>
      </c>
      <c r="U1664" s="867"/>
      <c r="V1664" s="867"/>
      <c r="W1664" s="867"/>
      <c r="X1664" s="867"/>
      <c r="Y1664" s="867" t="str">
        <f t="shared" si="90"/>
        <v/>
      </c>
      <c r="Z1664" s="867"/>
    </row>
    <row r="1665" spans="2:26" s="312" customFormat="1" ht="45" customHeight="1" outlineLevel="1">
      <c r="B1665" s="314"/>
      <c r="C1665" s="534"/>
      <c r="D1665" s="343"/>
      <c r="E1665" s="397"/>
      <c r="F1665" s="307" t="s">
        <v>5765</v>
      </c>
      <c r="G1665" s="397"/>
      <c r="H1665" s="308"/>
      <c r="I1665" s="313"/>
      <c r="J1665" s="420"/>
      <c r="K1665" s="865" t="str">
        <f t="shared" si="86"/>
        <v/>
      </c>
      <c r="L1665" s="555" t="s">
        <v>17119</v>
      </c>
      <c r="M1665" s="553" t="s">
        <v>3657</v>
      </c>
      <c r="N1665" s="593" t="s">
        <v>19721</v>
      </c>
      <c r="O1665" s="553" t="s">
        <v>17122</v>
      </c>
      <c r="P1665" s="554" t="s">
        <v>12291</v>
      </c>
      <c r="Q1665" s="867" t="str">
        <f t="shared" ca="1" si="87"/>
        <v>unknown(-2)</v>
      </c>
      <c r="R1665" s="867" t="str">
        <f t="shared" ca="1" si="88"/>
        <v>-2</v>
      </c>
      <c r="S1665" s="867" t="str">
        <f>IFERROR(IF(VLOOKUP("*"&amp;TRIM($F1665)&amp;"*",dump!$A:$D,4,FALSE)="","空文字",VLOOKUP("*"&amp;TRIM($F1665)&amp;"*",dump!$A:$D,4,FALSE)),"NA")</f>
        <v>NA</v>
      </c>
      <c r="T1665" s="867" t="str">
        <f t="shared" ca="1" si="89"/>
        <v>×</v>
      </c>
      <c r="U1665" s="867"/>
      <c r="V1665" s="867"/>
      <c r="W1665" s="867"/>
      <c r="X1665" s="867"/>
      <c r="Y1665" s="867" t="str">
        <f t="shared" si="90"/>
        <v/>
      </c>
      <c r="Z1665" s="867"/>
    </row>
    <row r="1666" spans="2:26" s="312" customFormat="1" ht="45" customHeight="1" outlineLevel="1">
      <c r="B1666" s="314"/>
      <c r="C1666" s="534"/>
      <c r="D1666" s="343"/>
      <c r="E1666" s="397"/>
      <c r="F1666" s="307" t="s">
        <v>6031</v>
      </c>
      <c r="G1666" s="397"/>
      <c r="H1666" s="308"/>
      <c r="I1666" s="313"/>
      <c r="J1666" s="420"/>
      <c r="K1666" s="865" t="str">
        <f t="shared" si="86"/>
        <v/>
      </c>
      <c r="L1666" s="555" t="s">
        <v>17119</v>
      </c>
      <c r="M1666" s="553" t="s">
        <v>3657</v>
      </c>
      <c r="N1666" s="593" t="s">
        <v>19722</v>
      </c>
      <c r="O1666" s="553" t="s">
        <v>17122</v>
      </c>
      <c r="P1666" s="554" t="s">
        <v>12291</v>
      </c>
      <c r="Q1666" s="867" t="str">
        <f t="shared" ca="1" si="87"/>
        <v>unknown(-2)</v>
      </c>
      <c r="R1666" s="867" t="str">
        <f t="shared" ca="1" si="88"/>
        <v>-2</v>
      </c>
      <c r="S1666" s="867" t="str">
        <f>IFERROR(IF(VLOOKUP("*"&amp;TRIM($F1666)&amp;"*",dump!$A:$D,4,FALSE)="","空文字",VLOOKUP("*"&amp;TRIM($F1666)&amp;"*",dump!$A:$D,4,FALSE)),"NA")</f>
        <v>NA</v>
      </c>
      <c r="T1666" s="867" t="str">
        <f t="shared" ca="1" si="89"/>
        <v>×</v>
      </c>
      <c r="U1666" s="867"/>
      <c r="V1666" s="867"/>
      <c r="W1666" s="867"/>
      <c r="X1666" s="867"/>
      <c r="Y1666" s="867" t="str">
        <f t="shared" si="90"/>
        <v/>
      </c>
      <c r="Z1666" s="867"/>
    </row>
    <row r="1667" spans="2:26" s="312" customFormat="1" ht="45" customHeight="1" outlineLevel="1">
      <c r="B1667" s="314"/>
      <c r="C1667" s="534"/>
      <c r="D1667" s="343"/>
      <c r="E1667" s="397"/>
      <c r="F1667" s="307" t="s">
        <v>6032</v>
      </c>
      <c r="G1667" s="397"/>
      <c r="H1667" s="308"/>
      <c r="I1667" s="313"/>
      <c r="J1667" s="420"/>
      <c r="K1667" s="865" t="str">
        <f t="shared" si="86"/>
        <v/>
      </c>
      <c r="L1667" s="557" t="s">
        <v>3656</v>
      </c>
      <c r="M1667" s="558" t="s">
        <v>3655</v>
      </c>
      <c r="N1667" s="597"/>
      <c r="O1667" s="558"/>
      <c r="P1667" s="598"/>
      <c r="Q1667" s="867" t="str">
        <f t="shared" ca="1" si="87"/>
        <v/>
      </c>
      <c r="R1667" s="867" t="str">
        <f t="shared" ca="1" si="88"/>
        <v/>
      </c>
      <c r="S1667" s="867" t="str">
        <f>IFERROR(IF(VLOOKUP("*"&amp;TRIM($F1667)&amp;"*",dump!$A:$D,4,FALSE)="","空文字",VLOOKUP("*"&amp;TRIM($F1667)&amp;"*",dump!$A:$D,4,FALSE)),"NA")</f>
        <v>NA</v>
      </c>
      <c r="T1667" s="867" t="str">
        <f t="shared" ca="1" si="89"/>
        <v>●</v>
      </c>
      <c r="U1667" s="867"/>
      <c r="V1667" s="867"/>
      <c r="W1667" s="867"/>
      <c r="X1667" s="867"/>
      <c r="Y1667" s="867" t="str">
        <f t="shared" si="90"/>
        <v/>
      </c>
      <c r="Z1667" s="867"/>
    </row>
    <row r="1668" spans="2:26" s="312" customFormat="1" ht="45" customHeight="1" outlineLevel="1">
      <c r="B1668" s="314"/>
      <c r="C1668" s="534"/>
      <c r="D1668" s="343"/>
      <c r="E1668" s="309"/>
      <c r="F1668" s="307" t="s">
        <v>6033</v>
      </c>
      <c r="G1668" s="309"/>
      <c r="H1668" s="310"/>
      <c r="I1668" s="311"/>
      <c r="J1668" s="421"/>
      <c r="K1668" s="865" t="str">
        <f t="shared" si="86"/>
        <v/>
      </c>
      <c r="L1668" s="557" t="s">
        <v>3656</v>
      </c>
      <c r="M1668" s="558" t="s">
        <v>3655</v>
      </c>
      <c r="N1668" s="597"/>
      <c r="O1668" s="558"/>
      <c r="P1668" s="598"/>
      <c r="Q1668" s="867" t="str">
        <f t="shared" ca="1" si="87"/>
        <v/>
      </c>
      <c r="R1668" s="867" t="str">
        <f t="shared" ca="1" si="88"/>
        <v/>
      </c>
      <c r="S1668" s="867" t="str">
        <f>IFERROR(IF(VLOOKUP("*"&amp;TRIM($F1668)&amp;"*",dump!$A:$D,4,FALSE)="","空文字",VLOOKUP("*"&amp;TRIM($F1668)&amp;"*",dump!$A:$D,4,FALSE)),"NA")</f>
        <v>NA</v>
      </c>
      <c r="T1668" s="867" t="str">
        <f t="shared" ca="1" si="89"/>
        <v>●</v>
      </c>
      <c r="U1668" s="867"/>
      <c r="V1668" s="867"/>
      <c r="W1668" s="867"/>
      <c r="X1668" s="867"/>
      <c r="Y1668" s="867" t="str">
        <f t="shared" si="90"/>
        <v/>
      </c>
      <c r="Z1668" s="867"/>
    </row>
    <row r="1669" spans="2:26" s="312" customFormat="1" ht="15" customHeight="1" outlineLevel="1">
      <c r="B1669" s="314"/>
      <c r="C1669" s="534"/>
      <c r="D1669" s="343"/>
      <c r="E1669" s="307" t="s">
        <v>3326</v>
      </c>
      <c r="F1669" s="307" t="s">
        <v>5047</v>
      </c>
      <c r="G1669" s="307" t="s">
        <v>471</v>
      </c>
      <c r="H1669" s="302" t="s">
        <v>3657</v>
      </c>
      <c r="I1669" s="303" t="s">
        <v>660</v>
      </c>
      <c r="J1669" s="417" t="s">
        <v>5684</v>
      </c>
      <c r="K1669" s="865" t="str">
        <f t="shared" si="86"/>
        <v/>
      </c>
      <c r="L1669" s="555" t="s">
        <v>17116</v>
      </c>
      <c r="M1669" s="553" t="s">
        <v>3657</v>
      </c>
      <c r="N1669" s="593" t="s">
        <v>17242</v>
      </c>
      <c r="O1669" s="551" t="s">
        <v>17122</v>
      </c>
      <c r="P1669" s="554" t="s">
        <v>17651</v>
      </c>
      <c r="Q1669" s="867" t="str">
        <f t="shared" ca="1" si="87"/>
        <v>sheets(1)</v>
      </c>
      <c r="R1669" s="867" t="str">
        <f t="shared" ca="1" si="88"/>
        <v>1</v>
      </c>
      <c r="S1669" s="867" t="str">
        <f>IFERROR(IF(VLOOKUP("*"&amp;TRIM($F1669)&amp;"*",dump!$A:$D,4,FALSE)="","空文字",VLOOKUP("*"&amp;TRIM($F1669)&amp;"*",dump!$A:$D,4,FALSE)),"NA")</f>
        <v>NA</v>
      </c>
      <c r="T1669" s="867" t="str">
        <f t="shared" ca="1" si="89"/>
        <v>×</v>
      </c>
      <c r="U1669" s="867"/>
      <c r="V1669" s="867"/>
      <c r="W1669" s="867"/>
      <c r="X1669" s="867"/>
      <c r="Y1669" s="867" t="str">
        <f t="shared" si="90"/>
        <v/>
      </c>
      <c r="Z1669" s="867"/>
    </row>
    <row r="1670" spans="2:26" s="126" customFormat="1" ht="27" customHeight="1" outlineLevel="1" collapsed="1">
      <c r="B1670" s="314"/>
      <c r="C1670" s="534"/>
      <c r="D1670" s="343"/>
      <c r="E1670" s="306" t="s">
        <v>3327</v>
      </c>
      <c r="F1670" s="307" t="s">
        <v>5048</v>
      </c>
      <c r="G1670" s="306" t="s">
        <v>472</v>
      </c>
      <c r="H1670" s="305" t="s">
        <v>3657</v>
      </c>
      <c r="I1670" s="304" t="s">
        <v>660</v>
      </c>
      <c r="J1670" s="419" t="s">
        <v>5684</v>
      </c>
      <c r="K1670" s="865" t="str">
        <f t="shared" si="86"/>
        <v>○</v>
      </c>
      <c r="L1670" s="555" t="s">
        <v>17116</v>
      </c>
      <c r="M1670" s="553"/>
      <c r="N1670" s="593" t="s">
        <v>18818</v>
      </c>
      <c r="O1670" s="551"/>
      <c r="P1670" s="554"/>
      <c r="Q1670" s="867" t="str">
        <f t="shared" ca="1" si="87"/>
        <v/>
      </c>
      <c r="R1670" s="867" t="str">
        <f t="shared" ca="1" si="88"/>
        <v/>
      </c>
      <c r="S1670" s="867" t="str">
        <f>IFERROR(IF(VLOOKUP("*"&amp;TRIM($F1670)&amp;"*",dump!$A:$D,4,FALSE)="","空文字",VLOOKUP("*"&amp;TRIM($F1670)&amp;"*",dump!$A:$D,4,FALSE)),"NA")</f>
        <v>NA</v>
      </c>
      <c r="T1670" s="867" t="str">
        <f t="shared" si="89"/>
        <v>■</v>
      </c>
      <c r="U1670" s="867"/>
      <c r="V1670" s="867"/>
      <c r="W1670" s="867"/>
      <c r="X1670" s="867"/>
      <c r="Y1670" s="867" t="str">
        <f t="shared" si="90"/>
        <v/>
      </c>
      <c r="Z1670" s="867"/>
    </row>
    <row r="1671" spans="2:26" s="312" customFormat="1" ht="15" customHeight="1" outlineLevel="1">
      <c r="B1671" s="314"/>
      <c r="C1671" s="534"/>
      <c r="D1671" s="343"/>
      <c r="E1671" s="397"/>
      <c r="F1671" s="307" t="s">
        <v>6366</v>
      </c>
      <c r="G1671" s="397"/>
      <c r="H1671" s="308"/>
      <c r="I1671" s="313"/>
      <c r="J1671" s="420"/>
      <c r="K1671" s="865" t="str">
        <f t="shared" si="86"/>
        <v/>
      </c>
      <c r="L1671" s="555" t="s">
        <v>17116</v>
      </c>
      <c r="M1671" s="553" t="s">
        <v>3657</v>
      </c>
      <c r="N1671" s="593" t="s">
        <v>18819</v>
      </c>
      <c r="O1671" s="551" t="s">
        <v>17117</v>
      </c>
      <c r="P1671" s="554" t="s">
        <v>17118</v>
      </c>
      <c r="Q1671" s="867" t="str">
        <f t="shared" ca="1" si="87"/>
        <v>初期値：0</v>
      </c>
      <c r="R1671" s="867" t="str">
        <f t="shared" ca="1" si="88"/>
        <v>0</v>
      </c>
      <c r="S1671" s="867" t="str">
        <f>IFERROR(IF(VLOOKUP("*"&amp;TRIM($F1671)&amp;"*",dump!$A:$D,4,FALSE)="","空文字",VLOOKUP("*"&amp;TRIM($F1671)&amp;"*",dump!$A:$D,4,FALSE)),"NA")</f>
        <v>NA</v>
      </c>
      <c r="T1671" s="867" t="str">
        <f t="shared" ca="1" si="89"/>
        <v>×</v>
      </c>
      <c r="U1671" s="867"/>
      <c r="V1671" s="867"/>
      <c r="W1671" s="867"/>
      <c r="X1671" s="867"/>
      <c r="Y1671" s="867" t="str">
        <f t="shared" si="90"/>
        <v/>
      </c>
      <c r="Z1671" s="867"/>
    </row>
    <row r="1672" spans="2:26" s="312" customFormat="1" ht="15" customHeight="1" outlineLevel="1">
      <c r="B1672" s="314"/>
      <c r="C1672" s="534"/>
      <c r="D1672" s="343"/>
      <c r="E1672" s="397"/>
      <c r="F1672" s="307" t="s">
        <v>5766</v>
      </c>
      <c r="G1672" s="397"/>
      <c r="H1672" s="308"/>
      <c r="I1672" s="313"/>
      <c r="J1672" s="420"/>
      <c r="K1672" s="865" t="str">
        <f t="shared" si="86"/>
        <v/>
      </c>
      <c r="L1672" s="555" t="s">
        <v>17116</v>
      </c>
      <c r="M1672" s="553" t="s">
        <v>3657</v>
      </c>
      <c r="N1672" s="593" t="s">
        <v>18820</v>
      </c>
      <c r="O1672" s="553" t="s">
        <v>17117</v>
      </c>
      <c r="P1672" s="554" t="s">
        <v>17118</v>
      </c>
      <c r="Q1672" s="867" t="str">
        <f t="shared" ca="1" si="87"/>
        <v>初期値：0</v>
      </c>
      <c r="R1672" s="867" t="str">
        <f t="shared" ca="1" si="88"/>
        <v>0</v>
      </c>
      <c r="S1672" s="867" t="str">
        <f>IFERROR(IF(VLOOKUP("*"&amp;TRIM($F1672)&amp;"*",dump!$A:$D,4,FALSE)="","空文字",VLOOKUP("*"&amp;TRIM($F1672)&amp;"*",dump!$A:$D,4,FALSE)),"NA")</f>
        <v>NA</v>
      </c>
      <c r="T1672" s="867" t="str">
        <f t="shared" ca="1" si="89"/>
        <v>×</v>
      </c>
      <c r="U1672" s="867"/>
      <c r="V1672" s="867"/>
      <c r="W1672" s="867"/>
      <c r="X1672" s="867"/>
      <c r="Y1672" s="867" t="str">
        <f t="shared" si="90"/>
        <v/>
      </c>
      <c r="Z1672" s="867"/>
    </row>
    <row r="1673" spans="2:26" s="312" customFormat="1" ht="15" customHeight="1" outlineLevel="1">
      <c r="B1673" s="314"/>
      <c r="C1673" s="534"/>
      <c r="D1673" s="343"/>
      <c r="E1673" s="397"/>
      <c r="F1673" s="307" t="s">
        <v>5767</v>
      </c>
      <c r="G1673" s="397"/>
      <c r="H1673" s="308"/>
      <c r="I1673" s="313"/>
      <c r="J1673" s="420"/>
      <c r="K1673" s="865" t="str">
        <f t="shared" si="86"/>
        <v/>
      </c>
      <c r="L1673" s="555" t="s">
        <v>17116</v>
      </c>
      <c r="M1673" s="553" t="s">
        <v>3657</v>
      </c>
      <c r="N1673" s="593" t="s">
        <v>19723</v>
      </c>
      <c r="O1673" s="553" t="s">
        <v>17117</v>
      </c>
      <c r="P1673" s="554" t="s">
        <v>17118</v>
      </c>
      <c r="Q1673" s="867" t="str">
        <f t="shared" ca="1" si="87"/>
        <v>初期値：0</v>
      </c>
      <c r="R1673" s="867" t="str">
        <f t="shared" ca="1" si="88"/>
        <v>0</v>
      </c>
      <c r="S1673" s="867" t="str">
        <f>IFERROR(IF(VLOOKUP("*"&amp;TRIM($F1673)&amp;"*",dump!$A:$D,4,FALSE)="","空文字",VLOOKUP("*"&amp;TRIM($F1673)&amp;"*",dump!$A:$D,4,FALSE)),"NA")</f>
        <v>NA</v>
      </c>
      <c r="T1673" s="867" t="str">
        <f t="shared" ca="1" si="89"/>
        <v>×</v>
      </c>
      <c r="U1673" s="867"/>
      <c r="V1673" s="867"/>
      <c r="W1673" s="867"/>
      <c r="X1673" s="867"/>
      <c r="Y1673" s="867" t="str">
        <f t="shared" si="90"/>
        <v/>
      </c>
      <c r="Z1673" s="867"/>
    </row>
    <row r="1674" spans="2:26" s="312" customFormat="1" ht="15" customHeight="1" outlineLevel="1">
      <c r="B1674" s="314"/>
      <c r="C1674" s="534"/>
      <c r="D1674" s="343"/>
      <c r="E1674" s="397"/>
      <c r="F1674" s="307" t="s">
        <v>6034</v>
      </c>
      <c r="G1674" s="397"/>
      <c r="H1674" s="308"/>
      <c r="I1674" s="313"/>
      <c r="J1674" s="420"/>
      <c r="K1674" s="865" t="str">
        <f t="shared" si="86"/>
        <v/>
      </c>
      <c r="L1674" s="555" t="s">
        <v>17116</v>
      </c>
      <c r="M1674" s="553" t="s">
        <v>3657</v>
      </c>
      <c r="N1674" s="593" t="s">
        <v>19724</v>
      </c>
      <c r="O1674" s="553" t="s">
        <v>17117</v>
      </c>
      <c r="P1674" s="554" t="s">
        <v>17118</v>
      </c>
      <c r="Q1674" s="867" t="str">
        <f t="shared" ca="1" si="87"/>
        <v>初期値：0</v>
      </c>
      <c r="R1674" s="867" t="str">
        <f t="shared" ca="1" si="88"/>
        <v>0</v>
      </c>
      <c r="S1674" s="867" t="str">
        <f>IFERROR(IF(VLOOKUP("*"&amp;TRIM($F1674)&amp;"*",dump!$A:$D,4,FALSE)="","空文字",VLOOKUP("*"&amp;TRIM($F1674)&amp;"*",dump!$A:$D,4,FALSE)),"NA")</f>
        <v>NA</v>
      </c>
      <c r="T1674" s="867" t="str">
        <f t="shared" ca="1" si="89"/>
        <v>×</v>
      </c>
      <c r="U1674" s="867"/>
      <c r="V1674" s="867"/>
      <c r="W1674" s="867"/>
      <c r="X1674" s="867"/>
      <c r="Y1674" s="867" t="str">
        <f t="shared" si="90"/>
        <v/>
      </c>
      <c r="Z1674" s="867"/>
    </row>
    <row r="1675" spans="2:26" s="312" customFormat="1" ht="15" customHeight="1" outlineLevel="1">
      <c r="B1675" s="314"/>
      <c r="C1675" s="534"/>
      <c r="D1675" s="343"/>
      <c r="E1675" s="397"/>
      <c r="F1675" s="307" t="s">
        <v>6035</v>
      </c>
      <c r="G1675" s="397"/>
      <c r="H1675" s="308"/>
      <c r="I1675" s="313"/>
      <c r="J1675" s="420"/>
      <c r="K1675" s="865" t="str">
        <f t="shared" si="86"/>
        <v/>
      </c>
      <c r="L1675" s="557" t="s">
        <v>3656</v>
      </c>
      <c r="M1675" s="558" t="s">
        <v>3655</v>
      </c>
      <c r="N1675" s="597"/>
      <c r="O1675" s="558"/>
      <c r="P1675" s="598"/>
      <c r="Q1675" s="867" t="str">
        <f t="shared" ca="1" si="87"/>
        <v/>
      </c>
      <c r="R1675" s="867" t="str">
        <f t="shared" ca="1" si="88"/>
        <v/>
      </c>
      <c r="S1675" s="867" t="str">
        <f>IFERROR(IF(VLOOKUP("*"&amp;TRIM($F1675)&amp;"*",dump!$A:$D,4,FALSE)="","空文字",VLOOKUP("*"&amp;TRIM($F1675)&amp;"*",dump!$A:$D,4,FALSE)),"NA")</f>
        <v>NA</v>
      </c>
      <c r="T1675" s="867" t="str">
        <f t="shared" ca="1" si="89"/>
        <v>●</v>
      </c>
      <c r="U1675" s="867"/>
      <c r="V1675" s="867"/>
      <c r="W1675" s="867"/>
      <c r="X1675" s="867"/>
      <c r="Y1675" s="867" t="str">
        <f t="shared" si="90"/>
        <v/>
      </c>
      <c r="Z1675" s="867"/>
    </row>
    <row r="1676" spans="2:26" s="312" customFormat="1" ht="15" customHeight="1" outlineLevel="1">
      <c r="B1676" s="314"/>
      <c r="C1676" s="534"/>
      <c r="D1676" s="343"/>
      <c r="E1676" s="309"/>
      <c r="F1676" s="307" t="s">
        <v>6036</v>
      </c>
      <c r="G1676" s="309"/>
      <c r="H1676" s="310"/>
      <c r="I1676" s="311"/>
      <c r="J1676" s="421"/>
      <c r="K1676" s="865" t="str">
        <f t="shared" si="86"/>
        <v/>
      </c>
      <c r="L1676" s="557" t="s">
        <v>3656</v>
      </c>
      <c r="M1676" s="558" t="s">
        <v>3655</v>
      </c>
      <c r="N1676" s="597"/>
      <c r="O1676" s="558"/>
      <c r="P1676" s="598"/>
      <c r="Q1676" s="867" t="str">
        <f t="shared" ca="1" si="87"/>
        <v/>
      </c>
      <c r="R1676" s="867" t="str">
        <f t="shared" ca="1" si="88"/>
        <v/>
      </c>
      <c r="S1676" s="867" t="str">
        <f>IFERROR(IF(VLOOKUP("*"&amp;TRIM($F1676)&amp;"*",dump!$A:$D,4,FALSE)="","空文字",VLOOKUP("*"&amp;TRIM($F1676)&amp;"*",dump!$A:$D,4,FALSE)),"NA")</f>
        <v>NA</v>
      </c>
      <c r="T1676" s="867" t="str">
        <f t="shared" ca="1" si="89"/>
        <v>●</v>
      </c>
      <c r="U1676" s="867"/>
      <c r="V1676" s="867"/>
      <c r="W1676" s="867"/>
      <c r="X1676" s="867"/>
      <c r="Y1676" s="867" t="str">
        <f t="shared" si="90"/>
        <v/>
      </c>
      <c r="Z1676" s="867"/>
    </row>
    <row r="1677" spans="2:26" s="126" customFormat="1" ht="81" customHeight="1" outlineLevel="1" collapsed="1">
      <c r="B1677" s="314"/>
      <c r="C1677" s="534"/>
      <c r="D1677" s="343"/>
      <c r="E1677" s="306" t="s">
        <v>3328</v>
      </c>
      <c r="F1677" s="307" t="s">
        <v>5049</v>
      </c>
      <c r="G1677" s="306" t="s">
        <v>473</v>
      </c>
      <c r="H1677" s="305" t="s">
        <v>3657</v>
      </c>
      <c r="I1677" s="304" t="s">
        <v>660</v>
      </c>
      <c r="J1677" s="419" t="s">
        <v>5684</v>
      </c>
      <c r="K1677" s="865" t="str">
        <f t="shared" ref="K1677:K1740" si="91">IF(AND(M1677="", O1677="", N1677&lt;&gt;""), "○", "")</f>
        <v/>
      </c>
      <c r="L1677" s="557" t="s">
        <v>3656</v>
      </c>
      <c r="M1677" s="558" t="s">
        <v>3655</v>
      </c>
      <c r="N1677" s="597" t="s">
        <v>19725</v>
      </c>
      <c r="O1677" s="558"/>
      <c r="P1677" s="598"/>
      <c r="Q1677" s="867" t="str">
        <f t="shared" ref="Q1677:Q1740" ca="1" si="92">IF(P1677="","",IF(P1677="←",IF(OFFSET($J1677,0,MATCH(MID(M1677,1,FIND("の",M1677,1)-1), $L$11:$BA$11,0)+4,1,1)="","",OFFSET($L1677,0,MATCH(MID(M1677,1,FIND("の",M1677,1)-1), $L$11:$BA$11,0)+4,1,1)),P1677))</f>
        <v/>
      </c>
      <c r="R1677" s="867" t="str">
        <f t="shared" ref="R1677:R1740" ca="1" si="93">IF(COUNTIF(Q1677,"*(*"),MID(Q1677,FIND("(",Q1677,1)+1,FIND(")",Q1677,1)-FIND("(",Q1677,1)-1),IF(COUNTIF(Q1677,"*""*"),MID(Q1677,FIND("""",Q1677,1)+1,LEN(Q1677)-2),IF(COUNTIF(Q1677,"*：*"),RIGHT(Q1677,LEN(Q1677)-(FIND("：",Q1677))),Q1677)))</f>
        <v/>
      </c>
      <c r="S1677" s="867" t="str">
        <f>IFERROR(IF(VLOOKUP("*"&amp;TRIM($F1677)&amp;"*",dump!$A:$D,4,FALSE)="","空文字",VLOOKUP("*"&amp;TRIM($F1677)&amp;"*",dump!$A:$D,4,FALSE)),"NA")</f>
        <v>NA</v>
      </c>
      <c r="T1677" s="867" t="str">
        <f t="shared" ref="T1677:T1740" ca="1" si="94">IF($K1677&lt;&gt;"",IF($E1677&lt;&gt;"","■",""),IF(AND(R1677="",S1677="NA"),"●", IF(EXACT(R1677,S1677),"●","×")))</f>
        <v>●</v>
      </c>
      <c r="U1677" s="867"/>
      <c r="V1677" s="867"/>
      <c r="W1677" s="867"/>
      <c r="X1677" s="867"/>
      <c r="Y1677" s="867" t="str">
        <f t="shared" ref="Y1677:Y1740" si="95">IF(U1677="●","●","")</f>
        <v/>
      </c>
      <c r="Z1677" s="867"/>
    </row>
    <row r="1678" spans="2:26" s="312" customFormat="1" ht="30" customHeight="1" outlineLevel="1">
      <c r="B1678" s="314"/>
      <c r="C1678" s="534"/>
      <c r="D1678" s="343"/>
      <c r="E1678" s="397"/>
      <c r="F1678" s="307" t="s">
        <v>6367</v>
      </c>
      <c r="G1678" s="397"/>
      <c r="H1678" s="308"/>
      <c r="I1678" s="313"/>
      <c r="J1678" s="420"/>
      <c r="K1678" s="865" t="str">
        <f t="shared" si="91"/>
        <v/>
      </c>
      <c r="L1678" s="557" t="s">
        <v>3656</v>
      </c>
      <c r="M1678" s="558" t="s">
        <v>3655</v>
      </c>
      <c r="N1678" s="597"/>
      <c r="O1678" s="558"/>
      <c r="P1678" s="598"/>
      <c r="Q1678" s="867" t="str">
        <f t="shared" ca="1" si="92"/>
        <v/>
      </c>
      <c r="R1678" s="867" t="str">
        <f t="shared" ca="1" si="93"/>
        <v/>
      </c>
      <c r="S1678" s="867" t="str">
        <f>IFERROR(IF(VLOOKUP("*"&amp;TRIM($F1678)&amp;"*",dump!$A:$D,4,FALSE)="","空文字",VLOOKUP("*"&amp;TRIM($F1678)&amp;"*",dump!$A:$D,4,FALSE)),"NA")</f>
        <v>NA</v>
      </c>
      <c r="T1678" s="867" t="str">
        <f t="shared" ca="1" si="94"/>
        <v>●</v>
      </c>
      <c r="U1678" s="867"/>
      <c r="V1678" s="867"/>
      <c r="W1678" s="867"/>
      <c r="X1678" s="867"/>
      <c r="Y1678" s="867" t="str">
        <f t="shared" si="95"/>
        <v/>
      </c>
      <c r="Z1678" s="867"/>
    </row>
    <row r="1679" spans="2:26" s="312" customFormat="1" ht="15" customHeight="1" outlineLevel="1">
      <c r="B1679" s="314"/>
      <c r="C1679" s="534"/>
      <c r="D1679" s="343"/>
      <c r="E1679" s="397"/>
      <c r="F1679" s="307" t="s">
        <v>6040</v>
      </c>
      <c r="G1679" s="397"/>
      <c r="H1679" s="308"/>
      <c r="I1679" s="313"/>
      <c r="J1679" s="420"/>
      <c r="K1679" s="865" t="str">
        <f t="shared" si="91"/>
        <v/>
      </c>
      <c r="L1679" s="557" t="s">
        <v>3656</v>
      </c>
      <c r="M1679" s="558" t="s">
        <v>3655</v>
      </c>
      <c r="N1679" s="597"/>
      <c r="O1679" s="558"/>
      <c r="P1679" s="598"/>
      <c r="Q1679" s="867" t="str">
        <f t="shared" ca="1" si="92"/>
        <v/>
      </c>
      <c r="R1679" s="867" t="str">
        <f t="shared" ca="1" si="93"/>
        <v/>
      </c>
      <c r="S1679" s="867" t="str">
        <f>IFERROR(IF(VLOOKUP("*"&amp;TRIM($F1679)&amp;"*",dump!$A:$D,4,FALSE)="","空文字",VLOOKUP("*"&amp;TRIM($F1679)&amp;"*",dump!$A:$D,4,FALSE)),"NA")</f>
        <v>NA</v>
      </c>
      <c r="T1679" s="867" t="str">
        <f t="shared" ca="1" si="94"/>
        <v>●</v>
      </c>
      <c r="U1679" s="867"/>
      <c r="V1679" s="867"/>
      <c r="W1679" s="867"/>
      <c r="X1679" s="867"/>
      <c r="Y1679" s="867" t="str">
        <f t="shared" si="95"/>
        <v/>
      </c>
      <c r="Z1679" s="867"/>
    </row>
    <row r="1680" spans="2:26" s="312" customFormat="1" ht="15" customHeight="1" outlineLevel="1">
      <c r="B1680" s="314"/>
      <c r="C1680" s="534"/>
      <c r="D1680" s="343"/>
      <c r="E1680" s="397"/>
      <c r="F1680" s="307" t="s">
        <v>6041</v>
      </c>
      <c r="G1680" s="397"/>
      <c r="H1680" s="308"/>
      <c r="I1680" s="313"/>
      <c r="J1680" s="420"/>
      <c r="K1680" s="865" t="str">
        <f t="shared" si="91"/>
        <v/>
      </c>
      <c r="L1680" s="557" t="s">
        <v>3656</v>
      </c>
      <c r="M1680" s="558" t="s">
        <v>3655</v>
      </c>
      <c r="N1680" s="597"/>
      <c r="O1680" s="558"/>
      <c r="P1680" s="598"/>
      <c r="Q1680" s="867" t="str">
        <f t="shared" ca="1" si="92"/>
        <v/>
      </c>
      <c r="R1680" s="867" t="str">
        <f t="shared" ca="1" si="93"/>
        <v/>
      </c>
      <c r="S1680" s="867" t="str">
        <f>IFERROR(IF(VLOOKUP("*"&amp;TRIM($F1680)&amp;"*",dump!$A:$D,4,FALSE)="","空文字",VLOOKUP("*"&amp;TRIM($F1680)&amp;"*",dump!$A:$D,4,FALSE)),"NA")</f>
        <v>NA</v>
      </c>
      <c r="T1680" s="867" t="str">
        <f t="shared" ca="1" si="94"/>
        <v>●</v>
      </c>
      <c r="U1680" s="867"/>
      <c r="V1680" s="867"/>
      <c r="W1680" s="867"/>
      <c r="X1680" s="867"/>
      <c r="Y1680" s="867" t="str">
        <f t="shared" si="95"/>
        <v/>
      </c>
      <c r="Z1680" s="867"/>
    </row>
    <row r="1681" spans="2:26" s="312" customFormat="1" ht="15" customHeight="1" outlineLevel="1">
      <c r="B1681" s="314"/>
      <c r="C1681" s="534"/>
      <c r="D1681" s="343"/>
      <c r="E1681" s="397"/>
      <c r="F1681" s="307" t="s">
        <v>6042</v>
      </c>
      <c r="G1681" s="397"/>
      <c r="H1681" s="308"/>
      <c r="I1681" s="313"/>
      <c r="J1681" s="420"/>
      <c r="K1681" s="865" t="str">
        <f t="shared" si="91"/>
        <v/>
      </c>
      <c r="L1681" s="557" t="s">
        <v>3656</v>
      </c>
      <c r="M1681" s="558" t="s">
        <v>3655</v>
      </c>
      <c r="N1681" s="597"/>
      <c r="O1681" s="558"/>
      <c r="P1681" s="598"/>
      <c r="Q1681" s="867" t="str">
        <f t="shared" ca="1" si="92"/>
        <v/>
      </c>
      <c r="R1681" s="867" t="str">
        <f t="shared" ca="1" si="93"/>
        <v/>
      </c>
      <c r="S1681" s="867" t="str">
        <f>IFERROR(IF(VLOOKUP("*"&amp;TRIM($F1681)&amp;"*",dump!$A:$D,4,FALSE)="","空文字",VLOOKUP("*"&amp;TRIM($F1681)&amp;"*",dump!$A:$D,4,FALSE)),"NA")</f>
        <v>NA</v>
      </c>
      <c r="T1681" s="867" t="str">
        <f t="shared" ca="1" si="94"/>
        <v>●</v>
      </c>
      <c r="U1681" s="867"/>
      <c r="V1681" s="867"/>
      <c r="W1681" s="867"/>
      <c r="X1681" s="867"/>
      <c r="Y1681" s="867" t="str">
        <f t="shared" si="95"/>
        <v/>
      </c>
      <c r="Z1681" s="867"/>
    </row>
    <row r="1682" spans="2:26" s="312" customFormat="1" ht="15" customHeight="1" outlineLevel="1">
      <c r="B1682" s="314"/>
      <c r="C1682" s="534"/>
      <c r="D1682" s="343"/>
      <c r="E1682" s="397"/>
      <c r="F1682" s="307" t="s">
        <v>6043</v>
      </c>
      <c r="G1682" s="397"/>
      <c r="H1682" s="308"/>
      <c r="I1682" s="313"/>
      <c r="J1682" s="420"/>
      <c r="K1682" s="865" t="str">
        <f t="shared" si="91"/>
        <v/>
      </c>
      <c r="L1682" s="557" t="s">
        <v>3656</v>
      </c>
      <c r="M1682" s="558" t="s">
        <v>3655</v>
      </c>
      <c r="N1682" s="597"/>
      <c r="O1682" s="558"/>
      <c r="P1682" s="598"/>
      <c r="Q1682" s="867" t="str">
        <f t="shared" ca="1" si="92"/>
        <v/>
      </c>
      <c r="R1682" s="867" t="str">
        <f t="shared" ca="1" si="93"/>
        <v/>
      </c>
      <c r="S1682" s="867" t="str">
        <f>IFERROR(IF(VLOOKUP("*"&amp;TRIM($F1682)&amp;"*",dump!$A:$D,4,FALSE)="","空文字",VLOOKUP("*"&amp;TRIM($F1682)&amp;"*",dump!$A:$D,4,FALSE)),"NA")</f>
        <v>NA</v>
      </c>
      <c r="T1682" s="867" t="str">
        <f t="shared" ca="1" si="94"/>
        <v>●</v>
      </c>
      <c r="U1682" s="867"/>
      <c r="V1682" s="867"/>
      <c r="W1682" s="867"/>
      <c r="X1682" s="867"/>
      <c r="Y1682" s="867" t="str">
        <f t="shared" si="95"/>
        <v/>
      </c>
      <c r="Z1682" s="867"/>
    </row>
    <row r="1683" spans="2:26" s="312" customFormat="1" ht="15" customHeight="1" outlineLevel="1">
      <c r="B1683" s="314"/>
      <c r="C1683" s="534"/>
      <c r="D1683" s="343"/>
      <c r="E1683" s="309"/>
      <c r="F1683" s="307" t="s">
        <v>6044</v>
      </c>
      <c r="G1683" s="309"/>
      <c r="H1683" s="310"/>
      <c r="I1683" s="311"/>
      <c r="J1683" s="421"/>
      <c r="K1683" s="865" t="str">
        <f t="shared" si="91"/>
        <v/>
      </c>
      <c r="L1683" s="557" t="s">
        <v>3656</v>
      </c>
      <c r="M1683" s="558" t="s">
        <v>3655</v>
      </c>
      <c r="N1683" s="597"/>
      <c r="O1683" s="558"/>
      <c r="P1683" s="598"/>
      <c r="Q1683" s="867" t="str">
        <f t="shared" ca="1" si="92"/>
        <v/>
      </c>
      <c r="R1683" s="867" t="str">
        <f t="shared" ca="1" si="93"/>
        <v/>
      </c>
      <c r="S1683" s="867" t="str">
        <f>IFERROR(IF(VLOOKUP("*"&amp;TRIM($F1683)&amp;"*",dump!$A:$D,4,FALSE)="","空文字",VLOOKUP("*"&amp;TRIM($F1683)&amp;"*",dump!$A:$D,4,FALSE)),"NA")</f>
        <v>NA</v>
      </c>
      <c r="T1683" s="867" t="str">
        <f t="shared" ca="1" si="94"/>
        <v>●</v>
      </c>
      <c r="U1683" s="867"/>
      <c r="V1683" s="867"/>
      <c r="W1683" s="867"/>
      <c r="X1683" s="867"/>
      <c r="Y1683" s="867" t="str">
        <f t="shared" si="95"/>
        <v/>
      </c>
      <c r="Z1683" s="867"/>
    </row>
    <row r="1684" spans="2:26" s="126" customFormat="1" ht="27" customHeight="1" outlineLevel="1" collapsed="1">
      <c r="B1684" s="314"/>
      <c r="C1684" s="534"/>
      <c r="D1684" s="343"/>
      <c r="E1684" s="306" t="s">
        <v>9565</v>
      </c>
      <c r="F1684" s="307" t="s">
        <v>5050</v>
      </c>
      <c r="G1684" s="306" t="s">
        <v>2493</v>
      </c>
      <c r="H1684" s="305" t="s">
        <v>3658</v>
      </c>
      <c r="I1684" s="304" t="s">
        <v>660</v>
      </c>
      <c r="J1684" s="419" t="s">
        <v>5684</v>
      </c>
      <c r="K1684" s="865" t="str">
        <f t="shared" si="91"/>
        <v>○</v>
      </c>
      <c r="L1684" s="555" t="s">
        <v>17116</v>
      </c>
      <c r="M1684" s="553"/>
      <c r="N1684" s="593" t="s">
        <v>18821</v>
      </c>
      <c r="O1684" s="551"/>
      <c r="P1684" s="554"/>
      <c r="Q1684" s="867" t="str">
        <f t="shared" ca="1" si="92"/>
        <v/>
      </c>
      <c r="R1684" s="867" t="str">
        <f t="shared" ca="1" si="93"/>
        <v/>
      </c>
      <c r="S1684" s="867" t="str">
        <f>IFERROR(IF(VLOOKUP("*"&amp;TRIM($F1684)&amp;"*",dump!$A:$D,4,FALSE)="","空文字",VLOOKUP("*"&amp;TRIM($F1684)&amp;"*",dump!$A:$D,4,FALSE)),"NA")</f>
        <v>NA</v>
      </c>
      <c r="T1684" s="867" t="str">
        <f t="shared" si="94"/>
        <v>■</v>
      </c>
      <c r="U1684" s="867"/>
      <c r="V1684" s="867"/>
      <c r="W1684" s="867"/>
      <c r="X1684" s="867"/>
      <c r="Y1684" s="867" t="str">
        <f t="shared" si="95"/>
        <v/>
      </c>
      <c r="Z1684" s="867"/>
    </row>
    <row r="1685" spans="2:26" s="312" customFormat="1" ht="45" customHeight="1" outlineLevel="1">
      <c r="B1685" s="314"/>
      <c r="C1685" s="534"/>
      <c r="D1685" s="343"/>
      <c r="E1685" s="397"/>
      <c r="F1685" s="307" t="s">
        <v>6368</v>
      </c>
      <c r="G1685" s="397"/>
      <c r="H1685" s="308"/>
      <c r="I1685" s="313"/>
      <c r="J1685" s="420"/>
      <c r="K1685" s="865" t="str">
        <f t="shared" si="91"/>
        <v/>
      </c>
      <c r="L1685" s="555" t="s">
        <v>17116</v>
      </c>
      <c r="M1685" s="553" t="s">
        <v>3658</v>
      </c>
      <c r="N1685" s="593" t="s">
        <v>18822</v>
      </c>
      <c r="O1685" s="551" t="s">
        <v>17117</v>
      </c>
      <c r="P1685" s="554" t="s">
        <v>18823</v>
      </c>
      <c r="Q1685" s="867" t="str">
        <f t="shared" ca="1" si="92"/>
        <v>初期値：パネルで設定した用紙種類に該当するepPrtPaperTypesIndex</v>
      </c>
      <c r="R1685" s="867" t="str">
        <f t="shared" ca="1" si="93"/>
        <v>パネルで設定した用紙種類に該当するepPrtPaperTypesIndex</v>
      </c>
      <c r="S1685" s="867" t="str">
        <f>IFERROR(IF(VLOOKUP("*"&amp;TRIM($F1685)&amp;"*",dump!$A:$D,4,FALSE)="","空文字",VLOOKUP("*"&amp;TRIM($F1685)&amp;"*",dump!$A:$D,4,FALSE)),"NA")</f>
        <v>NA</v>
      </c>
      <c r="T1685" s="867" t="str">
        <f t="shared" ca="1" si="94"/>
        <v>×</v>
      </c>
      <c r="U1685" s="867"/>
      <c r="V1685" s="867"/>
      <c r="W1685" s="867"/>
      <c r="X1685" s="867"/>
      <c r="Y1685" s="867" t="str">
        <f t="shared" si="95"/>
        <v/>
      </c>
      <c r="Z1685" s="867"/>
    </row>
    <row r="1686" spans="2:26" s="312" customFormat="1" ht="45" customHeight="1" outlineLevel="1">
      <c r="B1686" s="314"/>
      <c r="C1686" s="534"/>
      <c r="D1686" s="343"/>
      <c r="E1686" s="397"/>
      <c r="F1686" s="307" t="s">
        <v>5768</v>
      </c>
      <c r="G1686" s="397"/>
      <c r="H1686" s="308"/>
      <c r="I1686" s="313"/>
      <c r="J1686" s="420"/>
      <c r="K1686" s="865" t="str">
        <f t="shared" si="91"/>
        <v/>
      </c>
      <c r="L1686" s="555" t="s">
        <v>17116</v>
      </c>
      <c r="M1686" s="553" t="s">
        <v>3658</v>
      </c>
      <c r="N1686" s="593" t="s">
        <v>18824</v>
      </c>
      <c r="O1686" s="553" t="s">
        <v>17117</v>
      </c>
      <c r="P1686" s="554" t="s">
        <v>18823</v>
      </c>
      <c r="Q1686" s="867" t="str">
        <f t="shared" ca="1" si="92"/>
        <v>初期値：パネルで設定した用紙種類に該当するepPrtPaperTypesIndex</v>
      </c>
      <c r="R1686" s="867" t="str">
        <f t="shared" ca="1" si="93"/>
        <v>パネルで設定した用紙種類に該当するepPrtPaperTypesIndex</v>
      </c>
      <c r="S1686" s="867" t="str">
        <f>IFERROR(IF(VLOOKUP("*"&amp;TRIM($F1686)&amp;"*",dump!$A:$D,4,FALSE)="","空文字",VLOOKUP("*"&amp;TRIM($F1686)&amp;"*",dump!$A:$D,4,FALSE)),"NA")</f>
        <v>NA</v>
      </c>
      <c r="T1686" s="867" t="str">
        <f t="shared" ca="1" si="94"/>
        <v>×</v>
      </c>
      <c r="U1686" s="867"/>
      <c r="V1686" s="867"/>
      <c r="W1686" s="867"/>
      <c r="X1686" s="867"/>
      <c r="Y1686" s="867" t="str">
        <f t="shared" si="95"/>
        <v/>
      </c>
      <c r="Z1686" s="867"/>
    </row>
    <row r="1687" spans="2:26" s="312" customFormat="1" ht="45" customHeight="1" outlineLevel="1">
      <c r="B1687" s="314"/>
      <c r="C1687" s="534"/>
      <c r="D1687" s="343"/>
      <c r="E1687" s="397"/>
      <c r="F1687" s="307" t="s">
        <v>5769</v>
      </c>
      <c r="G1687" s="397"/>
      <c r="H1687" s="308"/>
      <c r="I1687" s="313"/>
      <c r="J1687" s="420"/>
      <c r="K1687" s="865" t="str">
        <f t="shared" si="91"/>
        <v/>
      </c>
      <c r="L1687" s="555" t="s">
        <v>17119</v>
      </c>
      <c r="M1687" s="553" t="s">
        <v>3657</v>
      </c>
      <c r="N1687" s="593" t="s">
        <v>19721</v>
      </c>
      <c r="O1687" s="553" t="s">
        <v>17122</v>
      </c>
      <c r="P1687" s="554" t="s">
        <v>12291</v>
      </c>
      <c r="Q1687" s="867" t="str">
        <f t="shared" ca="1" si="92"/>
        <v>unknown(-2)</v>
      </c>
      <c r="R1687" s="867" t="str">
        <f t="shared" ca="1" si="93"/>
        <v>-2</v>
      </c>
      <c r="S1687" s="867" t="str">
        <f>IFERROR(IF(VLOOKUP("*"&amp;TRIM($F1687)&amp;"*",dump!$A:$D,4,FALSE)="","空文字",VLOOKUP("*"&amp;TRIM($F1687)&amp;"*",dump!$A:$D,4,FALSE)),"NA")</f>
        <v>NA</v>
      </c>
      <c r="T1687" s="867" t="str">
        <f t="shared" ca="1" si="94"/>
        <v>×</v>
      </c>
      <c r="U1687" s="867"/>
      <c r="V1687" s="867"/>
      <c r="W1687" s="867"/>
      <c r="X1687" s="867"/>
      <c r="Y1687" s="867" t="str">
        <f t="shared" si="95"/>
        <v/>
      </c>
      <c r="Z1687" s="867"/>
    </row>
    <row r="1688" spans="2:26" s="312" customFormat="1" ht="45" customHeight="1" outlineLevel="1">
      <c r="B1688" s="314"/>
      <c r="C1688" s="534"/>
      <c r="D1688" s="343"/>
      <c r="E1688" s="397"/>
      <c r="F1688" s="307" t="s">
        <v>6037</v>
      </c>
      <c r="G1688" s="397"/>
      <c r="H1688" s="308"/>
      <c r="I1688" s="313"/>
      <c r="J1688" s="420"/>
      <c r="K1688" s="865" t="str">
        <f t="shared" si="91"/>
        <v/>
      </c>
      <c r="L1688" s="555" t="s">
        <v>17119</v>
      </c>
      <c r="M1688" s="553" t="s">
        <v>3657</v>
      </c>
      <c r="N1688" s="593" t="s">
        <v>19722</v>
      </c>
      <c r="O1688" s="553" t="s">
        <v>17122</v>
      </c>
      <c r="P1688" s="554" t="s">
        <v>12291</v>
      </c>
      <c r="Q1688" s="867" t="str">
        <f t="shared" ca="1" si="92"/>
        <v>unknown(-2)</v>
      </c>
      <c r="R1688" s="867" t="str">
        <f t="shared" ca="1" si="93"/>
        <v>-2</v>
      </c>
      <c r="S1688" s="867" t="str">
        <f>IFERROR(IF(VLOOKUP("*"&amp;TRIM($F1688)&amp;"*",dump!$A:$D,4,FALSE)="","空文字",VLOOKUP("*"&amp;TRIM($F1688)&amp;"*",dump!$A:$D,4,FALSE)),"NA")</f>
        <v>NA</v>
      </c>
      <c r="T1688" s="867" t="str">
        <f t="shared" ca="1" si="94"/>
        <v>×</v>
      </c>
      <c r="U1688" s="867"/>
      <c r="V1688" s="867"/>
      <c r="W1688" s="867"/>
      <c r="X1688" s="867"/>
      <c r="Y1688" s="867" t="str">
        <f t="shared" si="95"/>
        <v/>
      </c>
      <c r="Z1688" s="867"/>
    </row>
    <row r="1689" spans="2:26" s="312" customFormat="1" ht="45" customHeight="1" outlineLevel="1">
      <c r="B1689" s="314"/>
      <c r="C1689" s="534"/>
      <c r="D1689" s="343"/>
      <c r="E1689" s="397"/>
      <c r="F1689" s="307" t="s">
        <v>6038</v>
      </c>
      <c r="G1689" s="397"/>
      <c r="H1689" s="308"/>
      <c r="I1689" s="313"/>
      <c r="J1689" s="420"/>
      <c r="K1689" s="865" t="str">
        <f t="shared" si="91"/>
        <v/>
      </c>
      <c r="L1689" s="557" t="s">
        <v>3656</v>
      </c>
      <c r="M1689" s="558" t="s">
        <v>3655</v>
      </c>
      <c r="N1689" s="597"/>
      <c r="O1689" s="558"/>
      <c r="P1689" s="598"/>
      <c r="Q1689" s="867" t="str">
        <f t="shared" ca="1" si="92"/>
        <v/>
      </c>
      <c r="R1689" s="867" t="str">
        <f t="shared" ca="1" si="93"/>
        <v/>
      </c>
      <c r="S1689" s="867" t="str">
        <f>IFERROR(IF(VLOOKUP("*"&amp;TRIM($F1689)&amp;"*",dump!$A:$D,4,FALSE)="","空文字",VLOOKUP("*"&amp;TRIM($F1689)&amp;"*",dump!$A:$D,4,FALSE)),"NA")</f>
        <v>NA</v>
      </c>
      <c r="T1689" s="867" t="str">
        <f t="shared" ca="1" si="94"/>
        <v>●</v>
      </c>
      <c r="U1689" s="867"/>
      <c r="V1689" s="867"/>
      <c r="W1689" s="867"/>
      <c r="X1689" s="867"/>
      <c r="Y1689" s="867" t="str">
        <f t="shared" si="95"/>
        <v/>
      </c>
      <c r="Z1689" s="867"/>
    </row>
    <row r="1690" spans="2:26" s="312" customFormat="1" ht="45" customHeight="1" outlineLevel="1">
      <c r="B1690" s="314"/>
      <c r="C1690" s="534"/>
      <c r="D1690" s="343"/>
      <c r="E1690" s="309"/>
      <c r="F1690" s="307" t="s">
        <v>6039</v>
      </c>
      <c r="G1690" s="309"/>
      <c r="H1690" s="310"/>
      <c r="I1690" s="311"/>
      <c r="J1690" s="421"/>
      <c r="K1690" s="865" t="str">
        <f t="shared" si="91"/>
        <v/>
      </c>
      <c r="L1690" s="557" t="s">
        <v>3656</v>
      </c>
      <c r="M1690" s="558" t="s">
        <v>3655</v>
      </c>
      <c r="N1690" s="597"/>
      <c r="O1690" s="558"/>
      <c r="P1690" s="598"/>
      <c r="Q1690" s="867" t="str">
        <f t="shared" ca="1" si="92"/>
        <v/>
      </c>
      <c r="R1690" s="867" t="str">
        <f t="shared" ca="1" si="93"/>
        <v/>
      </c>
      <c r="S1690" s="867" t="str">
        <f>IFERROR(IF(VLOOKUP("*"&amp;TRIM($F1690)&amp;"*",dump!$A:$D,4,FALSE)="","空文字",VLOOKUP("*"&amp;TRIM($F1690)&amp;"*",dump!$A:$D,4,FALSE)),"NA")</f>
        <v>NA</v>
      </c>
      <c r="T1690" s="867" t="str">
        <f t="shared" ca="1" si="94"/>
        <v>●</v>
      </c>
      <c r="U1690" s="867"/>
      <c r="V1690" s="867"/>
      <c r="W1690" s="867"/>
      <c r="X1690" s="867"/>
      <c r="Y1690" s="867" t="str">
        <f t="shared" si="95"/>
        <v/>
      </c>
      <c r="Z1690" s="867"/>
    </row>
    <row r="1691" spans="2:26" s="126" customFormat="1" ht="67.5" customHeight="1" outlineLevel="1" collapsed="1">
      <c r="B1691" s="314"/>
      <c r="C1691" s="534"/>
      <c r="D1691" s="343"/>
      <c r="E1691" s="306" t="s">
        <v>3329</v>
      </c>
      <c r="F1691" s="307" t="s">
        <v>5051</v>
      </c>
      <c r="G1691" s="306" t="s">
        <v>470</v>
      </c>
      <c r="H1691" s="305" t="s">
        <v>3658</v>
      </c>
      <c r="I1691" s="304" t="s">
        <v>660</v>
      </c>
      <c r="J1691" s="419" t="s">
        <v>5684</v>
      </c>
      <c r="K1691" s="865" t="str">
        <f t="shared" si="91"/>
        <v/>
      </c>
      <c r="L1691" s="557" t="s">
        <v>3656</v>
      </c>
      <c r="M1691" s="558" t="s">
        <v>3655</v>
      </c>
      <c r="N1691" s="597" t="s">
        <v>18879</v>
      </c>
      <c r="O1691" s="662"/>
      <c r="P1691" s="598"/>
      <c r="Q1691" s="867" t="str">
        <f t="shared" ca="1" si="92"/>
        <v/>
      </c>
      <c r="R1691" s="867" t="str">
        <f t="shared" ca="1" si="93"/>
        <v/>
      </c>
      <c r="S1691" s="867" t="str">
        <f>IFERROR(IF(VLOOKUP("*"&amp;TRIM($F1691)&amp;"*",dump!$A:$D,4,FALSE)="","空文字",VLOOKUP("*"&amp;TRIM($F1691)&amp;"*",dump!$A:$D,4,FALSE)),"NA")</f>
        <v>NA</v>
      </c>
      <c r="T1691" s="867" t="str">
        <f t="shared" ca="1" si="94"/>
        <v>●</v>
      </c>
      <c r="U1691" s="867"/>
      <c r="V1691" s="867"/>
      <c r="W1691" s="867"/>
      <c r="X1691" s="867"/>
      <c r="Y1691" s="867" t="str">
        <f t="shared" si="95"/>
        <v/>
      </c>
      <c r="Z1691" s="867"/>
    </row>
    <row r="1692" spans="2:26" s="312" customFormat="1" ht="15" customHeight="1" outlineLevel="1">
      <c r="B1692" s="314"/>
      <c r="C1692" s="534"/>
      <c r="D1692" s="343"/>
      <c r="E1692" s="397"/>
      <c r="F1692" s="307" t="s">
        <v>9566</v>
      </c>
      <c r="G1692" s="397"/>
      <c r="H1692" s="308"/>
      <c r="I1692" s="313"/>
      <c r="J1692" s="420"/>
      <c r="K1692" s="865" t="str">
        <f t="shared" si="91"/>
        <v/>
      </c>
      <c r="L1692" s="557" t="s">
        <v>3656</v>
      </c>
      <c r="M1692" s="558" t="s">
        <v>3655</v>
      </c>
      <c r="N1692" s="597"/>
      <c r="O1692" s="558"/>
      <c r="P1692" s="598"/>
      <c r="Q1692" s="867" t="str">
        <f t="shared" ca="1" si="92"/>
        <v/>
      </c>
      <c r="R1692" s="867" t="str">
        <f t="shared" ca="1" si="93"/>
        <v/>
      </c>
      <c r="S1692" s="867" t="str">
        <f>IFERROR(IF(VLOOKUP("*"&amp;TRIM($F1692)&amp;"*",dump!$A:$D,4,FALSE)="","空文字",VLOOKUP("*"&amp;TRIM($F1692)&amp;"*",dump!$A:$D,4,FALSE)),"NA")</f>
        <v>NA</v>
      </c>
      <c r="T1692" s="867" t="str">
        <f t="shared" ca="1" si="94"/>
        <v>●</v>
      </c>
      <c r="U1692" s="867"/>
      <c r="V1692" s="867"/>
      <c r="W1692" s="867"/>
      <c r="X1692" s="867"/>
      <c r="Y1692" s="867" t="str">
        <f t="shared" si="95"/>
        <v/>
      </c>
      <c r="Z1692" s="867"/>
    </row>
    <row r="1693" spans="2:26" s="312" customFormat="1" ht="15" customHeight="1" outlineLevel="1">
      <c r="B1693" s="314"/>
      <c r="C1693" s="534"/>
      <c r="D1693" s="343"/>
      <c r="E1693" s="397"/>
      <c r="F1693" s="307" t="s">
        <v>6550</v>
      </c>
      <c r="G1693" s="397"/>
      <c r="H1693" s="308"/>
      <c r="I1693" s="313"/>
      <c r="J1693" s="420"/>
      <c r="K1693" s="865" t="str">
        <f t="shared" si="91"/>
        <v/>
      </c>
      <c r="L1693" s="557" t="s">
        <v>3656</v>
      </c>
      <c r="M1693" s="558" t="s">
        <v>3655</v>
      </c>
      <c r="N1693" s="597"/>
      <c r="O1693" s="558"/>
      <c r="P1693" s="598"/>
      <c r="Q1693" s="867" t="str">
        <f t="shared" ca="1" si="92"/>
        <v/>
      </c>
      <c r="R1693" s="867" t="str">
        <f t="shared" ca="1" si="93"/>
        <v/>
      </c>
      <c r="S1693" s="867" t="str">
        <f>IFERROR(IF(VLOOKUP("*"&amp;TRIM($F1693)&amp;"*",dump!$A:$D,4,FALSE)="","空文字",VLOOKUP("*"&amp;TRIM($F1693)&amp;"*",dump!$A:$D,4,FALSE)),"NA")</f>
        <v>NA</v>
      </c>
      <c r="T1693" s="867" t="str">
        <f t="shared" ca="1" si="94"/>
        <v>●</v>
      </c>
      <c r="U1693" s="867"/>
      <c r="V1693" s="867"/>
      <c r="W1693" s="867"/>
      <c r="X1693" s="867"/>
      <c r="Y1693" s="867" t="str">
        <f t="shared" si="95"/>
        <v/>
      </c>
      <c r="Z1693" s="867"/>
    </row>
    <row r="1694" spans="2:26" s="312" customFormat="1" ht="15" customHeight="1" outlineLevel="1">
      <c r="B1694" s="314"/>
      <c r="C1694" s="534"/>
      <c r="D1694" s="343"/>
      <c r="E1694" s="397"/>
      <c r="F1694" s="307" t="s">
        <v>6551</v>
      </c>
      <c r="G1694" s="397"/>
      <c r="H1694" s="308"/>
      <c r="I1694" s="313"/>
      <c r="J1694" s="420"/>
      <c r="K1694" s="865" t="str">
        <f t="shared" si="91"/>
        <v/>
      </c>
      <c r="L1694" s="557" t="s">
        <v>3656</v>
      </c>
      <c r="M1694" s="558" t="s">
        <v>3655</v>
      </c>
      <c r="N1694" s="597"/>
      <c r="O1694" s="558"/>
      <c r="P1694" s="598"/>
      <c r="Q1694" s="867" t="str">
        <f t="shared" ca="1" si="92"/>
        <v/>
      </c>
      <c r="R1694" s="867" t="str">
        <f t="shared" ca="1" si="93"/>
        <v/>
      </c>
      <c r="S1694" s="867" t="str">
        <f>IFERROR(IF(VLOOKUP("*"&amp;TRIM($F1694)&amp;"*",dump!$A:$D,4,FALSE)="","空文字",VLOOKUP("*"&amp;TRIM($F1694)&amp;"*",dump!$A:$D,4,FALSE)),"NA")</f>
        <v>NA</v>
      </c>
      <c r="T1694" s="867" t="str">
        <f t="shared" ca="1" si="94"/>
        <v>●</v>
      </c>
      <c r="U1694" s="867"/>
      <c r="V1694" s="867"/>
      <c r="W1694" s="867"/>
      <c r="X1694" s="867"/>
      <c r="Y1694" s="867" t="str">
        <f t="shared" si="95"/>
        <v/>
      </c>
      <c r="Z1694" s="867"/>
    </row>
    <row r="1695" spans="2:26" s="312" customFormat="1" ht="15" customHeight="1" outlineLevel="1">
      <c r="B1695" s="314"/>
      <c r="C1695" s="534"/>
      <c r="D1695" s="343"/>
      <c r="E1695" s="397"/>
      <c r="F1695" s="307" t="s">
        <v>6552</v>
      </c>
      <c r="G1695" s="397"/>
      <c r="H1695" s="308"/>
      <c r="I1695" s="313"/>
      <c r="J1695" s="420"/>
      <c r="K1695" s="865" t="str">
        <f t="shared" si="91"/>
        <v/>
      </c>
      <c r="L1695" s="557" t="s">
        <v>3656</v>
      </c>
      <c r="M1695" s="558" t="s">
        <v>3655</v>
      </c>
      <c r="N1695" s="597"/>
      <c r="O1695" s="558"/>
      <c r="P1695" s="598"/>
      <c r="Q1695" s="867" t="str">
        <f t="shared" ca="1" si="92"/>
        <v/>
      </c>
      <c r="R1695" s="867" t="str">
        <f t="shared" ca="1" si="93"/>
        <v/>
      </c>
      <c r="S1695" s="867" t="str">
        <f>IFERROR(IF(VLOOKUP("*"&amp;TRIM($F1695)&amp;"*",dump!$A:$D,4,FALSE)="","空文字",VLOOKUP("*"&amp;TRIM($F1695)&amp;"*",dump!$A:$D,4,FALSE)),"NA")</f>
        <v>NA</v>
      </c>
      <c r="T1695" s="867" t="str">
        <f t="shared" ca="1" si="94"/>
        <v>●</v>
      </c>
      <c r="U1695" s="867"/>
      <c r="V1695" s="867"/>
      <c r="W1695" s="867"/>
      <c r="X1695" s="867"/>
      <c r="Y1695" s="867" t="str">
        <f t="shared" si="95"/>
        <v/>
      </c>
      <c r="Z1695" s="867"/>
    </row>
    <row r="1696" spans="2:26" s="312" customFormat="1" ht="15" customHeight="1" outlineLevel="1">
      <c r="B1696" s="314"/>
      <c r="C1696" s="534"/>
      <c r="D1696" s="343"/>
      <c r="E1696" s="397"/>
      <c r="F1696" s="307" t="s">
        <v>6553</v>
      </c>
      <c r="G1696" s="397"/>
      <c r="H1696" s="308"/>
      <c r="I1696" s="313"/>
      <c r="J1696" s="420"/>
      <c r="K1696" s="865" t="str">
        <f t="shared" si="91"/>
        <v/>
      </c>
      <c r="L1696" s="557" t="s">
        <v>3656</v>
      </c>
      <c r="M1696" s="558" t="s">
        <v>3655</v>
      </c>
      <c r="N1696" s="597"/>
      <c r="O1696" s="558"/>
      <c r="P1696" s="598"/>
      <c r="Q1696" s="867" t="str">
        <f t="shared" ca="1" si="92"/>
        <v/>
      </c>
      <c r="R1696" s="867" t="str">
        <f t="shared" ca="1" si="93"/>
        <v/>
      </c>
      <c r="S1696" s="867" t="str">
        <f>IFERROR(IF(VLOOKUP("*"&amp;TRIM($F1696)&amp;"*",dump!$A:$D,4,FALSE)="","空文字",VLOOKUP("*"&amp;TRIM($F1696)&amp;"*",dump!$A:$D,4,FALSE)),"NA")</f>
        <v>NA</v>
      </c>
      <c r="T1696" s="867" t="str">
        <f t="shared" ca="1" si="94"/>
        <v>●</v>
      </c>
      <c r="U1696" s="867"/>
      <c r="V1696" s="867"/>
      <c r="W1696" s="867"/>
      <c r="X1696" s="867"/>
      <c r="Y1696" s="867" t="str">
        <f t="shared" si="95"/>
        <v/>
      </c>
      <c r="Z1696" s="867"/>
    </row>
    <row r="1697" spans="2:26" s="312" customFormat="1" ht="15" customHeight="1" outlineLevel="1">
      <c r="B1697" s="314"/>
      <c r="C1697" s="534"/>
      <c r="D1697" s="343"/>
      <c r="E1697" s="309"/>
      <c r="F1697" s="307" t="s">
        <v>6554</v>
      </c>
      <c r="G1697" s="309"/>
      <c r="H1697" s="310"/>
      <c r="I1697" s="311"/>
      <c r="J1697" s="421"/>
      <c r="K1697" s="865" t="str">
        <f t="shared" si="91"/>
        <v/>
      </c>
      <c r="L1697" s="557" t="s">
        <v>3656</v>
      </c>
      <c r="M1697" s="558" t="s">
        <v>3655</v>
      </c>
      <c r="N1697" s="597"/>
      <c r="O1697" s="558"/>
      <c r="P1697" s="598"/>
      <c r="Q1697" s="867" t="str">
        <f t="shared" ca="1" si="92"/>
        <v/>
      </c>
      <c r="R1697" s="867" t="str">
        <f t="shared" ca="1" si="93"/>
        <v/>
      </c>
      <c r="S1697" s="867" t="str">
        <f>IFERROR(IF(VLOOKUP("*"&amp;TRIM($F1697)&amp;"*",dump!$A:$D,4,FALSE)="","空文字",VLOOKUP("*"&amp;TRIM($F1697)&amp;"*",dump!$A:$D,4,FALSE)),"NA")</f>
        <v>NA</v>
      </c>
      <c r="T1697" s="867" t="str">
        <f t="shared" ca="1" si="94"/>
        <v>●</v>
      </c>
      <c r="U1697" s="867"/>
      <c r="V1697" s="867"/>
      <c r="W1697" s="867"/>
      <c r="X1697" s="867"/>
      <c r="Y1697" s="867" t="str">
        <f t="shared" si="95"/>
        <v/>
      </c>
      <c r="Z1697" s="867"/>
    </row>
    <row r="1698" spans="2:26" s="312" customFormat="1" ht="45" customHeight="1" outlineLevel="1">
      <c r="B1698" s="314"/>
      <c r="C1698" s="534"/>
      <c r="D1698" s="343"/>
      <c r="E1698" s="307" t="s">
        <v>9567</v>
      </c>
      <c r="F1698" s="307" t="s">
        <v>5052</v>
      </c>
      <c r="G1698" s="307" t="s">
        <v>474</v>
      </c>
      <c r="H1698" s="302" t="s">
        <v>3657</v>
      </c>
      <c r="I1698" s="303" t="s">
        <v>660</v>
      </c>
      <c r="J1698" s="417" t="s">
        <v>5684</v>
      </c>
      <c r="K1698" s="865" t="str">
        <f t="shared" si="91"/>
        <v/>
      </c>
      <c r="L1698" s="557" t="s">
        <v>3656</v>
      </c>
      <c r="M1698" s="558" t="s">
        <v>3655</v>
      </c>
      <c r="N1698" s="597" t="s">
        <v>18825</v>
      </c>
      <c r="O1698" s="662"/>
      <c r="P1698" s="598"/>
      <c r="Q1698" s="867" t="str">
        <f t="shared" ca="1" si="92"/>
        <v/>
      </c>
      <c r="R1698" s="867" t="str">
        <f t="shared" ca="1" si="93"/>
        <v/>
      </c>
      <c r="S1698" s="867" t="str">
        <f>IFERROR(IF(VLOOKUP("*"&amp;TRIM($F1698)&amp;"*",dump!$A:$D,4,FALSE)="","空文字",VLOOKUP("*"&amp;TRIM($F1698)&amp;"*",dump!$A:$D,4,FALSE)),"NA")</f>
        <v>NA</v>
      </c>
      <c r="T1698" s="867" t="str">
        <f t="shared" ca="1" si="94"/>
        <v>●</v>
      </c>
      <c r="U1698" s="867"/>
      <c r="V1698" s="867"/>
      <c r="W1698" s="867"/>
      <c r="X1698" s="867"/>
      <c r="Y1698" s="867" t="str">
        <f t="shared" si="95"/>
        <v/>
      </c>
      <c r="Z1698" s="867"/>
    </row>
    <row r="1699" spans="2:26" s="126" customFormat="1" ht="67.5" customHeight="1" outlineLevel="1" collapsed="1">
      <c r="B1699" s="314"/>
      <c r="C1699" s="534"/>
      <c r="D1699" s="343"/>
      <c r="E1699" s="306" t="s">
        <v>12930</v>
      </c>
      <c r="F1699" s="307" t="s">
        <v>5053</v>
      </c>
      <c r="G1699" s="306" t="s">
        <v>475</v>
      </c>
      <c r="H1699" s="305" t="s">
        <v>3657</v>
      </c>
      <c r="I1699" s="304" t="s">
        <v>660</v>
      </c>
      <c r="J1699" s="419" t="s">
        <v>5684</v>
      </c>
      <c r="K1699" s="865" t="str">
        <f t="shared" si="91"/>
        <v/>
      </c>
      <c r="L1699" s="557" t="s">
        <v>3656</v>
      </c>
      <c r="M1699" s="558" t="s">
        <v>3655</v>
      </c>
      <c r="N1699" s="597" t="s">
        <v>18826</v>
      </c>
      <c r="O1699" s="662"/>
      <c r="P1699" s="598"/>
      <c r="Q1699" s="867" t="str">
        <f t="shared" ca="1" si="92"/>
        <v/>
      </c>
      <c r="R1699" s="867" t="str">
        <f t="shared" ca="1" si="93"/>
        <v/>
      </c>
      <c r="S1699" s="867" t="str">
        <f>IFERROR(IF(VLOOKUP("*"&amp;TRIM($F1699)&amp;"*",dump!$A:$D,4,FALSE)="","空文字",VLOOKUP("*"&amp;TRIM($F1699)&amp;"*",dump!$A:$D,4,FALSE)),"NA")</f>
        <v>NA</v>
      </c>
      <c r="T1699" s="867" t="str">
        <f t="shared" ca="1" si="94"/>
        <v>●</v>
      </c>
      <c r="U1699" s="867"/>
      <c r="V1699" s="867"/>
      <c r="W1699" s="867"/>
      <c r="X1699" s="867"/>
      <c r="Y1699" s="867" t="str">
        <f t="shared" si="95"/>
        <v/>
      </c>
      <c r="Z1699" s="867"/>
    </row>
    <row r="1700" spans="2:26" s="312" customFormat="1" ht="30" customHeight="1" outlineLevel="1">
      <c r="B1700" s="314"/>
      <c r="C1700" s="534"/>
      <c r="D1700" s="343"/>
      <c r="E1700" s="397"/>
      <c r="F1700" s="307" t="s">
        <v>6369</v>
      </c>
      <c r="G1700" s="397"/>
      <c r="H1700" s="308"/>
      <c r="I1700" s="313"/>
      <c r="J1700" s="420"/>
      <c r="K1700" s="865" t="str">
        <f t="shared" si="91"/>
        <v/>
      </c>
      <c r="L1700" s="557" t="s">
        <v>3656</v>
      </c>
      <c r="M1700" s="558" t="s">
        <v>3655</v>
      </c>
      <c r="N1700" s="597"/>
      <c r="O1700" s="558"/>
      <c r="P1700" s="598"/>
      <c r="Q1700" s="867" t="str">
        <f t="shared" ca="1" si="92"/>
        <v/>
      </c>
      <c r="R1700" s="867" t="str">
        <f t="shared" ca="1" si="93"/>
        <v/>
      </c>
      <c r="S1700" s="867" t="str">
        <f>IFERROR(IF(VLOOKUP("*"&amp;TRIM($F1700)&amp;"*",dump!$A:$D,4,FALSE)="","空文字",VLOOKUP("*"&amp;TRIM($F1700)&amp;"*",dump!$A:$D,4,FALSE)),"NA")</f>
        <v>NA</v>
      </c>
      <c r="T1700" s="867" t="str">
        <f t="shared" ca="1" si="94"/>
        <v>●</v>
      </c>
      <c r="U1700" s="867"/>
      <c r="V1700" s="867"/>
      <c r="W1700" s="867"/>
      <c r="X1700" s="867"/>
      <c r="Y1700" s="867" t="str">
        <f t="shared" si="95"/>
        <v/>
      </c>
      <c r="Z1700" s="867"/>
    </row>
    <row r="1701" spans="2:26" s="312" customFormat="1" ht="15" customHeight="1" outlineLevel="1">
      <c r="B1701" s="314"/>
      <c r="C1701" s="534"/>
      <c r="D1701" s="343"/>
      <c r="E1701" s="397"/>
      <c r="F1701" s="307" t="s">
        <v>6045</v>
      </c>
      <c r="G1701" s="397"/>
      <c r="H1701" s="308"/>
      <c r="I1701" s="313"/>
      <c r="J1701" s="420"/>
      <c r="K1701" s="865" t="str">
        <f t="shared" si="91"/>
        <v/>
      </c>
      <c r="L1701" s="557" t="s">
        <v>3656</v>
      </c>
      <c r="M1701" s="558" t="s">
        <v>3655</v>
      </c>
      <c r="N1701" s="597"/>
      <c r="O1701" s="662"/>
      <c r="P1701" s="598"/>
      <c r="Q1701" s="867" t="str">
        <f t="shared" ca="1" si="92"/>
        <v/>
      </c>
      <c r="R1701" s="867" t="str">
        <f t="shared" ca="1" si="93"/>
        <v/>
      </c>
      <c r="S1701" s="867" t="str">
        <f>IFERROR(IF(VLOOKUP("*"&amp;TRIM($F1701)&amp;"*",dump!$A:$D,4,FALSE)="","空文字",VLOOKUP("*"&amp;TRIM($F1701)&amp;"*",dump!$A:$D,4,FALSE)),"NA")</f>
        <v>NA</v>
      </c>
      <c r="T1701" s="867" t="str">
        <f t="shared" ca="1" si="94"/>
        <v>●</v>
      </c>
      <c r="U1701" s="867"/>
      <c r="V1701" s="867"/>
      <c r="W1701" s="867"/>
      <c r="X1701" s="867"/>
      <c r="Y1701" s="867" t="str">
        <f t="shared" si="95"/>
        <v/>
      </c>
      <c r="Z1701" s="867"/>
    </row>
    <row r="1702" spans="2:26" s="312" customFormat="1" ht="15" customHeight="1" outlineLevel="1">
      <c r="B1702" s="314"/>
      <c r="C1702" s="534"/>
      <c r="D1702" s="343"/>
      <c r="E1702" s="397"/>
      <c r="F1702" s="307" t="s">
        <v>6046</v>
      </c>
      <c r="G1702" s="397"/>
      <c r="H1702" s="308"/>
      <c r="I1702" s="313"/>
      <c r="J1702" s="420"/>
      <c r="K1702" s="865" t="str">
        <f t="shared" si="91"/>
        <v/>
      </c>
      <c r="L1702" s="557" t="s">
        <v>3656</v>
      </c>
      <c r="M1702" s="558" t="s">
        <v>3655</v>
      </c>
      <c r="N1702" s="597"/>
      <c r="O1702" s="662"/>
      <c r="P1702" s="598"/>
      <c r="Q1702" s="867" t="str">
        <f t="shared" ca="1" si="92"/>
        <v/>
      </c>
      <c r="R1702" s="867" t="str">
        <f t="shared" ca="1" si="93"/>
        <v/>
      </c>
      <c r="S1702" s="867" t="str">
        <f>IFERROR(IF(VLOOKUP("*"&amp;TRIM($F1702)&amp;"*",dump!$A:$D,4,FALSE)="","空文字",VLOOKUP("*"&amp;TRIM($F1702)&amp;"*",dump!$A:$D,4,FALSE)),"NA")</f>
        <v>NA</v>
      </c>
      <c r="T1702" s="867" t="str">
        <f t="shared" ca="1" si="94"/>
        <v>●</v>
      </c>
      <c r="U1702" s="867"/>
      <c r="V1702" s="867"/>
      <c r="W1702" s="867"/>
      <c r="X1702" s="867"/>
      <c r="Y1702" s="867" t="str">
        <f t="shared" si="95"/>
        <v/>
      </c>
      <c r="Z1702" s="867"/>
    </row>
    <row r="1703" spans="2:26" s="312" customFormat="1" ht="15" customHeight="1" outlineLevel="1">
      <c r="B1703" s="314"/>
      <c r="C1703" s="534"/>
      <c r="D1703" s="343"/>
      <c r="E1703" s="397"/>
      <c r="F1703" s="307" t="s">
        <v>6047</v>
      </c>
      <c r="G1703" s="397"/>
      <c r="H1703" s="308"/>
      <c r="I1703" s="313"/>
      <c r="J1703" s="420"/>
      <c r="K1703" s="865" t="str">
        <f t="shared" si="91"/>
        <v/>
      </c>
      <c r="L1703" s="557" t="s">
        <v>3656</v>
      </c>
      <c r="M1703" s="558" t="s">
        <v>3655</v>
      </c>
      <c r="N1703" s="597"/>
      <c r="O1703" s="662"/>
      <c r="P1703" s="598"/>
      <c r="Q1703" s="867" t="str">
        <f t="shared" ca="1" si="92"/>
        <v/>
      </c>
      <c r="R1703" s="867" t="str">
        <f t="shared" ca="1" si="93"/>
        <v/>
      </c>
      <c r="S1703" s="867" t="str">
        <f>IFERROR(IF(VLOOKUP("*"&amp;TRIM($F1703)&amp;"*",dump!$A:$D,4,FALSE)="","空文字",VLOOKUP("*"&amp;TRIM($F1703)&amp;"*",dump!$A:$D,4,FALSE)),"NA")</f>
        <v>NA</v>
      </c>
      <c r="T1703" s="867" t="str">
        <f t="shared" ca="1" si="94"/>
        <v>●</v>
      </c>
      <c r="U1703" s="867"/>
      <c r="V1703" s="867"/>
      <c r="W1703" s="867"/>
      <c r="X1703" s="867"/>
      <c r="Y1703" s="867" t="str">
        <f t="shared" si="95"/>
        <v/>
      </c>
      <c r="Z1703" s="867"/>
    </row>
    <row r="1704" spans="2:26" s="312" customFormat="1" ht="15" customHeight="1" outlineLevel="1">
      <c r="B1704" s="314"/>
      <c r="C1704" s="534"/>
      <c r="D1704" s="343"/>
      <c r="E1704" s="397"/>
      <c r="F1704" s="307" t="s">
        <v>6048</v>
      </c>
      <c r="G1704" s="397"/>
      <c r="H1704" s="308"/>
      <c r="I1704" s="313"/>
      <c r="J1704" s="420"/>
      <c r="K1704" s="865" t="str">
        <f t="shared" si="91"/>
        <v/>
      </c>
      <c r="L1704" s="557" t="s">
        <v>3656</v>
      </c>
      <c r="M1704" s="558" t="s">
        <v>3655</v>
      </c>
      <c r="N1704" s="597"/>
      <c r="O1704" s="662"/>
      <c r="P1704" s="598"/>
      <c r="Q1704" s="867" t="str">
        <f t="shared" ca="1" si="92"/>
        <v/>
      </c>
      <c r="R1704" s="867" t="str">
        <f t="shared" ca="1" si="93"/>
        <v/>
      </c>
      <c r="S1704" s="867" t="str">
        <f>IFERROR(IF(VLOOKUP("*"&amp;TRIM($F1704)&amp;"*",dump!$A:$D,4,FALSE)="","空文字",VLOOKUP("*"&amp;TRIM($F1704)&amp;"*",dump!$A:$D,4,FALSE)),"NA")</f>
        <v>NA</v>
      </c>
      <c r="T1704" s="867" t="str">
        <f t="shared" ca="1" si="94"/>
        <v>●</v>
      </c>
      <c r="U1704" s="867"/>
      <c r="V1704" s="867"/>
      <c r="W1704" s="867"/>
      <c r="X1704" s="867"/>
      <c r="Y1704" s="867" t="str">
        <f t="shared" si="95"/>
        <v/>
      </c>
      <c r="Z1704" s="867"/>
    </row>
    <row r="1705" spans="2:26" s="312" customFormat="1" ht="15" customHeight="1" outlineLevel="1">
      <c r="B1705" s="314"/>
      <c r="C1705" s="534"/>
      <c r="D1705" s="343"/>
      <c r="E1705" s="309"/>
      <c r="F1705" s="307" t="s">
        <v>6049</v>
      </c>
      <c r="G1705" s="309"/>
      <c r="H1705" s="310"/>
      <c r="I1705" s="311"/>
      <c r="J1705" s="421"/>
      <c r="K1705" s="865" t="str">
        <f t="shared" si="91"/>
        <v/>
      </c>
      <c r="L1705" s="557" t="s">
        <v>3656</v>
      </c>
      <c r="M1705" s="558" t="s">
        <v>3655</v>
      </c>
      <c r="N1705" s="597"/>
      <c r="O1705" s="558"/>
      <c r="P1705" s="598"/>
      <c r="Q1705" s="867" t="str">
        <f t="shared" ca="1" si="92"/>
        <v/>
      </c>
      <c r="R1705" s="867" t="str">
        <f t="shared" ca="1" si="93"/>
        <v/>
      </c>
      <c r="S1705" s="867" t="str">
        <f>IFERROR(IF(VLOOKUP("*"&amp;TRIM($F1705)&amp;"*",dump!$A:$D,4,FALSE)="","空文字",VLOOKUP("*"&amp;TRIM($F1705)&amp;"*",dump!$A:$D,4,FALSE)),"NA")</f>
        <v>NA</v>
      </c>
      <c r="T1705" s="867" t="str">
        <f t="shared" ca="1" si="94"/>
        <v>●</v>
      </c>
      <c r="U1705" s="867"/>
      <c r="V1705" s="867"/>
      <c r="W1705" s="867"/>
      <c r="X1705" s="867"/>
      <c r="Y1705" s="867" t="str">
        <f t="shared" si="95"/>
        <v/>
      </c>
      <c r="Z1705" s="867"/>
    </row>
    <row r="1706" spans="2:26" s="312" customFormat="1" ht="30" customHeight="1" outlineLevel="1">
      <c r="B1706" s="314"/>
      <c r="C1706" s="534"/>
      <c r="D1706" s="343"/>
      <c r="E1706" s="307" t="s">
        <v>2414</v>
      </c>
      <c r="F1706" s="307" t="s">
        <v>5054</v>
      </c>
      <c r="G1706" s="307" t="s">
        <v>1025</v>
      </c>
      <c r="H1706" s="302" t="s">
        <v>3657</v>
      </c>
      <c r="I1706" s="303" t="s">
        <v>660</v>
      </c>
      <c r="J1706" s="417" t="s">
        <v>5684</v>
      </c>
      <c r="K1706" s="865" t="str">
        <f t="shared" si="91"/>
        <v/>
      </c>
      <c r="L1706" s="557" t="s">
        <v>3656</v>
      </c>
      <c r="M1706" s="558" t="s">
        <v>3655</v>
      </c>
      <c r="N1706" s="597" t="s">
        <v>17470</v>
      </c>
      <c r="O1706" s="558"/>
      <c r="P1706" s="598"/>
      <c r="Q1706" s="867" t="str">
        <f t="shared" ca="1" si="92"/>
        <v/>
      </c>
      <c r="R1706" s="867" t="str">
        <f t="shared" ca="1" si="93"/>
        <v/>
      </c>
      <c r="S1706" s="867" t="str">
        <f>IFERROR(IF(VLOOKUP("*"&amp;TRIM($F1706)&amp;"*",dump!$A:$D,4,FALSE)="","空文字",VLOOKUP("*"&amp;TRIM($F1706)&amp;"*",dump!$A:$D,4,FALSE)),"NA")</f>
        <v>NA</v>
      </c>
      <c r="T1706" s="867" t="str">
        <f t="shared" ca="1" si="94"/>
        <v>●</v>
      </c>
      <c r="U1706" s="867"/>
      <c r="V1706" s="867"/>
      <c r="W1706" s="867"/>
      <c r="X1706" s="867"/>
      <c r="Y1706" s="867" t="str">
        <f t="shared" si="95"/>
        <v/>
      </c>
      <c r="Z1706" s="867"/>
    </row>
    <row r="1707" spans="2:26" s="312" customFormat="1" ht="15" customHeight="1" outlineLevel="1">
      <c r="B1707" s="314"/>
      <c r="C1707" s="534"/>
      <c r="D1707" s="343"/>
      <c r="E1707" s="307" t="s">
        <v>2415</v>
      </c>
      <c r="F1707" s="307" t="s">
        <v>5055</v>
      </c>
      <c r="G1707" s="307" t="s">
        <v>1026</v>
      </c>
      <c r="H1707" s="302" t="s">
        <v>3658</v>
      </c>
      <c r="I1707" s="303" t="s">
        <v>660</v>
      </c>
      <c r="J1707" s="417" t="s">
        <v>5684</v>
      </c>
      <c r="K1707" s="865" t="str">
        <f t="shared" si="91"/>
        <v/>
      </c>
      <c r="L1707" s="557" t="s">
        <v>3656</v>
      </c>
      <c r="M1707" s="558" t="s">
        <v>3655</v>
      </c>
      <c r="N1707" s="597" t="s">
        <v>17470</v>
      </c>
      <c r="O1707" s="558"/>
      <c r="P1707" s="598"/>
      <c r="Q1707" s="867" t="str">
        <f t="shared" ca="1" si="92"/>
        <v/>
      </c>
      <c r="R1707" s="867" t="str">
        <f t="shared" ca="1" si="93"/>
        <v/>
      </c>
      <c r="S1707" s="867" t="str">
        <f>IFERROR(IF(VLOOKUP("*"&amp;TRIM($F1707)&amp;"*",dump!$A:$D,4,FALSE)="","空文字",VLOOKUP("*"&amp;TRIM($F1707)&amp;"*",dump!$A:$D,4,FALSE)),"NA")</f>
        <v>NA</v>
      </c>
      <c r="T1707" s="867" t="str">
        <f t="shared" ca="1" si="94"/>
        <v>●</v>
      </c>
      <c r="U1707" s="867"/>
      <c r="V1707" s="867"/>
      <c r="W1707" s="867"/>
      <c r="X1707" s="867"/>
      <c r="Y1707" s="867" t="str">
        <f t="shared" si="95"/>
        <v/>
      </c>
      <c r="Z1707" s="867"/>
    </row>
    <row r="1708" spans="2:26" s="312" customFormat="1" ht="15" customHeight="1" outlineLevel="1">
      <c r="B1708" s="314"/>
      <c r="C1708" s="534"/>
      <c r="D1708" s="343"/>
      <c r="E1708" s="307" t="s">
        <v>9568</v>
      </c>
      <c r="F1708" s="307" t="s">
        <v>5056</v>
      </c>
      <c r="G1708" s="307" t="s">
        <v>1027</v>
      </c>
      <c r="H1708" s="302" t="s">
        <v>3658</v>
      </c>
      <c r="I1708" s="303" t="s">
        <v>660</v>
      </c>
      <c r="J1708" s="417" t="s">
        <v>5684</v>
      </c>
      <c r="K1708" s="865" t="str">
        <f t="shared" si="91"/>
        <v/>
      </c>
      <c r="L1708" s="557" t="s">
        <v>3656</v>
      </c>
      <c r="M1708" s="558" t="s">
        <v>3655</v>
      </c>
      <c r="N1708" s="597" t="s">
        <v>17470</v>
      </c>
      <c r="O1708" s="558"/>
      <c r="P1708" s="598"/>
      <c r="Q1708" s="867" t="str">
        <f t="shared" ca="1" si="92"/>
        <v/>
      </c>
      <c r="R1708" s="867" t="str">
        <f t="shared" ca="1" si="93"/>
        <v/>
      </c>
      <c r="S1708" s="867" t="str">
        <f>IFERROR(IF(VLOOKUP("*"&amp;TRIM($F1708)&amp;"*",dump!$A:$D,4,FALSE)="","空文字",VLOOKUP("*"&amp;TRIM($F1708)&amp;"*",dump!$A:$D,4,FALSE)),"NA")</f>
        <v>NA</v>
      </c>
      <c r="T1708" s="867" t="str">
        <f t="shared" ca="1" si="94"/>
        <v>●</v>
      </c>
      <c r="U1708" s="867"/>
      <c r="V1708" s="867"/>
      <c r="W1708" s="867"/>
      <c r="X1708" s="867"/>
      <c r="Y1708" s="867" t="str">
        <f t="shared" si="95"/>
        <v/>
      </c>
      <c r="Z1708" s="867"/>
    </row>
    <row r="1709" spans="2:26" s="126" customFormat="1" ht="108" customHeight="1" outlineLevel="1" collapsed="1">
      <c r="B1709" s="314"/>
      <c r="C1709" s="534"/>
      <c r="D1709" s="343"/>
      <c r="E1709" s="306" t="s">
        <v>9569</v>
      </c>
      <c r="F1709" s="307" t="s">
        <v>9570</v>
      </c>
      <c r="G1709" s="306" t="s">
        <v>9571</v>
      </c>
      <c r="H1709" s="305" t="s">
        <v>9</v>
      </c>
      <c r="I1709" s="304" t="s">
        <v>660</v>
      </c>
      <c r="J1709" s="419" t="s">
        <v>5683</v>
      </c>
      <c r="K1709" s="865" t="str">
        <f t="shared" si="91"/>
        <v/>
      </c>
      <c r="L1709" s="557" t="s">
        <v>3656</v>
      </c>
      <c r="M1709" s="558" t="s">
        <v>3655</v>
      </c>
      <c r="N1709" s="597" t="s">
        <v>18880</v>
      </c>
      <c r="O1709" s="662"/>
      <c r="P1709" s="598"/>
      <c r="Q1709" s="867" t="str">
        <f t="shared" ca="1" si="92"/>
        <v/>
      </c>
      <c r="R1709" s="867" t="str">
        <f t="shared" ca="1" si="93"/>
        <v/>
      </c>
      <c r="S1709" s="867" t="str">
        <f>IFERROR(IF(VLOOKUP("*"&amp;TRIM($F1709)&amp;"*",dump!$A:$D,4,FALSE)="","空文字",VLOOKUP("*"&amp;TRIM($F1709)&amp;"*",dump!$A:$D,4,FALSE)),"NA")</f>
        <v>NA</v>
      </c>
      <c r="T1709" s="867" t="str">
        <f t="shared" ca="1" si="94"/>
        <v>●</v>
      </c>
      <c r="U1709" s="867"/>
      <c r="V1709" s="867"/>
      <c r="W1709" s="867"/>
      <c r="X1709" s="867"/>
      <c r="Y1709" s="867" t="str">
        <f t="shared" si="95"/>
        <v/>
      </c>
      <c r="Z1709" s="867"/>
    </row>
    <row r="1710" spans="2:26" s="312" customFormat="1" ht="15" customHeight="1" outlineLevel="1">
      <c r="B1710" s="314"/>
      <c r="C1710" s="534"/>
      <c r="D1710" s="343"/>
      <c r="E1710" s="397"/>
      <c r="F1710" s="307" t="s">
        <v>6370</v>
      </c>
      <c r="G1710" s="397"/>
      <c r="H1710" s="308"/>
      <c r="I1710" s="313"/>
      <c r="J1710" s="420"/>
      <c r="K1710" s="865" t="str">
        <f t="shared" si="91"/>
        <v/>
      </c>
      <c r="L1710" s="557" t="s">
        <v>3656</v>
      </c>
      <c r="M1710" s="558" t="s">
        <v>3655</v>
      </c>
      <c r="N1710" s="597"/>
      <c r="O1710" s="558"/>
      <c r="P1710" s="598"/>
      <c r="Q1710" s="867" t="str">
        <f t="shared" ca="1" si="92"/>
        <v/>
      </c>
      <c r="R1710" s="867" t="str">
        <f t="shared" ca="1" si="93"/>
        <v/>
      </c>
      <c r="S1710" s="867" t="str">
        <f>IFERROR(IF(VLOOKUP("*"&amp;TRIM($F1710)&amp;"*",dump!$A:$D,4,FALSE)="","空文字",VLOOKUP("*"&amp;TRIM($F1710)&amp;"*",dump!$A:$D,4,FALSE)),"NA")</f>
        <v>NA</v>
      </c>
      <c r="T1710" s="867" t="str">
        <f t="shared" ca="1" si="94"/>
        <v>●</v>
      </c>
      <c r="U1710" s="867"/>
      <c r="V1710" s="867"/>
      <c r="W1710" s="867"/>
      <c r="X1710" s="867"/>
      <c r="Y1710" s="867" t="str">
        <f t="shared" si="95"/>
        <v/>
      </c>
      <c r="Z1710" s="867"/>
    </row>
    <row r="1711" spans="2:26" s="312" customFormat="1" ht="15" customHeight="1" outlineLevel="1">
      <c r="B1711" s="314"/>
      <c r="C1711" s="534"/>
      <c r="D1711" s="343"/>
      <c r="E1711" s="397"/>
      <c r="F1711" s="307" t="s">
        <v>6050</v>
      </c>
      <c r="G1711" s="397"/>
      <c r="H1711" s="308"/>
      <c r="I1711" s="313"/>
      <c r="J1711" s="420"/>
      <c r="K1711" s="865" t="str">
        <f t="shared" si="91"/>
        <v/>
      </c>
      <c r="L1711" s="557" t="s">
        <v>3656</v>
      </c>
      <c r="M1711" s="558" t="s">
        <v>3655</v>
      </c>
      <c r="N1711" s="597"/>
      <c r="O1711" s="662"/>
      <c r="P1711" s="598"/>
      <c r="Q1711" s="867" t="str">
        <f t="shared" ca="1" si="92"/>
        <v/>
      </c>
      <c r="R1711" s="867" t="str">
        <f t="shared" ca="1" si="93"/>
        <v/>
      </c>
      <c r="S1711" s="867" t="str">
        <f>IFERROR(IF(VLOOKUP("*"&amp;TRIM($F1711)&amp;"*",dump!$A:$D,4,FALSE)="","空文字",VLOOKUP("*"&amp;TRIM($F1711)&amp;"*",dump!$A:$D,4,FALSE)),"NA")</f>
        <v>NA</v>
      </c>
      <c r="T1711" s="867" t="str">
        <f t="shared" ca="1" si="94"/>
        <v>●</v>
      </c>
      <c r="U1711" s="867"/>
      <c r="V1711" s="867"/>
      <c r="W1711" s="867"/>
      <c r="X1711" s="867"/>
      <c r="Y1711" s="867" t="str">
        <f t="shared" si="95"/>
        <v/>
      </c>
      <c r="Z1711" s="867"/>
    </row>
    <row r="1712" spans="2:26" s="312" customFormat="1" ht="15" customHeight="1" outlineLevel="1">
      <c r="B1712" s="314"/>
      <c r="C1712" s="534"/>
      <c r="D1712" s="343"/>
      <c r="E1712" s="397"/>
      <c r="F1712" s="307" t="s">
        <v>6051</v>
      </c>
      <c r="G1712" s="397"/>
      <c r="H1712" s="308"/>
      <c r="I1712" s="313"/>
      <c r="J1712" s="420"/>
      <c r="K1712" s="865" t="str">
        <f t="shared" si="91"/>
        <v/>
      </c>
      <c r="L1712" s="557" t="s">
        <v>3656</v>
      </c>
      <c r="M1712" s="558" t="s">
        <v>3655</v>
      </c>
      <c r="N1712" s="597"/>
      <c r="O1712" s="662"/>
      <c r="P1712" s="598"/>
      <c r="Q1712" s="867" t="str">
        <f t="shared" ca="1" si="92"/>
        <v/>
      </c>
      <c r="R1712" s="867" t="str">
        <f t="shared" ca="1" si="93"/>
        <v/>
      </c>
      <c r="S1712" s="867" t="str">
        <f>IFERROR(IF(VLOOKUP("*"&amp;TRIM($F1712)&amp;"*",dump!$A:$D,4,FALSE)="","空文字",VLOOKUP("*"&amp;TRIM($F1712)&amp;"*",dump!$A:$D,4,FALSE)),"NA")</f>
        <v>NA</v>
      </c>
      <c r="T1712" s="867" t="str">
        <f t="shared" ca="1" si="94"/>
        <v>●</v>
      </c>
      <c r="U1712" s="867"/>
      <c r="V1712" s="867"/>
      <c r="W1712" s="867"/>
      <c r="X1712" s="867"/>
      <c r="Y1712" s="867" t="str">
        <f t="shared" si="95"/>
        <v/>
      </c>
      <c r="Z1712" s="867"/>
    </row>
    <row r="1713" spans="2:26" s="312" customFormat="1" ht="15" customHeight="1" outlineLevel="1">
      <c r="B1713" s="314"/>
      <c r="C1713" s="534"/>
      <c r="D1713" s="343"/>
      <c r="E1713" s="397"/>
      <c r="F1713" s="307" t="s">
        <v>6052</v>
      </c>
      <c r="G1713" s="397"/>
      <c r="H1713" s="308"/>
      <c r="I1713" s="313"/>
      <c r="J1713" s="420"/>
      <c r="K1713" s="865" t="str">
        <f t="shared" si="91"/>
        <v/>
      </c>
      <c r="L1713" s="557" t="s">
        <v>3656</v>
      </c>
      <c r="M1713" s="558" t="s">
        <v>3655</v>
      </c>
      <c r="N1713" s="597"/>
      <c r="O1713" s="662"/>
      <c r="P1713" s="598"/>
      <c r="Q1713" s="867" t="str">
        <f t="shared" ca="1" si="92"/>
        <v/>
      </c>
      <c r="R1713" s="867" t="str">
        <f t="shared" ca="1" si="93"/>
        <v/>
      </c>
      <c r="S1713" s="867" t="str">
        <f>IFERROR(IF(VLOOKUP("*"&amp;TRIM($F1713)&amp;"*",dump!$A:$D,4,FALSE)="","空文字",VLOOKUP("*"&amp;TRIM($F1713)&amp;"*",dump!$A:$D,4,FALSE)),"NA")</f>
        <v>NA</v>
      </c>
      <c r="T1713" s="867" t="str">
        <f t="shared" ca="1" si="94"/>
        <v>●</v>
      </c>
      <c r="U1713" s="867"/>
      <c r="V1713" s="867"/>
      <c r="W1713" s="867"/>
      <c r="X1713" s="867"/>
      <c r="Y1713" s="867" t="str">
        <f t="shared" si="95"/>
        <v/>
      </c>
      <c r="Z1713" s="867"/>
    </row>
    <row r="1714" spans="2:26" s="312" customFormat="1" ht="15" customHeight="1" outlineLevel="1">
      <c r="B1714" s="314"/>
      <c r="C1714" s="534"/>
      <c r="D1714" s="343"/>
      <c r="E1714" s="397"/>
      <c r="F1714" s="307" t="s">
        <v>6053</v>
      </c>
      <c r="G1714" s="397"/>
      <c r="H1714" s="308"/>
      <c r="I1714" s="313"/>
      <c r="J1714" s="420"/>
      <c r="K1714" s="865" t="str">
        <f t="shared" si="91"/>
        <v/>
      </c>
      <c r="L1714" s="557" t="s">
        <v>3656</v>
      </c>
      <c r="M1714" s="558" t="s">
        <v>3655</v>
      </c>
      <c r="N1714" s="597"/>
      <c r="O1714" s="662"/>
      <c r="P1714" s="598"/>
      <c r="Q1714" s="867" t="str">
        <f t="shared" ca="1" si="92"/>
        <v/>
      </c>
      <c r="R1714" s="867" t="str">
        <f t="shared" ca="1" si="93"/>
        <v/>
      </c>
      <c r="S1714" s="867" t="str">
        <f>IFERROR(IF(VLOOKUP("*"&amp;TRIM($F1714)&amp;"*",dump!$A:$D,4,FALSE)="","空文字",VLOOKUP("*"&amp;TRIM($F1714)&amp;"*",dump!$A:$D,4,FALSE)),"NA")</f>
        <v>NA</v>
      </c>
      <c r="T1714" s="867" t="str">
        <f t="shared" ca="1" si="94"/>
        <v>●</v>
      </c>
      <c r="U1714" s="867"/>
      <c r="V1714" s="867"/>
      <c r="W1714" s="867"/>
      <c r="X1714" s="867"/>
      <c r="Y1714" s="867" t="str">
        <f t="shared" si="95"/>
        <v/>
      </c>
      <c r="Z1714" s="867"/>
    </row>
    <row r="1715" spans="2:26" s="312" customFormat="1" ht="15" customHeight="1" outlineLevel="1">
      <c r="B1715" s="314"/>
      <c r="C1715" s="534"/>
      <c r="D1715" s="343"/>
      <c r="E1715" s="309"/>
      <c r="F1715" s="307" t="s">
        <v>6054</v>
      </c>
      <c r="G1715" s="309"/>
      <c r="H1715" s="310"/>
      <c r="I1715" s="311"/>
      <c r="J1715" s="421"/>
      <c r="K1715" s="865" t="str">
        <f t="shared" si="91"/>
        <v/>
      </c>
      <c r="L1715" s="557" t="s">
        <v>3656</v>
      </c>
      <c r="M1715" s="558" t="s">
        <v>3655</v>
      </c>
      <c r="N1715" s="597"/>
      <c r="O1715" s="558"/>
      <c r="P1715" s="598"/>
      <c r="Q1715" s="867" t="str">
        <f t="shared" ca="1" si="92"/>
        <v/>
      </c>
      <c r="R1715" s="867" t="str">
        <f t="shared" ca="1" si="93"/>
        <v/>
      </c>
      <c r="S1715" s="867" t="str">
        <f>IFERROR(IF(VLOOKUP("*"&amp;TRIM($F1715)&amp;"*",dump!$A:$D,4,FALSE)="","空文字",VLOOKUP("*"&amp;TRIM($F1715)&amp;"*",dump!$A:$D,4,FALSE)),"NA")</f>
        <v>NA</v>
      </c>
      <c r="T1715" s="867" t="str">
        <f t="shared" ca="1" si="94"/>
        <v>●</v>
      </c>
      <c r="U1715" s="867"/>
      <c r="V1715" s="867"/>
      <c r="W1715" s="867"/>
      <c r="X1715" s="867"/>
      <c r="Y1715" s="867" t="str">
        <f t="shared" si="95"/>
        <v/>
      </c>
      <c r="Z1715" s="867"/>
    </row>
    <row r="1716" spans="2:26" s="377" customFormat="1" ht="13.5" customHeight="1" outlineLevel="1" collapsed="1">
      <c r="B1716" s="314"/>
      <c r="C1716" s="534"/>
      <c r="D1716" s="343"/>
      <c r="E1716" s="530" t="s">
        <v>9572</v>
      </c>
      <c r="F1716" s="318" t="s">
        <v>9573</v>
      </c>
      <c r="G1716" s="530" t="s">
        <v>9574</v>
      </c>
      <c r="H1716" s="524" t="s">
        <v>9</v>
      </c>
      <c r="I1716" s="132" t="s">
        <v>660</v>
      </c>
      <c r="J1716" s="419" t="s">
        <v>5683</v>
      </c>
      <c r="K1716" s="865" t="str">
        <f t="shared" si="91"/>
        <v>○</v>
      </c>
      <c r="L1716" s="555" t="s">
        <v>17116</v>
      </c>
      <c r="M1716" s="553"/>
      <c r="N1716" s="593" t="s">
        <v>18827</v>
      </c>
      <c r="O1716" s="551"/>
      <c r="P1716" s="554"/>
      <c r="Q1716" s="867" t="str">
        <f t="shared" ca="1" si="92"/>
        <v/>
      </c>
      <c r="R1716" s="867" t="str">
        <f t="shared" ca="1" si="93"/>
        <v/>
      </c>
      <c r="S1716" s="867" t="str">
        <f>IFERROR(IF(VLOOKUP("*"&amp;TRIM($F1716)&amp;"*",dump!$A:$D,4,FALSE)="","空文字",VLOOKUP("*"&amp;TRIM($F1716)&amp;"*",dump!$A:$D,4,FALSE)),"NA")</f>
        <v>NA</v>
      </c>
      <c r="T1716" s="867" t="str">
        <f t="shared" si="94"/>
        <v>■</v>
      </c>
      <c r="U1716" s="867"/>
      <c r="V1716" s="867"/>
      <c r="W1716" s="867"/>
      <c r="X1716" s="867"/>
      <c r="Y1716" s="867" t="str">
        <f t="shared" si="95"/>
        <v/>
      </c>
      <c r="Z1716" s="867"/>
    </row>
    <row r="1717" spans="2:26" s="152" customFormat="1" ht="15" customHeight="1" outlineLevel="1">
      <c r="B1717" s="314"/>
      <c r="C1717" s="534"/>
      <c r="D1717" s="343"/>
      <c r="E1717" s="382"/>
      <c r="F1717" s="318" t="s">
        <v>6371</v>
      </c>
      <c r="G1717" s="382"/>
      <c r="H1717" s="343"/>
      <c r="I1717" s="328"/>
      <c r="J1717" s="422"/>
      <c r="K1717" s="865" t="str">
        <f t="shared" si="91"/>
        <v/>
      </c>
      <c r="L1717" s="555" t="s">
        <v>17116</v>
      </c>
      <c r="M1717" s="553" t="s">
        <v>3657</v>
      </c>
      <c r="N1717" s="593" t="s">
        <v>18828</v>
      </c>
      <c r="O1717" s="551" t="s">
        <v>17122</v>
      </c>
      <c r="P1717" s="554" t="s">
        <v>18829</v>
      </c>
      <c r="Q1717" s="867" t="str">
        <f t="shared" ca="1" si="92"/>
        <v>fixedCassette1(101)</v>
      </c>
      <c r="R1717" s="867" t="str">
        <f t="shared" ca="1" si="93"/>
        <v>101</v>
      </c>
      <c r="S1717" s="867" t="str">
        <f>IFERROR(IF(VLOOKUP("*"&amp;TRIM($F1717)&amp;"*",dump!$A:$D,4,FALSE)="","空文字",VLOOKUP("*"&amp;TRIM($F1717)&amp;"*",dump!$A:$D,4,FALSE)),"NA")</f>
        <v>NA</v>
      </c>
      <c r="T1717" s="867" t="str">
        <f t="shared" ca="1" si="94"/>
        <v>×</v>
      </c>
      <c r="U1717" s="867"/>
      <c r="V1717" s="867"/>
      <c r="W1717" s="867"/>
      <c r="X1717" s="867"/>
      <c r="Y1717" s="867" t="str">
        <f t="shared" si="95"/>
        <v/>
      </c>
      <c r="Z1717" s="867"/>
    </row>
    <row r="1718" spans="2:26" s="152" customFormat="1" ht="15" customHeight="1" outlineLevel="1">
      <c r="B1718" s="314"/>
      <c r="C1718" s="534"/>
      <c r="D1718" s="343"/>
      <c r="E1718" s="382"/>
      <c r="F1718" s="318" t="s">
        <v>6104</v>
      </c>
      <c r="G1718" s="382"/>
      <c r="H1718" s="343"/>
      <c r="I1718" s="328"/>
      <c r="J1718" s="422"/>
      <c r="K1718" s="865" t="str">
        <f t="shared" si="91"/>
        <v/>
      </c>
      <c r="L1718" s="555" t="s">
        <v>17116</v>
      </c>
      <c r="M1718" s="553" t="s">
        <v>3657</v>
      </c>
      <c r="N1718" s="593" t="s">
        <v>18830</v>
      </c>
      <c r="O1718" s="553" t="s">
        <v>17122</v>
      </c>
      <c r="P1718" s="554" t="s">
        <v>18831</v>
      </c>
      <c r="Q1718" s="867" t="str">
        <f t="shared" ca="1" si="92"/>
        <v>fixedCassette2(102)</v>
      </c>
      <c r="R1718" s="867" t="str">
        <f t="shared" ca="1" si="93"/>
        <v>102</v>
      </c>
      <c r="S1718" s="867" t="str">
        <f>IFERROR(IF(VLOOKUP("*"&amp;TRIM($F1718)&amp;"*",dump!$A:$D,4,FALSE)="","空文字",VLOOKUP("*"&amp;TRIM($F1718)&amp;"*",dump!$A:$D,4,FALSE)),"NA")</f>
        <v>NA</v>
      </c>
      <c r="T1718" s="867" t="str">
        <f t="shared" ca="1" si="94"/>
        <v>×</v>
      </c>
      <c r="U1718" s="867"/>
      <c r="V1718" s="867"/>
      <c r="W1718" s="867"/>
      <c r="X1718" s="867"/>
      <c r="Y1718" s="867" t="str">
        <f t="shared" si="95"/>
        <v/>
      </c>
      <c r="Z1718" s="867"/>
    </row>
    <row r="1719" spans="2:26" s="152" customFormat="1" ht="15" customHeight="1" outlineLevel="1">
      <c r="B1719" s="314"/>
      <c r="C1719" s="534"/>
      <c r="D1719" s="343"/>
      <c r="E1719" s="382"/>
      <c r="F1719" s="318" t="s">
        <v>6105</v>
      </c>
      <c r="G1719" s="382"/>
      <c r="H1719" s="343"/>
      <c r="I1719" s="328"/>
      <c r="J1719" s="422"/>
      <c r="K1719" s="865" t="str">
        <f t="shared" si="91"/>
        <v/>
      </c>
      <c r="L1719" s="555" t="s">
        <v>17116</v>
      </c>
      <c r="M1719" s="553" t="s">
        <v>3657</v>
      </c>
      <c r="N1719" s="593" t="s">
        <v>19726</v>
      </c>
      <c r="O1719" s="553" t="s">
        <v>17122</v>
      </c>
      <c r="P1719" s="554" t="s">
        <v>19727</v>
      </c>
      <c r="Q1719" s="867" t="str">
        <f t="shared" ca="1" si="92"/>
        <v>rearManualFeed(8)</v>
      </c>
      <c r="R1719" s="867" t="str">
        <f t="shared" ca="1" si="93"/>
        <v>8</v>
      </c>
      <c r="S1719" s="867" t="str">
        <f>IFERROR(IF(VLOOKUP("*"&amp;TRIM($F1719)&amp;"*",dump!$A:$D,4,FALSE)="","空文字",VLOOKUP("*"&amp;TRIM($F1719)&amp;"*",dump!$A:$D,4,FALSE)),"NA")</f>
        <v>NA</v>
      </c>
      <c r="T1719" s="867" t="str">
        <f t="shared" ca="1" si="94"/>
        <v>×</v>
      </c>
      <c r="U1719" s="867"/>
      <c r="V1719" s="867"/>
      <c r="W1719" s="867"/>
      <c r="X1719" s="867"/>
      <c r="Y1719" s="867" t="str">
        <f t="shared" si="95"/>
        <v/>
      </c>
      <c r="Z1719" s="867"/>
    </row>
    <row r="1720" spans="2:26" s="152" customFormat="1" ht="15" customHeight="1" outlineLevel="1">
      <c r="B1720" s="314"/>
      <c r="C1720" s="534"/>
      <c r="D1720" s="343"/>
      <c r="E1720" s="382"/>
      <c r="F1720" s="318" t="s">
        <v>6106</v>
      </c>
      <c r="G1720" s="382"/>
      <c r="H1720" s="343"/>
      <c r="I1720" s="328"/>
      <c r="J1720" s="422"/>
      <c r="K1720" s="865" t="str">
        <f t="shared" si="91"/>
        <v/>
      </c>
      <c r="L1720" s="555" t="s">
        <v>17116</v>
      </c>
      <c r="M1720" s="553" t="s">
        <v>3657</v>
      </c>
      <c r="N1720" s="593" t="s">
        <v>19728</v>
      </c>
      <c r="O1720" s="553" t="s">
        <v>17122</v>
      </c>
      <c r="P1720" s="554" t="s">
        <v>6111</v>
      </c>
      <c r="Q1720" s="867" t="str">
        <f t="shared" ca="1" si="92"/>
        <v>other(1)</v>
      </c>
      <c r="R1720" s="867" t="str">
        <f t="shared" ca="1" si="93"/>
        <v>1</v>
      </c>
      <c r="S1720" s="867" t="str">
        <f>IFERROR(IF(VLOOKUP("*"&amp;TRIM($F1720)&amp;"*",dump!$A:$D,4,FALSE)="","空文字",VLOOKUP("*"&amp;TRIM($F1720)&amp;"*",dump!$A:$D,4,FALSE)),"NA")</f>
        <v>NA</v>
      </c>
      <c r="T1720" s="867" t="str">
        <f t="shared" ca="1" si="94"/>
        <v>×</v>
      </c>
      <c r="U1720" s="867"/>
      <c r="V1720" s="867"/>
      <c r="W1720" s="867"/>
      <c r="X1720" s="867"/>
      <c r="Y1720" s="867" t="str">
        <f t="shared" si="95"/>
        <v/>
      </c>
      <c r="Z1720" s="867"/>
    </row>
    <row r="1721" spans="2:26" s="152" customFormat="1" ht="15" customHeight="1" outlineLevel="1">
      <c r="B1721" s="314"/>
      <c r="C1721" s="534"/>
      <c r="D1721" s="343"/>
      <c r="E1721" s="382"/>
      <c r="F1721" s="318" t="s">
        <v>6107</v>
      </c>
      <c r="G1721" s="382"/>
      <c r="H1721" s="343"/>
      <c r="I1721" s="328"/>
      <c r="J1721" s="422"/>
      <c r="K1721" s="865" t="str">
        <f t="shared" si="91"/>
        <v/>
      </c>
      <c r="L1721" s="557" t="s">
        <v>3656</v>
      </c>
      <c r="M1721" s="558" t="s">
        <v>3655</v>
      </c>
      <c r="N1721" s="597"/>
      <c r="O1721" s="558"/>
      <c r="P1721" s="598"/>
      <c r="Q1721" s="867" t="str">
        <f t="shared" ca="1" si="92"/>
        <v/>
      </c>
      <c r="R1721" s="867" t="str">
        <f t="shared" ca="1" si="93"/>
        <v/>
      </c>
      <c r="S1721" s="867" t="str">
        <f>IFERROR(IF(VLOOKUP("*"&amp;TRIM($F1721)&amp;"*",dump!$A:$D,4,FALSE)="","空文字",VLOOKUP("*"&amp;TRIM($F1721)&amp;"*",dump!$A:$D,4,FALSE)),"NA")</f>
        <v>NA</v>
      </c>
      <c r="T1721" s="867" t="str">
        <f t="shared" ca="1" si="94"/>
        <v>●</v>
      </c>
      <c r="U1721" s="867"/>
      <c r="V1721" s="867"/>
      <c r="W1721" s="867"/>
      <c r="X1721" s="867"/>
      <c r="Y1721" s="867" t="str">
        <f t="shared" si="95"/>
        <v/>
      </c>
      <c r="Z1721" s="867"/>
    </row>
    <row r="1722" spans="2:26" s="152" customFormat="1" ht="15" customHeight="1" outlineLevel="1">
      <c r="B1722" s="314"/>
      <c r="C1722" s="534"/>
      <c r="D1722" s="343"/>
      <c r="E1722" s="531"/>
      <c r="F1722" s="318" t="s">
        <v>6108</v>
      </c>
      <c r="G1722" s="531"/>
      <c r="H1722" s="525"/>
      <c r="I1722" s="327"/>
      <c r="J1722" s="423"/>
      <c r="K1722" s="865" t="str">
        <f t="shared" si="91"/>
        <v/>
      </c>
      <c r="L1722" s="557" t="s">
        <v>3656</v>
      </c>
      <c r="M1722" s="558" t="s">
        <v>3655</v>
      </c>
      <c r="N1722" s="597"/>
      <c r="O1722" s="558"/>
      <c r="P1722" s="598"/>
      <c r="Q1722" s="867" t="str">
        <f t="shared" ca="1" si="92"/>
        <v/>
      </c>
      <c r="R1722" s="867" t="str">
        <f t="shared" ca="1" si="93"/>
        <v/>
      </c>
      <c r="S1722" s="867" t="str">
        <f>IFERROR(IF(VLOOKUP("*"&amp;TRIM($F1722)&amp;"*",dump!$A:$D,4,FALSE)="","空文字",VLOOKUP("*"&amp;TRIM($F1722)&amp;"*",dump!$A:$D,4,FALSE)),"NA")</f>
        <v>NA</v>
      </c>
      <c r="T1722" s="867" t="str">
        <f t="shared" ca="1" si="94"/>
        <v>●</v>
      </c>
      <c r="U1722" s="867"/>
      <c r="V1722" s="867"/>
      <c r="W1722" s="867"/>
      <c r="X1722" s="867"/>
      <c r="Y1722" s="867" t="str">
        <f t="shared" si="95"/>
        <v/>
      </c>
      <c r="Z1722" s="867"/>
    </row>
    <row r="1723" spans="2:26" s="152" customFormat="1" ht="60" customHeight="1" outlineLevel="1">
      <c r="B1723" s="314"/>
      <c r="C1723" s="534"/>
      <c r="D1723" s="343"/>
      <c r="E1723" s="105" t="s">
        <v>9575</v>
      </c>
      <c r="F1723" s="318" t="s">
        <v>9576</v>
      </c>
      <c r="G1723" s="531" t="s">
        <v>9577</v>
      </c>
      <c r="H1723" s="525" t="s">
        <v>9</v>
      </c>
      <c r="I1723" s="327" t="s">
        <v>660</v>
      </c>
      <c r="J1723" s="423" t="s">
        <v>5683</v>
      </c>
      <c r="K1723" s="865" t="str">
        <f t="shared" si="91"/>
        <v/>
      </c>
      <c r="L1723" s="557" t="s">
        <v>3656</v>
      </c>
      <c r="M1723" s="558" t="s">
        <v>3655</v>
      </c>
      <c r="N1723" s="597" t="s">
        <v>18832</v>
      </c>
      <c r="O1723" s="662"/>
      <c r="P1723" s="598"/>
      <c r="Q1723" s="867" t="str">
        <f t="shared" ca="1" si="92"/>
        <v/>
      </c>
      <c r="R1723" s="867" t="str">
        <f t="shared" ca="1" si="93"/>
        <v/>
      </c>
      <c r="S1723" s="867" t="str">
        <f>IFERROR(IF(VLOOKUP("*"&amp;TRIM($F1723)&amp;"*",dump!$A:$D,4,FALSE)="","空文字",VLOOKUP("*"&amp;TRIM($F1723)&amp;"*",dump!$A:$D,4,FALSE)),"NA")</f>
        <v>NA</v>
      </c>
      <c r="T1723" s="867" t="str">
        <f t="shared" ca="1" si="94"/>
        <v>●</v>
      </c>
      <c r="U1723" s="867"/>
      <c r="V1723" s="867"/>
      <c r="W1723" s="867"/>
      <c r="X1723" s="867"/>
      <c r="Y1723" s="867" t="str">
        <f t="shared" si="95"/>
        <v/>
      </c>
      <c r="Z1723" s="867"/>
    </row>
    <row r="1724" spans="2:26" s="152" customFormat="1" ht="75" customHeight="1" outlineLevel="1">
      <c r="B1724" s="314"/>
      <c r="C1724" s="534"/>
      <c r="D1724" s="343"/>
      <c r="E1724" s="105" t="s">
        <v>9578</v>
      </c>
      <c r="F1724" s="318" t="s">
        <v>6414</v>
      </c>
      <c r="G1724" s="531" t="s">
        <v>9579</v>
      </c>
      <c r="H1724" s="525" t="s">
        <v>9</v>
      </c>
      <c r="I1724" s="327" t="s">
        <v>660</v>
      </c>
      <c r="J1724" s="423" t="s">
        <v>5683</v>
      </c>
      <c r="K1724" s="865" t="str">
        <f t="shared" si="91"/>
        <v/>
      </c>
      <c r="L1724" s="557" t="s">
        <v>3656</v>
      </c>
      <c r="M1724" s="558" t="s">
        <v>3655</v>
      </c>
      <c r="N1724" s="597" t="s">
        <v>18833</v>
      </c>
      <c r="O1724" s="558"/>
      <c r="P1724" s="598"/>
      <c r="Q1724" s="867" t="str">
        <f t="shared" ca="1" si="92"/>
        <v/>
      </c>
      <c r="R1724" s="867" t="str">
        <f t="shared" ca="1" si="93"/>
        <v/>
      </c>
      <c r="S1724" s="867" t="str">
        <f>IFERROR(IF(VLOOKUP("*"&amp;TRIM($F1724)&amp;"*",dump!$A:$D,4,FALSE)="","空文字",VLOOKUP("*"&amp;TRIM($F1724)&amp;"*",dump!$A:$D,4,FALSE)),"NA")</f>
        <v>NA</v>
      </c>
      <c r="T1724" s="867" t="str">
        <f t="shared" ca="1" si="94"/>
        <v>●</v>
      </c>
      <c r="U1724" s="867"/>
      <c r="V1724" s="867"/>
      <c r="W1724" s="867"/>
      <c r="X1724" s="867"/>
      <c r="Y1724" s="867" t="str">
        <f t="shared" si="95"/>
        <v/>
      </c>
      <c r="Z1724" s="867"/>
    </row>
    <row r="1725" spans="2:26" s="377" customFormat="1" ht="75.75" customHeight="1" outlineLevel="1" collapsed="1">
      <c r="B1725" s="314"/>
      <c r="C1725" s="534"/>
      <c r="D1725" s="343"/>
      <c r="E1725" s="530" t="s">
        <v>9580</v>
      </c>
      <c r="F1725" s="318" t="s">
        <v>9581</v>
      </c>
      <c r="G1725" s="530" t="s">
        <v>9582</v>
      </c>
      <c r="H1725" s="524" t="s">
        <v>9</v>
      </c>
      <c r="I1725" s="132" t="s">
        <v>660</v>
      </c>
      <c r="J1725" s="424" t="s">
        <v>5683</v>
      </c>
      <c r="K1725" s="865" t="str">
        <f t="shared" si="91"/>
        <v/>
      </c>
      <c r="L1725" s="557" t="s">
        <v>3656</v>
      </c>
      <c r="M1725" s="558" t="s">
        <v>3655</v>
      </c>
      <c r="N1725" s="597" t="s">
        <v>18834</v>
      </c>
      <c r="O1725" s="662"/>
      <c r="P1725" s="598"/>
      <c r="Q1725" s="867" t="str">
        <f t="shared" ca="1" si="92"/>
        <v/>
      </c>
      <c r="R1725" s="867" t="str">
        <f t="shared" ca="1" si="93"/>
        <v/>
      </c>
      <c r="S1725" s="867" t="str">
        <f>IFERROR(IF(VLOOKUP("*"&amp;TRIM($F1725)&amp;"*",dump!$A:$D,4,FALSE)="","空文字",VLOOKUP("*"&amp;TRIM($F1725)&amp;"*",dump!$A:$D,4,FALSE)),"NA")</f>
        <v>NA</v>
      </c>
      <c r="T1725" s="867" t="str">
        <f t="shared" ca="1" si="94"/>
        <v>●</v>
      </c>
      <c r="U1725" s="867"/>
      <c r="V1725" s="867"/>
      <c r="W1725" s="867"/>
      <c r="X1725" s="867"/>
      <c r="Y1725" s="867" t="str">
        <f t="shared" si="95"/>
        <v/>
      </c>
      <c r="Z1725" s="867"/>
    </row>
    <row r="1726" spans="2:26" s="152" customFormat="1" ht="15" customHeight="1" outlineLevel="1">
      <c r="B1726" s="314"/>
      <c r="C1726" s="534"/>
      <c r="D1726" s="343"/>
      <c r="E1726" s="382"/>
      <c r="F1726" s="318" t="s">
        <v>9583</v>
      </c>
      <c r="G1726" s="382"/>
      <c r="H1726" s="343"/>
      <c r="I1726" s="328"/>
      <c r="J1726" s="422"/>
      <c r="K1726" s="865" t="str">
        <f t="shared" si="91"/>
        <v/>
      </c>
      <c r="L1726" s="557" t="s">
        <v>3656</v>
      </c>
      <c r="M1726" s="558" t="s">
        <v>3655</v>
      </c>
      <c r="N1726" s="597"/>
      <c r="O1726" s="558"/>
      <c r="P1726" s="598"/>
      <c r="Q1726" s="867" t="str">
        <f t="shared" ca="1" si="92"/>
        <v/>
      </c>
      <c r="R1726" s="867" t="str">
        <f t="shared" ca="1" si="93"/>
        <v/>
      </c>
      <c r="S1726" s="867" t="str">
        <f>IFERROR(IF(VLOOKUP("*"&amp;TRIM($F1726)&amp;"*",dump!$A:$D,4,FALSE)="","空文字",VLOOKUP("*"&amp;TRIM($F1726)&amp;"*",dump!$A:$D,4,FALSE)),"NA")</f>
        <v>NA</v>
      </c>
      <c r="T1726" s="867" t="str">
        <f t="shared" ca="1" si="94"/>
        <v>●</v>
      </c>
      <c r="U1726" s="867"/>
      <c r="V1726" s="867"/>
      <c r="W1726" s="867"/>
      <c r="X1726" s="867"/>
      <c r="Y1726" s="867" t="str">
        <f t="shared" si="95"/>
        <v/>
      </c>
      <c r="Z1726" s="867"/>
    </row>
    <row r="1727" spans="2:26" s="152" customFormat="1" ht="15" customHeight="1" outlineLevel="1">
      <c r="B1727" s="314"/>
      <c r="C1727" s="534"/>
      <c r="D1727" s="343"/>
      <c r="E1727" s="382"/>
      <c r="F1727" s="318" t="s">
        <v>6415</v>
      </c>
      <c r="G1727" s="382"/>
      <c r="H1727" s="343"/>
      <c r="I1727" s="328"/>
      <c r="J1727" s="422"/>
      <c r="K1727" s="865" t="str">
        <f t="shared" si="91"/>
        <v/>
      </c>
      <c r="L1727" s="557" t="s">
        <v>3656</v>
      </c>
      <c r="M1727" s="558" t="s">
        <v>3655</v>
      </c>
      <c r="N1727" s="597"/>
      <c r="O1727" s="662"/>
      <c r="P1727" s="598"/>
      <c r="Q1727" s="867" t="str">
        <f t="shared" ca="1" si="92"/>
        <v/>
      </c>
      <c r="R1727" s="867" t="str">
        <f t="shared" ca="1" si="93"/>
        <v/>
      </c>
      <c r="S1727" s="867" t="str">
        <f>IFERROR(IF(VLOOKUP("*"&amp;TRIM($F1727)&amp;"*",dump!$A:$D,4,FALSE)="","空文字",VLOOKUP("*"&amp;TRIM($F1727)&amp;"*",dump!$A:$D,4,FALSE)),"NA")</f>
        <v>NA</v>
      </c>
      <c r="T1727" s="867" t="str">
        <f t="shared" ca="1" si="94"/>
        <v>●</v>
      </c>
      <c r="U1727" s="867"/>
      <c r="V1727" s="867"/>
      <c r="W1727" s="867"/>
      <c r="X1727" s="867"/>
      <c r="Y1727" s="867" t="str">
        <f t="shared" si="95"/>
        <v/>
      </c>
      <c r="Z1727" s="867"/>
    </row>
    <row r="1728" spans="2:26" s="152" customFormat="1" ht="15" customHeight="1" outlineLevel="1">
      <c r="B1728" s="314"/>
      <c r="C1728" s="534"/>
      <c r="D1728" s="343"/>
      <c r="E1728" s="382"/>
      <c r="F1728" s="318" t="s">
        <v>6416</v>
      </c>
      <c r="G1728" s="382"/>
      <c r="H1728" s="343"/>
      <c r="I1728" s="328"/>
      <c r="J1728" s="422"/>
      <c r="K1728" s="865" t="str">
        <f t="shared" si="91"/>
        <v/>
      </c>
      <c r="L1728" s="557" t="s">
        <v>3656</v>
      </c>
      <c r="M1728" s="558" t="s">
        <v>3655</v>
      </c>
      <c r="N1728" s="597"/>
      <c r="O1728" s="558"/>
      <c r="P1728" s="598"/>
      <c r="Q1728" s="867" t="str">
        <f t="shared" ca="1" si="92"/>
        <v/>
      </c>
      <c r="R1728" s="867" t="str">
        <f t="shared" ca="1" si="93"/>
        <v/>
      </c>
      <c r="S1728" s="867" t="str">
        <f>IFERROR(IF(VLOOKUP("*"&amp;TRIM($F1728)&amp;"*",dump!$A:$D,4,FALSE)="","空文字",VLOOKUP("*"&amp;TRIM($F1728)&amp;"*",dump!$A:$D,4,FALSE)),"NA")</f>
        <v>NA</v>
      </c>
      <c r="T1728" s="867" t="str">
        <f t="shared" ca="1" si="94"/>
        <v>●</v>
      </c>
      <c r="U1728" s="867"/>
      <c r="V1728" s="867"/>
      <c r="W1728" s="867"/>
      <c r="X1728" s="867"/>
      <c r="Y1728" s="867" t="str">
        <f t="shared" si="95"/>
        <v/>
      </c>
      <c r="Z1728" s="867"/>
    </row>
    <row r="1729" spans="2:26" s="152" customFormat="1" ht="15" customHeight="1" outlineLevel="1">
      <c r="B1729" s="314"/>
      <c r="C1729" s="534"/>
      <c r="D1729" s="343"/>
      <c r="E1729" s="382"/>
      <c r="F1729" s="318" t="s">
        <v>6417</v>
      </c>
      <c r="G1729" s="382"/>
      <c r="H1729" s="343"/>
      <c r="I1729" s="328"/>
      <c r="J1729" s="422"/>
      <c r="K1729" s="865" t="str">
        <f t="shared" si="91"/>
        <v/>
      </c>
      <c r="L1729" s="557" t="s">
        <v>3656</v>
      </c>
      <c r="M1729" s="558" t="s">
        <v>3655</v>
      </c>
      <c r="N1729" s="597"/>
      <c r="O1729" s="558"/>
      <c r="P1729" s="598"/>
      <c r="Q1729" s="867" t="str">
        <f t="shared" ca="1" si="92"/>
        <v/>
      </c>
      <c r="R1729" s="867" t="str">
        <f t="shared" ca="1" si="93"/>
        <v/>
      </c>
      <c r="S1729" s="867" t="str">
        <f>IFERROR(IF(VLOOKUP("*"&amp;TRIM($F1729)&amp;"*",dump!$A:$D,4,FALSE)="","空文字",VLOOKUP("*"&amp;TRIM($F1729)&amp;"*",dump!$A:$D,4,FALSE)),"NA")</f>
        <v>NA</v>
      </c>
      <c r="T1729" s="867" t="str">
        <f t="shared" ca="1" si="94"/>
        <v>●</v>
      </c>
      <c r="U1729" s="867"/>
      <c r="V1729" s="867"/>
      <c r="W1729" s="867"/>
      <c r="X1729" s="867"/>
      <c r="Y1729" s="867" t="str">
        <f t="shared" si="95"/>
        <v/>
      </c>
      <c r="Z1729" s="867"/>
    </row>
    <row r="1730" spans="2:26" s="152" customFormat="1" ht="15" customHeight="1" outlineLevel="1">
      <c r="B1730" s="314"/>
      <c r="C1730" s="534"/>
      <c r="D1730" s="343"/>
      <c r="E1730" s="382"/>
      <c r="F1730" s="318" t="s">
        <v>6418</v>
      </c>
      <c r="G1730" s="382"/>
      <c r="H1730" s="343"/>
      <c r="I1730" s="328"/>
      <c r="J1730" s="422"/>
      <c r="K1730" s="865" t="str">
        <f t="shared" si="91"/>
        <v/>
      </c>
      <c r="L1730" s="557" t="s">
        <v>3656</v>
      </c>
      <c r="M1730" s="558" t="s">
        <v>3655</v>
      </c>
      <c r="N1730" s="597"/>
      <c r="O1730" s="558"/>
      <c r="P1730" s="598"/>
      <c r="Q1730" s="867" t="str">
        <f t="shared" ca="1" si="92"/>
        <v/>
      </c>
      <c r="R1730" s="867" t="str">
        <f t="shared" ca="1" si="93"/>
        <v/>
      </c>
      <c r="S1730" s="867" t="str">
        <f>IFERROR(IF(VLOOKUP("*"&amp;TRIM($F1730)&amp;"*",dump!$A:$D,4,FALSE)="","空文字",VLOOKUP("*"&amp;TRIM($F1730)&amp;"*",dump!$A:$D,4,FALSE)),"NA")</f>
        <v>NA</v>
      </c>
      <c r="T1730" s="867" t="str">
        <f t="shared" ca="1" si="94"/>
        <v>●</v>
      </c>
      <c r="U1730" s="867"/>
      <c r="V1730" s="867"/>
      <c r="W1730" s="867"/>
      <c r="X1730" s="867"/>
      <c r="Y1730" s="867" t="str">
        <f t="shared" si="95"/>
        <v/>
      </c>
      <c r="Z1730" s="867"/>
    </row>
    <row r="1731" spans="2:26" s="152" customFormat="1" ht="15" customHeight="1" outlineLevel="1">
      <c r="B1731" s="314"/>
      <c r="C1731" s="534"/>
      <c r="D1731" s="343"/>
      <c r="E1731" s="531"/>
      <c r="F1731" s="318" t="s">
        <v>6419</v>
      </c>
      <c r="G1731" s="531"/>
      <c r="H1731" s="525"/>
      <c r="I1731" s="327"/>
      <c r="J1731" s="423"/>
      <c r="K1731" s="865" t="str">
        <f t="shared" si="91"/>
        <v/>
      </c>
      <c r="L1731" s="557" t="s">
        <v>3656</v>
      </c>
      <c r="M1731" s="558" t="s">
        <v>3655</v>
      </c>
      <c r="N1731" s="597"/>
      <c r="O1731" s="558"/>
      <c r="P1731" s="598"/>
      <c r="Q1731" s="867" t="str">
        <f t="shared" ca="1" si="92"/>
        <v/>
      </c>
      <c r="R1731" s="867" t="str">
        <f t="shared" ca="1" si="93"/>
        <v/>
      </c>
      <c r="S1731" s="867" t="str">
        <f>IFERROR(IF(VLOOKUP("*"&amp;TRIM($F1731)&amp;"*",dump!$A:$D,4,FALSE)="","空文字",VLOOKUP("*"&amp;TRIM($F1731)&amp;"*",dump!$A:$D,4,FALSE)),"NA")</f>
        <v>NA</v>
      </c>
      <c r="T1731" s="867" t="str">
        <f t="shared" ca="1" si="94"/>
        <v>●</v>
      </c>
      <c r="U1731" s="867"/>
      <c r="V1731" s="867"/>
      <c r="W1731" s="867"/>
      <c r="X1731" s="867"/>
      <c r="Y1731" s="867" t="str">
        <f t="shared" si="95"/>
        <v/>
      </c>
      <c r="Z1731" s="867"/>
    </row>
    <row r="1732" spans="2:26" s="152" customFormat="1" ht="15" customHeight="1" outlineLevel="1">
      <c r="B1732" s="314"/>
      <c r="C1732" s="534"/>
      <c r="D1732" s="343"/>
      <c r="E1732" s="530" t="s">
        <v>9584</v>
      </c>
      <c r="F1732" s="318" t="s">
        <v>9585</v>
      </c>
      <c r="G1732" s="530" t="s">
        <v>9586</v>
      </c>
      <c r="H1732" s="524" t="s">
        <v>3657</v>
      </c>
      <c r="I1732" s="132" t="s">
        <v>3666</v>
      </c>
      <c r="J1732" s="419" t="s">
        <v>5684</v>
      </c>
      <c r="K1732" s="865" t="str">
        <f t="shared" si="91"/>
        <v/>
      </c>
      <c r="L1732" s="557" t="s">
        <v>3656</v>
      </c>
      <c r="M1732" s="558" t="s">
        <v>3655</v>
      </c>
      <c r="N1732" s="597" t="s">
        <v>18881</v>
      </c>
      <c r="O1732" s="662"/>
      <c r="P1732" s="598"/>
      <c r="Q1732" s="867" t="str">
        <f t="shared" ca="1" si="92"/>
        <v/>
      </c>
      <c r="R1732" s="867" t="str">
        <f t="shared" ca="1" si="93"/>
        <v/>
      </c>
      <c r="S1732" s="867" t="str">
        <f>IFERROR(IF(VLOOKUP("*"&amp;TRIM($F1732)&amp;"*",dump!$A:$D,4,FALSE)="","空文字",VLOOKUP("*"&amp;TRIM($F1732)&amp;"*",dump!$A:$D,4,FALSE)),"NA")</f>
        <v>NA</v>
      </c>
      <c r="T1732" s="867" t="str">
        <f t="shared" ca="1" si="94"/>
        <v>●</v>
      </c>
      <c r="U1732" s="867"/>
      <c r="V1732" s="867"/>
      <c r="W1732" s="867"/>
      <c r="X1732" s="867"/>
      <c r="Y1732" s="867" t="str">
        <f t="shared" si="95"/>
        <v/>
      </c>
      <c r="Z1732" s="867"/>
    </row>
    <row r="1733" spans="2:26" s="152" customFormat="1" ht="60" customHeight="1" outlineLevel="1">
      <c r="B1733" s="314"/>
      <c r="C1733" s="534"/>
      <c r="D1733" s="343"/>
      <c r="E1733" s="530" t="s">
        <v>9587</v>
      </c>
      <c r="F1733" s="318" t="s">
        <v>6992</v>
      </c>
      <c r="G1733" s="530" t="s">
        <v>6993</v>
      </c>
      <c r="H1733" s="524" t="s">
        <v>3657</v>
      </c>
      <c r="I1733" s="132" t="s">
        <v>3666</v>
      </c>
      <c r="J1733" s="419" t="s">
        <v>5684</v>
      </c>
      <c r="K1733" s="865" t="str">
        <f t="shared" si="91"/>
        <v/>
      </c>
      <c r="L1733" s="555" t="s">
        <v>17116</v>
      </c>
      <c r="M1733" s="553" t="s">
        <v>3657</v>
      </c>
      <c r="N1733" s="593" t="s">
        <v>19729</v>
      </c>
      <c r="O1733" s="551" t="s">
        <v>17122</v>
      </c>
      <c r="P1733" s="554" t="s">
        <v>17651</v>
      </c>
      <c r="Q1733" s="867" t="str">
        <f t="shared" ca="1" si="92"/>
        <v>sheets(1)</v>
      </c>
      <c r="R1733" s="867" t="str">
        <f t="shared" ca="1" si="93"/>
        <v>1</v>
      </c>
      <c r="S1733" s="867" t="str">
        <f>IFERROR(IF(VLOOKUP("*"&amp;TRIM($F1733)&amp;"*",dump!$A:$D,4,FALSE)="","空文字",VLOOKUP("*"&amp;TRIM($F1733)&amp;"*",dump!$A:$D,4,FALSE)),"NA")</f>
        <v>NA</v>
      </c>
      <c r="T1733" s="867" t="str">
        <f t="shared" ca="1" si="94"/>
        <v>×</v>
      </c>
      <c r="U1733" s="867"/>
      <c r="V1733" s="867"/>
      <c r="W1733" s="867"/>
      <c r="X1733" s="867"/>
      <c r="Y1733" s="867" t="str">
        <f t="shared" si="95"/>
        <v/>
      </c>
      <c r="Z1733" s="867"/>
    </row>
    <row r="1734" spans="2:26" s="152" customFormat="1" ht="60" customHeight="1" outlineLevel="1">
      <c r="B1734" s="314"/>
      <c r="C1734" s="534"/>
      <c r="D1734" s="343"/>
      <c r="E1734" s="318" t="s">
        <v>9588</v>
      </c>
      <c r="F1734" s="318" t="s">
        <v>8223</v>
      </c>
      <c r="G1734" s="530" t="s">
        <v>9589</v>
      </c>
      <c r="H1734" s="524" t="s">
        <v>418</v>
      </c>
      <c r="I1734" s="132" t="s">
        <v>3666</v>
      </c>
      <c r="J1734" s="419" t="s">
        <v>5684</v>
      </c>
      <c r="K1734" s="865" t="str">
        <f t="shared" si="91"/>
        <v/>
      </c>
      <c r="L1734" s="557" t="s">
        <v>3656</v>
      </c>
      <c r="M1734" s="558" t="s">
        <v>3655</v>
      </c>
      <c r="N1734" s="597" t="s">
        <v>19363</v>
      </c>
      <c r="O1734" s="662"/>
      <c r="P1734" s="598"/>
      <c r="Q1734" s="867" t="str">
        <f t="shared" ca="1" si="92"/>
        <v/>
      </c>
      <c r="R1734" s="867" t="str">
        <f t="shared" ca="1" si="93"/>
        <v/>
      </c>
      <c r="S1734" s="867" t="str">
        <f>IFERROR(IF(VLOOKUP("*"&amp;TRIM($F1734)&amp;"*",dump!$A:$D,4,FALSE)="","空文字",VLOOKUP("*"&amp;TRIM($F1734)&amp;"*",dump!$A:$D,4,FALSE)),"NA")</f>
        <v>NA</v>
      </c>
      <c r="T1734" s="867" t="str">
        <f t="shared" ca="1" si="94"/>
        <v>●</v>
      </c>
      <c r="U1734" s="867"/>
      <c r="V1734" s="867"/>
      <c r="W1734" s="867"/>
      <c r="X1734" s="867"/>
      <c r="Y1734" s="867" t="str">
        <f t="shared" si="95"/>
        <v/>
      </c>
      <c r="Z1734" s="867"/>
    </row>
    <row r="1735" spans="2:26" s="152" customFormat="1" ht="60" customHeight="1" outlineLevel="1">
      <c r="B1735" s="314"/>
      <c r="C1735" s="534"/>
      <c r="D1735" s="343"/>
      <c r="E1735" s="318" t="s">
        <v>15998</v>
      </c>
      <c r="F1735" s="318" t="s">
        <v>15996</v>
      </c>
      <c r="G1735" s="530" t="s">
        <v>15999</v>
      </c>
      <c r="H1735" s="524" t="s">
        <v>9</v>
      </c>
      <c r="I1735" s="132" t="s">
        <v>3666</v>
      </c>
      <c r="J1735" s="419" t="s">
        <v>5684</v>
      </c>
      <c r="K1735" s="865" t="str">
        <f t="shared" si="91"/>
        <v/>
      </c>
      <c r="L1735" s="557" t="s">
        <v>3656</v>
      </c>
      <c r="M1735" s="558" t="s">
        <v>3655</v>
      </c>
      <c r="N1735" s="597" t="s">
        <v>18835</v>
      </c>
      <c r="O1735" s="662"/>
      <c r="P1735" s="599"/>
      <c r="Q1735" s="867" t="str">
        <f t="shared" ca="1" si="92"/>
        <v/>
      </c>
      <c r="R1735" s="867" t="str">
        <f t="shared" ca="1" si="93"/>
        <v/>
      </c>
      <c r="S1735" s="867" t="str">
        <f>IFERROR(IF(VLOOKUP("*"&amp;TRIM($F1735)&amp;"*",dump!$A:$D,4,FALSE)="","空文字",VLOOKUP("*"&amp;TRIM($F1735)&amp;"*",dump!$A:$D,4,FALSE)),"NA")</f>
        <v>NA</v>
      </c>
      <c r="T1735" s="867" t="str">
        <f t="shared" ca="1" si="94"/>
        <v>●</v>
      </c>
      <c r="U1735" s="867"/>
      <c r="V1735" s="867"/>
      <c r="W1735" s="867"/>
      <c r="X1735" s="867"/>
      <c r="Y1735" s="867" t="str">
        <f t="shared" si="95"/>
        <v/>
      </c>
      <c r="Z1735" s="867"/>
    </row>
    <row r="1736" spans="2:26" s="152" customFormat="1" ht="60" customHeight="1" outlineLevel="1">
      <c r="B1736" s="314"/>
      <c r="C1736" s="534"/>
      <c r="D1736" s="343"/>
      <c r="E1736" s="318" t="s">
        <v>16001</v>
      </c>
      <c r="F1736" s="318" t="s">
        <v>15997</v>
      </c>
      <c r="G1736" s="530" t="s">
        <v>16000</v>
      </c>
      <c r="H1736" s="524" t="s">
        <v>9</v>
      </c>
      <c r="I1736" s="132" t="s">
        <v>3666</v>
      </c>
      <c r="J1736" s="419" t="s">
        <v>5684</v>
      </c>
      <c r="K1736" s="865" t="str">
        <f t="shared" si="91"/>
        <v/>
      </c>
      <c r="L1736" s="557" t="s">
        <v>3656</v>
      </c>
      <c r="M1736" s="558" t="s">
        <v>3655</v>
      </c>
      <c r="N1736" s="597" t="s">
        <v>19364</v>
      </c>
      <c r="O1736" s="662"/>
      <c r="P1736" s="599"/>
      <c r="Q1736" s="867" t="str">
        <f t="shared" ca="1" si="92"/>
        <v/>
      </c>
      <c r="R1736" s="867" t="str">
        <f t="shared" ca="1" si="93"/>
        <v/>
      </c>
      <c r="S1736" s="867" t="str">
        <f>IFERROR(IF(VLOOKUP("*"&amp;TRIM($F1736)&amp;"*",dump!$A:$D,4,FALSE)="","空文字",VLOOKUP("*"&amp;TRIM($F1736)&amp;"*",dump!$A:$D,4,FALSE)),"NA")</f>
        <v>NA</v>
      </c>
      <c r="T1736" s="867" t="str">
        <f t="shared" ca="1" si="94"/>
        <v>●</v>
      </c>
      <c r="U1736" s="867"/>
      <c r="V1736" s="867"/>
      <c r="W1736" s="867"/>
      <c r="X1736" s="867"/>
      <c r="Y1736" s="867" t="str">
        <f t="shared" si="95"/>
        <v/>
      </c>
      <c r="Z1736" s="867"/>
    </row>
    <row r="1737" spans="2:26" s="312" customFormat="1" ht="45" customHeight="1" outlineLevel="1">
      <c r="B1737" s="314"/>
      <c r="C1737" s="534"/>
      <c r="D1737" s="343"/>
      <c r="E1737" s="318" t="s">
        <v>12931</v>
      </c>
      <c r="F1737" s="318" t="s">
        <v>12932</v>
      </c>
      <c r="G1737" s="530" t="s">
        <v>12933</v>
      </c>
      <c r="H1737" s="524" t="s">
        <v>418</v>
      </c>
      <c r="I1737" s="132" t="s">
        <v>3666</v>
      </c>
      <c r="J1737" s="419" t="s">
        <v>5684</v>
      </c>
      <c r="K1737" s="865" t="str">
        <f t="shared" si="91"/>
        <v/>
      </c>
      <c r="L1737" s="557" t="s">
        <v>3656</v>
      </c>
      <c r="M1737" s="558" t="s">
        <v>3655</v>
      </c>
      <c r="N1737" s="597" t="s">
        <v>19365</v>
      </c>
      <c r="O1737" s="662"/>
      <c r="P1737" s="599"/>
      <c r="Q1737" s="867" t="str">
        <f t="shared" ca="1" si="92"/>
        <v/>
      </c>
      <c r="R1737" s="867" t="str">
        <f t="shared" ca="1" si="93"/>
        <v/>
      </c>
      <c r="S1737" s="867" t="str">
        <f>IFERROR(IF(VLOOKUP("*"&amp;TRIM($F1737)&amp;"*",dump!$A:$D,4,FALSE)="","空文字",VLOOKUP("*"&amp;TRIM($F1737)&amp;"*",dump!$A:$D,4,FALSE)),"NA")</f>
        <v>NA</v>
      </c>
      <c r="T1737" s="867" t="str">
        <f t="shared" ca="1" si="94"/>
        <v>●</v>
      </c>
      <c r="U1737" s="867"/>
      <c r="V1737" s="867"/>
      <c r="W1737" s="867"/>
      <c r="X1737" s="867"/>
      <c r="Y1737" s="867" t="str">
        <f t="shared" si="95"/>
        <v/>
      </c>
      <c r="Z1737" s="867"/>
    </row>
    <row r="1738" spans="2:26" s="312" customFormat="1" ht="45" customHeight="1" outlineLevel="1">
      <c r="B1738" s="314"/>
      <c r="C1738" s="534"/>
      <c r="D1738" s="343"/>
      <c r="E1738" s="318" t="s">
        <v>12934</v>
      </c>
      <c r="F1738" s="318" t="s">
        <v>12935</v>
      </c>
      <c r="G1738" s="530" t="s">
        <v>12936</v>
      </c>
      <c r="H1738" s="524" t="s">
        <v>3657</v>
      </c>
      <c r="I1738" s="132" t="s">
        <v>3666</v>
      </c>
      <c r="J1738" s="419" t="s">
        <v>5684</v>
      </c>
      <c r="K1738" s="865" t="str">
        <f t="shared" si="91"/>
        <v/>
      </c>
      <c r="L1738" s="557" t="s">
        <v>3656</v>
      </c>
      <c r="M1738" s="558" t="s">
        <v>3655</v>
      </c>
      <c r="N1738" s="597" t="s">
        <v>19366</v>
      </c>
      <c r="O1738" s="662"/>
      <c r="P1738" s="599"/>
      <c r="Q1738" s="867" t="str">
        <f t="shared" ca="1" si="92"/>
        <v/>
      </c>
      <c r="R1738" s="867" t="str">
        <f t="shared" ca="1" si="93"/>
        <v/>
      </c>
      <c r="S1738" s="867" t="str">
        <f>IFERROR(IF(VLOOKUP("*"&amp;TRIM($F1738)&amp;"*",dump!$A:$D,4,FALSE)="","空文字",VLOOKUP("*"&amp;TRIM($F1738)&amp;"*",dump!$A:$D,4,FALSE)),"NA")</f>
        <v>NA</v>
      </c>
      <c r="T1738" s="867" t="str">
        <f t="shared" ca="1" si="94"/>
        <v>●</v>
      </c>
      <c r="U1738" s="867"/>
      <c r="V1738" s="867"/>
      <c r="W1738" s="867"/>
      <c r="X1738" s="867"/>
      <c r="Y1738" s="867" t="str">
        <f t="shared" si="95"/>
        <v/>
      </c>
      <c r="Z1738" s="867"/>
    </row>
    <row r="1739" spans="2:26" s="312" customFormat="1" ht="45" customHeight="1" outlineLevel="1">
      <c r="B1739" s="314"/>
      <c r="C1739" s="534"/>
      <c r="D1739" s="343"/>
      <c r="E1739" s="318" t="s">
        <v>12937</v>
      </c>
      <c r="F1739" s="318" t="s">
        <v>12938</v>
      </c>
      <c r="G1739" s="530" t="s">
        <v>12939</v>
      </c>
      <c r="H1739" s="524" t="s">
        <v>3657</v>
      </c>
      <c r="I1739" s="132" t="s">
        <v>3666</v>
      </c>
      <c r="J1739" s="419" t="s">
        <v>5684</v>
      </c>
      <c r="K1739" s="865" t="str">
        <f t="shared" si="91"/>
        <v/>
      </c>
      <c r="L1739" s="557" t="s">
        <v>3656</v>
      </c>
      <c r="M1739" s="558" t="s">
        <v>3655</v>
      </c>
      <c r="N1739" s="597" t="s">
        <v>19367</v>
      </c>
      <c r="O1739" s="662"/>
      <c r="P1739" s="599"/>
      <c r="Q1739" s="867" t="str">
        <f t="shared" ca="1" si="92"/>
        <v/>
      </c>
      <c r="R1739" s="867" t="str">
        <f t="shared" ca="1" si="93"/>
        <v/>
      </c>
      <c r="S1739" s="867" t="str">
        <f>IFERROR(IF(VLOOKUP("*"&amp;TRIM($F1739)&amp;"*",dump!$A:$D,4,FALSE)="","空文字",VLOOKUP("*"&amp;TRIM($F1739)&amp;"*",dump!$A:$D,4,FALSE)),"NA")</f>
        <v>NA</v>
      </c>
      <c r="T1739" s="867" t="str">
        <f t="shared" ca="1" si="94"/>
        <v>●</v>
      </c>
      <c r="U1739" s="867"/>
      <c r="V1739" s="867"/>
      <c r="W1739" s="867"/>
      <c r="X1739" s="867"/>
      <c r="Y1739" s="867" t="str">
        <f t="shared" si="95"/>
        <v/>
      </c>
      <c r="Z1739" s="867"/>
    </row>
    <row r="1740" spans="2:26" s="312" customFormat="1" ht="45" customHeight="1" outlineLevel="1">
      <c r="B1740" s="314"/>
      <c r="C1740" s="534"/>
      <c r="D1740" s="328"/>
      <c r="E1740" s="318" t="s">
        <v>12940</v>
      </c>
      <c r="F1740" s="318" t="s">
        <v>12941</v>
      </c>
      <c r="G1740" s="530" t="s">
        <v>12942</v>
      </c>
      <c r="H1740" s="524" t="s">
        <v>418</v>
      </c>
      <c r="I1740" s="132" t="s">
        <v>3666</v>
      </c>
      <c r="J1740" s="419" t="s">
        <v>5684</v>
      </c>
      <c r="K1740" s="865" t="str">
        <f t="shared" si="91"/>
        <v/>
      </c>
      <c r="L1740" s="557" t="s">
        <v>3656</v>
      </c>
      <c r="M1740" s="558" t="s">
        <v>3655</v>
      </c>
      <c r="N1740" s="597" t="s">
        <v>19368</v>
      </c>
      <c r="O1740" s="662"/>
      <c r="P1740" s="599"/>
      <c r="Q1740" s="867" t="str">
        <f t="shared" ca="1" si="92"/>
        <v/>
      </c>
      <c r="R1740" s="867" t="str">
        <f t="shared" ca="1" si="93"/>
        <v/>
      </c>
      <c r="S1740" s="867" t="str">
        <f>IFERROR(IF(VLOOKUP("*"&amp;TRIM($F1740)&amp;"*",dump!$A:$D,4,FALSE)="","空文字",VLOOKUP("*"&amp;TRIM($F1740)&amp;"*",dump!$A:$D,4,FALSE)),"NA")</f>
        <v>NA</v>
      </c>
      <c r="T1740" s="867" t="str">
        <f t="shared" ca="1" si="94"/>
        <v>●</v>
      </c>
      <c r="U1740" s="867"/>
      <c r="V1740" s="867"/>
      <c r="W1740" s="867"/>
      <c r="X1740" s="867"/>
      <c r="Y1740" s="867" t="str">
        <f t="shared" si="95"/>
        <v/>
      </c>
      <c r="Z1740" s="867"/>
    </row>
    <row r="1741" spans="2:26" s="312" customFormat="1" ht="45" customHeight="1" outlineLevel="1">
      <c r="B1741" s="314"/>
      <c r="C1741" s="534"/>
      <c r="D1741" s="328"/>
      <c r="E1741" s="318" t="s">
        <v>12966</v>
      </c>
      <c r="F1741" s="318" t="s">
        <v>12965</v>
      </c>
      <c r="G1741" s="530" t="s">
        <v>12943</v>
      </c>
      <c r="H1741" s="524" t="s">
        <v>3657</v>
      </c>
      <c r="I1741" s="132" t="s">
        <v>3666</v>
      </c>
      <c r="J1741" s="419" t="s">
        <v>5684</v>
      </c>
      <c r="K1741" s="865" t="str">
        <f t="shared" ref="K1741:K1804" si="96">IF(AND(M1741="", O1741="", N1741&lt;&gt;""), "○", "")</f>
        <v/>
      </c>
      <c r="L1741" s="557" t="s">
        <v>3656</v>
      </c>
      <c r="M1741" s="558" t="s">
        <v>3655</v>
      </c>
      <c r="N1741" s="597" t="s">
        <v>18836</v>
      </c>
      <c r="O1741" s="662"/>
      <c r="P1741" s="599"/>
      <c r="Q1741" s="867" t="str">
        <f t="shared" ref="Q1741:Q1804" ca="1" si="97">IF(P1741="","",IF(P1741="←",IF(OFFSET($J1741,0,MATCH(MID(M1741,1,FIND("の",M1741,1)-1), $L$11:$BA$11,0)+4,1,1)="","",OFFSET($L1741,0,MATCH(MID(M1741,1,FIND("の",M1741,1)-1), $L$11:$BA$11,0)+4,1,1)),P1741))</f>
        <v/>
      </c>
      <c r="R1741" s="867" t="str">
        <f t="shared" ref="R1741:R1804" ca="1" si="98">IF(COUNTIF(Q1741,"*(*"),MID(Q1741,FIND("(",Q1741,1)+1,FIND(")",Q1741,1)-FIND("(",Q1741,1)-1),IF(COUNTIF(Q1741,"*""*"),MID(Q1741,FIND("""",Q1741,1)+1,LEN(Q1741)-2),IF(COUNTIF(Q1741,"*：*"),RIGHT(Q1741,LEN(Q1741)-(FIND("：",Q1741))),Q1741)))</f>
        <v/>
      </c>
      <c r="S1741" s="867" t="str">
        <f>IFERROR(IF(VLOOKUP("*"&amp;TRIM($F1741)&amp;"*",dump!$A:$D,4,FALSE)="","空文字",VLOOKUP("*"&amp;TRIM($F1741)&amp;"*",dump!$A:$D,4,FALSE)),"NA")</f>
        <v>NA</v>
      </c>
      <c r="T1741" s="867" t="str">
        <f t="shared" ref="T1741:T1804" ca="1" si="99">IF($K1741&lt;&gt;"",IF($E1741&lt;&gt;"","■",""),IF(AND(R1741="",S1741="NA"),"●", IF(EXACT(R1741,S1741),"●","×")))</f>
        <v>●</v>
      </c>
      <c r="U1741" s="867"/>
      <c r="V1741" s="867"/>
      <c r="W1741" s="867"/>
      <c r="X1741" s="867"/>
      <c r="Y1741" s="867" t="str">
        <f t="shared" ref="Y1741:Y1804" si="100">IF(U1741="●","●","")</f>
        <v/>
      </c>
      <c r="Z1741" s="867"/>
    </row>
    <row r="1742" spans="2:26" s="312" customFormat="1" ht="45" customHeight="1" outlineLevel="1">
      <c r="B1742" s="314"/>
      <c r="C1742" s="534"/>
      <c r="D1742" s="328"/>
      <c r="E1742" s="318" t="s">
        <v>13730</v>
      </c>
      <c r="F1742" s="318" t="s">
        <v>13731</v>
      </c>
      <c r="G1742" s="530" t="s">
        <v>13732</v>
      </c>
      <c r="H1742" s="524" t="s">
        <v>3657</v>
      </c>
      <c r="I1742" s="132" t="s">
        <v>3666</v>
      </c>
      <c r="J1742" s="419" t="s">
        <v>5684</v>
      </c>
      <c r="K1742" s="865" t="str">
        <f t="shared" si="96"/>
        <v/>
      </c>
      <c r="L1742" s="557" t="s">
        <v>3656</v>
      </c>
      <c r="M1742" s="558" t="s">
        <v>3655</v>
      </c>
      <c r="N1742" s="597" t="s">
        <v>18837</v>
      </c>
      <c r="O1742" s="662"/>
      <c r="P1742" s="599"/>
      <c r="Q1742" s="867" t="str">
        <f t="shared" ca="1" si="97"/>
        <v/>
      </c>
      <c r="R1742" s="867" t="str">
        <f t="shared" ca="1" si="98"/>
        <v/>
      </c>
      <c r="S1742" s="867" t="str">
        <f>IFERROR(IF(VLOOKUP("*"&amp;TRIM($F1742)&amp;"*",dump!$A:$D,4,FALSE)="","空文字",VLOOKUP("*"&amp;TRIM($F1742)&amp;"*",dump!$A:$D,4,FALSE)),"NA")</f>
        <v>NA</v>
      </c>
      <c r="T1742" s="867" t="str">
        <f t="shared" ca="1" si="99"/>
        <v>●</v>
      </c>
      <c r="U1742" s="867"/>
      <c r="V1742" s="867"/>
      <c r="W1742" s="867"/>
      <c r="X1742" s="867"/>
      <c r="Y1742" s="867" t="str">
        <f t="shared" si="100"/>
        <v/>
      </c>
      <c r="Z1742" s="867"/>
    </row>
    <row r="1743" spans="2:26" s="312" customFormat="1" ht="53.25" customHeight="1" outlineLevel="1">
      <c r="B1743" s="314"/>
      <c r="C1743" s="534"/>
      <c r="D1743" s="328"/>
      <c r="E1743" s="530" t="s">
        <v>16511</v>
      </c>
      <c r="F1743" s="318" t="s">
        <v>16512</v>
      </c>
      <c r="G1743" s="530" t="s">
        <v>16513</v>
      </c>
      <c r="H1743" s="524" t="s">
        <v>3657</v>
      </c>
      <c r="I1743" s="132" t="s">
        <v>3666</v>
      </c>
      <c r="J1743" s="419" t="s">
        <v>5684</v>
      </c>
      <c r="K1743" s="865" t="str">
        <f t="shared" si="96"/>
        <v/>
      </c>
      <c r="L1743" s="544" t="s">
        <v>3656</v>
      </c>
      <c r="M1743" s="595" t="s">
        <v>3655</v>
      </c>
      <c r="N1743" s="641" t="s">
        <v>18960</v>
      </c>
      <c r="O1743" s="547"/>
      <c r="P1743" s="550"/>
      <c r="Q1743" s="867" t="str">
        <f t="shared" ca="1" si="97"/>
        <v/>
      </c>
      <c r="R1743" s="867" t="str">
        <f t="shared" ca="1" si="98"/>
        <v/>
      </c>
      <c r="S1743" s="867" t="str">
        <f>IFERROR(IF(VLOOKUP("*"&amp;TRIM($F1743)&amp;"*",dump!$A:$D,4,FALSE)="","空文字",VLOOKUP("*"&amp;TRIM($F1743)&amp;"*",dump!$A:$D,4,FALSE)),"NA")</f>
        <v>NA</v>
      </c>
      <c r="T1743" s="867" t="str">
        <f t="shared" ca="1" si="99"/>
        <v>●</v>
      </c>
      <c r="U1743" s="867"/>
      <c r="V1743" s="867"/>
      <c r="W1743" s="867"/>
      <c r="X1743" s="867"/>
      <c r="Y1743" s="867" t="str">
        <f t="shared" si="100"/>
        <v/>
      </c>
      <c r="Z1743" s="867"/>
    </row>
    <row r="1744" spans="2:26" s="312" customFormat="1" ht="45" customHeight="1" outlineLevel="1">
      <c r="B1744" s="314"/>
      <c r="C1744" s="534"/>
      <c r="D1744" s="328"/>
      <c r="E1744" s="382"/>
      <c r="F1744" s="318" t="s">
        <v>16514</v>
      </c>
      <c r="G1744" s="382"/>
      <c r="H1744" s="343"/>
      <c r="I1744" s="328"/>
      <c r="J1744" s="420"/>
      <c r="K1744" s="865" t="str">
        <f t="shared" si="96"/>
        <v/>
      </c>
      <c r="L1744" s="544" t="s">
        <v>3656</v>
      </c>
      <c r="M1744" s="595" t="s">
        <v>3655</v>
      </c>
      <c r="N1744" s="641" t="s">
        <v>18961</v>
      </c>
      <c r="O1744" s="547"/>
      <c r="P1744" s="550"/>
      <c r="Q1744" s="867" t="str">
        <f t="shared" ca="1" si="97"/>
        <v/>
      </c>
      <c r="R1744" s="867" t="str">
        <f t="shared" ca="1" si="98"/>
        <v/>
      </c>
      <c r="S1744" s="867" t="str">
        <f>IFERROR(IF(VLOOKUP("*"&amp;TRIM($F1744)&amp;"*",dump!$A:$D,4,FALSE)="","空文字",VLOOKUP("*"&amp;TRIM($F1744)&amp;"*",dump!$A:$D,4,FALSE)),"NA")</f>
        <v>NA</v>
      </c>
      <c r="T1744" s="867" t="str">
        <f t="shared" ca="1" si="99"/>
        <v>●</v>
      </c>
      <c r="U1744" s="867"/>
      <c r="V1744" s="867"/>
      <c r="W1744" s="867"/>
      <c r="X1744" s="867"/>
      <c r="Y1744" s="867" t="str">
        <f t="shared" si="100"/>
        <v/>
      </c>
      <c r="Z1744" s="867"/>
    </row>
    <row r="1745" spans="2:26" s="312" customFormat="1" ht="45" customHeight="1" outlineLevel="1">
      <c r="B1745" s="314"/>
      <c r="C1745" s="534"/>
      <c r="D1745" s="328"/>
      <c r="E1745" s="382"/>
      <c r="F1745" s="318" t="s">
        <v>16515</v>
      </c>
      <c r="G1745" s="382"/>
      <c r="H1745" s="343"/>
      <c r="I1745" s="328"/>
      <c r="J1745" s="420"/>
      <c r="K1745" s="865" t="str">
        <f t="shared" si="96"/>
        <v/>
      </c>
      <c r="L1745" s="544" t="s">
        <v>3656</v>
      </c>
      <c r="M1745" s="595" t="s">
        <v>3655</v>
      </c>
      <c r="N1745" s="641" t="s">
        <v>18962</v>
      </c>
      <c r="O1745" s="547"/>
      <c r="P1745" s="550"/>
      <c r="Q1745" s="867" t="str">
        <f t="shared" ca="1" si="97"/>
        <v/>
      </c>
      <c r="R1745" s="867" t="str">
        <f t="shared" ca="1" si="98"/>
        <v/>
      </c>
      <c r="S1745" s="867" t="str">
        <f>IFERROR(IF(VLOOKUP("*"&amp;TRIM($F1745)&amp;"*",dump!$A:$D,4,FALSE)="","空文字",VLOOKUP("*"&amp;TRIM($F1745)&amp;"*",dump!$A:$D,4,FALSE)),"NA")</f>
        <v>NA</v>
      </c>
      <c r="T1745" s="867" t="str">
        <f t="shared" ca="1" si="99"/>
        <v>●</v>
      </c>
      <c r="U1745" s="867"/>
      <c r="V1745" s="867"/>
      <c r="W1745" s="867"/>
      <c r="X1745" s="867"/>
      <c r="Y1745" s="867" t="str">
        <f t="shared" si="100"/>
        <v/>
      </c>
      <c r="Z1745" s="867"/>
    </row>
    <row r="1746" spans="2:26" s="312" customFormat="1" ht="45" customHeight="1" outlineLevel="1">
      <c r="B1746" s="314"/>
      <c r="C1746" s="534"/>
      <c r="D1746" s="328"/>
      <c r="E1746" s="382"/>
      <c r="F1746" s="318" t="s">
        <v>16516</v>
      </c>
      <c r="G1746" s="382"/>
      <c r="H1746" s="343"/>
      <c r="I1746" s="328"/>
      <c r="J1746" s="420"/>
      <c r="K1746" s="865" t="str">
        <f t="shared" si="96"/>
        <v/>
      </c>
      <c r="L1746" s="544" t="s">
        <v>3656</v>
      </c>
      <c r="M1746" s="595" t="s">
        <v>3655</v>
      </c>
      <c r="N1746" s="641" t="s">
        <v>18963</v>
      </c>
      <c r="O1746" s="547"/>
      <c r="P1746" s="550"/>
      <c r="Q1746" s="867" t="str">
        <f t="shared" ca="1" si="97"/>
        <v/>
      </c>
      <c r="R1746" s="867" t="str">
        <f t="shared" ca="1" si="98"/>
        <v/>
      </c>
      <c r="S1746" s="867" t="str">
        <f>IFERROR(IF(VLOOKUP("*"&amp;TRIM($F1746)&amp;"*",dump!$A:$D,4,FALSE)="","空文字",VLOOKUP("*"&amp;TRIM($F1746)&amp;"*",dump!$A:$D,4,FALSE)),"NA")</f>
        <v>NA</v>
      </c>
      <c r="T1746" s="867" t="str">
        <f t="shared" ca="1" si="99"/>
        <v>●</v>
      </c>
      <c r="U1746" s="867"/>
      <c r="V1746" s="867"/>
      <c r="W1746" s="867"/>
      <c r="X1746" s="867"/>
      <c r="Y1746" s="867" t="str">
        <f t="shared" si="100"/>
        <v/>
      </c>
      <c r="Z1746" s="867"/>
    </row>
    <row r="1747" spans="2:26" s="312" customFormat="1" ht="45" customHeight="1" outlineLevel="1">
      <c r="B1747" s="314"/>
      <c r="C1747" s="534"/>
      <c r="D1747" s="328"/>
      <c r="E1747" s="382"/>
      <c r="F1747" s="318" t="s">
        <v>16517</v>
      </c>
      <c r="G1747" s="382"/>
      <c r="H1747" s="343"/>
      <c r="I1747" s="328"/>
      <c r="J1747" s="420"/>
      <c r="K1747" s="865" t="str">
        <f t="shared" si="96"/>
        <v/>
      </c>
      <c r="L1747" s="544" t="s">
        <v>3656</v>
      </c>
      <c r="M1747" s="595" t="s">
        <v>3655</v>
      </c>
      <c r="N1747" s="641" t="s">
        <v>18964</v>
      </c>
      <c r="O1747" s="547"/>
      <c r="P1747" s="550"/>
      <c r="Q1747" s="867" t="str">
        <f t="shared" ca="1" si="97"/>
        <v/>
      </c>
      <c r="R1747" s="867" t="str">
        <f t="shared" ca="1" si="98"/>
        <v/>
      </c>
      <c r="S1747" s="867" t="str">
        <f>IFERROR(IF(VLOOKUP("*"&amp;TRIM($F1747)&amp;"*",dump!$A:$D,4,FALSE)="","空文字",VLOOKUP("*"&amp;TRIM($F1747)&amp;"*",dump!$A:$D,4,FALSE)),"NA")</f>
        <v>NA</v>
      </c>
      <c r="T1747" s="867" t="str">
        <f t="shared" ca="1" si="99"/>
        <v>●</v>
      </c>
      <c r="U1747" s="867"/>
      <c r="V1747" s="867"/>
      <c r="W1747" s="867"/>
      <c r="X1747" s="867"/>
      <c r="Y1747" s="867" t="str">
        <f t="shared" si="100"/>
        <v/>
      </c>
      <c r="Z1747" s="867"/>
    </row>
    <row r="1748" spans="2:26" s="312" customFormat="1" ht="45" customHeight="1" outlineLevel="1">
      <c r="B1748" s="314"/>
      <c r="C1748" s="534"/>
      <c r="D1748" s="328"/>
      <c r="E1748" s="382"/>
      <c r="F1748" s="318" t="s">
        <v>16518</v>
      </c>
      <c r="G1748" s="382"/>
      <c r="H1748" s="343"/>
      <c r="I1748" s="328"/>
      <c r="J1748" s="420"/>
      <c r="K1748" s="865" t="str">
        <f t="shared" si="96"/>
        <v/>
      </c>
      <c r="L1748" s="544" t="s">
        <v>3656</v>
      </c>
      <c r="M1748" s="595" t="s">
        <v>3655</v>
      </c>
      <c r="N1748" s="641" t="s">
        <v>18965</v>
      </c>
      <c r="O1748" s="547"/>
      <c r="P1748" s="550"/>
      <c r="Q1748" s="867" t="str">
        <f t="shared" ca="1" si="97"/>
        <v/>
      </c>
      <c r="R1748" s="867" t="str">
        <f t="shared" ca="1" si="98"/>
        <v/>
      </c>
      <c r="S1748" s="867" t="str">
        <f>IFERROR(IF(VLOOKUP("*"&amp;TRIM($F1748)&amp;"*",dump!$A:$D,4,FALSE)="","空文字",VLOOKUP("*"&amp;TRIM($F1748)&amp;"*",dump!$A:$D,4,FALSE)),"NA")</f>
        <v>NA</v>
      </c>
      <c r="T1748" s="867" t="str">
        <f t="shared" ca="1" si="99"/>
        <v>●</v>
      </c>
      <c r="U1748" s="867"/>
      <c r="V1748" s="867"/>
      <c r="W1748" s="867"/>
      <c r="X1748" s="867"/>
      <c r="Y1748" s="867" t="str">
        <f t="shared" si="100"/>
        <v/>
      </c>
      <c r="Z1748" s="867"/>
    </row>
    <row r="1749" spans="2:26" s="312" customFormat="1" ht="45" customHeight="1" outlineLevel="1">
      <c r="B1749" s="314"/>
      <c r="C1749" s="534"/>
      <c r="D1749" s="328"/>
      <c r="E1749" s="531"/>
      <c r="F1749" s="318" t="s">
        <v>16519</v>
      </c>
      <c r="G1749" s="531"/>
      <c r="H1749" s="525"/>
      <c r="I1749" s="327"/>
      <c r="J1749" s="421"/>
      <c r="K1749" s="865" t="str">
        <f t="shared" si="96"/>
        <v/>
      </c>
      <c r="L1749" s="544" t="s">
        <v>3656</v>
      </c>
      <c r="M1749" s="595" t="s">
        <v>3655</v>
      </c>
      <c r="N1749" s="641" t="s">
        <v>18966</v>
      </c>
      <c r="O1749" s="547"/>
      <c r="P1749" s="550"/>
      <c r="Q1749" s="867" t="str">
        <f t="shared" ca="1" si="97"/>
        <v/>
      </c>
      <c r="R1749" s="867" t="str">
        <f t="shared" ca="1" si="98"/>
        <v/>
      </c>
      <c r="S1749" s="867" t="str">
        <f>IFERROR(IF(VLOOKUP("*"&amp;TRIM($F1749)&amp;"*",dump!$A:$D,4,FALSE)="","空文字",VLOOKUP("*"&amp;TRIM($F1749)&amp;"*",dump!$A:$D,4,FALSE)),"NA")</f>
        <v>NA</v>
      </c>
      <c r="T1749" s="867" t="str">
        <f t="shared" ca="1" si="99"/>
        <v>●</v>
      </c>
      <c r="U1749" s="867"/>
      <c r="V1749" s="867"/>
      <c r="W1749" s="867"/>
      <c r="X1749" s="867"/>
      <c r="Y1749" s="867" t="str">
        <f t="shared" si="100"/>
        <v/>
      </c>
      <c r="Z1749" s="867"/>
    </row>
    <row r="1750" spans="2:26" s="312" customFormat="1" ht="68.25" customHeight="1" outlineLevel="1">
      <c r="B1750" s="314"/>
      <c r="C1750" s="534"/>
      <c r="D1750" s="328"/>
      <c r="E1750" s="318" t="s">
        <v>16520</v>
      </c>
      <c r="F1750" s="318" t="s">
        <v>16521</v>
      </c>
      <c r="G1750" s="530" t="s">
        <v>16522</v>
      </c>
      <c r="H1750" s="524" t="s">
        <v>418</v>
      </c>
      <c r="I1750" s="132" t="s">
        <v>3666</v>
      </c>
      <c r="J1750" s="419" t="s">
        <v>5684</v>
      </c>
      <c r="K1750" s="865" t="str">
        <f t="shared" si="96"/>
        <v/>
      </c>
      <c r="L1750" s="544" t="s">
        <v>3656</v>
      </c>
      <c r="M1750" s="595" t="s">
        <v>3655</v>
      </c>
      <c r="N1750" s="641" t="s">
        <v>18967</v>
      </c>
      <c r="O1750" s="547"/>
      <c r="P1750" s="550"/>
      <c r="Q1750" s="867" t="str">
        <f t="shared" ca="1" si="97"/>
        <v/>
      </c>
      <c r="R1750" s="867" t="str">
        <f t="shared" ca="1" si="98"/>
        <v/>
      </c>
      <c r="S1750" s="867" t="str">
        <f>IFERROR(IF(VLOOKUP("*"&amp;TRIM($F1750)&amp;"*",dump!$A:$D,4,FALSE)="","空文字",VLOOKUP("*"&amp;TRIM($F1750)&amp;"*",dump!$A:$D,4,FALSE)),"NA")</f>
        <v>NA</v>
      </c>
      <c r="T1750" s="867" t="str">
        <f t="shared" ca="1" si="99"/>
        <v>●</v>
      </c>
      <c r="U1750" s="867"/>
      <c r="V1750" s="867"/>
      <c r="W1750" s="867"/>
      <c r="X1750" s="867"/>
      <c r="Y1750" s="867" t="str">
        <f t="shared" si="100"/>
        <v/>
      </c>
      <c r="Z1750" s="867"/>
    </row>
    <row r="1751" spans="2:26" s="312" customFormat="1" ht="74.25" customHeight="1" outlineLevel="1">
      <c r="B1751" s="314"/>
      <c r="C1751" s="534"/>
      <c r="D1751" s="328"/>
      <c r="E1751" s="318" t="s">
        <v>16523</v>
      </c>
      <c r="F1751" s="318" t="s">
        <v>16524</v>
      </c>
      <c r="G1751" s="530" t="s">
        <v>16525</v>
      </c>
      <c r="H1751" s="524" t="s">
        <v>3657</v>
      </c>
      <c r="I1751" s="132" t="s">
        <v>3666</v>
      </c>
      <c r="J1751" s="419" t="s">
        <v>5684</v>
      </c>
      <c r="K1751" s="865" t="str">
        <f t="shared" si="96"/>
        <v/>
      </c>
      <c r="L1751" s="544" t="s">
        <v>3656</v>
      </c>
      <c r="M1751" s="595" t="s">
        <v>3655</v>
      </c>
      <c r="N1751" s="641" t="s">
        <v>18968</v>
      </c>
      <c r="O1751" s="547"/>
      <c r="P1751" s="550"/>
      <c r="Q1751" s="867" t="str">
        <f t="shared" ca="1" si="97"/>
        <v/>
      </c>
      <c r="R1751" s="867" t="str">
        <f t="shared" ca="1" si="98"/>
        <v/>
      </c>
      <c r="S1751" s="867" t="str">
        <f>IFERROR(IF(VLOOKUP("*"&amp;TRIM($F1751)&amp;"*",dump!$A:$D,4,FALSE)="","空文字",VLOOKUP("*"&amp;TRIM($F1751)&amp;"*",dump!$A:$D,4,FALSE)),"NA")</f>
        <v>NA</v>
      </c>
      <c r="T1751" s="867" t="str">
        <f t="shared" ca="1" si="99"/>
        <v>●</v>
      </c>
      <c r="U1751" s="867"/>
      <c r="V1751" s="867"/>
      <c r="W1751" s="867"/>
      <c r="X1751" s="867"/>
      <c r="Y1751" s="867" t="str">
        <f t="shared" si="100"/>
        <v/>
      </c>
      <c r="Z1751" s="867"/>
    </row>
    <row r="1752" spans="2:26" s="312" customFormat="1" ht="45" customHeight="1" outlineLevel="1">
      <c r="B1752" s="314"/>
      <c r="C1752" s="534"/>
      <c r="D1752" s="328"/>
      <c r="E1752" s="318" t="s">
        <v>16526</v>
      </c>
      <c r="F1752" s="318" t="s">
        <v>16527</v>
      </c>
      <c r="G1752" s="530" t="s">
        <v>16528</v>
      </c>
      <c r="H1752" s="524" t="s">
        <v>3657</v>
      </c>
      <c r="I1752" s="132" t="s">
        <v>3666</v>
      </c>
      <c r="J1752" s="419" t="s">
        <v>5684</v>
      </c>
      <c r="K1752" s="865" t="str">
        <f t="shared" si="96"/>
        <v/>
      </c>
      <c r="L1752" s="544" t="s">
        <v>3656</v>
      </c>
      <c r="M1752" s="595" t="s">
        <v>3655</v>
      </c>
      <c r="N1752" s="641" t="s">
        <v>18969</v>
      </c>
      <c r="O1752" s="547"/>
      <c r="P1752" s="550"/>
      <c r="Q1752" s="867" t="str">
        <f t="shared" ca="1" si="97"/>
        <v/>
      </c>
      <c r="R1752" s="867" t="str">
        <f t="shared" ca="1" si="98"/>
        <v/>
      </c>
      <c r="S1752" s="867" t="str">
        <f>IFERROR(IF(VLOOKUP("*"&amp;TRIM($F1752)&amp;"*",dump!$A:$D,4,FALSE)="","空文字",VLOOKUP("*"&amp;TRIM($F1752)&amp;"*",dump!$A:$D,4,FALSE)),"NA")</f>
        <v>NA</v>
      </c>
      <c r="T1752" s="867" t="str">
        <f t="shared" ca="1" si="99"/>
        <v>●</v>
      </c>
      <c r="U1752" s="867"/>
      <c r="V1752" s="867"/>
      <c r="W1752" s="867"/>
      <c r="X1752" s="867"/>
      <c r="Y1752" s="867" t="str">
        <f t="shared" si="100"/>
        <v/>
      </c>
      <c r="Z1752" s="867"/>
    </row>
    <row r="1753" spans="2:26" s="312" customFormat="1" ht="66" customHeight="1" outlineLevel="1">
      <c r="B1753" s="314"/>
      <c r="C1753" s="534"/>
      <c r="D1753" s="328"/>
      <c r="E1753" s="530" t="s">
        <v>16529</v>
      </c>
      <c r="F1753" s="318" t="s">
        <v>16530</v>
      </c>
      <c r="G1753" s="530" t="s">
        <v>16531</v>
      </c>
      <c r="H1753" s="524" t="s">
        <v>3657</v>
      </c>
      <c r="I1753" s="132" t="s">
        <v>3666</v>
      </c>
      <c r="J1753" s="419" t="s">
        <v>5684</v>
      </c>
      <c r="K1753" s="865" t="str">
        <f t="shared" si="96"/>
        <v/>
      </c>
      <c r="L1753" s="544" t="s">
        <v>3656</v>
      </c>
      <c r="M1753" s="595" t="s">
        <v>3655</v>
      </c>
      <c r="N1753" s="641" t="s">
        <v>18970</v>
      </c>
      <c r="O1753" s="547"/>
      <c r="P1753" s="550"/>
      <c r="Q1753" s="867" t="str">
        <f t="shared" ca="1" si="97"/>
        <v/>
      </c>
      <c r="R1753" s="867" t="str">
        <f t="shared" ca="1" si="98"/>
        <v/>
      </c>
      <c r="S1753" s="867" t="str">
        <f>IFERROR(IF(VLOOKUP("*"&amp;TRIM($F1753)&amp;"*",dump!$A:$D,4,FALSE)="","空文字",VLOOKUP("*"&amp;TRIM($F1753)&amp;"*",dump!$A:$D,4,FALSE)),"NA")</f>
        <v>NA</v>
      </c>
      <c r="T1753" s="867" t="str">
        <f t="shared" ca="1" si="99"/>
        <v>●</v>
      </c>
      <c r="U1753" s="867"/>
      <c r="V1753" s="867"/>
      <c r="W1753" s="867"/>
      <c r="X1753" s="867"/>
      <c r="Y1753" s="867" t="str">
        <f t="shared" si="100"/>
        <v/>
      </c>
      <c r="Z1753" s="867"/>
    </row>
    <row r="1754" spans="2:26" s="312" customFormat="1" ht="66" customHeight="1" outlineLevel="1">
      <c r="B1754" s="314"/>
      <c r="C1754" s="534"/>
      <c r="D1754" s="328"/>
      <c r="E1754" s="382"/>
      <c r="F1754" s="307" t="s">
        <v>17096</v>
      </c>
      <c r="G1754" s="530"/>
      <c r="H1754" s="524"/>
      <c r="I1754" s="132"/>
      <c r="J1754" s="420"/>
      <c r="K1754" s="865" t="str">
        <f t="shared" si="96"/>
        <v/>
      </c>
      <c r="L1754" s="544" t="s">
        <v>3656</v>
      </c>
      <c r="M1754" s="595" t="s">
        <v>3655</v>
      </c>
      <c r="N1754" s="641"/>
      <c r="O1754" s="547"/>
      <c r="P1754" s="550"/>
      <c r="Q1754" s="867" t="str">
        <f t="shared" ca="1" si="97"/>
        <v/>
      </c>
      <c r="R1754" s="867" t="str">
        <f t="shared" ca="1" si="98"/>
        <v/>
      </c>
      <c r="S1754" s="867" t="str">
        <f>IFERROR(IF(VLOOKUP("*"&amp;TRIM($F1754)&amp;"*",dump!$A:$D,4,FALSE)="","空文字",VLOOKUP("*"&amp;TRIM($F1754)&amp;"*",dump!$A:$D,4,FALSE)),"NA")</f>
        <v>NA</v>
      </c>
      <c r="T1754" s="867" t="str">
        <f t="shared" ca="1" si="99"/>
        <v>●</v>
      </c>
      <c r="U1754" s="867"/>
      <c r="V1754" s="867"/>
      <c r="W1754" s="867"/>
      <c r="X1754" s="867"/>
      <c r="Y1754" s="867" t="str">
        <f t="shared" si="100"/>
        <v/>
      </c>
      <c r="Z1754" s="867"/>
    </row>
    <row r="1755" spans="2:26" s="312" customFormat="1" ht="66" customHeight="1" outlineLevel="1">
      <c r="B1755" s="314"/>
      <c r="C1755" s="534"/>
      <c r="D1755" s="328"/>
      <c r="E1755" s="382"/>
      <c r="F1755" s="307" t="s">
        <v>17097</v>
      </c>
      <c r="G1755" s="530"/>
      <c r="H1755" s="524"/>
      <c r="I1755" s="132"/>
      <c r="J1755" s="420"/>
      <c r="K1755" s="865" t="str">
        <f t="shared" si="96"/>
        <v/>
      </c>
      <c r="L1755" s="544" t="s">
        <v>3656</v>
      </c>
      <c r="M1755" s="595" t="s">
        <v>3655</v>
      </c>
      <c r="N1755" s="641"/>
      <c r="O1755" s="547"/>
      <c r="P1755" s="550"/>
      <c r="Q1755" s="867" t="str">
        <f t="shared" ca="1" si="97"/>
        <v/>
      </c>
      <c r="R1755" s="867" t="str">
        <f t="shared" ca="1" si="98"/>
        <v/>
      </c>
      <c r="S1755" s="867" t="str">
        <f>IFERROR(IF(VLOOKUP("*"&amp;TRIM($F1755)&amp;"*",dump!$A:$D,4,FALSE)="","空文字",VLOOKUP("*"&amp;TRIM($F1755)&amp;"*",dump!$A:$D,4,FALSE)),"NA")</f>
        <v>NA</v>
      </c>
      <c r="T1755" s="867" t="str">
        <f t="shared" ca="1" si="99"/>
        <v>●</v>
      </c>
      <c r="U1755" s="867"/>
      <c r="V1755" s="867"/>
      <c r="W1755" s="867"/>
      <c r="X1755" s="867"/>
      <c r="Y1755" s="867" t="str">
        <f t="shared" si="100"/>
        <v/>
      </c>
      <c r="Z1755" s="867"/>
    </row>
    <row r="1756" spans="2:26" s="312" customFormat="1" ht="66" customHeight="1" outlineLevel="1">
      <c r="B1756" s="314"/>
      <c r="C1756" s="534"/>
      <c r="D1756" s="328"/>
      <c r="E1756" s="382"/>
      <c r="F1756" s="307" t="s">
        <v>17098</v>
      </c>
      <c r="G1756" s="530"/>
      <c r="H1756" s="524"/>
      <c r="I1756" s="132"/>
      <c r="J1756" s="420"/>
      <c r="K1756" s="865" t="str">
        <f t="shared" si="96"/>
        <v/>
      </c>
      <c r="L1756" s="544" t="s">
        <v>3656</v>
      </c>
      <c r="M1756" s="595" t="s">
        <v>3655</v>
      </c>
      <c r="N1756" s="641"/>
      <c r="O1756" s="547"/>
      <c r="P1756" s="550"/>
      <c r="Q1756" s="867" t="str">
        <f t="shared" ca="1" si="97"/>
        <v/>
      </c>
      <c r="R1756" s="867" t="str">
        <f t="shared" ca="1" si="98"/>
        <v/>
      </c>
      <c r="S1756" s="867" t="str">
        <f>IFERROR(IF(VLOOKUP("*"&amp;TRIM($F1756)&amp;"*",dump!$A:$D,4,FALSE)="","空文字",VLOOKUP("*"&amp;TRIM($F1756)&amp;"*",dump!$A:$D,4,FALSE)),"NA")</f>
        <v>NA</v>
      </c>
      <c r="T1756" s="867" t="str">
        <f t="shared" ca="1" si="99"/>
        <v>●</v>
      </c>
      <c r="U1756" s="867"/>
      <c r="V1756" s="867"/>
      <c r="W1756" s="867"/>
      <c r="X1756" s="867"/>
      <c r="Y1756" s="867" t="str">
        <f t="shared" si="100"/>
        <v/>
      </c>
      <c r="Z1756" s="867"/>
    </row>
    <row r="1757" spans="2:26" s="312" customFormat="1" ht="66" customHeight="1" outlineLevel="1">
      <c r="B1757" s="314"/>
      <c r="C1757" s="534"/>
      <c r="D1757" s="328"/>
      <c r="E1757" s="382"/>
      <c r="F1757" s="307" t="s">
        <v>17099</v>
      </c>
      <c r="G1757" s="530"/>
      <c r="H1757" s="524"/>
      <c r="I1757" s="132"/>
      <c r="J1757" s="420"/>
      <c r="K1757" s="865" t="str">
        <f t="shared" si="96"/>
        <v/>
      </c>
      <c r="L1757" s="544" t="s">
        <v>3656</v>
      </c>
      <c r="M1757" s="595" t="s">
        <v>3655</v>
      </c>
      <c r="N1757" s="641"/>
      <c r="O1757" s="547"/>
      <c r="P1757" s="550"/>
      <c r="Q1757" s="867" t="str">
        <f t="shared" ca="1" si="97"/>
        <v/>
      </c>
      <c r="R1757" s="867" t="str">
        <f t="shared" ca="1" si="98"/>
        <v/>
      </c>
      <c r="S1757" s="867" t="str">
        <f>IFERROR(IF(VLOOKUP("*"&amp;TRIM($F1757)&amp;"*",dump!$A:$D,4,FALSE)="","空文字",VLOOKUP("*"&amp;TRIM($F1757)&amp;"*",dump!$A:$D,4,FALSE)),"NA")</f>
        <v>NA</v>
      </c>
      <c r="T1757" s="867" t="str">
        <f t="shared" ca="1" si="99"/>
        <v>●</v>
      </c>
      <c r="U1757" s="867"/>
      <c r="V1757" s="867"/>
      <c r="W1757" s="867"/>
      <c r="X1757" s="867"/>
      <c r="Y1757" s="867" t="str">
        <f t="shared" si="100"/>
        <v/>
      </c>
      <c r="Z1757" s="867"/>
    </row>
    <row r="1758" spans="2:26" s="312" customFormat="1" ht="66" customHeight="1" outlineLevel="1">
      <c r="B1758" s="314"/>
      <c r="C1758" s="534"/>
      <c r="D1758" s="328"/>
      <c r="E1758" s="382"/>
      <c r="F1758" s="307" t="s">
        <v>17100</v>
      </c>
      <c r="G1758" s="530"/>
      <c r="H1758" s="524"/>
      <c r="I1758" s="132"/>
      <c r="J1758" s="420"/>
      <c r="K1758" s="865" t="str">
        <f t="shared" si="96"/>
        <v/>
      </c>
      <c r="L1758" s="544" t="s">
        <v>3656</v>
      </c>
      <c r="M1758" s="595" t="s">
        <v>3655</v>
      </c>
      <c r="N1758" s="641"/>
      <c r="O1758" s="547"/>
      <c r="P1758" s="550"/>
      <c r="Q1758" s="867" t="str">
        <f t="shared" ca="1" si="97"/>
        <v/>
      </c>
      <c r="R1758" s="867" t="str">
        <f t="shared" ca="1" si="98"/>
        <v/>
      </c>
      <c r="S1758" s="867" t="str">
        <f>IFERROR(IF(VLOOKUP("*"&amp;TRIM($F1758)&amp;"*",dump!$A:$D,4,FALSE)="","空文字",VLOOKUP("*"&amp;TRIM($F1758)&amp;"*",dump!$A:$D,4,FALSE)),"NA")</f>
        <v>NA</v>
      </c>
      <c r="T1758" s="867" t="str">
        <f t="shared" ca="1" si="99"/>
        <v>●</v>
      </c>
      <c r="U1758" s="867"/>
      <c r="V1758" s="867"/>
      <c r="W1758" s="867"/>
      <c r="X1758" s="867"/>
      <c r="Y1758" s="867" t="str">
        <f t="shared" si="100"/>
        <v/>
      </c>
      <c r="Z1758" s="867"/>
    </row>
    <row r="1759" spans="2:26" s="312" customFormat="1" ht="66" customHeight="1" outlineLevel="1">
      <c r="B1759" s="314"/>
      <c r="C1759" s="534"/>
      <c r="D1759" s="328"/>
      <c r="E1759" s="531"/>
      <c r="F1759" s="307" t="s">
        <v>17101</v>
      </c>
      <c r="G1759" s="530"/>
      <c r="H1759" s="524"/>
      <c r="I1759" s="132"/>
      <c r="J1759" s="421"/>
      <c r="K1759" s="865" t="str">
        <f t="shared" si="96"/>
        <v/>
      </c>
      <c r="L1759" s="544" t="s">
        <v>3656</v>
      </c>
      <c r="M1759" s="595" t="s">
        <v>3655</v>
      </c>
      <c r="N1759" s="641"/>
      <c r="O1759" s="547"/>
      <c r="P1759" s="550"/>
      <c r="Q1759" s="867" t="str">
        <f t="shared" ca="1" si="97"/>
        <v/>
      </c>
      <c r="R1759" s="867" t="str">
        <f t="shared" ca="1" si="98"/>
        <v/>
      </c>
      <c r="S1759" s="867" t="str">
        <f>IFERROR(IF(VLOOKUP("*"&amp;TRIM($F1759)&amp;"*",dump!$A:$D,4,FALSE)="","空文字",VLOOKUP("*"&amp;TRIM($F1759)&amp;"*",dump!$A:$D,4,FALSE)),"NA")</f>
        <v>NA</v>
      </c>
      <c r="T1759" s="867" t="str">
        <f t="shared" ca="1" si="99"/>
        <v>●</v>
      </c>
      <c r="U1759" s="867"/>
      <c r="V1759" s="867"/>
      <c r="W1759" s="867"/>
      <c r="X1759" s="867"/>
      <c r="Y1759" s="867" t="str">
        <f t="shared" si="100"/>
        <v/>
      </c>
      <c r="Z1759" s="867"/>
    </row>
    <row r="1760" spans="2:26" s="312" customFormat="1" ht="45" customHeight="1" outlineLevel="1">
      <c r="B1760" s="314"/>
      <c r="C1760" s="534"/>
      <c r="D1760" s="328"/>
      <c r="E1760" s="318" t="s">
        <v>16921</v>
      </c>
      <c r="F1760" s="318" t="s">
        <v>16532</v>
      </c>
      <c r="G1760" s="530" t="s">
        <v>16922</v>
      </c>
      <c r="H1760" s="524" t="s">
        <v>3657</v>
      </c>
      <c r="I1760" s="132" t="s">
        <v>3666</v>
      </c>
      <c r="J1760" s="419" t="s">
        <v>5684</v>
      </c>
      <c r="K1760" s="865" t="str">
        <f t="shared" si="96"/>
        <v/>
      </c>
      <c r="L1760" s="544" t="s">
        <v>3656</v>
      </c>
      <c r="M1760" s="595" t="s">
        <v>3655</v>
      </c>
      <c r="N1760" s="641" t="s">
        <v>18971</v>
      </c>
      <c r="O1760" s="547"/>
      <c r="P1760" s="550"/>
      <c r="Q1760" s="867" t="str">
        <f t="shared" ca="1" si="97"/>
        <v/>
      </c>
      <c r="R1760" s="867" t="str">
        <f t="shared" ca="1" si="98"/>
        <v/>
      </c>
      <c r="S1760" s="867" t="str">
        <f>IFERROR(IF(VLOOKUP("*"&amp;TRIM($F1760)&amp;"*",dump!$A:$D,4,FALSE)="","空文字",VLOOKUP("*"&amp;TRIM($F1760)&amp;"*",dump!$A:$D,4,FALSE)),"NA")</f>
        <v>NA</v>
      </c>
      <c r="T1760" s="867" t="str">
        <f t="shared" ca="1" si="99"/>
        <v>●</v>
      </c>
      <c r="U1760" s="867"/>
      <c r="V1760" s="867"/>
      <c r="W1760" s="867"/>
      <c r="X1760" s="867"/>
      <c r="Y1760" s="867" t="str">
        <f t="shared" si="100"/>
        <v/>
      </c>
      <c r="Z1760" s="867"/>
    </row>
    <row r="1761" spans="2:26" s="312" customFormat="1" ht="45" customHeight="1" outlineLevel="1">
      <c r="B1761" s="314"/>
      <c r="C1761" s="534"/>
      <c r="D1761" s="328"/>
      <c r="E1761" s="318" t="s">
        <v>16923</v>
      </c>
      <c r="F1761" s="318" t="s">
        <v>16918</v>
      </c>
      <c r="G1761" s="530" t="s">
        <v>16926</v>
      </c>
      <c r="H1761" s="524" t="s">
        <v>3657</v>
      </c>
      <c r="I1761" s="132" t="s">
        <v>3666</v>
      </c>
      <c r="J1761" s="419" t="s">
        <v>5684</v>
      </c>
      <c r="K1761" s="865" t="str">
        <f t="shared" si="96"/>
        <v/>
      </c>
      <c r="L1761" s="544" t="s">
        <v>3656</v>
      </c>
      <c r="M1761" s="595" t="s">
        <v>3655</v>
      </c>
      <c r="N1761" s="641" t="s">
        <v>18972</v>
      </c>
      <c r="O1761" s="547"/>
      <c r="P1761" s="550"/>
      <c r="Q1761" s="867" t="str">
        <f t="shared" ca="1" si="97"/>
        <v/>
      </c>
      <c r="R1761" s="867" t="str">
        <f t="shared" ca="1" si="98"/>
        <v/>
      </c>
      <c r="S1761" s="867" t="str">
        <f>IFERROR(IF(VLOOKUP("*"&amp;TRIM($F1761)&amp;"*",dump!$A:$D,4,FALSE)="","空文字",VLOOKUP("*"&amp;TRIM($F1761)&amp;"*",dump!$A:$D,4,FALSE)),"NA")</f>
        <v>NA</v>
      </c>
      <c r="T1761" s="867" t="str">
        <f t="shared" ca="1" si="99"/>
        <v>●</v>
      </c>
      <c r="U1761" s="867"/>
      <c r="V1761" s="867"/>
      <c r="W1761" s="867"/>
      <c r="X1761" s="867"/>
      <c r="Y1761" s="867" t="str">
        <f t="shared" si="100"/>
        <v/>
      </c>
      <c r="Z1761" s="867"/>
    </row>
    <row r="1762" spans="2:26" s="312" customFormat="1" ht="45" customHeight="1" outlineLevel="1">
      <c r="B1762" s="314"/>
      <c r="C1762" s="534"/>
      <c r="D1762" s="328"/>
      <c r="E1762" s="318" t="s">
        <v>16924</v>
      </c>
      <c r="F1762" s="318" t="s">
        <v>16919</v>
      </c>
      <c r="G1762" s="530" t="s">
        <v>16927</v>
      </c>
      <c r="H1762" s="524" t="s">
        <v>3657</v>
      </c>
      <c r="I1762" s="132" t="s">
        <v>3666</v>
      </c>
      <c r="J1762" s="419" t="s">
        <v>5684</v>
      </c>
      <c r="K1762" s="865" t="str">
        <f t="shared" si="96"/>
        <v/>
      </c>
      <c r="L1762" s="544" t="s">
        <v>3656</v>
      </c>
      <c r="M1762" s="595" t="s">
        <v>3655</v>
      </c>
      <c r="N1762" s="641" t="s">
        <v>18973</v>
      </c>
      <c r="O1762" s="547"/>
      <c r="P1762" s="550"/>
      <c r="Q1762" s="867" t="str">
        <f t="shared" ca="1" si="97"/>
        <v/>
      </c>
      <c r="R1762" s="867" t="str">
        <f t="shared" ca="1" si="98"/>
        <v/>
      </c>
      <c r="S1762" s="867" t="str">
        <f>IFERROR(IF(VLOOKUP("*"&amp;TRIM($F1762)&amp;"*",dump!$A:$D,4,FALSE)="","空文字",VLOOKUP("*"&amp;TRIM($F1762)&amp;"*",dump!$A:$D,4,FALSE)),"NA")</f>
        <v>NA</v>
      </c>
      <c r="T1762" s="867" t="str">
        <f t="shared" ca="1" si="99"/>
        <v>●</v>
      </c>
      <c r="U1762" s="867"/>
      <c r="V1762" s="867"/>
      <c r="W1762" s="867"/>
      <c r="X1762" s="867"/>
      <c r="Y1762" s="867" t="str">
        <f t="shared" si="100"/>
        <v/>
      </c>
      <c r="Z1762" s="867"/>
    </row>
    <row r="1763" spans="2:26" s="312" customFormat="1" ht="66" customHeight="1" outlineLevel="1">
      <c r="B1763" s="314"/>
      <c r="C1763" s="534"/>
      <c r="D1763" s="328"/>
      <c r="E1763" s="530" t="s">
        <v>16925</v>
      </c>
      <c r="F1763" s="318" t="s">
        <v>16920</v>
      </c>
      <c r="G1763" s="530" t="s">
        <v>16928</v>
      </c>
      <c r="H1763" s="524" t="s">
        <v>3657</v>
      </c>
      <c r="I1763" s="132" t="s">
        <v>3666</v>
      </c>
      <c r="J1763" s="419" t="s">
        <v>5684</v>
      </c>
      <c r="K1763" s="865" t="str">
        <f t="shared" si="96"/>
        <v/>
      </c>
      <c r="L1763" s="544" t="s">
        <v>3656</v>
      </c>
      <c r="M1763" s="595" t="s">
        <v>3655</v>
      </c>
      <c r="N1763" s="641" t="s">
        <v>18974</v>
      </c>
      <c r="O1763" s="547"/>
      <c r="P1763" s="550"/>
      <c r="Q1763" s="867" t="str">
        <f t="shared" ca="1" si="97"/>
        <v/>
      </c>
      <c r="R1763" s="867" t="str">
        <f t="shared" ca="1" si="98"/>
        <v/>
      </c>
      <c r="S1763" s="867" t="str">
        <f>IFERROR(IF(VLOOKUP("*"&amp;TRIM($F1763)&amp;"*",dump!$A:$D,4,FALSE)="","空文字",VLOOKUP("*"&amp;TRIM($F1763)&amp;"*",dump!$A:$D,4,FALSE)),"NA")</f>
        <v>NA</v>
      </c>
      <c r="T1763" s="867" t="str">
        <f t="shared" ca="1" si="99"/>
        <v>●</v>
      </c>
      <c r="U1763" s="867"/>
      <c r="V1763" s="867"/>
      <c r="W1763" s="867"/>
      <c r="X1763" s="867"/>
      <c r="Y1763" s="867" t="str">
        <f t="shared" si="100"/>
        <v/>
      </c>
      <c r="Z1763" s="867"/>
    </row>
    <row r="1764" spans="2:26" s="312" customFormat="1" ht="66" customHeight="1" outlineLevel="1">
      <c r="B1764" s="314"/>
      <c r="C1764" s="534"/>
      <c r="D1764" s="328"/>
      <c r="E1764" s="382"/>
      <c r="F1764" s="307" t="s">
        <v>17102</v>
      </c>
      <c r="G1764" s="530"/>
      <c r="H1764" s="524"/>
      <c r="I1764" s="132"/>
      <c r="J1764" s="420"/>
      <c r="K1764" s="865" t="str">
        <f t="shared" si="96"/>
        <v/>
      </c>
      <c r="L1764" s="544" t="s">
        <v>3656</v>
      </c>
      <c r="M1764" s="595" t="s">
        <v>3655</v>
      </c>
      <c r="N1764" s="641"/>
      <c r="O1764" s="547"/>
      <c r="P1764" s="550"/>
      <c r="Q1764" s="867" t="str">
        <f t="shared" ca="1" si="97"/>
        <v/>
      </c>
      <c r="R1764" s="867" t="str">
        <f t="shared" ca="1" si="98"/>
        <v/>
      </c>
      <c r="S1764" s="867" t="str">
        <f>IFERROR(IF(VLOOKUP("*"&amp;TRIM($F1764)&amp;"*",dump!$A:$D,4,FALSE)="","空文字",VLOOKUP("*"&amp;TRIM($F1764)&amp;"*",dump!$A:$D,4,FALSE)),"NA")</f>
        <v>NA</v>
      </c>
      <c r="T1764" s="867" t="str">
        <f t="shared" ca="1" si="99"/>
        <v>●</v>
      </c>
      <c r="U1764" s="867"/>
      <c r="V1764" s="867"/>
      <c r="W1764" s="867"/>
      <c r="X1764" s="867"/>
      <c r="Y1764" s="867" t="str">
        <f t="shared" si="100"/>
        <v/>
      </c>
      <c r="Z1764" s="867"/>
    </row>
    <row r="1765" spans="2:26" s="312" customFormat="1" ht="66" customHeight="1" outlineLevel="1">
      <c r="B1765" s="314"/>
      <c r="C1765" s="534"/>
      <c r="D1765" s="328"/>
      <c r="E1765" s="382"/>
      <c r="F1765" s="307" t="s">
        <v>17103</v>
      </c>
      <c r="G1765" s="530"/>
      <c r="H1765" s="524"/>
      <c r="I1765" s="132"/>
      <c r="J1765" s="420"/>
      <c r="K1765" s="865" t="str">
        <f t="shared" si="96"/>
        <v/>
      </c>
      <c r="L1765" s="544" t="s">
        <v>3656</v>
      </c>
      <c r="M1765" s="595" t="s">
        <v>3655</v>
      </c>
      <c r="N1765" s="641"/>
      <c r="O1765" s="547"/>
      <c r="P1765" s="550"/>
      <c r="Q1765" s="867" t="str">
        <f t="shared" ca="1" si="97"/>
        <v/>
      </c>
      <c r="R1765" s="867" t="str">
        <f t="shared" ca="1" si="98"/>
        <v/>
      </c>
      <c r="S1765" s="867" t="str">
        <f>IFERROR(IF(VLOOKUP("*"&amp;TRIM($F1765)&amp;"*",dump!$A:$D,4,FALSE)="","空文字",VLOOKUP("*"&amp;TRIM($F1765)&amp;"*",dump!$A:$D,4,FALSE)),"NA")</f>
        <v>NA</v>
      </c>
      <c r="T1765" s="867" t="str">
        <f t="shared" ca="1" si="99"/>
        <v>●</v>
      </c>
      <c r="U1765" s="867"/>
      <c r="V1765" s="867"/>
      <c r="W1765" s="867"/>
      <c r="X1765" s="867"/>
      <c r="Y1765" s="867" t="str">
        <f t="shared" si="100"/>
        <v/>
      </c>
      <c r="Z1765" s="867"/>
    </row>
    <row r="1766" spans="2:26" s="312" customFormat="1" ht="66" customHeight="1" outlineLevel="1">
      <c r="B1766" s="314"/>
      <c r="C1766" s="534"/>
      <c r="D1766" s="328"/>
      <c r="E1766" s="382"/>
      <c r="F1766" s="307" t="s">
        <v>17104</v>
      </c>
      <c r="G1766" s="530"/>
      <c r="H1766" s="524"/>
      <c r="I1766" s="132"/>
      <c r="J1766" s="420"/>
      <c r="K1766" s="865" t="str">
        <f t="shared" si="96"/>
        <v/>
      </c>
      <c r="L1766" s="544" t="s">
        <v>3656</v>
      </c>
      <c r="M1766" s="595" t="s">
        <v>3655</v>
      </c>
      <c r="N1766" s="641"/>
      <c r="O1766" s="547"/>
      <c r="P1766" s="550"/>
      <c r="Q1766" s="867" t="str">
        <f t="shared" ca="1" si="97"/>
        <v/>
      </c>
      <c r="R1766" s="867" t="str">
        <f t="shared" ca="1" si="98"/>
        <v/>
      </c>
      <c r="S1766" s="867" t="str">
        <f>IFERROR(IF(VLOOKUP("*"&amp;TRIM($F1766)&amp;"*",dump!$A:$D,4,FALSE)="","空文字",VLOOKUP("*"&amp;TRIM($F1766)&amp;"*",dump!$A:$D,4,FALSE)),"NA")</f>
        <v>NA</v>
      </c>
      <c r="T1766" s="867" t="str">
        <f t="shared" ca="1" si="99"/>
        <v>●</v>
      </c>
      <c r="U1766" s="867"/>
      <c r="V1766" s="867"/>
      <c r="W1766" s="867"/>
      <c r="X1766" s="867"/>
      <c r="Y1766" s="867" t="str">
        <f t="shared" si="100"/>
        <v/>
      </c>
      <c r="Z1766" s="867"/>
    </row>
    <row r="1767" spans="2:26" s="312" customFormat="1" ht="66" customHeight="1" outlineLevel="1">
      <c r="B1767" s="314"/>
      <c r="C1767" s="534"/>
      <c r="D1767" s="328"/>
      <c r="E1767" s="382"/>
      <c r="F1767" s="307" t="s">
        <v>17105</v>
      </c>
      <c r="G1767" s="530"/>
      <c r="H1767" s="524"/>
      <c r="I1767" s="132"/>
      <c r="J1767" s="420"/>
      <c r="K1767" s="865" t="str">
        <f t="shared" si="96"/>
        <v/>
      </c>
      <c r="L1767" s="544" t="s">
        <v>3656</v>
      </c>
      <c r="M1767" s="595" t="s">
        <v>3655</v>
      </c>
      <c r="N1767" s="641"/>
      <c r="O1767" s="547"/>
      <c r="P1767" s="550"/>
      <c r="Q1767" s="867" t="str">
        <f t="shared" ca="1" si="97"/>
        <v/>
      </c>
      <c r="R1767" s="867" t="str">
        <f t="shared" ca="1" si="98"/>
        <v/>
      </c>
      <c r="S1767" s="867" t="str">
        <f>IFERROR(IF(VLOOKUP("*"&amp;TRIM($F1767)&amp;"*",dump!$A:$D,4,FALSE)="","空文字",VLOOKUP("*"&amp;TRIM($F1767)&amp;"*",dump!$A:$D,4,FALSE)),"NA")</f>
        <v>NA</v>
      </c>
      <c r="T1767" s="867" t="str">
        <f t="shared" ca="1" si="99"/>
        <v>●</v>
      </c>
      <c r="U1767" s="867"/>
      <c r="V1767" s="867"/>
      <c r="W1767" s="867"/>
      <c r="X1767" s="867"/>
      <c r="Y1767" s="867" t="str">
        <f t="shared" si="100"/>
        <v/>
      </c>
      <c r="Z1767" s="867"/>
    </row>
    <row r="1768" spans="2:26" s="312" customFormat="1" ht="66" customHeight="1" outlineLevel="1">
      <c r="B1768" s="314"/>
      <c r="C1768" s="534"/>
      <c r="D1768" s="328"/>
      <c r="E1768" s="382"/>
      <c r="F1768" s="307" t="s">
        <v>17106</v>
      </c>
      <c r="G1768" s="530"/>
      <c r="H1768" s="524"/>
      <c r="I1768" s="132"/>
      <c r="J1768" s="420"/>
      <c r="K1768" s="865" t="str">
        <f t="shared" si="96"/>
        <v/>
      </c>
      <c r="L1768" s="544" t="s">
        <v>3656</v>
      </c>
      <c r="M1768" s="595" t="s">
        <v>3655</v>
      </c>
      <c r="N1768" s="641"/>
      <c r="O1768" s="547"/>
      <c r="P1768" s="550"/>
      <c r="Q1768" s="867" t="str">
        <f t="shared" ca="1" si="97"/>
        <v/>
      </c>
      <c r="R1768" s="867" t="str">
        <f t="shared" ca="1" si="98"/>
        <v/>
      </c>
      <c r="S1768" s="867" t="str">
        <f>IFERROR(IF(VLOOKUP("*"&amp;TRIM($F1768)&amp;"*",dump!$A:$D,4,FALSE)="","空文字",VLOOKUP("*"&amp;TRIM($F1768)&amp;"*",dump!$A:$D,4,FALSE)),"NA")</f>
        <v>NA</v>
      </c>
      <c r="T1768" s="867" t="str">
        <f t="shared" ca="1" si="99"/>
        <v>●</v>
      </c>
      <c r="U1768" s="867"/>
      <c r="V1768" s="867"/>
      <c r="W1768" s="867"/>
      <c r="X1768" s="867"/>
      <c r="Y1768" s="867" t="str">
        <f t="shared" si="100"/>
        <v/>
      </c>
      <c r="Z1768" s="867"/>
    </row>
    <row r="1769" spans="2:26" s="312" customFormat="1" ht="66" customHeight="1" outlineLevel="1">
      <c r="B1769" s="314"/>
      <c r="C1769" s="534"/>
      <c r="D1769" s="328"/>
      <c r="E1769" s="531"/>
      <c r="F1769" s="307" t="s">
        <v>17107</v>
      </c>
      <c r="G1769" s="530"/>
      <c r="H1769" s="524"/>
      <c r="I1769" s="132"/>
      <c r="J1769" s="421"/>
      <c r="K1769" s="865" t="str">
        <f t="shared" si="96"/>
        <v/>
      </c>
      <c r="L1769" s="544" t="s">
        <v>3656</v>
      </c>
      <c r="M1769" s="595" t="s">
        <v>3655</v>
      </c>
      <c r="N1769" s="641"/>
      <c r="O1769" s="547"/>
      <c r="P1769" s="550"/>
      <c r="Q1769" s="867" t="str">
        <f t="shared" ca="1" si="97"/>
        <v/>
      </c>
      <c r="R1769" s="867" t="str">
        <f t="shared" ca="1" si="98"/>
        <v/>
      </c>
      <c r="S1769" s="867" t="str">
        <f>IFERROR(IF(VLOOKUP("*"&amp;TRIM($F1769)&amp;"*",dump!$A:$D,4,FALSE)="","空文字",VLOOKUP("*"&amp;TRIM($F1769)&amp;"*",dump!$A:$D,4,FALSE)),"NA")</f>
        <v>NA</v>
      </c>
      <c r="T1769" s="867" t="str">
        <f t="shared" ca="1" si="99"/>
        <v>●</v>
      </c>
      <c r="U1769" s="867"/>
      <c r="V1769" s="867"/>
      <c r="W1769" s="867"/>
      <c r="X1769" s="867"/>
      <c r="Y1769" s="867" t="str">
        <f t="shared" si="100"/>
        <v/>
      </c>
      <c r="Z1769" s="867"/>
    </row>
    <row r="1770" spans="2:26" s="312" customFormat="1" ht="30" customHeight="1" outlineLevel="1">
      <c r="B1770" s="314"/>
      <c r="C1770" s="534"/>
      <c r="D1770" s="215" t="s">
        <v>9590</v>
      </c>
      <c r="E1770" s="213"/>
      <c r="F1770" s="214" t="s">
        <v>5057</v>
      </c>
      <c r="G1770" s="214" t="s">
        <v>2495</v>
      </c>
      <c r="H1770" s="225" t="s">
        <v>3655</v>
      </c>
      <c r="I1770" s="144" t="s">
        <v>660</v>
      </c>
      <c r="J1770" s="418" t="s">
        <v>5684</v>
      </c>
      <c r="K1770" s="865" t="str">
        <f t="shared" si="96"/>
        <v/>
      </c>
      <c r="L1770" s="555" t="s">
        <v>17116</v>
      </c>
      <c r="M1770" s="553"/>
      <c r="N1770" s="593"/>
      <c r="O1770" s="551"/>
      <c r="P1770" s="554"/>
      <c r="Q1770" s="867" t="str">
        <f t="shared" ca="1" si="97"/>
        <v/>
      </c>
      <c r="R1770" s="867" t="str">
        <f t="shared" ca="1" si="98"/>
        <v/>
      </c>
      <c r="S1770" s="867" t="str">
        <f>IFERROR(IF(VLOOKUP("*"&amp;TRIM($F1770)&amp;"*",dump!$A:$D,4,FALSE)="","空文字",VLOOKUP("*"&amp;TRIM($F1770)&amp;"*",dump!$A:$D,4,FALSE)),"NA")</f>
        <v>NA</v>
      </c>
      <c r="T1770" s="867" t="str">
        <f t="shared" ca="1" si="99"/>
        <v>●</v>
      </c>
      <c r="U1770" s="867"/>
      <c r="V1770" s="867"/>
      <c r="W1770" s="867"/>
      <c r="X1770" s="867"/>
      <c r="Y1770" s="867" t="str">
        <f t="shared" si="100"/>
        <v/>
      </c>
      <c r="Z1770" s="867"/>
    </row>
    <row r="1771" spans="2:26" s="126" customFormat="1" ht="121.5" customHeight="1" outlineLevel="1" collapsed="1">
      <c r="B1771" s="314"/>
      <c r="C1771" s="534"/>
      <c r="D1771" s="343"/>
      <c r="E1771" s="306" t="s">
        <v>9591</v>
      </c>
      <c r="F1771" s="307" t="s">
        <v>9592</v>
      </c>
      <c r="G1771" s="306" t="s">
        <v>2494</v>
      </c>
      <c r="H1771" s="305" t="s">
        <v>9</v>
      </c>
      <c r="I1771" s="304" t="s">
        <v>660</v>
      </c>
      <c r="J1771" s="419" t="s">
        <v>5684</v>
      </c>
      <c r="K1771" s="865" t="str">
        <f t="shared" si="96"/>
        <v>○</v>
      </c>
      <c r="L1771" s="555" t="s">
        <v>17116</v>
      </c>
      <c r="M1771" s="553"/>
      <c r="N1771" s="593" t="s">
        <v>18882</v>
      </c>
      <c r="O1771" s="551"/>
      <c r="P1771" s="554"/>
      <c r="Q1771" s="867" t="str">
        <f t="shared" ca="1" si="97"/>
        <v/>
      </c>
      <c r="R1771" s="867" t="str">
        <f t="shared" ca="1" si="98"/>
        <v/>
      </c>
      <c r="S1771" s="867" t="str">
        <f>IFERROR(IF(VLOOKUP("*"&amp;TRIM($F1771)&amp;"*",dump!$A:$D,4,FALSE)="","空文字",VLOOKUP("*"&amp;TRIM($F1771)&amp;"*",dump!$A:$D,4,FALSE)),"NA")</f>
        <v>NA</v>
      </c>
      <c r="T1771" s="867" t="str">
        <f t="shared" si="99"/>
        <v>■</v>
      </c>
      <c r="U1771" s="867"/>
      <c r="V1771" s="867"/>
      <c r="W1771" s="867"/>
      <c r="X1771" s="867"/>
      <c r="Y1771" s="867" t="str">
        <f t="shared" si="100"/>
        <v/>
      </c>
      <c r="Z1771" s="867"/>
    </row>
    <row r="1772" spans="2:26" s="312" customFormat="1" ht="45" customHeight="1" outlineLevel="1">
      <c r="B1772" s="314"/>
      <c r="C1772" s="534"/>
      <c r="D1772" s="343"/>
      <c r="E1772" s="397"/>
      <c r="F1772" s="307" t="s">
        <v>9593</v>
      </c>
      <c r="G1772" s="397"/>
      <c r="H1772" s="308"/>
      <c r="I1772" s="313"/>
      <c r="J1772" s="420"/>
      <c r="K1772" s="865" t="str">
        <f t="shared" si="96"/>
        <v/>
      </c>
      <c r="L1772" s="555" t="s">
        <v>17116</v>
      </c>
      <c r="M1772" s="553" t="s">
        <v>3657</v>
      </c>
      <c r="N1772" s="593" t="s">
        <v>17853</v>
      </c>
      <c r="O1772" s="551" t="s">
        <v>17122</v>
      </c>
      <c r="P1772" s="554" t="s">
        <v>17652</v>
      </c>
      <c r="Q1772" s="867" t="str">
        <f t="shared" ca="1" si="97"/>
        <v>epPrtPaperSizeIndex
サポートする用紙サイズは製品仕様書参照</v>
      </c>
      <c r="R1772" s="867" t="str">
        <f t="shared" ca="1" si="98"/>
        <v>epPrtPaperSizeIndex
サポートする用紙サイズは製品仕様書参照</v>
      </c>
      <c r="S1772" s="867" t="str">
        <f>IFERROR(IF(VLOOKUP("*"&amp;TRIM($F1772)&amp;"*",dump!$A:$D,4,FALSE)="","空文字",VLOOKUP("*"&amp;TRIM($F1772)&amp;"*",dump!$A:$D,4,FALSE)),"NA")</f>
        <v>NA</v>
      </c>
      <c r="T1772" s="867" t="str">
        <f t="shared" ca="1" si="99"/>
        <v>×</v>
      </c>
      <c r="U1772" s="867"/>
      <c r="V1772" s="867"/>
      <c r="W1772" s="867"/>
      <c r="X1772" s="867"/>
      <c r="Y1772" s="867" t="str">
        <f t="shared" si="100"/>
        <v/>
      </c>
      <c r="Z1772" s="867"/>
    </row>
    <row r="1773" spans="2:26" s="312" customFormat="1" ht="45" customHeight="1" outlineLevel="1">
      <c r="B1773" s="314"/>
      <c r="C1773" s="534"/>
      <c r="D1773" s="343"/>
      <c r="E1773" s="397"/>
      <c r="F1773" s="307" t="s">
        <v>9594</v>
      </c>
      <c r="G1773" s="397"/>
      <c r="H1773" s="308"/>
      <c r="I1773" s="313"/>
      <c r="J1773" s="420"/>
      <c r="K1773" s="865" t="str">
        <f t="shared" si="96"/>
        <v/>
      </c>
      <c r="L1773" s="555" t="s">
        <v>17116</v>
      </c>
      <c r="M1773" s="553" t="s">
        <v>3657</v>
      </c>
      <c r="N1773" s="593" t="s">
        <v>19730</v>
      </c>
      <c r="O1773" s="551" t="s">
        <v>17122</v>
      </c>
      <c r="P1773" s="554" t="s">
        <v>17652</v>
      </c>
      <c r="Q1773" s="867" t="str">
        <f t="shared" ca="1" si="97"/>
        <v>epPrtPaperSizeIndex
サポートする用紙サイズは製品仕様書参照</v>
      </c>
      <c r="R1773" s="867" t="str">
        <f t="shared" ca="1" si="98"/>
        <v>epPrtPaperSizeIndex
サポートする用紙サイズは製品仕様書参照</v>
      </c>
      <c r="S1773" s="867" t="str">
        <f>IFERROR(IF(VLOOKUP("*"&amp;TRIM($F1773)&amp;"*",dump!$A:$D,4,FALSE)="","空文字",VLOOKUP("*"&amp;TRIM($F1773)&amp;"*",dump!$A:$D,4,FALSE)),"NA")</f>
        <v>NA</v>
      </c>
      <c r="T1773" s="867" t="str">
        <f t="shared" ca="1" si="99"/>
        <v>×</v>
      </c>
      <c r="U1773" s="867"/>
      <c r="V1773" s="867"/>
      <c r="W1773" s="867"/>
      <c r="X1773" s="867"/>
      <c r="Y1773" s="867" t="str">
        <f t="shared" si="100"/>
        <v/>
      </c>
      <c r="Z1773" s="867"/>
    </row>
    <row r="1774" spans="2:26" s="312" customFormat="1" ht="45" customHeight="1" outlineLevel="1">
      <c r="B1774" s="314"/>
      <c r="C1774" s="534"/>
      <c r="D1774" s="343"/>
      <c r="E1774" s="397"/>
      <c r="F1774" s="307" t="s">
        <v>9595</v>
      </c>
      <c r="G1774" s="397"/>
      <c r="H1774" s="308"/>
      <c r="I1774" s="313"/>
      <c r="J1774" s="420"/>
      <c r="K1774" s="865" t="str">
        <f t="shared" si="96"/>
        <v/>
      </c>
      <c r="L1774" s="557" t="s">
        <v>3656</v>
      </c>
      <c r="M1774" s="558" t="s">
        <v>3655</v>
      </c>
      <c r="N1774" s="597" t="s">
        <v>19369</v>
      </c>
      <c r="O1774" s="662"/>
      <c r="P1774" s="598"/>
      <c r="Q1774" s="867" t="str">
        <f t="shared" ca="1" si="97"/>
        <v/>
      </c>
      <c r="R1774" s="867" t="str">
        <f t="shared" ca="1" si="98"/>
        <v/>
      </c>
      <c r="S1774" s="867" t="str">
        <f>IFERROR(IF(VLOOKUP("*"&amp;TRIM($F1774)&amp;"*",dump!$A:$D,4,FALSE)="","空文字",VLOOKUP("*"&amp;TRIM($F1774)&amp;"*",dump!$A:$D,4,FALSE)),"NA")</f>
        <v>NA</v>
      </c>
      <c r="T1774" s="867" t="str">
        <f t="shared" ca="1" si="99"/>
        <v>●</v>
      </c>
      <c r="U1774" s="867"/>
      <c r="V1774" s="867"/>
      <c r="W1774" s="867"/>
      <c r="X1774" s="867"/>
      <c r="Y1774" s="867" t="str">
        <f t="shared" si="100"/>
        <v/>
      </c>
      <c r="Z1774" s="867"/>
    </row>
    <row r="1775" spans="2:26" s="312" customFormat="1" ht="45" customHeight="1" outlineLevel="1">
      <c r="B1775" s="314"/>
      <c r="C1775" s="534"/>
      <c r="D1775" s="343"/>
      <c r="E1775" s="397"/>
      <c r="F1775" s="307" t="s">
        <v>6055</v>
      </c>
      <c r="G1775" s="397"/>
      <c r="H1775" s="308"/>
      <c r="I1775" s="313"/>
      <c r="J1775" s="420"/>
      <c r="K1775" s="865" t="str">
        <f t="shared" si="96"/>
        <v/>
      </c>
      <c r="L1775" s="557" t="s">
        <v>3656</v>
      </c>
      <c r="M1775" s="558" t="s">
        <v>3655</v>
      </c>
      <c r="N1775" s="597" t="s">
        <v>19731</v>
      </c>
      <c r="O1775" s="662"/>
      <c r="P1775" s="598"/>
      <c r="Q1775" s="867" t="str">
        <f t="shared" ca="1" si="97"/>
        <v/>
      </c>
      <c r="R1775" s="867" t="str">
        <f t="shared" ca="1" si="98"/>
        <v/>
      </c>
      <c r="S1775" s="867" t="str">
        <f>IFERROR(IF(VLOOKUP("*"&amp;TRIM($F1775)&amp;"*",dump!$A:$D,4,FALSE)="","空文字",VLOOKUP("*"&amp;TRIM($F1775)&amp;"*",dump!$A:$D,4,FALSE)),"NA")</f>
        <v>NA</v>
      </c>
      <c r="T1775" s="867" t="str">
        <f t="shared" ca="1" si="99"/>
        <v>●</v>
      </c>
      <c r="U1775" s="867"/>
      <c r="V1775" s="867"/>
      <c r="W1775" s="867"/>
      <c r="X1775" s="867"/>
      <c r="Y1775" s="867" t="str">
        <f t="shared" si="100"/>
        <v/>
      </c>
      <c r="Z1775" s="867"/>
    </row>
    <row r="1776" spans="2:26" s="312" customFormat="1" ht="45" customHeight="1" outlineLevel="1">
      <c r="B1776" s="314"/>
      <c r="C1776" s="534"/>
      <c r="D1776" s="343"/>
      <c r="E1776" s="397"/>
      <c r="F1776" s="307" t="s">
        <v>6056</v>
      </c>
      <c r="G1776" s="397"/>
      <c r="H1776" s="308"/>
      <c r="I1776" s="313"/>
      <c r="J1776" s="420"/>
      <c r="K1776" s="865" t="str">
        <f t="shared" si="96"/>
        <v/>
      </c>
      <c r="L1776" s="557" t="s">
        <v>3656</v>
      </c>
      <c r="M1776" s="558" t="s">
        <v>3655</v>
      </c>
      <c r="N1776" s="597"/>
      <c r="O1776" s="662"/>
      <c r="P1776" s="598"/>
      <c r="Q1776" s="867" t="str">
        <f t="shared" ca="1" si="97"/>
        <v/>
      </c>
      <c r="R1776" s="867" t="str">
        <f t="shared" ca="1" si="98"/>
        <v/>
      </c>
      <c r="S1776" s="867" t="str">
        <f>IFERROR(IF(VLOOKUP("*"&amp;TRIM($F1776)&amp;"*",dump!$A:$D,4,FALSE)="","空文字",VLOOKUP("*"&amp;TRIM($F1776)&amp;"*",dump!$A:$D,4,FALSE)),"NA")</f>
        <v>NA</v>
      </c>
      <c r="T1776" s="867" t="str">
        <f t="shared" ca="1" si="99"/>
        <v>●</v>
      </c>
      <c r="U1776" s="867"/>
      <c r="V1776" s="867"/>
      <c r="W1776" s="867"/>
      <c r="X1776" s="867"/>
      <c r="Y1776" s="867" t="str">
        <f t="shared" si="100"/>
        <v/>
      </c>
      <c r="Z1776" s="867"/>
    </row>
    <row r="1777" spans="2:26" s="312" customFormat="1" ht="45" customHeight="1" outlineLevel="1">
      <c r="B1777" s="314"/>
      <c r="C1777" s="534"/>
      <c r="D1777" s="525"/>
      <c r="E1777" s="309"/>
      <c r="F1777" s="307" t="s">
        <v>6057</v>
      </c>
      <c r="G1777" s="309"/>
      <c r="H1777" s="310"/>
      <c r="I1777" s="311"/>
      <c r="J1777" s="421"/>
      <c r="K1777" s="865" t="str">
        <f t="shared" si="96"/>
        <v/>
      </c>
      <c r="L1777" s="557" t="s">
        <v>3656</v>
      </c>
      <c r="M1777" s="558" t="s">
        <v>3655</v>
      </c>
      <c r="N1777" s="597"/>
      <c r="O1777" s="662"/>
      <c r="P1777" s="598"/>
      <c r="Q1777" s="867" t="str">
        <f t="shared" ca="1" si="97"/>
        <v/>
      </c>
      <c r="R1777" s="867" t="str">
        <f t="shared" ca="1" si="98"/>
        <v/>
      </c>
      <c r="S1777" s="867" t="str">
        <f>IFERROR(IF(VLOOKUP("*"&amp;TRIM($F1777)&amp;"*",dump!$A:$D,4,FALSE)="","空文字",VLOOKUP("*"&amp;TRIM($F1777)&amp;"*",dump!$A:$D,4,FALSE)),"NA")</f>
        <v>NA</v>
      </c>
      <c r="T1777" s="867" t="str">
        <f t="shared" ca="1" si="99"/>
        <v>●</v>
      </c>
      <c r="U1777" s="867"/>
      <c r="V1777" s="867"/>
      <c r="W1777" s="867"/>
      <c r="X1777" s="867"/>
      <c r="Y1777" s="867" t="str">
        <f t="shared" si="100"/>
        <v/>
      </c>
      <c r="Z1777" s="867"/>
    </row>
    <row r="1778" spans="2:26" s="312" customFormat="1" ht="30" customHeight="1" outlineLevel="1">
      <c r="B1778" s="314"/>
      <c r="C1778" s="534"/>
      <c r="D1778" s="144" t="s">
        <v>15019</v>
      </c>
      <c r="E1778" s="213"/>
      <c r="F1778" s="214" t="s">
        <v>5058</v>
      </c>
      <c r="G1778" s="214" t="s">
        <v>2496</v>
      </c>
      <c r="H1778" s="225" t="s">
        <v>3655</v>
      </c>
      <c r="I1778" s="144" t="s">
        <v>660</v>
      </c>
      <c r="J1778" s="418" t="s">
        <v>5684</v>
      </c>
      <c r="K1778" s="865" t="str">
        <f t="shared" si="96"/>
        <v/>
      </c>
      <c r="L1778" s="555" t="s">
        <v>17116</v>
      </c>
      <c r="M1778" s="553"/>
      <c r="N1778" s="593"/>
      <c r="O1778" s="551"/>
      <c r="P1778" s="554"/>
      <c r="Q1778" s="867" t="str">
        <f t="shared" ca="1" si="97"/>
        <v/>
      </c>
      <c r="R1778" s="867" t="str">
        <f t="shared" ca="1" si="98"/>
        <v/>
      </c>
      <c r="S1778" s="867" t="str">
        <f>IFERROR(IF(VLOOKUP("*"&amp;TRIM($F1778)&amp;"*",dump!$A:$D,4,FALSE)="","空文字",VLOOKUP("*"&amp;TRIM($F1778)&amp;"*",dump!$A:$D,4,FALSE)),"NA")</f>
        <v>NA</v>
      </c>
      <c r="T1778" s="867" t="str">
        <f t="shared" ca="1" si="99"/>
        <v>●</v>
      </c>
      <c r="U1778" s="867"/>
      <c r="V1778" s="867"/>
      <c r="W1778" s="867"/>
      <c r="X1778" s="867"/>
      <c r="Y1778" s="867" t="str">
        <f t="shared" si="100"/>
        <v/>
      </c>
      <c r="Z1778" s="867"/>
    </row>
    <row r="1779" spans="2:26" s="126" customFormat="1" ht="27" customHeight="1" outlineLevel="1" collapsed="1">
      <c r="B1779" s="314"/>
      <c r="C1779" s="534"/>
      <c r="D1779" s="304"/>
      <c r="E1779" s="306" t="s">
        <v>13733</v>
      </c>
      <c r="F1779" s="307" t="s">
        <v>5059</v>
      </c>
      <c r="G1779" s="306" t="s">
        <v>2497</v>
      </c>
      <c r="H1779" s="305" t="s">
        <v>9</v>
      </c>
      <c r="I1779" s="304" t="s">
        <v>660</v>
      </c>
      <c r="J1779" s="419" t="s">
        <v>5684</v>
      </c>
      <c r="K1779" s="865" t="str">
        <f t="shared" si="96"/>
        <v>○</v>
      </c>
      <c r="L1779" s="555" t="s">
        <v>17116</v>
      </c>
      <c r="M1779" s="553"/>
      <c r="N1779" s="593" t="s">
        <v>17653</v>
      </c>
      <c r="O1779" s="551"/>
      <c r="P1779" s="554"/>
      <c r="Q1779" s="867" t="str">
        <f t="shared" ca="1" si="97"/>
        <v/>
      </c>
      <c r="R1779" s="867" t="str">
        <f t="shared" ca="1" si="98"/>
        <v/>
      </c>
      <c r="S1779" s="867" t="str">
        <f>IFERROR(IF(VLOOKUP("*"&amp;TRIM($F1779)&amp;"*",dump!$A:$D,4,FALSE)="","空文字",VLOOKUP("*"&amp;TRIM($F1779)&amp;"*",dump!$A:$D,4,FALSE)),"NA")</f>
        <v>NA</v>
      </c>
      <c r="T1779" s="867" t="str">
        <f t="shared" si="99"/>
        <v>■</v>
      </c>
      <c r="U1779" s="867"/>
      <c r="V1779" s="867"/>
      <c r="W1779" s="867"/>
      <c r="X1779" s="867"/>
      <c r="Y1779" s="867" t="str">
        <f t="shared" si="100"/>
        <v/>
      </c>
      <c r="Z1779" s="867"/>
    </row>
    <row r="1780" spans="2:26" s="312" customFormat="1" ht="45" customHeight="1" outlineLevel="1">
      <c r="B1780" s="314"/>
      <c r="C1780" s="534"/>
      <c r="D1780" s="343"/>
      <c r="E1780" s="397"/>
      <c r="F1780" s="307" t="s">
        <v>9596</v>
      </c>
      <c r="G1780" s="397"/>
      <c r="H1780" s="308"/>
      <c r="I1780" s="313"/>
      <c r="J1780" s="420"/>
      <c r="K1780" s="865" t="str">
        <f t="shared" si="96"/>
        <v/>
      </c>
      <c r="L1780" s="555" t="s">
        <v>17116</v>
      </c>
      <c r="M1780" s="553" t="s">
        <v>3657</v>
      </c>
      <c r="N1780" s="593" t="s">
        <v>19732</v>
      </c>
      <c r="O1780" s="551" t="s">
        <v>17122</v>
      </c>
      <c r="P1780" s="554" t="s">
        <v>17654</v>
      </c>
      <c r="Q1780" s="867" t="str">
        <f t="shared" ca="1" si="97"/>
        <v>epPrtPaperTypesIndex
サポートする用紙タイプは製品仕様書参照</v>
      </c>
      <c r="R1780" s="867" t="str">
        <f t="shared" ca="1" si="98"/>
        <v>epPrtPaperTypesIndex
サポートする用紙タイプは製品仕様書参照</v>
      </c>
      <c r="S1780" s="867" t="str">
        <f>IFERROR(IF(VLOOKUP("*"&amp;TRIM($F1780)&amp;"*",dump!$A:$D,4,FALSE)="","空文字",VLOOKUP("*"&amp;TRIM($F1780)&amp;"*",dump!$A:$D,4,FALSE)),"NA")</f>
        <v>NA</v>
      </c>
      <c r="T1780" s="867" t="str">
        <f t="shared" ca="1" si="99"/>
        <v>×</v>
      </c>
      <c r="U1780" s="867"/>
      <c r="V1780" s="867"/>
      <c r="W1780" s="867"/>
      <c r="X1780" s="867"/>
      <c r="Y1780" s="867" t="str">
        <f t="shared" si="100"/>
        <v/>
      </c>
      <c r="Z1780" s="867"/>
    </row>
    <row r="1781" spans="2:26" s="312" customFormat="1" ht="45" customHeight="1" outlineLevel="1">
      <c r="B1781" s="314"/>
      <c r="C1781" s="534"/>
      <c r="D1781" s="343"/>
      <c r="E1781" s="397"/>
      <c r="F1781" s="307" t="s">
        <v>9597</v>
      </c>
      <c r="G1781" s="397"/>
      <c r="H1781" s="308"/>
      <c r="I1781" s="313"/>
      <c r="J1781" s="420"/>
      <c r="K1781" s="865" t="str">
        <f t="shared" si="96"/>
        <v/>
      </c>
      <c r="L1781" s="555" t="s">
        <v>17116</v>
      </c>
      <c r="M1781" s="553" t="s">
        <v>3657</v>
      </c>
      <c r="N1781" s="593" t="s">
        <v>19733</v>
      </c>
      <c r="O1781" s="551" t="s">
        <v>17122</v>
      </c>
      <c r="P1781" s="554" t="s">
        <v>17654</v>
      </c>
      <c r="Q1781" s="867" t="str">
        <f t="shared" ca="1" si="97"/>
        <v>epPrtPaperTypesIndex
サポートする用紙タイプは製品仕様書参照</v>
      </c>
      <c r="R1781" s="867" t="str">
        <f t="shared" ca="1" si="98"/>
        <v>epPrtPaperTypesIndex
サポートする用紙タイプは製品仕様書参照</v>
      </c>
      <c r="S1781" s="867" t="str">
        <f>IFERROR(IF(VLOOKUP("*"&amp;TRIM($F1781)&amp;"*",dump!$A:$D,4,FALSE)="","空文字",VLOOKUP("*"&amp;TRIM($F1781)&amp;"*",dump!$A:$D,4,FALSE)),"NA")</f>
        <v>NA</v>
      </c>
      <c r="T1781" s="867" t="str">
        <f t="shared" ca="1" si="99"/>
        <v>×</v>
      </c>
      <c r="U1781" s="867"/>
      <c r="V1781" s="867"/>
      <c r="W1781" s="867"/>
      <c r="X1781" s="867"/>
      <c r="Y1781" s="867" t="str">
        <f t="shared" si="100"/>
        <v/>
      </c>
      <c r="Z1781" s="867"/>
    </row>
    <row r="1782" spans="2:26" s="312" customFormat="1" ht="45" customHeight="1" outlineLevel="1">
      <c r="B1782" s="314"/>
      <c r="C1782" s="534"/>
      <c r="D1782" s="343"/>
      <c r="E1782" s="397"/>
      <c r="F1782" s="307" t="s">
        <v>9598</v>
      </c>
      <c r="G1782" s="397"/>
      <c r="H1782" s="308"/>
      <c r="I1782" s="313"/>
      <c r="J1782" s="420"/>
      <c r="K1782" s="865" t="str">
        <f t="shared" si="96"/>
        <v/>
      </c>
      <c r="L1782" s="557" t="s">
        <v>3656</v>
      </c>
      <c r="M1782" s="558" t="s">
        <v>3655</v>
      </c>
      <c r="N1782" s="597" t="s">
        <v>19369</v>
      </c>
      <c r="O1782" s="662"/>
      <c r="P1782" s="598"/>
      <c r="Q1782" s="867" t="str">
        <f t="shared" ca="1" si="97"/>
        <v/>
      </c>
      <c r="R1782" s="867" t="str">
        <f t="shared" ca="1" si="98"/>
        <v/>
      </c>
      <c r="S1782" s="867" t="str">
        <f>IFERROR(IF(VLOOKUP("*"&amp;TRIM($F1782)&amp;"*",dump!$A:$D,4,FALSE)="","空文字",VLOOKUP("*"&amp;TRIM($F1782)&amp;"*",dump!$A:$D,4,FALSE)),"NA")</f>
        <v>NA</v>
      </c>
      <c r="T1782" s="867" t="str">
        <f t="shared" ca="1" si="99"/>
        <v>●</v>
      </c>
      <c r="U1782" s="867"/>
      <c r="V1782" s="867"/>
      <c r="W1782" s="867"/>
      <c r="X1782" s="867"/>
      <c r="Y1782" s="867" t="str">
        <f t="shared" si="100"/>
        <v/>
      </c>
      <c r="Z1782" s="867"/>
    </row>
    <row r="1783" spans="2:26" s="312" customFormat="1" ht="45" customHeight="1" outlineLevel="1">
      <c r="B1783" s="314"/>
      <c r="C1783" s="534"/>
      <c r="D1783" s="343"/>
      <c r="E1783" s="397"/>
      <c r="F1783" s="307" t="s">
        <v>6058</v>
      </c>
      <c r="G1783" s="397"/>
      <c r="H1783" s="308"/>
      <c r="I1783" s="313"/>
      <c r="J1783" s="420"/>
      <c r="K1783" s="865" t="str">
        <f t="shared" si="96"/>
        <v/>
      </c>
      <c r="L1783" s="557" t="s">
        <v>3656</v>
      </c>
      <c r="M1783" s="558" t="s">
        <v>3655</v>
      </c>
      <c r="N1783" s="597" t="s">
        <v>19731</v>
      </c>
      <c r="O1783" s="662"/>
      <c r="P1783" s="598"/>
      <c r="Q1783" s="867" t="str">
        <f t="shared" ca="1" si="97"/>
        <v/>
      </c>
      <c r="R1783" s="867" t="str">
        <f t="shared" ca="1" si="98"/>
        <v/>
      </c>
      <c r="S1783" s="867" t="str">
        <f>IFERROR(IF(VLOOKUP("*"&amp;TRIM($F1783)&amp;"*",dump!$A:$D,4,FALSE)="","空文字",VLOOKUP("*"&amp;TRIM($F1783)&amp;"*",dump!$A:$D,4,FALSE)),"NA")</f>
        <v>NA</v>
      </c>
      <c r="T1783" s="867" t="str">
        <f t="shared" ca="1" si="99"/>
        <v>●</v>
      </c>
      <c r="U1783" s="867"/>
      <c r="V1783" s="867"/>
      <c r="W1783" s="867"/>
      <c r="X1783" s="867"/>
      <c r="Y1783" s="867" t="str">
        <f t="shared" si="100"/>
        <v/>
      </c>
      <c r="Z1783" s="867"/>
    </row>
    <row r="1784" spans="2:26" s="312" customFormat="1" ht="45" customHeight="1" outlineLevel="1">
      <c r="B1784" s="314"/>
      <c r="C1784" s="534"/>
      <c r="D1784" s="343"/>
      <c r="E1784" s="397"/>
      <c r="F1784" s="307" t="s">
        <v>6059</v>
      </c>
      <c r="G1784" s="397"/>
      <c r="H1784" s="308"/>
      <c r="I1784" s="313"/>
      <c r="J1784" s="420"/>
      <c r="K1784" s="865" t="str">
        <f t="shared" si="96"/>
        <v/>
      </c>
      <c r="L1784" s="557" t="s">
        <v>3656</v>
      </c>
      <c r="M1784" s="558" t="s">
        <v>3655</v>
      </c>
      <c r="N1784" s="597"/>
      <c r="O1784" s="558"/>
      <c r="P1784" s="598"/>
      <c r="Q1784" s="867" t="str">
        <f t="shared" ca="1" si="97"/>
        <v/>
      </c>
      <c r="R1784" s="867" t="str">
        <f t="shared" ca="1" si="98"/>
        <v/>
      </c>
      <c r="S1784" s="867" t="str">
        <f>IFERROR(IF(VLOOKUP("*"&amp;TRIM($F1784)&amp;"*",dump!$A:$D,4,FALSE)="","空文字",VLOOKUP("*"&amp;TRIM($F1784)&amp;"*",dump!$A:$D,4,FALSE)),"NA")</f>
        <v>NA</v>
      </c>
      <c r="T1784" s="867" t="str">
        <f t="shared" ca="1" si="99"/>
        <v>●</v>
      </c>
      <c r="U1784" s="867"/>
      <c r="V1784" s="867"/>
      <c r="W1784" s="867"/>
      <c r="X1784" s="867"/>
      <c r="Y1784" s="867" t="str">
        <f t="shared" si="100"/>
        <v/>
      </c>
      <c r="Z1784" s="867"/>
    </row>
    <row r="1785" spans="2:26" s="312" customFormat="1" ht="45" customHeight="1" outlineLevel="1">
      <c r="B1785" s="314"/>
      <c r="C1785" s="534"/>
      <c r="D1785" s="525"/>
      <c r="E1785" s="309"/>
      <c r="F1785" s="307" t="s">
        <v>6060</v>
      </c>
      <c r="G1785" s="309"/>
      <c r="H1785" s="310"/>
      <c r="I1785" s="311"/>
      <c r="J1785" s="421"/>
      <c r="K1785" s="865" t="str">
        <f t="shared" si="96"/>
        <v/>
      </c>
      <c r="L1785" s="557" t="s">
        <v>3656</v>
      </c>
      <c r="M1785" s="558" t="s">
        <v>3655</v>
      </c>
      <c r="N1785" s="597"/>
      <c r="O1785" s="558"/>
      <c r="P1785" s="598"/>
      <c r="Q1785" s="867" t="str">
        <f t="shared" ca="1" si="97"/>
        <v/>
      </c>
      <c r="R1785" s="867" t="str">
        <f t="shared" ca="1" si="98"/>
        <v/>
      </c>
      <c r="S1785" s="867" t="str">
        <f>IFERROR(IF(VLOOKUP("*"&amp;TRIM($F1785)&amp;"*",dump!$A:$D,4,FALSE)="","空文字",VLOOKUP("*"&amp;TRIM($F1785)&amp;"*",dump!$A:$D,4,FALSE)),"NA")</f>
        <v>NA</v>
      </c>
      <c r="T1785" s="867" t="str">
        <f t="shared" ca="1" si="99"/>
        <v>●</v>
      </c>
      <c r="U1785" s="867"/>
      <c r="V1785" s="867"/>
      <c r="W1785" s="867"/>
      <c r="X1785" s="867"/>
      <c r="Y1785" s="867" t="str">
        <f t="shared" si="100"/>
        <v/>
      </c>
      <c r="Z1785" s="867"/>
    </row>
    <row r="1786" spans="2:26" s="312" customFormat="1" ht="45" customHeight="1" outlineLevel="1">
      <c r="B1786" s="314"/>
      <c r="C1786" s="534"/>
      <c r="D1786" s="215" t="s">
        <v>1519</v>
      </c>
      <c r="E1786" s="213"/>
      <c r="F1786" s="214" t="s">
        <v>5060</v>
      </c>
      <c r="G1786" s="214" t="s">
        <v>2498</v>
      </c>
      <c r="H1786" s="225" t="s">
        <v>3655</v>
      </c>
      <c r="I1786" s="144" t="s">
        <v>660</v>
      </c>
      <c r="J1786" s="418" t="s">
        <v>5684</v>
      </c>
      <c r="K1786" s="865" t="str">
        <f t="shared" si="96"/>
        <v/>
      </c>
      <c r="L1786" s="557" t="s">
        <v>3656</v>
      </c>
      <c r="M1786" s="558" t="s">
        <v>3655</v>
      </c>
      <c r="N1786" s="597" t="s">
        <v>17470</v>
      </c>
      <c r="O1786" s="558"/>
      <c r="P1786" s="598"/>
      <c r="Q1786" s="867" t="str">
        <f t="shared" ca="1" si="97"/>
        <v/>
      </c>
      <c r="R1786" s="867" t="str">
        <f t="shared" ca="1" si="98"/>
        <v/>
      </c>
      <c r="S1786" s="867" t="str">
        <f>IFERROR(IF(VLOOKUP("*"&amp;TRIM($F1786)&amp;"*",dump!$A:$D,4,FALSE)="","空文字",VLOOKUP("*"&amp;TRIM($F1786)&amp;"*",dump!$A:$D,4,FALSE)),"NA")</f>
        <v>NA</v>
      </c>
      <c r="T1786" s="867" t="str">
        <f t="shared" ca="1" si="99"/>
        <v>●</v>
      </c>
      <c r="U1786" s="867"/>
      <c r="V1786" s="867"/>
      <c r="W1786" s="867"/>
      <c r="X1786" s="867"/>
      <c r="Y1786" s="867" t="str">
        <f t="shared" si="100"/>
        <v/>
      </c>
      <c r="Z1786" s="867"/>
    </row>
    <row r="1787" spans="2:26" s="312" customFormat="1" ht="15" customHeight="1" outlineLevel="1">
      <c r="B1787" s="314"/>
      <c r="C1787" s="534"/>
      <c r="D1787" s="343"/>
      <c r="E1787" s="307" t="s">
        <v>1520</v>
      </c>
      <c r="F1787" s="307" t="s">
        <v>5061</v>
      </c>
      <c r="G1787" s="307" t="s">
        <v>2499</v>
      </c>
      <c r="H1787" s="302" t="s">
        <v>3657</v>
      </c>
      <c r="I1787" s="303" t="s">
        <v>660</v>
      </c>
      <c r="J1787" s="417" t="s">
        <v>5684</v>
      </c>
      <c r="K1787" s="865" t="str">
        <f t="shared" si="96"/>
        <v/>
      </c>
      <c r="L1787" s="557" t="s">
        <v>3656</v>
      </c>
      <c r="M1787" s="558" t="s">
        <v>3655</v>
      </c>
      <c r="N1787" s="597"/>
      <c r="O1787" s="558"/>
      <c r="P1787" s="598"/>
      <c r="Q1787" s="867" t="str">
        <f t="shared" ca="1" si="97"/>
        <v/>
      </c>
      <c r="R1787" s="867" t="str">
        <f t="shared" ca="1" si="98"/>
        <v/>
      </c>
      <c r="S1787" s="867" t="str">
        <f>IFERROR(IF(VLOOKUP("*"&amp;TRIM($F1787)&amp;"*",dump!$A:$D,4,FALSE)="","空文字",VLOOKUP("*"&amp;TRIM($F1787)&amp;"*",dump!$A:$D,4,FALSE)),"NA")</f>
        <v>NA</v>
      </c>
      <c r="T1787" s="867" t="str">
        <f t="shared" ca="1" si="99"/>
        <v>●</v>
      </c>
      <c r="U1787" s="867"/>
      <c r="V1787" s="867"/>
      <c r="W1787" s="867"/>
      <c r="X1787" s="867"/>
      <c r="Y1787" s="867" t="str">
        <f t="shared" si="100"/>
        <v/>
      </c>
      <c r="Z1787" s="867"/>
    </row>
    <row r="1788" spans="2:26" s="312" customFormat="1" ht="15" customHeight="1" outlineLevel="1">
      <c r="B1788" s="314"/>
      <c r="C1788" s="534"/>
      <c r="D1788" s="343"/>
      <c r="E1788" s="307" t="s">
        <v>1521</v>
      </c>
      <c r="F1788" s="307" t="s">
        <v>5062</v>
      </c>
      <c r="G1788" s="307" t="s">
        <v>2500</v>
      </c>
      <c r="H1788" s="302" t="s">
        <v>3657</v>
      </c>
      <c r="I1788" s="303" t="s">
        <v>660</v>
      </c>
      <c r="J1788" s="417" t="s">
        <v>5684</v>
      </c>
      <c r="K1788" s="865" t="str">
        <f t="shared" si="96"/>
        <v/>
      </c>
      <c r="L1788" s="557" t="s">
        <v>3656</v>
      </c>
      <c r="M1788" s="558" t="s">
        <v>3655</v>
      </c>
      <c r="N1788" s="597"/>
      <c r="O1788" s="558"/>
      <c r="P1788" s="598"/>
      <c r="Q1788" s="867" t="str">
        <f t="shared" ca="1" si="97"/>
        <v/>
      </c>
      <c r="R1788" s="867" t="str">
        <f t="shared" ca="1" si="98"/>
        <v/>
      </c>
      <c r="S1788" s="867" t="str">
        <f>IFERROR(IF(VLOOKUP("*"&amp;TRIM($F1788)&amp;"*",dump!$A:$D,4,FALSE)="","空文字",VLOOKUP("*"&amp;TRIM($F1788)&amp;"*",dump!$A:$D,4,FALSE)),"NA")</f>
        <v>NA</v>
      </c>
      <c r="T1788" s="867" t="str">
        <f t="shared" ca="1" si="99"/>
        <v>●</v>
      </c>
      <c r="U1788" s="867"/>
      <c r="V1788" s="867"/>
      <c r="W1788" s="867"/>
      <c r="X1788" s="867"/>
      <c r="Y1788" s="867" t="str">
        <f t="shared" si="100"/>
        <v/>
      </c>
      <c r="Z1788" s="867"/>
    </row>
    <row r="1789" spans="2:26" s="312" customFormat="1" ht="15" customHeight="1" outlineLevel="1">
      <c r="B1789" s="314"/>
      <c r="C1789" s="534"/>
      <c r="D1789" s="343"/>
      <c r="E1789" s="307" t="s">
        <v>1522</v>
      </c>
      <c r="F1789" s="307" t="s">
        <v>5063</v>
      </c>
      <c r="G1789" s="307" t="s">
        <v>2501</v>
      </c>
      <c r="H1789" s="302" t="s">
        <v>3657</v>
      </c>
      <c r="I1789" s="303" t="s">
        <v>660</v>
      </c>
      <c r="J1789" s="417" t="s">
        <v>5684</v>
      </c>
      <c r="K1789" s="865" t="str">
        <f t="shared" si="96"/>
        <v/>
      </c>
      <c r="L1789" s="557" t="s">
        <v>3656</v>
      </c>
      <c r="M1789" s="558" t="s">
        <v>3655</v>
      </c>
      <c r="N1789" s="597"/>
      <c r="O1789" s="558"/>
      <c r="P1789" s="598"/>
      <c r="Q1789" s="867" t="str">
        <f t="shared" ca="1" si="97"/>
        <v/>
      </c>
      <c r="R1789" s="867" t="str">
        <f t="shared" ca="1" si="98"/>
        <v/>
      </c>
      <c r="S1789" s="867" t="str">
        <f>IFERROR(IF(VLOOKUP("*"&amp;TRIM($F1789)&amp;"*",dump!$A:$D,4,FALSE)="","空文字",VLOOKUP("*"&amp;TRIM($F1789)&amp;"*",dump!$A:$D,4,FALSE)),"NA")</f>
        <v>NA</v>
      </c>
      <c r="T1789" s="867" t="str">
        <f t="shared" ca="1" si="99"/>
        <v>●</v>
      </c>
      <c r="U1789" s="867"/>
      <c r="V1789" s="867"/>
      <c r="W1789" s="867"/>
      <c r="X1789" s="867"/>
      <c r="Y1789" s="867" t="str">
        <f t="shared" si="100"/>
        <v/>
      </c>
      <c r="Z1789" s="867"/>
    </row>
    <row r="1790" spans="2:26" s="312" customFormat="1" ht="15" customHeight="1" outlineLevel="1">
      <c r="B1790" s="314"/>
      <c r="C1790" s="534"/>
      <c r="D1790" s="525"/>
      <c r="E1790" s="307" t="s">
        <v>1523</v>
      </c>
      <c r="F1790" s="307" t="s">
        <v>5064</v>
      </c>
      <c r="G1790" s="307" t="s">
        <v>2502</v>
      </c>
      <c r="H1790" s="302" t="s">
        <v>3657</v>
      </c>
      <c r="I1790" s="303" t="s">
        <v>660</v>
      </c>
      <c r="J1790" s="417" t="s">
        <v>5684</v>
      </c>
      <c r="K1790" s="865" t="str">
        <f t="shared" si="96"/>
        <v/>
      </c>
      <c r="L1790" s="557" t="s">
        <v>3656</v>
      </c>
      <c r="M1790" s="558" t="s">
        <v>3655</v>
      </c>
      <c r="N1790" s="597"/>
      <c r="O1790" s="558"/>
      <c r="P1790" s="598"/>
      <c r="Q1790" s="867" t="str">
        <f t="shared" ca="1" si="97"/>
        <v/>
      </c>
      <c r="R1790" s="867" t="str">
        <f t="shared" ca="1" si="98"/>
        <v/>
      </c>
      <c r="S1790" s="867" t="str">
        <f>IFERROR(IF(VLOOKUP("*"&amp;TRIM($F1790)&amp;"*",dump!$A:$D,4,FALSE)="","空文字",VLOOKUP("*"&amp;TRIM($F1790)&amp;"*",dump!$A:$D,4,FALSE)),"NA")</f>
        <v>NA</v>
      </c>
      <c r="T1790" s="867" t="str">
        <f t="shared" ca="1" si="99"/>
        <v>●</v>
      </c>
      <c r="U1790" s="867"/>
      <c r="V1790" s="867"/>
      <c r="W1790" s="867"/>
      <c r="X1790" s="867"/>
      <c r="Y1790" s="867" t="str">
        <f t="shared" si="100"/>
        <v/>
      </c>
      <c r="Z1790" s="867"/>
    </row>
    <row r="1791" spans="2:26" s="312" customFormat="1" ht="30" customHeight="1" outlineLevel="1">
      <c r="B1791" s="314"/>
      <c r="C1791" s="534"/>
      <c r="D1791" s="144" t="s">
        <v>9599</v>
      </c>
      <c r="E1791" s="213"/>
      <c r="F1791" s="214" t="s">
        <v>9600</v>
      </c>
      <c r="G1791" s="214" t="s">
        <v>17</v>
      </c>
      <c r="H1791" s="225" t="s">
        <v>218</v>
      </c>
      <c r="I1791" s="144" t="s">
        <v>660</v>
      </c>
      <c r="J1791" s="418" t="s">
        <v>5684</v>
      </c>
      <c r="K1791" s="865" t="str">
        <f t="shared" si="96"/>
        <v>○</v>
      </c>
      <c r="L1791" s="555" t="s">
        <v>17116</v>
      </c>
      <c r="M1791" s="553"/>
      <c r="N1791" s="593" t="s">
        <v>17854</v>
      </c>
      <c r="O1791" s="551"/>
      <c r="P1791" s="554"/>
      <c r="Q1791" s="867" t="str">
        <f t="shared" ca="1" si="97"/>
        <v/>
      </c>
      <c r="R1791" s="867" t="str">
        <f t="shared" ca="1" si="98"/>
        <v/>
      </c>
      <c r="S1791" s="867" t="str">
        <f>IFERROR(IF(VLOOKUP("*"&amp;TRIM($F1791)&amp;"*",dump!$A:$D,4,FALSE)="","空文字",VLOOKUP("*"&amp;TRIM($F1791)&amp;"*",dump!$A:$D,4,FALSE)),"NA")</f>
        <v>NA</v>
      </c>
      <c r="T1791" s="867" t="str">
        <f t="shared" si="99"/>
        <v/>
      </c>
      <c r="U1791" s="867"/>
      <c r="V1791" s="867"/>
      <c r="W1791" s="867"/>
      <c r="X1791" s="867"/>
      <c r="Y1791" s="867" t="str">
        <f t="shared" si="100"/>
        <v/>
      </c>
      <c r="Z1791" s="867"/>
    </row>
    <row r="1792" spans="2:26" s="126" customFormat="1" ht="27" customHeight="1" outlineLevel="1" collapsed="1">
      <c r="B1792" s="314"/>
      <c r="C1792" s="534"/>
      <c r="D1792" s="328"/>
      <c r="E1792" s="306" t="s">
        <v>9601</v>
      </c>
      <c r="F1792" s="307" t="s">
        <v>9602</v>
      </c>
      <c r="G1792" s="306" t="s">
        <v>18</v>
      </c>
      <c r="H1792" s="305" t="s">
        <v>418</v>
      </c>
      <c r="I1792" s="304" t="s">
        <v>660</v>
      </c>
      <c r="J1792" s="419" t="s">
        <v>5684</v>
      </c>
      <c r="K1792" s="865" t="str">
        <f t="shared" si="96"/>
        <v>○</v>
      </c>
      <c r="L1792" s="555" t="s">
        <v>17116</v>
      </c>
      <c r="M1792" s="553"/>
      <c r="N1792" s="593" t="s">
        <v>17655</v>
      </c>
      <c r="O1792" s="551"/>
      <c r="P1792" s="554"/>
      <c r="Q1792" s="867" t="str">
        <f t="shared" ca="1" si="97"/>
        <v/>
      </c>
      <c r="R1792" s="867" t="str">
        <f t="shared" ca="1" si="98"/>
        <v/>
      </c>
      <c r="S1792" s="867" t="str">
        <f>IFERROR(IF(VLOOKUP("*"&amp;TRIM($F1792)&amp;"*",dump!$A:$D,4,FALSE)="","空文字",VLOOKUP("*"&amp;TRIM($F1792)&amp;"*",dump!$A:$D,4,FALSE)),"NA")</f>
        <v>NA</v>
      </c>
      <c r="T1792" s="867" t="str">
        <f t="shared" si="99"/>
        <v>■</v>
      </c>
      <c r="U1792" s="867"/>
      <c r="V1792" s="867"/>
      <c r="W1792" s="867"/>
      <c r="X1792" s="867"/>
      <c r="Y1792" s="867" t="str">
        <f t="shared" si="100"/>
        <v/>
      </c>
      <c r="Z1792" s="867"/>
    </row>
    <row r="1793" spans="2:26" s="312" customFormat="1" ht="45" customHeight="1" outlineLevel="1">
      <c r="B1793" s="314"/>
      <c r="C1793" s="534"/>
      <c r="D1793" s="328"/>
      <c r="E1793" s="397"/>
      <c r="F1793" s="307" t="s">
        <v>9603</v>
      </c>
      <c r="G1793" s="397"/>
      <c r="H1793" s="308"/>
      <c r="I1793" s="313"/>
      <c r="J1793" s="420"/>
      <c r="K1793" s="865" t="str">
        <f t="shared" si="96"/>
        <v/>
      </c>
      <c r="L1793" s="557" t="s">
        <v>3656</v>
      </c>
      <c r="M1793" s="558" t="s">
        <v>3655</v>
      </c>
      <c r="N1793" s="597" t="s">
        <v>19734</v>
      </c>
      <c r="O1793" s="662"/>
      <c r="P1793" s="598"/>
      <c r="Q1793" s="867" t="str">
        <f t="shared" ca="1" si="97"/>
        <v/>
      </c>
      <c r="R1793" s="867" t="str">
        <f t="shared" ca="1" si="98"/>
        <v/>
      </c>
      <c r="S1793" s="867" t="str">
        <f>IFERROR(IF(VLOOKUP("*"&amp;TRIM($F1793)&amp;"*",dump!$A:$D,4,FALSE)="","空文字",VLOOKUP("*"&amp;TRIM($F1793)&amp;"*",dump!$A:$D,4,FALSE)),"NA")</f>
        <v>NA</v>
      </c>
      <c r="T1793" s="867" t="str">
        <f t="shared" ca="1" si="99"/>
        <v>●</v>
      </c>
      <c r="U1793" s="867"/>
      <c r="V1793" s="867"/>
      <c r="W1793" s="867"/>
      <c r="X1793" s="867"/>
      <c r="Y1793" s="867" t="str">
        <f t="shared" si="100"/>
        <v/>
      </c>
      <c r="Z1793" s="867"/>
    </row>
    <row r="1794" spans="2:26" s="312" customFormat="1" ht="45" customHeight="1" outlineLevel="1">
      <c r="B1794" s="314"/>
      <c r="C1794" s="534"/>
      <c r="D1794" s="328"/>
      <c r="E1794" s="397"/>
      <c r="F1794" s="307" t="s">
        <v>6061</v>
      </c>
      <c r="G1794" s="397"/>
      <c r="H1794" s="308"/>
      <c r="I1794" s="313"/>
      <c r="J1794" s="420"/>
      <c r="K1794" s="865" t="str">
        <f t="shared" si="96"/>
        <v/>
      </c>
      <c r="L1794" s="555" t="s">
        <v>17116</v>
      </c>
      <c r="M1794" s="553" t="s">
        <v>3658</v>
      </c>
      <c r="N1794" s="593" t="s">
        <v>17656</v>
      </c>
      <c r="O1794" s="551" t="s">
        <v>17117</v>
      </c>
      <c r="P1794" s="554" t="s">
        <v>17634</v>
      </c>
      <c r="Q1794" s="867" t="str">
        <f t="shared" ca="1" si="97"/>
        <v>初期値：
US以外：1/10 mm(101)
US仕向け：1/100inch(202)</v>
      </c>
      <c r="R1794" s="867" t="str">
        <f t="shared" ca="1" si="98"/>
        <v>101</v>
      </c>
      <c r="S1794" s="867" t="str">
        <f>IFERROR(IF(VLOOKUP("*"&amp;TRIM($F1794)&amp;"*",dump!$A:$D,4,FALSE)="","空文字",VLOOKUP("*"&amp;TRIM($F1794)&amp;"*",dump!$A:$D,4,FALSE)),"NA")</f>
        <v>NA</v>
      </c>
      <c r="T1794" s="867" t="str">
        <f t="shared" ca="1" si="99"/>
        <v>×</v>
      </c>
      <c r="U1794" s="867"/>
      <c r="V1794" s="867"/>
      <c r="W1794" s="867"/>
      <c r="X1794" s="867"/>
      <c r="Y1794" s="867" t="str">
        <f t="shared" si="100"/>
        <v/>
      </c>
      <c r="Z1794" s="867"/>
    </row>
    <row r="1795" spans="2:26" s="312" customFormat="1" ht="45" customHeight="1" outlineLevel="1">
      <c r="B1795" s="314"/>
      <c r="C1795" s="534"/>
      <c r="D1795" s="328"/>
      <c r="E1795" s="397"/>
      <c r="F1795" s="307" t="s">
        <v>6062</v>
      </c>
      <c r="G1795" s="397"/>
      <c r="H1795" s="308"/>
      <c r="I1795" s="313"/>
      <c r="J1795" s="420"/>
      <c r="K1795" s="865" t="str">
        <f t="shared" si="96"/>
        <v/>
      </c>
      <c r="L1795" s="557" t="s">
        <v>3656</v>
      </c>
      <c r="M1795" s="558" t="s">
        <v>3655</v>
      </c>
      <c r="N1795" s="597" t="s">
        <v>19369</v>
      </c>
      <c r="O1795" s="662"/>
      <c r="P1795" s="598"/>
      <c r="Q1795" s="867" t="str">
        <f t="shared" ca="1" si="97"/>
        <v/>
      </c>
      <c r="R1795" s="867" t="str">
        <f t="shared" ca="1" si="98"/>
        <v/>
      </c>
      <c r="S1795" s="867" t="str">
        <f>IFERROR(IF(VLOOKUP("*"&amp;TRIM($F1795)&amp;"*",dump!$A:$D,4,FALSE)="","空文字",VLOOKUP("*"&amp;TRIM($F1795)&amp;"*",dump!$A:$D,4,FALSE)),"NA")</f>
        <v>NA</v>
      </c>
      <c r="T1795" s="867" t="str">
        <f t="shared" ca="1" si="99"/>
        <v>●</v>
      </c>
      <c r="U1795" s="867"/>
      <c r="V1795" s="867"/>
      <c r="W1795" s="867"/>
      <c r="X1795" s="867"/>
      <c r="Y1795" s="867" t="str">
        <f t="shared" si="100"/>
        <v/>
      </c>
      <c r="Z1795" s="867"/>
    </row>
    <row r="1796" spans="2:26" s="312" customFormat="1" ht="45" customHeight="1" outlineLevel="1">
      <c r="B1796" s="314"/>
      <c r="C1796" s="534"/>
      <c r="D1796" s="328"/>
      <c r="E1796" s="397"/>
      <c r="F1796" s="307" t="s">
        <v>6063</v>
      </c>
      <c r="G1796" s="397"/>
      <c r="H1796" s="308"/>
      <c r="I1796" s="313"/>
      <c r="J1796" s="420"/>
      <c r="K1796" s="865" t="str">
        <f t="shared" si="96"/>
        <v/>
      </c>
      <c r="L1796" s="557" t="s">
        <v>3656</v>
      </c>
      <c r="M1796" s="558" t="s">
        <v>3655</v>
      </c>
      <c r="N1796" s="597" t="s">
        <v>19731</v>
      </c>
      <c r="O1796" s="662"/>
      <c r="P1796" s="598"/>
      <c r="Q1796" s="867" t="str">
        <f t="shared" ca="1" si="97"/>
        <v/>
      </c>
      <c r="R1796" s="867" t="str">
        <f t="shared" ca="1" si="98"/>
        <v/>
      </c>
      <c r="S1796" s="867" t="str">
        <f>IFERROR(IF(VLOOKUP("*"&amp;TRIM($F1796)&amp;"*",dump!$A:$D,4,FALSE)="","空文字",VLOOKUP("*"&amp;TRIM($F1796)&amp;"*",dump!$A:$D,4,FALSE)),"NA")</f>
        <v>NA</v>
      </c>
      <c r="T1796" s="867" t="str">
        <f t="shared" ca="1" si="99"/>
        <v>●</v>
      </c>
      <c r="U1796" s="867"/>
      <c r="V1796" s="867"/>
      <c r="W1796" s="867"/>
      <c r="X1796" s="867"/>
      <c r="Y1796" s="867" t="str">
        <f t="shared" si="100"/>
        <v/>
      </c>
      <c r="Z1796" s="867"/>
    </row>
    <row r="1797" spans="2:26" s="312" customFormat="1" ht="45" customHeight="1" outlineLevel="1">
      <c r="B1797" s="314"/>
      <c r="C1797" s="534"/>
      <c r="D1797" s="328"/>
      <c r="E1797" s="397"/>
      <c r="F1797" s="307" t="s">
        <v>6064</v>
      </c>
      <c r="G1797" s="397"/>
      <c r="H1797" s="308"/>
      <c r="I1797" s="313"/>
      <c r="J1797" s="420"/>
      <c r="K1797" s="865" t="str">
        <f t="shared" si="96"/>
        <v/>
      </c>
      <c r="L1797" s="557" t="s">
        <v>3656</v>
      </c>
      <c r="M1797" s="558" t="s">
        <v>3655</v>
      </c>
      <c r="N1797" s="597"/>
      <c r="O1797" s="662"/>
      <c r="P1797" s="598"/>
      <c r="Q1797" s="867" t="str">
        <f t="shared" ca="1" si="97"/>
        <v/>
      </c>
      <c r="R1797" s="867" t="str">
        <f t="shared" ca="1" si="98"/>
        <v/>
      </c>
      <c r="S1797" s="867" t="str">
        <f>IFERROR(IF(VLOOKUP("*"&amp;TRIM($F1797)&amp;"*",dump!$A:$D,4,FALSE)="","空文字",VLOOKUP("*"&amp;TRIM($F1797)&amp;"*",dump!$A:$D,4,FALSE)),"NA")</f>
        <v>NA</v>
      </c>
      <c r="T1797" s="867" t="str">
        <f t="shared" ca="1" si="99"/>
        <v>●</v>
      </c>
      <c r="U1797" s="867"/>
      <c r="V1797" s="867"/>
      <c r="W1797" s="867"/>
      <c r="X1797" s="867"/>
      <c r="Y1797" s="867" t="str">
        <f t="shared" si="100"/>
        <v/>
      </c>
      <c r="Z1797" s="867"/>
    </row>
    <row r="1798" spans="2:26" s="312" customFormat="1" ht="62.25" customHeight="1" outlineLevel="1">
      <c r="B1798" s="314"/>
      <c r="C1798" s="534"/>
      <c r="D1798" s="328"/>
      <c r="E1798" s="397"/>
      <c r="F1798" s="307" t="s">
        <v>6065</v>
      </c>
      <c r="G1798" s="397"/>
      <c r="H1798" s="308"/>
      <c r="I1798" s="313"/>
      <c r="J1798" s="420"/>
      <c r="K1798" s="865" t="str">
        <f t="shared" si="96"/>
        <v/>
      </c>
      <c r="L1798" s="557" t="s">
        <v>3656</v>
      </c>
      <c r="M1798" s="558" t="s">
        <v>3655</v>
      </c>
      <c r="N1798" s="597"/>
      <c r="O1798" s="662"/>
      <c r="P1798" s="598"/>
      <c r="Q1798" s="867" t="str">
        <f t="shared" ca="1" si="97"/>
        <v/>
      </c>
      <c r="R1798" s="867" t="str">
        <f t="shared" ca="1" si="98"/>
        <v/>
      </c>
      <c r="S1798" s="867" t="str">
        <f>IFERROR(IF(VLOOKUP("*"&amp;TRIM($F1798)&amp;"*",dump!$A:$D,4,FALSE)="","空文字",VLOOKUP("*"&amp;TRIM($F1798)&amp;"*",dump!$A:$D,4,FALSE)),"NA")</f>
        <v>NA</v>
      </c>
      <c r="T1798" s="867" t="str">
        <f t="shared" ca="1" si="99"/>
        <v>●</v>
      </c>
      <c r="U1798" s="867"/>
      <c r="V1798" s="867"/>
      <c r="W1798" s="867"/>
      <c r="X1798" s="867"/>
      <c r="Y1798" s="867" t="str">
        <f t="shared" si="100"/>
        <v/>
      </c>
      <c r="Z1798" s="867"/>
    </row>
    <row r="1799" spans="2:26" s="126" customFormat="1" ht="13.5" customHeight="1" outlineLevel="1" collapsed="1">
      <c r="B1799" s="314"/>
      <c r="C1799" s="534"/>
      <c r="D1799" s="328"/>
      <c r="E1799" s="306" t="s">
        <v>9604</v>
      </c>
      <c r="F1799" s="307" t="s">
        <v>19</v>
      </c>
      <c r="G1799" s="306" t="s">
        <v>20</v>
      </c>
      <c r="H1799" s="305" t="s">
        <v>418</v>
      </c>
      <c r="I1799" s="304" t="s">
        <v>660</v>
      </c>
      <c r="J1799" s="419" t="s">
        <v>5684</v>
      </c>
      <c r="K1799" s="865" t="str">
        <f t="shared" si="96"/>
        <v>○</v>
      </c>
      <c r="L1799" s="555" t="s">
        <v>17116</v>
      </c>
      <c r="M1799" s="553"/>
      <c r="N1799" s="593" t="s">
        <v>17657</v>
      </c>
      <c r="O1799" s="551"/>
      <c r="P1799" s="554"/>
      <c r="Q1799" s="867" t="str">
        <f t="shared" ca="1" si="97"/>
        <v/>
      </c>
      <c r="R1799" s="867" t="str">
        <f t="shared" ca="1" si="98"/>
        <v/>
      </c>
      <c r="S1799" s="867" t="str">
        <f>IFERROR(IF(VLOOKUP("*"&amp;TRIM($F1799)&amp;"*",dump!$A:$D,4,FALSE)="","空文字",VLOOKUP("*"&amp;TRIM($F1799)&amp;"*",dump!$A:$D,4,FALSE)),"NA")</f>
        <v>NA</v>
      </c>
      <c r="T1799" s="867" t="str">
        <f t="shared" si="99"/>
        <v>■</v>
      </c>
      <c r="U1799" s="867"/>
      <c r="V1799" s="867"/>
      <c r="W1799" s="867"/>
      <c r="X1799" s="867"/>
      <c r="Y1799" s="867" t="str">
        <f t="shared" si="100"/>
        <v/>
      </c>
      <c r="Z1799" s="867"/>
    </row>
    <row r="1800" spans="2:26" s="312" customFormat="1" ht="45" customHeight="1" outlineLevel="1">
      <c r="B1800" s="314"/>
      <c r="C1800" s="534"/>
      <c r="D1800" s="328"/>
      <c r="E1800" s="397"/>
      <c r="F1800" s="307" t="s">
        <v>9605</v>
      </c>
      <c r="G1800" s="397"/>
      <c r="H1800" s="308"/>
      <c r="I1800" s="313"/>
      <c r="J1800" s="420"/>
      <c r="K1800" s="865" t="str">
        <f t="shared" si="96"/>
        <v/>
      </c>
      <c r="L1800" s="557" t="s">
        <v>3656</v>
      </c>
      <c r="M1800" s="558" t="s">
        <v>3655</v>
      </c>
      <c r="N1800" s="597" t="s">
        <v>19734</v>
      </c>
      <c r="O1800" s="662"/>
      <c r="P1800" s="598"/>
      <c r="Q1800" s="867" t="str">
        <f t="shared" ca="1" si="97"/>
        <v/>
      </c>
      <c r="R1800" s="867" t="str">
        <f t="shared" ca="1" si="98"/>
        <v/>
      </c>
      <c r="S1800" s="867" t="str">
        <f>IFERROR(IF(VLOOKUP("*"&amp;TRIM($F1800)&amp;"*",dump!$A:$D,4,FALSE)="","空文字",VLOOKUP("*"&amp;TRIM($F1800)&amp;"*",dump!$A:$D,4,FALSE)),"NA")</f>
        <v>NA</v>
      </c>
      <c r="T1800" s="867" t="str">
        <f t="shared" ca="1" si="99"/>
        <v>●</v>
      </c>
      <c r="U1800" s="867"/>
      <c r="V1800" s="867"/>
      <c r="W1800" s="867"/>
      <c r="X1800" s="867"/>
      <c r="Y1800" s="867" t="str">
        <f t="shared" si="100"/>
        <v/>
      </c>
      <c r="Z1800" s="867"/>
    </row>
    <row r="1801" spans="2:26" s="312" customFormat="1" ht="45" customHeight="1" outlineLevel="1">
      <c r="B1801" s="314"/>
      <c r="C1801" s="534"/>
      <c r="D1801" s="328"/>
      <c r="E1801" s="397"/>
      <c r="F1801" s="307" t="s">
        <v>6066</v>
      </c>
      <c r="G1801" s="397"/>
      <c r="H1801" s="308"/>
      <c r="I1801" s="313"/>
      <c r="J1801" s="420"/>
      <c r="K1801" s="865" t="str">
        <f t="shared" si="96"/>
        <v/>
      </c>
      <c r="L1801" s="555" t="s">
        <v>17116</v>
      </c>
      <c r="M1801" s="553" t="s">
        <v>3658</v>
      </c>
      <c r="N1801" s="593" t="s">
        <v>17659</v>
      </c>
      <c r="O1801" s="551" t="s">
        <v>17117</v>
      </c>
      <c r="P1801" s="554" t="s">
        <v>17661</v>
      </c>
      <c r="Q1801" s="867" t="str">
        <f t="shared" ca="1" si="97"/>
        <v>初期値：
US以外：A4(2970)
US仕向け：LT(1100)</v>
      </c>
      <c r="R1801" s="867" t="str">
        <f t="shared" ca="1" si="98"/>
        <v>2970</v>
      </c>
      <c r="S1801" s="867" t="str">
        <f>IFERROR(IF(VLOOKUP("*"&amp;TRIM($F1801)&amp;"*",dump!$A:$D,4,FALSE)="","空文字",VLOOKUP("*"&amp;TRIM($F1801)&amp;"*",dump!$A:$D,4,FALSE)),"NA")</f>
        <v>NA</v>
      </c>
      <c r="T1801" s="867" t="str">
        <f t="shared" ca="1" si="99"/>
        <v>×</v>
      </c>
      <c r="U1801" s="867"/>
      <c r="V1801" s="867"/>
      <c r="W1801" s="867"/>
      <c r="X1801" s="867"/>
      <c r="Y1801" s="867" t="str">
        <f t="shared" si="100"/>
        <v/>
      </c>
      <c r="Z1801" s="867"/>
    </row>
    <row r="1802" spans="2:26" s="312" customFormat="1" ht="45" customHeight="1" outlineLevel="1">
      <c r="B1802" s="314"/>
      <c r="C1802" s="534"/>
      <c r="D1802" s="328"/>
      <c r="E1802" s="397"/>
      <c r="F1802" s="307" t="s">
        <v>6067</v>
      </c>
      <c r="G1802" s="397"/>
      <c r="H1802" s="308"/>
      <c r="I1802" s="313"/>
      <c r="J1802" s="420"/>
      <c r="K1802" s="865" t="str">
        <f t="shared" si="96"/>
        <v/>
      </c>
      <c r="L1802" s="557" t="s">
        <v>3656</v>
      </c>
      <c r="M1802" s="558" t="s">
        <v>3655</v>
      </c>
      <c r="N1802" s="597" t="s">
        <v>19369</v>
      </c>
      <c r="O1802" s="662"/>
      <c r="P1802" s="598"/>
      <c r="Q1802" s="867" t="str">
        <f t="shared" ca="1" si="97"/>
        <v/>
      </c>
      <c r="R1802" s="867" t="str">
        <f t="shared" ca="1" si="98"/>
        <v/>
      </c>
      <c r="S1802" s="867" t="str">
        <f>IFERROR(IF(VLOOKUP("*"&amp;TRIM($F1802)&amp;"*",dump!$A:$D,4,FALSE)="","空文字",VLOOKUP("*"&amp;TRIM($F1802)&amp;"*",dump!$A:$D,4,FALSE)),"NA")</f>
        <v>NA</v>
      </c>
      <c r="T1802" s="867" t="str">
        <f t="shared" ca="1" si="99"/>
        <v>●</v>
      </c>
      <c r="U1802" s="867"/>
      <c r="V1802" s="867"/>
      <c r="W1802" s="867"/>
      <c r="X1802" s="867"/>
      <c r="Y1802" s="867" t="str">
        <f t="shared" si="100"/>
        <v/>
      </c>
      <c r="Z1802" s="867"/>
    </row>
    <row r="1803" spans="2:26" s="312" customFormat="1" ht="45" customHeight="1" outlineLevel="1">
      <c r="B1803" s="314"/>
      <c r="C1803" s="534"/>
      <c r="D1803" s="328"/>
      <c r="E1803" s="397"/>
      <c r="F1803" s="307" t="s">
        <v>6068</v>
      </c>
      <c r="G1803" s="397"/>
      <c r="H1803" s="308"/>
      <c r="I1803" s="313"/>
      <c r="J1803" s="420"/>
      <c r="K1803" s="865" t="str">
        <f t="shared" si="96"/>
        <v/>
      </c>
      <c r="L1803" s="557" t="s">
        <v>3656</v>
      </c>
      <c r="M1803" s="558" t="s">
        <v>3655</v>
      </c>
      <c r="N1803" s="597" t="s">
        <v>19731</v>
      </c>
      <c r="O1803" s="662"/>
      <c r="P1803" s="598"/>
      <c r="Q1803" s="867" t="str">
        <f t="shared" ca="1" si="97"/>
        <v/>
      </c>
      <c r="R1803" s="867" t="str">
        <f t="shared" ca="1" si="98"/>
        <v/>
      </c>
      <c r="S1803" s="867" t="str">
        <f>IFERROR(IF(VLOOKUP("*"&amp;TRIM($F1803)&amp;"*",dump!$A:$D,4,FALSE)="","空文字",VLOOKUP("*"&amp;TRIM($F1803)&amp;"*",dump!$A:$D,4,FALSE)),"NA")</f>
        <v>NA</v>
      </c>
      <c r="T1803" s="867" t="str">
        <f t="shared" ca="1" si="99"/>
        <v>●</v>
      </c>
      <c r="U1803" s="867"/>
      <c r="V1803" s="867"/>
      <c r="W1803" s="867"/>
      <c r="X1803" s="867"/>
      <c r="Y1803" s="867" t="str">
        <f t="shared" si="100"/>
        <v/>
      </c>
      <c r="Z1803" s="867"/>
    </row>
    <row r="1804" spans="2:26" s="312" customFormat="1" ht="45" customHeight="1" outlineLevel="1">
      <c r="B1804" s="314"/>
      <c r="C1804" s="534"/>
      <c r="D1804" s="328"/>
      <c r="E1804" s="397"/>
      <c r="F1804" s="307" t="s">
        <v>6069</v>
      </c>
      <c r="G1804" s="397"/>
      <c r="H1804" s="308"/>
      <c r="I1804" s="313"/>
      <c r="J1804" s="420"/>
      <c r="K1804" s="865" t="str">
        <f t="shared" si="96"/>
        <v/>
      </c>
      <c r="L1804" s="557" t="s">
        <v>3656</v>
      </c>
      <c r="M1804" s="558" t="s">
        <v>3655</v>
      </c>
      <c r="N1804" s="597"/>
      <c r="O1804" s="662"/>
      <c r="P1804" s="598"/>
      <c r="Q1804" s="867" t="str">
        <f t="shared" ca="1" si="97"/>
        <v/>
      </c>
      <c r="R1804" s="867" t="str">
        <f t="shared" ca="1" si="98"/>
        <v/>
      </c>
      <c r="S1804" s="867" t="str">
        <f>IFERROR(IF(VLOOKUP("*"&amp;TRIM($F1804)&amp;"*",dump!$A:$D,4,FALSE)="","空文字",VLOOKUP("*"&amp;TRIM($F1804)&amp;"*",dump!$A:$D,4,FALSE)),"NA")</f>
        <v>NA</v>
      </c>
      <c r="T1804" s="867" t="str">
        <f t="shared" ca="1" si="99"/>
        <v>●</v>
      </c>
      <c r="U1804" s="867"/>
      <c r="V1804" s="867"/>
      <c r="W1804" s="867"/>
      <c r="X1804" s="867"/>
      <c r="Y1804" s="867" t="str">
        <f t="shared" si="100"/>
        <v/>
      </c>
      <c r="Z1804" s="867"/>
    </row>
    <row r="1805" spans="2:26" s="312" customFormat="1" ht="51.75" customHeight="1" outlineLevel="1">
      <c r="B1805" s="314"/>
      <c r="C1805" s="534"/>
      <c r="D1805" s="328"/>
      <c r="E1805" s="397"/>
      <c r="F1805" s="307" t="s">
        <v>6070</v>
      </c>
      <c r="G1805" s="397"/>
      <c r="H1805" s="308"/>
      <c r="I1805" s="313"/>
      <c r="J1805" s="420"/>
      <c r="K1805" s="865" t="str">
        <f t="shared" ref="K1805:K1868" si="101">IF(AND(M1805="", O1805="", N1805&lt;&gt;""), "○", "")</f>
        <v/>
      </c>
      <c r="L1805" s="557" t="s">
        <v>3656</v>
      </c>
      <c r="M1805" s="558" t="s">
        <v>3655</v>
      </c>
      <c r="N1805" s="597"/>
      <c r="O1805" s="662"/>
      <c r="P1805" s="598"/>
      <c r="Q1805" s="867" t="str">
        <f t="shared" ref="Q1805:Q1868" ca="1" si="102">IF(P1805="","",IF(P1805="←",IF(OFFSET($J1805,0,MATCH(MID(M1805,1,FIND("の",M1805,1)-1), $L$11:$BA$11,0)+4,1,1)="","",OFFSET($L1805,0,MATCH(MID(M1805,1,FIND("の",M1805,1)-1), $L$11:$BA$11,0)+4,1,1)),P1805))</f>
        <v/>
      </c>
      <c r="R1805" s="867" t="str">
        <f t="shared" ref="R1805:R1868" ca="1" si="103">IF(COUNTIF(Q1805,"*(*"),MID(Q1805,FIND("(",Q1805,1)+1,FIND(")",Q1805,1)-FIND("(",Q1805,1)-1),IF(COUNTIF(Q1805,"*""*"),MID(Q1805,FIND("""",Q1805,1)+1,LEN(Q1805)-2),IF(COUNTIF(Q1805,"*：*"),RIGHT(Q1805,LEN(Q1805)-(FIND("：",Q1805))),Q1805)))</f>
        <v/>
      </c>
      <c r="S1805" s="867" t="str">
        <f>IFERROR(IF(VLOOKUP("*"&amp;TRIM($F1805)&amp;"*",dump!$A:$D,4,FALSE)="","空文字",VLOOKUP("*"&amp;TRIM($F1805)&amp;"*",dump!$A:$D,4,FALSE)),"NA")</f>
        <v>NA</v>
      </c>
      <c r="T1805" s="867" t="str">
        <f t="shared" ref="T1805:T1868" ca="1" si="104">IF($K1805&lt;&gt;"",IF($E1805&lt;&gt;"","■",""),IF(AND(R1805="",S1805="NA"),"●", IF(EXACT(R1805,S1805),"●","×")))</f>
        <v>●</v>
      </c>
      <c r="U1805" s="867"/>
      <c r="V1805" s="867"/>
      <c r="W1805" s="867"/>
      <c r="X1805" s="867"/>
      <c r="Y1805" s="867" t="str">
        <f t="shared" ref="Y1805:Y1868" si="105">IF(U1805="●","●","")</f>
        <v/>
      </c>
      <c r="Z1805" s="867"/>
    </row>
    <row r="1806" spans="2:26" s="126" customFormat="1" ht="13.5" customHeight="1" outlineLevel="1" collapsed="1">
      <c r="B1806" s="314"/>
      <c r="C1806" s="534"/>
      <c r="D1806" s="328"/>
      <c r="E1806" s="306" t="s">
        <v>9606</v>
      </c>
      <c r="F1806" s="307" t="s">
        <v>21</v>
      </c>
      <c r="G1806" s="306" t="s">
        <v>22</v>
      </c>
      <c r="H1806" s="305" t="s">
        <v>418</v>
      </c>
      <c r="I1806" s="304" t="s">
        <v>660</v>
      </c>
      <c r="J1806" s="419" t="s">
        <v>5684</v>
      </c>
      <c r="K1806" s="865" t="str">
        <f t="shared" si="101"/>
        <v>○</v>
      </c>
      <c r="L1806" s="555" t="s">
        <v>17116</v>
      </c>
      <c r="M1806" s="553"/>
      <c r="N1806" s="593" t="s">
        <v>17660</v>
      </c>
      <c r="O1806" s="551"/>
      <c r="P1806" s="554"/>
      <c r="Q1806" s="867" t="str">
        <f t="shared" ca="1" si="102"/>
        <v/>
      </c>
      <c r="R1806" s="867" t="str">
        <f t="shared" ca="1" si="103"/>
        <v/>
      </c>
      <c r="S1806" s="867" t="str">
        <f>IFERROR(IF(VLOOKUP("*"&amp;TRIM($F1806)&amp;"*",dump!$A:$D,4,FALSE)="","空文字",VLOOKUP("*"&amp;TRIM($F1806)&amp;"*",dump!$A:$D,4,FALSE)),"NA")</f>
        <v>NA</v>
      </c>
      <c r="T1806" s="867" t="str">
        <f t="shared" si="104"/>
        <v>■</v>
      </c>
      <c r="U1806" s="867"/>
      <c r="V1806" s="867"/>
      <c r="W1806" s="867"/>
      <c r="X1806" s="867"/>
      <c r="Y1806" s="867" t="str">
        <f t="shared" si="105"/>
        <v/>
      </c>
      <c r="Z1806" s="867"/>
    </row>
    <row r="1807" spans="2:26" s="312" customFormat="1" ht="45" customHeight="1" outlineLevel="1">
      <c r="B1807" s="314"/>
      <c r="C1807" s="534"/>
      <c r="D1807" s="328"/>
      <c r="E1807" s="397"/>
      <c r="F1807" s="307" t="s">
        <v>9607</v>
      </c>
      <c r="G1807" s="397"/>
      <c r="H1807" s="308"/>
      <c r="I1807" s="313"/>
      <c r="J1807" s="420"/>
      <c r="K1807" s="865" t="str">
        <f t="shared" si="101"/>
        <v/>
      </c>
      <c r="L1807" s="557" t="s">
        <v>3656</v>
      </c>
      <c r="M1807" s="558" t="s">
        <v>3655</v>
      </c>
      <c r="N1807" s="597" t="s">
        <v>19734</v>
      </c>
      <c r="O1807" s="662"/>
      <c r="P1807" s="598"/>
      <c r="Q1807" s="867" t="str">
        <f t="shared" ca="1" si="102"/>
        <v/>
      </c>
      <c r="R1807" s="867" t="str">
        <f t="shared" ca="1" si="103"/>
        <v/>
      </c>
      <c r="S1807" s="867" t="str">
        <f>IFERROR(IF(VLOOKUP("*"&amp;TRIM($F1807)&amp;"*",dump!$A:$D,4,FALSE)="","空文字",VLOOKUP("*"&amp;TRIM($F1807)&amp;"*",dump!$A:$D,4,FALSE)),"NA")</f>
        <v>NA</v>
      </c>
      <c r="T1807" s="867" t="str">
        <f t="shared" ca="1" si="104"/>
        <v>●</v>
      </c>
      <c r="U1807" s="867"/>
      <c r="V1807" s="867"/>
      <c r="W1807" s="867"/>
      <c r="X1807" s="867"/>
      <c r="Y1807" s="867" t="str">
        <f t="shared" si="105"/>
        <v/>
      </c>
      <c r="Z1807" s="867"/>
    </row>
    <row r="1808" spans="2:26" s="312" customFormat="1" ht="45" customHeight="1" outlineLevel="1">
      <c r="B1808" s="314"/>
      <c r="C1808" s="534"/>
      <c r="D1808" s="328"/>
      <c r="E1808" s="397"/>
      <c r="F1808" s="307" t="s">
        <v>6071</v>
      </c>
      <c r="G1808" s="397"/>
      <c r="H1808" s="308"/>
      <c r="I1808" s="313"/>
      <c r="J1808" s="420"/>
      <c r="K1808" s="865" t="str">
        <f t="shared" si="101"/>
        <v/>
      </c>
      <c r="L1808" s="555" t="s">
        <v>17116</v>
      </c>
      <c r="M1808" s="553" t="s">
        <v>3658</v>
      </c>
      <c r="N1808" s="593" t="s">
        <v>17662</v>
      </c>
      <c r="O1808" s="551" t="s">
        <v>17117</v>
      </c>
      <c r="P1808" s="554" t="s">
        <v>17658</v>
      </c>
      <c r="Q1808" s="867" t="str">
        <f t="shared" ca="1" si="102"/>
        <v>初期値：
US以外：A4(2100)
US仕向け：LT(850)</v>
      </c>
      <c r="R1808" s="867" t="str">
        <f t="shared" ca="1" si="103"/>
        <v>2100</v>
      </c>
      <c r="S1808" s="867" t="str">
        <f>IFERROR(IF(VLOOKUP("*"&amp;TRIM($F1808)&amp;"*",dump!$A:$D,4,FALSE)="","空文字",VLOOKUP("*"&amp;TRIM($F1808)&amp;"*",dump!$A:$D,4,FALSE)),"NA")</f>
        <v>NA</v>
      </c>
      <c r="T1808" s="867" t="str">
        <f t="shared" ca="1" si="104"/>
        <v>×</v>
      </c>
      <c r="U1808" s="867"/>
      <c r="V1808" s="867"/>
      <c r="W1808" s="867"/>
      <c r="X1808" s="867"/>
      <c r="Y1808" s="867" t="str">
        <f t="shared" si="105"/>
        <v/>
      </c>
      <c r="Z1808" s="867"/>
    </row>
    <row r="1809" spans="2:26" s="312" customFormat="1" ht="45" customHeight="1" outlineLevel="1">
      <c r="B1809" s="314"/>
      <c r="C1809" s="534"/>
      <c r="D1809" s="328"/>
      <c r="E1809" s="397"/>
      <c r="F1809" s="307" t="s">
        <v>6072</v>
      </c>
      <c r="G1809" s="397"/>
      <c r="H1809" s="308"/>
      <c r="I1809" s="313"/>
      <c r="J1809" s="420"/>
      <c r="K1809" s="865" t="str">
        <f t="shared" si="101"/>
        <v/>
      </c>
      <c r="L1809" s="557" t="s">
        <v>3656</v>
      </c>
      <c r="M1809" s="558" t="s">
        <v>3655</v>
      </c>
      <c r="N1809" s="597" t="s">
        <v>19369</v>
      </c>
      <c r="O1809" s="662"/>
      <c r="P1809" s="598"/>
      <c r="Q1809" s="867" t="str">
        <f t="shared" ca="1" si="102"/>
        <v/>
      </c>
      <c r="R1809" s="867" t="str">
        <f t="shared" ca="1" si="103"/>
        <v/>
      </c>
      <c r="S1809" s="867" t="str">
        <f>IFERROR(IF(VLOOKUP("*"&amp;TRIM($F1809)&amp;"*",dump!$A:$D,4,FALSE)="","空文字",VLOOKUP("*"&amp;TRIM($F1809)&amp;"*",dump!$A:$D,4,FALSE)),"NA")</f>
        <v>NA</v>
      </c>
      <c r="T1809" s="867" t="str">
        <f t="shared" ca="1" si="104"/>
        <v>●</v>
      </c>
      <c r="U1809" s="867"/>
      <c r="V1809" s="867"/>
      <c r="W1809" s="867"/>
      <c r="X1809" s="867"/>
      <c r="Y1809" s="867" t="str">
        <f t="shared" si="105"/>
        <v/>
      </c>
      <c r="Z1809" s="867"/>
    </row>
    <row r="1810" spans="2:26" s="312" customFormat="1" ht="45" customHeight="1" outlineLevel="1">
      <c r="B1810" s="314"/>
      <c r="C1810" s="534"/>
      <c r="D1810" s="328"/>
      <c r="E1810" s="397"/>
      <c r="F1810" s="307" t="s">
        <v>6073</v>
      </c>
      <c r="G1810" s="397"/>
      <c r="H1810" s="308"/>
      <c r="I1810" s="313"/>
      <c r="J1810" s="420"/>
      <c r="K1810" s="865" t="str">
        <f t="shared" si="101"/>
        <v/>
      </c>
      <c r="L1810" s="557" t="s">
        <v>3656</v>
      </c>
      <c r="M1810" s="558" t="s">
        <v>3655</v>
      </c>
      <c r="N1810" s="597" t="s">
        <v>19731</v>
      </c>
      <c r="O1810" s="662"/>
      <c r="P1810" s="598"/>
      <c r="Q1810" s="867" t="str">
        <f t="shared" ca="1" si="102"/>
        <v/>
      </c>
      <c r="R1810" s="867" t="str">
        <f t="shared" ca="1" si="103"/>
        <v/>
      </c>
      <c r="S1810" s="867" t="str">
        <f>IFERROR(IF(VLOOKUP("*"&amp;TRIM($F1810)&amp;"*",dump!$A:$D,4,FALSE)="","空文字",VLOOKUP("*"&amp;TRIM($F1810)&amp;"*",dump!$A:$D,4,FALSE)),"NA")</f>
        <v>NA</v>
      </c>
      <c r="T1810" s="867" t="str">
        <f t="shared" ca="1" si="104"/>
        <v>●</v>
      </c>
      <c r="U1810" s="867"/>
      <c r="V1810" s="867"/>
      <c r="W1810" s="867"/>
      <c r="X1810" s="867"/>
      <c r="Y1810" s="867" t="str">
        <f t="shared" si="105"/>
        <v/>
      </c>
      <c r="Z1810" s="867"/>
    </row>
    <row r="1811" spans="2:26" s="312" customFormat="1" ht="45" customHeight="1" outlineLevel="1">
      <c r="B1811" s="314"/>
      <c r="C1811" s="534"/>
      <c r="D1811" s="328"/>
      <c r="E1811" s="397"/>
      <c r="F1811" s="307" t="s">
        <v>6074</v>
      </c>
      <c r="G1811" s="397"/>
      <c r="H1811" s="308"/>
      <c r="I1811" s="313"/>
      <c r="J1811" s="420"/>
      <c r="K1811" s="865" t="str">
        <f t="shared" si="101"/>
        <v/>
      </c>
      <c r="L1811" s="557" t="s">
        <v>3656</v>
      </c>
      <c r="M1811" s="558" t="s">
        <v>3655</v>
      </c>
      <c r="N1811" s="597"/>
      <c r="O1811" s="662"/>
      <c r="P1811" s="598"/>
      <c r="Q1811" s="867" t="str">
        <f t="shared" ca="1" si="102"/>
        <v/>
      </c>
      <c r="R1811" s="867" t="str">
        <f t="shared" ca="1" si="103"/>
        <v/>
      </c>
      <c r="S1811" s="867" t="str">
        <f>IFERROR(IF(VLOOKUP("*"&amp;TRIM($F1811)&amp;"*",dump!$A:$D,4,FALSE)="","空文字",VLOOKUP("*"&amp;TRIM($F1811)&amp;"*",dump!$A:$D,4,FALSE)),"NA")</f>
        <v>NA</v>
      </c>
      <c r="T1811" s="867" t="str">
        <f t="shared" ca="1" si="104"/>
        <v>●</v>
      </c>
      <c r="U1811" s="867"/>
      <c r="V1811" s="867"/>
      <c r="W1811" s="867"/>
      <c r="X1811" s="867"/>
      <c r="Y1811" s="867" t="str">
        <f t="shared" si="105"/>
        <v/>
      </c>
      <c r="Z1811" s="867"/>
    </row>
    <row r="1812" spans="2:26" s="312" customFormat="1" ht="55.5" customHeight="1" outlineLevel="1">
      <c r="B1812" s="314"/>
      <c r="C1812" s="534"/>
      <c r="D1812" s="328"/>
      <c r="E1812" s="397"/>
      <c r="F1812" s="307" t="s">
        <v>6075</v>
      </c>
      <c r="G1812" s="397"/>
      <c r="H1812" s="308"/>
      <c r="I1812" s="313"/>
      <c r="J1812" s="420"/>
      <c r="K1812" s="865" t="str">
        <f t="shared" si="101"/>
        <v/>
      </c>
      <c r="L1812" s="557" t="s">
        <v>3656</v>
      </c>
      <c r="M1812" s="558" t="s">
        <v>3655</v>
      </c>
      <c r="N1812" s="597"/>
      <c r="O1812" s="662"/>
      <c r="P1812" s="598"/>
      <c r="Q1812" s="867" t="str">
        <f t="shared" ca="1" si="102"/>
        <v/>
      </c>
      <c r="R1812" s="867" t="str">
        <f t="shared" ca="1" si="103"/>
        <v/>
      </c>
      <c r="S1812" s="867" t="str">
        <f>IFERROR(IF(VLOOKUP("*"&amp;TRIM($F1812)&amp;"*",dump!$A:$D,4,FALSE)="","空文字",VLOOKUP("*"&amp;TRIM($F1812)&amp;"*",dump!$A:$D,4,FALSE)),"NA")</f>
        <v>NA</v>
      </c>
      <c r="T1812" s="867" t="str">
        <f t="shared" ca="1" si="104"/>
        <v>●</v>
      </c>
      <c r="U1812" s="867"/>
      <c r="V1812" s="867"/>
      <c r="W1812" s="867"/>
      <c r="X1812" s="867"/>
      <c r="Y1812" s="867" t="str">
        <f t="shared" si="105"/>
        <v/>
      </c>
      <c r="Z1812" s="867"/>
    </row>
    <row r="1813" spans="2:26" s="126" customFormat="1" ht="27" customHeight="1" outlineLevel="1" collapsed="1">
      <c r="B1813" s="314"/>
      <c r="C1813" s="534"/>
      <c r="D1813" s="328"/>
      <c r="E1813" s="306" t="s">
        <v>9608</v>
      </c>
      <c r="F1813" s="307" t="s">
        <v>23</v>
      </c>
      <c r="G1813" s="306" t="s">
        <v>24</v>
      </c>
      <c r="H1813" s="305" t="s">
        <v>9</v>
      </c>
      <c r="I1813" s="304" t="s">
        <v>660</v>
      </c>
      <c r="J1813" s="419" t="s">
        <v>5684</v>
      </c>
      <c r="K1813" s="865" t="str">
        <f t="shared" si="101"/>
        <v>○</v>
      </c>
      <c r="L1813" s="555" t="s">
        <v>17116</v>
      </c>
      <c r="M1813" s="553"/>
      <c r="N1813" s="593" t="s">
        <v>17663</v>
      </c>
      <c r="O1813" s="551"/>
      <c r="P1813" s="554"/>
      <c r="Q1813" s="867" t="str">
        <f t="shared" ca="1" si="102"/>
        <v/>
      </c>
      <c r="R1813" s="867" t="str">
        <f t="shared" ca="1" si="103"/>
        <v/>
      </c>
      <c r="S1813" s="867" t="str">
        <f>IFERROR(IF(VLOOKUP("*"&amp;TRIM($F1813)&amp;"*",dump!$A:$D,4,FALSE)="","空文字",VLOOKUP("*"&amp;TRIM($F1813)&amp;"*",dump!$A:$D,4,FALSE)),"NA")</f>
        <v>NA</v>
      </c>
      <c r="T1813" s="867" t="str">
        <f t="shared" si="104"/>
        <v>■</v>
      </c>
      <c r="U1813" s="867"/>
      <c r="V1813" s="867"/>
      <c r="W1813" s="867"/>
      <c r="X1813" s="867"/>
      <c r="Y1813" s="867" t="str">
        <f t="shared" si="105"/>
        <v/>
      </c>
      <c r="Z1813" s="867"/>
    </row>
    <row r="1814" spans="2:26" s="312" customFormat="1" ht="15" customHeight="1" outlineLevel="1">
      <c r="B1814" s="314"/>
      <c r="C1814" s="534"/>
      <c r="D1814" s="343"/>
      <c r="E1814" s="397"/>
      <c r="F1814" s="307" t="s">
        <v>9609</v>
      </c>
      <c r="G1814" s="397"/>
      <c r="H1814" s="308"/>
      <c r="I1814" s="313"/>
      <c r="J1814" s="420"/>
      <c r="K1814" s="865" t="str">
        <f t="shared" si="101"/>
        <v/>
      </c>
      <c r="L1814" s="557" t="s">
        <v>3656</v>
      </c>
      <c r="M1814" s="558" t="s">
        <v>3655</v>
      </c>
      <c r="N1814" s="597" t="s">
        <v>19734</v>
      </c>
      <c r="O1814" s="662"/>
      <c r="P1814" s="598"/>
      <c r="Q1814" s="867" t="str">
        <f t="shared" ca="1" si="102"/>
        <v/>
      </c>
      <c r="R1814" s="867" t="str">
        <f t="shared" ca="1" si="103"/>
        <v/>
      </c>
      <c r="S1814" s="867" t="str">
        <f>IFERROR(IF(VLOOKUP("*"&amp;TRIM($F1814)&amp;"*",dump!$A:$D,4,FALSE)="","空文字",VLOOKUP("*"&amp;TRIM($F1814)&amp;"*",dump!$A:$D,4,FALSE)),"NA")</f>
        <v>NA</v>
      </c>
      <c r="T1814" s="867" t="str">
        <f t="shared" ca="1" si="104"/>
        <v>●</v>
      </c>
      <c r="U1814" s="867"/>
      <c r="V1814" s="867"/>
      <c r="W1814" s="867"/>
      <c r="X1814" s="867"/>
      <c r="Y1814" s="867" t="str">
        <f t="shared" si="105"/>
        <v/>
      </c>
      <c r="Z1814" s="867"/>
    </row>
    <row r="1815" spans="2:26" s="312" customFormat="1" ht="15" customHeight="1" outlineLevel="1">
      <c r="B1815" s="314"/>
      <c r="C1815" s="534"/>
      <c r="D1815" s="343"/>
      <c r="E1815" s="397"/>
      <c r="F1815" s="307" t="s">
        <v>6076</v>
      </c>
      <c r="G1815" s="397"/>
      <c r="H1815" s="308"/>
      <c r="I1815" s="313"/>
      <c r="J1815" s="420"/>
      <c r="K1815" s="865" t="str">
        <f t="shared" si="101"/>
        <v/>
      </c>
      <c r="L1815" s="555" t="s">
        <v>17116</v>
      </c>
      <c r="M1815" s="553" t="s">
        <v>3657</v>
      </c>
      <c r="N1815" s="593" t="s">
        <v>17665</v>
      </c>
      <c r="O1815" s="551" t="s">
        <v>17122</v>
      </c>
      <c r="P1815" s="554" t="s">
        <v>17664</v>
      </c>
      <c r="Q1815" s="867" t="str">
        <f t="shared" ca="1" si="102"/>
        <v>"24000000"</v>
      </c>
      <c r="R1815" s="867" t="str">
        <f t="shared" ca="1" si="103"/>
        <v>24000000</v>
      </c>
      <c r="S1815" s="867" t="str">
        <f>IFERROR(IF(VLOOKUP("*"&amp;TRIM($F1815)&amp;"*",dump!$A:$D,4,FALSE)="","空文字",VLOOKUP("*"&amp;TRIM($F1815)&amp;"*",dump!$A:$D,4,FALSE)),"NA")</f>
        <v>NA</v>
      </c>
      <c r="T1815" s="867" t="str">
        <f t="shared" ca="1" si="104"/>
        <v>×</v>
      </c>
      <c r="U1815" s="867"/>
      <c r="V1815" s="867"/>
      <c r="W1815" s="867"/>
      <c r="X1815" s="867"/>
      <c r="Y1815" s="867" t="str">
        <f t="shared" si="105"/>
        <v/>
      </c>
      <c r="Z1815" s="867"/>
    </row>
    <row r="1816" spans="2:26" s="312" customFormat="1" ht="15" customHeight="1" outlineLevel="1">
      <c r="B1816" s="314"/>
      <c r="C1816" s="534"/>
      <c r="D1816" s="343"/>
      <c r="E1816" s="397"/>
      <c r="F1816" s="307" t="s">
        <v>6077</v>
      </c>
      <c r="G1816" s="397"/>
      <c r="H1816" s="308"/>
      <c r="I1816" s="313"/>
      <c r="J1816" s="420"/>
      <c r="K1816" s="865" t="str">
        <f t="shared" si="101"/>
        <v/>
      </c>
      <c r="L1816" s="557" t="s">
        <v>3656</v>
      </c>
      <c r="M1816" s="558" t="s">
        <v>3655</v>
      </c>
      <c r="N1816" s="597" t="s">
        <v>19369</v>
      </c>
      <c r="O1816" s="662"/>
      <c r="P1816" s="598"/>
      <c r="Q1816" s="867" t="str">
        <f t="shared" ca="1" si="102"/>
        <v/>
      </c>
      <c r="R1816" s="867" t="str">
        <f t="shared" ca="1" si="103"/>
        <v/>
      </c>
      <c r="S1816" s="867" t="str">
        <f>IFERROR(IF(VLOOKUP("*"&amp;TRIM($F1816)&amp;"*",dump!$A:$D,4,FALSE)="","空文字",VLOOKUP("*"&amp;TRIM($F1816)&amp;"*",dump!$A:$D,4,FALSE)),"NA")</f>
        <v>NA</v>
      </c>
      <c r="T1816" s="867" t="str">
        <f t="shared" ca="1" si="104"/>
        <v>●</v>
      </c>
      <c r="U1816" s="867"/>
      <c r="V1816" s="867"/>
      <c r="W1816" s="867"/>
      <c r="X1816" s="867"/>
      <c r="Y1816" s="867" t="str">
        <f t="shared" si="105"/>
        <v/>
      </c>
      <c r="Z1816" s="867"/>
    </row>
    <row r="1817" spans="2:26" s="312" customFormat="1" ht="15" customHeight="1" outlineLevel="1">
      <c r="B1817" s="314"/>
      <c r="C1817" s="534"/>
      <c r="D1817" s="343"/>
      <c r="E1817" s="397"/>
      <c r="F1817" s="307" t="s">
        <v>6078</v>
      </c>
      <c r="G1817" s="397"/>
      <c r="H1817" s="308"/>
      <c r="I1817" s="313"/>
      <c r="J1817" s="420"/>
      <c r="K1817" s="865" t="str">
        <f t="shared" si="101"/>
        <v/>
      </c>
      <c r="L1817" s="557" t="s">
        <v>3656</v>
      </c>
      <c r="M1817" s="558" t="s">
        <v>3655</v>
      </c>
      <c r="N1817" s="597" t="s">
        <v>19731</v>
      </c>
      <c r="O1817" s="662"/>
      <c r="P1817" s="598"/>
      <c r="Q1817" s="867" t="str">
        <f t="shared" ca="1" si="102"/>
        <v/>
      </c>
      <c r="R1817" s="867" t="str">
        <f t="shared" ca="1" si="103"/>
        <v/>
      </c>
      <c r="S1817" s="867" t="str">
        <f>IFERROR(IF(VLOOKUP("*"&amp;TRIM($F1817)&amp;"*",dump!$A:$D,4,FALSE)="","空文字",VLOOKUP("*"&amp;TRIM($F1817)&amp;"*",dump!$A:$D,4,FALSE)),"NA")</f>
        <v>NA</v>
      </c>
      <c r="T1817" s="867" t="str">
        <f t="shared" ca="1" si="104"/>
        <v>●</v>
      </c>
      <c r="U1817" s="867"/>
      <c r="V1817" s="867"/>
      <c r="W1817" s="867"/>
      <c r="X1817" s="867"/>
      <c r="Y1817" s="867" t="str">
        <f t="shared" si="105"/>
        <v/>
      </c>
      <c r="Z1817" s="867"/>
    </row>
    <row r="1818" spans="2:26" s="312" customFormat="1" ht="15" customHeight="1" outlineLevel="1">
      <c r="B1818" s="314"/>
      <c r="C1818" s="534"/>
      <c r="D1818" s="343"/>
      <c r="E1818" s="397"/>
      <c r="F1818" s="307" t="s">
        <v>6079</v>
      </c>
      <c r="G1818" s="397"/>
      <c r="H1818" s="308"/>
      <c r="I1818" s="313"/>
      <c r="J1818" s="420"/>
      <c r="K1818" s="865" t="str">
        <f t="shared" si="101"/>
        <v/>
      </c>
      <c r="L1818" s="557" t="s">
        <v>3656</v>
      </c>
      <c r="M1818" s="558" t="s">
        <v>3655</v>
      </c>
      <c r="N1818" s="597"/>
      <c r="O1818" s="662"/>
      <c r="P1818" s="598"/>
      <c r="Q1818" s="867" t="str">
        <f t="shared" ca="1" si="102"/>
        <v/>
      </c>
      <c r="R1818" s="867" t="str">
        <f t="shared" ca="1" si="103"/>
        <v/>
      </c>
      <c r="S1818" s="867" t="str">
        <f>IFERROR(IF(VLOOKUP("*"&amp;TRIM($F1818)&amp;"*",dump!$A:$D,4,FALSE)="","空文字",VLOOKUP("*"&amp;TRIM($F1818)&amp;"*",dump!$A:$D,4,FALSE)),"NA")</f>
        <v>NA</v>
      </c>
      <c r="T1818" s="867" t="str">
        <f t="shared" ca="1" si="104"/>
        <v>●</v>
      </c>
      <c r="U1818" s="867"/>
      <c r="V1818" s="867"/>
      <c r="W1818" s="867"/>
      <c r="X1818" s="867"/>
      <c r="Y1818" s="867" t="str">
        <f t="shared" si="105"/>
        <v/>
      </c>
      <c r="Z1818" s="867"/>
    </row>
    <row r="1819" spans="2:26" s="312" customFormat="1" ht="15" customHeight="1" outlineLevel="1">
      <c r="B1819" s="314"/>
      <c r="C1819" s="534"/>
      <c r="D1819" s="525"/>
      <c r="E1819" s="309"/>
      <c r="F1819" s="307" t="s">
        <v>6080</v>
      </c>
      <c r="G1819" s="309"/>
      <c r="H1819" s="310"/>
      <c r="I1819" s="311"/>
      <c r="J1819" s="421"/>
      <c r="K1819" s="865" t="str">
        <f t="shared" si="101"/>
        <v/>
      </c>
      <c r="L1819" s="557" t="s">
        <v>3656</v>
      </c>
      <c r="M1819" s="558" t="s">
        <v>3655</v>
      </c>
      <c r="N1819" s="597"/>
      <c r="O1819" s="662"/>
      <c r="P1819" s="598"/>
      <c r="Q1819" s="867" t="str">
        <f t="shared" ca="1" si="102"/>
        <v/>
      </c>
      <c r="R1819" s="867" t="str">
        <f t="shared" ca="1" si="103"/>
        <v/>
      </c>
      <c r="S1819" s="867" t="str">
        <f>IFERROR(IF(VLOOKUP("*"&amp;TRIM($F1819)&amp;"*",dump!$A:$D,4,FALSE)="","空文字",VLOOKUP("*"&amp;TRIM($F1819)&amp;"*",dump!$A:$D,4,FALSE)),"NA")</f>
        <v>NA</v>
      </c>
      <c r="T1819" s="867" t="str">
        <f t="shared" ca="1" si="104"/>
        <v>●</v>
      </c>
      <c r="U1819" s="867"/>
      <c r="V1819" s="867"/>
      <c r="W1819" s="867"/>
      <c r="X1819" s="867"/>
      <c r="Y1819" s="867" t="str">
        <f t="shared" si="105"/>
        <v/>
      </c>
      <c r="Z1819" s="867"/>
    </row>
    <row r="1820" spans="2:26" s="312" customFormat="1" ht="45" customHeight="1" outlineLevel="1">
      <c r="B1820" s="314"/>
      <c r="C1820" s="534"/>
      <c r="D1820" s="215" t="s">
        <v>9610</v>
      </c>
      <c r="E1820" s="213"/>
      <c r="F1820" s="214" t="s">
        <v>9611</v>
      </c>
      <c r="G1820" s="214" t="s">
        <v>25</v>
      </c>
      <c r="H1820" s="225" t="s">
        <v>218</v>
      </c>
      <c r="I1820" s="144" t="s">
        <v>660</v>
      </c>
      <c r="J1820" s="418" t="s">
        <v>5684</v>
      </c>
      <c r="K1820" s="865" t="str">
        <f t="shared" si="101"/>
        <v>○</v>
      </c>
      <c r="L1820" s="555" t="s">
        <v>17116</v>
      </c>
      <c r="M1820" s="553"/>
      <c r="N1820" s="593" t="s">
        <v>17666</v>
      </c>
      <c r="O1820" s="553"/>
      <c r="P1820" s="554"/>
      <c r="Q1820" s="867" t="str">
        <f t="shared" ca="1" si="102"/>
        <v/>
      </c>
      <c r="R1820" s="867" t="str">
        <f t="shared" ca="1" si="103"/>
        <v/>
      </c>
      <c r="S1820" s="867" t="str">
        <f>IFERROR(IF(VLOOKUP("*"&amp;TRIM($F1820)&amp;"*",dump!$A:$D,4,FALSE)="","空文字",VLOOKUP("*"&amp;TRIM($F1820)&amp;"*",dump!$A:$D,4,FALSE)),"NA")</f>
        <v>NA</v>
      </c>
      <c r="T1820" s="867" t="str">
        <f t="shared" si="104"/>
        <v/>
      </c>
      <c r="U1820" s="867"/>
      <c r="V1820" s="867"/>
      <c r="W1820" s="867"/>
      <c r="X1820" s="867"/>
      <c r="Y1820" s="867" t="str">
        <f t="shared" si="105"/>
        <v/>
      </c>
      <c r="Z1820" s="867"/>
    </row>
    <row r="1821" spans="2:26" s="126" customFormat="1" ht="13.5" customHeight="1" outlineLevel="1" collapsed="1">
      <c r="B1821" s="314"/>
      <c r="C1821" s="534"/>
      <c r="D1821" s="343"/>
      <c r="E1821" s="306" t="s">
        <v>9612</v>
      </c>
      <c r="F1821" s="307" t="s">
        <v>9613</v>
      </c>
      <c r="G1821" s="306" t="s">
        <v>26</v>
      </c>
      <c r="H1821" s="305" t="s">
        <v>9</v>
      </c>
      <c r="I1821" s="304" t="s">
        <v>660</v>
      </c>
      <c r="J1821" s="419" t="s">
        <v>5684</v>
      </c>
      <c r="K1821" s="865" t="str">
        <f t="shared" si="101"/>
        <v>○</v>
      </c>
      <c r="L1821" s="555" t="s">
        <v>17116</v>
      </c>
      <c r="M1821" s="553"/>
      <c r="N1821" s="593" t="s">
        <v>17667</v>
      </c>
      <c r="O1821" s="551"/>
      <c r="P1821" s="554"/>
      <c r="Q1821" s="867" t="str">
        <f t="shared" ca="1" si="102"/>
        <v/>
      </c>
      <c r="R1821" s="867" t="str">
        <f t="shared" ca="1" si="103"/>
        <v/>
      </c>
      <c r="S1821" s="867" t="str">
        <f>IFERROR(IF(VLOOKUP("*"&amp;TRIM($F1821)&amp;"*",dump!$A:$D,4,FALSE)="","空文字",VLOOKUP("*"&amp;TRIM($F1821)&amp;"*",dump!$A:$D,4,FALSE)),"NA")</f>
        <v>NA</v>
      </c>
      <c r="T1821" s="867" t="str">
        <f t="shared" si="104"/>
        <v>■</v>
      </c>
      <c r="U1821" s="867"/>
      <c r="V1821" s="867"/>
      <c r="W1821" s="867"/>
      <c r="X1821" s="867"/>
      <c r="Y1821" s="867" t="str">
        <f t="shared" si="105"/>
        <v/>
      </c>
      <c r="Z1821" s="867"/>
    </row>
    <row r="1822" spans="2:26" s="312" customFormat="1" ht="15" customHeight="1" outlineLevel="1">
      <c r="B1822" s="314"/>
      <c r="C1822" s="534"/>
      <c r="D1822" s="343"/>
      <c r="E1822" s="397"/>
      <c r="F1822" s="307" t="s">
        <v>9614</v>
      </c>
      <c r="G1822" s="397"/>
      <c r="H1822" s="308"/>
      <c r="I1822" s="313"/>
      <c r="J1822" s="420"/>
      <c r="K1822" s="865" t="str">
        <f t="shared" si="101"/>
        <v/>
      </c>
      <c r="L1822" s="557" t="s">
        <v>3656</v>
      </c>
      <c r="M1822" s="558" t="s">
        <v>3655</v>
      </c>
      <c r="N1822" s="597" t="s">
        <v>19734</v>
      </c>
      <c r="O1822" s="662"/>
      <c r="P1822" s="598"/>
      <c r="Q1822" s="867" t="str">
        <f t="shared" ca="1" si="102"/>
        <v/>
      </c>
      <c r="R1822" s="867" t="str">
        <f t="shared" ca="1" si="103"/>
        <v/>
      </c>
      <c r="S1822" s="867" t="str">
        <f>IFERROR(IF(VLOOKUP("*"&amp;TRIM($F1822)&amp;"*",dump!$A:$D,4,FALSE)="","空文字",VLOOKUP("*"&amp;TRIM($F1822)&amp;"*",dump!$A:$D,4,FALSE)),"NA")</f>
        <v>NA</v>
      </c>
      <c r="T1822" s="867" t="str">
        <f t="shared" ca="1" si="104"/>
        <v>●</v>
      </c>
      <c r="U1822" s="867"/>
      <c r="V1822" s="867"/>
      <c r="W1822" s="867"/>
      <c r="X1822" s="867"/>
      <c r="Y1822" s="867" t="str">
        <f t="shared" si="105"/>
        <v/>
      </c>
      <c r="Z1822" s="867"/>
    </row>
    <row r="1823" spans="2:26" s="312" customFormat="1" ht="15" customHeight="1" outlineLevel="1">
      <c r="B1823" s="314"/>
      <c r="C1823" s="534"/>
      <c r="D1823" s="343"/>
      <c r="E1823" s="397"/>
      <c r="F1823" s="307" t="s">
        <v>9615</v>
      </c>
      <c r="G1823" s="397"/>
      <c r="H1823" s="308"/>
      <c r="I1823" s="313"/>
      <c r="J1823" s="420"/>
      <c r="K1823" s="865" t="str">
        <f t="shared" si="101"/>
        <v/>
      </c>
      <c r="L1823" s="557" t="s">
        <v>3656</v>
      </c>
      <c r="M1823" s="558" t="s">
        <v>3655</v>
      </c>
      <c r="N1823" s="597" t="s">
        <v>19734</v>
      </c>
      <c r="O1823" s="662"/>
      <c r="P1823" s="598"/>
      <c r="Q1823" s="867" t="str">
        <f t="shared" ca="1" si="102"/>
        <v/>
      </c>
      <c r="R1823" s="867" t="str">
        <f t="shared" ca="1" si="103"/>
        <v/>
      </c>
      <c r="S1823" s="867" t="str">
        <f>IFERROR(IF(VLOOKUP("*"&amp;TRIM($F1823)&amp;"*",dump!$A:$D,4,FALSE)="","空文字",VLOOKUP("*"&amp;TRIM($F1823)&amp;"*",dump!$A:$D,4,FALSE)),"NA")</f>
        <v>NA</v>
      </c>
      <c r="T1823" s="867" t="str">
        <f t="shared" ca="1" si="104"/>
        <v>●</v>
      </c>
      <c r="U1823" s="867"/>
      <c r="V1823" s="867"/>
      <c r="W1823" s="867"/>
      <c r="X1823" s="867"/>
      <c r="Y1823" s="867" t="str">
        <f t="shared" si="105"/>
        <v/>
      </c>
      <c r="Z1823" s="867"/>
    </row>
    <row r="1824" spans="2:26" s="312" customFormat="1" ht="15" customHeight="1" outlineLevel="1">
      <c r="B1824" s="314"/>
      <c r="C1824" s="534"/>
      <c r="D1824" s="343"/>
      <c r="E1824" s="397"/>
      <c r="F1824" s="307" t="s">
        <v>9616</v>
      </c>
      <c r="G1824" s="397"/>
      <c r="H1824" s="308"/>
      <c r="I1824" s="313"/>
      <c r="J1824" s="420"/>
      <c r="K1824" s="865" t="str">
        <f t="shared" si="101"/>
        <v/>
      </c>
      <c r="L1824" s="555" t="s">
        <v>17116</v>
      </c>
      <c r="M1824" s="553" t="s">
        <v>3657</v>
      </c>
      <c r="N1824" s="593" t="s">
        <v>17670</v>
      </c>
      <c r="O1824" s="551" t="s">
        <v>17122</v>
      </c>
      <c r="P1824" s="554" t="s">
        <v>17668</v>
      </c>
      <c r="Q1824" s="867" t="str">
        <f t="shared" ca="1" si="102"/>
        <v>1/10mm(101)</v>
      </c>
      <c r="R1824" s="867" t="str">
        <f t="shared" ca="1" si="103"/>
        <v>101</v>
      </c>
      <c r="S1824" s="867" t="str">
        <f>IFERROR(IF(VLOOKUP("*"&amp;TRIM($F1824)&amp;"*",dump!$A:$D,4,FALSE)="","空文字",VLOOKUP("*"&amp;TRIM($F1824)&amp;"*",dump!$A:$D,4,FALSE)),"NA")</f>
        <v>NA</v>
      </c>
      <c r="T1824" s="867" t="str">
        <f t="shared" ca="1" si="104"/>
        <v>×</v>
      </c>
      <c r="U1824" s="867"/>
      <c r="V1824" s="867"/>
      <c r="W1824" s="867"/>
      <c r="X1824" s="867"/>
      <c r="Y1824" s="867" t="str">
        <f t="shared" si="105"/>
        <v/>
      </c>
      <c r="Z1824" s="867"/>
    </row>
    <row r="1825" spans="2:26" s="312" customFormat="1" ht="15" customHeight="1" outlineLevel="1">
      <c r="B1825" s="314"/>
      <c r="C1825" s="534"/>
      <c r="D1825" s="343"/>
      <c r="E1825" s="397"/>
      <c r="F1825" s="307" t="s">
        <v>9617</v>
      </c>
      <c r="G1825" s="397"/>
      <c r="H1825" s="308"/>
      <c r="I1825" s="313"/>
      <c r="J1825" s="420"/>
      <c r="K1825" s="865" t="str">
        <f t="shared" si="101"/>
        <v/>
      </c>
      <c r="L1825" s="555" t="s">
        <v>17116</v>
      </c>
      <c r="M1825" s="553" t="s">
        <v>3657</v>
      </c>
      <c r="N1825" s="593" t="s">
        <v>17670</v>
      </c>
      <c r="O1825" s="551" t="s">
        <v>17122</v>
      </c>
      <c r="P1825" s="554" t="s">
        <v>17669</v>
      </c>
      <c r="Q1825" s="867" t="str">
        <f t="shared" ca="1" si="102"/>
        <v>1/100inch(202)</v>
      </c>
      <c r="R1825" s="867" t="str">
        <f t="shared" ca="1" si="103"/>
        <v>202</v>
      </c>
      <c r="S1825" s="867" t="str">
        <f>IFERROR(IF(VLOOKUP("*"&amp;TRIM($F1825)&amp;"*",dump!$A:$D,4,FALSE)="","空文字",VLOOKUP("*"&amp;TRIM($F1825)&amp;"*",dump!$A:$D,4,FALSE)),"NA")</f>
        <v>NA</v>
      </c>
      <c r="T1825" s="867" t="str">
        <f t="shared" ca="1" si="104"/>
        <v>×</v>
      </c>
      <c r="U1825" s="867"/>
      <c r="V1825" s="867"/>
      <c r="W1825" s="867"/>
      <c r="X1825" s="867"/>
      <c r="Y1825" s="867" t="str">
        <f t="shared" si="105"/>
        <v/>
      </c>
      <c r="Z1825" s="867"/>
    </row>
    <row r="1826" spans="2:26" s="312" customFormat="1" ht="15" customHeight="1" outlineLevel="1">
      <c r="B1826" s="314"/>
      <c r="C1826" s="534"/>
      <c r="D1826" s="343"/>
      <c r="E1826" s="397"/>
      <c r="F1826" s="307" t="s">
        <v>9618</v>
      </c>
      <c r="G1826" s="397"/>
      <c r="H1826" s="308"/>
      <c r="I1826" s="313"/>
      <c r="J1826" s="420"/>
      <c r="K1826" s="865" t="str">
        <f t="shared" si="101"/>
        <v/>
      </c>
      <c r="L1826" s="557" t="s">
        <v>3656</v>
      </c>
      <c r="M1826" s="558" t="s">
        <v>3655</v>
      </c>
      <c r="N1826" s="597" t="s">
        <v>19369</v>
      </c>
      <c r="O1826" s="662"/>
      <c r="P1826" s="598"/>
      <c r="Q1826" s="867" t="str">
        <f t="shared" ca="1" si="102"/>
        <v/>
      </c>
      <c r="R1826" s="867" t="str">
        <f t="shared" ca="1" si="103"/>
        <v/>
      </c>
      <c r="S1826" s="867" t="str">
        <f>IFERROR(IF(VLOOKUP("*"&amp;TRIM($F1826)&amp;"*",dump!$A:$D,4,FALSE)="","空文字",VLOOKUP("*"&amp;TRIM($F1826)&amp;"*",dump!$A:$D,4,FALSE)),"NA")</f>
        <v>NA</v>
      </c>
      <c r="T1826" s="867" t="str">
        <f t="shared" ca="1" si="104"/>
        <v>●</v>
      </c>
      <c r="U1826" s="867"/>
      <c r="V1826" s="867"/>
      <c r="W1826" s="867"/>
      <c r="X1826" s="867"/>
      <c r="Y1826" s="867" t="str">
        <f t="shared" si="105"/>
        <v/>
      </c>
      <c r="Z1826" s="867"/>
    </row>
    <row r="1827" spans="2:26" s="312" customFormat="1" ht="15" customHeight="1" outlineLevel="1">
      <c r="B1827" s="314"/>
      <c r="C1827" s="534"/>
      <c r="D1827" s="343"/>
      <c r="E1827" s="397"/>
      <c r="F1827" s="307" t="s">
        <v>9619</v>
      </c>
      <c r="G1827" s="397"/>
      <c r="H1827" s="308"/>
      <c r="I1827" s="313"/>
      <c r="J1827" s="420"/>
      <c r="K1827" s="865" t="str">
        <f t="shared" si="101"/>
        <v/>
      </c>
      <c r="L1827" s="557" t="s">
        <v>3656</v>
      </c>
      <c r="M1827" s="558" t="s">
        <v>3655</v>
      </c>
      <c r="N1827" s="597" t="s">
        <v>19369</v>
      </c>
      <c r="O1827" s="662"/>
      <c r="P1827" s="598"/>
      <c r="Q1827" s="867" t="str">
        <f t="shared" ca="1" si="102"/>
        <v/>
      </c>
      <c r="R1827" s="867" t="str">
        <f t="shared" ca="1" si="103"/>
        <v/>
      </c>
      <c r="S1827" s="867" t="str">
        <f>IFERROR(IF(VLOOKUP("*"&amp;TRIM($F1827)&amp;"*",dump!$A:$D,4,FALSE)="","空文字",VLOOKUP("*"&amp;TRIM($F1827)&amp;"*",dump!$A:$D,4,FALSE)),"NA")</f>
        <v>NA</v>
      </c>
      <c r="T1827" s="867" t="str">
        <f t="shared" ca="1" si="104"/>
        <v>●</v>
      </c>
      <c r="U1827" s="867"/>
      <c r="V1827" s="867"/>
      <c r="W1827" s="867"/>
      <c r="X1827" s="867"/>
      <c r="Y1827" s="867" t="str">
        <f t="shared" si="105"/>
        <v/>
      </c>
      <c r="Z1827" s="867"/>
    </row>
    <row r="1828" spans="2:26" s="312" customFormat="1" ht="15" customHeight="1" outlineLevel="1">
      <c r="B1828" s="314"/>
      <c r="C1828" s="534"/>
      <c r="D1828" s="343"/>
      <c r="E1828" s="397"/>
      <c r="F1828" s="307" t="s">
        <v>9620</v>
      </c>
      <c r="G1828" s="397"/>
      <c r="H1828" s="308"/>
      <c r="I1828" s="313"/>
      <c r="J1828" s="420"/>
      <c r="K1828" s="865" t="str">
        <f t="shared" si="101"/>
        <v/>
      </c>
      <c r="L1828" s="557" t="s">
        <v>3656</v>
      </c>
      <c r="M1828" s="558" t="s">
        <v>3655</v>
      </c>
      <c r="N1828" s="597" t="s">
        <v>19731</v>
      </c>
      <c r="O1828" s="662"/>
      <c r="P1828" s="598"/>
      <c r="Q1828" s="867" t="str">
        <f t="shared" ca="1" si="102"/>
        <v/>
      </c>
      <c r="R1828" s="867" t="str">
        <f t="shared" ca="1" si="103"/>
        <v/>
      </c>
      <c r="S1828" s="867" t="str">
        <f>IFERROR(IF(VLOOKUP("*"&amp;TRIM($F1828)&amp;"*",dump!$A:$D,4,FALSE)="","空文字",VLOOKUP("*"&amp;TRIM($F1828)&amp;"*",dump!$A:$D,4,FALSE)),"NA")</f>
        <v>NA</v>
      </c>
      <c r="T1828" s="867" t="str">
        <f t="shared" ca="1" si="104"/>
        <v>●</v>
      </c>
      <c r="U1828" s="867"/>
      <c r="V1828" s="867"/>
      <c r="W1828" s="867"/>
      <c r="X1828" s="867"/>
      <c r="Y1828" s="867" t="str">
        <f t="shared" si="105"/>
        <v/>
      </c>
      <c r="Z1828" s="867"/>
    </row>
    <row r="1829" spans="2:26" s="312" customFormat="1" ht="15" customHeight="1" outlineLevel="1">
      <c r="B1829" s="314"/>
      <c r="C1829" s="534"/>
      <c r="D1829" s="343"/>
      <c r="E1829" s="397"/>
      <c r="F1829" s="307" t="s">
        <v>9621</v>
      </c>
      <c r="G1829" s="397"/>
      <c r="H1829" s="308"/>
      <c r="I1829" s="313"/>
      <c r="J1829" s="420"/>
      <c r="K1829" s="865" t="str">
        <f t="shared" si="101"/>
        <v/>
      </c>
      <c r="L1829" s="557" t="s">
        <v>3656</v>
      </c>
      <c r="M1829" s="558" t="s">
        <v>3655</v>
      </c>
      <c r="N1829" s="597" t="s">
        <v>19731</v>
      </c>
      <c r="O1829" s="662"/>
      <c r="P1829" s="598"/>
      <c r="Q1829" s="867" t="str">
        <f t="shared" ca="1" si="102"/>
        <v/>
      </c>
      <c r="R1829" s="867" t="str">
        <f t="shared" ca="1" si="103"/>
        <v/>
      </c>
      <c r="S1829" s="867" t="str">
        <f>IFERROR(IF(VLOOKUP("*"&amp;TRIM($F1829)&amp;"*",dump!$A:$D,4,FALSE)="","空文字",VLOOKUP("*"&amp;TRIM($F1829)&amp;"*",dump!$A:$D,4,FALSE)),"NA")</f>
        <v>NA</v>
      </c>
      <c r="T1829" s="867" t="str">
        <f t="shared" ca="1" si="104"/>
        <v>●</v>
      </c>
      <c r="U1829" s="867"/>
      <c r="V1829" s="867"/>
      <c r="W1829" s="867"/>
      <c r="X1829" s="867"/>
      <c r="Y1829" s="867" t="str">
        <f t="shared" si="105"/>
        <v/>
      </c>
      <c r="Z1829" s="867"/>
    </row>
    <row r="1830" spans="2:26" s="312" customFormat="1" ht="15" customHeight="1" outlineLevel="1">
      <c r="B1830" s="314"/>
      <c r="C1830" s="534"/>
      <c r="D1830" s="343"/>
      <c r="E1830" s="397"/>
      <c r="F1830" s="307" t="s">
        <v>9622</v>
      </c>
      <c r="G1830" s="397"/>
      <c r="H1830" s="308"/>
      <c r="I1830" s="313"/>
      <c r="J1830" s="420"/>
      <c r="K1830" s="865" t="str">
        <f t="shared" si="101"/>
        <v/>
      </c>
      <c r="L1830" s="557" t="s">
        <v>3656</v>
      </c>
      <c r="M1830" s="558" t="s">
        <v>3655</v>
      </c>
      <c r="N1830" s="597"/>
      <c r="O1830" s="662"/>
      <c r="P1830" s="598"/>
      <c r="Q1830" s="867" t="str">
        <f t="shared" ca="1" si="102"/>
        <v/>
      </c>
      <c r="R1830" s="867" t="str">
        <f t="shared" ca="1" si="103"/>
        <v/>
      </c>
      <c r="S1830" s="867" t="str">
        <f>IFERROR(IF(VLOOKUP("*"&amp;TRIM($F1830)&amp;"*",dump!$A:$D,4,FALSE)="","空文字",VLOOKUP("*"&amp;TRIM($F1830)&amp;"*",dump!$A:$D,4,FALSE)),"NA")</f>
        <v>NA</v>
      </c>
      <c r="T1830" s="867" t="str">
        <f t="shared" ca="1" si="104"/>
        <v>●</v>
      </c>
      <c r="U1830" s="867"/>
      <c r="V1830" s="867"/>
      <c r="W1830" s="867"/>
      <c r="X1830" s="867"/>
      <c r="Y1830" s="867" t="str">
        <f t="shared" si="105"/>
        <v/>
      </c>
      <c r="Z1830" s="867"/>
    </row>
    <row r="1831" spans="2:26" s="312" customFormat="1" ht="15" customHeight="1" outlineLevel="1">
      <c r="B1831" s="314"/>
      <c r="C1831" s="534"/>
      <c r="D1831" s="343"/>
      <c r="E1831" s="397"/>
      <c r="F1831" s="307" t="s">
        <v>9623</v>
      </c>
      <c r="G1831" s="397"/>
      <c r="H1831" s="308"/>
      <c r="I1831" s="313"/>
      <c r="J1831" s="420"/>
      <c r="K1831" s="865" t="str">
        <f t="shared" si="101"/>
        <v/>
      </c>
      <c r="L1831" s="557" t="s">
        <v>3656</v>
      </c>
      <c r="M1831" s="558" t="s">
        <v>3655</v>
      </c>
      <c r="N1831" s="597"/>
      <c r="O1831" s="662"/>
      <c r="P1831" s="598"/>
      <c r="Q1831" s="867" t="str">
        <f t="shared" ca="1" si="102"/>
        <v/>
      </c>
      <c r="R1831" s="867" t="str">
        <f t="shared" ca="1" si="103"/>
        <v/>
      </c>
      <c r="S1831" s="867" t="str">
        <f>IFERROR(IF(VLOOKUP("*"&amp;TRIM($F1831)&amp;"*",dump!$A:$D,4,FALSE)="","空文字",VLOOKUP("*"&amp;TRIM($F1831)&amp;"*",dump!$A:$D,4,FALSE)),"NA")</f>
        <v>NA</v>
      </c>
      <c r="T1831" s="867" t="str">
        <f t="shared" ca="1" si="104"/>
        <v>●</v>
      </c>
      <c r="U1831" s="867"/>
      <c r="V1831" s="867"/>
      <c r="W1831" s="867"/>
      <c r="X1831" s="867"/>
      <c r="Y1831" s="867" t="str">
        <f t="shared" si="105"/>
        <v/>
      </c>
      <c r="Z1831" s="867"/>
    </row>
    <row r="1832" spans="2:26" s="312" customFormat="1" ht="15" customHeight="1" outlineLevel="1">
      <c r="B1832" s="314"/>
      <c r="C1832" s="534"/>
      <c r="D1832" s="343"/>
      <c r="E1832" s="397"/>
      <c r="F1832" s="307" t="s">
        <v>9624</v>
      </c>
      <c r="G1832" s="397"/>
      <c r="H1832" s="308"/>
      <c r="I1832" s="313"/>
      <c r="J1832" s="420"/>
      <c r="K1832" s="865" t="str">
        <f t="shared" si="101"/>
        <v/>
      </c>
      <c r="L1832" s="557" t="s">
        <v>3656</v>
      </c>
      <c r="M1832" s="558" t="s">
        <v>3655</v>
      </c>
      <c r="N1832" s="597"/>
      <c r="O1832" s="662"/>
      <c r="P1832" s="598"/>
      <c r="Q1832" s="867" t="str">
        <f t="shared" ca="1" si="102"/>
        <v/>
      </c>
      <c r="R1832" s="867" t="str">
        <f t="shared" ca="1" si="103"/>
        <v/>
      </c>
      <c r="S1832" s="867" t="str">
        <f>IFERROR(IF(VLOOKUP("*"&amp;TRIM($F1832)&amp;"*",dump!$A:$D,4,FALSE)="","空文字",VLOOKUP("*"&amp;TRIM($F1832)&amp;"*",dump!$A:$D,4,FALSE)),"NA")</f>
        <v>NA</v>
      </c>
      <c r="T1832" s="867" t="str">
        <f t="shared" ca="1" si="104"/>
        <v>●</v>
      </c>
      <c r="U1832" s="867"/>
      <c r="V1832" s="867"/>
      <c r="W1832" s="867"/>
      <c r="X1832" s="867"/>
      <c r="Y1832" s="867" t="str">
        <f t="shared" si="105"/>
        <v/>
      </c>
      <c r="Z1832" s="867"/>
    </row>
    <row r="1833" spans="2:26" s="312" customFormat="1" ht="15" customHeight="1" outlineLevel="1">
      <c r="B1833" s="314"/>
      <c r="C1833" s="534"/>
      <c r="D1833" s="343"/>
      <c r="E1833" s="397"/>
      <c r="F1833" s="307" t="s">
        <v>9625</v>
      </c>
      <c r="G1833" s="397"/>
      <c r="H1833" s="308"/>
      <c r="I1833" s="313"/>
      <c r="J1833" s="420"/>
      <c r="K1833" s="865" t="str">
        <f t="shared" si="101"/>
        <v/>
      </c>
      <c r="L1833" s="557" t="s">
        <v>3656</v>
      </c>
      <c r="M1833" s="558" t="s">
        <v>3655</v>
      </c>
      <c r="N1833" s="597"/>
      <c r="O1833" s="662"/>
      <c r="P1833" s="598"/>
      <c r="Q1833" s="867" t="str">
        <f t="shared" ca="1" si="102"/>
        <v/>
      </c>
      <c r="R1833" s="867" t="str">
        <f t="shared" ca="1" si="103"/>
        <v/>
      </c>
      <c r="S1833" s="867" t="str">
        <f>IFERROR(IF(VLOOKUP("*"&amp;TRIM($F1833)&amp;"*",dump!$A:$D,4,FALSE)="","空文字",VLOOKUP("*"&amp;TRIM($F1833)&amp;"*",dump!$A:$D,4,FALSE)),"NA")</f>
        <v>NA</v>
      </c>
      <c r="T1833" s="867" t="str">
        <f t="shared" ca="1" si="104"/>
        <v>●</v>
      </c>
      <c r="U1833" s="867"/>
      <c r="V1833" s="867"/>
      <c r="W1833" s="867"/>
      <c r="X1833" s="867"/>
      <c r="Y1833" s="867" t="str">
        <f t="shared" si="105"/>
        <v/>
      </c>
      <c r="Z1833" s="867"/>
    </row>
    <row r="1834" spans="2:26" s="126" customFormat="1" ht="94.5" customHeight="1" outlineLevel="1" collapsed="1">
      <c r="B1834" s="314"/>
      <c r="C1834" s="534"/>
      <c r="D1834" s="343"/>
      <c r="E1834" s="306" t="s">
        <v>9626</v>
      </c>
      <c r="F1834" s="307" t="s">
        <v>27</v>
      </c>
      <c r="G1834" s="306" t="s">
        <v>28</v>
      </c>
      <c r="H1834" s="305" t="s">
        <v>9</v>
      </c>
      <c r="I1834" s="304" t="s">
        <v>660</v>
      </c>
      <c r="J1834" s="419" t="s">
        <v>5684</v>
      </c>
      <c r="K1834" s="865" t="str">
        <f t="shared" si="101"/>
        <v>○</v>
      </c>
      <c r="L1834" s="555" t="s">
        <v>17116</v>
      </c>
      <c r="M1834" s="553"/>
      <c r="N1834" s="593" t="s">
        <v>17671</v>
      </c>
      <c r="O1834" s="551"/>
      <c r="P1834" s="554"/>
      <c r="Q1834" s="867" t="str">
        <f t="shared" ca="1" si="102"/>
        <v/>
      </c>
      <c r="R1834" s="867" t="str">
        <f t="shared" ca="1" si="103"/>
        <v/>
      </c>
      <c r="S1834" s="867" t="str">
        <f>IFERROR(IF(VLOOKUP("*"&amp;TRIM($F1834)&amp;"*",dump!$A:$D,4,FALSE)="","空文字",VLOOKUP("*"&amp;TRIM($F1834)&amp;"*",dump!$A:$D,4,FALSE)),"NA")</f>
        <v>NA</v>
      </c>
      <c r="T1834" s="867" t="str">
        <f t="shared" si="104"/>
        <v>■</v>
      </c>
      <c r="U1834" s="867"/>
      <c r="V1834" s="867"/>
      <c r="W1834" s="867"/>
      <c r="X1834" s="867"/>
      <c r="Y1834" s="867" t="str">
        <f t="shared" si="105"/>
        <v/>
      </c>
      <c r="Z1834" s="867"/>
    </row>
    <row r="1835" spans="2:26" s="312" customFormat="1" ht="15" customHeight="1" outlineLevel="1">
      <c r="B1835" s="314"/>
      <c r="C1835" s="534"/>
      <c r="D1835" s="343"/>
      <c r="E1835" s="397"/>
      <c r="F1835" s="307" t="s">
        <v>9627</v>
      </c>
      <c r="G1835" s="397"/>
      <c r="H1835" s="308"/>
      <c r="I1835" s="313"/>
      <c r="J1835" s="420"/>
      <c r="K1835" s="865" t="str">
        <f t="shared" si="101"/>
        <v/>
      </c>
      <c r="L1835" s="557" t="s">
        <v>3656</v>
      </c>
      <c r="M1835" s="558" t="s">
        <v>3655</v>
      </c>
      <c r="N1835" s="597" t="s">
        <v>19734</v>
      </c>
      <c r="O1835" s="662"/>
      <c r="P1835" s="598"/>
      <c r="Q1835" s="867" t="str">
        <f t="shared" ca="1" si="102"/>
        <v/>
      </c>
      <c r="R1835" s="867" t="str">
        <f t="shared" ca="1" si="103"/>
        <v/>
      </c>
      <c r="S1835" s="867" t="str">
        <f>IFERROR(IF(VLOOKUP("*"&amp;TRIM($F1835)&amp;"*",dump!$A:$D,4,FALSE)="","空文字",VLOOKUP("*"&amp;TRIM($F1835)&amp;"*",dump!$A:$D,4,FALSE)),"NA")</f>
        <v>NA</v>
      </c>
      <c r="T1835" s="867" t="str">
        <f t="shared" ca="1" si="104"/>
        <v>●</v>
      </c>
      <c r="U1835" s="867"/>
      <c r="V1835" s="867"/>
      <c r="W1835" s="867"/>
      <c r="X1835" s="867"/>
      <c r="Y1835" s="867" t="str">
        <f t="shared" si="105"/>
        <v/>
      </c>
      <c r="Z1835" s="867"/>
    </row>
    <row r="1836" spans="2:26" s="312" customFormat="1" ht="15" customHeight="1" outlineLevel="1">
      <c r="B1836" s="314"/>
      <c r="C1836" s="534"/>
      <c r="D1836" s="343"/>
      <c r="E1836" s="397"/>
      <c r="F1836" s="307" t="s">
        <v>9628</v>
      </c>
      <c r="G1836" s="397"/>
      <c r="H1836" s="308"/>
      <c r="I1836" s="313"/>
      <c r="J1836" s="420"/>
      <c r="K1836" s="865" t="str">
        <f t="shared" si="101"/>
        <v/>
      </c>
      <c r="L1836" s="557" t="s">
        <v>3656</v>
      </c>
      <c r="M1836" s="558" t="s">
        <v>3655</v>
      </c>
      <c r="N1836" s="597" t="s">
        <v>19734</v>
      </c>
      <c r="O1836" s="662"/>
      <c r="P1836" s="598"/>
      <c r="Q1836" s="867" t="str">
        <f t="shared" ca="1" si="102"/>
        <v/>
      </c>
      <c r="R1836" s="867" t="str">
        <f t="shared" ca="1" si="103"/>
        <v/>
      </c>
      <c r="S1836" s="867" t="str">
        <f>IFERROR(IF(VLOOKUP("*"&amp;TRIM($F1836)&amp;"*",dump!$A:$D,4,FALSE)="","空文字",VLOOKUP("*"&amp;TRIM($F1836)&amp;"*",dump!$A:$D,4,FALSE)),"NA")</f>
        <v>NA</v>
      </c>
      <c r="T1836" s="867" t="str">
        <f t="shared" ca="1" si="104"/>
        <v>●</v>
      </c>
      <c r="U1836" s="867"/>
      <c r="V1836" s="867"/>
      <c r="W1836" s="867"/>
      <c r="X1836" s="867"/>
      <c r="Y1836" s="867" t="str">
        <f t="shared" si="105"/>
        <v/>
      </c>
      <c r="Z1836" s="867"/>
    </row>
    <row r="1837" spans="2:26" s="312" customFormat="1" ht="15" customHeight="1" outlineLevel="1">
      <c r="B1837" s="314"/>
      <c r="C1837" s="534"/>
      <c r="D1837" s="343"/>
      <c r="E1837" s="397"/>
      <c r="F1837" s="307" t="s">
        <v>9629</v>
      </c>
      <c r="G1837" s="397"/>
      <c r="H1837" s="308"/>
      <c r="I1837" s="313"/>
      <c r="J1837" s="420"/>
      <c r="K1837" s="865" t="str">
        <f t="shared" si="101"/>
        <v/>
      </c>
      <c r="L1837" s="555" t="s">
        <v>17116</v>
      </c>
      <c r="M1837" s="553" t="s">
        <v>3657</v>
      </c>
      <c r="N1837" s="593" t="s">
        <v>17672</v>
      </c>
      <c r="O1837" s="551" t="s">
        <v>17122</v>
      </c>
      <c r="P1837" s="554">
        <v>1270</v>
      </c>
      <c r="Q1837" s="867">
        <f t="shared" ca="1" si="102"/>
        <v>1270</v>
      </c>
      <c r="R1837" s="867">
        <f t="shared" ca="1" si="103"/>
        <v>1270</v>
      </c>
      <c r="S1837" s="867" t="str">
        <f>IFERROR(IF(VLOOKUP("*"&amp;TRIM($F1837)&amp;"*",dump!$A:$D,4,FALSE)="","空文字",VLOOKUP("*"&amp;TRIM($F1837)&amp;"*",dump!$A:$D,4,FALSE)),"NA")</f>
        <v>NA</v>
      </c>
      <c r="T1837" s="867" t="str">
        <f t="shared" ca="1" si="104"/>
        <v>×</v>
      </c>
      <c r="U1837" s="867"/>
      <c r="V1837" s="867"/>
      <c r="W1837" s="867"/>
      <c r="X1837" s="867"/>
      <c r="Y1837" s="867" t="str">
        <f t="shared" si="105"/>
        <v/>
      </c>
      <c r="Z1837" s="867"/>
    </row>
    <row r="1838" spans="2:26" s="312" customFormat="1" ht="15" customHeight="1" outlineLevel="1">
      <c r="B1838" s="314"/>
      <c r="C1838" s="534"/>
      <c r="D1838" s="343"/>
      <c r="E1838" s="397"/>
      <c r="F1838" s="307" t="s">
        <v>6081</v>
      </c>
      <c r="G1838" s="397"/>
      <c r="H1838" s="308"/>
      <c r="I1838" s="313"/>
      <c r="J1838" s="420"/>
      <c r="K1838" s="865" t="str">
        <f t="shared" si="101"/>
        <v/>
      </c>
      <c r="L1838" s="555" t="s">
        <v>17116</v>
      </c>
      <c r="M1838" s="553" t="s">
        <v>3657</v>
      </c>
      <c r="N1838" s="593" t="s">
        <v>17673</v>
      </c>
      <c r="O1838" s="551" t="s">
        <v>17122</v>
      </c>
      <c r="P1838" s="554">
        <f>ROUNDUP(P1837/2.54,0)</f>
        <v>500</v>
      </c>
      <c r="Q1838" s="867">
        <f t="shared" ca="1" si="102"/>
        <v>500</v>
      </c>
      <c r="R1838" s="867">
        <f t="shared" ca="1" si="103"/>
        <v>500</v>
      </c>
      <c r="S1838" s="867" t="str">
        <f>IFERROR(IF(VLOOKUP("*"&amp;TRIM($F1838)&amp;"*",dump!$A:$D,4,FALSE)="","空文字",VLOOKUP("*"&amp;TRIM($F1838)&amp;"*",dump!$A:$D,4,FALSE)),"NA")</f>
        <v>NA</v>
      </c>
      <c r="T1838" s="867" t="str">
        <f t="shared" ca="1" si="104"/>
        <v>×</v>
      </c>
      <c r="U1838" s="867"/>
      <c r="V1838" s="867"/>
      <c r="W1838" s="867"/>
      <c r="X1838" s="867"/>
      <c r="Y1838" s="867" t="str">
        <f t="shared" si="105"/>
        <v/>
      </c>
      <c r="Z1838" s="867"/>
    </row>
    <row r="1839" spans="2:26" s="312" customFormat="1" ht="15" customHeight="1" outlineLevel="1">
      <c r="B1839" s="314"/>
      <c r="C1839" s="534"/>
      <c r="D1839" s="343"/>
      <c r="E1839" s="397"/>
      <c r="F1839" s="307" t="s">
        <v>9630</v>
      </c>
      <c r="G1839" s="397"/>
      <c r="H1839" s="308"/>
      <c r="I1839" s="313"/>
      <c r="J1839" s="420"/>
      <c r="K1839" s="865" t="str">
        <f t="shared" si="101"/>
        <v/>
      </c>
      <c r="L1839" s="557" t="s">
        <v>3656</v>
      </c>
      <c r="M1839" s="558" t="s">
        <v>3655</v>
      </c>
      <c r="N1839" s="597" t="s">
        <v>19369</v>
      </c>
      <c r="O1839" s="662"/>
      <c r="P1839" s="598"/>
      <c r="Q1839" s="867" t="str">
        <f t="shared" ca="1" si="102"/>
        <v/>
      </c>
      <c r="R1839" s="867" t="str">
        <f t="shared" ca="1" si="103"/>
        <v/>
      </c>
      <c r="S1839" s="867" t="str">
        <f>IFERROR(IF(VLOOKUP("*"&amp;TRIM($F1839)&amp;"*",dump!$A:$D,4,FALSE)="","空文字",VLOOKUP("*"&amp;TRIM($F1839)&amp;"*",dump!$A:$D,4,FALSE)),"NA")</f>
        <v>NA</v>
      </c>
      <c r="T1839" s="867" t="str">
        <f t="shared" ca="1" si="104"/>
        <v>●</v>
      </c>
      <c r="U1839" s="867"/>
      <c r="V1839" s="867"/>
      <c r="W1839" s="867"/>
      <c r="X1839" s="867"/>
      <c r="Y1839" s="867" t="str">
        <f t="shared" si="105"/>
        <v/>
      </c>
      <c r="Z1839" s="867"/>
    </row>
    <row r="1840" spans="2:26" s="312" customFormat="1" ht="15" customHeight="1" outlineLevel="1">
      <c r="B1840" s="314"/>
      <c r="C1840" s="534"/>
      <c r="D1840" s="343"/>
      <c r="E1840" s="397"/>
      <c r="F1840" s="307" t="s">
        <v>9631</v>
      </c>
      <c r="G1840" s="397"/>
      <c r="H1840" s="308"/>
      <c r="I1840" s="313"/>
      <c r="J1840" s="420"/>
      <c r="K1840" s="865" t="str">
        <f t="shared" si="101"/>
        <v/>
      </c>
      <c r="L1840" s="557" t="s">
        <v>3656</v>
      </c>
      <c r="M1840" s="558" t="s">
        <v>3655</v>
      </c>
      <c r="N1840" s="597" t="s">
        <v>19369</v>
      </c>
      <c r="O1840" s="662"/>
      <c r="P1840" s="598"/>
      <c r="Q1840" s="867" t="str">
        <f t="shared" ca="1" si="102"/>
        <v/>
      </c>
      <c r="R1840" s="867" t="str">
        <f t="shared" ca="1" si="103"/>
        <v/>
      </c>
      <c r="S1840" s="867" t="str">
        <f>IFERROR(IF(VLOOKUP("*"&amp;TRIM($F1840)&amp;"*",dump!$A:$D,4,FALSE)="","空文字",VLOOKUP("*"&amp;TRIM($F1840)&amp;"*",dump!$A:$D,4,FALSE)),"NA")</f>
        <v>NA</v>
      </c>
      <c r="T1840" s="867" t="str">
        <f t="shared" ca="1" si="104"/>
        <v>●</v>
      </c>
      <c r="U1840" s="867"/>
      <c r="V1840" s="867"/>
      <c r="W1840" s="867"/>
      <c r="X1840" s="867"/>
      <c r="Y1840" s="867" t="str">
        <f t="shared" si="105"/>
        <v/>
      </c>
      <c r="Z1840" s="867"/>
    </row>
    <row r="1841" spans="2:26" s="312" customFormat="1" ht="15" customHeight="1" outlineLevel="1">
      <c r="B1841" s="314"/>
      <c r="C1841" s="534"/>
      <c r="D1841" s="343"/>
      <c r="E1841" s="397"/>
      <c r="F1841" s="307" t="s">
        <v>9632</v>
      </c>
      <c r="G1841" s="397"/>
      <c r="H1841" s="308"/>
      <c r="I1841" s="313"/>
      <c r="J1841" s="420"/>
      <c r="K1841" s="865" t="str">
        <f t="shared" si="101"/>
        <v/>
      </c>
      <c r="L1841" s="557" t="s">
        <v>3656</v>
      </c>
      <c r="M1841" s="558" t="s">
        <v>3655</v>
      </c>
      <c r="N1841" s="597" t="s">
        <v>19731</v>
      </c>
      <c r="O1841" s="662"/>
      <c r="P1841" s="598"/>
      <c r="Q1841" s="867" t="str">
        <f t="shared" ca="1" si="102"/>
        <v/>
      </c>
      <c r="R1841" s="867" t="str">
        <f t="shared" ca="1" si="103"/>
        <v/>
      </c>
      <c r="S1841" s="867" t="str">
        <f>IFERROR(IF(VLOOKUP("*"&amp;TRIM($F1841)&amp;"*",dump!$A:$D,4,FALSE)="","空文字",VLOOKUP("*"&amp;TRIM($F1841)&amp;"*",dump!$A:$D,4,FALSE)),"NA")</f>
        <v>NA</v>
      </c>
      <c r="T1841" s="867" t="str">
        <f t="shared" ca="1" si="104"/>
        <v>●</v>
      </c>
      <c r="U1841" s="867"/>
      <c r="V1841" s="867"/>
      <c r="W1841" s="867"/>
      <c r="X1841" s="867"/>
      <c r="Y1841" s="867" t="str">
        <f t="shared" si="105"/>
        <v/>
      </c>
      <c r="Z1841" s="867"/>
    </row>
    <row r="1842" spans="2:26" s="312" customFormat="1" ht="15" customHeight="1" outlineLevel="1">
      <c r="B1842" s="314"/>
      <c r="C1842" s="534"/>
      <c r="D1842" s="343"/>
      <c r="E1842" s="397"/>
      <c r="F1842" s="307" t="s">
        <v>9633</v>
      </c>
      <c r="G1842" s="397"/>
      <c r="H1842" s="308"/>
      <c r="I1842" s="313"/>
      <c r="J1842" s="420"/>
      <c r="K1842" s="865" t="str">
        <f t="shared" si="101"/>
        <v/>
      </c>
      <c r="L1842" s="557" t="s">
        <v>3656</v>
      </c>
      <c r="M1842" s="558" t="s">
        <v>3655</v>
      </c>
      <c r="N1842" s="597" t="s">
        <v>19731</v>
      </c>
      <c r="O1842" s="662"/>
      <c r="P1842" s="598"/>
      <c r="Q1842" s="867" t="str">
        <f t="shared" ca="1" si="102"/>
        <v/>
      </c>
      <c r="R1842" s="867" t="str">
        <f t="shared" ca="1" si="103"/>
        <v/>
      </c>
      <c r="S1842" s="867" t="str">
        <f>IFERROR(IF(VLOOKUP("*"&amp;TRIM($F1842)&amp;"*",dump!$A:$D,4,FALSE)="","空文字",VLOOKUP("*"&amp;TRIM($F1842)&amp;"*",dump!$A:$D,4,FALSE)),"NA")</f>
        <v>NA</v>
      </c>
      <c r="T1842" s="867" t="str">
        <f t="shared" ca="1" si="104"/>
        <v>●</v>
      </c>
      <c r="U1842" s="867"/>
      <c r="V1842" s="867"/>
      <c r="W1842" s="867"/>
      <c r="X1842" s="867"/>
      <c r="Y1842" s="867" t="str">
        <f t="shared" si="105"/>
        <v/>
      </c>
      <c r="Z1842" s="867"/>
    </row>
    <row r="1843" spans="2:26" s="312" customFormat="1" ht="15" customHeight="1" outlineLevel="1">
      <c r="B1843" s="314"/>
      <c r="C1843" s="534"/>
      <c r="D1843" s="343"/>
      <c r="E1843" s="397"/>
      <c r="F1843" s="307" t="s">
        <v>9634</v>
      </c>
      <c r="G1843" s="397"/>
      <c r="H1843" s="308"/>
      <c r="I1843" s="313"/>
      <c r="J1843" s="420"/>
      <c r="K1843" s="865" t="str">
        <f t="shared" si="101"/>
        <v/>
      </c>
      <c r="L1843" s="557" t="s">
        <v>3656</v>
      </c>
      <c r="M1843" s="558" t="s">
        <v>3655</v>
      </c>
      <c r="N1843" s="597"/>
      <c r="O1843" s="662"/>
      <c r="P1843" s="598"/>
      <c r="Q1843" s="867" t="str">
        <f t="shared" ca="1" si="102"/>
        <v/>
      </c>
      <c r="R1843" s="867" t="str">
        <f t="shared" ca="1" si="103"/>
        <v/>
      </c>
      <c r="S1843" s="867" t="str">
        <f>IFERROR(IF(VLOOKUP("*"&amp;TRIM($F1843)&amp;"*",dump!$A:$D,4,FALSE)="","空文字",VLOOKUP("*"&amp;TRIM($F1843)&amp;"*",dump!$A:$D,4,FALSE)),"NA")</f>
        <v>NA</v>
      </c>
      <c r="T1843" s="867" t="str">
        <f t="shared" ca="1" si="104"/>
        <v>●</v>
      </c>
      <c r="U1843" s="867"/>
      <c r="V1843" s="867"/>
      <c r="W1843" s="867"/>
      <c r="X1843" s="867"/>
      <c r="Y1843" s="867" t="str">
        <f t="shared" si="105"/>
        <v/>
      </c>
      <c r="Z1843" s="867"/>
    </row>
    <row r="1844" spans="2:26" s="312" customFormat="1" ht="15" customHeight="1" outlineLevel="1">
      <c r="B1844" s="314"/>
      <c r="C1844" s="534"/>
      <c r="D1844" s="343"/>
      <c r="E1844" s="397"/>
      <c r="F1844" s="307" t="s">
        <v>9635</v>
      </c>
      <c r="G1844" s="397"/>
      <c r="H1844" s="308"/>
      <c r="I1844" s="313"/>
      <c r="J1844" s="420"/>
      <c r="K1844" s="865" t="str">
        <f t="shared" si="101"/>
        <v/>
      </c>
      <c r="L1844" s="557" t="s">
        <v>3656</v>
      </c>
      <c r="M1844" s="558" t="s">
        <v>3655</v>
      </c>
      <c r="N1844" s="597"/>
      <c r="O1844" s="662"/>
      <c r="P1844" s="598"/>
      <c r="Q1844" s="867" t="str">
        <f t="shared" ca="1" si="102"/>
        <v/>
      </c>
      <c r="R1844" s="867" t="str">
        <f t="shared" ca="1" si="103"/>
        <v/>
      </c>
      <c r="S1844" s="867" t="str">
        <f>IFERROR(IF(VLOOKUP("*"&amp;TRIM($F1844)&amp;"*",dump!$A:$D,4,FALSE)="","空文字",VLOOKUP("*"&amp;TRIM($F1844)&amp;"*",dump!$A:$D,4,FALSE)),"NA")</f>
        <v>NA</v>
      </c>
      <c r="T1844" s="867" t="str">
        <f t="shared" ca="1" si="104"/>
        <v>●</v>
      </c>
      <c r="U1844" s="867"/>
      <c r="V1844" s="867"/>
      <c r="W1844" s="867"/>
      <c r="X1844" s="867"/>
      <c r="Y1844" s="867" t="str">
        <f t="shared" si="105"/>
        <v/>
      </c>
      <c r="Z1844" s="867"/>
    </row>
    <row r="1845" spans="2:26" s="312" customFormat="1" ht="15" customHeight="1" outlineLevel="1">
      <c r="B1845" s="314"/>
      <c r="C1845" s="534"/>
      <c r="D1845" s="343"/>
      <c r="E1845" s="397"/>
      <c r="F1845" s="307" t="s">
        <v>9636</v>
      </c>
      <c r="G1845" s="397"/>
      <c r="H1845" s="308"/>
      <c r="I1845" s="313"/>
      <c r="J1845" s="420"/>
      <c r="K1845" s="865" t="str">
        <f t="shared" si="101"/>
        <v/>
      </c>
      <c r="L1845" s="557" t="s">
        <v>3656</v>
      </c>
      <c r="M1845" s="558" t="s">
        <v>3655</v>
      </c>
      <c r="N1845" s="597"/>
      <c r="O1845" s="662"/>
      <c r="P1845" s="598"/>
      <c r="Q1845" s="867" t="str">
        <f t="shared" ca="1" si="102"/>
        <v/>
      </c>
      <c r="R1845" s="867" t="str">
        <f t="shared" ca="1" si="103"/>
        <v/>
      </c>
      <c r="S1845" s="867" t="str">
        <f>IFERROR(IF(VLOOKUP("*"&amp;TRIM($F1845)&amp;"*",dump!$A:$D,4,FALSE)="","空文字",VLOOKUP("*"&amp;TRIM($F1845)&amp;"*",dump!$A:$D,4,FALSE)),"NA")</f>
        <v>NA</v>
      </c>
      <c r="T1845" s="867" t="str">
        <f t="shared" ca="1" si="104"/>
        <v>●</v>
      </c>
      <c r="U1845" s="867"/>
      <c r="V1845" s="867"/>
      <c r="W1845" s="867"/>
      <c r="X1845" s="867"/>
      <c r="Y1845" s="867" t="str">
        <f t="shared" si="105"/>
        <v/>
      </c>
      <c r="Z1845" s="867"/>
    </row>
    <row r="1846" spans="2:26" s="312" customFormat="1" ht="15" customHeight="1" outlineLevel="1">
      <c r="B1846" s="314"/>
      <c r="C1846" s="534"/>
      <c r="D1846" s="343"/>
      <c r="E1846" s="397"/>
      <c r="F1846" s="307" t="s">
        <v>9637</v>
      </c>
      <c r="G1846" s="397"/>
      <c r="H1846" s="308"/>
      <c r="I1846" s="313"/>
      <c r="J1846" s="420"/>
      <c r="K1846" s="865" t="str">
        <f t="shared" si="101"/>
        <v/>
      </c>
      <c r="L1846" s="557" t="s">
        <v>3656</v>
      </c>
      <c r="M1846" s="558" t="s">
        <v>3655</v>
      </c>
      <c r="N1846" s="597"/>
      <c r="O1846" s="662"/>
      <c r="P1846" s="598"/>
      <c r="Q1846" s="867" t="str">
        <f t="shared" ca="1" si="102"/>
        <v/>
      </c>
      <c r="R1846" s="867" t="str">
        <f t="shared" ca="1" si="103"/>
        <v/>
      </c>
      <c r="S1846" s="867" t="str">
        <f>IFERROR(IF(VLOOKUP("*"&amp;TRIM($F1846)&amp;"*",dump!$A:$D,4,FALSE)="","空文字",VLOOKUP("*"&amp;TRIM($F1846)&amp;"*",dump!$A:$D,4,FALSE)),"NA")</f>
        <v>NA</v>
      </c>
      <c r="T1846" s="867" t="str">
        <f t="shared" ca="1" si="104"/>
        <v>●</v>
      </c>
      <c r="U1846" s="867"/>
      <c r="V1846" s="867"/>
      <c r="W1846" s="867"/>
      <c r="X1846" s="867"/>
      <c r="Y1846" s="867" t="str">
        <f t="shared" si="105"/>
        <v/>
      </c>
      <c r="Z1846" s="867"/>
    </row>
    <row r="1847" spans="2:26" s="126" customFormat="1" ht="94.5" customHeight="1" outlineLevel="1" collapsed="1">
      <c r="B1847" s="314"/>
      <c r="C1847" s="534"/>
      <c r="D1847" s="343"/>
      <c r="E1847" s="306" t="s">
        <v>9638</v>
      </c>
      <c r="F1847" s="307" t="s">
        <v>29</v>
      </c>
      <c r="G1847" s="306" t="s">
        <v>30</v>
      </c>
      <c r="H1847" s="305" t="s">
        <v>9</v>
      </c>
      <c r="I1847" s="304" t="s">
        <v>660</v>
      </c>
      <c r="J1847" s="419" t="s">
        <v>5684</v>
      </c>
      <c r="K1847" s="865" t="str">
        <f t="shared" si="101"/>
        <v>○</v>
      </c>
      <c r="L1847" s="555" t="s">
        <v>17116</v>
      </c>
      <c r="M1847" s="553"/>
      <c r="N1847" s="593" t="s">
        <v>17674</v>
      </c>
      <c r="O1847" s="551"/>
      <c r="P1847" s="554"/>
      <c r="Q1847" s="867" t="str">
        <f t="shared" ca="1" si="102"/>
        <v/>
      </c>
      <c r="R1847" s="867" t="str">
        <f t="shared" ca="1" si="103"/>
        <v/>
      </c>
      <c r="S1847" s="867" t="str">
        <f>IFERROR(IF(VLOOKUP("*"&amp;TRIM($F1847)&amp;"*",dump!$A:$D,4,FALSE)="","空文字",VLOOKUP("*"&amp;TRIM($F1847)&amp;"*",dump!$A:$D,4,FALSE)),"NA")</f>
        <v>NA</v>
      </c>
      <c r="T1847" s="867" t="str">
        <f t="shared" si="104"/>
        <v>■</v>
      </c>
      <c r="U1847" s="867"/>
      <c r="V1847" s="867"/>
      <c r="W1847" s="867"/>
      <c r="X1847" s="867"/>
      <c r="Y1847" s="867" t="str">
        <f t="shared" si="105"/>
        <v/>
      </c>
      <c r="Z1847" s="867"/>
    </row>
    <row r="1848" spans="2:26" s="312" customFormat="1" ht="15" customHeight="1" outlineLevel="1">
      <c r="B1848" s="314"/>
      <c r="C1848" s="534"/>
      <c r="D1848" s="343"/>
      <c r="E1848" s="397"/>
      <c r="F1848" s="307" t="s">
        <v>9639</v>
      </c>
      <c r="G1848" s="397"/>
      <c r="H1848" s="308"/>
      <c r="I1848" s="313"/>
      <c r="J1848" s="420"/>
      <c r="K1848" s="865" t="str">
        <f t="shared" si="101"/>
        <v/>
      </c>
      <c r="L1848" s="557" t="s">
        <v>3656</v>
      </c>
      <c r="M1848" s="558" t="s">
        <v>3655</v>
      </c>
      <c r="N1848" s="597" t="s">
        <v>19734</v>
      </c>
      <c r="O1848" s="662"/>
      <c r="P1848" s="598"/>
      <c r="Q1848" s="867" t="str">
        <f t="shared" ca="1" si="102"/>
        <v/>
      </c>
      <c r="R1848" s="867" t="str">
        <f t="shared" ca="1" si="103"/>
        <v/>
      </c>
      <c r="S1848" s="867" t="str">
        <f>IFERROR(IF(VLOOKUP("*"&amp;TRIM($F1848)&amp;"*",dump!$A:$D,4,FALSE)="","空文字",VLOOKUP("*"&amp;TRIM($F1848)&amp;"*",dump!$A:$D,4,FALSE)),"NA")</f>
        <v>NA</v>
      </c>
      <c r="T1848" s="867" t="str">
        <f t="shared" ca="1" si="104"/>
        <v>●</v>
      </c>
      <c r="U1848" s="867"/>
      <c r="V1848" s="867"/>
      <c r="W1848" s="867"/>
      <c r="X1848" s="867"/>
      <c r="Y1848" s="867" t="str">
        <f t="shared" si="105"/>
        <v/>
      </c>
      <c r="Z1848" s="867"/>
    </row>
    <row r="1849" spans="2:26" s="312" customFormat="1" ht="15" customHeight="1" outlineLevel="1">
      <c r="B1849" s="314"/>
      <c r="C1849" s="534"/>
      <c r="D1849" s="343"/>
      <c r="E1849" s="397"/>
      <c r="F1849" s="307" t="s">
        <v>9640</v>
      </c>
      <c r="G1849" s="397"/>
      <c r="H1849" s="308"/>
      <c r="I1849" s="313"/>
      <c r="J1849" s="420"/>
      <c r="K1849" s="865" t="str">
        <f t="shared" si="101"/>
        <v/>
      </c>
      <c r="L1849" s="557" t="s">
        <v>3656</v>
      </c>
      <c r="M1849" s="558" t="s">
        <v>3655</v>
      </c>
      <c r="N1849" s="597" t="s">
        <v>19734</v>
      </c>
      <c r="O1849" s="662"/>
      <c r="P1849" s="598"/>
      <c r="Q1849" s="867" t="str">
        <f t="shared" ca="1" si="102"/>
        <v/>
      </c>
      <c r="R1849" s="867" t="str">
        <f t="shared" ca="1" si="103"/>
        <v/>
      </c>
      <c r="S1849" s="867" t="str">
        <f>IFERROR(IF(VLOOKUP("*"&amp;TRIM($F1849)&amp;"*",dump!$A:$D,4,FALSE)="","空文字",VLOOKUP("*"&amp;TRIM($F1849)&amp;"*",dump!$A:$D,4,FALSE)),"NA")</f>
        <v>NA</v>
      </c>
      <c r="T1849" s="867" t="str">
        <f t="shared" ca="1" si="104"/>
        <v>●</v>
      </c>
      <c r="U1849" s="867"/>
      <c r="V1849" s="867"/>
      <c r="W1849" s="867"/>
      <c r="X1849" s="867"/>
      <c r="Y1849" s="867" t="str">
        <f t="shared" si="105"/>
        <v/>
      </c>
      <c r="Z1849" s="867"/>
    </row>
    <row r="1850" spans="2:26" s="312" customFormat="1" ht="37.5" customHeight="1" outlineLevel="1">
      <c r="B1850" s="314"/>
      <c r="C1850" s="534"/>
      <c r="D1850" s="343"/>
      <c r="E1850" s="397"/>
      <c r="F1850" s="307" t="s">
        <v>9641</v>
      </c>
      <c r="G1850" s="397"/>
      <c r="H1850" s="308"/>
      <c r="I1850" s="313"/>
      <c r="J1850" s="420"/>
      <c r="K1850" s="865" t="str">
        <f t="shared" si="101"/>
        <v/>
      </c>
      <c r="L1850" s="555" t="s">
        <v>17116</v>
      </c>
      <c r="M1850" s="553" t="s">
        <v>3657</v>
      </c>
      <c r="N1850" s="593" t="s">
        <v>17675</v>
      </c>
      <c r="O1850" s="551" t="s">
        <v>17122</v>
      </c>
      <c r="P1850" s="554">
        <v>12000</v>
      </c>
      <c r="Q1850" s="867">
        <f t="shared" ca="1" si="102"/>
        <v>12000</v>
      </c>
      <c r="R1850" s="867">
        <f t="shared" ca="1" si="103"/>
        <v>12000</v>
      </c>
      <c r="S1850" s="867" t="str">
        <f>IFERROR(IF(VLOOKUP("*"&amp;TRIM($F1850)&amp;"*",dump!$A:$D,4,FALSE)="","空文字",VLOOKUP("*"&amp;TRIM($F1850)&amp;"*",dump!$A:$D,4,FALSE)),"NA")</f>
        <v>NA</v>
      </c>
      <c r="T1850" s="867" t="str">
        <f t="shared" ca="1" si="104"/>
        <v>×</v>
      </c>
      <c r="U1850" s="867"/>
      <c r="V1850" s="867"/>
      <c r="W1850" s="867"/>
      <c r="X1850" s="867"/>
      <c r="Y1850" s="867" t="str">
        <f t="shared" si="105"/>
        <v/>
      </c>
      <c r="Z1850" s="867"/>
    </row>
    <row r="1851" spans="2:26" s="312" customFormat="1" ht="37.5" customHeight="1" outlineLevel="1">
      <c r="B1851" s="314"/>
      <c r="C1851" s="534"/>
      <c r="D1851" s="343"/>
      <c r="E1851" s="397"/>
      <c r="F1851" s="307" t="s">
        <v>9642</v>
      </c>
      <c r="G1851" s="397"/>
      <c r="H1851" s="308"/>
      <c r="I1851" s="313"/>
      <c r="J1851" s="420"/>
      <c r="K1851" s="865" t="str">
        <f t="shared" si="101"/>
        <v/>
      </c>
      <c r="L1851" s="555" t="s">
        <v>17116</v>
      </c>
      <c r="M1851" s="553" t="s">
        <v>3657</v>
      </c>
      <c r="N1851" s="593" t="s">
        <v>17676</v>
      </c>
      <c r="O1851" s="551" t="s">
        <v>17122</v>
      </c>
      <c r="P1851" s="554">
        <v>4724</v>
      </c>
      <c r="Q1851" s="867">
        <f t="shared" ca="1" si="102"/>
        <v>4724</v>
      </c>
      <c r="R1851" s="867">
        <f t="shared" ca="1" si="103"/>
        <v>4724</v>
      </c>
      <c r="S1851" s="867" t="str">
        <f>IFERROR(IF(VLOOKUP("*"&amp;TRIM($F1851)&amp;"*",dump!$A:$D,4,FALSE)="","空文字",VLOOKUP("*"&amp;TRIM($F1851)&amp;"*",dump!$A:$D,4,FALSE)),"NA")</f>
        <v>NA</v>
      </c>
      <c r="T1851" s="867" t="str">
        <f t="shared" ca="1" si="104"/>
        <v>×</v>
      </c>
      <c r="U1851" s="867"/>
      <c r="V1851" s="867"/>
      <c r="W1851" s="867"/>
      <c r="X1851" s="867"/>
      <c r="Y1851" s="867" t="str">
        <f t="shared" si="105"/>
        <v/>
      </c>
      <c r="Z1851" s="867"/>
    </row>
    <row r="1852" spans="2:26" s="312" customFormat="1" ht="37.5" customHeight="1" outlineLevel="1">
      <c r="B1852" s="314"/>
      <c r="C1852" s="534"/>
      <c r="D1852" s="343"/>
      <c r="E1852" s="397"/>
      <c r="F1852" s="307" t="s">
        <v>9643</v>
      </c>
      <c r="G1852" s="397"/>
      <c r="H1852" s="308"/>
      <c r="I1852" s="313"/>
      <c r="J1852" s="420"/>
      <c r="K1852" s="865" t="str">
        <f t="shared" si="101"/>
        <v/>
      </c>
      <c r="L1852" s="557" t="s">
        <v>3656</v>
      </c>
      <c r="M1852" s="558" t="s">
        <v>3655</v>
      </c>
      <c r="N1852" s="597" t="s">
        <v>19369</v>
      </c>
      <c r="O1852" s="662"/>
      <c r="P1852" s="598"/>
      <c r="Q1852" s="867" t="str">
        <f t="shared" ca="1" si="102"/>
        <v/>
      </c>
      <c r="R1852" s="867" t="str">
        <f t="shared" ca="1" si="103"/>
        <v/>
      </c>
      <c r="S1852" s="867" t="str">
        <f>IFERROR(IF(VLOOKUP("*"&amp;TRIM($F1852)&amp;"*",dump!$A:$D,4,FALSE)="","空文字",VLOOKUP("*"&amp;TRIM($F1852)&amp;"*",dump!$A:$D,4,FALSE)),"NA")</f>
        <v>NA</v>
      </c>
      <c r="T1852" s="867" t="str">
        <f t="shared" ca="1" si="104"/>
        <v>●</v>
      </c>
      <c r="U1852" s="867"/>
      <c r="V1852" s="867"/>
      <c r="W1852" s="867"/>
      <c r="X1852" s="867"/>
      <c r="Y1852" s="867" t="str">
        <f t="shared" si="105"/>
        <v/>
      </c>
      <c r="Z1852" s="867"/>
    </row>
    <row r="1853" spans="2:26" s="312" customFormat="1" ht="37.5" customHeight="1" outlineLevel="1">
      <c r="B1853" s="314"/>
      <c r="C1853" s="534"/>
      <c r="D1853" s="343"/>
      <c r="E1853" s="397"/>
      <c r="F1853" s="307" t="s">
        <v>9644</v>
      </c>
      <c r="G1853" s="397"/>
      <c r="H1853" s="308"/>
      <c r="I1853" s="313"/>
      <c r="J1853" s="420"/>
      <c r="K1853" s="865" t="str">
        <f t="shared" si="101"/>
        <v/>
      </c>
      <c r="L1853" s="557" t="s">
        <v>3656</v>
      </c>
      <c r="M1853" s="558" t="s">
        <v>3655</v>
      </c>
      <c r="N1853" s="597" t="s">
        <v>19369</v>
      </c>
      <c r="O1853" s="662"/>
      <c r="P1853" s="598"/>
      <c r="Q1853" s="867" t="str">
        <f t="shared" ca="1" si="102"/>
        <v/>
      </c>
      <c r="R1853" s="867" t="str">
        <f t="shared" ca="1" si="103"/>
        <v/>
      </c>
      <c r="S1853" s="867" t="str">
        <f>IFERROR(IF(VLOOKUP("*"&amp;TRIM($F1853)&amp;"*",dump!$A:$D,4,FALSE)="","空文字",VLOOKUP("*"&amp;TRIM($F1853)&amp;"*",dump!$A:$D,4,FALSE)),"NA")</f>
        <v>NA</v>
      </c>
      <c r="T1853" s="867" t="str">
        <f t="shared" ca="1" si="104"/>
        <v>●</v>
      </c>
      <c r="U1853" s="867"/>
      <c r="V1853" s="867"/>
      <c r="W1853" s="867"/>
      <c r="X1853" s="867"/>
      <c r="Y1853" s="867" t="str">
        <f t="shared" si="105"/>
        <v/>
      </c>
      <c r="Z1853" s="867"/>
    </row>
    <row r="1854" spans="2:26" s="312" customFormat="1" ht="37.5" customHeight="1" outlineLevel="1">
      <c r="B1854" s="314"/>
      <c r="C1854" s="534"/>
      <c r="D1854" s="343"/>
      <c r="E1854" s="397"/>
      <c r="F1854" s="307" t="s">
        <v>9645</v>
      </c>
      <c r="G1854" s="397"/>
      <c r="H1854" s="308"/>
      <c r="I1854" s="313"/>
      <c r="J1854" s="420"/>
      <c r="K1854" s="865" t="str">
        <f t="shared" si="101"/>
        <v/>
      </c>
      <c r="L1854" s="557" t="s">
        <v>3656</v>
      </c>
      <c r="M1854" s="558" t="s">
        <v>3655</v>
      </c>
      <c r="N1854" s="597" t="s">
        <v>19731</v>
      </c>
      <c r="O1854" s="662"/>
      <c r="P1854" s="598"/>
      <c r="Q1854" s="867" t="str">
        <f t="shared" ca="1" si="102"/>
        <v/>
      </c>
      <c r="R1854" s="867" t="str">
        <f t="shared" ca="1" si="103"/>
        <v/>
      </c>
      <c r="S1854" s="867" t="str">
        <f>IFERROR(IF(VLOOKUP("*"&amp;TRIM($F1854)&amp;"*",dump!$A:$D,4,FALSE)="","空文字",VLOOKUP("*"&amp;TRIM($F1854)&amp;"*",dump!$A:$D,4,FALSE)),"NA")</f>
        <v>NA</v>
      </c>
      <c r="T1854" s="867" t="str">
        <f t="shared" ca="1" si="104"/>
        <v>●</v>
      </c>
      <c r="U1854" s="867"/>
      <c r="V1854" s="867"/>
      <c r="W1854" s="867"/>
      <c r="X1854" s="867"/>
      <c r="Y1854" s="867" t="str">
        <f t="shared" si="105"/>
        <v/>
      </c>
      <c r="Z1854" s="867"/>
    </row>
    <row r="1855" spans="2:26" s="312" customFormat="1" ht="37.5" customHeight="1" outlineLevel="1">
      <c r="B1855" s="314"/>
      <c r="C1855" s="534"/>
      <c r="D1855" s="343"/>
      <c r="E1855" s="397"/>
      <c r="F1855" s="307" t="s">
        <v>9646</v>
      </c>
      <c r="G1855" s="397"/>
      <c r="H1855" s="308"/>
      <c r="I1855" s="313"/>
      <c r="J1855" s="420"/>
      <c r="K1855" s="865" t="str">
        <f t="shared" si="101"/>
        <v/>
      </c>
      <c r="L1855" s="557" t="s">
        <v>3656</v>
      </c>
      <c r="M1855" s="558" t="s">
        <v>3655</v>
      </c>
      <c r="N1855" s="597" t="s">
        <v>19731</v>
      </c>
      <c r="O1855" s="662"/>
      <c r="P1855" s="598"/>
      <c r="Q1855" s="867" t="str">
        <f t="shared" ca="1" si="102"/>
        <v/>
      </c>
      <c r="R1855" s="867" t="str">
        <f t="shared" ca="1" si="103"/>
        <v/>
      </c>
      <c r="S1855" s="867" t="str">
        <f>IFERROR(IF(VLOOKUP("*"&amp;TRIM($F1855)&amp;"*",dump!$A:$D,4,FALSE)="","空文字",VLOOKUP("*"&amp;TRIM($F1855)&amp;"*",dump!$A:$D,4,FALSE)),"NA")</f>
        <v>NA</v>
      </c>
      <c r="T1855" s="867" t="str">
        <f t="shared" ca="1" si="104"/>
        <v>●</v>
      </c>
      <c r="U1855" s="867"/>
      <c r="V1855" s="867"/>
      <c r="W1855" s="867"/>
      <c r="X1855" s="867"/>
      <c r="Y1855" s="867" t="str">
        <f t="shared" si="105"/>
        <v/>
      </c>
      <c r="Z1855" s="867"/>
    </row>
    <row r="1856" spans="2:26" s="312" customFormat="1" ht="37.5" customHeight="1" outlineLevel="1">
      <c r="B1856" s="314"/>
      <c r="C1856" s="534"/>
      <c r="D1856" s="343"/>
      <c r="E1856" s="397"/>
      <c r="F1856" s="307" t="s">
        <v>9647</v>
      </c>
      <c r="G1856" s="397"/>
      <c r="H1856" s="308"/>
      <c r="I1856" s="313"/>
      <c r="J1856" s="420"/>
      <c r="K1856" s="865" t="str">
        <f t="shared" si="101"/>
        <v/>
      </c>
      <c r="L1856" s="557" t="s">
        <v>3656</v>
      </c>
      <c r="M1856" s="558" t="s">
        <v>3655</v>
      </c>
      <c r="N1856" s="597"/>
      <c r="O1856" s="662"/>
      <c r="P1856" s="598"/>
      <c r="Q1856" s="867" t="str">
        <f t="shared" ca="1" si="102"/>
        <v/>
      </c>
      <c r="R1856" s="867" t="str">
        <f t="shared" ca="1" si="103"/>
        <v/>
      </c>
      <c r="S1856" s="867" t="str">
        <f>IFERROR(IF(VLOOKUP("*"&amp;TRIM($F1856)&amp;"*",dump!$A:$D,4,FALSE)="","空文字",VLOOKUP("*"&amp;TRIM($F1856)&amp;"*",dump!$A:$D,4,FALSE)),"NA")</f>
        <v>NA</v>
      </c>
      <c r="T1856" s="867" t="str">
        <f t="shared" ca="1" si="104"/>
        <v>●</v>
      </c>
      <c r="U1856" s="867"/>
      <c r="V1856" s="867"/>
      <c r="W1856" s="867"/>
      <c r="X1856" s="867"/>
      <c r="Y1856" s="867" t="str">
        <f t="shared" si="105"/>
        <v/>
      </c>
      <c r="Z1856" s="867"/>
    </row>
    <row r="1857" spans="2:26" s="312" customFormat="1" ht="37.5" customHeight="1" outlineLevel="1">
      <c r="B1857" s="314"/>
      <c r="C1857" s="534"/>
      <c r="D1857" s="343"/>
      <c r="E1857" s="397"/>
      <c r="F1857" s="307" t="s">
        <v>9648</v>
      </c>
      <c r="G1857" s="397"/>
      <c r="H1857" s="308"/>
      <c r="I1857" s="313"/>
      <c r="J1857" s="420"/>
      <c r="K1857" s="865" t="str">
        <f t="shared" si="101"/>
        <v/>
      </c>
      <c r="L1857" s="557" t="s">
        <v>3656</v>
      </c>
      <c r="M1857" s="558" t="s">
        <v>3655</v>
      </c>
      <c r="N1857" s="597"/>
      <c r="O1857" s="662"/>
      <c r="P1857" s="598"/>
      <c r="Q1857" s="867" t="str">
        <f t="shared" ca="1" si="102"/>
        <v/>
      </c>
      <c r="R1857" s="867" t="str">
        <f t="shared" ca="1" si="103"/>
        <v/>
      </c>
      <c r="S1857" s="867" t="str">
        <f>IFERROR(IF(VLOOKUP("*"&amp;TRIM($F1857)&amp;"*",dump!$A:$D,4,FALSE)="","空文字",VLOOKUP("*"&amp;TRIM($F1857)&amp;"*",dump!$A:$D,4,FALSE)),"NA")</f>
        <v>NA</v>
      </c>
      <c r="T1857" s="867" t="str">
        <f t="shared" ca="1" si="104"/>
        <v>●</v>
      </c>
      <c r="U1857" s="867"/>
      <c r="V1857" s="867"/>
      <c r="W1857" s="867"/>
      <c r="X1857" s="867"/>
      <c r="Y1857" s="867" t="str">
        <f t="shared" si="105"/>
        <v/>
      </c>
      <c r="Z1857" s="867"/>
    </row>
    <row r="1858" spans="2:26" s="312" customFormat="1" ht="37.5" customHeight="1" outlineLevel="1">
      <c r="B1858" s="314"/>
      <c r="C1858" s="534"/>
      <c r="D1858" s="343"/>
      <c r="E1858" s="397"/>
      <c r="F1858" s="307" t="s">
        <v>9649</v>
      </c>
      <c r="G1858" s="397"/>
      <c r="H1858" s="308"/>
      <c r="I1858" s="313"/>
      <c r="J1858" s="420"/>
      <c r="K1858" s="865" t="str">
        <f t="shared" si="101"/>
        <v/>
      </c>
      <c r="L1858" s="557" t="s">
        <v>3656</v>
      </c>
      <c r="M1858" s="558" t="s">
        <v>3655</v>
      </c>
      <c r="N1858" s="597"/>
      <c r="O1858" s="662"/>
      <c r="P1858" s="598"/>
      <c r="Q1858" s="867" t="str">
        <f t="shared" ca="1" si="102"/>
        <v/>
      </c>
      <c r="R1858" s="867" t="str">
        <f t="shared" ca="1" si="103"/>
        <v/>
      </c>
      <c r="S1858" s="867" t="str">
        <f>IFERROR(IF(VLOOKUP("*"&amp;TRIM($F1858)&amp;"*",dump!$A:$D,4,FALSE)="","空文字",VLOOKUP("*"&amp;TRIM($F1858)&amp;"*",dump!$A:$D,4,FALSE)),"NA")</f>
        <v>NA</v>
      </c>
      <c r="T1858" s="867" t="str">
        <f t="shared" ca="1" si="104"/>
        <v>●</v>
      </c>
      <c r="U1858" s="867"/>
      <c r="V1858" s="867"/>
      <c r="W1858" s="867"/>
      <c r="X1858" s="867"/>
      <c r="Y1858" s="867" t="str">
        <f t="shared" si="105"/>
        <v/>
      </c>
      <c r="Z1858" s="867"/>
    </row>
    <row r="1859" spans="2:26" s="312" customFormat="1" ht="37.5" customHeight="1" outlineLevel="1">
      <c r="B1859" s="314"/>
      <c r="C1859" s="534"/>
      <c r="D1859" s="343"/>
      <c r="E1859" s="397"/>
      <c r="F1859" s="307" t="s">
        <v>9650</v>
      </c>
      <c r="G1859" s="397"/>
      <c r="H1859" s="308"/>
      <c r="I1859" s="313"/>
      <c r="J1859" s="420"/>
      <c r="K1859" s="865" t="str">
        <f t="shared" si="101"/>
        <v/>
      </c>
      <c r="L1859" s="557" t="s">
        <v>3656</v>
      </c>
      <c r="M1859" s="558" t="s">
        <v>3655</v>
      </c>
      <c r="N1859" s="597"/>
      <c r="O1859" s="662"/>
      <c r="P1859" s="598"/>
      <c r="Q1859" s="867" t="str">
        <f t="shared" ca="1" si="102"/>
        <v/>
      </c>
      <c r="R1859" s="867" t="str">
        <f t="shared" ca="1" si="103"/>
        <v/>
      </c>
      <c r="S1859" s="867" t="str">
        <f>IFERROR(IF(VLOOKUP("*"&amp;TRIM($F1859)&amp;"*",dump!$A:$D,4,FALSE)="","空文字",VLOOKUP("*"&amp;TRIM($F1859)&amp;"*",dump!$A:$D,4,FALSE)),"NA")</f>
        <v>NA</v>
      </c>
      <c r="T1859" s="867" t="str">
        <f t="shared" ca="1" si="104"/>
        <v>●</v>
      </c>
      <c r="U1859" s="867"/>
      <c r="V1859" s="867"/>
      <c r="W1859" s="867"/>
      <c r="X1859" s="867"/>
      <c r="Y1859" s="867" t="str">
        <f t="shared" si="105"/>
        <v/>
      </c>
      <c r="Z1859" s="867"/>
    </row>
    <row r="1860" spans="2:26" s="126" customFormat="1" ht="94.5" customHeight="1" outlineLevel="1" collapsed="1">
      <c r="B1860" s="314"/>
      <c r="C1860" s="534"/>
      <c r="D1860" s="343"/>
      <c r="E1860" s="306" t="s">
        <v>9651</v>
      </c>
      <c r="F1860" s="307" t="s">
        <v>31</v>
      </c>
      <c r="G1860" s="306" t="s">
        <v>32</v>
      </c>
      <c r="H1860" s="305" t="s">
        <v>9</v>
      </c>
      <c r="I1860" s="304" t="s">
        <v>660</v>
      </c>
      <c r="J1860" s="419" t="s">
        <v>5684</v>
      </c>
      <c r="K1860" s="865" t="str">
        <f t="shared" si="101"/>
        <v>○</v>
      </c>
      <c r="L1860" s="555" t="s">
        <v>17116</v>
      </c>
      <c r="M1860" s="553"/>
      <c r="N1860" s="593" t="s">
        <v>17677</v>
      </c>
      <c r="O1860" s="551"/>
      <c r="P1860" s="554"/>
      <c r="Q1860" s="867" t="str">
        <f t="shared" ca="1" si="102"/>
        <v/>
      </c>
      <c r="R1860" s="867" t="str">
        <f t="shared" ca="1" si="103"/>
        <v/>
      </c>
      <c r="S1860" s="867" t="str">
        <f>IFERROR(IF(VLOOKUP("*"&amp;TRIM($F1860)&amp;"*",dump!$A:$D,4,FALSE)="","空文字",VLOOKUP("*"&amp;TRIM($F1860)&amp;"*",dump!$A:$D,4,FALSE)),"NA")</f>
        <v>NA</v>
      </c>
      <c r="T1860" s="867" t="str">
        <f t="shared" si="104"/>
        <v>■</v>
      </c>
      <c r="U1860" s="867"/>
      <c r="V1860" s="867"/>
      <c r="W1860" s="867"/>
      <c r="X1860" s="867"/>
      <c r="Y1860" s="867" t="str">
        <f t="shared" si="105"/>
        <v/>
      </c>
      <c r="Z1860" s="867"/>
    </row>
    <row r="1861" spans="2:26" s="312" customFormat="1" ht="15" customHeight="1" outlineLevel="1">
      <c r="B1861" s="314"/>
      <c r="C1861" s="534"/>
      <c r="D1861" s="343"/>
      <c r="E1861" s="397"/>
      <c r="F1861" s="307" t="s">
        <v>9652</v>
      </c>
      <c r="G1861" s="397"/>
      <c r="H1861" s="308"/>
      <c r="I1861" s="313"/>
      <c r="J1861" s="420"/>
      <c r="K1861" s="865" t="str">
        <f t="shared" si="101"/>
        <v/>
      </c>
      <c r="L1861" s="557" t="s">
        <v>3656</v>
      </c>
      <c r="M1861" s="558" t="s">
        <v>3655</v>
      </c>
      <c r="N1861" s="597" t="s">
        <v>19734</v>
      </c>
      <c r="O1861" s="662"/>
      <c r="P1861" s="598"/>
      <c r="Q1861" s="867" t="str">
        <f t="shared" ca="1" si="102"/>
        <v/>
      </c>
      <c r="R1861" s="867" t="str">
        <f t="shared" ca="1" si="103"/>
        <v/>
      </c>
      <c r="S1861" s="867" t="str">
        <f>IFERROR(IF(VLOOKUP("*"&amp;TRIM($F1861)&amp;"*",dump!$A:$D,4,FALSE)="","空文字",VLOOKUP("*"&amp;TRIM($F1861)&amp;"*",dump!$A:$D,4,FALSE)),"NA")</f>
        <v>NA</v>
      </c>
      <c r="T1861" s="867" t="str">
        <f t="shared" ca="1" si="104"/>
        <v>●</v>
      </c>
      <c r="U1861" s="867"/>
      <c r="V1861" s="867"/>
      <c r="W1861" s="867"/>
      <c r="X1861" s="867"/>
      <c r="Y1861" s="867" t="str">
        <f t="shared" si="105"/>
        <v/>
      </c>
      <c r="Z1861" s="867"/>
    </row>
    <row r="1862" spans="2:26" s="312" customFormat="1" ht="15" customHeight="1" outlineLevel="1">
      <c r="B1862" s="314"/>
      <c r="C1862" s="534"/>
      <c r="D1862" s="343"/>
      <c r="E1862" s="397"/>
      <c r="F1862" s="307" t="s">
        <v>9653</v>
      </c>
      <c r="G1862" s="397"/>
      <c r="H1862" s="308"/>
      <c r="I1862" s="313"/>
      <c r="J1862" s="420"/>
      <c r="K1862" s="865" t="str">
        <f t="shared" si="101"/>
        <v/>
      </c>
      <c r="L1862" s="557" t="s">
        <v>3656</v>
      </c>
      <c r="M1862" s="558" t="s">
        <v>3655</v>
      </c>
      <c r="N1862" s="597" t="s">
        <v>19734</v>
      </c>
      <c r="O1862" s="662"/>
      <c r="P1862" s="598"/>
      <c r="Q1862" s="867" t="str">
        <f t="shared" ca="1" si="102"/>
        <v/>
      </c>
      <c r="R1862" s="867" t="str">
        <f t="shared" ca="1" si="103"/>
        <v/>
      </c>
      <c r="S1862" s="867" t="str">
        <f>IFERROR(IF(VLOOKUP("*"&amp;TRIM($F1862)&amp;"*",dump!$A:$D,4,FALSE)="","空文字",VLOOKUP("*"&amp;TRIM($F1862)&amp;"*",dump!$A:$D,4,FALSE)),"NA")</f>
        <v>NA</v>
      </c>
      <c r="T1862" s="867" t="str">
        <f t="shared" ca="1" si="104"/>
        <v>●</v>
      </c>
      <c r="U1862" s="867"/>
      <c r="V1862" s="867"/>
      <c r="W1862" s="867"/>
      <c r="X1862" s="867"/>
      <c r="Y1862" s="867" t="str">
        <f t="shared" si="105"/>
        <v/>
      </c>
      <c r="Z1862" s="867"/>
    </row>
    <row r="1863" spans="2:26" s="312" customFormat="1" ht="15" customHeight="1" outlineLevel="1">
      <c r="B1863" s="314"/>
      <c r="C1863" s="534"/>
      <c r="D1863" s="343"/>
      <c r="E1863" s="397"/>
      <c r="F1863" s="307" t="s">
        <v>9654</v>
      </c>
      <c r="G1863" s="397"/>
      <c r="H1863" s="308"/>
      <c r="I1863" s="313"/>
      <c r="J1863" s="420"/>
      <c r="K1863" s="865" t="str">
        <f t="shared" si="101"/>
        <v/>
      </c>
      <c r="L1863" s="555" t="s">
        <v>17116</v>
      </c>
      <c r="M1863" s="553" t="s">
        <v>3657</v>
      </c>
      <c r="N1863" s="593" t="s">
        <v>17678</v>
      </c>
      <c r="O1863" s="551" t="s">
        <v>17122</v>
      </c>
      <c r="P1863" s="554">
        <v>890</v>
      </c>
      <c r="Q1863" s="867">
        <f t="shared" ca="1" si="102"/>
        <v>890</v>
      </c>
      <c r="R1863" s="867">
        <f t="shared" ca="1" si="103"/>
        <v>890</v>
      </c>
      <c r="S1863" s="867" t="str">
        <f>IFERROR(IF(VLOOKUP("*"&amp;TRIM($F1863)&amp;"*",dump!$A:$D,4,FALSE)="","空文字",VLOOKUP("*"&amp;TRIM($F1863)&amp;"*",dump!$A:$D,4,FALSE)),"NA")</f>
        <v>NA</v>
      </c>
      <c r="T1863" s="867" t="str">
        <f t="shared" ca="1" si="104"/>
        <v>×</v>
      </c>
      <c r="U1863" s="867"/>
      <c r="V1863" s="867"/>
      <c r="W1863" s="867"/>
      <c r="X1863" s="867"/>
      <c r="Y1863" s="867" t="str">
        <f t="shared" si="105"/>
        <v/>
      </c>
      <c r="Z1863" s="867"/>
    </row>
    <row r="1864" spans="2:26" s="312" customFormat="1" ht="15" customHeight="1" outlineLevel="1">
      <c r="B1864" s="314"/>
      <c r="C1864" s="534"/>
      <c r="D1864" s="343"/>
      <c r="E1864" s="397"/>
      <c r="F1864" s="307" t="s">
        <v>9655</v>
      </c>
      <c r="G1864" s="397"/>
      <c r="H1864" s="308"/>
      <c r="I1864" s="313"/>
      <c r="J1864" s="420"/>
      <c r="K1864" s="865" t="str">
        <f t="shared" si="101"/>
        <v/>
      </c>
      <c r="L1864" s="555" t="s">
        <v>17116</v>
      </c>
      <c r="M1864" s="553" t="s">
        <v>3657</v>
      </c>
      <c r="N1864" s="593" t="s">
        <v>17679</v>
      </c>
      <c r="O1864" s="551" t="s">
        <v>17122</v>
      </c>
      <c r="P1864" s="554">
        <v>350</v>
      </c>
      <c r="Q1864" s="867">
        <f t="shared" ca="1" si="102"/>
        <v>350</v>
      </c>
      <c r="R1864" s="867">
        <f t="shared" ca="1" si="103"/>
        <v>350</v>
      </c>
      <c r="S1864" s="867" t="str">
        <f>IFERROR(IF(VLOOKUP("*"&amp;TRIM($F1864)&amp;"*",dump!$A:$D,4,FALSE)="","空文字",VLOOKUP("*"&amp;TRIM($F1864)&amp;"*",dump!$A:$D,4,FALSE)),"NA")</f>
        <v>NA</v>
      </c>
      <c r="T1864" s="867" t="str">
        <f t="shared" ca="1" si="104"/>
        <v>×</v>
      </c>
      <c r="U1864" s="867"/>
      <c r="V1864" s="867"/>
      <c r="W1864" s="867"/>
      <c r="X1864" s="867"/>
      <c r="Y1864" s="867" t="str">
        <f t="shared" si="105"/>
        <v/>
      </c>
      <c r="Z1864" s="867"/>
    </row>
    <row r="1865" spans="2:26" s="312" customFormat="1" ht="15" customHeight="1" outlineLevel="1">
      <c r="B1865" s="314"/>
      <c r="C1865" s="534"/>
      <c r="D1865" s="343"/>
      <c r="E1865" s="397"/>
      <c r="F1865" s="307" t="s">
        <v>9656</v>
      </c>
      <c r="G1865" s="397"/>
      <c r="H1865" s="308"/>
      <c r="I1865" s="313"/>
      <c r="J1865" s="420"/>
      <c r="K1865" s="865" t="str">
        <f t="shared" si="101"/>
        <v/>
      </c>
      <c r="L1865" s="557" t="s">
        <v>3656</v>
      </c>
      <c r="M1865" s="558" t="s">
        <v>3655</v>
      </c>
      <c r="N1865" s="597" t="s">
        <v>19369</v>
      </c>
      <c r="O1865" s="662"/>
      <c r="P1865" s="598"/>
      <c r="Q1865" s="867" t="str">
        <f t="shared" ca="1" si="102"/>
        <v/>
      </c>
      <c r="R1865" s="867" t="str">
        <f t="shared" ca="1" si="103"/>
        <v/>
      </c>
      <c r="S1865" s="867" t="str">
        <f>IFERROR(IF(VLOOKUP("*"&amp;TRIM($F1865)&amp;"*",dump!$A:$D,4,FALSE)="","空文字",VLOOKUP("*"&amp;TRIM($F1865)&amp;"*",dump!$A:$D,4,FALSE)),"NA")</f>
        <v>NA</v>
      </c>
      <c r="T1865" s="867" t="str">
        <f t="shared" ca="1" si="104"/>
        <v>●</v>
      </c>
      <c r="U1865" s="867"/>
      <c r="V1865" s="867"/>
      <c r="W1865" s="867"/>
      <c r="X1865" s="867"/>
      <c r="Y1865" s="867" t="str">
        <f t="shared" si="105"/>
        <v/>
      </c>
      <c r="Z1865" s="867"/>
    </row>
    <row r="1866" spans="2:26" s="312" customFormat="1" ht="15" customHeight="1" outlineLevel="1">
      <c r="B1866" s="314"/>
      <c r="C1866" s="534"/>
      <c r="D1866" s="343"/>
      <c r="E1866" s="397"/>
      <c r="F1866" s="307" t="s">
        <v>9657</v>
      </c>
      <c r="G1866" s="397"/>
      <c r="H1866" s="308"/>
      <c r="I1866" s="313"/>
      <c r="J1866" s="420"/>
      <c r="K1866" s="865" t="str">
        <f t="shared" si="101"/>
        <v/>
      </c>
      <c r="L1866" s="557" t="s">
        <v>3656</v>
      </c>
      <c r="M1866" s="558" t="s">
        <v>3655</v>
      </c>
      <c r="N1866" s="597" t="s">
        <v>19369</v>
      </c>
      <c r="O1866" s="662"/>
      <c r="P1866" s="598"/>
      <c r="Q1866" s="867" t="str">
        <f t="shared" ca="1" si="102"/>
        <v/>
      </c>
      <c r="R1866" s="867" t="str">
        <f t="shared" ca="1" si="103"/>
        <v/>
      </c>
      <c r="S1866" s="867" t="str">
        <f>IFERROR(IF(VLOOKUP("*"&amp;TRIM($F1866)&amp;"*",dump!$A:$D,4,FALSE)="","空文字",VLOOKUP("*"&amp;TRIM($F1866)&amp;"*",dump!$A:$D,4,FALSE)),"NA")</f>
        <v>NA</v>
      </c>
      <c r="T1866" s="867" t="str">
        <f t="shared" ca="1" si="104"/>
        <v>●</v>
      </c>
      <c r="U1866" s="867"/>
      <c r="V1866" s="867"/>
      <c r="W1866" s="867"/>
      <c r="X1866" s="867"/>
      <c r="Y1866" s="867" t="str">
        <f t="shared" si="105"/>
        <v/>
      </c>
      <c r="Z1866" s="867"/>
    </row>
    <row r="1867" spans="2:26" s="312" customFormat="1" ht="15" customHeight="1" outlineLevel="1">
      <c r="B1867" s="314"/>
      <c r="C1867" s="534"/>
      <c r="D1867" s="343"/>
      <c r="E1867" s="397"/>
      <c r="F1867" s="307" t="s">
        <v>9658</v>
      </c>
      <c r="G1867" s="397"/>
      <c r="H1867" s="308"/>
      <c r="I1867" s="313"/>
      <c r="J1867" s="420"/>
      <c r="K1867" s="865" t="str">
        <f t="shared" si="101"/>
        <v/>
      </c>
      <c r="L1867" s="557" t="s">
        <v>3656</v>
      </c>
      <c r="M1867" s="558" t="s">
        <v>3655</v>
      </c>
      <c r="N1867" s="597" t="s">
        <v>19731</v>
      </c>
      <c r="O1867" s="662"/>
      <c r="P1867" s="598"/>
      <c r="Q1867" s="867" t="str">
        <f t="shared" ca="1" si="102"/>
        <v/>
      </c>
      <c r="R1867" s="867" t="str">
        <f t="shared" ca="1" si="103"/>
        <v/>
      </c>
      <c r="S1867" s="867" t="str">
        <f>IFERROR(IF(VLOOKUP("*"&amp;TRIM($F1867)&amp;"*",dump!$A:$D,4,FALSE)="","空文字",VLOOKUP("*"&amp;TRIM($F1867)&amp;"*",dump!$A:$D,4,FALSE)),"NA")</f>
        <v>NA</v>
      </c>
      <c r="T1867" s="867" t="str">
        <f t="shared" ca="1" si="104"/>
        <v>●</v>
      </c>
      <c r="U1867" s="867"/>
      <c r="V1867" s="867"/>
      <c r="W1867" s="867"/>
      <c r="X1867" s="867"/>
      <c r="Y1867" s="867" t="str">
        <f t="shared" si="105"/>
        <v/>
      </c>
      <c r="Z1867" s="867"/>
    </row>
    <row r="1868" spans="2:26" s="312" customFormat="1" ht="15" customHeight="1" outlineLevel="1">
      <c r="B1868" s="314"/>
      <c r="C1868" s="534"/>
      <c r="D1868" s="343"/>
      <c r="E1868" s="397"/>
      <c r="F1868" s="307" t="s">
        <v>9659</v>
      </c>
      <c r="G1868" s="397"/>
      <c r="H1868" s="308"/>
      <c r="I1868" s="313"/>
      <c r="J1868" s="420"/>
      <c r="K1868" s="865" t="str">
        <f t="shared" si="101"/>
        <v/>
      </c>
      <c r="L1868" s="557" t="s">
        <v>3656</v>
      </c>
      <c r="M1868" s="558" t="s">
        <v>3655</v>
      </c>
      <c r="N1868" s="597" t="s">
        <v>19731</v>
      </c>
      <c r="O1868" s="662"/>
      <c r="P1868" s="598"/>
      <c r="Q1868" s="867" t="str">
        <f t="shared" ca="1" si="102"/>
        <v/>
      </c>
      <c r="R1868" s="867" t="str">
        <f t="shared" ca="1" si="103"/>
        <v/>
      </c>
      <c r="S1868" s="867" t="str">
        <f>IFERROR(IF(VLOOKUP("*"&amp;TRIM($F1868)&amp;"*",dump!$A:$D,4,FALSE)="","空文字",VLOOKUP("*"&amp;TRIM($F1868)&amp;"*",dump!$A:$D,4,FALSE)),"NA")</f>
        <v>NA</v>
      </c>
      <c r="T1868" s="867" t="str">
        <f t="shared" ca="1" si="104"/>
        <v>●</v>
      </c>
      <c r="U1868" s="867"/>
      <c r="V1868" s="867"/>
      <c r="W1868" s="867"/>
      <c r="X1868" s="867"/>
      <c r="Y1868" s="867" t="str">
        <f t="shared" si="105"/>
        <v/>
      </c>
      <c r="Z1868" s="867"/>
    </row>
    <row r="1869" spans="2:26" s="312" customFormat="1" ht="15" customHeight="1" outlineLevel="1">
      <c r="B1869" s="314"/>
      <c r="C1869" s="534"/>
      <c r="D1869" s="343"/>
      <c r="E1869" s="397"/>
      <c r="F1869" s="307" t="s">
        <v>9660</v>
      </c>
      <c r="G1869" s="397"/>
      <c r="H1869" s="308"/>
      <c r="I1869" s="313"/>
      <c r="J1869" s="420"/>
      <c r="K1869" s="865" t="str">
        <f t="shared" ref="K1869:K1932" si="106">IF(AND(M1869="", O1869="", N1869&lt;&gt;""), "○", "")</f>
        <v/>
      </c>
      <c r="L1869" s="557" t="s">
        <v>3656</v>
      </c>
      <c r="M1869" s="558" t="s">
        <v>3655</v>
      </c>
      <c r="N1869" s="597"/>
      <c r="O1869" s="662"/>
      <c r="P1869" s="598"/>
      <c r="Q1869" s="867" t="str">
        <f t="shared" ref="Q1869:Q1932" ca="1" si="107">IF(P1869="","",IF(P1869="←",IF(OFFSET($J1869,0,MATCH(MID(M1869,1,FIND("の",M1869,1)-1), $L$11:$BA$11,0)+4,1,1)="","",OFFSET($L1869,0,MATCH(MID(M1869,1,FIND("の",M1869,1)-1), $L$11:$BA$11,0)+4,1,1)),P1869))</f>
        <v/>
      </c>
      <c r="R1869" s="867" t="str">
        <f t="shared" ref="R1869:R1932" ca="1" si="108">IF(COUNTIF(Q1869,"*(*"),MID(Q1869,FIND("(",Q1869,1)+1,FIND(")",Q1869,1)-FIND("(",Q1869,1)-1),IF(COUNTIF(Q1869,"*""*"),MID(Q1869,FIND("""",Q1869,1)+1,LEN(Q1869)-2),IF(COUNTIF(Q1869,"*：*"),RIGHT(Q1869,LEN(Q1869)-(FIND("：",Q1869))),Q1869)))</f>
        <v/>
      </c>
      <c r="S1869" s="867" t="str">
        <f>IFERROR(IF(VLOOKUP("*"&amp;TRIM($F1869)&amp;"*",dump!$A:$D,4,FALSE)="","空文字",VLOOKUP("*"&amp;TRIM($F1869)&amp;"*",dump!$A:$D,4,FALSE)),"NA")</f>
        <v>NA</v>
      </c>
      <c r="T1869" s="867" t="str">
        <f t="shared" ref="T1869:T1932" ca="1" si="109">IF($K1869&lt;&gt;"",IF($E1869&lt;&gt;"","■",""),IF(AND(R1869="",S1869="NA"),"●", IF(EXACT(R1869,S1869),"●","×")))</f>
        <v>●</v>
      </c>
      <c r="U1869" s="867"/>
      <c r="V1869" s="867"/>
      <c r="W1869" s="867"/>
      <c r="X1869" s="867"/>
      <c r="Y1869" s="867" t="str">
        <f t="shared" ref="Y1869:Y1932" si="110">IF(U1869="●","●","")</f>
        <v/>
      </c>
      <c r="Z1869" s="867"/>
    </row>
    <row r="1870" spans="2:26" s="312" customFormat="1" ht="15" customHeight="1" outlineLevel="1">
      <c r="B1870" s="314"/>
      <c r="C1870" s="534"/>
      <c r="D1870" s="343"/>
      <c r="E1870" s="397"/>
      <c r="F1870" s="307" t="s">
        <v>9661</v>
      </c>
      <c r="G1870" s="397"/>
      <c r="H1870" s="308"/>
      <c r="I1870" s="313"/>
      <c r="J1870" s="420"/>
      <c r="K1870" s="865" t="str">
        <f t="shared" si="106"/>
        <v/>
      </c>
      <c r="L1870" s="557" t="s">
        <v>3656</v>
      </c>
      <c r="M1870" s="558" t="s">
        <v>3655</v>
      </c>
      <c r="N1870" s="597"/>
      <c r="O1870" s="662"/>
      <c r="P1870" s="598"/>
      <c r="Q1870" s="867" t="str">
        <f t="shared" ca="1" si="107"/>
        <v/>
      </c>
      <c r="R1870" s="867" t="str">
        <f t="shared" ca="1" si="108"/>
        <v/>
      </c>
      <c r="S1870" s="867" t="str">
        <f>IFERROR(IF(VLOOKUP("*"&amp;TRIM($F1870)&amp;"*",dump!$A:$D,4,FALSE)="","空文字",VLOOKUP("*"&amp;TRIM($F1870)&amp;"*",dump!$A:$D,4,FALSE)),"NA")</f>
        <v>NA</v>
      </c>
      <c r="T1870" s="867" t="str">
        <f t="shared" ca="1" si="109"/>
        <v>●</v>
      </c>
      <c r="U1870" s="867"/>
      <c r="V1870" s="867"/>
      <c r="W1870" s="867"/>
      <c r="X1870" s="867"/>
      <c r="Y1870" s="867" t="str">
        <f t="shared" si="110"/>
        <v/>
      </c>
      <c r="Z1870" s="867"/>
    </row>
    <row r="1871" spans="2:26" s="312" customFormat="1" ht="15" customHeight="1" outlineLevel="1">
      <c r="B1871" s="314"/>
      <c r="C1871" s="534"/>
      <c r="D1871" s="343"/>
      <c r="E1871" s="397"/>
      <c r="F1871" s="307" t="s">
        <v>9662</v>
      </c>
      <c r="G1871" s="397"/>
      <c r="H1871" s="308"/>
      <c r="I1871" s="313"/>
      <c r="J1871" s="420"/>
      <c r="K1871" s="865" t="str">
        <f t="shared" si="106"/>
        <v/>
      </c>
      <c r="L1871" s="557" t="s">
        <v>3656</v>
      </c>
      <c r="M1871" s="558" t="s">
        <v>3655</v>
      </c>
      <c r="N1871" s="597"/>
      <c r="O1871" s="662"/>
      <c r="P1871" s="598"/>
      <c r="Q1871" s="867" t="str">
        <f t="shared" ca="1" si="107"/>
        <v/>
      </c>
      <c r="R1871" s="867" t="str">
        <f t="shared" ca="1" si="108"/>
        <v/>
      </c>
      <c r="S1871" s="867" t="str">
        <f>IFERROR(IF(VLOOKUP("*"&amp;TRIM($F1871)&amp;"*",dump!$A:$D,4,FALSE)="","空文字",VLOOKUP("*"&amp;TRIM($F1871)&amp;"*",dump!$A:$D,4,FALSE)),"NA")</f>
        <v>NA</v>
      </c>
      <c r="T1871" s="867" t="str">
        <f t="shared" ca="1" si="109"/>
        <v>●</v>
      </c>
      <c r="U1871" s="867"/>
      <c r="V1871" s="867"/>
      <c r="W1871" s="867"/>
      <c r="X1871" s="867"/>
      <c r="Y1871" s="867" t="str">
        <f t="shared" si="110"/>
        <v/>
      </c>
      <c r="Z1871" s="867"/>
    </row>
    <row r="1872" spans="2:26" s="312" customFormat="1" ht="15" customHeight="1" outlineLevel="1">
      <c r="B1872" s="314"/>
      <c r="C1872" s="534"/>
      <c r="D1872" s="343"/>
      <c r="E1872" s="397"/>
      <c r="F1872" s="307" t="s">
        <v>9663</v>
      </c>
      <c r="G1872" s="397"/>
      <c r="H1872" s="308"/>
      <c r="I1872" s="313"/>
      <c r="J1872" s="420"/>
      <c r="K1872" s="865" t="str">
        <f t="shared" si="106"/>
        <v/>
      </c>
      <c r="L1872" s="557" t="s">
        <v>3656</v>
      </c>
      <c r="M1872" s="558" t="s">
        <v>3655</v>
      </c>
      <c r="N1872" s="597"/>
      <c r="O1872" s="662"/>
      <c r="P1872" s="598"/>
      <c r="Q1872" s="867" t="str">
        <f t="shared" ca="1" si="107"/>
        <v/>
      </c>
      <c r="R1872" s="867" t="str">
        <f t="shared" ca="1" si="108"/>
        <v/>
      </c>
      <c r="S1872" s="867" t="str">
        <f>IFERROR(IF(VLOOKUP("*"&amp;TRIM($F1872)&amp;"*",dump!$A:$D,4,FALSE)="","空文字",VLOOKUP("*"&amp;TRIM($F1872)&amp;"*",dump!$A:$D,4,FALSE)),"NA")</f>
        <v>NA</v>
      </c>
      <c r="T1872" s="867" t="str">
        <f t="shared" ca="1" si="109"/>
        <v>●</v>
      </c>
      <c r="U1872" s="867"/>
      <c r="V1872" s="867"/>
      <c r="W1872" s="867"/>
      <c r="X1872" s="867"/>
      <c r="Y1872" s="867" t="str">
        <f t="shared" si="110"/>
        <v/>
      </c>
      <c r="Z1872" s="867"/>
    </row>
    <row r="1873" spans="2:26" s="126" customFormat="1" ht="94.5" customHeight="1" outlineLevel="1" collapsed="1">
      <c r="B1873" s="314"/>
      <c r="C1873" s="534"/>
      <c r="D1873" s="343"/>
      <c r="E1873" s="306" t="s">
        <v>9664</v>
      </c>
      <c r="F1873" s="307" t="s">
        <v>33</v>
      </c>
      <c r="G1873" s="306" t="s">
        <v>34</v>
      </c>
      <c r="H1873" s="305" t="s">
        <v>9</v>
      </c>
      <c r="I1873" s="304" t="s">
        <v>660</v>
      </c>
      <c r="J1873" s="419" t="s">
        <v>5684</v>
      </c>
      <c r="K1873" s="865" t="str">
        <f t="shared" si="106"/>
        <v>○</v>
      </c>
      <c r="L1873" s="555" t="s">
        <v>17116</v>
      </c>
      <c r="M1873" s="553"/>
      <c r="N1873" s="593" t="s">
        <v>17680</v>
      </c>
      <c r="O1873" s="551"/>
      <c r="P1873" s="554"/>
      <c r="Q1873" s="867" t="str">
        <f t="shared" ca="1" si="107"/>
        <v/>
      </c>
      <c r="R1873" s="867" t="str">
        <f t="shared" ca="1" si="108"/>
        <v/>
      </c>
      <c r="S1873" s="867" t="str">
        <f>IFERROR(IF(VLOOKUP("*"&amp;TRIM($F1873)&amp;"*",dump!$A:$D,4,FALSE)="","空文字",VLOOKUP("*"&amp;TRIM($F1873)&amp;"*",dump!$A:$D,4,FALSE)),"NA")</f>
        <v>NA</v>
      </c>
      <c r="T1873" s="867" t="str">
        <f t="shared" si="109"/>
        <v>■</v>
      </c>
      <c r="U1873" s="867"/>
      <c r="V1873" s="867"/>
      <c r="W1873" s="867"/>
      <c r="X1873" s="867"/>
      <c r="Y1873" s="867" t="str">
        <f t="shared" si="110"/>
        <v/>
      </c>
      <c r="Z1873" s="867"/>
    </row>
    <row r="1874" spans="2:26" s="312" customFormat="1" ht="15" customHeight="1" outlineLevel="1">
      <c r="B1874" s="314"/>
      <c r="C1874" s="534"/>
      <c r="D1874" s="343"/>
      <c r="E1874" s="397"/>
      <c r="F1874" s="307" t="s">
        <v>9665</v>
      </c>
      <c r="G1874" s="397"/>
      <c r="H1874" s="308"/>
      <c r="I1874" s="313"/>
      <c r="J1874" s="420"/>
      <c r="K1874" s="865" t="str">
        <f t="shared" si="106"/>
        <v/>
      </c>
      <c r="L1874" s="557" t="s">
        <v>3656</v>
      </c>
      <c r="M1874" s="558" t="s">
        <v>3655</v>
      </c>
      <c r="N1874" s="597" t="s">
        <v>19734</v>
      </c>
      <c r="O1874" s="662"/>
      <c r="P1874" s="598"/>
      <c r="Q1874" s="867" t="str">
        <f t="shared" ca="1" si="107"/>
        <v/>
      </c>
      <c r="R1874" s="867" t="str">
        <f t="shared" ca="1" si="108"/>
        <v/>
      </c>
      <c r="S1874" s="867" t="str">
        <f>IFERROR(IF(VLOOKUP("*"&amp;TRIM($F1874)&amp;"*",dump!$A:$D,4,FALSE)="","空文字",VLOOKUP("*"&amp;TRIM($F1874)&amp;"*",dump!$A:$D,4,FALSE)),"NA")</f>
        <v>NA</v>
      </c>
      <c r="T1874" s="867" t="str">
        <f t="shared" ca="1" si="109"/>
        <v>●</v>
      </c>
      <c r="U1874" s="867"/>
      <c r="V1874" s="867"/>
      <c r="W1874" s="867"/>
      <c r="X1874" s="867"/>
      <c r="Y1874" s="867" t="str">
        <f t="shared" si="110"/>
        <v/>
      </c>
      <c r="Z1874" s="867"/>
    </row>
    <row r="1875" spans="2:26" s="312" customFormat="1" ht="15" customHeight="1" outlineLevel="1">
      <c r="B1875" s="314"/>
      <c r="C1875" s="534"/>
      <c r="D1875" s="343"/>
      <c r="E1875" s="397"/>
      <c r="F1875" s="307" t="s">
        <v>9666</v>
      </c>
      <c r="G1875" s="397"/>
      <c r="H1875" s="308"/>
      <c r="I1875" s="313"/>
      <c r="J1875" s="420"/>
      <c r="K1875" s="865" t="str">
        <f t="shared" si="106"/>
        <v/>
      </c>
      <c r="L1875" s="557" t="s">
        <v>3656</v>
      </c>
      <c r="M1875" s="558" t="s">
        <v>3655</v>
      </c>
      <c r="N1875" s="597" t="s">
        <v>19734</v>
      </c>
      <c r="O1875" s="662"/>
      <c r="P1875" s="598"/>
      <c r="Q1875" s="867" t="str">
        <f t="shared" ca="1" si="107"/>
        <v/>
      </c>
      <c r="R1875" s="867" t="str">
        <f t="shared" ca="1" si="108"/>
        <v/>
      </c>
      <c r="S1875" s="867" t="str">
        <f>IFERROR(IF(VLOOKUP("*"&amp;TRIM($F1875)&amp;"*",dump!$A:$D,4,FALSE)="","空文字",VLOOKUP("*"&amp;TRIM($F1875)&amp;"*",dump!$A:$D,4,FALSE)),"NA")</f>
        <v>NA</v>
      </c>
      <c r="T1875" s="867" t="str">
        <f t="shared" ca="1" si="109"/>
        <v>●</v>
      </c>
      <c r="U1875" s="867"/>
      <c r="V1875" s="867"/>
      <c r="W1875" s="867"/>
      <c r="X1875" s="867"/>
      <c r="Y1875" s="867" t="str">
        <f t="shared" si="110"/>
        <v/>
      </c>
      <c r="Z1875" s="867"/>
    </row>
    <row r="1876" spans="2:26" s="312" customFormat="1" ht="33" customHeight="1" outlineLevel="1">
      <c r="B1876" s="314"/>
      <c r="C1876" s="534"/>
      <c r="D1876" s="343"/>
      <c r="E1876" s="397"/>
      <c r="F1876" s="307" t="s">
        <v>9667</v>
      </c>
      <c r="G1876" s="397"/>
      <c r="H1876" s="308"/>
      <c r="I1876" s="313"/>
      <c r="J1876" s="420"/>
      <c r="K1876" s="865" t="str">
        <f t="shared" si="106"/>
        <v/>
      </c>
      <c r="L1876" s="555" t="s">
        <v>17116</v>
      </c>
      <c r="M1876" s="553" t="s">
        <v>3657</v>
      </c>
      <c r="N1876" s="593" t="s">
        <v>17681</v>
      </c>
      <c r="O1876" s="551" t="s">
        <v>17122</v>
      </c>
      <c r="P1876" s="554">
        <v>2159</v>
      </c>
      <c r="Q1876" s="867">
        <f t="shared" ca="1" si="107"/>
        <v>2159</v>
      </c>
      <c r="R1876" s="867">
        <f t="shared" ca="1" si="108"/>
        <v>2159</v>
      </c>
      <c r="S1876" s="867" t="str">
        <f>IFERROR(IF(VLOOKUP("*"&amp;TRIM($F1876)&amp;"*",dump!$A:$D,4,FALSE)="","空文字",VLOOKUP("*"&amp;TRIM($F1876)&amp;"*",dump!$A:$D,4,FALSE)),"NA")</f>
        <v>NA</v>
      </c>
      <c r="T1876" s="867" t="str">
        <f t="shared" ca="1" si="109"/>
        <v>×</v>
      </c>
      <c r="U1876" s="867"/>
      <c r="V1876" s="867"/>
      <c r="W1876" s="867"/>
      <c r="X1876" s="867"/>
      <c r="Y1876" s="867" t="str">
        <f t="shared" si="110"/>
        <v/>
      </c>
      <c r="Z1876" s="867"/>
    </row>
    <row r="1877" spans="2:26" s="312" customFormat="1" ht="33" customHeight="1" outlineLevel="1">
      <c r="B1877" s="314"/>
      <c r="C1877" s="534"/>
      <c r="D1877" s="343"/>
      <c r="E1877" s="397"/>
      <c r="F1877" s="307" t="s">
        <v>9668</v>
      </c>
      <c r="G1877" s="397"/>
      <c r="H1877" s="308"/>
      <c r="I1877" s="313"/>
      <c r="J1877" s="420"/>
      <c r="K1877" s="865" t="str">
        <f t="shared" si="106"/>
        <v/>
      </c>
      <c r="L1877" s="555" t="s">
        <v>17116</v>
      </c>
      <c r="M1877" s="553" t="s">
        <v>3657</v>
      </c>
      <c r="N1877" s="593" t="s">
        <v>17682</v>
      </c>
      <c r="O1877" s="551" t="s">
        <v>17122</v>
      </c>
      <c r="P1877" s="554">
        <f>ROUNDUP(P1876/2.54,0)</f>
        <v>850</v>
      </c>
      <c r="Q1877" s="867">
        <f t="shared" ca="1" si="107"/>
        <v>850</v>
      </c>
      <c r="R1877" s="867">
        <f t="shared" ca="1" si="108"/>
        <v>850</v>
      </c>
      <c r="S1877" s="867" t="str">
        <f>IFERROR(IF(VLOOKUP("*"&amp;TRIM($F1877)&amp;"*",dump!$A:$D,4,FALSE)="","空文字",VLOOKUP("*"&amp;TRIM($F1877)&amp;"*",dump!$A:$D,4,FALSE)),"NA")</f>
        <v>NA</v>
      </c>
      <c r="T1877" s="867" t="str">
        <f t="shared" ca="1" si="109"/>
        <v>×</v>
      </c>
      <c r="U1877" s="867"/>
      <c r="V1877" s="867"/>
      <c r="W1877" s="867"/>
      <c r="X1877" s="867"/>
      <c r="Y1877" s="867" t="str">
        <f t="shared" si="110"/>
        <v/>
      </c>
      <c r="Z1877" s="867"/>
    </row>
    <row r="1878" spans="2:26" s="312" customFormat="1" ht="33" customHeight="1" outlineLevel="1">
      <c r="B1878" s="314"/>
      <c r="C1878" s="534"/>
      <c r="D1878" s="343"/>
      <c r="E1878" s="397"/>
      <c r="F1878" s="307" t="s">
        <v>9669</v>
      </c>
      <c r="G1878" s="397"/>
      <c r="H1878" s="308"/>
      <c r="I1878" s="313"/>
      <c r="J1878" s="420"/>
      <c r="K1878" s="865" t="str">
        <f t="shared" si="106"/>
        <v/>
      </c>
      <c r="L1878" s="557" t="s">
        <v>3656</v>
      </c>
      <c r="M1878" s="558" t="s">
        <v>3655</v>
      </c>
      <c r="N1878" s="597" t="s">
        <v>19369</v>
      </c>
      <c r="O1878" s="662"/>
      <c r="P1878" s="598"/>
      <c r="Q1878" s="867" t="str">
        <f t="shared" ca="1" si="107"/>
        <v/>
      </c>
      <c r="R1878" s="867" t="str">
        <f t="shared" ca="1" si="108"/>
        <v/>
      </c>
      <c r="S1878" s="867" t="str">
        <f>IFERROR(IF(VLOOKUP("*"&amp;TRIM($F1878)&amp;"*",dump!$A:$D,4,FALSE)="","空文字",VLOOKUP("*"&amp;TRIM($F1878)&amp;"*",dump!$A:$D,4,FALSE)),"NA")</f>
        <v>NA</v>
      </c>
      <c r="T1878" s="867" t="str">
        <f t="shared" ca="1" si="109"/>
        <v>●</v>
      </c>
      <c r="U1878" s="867"/>
      <c r="V1878" s="867"/>
      <c r="W1878" s="867"/>
      <c r="X1878" s="867"/>
      <c r="Y1878" s="867" t="str">
        <f t="shared" si="110"/>
        <v/>
      </c>
      <c r="Z1878" s="867"/>
    </row>
    <row r="1879" spans="2:26" s="312" customFormat="1" ht="33" customHeight="1" outlineLevel="1">
      <c r="B1879" s="314"/>
      <c r="C1879" s="534"/>
      <c r="D1879" s="343"/>
      <c r="E1879" s="397"/>
      <c r="F1879" s="307" t="s">
        <v>9670</v>
      </c>
      <c r="G1879" s="397"/>
      <c r="H1879" s="308"/>
      <c r="I1879" s="313"/>
      <c r="J1879" s="420"/>
      <c r="K1879" s="865" t="str">
        <f t="shared" si="106"/>
        <v/>
      </c>
      <c r="L1879" s="557" t="s">
        <v>3656</v>
      </c>
      <c r="M1879" s="558" t="s">
        <v>3655</v>
      </c>
      <c r="N1879" s="597" t="s">
        <v>19369</v>
      </c>
      <c r="O1879" s="662"/>
      <c r="P1879" s="598"/>
      <c r="Q1879" s="867" t="str">
        <f t="shared" ca="1" si="107"/>
        <v/>
      </c>
      <c r="R1879" s="867" t="str">
        <f t="shared" ca="1" si="108"/>
        <v/>
      </c>
      <c r="S1879" s="867" t="str">
        <f>IFERROR(IF(VLOOKUP("*"&amp;TRIM($F1879)&amp;"*",dump!$A:$D,4,FALSE)="","空文字",VLOOKUP("*"&amp;TRIM($F1879)&amp;"*",dump!$A:$D,4,FALSE)),"NA")</f>
        <v>NA</v>
      </c>
      <c r="T1879" s="867" t="str">
        <f t="shared" ca="1" si="109"/>
        <v>●</v>
      </c>
      <c r="U1879" s="867"/>
      <c r="V1879" s="867"/>
      <c r="W1879" s="867"/>
      <c r="X1879" s="867"/>
      <c r="Y1879" s="867" t="str">
        <f t="shared" si="110"/>
        <v/>
      </c>
      <c r="Z1879" s="867"/>
    </row>
    <row r="1880" spans="2:26" s="312" customFormat="1" ht="33" customHeight="1" outlineLevel="1">
      <c r="B1880" s="314"/>
      <c r="C1880" s="534"/>
      <c r="D1880" s="343"/>
      <c r="E1880" s="397"/>
      <c r="F1880" s="307" t="s">
        <v>9671</v>
      </c>
      <c r="G1880" s="397"/>
      <c r="H1880" s="308"/>
      <c r="I1880" s="313"/>
      <c r="J1880" s="420"/>
      <c r="K1880" s="865" t="str">
        <f t="shared" si="106"/>
        <v/>
      </c>
      <c r="L1880" s="557" t="s">
        <v>3656</v>
      </c>
      <c r="M1880" s="558" t="s">
        <v>3655</v>
      </c>
      <c r="N1880" s="597" t="s">
        <v>19731</v>
      </c>
      <c r="O1880" s="662"/>
      <c r="P1880" s="598"/>
      <c r="Q1880" s="867" t="str">
        <f t="shared" ca="1" si="107"/>
        <v/>
      </c>
      <c r="R1880" s="867" t="str">
        <f t="shared" ca="1" si="108"/>
        <v/>
      </c>
      <c r="S1880" s="867" t="str">
        <f>IFERROR(IF(VLOOKUP("*"&amp;TRIM($F1880)&amp;"*",dump!$A:$D,4,FALSE)="","空文字",VLOOKUP("*"&amp;TRIM($F1880)&amp;"*",dump!$A:$D,4,FALSE)),"NA")</f>
        <v>NA</v>
      </c>
      <c r="T1880" s="867" t="str">
        <f t="shared" ca="1" si="109"/>
        <v>●</v>
      </c>
      <c r="U1880" s="867"/>
      <c r="V1880" s="867"/>
      <c r="W1880" s="867"/>
      <c r="X1880" s="867"/>
      <c r="Y1880" s="867" t="str">
        <f t="shared" si="110"/>
        <v/>
      </c>
      <c r="Z1880" s="867"/>
    </row>
    <row r="1881" spans="2:26" s="312" customFormat="1" ht="33" customHeight="1" outlineLevel="1">
      <c r="B1881" s="314"/>
      <c r="C1881" s="534"/>
      <c r="D1881" s="343"/>
      <c r="E1881" s="397"/>
      <c r="F1881" s="307" t="s">
        <v>9672</v>
      </c>
      <c r="G1881" s="397"/>
      <c r="H1881" s="308"/>
      <c r="I1881" s="313"/>
      <c r="J1881" s="420"/>
      <c r="K1881" s="865" t="str">
        <f t="shared" si="106"/>
        <v/>
      </c>
      <c r="L1881" s="557" t="s">
        <v>3656</v>
      </c>
      <c r="M1881" s="558" t="s">
        <v>3655</v>
      </c>
      <c r="N1881" s="597" t="s">
        <v>19731</v>
      </c>
      <c r="O1881" s="662"/>
      <c r="P1881" s="598"/>
      <c r="Q1881" s="867" t="str">
        <f t="shared" ca="1" si="107"/>
        <v/>
      </c>
      <c r="R1881" s="867" t="str">
        <f t="shared" ca="1" si="108"/>
        <v/>
      </c>
      <c r="S1881" s="867" t="str">
        <f>IFERROR(IF(VLOOKUP("*"&amp;TRIM($F1881)&amp;"*",dump!$A:$D,4,FALSE)="","空文字",VLOOKUP("*"&amp;TRIM($F1881)&amp;"*",dump!$A:$D,4,FALSE)),"NA")</f>
        <v>NA</v>
      </c>
      <c r="T1881" s="867" t="str">
        <f t="shared" ca="1" si="109"/>
        <v>●</v>
      </c>
      <c r="U1881" s="867"/>
      <c r="V1881" s="867"/>
      <c r="W1881" s="867"/>
      <c r="X1881" s="867"/>
      <c r="Y1881" s="867" t="str">
        <f t="shared" si="110"/>
        <v/>
      </c>
      <c r="Z1881" s="867"/>
    </row>
    <row r="1882" spans="2:26" s="312" customFormat="1" ht="33" customHeight="1" outlineLevel="1">
      <c r="B1882" s="314"/>
      <c r="C1882" s="534"/>
      <c r="D1882" s="343"/>
      <c r="E1882" s="397"/>
      <c r="F1882" s="307" t="s">
        <v>9673</v>
      </c>
      <c r="G1882" s="397"/>
      <c r="H1882" s="308"/>
      <c r="I1882" s="313"/>
      <c r="J1882" s="420"/>
      <c r="K1882" s="865" t="str">
        <f t="shared" si="106"/>
        <v/>
      </c>
      <c r="L1882" s="557" t="s">
        <v>3656</v>
      </c>
      <c r="M1882" s="558" t="s">
        <v>3655</v>
      </c>
      <c r="N1882" s="597"/>
      <c r="O1882" s="662"/>
      <c r="P1882" s="598"/>
      <c r="Q1882" s="867" t="str">
        <f t="shared" ca="1" si="107"/>
        <v/>
      </c>
      <c r="R1882" s="867" t="str">
        <f t="shared" ca="1" si="108"/>
        <v/>
      </c>
      <c r="S1882" s="867" t="str">
        <f>IFERROR(IF(VLOOKUP("*"&amp;TRIM($F1882)&amp;"*",dump!$A:$D,4,FALSE)="","空文字",VLOOKUP("*"&amp;TRIM($F1882)&amp;"*",dump!$A:$D,4,FALSE)),"NA")</f>
        <v>NA</v>
      </c>
      <c r="T1882" s="867" t="str">
        <f t="shared" ca="1" si="109"/>
        <v>●</v>
      </c>
      <c r="U1882" s="867"/>
      <c r="V1882" s="867"/>
      <c r="W1882" s="867"/>
      <c r="X1882" s="867"/>
      <c r="Y1882" s="867" t="str">
        <f t="shared" si="110"/>
        <v/>
      </c>
      <c r="Z1882" s="867"/>
    </row>
    <row r="1883" spans="2:26" s="312" customFormat="1" ht="33" customHeight="1" outlineLevel="1">
      <c r="B1883" s="314"/>
      <c r="C1883" s="534"/>
      <c r="D1883" s="343"/>
      <c r="E1883" s="397"/>
      <c r="F1883" s="307" t="s">
        <v>9674</v>
      </c>
      <c r="G1883" s="397"/>
      <c r="H1883" s="308"/>
      <c r="I1883" s="313"/>
      <c r="J1883" s="420"/>
      <c r="K1883" s="865" t="str">
        <f t="shared" si="106"/>
        <v/>
      </c>
      <c r="L1883" s="557" t="s">
        <v>3656</v>
      </c>
      <c r="M1883" s="558" t="s">
        <v>3655</v>
      </c>
      <c r="N1883" s="597"/>
      <c r="O1883" s="662"/>
      <c r="P1883" s="598"/>
      <c r="Q1883" s="867" t="str">
        <f t="shared" ca="1" si="107"/>
        <v/>
      </c>
      <c r="R1883" s="867" t="str">
        <f t="shared" ca="1" si="108"/>
        <v/>
      </c>
      <c r="S1883" s="867" t="str">
        <f>IFERROR(IF(VLOOKUP("*"&amp;TRIM($F1883)&amp;"*",dump!$A:$D,4,FALSE)="","空文字",VLOOKUP("*"&amp;TRIM($F1883)&amp;"*",dump!$A:$D,4,FALSE)),"NA")</f>
        <v>NA</v>
      </c>
      <c r="T1883" s="867" t="str">
        <f t="shared" ca="1" si="109"/>
        <v>●</v>
      </c>
      <c r="U1883" s="867"/>
      <c r="V1883" s="867"/>
      <c r="W1883" s="867"/>
      <c r="X1883" s="867"/>
      <c r="Y1883" s="867" t="str">
        <f t="shared" si="110"/>
        <v/>
      </c>
      <c r="Z1883" s="867"/>
    </row>
    <row r="1884" spans="2:26" s="312" customFormat="1" ht="33" customHeight="1" outlineLevel="1">
      <c r="B1884" s="314"/>
      <c r="C1884" s="534"/>
      <c r="D1884" s="343"/>
      <c r="E1884" s="397"/>
      <c r="F1884" s="307" t="s">
        <v>9675</v>
      </c>
      <c r="G1884" s="397"/>
      <c r="H1884" s="308"/>
      <c r="I1884" s="313"/>
      <c r="J1884" s="420"/>
      <c r="K1884" s="865" t="str">
        <f t="shared" si="106"/>
        <v/>
      </c>
      <c r="L1884" s="557" t="s">
        <v>3656</v>
      </c>
      <c r="M1884" s="558" t="s">
        <v>3655</v>
      </c>
      <c r="N1884" s="597"/>
      <c r="O1884" s="662"/>
      <c r="P1884" s="598"/>
      <c r="Q1884" s="867" t="str">
        <f t="shared" ca="1" si="107"/>
        <v/>
      </c>
      <c r="R1884" s="867" t="str">
        <f t="shared" ca="1" si="108"/>
        <v/>
      </c>
      <c r="S1884" s="867" t="str">
        <f>IFERROR(IF(VLOOKUP("*"&amp;TRIM($F1884)&amp;"*",dump!$A:$D,4,FALSE)="","空文字",VLOOKUP("*"&amp;TRIM($F1884)&amp;"*",dump!$A:$D,4,FALSE)),"NA")</f>
        <v>NA</v>
      </c>
      <c r="T1884" s="867" t="str">
        <f t="shared" ca="1" si="109"/>
        <v>●</v>
      </c>
      <c r="U1884" s="867"/>
      <c r="V1884" s="867"/>
      <c r="W1884" s="867"/>
      <c r="X1884" s="867"/>
      <c r="Y1884" s="867" t="str">
        <f t="shared" si="110"/>
        <v/>
      </c>
      <c r="Z1884" s="867"/>
    </row>
    <row r="1885" spans="2:26" s="312" customFormat="1" ht="33" customHeight="1" outlineLevel="1">
      <c r="B1885" s="314"/>
      <c r="C1885" s="534"/>
      <c r="D1885" s="525"/>
      <c r="E1885" s="309"/>
      <c r="F1885" s="307" t="s">
        <v>9676</v>
      </c>
      <c r="G1885" s="309"/>
      <c r="H1885" s="310"/>
      <c r="I1885" s="311"/>
      <c r="J1885" s="421"/>
      <c r="K1885" s="865" t="str">
        <f t="shared" si="106"/>
        <v/>
      </c>
      <c r="L1885" s="557" t="s">
        <v>3656</v>
      </c>
      <c r="M1885" s="558" t="s">
        <v>3655</v>
      </c>
      <c r="N1885" s="597"/>
      <c r="O1885" s="662"/>
      <c r="P1885" s="598"/>
      <c r="Q1885" s="867" t="str">
        <f t="shared" ca="1" si="107"/>
        <v/>
      </c>
      <c r="R1885" s="867" t="str">
        <f t="shared" ca="1" si="108"/>
        <v/>
      </c>
      <c r="S1885" s="867" t="str">
        <f>IFERROR(IF(VLOOKUP("*"&amp;TRIM($F1885)&amp;"*",dump!$A:$D,4,FALSE)="","空文字",VLOOKUP("*"&amp;TRIM($F1885)&amp;"*",dump!$A:$D,4,FALSE)),"NA")</f>
        <v>NA</v>
      </c>
      <c r="T1885" s="867" t="str">
        <f t="shared" ca="1" si="109"/>
        <v>●</v>
      </c>
      <c r="U1885" s="867"/>
      <c r="V1885" s="867"/>
      <c r="W1885" s="867"/>
      <c r="X1885" s="867"/>
      <c r="Y1885" s="867" t="str">
        <f t="shared" si="110"/>
        <v/>
      </c>
      <c r="Z1885" s="867"/>
    </row>
    <row r="1886" spans="2:26" s="312" customFormat="1" ht="156.75" customHeight="1" outlineLevel="1">
      <c r="B1886" s="314"/>
      <c r="C1886" s="534"/>
      <c r="D1886" s="215" t="s">
        <v>9677</v>
      </c>
      <c r="E1886" s="213"/>
      <c r="F1886" s="214" t="s">
        <v>9678</v>
      </c>
      <c r="G1886" s="214" t="s">
        <v>6555</v>
      </c>
      <c r="H1886" s="225" t="s">
        <v>3655</v>
      </c>
      <c r="I1886" s="144" t="s">
        <v>660</v>
      </c>
      <c r="J1886" s="418" t="s">
        <v>5684</v>
      </c>
      <c r="K1886" s="865" t="str">
        <f t="shared" si="106"/>
        <v/>
      </c>
      <c r="L1886" s="557" t="s">
        <v>3656</v>
      </c>
      <c r="M1886" s="558" t="s">
        <v>3655</v>
      </c>
      <c r="N1886" s="597" t="s">
        <v>19735</v>
      </c>
      <c r="O1886" s="662"/>
      <c r="P1886" s="598"/>
      <c r="Q1886" s="867" t="str">
        <f t="shared" ca="1" si="107"/>
        <v/>
      </c>
      <c r="R1886" s="867" t="str">
        <f t="shared" ca="1" si="108"/>
        <v/>
      </c>
      <c r="S1886" s="867" t="str">
        <f>IFERROR(IF(VLOOKUP("*"&amp;TRIM($F1886)&amp;"*",dump!$A:$D,4,FALSE)="","空文字",VLOOKUP("*"&amp;TRIM($F1886)&amp;"*",dump!$A:$D,4,FALSE)),"NA")</f>
        <v>NA</v>
      </c>
      <c r="T1886" s="867" t="str">
        <f t="shared" ca="1" si="109"/>
        <v>●</v>
      </c>
      <c r="U1886" s="867"/>
      <c r="V1886" s="867"/>
      <c r="W1886" s="867"/>
      <c r="X1886" s="867"/>
      <c r="Y1886" s="867" t="str">
        <f t="shared" si="110"/>
        <v/>
      </c>
      <c r="Z1886" s="867"/>
    </row>
    <row r="1887" spans="2:26" s="126" customFormat="1" ht="27" customHeight="1" outlineLevel="1" collapsed="1">
      <c r="B1887" s="314"/>
      <c r="C1887" s="534"/>
      <c r="D1887" s="343"/>
      <c r="E1887" s="306" t="s">
        <v>9679</v>
      </c>
      <c r="F1887" s="307" t="s">
        <v>17059</v>
      </c>
      <c r="G1887" s="306" t="s">
        <v>2494</v>
      </c>
      <c r="H1887" s="305" t="s">
        <v>9</v>
      </c>
      <c r="I1887" s="304" t="s">
        <v>660</v>
      </c>
      <c r="J1887" s="419" t="s">
        <v>5684</v>
      </c>
      <c r="K1887" s="865" t="str">
        <f t="shared" si="106"/>
        <v/>
      </c>
      <c r="L1887" s="557" t="s">
        <v>3656</v>
      </c>
      <c r="M1887" s="558" t="s">
        <v>3655</v>
      </c>
      <c r="N1887" s="597" t="s">
        <v>19736</v>
      </c>
      <c r="O1887" s="662"/>
      <c r="P1887" s="598"/>
      <c r="Q1887" s="867" t="str">
        <f t="shared" ca="1" si="107"/>
        <v/>
      </c>
      <c r="R1887" s="867" t="str">
        <f t="shared" ca="1" si="108"/>
        <v/>
      </c>
      <c r="S1887" s="867" t="str">
        <f>IFERROR(IF(VLOOKUP("*"&amp;TRIM($F1887)&amp;"*",dump!$A:$D,4,FALSE)="","空文字",VLOOKUP("*"&amp;TRIM($F1887)&amp;"*",dump!$A:$D,4,FALSE)),"NA")</f>
        <v>NA</v>
      </c>
      <c r="T1887" s="867" t="str">
        <f t="shared" ca="1" si="109"/>
        <v>●</v>
      </c>
      <c r="U1887" s="867"/>
      <c r="V1887" s="867"/>
      <c r="W1887" s="867"/>
      <c r="X1887" s="867"/>
      <c r="Y1887" s="867" t="str">
        <f t="shared" si="110"/>
        <v/>
      </c>
      <c r="Z1887" s="867"/>
    </row>
    <row r="1888" spans="2:26" s="312" customFormat="1" ht="15" customHeight="1" outlineLevel="1">
      <c r="B1888" s="314"/>
      <c r="C1888" s="534"/>
      <c r="D1888" s="343"/>
      <c r="E1888" s="397"/>
      <c r="F1888" s="307" t="s">
        <v>17060</v>
      </c>
      <c r="G1888" s="397"/>
      <c r="H1888" s="308"/>
      <c r="I1888" s="313"/>
      <c r="J1888" s="420"/>
      <c r="K1888" s="865" t="str">
        <f t="shared" si="106"/>
        <v/>
      </c>
      <c r="L1888" s="557" t="s">
        <v>3656</v>
      </c>
      <c r="M1888" s="558" t="s">
        <v>3655</v>
      </c>
      <c r="N1888" s="597"/>
      <c r="O1888" s="662"/>
      <c r="P1888" s="598"/>
      <c r="Q1888" s="867" t="str">
        <f t="shared" ca="1" si="107"/>
        <v/>
      </c>
      <c r="R1888" s="867" t="str">
        <f t="shared" ca="1" si="108"/>
        <v/>
      </c>
      <c r="S1888" s="867" t="str">
        <f>IFERROR(IF(VLOOKUP("*"&amp;TRIM($F1888)&amp;"*",dump!$A:$D,4,FALSE)="","空文字",VLOOKUP("*"&amp;TRIM($F1888)&amp;"*",dump!$A:$D,4,FALSE)),"NA")</f>
        <v>NA</v>
      </c>
      <c r="T1888" s="867" t="str">
        <f t="shared" ca="1" si="109"/>
        <v>●</v>
      </c>
      <c r="U1888" s="867"/>
      <c r="V1888" s="867"/>
      <c r="W1888" s="867"/>
      <c r="X1888" s="867"/>
      <c r="Y1888" s="867" t="str">
        <f t="shared" si="110"/>
        <v/>
      </c>
      <c r="Z1888" s="867"/>
    </row>
    <row r="1889" spans="2:26" s="312" customFormat="1" ht="15" customHeight="1" outlineLevel="1">
      <c r="B1889" s="314"/>
      <c r="C1889" s="534"/>
      <c r="D1889" s="343"/>
      <c r="E1889" s="397"/>
      <c r="F1889" s="307" t="s">
        <v>17061</v>
      </c>
      <c r="G1889" s="397"/>
      <c r="H1889" s="308"/>
      <c r="I1889" s="313"/>
      <c r="J1889" s="420"/>
      <c r="K1889" s="865" t="str">
        <f t="shared" si="106"/>
        <v/>
      </c>
      <c r="L1889" s="557" t="s">
        <v>3656</v>
      </c>
      <c r="M1889" s="558" t="s">
        <v>3655</v>
      </c>
      <c r="N1889" s="597"/>
      <c r="O1889" s="662"/>
      <c r="P1889" s="598"/>
      <c r="Q1889" s="867" t="str">
        <f t="shared" ca="1" si="107"/>
        <v/>
      </c>
      <c r="R1889" s="867" t="str">
        <f t="shared" ca="1" si="108"/>
        <v/>
      </c>
      <c r="S1889" s="867" t="str">
        <f>IFERROR(IF(VLOOKUP("*"&amp;TRIM($F1889)&amp;"*",dump!$A:$D,4,FALSE)="","空文字",VLOOKUP("*"&amp;TRIM($F1889)&amp;"*",dump!$A:$D,4,FALSE)),"NA")</f>
        <v>NA</v>
      </c>
      <c r="T1889" s="867" t="str">
        <f t="shared" ca="1" si="109"/>
        <v>●</v>
      </c>
      <c r="U1889" s="867"/>
      <c r="V1889" s="867"/>
      <c r="W1889" s="867"/>
      <c r="X1889" s="867"/>
      <c r="Y1889" s="867" t="str">
        <f t="shared" si="110"/>
        <v/>
      </c>
      <c r="Z1889" s="867"/>
    </row>
    <row r="1890" spans="2:26" s="312" customFormat="1" ht="15" customHeight="1" outlineLevel="1">
      <c r="B1890" s="314"/>
      <c r="C1890" s="534"/>
      <c r="D1890" s="343"/>
      <c r="E1890" s="397"/>
      <c r="F1890" s="307" t="s">
        <v>17062</v>
      </c>
      <c r="G1890" s="397"/>
      <c r="H1890" s="308"/>
      <c r="I1890" s="313"/>
      <c r="J1890" s="420"/>
      <c r="K1890" s="865" t="str">
        <f t="shared" si="106"/>
        <v/>
      </c>
      <c r="L1890" s="557" t="s">
        <v>3656</v>
      </c>
      <c r="M1890" s="558" t="s">
        <v>3655</v>
      </c>
      <c r="N1890" s="597"/>
      <c r="O1890" s="662"/>
      <c r="P1890" s="598"/>
      <c r="Q1890" s="867" t="str">
        <f t="shared" ca="1" si="107"/>
        <v/>
      </c>
      <c r="R1890" s="867" t="str">
        <f t="shared" ca="1" si="108"/>
        <v/>
      </c>
      <c r="S1890" s="867" t="str">
        <f>IFERROR(IF(VLOOKUP("*"&amp;TRIM($F1890)&amp;"*",dump!$A:$D,4,FALSE)="","空文字",VLOOKUP("*"&amp;TRIM($F1890)&amp;"*",dump!$A:$D,4,FALSE)),"NA")</f>
        <v>NA</v>
      </c>
      <c r="T1890" s="867" t="str">
        <f t="shared" ca="1" si="109"/>
        <v>●</v>
      </c>
      <c r="U1890" s="867"/>
      <c r="V1890" s="867"/>
      <c r="W1890" s="867"/>
      <c r="X1890" s="867"/>
      <c r="Y1890" s="867" t="str">
        <f t="shared" si="110"/>
        <v/>
      </c>
      <c r="Z1890" s="867"/>
    </row>
    <row r="1891" spans="2:26" s="312" customFormat="1" ht="15" customHeight="1" outlineLevel="1">
      <c r="B1891" s="314"/>
      <c r="C1891" s="534"/>
      <c r="D1891" s="343"/>
      <c r="E1891" s="397"/>
      <c r="F1891" s="307" t="s">
        <v>17063</v>
      </c>
      <c r="G1891" s="397"/>
      <c r="H1891" s="308"/>
      <c r="I1891" s="313"/>
      <c r="J1891" s="420"/>
      <c r="K1891" s="865" t="str">
        <f t="shared" si="106"/>
        <v/>
      </c>
      <c r="L1891" s="557" t="s">
        <v>3656</v>
      </c>
      <c r="M1891" s="558" t="s">
        <v>3655</v>
      </c>
      <c r="N1891" s="597"/>
      <c r="O1891" s="662"/>
      <c r="P1891" s="598"/>
      <c r="Q1891" s="867" t="str">
        <f t="shared" ca="1" si="107"/>
        <v/>
      </c>
      <c r="R1891" s="867" t="str">
        <f t="shared" ca="1" si="108"/>
        <v/>
      </c>
      <c r="S1891" s="867" t="str">
        <f>IFERROR(IF(VLOOKUP("*"&amp;TRIM($F1891)&amp;"*",dump!$A:$D,4,FALSE)="","空文字",VLOOKUP("*"&amp;TRIM($F1891)&amp;"*",dump!$A:$D,4,FALSE)),"NA")</f>
        <v>NA</v>
      </c>
      <c r="T1891" s="867" t="str">
        <f t="shared" ca="1" si="109"/>
        <v>●</v>
      </c>
      <c r="U1891" s="867"/>
      <c r="V1891" s="867"/>
      <c r="W1891" s="867"/>
      <c r="X1891" s="867"/>
      <c r="Y1891" s="867" t="str">
        <f t="shared" si="110"/>
        <v/>
      </c>
      <c r="Z1891" s="867"/>
    </row>
    <row r="1892" spans="2:26" s="312" customFormat="1" ht="15" customHeight="1" outlineLevel="1">
      <c r="B1892" s="314"/>
      <c r="C1892" s="534"/>
      <c r="D1892" s="343"/>
      <c r="E1892" s="397"/>
      <c r="F1892" s="307" t="s">
        <v>17064</v>
      </c>
      <c r="G1892" s="397"/>
      <c r="H1892" s="308"/>
      <c r="I1892" s="313"/>
      <c r="J1892" s="420"/>
      <c r="K1892" s="865" t="str">
        <f t="shared" si="106"/>
        <v/>
      </c>
      <c r="L1892" s="557" t="s">
        <v>3656</v>
      </c>
      <c r="M1892" s="558" t="s">
        <v>3655</v>
      </c>
      <c r="N1892" s="597"/>
      <c r="O1892" s="662"/>
      <c r="P1892" s="598"/>
      <c r="Q1892" s="867" t="str">
        <f t="shared" ca="1" si="107"/>
        <v/>
      </c>
      <c r="R1892" s="867" t="str">
        <f t="shared" ca="1" si="108"/>
        <v/>
      </c>
      <c r="S1892" s="867" t="str">
        <f>IFERROR(IF(VLOOKUP("*"&amp;TRIM($F1892)&amp;"*",dump!$A:$D,4,FALSE)="","空文字",VLOOKUP("*"&amp;TRIM($F1892)&amp;"*",dump!$A:$D,4,FALSE)),"NA")</f>
        <v>NA</v>
      </c>
      <c r="T1892" s="867" t="str">
        <f t="shared" ca="1" si="109"/>
        <v>●</v>
      </c>
      <c r="U1892" s="867"/>
      <c r="V1892" s="867"/>
      <c r="W1892" s="867"/>
      <c r="X1892" s="867"/>
      <c r="Y1892" s="867" t="str">
        <f t="shared" si="110"/>
        <v/>
      </c>
      <c r="Z1892" s="867"/>
    </row>
    <row r="1893" spans="2:26" s="312" customFormat="1" ht="15" customHeight="1" outlineLevel="1">
      <c r="B1893" s="314"/>
      <c r="C1893" s="534"/>
      <c r="D1893" s="525"/>
      <c r="E1893" s="309"/>
      <c r="F1893" s="307" t="s">
        <v>17065</v>
      </c>
      <c r="G1893" s="309"/>
      <c r="H1893" s="310"/>
      <c r="I1893" s="311"/>
      <c r="J1893" s="421"/>
      <c r="K1893" s="865" t="str">
        <f t="shared" si="106"/>
        <v/>
      </c>
      <c r="L1893" s="557" t="s">
        <v>3656</v>
      </c>
      <c r="M1893" s="558" t="s">
        <v>3655</v>
      </c>
      <c r="N1893" s="597"/>
      <c r="O1893" s="662"/>
      <c r="P1893" s="598"/>
      <c r="Q1893" s="867" t="str">
        <f t="shared" ca="1" si="107"/>
        <v/>
      </c>
      <c r="R1893" s="867" t="str">
        <f t="shared" ca="1" si="108"/>
        <v/>
      </c>
      <c r="S1893" s="867" t="str">
        <f>IFERROR(IF(VLOOKUP("*"&amp;TRIM($F1893)&amp;"*",dump!$A:$D,4,FALSE)="","空文字",VLOOKUP("*"&amp;TRIM($F1893)&amp;"*",dump!$A:$D,4,FALSE)),"NA")</f>
        <v>NA</v>
      </c>
      <c r="T1893" s="867" t="str">
        <f t="shared" ca="1" si="109"/>
        <v>●</v>
      </c>
      <c r="U1893" s="867"/>
      <c r="V1893" s="867"/>
      <c r="W1893" s="867"/>
      <c r="X1893" s="867"/>
      <c r="Y1893" s="867" t="str">
        <f t="shared" si="110"/>
        <v/>
      </c>
      <c r="Z1893" s="867"/>
    </row>
    <row r="1894" spans="2:26" s="312" customFormat="1" ht="120" customHeight="1" outlineLevel="1">
      <c r="B1894" s="314"/>
      <c r="C1894" s="534"/>
      <c r="D1894" s="215" t="s">
        <v>9681</v>
      </c>
      <c r="E1894" s="213"/>
      <c r="F1894" s="214" t="s">
        <v>9682</v>
      </c>
      <c r="G1894" s="214" t="s">
        <v>8281</v>
      </c>
      <c r="H1894" s="225" t="s">
        <v>3655</v>
      </c>
      <c r="I1894" s="144" t="s">
        <v>660</v>
      </c>
      <c r="J1894" s="418" t="s">
        <v>5684</v>
      </c>
      <c r="K1894" s="865" t="str">
        <f t="shared" si="106"/>
        <v/>
      </c>
      <c r="L1894" s="557" t="s">
        <v>3656</v>
      </c>
      <c r="M1894" s="558" t="s">
        <v>3655</v>
      </c>
      <c r="N1894" s="597" t="s">
        <v>19737</v>
      </c>
      <c r="O1894" s="662"/>
      <c r="P1894" s="598"/>
      <c r="Q1894" s="867" t="str">
        <f t="shared" ca="1" si="107"/>
        <v/>
      </c>
      <c r="R1894" s="867" t="str">
        <f t="shared" ca="1" si="108"/>
        <v/>
      </c>
      <c r="S1894" s="867" t="str">
        <f>IFERROR(IF(VLOOKUP("*"&amp;TRIM($F1894)&amp;"*",dump!$A:$D,4,FALSE)="","空文字",VLOOKUP("*"&amp;TRIM($F1894)&amp;"*",dump!$A:$D,4,FALSE)),"NA")</f>
        <v>NA</v>
      </c>
      <c r="T1894" s="867" t="str">
        <f t="shared" ca="1" si="109"/>
        <v>●</v>
      </c>
      <c r="U1894" s="867"/>
      <c r="V1894" s="867"/>
      <c r="W1894" s="867"/>
      <c r="X1894" s="867"/>
      <c r="Y1894" s="867" t="str">
        <f t="shared" si="110"/>
        <v/>
      </c>
      <c r="Z1894" s="867"/>
    </row>
    <row r="1895" spans="2:26" s="312" customFormat="1" ht="30" customHeight="1" outlineLevel="1">
      <c r="B1895" s="314"/>
      <c r="C1895" s="534"/>
      <c r="D1895" s="328"/>
      <c r="E1895" s="306" t="s">
        <v>9683</v>
      </c>
      <c r="F1895" s="307" t="s">
        <v>9680</v>
      </c>
      <c r="G1895" s="306" t="s">
        <v>8282</v>
      </c>
      <c r="H1895" s="305" t="s">
        <v>9</v>
      </c>
      <c r="I1895" s="304" t="s">
        <v>660</v>
      </c>
      <c r="J1895" s="419" t="s">
        <v>5684</v>
      </c>
      <c r="K1895" s="865" t="str">
        <f t="shared" si="106"/>
        <v/>
      </c>
      <c r="L1895" s="557" t="s">
        <v>3656</v>
      </c>
      <c r="M1895" s="558" t="s">
        <v>3655</v>
      </c>
      <c r="N1895" s="597" t="s">
        <v>17683</v>
      </c>
      <c r="O1895" s="662"/>
      <c r="P1895" s="598"/>
      <c r="Q1895" s="867" t="str">
        <f t="shared" ca="1" si="107"/>
        <v/>
      </c>
      <c r="R1895" s="867" t="str">
        <f t="shared" ca="1" si="108"/>
        <v/>
      </c>
      <c r="S1895" s="867" t="str">
        <f>IFERROR(IF(VLOOKUP("*"&amp;TRIM($F1895)&amp;"*",dump!$A:$D,4,FALSE)="","空文字",VLOOKUP("*"&amp;TRIM($F1895)&amp;"*",dump!$A:$D,4,FALSE)),"NA")</f>
        <v>NA</v>
      </c>
      <c r="T1895" s="867" t="str">
        <f t="shared" ca="1" si="109"/>
        <v>●</v>
      </c>
      <c r="U1895" s="867"/>
      <c r="V1895" s="867"/>
      <c r="W1895" s="867"/>
      <c r="X1895" s="867"/>
      <c r="Y1895" s="867" t="str">
        <f t="shared" si="110"/>
        <v/>
      </c>
      <c r="Z1895" s="867"/>
    </row>
    <row r="1896" spans="2:26" s="312" customFormat="1" ht="15" customHeight="1" outlineLevel="1">
      <c r="B1896" s="314"/>
      <c r="C1896" s="534"/>
      <c r="D1896" s="328"/>
      <c r="E1896" s="397"/>
      <c r="F1896" s="307" t="s">
        <v>8283</v>
      </c>
      <c r="G1896" s="397"/>
      <c r="H1896" s="308"/>
      <c r="I1896" s="313"/>
      <c r="J1896" s="420"/>
      <c r="K1896" s="865" t="str">
        <f t="shared" si="106"/>
        <v/>
      </c>
      <c r="L1896" s="557" t="s">
        <v>3656</v>
      </c>
      <c r="M1896" s="558" t="s">
        <v>3655</v>
      </c>
      <c r="N1896" s="597"/>
      <c r="O1896" s="662"/>
      <c r="P1896" s="598"/>
      <c r="Q1896" s="867" t="str">
        <f t="shared" ca="1" si="107"/>
        <v/>
      </c>
      <c r="R1896" s="867" t="str">
        <f t="shared" ca="1" si="108"/>
        <v/>
      </c>
      <c r="S1896" s="867" t="str">
        <f>IFERROR(IF(VLOOKUP("*"&amp;TRIM($F1896)&amp;"*",dump!$A:$D,4,FALSE)="","空文字",VLOOKUP("*"&amp;TRIM($F1896)&amp;"*",dump!$A:$D,4,FALSE)),"NA")</f>
        <v>NA</v>
      </c>
      <c r="T1896" s="867" t="str">
        <f t="shared" ca="1" si="109"/>
        <v>●</v>
      </c>
      <c r="U1896" s="867"/>
      <c r="V1896" s="867"/>
      <c r="W1896" s="867"/>
      <c r="X1896" s="867"/>
      <c r="Y1896" s="867" t="str">
        <f t="shared" si="110"/>
        <v/>
      </c>
      <c r="Z1896" s="867"/>
    </row>
    <row r="1897" spans="2:26" s="312" customFormat="1" ht="15" customHeight="1" outlineLevel="1">
      <c r="B1897" s="314"/>
      <c r="C1897" s="534"/>
      <c r="D1897" s="328"/>
      <c r="E1897" s="397"/>
      <c r="F1897" s="307" t="s">
        <v>8284</v>
      </c>
      <c r="G1897" s="397"/>
      <c r="H1897" s="308"/>
      <c r="I1897" s="313"/>
      <c r="J1897" s="420"/>
      <c r="K1897" s="865" t="str">
        <f t="shared" si="106"/>
        <v/>
      </c>
      <c r="L1897" s="557" t="s">
        <v>3656</v>
      </c>
      <c r="M1897" s="558" t="s">
        <v>3655</v>
      </c>
      <c r="N1897" s="597"/>
      <c r="O1897" s="662"/>
      <c r="P1897" s="598"/>
      <c r="Q1897" s="867" t="str">
        <f t="shared" ca="1" si="107"/>
        <v/>
      </c>
      <c r="R1897" s="867" t="str">
        <f t="shared" ca="1" si="108"/>
        <v/>
      </c>
      <c r="S1897" s="867" t="str">
        <f>IFERROR(IF(VLOOKUP("*"&amp;TRIM($F1897)&amp;"*",dump!$A:$D,4,FALSE)="","空文字",VLOOKUP("*"&amp;TRIM($F1897)&amp;"*",dump!$A:$D,4,FALSE)),"NA")</f>
        <v>NA</v>
      </c>
      <c r="T1897" s="867" t="str">
        <f t="shared" ca="1" si="109"/>
        <v>●</v>
      </c>
      <c r="U1897" s="867"/>
      <c r="V1897" s="867"/>
      <c r="W1897" s="867"/>
      <c r="X1897" s="867"/>
      <c r="Y1897" s="867" t="str">
        <f t="shared" si="110"/>
        <v/>
      </c>
      <c r="Z1897" s="867"/>
    </row>
    <row r="1898" spans="2:26" s="312" customFormat="1" ht="15" customHeight="1" outlineLevel="1">
      <c r="B1898" s="314"/>
      <c r="C1898" s="534"/>
      <c r="D1898" s="328"/>
      <c r="E1898" s="309"/>
      <c r="F1898" s="307" t="s">
        <v>8285</v>
      </c>
      <c r="G1898" s="309"/>
      <c r="H1898" s="310"/>
      <c r="I1898" s="311"/>
      <c r="J1898" s="421"/>
      <c r="K1898" s="865" t="str">
        <f t="shared" si="106"/>
        <v/>
      </c>
      <c r="L1898" s="557" t="s">
        <v>3656</v>
      </c>
      <c r="M1898" s="558" t="s">
        <v>3655</v>
      </c>
      <c r="N1898" s="597"/>
      <c r="O1898" s="662"/>
      <c r="P1898" s="598"/>
      <c r="Q1898" s="867" t="str">
        <f t="shared" ca="1" si="107"/>
        <v/>
      </c>
      <c r="R1898" s="867" t="str">
        <f t="shared" ca="1" si="108"/>
        <v/>
      </c>
      <c r="S1898" s="867" t="str">
        <f>IFERROR(IF(VLOOKUP("*"&amp;TRIM($F1898)&amp;"*",dump!$A:$D,4,FALSE)="","空文字",VLOOKUP("*"&amp;TRIM($F1898)&amp;"*",dump!$A:$D,4,FALSE)),"NA")</f>
        <v>NA</v>
      </c>
      <c r="T1898" s="867" t="str">
        <f t="shared" ca="1" si="109"/>
        <v>●</v>
      </c>
      <c r="U1898" s="867"/>
      <c r="V1898" s="867"/>
      <c r="W1898" s="867"/>
      <c r="X1898" s="867"/>
      <c r="Y1898" s="867" t="str">
        <f t="shared" si="110"/>
        <v/>
      </c>
      <c r="Z1898" s="867"/>
    </row>
    <row r="1899" spans="2:26" s="312" customFormat="1" ht="45" customHeight="1" outlineLevel="1">
      <c r="B1899" s="314"/>
      <c r="C1899" s="534"/>
      <c r="D1899" s="328"/>
      <c r="E1899" s="530" t="s">
        <v>9684</v>
      </c>
      <c r="F1899" s="318" t="s">
        <v>8286</v>
      </c>
      <c r="G1899" s="530" t="s">
        <v>9685</v>
      </c>
      <c r="H1899" s="524" t="s">
        <v>9</v>
      </c>
      <c r="I1899" s="132" t="s">
        <v>660</v>
      </c>
      <c r="J1899" s="424" t="s">
        <v>5684</v>
      </c>
      <c r="K1899" s="865" t="str">
        <f t="shared" si="106"/>
        <v/>
      </c>
      <c r="L1899" s="557" t="s">
        <v>3656</v>
      </c>
      <c r="M1899" s="558" t="s">
        <v>3655</v>
      </c>
      <c r="N1899" s="597" t="s">
        <v>19738</v>
      </c>
      <c r="O1899" s="662"/>
      <c r="P1899" s="598"/>
      <c r="Q1899" s="867" t="str">
        <f t="shared" ca="1" si="107"/>
        <v/>
      </c>
      <c r="R1899" s="867" t="str">
        <f t="shared" ca="1" si="108"/>
        <v/>
      </c>
      <c r="S1899" s="867" t="str">
        <f>IFERROR(IF(VLOOKUP("*"&amp;TRIM($F1899)&amp;"*",dump!$A:$D,4,FALSE)="","空文字",VLOOKUP("*"&amp;TRIM($F1899)&amp;"*",dump!$A:$D,4,FALSE)),"NA")</f>
        <v>NA</v>
      </c>
      <c r="T1899" s="867" t="str">
        <f t="shared" ca="1" si="109"/>
        <v>●</v>
      </c>
      <c r="U1899" s="867"/>
      <c r="V1899" s="867"/>
      <c r="W1899" s="867"/>
      <c r="X1899" s="867"/>
      <c r="Y1899" s="867" t="str">
        <f t="shared" si="110"/>
        <v/>
      </c>
      <c r="Z1899" s="867"/>
    </row>
    <row r="1900" spans="2:26" s="312" customFormat="1" ht="30" customHeight="1" outlineLevel="1">
      <c r="B1900" s="314"/>
      <c r="C1900" s="534"/>
      <c r="D1900" s="328"/>
      <c r="E1900" s="382"/>
      <c r="F1900" s="318" t="s">
        <v>8287</v>
      </c>
      <c r="G1900" s="382"/>
      <c r="H1900" s="343"/>
      <c r="I1900" s="328"/>
      <c r="J1900" s="422"/>
      <c r="K1900" s="865" t="str">
        <f t="shared" si="106"/>
        <v/>
      </c>
      <c r="L1900" s="557" t="s">
        <v>3656</v>
      </c>
      <c r="M1900" s="558" t="s">
        <v>3655</v>
      </c>
      <c r="N1900" s="597"/>
      <c r="O1900" s="662"/>
      <c r="P1900" s="598"/>
      <c r="Q1900" s="867" t="str">
        <f t="shared" ca="1" si="107"/>
        <v/>
      </c>
      <c r="R1900" s="867" t="str">
        <f t="shared" ca="1" si="108"/>
        <v/>
      </c>
      <c r="S1900" s="867" t="str">
        <f>IFERROR(IF(VLOOKUP("*"&amp;TRIM($F1900)&amp;"*",dump!$A:$D,4,FALSE)="","空文字",VLOOKUP("*"&amp;TRIM($F1900)&amp;"*",dump!$A:$D,4,FALSE)),"NA")</f>
        <v>NA</v>
      </c>
      <c r="T1900" s="867" t="str">
        <f t="shared" ca="1" si="109"/>
        <v>●</v>
      </c>
      <c r="U1900" s="867"/>
      <c r="V1900" s="867"/>
      <c r="W1900" s="867"/>
      <c r="X1900" s="867"/>
      <c r="Y1900" s="867" t="str">
        <f t="shared" si="110"/>
        <v/>
      </c>
      <c r="Z1900" s="867"/>
    </row>
    <row r="1901" spans="2:26" s="312" customFormat="1" ht="30" customHeight="1" outlineLevel="1">
      <c r="B1901" s="314"/>
      <c r="C1901" s="534"/>
      <c r="D1901" s="328"/>
      <c r="E1901" s="382"/>
      <c r="F1901" s="318" t="s">
        <v>8288</v>
      </c>
      <c r="G1901" s="382"/>
      <c r="H1901" s="343"/>
      <c r="I1901" s="328"/>
      <c r="J1901" s="422"/>
      <c r="K1901" s="865" t="str">
        <f t="shared" si="106"/>
        <v/>
      </c>
      <c r="L1901" s="557" t="s">
        <v>3656</v>
      </c>
      <c r="M1901" s="558" t="s">
        <v>3655</v>
      </c>
      <c r="N1901" s="597"/>
      <c r="O1901" s="662"/>
      <c r="P1901" s="598"/>
      <c r="Q1901" s="867" t="str">
        <f t="shared" ca="1" si="107"/>
        <v/>
      </c>
      <c r="R1901" s="867" t="str">
        <f t="shared" ca="1" si="108"/>
        <v/>
      </c>
      <c r="S1901" s="867" t="str">
        <f>IFERROR(IF(VLOOKUP("*"&amp;TRIM($F1901)&amp;"*",dump!$A:$D,4,FALSE)="","空文字",VLOOKUP("*"&amp;TRIM($F1901)&amp;"*",dump!$A:$D,4,FALSE)),"NA")</f>
        <v>NA</v>
      </c>
      <c r="T1901" s="867" t="str">
        <f t="shared" ca="1" si="109"/>
        <v>●</v>
      </c>
      <c r="U1901" s="867"/>
      <c r="V1901" s="867"/>
      <c r="W1901" s="867"/>
      <c r="X1901" s="867"/>
      <c r="Y1901" s="867" t="str">
        <f t="shared" si="110"/>
        <v/>
      </c>
      <c r="Z1901" s="867"/>
    </row>
    <row r="1902" spans="2:26" s="312" customFormat="1" ht="30" customHeight="1" outlineLevel="1">
      <c r="B1902" s="314"/>
      <c r="C1902" s="534"/>
      <c r="D1902" s="328"/>
      <c r="E1902" s="531"/>
      <c r="F1902" s="318" t="s">
        <v>8289</v>
      </c>
      <c r="G1902" s="531"/>
      <c r="H1902" s="525"/>
      <c r="I1902" s="327"/>
      <c r="J1902" s="423"/>
      <c r="K1902" s="865" t="str">
        <f t="shared" si="106"/>
        <v/>
      </c>
      <c r="L1902" s="557" t="s">
        <v>3656</v>
      </c>
      <c r="M1902" s="558" t="s">
        <v>3655</v>
      </c>
      <c r="N1902" s="597"/>
      <c r="O1902" s="662"/>
      <c r="P1902" s="598"/>
      <c r="Q1902" s="867" t="str">
        <f t="shared" ca="1" si="107"/>
        <v/>
      </c>
      <c r="R1902" s="867" t="str">
        <f t="shared" ca="1" si="108"/>
        <v/>
      </c>
      <c r="S1902" s="867" t="str">
        <f>IFERROR(IF(VLOOKUP("*"&amp;TRIM($F1902)&amp;"*",dump!$A:$D,4,FALSE)="","空文字",VLOOKUP("*"&amp;TRIM($F1902)&amp;"*",dump!$A:$D,4,FALSE)),"NA")</f>
        <v>NA</v>
      </c>
      <c r="T1902" s="867" t="str">
        <f t="shared" ca="1" si="109"/>
        <v>●</v>
      </c>
      <c r="U1902" s="867"/>
      <c r="V1902" s="867"/>
      <c r="W1902" s="867"/>
      <c r="X1902" s="867"/>
      <c r="Y1902" s="867" t="str">
        <f t="shared" si="110"/>
        <v/>
      </c>
      <c r="Z1902" s="867"/>
    </row>
    <row r="1903" spans="2:26" s="312" customFormat="1" ht="30" customHeight="1" outlineLevel="1">
      <c r="B1903" s="314"/>
      <c r="C1903" s="534"/>
      <c r="D1903" s="328"/>
      <c r="E1903" s="530" t="s">
        <v>9686</v>
      </c>
      <c r="F1903" s="318" t="s">
        <v>8290</v>
      </c>
      <c r="G1903" s="530" t="s">
        <v>9687</v>
      </c>
      <c r="H1903" s="524" t="s">
        <v>9</v>
      </c>
      <c r="I1903" s="132" t="s">
        <v>660</v>
      </c>
      <c r="J1903" s="424" t="s">
        <v>5684</v>
      </c>
      <c r="K1903" s="865" t="str">
        <f t="shared" si="106"/>
        <v/>
      </c>
      <c r="L1903" s="557" t="s">
        <v>3656</v>
      </c>
      <c r="M1903" s="558" t="s">
        <v>3655</v>
      </c>
      <c r="N1903" s="597" t="s">
        <v>17855</v>
      </c>
      <c r="O1903" s="662"/>
      <c r="P1903" s="598"/>
      <c r="Q1903" s="867" t="str">
        <f t="shared" ca="1" si="107"/>
        <v/>
      </c>
      <c r="R1903" s="867" t="str">
        <f t="shared" ca="1" si="108"/>
        <v/>
      </c>
      <c r="S1903" s="867" t="str">
        <f>IFERROR(IF(VLOOKUP("*"&amp;TRIM($F1903)&amp;"*",dump!$A:$D,4,FALSE)="","空文字",VLOOKUP("*"&amp;TRIM($F1903)&amp;"*",dump!$A:$D,4,FALSE)),"NA")</f>
        <v>NA</v>
      </c>
      <c r="T1903" s="867" t="str">
        <f t="shared" ca="1" si="109"/>
        <v>●</v>
      </c>
      <c r="U1903" s="867"/>
      <c r="V1903" s="867"/>
      <c r="W1903" s="867"/>
      <c r="X1903" s="867"/>
      <c r="Y1903" s="867" t="str">
        <f t="shared" si="110"/>
        <v/>
      </c>
      <c r="Z1903" s="867"/>
    </row>
    <row r="1904" spans="2:26" s="312" customFormat="1" ht="60" customHeight="1" outlineLevel="1">
      <c r="B1904" s="314"/>
      <c r="C1904" s="534"/>
      <c r="D1904" s="328"/>
      <c r="E1904" s="382"/>
      <c r="F1904" s="318" t="s">
        <v>8291</v>
      </c>
      <c r="G1904" s="382"/>
      <c r="H1904" s="343"/>
      <c r="I1904" s="328"/>
      <c r="J1904" s="422"/>
      <c r="K1904" s="865" t="str">
        <f t="shared" si="106"/>
        <v/>
      </c>
      <c r="L1904" s="557" t="s">
        <v>3656</v>
      </c>
      <c r="M1904" s="558" t="s">
        <v>3655</v>
      </c>
      <c r="N1904" s="597"/>
      <c r="O1904" s="662"/>
      <c r="P1904" s="598"/>
      <c r="Q1904" s="867" t="str">
        <f t="shared" ca="1" si="107"/>
        <v/>
      </c>
      <c r="R1904" s="867" t="str">
        <f t="shared" ca="1" si="108"/>
        <v/>
      </c>
      <c r="S1904" s="867" t="str">
        <f>IFERROR(IF(VLOOKUP("*"&amp;TRIM($F1904)&amp;"*",dump!$A:$D,4,FALSE)="","空文字",VLOOKUP("*"&amp;TRIM($F1904)&amp;"*",dump!$A:$D,4,FALSE)),"NA")</f>
        <v>NA</v>
      </c>
      <c r="T1904" s="867" t="str">
        <f t="shared" ca="1" si="109"/>
        <v>●</v>
      </c>
      <c r="U1904" s="867"/>
      <c r="V1904" s="867"/>
      <c r="W1904" s="867"/>
      <c r="X1904" s="867"/>
      <c r="Y1904" s="867" t="str">
        <f t="shared" si="110"/>
        <v/>
      </c>
      <c r="Z1904" s="867"/>
    </row>
    <row r="1905" spans="2:26" s="312" customFormat="1" ht="60" customHeight="1" outlineLevel="1">
      <c r="B1905" s="314"/>
      <c r="C1905" s="534"/>
      <c r="D1905" s="328"/>
      <c r="E1905" s="382"/>
      <c r="F1905" s="318" t="s">
        <v>8292</v>
      </c>
      <c r="G1905" s="382"/>
      <c r="H1905" s="343"/>
      <c r="I1905" s="328"/>
      <c r="J1905" s="422"/>
      <c r="K1905" s="865" t="str">
        <f t="shared" si="106"/>
        <v/>
      </c>
      <c r="L1905" s="557" t="s">
        <v>3656</v>
      </c>
      <c r="M1905" s="558" t="s">
        <v>3655</v>
      </c>
      <c r="N1905" s="597"/>
      <c r="O1905" s="662"/>
      <c r="P1905" s="598"/>
      <c r="Q1905" s="867" t="str">
        <f t="shared" ca="1" si="107"/>
        <v/>
      </c>
      <c r="R1905" s="867" t="str">
        <f t="shared" ca="1" si="108"/>
        <v/>
      </c>
      <c r="S1905" s="867" t="str">
        <f>IFERROR(IF(VLOOKUP("*"&amp;TRIM($F1905)&amp;"*",dump!$A:$D,4,FALSE)="","空文字",VLOOKUP("*"&amp;TRIM($F1905)&amp;"*",dump!$A:$D,4,FALSE)),"NA")</f>
        <v>NA</v>
      </c>
      <c r="T1905" s="867" t="str">
        <f t="shared" ca="1" si="109"/>
        <v>●</v>
      </c>
      <c r="U1905" s="867"/>
      <c r="V1905" s="867"/>
      <c r="W1905" s="867"/>
      <c r="X1905" s="867"/>
      <c r="Y1905" s="867" t="str">
        <f t="shared" si="110"/>
        <v/>
      </c>
      <c r="Z1905" s="867"/>
    </row>
    <row r="1906" spans="2:26" s="312" customFormat="1" ht="60" customHeight="1" outlineLevel="1">
      <c r="B1906" s="314"/>
      <c r="C1906" s="534"/>
      <c r="D1906" s="328"/>
      <c r="E1906" s="531"/>
      <c r="F1906" s="318" t="s">
        <v>8293</v>
      </c>
      <c r="G1906" s="531"/>
      <c r="H1906" s="525"/>
      <c r="I1906" s="327"/>
      <c r="J1906" s="423"/>
      <c r="K1906" s="865" t="str">
        <f t="shared" si="106"/>
        <v/>
      </c>
      <c r="L1906" s="557" t="s">
        <v>3656</v>
      </c>
      <c r="M1906" s="558" t="s">
        <v>3655</v>
      </c>
      <c r="N1906" s="597"/>
      <c r="O1906" s="662"/>
      <c r="P1906" s="598"/>
      <c r="Q1906" s="867" t="str">
        <f t="shared" ca="1" si="107"/>
        <v/>
      </c>
      <c r="R1906" s="867" t="str">
        <f t="shared" ca="1" si="108"/>
        <v/>
      </c>
      <c r="S1906" s="867" t="str">
        <f>IFERROR(IF(VLOOKUP("*"&amp;TRIM($F1906)&amp;"*",dump!$A:$D,4,FALSE)="","空文字",VLOOKUP("*"&amp;TRIM($F1906)&amp;"*",dump!$A:$D,4,FALSE)),"NA")</f>
        <v>NA</v>
      </c>
      <c r="T1906" s="867" t="str">
        <f t="shared" ca="1" si="109"/>
        <v>●</v>
      </c>
      <c r="U1906" s="867"/>
      <c r="V1906" s="867"/>
      <c r="W1906" s="867"/>
      <c r="X1906" s="867"/>
      <c r="Y1906" s="867" t="str">
        <f t="shared" si="110"/>
        <v/>
      </c>
      <c r="Z1906" s="867"/>
    </row>
    <row r="1907" spans="2:26" s="312" customFormat="1" ht="75" customHeight="1" outlineLevel="1">
      <c r="B1907" s="314"/>
      <c r="C1907" s="534"/>
      <c r="D1907" s="215" t="s">
        <v>9688</v>
      </c>
      <c r="E1907" s="213"/>
      <c r="F1907" s="214" t="s">
        <v>6994</v>
      </c>
      <c r="G1907" s="214" t="s">
        <v>6995</v>
      </c>
      <c r="H1907" s="225" t="s">
        <v>3655</v>
      </c>
      <c r="I1907" s="144" t="s">
        <v>3666</v>
      </c>
      <c r="J1907" s="418" t="s">
        <v>5684</v>
      </c>
      <c r="K1907" s="865" t="str">
        <f t="shared" si="106"/>
        <v>○</v>
      </c>
      <c r="L1907" s="627" t="s">
        <v>17116</v>
      </c>
      <c r="M1907" s="553"/>
      <c r="N1907" s="593" t="s">
        <v>18883</v>
      </c>
      <c r="O1907" s="551"/>
      <c r="P1907" s="554"/>
      <c r="Q1907" s="867" t="str">
        <f t="shared" ca="1" si="107"/>
        <v/>
      </c>
      <c r="R1907" s="867" t="str">
        <f t="shared" ca="1" si="108"/>
        <v/>
      </c>
      <c r="S1907" s="867" t="str">
        <f>IFERROR(IF(VLOOKUP("*"&amp;TRIM($F1907)&amp;"*",dump!$A:$D,4,FALSE)="","空文字",VLOOKUP("*"&amp;TRIM($F1907)&amp;"*",dump!$A:$D,4,FALSE)),"NA")</f>
        <v>NA</v>
      </c>
      <c r="T1907" s="867" t="str">
        <f t="shared" si="109"/>
        <v/>
      </c>
      <c r="U1907" s="867"/>
      <c r="V1907" s="867"/>
      <c r="W1907" s="867"/>
      <c r="X1907" s="867"/>
      <c r="Y1907" s="867" t="str">
        <f t="shared" si="110"/>
        <v/>
      </c>
      <c r="Z1907" s="867"/>
    </row>
    <row r="1908" spans="2:26" s="312" customFormat="1" ht="30" customHeight="1" outlineLevel="1">
      <c r="B1908" s="314"/>
      <c r="C1908" s="534"/>
      <c r="D1908" s="343"/>
      <c r="E1908" s="306" t="s">
        <v>6967</v>
      </c>
      <c r="F1908" s="307" t="s">
        <v>9689</v>
      </c>
      <c r="G1908" s="306" t="s">
        <v>9472</v>
      </c>
      <c r="H1908" s="305" t="s">
        <v>3657</v>
      </c>
      <c r="I1908" s="304" t="s">
        <v>3666</v>
      </c>
      <c r="J1908" s="419" t="s">
        <v>5684</v>
      </c>
      <c r="K1908" s="865" t="str">
        <f t="shared" si="106"/>
        <v/>
      </c>
      <c r="L1908" s="627" t="s">
        <v>17116</v>
      </c>
      <c r="M1908" s="553" t="s">
        <v>3657</v>
      </c>
      <c r="N1908" s="593" t="s">
        <v>18884</v>
      </c>
      <c r="O1908" s="551" t="s">
        <v>17569</v>
      </c>
      <c r="P1908" s="554" t="s">
        <v>17684</v>
      </c>
      <c r="Q1908" s="867" t="str">
        <f t="shared" ca="1" si="107"/>
        <v>「給紙装置別・用紙サイズ別印刷枚数」シート参照</v>
      </c>
      <c r="R1908" s="867" t="str">
        <f t="shared" ca="1" si="108"/>
        <v>「給紙装置別・用紙サイズ別印刷枚数」シート参照</v>
      </c>
      <c r="S1908" s="867" t="str">
        <f>IFERROR(IF(VLOOKUP("*"&amp;TRIM($F1908)&amp;"*",dump!$A:$D,4,FALSE)="","空文字",VLOOKUP("*"&amp;TRIM($F1908)&amp;"*",dump!$A:$D,4,FALSE)),"NA")</f>
        <v>NA</v>
      </c>
      <c r="T1908" s="867" t="str">
        <f t="shared" ca="1" si="109"/>
        <v>×</v>
      </c>
      <c r="U1908" s="867"/>
      <c r="V1908" s="867"/>
      <c r="W1908" s="867"/>
      <c r="X1908" s="867"/>
      <c r="Y1908" s="867" t="str">
        <f t="shared" si="110"/>
        <v/>
      </c>
      <c r="Z1908" s="867"/>
    </row>
    <row r="1909" spans="2:26" s="312" customFormat="1" ht="30" customHeight="1" outlineLevel="1">
      <c r="B1909" s="314"/>
      <c r="C1909" s="534"/>
      <c r="D1909" s="343"/>
      <c r="E1909" s="306" t="s">
        <v>9690</v>
      </c>
      <c r="F1909" s="307" t="s">
        <v>6996</v>
      </c>
      <c r="G1909" s="306" t="s">
        <v>9691</v>
      </c>
      <c r="H1909" s="305" t="s">
        <v>3657</v>
      </c>
      <c r="I1909" s="304" t="s">
        <v>3666</v>
      </c>
      <c r="J1909" s="419" t="s">
        <v>5684</v>
      </c>
      <c r="K1909" s="865" t="str">
        <f t="shared" si="106"/>
        <v/>
      </c>
      <c r="L1909" s="627" t="s">
        <v>17116</v>
      </c>
      <c r="M1909" s="553" t="s">
        <v>3657</v>
      </c>
      <c r="N1909" s="593" t="s">
        <v>18885</v>
      </c>
      <c r="O1909" s="551" t="s">
        <v>17511</v>
      </c>
      <c r="P1909" s="554" t="s">
        <v>17685</v>
      </c>
      <c r="Q1909" s="867" t="str">
        <f t="shared" ca="1" si="107"/>
        <v>初期値：0</v>
      </c>
      <c r="R1909" s="867" t="str">
        <f t="shared" ca="1" si="108"/>
        <v>0</v>
      </c>
      <c r="S1909" s="867" t="str">
        <f>IFERROR(IF(VLOOKUP("*"&amp;TRIM($F1909)&amp;"*",dump!$A:$D,4,FALSE)="","空文字",VLOOKUP("*"&amp;TRIM($F1909)&amp;"*",dump!$A:$D,4,FALSE)),"NA")</f>
        <v>NA</v>
      </c>
      <c r="T1909" s="867" t="str">
        <f t="shared" ca="1" si="109"/>
        <v>×</v>
      </c>
      <c r="U1909" s="867"/>
      <c r="V1909" s="867"/>
      <c r="W1909" s="867"/>
      <c r="X1909" s="867"/>
      <c r="Y1909" s="867" t="str">
        <f t="shared" si="110"/>
        <v/>
      </c>
      <c r="Z1909" s="867"/>
    </row>
    <row r="1910" spans="2:26" s="312" customFormat="1" ht="45" customHeight="1" outlineLevel="1">
      <c r="B1910" s="314"/>
      <c r="C1910" s="534"/>
      <c r="D1910" s="215" t="s">
        <v>13219</v>
      </c>
      <c r="E1910" s="214"/>
      <c r="F1910" s="214" t="s">
        <v>13220</v>
      </c>
      <c r="G1910" s="214" t="s">
        <v>13221</v>
      </c>
      <c r="H1910" s="225" t="s">
        <v>218</v>
      </c>
      <c r="I1910" s="144" t="s">
        <v>660</v>
      </c>
      <c r="J1910" s="418" t="s">
        <v>5683</v>
      </c>
      <c r="K1910" s="865" t="str">
        <f t="shared" si="106"/>
        <v/>
      </c>
      <c r="L1910" s="557" t="s">
        <v>3656</v>
      </c>
      <c r="M1910" s="558" t="s">
        <v>3655</v>
      </c>
      <c r="N1910" s="597" t="s">
        <v>19349</v>
      </c>
      <c r="O1910" s="662"/>
      <c r="P1910" s="598"/>
      <c r="Q1910" s="867" t="str">
        <f t="shared" ca="1" si="107"/>
        <v/>
      </c>
      <c r="R1910" s="867" t="str">
        <f t="shared" ca="1" si="108"/>
        <v/>
      </c>
      <c r="S1910" s="867" t="str">
        <f>IFERROR(IF(VLOOKUP("*"&amp;TRIM($F1910)&amp;"*",dump!$A:$D,4,FALSE)="","空文字",VLOOKUP("*"&amp;TRIM($F1910)&amp;"*",dump!$A:$D,4,FALSE)),"NA")</f>
        <v>NA</v>
      </c>
      <c r="T1910" s="867" t="str">
        <f t="shared" ca="1" si="109"/>
        <v>●</v>
      </c>
      <c r="U1910" s="867"/>
      <c r="V1910" s="867"/>
      <c r="W1910" s="867"/>
      <c r="X1910" s="867"/>
      <c r="Y1910" s="867" t="str">
        <f t="shared" si="110"/>
        <v/>
      </c>
      <c r="Z1910" s="867"/>
    </row>
    <row r="1911" spans="2:26" s="312" customFormat="1" ht="45" customHeight="1" outlineLevel="1">
      <c r="B1911" s="314"/>
      <c r="C1911" s="534"/>
      <c r="D1911" s="343"/>
      <c r="E1911" s="530" t="s">
        <v>13222</v>
      </c>
      <c r="F1911" s="307" t="s">
        <v>13223</v>
      </c>
      <c r="G1911" s="306" t="s">
        <v>13224</v>
      </c>
      <c r="H1911" s="305" t="s">
        <v>418</v>
      </c>
      <c r="I1911" s="304" t="s">
        <v>660</v>
      </c>
      <c r="J1911" s="419" t="s">
        <v>5683</v>
      </c>
      <c r="K1911" s="865" t="str">
        <f t="shared" si="106"/>
        <v/>
      </c>
      <c r="L1911" s="557" t="s">
        <v>3656</v>
      </c>
      <c r="M1911" s="558" t="s">
        <v>3655</v>
      </c>
      <c r="N1911" s="597" t="s">
        <v>19739</v>
      </c>
      <c r="O1911" s="662"/>
      <c r="P1911" s="598"/>
      <c r="Q1911" s="867" t="str">
        <f t="shared" ca="1" si="107"/>
        <v/>
      </c>
      <c r="R1911" s="867" t="str">
        <f t="shared" ca="1" si="108"/>
        <v/>
      </c>
      <c r="S1911" s="867" t="str">
        <f>IFERROR(IF(VLOOKUP("*"&amp;TRIM($F1911)&amp;"*",dump!$A:$D,4,FALSE)="","空文字",VLOOKUP("*"&amp;TRIM($F1911)&amp;"*",dump!$A:$D,4,FALSE)),"NA")</f>
        <v>NA</v>
      </c>
      <c r="T1911" s="867" t="str">
        <f t="shared" ca="1" si="109"/>
        <v>●</v>
      </c>
      <c r="U1911" s="867"/>
      <c r="V1911" s="867"/>
      <c r="W1911" s="867"/>
      <c r="X1911" s="867"/>
      <c r="Y1911" s="867" t="str">
        <f t="shared" si="110"/>
        <v/>
      </c>
      <c r="Z1911" s="867"/>
    </row>
    <row r="1912" spans="2:26" s="312" customFormat="1" ht="45" customHeight="1" outlineLevel="1">
      <c r="B1912" s="314"/>
      <c r="C1912" s="534"/>
      <c r="D1912" s="343"/>
      <c r="E1912" s="530" t="s">
        <v>13225</v>
      </c>
      <c r="F1912" s="307" t="s">
        <v>13226</v>
      </c>
      <c r="G1912" s="306" t="s">
        <v>13227</v>
      </c>
      <c r="H1912" s="305" t="s">
        <v>418</v>
      </c>
      <c r="I1912" s="304" t="s">
        <v>660</v>
      </c>
      <c r="J1912" s="419" t="s">
        <v>5683</v>
      </c>
      <c r="K1912" s="865" t="str">
        <f t="shared" si="106"/>
        <v/>
      </c>
      <c r="L1912" s="557" t="s">
        <v>3656</v>
      </c>
      <c r="M1912" s="558" t="s">
        <v>3655</v>
      </c>
      <c r="N1912" s="597" t="s">
        <v>19740</v>
      </c>
      <c r="O1912" s="662"/>
      <c r="P1912" s="598"/>
      <c r="Q1912" s="867" t="str">
        <f t="shared" ca="1" si="107"/>
        <v/>
      </c>
      <c r="R1912" s="867" t="str">
        <f t="shared" ca="1" si="108"/>
        <v/>
      </c>
      <c r="S1912" s="867" t="str">
        <f>IFERROR(IF(VLOOKUP("*"&amp;TRIM($F1912)&amp;"*",dump!$A:$D,4,FALSE)="","空文字",VLOOKUP("*"&amp;TRIM($F1912)&amp;"*",dump!$A:$D,4,FALSE)),"NA")</f>
        <v>NA</v>
      </c>
      <c r="T1912" s="867" t="str">
        <f t="shared" ca="1" si="109"/>
        <v>●</v>
      </c>
      <c r="U1912" s="867"/>
      <c r="V1912" s="867"/>
      <c r="W1912" s="867"/>
      <c r="X1912" s="867"/>
      <c r="Y1912" s="867" t="str">
        <f t="shared" si="110"/>
        <v/>
      </c>
      <c r="Z1912" s="867"/>
    </row>
    <row r="1913" spans="2:26" s="312" customFormat="1" ht="15" customHeight="1" outlineLevel="1">
      <c r="B1913" s="314"/>
      <c r="C1913" s="534"/>
      <c r="D1913" s="343"/>
      <c r="E1913" s="530" t="s">
        <v>13228</v>
      </c>
      <c r="F1913" s="307" t="s">
        <v>13229</v>
      </c>
      <c r="G1913" s="306" t="s">
        <v>13230</v>
      </c>
      <c r="H1913" s="305" t="s">
        <v>418</v>
      </c>
      <c r="I1913" s="304" t="s">
        <v>660</v>
      </c>
      <c r="J1913" s="419" t="s">
        <v>5683</v>
      </c>
      <c r="K1913" s="865" t="str">
        <f t="shared" si="106"/>
        <v/>
      </c>
      <c r="L1913" s="557" t="s">
        <v>3656</v>
      </c>
      <c r="M1913" s="558" t="s">
        <v>3655</v>
      </c>
      <c r="N1913" s="597" t="s">
        <v>19741</v>
      </c>
      <c r="O1913" s="662"/>
      <c r="P1913" s="598"/>
      <c r="Q1913" s="867" t="str">
        <f t="shared" ca="1" si="107"/>
        <v/>
      </c>
      <c r="R1913" s="867" t="str">
        <f t="shared" ca="1" si="108"/>
        <v/>
      </c>
      <c r="S1913" s="867" t="str">
        <f>IFERROR(IF(VLOOKUP("*"&amp;TRIM($F1913)&amp;"*",dump!$A:$D,4,FALSE)="","空文字",VLOOKUP("*"&amp;TRIM($F1913)&amp;"*",dump!$A:$D,4,FALSE)),"NA")</f>
        <v>NA</v>
      </c>
      <c r="T1913" s="867" t="str">
        <f t="shared" ca="1" si="109"/>
        <v>●</v>
      </c>
      <c r="U1913" s="867"/>
      <c r="V1913" s="867"/>
      <c r="W1913" s="867"/>
      <c r="X1913" s="867"/>
      <c r="Y1913" s="867" t="str">
        <f t="shared" si="110"/>
        <v/>
      </c>
      <c r="Z1913" s="867"/>
    </row>
    <row r="1914" spans="2:26" s="312" customFormat="1" ht="60" customHeight="1" outlineLevel="1">
      <c r="B1914" s="314"/>
      <c r="C1914" s="534"/>
      <c r="D1914" s="343"/>
      <c r="E1914" s="530" t="s">
        <v>13231</v>
      </c>
      <c r="F1914" s="307" t="s">
        <v>13232</v>
      </c>
      <c r="G1914" s="306" t="s">
        <v>13233</v>
      </c>
      <c r="H1914" s="305" t="s">
        <v>418</v>
      </c>
      <c r="I1914" s="304" t="s">
        <v>660</v>
      </c>
      <c r="J1914" s="419" t="s">
        <v>5683</v>
      </c>
      <c r="K1914" s="865" t="str">
        <f t="shared" si="106"/>
        <v/>
      </c>
      <c r="L1914" s="557" t="s">
        <v>3656</v>
      </c>
      <c r="M1914" s="558" t="s">
        <v>3655</v>
      </c>
      <c r="N1914" s="597" t="s">
        <v>19742</v>
      </c>
      <c r="O1914" s="662"/>
      <c r="P1914" s="598"/>
      <c r="Q1914" s="867" t="str">
        <f t="shared" ca="1" si="107"/>
        <v/>
      </c>
      <c r="R1914" s="867" t="str">
        <f t="shared" ca="1" si="108"/>
        <v/>
      </c>
      <c r="S1914" s="867" t="str">
        <f>IFERROR(IF(VLOOKUP("*"&amp;TRIM($F1914)&amp;"*",dump!$A:$D,4,FALSE)="","空文字",VLOOKUP("*"&amp;TRIM($F1914)&amp;"*",dump!$A:$D,4,FALSE)),"NA")</f>
        <v>NA</v>
      </c>
      <c r="T1914" s="867" t="str">
        <f t="shared" ca="1" si="109"/>
        <v>●</v>
      </c>
      <c r="U1914" s="867"/>
      <c r="V1914" s="867"/>
      <c r="W1914" s="867"/>
      <c r="X1914" s="867"/>
      <c r="Y1914" s="867" t="str">
        <f t="shared" si="110"/>
        <v/>
      </c>
      <c r="Z1914" s="867"/>
    </row>
    <row r="1915" spans="2:26" s="312" customFormat="1" ht="60" customHeight="1" outlineLevel="1">
      <c r="B1915" s="314"/>
      <c r="C1915" s="534"/>
      <c r="D1915" s="343"/>
      <c r="E1915" s="530" t="s">
        <v>13234</v>
      </c>
      <c r="F1915" s="307" t="s">
        <v>13235</v>
      </c>
      <c r="G1915" s="306" t="s">
        <v>13236</v>
      </c>
      <c r="H1915" s="305" t="s">
        <v>418</v>
      </c>
      <c r="I1915" s="304" t="s">
        <v>660</v>
      </c>
      <c r="J1915" s="419" t="s">
        <v>5683</v>
      </c>
      <c r="K1915" s="865" t="str">
        <f t="shared" si="106"/>
        <v/>
      </c>
      <c r="L1915" s="557" t="s">
        <v>3656</v>
      </c>
      <c r="M1915" s="558" t="s">
        <v>3655</v>
      </c>
      <c r="N1915" s="597" t="s">
        <v>19743</v>
      </c>
      <c r="O1915" s="662"/>
      <c r="P1915" s="598"/>
      <c r="Q1915" s="867" t="str">
        <f t="shared" ca="1" si="107"/>
        <v/>
      </c>
      <c r="R1915" s="867" t="str">
        <f t="shared" ca="1" si="108"/>
        <v/>
      </c>
      <c r="S1915" s="867" t="str">
        <f>IFERROR(IF(VLOOKUP("*"&amp;TRIM($F1915)&amp;"*",dump!$A:$D,4,FALSE)="","空文字",VLOOKUP("*"&amp;TRIM($F1915)&amp;"*",dump!$A:$D,4,FALSE)),"NA")</f>
        <v>NA</v>
      </c>
      <c r="T1915" s="867" t="str">
        <f t="shared" ca="1" si="109"/>
        <v>●</v>
      </c>
      <c r="U1915" s="867"/>
      <c r="V1915" s="867"/>
      <c r="W1915" s="867"/>
      <c r="X1915" s="867"/>
      <c r="Y1915" s="867" t="str">
        <f t="shared" si="110"/>
        <v/>
      </c>
      <c r="Z1915" s="867"/>
    </row>
    <row r="1916" spans="2:26" s="312" customFormat="1" ht="60" customHeight="1" outlineLevel="1">
      <c r="B1916" s="314"/>
      <c r="C1916" s="534"/>
      <c r="D1916" s="343"/>
      <c r="E1916" s="530" t="s">
        <v>13237</v>
      </c>
      <c r="F1916" s="307" t="s">
        <v>13238</v>
      </c>
      <c r="G1916" s="306" t="s">
        <v>13239</v>
      </c>
      <c r="H1916" s="305" t="s">
        <v>418</v>
      </c>
      <c r="I1916" s="304" t="s">
        <v>660</v>
      </c>
      <c r="J1916" s="419" t="s">
        <v>5683</v>
      </c>
      <c r="K1916" s="865" t="str">
        <f t="shared" si="106"/>
        <v/>
      </c>
      <c r="L1916" s="557" t="s">
        <v>3656</v>
      </c>
      <c r="M1916" s="558" t="s">
        <v>3655</v>
      </c>
      <c r="N1916" s="597" t="s">
        <v>19744</v>
      </c>
      <c r="O1916" s="662"/>
      <c r="P1916" s="598"/>
      <c r="Q1916" s="867" t="str">
        <f t="shared" ca="1" si="107"/>
        <v/>
      </c>
      <c r="R1916" s="867" t="str">
        <f t="shared" ca="1" si="108"/>
        <v/>
      </c>
      <c r="S1916" s="867" t="str">
        <f>IFERROR(IF(VLOOKUP("*"&amp;TRIM($F1916)&amp;"*",dump!$A:$D,4,FALSE)="","空文字",VLOOKUP("*"&amp;TRIM($F1916)&amp;"*",dump!$A:$D,4,FALSE)),"NA")</f>
        <v>NA</v>
      </c>
      <c r="T1916" s="867" t="str">
        <f t="shared" ca="1" si="109"/>
        <v>●</v>
      </c>
      <c r="U1916" s="867"/>
      <c r="V1916" s="867"/>
      <c r="W1916" s="867"/>
      <c r="X1916" s="867"/>
      <c r="Y1916" s="867" t="str">
        <f t="shared" si="110"/>
        <v/>
      </c>
      <c r="Z1916" s="867"/>
    </row>
    <row r="1917" spans="2:26" s="312" customFormat="1" ht="15" customHeight="1" outlineLevel="1">
      <c r="B1917" s="314"/>
      <c r="C1917" s="534"/>
      <c r="D1917" s="343"/>
      <c r="E1917" s="530" t="s">
        <v>13240</v>
      </c>
      <c r="F1917" s="307" t="s">
        <v>13241</v>
      </c>
      <c r="G1917" s="306" t="s">
        <v>13242</v>
      </c>
      <c r="H1917" s="305" t="s">
        <v>418</v>
      </c>
      <c r="I1917" s="304" t="s">
        <v>660</v>
      </c>
      <c r="J1917" s="419" t="s">
        <v>5683</v>
      </c>
      <c r="K1917" s="865" t="str">
        <f t="shared" si="106"/>
        <v/>
      </c>
      <c r="L1917" s="557" t="s">
        <v>3656</v>
      </c>
      <c r="M1917" s="558" t="s">
        <v>3655</v>
      </c>
      <c r="N1917" s="597" t="s">
        <v>19745</v>
      </c>
      <c r="O1917" s="662"/>
      <c r="P1917" s="598"/>
      <c r="Q1917" s="867" t="str">
        <f t="shared" ca="1" si="107"/>
        <v/>
      </c>
      <c r="R1917" s="867" t="str">
        <f t="shared" ca="1" si="108"/>
        <v/>
      </c>
      <c r="S1917" s="867" t="str">
        <f>IFERROR(IF(VLOOKUP("*"&amp;TRIM($F1917)&amp;"*",dump!$A:$D,4,FALSE)="","空文字",VLOOKUP("*"&amp;TRIM($F1917)&amp;"*",dump!$A:$D,4,FALSE)),"NA")</f>
        <v>NA</v>
      </c>
      <c r="T1917" s="867" t="str">
        <f t="shared" ca="1" si="109"/>
        <v>●</v>
      </c>
      <c r="U1917" s="867"/>
      <c r="V1917" s="867"/>
      <c r="W1917" s="867"/>
      <c r="X1917" s="867"/>
      <c r="Y1917" s="867" t="str">
        <f t="shared" si="110"/>
        <v/>
      </c>
      <c r="Z1917" s="867"/>
    </row>
    <row r="1918" spans="2:26" s="312" customFormat="1" ht="15" customHeight="1" outlineLevel="1">
      <c r="B1918" s="314"/>
      <c r="C1918" s="534"/>
      <c r="D1918" s="343"/>
      <c r="E1918" s="530" t="s">
        <v>13243</v>
      </c>
      <c r="F1918" s="307" t="s">
        <v>13244</v>
      </c>
      <c r="G1918" s="306" t="s">
        <v>13245</v>
      </c>
      <c r="H1918" s="305" t="s">
        <v>9</v>
      </c>
      <c r="I1918" s="304" t="s">
        <v>660</v>
      </c>
      <c r="J1918" s="419" t="s">
        <v>5683</v>
      </c>
      <c r="K1918" s="865" t="str">
        <f t="shared" si="106"/>
        <v/>
      </c>
      <c r="L1918" s="557" t="s">
        <v>3656</v>
      </c>
      <c r="M1918" s="558" t="s">
        <v>3655</v>
      </c>
      <c r="N1918" s="597" t="s">
        <v>19746</v>
      </c>
      <c r="O1918" s="662"/>
      <c r="P1918" s="598"/>
      <c r="Q1918" s="867" t="str">
        <f t="shared" ca="1" si="107"/>
        <v/>
      </c>
      <c r="R1918" s="867" t="str">
        <f t="shared" ca="1" si="108"/>
        <v/>
      </c>
      <c r="S1918" s="867" t="str">
        <f>IFERROR(IF(VLOOKUP("*"&amp;TRIM($F1918)&amp;"*",dump!$A:$D,4,FALSE)="","空文字",VLOOKUP("*"&amp;TRIM($F1918)&amp;"*",dump!$A:$D,4,FALSE)),"NA")</f>
        <v>NA</v>
      </c>
      <c r="T1918" s="867" t="str">
        <f t="shared" ca="1" si="109"/>
        <v>●</v>
      </c>
      <c r="U1918" s="867"/>
      <c r="V1918" s="867"/>
      <c r="W1918" s="867"/>
      <c r="X1918" s="867"/>
      <c r="Y1918" s="867" t="str">
        <f t="shared" si="110"/>
        <v/>
      </c>
      <c r="Z1918" s="867"/>
    </row>
    <row r="1919" spans="2:26" s="312" customFormat="1" ht="15" customHeight="1" outlineLevel="1">
      <c r="B1919" s="314"/>
      <c r="C1919" s="534"/>
      <c r="D1919" s="343"/>
      <c r="E1919" s="530" t="s">
        <v>13246</v>
      </c>
      <c r="F1919" s="307" t="s">
        <v>13247</v>
      </c>
      <c r="G1919" s="306" t="s">
        <v>13248</v>
      </c>
      <c r="H1919" s="305" t="s">
        <v>9</v>
      </c>
      <c r="I1919" s="304" t="s">
        <v>660</v>
      </c>
      <c r="J1919" s="419" t="s">
        <v>5683</v>
      </c>
      <c r="K1919" s="865" t="str">
        <f t="shared" si="106"/>
        <v/>
      </c>
      <c r="L1919" s="557" t="s">
        <v>3656</v>
      </c>
      <c r="M1919" s="558" t="s">
        <v>3655</v>
      </c>
      <c r="N1919" s="597" t="s">
        <v>19747</v>
      </c>
      <c r="O1919" s="662"/>
      <c r="P1919" s="598"/>
      <c r="Q1919" s="867" t="str">
        <f t="shared" ca="1" si="107"/>
        <v/>
      </c>
      <c r="R1919" s="867" t="str">
        <f t="shared" ca="1" si="108"/>
        <v/>
      </c>
      <c r="S1919" s="867" t="str">
        <f>IFERROR(IF(VLOOKUP("*"&amp;TRIM($F1919)&amp;"*",dump!$A:$D,4,FALSE)="","空文字",VLOOKUP("*"&amp;TRIM($F1919)&amp;"*",dump!$A:$D,4,FALSE)),"NA")</f>
        <v>NA</v>
      </c>
      <c r="T1919" s="867" t="str">
        <f t="shared" ca="1" si="109"/>
        <v>●</v>
      </c>
      <c r="U1919" s="867"/>
      <c r="V1919" s="867"/>
      <c r="W1919" s="867"/>
      <c r="X1919" s="867"/>
      <c r="Y1919" s="867" t="str">
        <f t="shared" si="110"/>
        <v/>
      </c>
      <c r="Z1919" s="867"/>
    </row>
    <row r="1920" spans="2:26" s="312" customFormat="1" ht="15" customHeight="1" outlineLevel="1">
      <c r="B1920" s="314"/>
      <c r="C1920" s="534"/>
      <c r="D1920" s="343"/>
      <c r="E1920" s="530" t="s">
        <v>13249</v>
      </c>
      <c r="F1920" s="307" t="s">
        <v>13250</v>
      </c>
      <c r="G1920" s="306" t="s">
        <v>13251</v>
      </c>
      <c r="H1920" s="305" t="s">
        <v>9</v>
      </c>
      <c r="I1920" s="304" t="s">
        <v>660</v>
      </c>
      <c r="J1920" s="419" t="s">
        <v>5683</v>
      </c>
      <c r="K1920" s="865" t="str">
        <f t="shared" si="106"/>
        <v/>
      </c>
      <c r="L1920" s="557" t="s">
        <v>3656</v>
      </c>
      <c r="M1920" s="558" t="s">
        <v>3655</v>
      </c>
      <c r="N1920" s="597" t="s">
        <v>19748</v>
      </c>
      <c r="O1920" s="662"/>
      <c r="P1920" s="598"/>
      <c r="Q1920" s="867" t="str">
        <f t="shared" ca="1" si="107"/>
        <v/>
      </c>
      <c r="R1920" s="867" t="str">
        <f t="shared" ca="1" si="108"/>
        <v/>
      </c>
      <c r="S1920" s="867" t="str">
        <f>IFERROR(IF(VLOOKUP("*"&amp;TRIM($F1920)&amp;"*",dump!$A:$D,4,FALSE)="","空文字",VLOOKUP("*"&amp;TRIM($F1920)&amp;"*",dump!$A:$D,4,FALSE)),"NA")</f>
        <v>NA</v>
      </c>
      <c r="T1920" s="867" t="str">
        <f t="shared" ca="1" si="109"/>
        <v>●</v>
      </c>
      <c r="U1920" s="867"/>
      <c r="V1920" s="867"/>
      <c r="W1920" s="867"/>
      <c r="X1920" s="867"/>
      <c r="Y1920" s="867" t="str">
        <f t="shared" si="110"/>
        <v/>
      </c>
      <c r="Z1920" s="867"/>
    </row>
    <row r="1921" spans="2:26" s="312" customFormat="1" ht="75" customHeight="1" outlineLevel="1">
      <c r="B1921" s="314"/>
      <c r="C1921" s="534"/>
      <c r="D1921" s="343"/>
      <c r="E1921" s="530" t="s">
        <v>15020</v>
      </c>
      <c r="F1921" s="307" t="s">
        <v>14307</v>
      </c>
      <c r="G1921" s="306" t="s">
        <v>14308</v>
      </c>
      <c r="H1921" s="302" t="s">
        <v>3658</v>
      </c>
      <c r="I1921" s="304" t="s">
        <v>660</v>
      </c>
      <c r="J1921" s="419" t="s">
        <v>5683</v>
      </c>
      <c r="K1921" s="865" t="str">
        <f t="shared" si="106"/>
        <v/>
      </c>
      <c r="L1921" s="557" t="s">
        <v>3656</v>
      </c>
      <c r="M1921" s="558" t="s">
        <v>3655</v>
      </c>
      <c r="N1921" s="708" t="s">
        <v>19749</v>
      </c>
      <c r="O1921" s="662"/>
      <c r="P1921" s="598"/>
      <c r="Q1921" s="867" t="str">
        <f t="shared" ca="1" si="107"/>
        <v/>
      </c>
      <c r="R1921" s="867" t="str">
        <f t="shared" ca="1" si="108"/>
        <v/>
      </c>
      <c r="S1921" s="867" t="str">
        <f>IFERROR(IF(VLOOKUP("*"&amp;TRIM($F1921)&amp;"*",dump!$A:$D,4,FALSE)="","空文字",VLOOKUP("*"&amp;TRIM($F1921)&amp;"*",dump!$A:$D,4,FALSE)),"NA")</f>
        <v>NA</v>
      </c>
      <c r="T1921" s="867" t="str">
        <f t="shared" ca="1" si="109"/>
        <v>●</v>
      </c>
      <c r="U1921" s="867"/>
      <c r="V1921" s="867"/>
      <c r="W1921" s="867"/>
      <c r="X1921" s="867"/>
      <c r="Y1921" s="867" t="str">
        <f t="shared" si="110"/>
        <v/>
      </c>
      <c r="Z1921" s="867"/>
    </row>
    <row r="1922" spans="2:26" s="312" customFormat="1" ht="45" customHeight="1" outlineLevel="1">
      <c r="B1922" s="314"/>
      <c r="C1922" s="534"/>
      <c r="D1922" s="343"/>
      <c r="E1922" s="530" t="s">
        <v>14309</v>
      </c>
      <c r="F1922" s="307" t="s">
        <v>14310</v>
      </c>
      <c r="G1922" s="306" t="s">
        <v>14311</v>
      </c>
      <c r="H1922" s="302" t="s">
        <v>3658</v>
      </c>
      <c r="I1922" s="304" t="s">
        <v>660</v>
      </c>
      <c r="J1922" s="419" t="s">
        <v>5683</v>
      </c>
      <c r="K1922" s="865" t="str">
        <f t="shared" si="106"/>
        <v/>
      </c>
      <c r="L1922" s="557" t="s">
        <v>3656</v>
      </c>
      <c r="M1922" s="558" t="s">
        <v>3655</v>
      </c>
      <c r="N1922" s="708" t="s">
        <v>17686</v>
      </c>
      <c r="O1922" s="662"/>
      <c r="P1922" s="598"/>
      <c r="Q1922" s="867" t="str">
        <f t="shared" ca="1" si="107"/>
        <v/>
      </c>
      <c r="R1922" s="867" t="str">
        <f t="shared" ca="1" si="108"/>
        <v/>
      </c>
      <c r="S1922" s="867" t="str">
        <f>IFERROR(IF(VLOOKUP("*"&amp;TRIM($F1922)&amp;"*",dump!$A:$D,4,FALSE)="","空文字",VLOOKUP("*"&amp;TRIM($F1922)&amp;"*",dump!$A:$D,4,FALSE)),"NA")</f>
        <v>NA</v>
      </c>
      <c r="T1922" s="867" t="str">
        <f t="shared" ca="1" si="109"/>
        <v>●</v>
      </c>
      <c r="U1922" s="867"/>
      <c r="V1922" s="867"/>
      <c r="W1922" s="867"/>
      <c r="X1922" s="867"/>
      <c r="Y1922" s="867" t="str">
        <f t="shared" si="110"/>
        <v/>
      </c>
      <c r="Z1922" s="867"/>
    </row>
    <row r="1923" spans="2:26" s="312" customFormat="1" ht="45" customHeight="1" outlineLevel="1">
      <c r="B1923" s="314"/>
      <c r="C1923" s="534"/>
      <c r="D1923" s="343"/>
      <c r="E1923" s="530" t="s">
        <v>14312</v>
      </c>
      <c r="F1923" s="307" t="s">
        <v>14313</v>
      </c>
      <c r="G1923" s="306" t="s">
        <v>14314</v>
      </c>
      <c r="H1923" s="305" t="s">
        <v>9</v>
      </c>
      <c r="I1923" s="304" t="s">
        <v>660</v>
      </c>
      <c r="J1923" s="419" t="s">
        <v>5683</v>
      </c>
      <c r="K1923" s="865" t="str">
        <f t="shared" si="106"/>
        <v/>
      </c>
      <c r="L1923" s="557" t="s">
        <v>3656</v>
      </c>
      <c r="M1923" s="558" t="s">
        <v>3655</v>
      </c>
      <c r="N1923" s="727" t="s">
        <v>17687</v>
      </c>
      <c r="O1923" s="662"/>
      <c r="P1923" s="598"/>
      <c r="Q1923" s="867" t="str">
        <f t="shared" ca="1" si="107"/>
        <v/>
      </c>
      <c r="R1923" s="867" t="str">
        <f t="shared" ca="1" si="108"/>
        <v/>
      </c>
      <c r="S1923" s="867" t="str">
        <f>IFERROR(IF(VLOOKUP("*"&amp;TRIM($F1923)&amp;"*",dump!$A:$D,4,FALSE)="","空文字",VLOOKUP("*"&amp;TRIM($F1923)&amp;"*",dump!$A:$D,4,FALSE)),"NA")</f>
        <v>NA</v>
      </c>
      <c r="T1923" s="867" t="str">
        <f t="shared" ca="1" si="109"/>
        <v>●</v>
      </c>
      <c r="U1923" s="867"/>
      <c r="V1923" s="867"/>
      <c r="W1923" s="867"/>
      <c r="X1923" s="867"/>
      <c r="Y1923" s="867" t="str">
        <f t="shared" si="110"/>
        <v/>
      </c>
      <c r="Z1923" s="867"/>
    </row>
    <row r="1924" spans="2:26" s="312" customFormat="1" ht="45" customHeight="1" outlineLevel="1">
      <c r="B1924" s="314"/>
      <c r="C1924" s="534"/>
      <c r="D1924" s="343"/>
      <c r="E1924" s="530" t="s">
        <v>15014</v>
      </c>
      <c r="F1924" s="307" t="s">
        <v>14385</v>
      </c>
      <c r="G1924" s="306" t="s">
        <v>14386</v>
      </c>
      <c r="H1924" s="305" t="s">
        <v>3657</v>
      </c>
      <c r="I1924" s="304" t="s">
        <v>3666</v>
      </c>
      <c r="J1924" s="419" t="s">
        <v>5683</v>
      </c>
      <c r="K1924" s="865" t="str">
        <f t="shared" si="106"/>
        <v/>
      </c>
      <c r="L1924" s="544" t="s">
        <v>3656</v>
      </c>
      <c r="M1924" s="595" t="s">
        <v>3655</v>
      </c>
      <c r="N1924" s="727" t="s">
        <v>19750</v>
      </c>
      <c r="O1924" s="547"/>
      <c r="P1924" s="550"/>
      <c r="Q1924" s="867" t="str">
        <f t="shared" ca="1" si="107"/>
        <v/>
      </c>
      <c r="R1924" s="867" t="str">
        <f t="shared" ca="1" si="108"/>
        <v/>
      </c>
      <c r="S1924" s="867" t="str">
        <f>IFERROR(IF(VLOOKUP("*"&amp;TRIM($F1924)&amp;"*",dump!$A:$D,4,FALSE)="","空文字",VLOOKUP("*"&amp;TRIM($F1924)&amp;"*",dump!$A:$D,4,FALSE)),"NA")</f>
        <v>NA</v>
      </c>
      <c r="T1924" s="867" t="str">
        <f t="shared" ca="1" si="109"/>
        <v>●</v>
      </c>
      <c r="U1924" s="867"/>
      <c r="V1924" s="867"/>
      <c r="W1924" s="867"/>
      <c r="X1924" s="867"/>
      <c r="Y1924" s="867" t="str">
        <f t="shared" si="110"/>
        <v/>
      </c>
      <c r="Z1924" s="867"/>
    </row>
    <row r="1925" spans="2:26" s="312" customFormat="1" ht="45" customHeight="1" outlineLevel="1">
      <c r="B1925" s="314"/>
      <c r="C1925" s="534"/>
      <c r="D1925" s="343"/>
      <c r="E1925" s="530" t="s">
        <v>14387</v>
      </c>
      <c r="F1925" s="307" t="s">
        <v>14388</v>
      </c>
      <c r="G1925" s="306" t="s">
        <v>14389</v>
      </c>
      <c r="H1925" s="305" t="s">
        <v>3657</v>
      </c>
      <c r="I1925" s="304" t="s">
        <v>3666</v>
      </c>
      <c r="J1925" s="419" t="s">
        <v>5683</v>
      </c>
      <c r="K1925" s="865" t="str">
        <f t="shared" si="106"/>
        <v/>
      </c>
      <c r="L1925" s="544" t="s">
        <v>3656</v>
      </c>
      <c r="M1925" s="595" t="s">
        <v>3655</v>
      </c>
      <c r="N1925" s="727" t="s">
        <v>19751</v>
      </c>
      <c r="O1925" s="547"/>
      <c r="P1925" s="550"/>
      <c r="Q1925" s="867" t="str">
        <f t="shared" ca="1" si="107"/>
        <v/>
      </c>
      <c r="R1925" s="867" t="str">
        <f t="shared" ca="1" si="108"/>
        <v/>
      </c>
      <c r="S1925" s="867" t="str">
        <f>IFERROR(IF(VLOOKUP("*"&amp;TRIM($F1925)&amp;"*",dump!$A:$D,4,FALSE)="","空文字",VLOOKUP("*"&amp;TRIM($F1925)&amp;"*",dump!$A:$D,4,FALSE)),"NA")</f>
        <v>NA</v>
      </c>
      <c r="T1925" s="867" t="str">
        <f t="shared" ca="1" si="109"/>
        <v>●</v>
      </c>
      <c r="U1925" s="867"/>
      <c r="V1925" s="867"/>
      <c r="W1925" s="867"/>
      <c r="X1925" s="867"/>
      <c r="Y1925" s="867" t="str">
        <f t="shared" si="110"/>
        <v/>
      </c>
      <c r="Z1925" s="867"/>
    </row>
    <row r="1926" spans="2:26" s="312" customFormat="1" ht="60" customHeight="1" outlineLevel="1">
      <c r="B1926" s="314"/>
      <c r="C1926" s="439"/>
      <c r="D1926" s="328"/>
      <c r="E1926" s="530" t="s">
        <v>14878</v>
      </c>
      <c r="F1926" s="307" t="s">
        <v>14879</v>
      </c>
      <c r="G1926" s="306" t="s">
        <v>14880</v>
      </c>
      <c r="H1926" s="302" t="s">
        <v>3658</v>
      </c>
      <c r="I1926" s="304" t="s">
        <v>660</v>
      </c>
      <c r="J1926" s="419" t="s">
        <v>5683</v>
      </c>
      <c r="K1926" s="865" t="str">
        <f t="shared" si="106"/>
        <v/>
      </c>
      <c r="L1926" s="544" t="s">
        <v>3656</v>
      </c>
      <c r="M1926" s="595" t="s">
        <v>3655</v>
      </c>
      <c r="N1926" s="727" t="s">
        <v>19752</v>
      </c>
      <c r="O1926" s="547"/>
      <c r="P1926" s="550"/>
      <c r="Q1926" s="867" t="str">
        <f t="shared" ca="1" si="107"/>
        <v/>
      </c>
      <c r="R1926" s="867" t="str">
        <f t="shared" ca="1" si="108"/>
        <v/>
      </c>
      <c r="S1926" s="867" t="str">
        <f>IFERROR(IF(VLOOKUP("*"&amp;TRIM($F1926)&amp;"*",dump!$A:$D,4,FALSE)="","空文字",VLOOKUP("*"&amp;TRIM($F1926)&amp;"*",dump!$A:$D,4,FALSE)),"NA")</f>
        <v>NA</v>
      </c>
      <c r="T1926" s="867" t="str">
        <f t="shared" ca="1" si="109"/>
        <v>●</v>
      </c>
      <c r="U1926" s="867"/>
      <c r="V1926" s="867"/>
      <c r="W1926" s="867"/>
      <c r="X1926" s="867"/>
      <c r="Y1926" s="867" t="str">
        <f t="shared" si="110"/>
        <v/>
      </c>
      <c r="Z1926" s="867"/>
    </row>
    <row r="1927" spans="2:26" s="312" customFormat="1" ht="60" customHeight="1" outlineLevel="1">
      <c r="B1927" s="314"/>
      <c r="C1927" s="439"/>
      <c r="D1927" s="328"/>
      <c r="E1927" s="530" t="s">
        <v>14881</v>
      </c>
      <c r="F1927" s="307" t="s">
        <v>14882</v>
      </c>
      <c r="G1927" s="306" t="s">
        <v>14883</v>
      </c>
      <c r="H1927" s="302" t="s">
        <v>3658</v>
      </c>
      <c r="I1927" s="304" t="s">
        <v>660</v>
      </c>
      <c r="J1927" s="419" t="s">
        <v>5683</v>
      </c>
      <c r="K1927" s="865" t="str">
        <f t="shared" si="106"/>
        <v/>
      </c>
      <c r="L1927" s="544" t="s">
        <v>3656</v>
      </c>
      <c r="M1927" s="595" t="s">
        <v>3655</v>
      </c>
      <c r="N1927" s="727" t="s">
        <v>19753</v>
      </c>
      <c r="O1927" s="547"/>
      <c r="P1927" s="550"/>
      <c r="Q1927" s="867" t="str">
        <f t="shared" ca="1" si="107"/>
        <v/>
      </c>
      <c r="R1927" s="867" t="str">
        <f t="shared" ca="1" si="108"/>
        <v/>
      </c>
      <c r="S1927" s="867" t="str">
        <f>IFERROR(IF(VLOOKUP("*"&amp;TRIM($F1927)&amp;"*",dump!$A:$D,4,FALSE)="","空文字",VLOOKUP("*"&amp;TRIM($F1927)&amp;"*",dump!$A:$D,4,FALSE)),"NA")</f>
        <v>NA</v>
      </c>
      <c r="T1927" s="867" t="str">
        <f t="shared" ca="1" si="109"/>
        <v>●</v>
      </c>
      <c r="U1927" s="867"/>
      <c r="V1927" s="867"/>
      <c r="W1927" s="867"/>
      <c r="X1927" s="867"/>
      <c r="Y1927" s="867" t="str">
        <f t="shared" si="110"/>
        <v/>
      </c>
      <c r="Z1927" s="867"/>
    </row>
    <row r="1928" spans="2:26" s="312" customFormat="1" ht="45" customHeight="1" outlineLevel="1">
      <c r="B1928" s="314"/>
      <c r="C1928" s="439"/>
      <c r="D1928" s="328"/>
      <c r="E1928" s="530" t="s">
        <v>14884</v>
      </c>
      <c r="F1928" s="307" t="s">
        <v>14885</v>
      </c>
      <c r="G1928" s="306" t="s">
        <v>14886</v>
      </c>
      <c r="H1928" s="302" t="s">
        <v>3658</v>
      </c>
      <c r="I1928" s="304" t="s">
        <v>660</v>
      </c>
      <c r="J1928" s="419" t="s">
        <v>5683</v>
      </c>
      <c r="K1928" s="865" t="str">
        <f t="shared" si="106"/>
        <v/>
      </c>
      <c r="L1928" s="544" t="s">
        <v>3656</v>
      </c>
      <c r="M1928" s="595" t="s">
        <v>3655</v>
      </c>
      <c r="N1928" s="727" t="s">
        <v>19754</v>
      </c>
      <c r="O1928" s="547"/>
      <c r="P1928" s="550"/>
      <c r="Q1928" s="867" t="str">
        <f t="shared" ca="1" si="107"/>
        <v/>
      </c>
      <c r="R1928" s="867" t="str">
        <f t="shared" ca="1" si="108"/>
        <v/>
      </c>
      <c r="S1928" s="867" t="str">
        <f>IFERROR(IF(VLOOKUP("*"&amp;TRIM($F1928)&amp;"*",dump!$A:$D,4,FALSE)="","空文字",VLOOKUP("*"&amp;TRIM($F1928)&amp;"*",dump!$A:$D,4,FALSE)),"NA")</f>
        <v>NA</v>
      </c>
      <c r="T1928" s="867" t="str">
        <f t="shared" ca="1" si="109"/>
        <v>●</v>
      </c>
      <c r="U1928" s="867"/>
      <c r="V1928" s="867"/>
      <c r="W1928" s="867"/>
      <c r="X1928" s="867"/>
      <c r="Y1928" s="867" t="str">
        <f t="shared" si="110"/>
        <v/>
      </c>
      <c r="Z1928" s="867"/>
    </row>
    <row r="1929" spans="2:26" s="312" customFormat="1" ht="45" customHeight="1" outlineLevel="1">
      <c r="B1929" s="314"/>
      <c r="C1929" s="439"/>
      <c r="D1929" s="328"/>
      <c r="E1929" s="530" t="s">
        <v>16533</v>
      </c>
      <c r="F1929" s="307" t="s">
        <v>16534</v>
      </c>
      <c r="G1929" s="306" t="s">
        <v>16535</v>
      </c>
      <c r="H1929" s="302" t="s">
        <v>9</v>
      </c>
      <c r="I1929" s="304" t="s">
        <v>660</v>
      </c>
      <c r="J1929" s="419" t="s">
        <v>5683</v>
      </c>
      <c r="K1929" s="865" t="str">
        <f t="shared" si="106"/>
        <v/>
      </c>
      <c r="L1929" s="544" t="s">
        <v>3656</v>
      </c>
      <c r="M1929" s="595" t="s">
        <v>3655</v>
      </c>
      <c r="N1929" s="708" t="s">
        <v>18975</v>
      </c>
      <c r="O1929" s="547"/>
      <c r="P1929" s="550"/>
      <c r="Q1929" s="867" t="str">
        <f t="shared" ca="1" si="107"/>
        <v/>
      </c>
      <c r="R1929" s="867" t="str">
        <f t="shared" ca="1" si="108"/>
        <v/>
      </c>
      <c r="S1929" s="867" t="str">
        <f>IFERROR(IF(VLOOKUP("*"&amp;TRIM($F1929)&amp;"*",dump!$A:$D,4,FALSE)="","空文字",VLOOKUP("*"&amp;TRIM($F1929)&amp;"*",dump!$A:$D,4,FALSE)),"NA")</f>
        <v>NA</v>
      </c>
      <c r="T1929" s="867" t="str">
        <f t="shared" ca="1" si="109"/>
        <v>●</v>
      </c>
      <c r="U1929" s="867"/>
      <c r="V1929" s="867"/>
      <c r="W1929" s="867"/>
      <c r="X1929" s="867"/>
      <c r="Y1929" s="867" t="str">
        <f t="shared" si="110"/>
        <v/>
      </c>
      <c r="Z1929" s="867"/>
    </row>
    <row r="1930" spans="2:26" s="312" customFormat="1" ht="45" customHeight="1" outlineLevel="1">
      <c r="B1930" s="314"/>
      <c r="C1930" s="439"/>
      <c r="D1930" s="328"/>
      <c r="E1930" s="530" t="s">
        <v>16536</v>
      </c>
      <c r="F1930" s="307" t="s">
        <v>16537</v>
      </c>
      <c r="G1930" s="306" t="s">
        <v>16538</v>
      </c>
      <c r="H1930" s="302" t="s">
        <v>9</v>
      </c>
      <c r="I1930" s="304" t="s">
        <v>660</v>
      </c>
      <c r="J1930" s="419" t="s">
        <v>5683</v>
      </c>
      <c r="K1930" s="865" t="str">
        <f t="shared" si="106"/>
        <v/>
      </c>
      <c r="L1930" s="544" t="s">
        <v>3656</v>
      </c>
      <c r="M1930" s="595" t="s">
        <v>3655</v>
      </c>
      <c r="N1930" s="708" t="s">
        <v>18976</v>
      </c>
      <c r="O1930" s="547"/>
      <c r="P1930" s="550"/>
      <c r="Q1930" s="867" t="str">
        <f t="shared" ca="1" si="107"/>
        <v/>
      </c>
      <c r="R1930" s="867" t="str">
        <f t="shared" ca="1" si="108"/>
        <v/>
      </c>
      <c r="S1930" s="867" t="str">
        <f>IFERROR(IF(VLOOKUP("*"&amp;TRIM($F1930)&amp;"*",dump!$A:$D,4,FALSE)="","空文字",VLOOKUP("*"&amp;TRIM($F1930)&amp;"*",dump!$A:$D,4,FALSE)),"NA")</f>
        <v>NA</v>
      </c>
      <c r="T1930" s="867" t="str">
        <f t="shared" ca="1" si="109"/>
        <v>●</v>
      </c>
      <c r="U1930" s="867"/>
      <c r="V1930" s="867"/>
      <c r="W1930" s="867"/>
      <c r="X1930" s="867"/>
      <c r="Y1930" s="867" t="str">
        <f t="shared" si="110"/>
        <v/>
      </c>
      <c r="Z1930" s="867"/>
    </row>
    <row r="1931" spans="2:26" s="312" customFormat="1" ht="240" customHeight="1" outlineLevel="1">
      <c r="B1931" s="314"/>
      <c r="C1931" s="439"/>
      <c r="D1931" s="224" t="s">
        <v>14337</v>
      </c>
      <c r="E1931" s="220"/>
      <c r="F1931" s="223" t="s">
        <v>14316</v>
      </c>
      <c r="G1931" s="223" t="s">
        <v>6997</v>
      </c>
      <c r="H1931" s="221" t="s">
        <v>3655</v>
      </c>
      <c r="I1931" s="199" t="s">
        <v>3666</v>
      </c>
      <c r="J1931" s="418" t="s">
        <v>5684</v>
      </c>
      <c r="K1931" s="865" t="str">
        <f t="shared" si="106"/>
        <v/>
      </c>
      <c r="L1931" s="557" t="s">
        <v>3656</v>
      </c>
      <c r="M1931" s="558" t="s">
        <v>3655</v>
      </c>
      <c r="N1931" s="715" t="s">
        <v>17688</v>
      </c>
      <c r="O1931" s="558"/>
      <c r="P1931" s="599"/>
      <c r="Q1931" s="867" t="str">
        <f t="shared" ca="1" si="107"/>
        <v/>
      </c>
      <c r="R1931" s="867" t="str">
        <f t="shared" ca="1" si="108"/>
        <v/>
      </c>
      <c r="S1931" s="867" t="str">
        <f>IFERROR(IF(VLOOKUP("*"&amp;TRIM($F1931)&amp;"*",dump!$A:$D,4,FALSE)="","空文字",VLOOKUP("*"&amp;TRIM($F1931)&amp;"*",dump!$A:$D,4,FALSE)),"NA")</f>
        <v>NA</v>
      </c>
      <c r="T1931" s="867" t="str">
        <f t="shared" ca="1" si="109"/>
        <v>●</v>
      </c>
      <c r="U1931" s="867"/>
      <c r="V1931" s="867"/>
      <c r="W1931" s="867"/>
      <c r="X1931" s="867"/>
      <c r="Y1931" s="867" t="str">
        <f t="shared" si="110"/>
        <v/>
      </c>
      <c r="Z1931" s="867"/>
    </row>
    <row r="1932" spans="2:26" s="312" customFormat="1" ht="15" customHeight="1" outlineLevel="1">
      <c r="B1932" s="314"/>
      <c r="C1932" s="439"/>
      <c r="D1932" s="328"/>
      <c r="E1932" s="397" t="s">
        <v>14334</v>
      </c>
      <c r="F1932" s="307" t="s">
        <v>14315</v>
      </c>
      <c r="G1932" s="830" t="s">
        <v>14331</v>
      </c>
      <c r="H1932" s="305" t="s">
        <v>3657</v>
      </c>
      <c r="I1932" s="304" t="s">
        <v>3666</v>
      </c>
      <c r="J1932" s="419" t="s">
        <v>5684</v>
      </c>
      <c r="K1932" s="865" t="str">
        <f t="shared" si="106"/>
        <v/>
      </c>
      <c r="L1932" s="557" t="s">
        <v>3656</v>
      </c>
      <c r="M1932" s="558" t="s">
        <v>3655</v>
      </c>
      <c r="N1932" s="715" t="s">
        <v>17689</v>
      </c>
      <c r="O1932" s="558"/>
      <c r="P1932" s="599"/>
      <c r="Q1932" s="867" t="str">
        <f t="shared" ca="1" si="107"/>
        <v/>
      </c>
      <c r="R1932" s="867" t="str">
        <f t="shared" ca="1" si="108"/>
        <v/>
      </c>
      <c r="S1932" s="867" t="str">
        <f>IFERROR(IF(VLOOKUP("*"&amp;TRIM($F1932)&amp;"*",dump!$A:$D,4,FALSE)="","空文字",VLOOKUP("*"&amp;TRIM($F1932)&amp;"*",dump!$A:$D,4,FALSE)),"NA")</f>
        <v>NA</v>
      </c>
      <c r="T1932" s="867" t="str">
        <f t="shared" ca="1" si="109"/>
        <v>●</v>
      </c>
      <c r="U1932" s="867"/>
      <c r="V1932" s="867"/>
      <c r="W1932" s="867"/>
      <c r="X1932" s="867"/>
      <c r="Y1932" s="867" t="str">
        <f t="shared" si="110"/>
        <v/>
      </c>
      <c r="Z1932" s="867"/>
    </row>
    <row r="1933" spans="2:26" s="312" customFormat="1" ht="15" customHeight="1" outlineLevel="1">
      <c r="B1933" s="314"/>
      <c r="C1933" s="439"/>
      <c r="D1933" s="328"/>
      <c r="E1933" s="397"/>
      <c r="F1933" s="307" t="s">
        <v>14320</v>
      </c>
      <c r="G1933" s="831"/>
      <c r="H1933" s="308"/>
      <c r="I1933" s="313"/>
      <c r="J1933" s="420"/>
      <c r="K1933" s="865" t="str">
        <f t="shared" ref="K1933:K1996" si="111">IF(AND(M1933="", O1933="", N1933&lt;&gt;""), "○", "")</f>
        <v/>
      </c>
      <c r="L1933" s="557" t="s">
        <v>3656</v>
      </c>
      <c r="M1933" s="558" t="s">
        <v>3655</v>
      </c>
      <c r="N1933" s="715" t="s">
        <v>17690</v>
      </c>
      <c r="O1933" s="558"/>
      <c r="P1933" s="599"/>
      <c r="Q1933" s="867" t="str">
        <f t="shared" ref="Q1933:Q1996" ca="1" si="112">IF(P1933="","",IF(P1933="←",IF(OFFSET($J1933,0,MATCH(MID(M1933,1,FIND("の",M1933,1)-1), $L$11:$BA$11,0)+4,1,1)="","",OFFSET($L1933,0,MATCH(MID(M1933,1,FIND("の",M1933,1)-1), $L$11:$BA$11,0)+4,1,1)),P1933))</f>
        <v/>
      </c>
      <c r="R1933" s="867" t="str">
        <f t="shared" ref="R1933:R1996" ca="1" si="113">IF(COUNTIF(Q1933,"*(*"),MID(Q1933,FIND("(",Q1933,1)+1,FIND(")",Q1933,1)-FIND("(",Q1933,1)-1),IF(COUNTIF(Q1933,"*""*"),MID(Q1933,FIND("""",Q1933,1)+1,LEN(Q1933)-2),IF(COUNTIF(Q1933,"*：*"),RIGHT(Q1933,LEN(Q1933)-(FIND("：",Q1933))),Q1933)))</f>
        <v/>
      </c>
      <c r="S1933" s="867" t="str">
        <f>IFERROR(IF(VLOOKUP("*"&amp;TRIM($F1933)&amp;"*",dump!$A:$D,4,FALSE)="","空文字",VLOOKUP("*"&amp;TRIM($F1933)&amp;"*",dump!$A:$D,4,FALSE)),"NA")</f>
        <v>NA</v>
      </c>
      <c r="T1933" s="867" t="str">
        <f t="shared" ref="T1933:T1996" ca="1" si="114">IF($K1933&lt;&gt;"",IF($E1933&lt;&gt;"","■",""),IF(AND(R1933="",S1933="NA"),"●", IF(EXACT(R1933,S1933),"●","×")))</f>
        <v>●</v>
      </c>
      <c r="U1933" s="867"/>
      <c r="V1933" s="867"/>
      <c r="W1933" s="867"/>
      <c r="X1933" s="867"/>
      <c r="Y1933" s="867" t="str">
        <f t="shared" ref="Y1933:Y1996" si="115">IF(U1933="●","●","")</f>
        <v/>
      </c>
      <c r="Z1933" s="867"/>
    </row>
    <row r="1934" spans="2:26" s="312" customFormat="1" ht="15" customHeight="1" outlineLevel="1">
      <c r="B1934" s="314"/>
      <c r="C1934" s="439"/>
      <c r="D1934" s="328"/>
      <c r="E1934" s="397"/>
      <c r="F1934" s="307" t="s">
        <v>14317</v>
      </c>
      <c r="G1934" s="831"/>
      <c r="H1934" s="308"/>
      <c r="I1934" s="313"/>
      <c r="J1934" s="420"/>
      <c r="K1934" s="865" t="str">
        <f t="shared" si="111"/>
        <v/>
      </c>
      <c r="L1934" s="557" t="s">
        <v>3656</v>
      </c>
      <c r="M1934" s="558" t="s">
        <v>3655</v>
      </c>
      <c r="N1934" s="715" t="s">
        <v>17691</v>
      </c>
      <c r="O1934" s="558"/>
      <c r="P1934" s="599"/>
      <c r="Q1934" s="867" t="str">
        <f t="shared" ca="1" si="112"/>
        <v/>
      </c>
      <c r="R1934" s="867" t="str">
        <f t="shared" ca="1" si="113"/>
        <v/>
      </c>
      <c r="S1934" s="867" t="str">
        <f>IFERROR(IF(VLOOKUP("*"&amp;TRIM($F1934)&amp;"*",dump!$A:$D,4,FALSE)="","空文字",VLOOKUP("*"&amp;TRIM($F1934)&amp;"*",dump!$A:$D,4,FALSE)),"NA")</f>
        <v>NA</v>
      </c>
      <c r="T1934" s="867" t="str">
        <f t="shared" ca="1" si="114"/>
        <v>●</v>
      </c>
      <c r="U1934" s="867"/>
      <c r="V1934" s="867"/>
      <c r="W1934" s="867"/>
      <c r="X1934" s="867"/>
      <c r="Y1934" s="867" t="str">
        <f t="shared" si="115"/>
        <v/>
      </c>
      <c r="Z1934" s="867"/>
    </row>
    <row r="1935" spans="2:26" s="312" customFormat="1" ht="15" customHeight="1" outlineLevel="1">
      <c r="B1935" s="314"/>
      <c r="C1935" s="439"/>
      <c r="D1935" s="328"/>
      <c r="E1935" s="397"/>
      <c r="F1935" s="307" t="s">
        <v>14318</v>
      </c>
      <c r="G1935" s="831"/>
      <c r="H1935" s="308"/>
      <c r="I1935" s="313"/>
      <c r="J1935" s="420"/>
      <c r="K1935" s="865" t="str">
        <f t="shared" si="111"/>
        <v/>
      </c>
      <c r="L1935" s="557" t="s">
        <v>3656</v>
      </c>
      <c r="M1935" s="558" t="s">
        <v>3655</v>
      </c>
      <c r="N1935" s="715" t="s">
        <v>17692</v>
      </c>
      <c r="O1935" s="558"/>
      <c r="P1935" s="599"/>
      <c r="Q1935" s="867" t="str">
        <f t="shared" ca="1" si="112"/>
        <v/>
      </c>
      <c r="R1935" s="867" t="str">
        <f t="shared" ca="1" si="113"/>
        <v/>
      </c>
      <c r="S1935" s="867" t="str">
        <f>IFERROR(IF(VLOOKUP("*"&amp;TRIM($F1935)&amp;"*",dump!$A:$D,4,FALSE)="","空文字",VLOOKUP("*"&amp;TRIM($F1935)&amp;"*",dump!$A:$D,4,FALSE)),"NA")</f>
        <v>NA</v>
      </c>
      <c r="T1935" s="867" t="str">
        <f t="shared" ca="1" si="114"/>
        <v>●</v>
      </c>
      <c r="U1935" s="867"/>
      <c r="V1935" s="867"/>
      <c r="W1935" s="867"/>
      <c r="X1935" s="867"/>
      <c r="Y1935" s="867" t="str">
        <f t="shared" si="115"/>
        <v/>
      </c>
      <c r="Z1935" s="867"/>
    </row>
    <row r="1936" spans="2:26" s="312" customFormat="1" ht="15" customHeight="1" outlineLevel="1">
      <c r="B1936" s="314"/>
      <c r="C1936" s="439"/>
      <c r="D1936" s="328"/>
      <c r="E1936" s="309"/>
      <c r="F1936" s="307" t="s">
        <v>14319</v>
      </c>
      <c r="G1936" s="832"/>
      <c r="H1936" s="310"/>
      <c r="I1936" s="311"/>
      <c r="J1936" s="421"/>
      <c r="K1936" s="865" t="str">
        <f t="shared" si="111"/>
        <v/>
      </c>
      <c r="L1936" s="557" t="s">
        <v>3656</v>
      </c>
      <c r="M1936" s="558" t="s">
        <v>3655</v>
      </c>
      <c r="N1936" s="715" t="s">
        <v>17693</v>
      </c>
      <c r="O1936" s="558"/>
      <c r="P1936" s="599"/>
      <c r="Q1936" s="867" t="str">
        <f t="shared" ca="1" si="112"/>
        <v/>
      </c>
      <c r="R1936" s="867" t="str">
        <f t="shared" ca="1" si="113"/>
        <v/>
      </c>
      <c r="S1936" s="867" t="str">
        <f>IFERROR(IF(VLOOKUP("*"&amp;TRIM($F1936)&amp;"*",dump!$A:$D,4,FALSE)="","空文字",VLOOKUP("*"&amp;TRIM($F1936)&amp;"*",dump!$A:$D,4,FALSE)),"NA")</f>
        <v>NA</v>
      </c>
      <c r="T1936" s="867" t="str">
        <f t="shared" ca="1" si="114"/>
        <v>●</v>
      </c>
      <c r="U1936" s="867"/>
      <c r="V1936" s="867"/>
      <c r="W1936" s="867"/>
      <c r="X1936" s="867"/>
      <c r="Y1936" s="867" t="str">
        <f t="shared" si="115"/>
        <v/>
      </c>
      <c r="Z1936" s="867"/>
    </row>
    <row r="1937" spans="2:26" s="312" customFormat="1" ht="15" customHeight="1" outlineLevel="1">
      <c r="B1937" s="314"/>
      <c r="C1937" s="439"/>
      <c r="D1937" s="328"/>
      <c r="E1937" s="397" t="s">
        <v>14335</v>
      </c>
      <c r="F1937" s="307" t="s">
        <v>14330</v>
      </c>
      <c r="G1937" s="830" t="s">
        <v>14332</v>
      </c>
      <c r="H1937" s="305" t="s">
        <v>3657</v>
      </c>
      <c r="I1937" s="304" t="s">
        <v>3666</v>
      </c>
      <c r="J1937" s="419" t="s">
        <v>5684</v>
      </c>
      <c r="K1937" s="865" t="str">
        <f t="shared" si="111"/>
        <v/>
      </c>
      <c r="L1937" s="557" t="s">
        <v>3656</v>
      </c>
      <c r="M1937" s="558" t="s">
        <v>3655</v>
      </c>
      <c r="N1937" s="715" t="s">
        <v>17694</v>
      </c>
      <c r="O1937" s="558"/>
      <c r="P1937" s="599"/>
      <c r="Q1937" s="867" t="str">
        <f t="shared" ca="1" si="112"/>
        <v/>
      </c>
      <c r="R1937" s="867" t="str">
        <f t="shared" ca="1" si="113"/>
        <v/>
      </c>
      <c r="S1937" s="867" t="str">
        <f>IFERROR(IF(VLOOKUP("*"&amp;TRIM($F1937)&amp;"*",dump!$A:$D,4,FALSE)="","空文字",VLOOKUP("*"&amp;TRIM($F1937)&amp;"*",dump!$A:$D,4,FALSE)),"NA")</f>
        <v>NA</v>
      </c>
      <c r="T1937" s="867" t="str">
        <f t="shared" ca="1" si="114"/>
        <v>●</v>
      </c>
      <c r="U1937" s="867"/>
      <c r="V1937" s="867"/>
      <c r="W1937" s="867"/>
      <c r="X1937" s="867"/>
      <c r="Y1937" s="867" t="str">
        <f t="shared" si="115"/>
        <v/>
      </c>
      <c r="Z1937" s="867"/>
    </row>
    <row r="1938" spans="2:26" s="312" customFormat="1" ht="15" customHeight="1" outlineLevel="1">
      <c r="B1938" s="314"/>
      <c r="C1938" s="439"/>
      <c r="D1938" s="328"/>
      <c r="E1938" s="397"/>
      <c r="F1938" s="307" t="s">
        <v>14321</v>
      </c>
      <c r="G1938" s="831"/>
      <c r="H1938" s="308"/>
      <c r="I1938" s="313"/>
      <c r="J1938" s="420"/>
      <c r="K1938" s="865" t="str">
        <f t="shared" si="111"/>
        <v/>
      </c>
      <c r="L1938" s="557" t="s">
        <v>3656</v>
      </c>
      <c r="M1938" s="558" t="s">
        <v>3655</v>
      </c>
      <c r="N1938" s="715" t="s">
        <v>17695</v>
      </c>
      <c r="O1938" s="558"/>
      <c r="P1938" s="599"/>
      <c r="Q1938" s="867" t="str">
        <f t="shared" ca="1" si="112"/>
        <v/>
      </c>
      <c r="R1938" s="867" t="str">
        <f t="shared" ca="1" si="113"/>
        <v/>
      </c>
      <c r="S1938" s="867" t="str">
        <f>IFERROR(IF(VLOOKUP("*"&amp;TRIM($F1938)&amp;"*",dump!$A:$D,4,FALSE)="","空文字",VLOOKUP("*"&amp;TRIM($F1938)&amp;"*",dump!$A:$D,4,FALSE)),"NA")</f>
        <v>NA</v>
      </c>
      <c r="T1938" s="867" t="str">
        <f t="shared" ca="1" si="114"/>
        <v>●</v>
      </c>
      <c r="U1938" s="867"/>
      <c r="V1938" s="867"/>
      <c r="W1938" s="867"/>
      <c r="X1938" s="867"/>
      <c r="Y1938" s="867" t="str">
        <f t="shared" si="115"/>
        <v/>
      </c>
      <c r="Z1938" s="867"/>
    </row>
    <row r="1939" spans="2:26" s="312" customFormat="1" ht="15" customHeight="1" outlineLevel="1">
      <c r="B1939" s="314"/>
      <c r="C1939" s="439"/>
      <c r="D1939" s="328"/>
      <c r="E1939" s="397"/>
      <c r="F1939" s="307" t="s">
        <v>14322</v>
      </c>
      <c r="G1939" s="831"/>
      <c r="H1939" s="308"/>
      <c r="I1939" s="313"/>
      <c r="J1939" s="420"/>
      <c r="K1939" s="865" t="str">
        <f t="shared" si="111"/>
        <v/>
      </c>
      <c r="L1939" s="557" t="s">
        <v>3656</v>
      </c>
      <c r="M1939" s="558" t="s">
        <v>3655</v>
      </c>
      <c r="N1939" s="715" t="s">
        <v>17696</v>
      </c>
      <c r="O1939" s="558"/>
      <c r="P1939" s="599"/>
      <c r="Q1939" s="867" t="str">
        <f t="shared" ca="1" si="112"/>
        <v/>
      </c>
      <c r="R1939" s="867" t="str">
        <f t="shared" ca="1" si="113"/>
        <v/>
      </c>
      <c r="S1939" s="867" t="str">
        <f>IFERROR(IF(VLOOKUP("*"&amp;TRIM($F1939)&amp;"*",dump!$A:$D,4,FALSE)="","空文字",VLOOKUP("*"&amp;TRIM($F1939)&amp;"*",dump!$A:$D,4,FALSE)),"NA")</f>
        <v>NA</v>
      </c>
      <c r="T1939" s="867" t="str">
        <f t="shared" ca="1" si="114"/>
        <v>●</v>
      </c>
      <c r="U1939" s="867"/>
      <c r="V1939" s="867"/>
      <c r="W1939" s="867"/>
      <c r="X1939" s="867"/>
      <c r="Y1939" s="867" t="str">
        <f t="shared" si="115"/>
        <v/>
      </c>
      <c r="Z1939" s="867"/>
    </row>
    <row r="1940" spans="2:26" s="312" customFormat="1" ht="15" customHeight="1" outlineLevel="1">
      <c r="B1940" s="314"/>
      <c r="C1940" s="439"/>
      <c r="D1940" s="328"/>
      <c r="E1940" s="397"/>
      <c r="F1940" s="307" t="s">
        <v>14323</v>
      </c>
      <c r="G1940" s="831"/>
      <c r="H1940" s="308"/>
      <c r="I1940" s="313"/>
      <c r="J1940" s="420"/>
      <c r="K1940" s="865" t="str">
        <f t="shared" si="111"/>
        <v/>
      </c>
      <c r="L1940" s="557" t="s">
        <v>3656</v>
      </c>
      <c r="M1940" s="558" t="s">
        <v>3655</v>
      </c>
      <c r="N1940" s="715" t="s">
        <v>17697</v>
      </c>
      <c r="O1940" s="558"/>
      <c r="P1940" s="599"/>
      <c r="Q1940" s="867" t="str">
        <f t="shared" ca="1" si="112"/>
        <v/>
      </c>
      <c r="R1940" s="867" t="str">
        <f t="shared" ca="1" si="113"/>
        <v/>
      </c>
      <c r="S1940" s="867" t="str">
        <f>IFERROR(IF(VLOOKUP("*"&amp;TRIM($F1940)&amp;"*",dump!$A:$D,4,FALSE)="","空文字",VLOOKUP("*"&amp;TRIM($F1940)&amp;"*",dump!$A:$D,4,FALSE)),"NA")</f>
        <v>NA</v>
      </c>
      <c r="T1940" s="867" t="str">
        <f t="shared" ca="1" si="114"/>
        <v>●</v>
      </c>
      <c r="U1940" s="867"/>
      <c r="V1940" s="867"/>
      <c r="W1940" s="867"/>
      <c r="X1940" s="867"/>
      <c r="Y1940" s="867" t="str">
        <f t="shared" si="115"/>
        <v/>
      </c>
      <c r="Z1940" s="867"/>
    </row>
    <row r="1941" spans="2:26" s="312" customFormat="1" ht="15" customHeight="1" outlineLevel="1">
      <c r="B1941" s="314"/>
      <c r="C1941" s="439"/>
      <c r="D1941" s="328"/>
      <c r="E1941" s="309"/>
      <c r="F1941" s="307" t="s">
        <v>14324</v>
      </c>
      <c r="G1941" s="832"/>
      <c r="H1941" s="310"/>
      <c r="I1941" s="311"/>
      <c r="J1941" s="421"/>
      <c r="K1941" s="865" t="str">
        <f t="shared" si="111"/>
        <v/>
      </c>
      <c r="L1941" s="557" t="s">
        <v>3656</v>
      </c>
      <c r="M1941" s="558" t="s">
        <v>3655</v>
      </c>
      <c r="N1941" s="715" t="s">
        <v>17698</v>
      </c>
      <c r="O1941" s="558"/>
      <c r="P1941" s="599"/>
      <c r="Q1941" s="867" t="str">
        <f t="shared" ca="1" si="112"/>
        <v/>
      </c>
      <c r="R1941" s="867" t="str">
        <f t="shared" ca="1" si="113"/>
        <v/>
      </c>
      <c r="S1941" s="867" t="str">
        <f>IFERROR(IF(VLOOKUP("*"&amp;TRIM($F1941)&amp;"*",dump!$A:$D,4,FALSE)="","空文字",VLOOKUP("*"&amp;TRIM($F1941)&amp;"*",dump!$A:$D,4,FALSE)),"NA")</f>
        <v>NA</v>
      </c>
      <c r="T1941" s="867" t="str">
        <f t="shared" ca="1" si="114"/>
        <v>●</v>
      </c>
      <c r="U1941" s="867"/>
      <c r="V1941" s="867"/>
      <c r="W1941" s="867"/>
      <c r="X1941" s="867"/>
      <c r="Y1941" s="867" t="str">
        <f t="shared" si="115"/>
        <v/>
      </c>
      <c r="Z1941" s="867"/>
    </row>
    <row r="1942" spans="2:26" s="312" customFormat="1" ht="15" customHeight="1" outlineLevel="1">
      <c r="B1942" s="314"/>
      <c r="C1942" s="439"/>
      <c r="D1942" s="328"/>
      <c r="E1942" s="397" t="s">
        <v>14336</v>
      </c>
      <c r="F1942" s="307" t="s">
        <v>14329</v>
      </c>
      <c r="G1942" s="830" t="s">
        <v>14333</v>
      </c>
      <c r="H1942" s="305" t="s">
        <v>3657</v>
      </c>
      <c r="I1942" s="304" t="s">
        <v>3666</v>
      </c>
      <c r="J1942" s="419" t="s">
        <v>5684</v>
      </c>
      <c r="K1942" s="865" t="str">
        <f t="shared" si="111"/>
        <v/>
      </c>
      <c r="L1942" s="557" t="s">
        <v>3656</v>
      </c>
      <c r="M1942" s="558" t="s">
        <v>3655</v>
      </c>
      <c r="N1942" s="715" t="s">
        <v>17699</v>
      </c>
      <c r="O1942" s="558"/>
      <c r="P1942" s="599"/>
      <c r="Q1942" s="867" t="str">
        <f t="shared" ca="1" si="112"/>
        <v/>
      </c>
      <c r="R1942" s="867" t="str">
        <f t="shared" ca="1" si="113"/>
        <v/>
      </c>
      <c r="S1942" s="867" t="str">
        <f>IFERROR(IF(VLOOKUP("*"&amp;TRIM($F1942)&amp;"*",dump!$A:$D,4,FALSE)="","空文字",VLOOKUP("*"&amp;TRIM($F1942)&amp;"*",dump!$A:$D,4,FALSE)),"NA")</f>
        <v>NA</v>
      </c>
      <c r="T1942" s="867" t="str">
        <f t="shared" ca="1" si="114"/>
        <v>●</v>
      </c>
      <c r="U1942" s="867"/>
      <c r="V1942" s="867"/>
      <c r="W1942" s="867"/>
      <c r="X1942" s="867"/>
      <c r="Y1942" s="867" t="str">
        <f t="shared" si="115"/>
        <v/>
      </c>
      <c r="Z1942" s="867"/>
    </row>
    <row r="1943" spans="2:26" s="312" customFormat="1" ht="15" customHeight="1" outlineLevel="1">
      <c r="B1943" s="314"/>
      <c r="C1943" s="439"/>
      <c r="D1943" s="328"/>
      <c r="E1943" s="397"/>
      <c r="F1943" s="307" t="s">
        <v>14325</v>
      </c>
      <c r="G1943" s="831"/>
      <c r="H1943" s="308"/>
      <c r="I1943" s="313"/>
      <c r="J1943" s="420"/>
      <c r="K1943" s="865" t="str">
        <f t="shared" si="111"/>
        <v/>
      </c>
      <c r="L1943" s="557" t="s">
        <v>3656</v>
      </c>
      <c r="M1943" s="558" t="s">
        <v>3655</v>
      </c>
      <c r="N1943" s="715" t="s">
        <v>17700</v>
      </c>
      <c r="O1943" s="558"/>
      <c r="P1943" s="599"/>
      <c r="Q1943" s="867" t="str">
        <f t="shared" ca="1" si="112"/>
        <v/>
      </c>
      <c r="R1943" s="867" t="str">
        <f t="shared" ca="1" si="113"/>
        <v/>
      </c>
      <c r="S1943" s="867" t="str">
        <f>IFERROR(IF(VLOOKUP("*"&amp;TRIM($F1943)&amp;"*",dump!$A:$D,4,FALSE)="","空文字",VLOOKUP("*"&amp;TRIM($F1943)&amp;"*",dump!$A:$D,4,FALSE)),"NA")</f>
        <v>NA</v>
      </c>
      <c r="T1943" s="867" t="str">
        <f t="shared" ca="1" si="114"/>
        <v>●</v>
      </c>
      <c r="U1943" s="867"/>
      <c r="V1943" s="867"/>
      <c r="W1943" s="867"/>
      <c r="X1943" s="867"/>
      <c r="Y1943" s="867" t="str">
        <f t="shared" si="115"/>
        <v/>
      </c>
      <c r="Z1943" s="867"/>
    </row>
    <row r="1944" spans="2:26" s="312" customFormat="1" ht="15" customHeight="1" outlineLevel="1">
      <c r="B1944" s="314"/>
      <c r="C1944" s="439"/>
      <c r="D1944" s="328"/>
      <c r="E1944" s="397"/>
      <c r="F1944" s="307" t="s">
        <v>14326</v>
      </c>
      <c r="G1944" s="831"/>
      <c r="H1944" s="308"/>
      <c r="I1944" s="313"/>
      <c r="J1944" s="420"/>
      <c r="K1944" s="865" t="str">
        <f t="shared" si="111"/>
        <v/>
      </c>
      <c r="L1944" s="557" t="s">
        <v>3656</v>
      </c>
      <c r="M1944" s="558" t="s">
        <v>3655</v>
      </c>
      <c r="N1944" s="715" t="s">
        <v>17701</v>
      </c>
      <c r="O1944" s="558"/>
      <c r="P1944" s="599"/>
      <c r="Q1944" s="867" t="str">
        <f t="shared" ca="1" si="112"/>
        <v/>
      </c>
      <c r="R1944" s="867" t="str">
        <f t="shared" ca="1" si="113"/>
        <v/>
      </c>
      <c r="S1944" s="867" t="str">
        <f>IFERROR(IF(VLOOKUP("*"&amp;TRIM($F1944)&amp;"*",dump!$A:$D,4,FALSE)="","空文字",VLOOKUP("*"&amp;TRIM($F1944)&amp;"*",dump!$A:$D,4,FALSE)),"NA")</f>
        <v>NA</v>
      </c>
      <c r="T1944" s="867" t="str">
        <f t="shared" ca="1" si="114"/>
        <v>●</v>
      </c>
      <c r="U1944" s="867"/>
      <c r="V1944" s="867"/>
      <c r="W1944" s="867"/>
      <c r="X1944" s="867"/>
      <c r="Y1944" s="867" t="str">
        <f t="shared" si="115"/>
        <v/>
      </c>
      <c r="Z1944" s="867"/>
    </row>
    <row r="1945" spans="2:26" s="312" customFormat="1" ht="15" customHeight="1" outlineLevel="1">
      <c r="B1945" s="314"/>
      <c r="C1945" s="439"/>
      <c r="D1945" s="328"/>
      <c r="E1945" s="397"/>
      <c r="F1945" s="307" t="s">
        <v>14327</v>
      </c>
      <c r="G1945" s="831"/>
      <c r="H1945" s="308"/>
      <c r="I1945" s="313"/>
      <c r="J1945" s="420"/>
      <c r="K1945" s="865" t="str">
        <f t="shared" si="111"/>
        <v/>
      </c>
      <c r="L1945" s="557" t="s">
        <v>3656</v>
      </c>
      <c r="M1945" s="558" t="s">
        <v>3655</v>
      </c>
      <c r="N1945" s="715" t="s">
        <v>17702</v>
      </c>
      <c r="O1945" s="558"/>
      <c r="P1945" s="599"/>
      <c r="Q1945" s="867" t="str">
        <f t="shared" ca="1" si="112"/>
        <v/>
      </c>
      <c r="R1945" s="867" t="str">
        <f t="shared" ca="1" si="113"/>
        <v/>
      </c>
      <c r="S1945" s="867" t="str">
        <f>IFERROR(IF(VLOOKUP("*"&amp;TRIM($F1945)&amp;"*",dump!$A:$D,4,FALSE)="","空文字",VLOOKUP("*"&amp;TRIM($F1945)&amp;"*",dump!$A:$D,4,FALSE)),"NA")</f>
        <v>NA</v>
      </c>
      <c r="T1945" s="867" t="str">
        <f t="shared" ca="1" si="114"/>
        <v>●</v>
      </c>
      <c r="U1945" s="867"/>
      <c r="V1945" s="867"/>
      <c r="W1945" s="867"/>
      <c r="X1945" s="867"/>
      <c r="Y1945" s="867" t="str">
        <f t="shared" si="115"/>
        <v/>
      </c>
      <c r="Z1945" s="867"/>
    </row>
    <row r="1946" spans="2:26" s="312" customFormat="1" ht="15" customHeight="1" outlineLevel="1">
      <c r="B1946" s="314"/>
      <c r="C1946" s="439"/>
      <c r="D1946" s="328"/>
      <c r="E1946" s="309"/>
      <c r="F1946" s="307" t="s">
        <v>14328</v>
      </c>
      <c r="G1946" s="832"/>
      <c r="H1946" s="310"/>
      <c r="I1946" s="311"/>
      <c r="J1946" s="421"/>
      <c r="K1946" s="865" t="str">
        <f t="shared" si="111"/>
        <v/>
      </c>
      <c r="L1946" s="557" t="s">
        <v>3656</v>
      </c>
      <c r="M1946" s="558" t="s">
        <v>3655</v>
      </c>
      <c r="N1946" s="715" t="s">
        <v>17703</v>
      </c>
      <c r="O1946" s="558"/>
      <c r="P1946" s="599"/>
      <c r="Q1946" s="867" t="str">
        <f t="shared" ca="1" si="112"/>
        <v/>
      </c>
      <c r="R1946" s="867" t="str">
        <f t="shared" ca="1" si="113"/>
        <v/>
      </c>
      <c r="S1946" s="867" t="str">
        <f>IFERROR(IF(VLOOKUP("*"&amp;TRIM($F1946)&amp;"*",dump!$A:$D,4,FALSE)="","空文字",VLOOKUP("*"&amp;TRIM($F1946)&amp;"*",dump!$A:$D,4,FALSE)),"NA")</f>
        <v>NA</v>
      </c>
      <c r="T1946" s="867" t="str">
        <f t="shared" ca="1" si="114"/>
        <v>●</v>
      </c>
      <c r="U1946" s="867"/>
      <c r="V1946" s="867"/>
      <c r="W1946" s="867"/>
      <c r="X1946" s="867"/>
      <c r="Y1946" s="867" t="str">
        <f t="shared" si="115"/>
        <v/>
      </c>
      <c r="Z1946" s="867"/>
    </row>
    <row r="1947" spans="2:26" s="312" customFormat="1" ht="75" customHeight="1" outlineLevel="1">
      <c r="B1947" s="314"/>
      <c r="C1947" s="439"/>
      <c r="D1947" s="224" t="s">
        <v>14390</v>
      </c>
      <c r="E1947" s="220"/>
      <c r="F1947" s="223" t="s">
        <v>14391</v>
      </c>
      <c r="G1947" s="223" t="s">
        <v>14392</v>
      </c>
      <c r="H1947" s="221" t="s">
        <v>3655</v>
      </c>
      <c r="I1947" s="199" t="s">
        <v>3666</v>
      </c>
      <c r="J1947" s="418" t="s">
        <v>5684</v>
      </c>
      <c r="K1947" s="865" t="str">
        <f t="shared" si="111"/>
        <v/>
      </c>
      <c r="L1947" s="702" t="s">
        <v>3656</v>
      </c>
      <c r="M1947" s="728" t="s">
        <v>3655</v>
      </c>
      <c r="N1947" s="559" t="s">
        <v>17704</v>
      </c>
      <c r="O1947" s="547"/>
      <c r="P1947" s="550"/>
      <c r="Q1947" s="867" t="str">
        <f t="shared" ca="1" si="112"/>
        <v/>
      </c>
      <c r="R1947" s="867" t="str">
        <f t="shared" ca="1" si="113"/>
        <v/>
      </c>
      <c r="S1947" s="867" t="str">
        <f>IFERROR(IF(VLOOKUP("*"&amp;TRIM($F1947)&amp;"*",dump!$A:$D,4,FALSE)="","空文字",VLOOKUP("*"&amp;TRIM($F1947)&amp;"*",dump!$A:$D,4,FALSE)),"NA")</f>
        <v>NA</v>
      </c>
      <c r="T1947" s="867" t="str">
        <f t="shared" ca="1" si="114"/>
        <v>●</v>
      </c>
      <c r="U1947" s="867"/>
      <c r="V1947" s="867"/>
      <c r="W1947" s="867"/>
      <c r="X1947" s="867"/>
      <c r="Y1947" s="867" t="str">
        <f t="shared" si="115"/>
        <v/>
      </c>
      <c r="Z1947" s="867"/>
    </row>
    <row r="1948" spans="2:26" s="312" customFormat="1" ht="15" customHeight="1" outlineLevel="1">
      <c r="B1948" s="314"/>
      <c r="C1948" s="439"/>
      <c r="D1948" s="328"/>
      <c r="E1948" s="397" t="s">
        <v>14393</v>
      </c>
      <c r="F1948" s="307" t="s">
        <v>14394</v>
      </c>
      <c r="G1948" s="830" t="s">
        <v>14395</v>
      </c>
      <c r="H1948" s="305" t="s">
        <v>3657</v>
      </c>
      <c r="I1948" s="304" t="s">
        <v>3666</v>
      </c>
      <c r="J1948" s="419" t="s">
        <v>5684</v>
      </c>
      <c r="K1948" s="865" t="str">
        <f t="shared" si="111"/>
        <v/>
      </c>
      <c r="L1948" s="702" t="s">
        <v>3656</v>
      </c>
      <c r="M1948" s="728" t="s">
        <v>3655</v>
      </c>
      <c r="N1948" s="727" t="s">
        <v>17705</v>
      </c>
      <c r="O1948" s="729"/>
      <c r="P1948" s="730"/>
      <c r="Q1948" s="867" t="str">
        <f t="shared" ca="1" si="112"/>
        <v/>
      </c>
      <c r="R1948" s="867" t="str">
        <f t="shared" ca="1" si="113"/>
        <v/>
      </c>
      <c r="S1948" s="867" t="str">
        <f>IFERROR(IF(VLOOKUP("*"&amp;TRIM($F1948)&amp;"*",dump!$A:$D,4,FALSE)="","空文字",VLOOKUP("*"&amp;TRIM($F1948)&amp;"*",dump!$A:$D,4,FALSE)),"NA")</f>
        <v>NA</v>
      </c>
      <c r="T1948" s="867" t="str">
        <f t="shared" ca="1" si="114"/>
        <v>●</v>
      </c>
      <c r="U1948" s="867"/>
      <c r="V1948" s="867"/>
      <c r="W1948" s="867"/>
      <c r="X1948" s="867"/>
      <c r="Y1948" s="867" t="str">
        <f t="shared" si="115"/>
        <v/>
      </c>
      <c r="Z1948" s="867"/>
    </row>
    <row r="1949" spans="2:26" s="312" customFormat="1" ht="15" customHeight="1" outlineLevel="1">
      <c r="B1949" s="314"/>
      <c r="C1949" s="439"/>
      <c r="D1949" s="328"/>
      <c r="E1949" s="397"/>
      <c r="F1949" s="307" t="s">
        <v>14590</v>
      </c>
      <c r="G1949" s="831"/>
      <c r="H1949" s="308"/>
      <c r="I1949" s="313"/>
      <c r="J1949" s="420"/>
      <c r="K1949" s="865" t="str">
        <f t="shared" si="111"/>
        <v/>
      </c>
      <c r="L1949" s="702" t="s">
        <v>3656</v>
      </c>
      <c r="M1949" s="728" t="s">
        <v>3655</v>
      </c>
      <c r="N1949" s="641" t="s">
        <v>19755</v>
      </c>
      <c r="O1949" s="547"/>
      <c r="P1949" s="550"/>
      <c r="Q1949" s="867" t="str">
        <f t="shared" ca="1" si="112"/>
        <v/>
      </c>
      <c r="R1949" s="867" t="str">
        <f t="shared" ca="1" si="113"/>
        <v/>
      </c>
      <c r="S1949" s="867" t="str">
        <f>IFERROR(IF(VLOOKUP("*"&amp;TRIM($F1949)&amp;"*",dump!$A:$D,4,FALSE)="","空文字",VLOOKUP("*"&amp;TRIM($F1949)&amp;"*",dump!$A:$D,4,FALSE)),"NA")</f>
        <v>NA</v>
      </c>
      <c r="T1949" s="867" t="str">
        <f t="shared" ca="1" si="114"/>
        <v>●</v>
      </c>
      <c r="U1949" s="867"/>
      <c r="V1949" s="867"/>
      <c r="W1949" s="867"/>
      <c r="X1949" s="867"/>
      <c r="Y1949" s="867" t="str">
        <f t="shared" si="115"/>
        <v/>
      </c>
      <c r="Z1949" s="867"/>
    </row>
    <row r="1950" spans="2:26" s="312" customFormat="1" ht="15" customHeight="1" outlineLevel="1">
      <c r="B1950" s="314"/>
      <c r="C1950" s="439"/>
      <c r="D1950" s="328"/>
      <c r="E1950" s="397"/>
      <c r="F1950" s="307" t="s">
        <v>14591</v>
      </c>
      <c r="G1950" s="831"/>
      <c r="H1950" s="308"/>
      <c r="I1950" s="313"/>
      <c r="J1950" s="420"/>
      <c r="K1950" s="865" t="str">
        <f t="shared" si="111"/>
        <v/>
      </c>
      <c r="L1950" s="702" t="s">
        <v>3656</v>
      </c>
      <c r="M1950" s="728" t="s">
        <v>3655</v>
      </c>
      <c r="N1950" s="641" t="s">
        <v>17706</v>
      </c>
      <c r="O1950" s="547"/>
      <c r="P1950" s="550"/>
      <c r="Q1950" s="867" t="str">
        <f t="shared" ca="1" si="112"/>
        <v/>
      </c>
      <c r="R1950" s="867" t="str">
        <f t="shared" ca="1" si="113"/>
        <v/>
      </c>
      <c r="S1950" s="867" t="str">
        <f>IFERROR(IF(VLOOKUP("*"&amp;TRIM($F1950)&amp;"*",dump!$A:$D,4,FALSE)="","空文字",VLOOKUP("*"&amp;TRIM($F1950)&amp;"*",dump!$A:$D,4,FALSE)),"NA")</f>
        <v>NA</v>
      </c>
      <c r="T1950" s="867" t="str">
        <f t="shared" ca="1" si="114"/>
        <v>●</v>
      </c>
      <c r="U1950" s="867"/>
      <c r="V1950" s="867"/>
      <c r="W1950" s="867"/>
      <c r="X1950" s="867"/>
      <c r="Y1950" s="867" t="str">
        <f t="shared" si="115"/>
        <v/>
      </c>
      <c r="Z1950" s="867"/>
    </row>
    <row r="1951" spans="2:26" s="312" customFormat="1" ht="15" customHeight="1" outlineLevel="1">
      <c r="B1951" s="314"/>
      <c r="C1951" s="439"/>
      <c r="D1951" s="328"/>
      <c r="E1951" s="397"/>
      <c r="F1951" s="307" t="s">
        <v>14592</v>
      </c>
      <c r="G1951" s="831"/>
      <c r="H1951" s="308"/>
      <c r="I1951" s="313"/>
      <c r="J1951" s="420"/>
      <c r="K1951" s="865" t="str">
        <f t="shared" si="111"/>
        <v/>
      </c>
      <c r="L1951" s="702" t="s">
        <v>3656</v>
      </c>
      <c r="M1951" s="728" t="s">
        <v>3655</v>
      </c>
      <c r="N1951" s="641" t="s">
        <v>17707</v>
      </c>
      <c r="O1951" s="547"/>
      <c r="P1951" s="550"/>
      <c r="Q1951" s="867" t="str">
        <f t="shared" ca="1" si="112"/>
        <v/>
      </c>
      <c r="R1951" s="867" t="str">
        <f t="shared" ca="1" si="113"/>
        <v/>
      </c>
      <c r="S1951" s="867" t="str">
        <f>IFERROR(IF(VLOOKUP("*"&amp;TRIM($F1951)&amp;"*",dump!$A:$D,4,FALSE)="","空文字",VLOOKUP("*"&amp;TRIM($F1951)&amp;"*",dump!$A:$D,4,FALSE)),"NA")</f>
        <v>NA</v>
      </c>
      <c r="T1951" s="867" t="str">
        <f t="shared" ca="1" si="114"/>
        <v>●</v>
      </c>
      <c r="U1951" s="867"/>
      <c r="V1951" s="867"/>
      <c r="W1951" s="867"/>
      <c r="X1951" s="867"/>
      <c r="Y1951" s="867" t="str">
        <f t="shared" si="115"/>
        <v/>
      </c>
      <c r="Z1951" s="867"/>
    </row>
    <row r="1952" spans="2:26" s="312" customFormat="1" ht="15" customHeight="1" outlineLevel="1">
      <c r="B1952" s="314"/>
      <c r="C1952" s="439"/>
      <c r="D1952" s="328"/>
      <c r="E1952" s="309"/>
      <c r="F1952" s="307" t="s">
        <v>14593</v>
      </c>
      <c r="G1952" s="832"/>
      <c r="H1952" s="310"/>
      <c r="I1952" s="311"/>
      <c r="J1952" s="421"/>
      <c r="K1952" s="865" t="str">
        <f t="shared" si="111"/>
        <v/>
      </c>
      <c r="L1952" s="702" t="s">
        <v>3656</v>
      </c>
      <c r="M1952" s="728" t="s">
        <v>3655</v>
      </c>
      <c r="N1952" s="641" t="s">
        <v>17708</v>
      </c>
      <c r="O1952" s="547"/>
      <c r="P1952" s="550"/>
      <c r="Q1952" s="867" t="str">
        <f t="shared" ca="1" si="112"/>
        <v/>
      </c>
      <c r="R1952" s="867" t="str">
        <f t="shared" ca="1" si="113"/>
        <v/>
      </c>
      <c r="S1952" s="867" t="str">
        <f>IFERROR(IF(VLOOKUP("*"&amp;TRIM($F1952)&amp;"*",dump!$A:$D,4,FALSE)="","空文字",VLOOKUP("*"&amp;TRIM($F1952)&amp;"*",dump!$A:$D,4,FALSE)),"NA")</f>
        <v>NA</v>
      </c>
      <c r="T1952" s="867" t="str">
        <f t="shared" ca="1" si="114"/>
        <v>●</v>
      </c>
      <c r="U1952" s="867"/>
      <c r="V1952" s="867"/>
      <c r="W1952" s="867"/>
      <c r="X1952" s="867"/>
      <c r="Y1952" s="867" t="str">
        <f t="shared" si="115"/>
        <v/>
      </c>
      <c r="Z1952" s="867"/>
    </row>
    <row r="1953" spans="2:26" s="312" customFormat="1" ht="15" customHeight="1" outlineLevel="1">
      <c r="B1953" s="314"/>
      <c r="C1953" s="439"/>
      <c r="D1953" s="328"/>
      <c r="E1953" s="397" t="s">
        <v>14399</v>
      </c>
      <c r="F1953" s="307" t="s">
        <v>14400</v>
      </c>
      <c r="G1953" s="830" t="s">
        <v>14401</v>
      </c>
      <c r="H1953" s="305" t="s">
        <v>3657</v>
      </c>
      <c r="I1953" s="304" t="s">
        <v>3666</v>
      </c>
      <c r="J1953" s="419" t="s">
        <v>5684</v>
      </c>
      <c r="K1953" s="865" t="str">
        <f t="shared" si="111"/>
        <v/>
      </c>
      <c r="L1953" s="702" t="s">
        <v>3656</v>
      </c>
      <c r="M1953" s="728" t="s">
        <v>3655</v>
      </c>
      <c r="N1953" s="727" t="s">
        <v>17709</v>
      </c>
      <c r="O1953" s="729"/>
      <c r="P1953" s="730"/>
      <c r="Q1953" s="867" t="str">
        <f t="shared" ca="1" si="112"/>
        <v/>
      </c>
      <c r="R1953" s="867" t="str">
        <f t="shared" ca="1" si="113"/>
        <v/>
      </c>
      <c r="S1953" s="867" t="str">
        <f>IFERROR(IF(VLOOKUP("*"&amp;TRIM($F1953)&amp;"*",dump!$A:$D,4,FALSE)="","空文字",VLOOKUP("*"&amp;TRIM($F1953)&amp;"*",dump!$A:$D,4,FALSE)),"NA")</f>
        <v>NA</v>
      </c>
      <c r="T1953" s="867" t="str">
        <f t="shared" ca="1" si="114"/>
        <v>●</v>
      </c>
      <c r="U1953" s="867"/>
      <c r="V1953" s="867"/>
      <c r="W1953" s="867"/>
      <c r="X1953" s="867"/>
      <c r="Y1953" s="867" t="str">
        <f t="shared" si="115"/>
        <v/>
      </c>
      <c r="Z1953" s="867"/>
    </row>
    <row r="1954" spans="2:26" s="312" customFormat="1" ht="15" customHeight="1" outlineLevel="1">
      <c r="B1954" s="314"/>
      <c r="C1954" s="439"/>
      <c r="D1954" s="328"/>
      <c r="E1954" s="397"/>
      <c r="F1954" s="307" t="s">
        <v>14402</v>
      </c>
      <c r="G1954" s="831"/>
      <c r="H1954" s="308"/>
      <c r="I1954" s="313"/>
      <c r="J1954" s="420"/>
      <c r="K1954" s="865" t="str">
        <f t="shared" si="111"/>
        <v/>
      </c>
      <c r="L1954" s="702" t="s">
        <v>3656</v>
      </c>
      <c r="M1954" s="728" t="s">
        <v>3655</v>
      </c>
      <c r="N1954" s="641" t="s">
        <v>19756</v>
      </c>
      <c r="O1954" s="547"/>
      <c r="P1954" s="550"/>
      <c r="Q1954" s="867" t="str">
        <f t="shared" ca="1" si="112"/>
        <v/>
      </c>
      <c r="R1954" s="867" t="str">
        <f t="shared" ca="1" si="113"/>
        <v/>
      </c>
      <c r="S1954" s="867" t="str">
        <f>IFERROR(IF(VLOOKUP("*"&amp;TRIM($F1954)&amp;"*",dump!$A:$D,4,FALSE)="","空文字",VLOOKUP("*"&amp;TRIM($F1954)&amp;"*",dump!$A:$D,4,FALSE)),"NA")</f>
        <v>NA</v>
      </c>
      <c r="T1954" s="867" t="str">
        <f t="shared" ca="1" si="114"/>
        <v>●</v>
      </c>
      <c r="U1954" s="867"/>
      <c r="V1954" s="867"/>
      <c r="W1954" s="867"/>
      <c r="X1954" s="867"/>
      <c r="Y1954" s="867" t="str">
        <f t="shared" si="115"/>
        <v/>
      </c>
      <c r="Z1954" s="867"/>
    </row>
    <row r="1955" spans="2:26" s="312" customFormat="1" ht="15" customHeight="1" outlineLevel="1">
      <c r="B1955" s="314"/>
      <c r="C1955" s="439"/>
      <c r="D1955" s="328"/>
      <c r="E1955" s="397"/>
      <c r="F1955" s="307" t="s">
        <v>14396</v>
      </c>
      <c r="G1955" s="831"/>
      <c r="H1955" s="308"/>
      <c r="I1955" s="313"/>
      <c r="J1955" s="420"/>
      <c r="K1955" s="865" t="str">
        <f t="shared" si="111"/>
        <v/>
      </c>
      <c r="L1955" s="702" t="s">
        <v>3656</v>
      </c>
      <c r="M1955" s="728" t="s">
        <v>3655</v>
      </c>
      <c r="N1955" s="641" t="s">
        <v>17710</v>
      </c>
      <c r="O1955" s="547"/>
      <c r="P1955" s="550"/>
      <c r="Q1955" s="867" t="str">
        <f t="shared" ca="1" si="112"/>
        <v/>
      </c>
      <c r="R1955" s="867" t="str">
        <f t="shared" ca="1" si="113"/>
        <v/>
      </c>
      <c r="S1955" s="867" t="str">
        <f>IFERROR(IF(VLOOKUP("*"&amp;TRIM($F1955)&amp;"*",dump!$A:$D,4,FALSE)="","空文字",VLOOKUP("*"&amp;TRIM($F1955)&amp;"*",dump!$A:$D,4,FALSE)),"NA")</f>
        <v>NA</v>
      </c>
      <c r="T1955" s="867" t="str">
        <f t="shared" ca="1" si="114"/>
        <v>●</v>
      </c>
      <c r="U1955" s="867"/>
      <c r="V1955" s="867"/>
      <c r="W1955" s="867"/>
      <c r="X1955" s="867"/>
      <c r="Y1955" s="867" t="str">
        <f t="shared" si="115"/>
        <v/>
      </c>
      <c r="Z1955" s="867"/>
    </row>
    <row r="1956" spans="2:26" s="312" customFormat="1" ht="15" customHeight="1" outlineLevel="1">
      <c r="B1956" s="314"/>
      <c r="C1956" s="439"/>
      <c r="D1956" s="328"/>
      <c r="E1956" s="397"/>
      <c r="F1956" s="307" t="s">
        <v>14397</v>
      </c>
      <c r="G1956" s="831"/>
      <c r="H1956" s="308"/>
      <c r="I1956" s="313"/>
      <c r="J1956" s="420"/>
      <c r="K1956" s="865" t="str">
        <f t="shared" si="111"/>
        <v/>
      </c>
      <c r="L1956" s="702" t="s">
        <v>3656</v>
      </c>
      <c r="M1956" s="728" t="s">
        <v>3655</v>
      </c>
      <c r="N1956" s="641" t="s">
        <v>17711</v>
      </c>
      <c r="O1956" s="547"/>
      <c r="P1956" s="550"/>
      <c r="Q1956" s="867" t="str">
        <f t="shared" ca="1" si="112"/>
        <v/>
      </c>
      <c r="R1956" s="867" t="str">
        <f t="shared" ca="1" si="113"/>
        <v/>
      </c>
      <c r="S1956" s="867" t="str">
        <f>IFERROR(IF(VLOOKUP("*"&amp;TRIM($F1956)&amp;"*",dump!$A:$D,4,FALSE)="","空文字",VLOOKUP("*"&amp;TRIM($F1956)&amp;"*",dump!$A:$D,4,FALSE)),"NA")</f>
        <v>NA</v>
      </c>
      <c r="T1956" s="867" t="str">
        <f t="shared" ca="1" si="114"/>
        <v>●</v>
      </c>
      <c r="U1956" s="867"/>
      <c r="V1956" s="867"/>
      <c r="W1956" s="867"/>
      <c r="X1956" s="867"/>
      <c r="Y1956" s="867" t="str">
        <f t="shared" si="115"/>
        <v/>
      </c>
      <c r="Z1956" s="867"/>
    </row>
    <row r="1957" spans="2:26" s="312" customFormat="1" ht="15" customHeight="1" outlineLevel="1">
      <c r="B1957" s="314"/>
      <c r="C1957" s="439"/>
      <c r="D1957" s="328"/>
      <c r="E1957" s="309"/>
      <c r="F1957" s="307" t="s">
        <v>14398</v>
      </c>
      <c r="G1957" s="832"/>
      <c r="H1957" s="310"/>
      <c r="I1957" s="311"/>
      <c r="J1957" s="421"/>
      <c r="K1957" s="865" t="str">
        <f t="shared" si="111"/>
        <v/>
      </c>
      <c r="L1957" s="702" t="s">
        <v>3656</v>
      </c>
      <c r="M1957" s="728" t="s">
        <v>3655</v>
      </c>
      <c r="N1957" s="641" t="s">
        <v>17712</v>
      </c>
      <c r="O1957" s="547"/>
      <c r="P1957" s="550"/>
      <c r="Q1957" s="867" t="str">
        <f t="shared" ca="1" si="112"/>
        <v/>
      </c>
      <c r="R1957" s="867" t="str">
        <f t="shared" ca="1" si="113"/>
        <v/>
      </c>
      <c r="S1957" s="867" t="str">
        <f>IFERROR(IF(VLOOKUP("*"&amp;TRIM($F1957)&amp;"*",dump!$A:$D,4,FALSE)="","空文字",VLOOKUP("*"&amp;TRIM($F1957)&amp;"*",dump!$A:$D,4,FALSE)),"NA")</f>
        <v>NA</v>
      </c>
      <c r="T1957" s="867" t="str">
        <f t="shared" ca="1" si="114"/>
        <v>●</v>
      </c>
      <c r="U1957" s="867"/>
      <c r="V1957" s="867"/>
      <c r="W1957" s="867"/>
      <c r="X1957" s="867"/>
      <c r="Y1957" s="867" t="str">
        <f t="shared" si="115"/>
        <v/>
      </c>
      <c r="Z1957" s="867"/>
    </row>
    <row r="1958" spans="2:26" s="312" customFormat="1" ht="15" customHeight="1" outlineLevel="1">
      <c r="B1958" s="314"/>
      <c r="C1958" s="439"/>
      <c r="D1958" s="328"/>
      <c r="E1958" s="397" t="s">
        <v>14403</v>
      </c>
      <c r="F1958" s="307" t="s">
        <v>14404</v>
      </c>
      <c r="G1958" s="830" t="s">
        <v>14405</v>
      </c>
      <c r="H1958" s="305" t="s">
        <v>3657</v>
      </c>
      <c r="I1958" s="304" t="s">
        <v>3666</v>
      </c>
      <c r="J1958" s="419" t="s">
        <v>5684</v>
      </c>
      <c r="K1958" s="865" t="str">
        <f t="shared" si="111"/>
        <v/>
      </c>
      <c r="L1958" s="702" t="s">
        <v>3656</v>
      </c>
      <c r="M1958" s="728" t="s">
        <v>3655</v>
      </c>
      <c r="N1958" s="727" t="s">
        <v>17713</v>
      </c>
      <c r="O1958" s="729"/>
      <c r="P1958" s="730"/>
      <c r="Q1958" s="867" t="str">
        <f t="shared" ca="1" si="112"/>
        <v/>
      </c>
      <c r="R1958" s="867" t="str">
        <f t="shared" ca="1" si="113"/>
        <v/>
      </c>
      <c r="S1958" s="867" t="str">
        <f>IFERROR(IF(VLOOKUP("*"&amp;TRIM($F1958)&amp;"*",dump!$A:$D,4,FALSE)="","空文字",VLOOKUP("*"&amp;TRIM($F1958)&amp;"*",dump!$A:$D,4,FALSE)),"NA")</f>
        <v>NA</v>
      </c>
      <c r="T1958" s="867" t="str">
        <f t="shared" ca="1" si="114"/>
        <v>●</v>
      </c>
      <c r="U1958" s="867"/>
      <c r="V1958" s="867"/>
      <c r="W1958" s="867"/>
      <c r="X1958" s="867"/>
      <c r="Y1958" s="867" t="str">
        <f t="shared" si="115"/>
        <v/>
      </c>
      <c r="Z1958" s="867"/>
    </row>
    <row r="1959" spans="2:26" s="312" customFormat="1" ht="15" customHeight="1" outlineLevel="1">
      <c r="B1959" s="314"/>
      <c r="C1959" s="439"/>
      <c r="D1959" s="328"/>
      <c r="E1959" s="397"/>
      <c r="F1959" s="307" t="s">
        <v>14406</v>
      </c>
      <c r="G1959" s="831"/>
      <c r="H1959" s="308"/>
      <c r="I1959" s="313"/>
      <c r="J1959" s="420"/>
      <c r="K1959" s="865" t="str">
        <f t="shared" si="111"/>
        <v/>
      </c>
      <c r="L1959" s="702" t="s">
        <v>3656</v>
      </c>
      <c r="M1959" s="728" t="s">
        <v>3655</v>
      </c>
      <c r="N1959" s="641" t="s">
        <v>17714</v>
      </c>
      <c r="O1959" s="547"/>
      <c r="P1959" s="550"/>
      <c r="Q1959" s="867" t="str">
        <f t="shared" ca="1" si="112"/>
        <v/>
      </c>
      <c r="R1959" s="867" t="str">
        <f t="shared" ca="1" si="113"/>
        <v/>
      </c>
      <c r="S1959" s="867" t="str">
        <f>IFERROR(IF(VLOOKUP("*"&amp;TRIM($F1959)&amp;"*",dump!$A:$D,4,FALSE)="","空文字",VLOOKUP("*"&amp;TRIM($F1959)&amp;"*",dump!$A:$D,4,FALSE)),"NA")</f>
        <v>NA</v>
      </c>
      <c r="T1959" s="867" t="str">
        <f t="shared" ca="1" si="114"/>
        <v>●</v>
      </c>
      <c r="U1959" s="867"/>
      <c r="V1959" s="867"/>
      <c r="W1959" s="867"/>
      <c r="X1959" s="867"/>
      <c r="Y1959" s="867" t="str">
        <f t="shared" si="115"/>
        <v/>
      </c>
      <c r="Z1959" s="867"/>
    </row>
    <row r="1960" spans="2:26" s="312" customFormat="1" ht="15" customHeight="1" outlineLevel="1">
      <c r="B1960" s="314"/>
      <c r="C1960" s="439"/>
      <c r="D1960" s="328"/>
      <c r="E1960" s="397"/>
      <c r="F1960" s="307" t="s">
        <v>14407</v>
      </c>
      <c r="G1960" s="831"/>
      <c r="H1960" s="308"/>
      <c r="I1960" s="313"/>
      <c r="J1960" s="420"/>
      <c r="K1960" s="865" t="str">
        <f t="shared" si="111"/>
        <v/>
      </c>
      <c r="L1960" s="702" t="s">
        <v>3656</v>
      </c>
      <c r="M1960" s="728" t="s">
        <v>3655</v>
      </c>
      <c r="N1960" s="641" t="s">
        <v>17715</v>
      </c>
      <c r="O1960" s="547"/>
      <c r="P1960" s="550"/>
      <c r="Q1960" s="867" t="str">
        <f t="shared" ca="1" si="112"/>
        <v/>
      </c>
      <c r="R1960" s="867" t="str">
        <f t="shared" ca="1" si="113"/>
        <v/>
      </c>
      <c r="S1960" s="867" t="str">
        <f>IFERROR(IF(VLOOKUP("*"&amp;TRIM($F1960)&amp;"*",dump!$A:$D,4,FALSE)="","空文字",VLOOKUP("*"&amp;TRIM($F1960)&amp;"*",dump!$A:$D,4,FALSE)),"NA")</f>
        <v>NA</v>
      </c>
      <c r="T1960" s="867" t="str">
        <f t="shared" ca="1" si="114"/>
        <v>●</v>
      </c>
      <c r="U1960" s="867"/>
      <c r="V1960" s="867"/>
      <c r="W1960" s="867"/>
      <c r="X1960" s="867"/>
      <c r="Y1960" s="867" t="str">
        <f t="shared" si="115"/>
        <v/>
      </c>
      <c r="Z1960" s="867"/>
    </row>
    <row r="1961" spans="2:26" s="312" customFormat="1" ht="15" customHeight="1" outlineLevel="1">
      <c r="B1961" s="314"/>
      <c r="C1961" s="439"/>
      <c r="D1961" s="328"/>
      <c r="E1961" s="397"/>
      <c r="F1961" s="307" t="s">
        <v>14408</v>
      </c>
      <c r="G1961" s="831"/>
      <c r="H1961" s="308"/>
      <c r="I1961" s="313"/>
      <c r="J1961" s="420"/>
      <c r="K1961" s="865" t="str">
        <f t="shared" si="111"/>
        <v/>
      </c>
      <c r="L1961" s="702" t="s">
        <v>3656</v>
      </c>
      <c r="M1961" s="728" t="s">
        <v>3655</v>
      </c>
      <c r="N1961" s="641" t="s">
        <v>17716</v>
      </c>
      <c r="O1961" s="547"/>
      <c r="P1961" s="550"/>
      <c r="Q1961" s="867" t="str">
        <f t="shared" ca="1" si="112"/>
        <v/>
      </c>
      <c r="R1961" s="867" t="str">
        <f t="shared" ca="1" si="113"/>
        <v/>
      </c>
      <c r="S1961" s="867" t="str">
        <f>IFERROR(IF(VLOOKUP("*"&amp;TRIM($F1961)&amp;"*",dump!$A:$D,4,FALSE)="","空文字",VLOOKUP("*"&amp;TRIM($F1961)&amp;"*",dump!$A:$D,4,FALSE)),"NA")</f>
        <v>NA</v>
      </c>
      <c r="T1961" s="867" t="str">
        <f t="shared" ca="1" si="114"/>
        <v>●</v>
      </c>
      <c r="U1961" s="867"/>
      <c r="V1961" s="867"/>
      <c r="W1961" s="867"/>
      <c r="X1961" s="867"/>
      <c r="Y1961" s="867" t="str">
        <f t="shared" si="115"/>
        <v/>
      </c>
      <c r="Z1961" s="867"/>
    </row>
    <row r="1962" spans="2:26" s="312" customFormat="1" ht="15" customHeight="1" outlineLevel="1">
      <c r="B1962" s="314"/>
      <c r="C1962" s="439"/>
      <c r="D1962" s="328"/>
      <c r="E1962" s="309"/>
      <c r="F1962" s="307" t="s">
        <v>14409</v>
      </c>
      <c r="G1962" s="832"/>
      <c r="H1962" s="310"/>
      <c r="I1962" s="311"/>
      <c r="J1962" s="421"/>
      <c r="K1962" s="865" t="str">
        <f t="shared" si="111"/>
        <v/>
      </c>
      <c r="L1962" s="702" t="s">
        <v>3656</v>
      </c>
      <c r="M1962" s="728" t="s">
        <v>3655</v>
      </c>
      <c r="N1962" s="641" t="s">
        <v>17717</v>
      </c>
      <c r="O1962" s="547"/>
      <c r="P1962" s="550"/>
      <c r="Q1962" s="867" t="str">
        <f t="shared" ca="1" si="112"/>
        <v/>
      </c>
      <c r="R1962" s="867" t="str">
        <f t="shared" ca="1" si="113"/>
        <v/>
      </c>
      <c r="S1962" s="867" t="str">
        <f>IFERROR(IF(VLOOKUP("*"&amp;TRIM($F1962)&amp;"*",dump!$A:$D,4,FALSE)="","空文字",VLOOKUP("*"&amp;TRIM($F1962)&amp;"*",dump!$A:$D,4,FALSE)),"NA")</f>
        <v>NA</v>
      </c>
      <c r="T1962" s="867" t="str">
        <f t="shared" ca="1" si="114"/>
        <v>●</v>
      </c>
      <c r="U1962" s="867"/>
      <c r="V1962" s="867"/>
      <c r="W1962" s="867"/>
      <c r="X1962" s="867"/>
      <c r="Y1962" s="867" t="str">
        <f t="shared" si="115"/>
        <v/>
      </c>
      <c r="Z1962" s="867"/>
    </row>
    <row r="1963" spans="2:26" s="312" customFormat="1" ht="15" customHeight="1" outlineLevel="1">
      <c r="B1963" s="314"/>
      <c r="C1963" s="439"/>
      <c r="D1963" s="328"/>
      <c r="E1963" s="397" t="s">
        <v>14410</v>
      </c>
      <c r="F1963" s="307" t="s">
        <v>14411</v>
      </c>
      <c r="G1963" s="830" t="s">
        <v>14412</v>
      </c>
      <c r="H1963" s="305" t="s">
        <v>3657</v>
      </c>
      <c r="I1963" s="304" t="s">
        <v>3666</v>
      </c>
      <c r="J1963" s="419" t="s">
        <v>5684</v>
      </c>
      <c r="K1963" s="865" t="str">
        <f t="shared" si="111"/>
        <v/>
      </c>
      <c r="L1963" s="702" t="s">
        <v>3656</v>
      </c>
      <c r="M1963" s="728" t="s">
        <v>3655</v>
      </c>
      <c r="N1963" s="727" t="s">
        <v>17718</v>
      </c>
      <c r="O1963" s="729"/>
      <c r="P1963" s="730"/>
      <c r="Q1963" s="867" t="str">
        <f t="shared" ca="1" si="112"/>
        <v/>
      </c>
      <c r="R1963" s="867" t="str">
        <f t="shared" ca="1" si="113"/>
        <v/>
      </c>
      <c r="S1963" s="867" t="str">
        <f>IFERROR(IF(VLOOKUP("*"&amp;TRIM($F1963)&amp;"*",dump!$A:$D,4,FALSE)="","空文字",VLOOKUP("*"&amp;TRIM($F1963)&amp;"*",dump!$A:$D,4,FALSE)),"NA")</f>
        <v>NA</v>
      </c>
      <c r="T1963" s="867" t="str">
        <f t="shared" ca="1" si="114"/>
        <v>●</v>
      </c>
      <c r="U1963" s="867"/>
      <c r="V1963" s="867"/>
      <c r="W1963" s="867"/>
      <c r="X1963" s="867"/>
      <c r="Y1963" s="867" t="str">
        <f t="shared" si="115"/>
        <v/>
      </c>
      <c r="Z1963" s="867"/>
    </row>
    <row r="1964" spans="2:26" s="312" customFormat="1" ht="15" customHeight="1" outlineLevel="1">
      <c r="B1964" s="314"/>
      <c r="C1964" s="439"/>
      <c r="D1964" s="328"/>
      <c r="E1964" s="397"/>
      <c r="F1964" s="307" t="s">
        <v>14413</v>
      </c>
      <c r="G1964" s="831"/>
      <c r="H1964" s="308"/>
      <c r="I1964" s="313"/>
      <c r="J1964" s="420"/>
      <c r="K1964" s="865" t="str">
        <f t="shared" si="111"/>
        <v/>
      </c>
      <c r="L1964" s="702" t="s">
        <v>3656</v>
      </c>
      <c r="M1964" s="728" t="s">
        <v>3655</v>
      </c>
      <c r="N1964" s="641" t="s">
        <v>19757</v>
      </c>
      <c r="O1964" s="547"/>
      <c r="P1964" s="550"/>
      <c r="Q1964" s="867" t="str">
        <f t="shared" ca="1" si="112"/>
        <v/>
      </c>
      <c r="R1964" s="867" t="str">
        <f t="shared" ca="1" si="113"/>
        <v/>
      </c>
      <c r="S1964" s="867" t="str">
        <f>IFERROR(IF(VLOOKUP("*"&amp;TRIM($F1964)&amp;"*",dump!$A:$D,4,FALSE)="","空文字",VLOOKUP("*"&amp;TRIM($F1964)&amp;"*",dump!$A:$D,4,FALSE)),"NA")</f>
        <v>NA</v>
      </c>
      <c r="T1964" s="867" t="str">
        <f t="shared" ca="1" si="114"/>
        <v>●</v>
      </c>
      <c r="U1964" s="867"/>
      <c r="V1964" s="867"/>
      <c r="W1964" s="867"/>
      <c r="X1964" s="867"/>
      <c r="Y1964" s="867" t="str">
        <f t="shared" si="115"/>
        <v/>
      </c>
      <c r="Z1964" s="867"/>
    </row>
    <row r="1965" spans="2:26" s="312" customFormat="1" ht="15" customHeight="1" outlineLevel="1">
      <c r="B1965" s="314"/>
      <c r="C1965" s="439"/>
      <c r="D1965" s="328"/>
      <c r="E1965" s="397"/>
      <c r="F1965" s="307" t="s">
        <v>14414</v>
      </c>
      <c r="G1965" s="831"/>
      <c r="H1965" s="308"/>
      <c r="I1965" s="313"/>
      <c r="J1965" s="420"/>
      <c r="K1965" s="865" t="str">
        <f t="shared" si="111"/>
        <v/>
      </c>
      <c r="L1965" s="702" t="s">
        <v>3656</v>
      </c>
      <c r="M1965" s="728" t="s">
        <v>3655</v>
      </c>
      <c r="N1965" s="641" t="s">
        <v>17719</v>
      </c>
      <c r="O1965" s="547"/>
      <c r="P1965" s="550"/>
      <c r="Q1965" s="867" t="str">
        <f t="shared" ca="1" si="112"/>
        <v/>
      </c>
      <c r="R1965" s="867" t="str">
        <f t="shared" ca="1" si="113"/>
        <v/>
      </c>
      <c r="S1965" s="867" t="str">
        <f>IFERROR(IF(VLOOKUP("*"&amp;TRIM($F1965)&amp;"*",dump!$A:$D,4,FALSE)="","空文字",VLOOKUP("*"&amp;TRIM($F1965)&amp;"*",dump!$A:$D,4,FALSE)),"NA")</f>
        <v>NA</v>
      </c>
      <c r="T1965" s="867" t="str">
        <f t="shared" ca="1" si="114"/>
        <v>●</v>
      </c>
      <c r="U1965" s="867"/>
      <c r="V1965" s="867"/>
      <c r="W1965" s="867"/>
      <c r="X1965" s="867"/>
      <c r="Y1965" s="867" t="str">
        <f t="shared" si="115"/>
        <v/>
      </c>
      <c r="Z1965" s="867"/>
    </row>
    <row r="1966" spans="2:26" s="312" customFormat="1" ht="15" customHeight="1" outlineLevel="1">
      <c r="B1966" s="314"/>
      <c r="C1966" s="439"/>
      <c r="D1966" s="328"/>
      <c r="E1966" s="397"/>
      <c r="F1966" s="307" t="s">
        <v>14415</v>
      </c>
      <c r="G1966" s="831"/>
      <c r="H1966" s="308"/>
      <c r="I1966" s="313"/>
      <c r="J1966" s="420"/>
      <c r="K1966" s="865" t="str">
        <f t="shared" si="111"/>
        <v/>
      </c>
      <c r="L1966" s="702" t="s">
        <v>3656</v>
      </c>
      <c r="M1966" s="728" t="s">
        <v>3655</v>
      </c>
      <c r="N1966" s="641" t="s">
        <v>17720</v>
      </c>
      <c r="O1966" s="547"/>
      <c r="P1966" s="550"/>
      <c r="Q1966" s="867" t="str">
        <f t="shared" ca="1" si="112"/>
        <v/>
      </c>
      <c r="R1966" s="867" t="str">
        <f t="shared" ca="1" si="113"/>
        <v/>
      </c>
      <c r="S1966" s="867" t="str">
        <f>IFERROR(IF(VLOOKUP("*"&amp;TRIM($F1966)&amp;"*",dump!$A:$D,4,FALSE)="","空文字",VLOOKUP("*"&amp;TRIM($F1966)&amp;"*",dump!$A:$D,4,FALSE)),"NA")</f>
        <v>NA</v>
      </c>
      <c r="T1966" s="867" t="str">
        <f t="shared" ca="1" si="114"/>
        <v>●</v>
      </c>
      <c r="U1966" s="867"/>
      <c r="V1966" s="867"/>
      <c r="W1966" s="867"/>
      <c r="X1966" s="867"/>
      <c r="Y1966" s="867" t="str">
        <f t="shared" si="115"/>
        <v/>
      </c>
      <c r="Z1966" s="867"/>
    </row>
    <row r="1967" spans="2:26" s="312" customFormat="1" ht="15" customHeight="1" outlineLevel="1">
      <c r="B1967" s="314"/>
      <c r="C1967" s="439"/>
      <c r="D1967" s="328"/>
      <c r="E1967" s="309"/>
      <c r="F1967" s="307" t="s">
        <v>14416</v>
      </c>
      <c r="G1967" s="832"/>
      <c r="H1967" s="310"/>
      <c r="I1967" s="311"/>
      <c r="J1967" s="421"/>
      <c r="K1967" s="865" t="str">
        <f t="shared" si="111"/>
        <v/>
      </c>
      <c r="L1967" s="702" t="s">
        <v>3656</v>
      </c>
      <c r="M1967" s="728" t="s">
        <v>3655</v>
      </c>
      <c r="N1967" s="641" t="s">
        <v>17721</v>
      </c>
      <c r="O1967" s="547"/>
      <c r="P1967" s="550"/>
      <c r="Q1967" s="867" t="str">
        <f t="shared" ca="1" si="112"/>
        <v/>
      </c>
      <c r="R1967" s="867" t="str">
        <f t="shared" ca="1" si="113"/>
        <v/>
      </c>
      <c r="S1967" s="867" t="str">
        <f>IFERROR(IF(VLOOKUP("*"&amp;TRIM($F1967)&amp;"*",dump!$A:$D,4,FALSE)="","空文字",VLOOKUP("*"&amp;TRIM($F1967)&amp;"*",dump!$A:$D,4,FALSE)),"NA")</f>
        <v>NA</v>
      </c>
      <c r="T1967" s="867" t="str">
        <f t="shared" ca="1" si="114"/>
        <v>●</v>
      </c>
      <c r="U1967" s="867"/>
      <c r="V1967" s="867"/>
      <c r="W1967" s="867"/>
      <c r="X1967" s="867"/>
      <c r="Y1967" s="867" t="str">
        <f t="shared" si="115"/>
        <v/>
      </c>
      <c r="Z1967" s="867"/>
    </row>
    <row r="1968" spans="2:26" s="312" customFormat="1" ht="15" customHeight="1" outlineLevel="1">
      <c r="B1968" s="314"/>
      <c r="C1968" s="439"/>
      <c r="D1968" s="328"/>
      <c r="E1968" s="397" t="s">
        <v>14417</v>
      </c>
      <c r="F1968" s="307" t="s">
        <v>14418</v>
      </c>
      <c r="G1968" s="830" t="s">
        <v>14419</v>
      </c>
      <c r="H1968" s="305" t="s">
        <v>3657</v>
      </c>
      <c r="I1968" s="304" t="s">
        <v>3666</v>
      </c>
      <c r="J1968" s="419" t="s">
        <v>5684</v>
      </c>
      <c r="K1968" s="865" t="str">
        <f t="shared" si="111"/>
        <v/>
      </c>
      <c r="L1968" s="702" t="s">
        <v>3656</v>
      </c>
      <c r="M1968" s="728" t="s">
        <v>3655</v>
      </c>
      <c r="N1968" s="727" t="s">
        <v>17722</v>
      </c>
      <c r="O1968" s="729"/>
      <c r="P1968" s="730"/>
      <c r="Q1968" s="867" t="str">
        <f t="shared" ca="1" si="112"/>
        <v/>
      </c>
      <c r="R1968" s="867" t="str">
        <f t="shared" ca="1" si="113"/>
        <v/>
      </c>
      <c r="S1968" s="867" t="str">
        <f>IFERROR(IF(VLOOKUP("*"&amp;TRIM($F1968)&amp;"*",dump!$A:$D,4,FALSE)="","空文字",VLOOKUP("*"&amp;TRIM($F1968)&amp;"*",dump!$A:$D,4,FALSE)),"NA")</f>
        <v>NA</v>
      </c>
      <c r="T1968" s="867" t="str">
        <f t="shared" ca="1" si="114"/>
        <v>●</v>
      </c>
      <c r="U1968" s="867"/>
      <c r="V1968" s="867"/>
      <c r="W1968" s="867"/>
      <c r="X1968" s="867"/>
      <c r="Y1968" s="867" t="str">
        <f t="shared" si="115"/>
        <v/>
      </c>
      <c r="Z1968" s="867"/>
    </row>
    <row r="1969" spans="2:26" s="312" customFormat="1" ht="15" customHeight="1" outlineLevel="1">
      <c r="B1969" s="314"/>
      <c r="C1969" s="439"/>
      <c r="D1969" s="328"/>
      <c r="E1969" s="397"/>
      <c r="F1969" s="307" t="s">
        <v>14420</v>
      </c>
      <c r="G1969" s="831"/>
      <c r="H1969" s="308"/>
      <c r="I1969" s="313"/>
      <c r="J1969" s="420"/>
      <c r="K1969" s="865" t="str">
        <f t="shared" si="111"/>
        <v/>
      </c>
      <c r="L1969" s="702" t="s">
        <v>3656</v>
      </c>
      <c r="M1969" s="728" t="s">
        <v>3655</v>
      </c>
      <c r="N1969" s="641" t="s">
        <v>19758</v>
      </c>
      <c r="O1969" s="547"/>
      <c r="P1969" s="550"/>
      <c r="Q1969" s="867" t="str">
        <f t="shared" ca="1" si="112"/>
        <v/>
      </c>
      <c r="R1969" s="867" t="str">
        <f t="shared" ca="1" si="113"/>
        <v/>
      </c>
      <c r="S1969" s="867" t="str">
        <f>IFERROR(IF(VLOOKUP("*"&amp;TRIM($F1969)&amp;"*",dump!$A:$D,4,FALSE)="","空文字",VLOOKUP("*"&amp;TRIM($F1969)&amp;"*",dump!$A:$D,4,FALSE)),"NA")</f>
        <v>NA</v>
      </c>
      <c r="T1969" s="867" t="str">
        <f t="shared" ca="1" si="114"/>
        <v>●</v>
      </c>
      <c r="U1969" s="867"/>
      <c r="V1969" s="867"/>
      <c r="W1969" s="867"/>
      <c r="X1969" s="867"/>
      <c r="Y1969" s="867" t="str">
        <f t="shared" si="115"/>
        <v/>
      </c>
      <c r="Z1969" s="867"/>
    </row>
    <row r="1970" spans="2:26" s="312" customFormat="1" ht="15" customHeight="1" outlineLevel="1">
      <c r="B1970" s="314"/>
      <c r="C1970" s="439"/>
      <c r="D1970" s="328"/>
      <c r="E1970" s="397"/>
      <c r="F1970" s="307" t="s">
        <v>14421</v>
      </c>
      <c r="G1970" s="831"/>
      <c r="H1970" s="308"/>
      <c r="I1970" s="313"/>
      <c r="J1970" s="420"/>
      <c r="K1970" s="865" t="str">
        <f t="shared" si="111"/>
        <v/>
      </c>
      <c r="L1970" s="702" t="s">
        <v>3656</v>
      </c>
      <c r="M1970" s="728" t="s">
        <v>3655</v>
      </c>
      <c r="N1970" s="641" t="s">
        <v>17723</v>
      </c>
      <c r="O1970" s="547"/>
      <c r="P1970" s="550"/>
      <c r="Q1970" s="867" t="str">
        <f t="shared" ca="1" si="112"/>
        <v/>
      </c>
      <c r="R1970" s="867" t="str">
        <f t="shared" ca="1" si="113"/>
        <v/>
      </c>
      <c r="S1970" s="867" t="str">
        <f>IFERROR(IF(VLOOKUP("*"&amp;TRIM($F1970)&amp;"*",dump!$A:$D,4,FALSE)="","空文字",VLOOKUP("*"&amp;TRIM($F1970)&amp;"*",dump!$A:$D,4,FALSE)),"NA")</f>
        <v>NA</v>
      </c>
      <c r="T1970" s="867" t="str">
        <f t="shared" ca="1" si="114"/>
        <v>●</v>
      </c>
      <c r="U1970" s="867"/>
      <c r="V1970" s="867"/>
      <c r="W1970" s="867"/>
      <c r="X1970" s="867"/>
      <c r="Y1970" s="867" t="str">
        <f t="shared" si="115"/>
        <v/>
      </c>
      <c r="Z1970" s="867"/>
    </row>
    <row r="1971" spans="2:26" s="312" customFormat="1" ht="15" customHeight="1" outlineLevel="1">
      <c r="B1971" s="314"/>
      <c r="C1971" s="439"/>
      <c r="D1971" s="328"/>
      <c r="E1971" s="397"/>
      <c r="F1971" s="307" t="s">
        <v>14422</v>
      </c>
      <c r="G1971" s="831"/>
      <c r="H1971" s="308"/>
      <c r="I1971" s="313"/>
      <c r="J1971" s="420"/>
      <c r="K1971" s="865" t="str">
        <f t="shared" si="111"/>
        <v/>
      </c>
      <c r="L1971" s="702" t="s">
        <v>3656</v>
      </c>
      <c r="M1971" s="728" t="s">
        <v>3655</v>
      </c>
      <c r="N1971" s="641" t="s">
        <v>17724</v>
      </c>
      <c r="O1971" s="547"/>
      <c r="P1971" s="550"/>
      <c r="Q1971" s="867" t="str">
        <f t="shared" ca="1" si="112"/>
        <v/>
      </c>
      <c r="R1971" s="867" t="str">
        <f t="shared" ca="1" si="113"/>
        <v/>
      </c>
      <c r="S1971" s="867" t="str">
        <f>IFERROR(IF(VLOOKUP("*"&amp;TRIM($F1971)&amp;"*",dump!$A:$D,4,FALSE)="","空文字",VLOOKUP("*"&amp;TRIM($F1971)&amp;"*",dump!$A:$D,4,FALSE)),"NA")</f>
        <v>NA</v>
      </c>
      <c r="T1971" s="867" t="str">
        <f t="shared" ca="1" si="114"/>
        <v>●</v>
      </c>
      <c r="U1971" s="867"/>
      <c r="V1971" s="867"/>
      <c r="W1971" s="867"/>
      <c r="X1971" s="867"/>
      <c r="Y1971" s="867" t="str">
        <f t="shared" si="115"/>
        <v/>
      </c>
      <c r="Z1971" s="867"/>
    </row>
    <row r="1972" spans="2:26" s="312" customFormat="1" ht="15" customHeight="1" outlineLevel="1">
      <c r="B1972" s="314"/>
      <c r="C1972" s="439"/>
      <c r="D1972" s="328"/>
      <c r="E1972" s="309"/>
      <c r="F1972" s="307" t="s">
        <v>14423</v>
      </c>
      <c r="G1972" s="832"/>
      <c r="H1972" s="310"/>
      <c r="I1972" s="311"/>
      <c r="J1972" s="421"/>
      <c r="K1972" s="865" t="str">
        <f t="shared" si="111"/>
        <v/>
      </c>
      <c r="L1972" s="702" t="s">
        <v>3656</v>
      </c>
      <c r="M1972" s="728" t="s">
        <v>3655</v>
      </c>
      <c r="N1972" s="641" t="s">
        <v>17725</v>
      </c>
      <c r="O1972" s="547"/>
      <c r="P1972" s="550"/>
      <c r="Q1972" s="867" t="str">
        <f t="shared" ca="1" si="112"/>
        <v/>
      </c>
      <c r="R1972" s="867" t="str">
        <f t="shared" ca="1" si="113"/>
        <v/>
      </c>
      <c r="S1972" s="867" t="str">
        <f>IFERROR(IF(VLOOKUP("*"&amp;TRIM($F1972)&amp;"*",dump!$A:$D,4,FALSE)="","空文字",VLOOKUP("*"&amp;TRIM($F1972)&amp;"*",dump!$A:$D,4,FALSE)),"NA")</f>
        <v>NA</v>
      </c>
      <c r="T1972" s="867" t="str">
        <f t="shared" ca="1" si="114"/>
        <v>●</v>
      </c>
      <c r="U1972" s="867"/>
      <c r="V1972" s="867"/>
      <c r="W1972" s="867"/>
      <c r="X1972" s="867"/>
      <c r="Y1972" s="867" t="str">
        <f t="shared" si="115"/>
        <v/>
      </c>
      <c r="Z1972" s="867"/>
    </row>
    <row r="1973" spans="2:26" s="312" customFormat="1" ht="15" customHeight="1" outlineLevel="1">
      <c r="B1973" s="314"/>
      <c r="C1973" s="439"/>
      <c r="D1973" s="328"/>
      <c r="E1973" s="397" t="s">
        <v>14424</v>
      </c>
      <c r="F1973" s="307" t="s">
        <v>14425</v>
      </c>
      <c r="G1973" s="830" t="s">
        <v>14426</v>
      </c>
      <c r="H1973" s="305" t="s">
        <v>3657</v>
      </c>
      <c r="I1973" s="304" t="s">
        <v>3666</v>
      </c>
      <c r="J1973" s="419" t="s">
        <v>5684</v>
      </c>
      <c r="K1973" s="865" t="str">
        <f t="shared" si="111"/>
        <v/>
      </c>
      <c r="L1973" s="702" t="s">
        <v>3656</v>
      </c>
      <c r="M1973" s="728" t="s">
        <v>3655</v>
      </c>
      <c r="N1973" s="727" t="s">
        <v>17726</v>
      </c>
      <c r="O1973" s="729"/>
      <c r="P1973" s="730"/>
      <c r="Q1973" s="867" t="str">
        <f t="shared" ca="1" si="112"/>
        <v/>
      </c>
      <c r="R1973" s="867" t="str">
        <f t="shared" ca="1" si="113"/>
        <v/>
      </c>
      <c r="S1973" s="867" t="str">
        <f>IFERROR(IF(VLOOKUP("*"&amp;TRIM($F1973)&amp;"*",dump!$A:$D,4,FALSE)="","空文字",VLOOKUP("*"&amp;TRIM($F1973)&amp;"*",dump!$A:$D,4,FALSE)),"NA")</f>
        <v>NA</v>
      </c>
      <c r="T1973" s="867" t="str">
        <f t="shared" ca="1" si="114"/>
        <v>●</v>
      </c>
      <c r="U1973" s="867"/>
      <c r="V1973" s="867"/>
      <c r="W1973" s="867"/>
      <c r="X1973" s="867"/>
      <c r="Y1973" s="867" t="str">
        <f t="shared" si="115"/>
        <v/>
      </c>
      <c r="Z1973" s="867"/>
    </row>
    <row r="1974" spans="2:26" s="312" customFormat="1" ht="15" customHeight="1" outlineLevel="1">
      <c r="B1974" s="314"/>
      <c r="C1974" s="439"/>
      <c r="D1974" s="328"/>
      <c r="E1974" s="397"/>
      <c r="F1974" s="307" t="s">
        <v>14427</v>
      </c>
      <c r="G1974" s="831"/>
      <c r="H1974" s="308"/>
      <c r="I1974" s="313"/>
      <c r="J1974" s="420"/>
      <c r="K1974" s="865" t="str">
        <f t="shared" si="111"/>
        <v/>
      </c>
      <c r="L1974" s="702" t="s">
        <v>3656</v>
      </c>
      <c r="M1974" s="728" t="s">
        <v>3655</v>
      </c>
      <c r="N1974" s="641" t="s">
        <v>17727</v>
      </c>
      <c r="O1974" s="547"/>
      <c r="P1974" s="550"/>
      <c r="Q1974" s="867" t="str">
        <f t="shared" ca="1" si="112"/>
        <v/>
      </c>
      <c r="R1974" s="867" t="str">
        <f t="shared" ca="1" si="113"/>
        <v/>
      </c>
      <c r="S1974" s="867" t="str">
        <f>IFERROR(IF(VLOOKUP("*"&amp;TRIM($F1974)&amp;"*",dump!$A:$D,4,FALSE)="","空文字",VLOOKUP("*"&amp;TRIM($F1974)&amp;"*",dump!$A:$D,4,FALSE)),"NA")</f>
        <v>NA</v>
      </c>
      <c r="T1974" s="867" t="str">
        <f t="shared" ca="1" si="114"/>
        <v>●</v>
      </c>
      <c r="U1974" s="867"/>
      <c r="V1974" s="867"/>
      <c r="W1974" s="867"/>
      <c r="X1974" s="867"/>
      <c r="Y1974" s="867" t="str">
        <f t="shared" si="115"/>
        <v/>
      </c>
      <c r="Z1974" s="867"/>
    </row>
    <row r="1975" spans="2:26" s="312" customFormat="1" ht="15" customHeight="1" outlineLevel="1">
      <c r="B1975" s="314"/>
      <c r="C1975" s="439"/>
      <c r="D1975" s="328"/>
      <c r="E1975" s="397"/>
      <c r="F1975" s="307" t="s">
        <v>14428</v>
      </c>
      <c r="G1975" s="831"/>
      <c r="H1975" s="308"/>
      <c r="I1975" s="313"/>
      <c r="J1975" s="420"/>
      <c r="K1975" s="865" t="str">
        <f t="shared" si="111"/>
        <v/>
      </c>
      <c r="L1975" s="702" t="s">
        <v>3656</v>
      </c>
      <c r="M1975" s="728" t="s">
        <v>3655</v>
      </c>
      <c r="N1975" s="641" t="s">
        <v>17728</v>
      </c>
      <c r="O1975" s="547"/>
      <c r="P1975" s="550"/>
      <c r="Q1975" s="867" t="str">
        <f t="shared" ca="1" si="112"/>
        <v/>
      </c>
      <c r="R1975" s="867" t="str">
        <f t="shared" ca="1" si="113"/>
        <v/>
      </c>
      <c r="S1975" s="867" t="str">
        <f>IFERROR(IF(VLOOKUP("*"&amp;TRIM($F1975)&amp;"*",dump!$A:$D,4,FALSE)="","空文字",VLOOKUP("*"&amp;TRIM($F1975)&amp;"*",dump!$A:$D,4,FALSE)),"NA")</f>
        <v>NA</v>
      </c>
      <c r="T1975" s="867" t="str">
        <f t="shared" ca="1" si="114"/>
        <v>●</v>
      </c>
      <c r="U1975" s="867"/>
      <c r="V1975" s="867"/>
      <c r="W1975" s="867"/>
      <c r="X1975" s="867"/>
      <c r="Y1975" s="867" t="str">
        <f t="shared" si="115"/>
        <v/>
      </c>
      <c r="Z1975" s="867"/>
    </row>
    <row r="1976" spans="2:26" s="312" customFormat="1" ht="15" customHeight="1" outlineLevel="1">
      <c r="B1976" s="314"/>
      <c r="C1976" s="439"/>
      <c r="D1976" s="328"/>
      <c r="E1976" s="397"/>
      <c r="F1976" s="307" t="s">
        <v>14429</v>
      </c>
      <c r="G1976" s="831"/>
      <c r="H1976" s="308"/>
      <c r="I1976" s="313"/>
      <c r="J1976" s="420"/>
      <c r="K1976" s="865" t="str">
        <f t="shared" si="111"/>
        <v/>
      </c>
      <c r="L1976" s="702" t="s">
        <v>3656</v>
      </c>
      <c r="M1976" s="728" t="s">
        <v>3655</v>
      </c>
      <c r="N1976" s="641" t="s">
        <v>17729</v>
      </c>
      <c r="O1976" s="547"/>
      <c r="P1976" s="550"/>
      <c r="Q1976" s="867" t="str">
        <f t="shared" ca="1" si="112"/>
        <v/>
      </c>
      <c r="R1976" s="867" t="str">
        <f t="shared" ca="1" si="113"/>
        <v/>
      </c>
      <c r="S1976" s="867" t="str">
        <f>IFERROR(IF(VLOOKUP("*"&amp;TRIM($F1976)&amp;"*",dump!$A:$D,4,FALSE)="","空文字",VLOOKUP("*"&amp;TRIM($F1976)&amp;"*",dump!$A:$D,4,FALSE)),"NA")</f>
        <v>NA</v>
      </c>
      <c r="T1976" s="867" t="str">
        <f t="shared" ca="1" si="114"/>
        <v>●</v>
      </c>
      <c r="U1976" s="867"/>
      <c r="V1976" s="867"/>
      <c r="W1976" s="867"/>
      <c r="X1976" s="867"/>
      <c r="Y1976" s="867" t="str">
        <f t="shared" si="115"/>
        <v/>
      </c>
      <c r="Z1976" s="867"/>
    </row>
    <row r="1977" spans="2:26" s="312" customFormat="1" ht="15" customHeight="1" outlineLevel="1">
      <c r="B1977" s="314"/>
      <c r="C1977" s="439"/>
      <c r="D1977" s="328"/>
      <c r="E1977" s="309"/>
      <c r="F1977" s="307" t="s">
        <v>14430</v>
      </c>
      <c r="G1977" s="832"/>
      <c r="H1977" s="310"/>
      <c r="I1977" s="311"/>
      <c r="J1977" s="421"/>
      <c r="K1977" s="865" t="str">
        <f t="shared" si="111"/>
        <v/>
      </c>
      <c r="L1977" s="702" t="s">
        <v>3656</v>
      </c>
      <c r="M1977" s="728" t="s">
        <v>3655</v>
      </c>
      <c r="N1977" s="641" t="s">
        <v>17730</v>
      </c>
      <c r="O1977" s="547"/>
      <c r="P1977" s="550"/>
      <c r="Q1977" s="867" t="str">
        <f t="shared" ca="1" si="112"/>
        <v/>
      </c>
      <c r="R1977" s="867" t="str">
        <f t="shared" ca="1" si="113"/>
        <v/>
      </c>
      <c r="S1977" s="867" t="str">
        <f>IFERROR(IF(VLOOKUP("*"&amp;TRIM($F1977)&amp;"*",dump!$A:$D,4,FALSE)="","空文字",VLOOKUP("*"&amp;TRIM($F1977)&amp;"*",dump!$A:$D,4,FALSE)),"NA")</f>
        <v>NA</v>
      </c>
      <c r="T1977" s="867" t="str">
        <f t="shared" ca="1" si="114"/>
        <v>●</v>
      </c>
      <c r="U1977" s="867"/>
      <c r="V1977" s="867"/>
      <c r="W1977" s="867"/>
      <c r="X1977" s="867"/>
      <c r="Y1977" s="867" t="str">
        <f t="shared" si="115"/>
        <v/>
      </c>
      <c r="Z1977" s="867"/>
    </row>
    <row r="1978" spans="2:26" s="312" customFormat="1" ht="27" customHeight="1" outlineLevel="1">
      <c r="B1978" s="314"/>
      <c r="C1978" s="439"/>
      <c r="D1978" s="328"/>
      <c r="E1978" s="397" t="s">
        <v>14431</v>
      </c>
      <c r="F1978" s="307" t="s">
        <v>14432</v>
      </c>
      <c r="G1978" s="830" t="s">
        <v>14433</v>
      </c>
      <c r="H1978" s="305" t="s">
        <v>3657</v>
      </c>
      <c r="I1978" s="304" t="s">
        <v>3666</v>
      </c>
      <c r="J1978" s="419" t="s">
        <v>5684</v>
      </c>
      <c r="K1978" s="865" t="str">
        <f t="shared" si="111"/>
        <v/>
      </c>
      <c r="L1978" s="702" t="s">
        <v>3656</v>
      </c>
      <c r="M1978" s="728" t="s">
        <v>3655</v>
      </c>
      <c r="N1978" s="727" t="s">
        <v>17731</v>
      </c>
      <c r="O1978" s="729"/>
      <c r="P1978" s="730"/>
      <c r="Q1978" s="867" t="str">
        <f t="shared" ca="1" si="112"/>
        <v/>
      </c>
      <c r="R1978" s="867" t="str">
        <f t="shared" ca="1" si="113"/>
        <v/>
      </c>
      <c r="S1978" s="867" t="str">
        <f>IFERROR(IF(VLOOKUP("*"&amp;TRIM($F1978)&amp;"*",dump!$A:$D,4,FALSE)="","空文字",VLOOKUP("*"&amp;TRIM($F1978)&amp;"*",dump!$A:$D,4,FALSE)),"NA")</f>
        <v>NA</v>
      </c>
      <c r="T1978" s="867" t="str">
        <f t="shared" ca="1" si="114"/>
        <v>●</v>
      </c>
      <c r="U1978" s="867"/>
      <c r="V1978" s="867"/>
      <c r="W1978" s="867"/>
      <c r="X1978" s="867"/>
      <c r="Y1978" s="867" t="str">
        <f t="shared" si="115"/>
        <v/>
      </c>
      <c r="Z1978" s="867"/>
    </row>
    <row r="1979" spans="2:26" s="312" customFormat="1" ht="30" customHeight="1" outlineLevel="1">
      <c r="B1979" s="314"/>
      <c r="C1979" s="439"/>
      <c r="D1979" s="328"/>
      <c r="E1979" s="397"/>
      <c r="F1979" s="307" t="s">
        <v>14434</v>
      </c>
      <c r="G1979" s="831"/>
      <c r="H1979" s="308"/>
      <c r="I1979" s="313"/>
      <c r="J1979" s="420"/>
      <c r="K1979" s="865" t="str">
        <f t="shared" si="111"/>
        <v/>
      </c>
      <c r="L1979" s="702" t="s">
        <v>3656</v>
      </c>
      <c r="M1979" s="728" t="s">
        <v>3655</v>
      </c>
      <c r="N1979" s="641" t="s">
        <v>19759</v>
      </c>
      <c r="O1979" s="547"/>
      <c r="P1979" s="550"/>
      <c r="Q1979" s="867" t="str">
        <f t="shared" ca="1" si="112"/>
        <v/>
      </c>
      <c r="R1979" s="867" t="str">
        <f t="shared" ca="1" si="113"/>
        <v/>
      </c>
      <c r="S1979" s="867" t="str">
        <f>IFERROR(IF(VLOOKUP("*"&amp;TRIM($F1979)&amp;"*",dump!$A:$D,4,FALSE)="","空文字",VLOOKUP("*"&amp;TRIM($F1979)&amp;"*",dump!$A:$D,4,FALSE)),"NA")</f>
        <v>NA</v>
      </c>
      <c r="T1979" s="867" t="str">
        <f t="shared" ca="1" si="114"/>
        <v>●</v>
      </c>
      <c r="U1979" s="867"/>
      <c r="V1979" s="867"/>
      <c r="W1979" s="867"/>
      <c r="X1979" s="867"/>
      <c r="Y1979" s="867" t="str">
        <f t="shared" si="115"/>
        <v/>
      </c>
      <c r="Z1979" s="867"/>
    </row>
    <row r="1980" spans="2:26" s="312" customFormat="1" ht="30" customHeight="1" outlineLevel="1">
      <c r="B1980" s="314"/>
      <c r="C1980" s="439"/>
      <c r="D1980" s="328"/>
      <c r="E1980" s="397"/>
      <c r="F1980" s="307" t="s">
        <v>14435</v>
      </c>
      <c r="G1980" s="831"/>
      <c r="H1980" s="308"/>
      <c r="I1980" s="313"/>
      <c r="J1980" s="420"/>
      <c r="K1980" s="865" t="str">
        <f t="shared" si="111"/>
        <v/>
      </c>
      <c r="L1980" s="702" t="s">
        <v>3656</v>
      </c>
      <c r="M1980" s="728" t="s">
        <v>3655</v>
      </c>
      <c r="N1980" s="641" t="s">
        <v>17732</v>
      </c>
      <c r="O1980" s="547"/>
      <c r="P1980" s="550"/>
      <c r="Q1980" s="867" t="str">
        <f t="shared" ca="1" si="112"/>
        <v/>
      </c>
      <c r="R1980" s="867" t="str">
        <f t="shared" ca="1" si="113"/>
        <v/>
      </c>
      <c r="S1980" s="867" t="str">
        <f>IFERROR(IF(VLOOKUP("*"&amp;TRIM($F1980)&amp;"*",dump!$A:$D,4,FALSE)="","空文字",VLOOKUP("*"&amp;TRIM($F1980)&amp;"*",dump!$A:$D,4,FALSE)),"NA")</f>
        <v>NA</v>
      </c>
      <c r="T1980" s="867" t="str">
        <f t="shared" ca="1" si="114"/>
        <v>●</v>
      </c>
      <c r="U1980" s="867"/>
      <c r="V1980" s="867"/>
      <c r="W1980" s="867"/>
      <c r="X1980" s="867"/>
      <c r="Y1980" s="867" t="str">
        <f t="shared" si="115"/>
        <v/>
      </c>
      <c r="Z1980" s="867"/>
    </row>
    <row r="1981" spans="2:26" s="312" customFormat="1" ht="30" customHeight="1" outlineLevel="1">
      <c r="B1981" s="314"/>
      <c r="C1981" s="439"/>
      <c r="D1981" s="328"/>
      <c r="E1981" s="397"/>
      <c r="F1981" s="307" t="s">
        <v>14436</v>
      </c>
      <c r="G1981" s="831"/>
      <c r="H1981" s="308"/>
      <c r="I1981" s="313"/>
      <c r="J1981" s="420"/>
      <c r="K1981" s="865" t="str">
        <f t="shared" si="111"/>
        <v/>
      </c>
      <c r="L1981" s="702" t="s">
        <v>3656</v>
      </c>
      <c r="M1981" s="728" t="s">
        <v>3655</v>
      </c>
      <c r="N1981" s="641" t="s">
        <v>17733</v>
      </c>
      <c r="O1981" s="547"/>
      <c r="P1981" s="550"/>
      <c r="Q1981" s="867" t="str">
        <f t="shared" ca="1" si="112"/>
        <v/>
      </c>
      <c r="R1981" s="867" t="str">
        <f t="shared" ca="1" si="113"/>
        <v/>
      </c>
      <c r="S1981" s="867" t="str">
        <f>IFERROR(IF(VLOOKUP("*"&amp;TRIM($F1981)&amp;"*",dump!$A:$D,4,FALSE)="","空文字",VLOOKUP("*"&amp;TRIM($F1981)&amp;"*",dump!$A:$D,4,FALSE)),"NA")</f>
        <v>NA</v>
      </c>
      <c r="T1981" s="867" t="str">
        <f t="shared" ca="1" si="114"/>
        <v>●</v>
      </c>
      <c r="U1981" s="867"/>
      <c r="V1981" s="867"/>
      <c r="W1981" s="867"/>
      <c r="X1981" s="867"/>
      <c r="Y1981" s="867" t="str">
        <f t="shared" si="115"/>
        <v/>
      </c>
      <c r="Z1981" s="867"/>
    </row>
    <row r="1982" spans="2:26" s="312" customFormat="1" ht="30" customHeight="1" outlineLevel="1">
      <c r="B1982" s="314"/>
      <c r="C1982" s="439"/>
      <c r="D1982" s="328"/>
      <c r="E1982" s="309"/>
      <c r="F1982" s="307" t="s">
        <v>14437</v>
      </c>
      <c r="G1982" s="832"/>
      <c r="H1982" s="310"/>
      <c r="I1982" s="311"/>
      <c r="J1982" s="421"/>
      <c r="K1982" s="865" t="str">
        <f t="shared" si="111"/>
        <v/>
      </c>
      <c r="L1982" s="702" t="s">
        <v>3656</v>
      </c>
      <c r="M1982" s="728" t="s">
        <v>3655</v>
      </c>
      <c r="N1982" s="641" t="s">
        <v>17734</v>
      </c>
      <c r="O1982" s="547"/>
      <c r="P1982" s="550"/>
      <c r="Q1982" s="867" t="str">
        <f t="shared" ca="1" si="112"/>
        <v/>
      </c>
      <c r="R1982" s="867" t="str">
        <f t="shared" ca="1" si="113"/>
        <v/>
      </c>
      <c r="S1982" s="867" t="str">
        <f>IFERROR(IF(VLOOKUP("*"&amp;TRIM($F1982)&amp;"*",dump!$A:$D,4,FALSE)="","空文字",VLOOKUP("*"&amp;TRIM($F1982)&amp;"*",dump!$A:$D,4,FALSE)),"NA")</f>
        <v>NA</v>
      </c>
      <c r="T1982" s="867" t="str">
        <f t="shared" ca="1" si="114"/>
        <v>●</v>
      </c>
      <c r="U1982" s="867"/>
      <c r="V1982" s="867"/>
      <c r="W1982" s="867"/>
      <c r="X1982" s="867"/>
      <c r="Y1982" s="867" t="str">
        <f t="shared" si="115"/>
        <v/>
      </c>
      <c r="Z1982" s="867"/>
    </row>
    <row r="1983" spans="2:26" s="312" customFormat="1" ht="27" customHeight="1" outlineLevel="1">
      <c r="B1983" s="314"/>
      <c r="C1983" s="439"/>
      <c r="D1983" s="328"/>
      <c r="E1983" s="397" t="s">
        <v>14438</v>
      </c>
      <c r="F1983" s="307" t="s">
        <v>14439</v>
      </c>
      <c r="G1983" s="830" t="s">
        <v>14440</v>
      </c>
      <c r="H1983" s="305" t="s">
        <v>3657</v>
      </c>
      <c r="I1983" s="304" t="s">
        <v>3666</v>
      </c>
      <c r="J1983" s="419" t="s">
        <v>5684</v>
      </c>
      <c r="K1983" s="865" t="str">
        <f t="shared" si="111"/>
        <v/>
      </c>
      <c r="L1983" s="702" t="s">
        <v>3656</v>
      </c>
      <c r="M1983" s="728" t="s">
        <v>3655</v>
      </c>
      <c r="N1983" s="727" t="s">
        <v>17735</v>
      </c>
      <c r="O1983" s="729"/>
      <c r="P1983" s="730"/>
      <c r="Q1983" s="867" t="str">
        <f t="shared" ca="1" si="112"/>
        <v/>
      </c>
      <c r="R1983" s="867" t="str">
        <f t="shared" ca="1" si="113"/>
        <v/>
      </c>
      <c r="S1983" s="867" t="str">
        <f>IFERROR(IF(VLOOKUP("*"&amp;TRIM($F1983)&amp;"*",dump!$A:$D,4,FALSE)="","空文字",VLOOKUP("*"&amp;TRIM($F1983)&amp;"*",dump!$A:$D,4,FALSE)),"NA")</f>
        <v>NA</v>
      </c>
      <c r="T1983" s="867" t="str">
        <f t="shared" ca="1" si="114"/>
        <v>●</v>
      </c>
      <c r="U1983" s="867"/>
      <c r="V1983" s="867"/>
      <c r="W1983" s="867"/>
      <c r="X1983" s="867"/>
      <c r="Y1983" s="867" t="str">
        <f t="shared" si="115"/>
        <v/>
      </c>
      <c r="Z1983" s="867"/>
    </row>
    <row r="1984" spans="2:26" s="312" customFormat="1" ht="30" customHeight="1" outlineLevel="1">
      <c r="B1984" s="314"/>
      <c r="C1984" s="439"/>
      <c r="D1984" s="328"/>
      <c r="E1984" s="397"/>
      <c r="F1984" s="307" t="s">
        <v>14441</v>
      </c>
      <c r="G1984" s="831"/>
      <c r="H1984" s="308"/>
      <c r="I1984" s="313"/>
      <c r="J1984" s="420"/>
      <c r="K1984" s="865" t="str">
        <f t="shared" si="111"/>
        <v/>
      </c>
      <c r="L1984" s="702" t="s">
        <v>3656</v>
      </c>
      <c r="M1984" s="728" t="s">
        <v>3655</v>
      </c>
      <c r="N1984" s="641" t="s">
        <v>19760</v>
      </c>
      <c r="O1984" s="547"/>
      <c r="P1984" s="550"/>
      <c r="Q1984" s="867" t="str">
        <f t="shared" ca="1" si="112"/>
        <v/>
      </c>
      <c r="R1984" s="867" t="str">
        <f t="shared" ca="1" si="113"/>
        <v/>
      </c>
      <c r="S1984" s="867" t="str">
        <f>IFERROR(IF(VLOOKUP("*"&amp;TRIM($F1984)&amp;"*",dump!$A:$D,4,FALSE)="","空文字",VLOOKUP("*"&amp;TRIM($F1984)&amp;"*",dump!$A:$D,4,FALSE)),"NA")</f>
        <v>NA</v>
      </c>
      <c r="T1984" s="867" t="str">
        <f t="shared" ca="1" si="114"/>
        <v>●</v>
      </c>
      <c r="U1984" s="867"/>
      <c r="V1984" s="867"/>
      <c r="W1984" s="867"/>
      <c r="X1984" s="867"/>
      <c r="Y1984" s="867" t="str">
        <f t="shared" si="115"/>
        <v/>
      </c>
      <c r="Z1984" s="867"/>
    </row>
    <row r="1985" spans="2:26" s="312" customFormat="1" ht="30" customHeight="1" outlineLevel="1">
      <c r="B1985" s="314"/>
      <c r="C1985" s="439"/>
      <c r="D1985" s="328"/>
      <c r="E1985" s="397"/>
      <c r="F1985" s="307" t="s">
        <v>14442</v>
      </c>
      <c r="G1985" s="831"/>
      <c r="H1985" s="308"/>
      <c r="I1985" s="313"/>
      <c r="J1985" s="420"/>
      <c r="K1985" s="865" t="str">
        <f t="shared" si="111"/>
        <v/>
      </c>
      <c r="L1985" s="702" t="s">
        <v>3656</v>
      </c>
      <c r="M1985" s="728" t="s">
        <v>3655</v>
      </c>
      <c r="N1985" s="641" t="s">
        <v>17736</v>
      </c>
      <c r="O1985" s="547"/>
      <c r="P1985" s="550"/>
      <c r="Q1985" s="867" t="str">
        <f t="shared" ca="1" si="112"/>
        <v/>
      </c>
      <c r="R1985" s="867" t="str">
        <f t="shared" ca="1" si="113"/>
        <v/>
      </c>
      <c r="S1985" s="867" t="str">
        <f>IFERROR(IF(VLOOKUP("*"&amp;TRIM($F1985)&amp;"*",dump!$A:$D,4,FALSE)="","空文字",VLOOKUP("*"&amp;TRIM($F1985)&amp;"*",dump!$A:$D,4,FALSE)),"NA")</f>
        <v>NA</v>
      </c>
      <c r="T1985" s="867" t="str">
        <f t="shared" ca="1" si="114"/>
        <v>●</v>
      </c>
      <c r="U1985" s="867"/>
      <c r="V1985" s="867"/>
      <c r="W1985" s="867"/>
      <c r="X1985" s="867"/>
      <c r="Y1985" s="867" t="str">
        <f t="shared" si="115"/>
        <v/>
      </c>
      <c r="Z1985" s="867"/>
    </row>
    <row r="1986" spans="2:26" s="312" customFormat="1" ht="30" customHeight="1" outlineLevel="1">
      <c r="B1986" s="314"/>
      <c r="C1986" s="439"/>
      <c r="D1986" s="328"/>
      <c r="E1986" s="397"/>
      <c r="F1986" s="307" t="s">
        <v>14443</v>
      </c>
      <c r="G1986" s="831"/>
      <c r="H1986" s="308"/>
      <c r="I1986" s="313"/>
      <c r="J1986" s="420"/>
      <c r="K1986" s="865" t="str">
        <f t="shared" si="111"/>
        <v/>
      </c>
      <c r="L1986" s="702" t="s">
        <v>3656</v>
      </c>
      <c r="M1986" s="728" t="s">
        <v>3655</v>
      </c>
      <c r="N1986" s="641" t="s">
        <v>17737</v>
      </c>
      <c r="O1986" s="547"/>
      <c r="P1986" s="550"/>
      <c r="Q1986" s="867" t="str">
        <f t="shared" ca="1" si="112"/>
        <v/>
      </c>
      <c r="R1986" s="867" t="str">
        <f t="shared" ca="1" si="113"/>
        <v/>
      </c>
      <c r="S1986" s="867" t="str">
        <f>IFERROR(IF(VLOOKUP("*"&amp;TRIM($F1986)&amp;"*",dump!$A:$D,4,FALSE)="","空文字",VLOOKUP("*"&amp;TRIM($F1986)&amp;"*",dump!$A:$D,4,FALSE)),"NA")</f>
        <v>NA</v>
      </c>
      <c r="T1986" s="867" t="str">
        <f t="shared" ca="1" si="114"/>
        <v>●</v>
      </c>
      <c r="U1986" s="867"/>
      <c r="V1986" s="867"/>
      <c r="W1986" s="867"/>
      <c r="X1986" s="867"/>
      <c r="Y1986" s="867" t="str">
        <f t="shared" si="115"/>
        <v/>
      </c>
      <c r="Z1986" s="867"/>
    </row>
    <row r="1987" spans="2:26" s="312" customFormat="1" ht="30" customHeight="1" outlineLevel="1">
      <c r="B1987" s="314"/>
      <c r="C1987" s="439"/>
      <c r="D1987" s="328"/>
      <c r="E1987" s="309"/>
      <c r="F1987" s="307" t="s">
        <v>14444</v>
      </c>
      <c r="G1987" s="832"/>
      <c r="H1987" s="310"/>
      <c r="I1987" s="311"/>
      <c r="J1987" s="421"/>
      <c r="K1987" s="865" t="str">
        <f t="shared" si="111"/>
        <v/>
      </c>
      <c r="L1987" s="702" t="s">
        <v>3656</v>
      </c>
      <c r="M1987" s="728" t="s">
        <v>3655</v>
      </c>
      <c r="N1987" s="641" t="s">
        <v>17738</v>
      </c>
      <c r="O1987" s="547"/>
      <c r="P1987" s="550"/>
      <c r="Q1987" s="867" t="str">
        <f t="shared" ca="1" si="112"/>
        <v/>
      </c>
      <c r="R1987" s="867" t="str">
        <f t="shared" ca="1" si="113"/>
        <v/>
      </c>
      <c r="S1987" s="867" t="str">
        <f>IFERROR(IF(VLOOKUP("*"&amp;TRIM($F1987)&amp;"*",dump!$A:$D,4,FALSE)="","空文字",VLOOKUP("*"&amp;TRIM($F1987)&amp;"*",dump!$A:$D,4,FALSE)),"NA")</f>
        <v>NA</v>
      </c>
      <c r="T1987" s="867" t="str">
        <f t="shared" ca="1" si="114"/>
        <v>●</v>
      </c>
      <c r="U1987" s="867"/>
      <c r="V1987" s="867"/>
      <c r="W1987" s="867"/>
      <c r="X1987" s="867"/>
      <c r="Y1987" s="867" t="str">
        <f t="shared" si="115"/>
        <v/>
      </c>
      <c r="Z1987" s="867"/>
    </row>
    <row r="1988" spans="2:26" s="312" customFormat="1" ht="30" customHeight="1" outlineLevel="1">
      <c r="B1988" s="314"/>
      <c r="C1988" s="439"/>
      <c r="D1988" s="328"/>
      <c r="E1988" s="397" t="s">
        <v>14445</v>
      </c>
      <c r="F1988" s="307" t="s">
        <v>14446</v>
      </c>
      <c r="G1988" s="830" t="s">
        <v>14447</v>
      </c>
      <c r="H1988" s="305" t="s">
        <v>3657</v>
      </c>
      <c r="I1988" s="304" t="s">
        <v>3666</v>
      </c>
      <c r="J1988" s="419" t="s">
        <v>5684</v>
      </c>
      <c r="K1988" s="865" t="str">
        <f t="shared" si="111"/>
        <v/>
      </c>
      <c r="L1988" s="702" t="s">
        <v>3656</v>
      </c>
      <c r="M1988" s="728" t="s">
        <v>3655</v>
      </c>
      <c r="N1988" s="727" t="s">
        <v>17739</v>
      </c>
      <c r="O1988" s="729"/>
      <c r="P1988" s="730"/>
      <c r="Q1988" s="867" t="str">
        <f t="shared" ca="1" si="112"/>
        <v/>
      </c>
      <c r="R1988" s="867" t="str">
        <f t="shared" ca="1" si="113"/>
        <v/>
      </c>
      <c r="S1988" s="867" t="str">
        <f>IFERROR(IF(VLOOKUP("*"&amp;TRIM($F1988)&amp;"*",dump!$A:$D,4,FALSE)="","空文字",VLOOKUP("*"&amp;TRIM($F1988)&amp;"*",dump!$A:$D,4,FALSE)),"NA")</f>
        <v>NA</v>
      </c>
      <c r="T1988" s="867" t="str">
        <f t="shared" ca="1" si="114"/>
        <v>●</v>
      </c>
      <c r="U1988" s="867"/>
      <c r="V1988" s="867"/>
      <c r="W1988" s="867"/>
      <c r="X1988" s="867"/>
      <c r="Y1988" s="867" t="str">
        <f t="shared" si="115"/>
        <v/>
      </c>
      <c r="Z1988" s="867"/>
    </row>
    <row r="1989" spans="2:26" s="312" customFormat="1" ht="30" customHeight="1" outlineLevel="1">
      <c r="B1989" s="314"/>
      <c r="C1989" s="439"/>
      <c r="D1989" s="328"/>
      <c r="E1989" s="397"/>
      <c r="F1989" s="307" t="s">
        <v>14448</v>
      </c>
      <c r="G1989" s="831"/>
      <c r="H1989" s="308"/>
      <c r="I1989" s="313"/>
      <c r="J1989" s="420"/>
      <c r="K1989" s="865" t="str">
        <f t="shared" si="111"/>
        <v/>
      </c>
      <c r="L1989" s="702" t="s">
        <v>3656</v>
      </c>
      <c r="M1989" s="728" t="s">
        <v>3655</v>
      </c>
      <c r="N1989" s="641" t="s">
        <v>17740</v>
      </c>
      <c r="O1989" s="547"/>
      <c r="P1989" s="550"/>
      <c r="Q1989" s="867" t="str">
        <f t="shared" ca="1" si="112"/>
        <v/>
      </c>
      <c r="R1989" s="867" t="str">
        <f t="shared" ca="1" si="113"/>
        <v/>
      </c>
      <c r="S1989" s="867" t="str">
        <f>IFERROR(IF(VLOOKUP("*"&amp;TRIM($F1989)&amp;"*",dump!$A:$D,4,FALSE)="","空文字",VLOOKUP("*"&amp;TRIM($F1989)&amp;"*",dump!$A:$D,4,FALSE)),"NA")</f>
        <v>NA</v>
      </c>
      <c r="T1989" s="867" t="str">
        <f t="shared" ca="1" si="114"/>
        <v>●</v>
      </c>
      <c r="U1989" s="867"/>
      <c r="V1989" s="867"/>
      <c r="W1989" s="867"/>
      <c r="X1989" s="867"/>
      <c r="Y1989" s="867" t="str">
        <f t="shared" si="115"/>
        <v/>
      </c>
      <c r="Z1989" s="867"/>
    </row>
    <row r="1990" spans="2:26" s="312" customFormat="1" ht="30" customHeight="1" outlineLevel="1">
      <c r="B1990" s="314"/>
      <c r="C1990" s="439"/>
      <c r="D1990" s="328"/>
      <c r="E1990" s="397"/>
      <c r="F1990" s="307" t="s">
        <v>14449</v>
      </c>
      <c r="G1990" s="831"/>
      <c r="H1990" s="308"/>
      <c r="I1990" s="313"/>
      <c r="J1990" s="420"/>
      <c r="K1990" s="865" t="str">
        <f t="shared" si="111"/>
        <v/>
      </c>
      <c r="L1990" s="702" t="s">
        <v>3656</v>
      </c>
      <c r="M1990" s="728" t="s">
        <v>3655</v>
      </c>
      <c r="N1990" s="641" t="s">
        <v>17741</v>
      </c>
      <c r="O1990" s="547"/>
      <c r="P1990" s="550"/>
      <c r="Q1990" s="867" t="str">
        <f t="shared" ca="1" si="112"/>
        <v/>
      </c>
      <c r="R1990" s="867" t="str">
        <f t="shared" ca="1" si="113"/>
        <v/>
      </c>
      <c r="S1990" s="867" t="str">
        <f>IFERROR(IF(VLOOKUP("*"&amp;TRIM($F1990)&amp;"*",dump!$A:$D,4,FALSE)="","空文字",VLOOKUP("*"&amp;TRIM($F1990)&amp;"*",dump!$A:$D,4,FALSE)),"NA")</f>
        <v>NA</v>
      </c>
      <c r="T1990" s="867" t="str">
        <f t="shared" ca="1" si="114"/>
        <v>●</v>
      </c>
      <c r="U1990" s="867"/>
      <c r="V1990" s="867"/>
      <c r="W1990" s="867"/>
      <c r="X1990" s="867"/>
      <c r="Y1990" s="867" t="str">
        <f t="shared" si="115"/>
        <v/>
      </c>
      <c r="Z1990" s="867"/>
    </row>
    <row r="1991" spans="2:26" s="312" customFormat="1" ht="30" customHeight="1" outlineLevel="1">
      <c r="B1991" s="314"/>
      <c r="C1991" s="439"/>
      <c r="D1991" s="328"/>
      <c r="E1991" s="397"/>
      <c r="F1991" s="307" t="s">
        <v>14450</v>
      </c>
      <c r="G1991" s="831"/>
      <c r="H1991" s="308"/>
      <c r="I1991" s="313"/>
      <c r="J1991" s="420"/>
      <c r="K1991" s="865" t="str">
        <f t="shared" si="111"/>
        <v/>
      </c>
      <c r="L1991" s="702" t="s">
        <v>3656</v>
      </c>
      <c r="M1991" s="728" t="s">
        <v>3655</v>
      </c>
      <c r="N1991" s="641" t="s">
        <v>17742</v>
      </c>
      <c r="O1991" s="547"/>
      <c r="P1991" s="550"/>
      <c r="Q1991" s="867" t="str">
        <f t="shared" ca="1" si="112"/>
        <v/>
      </c>
      <c r="R1991" s="867" t="str">
        <f t="shared" ca="1" si="113"/>
        <v/>
      </c>
      <c r="S1991" s="867" t="str">
        <f>IFERROR(IF(VLOOKUP("*"&amp;TRIM($F1991)&amp;"*",dump!$A:$D,4,FALSE)="","空文字",VLOOKUP("*"&amp;TRIM($F1991)&amp;"*",dump!$A:$D,4,FALSE)),"NA")</f>
        <v>NA</v>
      </c>
      <c r="T1991" s="867" t="str">
        <f t="shared" ca="1" si="114"/>
        <v>●</v>
      </c>
      <c r="U1991" s="867"/>
      <c r="V1991" s="867"/>
      <c r="W1991" s="867"/>
      <c r="X1991" s="867"/>
      <c r="Y1991" s="867" t="str">
        <f t="shared" si="115"/>
        <v/>
      </c>
      <c r="Z1991" s="867"/>
    </row>
    <row r="1992" spans="2:26" s="312" customFormat="1" ht="30" customHeight="1" outlineLevel="1">
      <c r="B1992" s="314"/>
      <c r="C1992" s="439"/>
      <c r="D1992" s="328"/>
      <c r="E1992" s="309"/>
      <c r="F1992" s="307" t="s">
        <v>14451</v>
      </c>
      <c r="G1992" s="832"/>
      <c r="H1992" s="310"/>
      <c r="I1992" s="311"/>
      <c r="J1992" s="421"/>
      <c r="K1992" s="865" t="str">
        <f t="shared" si="111"/>
        <v/>
      </c>
      <c r="L1992" s="702" t="s">
        <v>3656</v>
      </c>
      <c r="M1992" s="728" t="s">
        <v>3655</v>
      </c>
      <c r="N1992" s="641" t="s">
        <v>17743</v>
      </c>
      <c r="O1992" s="547"/>
      <c r="P1992" s="550"/>
      <c r="Q1992" s="867" t="str">
        <f t="shared" ca="1" si="112"/>
        <v/>
      </c>
      <c r="R1992" s="867" t="str">
        <f t="shared" ca="1" si="113"/>
        <v/>
      </c>
      <c r="S1992" s="867" t="str">
        <f>IFERROR(IF(VLOOKUP("*"&amp;TRIM($F1992)&amp;"*",dump!$A:$D,4,FALSE)="","空文字",VLOOKUP("*"&amp;TRIM($F1992)&amp;"*",dump!$A:$D,4,FALSE)),"NA")</f>
        <v>NA</v>
      </c>
      <c r="T1992" s="867" t="str">
        <f t="shared" ca="1" si="114"/>
        <v>●</v>
      </c>
      <c r="U1992" s="867"/>
      <c r="V1992" s="867"/>
      <c r="W1992" s="867"/>
      <c r="X1992" s="867"/>
      <c r="Y1992" s="867" t="str">
        <f t="shared" si="115"/>
        <v/>
      </c>
      <c r="Z1992" s="867"/>
    </row>
    <row r="1993" spans="2:26" s="312" customFormat="1" ht="15" customHeight="1" outlineLevel="1">
      <c r="B1993" s="314"/>
      <c r="C1993" s="439"/>
      <c r="D1993" s="328"/>
      <c r="E1993" s="397" t="s">
        <v>14452</v>
      </c>
      <c r="F1993" s="307" t="s">
        <v>14453</v>
      </c>
      <c r="G1993" s="830" t="s">
        <v>14454</v>
      </c>
      <c r="H1993" s="305" t="s">
        <v>3657</v>
      </c>
      <c r="I1993" s="304" t="s">
        <v>3666</v>
      </c>
      <c r="J1993" s="419" t="s">
        <v>5684</v>
      </c>
      <c r="K1993" s="865" t="str">
        <f t="shared" si="111"/>
        <v/>
      </c>
      <c r="L1993" s="702" t="s">
        <v>3656</v>
      </c>
      <c r="M1993" s="728" t="s">
        <v>3655</v>
      </c>
      <c r="N1993" s="727" t="s">
        <v>17744</v>
      </c>
      <c r="O1993" s="729"/>
      <c r="P1993" s="730"/>
      <c r="Q1993" s="867" t="str">
        <f t="shared" ca="1" si="112"/>
        <v/>
      </c>
      <c r="R1993" s="867" t="str">
        <f t="shared" ca="1" si="113"/>
        <v/>
      </c>
      <c r="S1993" s="867" t="str">
        <f>IFERROR(IF(VLOOKUP("*"&amp;TRIM($F1993)&amp;"*",dump!$A:$D,4,FALSE)="","空文字",VLOOKUP("*"&amp;TRIM($F1993)&amp;"*",dump!$A:$D,4,FALSE)),"NA")</f>
        <v>NA</v>
      </c>
      <c r="T1993" s="867" t="str">
        <f t="shared" ca="1" si="114"/>
        <v>●</v>
      </c>
      <c r="U1993" s="867"/>
      <c r="V1993" s="867"/>
      <c r="W1993" s="867"/>
      <c r="X1993" s="867"/>
      <c r="Y1993" s="867" t="str">
        <f t="shared" si="115"/>
        <v/>
      </c>
      <c r="Z1993" s="867"/>
    </row>
    <row r="1994" spans="2:26" s="312" customFormat="1" ht="30" customHeight="1" outlineLevel="1">
      <c r="B1994" s="314"/>
      <c r="C1994" s="439"/>
      <c r="D1994" s="328"/>
      <c r="E1994" s="397"/>
      <c r="F1994" s="307" t="s">
        <v>14455</v>
      </c>
      <c r="G1994" s="831"/>
      <c r="H1994" s="308"/>
      <c r="I1994" s="313"/>
      <c r="J1994" s="420"/>
      <c r="K1994" s="865" t="str">
        <f t="shared" si="111"/>
        <v/>
      </c>
      <c r="L1994" s="702" t="s">
        <v>3656</v>
      </c>
      <c r="M1994" s="728" t="s">
        <v>3655</v>
      </c>
      <c r="N1994" s="641" t="s">
        <v>19761</v>
      </c>
      <c r="O1994" s="547"/>
      <c r="P1994" s="550"/>
      <c r="Q1994" s="867" t="str">
        <f t="shared" ca="1" si="112"/>
        <v/>
      </c>
      <c r="R1994" s="867" t="str">
        <f t="shared" ca="1" si="113"/>
        <v/>
      </c>
      <c r="S1994" s="867" t="str">
        <f>IFERROR(IF(VLOOKUP("*"&amp;TRIM($F1994)&amp;"*",dump!$A:$D,4,FALSE)="","空文字",VLOOKUP("*"&amp;TRIM($F1994)&amp;"*",dump!$A:$D,4,FALSE)),"NA")</f>
        <v>NA</v>
      </c>
      <c r="T1994" s="867" t="str">
        <f t="shared" ca="1" si="114"/>
        <v>●</v>
      </c>
      <c r="U1994" s="867"/>
      <c r="V1994" s="867"/>
      <c r="W1994" s="867"/>
      <c r="X1994" s="867"/>
      <c r="Y1994" s="867" t="str">
        <f t="shared" si="115"/>
        <v/>
      </c>
      <c r="Z1994" s="867"/>
    </row>
    <row r="1995" spans="2:26" s="312" customFormat="1" ht="30" customHeight="1" outlineLevel="1">
      <c r="B1995" s="314"/>
      <c r="C1995" s="439"/>
      <c r="D1995" s="328"/>
      <c r="E1995" s="397"/>
      <c r="F1995" s="307" t="s">
        <v>14456</v>
      </c>
      <c r="G1995" s="831"/>
      <c r="H1995" s="308"/>
      <c r="I1995" s="313"/>
      <c r="J1995" s="420"/>
      <c r="K1995" s="865" t="str">
        <f t="shared" si="111"/>
        <v/>
      </c>
      <c r="L1995" s="702" t="s">
        <v>3656</v>
      </c>
      <c r="M1995" s="728" t="s">
        <v>3655</v>
      </c>
      <c r="N1995" s="641" t="s">
        <v>17745</v>
      </c>
      <c r="O1995" s="547"/>
      <c r="P1995" s="550"/>
      <c r="Q1995" s="867" t="str">
        <f t="shared" ca="1" si="112"/>
        <v/>
      </c>
      <c r="R1995" s="867" t="str">
        <f t="shared" ca="1" si="113"/>
        <v/>
      </c>
      <c r="S1995" s="867" t="str">
        <f>IFERROR(IF(VLOOKUP("*"&amp;TRIM($F1995)&amp;"*",dump!$A:$D,4,FALSE)="","空文字",VLOOKUP("*"&amp;TRIM($F1995)&amp;"*",dump!$A:$D,4,FALSE)),"NA")</f>
        <v>NA</v>
      </c>
      <c r="T1995" s="867" t="str">
        <f t="shared" ca="1" si="114"/>
        <v>●</v>
      </c>
      <c r="U1995" s="867"/>
      <c r="V1995" s="867"/>
      <c r="W1995" s="867"/>
      <c r="X1995" s="867"/>
      <c r="Y1995" s="867" t="str">
        <f t="shared" si="115"/>
        <v/>
      </c>
      <c r="Z1995" s="867"/>
    </row>
    <row r="1996" spans="2:26" s="312" customFormat="1" ht="30" customHeight="1" outlineLevel="1">
      <c r="B1996" s="314"/>
      <c r="C1996" s="439"/>
      <c r="D1996" s="328"/>
      <c r="E1996" s="397"/>
      <c r="F1996" s="307" t="s">
        <v>14457</v>
      </c>
      <c r="G1996" s="831"/>
      <c r="H1996" s="308"/>
      <c r="I1996" s="313"/>
      <c r="J1996" s="420"/>
      <c r="K1996" s="865" t="str">
        <f t="shared" si="111"/>
        <v/>
      </c>
      <c r="L1996" s="702" t="s">
        <v>3656</v>
      </c>
      <c r="M1996" s="728" t="s">
        <v>3655</v>
      </c>
      <c r="N1996" s="641" t="s">
        <v>17746</v>
      </c>
      <c r="O1996" s="547"/>
      <c r="P1996" s="550"/>
      <c r="Q1996" s="867" t="str">
        <f t="shared" ca="1" si="112"/>
        <v/>
      </c>
      <c r="R1996" s="867" t="str">
        <f t="shared" ca="1" si="113"/>
        <v/>
      </c>
      <c r="S1996" s="867" t="str">
        <f>IFERROR(IF(VLOOKUP("*"&amp;TRIM($F1996)&amp;"*",dump!$A:$D,4,FALSE)="","空文字",VLOOKUP("*"&amp;TRIM($F1996)&amp;"*",dump!$A:$D,4,FALSE)),"NA")</f>
        <v>NA</v>
      </c>
      <c r="T1996" s="867" t="str">
        <f t="shared" ca="1" si="114"/>
        <v>●</v>
      </c>
      <c r="U1996" s="867"/>
      <c r="V1996" s="867"/>
      <c r="W1996" s="867"/>
      <c r="X1996" s="867"/>
      <c r="Y1996" s="867" t="str">
        <f t="shared" si="115"/>
        <v/>
      </c>
      <c r="Z1996" s="867"/>
    </row>
    <row r="1997" spans="2:26" s="312" customFormat="1" ht="30" customHeight="1" outlineLevel="1">
      <c r="B1997" s="314"/>
      <c r="C1997" s="439"/>
      <c r="D1997" s="328"/>
      <c r="E1997" s="309"/>
      <c r="F1997" s="307" t="s">
        <v>14458</v>
      </c>
      <c r="G1997" s="832"/>
      <c r="H1997" s="310"/>
      <c r="I1997" s="311"/>
      <c r="J1997" s="421"/>
      <c r="K1997" s="865" t="str">
        <f t="shared" ref="K1997:K2060" si="116">IF(AND(M1997="", O1997="", N1997&lt;&gt;""), "○", "")</f>
        <v/>
      </c>
      <c r="L1997" s="702" t="s">
        <v>3656</v>
      </c>
      <c r="M1997" s="728" t="s">
        <v>3655</v>
      </c>
      <c r="N1997" s="641" t="s">
        <v>17747</v>
      </c>
      <c r="O1997" s="547"/>
      <c r="P1997" s="550"/>
      <c r="Q1997" s="867" t="str">
        <f t="shared" ref="Q1997:Q2060" ca="1" si="117">IF(P1997="","",IF(P1997="←",IF(OFFSET($J1997,0,MATCH(MID(M1997,1,FIND("の",M1997,1)-1), $L$11:$BA$11,0)+4,1,1)="","",OFFSET($L1997,0,MATCH(MID(M1997,1,FIND("の",M1997,1)-1), $L$11:$BA$11,0)+4,1,1)),P1997))</f>
        <v/>
      </c>
      <c r="R1997" s="867" t="str">
        <f t="shared" ref="R1997:R2060" ca="1" si="118">IF(COUNTIF(Q1997,"*(*"),MID(Q1997,FIND("(",Q1997,1)+1,FIND(")",Q1997,1)-FIND("(",Q1997,1)-1),IF(COUNTIF(Q1997,"*""*"),MID(Q1997,FIND("""",Q1997,1)+1,LEN(Q1997)-2),IF(COUNTIF(Q1997,"*：*"),RIGHT(Q1997,LEN(Q1997)-(FIND("：",Q1997))),Q1997)))</f>
        <v/>
      </c>
      <c r="S1997" s="867" t="str">
        <f>IFERROR(IF(VLOOKUP("*"&amp;TRIM($F1997)&amp;"*",dump!$A:$D,4,FALSE)="","空文字",VLOOKUP("*"&amp;TRIM($F1997)&amp;"*",dump!$A:$D,4,FALSE)),"NA")</f>
        <v>NA</v>
      </c>
      <c r="T1997" s="867" t="str">
        <f t="shared" ref="T1997:T2060" ca="1" si="119">IF($K1997&lt;&gt;"",IF($E1997&lt;&gt;"","■",""),IF(AND(R1997="",S1997="NA"),"●", IF(EXACT(R1997,S1997),"●","×")))</f>
        <v>●</v>
      </c>
      <c r="U1997" s="867"/>
      <c r="V1997" s="867"/>
      <c r="W1997" s="867"/>
      <c r="X1997" s="867"/>
      <c r="Y1997" s="867" t="str">
        <f t="shared" ref="Y1997:Y2060" si="120">IF(U1997="●","●","")</f>
        <v/>
      </c>
      <c r="Z1997" s="867"/>
    </row>
    <row r="1998" spans="2:26" s="312" customFormat="1" ht="15" customHeight="1" outlineLevel="1">
      <c r="B1998" s="314"/>
      <c r="C1998" s="439"/>
      <c r="D1998" s="328"/>
      <c r="E1998" s="397" t="s">
        <v>14459</v>
      </c>
      <c r="F1998" s="307" t="s">
        <v>14460</v>
      </c>
      <c r="G1998" s="830" t="s">
        <v>14461</v>
      </c>
      <c r="H1998" s="305" t="s">
        <v>3657</v>
      </c>
      <c r="I1998" s="304" t="s">
        <v>3666</v>
      </c>
      <c r="J1998" s="419" t="s">
        <v>5684</v>
      </c>
      <c r="K1998" s="865" t="str">
        <f t="shared" si="116"/>
        <v/>
      </c>
      <c r="L1998" s="702" t="s">
        <v>3656</v>
      </c>
      <c r="M1998" s="728" t="s">
        <v>3655</v>
      </c>
      <c r="N1998" s="727" t="s">
        <v>17748</v>
      </c>
      <c r="O1998" s="729"/>
      <c r="P1998" s="730"/>
      <c r="Q1998" s="867" t="str">
        <f t="shared" ca="1" si="117"/>
        <v/>
      </c>
      <c r="R1998" s="867" t="str">
        <f t="shared" ca="1" si="118"/>
        <v/>
      </c>
      <c r="S1998" s="867" t="str">
        <f>IFERROR(IF(VLOOKUP("*"&amp;TRIM($F1998)&amp;"*",dump!$A:$D,4,FALSE)="","空文字",VLOOKUP("*"&amp;TRIM($F1998)&amp;"*",dump!$A:$D,4,FALSE)),"NA")</f>
        <v>NA</v>
      </c>
      <c r="T1998" s="867" t="str">
        <f t="shared" ca="1" si="119"/>
        <v>●</v>
      </c>
      <c r="U1998" s="867"/>
      <c r="V1998" s="867"/>
      <c r="W1998" s="867"/>
      <c r="X1998" s="867"/>
      <c r="Y1998" s="867" t="str">
        <f t="shared" si="120"/>
        <v/>
      </c>
      <c r="Z1998" s="867"/>
    </row>
    <row r="1999" spans="2:26" s="312" customFormat="1" ht="30" customHeight="1" outlineLevel="1">
      <c r="B1999" s="314"/>
      <c r="C1999" s="439"/>
      <c r="D1999" s="328"/>
      <c r="E1999" s="397"/>
      <c r="F1999" s="307" t="s">
        <v>14462</v>
      </c>
      <c r="G1999" s="831"/>
      <c r="H1999" s="308"/>
      <c r="I1999" s="313"/>
      <c r="J1999" s="420"/>
      <c r="K1999" s="865" t="str">
        <f t="shared" si="116"/>
        <v/>
      </c>
      <c r="L1999" s="702" t="s">
        <v>3656</v>
      </c>
      <c r="M1999" s="728" t="s">
        <v>3655</v>
      </c>
      <c r="N1999" s="641" t="s">
        <v>19762</v>
      </c>
      <c r="O1999" s="547"/>
      <c r="P1999" s="550"/>
      <c r="Q1999" s="867" t="str">
        <f t="shared" ca="1" si="117"/>
        <v/>
      </c>
      <c r="R1999" s="867" t="str">
        <f t="shared" ca="1" si="118"/>
        <v/>
      </c>
      <c r="S1999" s="867" t="str">
        <f>IFERROR(IF(VLOOKUP("*"&amp;TRIM($F1999)&amp;"*",dump!$A:$D,4,FALSE)="","空文字",VLOOKUP("*"&amp;TRIM($F1999)&amp;"*",dump!$A:$D,4,FALSE)),"NA")</f>
        <v>NA</v>
      </c>
      <c r="T1999" s="867" t="str">
        <f t="shared" ca="1" si="119"/>
        <v>●</v>
      </c>
      <c r="U1999" s="867"/>
      <c r="V1999" s="867"/>
      <c r="W1999" s="867"/>
      <c r="X1999" s="867"/>
      <c r="Y1999" s="867" t="str">
        <f t="shared" si="120"/>
        <v/>
      </c>
      <c r="Z1999" s="867"/>
    </row>
    <row r="2000" spans="2:26" s="312" customFormat="1" ht="30" customHeight="1" outlineLevel="1">
      <c r="B2000" s="314"/>
      <c r="C2000" s="439"/>
      <c r="D2000" s="328"/>
      <c r="E2000" s="397"/>
      <c r="F2000" s="307" t="s">
        <v>14463</v>
      </c>
      <c r="G2000" s="831"/>
      <c r="H2000" s="308"/>
      <c r="I2000" s="313"/>
      <c r="J2000" s="420"/>
      <c r="K2000" s="865" t="str">
        <f t="shared" si="116"/>
        <v/>
      </c>
      <c r="L2000" s="702" t="s">
        <v>3656</v>
      </c>
      <c r="M2000" s="728" t="s">
        <v>3655</v>
      </c>
      <c r="N2000" s="641" t="s">
        <v>17749</v>
      </c>
      <c r="O2000" s="547"/>
      <c r="P2000" s="550"/>
      <c r="Q2000" s="867" t="str">
        <f t="shared" ca="1" si="117"/>
        <v/>
      </c>
      <c r="R2000" s="867" t="str">
        <f t="shared" ca="1" si="118"/>
        <v/>
      </c>
      <c r="S2000" s="867" t="str">
        <f>IFERROR(IF(VLOOKUP("*"&amp;TRIM($F2000)&amp;"*",dump!$A:$D,4,FALSE)="","空文字",VLOOKUP("*"&amp;TRIM($F2000)&amp;"*",dump!$A:$D,4,FALSE)),"NA")</f>
        <v>NA</v>
      </c>
      <c r="T2000" s="867" t="str">
        <f t="shared" ca="1" si="119"/>
        <v>●</v>
      </c>
      <c r="U2000" s="867"/>
      <c r="V2000" s="867"/>
      <c r="W2000" s="867"/>
      <c r="X2000" s="867"/>
      <c r="Y2000" s="867" t="str">
        <f t="shared" si="120"/>
        <v/>
      </c>
      <c r="Z2000" s="867"/>
    </row>
    <row r="2001" spans="2:26" s="312" customFormat="1" ht="30" customHeight="1" outlineLevel="1">
      <c r="B2001" s="314"/>
      <c r="C2001" s="439"/>
      <c r="D2001" s="328"/>
      <c r="E2001" s="397"/>
      <c r="F2001" s="307" t="s">
        <v>14464</v>
      </c>
      <c r="G2001" s="831"/>
      <c r="H2001" s="308"/>
      <c r="I2001" s="313"/>
      <c r="J2001" s="420"/>
      <c r="K2001" s="865" t="str">
        <f t="shared" si="116"/>
        <v/>
      </c>
      <c r="L2001" s="702" t="s">
        <v>3656</v>
      </c>
      <c r="M2001" s="728" t="s">
        <v>3655</v>
      </c>
      <c r="N2001" s="641" t="s">
        <v>17750</v>
      </c>
      <c r="O2001" s="547"/>
      <c r="P2001" s="550"/>
      <c r="Q2001" s="867" t="str">
        <f t="shared" ca="1" si="117"/>
        <v/>
      </c>
      <c r="R2001" s="867" t="str">
        <f t="shared" ca="1" si="118"/>
        <v/>
      </c>
      <c r="S2001" s="867" t="str">
        <f>IFERROR(IF(VLOOKUP("*"&amp;TRIM($F2001)&amp;"*",dump!$A:$D,4,FALSE)="","空文字",VLOOKUP("*"&amp;TRIM($F2001)&amp;"*",dump!$A:$D,4,FALSE)),"NA")</f>
        <v>NA</v>
      </c>
      <c r="T2001" s="867" t="str">
        <f t="shared" ca="1" si="119"/>
        <v>●</v>
      </c>
      <c r="U2001" s="867"/>
      <c r="V2001" s="867"/>
      <c r="W2001" s="867"/>
      <c r="X2001" s="867"/>
      <c r="Y2001" s="867" t="str">
        <f t="shared" si="120"/>
        <v/>
      </c>
      <c r="Z2001" s="867"/>
    </row>
    <row r="2002" spans="2:26" s="312" customFormat="1" ht="30" customHeight="1" outlineLevel="1">
      <c r="B2002" s="314"/>
      <c r="C2002" s="439"/>
      <c r="D2002" s="328"/>
      <c r="E2002" s="309"/>
      <c r="F2002" s="307" t="s">
        <v>14465</v>
      </c>
      <c r="G2002" s="832"/>
      <c r="H2002" s="310"/>
      <c r="I2002" s="311"/>
      <c r="J2002" s="421"/>
      <c r="K2002" s="865" t="str">
        <f t="shared" si="116"/>
        <v/>
      </c>
      <c r="L2002" s="702" t="s">
        <v>3656</v>
      </c>
      <c r="M2002" s="728" t="s">
        <v>3655</v>
      </c>
      <c r="N2002" s="641" t="s">
        <v>17751</v>
      </c>
      <c r="O2002" s="547"/>
      <c r="P2002" s="550"/>
      <c r="Q2002" s="867" t="str">
        <f t="shared" ca="1" si="117"/>
        <v/>
      </c>
      <c r="R2002" s="867" t="str">
        <f t="shared" ca="1" si="118"/>
        <v/>
      </c>
      <c r="S2002" s="867" t="str">
        <f>IFERROR(IF(VLOOKUP("*"&amp;TRIM($F2002)&amp;"*",dump!$A:$D,4,FALSE)="","空文字",VLOOKUP("*"&amp;TRIM($F2002)&amp;"*",dump!$A:$D,4,FALSE)),"NA")</f>
        <v>NA</v>
      </c>
      <c r="T2002" s="867" t="str">
        <f t="shared" ca="1" si="119"/>
        <v>●</v>
      </c>
      <c r="U2002" s="867"/>
      <c r="V2002" s="867"/>
      <c r="W2002" s="867"/>
      <c r="X2002" s="867"/>
      <c r="Y2002" s="867" t="str">
        <f t="shared" si="120"/>
        <v/>
      </c>
      <c r="Z2002" s="867"/>
    </row>
    <row r="2003" spans="2:26" s="312" customFormat="1" ht="30" customHeight="1" outlineLevel="1">
      <c r="B2003" s="314"/>
      <c r="C2003" s="439"/>
      <c r="D2003" s="328"/>
      <c r="E2003" s="397" t="s">
        <v>14466</v>
      </c>
      <c r="F2003" s="307" t="s">
        <v>14467</v>
      </c>
      <c r="G2003" s="830" t="s">
        <v>14468</v>
      </c>
      <c r="H2003" s="305" t="s">
        <v>3657</v>
      </c>
      <c r="I2003" s="304" t="s">
        <v>3666</v>
      </c>
      <c r="J2003" s="419" t="s">
        <v>5684</v>
      </c>
      <c r="K2003" s="865" t="str">
        <f t="shared" si="116"/>
        <v/>
      </c>
      <c r="L2003" s="702" t="s">
        <v>3656</v>
      </c>
      <c r="M2003" s="728" t="s">
        <v>3655</v>
      </c>
      <c r="N2003" s="727" t="s">
        <v>17752</v>
      </c>
      <c r="O2003" s="729"/>
      <c r="P2003" s="730"/>
      <c r="Q2003" s="867" t="str">
        <f t="shared" ca="1" si="117"/>
        <v/>
      </c>
      <c r="R2003" s="867" t="str">
        <f t="shared" ca="1" si="118"/>
        <v/>
      </c>
      <c r="S2003" s="867" t="str">
        <f>IFERROR(IF(VLOOKUP("*"&amp;TRIM($F2003)&amp;"*",dump!$A:$D,4,FALSE)="","空文字",VLOOKUP("*"&amp;TRIM($F2003)&amp;"*",dump!$A:$D,4,FALSE)),"NA")</f>
        <v>NA</v>
      </c>
      <c r="T2003" s="867" t="str">
        <f t="shared" ca="1" si="119"/>
        <v>●</v>
      </c>
      <c r="U2003" s="867"/>
      <c r="V2003" s="867"/>
      <c r="W2003" s="867"/>
      <c r="X2003" s="867"/>
      <c r="Y2003" s="867" t="str">
        <f t="shared" si="120"/>
        <v/>
      </c>
      <c r="Z2003" s="867"/>
    </row>
    <row r="2004" spans="2:26" s="312" customFormat="1" ht="30" customHeight="1" outlineLevel="1">
      <c r="B2004" s="314"/>
      <c r="C2004" s="439"/>
      <c r="D2004" s="328"/>
      <c r="E2004" s="397"/>
      <c r="F2004" s="307" t="s">
        <v>14469</v>
      </c>
      <c r="G2004" s="831"/>
      <c r="H2004" s="308"/>
      <c r="I2004" s="313"/>
      <c r="J2004" s="420"/>
      <c r="K2004" s="865" t="str">
        <f t="shared" si="116"/>
        <v/>
      </c>
      <c r="L2004" s="702" t="s">
        <v>3656</v>
      </c>
      <c r="M2004" s="728" t="s">
        <v>3655</v>
      </c>
      <c r="N2004" s="641" t="s">
        <v>17753</v>
      </c>
      <c r="O2004" s="547"/>
      <c r="P2004" s="550"/>
      <c r="Q2004" s="867" t="str">
        <f t="shared" ca="1" si="117"/>
        <v/>
      </c>
      <c r="R2004" s="867" t="str">
        <f t="shared" ca="1" si="118"/>
        <v/>
      </c>
      <c r="S2004" s="867" t="str">
        <f>IFERROR(IF(VLOOKUP("*"&amp;TRIM($F2004)&amp;"*",dump!$A:$D,4,FALSE)="","空文字",VLOOKUP("*"&amp;TRIM($F2004)&amp;"*",dump!$A:$D,4,FALSE)),"NA")</f>
        <v>NA</v>
      </c>
      <c r="T2004" s="867" t="str">
        <f t="shared" ca="1" si="119"/>
        <v>●</v>
      </c>
      <c r="U2004" s="867"/>
      <c r="V2004" s="867"/>
      <c r="W2004" s="867"/>
      <c r="X2004" s="867"/>
      <c r="Y2004" s="867" t="str">
        <f t="shared" si="120"/>
        <v/>
      </c>
      <c r="Z2004" s="867"/>
    </row>
    <row r="2005" spans="2:26" s="312" customFormat="1" ht="30" customHeight="1" outlineLevel="1">
      <c r="B2005" s="314"/>
      <c r="C2005" s="439"/>
      <c r="D2005" s="328"/>
      <c r="E2005" s="397"/>
      <c r="F2005" s="307" t="s">
        <v>14470</v>
      </c>
      <c r="G2005" s="831"/>
      <c r="H2005" s="308"/>
      <c r="I2005" s="313"/>
      <c r="J2005" s="420"/>
      <c r="K2005" s="865" t="str">
        <f t="shared" si="116"/>
        <v/>
      </c>
      <c r="L2005" s="702" t="s">
        <v>3656</v>
      </c>
      <c r="M2005" s="728" t="s">
        <v>3655</v>
      </c>
      <c r="N2005" s="641" t="s">
        <v>17754</v>
      </c>
      <c r="O2005" s="547"/>
      <c r="P2005" s="550"/>
      <c r="Q2005" s="867" t="str">
        <f t="shared" ca="1" si="117"/>
        <v/>
      </c>
      <c r="R2005" s="867" t="str">
        <f t="shared" ca="1" si="118"/>
        <v/>
      </c>
      <c r="S2005" s="867" t="str">
        <f>IFERROR(IF(VLOOKUP("*"&amp;TRIM($F2005)&amp;"*",dump!$A:$D,4,FALSE)="","空文字",VLOOKUP("*"&amp;TRIM($F2005)&amp;"*",dump!$A:$D,4,FALSE)),"NA")</f>
        <v>NA</v>
      </c>
      <c r="T2005" s="867" t="str">
        <f t="shared" ca="1" si="119"/>
        <v>●</v>
      </c>
      <c r="U2005" s="867"/>
      <c r="V2005" s="867"/>
      <c r="W2005" s="867"/>
      <c r="X2005" s="867"/>
      <c r="Y2005" s="867" t="str">
        <f t="shared" si="120"/>
        <v/>
      </c>
      <c r="Z2005" s="867"/>
    </row>
    <row r="2006" spans="2:26" s="312" customFormat="1" ht="30" customHeight="1" outlineLevel="1">
      <c r="B2006" s="314"/>
      <c r="C2006" s="439"/>
      <c r="D2006" s="328"/>
      <c r="E2006" s="397"/>
      <c r="F2006" s="307" t="s">
        <v>14471</v>
      </c>
      <c r="G2006" s="831"/>
      <c r="H2006" s="308"/>
      <c r="I2006" s="313"/>
      <c r="J2006" s="420"/>
      <c r="K2006" s="865" t="str">
        <f t="shared" si="116"/>
        <v/>
      </c>
      <c r="L2006" s="702" t="s">
        <v>3656</v>
      </c>
      <c r="M2006" s="728" t="s">
        <v>3655</v>
      </c>
      <c r="N2006" s="641" t="s">
        <v>17755</v>
      </c>
      <c r="O2006" s="547"/>
      <c r="P2006" s="550"/>
      <c r="Q2006" s="867" t="str">
        <f t="shared" ca="1" si="117"/>
        <v/>
      </c>
      <c r="R2006" s="867" t="str">
        <f t="shared" ca="1" si="118"/>
        <v/>
      </c>
      <c r="S2006" s="867" t="str">
        <f>IFERROR(IF(VLOOKUP("*"&amp;TRIM($F2006)&amp;"*",dump!$A:$D,4,FALSE)="","空文字",VLOOKUP("*"&amp;TRIM($F2006)&amp;"*",dump!$A:$D,4,FALSE)),"NA")</f>
        <v>NA</v>
      </c>
      <c r="T2006" s="867" t="str">
        <f t="shared" ca="1" si="119"/>
        <v>●</v>
      </c>
      <c r="U2006" s="867"/>
      <c r="V2006" s="867"/>
      <c r="W2006" s="867"/>
      <c r="X2006" s="867"/>
      <c r="Y2006" s="867" t="str">
        <f t="shared" si="120"/>
        <v/>
      </c>
      <c r="Z2006" s="867"/>
    </row>
    <row r="2007" spans="2:26" s="312" customFormat="1" ht="30" customHeight="1" outlineLevel="1">
      <c r="B2007" s="314"/>
      <c r="C2007" s="439"/>
      <c r="D2007" s="328"/>
      <c r="E2007" s="309"/>
      <c r="F2007" s="307" t="s">
        <v>14472</v>
      </c>
      <c r="G2007" s="832"/>
      <c r="H2007" s="310"/>
      <c r="I2007" s="311"/>
      <c r="J2007" s="421"/>
      <c r="K2007" s="865" t="str">
        <f t="shared" si="116"/>
        <v/>
      </c>
      <c r="L2007" s="702" t="s">
        <v>3656</v>
      </c>
      <c r="M2007" s="728" t="s">
        <v>3655</v>
      </c>
      <c r="N2007" s="641" t="s">
        <v>17756</v>
      </c>
      <c r="O2007" s="547"/>
      <c r="P2007" s="550"/>
      <c r="Q2007" s="867" t="str">
        <f t="shared" ca="1" si="117"/>
        <v/>
      </c>
      <c r="R2007" s="867" t="str">
        <f t="shared" ca="1" si="118"/>
        <v/>
      </c>
      <c r="S2007" s="867" t="str">
        <f>IFERROR(IF(VLOOKUP("*"&amp;TRIM($F2007)&amp;"*",dump!$A:$D,4,FALSE)="","空文字",VLOOKUP("*"&amp;TRIM($F2007)&amp;"*",dump!$A:$D,4,FALSE)),"NA")</f>
        <v>NA</v>
      </c>
      <c r="T2007" s="867" t="str">
        <f t="shared" ca="1" si="119"/>
        <v>●</v>
      </c>
      <c r="U2007" s="867"/>
      <c r="V2007" s="867"/>
      <c r="W2007" s="867"/>
      <c r="X2007" s="867"/>
      <c r="Y2007" s="867" t="str">
        <f t="shared" si="120"/>
        <v/>
      </c>
      <c r="Z2007" s="867"/>
    </row>
    <row r="2008" spans="2:26" s="312" customFormat="1" ht="15" customHeight="1" outlineLevel="1">
      <c r="B2008" s="314"/>
      <c r="C2008" s="439"/>
      <c r="D2008" s="215" t="s">
        <v>14887</v>
      </c>
      <c r="E2008" s="213"/>
      <c r="F2008" s="214" t="s">
        <v>14888</v>
      </c>
      <c r="G2008" s="214" t="s">
        <v>14898</v>
      </c>
      <c r="H2008" s="225" t="s">
        <v>3655</v>
      </c>
      <c r="I2008" s="144" t="s">
        <v>660</v>
      </c>
      <c r="J2008" s="418" t="s">
        <v>5684</v>
      </c>
      <c r="K2008" s="865" t="str">
        <f t="shared" si="116"/>
        <v/>
      </c>
      <c r="L2008" s="702" t="s">
        <v>3656</v>
      </c>
      <c r="M2008" s="728" t="s">
        <v>3655</v>
      </c>
      <c r="N2008" s="641" t="s">
        <v>19763</v>
      </c>
      <c r="O2008" s="547"/>
      <c r="P2008" s="550"/>
      <c r="Q2008" s="867" t="str">
        <f t="shared" ca="1" si="117"/>
        <v/>
      </c>
      <c r="R2008" s="867" t="str">
        <f t="shared" ca="1" si="118"/>
        <v/>
      </c>
      <c r="S2008" s="867" t="str">
        <f>IFERROR(IF(VLOOKUP("*"&amp;TRIM($F2008)&amp;"*",dump!$A:$D,4,FALSE)="","空文字",VLOOKUP("*"&amp;TRIM($F2008)&amp;"*",dump!$A:$D,4,FALSE)),"NA")</f>
        <v>NA</v>
      </c>
      <c r="T2008" s="867" t="str">
        <f t="shared" ca="1" si="119"/>
        <v>●</v>
      </c>
      <c r="U2008" s="867"/>
      <c r="V2008" s="867"/>
      <c r="W2008" s="867"/>
      <c r="X2008" s="867"/>
      <c r="Y2008" s="867" t="str">
        <f t="shared" si="120"/>
        <v/>
      </c>
      <c r="Z2008" s="867"/>
    </row>
    <row r="2009" spans="2:26" s="312" customFormat="1" ht="15" customHeight="1" outlineLevel="1">
      <c r="B2009" s="314"/>
      <c r="C2009" s="439"/>
      <c r="D2009" s="328"/>
      <c r="E2009" s="397" t="s">
        <v>14889</v>
      </c>
      <c r="F2009" s="307" t="s">
        <v>14890</v>
      </c>
      <c r="G2009" s="397" t="s">
        <v>14899</v>
      </c>
      <c r="H2009" s="308" t="s">
        <v>9</v>
      </c>
      <c r="I2009" s="313" t="s">
        <v>660</v>
      </c>
      <c r="J2009" s="420" t="s">
        <v>5683</v>
      </c>
      <c r="K2009" s="865" t="str">
        <f t="shared" si="116"/>
        <v/>
      </c>
      <c r="L2009" s="702" t="s">
        <v>3656</v>
      </c>
      <c r="M2009" s="728" t="s">
        <v>3655</v>
      </c>
      <c r="N2009" s="732" t="s">
        <v>19764</v>
      </c>
      <c r="O2009" s="547"/>
      <c r="P2009" s="550"/>
      <c r="Q2009" s="867" t="str">
        <f t="shared" ca="1" si="117"/>
        <v/>
      </c>
      <c r="R2009" s="867" t="str">
        <f t="shared" ca="1" si="118"/>
        <v/>
      </c>
      <c r="S2009" s="867" t="str">
        <f>IFERROR(IF(VLOOKUP("*"&amp;TRIM($F2009)&amp;"*",dump!$A:$D,4,FALSE)="","空文字",VLOOKUP("*"&amp;TRIM($F2009)&amp;"*",dump!$A:$D,4,FALSE)),"NA")</f>
        <v>NA</v>
      </c>
      <c r="T2009" s="867" t="str">
        <f t="shared" ca="1" si="119"/>
        <v>●</v>
      </c>
      <c r="U2009" s="867"/>
      <c r="V2009" s="867"/>
      <c r="W2009" s="867"/>
      <c r="X2009" s="867"/>
      <c r="Y2009" s="867" t="str">
        <f t="shared" si="120"/>
        <v/>
      </c>
      <c r="Z2009" s="867"/>
    </row>
    <row r="2010" spans="2:26" s="312" customFormat="1" ht="15" customHeight="1" outlineLevel="1">
      <c r="B2010" s="314"/>
      <c r="C2010" s="439"/>
      <c r="D2010" s="328"/>
      <c r="E2010" s="397"/>
      <c r="F2010" s="307" t="s">
        <v>14891</v>
      </c>
      <c r="G2010" s="397"/>
      <c r="H2010" s="397"/>
      <c r="I2010" s="313"/>
      <c r="J2010" s="420"/>
      <c r="K2010" s="865" t="str">
        <f t="shared" si="116"/>
        <v/>
      </c>
      <c r="L2010" s="702" t="s">
        <v>3656</v>
      </c>
      <c r="M2010" s="728" t="s">
        <v>3655</v>
      </c>
      <c r="N2010" s="641" t="s">
        <v>19765</v>
      </c>
      <c r="O2010" s="547"/>
      <c r="P2010" s="550"/>
      <c r="Q2010" s="867" t="str">
        <f t="shared" ca="1" si="117"/>
        <v/>
      </c>
      <c r="R2010" s="867" t="str">
        <f t="shared" ca="1" si="118"/>
        <v/>
      </c>
      <c r="S2010" s="867" t="str">
        <f>IFERROR(IF(VLOOKUP("*"&amp;TRIM($F2010)&amp;"*",dump!$A:$D,4,FALSE)="","空文字",VLOOKUP("*"&amp;TRIM($F2010)&amp;"*",dump!$A:$D,4,FALSE)),"NA")</f>
        <v>NA</v>
      </c>
      <c r="T2010" s="867" t="str">
        <f t="shared" ca="1" si="119"/>
        <v>●</v>
      </c>
      <c r="U2010" s="867"/>
      <c r="V2010" s="867"/>
      <c r="W2010" s="867"/>
      <c r="X2010" s="867"/>
      <c r="Y2010" s="867" t="str">
        <f t="shared" si="120"/>
        <v/>
      </c>
      <c r="Z2010" s="867"/>
    </row>
    <row r="2011" spans="2:26" s="312" customFormat="1" ht="15" customHeight="1" outlineLevel="1">
      <c r="B2011" s="314"/>
      <c r="C2011" s="439"/>
      <c r="D2011" s="328"/>
      <c r="E2011" s="397"/>
      <c r="F2011" s="307" t="s">
        <v>14892</v>
      </c>
      <c r="G2011" s="397"/>
      <c r="H2011" s="397"/>
      <c r="I2011" s="313"/>
      <c r="J2011" s="420"/>
      <c r="K2011" s="865" t="str">
        <f t="shared" si="116"/>
        <v/>
      </c>
      <c r="L2011" s="702" t="s">
        <v>3656</v>
      </c>
      <c r="M2011" s="728" t="s">
        <v>3655</v>
      </c>
      <c r="N2011" s="641" t="s">
        <v>19765</v>
      </c>
      <c r="O2011" s="547"/>
      <c r="P2011" s="550"/>
      <c r="Q2011" s="867" t="str">
        <f t="shared" ca="1" si="117"/>
        <v/>
      </c>
      <c r="R2011" s="867" t="str">
        <f t="shared" ca="1" si="118"/>
        <v/>
      </c>
      <c r="S2011" s="867" t="str">
        <f>IFERROR(IF(VLOOKUP("*"&amp;TRIM($F2011)&amp;"*",dump!$A:$D,4,FALSE)="","空文字",VLOOKUP("*"&amp;TRIM($F2011)&amp;"*",dump!$A:$D,4,FALSE)),"NA")</f>
        <v>NA</v>
      </c>
      <c r="T2011" s="867" t="str">
        <f t="shared" ca="1" si="119"/>
        <v>●</v>
      </c>
      <c r="U2011" s="867"/>
      <c r="V2011" s="867"/>
      <c r="W2011" s="867"/>
      <c r="X2011" s="867"/>
      <c r="Y2011" s="867" t="str">
        <f t="shared" si="120"/>
        <v/>
      </c>
      <c r="Z2011" s="867"/>
    </row>
    <row r="2012" spans="2:26" s="312" customFormat="1" ht="15" customHeight="1" outlineLevel="1">
      <c r="B2012" s="314"/>
      <c r="C2012" s="439"/>
      <c r="D2012" s="328"/>
      <c r="E2012" s="397"/>
      <c r="F2012" s="307" t="s">
        <v>14893</v>
      </c>
      <c r="G2012" s="397"/>
      <c r="H2012" s="397"/>
      <c r="I2012" s="313"/>
      <c r="J2012" s="420"/>
      <c r="K2012" s="865" t="str">
        <f t="shared" si="116"/>
        <v/>
      </c>
      <c r="L2012" s="702" t="s">
        <v>3656</v>
      </c>
      <c r="M2012" s="728" t="s">
        <v>3655</v>
      </c>
      <c r="N2012" s="641" t="s">
        <v>19766</v>
      </c>
      <c r="O2012" s="547"/>
      <c r="P2012" s="550"/>
      <c r="Q2012" s="867" t="str">
        <f t="shared" ca="1" si="117"/>
        <v/>
      </c>
      <c r="R2012" s="867" t="str">
        <f t="shared" ca="1" si="118"/>
        <v/>
      </c>
      <c r="S2012" s="867" t="str">
        <f>IFERROR(IF(VLOOKUP("*"&amp;TRIM($F2012)&amp;"*",dump!$A:$D,4,FALSE)="","空文字",VLOOKUP("*"&amp;TRIM($F2012)&amp;"*",dump!$A:$D,4,FALSE)),"NA")</f>
        <v>NA</v>
      </c>
      <c r="T2012" s="867" t="str">
        <f t="shared" ca="1" si="119"/>
        <v>●</v>
      </c>
      <c r="U2012" s="867"/>
      <c r="V2012" s="867"/>
      <c r="W2012" s="867"/>
      <c r="X2012" s="867"/>
      <c r="Y2012" s="867" t="str">
        <f t="shared" si="120"/>
        <v/>
      </c>
      <c r="Z2012" s="867"/>
    </row>
    <row r="2013" spans="2:26" s="312" customFormat="1" ht="15" customHeight="1" outlineLevel="1">
      <c r="B2013" s="314"/>
      <c r="C2013" s="439"/>
      <c r="D2013" s="328"/>
      <c r="E2013" s="397"/>
      <c r="F2013" s="307" t="s">
        <v>14894</v>
      </c>
      <c r="G2013" s="397"/>
      <c r="H2013" s="397"/>
      <c r="I2013" s="313"/>
      <c r="J2013" s="420"/>
      <c r="K2013" s="865" t="str">
        <f t="shared" si="116"/>
        <v/>
      </c>
      <c r="L2013" s="702" t="s">
        <v>3656</v>
      </c>
      <c r="M2013" s="728" t="s">
        <v>3655</v>
      </c>
      <c r="N2013" s="641" t="s">
        <v>19766</v>
      </c>
      <c r="O2013" s="547"/>
      <c r="P2013" s="550"/>
      <c r="Q2013" s="867" t="str">
        <f t="shared" ca="1" si="117"/>
        <v/>
      </c>
      <c r="R2013" s="867" t="str">
        <f t="shared" ca="1" si="118"/>
        <v/>
      </c>
      <c r="S2013" s="867" t="str">
        <f>IFERROR(IF(VLOOKUP("*"&amp;TRIM($F2013)&amp;"*",dump!$A:$D,4,FALSE)="","空文字",VLOOKUP("*"&amp;TRIM($F2013)&amp;"*",dump!$A:$D,4,FALSE)),"NA")</f>
        <v>NA</v>
      </c>
      <c r="T2013" s="867" t="str">
        <f t="shared" ca="1" si="119"/>
        <v>●</v>
      </c>
      <c r="U2013" s="867"/>
      <c r="V2013" s="867"/>
      <c r="W2013" s="867"/>
      <c r="X2013" s="867"/>
      <c r="Y2013" s="867" t="str">
        <f t="shared" si="120"/>
        <v/>
      </c>
      <c r="Z2013" s="867"/>
    </row>
    <row r="2014" spans="2:26" s="312" customFormat="1" ht="15" customHeight="1" outlineLevel="1">
      <c r="B2014" s="314"/>
      <c r="C2014" s="439"/>
      <c r="D2014" s="328"/>
      <c r="E2014" s="397"/>
      <c r="F2014" s="307" t="s">
        <v>14895</v>
      </c>
      <c r="G2014" s="397"/>
      <c r="H2014" s="397"/>
      <c r="I2014" s="313"/>
      <c r="J2014" s="420"/>
      <c r="K2014" s="865" t="str">
        <f t="shared" si="116"/>
        <v/>
      </c>
      <c r="L2014" s="702" t="s">
        <v>3656</v>
      </c>
      <c r="M2014" s="728" t="s">
        <v>3655</v>
      </c>
      <c r="N2014" s="641" t="s">
        <v>19767</v>
      </c>
      <c r="O2014" s="547"/>
      <c r="P2014" s="550"/>
      <c r="Q2014" s="867" t="str">
        <f t="shared" ca="1" si="117"/>
        <v/>
      </c>
      <c r="R2014" s="867" t="str">
        <f t="shared" ca="1" si="118"/>
        <v/>
      </c>
      <c r="S2014" s="867" t="str">
        <f>IFERROR(IF(VLOOKUP("*"&amp;TRIM($F2014)&amp;"*",dump!$A:$D,4,FALSE)="","空文字",VLOOKUP("*"&amp;TRIM($F2014)&amp;"*",dump!$A:$D,4,FALSE)),"NA")</f>
        <v>NA</v>
      </c>
      <c r="T2014" s="867" t="str">
        <f t="shared" ca="1" si="119"/>
        <v>●</v>
      </c>
      <c r="U2014" s="867"/>
      <c r="V2014" s="867"/>
      <c r="W2014" s="867"/>
      <c r="X2014" s="867"/>
      <c r="Y2014" s="867" t="str">
        <f t="shared" si="120"/>
        <v/>
      </c>
      <c r="Z2014" s="867"/>
    </row>
    <row r="2015" spans="2:26" s="312" customFormat="1" ht="15" customHeight="1" outlineLevel="1">
      <c r="B2015" s="314"/>
      <c r="C2015" s="439"/>
      <c r="D2015" s="328"/>
      <c r="E2015" s="397"/>
      <c r="F2015" s="307" t="s">
        <v>14896</v>
      </c>
      <c r="G2015" s="397"/>
      <c r="H2015" s="397"/>
      <c r="I2015" s="313"/>
      <c r="J2015" s="420"/>
      <c r="K2015" s="865" t="str">
        <f t="shared" si="116"/>
        <v/>
      </c>
      <c r="L2015" s="702" t="s">
        <v>3656</v>
      </c>
      <c r="M2015" s="728" t="s">
        <v>3655</v>
      </c>
      <c r="N2015" s="641" t="s">
        <v>19767</v>
      </c>
      <c r="O2015" s="547"/>
      <c r="P2015" s="550"/>
      <c r="Q2015" s="867" t="str">
        <f t="shared" ca="1" si="117"/>
        <v/>
      </c>
      <c r="R2015" s="867" t="str">
        <f t="shared" ca="1" si="118"/>
        <v/>
      </c>
      <c r="S2015" s="867" t="str">
        <f>IFERROR(IF(VLOOKUP("*"&amp;TRIM($F2015)&amp;"*",dump!$A:$D,4,FALSE)="","空文字",VLOOKUP("*"&amp;TRIM($F2015)&amp;"*",dump!$A:$D,4,FALSE)),"NA")</f>
        <v>NA</v>
      </c>
      <c r="T2015" s="867" t="str">
        <f t="shared" ca="1" si="119"/>
        <v>●</v>
      </c>
      <c r="U2015" s="867"/>
      <c r="V2015" s="867"/>
      <c r="W2015" s="867"/>
      <c r="X2015" s="867"/>
      <c r="Y2015" s="867" t="str">
        <f t="shared" si="120"/>
        <v/>
      </c>
      <c r="Z2015" s="867"/>
    </row>
    <row r="2016" spans="2:26" s="312" customFormat="1" ht="15" customHeight="1" outlineLevel="1">
      <c r="B2016" s="314"/>
      <c r="C2016" s="439"/>
      <c r="D2016" s="328"/>
      <c r="E2016" s="397"/>
      <c r="F2016" s="307" t="s">
        <v>14897</v>
      </c>
      <c r="G2016" s="397"/>
      <c r="H2016" s="397"/>
      <c r="I2016" s="311"/>
      <c r="J2016" s="421"/>
      <c r="K2016" s="865" t="str">
        <f t="shared" si="116"/>
        <v/>
      </c>
      <c r="L2016" s="702" t="s">
        <v>3656</v>
      </c>
      <c r="M2016" s="728" t="s">
        <v>3655</v>
      </c>
      <c r="N2016" s="641" t="s">
        <v>19768</v>
      </c>
      <c r="O2016" s="547"/>
      <c r="P2016" s="550"/>
      <c r="Q2016" s="867" t="str">
        <f t="shared" ca="1" si="117"/>
        <v/>
      </c>
      <c r="R2016" s="867" t="str">
        <f t="shared" ca="1" si="118"/>
        <v/>
      </c>
      <c r="S2016" s="867" t="str">
        <f>IFERROR(IF(VLOOKUP("*"&amp;TRIM($F2016)&amp;"*",dump!$A:$D,4,FALSE)="","空文字",VLOOKUP("*"&amp;TRIM($F2016)&amp;"*",dump!$A:$D,4,FALSE)),"NA")</f>
        <v>NA</v>
      </c>
      <c r="T2016" s="867" t="str">
        <f t="shared" ca="1" si="119"/>
        <v>●</v>
      </c>
      <c r="U2016" s="867"/>
      <c r="V2016" s="867"/>
      <c r="W2016" s="867"/>
      <c r="X2016" s="867"/>
      <c r="Y2016" s="867" t="str">
        <f t="shared" si="120"/>
        <v/>
      </c>
      <c r="Z2016" s="867"/>
    </row>
    <row r="2017" spans="2:26" s="312" customFormat="1" ht="30" customHeight="1" outlineLevel="1">
      <c r="B2017" s="314"/>
      <c r="C2017" s="439"/>
      <c r="D2017" s="215" t="s">
        <v>17066</v>
      </c>
      <c r="E2017" s="213"/>
      <c r="F2017" s="214" t="s">
        <v>14951</v>
      </c>
      <c r="G2017" s="214" t="s">
        <v>14898</v>
      </c>
      <c r="H2017" s="225" t="s">
        <v>3655</v>
      </c>
      <c r="I2017" s="144" t="s">
        <v>660</v>
      </c>
      <c r="J2017" s="418" t="s">
        <v>5684</v>
      </c>
      <c r="K2017" s="865" t="str">
        <f t="shared" si="116"/>
        <v/>
      </c>
      <c r="L2017" s="544" t="s">
        <v>3656</v>
      </c>
      <c r="M2017" s="595" t="s">
        <v>3655</v>
      </c>
      <c r="N2017" s="641" t="s">
        <v>19769</v>
      </c>
      <c r="O2017" s="547"/>
      <c r="P2017" s="550"/>
      <c r="Q2017" s="867" t="str">
        <f t="shared" ca="1" si="117"/>
        <v/>
      </c>
      <c r="R2017" s="867" t="str">
        <f t="shared" ca="1" si="118"/>
        <v/>
      </c>
      <c r="S2017" s="867" t="str">
        <f>IFERROR(IF(VLOOKUP("*"&amp;TRIM($F2017)&amp;"*",dump!$A:$D,4,FALSE)="","空文字",VLOOKUP("*"&amp;TRIM($F2017)&amp;"*",dump!$A:$D,4,FALSE)),"NA")</f>
        <v>NA</v>
      </c>
      <c r="T2017" s="867" t="str">
        <f t="shared" ca="1" si="119"/>
        <v>●</v>
      </c>
      <c r="U2017" s="867"/>
      <c r="V2017" s="867"/>
      <c r="W2017" s="867"/>
      <c r="X2017" s="867"/>
      <c r="Y2017" s="867" t="str">
        <f t="shared" si="120"/>
        <v/>
      </c>
      <c r="Z2017" s="867"/>
    </row>
    <row r="2018" spans="2:26" s="312" customFormat="1" ht="15" customHeight="1" outlineLevel="1">
      <c r="B2018" s="314"/>
      <c r="C2018" s="439"/>
      <c r="D2018" s="328"/>
      <c r="E2018" s="306" t="s">
        <v>14927</v>
      </c>
      <c r="F2018" s="307" t="s">
        <v>14953</v>
      </c>
      <c r="G2018" s="306" t="s">
        <v>14976</v>
      </c>
      <c r="H2018" s="305" t="s">
        <v>9</v>
      </c>
      <c r="I2018" s="304" t="s">
        <v>660</v>
      </c>
      <c r="J2018" s="419" t="s">
        <v>5683</v>
      </c>
      <c r="K2018" s="865" t="str">
        <f t="shared" si="116"/>
        <v/>
      </c>
      <c r="L2018" s="544" t="s">
        <v>3656</v>
      </c>
      <c r="M2018" s="595" t="s">
        <v>3655</v>
      </c>
      <c r="N2018" s="641" t="s">
        <v>19770</v>
      </c>
      <c r="O2018" s="547"/>
      <c r="P2018" s="550"/>
      <c r="Q2018" s="867" t="str">
        <f t="shared" ca="1" si="117"/>
        <v/>
      </c>
      <c r="R2018" s="867" t="str">
        <f t="shared" ca="1" si="118"/>
        <v/>
      </c>
      <c r="S2018" s="867" t="str">
        <f>IFERROR(IF(VLOOKUP("*"&amp;TRIM($F2018)&amp;"*",dump!$A:$D,4,FALSE)="","空文字",VLOOKUP("*"&amp;TRIM($F2018)&amp;"*",dump!$A:$D,4,FALSE)),"NA")</f>
        <v>NA</v>
      </c>
      <c r="T2018" s="867" t="str">
        <f t="shared" ca="1" si="119"/>
        <v>●</v>
      </c>
      <c r="U2018" s="867"/>
      <c r="V2018" s="867"/>
      <c r="W2018" s="867"/>
      <c r="X2018" s="867"/>
      <c r="Y2018" s="867" t="str">
        <f t="shared" si="120"/>
        <v/>
      </c>
      <c r="Z2018" s="867"/>
    </row>
    <row r="2019" spans="2:26" s="312" customFormat="1" ht="15" customHeight="1" outlineLevel="1">
      <c r="B2019" s="314"/>
      <c r="C2019" s="439"/>
      <c r="D2019" s="328"/>
      <c r="E2019" s="397"/>
      <c r="F2019" s="198" t="s">
        <v>15000</v>
      </c>
      <c r="G2019" s="397"/>
      <c r="H2019" s="308"/>
      <c r="I2019" s="313"/>
      <c r="J2019" s="420"/>
      <c r="K2019" s="865" t="str">
        <f t="shared" si="116"/>
        <v/>
      </c>
      <c r="L2019" s="544" t="s">
        <v>3656</v>
      </c>
      <c r="M2019" s="595" t="s">
        <v>3655</v>
      </c>
      <c r="N2019" s="641" t="s">
        <v>19771</v>
      </c>
      <c r="O2019" s="547"/>
      <c r="P2019" s="550"/>
      <c r="Q2019" s="867" t="str">
        <f t="shared" ca="1" si="117"/>
        <v/>
      </c>
      <c r="R2019" s="867" t="str">
        <f t="shared" ca="1" si="118"/>
        <v/>
      </c>
      <c r="S2019" s="867" t="str">
        <f>IFERROR(IF(VLOOKUP("*"&amp;TRIM($F2019)&amp;"*",dump!$A:$D,4,FALSE)="","空文字",VLOOKUP("*"&amp;TRIM($F2019)&amp;"*",dump!$A:$D,4,FALSE)),"NA")</f>
        <v>NA</v>
      </c>
      <c r="T2019" s="867" t="str">
        <f t="shared" ca="1" si="119"/>
        <v>●</v>
      </c>
      <c r="U2019" s="867"/>
      <c r="V2019" s="867"/>
      <c r="W2019" s="867"/>
      <c r="X2019" s="867"/>
      <c r="Y2019" s="867" t="str">
        <f t="shared" si="120"/>
        <v/>
      </c>
      <c r="Z2019" s="867"/>
    </row>
    <row r="2020" spans="2:26" s="312" customFormat="1" ht="15" customHeight="1" outlineLevel="1">
      <c r="B2020" s="314"/>
      <c r="C2020" s="439"/>
      <c r="D2020" s="328"/>
      <c r="E2020" s="397"/>
      <c r="F2020" s="198" t="s">
        <v>15001</v>
      </c>
      <c r="G2020" s="397"/>
      <c r="H2020" s="308"/>
      <c r="I2020" s="313"/>
      <c r="J2020" s="420"/>
      <c r="K2020" s="865" t="str">
        <f t="shared" si="116"/>
        <v/>
      </c>
      <c r="L2020" s="544" t="s">
        <v>3656</v>
      </c>
      <c r="M2020" s="595" t="s">
        <v>3655</v>
      </c>
      <c r="N2020" s="641" t="s">
        <v>19772</v>
      </c>
      <c r="O2020" s="547"/>
      <c r="P2020" s="550"/>
      <c r="Q2020" s="867" t="str">
        <f t="shared" ca="1" si="117"/>
        <v/>
      </c>
      <c r="R2020" s="867" t="str">
        <f t="shared" ca="1" si="118"/>
        <v/>
      </c>
      <c r="S2020" s="867" t="str">
        <f>IFERROR(IF(VLOOKUP("*"&amp;TRIM($F2020)&amp;"*",dump!$A:$D,4,FALSE)="","空文字",VLOOKUP("*"&amp;TRIM($F2020)&amp;"*",dump!$A:$D,4,FALSE)),"NA")</f>
        <v>NA</v>
      </c>
      <c r="T2020" s="867" t="str">
        <f t="shared" ca="1" si="119"/>
        <v>●</v>
      </c>
      <c r="U2020" s="867"/>
      <c r="V2020" s="867"/>
      <c r="W2020" s="867"/>
      <c r="X2020" s="867"/>
      <c r="Y2020" s="867" t="str">
        <f t="shared" si="120"/>
        <v/>
      </c>
      <c r="Z2020" s="867"/>
    </row>
    <row r="2021" spans="2:26" s="312" customFormat="1" ht="15" customHeight="1" outlineLevel="1">
      <c r="B2021" s="314"/>
      <c r="C2021" s="439"/>
      <c r="D2021" s="328"/>
      <c r="E2021" s="397"/>
      <c r="F2021" s="198" t="s">
        <v>15002</v>
      </c>
      <c r="G2021" s="397"/>
      <c r="H2021" s="308"/>
      <c r="I2021" s="313"/>
      <c r="J2021" s="420"/>
      <c r="K2021" s="865" t="str">
        <f t="shared" si="116"/>
        <v/>
      </c>
      <c r="L2021" s="544" t="s">
        <v>3656</v>
      </c>
      <c r="M2021" s="595" t="s">
        <v>3655</v>
      </c>
      <c r="N2021" s="641" t="s">
        <v>19773</v>
      </c>
      <c r="O2021" s="547"/>
      <c r="P2021" s="550"/>
      <c r="Q2021" s="867" t="str">
        <f t="shared" ca="1" si="117"/>
        <v/>
      </c>
      <c r="R2021" s="867" t="str">
        <f t="shared" ca="1" si="118"/>
        <v/>
      </c>
      <c r="S2021" s="867" t="str">
        <f>IFERROR(IF(VLOOKUP("*"&amp;TRIM($F2021)&amp;"*",dump!$A:$D,4,FALSE)="","空文字",VLOOKUP("*"&amp;TRIM($F2021)&amp;"*",dump!$A:$D,4,FALSE)),"NA")</f>
        <v>NA</v>
      </c>
      <c r="T2021" s="867" t="str">
        <f t="shared" ca="1" si="119"/>
        <v>●</v>
      </c>
      <c r="U2021" s="867"/>
      <c r="V2021" s="867"/>
      <c r="W2021" s="867"/>
      <c r="X2021" s="867"/>
      <c r="Y2021" s="867" t="str">
        <f t="shared" si="120"/>
        <v/>
      </c>
      <c r="Z2021" s="867"/>
    </row>
    <row r="2022" spans="2:26" s="312" customFormat="1" ht="15" customHeight="1" outlineLevel="1">
      <c r="B2022" s="314"/>
      <c r="C2022" s="439"/>
      <c r="D2022" s="328"/>
      <c r="E2022" s="397"/>
      <c r="F2022" s="198" t="s">
        <v>15003</v>
      </c>
      <c r="G2022" s="397"/>
      <c r="H2022" s="308"/>
      <c r="I2022" s="313"/>
      <c r="J2022" s="420"/>
      <c r="K2022" s="865" t="str">
        <f t="shared" si="116"/>
        <v/>
      </c>
      <c r="L2022" s="544" t="s">
        <v>3656</v>
      </c>
      <c r="M2022" s="595" t="s">
        <v>3655</v>
      </c>
      <c r="N2022" s="641" t="s">
        <v>19774</v>
      </c>
      <c r="O2022" s="547"/>
      <c r="P2022" s="550"/>
      <c r="Q2022" s="867" t="str">
        <f t="shared" ca="1" si="117"/>
        <v/>
      </c>
      <c r="R2022" s="867" t="str">
        <f t="shared" ca="1" si="118"/>
        <v/>
      </c>
      <c r="S2022" s="867" t="str">
        <f>IFERROR(IF(VLOOKUP("*"&amp;TRIM($F2022)&amp;"*",dump!$A:$D,4,FALSE)="","空文字",VLOOKUP("*"&amp;TRIM($F2022)&amp;"*",dump!$A:$D,4,FALSE)),"NA")</f>
        <v>NA</v>
      </c>
      <c r="T2022" s="867" t="str">
        <f t="shared" ca="1" si="119"/>
        <v>●</v>
      </c>
      <c r="U2022" s="867"/>
      <c r="V2022" s="867"/>
      <c r="W2022" s="867"/>
      <c r="X2022" s="867"/>
      <c r="Y2022" s="867" t="str">
        <f t="shared" si="120"/>
        <v/>
      </c>
      <c r="Z2022" s="867"/>
    </row>
    <row r="2023" spans="2:26" s="312" customFormat="1" ht="15" customHeight="1" outlineLevel="1">
      <c r="B2023" s="314"/>
      <c r="C2023" s="439"/>
      <c r="D2023" s="328"/>
      <c r="E2023" s="397"/>
      <c r="F2023" s="198" t="s">
        <v>15005</v>
      </c>
      <c r="G2023" s="397"/>
      <c r="H2023" s="308"/>
      <c r="I2023" s="313"/>
      <c r="J2023" s="420"/>
      <c r="K2023" s="865" t="str">
        <f t="shared" si="116"/>
        <v/>
      </c>
      <c r="L2023" s="544" t="s">
        <v>3656</v>
      </c>
      <c r="M2023" s="595" t="s">
        <v>3655</v>
      </c>
      <c r="N2023" s="641" t="s">
        <v>19775</v>
      </c>
      <c r="O2023" s="547"/>
      <c r="P2023" s="550"/>
      <c r="Q2023" s="867" t="str">
        <f t="shared" ca="1" si="117"/>
        <v/>
      </c>
      <c r="R2023" s="867" t="str">
        <f t="shared" ca="1" si="118"/>
        <v/>
      </c>
      <c r="S2023" s="867" t="str">
        <f>IFERROR(IF(VLOOKUP("*"&amp;TRIM($F2023)&amp;"*",dump!$A:$D,4,FALSE)="","空文字",VLOOKUP("*"&amp;TRIM($F2023)&amp;"*",dump!$A:$D,4,FALSE)),"NA")</f>
        <v>NA</v>
      </c>
      <c r="T2023" s="867" t="str">
        <f t="shared" ca="1" si="119"/>
        <v>●</v>
      </c>
      <c r="U2023" s="867"/>
      <c r="V2023" s="867"/>
      <c r="W2023" s="867"/>
      <c r="X2023" s="867"/>
      <c r="Y2023" s="867" t="str">
        <f t="shared" si="120"/>
        <v/>
      </c>
      <c r="Z2023" s="867"/>
    </row>
    <row r="2024" spans="2:26" s="312" customFormat="1" ht="15" customHeight="1" outlineLevel="1">
      <c r="B2024" s="314"/>
      <c r="C2024" s="439"/>
      <c r="D2024" s="328"/>
      <c r="E2024" s="397"/>
      <c r="F2024" s="198" t="s">
        <v>15006</v>
      </c>
      <c r="G2024" s="397"/>
      <c r="H2024" s="308"/>
      <c r="I2024" s="313"/>
      <c r="J2024" s="420"/>
      <c r="K2024" s="865" t="str">
        <f t="shared" si="116"/>
        <v/>
      </c>
      <c r="L2024" s="544" t="s">
        <v>3656</v>
      </c>
      <c r="M2024" s="595" t="s">
        <v>3655</v>
      </c>
      <c r="N2024" s="641" t="s">
        <v>19776</v>
      </c>
      <c r="O2024" s="547"/>
      <c r="P2024" s="550"/>
      <c r="Q2024" s="867" t="str">
        <f t="shared" ca="1" si="117"/>
        <v/>
      </c>
      <c r="R2024" s="867" t="str">
        <f t="shared" ca="1" si="118"/>
        <v/>
      </c>
      <c r="S2024" s="867" t="str">
        <f>IFERROR(IF(VLOOKUP("*"&amp;TRIM($F2024)&amp;"*",dump!$A:$D,4,FALSE)="","空文字",VLOOKUP("*"&amp;TRIM($F2024)&amp;"*",dump!$A:$D,4,FALSE)),"NA")</f>
        <v>NA</v>
      </c>
      <c r="T2024" s="867" t="str">
        <f t="shared" ca="1" si="119"/>
        <v>●</v>
      </c>
      <c r="U2024" s="867"/>
      <c r="V2024" s="867"/>
      <c r="W2024" s="867"/>
      <c r="X2024" s="867"/>
      <c r="Y2024" s="867" t="str">
        <f t="shared" si="120"/>
        <v/>
      </c>
      <c r="Z2024" s="867"/>
    </row>
    <row r="2025" spans="2:26" s="312" customFormat="1" ht="15" customHeight="1" outlineLevel="1">
      <c r="B2025" s="314"/>
      <c r="C2025" s="439"/>
      <c r="D2025" s="328"/>
      <c r="E2025" s="397"/>
      <c r="F2025" s="198" t="s">
        <v>15004</v>
      </c>
      <c r="G2025" s="397"/>
      <c r="H2025" s="308"/>
      <c r="I2025" s="313"/>
      <c r="J2025" s="420"/>
      <c r="K2025" s="865" t="str">
        <f t="shared" si="116"/>
        <v/>
      </c>
      <c r="L2025" s="544" t="s">
        <v>3656</v>
      </c>
      <c r="M2025" s="595" t="s">
        <v>3655</v>
      </c>
      <c r="N2025" s="641" t="s">
        <v>19777</v>
      </c>
      <c r="O2025" s="547"/>
      <c r="P2025" s="550"/>
      <c r="Q2025" s="867" t="str">
        <f t="shared" ca="1" si="117"/>
        <v/>
      </c>
      <c r="R2025" s="867" t="str">
        <f t="shared" ca="1" si="118"/>
        <v/>
      </c>
      <c r="S2025" s="867" t="str">
        <f>IFERROR(IF(VLOOKUP("*"&amp;TRIM($F2025)&amp;"*",dump!$A:$D,4,FALSE)="","空文字",VLOOKUP("*"&amp;TRIM($F2025)&amp;"*",dump!$A:$D,4,FALSE)),"NA")</f>
        <v>NA</v>
      </c>
      <c r="T2025" s="867" t="str">
        <f t="shared" ca="1" si="119"/>
        <v>●</v>
      </c>
      <c r="U2025" s="867"/>
      <c r="V2025" s="867"/>
      <c r="W2025" s="867"/>
      <c r="X2025" s="867"/>
      <c r="Y2025" s="867" t="str">
        <f t="shared" si="120"/>
        <v/>
      </c>
      <c r="Z2025" s="867"/>
    </row>
    <row r="2026" spans="2:26" s="312" customFormat="1" ht="15" customHeight="1" outlineLevel="1">
      <c r="B2026" s="314"/>
      <c r="C2026" s="439"/>
      <c r="D2026" s="328"/>
      <c r="E2026" s="397"/>
      <c r="F2026" s="198" t="s">
        <v>15007</v>
      </c>
      <c r="G2026" s="397"/>
      <c r="H2026" s="308"/>
      <c r="I2026" s="313"/>
      <c r="J2026" s="420"/>
      <c r="K2026" s="865" t="str">
        <f t="shared" si="116"/>
        <v/>
      </c>
      <c r="L2026" s="544" t="s">
        <v>3656</v>
      </c>
      <c r="M2026" s="595" t="s">
        <v>3655</v>
      </c>
      <c r="N2026" s="641" t="s">
        <v>19778</v>
      </c>
      <c r="O2026" s="547"/>
      <c r="P2026" s="550"/>
      <c r="Q2026" s="867" t="str">
        <f t="shared" ca="1" si="117"/>
        <v/>
      </c>
      <c r="R2026" s="867" t="str">
        <f t="shared" ca="1" si="118"/>
        <v/>
      </c>
      <c r="S2026" s="867" t="str">
        <f>IFERROR(IF(VLOOKUP("*"&amp;TRIM($F2026)&amp;"*",dump!$A:$D,4,FALSE)="","空文字",VLOOKUP("*"&amp;TRIM($F2026)&amp;"*",dump!$A:$D,4,FALSE)),"NA")</f>
        <v>NA</v>
      </c>
      <c r="T2026" s="867" t="str">
        <f t="shared" ca="1" si="119"/>
        <v>●</v>
      </c>
      <c r="U2026" s="867"/>
      <c r="V2026" s="867"/>
      <c r="W2026" s="867"/>
      <c r="X2026" s="867"/>
      <c r="Y2026" s="867" t="str">
        <f t="shared" si="120"/>
        <v/>
      </c>
      <c r="Z2026" s="867"/>
    </row>
    <row r="2027" spans="2:26" s="312" customFormat="1" ht="15" customHeight="1" outlineLevel="1">
      <c r="B2027" s="314"/>
      <c r="C2027" s="439"/>
      <c r="D2027" s="328"/>
      <c r="E2027" s="397"/>
      <c r="F2027" s="198" t="s">
        <v>15008</v>
      </c>
      <c r="G2027" s="397"/>
      <c r="H2027" s="308"/>
      <c r="I2027" s="313"/>
      <c r="J2027" s="420"/>
      <c r="K2027" s="865" t="str">
        <f t="shared" si="116"/>
        <v/>
      </c>
      <c r="L2027" s="544" t="s">
        <v>3656</v>
      </c>
      <c r="M2027" s="595" t="s">
        <v>3655</v>
      </c>
      <c r="N2027" s="641" t="s">
        <v>19779</v>
      </c>
      <c r="O2027" s="547"/>
      <c r="P2027" s="550"/>
      <c r="Q2027" s="867" t="str">
        <f t="shared" ca="1" si="117"/>
        <v/>
      </c>
      <c r="R2027" s="867" t="str">
        <f t="shared" ca="1" si="118"/>
        <v/>
      </c>
      <c r="S2027" s="867" t="str">
        <f>IFERROR(IF(VLOOKUP("*"&amp;TRIM($F2027)&amp;"*",dump!$A:$D,4,FALSE)="","空文字",VLOOKUP("*"&amp;TRIM($F2027)&amp;"*",dump!$A:$D,4,FALSE)),"NA")</f>
        <v>NA</v>
      </c>
      <c r="T2027" s="867" t="str">
        <f t="shared" ca="1" si="119"/>
        <v>●</v>
      </c>
      <c r="U2027" s="867"/>
      <c r="V2027" s="867"/>
      <c r="W2027" s="867"/>
      <c r="X2027" s="867"/>
      <c r="Y2027" s="867" t="str">
        <f t="shared" si="120"/>
        <v/>
      </c>
      <c r="Z2027" s="867"/>
    </row>
    <row r="2028" spans="2:26" s="312" customFormat="1" ht="15" customHeight="1" outlineLevel="1">
      <c r="B2028" s="314"/>
      <c r="C2028" s="439"/>
      <c r="D2028" s="328"/>
      <c r="E2028" s="397"/>
      <c r="F2028" s="198" t="s">
        <v>15009</v>
      </c>
      <c r="G2028" s="397"/>
      <c r="H2028" s="308"/>
      <c r="I2028" s="313"/>
      <c r="J2028" s="420"/>
      <c r="K2028" s="865" t="str">
        <f t="shared" si="116"/>
        <v/>
      </c>
      <c r="L2028" s="544" t="s">
        <v>3656</v>
      </c>
      <c r="M2028" s="595" t="s">
        <v>3655</v>
      </c>
      <c r="N2028" s="641" t="s">
        <v>19780</v>
      </c>
      <c r="O2028" s="547"/>
      <c r="P2028" s="550"/>
      <c r="Q2028" s="867" t="str">
        <f t="shared" ca="1" si="117"/>
        <v/>
      </c>
      <c r="R2028" s="867" t="str">
        <f t="shared" ca="1" si="118"/>
        <v/>
      </c>
      <c r="S2028" s="867" t="str">
        <f>IFERROR(IF(VLOOKUP("*"&amp;TRIM($F2028)&amp;"*",dump!$A:$D,4,FALSE)="","空文字",VLOOKUP("*"&amp;TRIM($F2028)&amp;"*",dump!$A:$D,4,FALSE)),"NA")</f>
        <v>NA</v>
      </c>
      <c r="T2028" s="867" t="str">
        <f t="shared" ca="1" si="119"/>
        <v>●</v>
      </c>
      <c r="U2028" s="867"/>
      <c r="V2028" s="867"/>
      <c r="W2028" s="867"/>
      <c r="X2028" s="867"/>
      <c r="Y2028" s="867" t="str">
        <f t="shared" si="120"/>
        <v/>
      </c>
      <c r="Z2028" s="867"/>
    </row>
    <row r="2029" spans="2:26" s="312" customFormat="1" ht="15" customHeight="1" outlineLevel="1">
      <c r="B2029" s="314"/>
      <c r="C2029" s="439"/>
      <c r="D2029" s="328"/>
      <c r="E2029" s="397"/>
      <c r="F2029" s="198" t="s">
        <v>15010</v>
      </c>
      <c r="G2029" s="397"/>
      <c r="H2029" s="308"/>
      <c r="I2029" s="313"/>
      <c r="J2029" s="420"/>
      <c r="K2029" s="865" t="str">
        <f t="shared" si="116"/>
        <v/>
      </c>
      <c r="L2029" s="544" t="s">
        <v>3656</v>
      </c>
      <c r="M2029" s="595" t="s">
        <v>3655</v>
      </c>
      <c r="N2029" s="641" t="s">
        <v>19781</v>
      </c>
      <c r="O2029" s="547"/>
      <c r="P2029" s="550"/>
      <c r="Q2029" s="867" t="str">
        <f t="shared" ca="1" si="117"/>
        <v/>
      </c>
      <c r="R2029" s="867" t="str">
        <f t="shared" ca="1" si="118"/>
        <v/>
      </c>
      <c r="S2029" s="867" t="str">
        <f>IFERROR(IF(VLOOKUP("*"&amp;TRIM($F2029)&amp;"*",dump!$A:$D,4,FALSE)="","空文字",VLOOKUP("*"&amp;TRIM($F2029)&amp;"*",dump!$A:$D,4,FALSE)),"NA")</f>
        <v>NA</v>
      </c>
      <c r="T2029" s="867" t="str">
        <f t="shared" ca="1" si="119"/>
        <v>●</v>
      </c>
      <c r="U2029" s="867"/>
      <c r="V2029" s="867"/>
      <c r="W2029" s="867"/>
      <c r="X2029" s="867"/>
      <c r="Y2029" s="867" t="str">
        <f t="shared" si="120"/>
        <v/>
      </c>
      <c r="Z2029" s="867"/>
    </row>
    <row r="2030" spans="2:26" s="312" customFormat="1" ht="15" customHeight="1" outlineLevel="1">
      <c r="B2030" s="314"/>
      <c r="C2030" s="439"/>
      <c r="D2030" s="328"/>
      <c r="E2030" s="397"/>
      <c r="F2030" s="198" t="s">
        <v>15011</v>
      </c>
      <c r="G2030" s="397"/>
      <c r="H2030" s="308"/>
      <c r="I2030" s="313"/>
      <c r="J2030" s="420"/>
      <c r="K2030" s="865" t="str">
        <f t="shared" si="116"/>
        <v/>
      </c>
      <c r="L2030" s="544" t="s">
        <v>3656</v>
      </c>
      <c r="M2030" s="595" t="s">
        <v>3655</v>
      </c>
      <c r="N2030" s="641" t="s">
        <v>19782</v>
      </c>
      <c r="O2030" s="547"/>
      <c r="P2030" s="550"/>
      <c r="Q2030" s="867" t="str">
        <f t="shared" ca="1" si="117"/>
        <v/>
      </c>
      <c r="R2030" s="867" t="str">
        <f t="shared" ca="1" si="118"/>
        <v/>
      </c>
      <c r="S2030" s="867" t="str">
        <f>IFERROR(IF(VLOOKUP("*"&amp;TRIM($F2030)&amp;"*",dump!$A:$D,4,FALSE)="","空文字",VLOOKUP("*"&amp;TRIM($F2030)&amp;"*",dump!$A:$D,4,FALSE)),"NA")</f>
        <v>NA</v>
      </c>
      <c r="T2030" s="867" t="str">
        <f t="shared" ca="1" si="119"/>
        <v>●</v>
      </c>
      <c r="U2030" s="867"/>
      <c r="V2030" s="867"/>
      <c r="W2030" s="867"/>
      <c r="X2030" s="867"/>
      <c r="Y2030" s="867" t="str">
        <f t="shared" si="120"/>
        <v/>
      </c>
      <c r="Z2030" s="867"/>
    </row>
    <row r="2031" spans="2:26" s="312" customFormat="1" ht="15" customHeight="1" outlineLevel="1">
      <c r="B2031" s="314"/>
      <c r="C2031" s="439"/>
      <c r="D2031" s="328"/>
      <c r="E2031" s="397"/>
      <c r="F2031" s="198" t="s">
        <v>15012</v>
      </c>
      <c r="G2031" s="397"/>
      <c r="H2031" s="308"/>
      <c r="I2031" s="313"/>
      <c r="J2031" s="420"/>
      <c r="K2031" s="865" t="str">
        <f t="shared" si="116"/>
        <v/>
      </c>
      <c r="L2031" s="544" t="s">
        <v>3656</v>
      </c>
      <c r="M2031" s="595" t="s">
        <v>3655</v>
      </c>
      <c r="N2031" s="641" t="s">
        <v>17757</v>
      </c>
      <c r="O2031" s="547"/>
      <c r="P2031" s="550"/>
      <c r="Q2031" s="867" t="str">
        <f t="shared" ca="1" si="117"/>
        <v/>
      </c>
      <c r="R2031" s="867" t="str">
        <f t="shared" ca="1" si="118"/>
        <v/>
      </c>
      <c r="S2031" s="867" t="str">
        <f>IFERROR(IF(VLOOKUP("*"&amp;TRIM($F2031)&amp;"*",dump!$A:$D,4,FALSE)="","空文字",VLOOKUP("*"&amp;TRIM($F2031)&amp;"*",dump!$A:$D,4,FALSE)),"NA")</f>
        <v>NA</v>
      </c>
      <c r="T2031" s="867" t="str">
        <f t="shared" ca="1" si="119"/>
        <v>●</v>
      </c>
      <c r="U2031" s="867"/>
      <c r="V2031" s="867"/>
      <c r="W2031" s="867"/>
      <c r="X2031" s="867"/>
      <c r="Y2031" s="867" t="str">
        <f t="shared" si="120"/>
        <v/>
      </c>
      <c r="Z2031" s="867"/>
    </row>
    <row r="2032" spans="2:26" s="312" customFormat="1" ht="15" customHeight="1" outlineLevel="1">
      <c r="B2032" s="314"/>
      <c r="C2032" s="439"/>
      <c r="D2032" s="328"/>
      <c r="E2032" s="309"/>
      <c r="F2032" s="198" t="s">
        <v>15013</v>
      </c>
      <c r="G2032" s="309"/>
      <c r="H2032" s="310"/>
      <c r="I2032" s="311"/>
      <c r="J2032" s="421"/>
      <c r="K2032" s="865" t="str">
        <f t="shared" si="116"/>
        <v/>
      </c>
      <c r="L2032" s="544" t="s">
        <v>3656</v>
      </c>
      <c r="M2032" s="595" t="s">
        <v>3655</v>
      </c>
      <c r="N2032" s="641" t="s">
        <v>17758</v>
      </c>
      <c r="O2032" s="547"/>
      <c r="P2032" s="550"/>
      <c r="Q2032" s="867" t="str">
        <f t="shared" ca="1" si="117"/>
        <v/>
      </c>
      <c r="R2032" s="867" t="str">
        <f t="shared" ca="1" si="118"/>
        <v/>
      </c>
      <c r="S2032" s="867" t="str">
        <f>IFERROR(IF(VLOOKUP("*"&amp;TRIM($F2032)&amp;"*",dump!$A:$D,4,FALSE)="","空文字",VLOOKUP("*"&amp;TRIM($F2032)&amp;"*",dump!$A:$D,4,FALSE)),"NA")</f>
        <v>NA</v>
      </c>
      <c r="T2032" s="867" t="str">
        <f t="shared" ca="1" si="119"/>
        <v>●</v>
      </c>
      <c r="U2032" s="867"/>
      <c r="V2032" s="867"/>
      <c r="W2032" s="867"/>
      <c r="X2032" s="867"/>
      <c r="Y2032" s="867" t="str">
        <f t="shared" si="120"/>
        <v/>
      </c>
      <c r="Z2032" s="867"/>
    </row>
    <row r="2033" spans="2:26" s="312" customFormat="1" ht="15" customHeight="1" outlineLevel="1">
      <c r="B2033" s="314"/>
      <c r="C2033" s="439"/>
      <c r="D2033" s="328"/>
      <c r="E2033" s="307" t="s">
        <v>14928</v>
      </c>
      <c r="F2033" s="198" t="s">
        <v>14952</v>
      </c>
      <c r="G2033" s="319" t="s">
        <v>14977</v>
      </c>
      <c r="H2033" s="302" t="s">
        <v>9</v>
      </c>
      <c r="I2033" s="303" t="s">
        <v>660</v>
      </c>
      <c r="J2033" s="417" t="s">
        <v>5683</v>
      </c>
      <c r="K2033" s="865" t="str">
        <f t="shared" si="116"/>
        <v/>
      </c>
      <c r="L2033" s="544" t="s">
        <v>3656</v>
      </c>
      <c r="M2033" s="595" t="s">
        <v>3655</v>
      </c>
      <c r="N2033" s="559" t="s">
        <v>19783</v>
      </c>
      <c r="O2033" s="547"/>
      <c r="P2033" s="550"/>
      <c r="Q2033" s="867" t="str">
        <f t="shared" ca="1" si="117"/>
        <v/>
      </c>
      <c r="R2033" s="867" t="str">
        <f t="shared" ca="1" si="118"/>
        <v/>
      </c>
      <c r="S2033" s="867" t="str">
        <f>IFERROR(IF(VLOOKUP("*"&amp;TRIM($F2033)&amp;"*",dump!$A:$D,4,FALSE)="","空文字",VLOOKUP("*"&amp;TRIM($F2033)&amp;"*",dump!$A:$D,4,FALSE)),"NA")</f>
        <v>NA</v>
      </c>
      <c r="T2033" s="867" t="str">
        <f t="shared" ca="1" si="119"/>
        <v>●</v>
      </c>
      <c r="U2033" s="867"/>
      <c r="V2033" s="867"/>
      <c r="W2033" s="867"/>
      <c r="X2033" s="867"/>
      <c r="Y2033" s="867" t="str">
        <f t="shared" si="120"/>
        <v/>
      </c>
      <c r="Z2033" s="867"/>
    </row>
    <row r="2034" spans="2:26" s="312" customFormat="1" ht="15" customHeight="1" outlineLevel="1">
      <c r="B2034" s="314"/>
      <c r="C2034" s="439"/>
      <c r="D2034" s="328"/>
      <c r="E2034" s="307" t="s">
        <v>14929</v>
      </c>
      <c r="F2034" s="198" t="s">
        <v>14954</v>
      </c>
      <c r="G2034" s="319" t="s">
        <v>14978</v>
      </c>
      <c r="H2034" s="302" t="s">
        <v>9</v>
      </c>
      <c r="I2034" s="303" t="s">
        <v>660</v>
      </c>
      <c r="J2034" s="417" t="s">
        <v>5683</v>
      </c>
      <c r="K2034" s="865" t="str">
        <f t="shared" si="116"/>
        <v/>
      </c>
      <c r="L2034" s="544" t="s">
        <v>3656</v>
      </c>
      <c r="M2034" s="595" t="s">
        <v>3655</v>
      </c>
      <c r="N2034" s="559" t="s">
        <v>17759</v>
      </c>
      <c r="O2034" s="547"/>
      <c r="P2034" s="550"/>
      <c r="Q2034" s="867" t="str">
        <f t="shared" ca="1" si="117"/>
        <v/>
      </c>
      <c r="R2034" s="867" t="str">
        <f t="shared" ca="1" si="118"/>
        <v/>
      </c>
      <c r="S2034" s="867" t="str">
        <f>IFERROR(IF(VLOOKUP("*"&amp;TRIM($F2034)&amp;"*",dump!$A:$D,4,FALSE)="","空文字",VLOOKUP("*"&amp;TRIM($F2034)&amp;"*",dump!$A:$D,4,FALSE)),"NA")</f>
        <v>NA</v>
      </c>
      <c r="T2034" s="867" t="str">
        <f t="shared" ca="1" si="119"/>
        <v>●</v>
      </c>
      <c r="U2034" s="867"/>
      <c r="V2034" s="867"/>
      <c r="W2034" s="867"/>
      <c r="X2034" s="867"/>
      <c r="Y2034" s="867" t="str">
        <f t="shared" si="120"/>
        <v/>
      </c>
      <c r="Z2034" s="867"/>
    </row>
    <row r="2035" spans="2:26" s="312" customFormat="1" ht="15" customHeight="1" outlineLevel="1">
      <c r="B2035" s="314"/>
      <c r="C2035" s="439"/>
      <c r="D2035" s="328"/>
      <c r="E2035" s="307" t="s">
        <v>14930</v>
      </c>
      <c r="F2035" s="198" t="s">
        <v>14955</v>
      </c>
      <c r="G2035" s="319" t="s">
        <v>14979</v>
      </c>
      <c r="H2035" s="302" t="s">
        <v>9</v>
      </c>
      <c r="I2035" s="303" t="s">
        <v>660</v>
      </c>
      <c r="J2035" s="417" t="s">
        <v>5683</v>
      </c>
      <c r="K2035" s="865" t="str">
        <f t="shared" si="116"/>
        <v/>
      </c>
      <c r="L2035" s="544" t="s">
        <v>3656</v>
      </c>
      <c r="M2035" s="595" t="s">
        <v>3655</v>
      </c>
      <c r="N2035" s="559" t="s">
        <v>17760</v>
      </c>
      <c r="O2035" s="547"/>
      <c r="P2035" s="550"/>
      <c r="Q2035" s="867" t="str">
        <f t="shared" ca="1" si="117"/>
        <v/>
      </c>
      <c r="R2035" s="867" t="str">
        <f t="shared" ca="1" si="118"/>
        <v/>
      </c>
      <c r="S2035" s="867" t="str">
        <f>IFERROR(IF(VLOOKUP("*"&amp;TRIM($F2035)&amp;"*",dump!$A:$D,4,FALSE)="","空文字",VLOOKUP("*"&amp;TRIM($F2035)&amp;"*",dump!$A:$D,4,FALSE)),"NA")</f>
        <v>NA</v>
      </c>
      <c r="T2035" s="867" t="str">
        <f t="shared" ca="1" si="119"/>
        <v>●</v>
      </c>
      <c r="U2035" s="867"/>
      <c r="V2035" s="867"/>
      <c r="W2035" s="867"/>
      <c r="X2035" s="867"/>
      <c r="Y2035" s="867" t="str">
        <f t="shared" si="120"/>
        <v/>
      </c>
      <c r="Z2035" s="867"/>
    </row>
    <row r="2036" spans="2:26" s="312" customFormat="1" ht="15" customHeight="1" outlineLevel="1">
      <c r="B2036" s="314"/>
      <c r="C2036" s="439"/>
      <c r="D2036" s="328"/>
      <c r="E2036" s="307" t="s">
        <v>14931</v>
      </c>
      <c r="F2036" s="198" t="s">
        <v>14956</v>
      </c>
      <c r="G2036" s="319" t="s">
        <v>14980</v>
      </c>
      <c r="H2036" s="302" t="s">
        <v>9</v>
      </c>
      <c r="I2036" s="303" t="s">
        <v>660</v>
      </c>
      <c r="J2036" s="417" t="s">
        <v>5683</v>
      </c>
      <c r="K2036" s="865" t="str">
        <f t="shared" si="116"/>
        <v/>
      </c>
      <c r="L2036" s="544" t="s">
        <v>3656</v>
      </c>
      <c r="M2036" s="595" t="s">
        <v>3655</v>
      </c>
      <c r="N2036" s="559" t="s">
        <v>17761</v>
      </c>
      <c r="O2036" s="547"/>
      <c r="P2036" s="550"/>
      <c r="Q2036" s="867" t="str">
        <f t="shared" ca="1" si="117"/>
        <v/>
      </c>
      <c r="R2036" s="867" t="str">
        <f t="shared" ca="1" si="118"/>
        <v/>
      </c>
      <c r="S2036" s="867" t="str">
        <f>IFERROR(IF(VLOOKUP("*"&amp;TRIM($F2036)&amp;"*",dump!$A:$D,4,FALSE)="","空文字",VLOOKUP("*"&amp;TRIM($F2036)&amp;"*",dump!$A:$D,4,FALSE)),"NA")</f>
        <v>NA</v>
      </c>
      <c r="T2036" s="867" t="str">
        <f t="shared" ca="1" si="119"/>
        <v>●</v>
      </c>
      <c r="U2036" s="867"/>
      <c r="V2036" s="867"/>
      <c r="W2036" s="867"/>
      <c r="X2036" s="867"/>
      <c r="Y2036" s="867" t="str">
        <f t="shared" si="120"/>
        <v/>
      </c>
      <c r="Z2036" s="867"/>
    </row>
    <row r="2037" spans="2:26" s="312" customFormat="1" ht="15" customHeight="1" outlineLevel="1">
      <c r="B2037" s="314"/>
      <c r="C2037" s="439"/>
      <c r="D2037" s="328"/>
      <c r="E2037" s="307" t="s">
        <v>14932</v>
      </c>
      <c r="F2037" s="198" t="s">
        <v>14957</v>
      </c>
      <c r="G2037" s="319" t="s">
        <v>14981</v>
      </c>
      <c r="H2037" s="302" t="s">
        <v>9</v>
      </c>
      <c r="I2037" s="303" t="s">
        <v>660</v>
      </c>
      <c r="J2037" s="417" t="s">
        <v>5683</v>
      </c>
      <c r="K2037" s="865" t="str">
        <f t="shared" si="116"/>
        <v/>
      </c>
      <c r="L2037" s="544" t="s">
        <v>3656</v>
      </c>
      <c r="M2037" s="595" t="s">
        <v>3655</v>
      </c>
      <c r="N2037" s="559" t="s">
        <v>17762</v>
      </c>
      <c r="O2037" s="547"/>
      <c r="P2037" s="550"/>
      <c r="Q2037" s="867" t="str">
        <f t="shared" ca="1" si="117"/>
        <v/>
      </c>
      <c r="R2037" s="867" t="str">
        <f t="shared" ca="1" si="118"/>
        <v/>
      </c>
      <c r="S2037" s="867" t="str">
        <f>IFERROR(IF(VLOOKUP("*"&amp;TRIM($F2037)&amp;"*",dump!$A:$D,4,FALSE)="","空文字",VLOOKUP("*"&amp;TRIM($F2037)&amp;"*",dump!$A:$D,4,FALSE)),"NA")</f>
        <v>NA</v>
      </c>
      <c r="T2037" s="867" t="str">
        <f t="shared" ca="1" si="119"/>
        <v>●</v>
      </c>
      <c r="U2037" s="867"/>
      <c r="V2037" s="867"/>
      <c r="W2037" s="867"/>
      <c r="X2037" s="867"/>
      <c r="Y2037" s="867" t="str">
        <f t="shared" si="120"/>
        <v/>
      </c>
      <c r="Z2037" s="867"/>
    </row>
    <row r="2038" spans="2:26" s="312" customFormat="1" ht="15" customHeight="1" outlineLevel="1">
      <c r="B2038" s="314"/>
      <c r="C2038" s="439"/>
      <c r="D2038" s="328"/>
      <c r="E2038" s="307" t="s">
        <v>14933</v>
      </c>
      <c r="F2038" s="198" t="s">
        <v>14958</v>
      </c>
      <c r="G2038" s="319" t="s">
        <v>14982</v>
      </c>
      <c r="H2038" s="302" t="s">
        <v>9</v>
      </c>
      <c r="I2038" s="303" t="s">
        <v>660</v>
      </c>
      <c r="J2038" s="417" t="s">
        <v>5683</v>
      </c>
      <c r="K2038" s="865" t="str">
        <f t="shared" si="116"/>
        <v/>
      </c>
      <c r="L2038" s="544" t="s">
        <v>3656</v>
      </c>
      <c r="M2038" s="595" t="s">
        <v>3655</v>
      </c>
      <c r="N2038" s="559" t="s">
        <v>14982</v>
      </c>
      <c r="O2038" s="547"/>
      <c r="P2038" s="550"/>
      <c r="Q2038" s="867" t="str">
        <f t="shared" ca="1" si="117"/>
        <v/>
      </c>
      <c r="R2038" s="867" t="str">
        <f t="shared" ca="1" si="118"/>
        <v/>
      </c>
      <c r="S2038" s="867" t="str">
        <f>IFERROR(IF(VLOOKUP("*"&amp;TRIM($F2038)&amp;"*",dump!$A:$D,4,FALSE)="","空文字",VLOOKUP("*"&amp;TRIM($F2038)&amp;"*",dump!$A:$D,4,FALSE)),"NA")</f>
        <v>NA</v>
      </c>
      <c r="T2038" s="867" t="str">
        <f t="shared" ca="1" si="119"/>
        <v>●</v>
      </c>
      <c r="U2038" s="867"/>
      <c r="V2038" s="867"/>
      <c r="W2038" s="867"/>
      <c r="X2038" s="867"/>
      <c r="Y2038" s="867" t="str">
        <f t="shared" si="120"/>
        <v/>
      </c>
      <c r="Z2038" s="867"/>
    </row>
    <row r="2039" spans="2:26" s="312" customFormat="1" ht="15" customHeight="1" outlineLevel="1">
      <c r="B2039" s="314"/>
      <c r="C2039" s="439"/>
      <c r="D2039" s="328"/>
      <c r="E2039" s="307" t="s">
        <v>14934</v>
      </c>
      <c r="F2039" s="198" t="s">
        <v>14959</v>
      </c>
      <c r="G2039" s="319" t="s">
        <v>14983</v>
      </c>
      <c r="H2039" s="302" t="s">
        <v>9</v>
      </c>
      <c r="I2039" s="303" t="s">
        <v>660</v>
      </c>
      <c r="J2039" s="417" t="s">
        <v>5683</v>
      </c>
      <c r="K2039" s="865" t="str">
        <f t="shared" si="116"/>
        <v/>
      </c>
      <c r="L2039" s="544" t="s">
        <v>3656</v>
      </c>
      <c r="M2039" s="595" t="s">
        <v>3655</v>
      </c>
      <c r="N2039" s="559" t="s">
        <v>14983</v>
      </c>
      <c r="O2039" s="547"/>
      <c r="P2039" s="550"/>
      <c r="Q2039" s="867" t="str">
        <f t="shared" ca="1" si="117"/>
        <v/>
      </c>
      <c r="R2039" s="867" t="str">
        <f t="shared" ca="1" si="118"/>
        <v/>
      </c>
      <c r="S2039" s="867" t="str">
        <f>IFERROR(IF(VLOOKUP("*"&amp;TRIM($F2039)&amp;"*",dump!$A:$D,4,FALSE)="","空文字",VLOOKUP("*"&amp;TRIM($F2039)&amp;"*",dump!$A:$D,4,FALSE)),"NA")</f>
        <v>NA</v>
      </c>
      <c r="T2039" s="867" t="str">
        <f t="shared" ca="1" si="119"/>
        <v>●</v>
      </c>
      <c r="U2039" s="867"/>
      <c r="V2039" s="867"/>
      <c r="W2039" s="867"/>
      <c r="X2039" s="867"/>
      <c r="Y2039" s="867" t="str">
        <f t="shared" si="120"/>
        <v/>
      </c>
      <c r="Z2039" s="867"/>
    </row>
    <row r="2040" spans="2:26" s="312" customFormat="1" ht="15" customHeight="1" outlineLevel="1">
      <c r="B2040" s="314"/>
      <c r="C2040" s="439"/>
      <c r="D2040" s="328"/>
      <c r="E2040" s="307" t="s">
        <v>14935</v>
      </c>
      <c r="F2040" s="198" t="s">
        <v>14960</v>
      </c>
      <c r="G2040" s="319" t="s">
        <v>14984</v>
      </c>
      <c r="H2040" s="302" t="s">
        <v>9</v>
      </c>
      <c r="I2040" s="303" t="s">
        <v>660</v>
      </c>
      <c r="J2040" s="417" t="s">
        <v>5683</v>
      </c>
      <c r="K2040" s="865" t="str">
        <f t="shared" si="116"/>
        <v/>
      </c>
      <c r="L2040" s="544" t="s">
        <v>3656</v>
      </c>
      <c r="M2040" s="595" t="s">
        <v>3655</v>
      </c>
      <c r="N2040" s="559" t="s">
        <v>17763</v>
      </c>
      <c r="O2040" s="547"/>
      <c r="P2040" s="550"/>
      <c r="Q2040" s="867" t="str">
        <f t="shared" ca="1" si="117"/>
        <v/>
      </c>
      <c r="R2040" s="867" t="str">
        <f t="shared" ca="1" si="118"/>
        <v/>
      </c>
      <c r="S2040" s="867" t="str">
        <f>IFERROR(IF(VLOOKUP("*"&amp;TRIM($F2040)&amp;"*",dump!$A:$D,4,FALSE)="","空文字",VLOOKUP("*"&amp;TRIM($F2040)&amp;"*",dump!$A:$D,4,FALSE)),"NA")</f>
        <v>NA</v>
      </c>
      <c r="T2040" s="867" t="str">
        <f t="shared" ca="1" si="119"/>
        <v>●</v>
      </c>
      <c r="U2040" s="867"/>
      <c r="V2040" s="867"/>
      <c r="W2040" s="867"/>
      <c r="X2040" s="867"/>
      <c r="Y2040" s="867" t="str">
        <f t="shared" si="120"/>
        <v/>
      </c>
      <c r="Z2040" s="867"/>
    </row>
    <row r="2041" spans="2:26" s="312" customFormat="1" ht="15" customHeight="1" outlineLevel="1">
      <c r="B2041" s="314"/>
      <c r="C2041" s="439"/>
      <c r="D2041" s="328"/>
      <c r="E2041" s="307" t="s">
        <v>14936</v>
      </c>
      <c r="F2041" s="198" t="s">
        <v>14961</v>
      </c>
      <c r="G2041" s="319" t="s">
        <v>14985</v>
      </c>
      <c r="H2041" s="302" t="s">
        <v>9</v>
      </c>
      <c r="I2041" s="303" t="s">
        <v>660</v>
      </c>
      <c r="J2041" s="417" t="s">
        <v>5683</v>
      </c>
      <c r="K2041" s="865" t="str">
        <f t="shared" si="116"/>
        <v/>
      </c>
      <c r="L2041" s="544" t="s">
        <v>3656</v>
      </c>
      <c r="M2041" s="595" t="s">
        <v>3655</v>
      </c>
      <c r="N2041" s="559" t="s">
        <v>17764</v>
      </c>
      <c r="O2041" s="547"/>
      <c r="P2041" s="550"/>
      <c r="Q2041" s="867" t="str">
        <f t="shared" ca="1" si="117"/>
        <v/>
      </c>
      <c r="R2041" s="867" t="str">
        <f t="shared" ca="1" si="118"/>
        <v/>
      </c>
      <c r="S2041" s="867" t="str">
        <f>IFERROR(IF(VLOOKUP("*"&amp;TRIM($F2041)&amp;"*",dump!$A:$D,4,FALSE)="","空文字",VLOOKUP("*"&amp;TRIM($F2041)&amp;"*",dump!$A:$D,4,FALSE)),"NA")</f>
        <v>NA</v>
      </c>
      <c r="T2041" s="867" t="str">
        <f t="shared" ca="1" si="119"/>
        <v>●</v>
      </c>
      <c r="U2041" s="867"/>
      <c r="V2041" s="867"/>
      <c r="W2041" s="867"/>
      <c r="X2041" s="867"/>
      <c r="Y2041" s="867" t="str">
        <f t="shared" si="120"/>
        <v/>
      </c>
      <c r="Z2041" s="867"/>
    </row>
    <row r="2042" spans="2:26" s="312" customFormat="1" ht="15" customHeight="1" outlineLevel="1">
      <c r="B2042" s="314"/>
      <c r="C2042" s="439"/>
      <c r="D2042" s="328"/>
      <c r="E2042" s="307" t="s">
        <v>14937</v>
      </c>
      <c r="F2042" s="198" t="s">
        <v>14962</v>
      </c>
      <c r="G2042" s="319" t="s">
        <v>14986</v>
      </c>
      <c r="H2042" s="302" t="s">
        <v>9</v>
      </c>
      <c r="I2042" s="303" t="s">
        <v>660</v>
      </c>
      <c r="J2042" s="417" t="s">
        <v>5683</v>
      </c>
      <c r="K2042" s="865" t="str">
        <f t="shared" si="116"/>
        <v/>
      </c>
      <c r="L2042" s="544" t="s">
        <v>3656</v>
      </c>
      <c r="M2042" s="595" t="s">
        <v>3655</v>
      </c>
      <c r="N2042" s="559" t="s">
        <v>17765</v>
      </c>
      <c r="O2042" s="547"/>
      <c r="P2042" s="550"/>
      <c r="Q2042" s="867" t="str">
        <f t="shared" ca="1" si="117"/>
        <v/>
      </c>
      <c r="R2042" s="867" t="str">
        <f t="shared" ca="1" si="118"/>
        <v/>
      </c>
      <c r="S2042" s="867" t="str">
        <f>IFERROR(IF(VLOOKUP("*"&amp;TRIM($F2042)&amp;"*",dump!$A:$D,4,FALSE)="","空文字",VLOOKUP("*"&amp;TRIM($F2042)&amp;"*",dump!$A:$D,4,FALSE)),"NA")</f>
        <v>NA</v>
      </c>
      <c r="T2042" s="867" t="str">
        <f t="shared" ca="1" si="119"/>
        <v>●</v>
      </c>
      <c r="U2042" s="867"/>
      <c r="V2042" s="867"/>
      <c r="W2042" s="867"/>
      <c r="X2042" s="867"/>
      <c r="Y2042" s="867" t="str">
        <f t="shared" si="120"/>
        <v/>
      </c>
      <c r="Z2042" s="867"/>
    </row>
    <row r="2043" spans="2:26" s="312" customFormat="1" ht="15" customHeight="1" outlineLevel="1">
      <c r="B2043" s="314"/>
      <c r="C2043" s="439"/>
      <c r="D2043" s="328"/>
      <c r="E2043" s="307" t="s">
        <v>14938</v>
      </c>
      <c r="F2043" s="198" t="s">
        <v>14963</v>
      </c>
      <c r="G2043" s="319" t="s">
        <v>14987</v>
      </c>
      <c r="H2043" s="302" t="s">
        <v>9</v>
      </c>
      <c r="I2043" s="303" t="s">
        <v>660</v>
      </c>
      <c r="J2043" s="417" t="s">
        <v>5683</v>
      </c>
      <c r="K2043" s="865" t="str">
        <f t="shared" si="116"/>
        <v/>
      </c>
      <c r="L2043" s="544" t="s">
        <v>3656</v>
      </c>
      <c r="M2043" s="595" t="s">
        <v>3655</v>
      </c>
      <c r="N2043" s="559" t="s">
        <v>17766</v>
      </c>
      <c r="O2043" s="547"/>
      <c r="P2043" s="550"/>
      <c r="Q2043" s="867" t="str">
        <f t="shared" ca="1" si="117"/>
        <v/>
      </c>
      <c r="R2043" s="867" t="str">
        <f t="shared" ca="1" si="118"/>
        <v/>
      </c>
      <c r="S2043" s="867" t="str">
        <f>IFERROR(IF(VLOOKUP("*"&amp;TRIM($F2043)&amp;"*",dump!$A:$D,4,FALSE)="","空文字",VLOOKUP("*"&amp;TRIM($F2043)&amp;"*",dump!$A:$D,4,FALSE)),"NA")</f>
        <v>NA</v>
      </c>
      <c r="T2043" s="867" t="str">
        <f t="shared" ca="1" si="119"/>
        <v>●</v>
      </c>
      <c r="U2043" s="867"/>
      <c r="V2043" s="867"/>
      <c r="W2043" s="867"/>
      <c r="X2043" s="867"/>
      <c r="Y2043" s="867" t="str">
        <f t="shared" si="120"/>
        <v/>
      </c>
      <c r="Z2043" s="867"/>
    </row>
    <row r="2044" spans="2:26" s="312" customFormat="1" ht="15" customHeight="1" outlineLevel="1">
      <c r="B2044" s="314"/>
      <c r="C2044" s="439"/>
      <c r="D2044" s="328"/>
      <c r="E2044" s="307" t="s">
        <v>14939</v>
      </c>
      <c r="F2044" s="307" t="s">
        <v>14964</v>
      </c>
      <c r="G2044" s="309" t="s">
        <v>14988</v>
      </c>
      <c r="H2044" s="302" t="s">
        <v>9</v>
      </c>
      <c r="I2044" s="303" t="s">
        <v>660</v>
      </c>
      <c r="J2044" s="417" t="s">
        <v>5683</v>
      </c>
      <c r="K2044" s="865" t="str">
        <f t="shared" si="116"/>
        <v/>
      </c>
      <c r="L2044" s="544" t="s">
        <v>3656</v>
      </c>
      <c r="M2044" s="595" t="s">
        <v>3655</v>
      </c>
      <c r="N2044" s="733" t="s">
        <v>17767</v>
      </c>
      <c r="O2044" s="547"/>
      <c r="P2044" s="550"/>
      <c r="Q2044" s="867" t="str">
        <f t="shared" ca="1" si="117"/>
        <v/>
      </c>
      <c r="R2044" s="867" t="str">
        <f t="shared" ca="1" si="118"/>
        <v/>
      </c>
      <c r="S2044" s="867" t="str">
        <f>IFERROR(IF(VLOOKUP("*"&amp;TRIM($F2044)&amp;"*",dump!$A:$D,4,FALSE)="","空文字",VLOOKUP("*"&amp;TRIM($F2044)&amp;"*",dump!$A:$D,4,FALSE)),"NA")</f>
        <v>NA</v>
      </c>
      <c r="T2044" s="867" t="str">
        <f t="shared" ca="1" si="119"/>
        <v>●</v>
      </c>
      <c r="U2044" s="867"/>
      <c r="V2044" s="867"/>
      <c r="W2044" s="867"/>
      <c r="X2044" s="867"/>
      <c r="Y2044" s="867" t="str">
        <f t="shared" si="120"/>
        <v/>
      </c>
      <c r="Z2044" s="867"/>
    </row>
    <row r="2045" spans="2:26" s="312" customFormat="1" ht="15" customHeight="1" outlineLevel="1">
      <c r="B2045" s="314"/>
      <c r="C2045" s="439"/>
      <c r="D2045" s="328"/>
      <c r="E2045" s="307" t="s">
        <v>14940</v>
      </c>
      <c r="F2045" s="307" t="s">
        <v>14965</v>
      </c>
      <c r="G2045" s="307" t="s">
        <v>14989</v>
      </c>
      <c r="H2045" s="302" t="s">
        <v>9</v>
      </c>
      <c r="I2045" s="303" t="s">
        <v>660</v>
      </c>
      <c r="J2045" s="417" t="s">
        <v>5683</v>
      </c>
      <c r="K2045" s="865" t="str">
        <f t="shared" si="116"/>
        <v/>
      </c>
      <c r="L2045" s="544" t="s">
        <v>3656</v>
      </c>
      <c r="M2045" s="595" t="s">
        <v>3655</v>
      </c>
      <c r="N2045" s="724" t="s">
        <v>17768</v>
      </c>
      <c r="O2045" s="547"/>
      <c r="P2045" s="550"/>
      <c r="Q2045" s="867" t="str">
        <f t="shared" ca="1" si="117"/>
        <v/>
      </c>
      <c r="R2045" s="867" t="str">
        <f t="shared" ca="1" si="118"/>
        <v/>
      </c>
      <c r="S2045" s="867" t="str">
        <f>IFERROR(IF(VLOOKUP("*"&amp;TRIM($F2045)&amp;"*",dump!$A:$D,4,FALSE)="","空文字",VLOOKUP("*"&amp;TRIM($F2045)&amp;"*",dump!$A:$D,4,FALSE)),"NA")</f>
        <v>NA</v>
      </c>
      <c r="T2045" s="867" t="str">
        <f t="shared" ca="1" si="119"/>
        <v>●</v>
      </c>
      <c r="U2045" s="867"/>
      <c r="V2045" s="867"/>
      <c r="W2045" s="867"/>
      <c r="X2045" s="867"/>
      <c r="Y2045" s="867" t="str">
        <f t="shared" si="120"/>
        <v/>
      </c>
      <c r="Z2045" s="867"/>
    </row>
    <row r="2046" spans="2:26" s="312" customFormat="1" ht="15" customHeight="1" outlineLevel="1">
      <c r="B2046" s="314"/>
      <c r="C2046" s="439"/>
      <c r="D2046" s="328"/>
      <c r="E2046" s="307" t="s">
        <v>14941</v>
      </c>
      <c r="F2046" s="307" t="s">
        <v>14966</v>
      </c>
      <c r="G2046" s="307" t="s">
        <v>14990</v>
      </c>
      <c r="H2046" s="302" t="s">
        <v>9</v>
      </c>
      <c r="I2046" s="303" t="s">
        <v>660</v>
      </c>
      <c r="J2046" s="417" t="s">
        <v>5683</v>
      </c>
      <c r="K2046" s="865" t="str">
        <f t="shared" si="116"/>
        <v/>
      </c>
      <c r="L2046" s="544" t="s">
        <v>3656</v>
      </c>
      <c r="M2046" s="595" t="s">
        <v>3655</v>
      </c>
      <c r="N2046" s="724" t="s">
        <v>17769</v>
      </c>
      <c r="O2046" s="547"/>
      <c r="P2046" s="550"/>
      <c r="Q2046" s="867" t="str">
        <f t="shared" ca="1" si="117"/>
        <v/>
      </c>
      <c r="R2046" s="867" t="str">
        <f t="shared" ca="1" si="118"/>
        <v/>
      </c>
      <c r="S2046" s="867" t="str">
        <f>IFERROR(IF(VLOOKUP("*"&amp;TRIM($F2046)&amp;"*",dump!$A:$D,4,FALSE)="","空文字",VLOOKUP("*"&amp;TRIM($F2046)&amp;"*",dump!$A:$D,4,FALSE)),"NA")</f>
        <v>NA</v>
      </c>
      <c r="T2046" s="867" t="str">
        <f t="shared" ca="1" si="119"/>
        <v>●</v>
      </c>
      <c r="U2046" s="867"/>
      <c r="V2046" s="867"/>
      <c r="W2046" s="867"/>
      <c r="X2046" s="867"/>
      <c r="Y2046" s="867" t="str">
        <f t="shared" si="120"/>
        <v/>
      </c>
      <c r="Z2046" s="867"/>
    </row>
    <row r="2047" spans="2:26" s="312" customFormat="1" ht="15" customHeight="1" outlineLevel="1">
      <c r="B2047" s="314"/>
      <c r="C2047" s="439"/>
      <c r="D2047" s="328"/>
      <c r="E2047" s="307" t="s">
        <v>14942</v>
      </c>
      <c r="F2047" s="307" t="s">
        <v>14967</v>
      </c>
      <c r="G2047" s="307" t="s">
        <v>14991</v>
      </c>
      <c r="H2047" s="302" t="s">
        <v>9</v>
      </c>
      <c r="I2047" s="303" t="s">
        <v>660</v>
      </c>
      <c r="J2047" s="417" t="s">
        <v>5683</v>
      </c>
      <c r="K2047" s="865" t="str">
        <f t="shared" si="116"/>
        <v/>
      </c>
      <c r="L2047" s="544" t="s">
        <v>3656</v>
      </c>
      <c r="M2047" s="595" t="s">
        <v>3655</v>
      </c>
      <c r="N2047" s="724" t="s">
        <v>17770</v>
      </c>
      <c r="O2047" s="547"/>
      <c r="P2047" s="550"/>
      <c r="Q2047" s="867" t="str">
        <f t="shared" ca="1" si="117"/>
        <v/>
      </c>
      <c r="R2047" s="867" t="str">
        <f t="shared" ca="1" si="118"/>
        <v/>
      </c>
      <c r="S2047" s="867" t="str">
        <f>IFERROR(IF(VLOOKUP("*"&amp;TRIM($F2047)&amp;"*",dump!$A:$D,4,FALSE)="","空文字",VLOOKUP("*"&amp;TRIM($F2047)&amp;"*",dump!$A:$D,4,FALSE)),"NA")</f>
        <v>NA</v>
      </c>
      <c r="T2047" s="867" t="str">
        <f t="shared" ca="1" si="119"/>
        <v>●</v>
      </c>
      <c r="U2047" s="867"/>
      <c r="V2047" s="867"/>
      <c r="W2047" s="867"/>
      <c r="X2047" s="867"/>
      <c r="Y2047" s="867" t="str">
        <f t="shared" si="120"/>
        <v/>
      </c>
      <c r="Z2047" s="867"/>
    </row>
    <row r="2048" spans="2:26" s="312" customFormat="1" ht="15" customHeight="1" outlineLevel="1">
      <c r="B2048" s="314"/>
      <c r="C2048" s="439"/>
      <c r="D2048" s="328"/>
      <c r="E2048" s="307" t="s">
        <v>14943</v>
      </c>
      <c r="F2048" s="307" t="s">
        <v>14968</v>
      </c>
      <c r="G2048" s="306" t="s">
        <v>14992</v>
      </c>
      <c r="H2048" s="302" t="s">
        <v>9</v>
      </c>
      <c r="I2048" s="303" t="s">
        <v>660</v>
      </c>
      <c r="J2048" s="417" t="s">
        <v>5683</v>
      </c>
      <c r="K2048" s="865" t="str">
        <f t="shared" si="116"/>
        <v/>
      </c>
      <c r="L2048" s="544" t="s">
        <v>3656</v>
      </c>
      <c r="M2048" s="595" t="s">
        <v>3655</v>
      </c>
      <c r="N2048" s="727" t="s">
        <v>17771</v>
      </c>
      <c r="O2048" s="547"/>
      <c r="P2048" s="550"/>
      <c r="Q2048" s="867" t="str">
        <f t="shared" ca="1" si="117"/>
        <v/>
      </c>
      <c r="R2048" s="867" t="str">
        <f t="shared" ca="1" si="118"/>
        <v/>
      </c>
      <c r="S2048" s="867" t="str">
        <f>IFERROR(IF(VLOOKUP("*"&amp;TRIM($F2048)&amp;"*",dump!$A:$D,4,FALSE)="","空文字",VLOOKUP("*"&amp;TRIM($F2048)&amp;"*",dump!$A:$D,4,FALSE)),"NA")</f>
        <v>NA</v>
      </c>
      <c r="T2048" s="867" t="str">
        <f t="shared" ca="1" si="119"/>
        <v>●</v>
      </c>
      <c r="U2048" s="867"/>
      <c r="V2048" s="867"/>
      <c r="W2048" s="867"/>
      <c r="X2048" s="867"/>
      <c r="Y2048" s="867" t="str">
        <f t="shared" si="120"/>
        <v/>
      </c>
      <c r="Z2048" s="867"/>
    </row>
    <row r="2049" spans="2:26" s="312" customFormat="1" ht="15" customHeight="1" outlineLevel="1">
      <c r="B2049" s="314"/>
      <c r="C2049" s="439"/>
      <c r="D2049" s="328"/>
      <c r="E2049" s="307" t="s">
        <v>14944</v>
      </c>
      <c r="F2049" s="198" t="s">
        <v>14969</v>
      </c>
      <c r="G2049" s="319" t="s">
        <v>14993</v>
      </c>
      <c r="H2049" s="302" t="s">
        <v>9</v>
      </c>
      <c r="I2049" s="303" t="s">
        <v>660</v>
      </c>
      <c r="J2049" s="417" t="s">
        <v>5683</v>
      </c>
      <c r="K2049" s="865" t="str">
        <f t="shared" si="116"/>
        <v/>
      </c>
      <c r="L2049" s="544" t="s">
        <v>3656</v>
      </c>
      <c r="M2049" s="595" t="s">
        <v>3655</v>
      </c>
      <c r="N2049" s="559" t="s">
        <v>17772</v>
      </c>
      <c r="O2049" s="547"/>
      <c r="P2049" s="550"/>
      <c r="Q2049" s="867" t="str">
        <f t="shared" ca="1" si="117"/>
        <v/>
      </c>
      <c r="R2049" s="867" t="str">
        <f t="shared" ca="1" si="118"/>
        <v/>
      </c>
      <c r="S2049" s="867" t="str">
        <f>IFERROR(IF(VLOOKUP("*"&amp;TRIM($F2049)&amp;"*",dump!$A:$D,4,FALSE)="","空文字",VLOOKUP("*"&amp;TRIM($F2049)&amp;"*",dump!$A:$D,4,FALSE)),"NA")</f>
        <v>NA</v>
      </c>
      <c r="T2049" s="867" t="str">
        <f t="shared" ca="1" si="119"/>
        <v>●</v>
      </c>
      <c r="U2049" s="867"/>
      <c r="V2049" s="867"/>
      <c r="W2049" s="867"/>
      <c r="X2049" s="867"/>
      <c r="Y2049" s="867" t="str">
        <f t="shared" si="120"/>
        <v/>
      </c>
      <c r="Z2049" s="867"/>
    </row>
    <row r="2050" spans="2:26" s="312" customFormat="1" ht="15" customHeight="1" outlineLevel="1">
      <c r="B2050" s="314"/>
      <c r="C2050" s="439"/>
      <c r="D2050" s="328"/>
      <c r="E2050" s="307" t="s">
        <v>14945</v>
      </c>
      <c r="F2050" s="198" t="s">
        <v>14970</v>
      </c>
      <c r="G2050" s="319" t="s">
        <v>14994</v>
      </c>
      <c r="H2050" s="302" t="s">
        <v>9</v>
      </c>
      <c r="I2050" s="303" t="s">
        <v>660</v>
      </c>
      <c r="J2050" s="417" t="s">
        <v>5683</v>
      </c>
      <c r="K2050" s="865" t="str">
        <f t="shared" si="116"/>
        <v/>
      </c>
      <c r="L2050" s="544" t="s">
        <v>3656</v>
      </c>
      <c r="M2050" s="595" t="s">
        <v>3655</v>
      </c>
      <c r="N2050" s="559" t="s">
        <v>17773</v>
      </c>
      <c r="O2050" s="547"/>
      <c r="P2050" s="550"/>
      <c r="Q2050" s="867" t="str">
        <f t="shared" ca="1" si="117"/>
        <v/>
      </c>
      <c r="R2050" s="867" t="str">
        <f t="shared" ca="1" si="118"/>
        <v/>
      </c>
      <c r="S2050" s="867" t="str">
        <f>IFERROR(IF(VLOOKUP("*"&amp;TRIM($F2050)&amp;"*",dump!$A:$D,4,FALSE)="","空文字",VLOOKUP("*"&amp;TRIM($F2050)&amp;"*",dump!$A:$D,4,FALSE)),"NA")</f>
        <v>NA</v>
      </c>
      <c r="T2050" s="867" t="str">
        <f t="shared" ca="1" si="119"/>
        <v>●</v>
      </c>
      <c r="U2050" s="867"/>
      <c r="V2050" s="867"/>
      <c r="W2050" s="867"/>
      <c r="X2050" s="867"/>
      <c r="Y2050" s="867" t="str">
        <f t="shared" si="120"/>
        <v/>
      </c>
      <c r="Z2050" s="867"/>
    </row>
    <row r="2051" spans="2:26" s="312" customFormat="1" ht="15" customHeight="1" outlineLevel="1">
      <c r="B2051" s="314"/>
      <c r="C2051" s="439"/>
      <c r="D2051" s="328"/>
      <c r="E2051" s="307" t="s">
        <v>14946</v>
      </c>
      <c r="F2051" s="198" t="s">
        <v>14971</v>
      </c>
      <c r="G2051" s="319" t="s">
        <v>14995</v>
      </c>
      <c r="H2051" s="302" t="s">
        <v>9</v>
      </c>
      <c r="I2051" s="303" t="s">
        <v>660</v>
      </c>
      <c r="J2051" s="417" t="s">
        <v>5683</v>
      </c>
      <c r="K2051" s="865" t="str">
        <f t="shared" si="116"/>
        <v/>
      </c>
      <c r="L2051" s="544" t="s">
        <v>3656</v>
      </c>
      <c r="M2051" s="595" t="s">
        <v>3655</v>
      </c>
      <c r="N2051" s="559" t="s">
        <v>17774</v>
      </c>
      <c r="O2051" s="547"/>
      <c r="P2051" s="550"/>
      <c r="Q2051" s="867" t="str">
        <f t="shared" ca="1" si="117"/>
        <v/>
      </c>
      <c r="R2051" s="867" t="str">
        <f t="shared" ca="1" si="118"/>
        <v/>
      </c>
      <c r="S2051" s="867" t="str">
        <f>IFERROR(IF(VLOOKUP("*"&amp;TRIM($F2051)&amp;"*",dump!$A:$D,4,FALSE)="","空文字",VLOOKUP("*"&amp;TRIM($F2051)&amp;"*",dump!$A:$D,4,FALSE)),"NA")</f>
        <v>NA</v>
      </c>
      <c r="T2051" s="867" t="str">
        <f t="shared" ca="1" si="119"/>
        <v>●</v>
      </c>
      <c r="U2051" s="867"/>
      <c r="V2051" s="867"/>
      <c r="W2051" s="867"/>
      <c r="X2051" s="867"/>
      <c r="Y2051" s="867" t="str">
        <f t="shared" si="120"/>
        <v/>
      </c>
      <c r="Z2051" s="867"/>
    </row>
    <row r="2052" spans="2:26" s="312" customFormat="1" ht="15" customHeight="1" outlineLevel="1">
      <c r="B2052" s="314"/>
      <c r="C2052" s="439"/>
      <c r="D2052" s="328"/>
      <c r="E2052" s="307" t="s">
        <v>14947</v>
      </c>
      <c r="F2052" s="198" t="s">
        <v>14972</v>
      </c>
      <c r="G2052" s="319" t="s">
        <v>14996</v>
      </c>
      <c r="H2052" s="302" t="s">
        <v>9</v>
      </c>
      <c r="I2052" s="303" t="s">
        <v>660</v>
      </c>
      <c r="J2052" s="417" t="s">
        <v>5683</v>
      </c>
      <c r="K2052" s="865" t="str">
        <f t="shared" si="116"/>
        <v/>
      </c>
      <c r="L2052" s="544" t="s">
        <v>3656</v>
      </c>
      <c r="M2052" s="595" t="s">
        <v>3655</v>
      </c>
      <c r="N2052" s="559" t="s">
        <v>17775</v>
      </c>
      <c r="O2052" s="547"/>
      <c r="P2052" s="550"/>
      <c r="Q2052" s="867" t="str">
        <f t="shared" ca="1" si="117"/>
        <v/>
      </c>
      <c r="R2052" s="867" t="str">
        <f t="shared" ca="1" si="118"/>
        <v/>
      </c>
      <c r="S2052" s="867" t="str">
        <f>IFERROR(IF(VLOOKUP("*"&amp;TRIM($F2052)&amp;"*",dump!$A:$D,4,FALSE)="","空文字",VLOOKUP("*"&amp;TRIM($F2052)&amp;"*",dump!$A:$D,4,FALSE)),"NA")</f>
        <v>NA</v>
      </c>
      <c r="T2052" s="867" t="str">
        <f t="shared" ca="1" si="119"/>
        <v>●</v>
      </c>
      <c r="U2052" s="867"/>
      <c r="V2052" s="867"/>
      <c r="W2052" s="867"/>
      <c r="X2052" s="867"/>
      <c r="Y2052" s="867" t="str">
        <f t="shared" si="120"/>
        <v/>
      </c>
      <c r="Z2052" s="867"/>
    </row>
    <row r="2053" spans="2:26" s="312" customFormat="1" ht="15" customHeight="1" outlineLevel="1">
      <c r="B2053" s="314"/>
      <c r="C2053" s="439"/>
      <c r="D2053" s="328"/>
      <c r="E2053" s="307" t="s">
        <v>14948</v>
      </c>
      <c r="F2053" s="198" t="s">
        <v>14973</v>
      </c>
      <c r="G2053" s="319" t="s">
        <v>14997</v>
      </c>
      <c r="H2053" s="302" t="s">
        <v>9</v>
      </c>
      <c r="I2053" s="303" t="s">
        <v>660</v>
      </c>
      <c r="J2053" s="417" t="s">
        <v>5683</v>
      </c>
      <c r="K2053" s="865" t="str">
        <f t="shared" si="116"/>
        <v/>
      </c>
      <c r="L2053" s="544" t="s">
        <v>3656</v>
      </c>
      <c r="M2053" s="595" t="s">
        <v>3655</v>
      </c>
      <c r="N2053" s="559" t="s">
        <v>17776</v>
      </c>
      <c r="O2053" s="547"/>
      <c r="P2053" s="550"/>
      <c r="Q2053" s="867" t="str">
        <f t="shared" ca="1" si="117"/>
        <v/>
      </c>
      <c r="R2053" s="867" t="str">
        <f t="shared" ca="1" si="118"/>
        <v/>
      </c>
      <c r="S2053" s="867" t="str">
        <f>IFERROR(IF(VLOOKUP("*"&amp;TRIM($F2053)&amp;"*",dump!$A:$D,4,FALSE)="","空文字",VLOOKUP("*"&amp;TRIM($F2053)&amp;"*",dump!$A:$D,4,FALSE)),"NA")</f>
        <v>NA</v>
      </c>
      <c r="T2053" s="867" t="str">
        <f t="shared" ca="1" si="119"/>
        <v>●</v>
      </c>
      <c r="U2053" s="867"/>
      <c r="V2053" s="867"/>
      <c r="W2053" s="867"/>
      <c r="X2053" s="867"/>
      <c r="Y2053" s="867" t="str">
        <f t="shared" si="120"/>
        <v/>
      </c>
      <c r="Z2053" s="867"/>
    </row>
    <row r="2054" spans="2:26" s="312" customFormat="1" ht="15" customHeight="1" outlineLevel="1">
      <c r="B2054" s="314"/>
      <c r="C2054" s="439"/>
      <c r="D2054" s="328"/>
      <c r="E2054" s="307" t="s">
        <v>14949</v>
      </c>
      <c r="F2054" s="198" t="s">
        <v>14974</v>
      </c>
      <c r="G2054" s="319" t="s">
        <v>14998</v>
      </c>
      <c r="H2054" s="302" t="s">
        <v>9</v>
      </c>
      <c r="I2054" s="303" t="s">
        <v>660</v>
      </c>
      <c r="J2054" s="417" t="s">
        <v>5683</v>
      </c>
      <c r="K2054" s="865" t="str">
        <f t="shared" si="116"/>
        <v/>
      </c>
      <c r="L2054" s="544" t="s">
        <v>3656</v>
      </c>
      <c r="M2054" s="595" t="s">
        <v>3655</v>
      </c>
      <c r="N2054" s="559" t="s">
        <v>17777</v>
      </c>
      <c r="O2054" s="547"/>
      <c r="P2054" s="550"/>
      <c r="Q2054" s="867" t="str">
        <f t="shared" ca="1" si="117"/>
        <v/>
      </c>
      <c r="R2054" s="867" t="str">
        <f t="shared" ca="1" si="118"/>
        <v/>
      </c>
      <c r="S2054" s="867" t="str">
        <f>IFERROR(IF(VLOOKUP("*"&amp;TRIM($F2054)&amp;"*",dump!$A:$D,4,FALSE)="","空文字",VLOOKUP("*"&amp;TRIM($F2054)&amp;"*",dump!$A:$D,4,FALSE)),"NA")</f>
        <v>NA</v>
      </c>
      <c r="T2054" s="867" t="str">
        <f t="shared" ca="1" si="119"/>
        <v>●</v>
      </c>
      <c r="U2054" s="867"/>
      <c r="V2054" s="867"/>
      <c r="W2054" s="867"/>
      <c r="X2054" s="867"/>
      <c r="Y2054" s="867" t="str">
        <f t="shared" si="120"/>
        <v/>
      </c>
      <c r="Z2054" s="867"/>
    </row>
    <row r="2055" spans="2:26" s="312" customFormat="1" ht="15" customHeight="1" outlineLevel="1">
      <c r="B2055" s="314"/>
      <c r="C2055" s="439"/>
      <c r="D2055" s="328"/>
      <c r="E2055" s="307" t="s">
        <v>14950</v>
      </c>
      <c r="F2055" s="198" t="s">
        <v>14975</v>
      </c>
      <c r="G2055" s="319" t="s">
        <v>14999</v>
      </c>
      <c r="H2055" s="302" t="s">
        <v>9</v>
      </c>
      <c r="I2055" s="303" t="s">
        <v>660</v>
      </c>
      <c r="J2055" s="417" t="s">
        <v>5683</v>
      </c>
      <c r="K2055" s="865" t="str">
        <f t="shared" si="116"/>
        <v/>
      </c>
      <c r="L2055" s="544" t="s">
        <v>3656</v>
      </c>
      <c r="M2055" s="595" t="s">
        <v>3655</v>
      </c>
      <c r="N2055" s="559" t="s">
        <v>17778</v>
      </c>
      <c r="O2055" s="547"/>
      <c r="P2055" s="550"/>
      <c r="Q2055" s="867" t="str">
        <f t="shared" ca="1" si="117"/>
        <v/>
      </c>
      <c r="R2055" s="867" t="str">
        <f t="shared" ca="1" si="118"/>
        <v/>
      </c>
      <c r="S2055" s="867" t="str">
        <f>IFERROR(IF(VLOOKUP("*"&amp;TRIM($F2055)&amp;"*",dump!$A:$D,4,FALSE)="","空文字",VLOOKUP("*"&amp;TRIM($F2055)&amp;"*",dump!$A:$D,4,FALSE)),"NA")</f>
        <v>NA</v>
      </c>
      <c r="T2055" s="867" t="str">
        <f t="shared" ca="1" si="119"/>
        <v>●</v>
      </c>
      <c r="U2055" s="867"/>
      <c r="V2055" s="867"/>
      <c r="W2055" s="867"/>
      <c r="X2055" s="867"/>
      <c r="Y2055" s="867" t="str">
        <f t="shared" si="120"/>
        <v/>
      </c>
      <c r="Z2055" s="867"/>
    </row>
    <row r="2056" spans="2:26" s="312" customFormat="1" ht="75" customHeight="1" outlineLevel="1">
      <c r="B2056" s="314"/>
      <c r="C2056" s="526" t="s">
        <v>9692</v>
      </c>
      <c r="D2056" s="215" t="s">
        <v>1524</v>
      </c>
      <c r="E2056" s="213"/>
      <c r="F2056" s="214" t="s">
        <v>5065</v>
      </c>
      <c r="G2056" s="151" t="s">
        <v>2503</v>
      </c>
      <c r="H2056" s="225" t="s">
        <v>3655</v>
      </c>
      <c r="I2056" s="144" t="s">
        <v>660</v>
      </c>
      <c r="J2056" s="418" t="s">
        <v>5684</v>
      </c>
      <c r="K2056" s="865" t="str">
        <f t="shared" si="116"/>
        <v>○</v>
      </c>
      <c r="L2056" s="555" t="s">
        <v>17119</v>
      </c>
      <c r="M2056" s="553"/>
      <c r="N2056" s="593" t="s">
        <v>17856</v>
      </c>
      <c r="O2056" s="551"/>
      <c r="P2056" s="554"/>
      <c r="Q2056" s="867" t="str">
        <f t="shared" ca="1" si="117"/>
        <v/>
      </c>
      <c r="R2056" s="867" t="str">
        <f t="shared" ca="1" si="118"/>
        <v/>
      </c>
      <c r="S2056" s="867" t="str">
        <f>IFERROR(IF(VLOOKUP("*"&amp;TRIM($F2056)&amp;"*",dump!$A:$D,4,FALSE)="","空文字",VLOOKUP("*"&amp;TRIM($F2056)&amp;"*",dump!$A:$D,4,FALSE)),"NA")</f>
        <v>NA</v>
      </c>
      <c r="T2056" s="867" t="str">
        <f t="shared" si="119"/>
        <v/>
      </c>
      <c r="U2056" s="867"/>
      <c r="V2056" s="867"/>
      <c r="W2056" s="867"/>
      <c r="X2056" s="867"/>
      <c r="Y2056" s="867" t="str">
        <f t="shared" si="120"/>
        <v/>
      </c>
      <c r="Z2056" s="867"/>
    </row>
    <row r="2057" spans="2:26" s="312" customFormat="1" ht="15" customHeight="1" outlineLevel="1">
      <c r="B2057" s="314"/>
      <c r="C2057" s="534"/>
      <c r="D2057" s="343"/>
      <c r="E2057" s="307" t="s">
        <v>1525</v>
      </c>
      <c r="F2057" s="307" t="s">
        <v>5066</v>
      </c>
      <c r="G2057" s="307" t="s">
        <v>2504</v>
      </c>
      <c r="H2057" s="302" t="s">
        <v>3657</v>
      </c>
      <c r="I2057" s="303" t="s">
        <v>660</v>
      </c>
      <c r="J2057" s="417" t="s">
        <v>5684</v>
      </c>
      <c r="K2057" s="865" t="str">
        <f t="shared" si="116"/>
        <v/>
      </c>
      <c r="L2057" s="557" t="s">
        <v>3656</v>
      </c>
      <c r="M2057" s="558" t="s">
        <v>3655</v>
      </c>
      <c r="N2057" s="597"/>
      <c r="O2057" s="662"/>
      <c r="P2057" s="598"/>
      <c r="Q2057" s="867" t="str">
        <f t="shared" ca="1" si="117"/>
        <v/>
      </c>
      <c r="R2057" s="867" t="str">
        <f t="shared" ca="1" si="118"/>
        <v/>
      </c>
      <c r="S2057" s="867" t="str">
        <f>IFERROR(IF(VLOOKUP("*"&amp;TRIM($F2057)&amp;"*",dump!$A:$D,4,FALSE)="","空文字",VLOOKUP("*"&amp;TRIM($F2057)&amp;"*",dump!$A:$D,4,FALSE)),"NA")</f>
        <v>NA</v>
      </c>
      <c r="T2057" s="867" t="str">
        <f t="shared" ca="1" si="119"/>
        <v>●</v>
      </c>
      <c r="U2057" s="867"/>
      <c r="V2057" s="867"/>
      <c r="W2057" s="867"/>
      <c r="X2057" s="867"/>
      <c r="Y2057" s="867" t="str">
        <f t="shared" si="120"/>
        <v/>
      </c>
      <c r="Z2057" s="867"/>
    </row>
    <row r="2058" spans="2:26" s="312" customFormat="1" ht="15" customHeight="1" outlineLevel="1">
      <c r="B2058" s="314"/>
      <c r="C2058" s="534"/>
      <c r="D2058" s="343"/>
      <c r="E2058" s="307" t="s">
        <v>1526</v>
      </c>
      <c r="F2058" s="307" t="s">
        <v>5067</v>
      </c>
      <c r="G2058" s="307" t="s">
        <v>2505</v>
      </c>
      <c r="H2058" s="302" t="s">
        <v>3657</v>
      </c>
      <c r="I2058" s="303" t="s">
        <v>660</v>
      </c>
      <c r="J2058" s="417" t="s">
        <v>5684</v>
      </c>
      <c r="K2058" s="865" t="str">
        <f t="shared" si="116"/>
        <v/>
      </c>
      <c r="L2058" s="557" t="s">
        <v>3656</v>
      </c>
      <c r="M2058" s="558" t="s">
        <v>3655</v>
      </c>
      <c r="N2058" s="597"/>
      <c r="O2058" s="662"/>
      <c r="P2058" s="598"/>
      <c r="Q2058" s="867" t="str">
        <f t="shared" ca="1" si="117"/>
        <v/>
      </c>
      <c r="R2058" s="867" t="str">
        <f t="shared" ca="1" si="118"/>
        <v/>
      </c>
      <c r="S2058" s="867" t="str">
        <f>IFERROR(IF(VLOOKUP("*"&amp;TRIM($F2058)&amp;"*",dump!$A:$D,4,FALSE)="","空文字",VLOOKUP("*"&amp;TRIM($F2058)&amp;"*",dump!$A:$D,4,FALSE)),"NA")</f>
        <v>NA</v>
      </c>
      <c r="T2058" s="867" t="str">
        <f t="shared" ca="1" si="119"/>
        <v>●</v>
      </c>
      <c r="U2058" s="867"/>
      <c r="V2058" s="867"/>
      <c r="W2058" s="867"/>
      <c r="X2058" s="867"/>
      <c r="Y2058" s="867" t="str">
        <f t="shared" si="120"/>
        <v/>
      </c>
      <c r="Z2058" s="867"/>
    </row>
    <row r="2059" spans="2:26" s="312" customFormat="1" ht="15" customHeight="1" outlineLevel="1">
      <c r="B2059" s="314"/>
      <c r="C2059" s="534"/>
      <c r="D2059" s="343"/>
      <c r="E2059" s="307" t="s">
        <v>1527</v>
      </c>
      <c r="F2059" s="307" t="s">
        <v>9693</v>
      </c>
      <c r="G2059" s="307" t="s">
        <v>282</v>
      </c>
      <c r="H2059" s="302" t="s">
        <v>3658</v>
      </c>
      <c r="I2059" s="303" t="s">
        <v>660</v>
      </c>
      <c r="J2059" s="417" t="s">
        <v>5684</v>
      </c>
      <c r="K2059" s="865" t="str">
        <f t="shared" si="116"/>
        <v/>
      </c>
      <c r="L2059" s="557" t="s">
        <v>3656</v>
      </c>
      <c r="M2059" s="558" t="s">
        <v>3655</v>
      </c>
      <c r="N2059" s="597"/>
      <c r="O2059" s="662"/>
      <c r="P2059" s="598"/>
      <c r="Q2059" s="867" t="str">
        <f t="shared" ca="1" si="117"/>
        <v/>
      </c>
      <c r="R2059" s="867" t="str">
        <f t="shared" ca="1" si="118"/>
        <v/>
      </c>
      <c r="S2059" s="867" t="str">
        <f>IFERROR(IF(VLOOKUP("*"&amp;TRIM($F2059)&amp;"*",dump!$A:$D,4,FALSE)="","空文字",VLOOKUP("*"&amp;TRIM($F2059)&amp;"*",dump!$A:$D,4,FALSE)),"NA")</f>
        <v>NA</v>
      </c>
      <c r="T2059" s="867" t="str">
        <f t="shared" ca="1" si="119"/>
        <v>●</v>
      </c>
      <c r="U2059" s="867"/>
      <c r="V2059" s="867"/>
      <c r="W2059" s="867"/>
      <c r="X2059" s="867"/>
      <c r="Y2059" s="867" t="str">
        <f t="shared" si="120"/>
        <v/>
      </c>
      <c r="Z2059" s="867"/>
    </row>
    <row r="2060" spans="2:26" s="312" customFormat="1" ht="15" customHeight="1" outlineLevel="1">
      <c r="B2060" s="314"/>
      <c r="C2060" s="534"/>
      <c r="D2060" s="343"/>
      <c r="E2060" s="306" t="s">
        <v>9694</v>
      </c>
      <c r="F2060" s="307" t="s">
        <v>9695</v>
      </c>
      <c r="G2060" s="306" t="s">
        <v>6945</v>
      </c>
      <c r="H2060" s="305" t="s">
        <v>3657</v>
      </c>
      <c r="I2060" s="304" t="s">
        <v>3666</v>
      </c>
      <c r="J2060" s="419" t="s">
        <v>5684</v>
      </c>
      <c r="K2060" s="865" t="str">
        <f t="shared" si="116"/>
        <v>○</v>
      </c>
      <c r="L2060" s="555" t="s">
        <v>17116</v>
      </c>
      <c r="M2060" s="553"/>
      <c r="N2060" s="593" t="s">
        <v>19784</v>
      </c>
      <c r="O2060" s="551"/>
      <c r="P2060" s="554"/>
      <c r="Q2060" s="867" t="str">
        <f t="shared" ca="1" si="117"/>
        <v/>
      </c>
      <c r="R2060" s="867" t="str">
        <f t="shared" ca="1" si="118"/>
        <v/>
      </c>
      <c r="S2060" s="867" t="str">
        <f>IFERROR(IF(VLOOKUP("*"&amp;TRIM($F2060)&amp;"*",dump!$A:$D,4,FALSE)="","空文字",VLOOKUP("*"&amp;TRIM($F2060)&amp;"*",dump!$A:$D,4,FALSE)),"NA")</f>
        <v>NA</v>
      </c>
      <c r="T2060" s="867" t="str">
        <f t="shared" si="119"/>
        <v>■</v>
      </c>
      <c r="U2060" s="867"/>
      <c r="V2060" s="867"/>
      <c r="W2060" s="867"/>
      <c r="X2060" s="867"/>
      <c r="Y2060" s="867" t="str">
        <f t="shared" si="120"/>
        <v/>
      </c>
      <c r="Z2060" s="867"/>
    </row>
    <row r="2061" spans="2:26" s="312" customFormat="1" ht="15" customHeight="1" outlineLevel="1">
      <c r="B2061" s="314"/>
      <c r="C2061" s="534"/>
      <c r="D2061" s="343"/>
      <c r="E2061" s="397"/>
      <c r="F2061" s="309" t="s">
        <v>9696</v>
      </c>
      <c r="G2061" s="397"/>
      <c r="H2061" s="308"/>
      <c r="I2061" s="313"/>
      <c r="J2061" s="420"/>
      <c r="K2061" s="865" t="str">
        <f t="shared" ref="K2061:K2124" si="121">IF(AND(M2061="", O2061="", N2061&lt;&gt;""), "○", "")</f>
        <v/>
      </c>
      <c r="L2061" s="555" t="s">
        <v>17116</v>
      </c>
      <c r="M2061" s="553" t="s">
        <v>3657</v>
      </c>
      <c r="N2061" s="593" t="s">
        <v>17857</v>
      </c>
      <c r="O2061" s="551" t="s">
        <v>17122</v>
      </c>
      <c r="P2061" s="554" t="s">
        <v>17858</v>
      </c>
      <c r="Q2061" s="867" t="str">
        <f t="shared" ref="Q2061:Q2124" ca="1" si="122">IF(P2061="","",IF(P2061="←",IF(OFFSET($J2061,0,MATCH(MID(M2061,1,FIND("の",M2061,1)-1), $L$11:$BA$11,0)+4,1,1)="","",OFFSET($L2061,0,MATCH(MID(M2061,1,FIND("の",M2061,1)-1), $L$11:$BA$11,0)+4,1,1)),P2061))</f>
        <v>faceUpTray(1)</v>
      </c>
      <c r="R2061" s="867" t="str">
        <f t="shared" ref="R2061:R2124" ca="1" si="123">IF(COUNTIF(Q2061,"*(*"),MID(Q2061,FIND("(",Q2061,1)+1,FIND(")",Q2061,1)-FIND("(",Q2061,1)-1),IF(COUNTIF(Q2061,"*""*"),MID(Q2061,FIND("""",Q2061,1)+1,LEN(Q2061)-2),IF(COUNTIF(Q2061,"*：*"),RIGHT(Q2061,LEN(Q2061)-(FIND("：",Q2061))),Q2061)))</f>
        <v>1</v>
      </c>
      <c r="S2061" s="867" t="str">
        <f>IFERROR(IF(VLOOKUP("*"&amp;TRIM($F2061)&amp;"*",dump!$A:$D,4,FALSE)="","空文字",VLOOKUP("*"&amp;TRIM($F2061)&amp;"*",dump!$A:$D,4,FALSE)),"NA")</f>
        <v>NA</v>
      </c>
      <c r="T2061" s="867" t="str">
        <f t="shared" ref="T2061:T2124" ca="1" si="124">IF($K2061&lt;&gt;"",IF($E2061&lt;&gt;"","■",""),IF(AND(R2061="",S2061="NA"),"●", IF(EXACT(R2061,S2061),"●","×")))</f>
        <v>×</v>
      </c>
      <c r="U2061" s="867"/>
      <c r="V2061" s="867"/>
      <c r="W2061" s="867"/>
      <c r="X2061" s="867"/>
      <c r="Y2061" s="867" t="str">
        <f t="shared" ref="Y2061:Y2124" si="125">IF(U2061="●","●","")</f>
        <v/>
      </c>
      <c r="Z2061" s="867"/>
    </row>
    <row r="2062" spans="2:26" s="312" customFormat="1" ht="90" customHeight="1" outlineLevel="1">
      <c r="B2062" s="314"/>
      <c r="C2062" s="534"/>
      <c r="D2062" s="328"/>
      <c r="E2062" s="397"/>
      <c r="F2062" s="307" t="s">
        <v>9697</v>
      </c>
      <c r="G2062" s="397"/>
      <c r="H2062" s="308"/>
      <c r="I2062" s="313"/>
      <c r="J2062" s="420"/>
      <c r="K2062" s="865" t="str">
        <f t="shared" si="121"/>
        <v/>
      </c>
      <c r="L2062" s="557" t="s">
        <v>3656</v>
      </c>
      <c r="M2062" s="558" t="s">
        <v>3655</v>
      </c>
      <c r="N2062" s="597"/>
      <c r="O2062" s="662"/>
      <c r="P2062" s="598"/>
      <c r="Q2062" s="867" t="str">
        <f t="shared" ca="1" si="122"/>
        <v/>
      </c>
      <c r="R2062" s="867" t="str">
        <f t="shared" ca="1" si="123"/>
        <v/>
      </c>
      <c r="S2062" s="867" t="str">
        <f>IFERROR(IF(VLOOKUP("*"&amp;TRIM($F2062)&amp;"*",dump!$A:$D,4,FALSE)="","空文字",VLOOKUP("*"&amp;TRIM($F2062)&amp;"*",dump!$A:$D,4,FALSE)),"NA")</f>
        <v>NA</v>
      </c>
      <c r="T2062" s="867" t="str">
        <f t="shared" ca="1" si="124"/>
        <v>●</v>
      </c>
      <c r="U2062" s="867"/>
      <c r="V2062" s="867"/>
      <c r="W2062" s="867"/>
      <c r="X2062" s="867"/>
      <c r="Y2062" s="867" t="str">
        <f t="shared" si="125"/>
        <v/>
      </c>
      <c r="Z2062" s="867"/>
    </row>
    <row r="2063" spans="2:26" s="312" customFormat="1" ht="15" customHeight="1" outlineLevel="1">
      <c r="B2063" s="314"/>
      <c r="C2063" s="534"/>
      <c r="D2063" s="343"/>
      <c r="E2063" s="397"/>
      <c r="F2063" s="307" t="s">
        <v>7705</v>
      </c>
      <c r="G2063" s="397"/>
      <c r="H2063" s="308"/>
      <c r="I2063" s="313"/>
      <c r="J2063" s="420"/>
      <c r="K2063" s="865" t="str">
        <f t="shared" si="121"/>
        <v/>
      </c>
      <c r="L2063" s="557" t="s">
        <v>3656</v>
      </c>
      <c r="M2063" s="558" t="s">
        <v>3655</v>
      </c>
      <c r="N2063" s="597"/>
      <c r="O2063" s="662"/>
      <c r="P2063" s="598"/>
      <c r="Q2063" s="867" t="str">
        <f t="shared" ca="1" si="122"/>
        <v/>
      </c>
      <c r="R2063" s="867" t="str">
        <f t="shared" ca="1" si="123"/>
        <v/>
      </c>
      <c r="S2063" s="867" t="str">
        <f>IFERROR(IF(VLOOKUP("*"&amp;TRIM($F2063)&amp;"*",dump!$A:$D,4,FALSE)="","空文字",VLOOKUP("*"&amp;TRIM($F2063)&amp;"*",dump!$A:$D,4,FALSE)),"NA")</f>
        <v>NA</v>
      </c>
      <c r="T2063" s="867" t="str">
        <f t="shared" ca="1" si="124"/>
        <v>●</v>
      </c>
      <c r="U2063" s="867"/>
      <c r="V2063" s="867"/>
      <c r="W2063" s="867"/>
      <c r="X2063" s="867"/>
      <c r="Y2063" s="867" t="str">
        <f t="shared" si="125"/>
        <v/>
      </c>
      <c r="Z2063" s="867"/>
    </row>
    <row r="2064" spans="2:26" s="312" customFormat="1" ht="15" customHeight="1" outlineLevel="1">
      <c r="B2064" s="314"/>
      <c r="C2064" s="534"/>
      <c r="D2064" s="343"/>
      <c r="E2064" s="397"/>
      <c r="F2064" s="307" t="s">
        <v>7706</v>
      </c>
      <c r="G2064" s="397"/>
      <c r="H2064" s="308"/>
      <c r="I2064" s="313"/>
      <c r="J2064" s="420"/>
      <c r="K2064" s="865" t="str">
        <f t="shared" si="121"/>
        <v/>
      </c>
      <c r="L2064" s="557" t="s">
        <v>3656</v>
      </c>
      <c r="M2064" s="558" t="s">
        <v>3655</v>
      </c>
      <c r="N2064" s="597"/>
      <c r="O2064" s="662"/>
      <c r="P2064" s="598"/>
      <c r="Q2064" s="867" t="str">
        <f t="shared" ca="1" si="122"/>
        <v/>
      </c>
      <c r="R2064" s="867" t="str">
        <f t="shared" ca="1" si="123"/>
        <v/>
      </c>
      <c r="S2064" s="867" t="str">
        <f>IFERROR(IF(VLOOKUP("*"&amp;TRIM($F2064)&amp;"*",dump!$A:$D,4,FALSE)="","空文字",VLOOKUP("*"&amp;TRIM($F2064)&amp;"*",dump!$A:$D,4,FALSE)),"NA")</f>
        <v>NA</v>
      </c>
      <c r="T2064" s="867" t="str">
        <f t="shared" ca="1" si="124"/>
        <v>●</v>
      </c>
      <c r="U2064" s="867"/>
      <c r="V2064" s="867"/>
      <c r="W2064" s="867"/>
      <c r="X2064" s="867"/>
      <c r="Y2064" s="867" t="str">
        <f t="shared" si="125"/>
        <v/>
      </c>
      <c r="Z2064" s="867"/>
    </row>
    <row r="2065" spans="2:26" s="312" customFormat="1" ht="15" customHeight="1" outlineLevel="1">
      <c r="B2065" s="314"/>
      <c r="C2065" s="534"/>
      <c r="D2065" s="343"/>
      <c r="E2065" s="309"/>
      <c r="F2065" s="307" t="s">
        <v>13734</v>
      </c>
      <c r="G2065" s="309"/>
      <c r="H2065" s="310"/>
      <c r="I2065" s="311"/>
      <c r="J2065" s="421"/>
      <c r="K2065" s="865" t="str">
        <f t="shared" si="121"/>
        <v/>
      </c>
      <c r="L2065" s="557" t="s">
        <v>3656</v>
      </c>
      <c r="M2065" s="558" t="s">
        <v>3655</v>
      </c>
      <c r="N2065" s="597"/>
      <c r="O2065" s="662"/>
      <c r="P2065" s="598"/>
      <c r="Q2065" s="867" t="str">
        <f t="shared" ca="1" si="122"/>
        <v/>
      </c>
      <c r="R2065" s="867" t="str">
        <f t="shared" ca="1" si="123"/>
        <v/>
      </c>
      <c r="S2065" s="867" t="str">
        <f>IFERROR(IF(VLOOKUP("*"&amp;TRIM($F2065)&amp;"*",dump!$A:$D,4,FALSE)="","空文字",VLOOKUP("*"&amp;TRIM($F2065)&amp;"*",dump!$A:$D,4,FALSE)),"NA")</f>
        <v>NA</v>
      </c>
      <c r="T2065" s="867" t="str">
        <f t="shared" ca="1" si="124"/>
        <v>●</v>
      </c>
      <c r="U2065" s="867"/>
      <c r="V2065" s="867"/>
      <c r="W2065" s="867"/>
      <c r="X2065" s="867"/>
      <c r="Y2065" s="867" t="str">
        <f t="shared" si="125"/>
        <v/>
      </c>
      <c r="Z2065" s="867"/>
    </row>
    <row r="2066" spans="2:26" s="312" customFormat="1" ht="23.25" customHeight="1" outlineLevel="1">
      <c r="B2066" s="314"/>
      <c r="C2066" s="534"/>
      <c r="D2066" s="343"/>
      <c r="E2066" s="306" t="s">
        <v>16539</v>
      </c>
      <c r="F2066" s="307" t="s">
        <v>16540</v>
      </c>
      <c r="G2066" s="306" t="s">
        <v>16541</v>
      </c>
      <c r="H2066" s="305" t="s">
        <v>418</v>
      </c>
      <c r="I2066" s="304" t="s">
        <v>3666</v>
      </c>
      <c r="J2066" s="419" t="s">
        <v>5684</v>
      </c>
      <c r="K2066" s="865" t="str">
        <f t="shared" si="121"/>
        <v/>
      </c>
      <c r="L2066" s="544" t="s">
        <v>3656</v>
      </c>
      <c r="M2066" s="595" t="s">
        <v>3655</v>
      </c>
      <c r="N2066" s="715" t="s">
        <v>19120</v>
      </c>
      <c r="O2066" s="662"/>
      <c r="P2066" s="599"/>
      <c r="Q2066" s="867" t="str">
        <f t="shared" ca="1" si="122"/>
        <v/>
      </c>
      <c r="R2066" s="867" t="str">
        <f t="shared" ca="1" si="123"/>
        <v/>
      </c>
      <c r="S2066" s="867" t="str">
        <f>IFERROR(IF(VLOOKUP("*"&amp;TRIM($F2066)&amp;"*",dump!$A:$D,4,FALSE)="","空文字",VLOOKUP("*"&amp;TRIM($F2066)&amp;"*",dump!$A:$D,4,FALSE)),"NA")</f>
        <v>NA</v>
      </c>
      <c r="T2066" s="867" t="str">
        <f t="shared" ca="1" si="124"/>
        <v>●</v>
      </c>
      <c r="U2066" s="867"/>
      <c r="V2066" s="867"/>
      <c r="W2066" s="867"/>
      <c r="X2066" s="867"/>
      <c r="Y2066" s="867" t="str">
        <f t="shared" si="125"/>
        <v/>
      </c>
      <c r="Z2066" s="867"/>
    </row>
    <row r="2067" spans="2:26" s="312" customFormat="1" ht="15" customHeight="1" outlineLevel="1">
      <c r="B2067" s="314"/>
      <c r="C2067" s="534"/>
      <c r="D2067" s="343"/>
      <c r="E2067" s="397"/>
      <c r="F2067" s="309" t="s">
        <v>16542</v>
      </c>
      <c r="G2067" s="397"/>
      <c r="H2067" s="308"/>
      <c r="I2067" s="313"/>
      <c r="J2067" s="420"/>
      <c r="K2067" s="865" t="str">
        <f t="shared" si="121"/>
        <v/>
      </c>
      <c r="L2067" s="544" t="s">
        <v>3656</v>
      </c>
      <c r="M2067" s="595" t="s">
        <v>3655</v>
      </c>
      <c r="N2067" s="715"/>
      <c r="O2067" s="662"/>
      <c r="P2067" s="599"/>
      <c r="Q2067" s="867" t="str">
        <f t="shared" ca="1" si="122"/>
        <v/>
      </c>
      <c r="R2067" s="867" t="str">
        <f t="shared" ca="1" si="123"/>
        <v/>
      </c>
      <c r="S2067" s="867" t="str">
        <f>IFERROR(IF(VLOOKUP("*"&amp;TRIM($F2067)&amp;"*",dump!$A:$D,4,FALSE)="","空文字",VLOOKUP("*"&amp;TRIM($F2067)&amp;"*",dump!$A:$D,4,FALSE)),"NA")</f>
        <v>NA</v>
      </c>
      <c r="T2067" s="867" t="str">
        <f t="shared" ca="1" si="124"/>
        <v>●</v>
      </c>
      <c r="U2067" s="867"/>
      <c r="V2067" s="867"/>
      <c r="W2067" s="867"/>
      <c r="X2067" s="867"/>
      <c r="Y2067" s="867" t="str">
        <f t="shared" si="125"/>
        <v/>
      </c>
      <c r="Z2067" s="867"/>
    </row>
    <row r="2068" spans="2:26" s="312" customFormat="1" ht="15" customHeight="1" outlineLevel="1">
      <c r="B2068" s="314"/>
      <c r="C2068" s="534"/>
      <c r="D2068" s="343"/>
      <c r="E2068" s="397"/>
      <c r="F2068" s="309" t="s">
        <v>16543</v>
      </c>
      <c r="G2068" s="397"/>
      <c r="H2068" s="308"/>
      <c r="I2068" s="313"/>
      <c r="J2068" s="420"/>
      <c r="K2068" s="865" t="str">
        <f t="shared" si="121"/>
        <v/>
      </c>
      <c r="L2068" s="544" t="s">
        <v>3656</v>
      </c>
      <c r="M2068" s="595" t="s">
        <v>3655</v>
      </c>
      <c r="N2068" s="715"/>
      <c r="O2068" s="662"/>
      <c r="P2068" s="599"/>
      <c r="Q2068" s="867" t="str">
        <f t="shared" ca="1" si="122"/>
        <v/>
      </c>
      <c r="R2068" s="867" t="str">
        <f t="shared" ca="1" si="123"/>
        <v/>
      </c>
      <c r="S2068" s="867" t="str">
        <f>IFERROR(IF(VLOOKUP("*"&amp;TRIM($F2068)&amp;"*",dump!$A:$D,4,FALSE)="","空文字",VLOOKUP("*"&amp;TRIM($F2068)&amp;"*",dump!$A:$D,4,FALSE)),"NA")</f>
        <v>NA</v>
      </c>
      <c r="T2068" s="867" t="str">
        <f t="shared" ca="1" si="124"/>
        <v>●</v>
      </c>
      <c r="U2068" s="867"/>
      <c r="V2068" s="867"/>
      <c r="W2068" s="867"/>
      <c r="X2068" s="867"/>
      <c r="Y2068" s="867" t="str">
        <f t="shared" si="125"/>
        <v/>
      </c>
      <c r="Z2068" s="867"/>
    </row>
    <row r="2069" spans="2:26" s="312" customFormat="1" ht="15" customHeight="1" outlineLevel="1">
      <c r="B2069" s="314"/>
      <c r="C2069" s="534"/>
      <c r="D2069" s="343"/>
      <c r="E2069" s="397"/>
      <c r="F2069" s="309" t="s">
        <v>16544</v>
      </c>
      <c r="G2069" s="397"/>
      <c r="H2069" s="308"/>
      <c r="I2069" s="313"/>
      <c r="J2069" s="420"/>
      <c r="K2069" s="865" t="str">
        <f t="shared" si="121"/>
        <v/>
      </c>
      <c r="L2069" s="544" t="s">
        <v>3656</v>
      </c>
      <c r="M2069" s="595" t="s">
        <v>3655</v>
      </c>
      <c r="N2069" s="715"/>
      <c r="O2069" s="662"/>
      <c r="P2069" s="599"/>
      <c r="Q2069" s="867" t="str">
        <f t="shared" ca="1" si="122"/>
        <v/>
      </c>
      <c r="R2069" s="867" t="str">
        <f t="shared" ca="1" si="123"/>
        <v/>
      </c>
      <c r="S2069" s="867" t="str">
        <f>IFERROR(IF(VLOOKUP("*"&amp;TRIM($F2069)&amp;"*",dump!$A:$D,4,FALSE)="","空文字",VLOOKUP("*"&amp;TRIM($F2069)&amp;"*",dump!$A:$D,4,FALSE)),"NA")</f>
        <v>NA</v>
      </c>
      <c r="T2069" s="867" t="str">
        <f t="shared" ca="1" si="124"/>
        <v>●</v>
      </c>
      <c r="U2069" s="867"/>
      <c r="V2069" s="867"/>
      <c r="W2069" s="867"/>
      <c r="X2069" s="867"/>
      <c r="Y2069" s="867" t="str">
        <f t="shared" si="125"/>
        <v/>
      </c>
      <c r="Z2069" s="867"/>
    </row>
    <row r="2070" spans="2:26" s="312" customFormat="1" ht="15" customHeight="1" outlineLevel="1">
      <c r="B2070" s="314"/>
      <c r="C2070" s="534"/>
      <c r="D2070" s="343"/>
      <c r="E2070" s="397"/>
      <c r="F2070" s="309" t="s">
        <v>16545</v>
      </c>
      <c r="G2070" s="397"/>
      <c r="H2070" s="308"/>
      <c r="I2070" s="313"/>
      <c r="J2070" s="420"/>
      <c r="K2070" s="865" t="str">
        <f t="shared" si="121"/>
        <v/>
      </c>
      <c r="L2070" s="544" t="s">
        <v>3656</v>
      </c>
      <c r="M2070" s="595" t="s">
        <v>3655</v>
      </c>
      <c r="N2070" s="715"/>
      <c r="O2070" s="662"/>
      <c r="P2070" s="599"/>
      <c r="Q2070" s="867" t="str">
        <f t="shared" ca="1" si="122"/>
        <v/>
      </c>
      <c r="R2070" s="867" t="str">
        <f t="shared" ca="1" si="123"/>
        <v/>
      </c>
      <c r="S2070" s="867" t="str">
        <f>IFERROR(IF(VLOOKUP("*"&amp;TRIM($F2070)&amp;"*",dump!$A:$D,4,FALSE)="","空文字",VLOOKUP("*"&amp;TRIM($F2070)&amp;"*",dump!$A:$D,4,FALSE)),"NA")</f>
        <v>NA</v>
      </c>
      <c r="T2070" s="867" t="str">
        <f t="shared" ca="1" si="124"/>
        <v>●</v>
      </c>
      <c r="U2070" s="867"/>
      <c r="V2070" s="867"/>
      <c r="W2070" s="867"/>
      <c r="X2070" s="867"/>
      <c r="Y2070" s="867" t="str">
        <f t="shared" si="125"/>
        <v/>
      </c>
      <c r="Z2070" s="867"/>
    </row>
    <row r="2071" spans="2:26" s="312" customFormat="1" ht="15" customHeight="1" outlineLevel="1">
      <c r="B2071" s="314"/>
      <c r="C2071" s="534"/>
      <c r="D2071" s="343"/>
      <c r="E2071" s="309"/>
      <c r="F2071" s="309" t="s">
        <v>16546</v>
      </c>
      <c r="G2071" s="309"/>
      <c r="H2071" s="310"/>
      <c r="I2071" s="311"/>
      <c r="J2071" s="421"/>
      <c r="K2071" s="865" t="str">
        <f t="shared" si="121"/>
        <v/>
      </c>
      <c r="L2071" s="544" t="s">
        <v>3656</v>
      </c>
      <c r="M2071" s="595" t="s">
        <v>3655</v>
      </c>
      <c r="N2071" s="715"/>
      <c r="O2071" s="662"/>
      <c r="P2071" s="599"/>
      <c r="Q2071" s="867" t="str">
        <f t="shared" ca="1" si="122"/>
        <v/>
      </c>
      <c r="R2071" s="867" t="str">
        <f t="shared" ca="1" si="123"/>
        <v/>
      </c>
      <c r="S2071" s="867" t="str">
        <f>IFERROR(IF(VLOOKUP("*"&amp;TRIM($F2071)&amp;"*",dump!$A:$D,4,FALSE)="","空文字",VLOOKUP("*"&amp;TRIM($F2071)&amp;"*",dump!$A:$D,4,FALSE)),"NA")</f>
        <v>NA</v>
      </c>
      <c r="T2071" s="867" t="str">
        <f t="shared" ca="1" si="124"/>
        <v>●</v>
      </c>
      <c r="U2071" s="867"/>
      <c r="V2071" s="867"/>
      <c r="W2071" s="867"/>
      <c r="X2071" s="867"/>
      <c r="Y2071" s="867" t="str">
        <f t="shared" si="125"/>
        <v/>
      </c>
      <c r="Z2071" s="867"/>
    </row>
    <row r="2072" spans="2:26" s="312" customFormat="1" ht="23.25" customHeight="1" outlineLevel="1">
      <c r="B2072" s="314"/>
      <c r="C2072" s="534"/>
      <c r="D2072" s="343"/>
      <c r="E2072" s="306" t="s">
        <v>16547</v>
      </c>
      <c r="F2072" s="307" t="s">
        <v>16548</v>
      </c>
      <c r="G2072" s="306" t="s">
        <v>16549</v>
      </c>
      <c r="H2072" s="305" t="s">
        <v>3657</v>
      </c>
      <c r="I2072" s="304" t="s">
        <v>3666</v>
      </c>
      <c r="J2072" s="419" t="s">
        <v>5684</v>
      </c>
      <c r="K2072" s="865" t="str">
        <f t="shared" si="121"/>
        <v/>
      </c>
      <c r="L2072" s="544" t="s">
        <v>3656</v>
      </c>
      <c r="M2072" s="595" t="s">
        <v>3655</v>
      </c>
      <c r="N2072" s="715" t="s">
        <v>19121</v>
      </c>
      <c r="O2072" s="662"/>
      <c r="P2072" s="599"/>
      <c r="Q2072" s="867" t="str">
        <f t="shared" ca="1" si="122"/>
        <v/>
      </c>
      <c r="R2072" s="867" t="str">
        <f t="shared" ca="1" si="123"/>
        <v/>
      </c>
      <c r="S2072" s="867" t="str">
        <f>IFERROR(IF(VLOOKUP("*"&amp;TRIM($F2072)&amp;"*",dump!$A:$D,4,FALSE)="","空文字",VLOOKUP("*"&amp;TRIM($F2072)&amp;"*",dump!$A:$D,4,FALSE)),"NA")</f>
        <v>NA</v>
      </c>
      <c r="T2072" s="867" t="str">
        <f t="shared" ca="1" si="124"/>
        <v>●</v>
      </c>
      <c r="U2072" s="867"/>
      <c r="V2072" s="867"/>
      <c r="W2072" s="867"/>
      <c r="X2072" s="867"/>
      <c r="Y2072" s="867" t="str">
        <f t="shared" si="125"/>
        <v/>
      </c>
      <c r="Z2072" s="867"/>
    </row>
    <row r="2073" spans="2:26" s="312" customFormat="1" ht="15" customHeight="1" outlineLevel="1">
      <c r="B2073" s="314"/>
      <c r="C2073" s="534"/>
      <c r="D2073" s="343"/>
      <c r="E2073" s="397"/>
      <c r="F2073" s="309" t="s">
        <v>16550</v>
      </c>
      <c r="G2073" s="397"/>
      <c r="H2073" s="308"/>
      <c r="I2073" s="313"/>
      <c r="J2073" s="420"/>
      <c r="K2073" s="865" t="str">
        <f t="shared" si="121"/>
        <v/>
      </c>
      <c r="L2073" s="544" t="s">
        <v>3656</v>
      </c>
      <c r="M2073" s="595" t="s">
        <v>3655</v>
      </c>
      <c r="N2073" s="715"/>
      <c r="O2073" s="662"/>
      <c r="P2073" s="599"/>
      <c r="Q2073" s="867" t="str">
        <f t="shared" ca="1" si="122"/>
        <v/>
      </c>
      <c r="R2073" s="867" t="str">
        <f t="shared" ca="1" si="123"/>
        <v/>
      </c>
      <c r="S2073" s="867" t="str">
        <f>IFERROR(IF(VLOOKUP("*"&amp;TRIM($F2073)&amp;"*",dump!$A:$D,4,FALSE)="","空文字",VLOOKUP("*"&amp;TRIM($F2073)&amp;"*",dump!$A:$D,4,FALSE)),"NA")</f>
        <v>NA</v>
      </c>
      <c r="T2073" s="867" t="str">
        <f t="shared" ca="1" si="124"/>
        <v>●</v>
      </c>
      <c r="U2073" s="867"/>
      <c r="V2073" s="867"/>
      <c r="W2073" s="867"/>
      <c r="X2073" s="867"/>
      <c r="Y2073" s="867" t="str">
        <f t="shared" si="125"/>
        <v/>
      </c>
      <c r="Z2073" s="867"/>
    </row>
    <row r="2074" spans="2:26" s="312" customFormat="1" ht="15" customHeight="1" outlineLevel="1">
      <c r="B2074" s="314"/>
      <c r="C2074" s="534"/>
      <c r="D2074" s="343"/>
      <c r="E2074" s="397"/>
      <c r="F2074" s="309" t="s">
        <v>16551</v>
      </c>
      <c r="G2074" s="397"/>
      <c r="H2074" s="308"/>
      <c r="I2074" s="313"/>
      <c r="J2074" s="420"/>
      <c r="K2074" s="865" t="str">
        <f t="shared" si="121"/>
        <v/>
      </c>
      <c r="L2074" s="544" t="s">
        <v>3656</v>
      </c>
      <c r="M2074" s="595" t="s">
        <v>3655</v>
      </c>
      <c r="N2074" s="715"/>
      <c r="O2074" s="662"/>
      <c r="P2074" s="599"/>
      <c r="Q2074" s="867" t="str">
        <f t="shared" ca="1" si="122"/>
        <v/>
      </c>
      <c r="R2074" s="867" t="str">
        <f t="shared" ca="1" si="123"/>
        <v/>
      </c>
      <c r="S2074" s="867" t="str">
        <f>IFERROR(IF(VLOOKUP("*"&amp;TRIM($F2074)&amp;"*",dump!$A:$D,4,FALSE)="","空文字",VLOOKUP("*"&amp;TRIM($F2074)&amp;"*",dump!$A:$D,4,FALSE)),"NA")</f>
        <v>NA</v>
      </c>
      <c r="T2074" s="867" t="str">
        <f t="shared" ca="1" si="124"/>
        <v>●</v>
      </c>
      <c r="U2074" s="867"/>
      <c r="V2074" s="867"/>
      <c r="W2074" s="867"/>
      <c r="X2074" s="867"/>
      <c r="Y2074" s="867" t="str">
        <f t="shared" si="125"/>
        <v/>
      </c>
      <c r="Z2074" s="867"/>
    </row>
    <row r="2075" spans="2:26" s="312" customFormat="1" ht="15" customHeight="1" outlineLevel="1">
      <c r="B2075" s="314"/>
      <c r="C2075" s="534"/>
      <c r="D2075" s="343"/>
      <c r="E2075" s="397"/>
      <c r="F2075" s="309" t="s">
        <v>16552</v>
      </c>
      <c r="G2075" s="397"/>
      <c r="H2075" s="308"/>
      <c r="I2075" s="313"/>
      <c r="J2075" s="420"/>
      <c r="K2075" s="865" t="str">
        <f t="shared" si="121"/>
        <v/>
      </c>
      <c r="L2075" s="544" t="s">
        <v>3656</v>
      </c>
      <c r="M2075" s="595" t="s">
        <v>3655</v>
      </c>
      <c r="N2075" s="715"/>
      <c r="O2075" s="662"/>
      <c r="P2075" s="599"/>
      <c r="Q2075" s="867" t="str">
        <f t="shared" ca="1" si="122"/>
        <v/>
      </c>
      <c r="R2075" s="867" t="str">
        <f t="shared" ca="1" si="123"/>
        <v/>
      </c>
      <c r="S2075" s="867" t="str">
        <f>IFERROR(IF(VLOOKUP("*"&amp;TRIM($F2075)&amp;"*",dump!$A:$D,4,FALSE)="","空文字",VLOOKUP("*"&amp;TRIM($F2075)&amp;"*",dump!$A:$D,4,FALSE)),"NA")</f>
        <v>NA</v>
      </c>
      <c r="T2075" s="867" t="str">
        <f t="shared" ca="1" si="124"/>
        <v>●</v>
      </c>
      <c r="U2075" s="867"/>
      <c r="V2075" s="867"/>
      <c r="W2075" s="867"/>
      <c r="X2075" s="867"/>
      <c r="Y2075" s="867" t="str">
        <f t="shared" si="125"/>
        <v/>
      </c>
      <c r="Z2075" s="867"/>
    </row>
    <row r="2076" spans="2:26" s="312" customFormat="1" ht="15" customHeight="1" outlineLevel="1">
      <c r="B2076" s="314"/>
      <c r="C2076" s="534"/>
      <c r="D2076" s="343"/>
      <c r="E2076" s="397"/>
      <c r="F2076" s="309" t="s">
        <v>16553</v>
      </c>
      <c r="G2076" s="397"/>
      <c r="H2076" s="308"/>
      <c r="I2076" s="313"/>
      <c r="J2076" s="420"/>
      <c r="K2076" s="865" t="str">
        <f t="shared" si="121"/>
        <v/>
      </c>
      <c r="L2076" s="544" t="s">
        <v>3656</v>
      </c>
      <c r="M2076" s="595" t="s">
        <v>3655</v>
      </c>
      <c r="N2076" s="715"/>
      <c r="O2076" s="662"/>
      <c r="P2076" s="599"/>
      <c r="Q2076" s="867" t="str">
        <f t="shared" ca="1" si="122"/>
        <v/>
      </c>
      <c r="R2076" s="867" t="str">
        <f t="shared" ca="1" si="123"/>
        <v/>
      </c>
      <c r="S2076" s="867" t="str">
        <f>IFERROR(IF(VLOOKUP("*"&amp;TRIM($F2076)&amp;"*",dump!$A:$D,4,FALSE)="","空文字",VLOOKUP("*"&amp;TRIM($F2076)&amp;"*",dump!$A:$D,4,FALSE)),"NA")</f>
        <v>NA</v>
      </c>
      <c r="T2076" s="867" t="str">
        <f t="shared" ca="1" si="124"/>
        <v>●</v>
      </c>
      <c r="U2076" s="867"/>
      <c r="V2076" s="867"/>
      <c r="W2076" s="867"/>
      <c r="X2076" s="867"/>
      <c r="Y2076" s="867" t="str">
        <f t="shared" si="125"/>
        <v/>
      </c>
      <c r="Z2076" s="867"/>
    </row>
    <row r="2077" spans="2:26" s="312" customFormat="1" ht="15" customHeight="1" outlineLevel="1">
      <c r="B2077" s="314"/>
      <c r="C2077" s="534"/>
      <c r="D2077" s="343"/>
      <c r="E2077" s="309"/>
      <c r="F2077" s="309" t="s">
        <v>16554</v>
      </c>
      <c r="G2077" s="309"/>
      <c r="H2077" s="310"/>
      <c r="I2077" s="311"/>
      <c r="J2077" s="421"/>
      <c r="K2077" s="865" t="str">
        <f t="shared" si="121"/>
        <v/>
      </c>
      <c r="L2077" s="544" t="s">
        <v>3656</v>
      </c>
      <c r="M2077" s="595" t="s">
        <v>3655</v>
      </c>
      <c r="N2077" s="715"/>
      <c r="O2077" s="662"/>
      <c r="P2077" s="599"/>
      <c r="Q2077" s="867" t="str">
        <f t="shared" ca="1" si="122"/>
        <v/>
      </c>
      <c r="R2077" s="867" t="str">
        <f t="shared" ca="1" si="123"/>
        <v/>
      </c>
      <c r="S2077" s="867" t="str">
        <f>IFERROR(IF(VLOOKUP("*"&amp;TRIM($F2077)&amp;"*",dump!$A:$D,4,FALSE)="","空文字",VLOOKUP("*"&amp;TRIM($F2077)&amp;"*",dump!$A:$D,4,FALSE)),"NA")</f>
        <v>NA</v>
      </c>
      <c r="T2077" s="867" t="str">
        <f t="shared" ca="1" si="124"/>
        <v>●</v>
      </c>
      <c r="U2077" s="867"/>
      <c r="V2077" s="867"/>
      <c r="W2077" s="867"/>
      <c r="X2077" s="867"/>
      <c r="Y2077" s="867" t="str">
        <f t="shared" si="125"/>
        <v/>
      </c>
      <c r="Z2077" s="867"/>
    </row>
    <row r="2078" spans="2:26" s="312" customFormat="1" ht="23.25" customHeight="1" outlineLevel="1">
      <c r="B2078" s="314"/>
      <c r="C2078" s="534"/>
      <c r="D2078" s="343"/>
      <c r="E2078" s="306" t="s">
        <v>16555</v>
      </c>
      <c r="F2078" s="307" t="s">
        <v>16556</v>
      </c>
      <c r="G2078" s="306" t="s">
        <v>16557</v>
      </c>
      <c r="H2078" s="305" t="s">
        <v>3657</v>
      </c>
      <c r="I2078" s="304" t="s">
        <v>3666</v>
      </c>
      <c r="J2078" s="419" t="s">
        <v>5684</v>
      </c>
      <c r="K2078" s="865" t="str">
        <f t="shared" si="121"/>
        <v/>
      </c>
      <c r="L2078" s="544" t="s">
        <v>3656</v>
      </c>
      <c r="M2078" s="595" t="s">
        <v>3655</v>
      </c>
      <c r="N2078" s="715" t="s">
        <v>19122</v>
      </c>
      <c r="O2078" s="662"/>
      <c r="P2078" s="599"/>
      <c r="Q2078" s="867" t="str">
        <f t="shared" ca="1" si="122"/>
        <v/>
      </c>
      <c r="R2078" s="867" t="str">
        <f t="shared" ca="1" si="123"/>
        <v/>
      </c>
      <c r="S2078" s="867" t="str">
        <f>IFERROR(IF(VLOOKUP("*"&amp;TRIM($F2078)&amp;"*",dump!$A:$D,4,FALSE)="","空文字",VLOOKUP("*"&amp;TRIM($F2078)&amp;"*",dump!$A:$D,4,FALSE)),"NA")</f>
        <v>NA</v>
      </c>
      <c r="T2078" s="867" t="str">
        <f t="shared" ca="1" si="124"/>
        <v>●</v>
      </c>
      <c r="U2078" s="867"/>
      <c r="V2078" s="867"/>
      <c r="W2078" s="867"/>
      <c r="X2078" s="867"/>
      <c r="Y2078" s="867" t="str">
        <f t="shared" si="125"/>
        <v/>
      </c>
      <c r="Z2078" s="867"/>
    </row>
    <row r="2079" spans="2:26" s="312" customFormat="1" ht="15" customHeight="1" outlineLevel="1">
      <c r="B2079" s="314"/>
      <c r="C2079" s="534"/>
      <c r="D2079" s="343"/>
      <c r="E2079" s="397"/>
      <c r="F2079" s="309" t="s">
        <v>16558</v>
      </c>
      <c r="G2079" s="397"/>
      <c r="H2079" s="308"/>
      <c r="I2079" s="313"/>
      <c r="J2079" s="420"/>
      <c r="K2079" s="865" t="str">
        <f t="shared" si="121"/>
        <v/>
      </c>
      <c r="L2079" s="544" t="s">
        <v>3656</v>
      </c>
      <c r="M2079" s="595" t="s">
        <v>3655</v>
      </c>
      <c r="N2079" s="715"/>
      <c r="O2079" s="662"/>
      <c r="P2079" s="599"/>
      <c r="Q2079" s="867" t="str">
        <f t="shared" ca="1" si="122"/>
        <v/>
      </c>
      <c r="R2079" s="867" t="str">
        <f t="shared" ca="1" si="123"/>
        <v/>
      </c>
      <c r="S2079" s="867" t="str">
        <f>IFERROR(IF(VLOOKUP("*"&amp;TRIM($F2079)&amp;"*",dump!$A:$D,4,FALSE)="","空文字",VLOOKUP("*"&amp;TRIM($F2079)&amp;"*",dump!$A:$D,4,FALSE)),"NA")</f>
        <v>NA</v>
      </c>
      <c r="T2079" s="867" t="str">
        <f t="shared" ca="1" si="124"/>
        <v>●</v>
      </c>
      <c r="U2079" s="867"/>
      <c r="V2079" s="867"/>
      <c r="W2079" s="867"/>
      <c r="X2079" s="867"/>
      <c r="Y2079" s="867" t="str">
        <f t="shared" si="125"/>
        <v/>
      </c>
      <c r="Z2079" s="867"/>
    </row>
    <row r="2080" spans="2:26" s="312" customFormat="1" ht="15" customHeight="1" outlineLevel="1">
      <c r="B2080" s="314"/>
      <c r="C2080" s="534"/>
      <c r="D2080" s="343"/>
      <c r="E2080" s="397"/>
      <c r="F2080" s="309" t="s">
        <v>16559</v>
      </c>
      <c r="G2080" s="397"/>
      <c r="H2080" s="308"/>
      <c r="I2080" s="313"/>
      <c r="J2080" s="420"/>
      <c r="K2080" s="865" t="str">
        <f t="shared" si="121"/>
        <v/>
      </c>
      <c r="L2080" s="544" t="s">
        <v>3656</v>
      </c>
      <c r="M2080" s="595" t="s">
        <v>3655</v>
      </c>
      <c r="N2080" s="715"/>
      <c r="O2080" s="662"/>
      <c r="P2080" s="599"/>
      <c r="Q2080" s="867" t="str">
        <f t="shared" ca="1" si="122"/>
        <v/>
      </c>
      <c r="R2080" s="867" t="str">
        <f t="shared" ca="1" si="123"/>
        <v/>
      </c>
      <c r="S2080" s="867" t="str">
        <f>IFERROR(IF(VLOOKUP("*"&amp;TRIM($F2080)&amp;"*",dump!$A:$D,4,FALSE)="","空文字",VLOOKUP("*"&amp;TRIM($F2080)&amp;"*",dump!$A:$D,4,FALSE)),"NA")</f>
        <v>NA</v>
      </c>
      <c r="T2080" s="867" t="str">
        <f t="shared" ca="1" si="124"/>
        <v>●</v>
      </c>
      <c r="U2080" s="867"/>
      <c r="V2080" s="867"/>
      <c r="W2080" s="867"/>
      <c r="X2080" s="867"/>
      <c r="Y2080" s="867" t="str">
        <f t="shared" si="125"/>
        <v/>
      </c>
      <c r="Z2080" s="867"/>
    </row>
    <row r="2081" spans="2:26" s="312" customFormat="1" ht="15" customHeight="1" outlineLevel="1">
      <c r="B2081" s="314"/>
      <c r="C2081" s="534"/>
      <c r="D2081" s="343"/>
      <c r="E2081" s="397"/>
      <c r="F2081" s="309" t="s">
        <v>16560</v>
      </c>
      <c r="G2081" s="397"/>
      <c r="H2081" s="308"/>
      <c r="I2081" s="313"/>
      <c r="J2081" s="420"/>
      <c r="K2081" s="865" t="str">
        <f t="shared" si="121"/>
        <v/>
      </c>
      <c r="L2081" s="544" t="s">
        <v>3656</v>
      </c>
      <c r="M2081" s="595" t="s">
        <v>3655</v>
      </c>
      <c r="N2081" s="715"/>
      <c r="O2081" s="662"/>
      <c r="P2081" s="599"/>
      <c r="Q2081" s="867" t="str">
        <f t="shared" ca="1" si="122"/>
        <v/>
      </c>
      <c r="R2081" s="867" t="str">
        <f t="shared" ca="1" si="123"/>
        <v/>
      </c>
      <c r="S2081" s="867" t="str">
        <f>IFERROR(IF(VLOOKUP("*"&amp;TRIM($F2081)&amp;"*",dump!$A:$D,4,FALSE)="","空文字",VLOOKUP("*"&amp;TRIM($F2081)&amp;"*",dump!$A:$D,4,FALSE)),"NA")</f>
        <v>NA</v>
      </c>
      <c r="T2081" s="867" t="str">
        <f t="shared" ca="1" si="124"/>
        <v>●</v>
      </c>
      <c r="U2081" s="867"/>
      <c r="V2081" s="867"/>
      <c r="W2081" s="867"/>
      <c r="X2081" s="867"/>
      <c r="Y2081" s="867" t="str">
        <f t="shared" si="125"/>
        <v/>
      </c>
      <c r="Z2081" s="867"/>
    </row>
    <row r="2082" spans="2:26" s="312" customFormat="1" ht="15" customHeight="1" outlineLevel="1">
      <c r="B2082" s="314"/>
      <c r="C2082" s="534"/>
      <c r="D2082" s="343"/>
      <c r="E2082" s="397"/>
      <c r="F2082" s="309" t="s">
        <v>16561</v>
      </c>
      <c r="G2082" s="397"/>
      <c r="H2082" s="308"/>
      <c r="I2082" s="313"/>
      <c r="J2082" s="420"/>
      <c r="K2082" s="865" t="str">
        <f t="shared" si="121"/>
        <v/>
      </c>
      <c r="L2082" s="544" t="s">
        <v>3656</v>
      </c>
      <c r="M2082" s="595" t="s">
        <v>3655</v>
      </c>
      <c r="N2082" s="715"/>
      <c r="O2082" s="662"/>
      <c r="P2082" s="599"/>
      <c r="Q2082" s="867" t="str">
        <f t="shared" ca="1" si="122"/>
        <v/>
      </c>
      <c r="R2082" s="867" t="str">
        <f t="shared" ca="1" si="123"/>
        <v/>
      </c>
      <c r="S2082" s="867" t="str">
        <f>IFERROR(IF(VLOOKUP("*"&amp;TRIM($F2082)&amp;"*",dump!$A:$D,4,FALSE)="","空文字",VLOOKUP("*"&amp;TRIM($F2082)&amp;"*",dump!$A:$D,4,FALSE)),"NA")</f>
        <v>NA</v>
      </c>
      <c r="T2082" s="867" t="str">
        <f t="shared" ca="1" si="124"/>
        <v>●</v>
      </c>
      <c r="U2082" s="867"/>
      <c r="V2082" s="867"/>
      <c r="W2082" s="867"/>
      <c r="X2082" s="867"/>
      <c r="Y2082" s="867" t="str">
        <f t="shared" si="125"/>
        <v/>
      </c>
      <c r="Z2082" s="867"/>
    </row>
    <row r="2083" spans="2:26" s="312" customFormat="1" ht="15" customHeight="1" outlineLevel="1">
      <c r="B2083" s="314"/>
      <c r="C2083" s="534"/>
      <c r="D2083" s="343"/>
      <c r="E2083" s="309"/>
      <c r="F2083" s="309" t="s">
        <v>16562</v>
      </c>
      <c r="G2083" s="309"/>
      <c r="H2083" s="310"/>
      <c r="I2083" s="311"/>
      <c r="J2083" s="421"/>
      <c r="K2083" s="865" t="str">
        <f t="shared" si="121"/>
        <v/>
      </c>
      <c r="L2083" s="544" t="s">
        <v>3656</v>
      </c>
      <c r="M2083" s="595" t="s">
        <v>3655</v>
      </c>
      <c r="N2083" s="715"/>
      <c r="O2083" s="662"/>
      <c r="P2083" s="599"/>
      <c r="Q2083" s="867" t="str">
        <f t="shared" ca="1" si="122"/>
        <v/>
      </c>
      <c r="R2083" s="867" t="str">
        <f t="shared" ca="1" si="123"/>
        <v/>
      </c>
      <c r="S2083" s="867" t="str">
        <f>IFERROR(IF(VLOOKUP("*"&amp;TRIM($F2083)&amp;"*",dump!$A:$D,4,FALSE)="","空文字",VLOOKUP("*"&amp;TRIM($F2083)&amp;"*",dump!$A:$D,4,FALSE)),"NA")</f>
        <v>NA</v>
      </c>
      <c r="T2083" s="867" t="str">
        <f t="shared" ca="1" si="124"/>
        <v>●</v>
      </c>
      <c r="U2083" s="867"/>
      <c r="V2083" s="867"/>
      <c r="W2083" s="867"/>
      <c r="X2083" s="867"/>
      <c r="Y2083" s="867" t="str">
        <f t="shared" si="125"/>
        <v/>
      </c>
      <c r="Z2083" s="867"/>
    </row>
    <row r="2084" spans="2:26" s="312" customFormat="1" ht="23.25" customHeight="1" outlineLevel="1">
      <c r="B2084" s="314"/>
      <c r="C2084" s="534"/>
      <c r="D2084" s="343"/>
      <c r="E2084" s="306" t="s">
        <v>16563</v>
      </c>
      <c r="F2084" s="307" t="s">
        <v>16564</v>
      </c>
      <c r="G2084" s="306" t="s">
        <v>16565</v>
      </c>
      <c r="H2084" s="305" t="s">
        <v>418</v>
      </c>
      <c r="I2084" s="304" t="s">
        <v>3666</v>
      </c>
      <c r="J2084" s="419" t="s">
        <v>5684</v>
      </c>
      <c r="K2084" s="865" t="str">
        <f t="shared" si="121"/>
        <v/>
      </c>
      <c r="L2084" s="544" t="s">
        <v>3656</v>
      </c>
      <c r="M2084" s="595" t="s">
        <v>3655</v>
      </c>
      <c r="N2084" s="715" t="s">
        <v>19123</v>
      </c>
      <c r="O2084" s="662"/>
      <c r="P2084" s="599"/>
      <c r="Q2084" s="867" t="str">
        <f t="shared" ca="1" si="122"/>
        <v/>
      </c>
      <c r="R2084" s="867" t="str">
        <f t="shared" ca="1" si="123"/>
        <v/>
      </c>
      <c r="S2084" s="867" t="str">
        <f>IFERROR(IF(VLOOKUP("*"&amp;TRIM($F2084)&amp;"*",dump!$A:$D,4,FALSE)="","空文字",VLOOKUP("*"&amp;TRIM($F2084)&amp;"*",dump!$A:$D,4,FALSE)),"NA")</f>
        <v>NA</v>
      </c>
      <c r="T2084" s="867" t="str">
        <f t="shared" ca="1" si="124"/>
        <v>●</v>
      </c>
      <c r="U2084" s="867"/>
      <c r="V2084" s="867"/>
      <c r="W2084" s="867"/>
      <c r="X2084" s="867"/>
      <c r="Y2084" s="867" t="str">
        <f t="shared" si="125"/>
        <v/>
      </c>
      <c r="Z2084" s="867"/>
    </row>
    <row r="2085" spans="2:26" s="312" customFormat="1" ht="15" customHeight="1" outlineLevel="1">
      <c r="B2085" s="314"/>
      <c r="C2085" s="534"/>
      <c r="D2085" s="343"/>
      <c r="E2085" s="397"/>
      <c r="F2085" s="309" t="s">
        <v>16566</v>
      </c>
      <c r="G2085" s="397"/>
      <c r="H2085" s="308"/>
      <c r="I2085" s="313"/>
      <c r="J2085" s="420"/>
      <c r="K2085" s="865" t="str">
        <f t="shared" si="121"/>
        <v/>
      </c>
      <c r="L2085" s="544" t="s">
        <v>3656</v>
      </c>
      <c r="M2085" s="595" t="s">
        <v>3655</v>
      </c>
      <c r="N2085" s="715"/>
      <c r="O2085" s="662"/>
      <c r="P2085" s="599"/>
      <c r="Q2085" s="867" t="str">
        <f t="shared" ca="1" si="122"/>
        <v/>
      </c>
      <c r="R2085" s="867" t="str">
        <f t="shared" ca="1" si="123"/>
        <v/>
      </c>
      <c r="S2085" s="867" t="str">
        <f>IFERROR(IF(VLOOKUP("*"&amp;TRIM($F2085)&amp;"*",dump!$A:$D,4,FALSE)="","空文字",VLOOKUP("*"&amp;TRIM($F2085)&amp;"*",dump!$A:$D,4,FALSE)),"NA")</f>
        <v>NA</v>
      </c>
      <c r="T2085" s="867" t="str">
        <f t="shared" ca="1" si="124"/>
        <v>●</v>
      </c>
      <c r="U2085" s="867"/>
      <c r="V2085" s="867"/>
      <c r="W2085" s="867"/>
      <c r="X2085" s="867"/>
      <c r="Y2085" s="867" t="str">
        <f t="shared" si="125"/>
        <v/>
      </c>
      <c r="Z2085" s="867"/>
    </row>
    <row r="2086" spans="2:26" s="312" customFormat="1" ht="15" customHeight="1" outlineLevel="1">
      <c r="B2086" s="314"/>
      <c r="C2086" s="534"/>
      <c r="D2086" s="343"/>
      <c r="E2086" s="397"/>
      <c r="F2086" s="309" t="s">
        <v>16567</v>
      </c>
      <c r="G2086" s="397"/>
      <c r="H2086" s="308"/>
      <c r="I2086" s="313"/>
      <c r="J2086" s="420"/>
      <c r="K2086" s="865" t="str">
        <f t="shared" si="121"/>
        <v/>
      </c>
      <c r="L2086" s="544" t="s">
        <v>3656</v>
      </c>
      <c r="M2086" s="595" t="s">
        <v>3655</v>
      </c>
      <c r="N2086" s="715"/>
      <c r="O2086" s="662"/>
      <c r="P2086" s="599"/>
      <c r="Q2086" s="867" t="str">
        <f t="shared" ca="1" si="122"/>
        <v/>
      </c>
      <c r="R2086" s="867" t="str">
        <f t="shared" ca="1" si="123"/>
        <v/>
      </c>
      <c r="S2086" s="867" t="str">
        <f>IFERROR(IF(VLOOKUP("*"&amp;TRIM($F2086)&amp;"*",dump!$A:$D,4,FALSE)="","空文字",VLOOKUP("*"&amp;TRIM($F2086)&amp;"*",dump!$A:$D,4,FALSE)),"NA")</f>
        <v>NA</v>
      </c>
      <c r="T2086" s="867" t="str">
        <f t="shared" ca="1" si="124"/>
        <v>●</v>
      </c>
      <c r="U2086" s="867"/>
      <c r="V2086" s="867"/>
      <c r="W2086" s="867"/>
      <c r="X2086" s="867"/>
      <c r="Y2086" s="867" t="str">
        <f t="shared" si="125"/>
        <v/>
      </c>
      <c r="Z2086" s="867"/>
    </row>
    <row r="2087" spans="2:26" s="312" customFormat="1" ht="15" customHeight="1" outlineLevel="1">
      <c r="B2087" s="314"/>
      <c r="C2087" s="534"/>
      <c r="D2087" s="343"/>
      <c r="E2087" s="397"/>
      <c r="F2087" s="309" t="s">
        <v>16568</v>
      </c>
      <c r="G2087" s="397"/>
      <c r="H2087" s="308"/>
      <c r="I2087" s="313"/>
      <c r="J2087" s="420"/>
      <c r="K2087" s="865" t="str">
        <f t="shared" si="121"/>
        <v/>
      </c>
      <c r="L2087" s="544" t="s">
        <v>3656</v>
      </c>
      <c r="M2087" s="595" t="s">
        <v>3655</v>
      </c>
      <c r="N2087" s="715"/>
      <c r="O2087" s="662"/>
      <c r="P2087" s="599"/>
      <c r="Q2087" s="867" t="str">
        <f t="shared" ca="1" si="122"/>
        <v/>
      </c>
      <c r="R2087" s="867" t="str">
        <f t="shared" ca="1" si="123"/>
        <v/>
      </c>
      <c r="S2087" s="867" t="str">
        <f>IFERROR(IF(VLOOKUP("*"&amp;TRIM($F2087)&amp;"*",dump!$A:$D,4,FALSE)="","空文字",VLOOKUP("*"&amp;TRIM($F2087)&amp;"*",dump!$A:$D,4,FALSE)),"NA")</f>
        <v>NA</v>
      </c>
      <c r="T2087" s="867" t="str">
        <f t="shared" ca="1" si="124"/>
        <v>●</v>
      </c>
      <c r="U2087" s="867"/>
      <c r="V2087" s="867"/>
      <c r="W2087" s="867"/>
      <c r="X2087" s="867"/>
      <c r="Y2087" s="867" t="str">
        <f t="shared" si="125"/>
        <v/>
      </c>
      <c r="Z2087" s="867"/>
    </row>
    <row r="2088" spans="2:26" s="312" customFormat="1" ht="15" customHeight="1" outlineLevel="1">
      <c r="B2088" s="314"/>
      <c r="C2088" s="534"/>
      <c r="D2088" s="343"/>
      <c r="E2088" s="397"/>
      <c r="F2088" s="309" t="s">
        <v>16569</v>
      </c>
      <c r="G2088" s="397"/>
      <c r="H2088" s="308"/>
      <c r="I2088" s="313"/>
      <c r="J2088" s="420"/>
      <c r="K2088" s="865" t="str">
        <f t="shared" si="121"/>
        <v/>
      </c>
      <c r="L2088" s="544" t="s">
        <v>3656</v>
      </c>
      <c r="M2088" s="595" t="s">
        <v>3655</v>
      </c>
      <c r="N2088" s="715"/>
      <c r="O2088" s="662"/>
      <c r="P2088" s="599"/>
      <c r="Q2088" s="867" t="str">
        <f t="shared" ca="1" si="122"/>
        <v/>
      </c>
      <c r="R2088" s="867" t="str">
        <f t="shared" ca="1" si="123"/>
        <v/>
      </c>
      <c r="S2088" s="867" t="str">
        <f>IFERROR(IF(VLOOKUP("*"&amp;TRIM($F2088)&amp;"*",dump!$A:$D,4,FALSE)="","空文字",VLOOKUP("*"&amp;TRIM($F2088)&amp;"*",dump!$A:$D,4,FALSE)),"NA")</f>
        <v>NA</v>
      </c>
      <c r="T2088" s="867" t="str">
        <f t="shared" ca="1" si="124"/>
        <v>●</v>
      </c>
      <c r="U2088" s="867"/>
      <c r="V2088" s="867"/>
      <c r="W2088" s="867"/>
      <c r="X2088" s="867"/>
      <c r="Y2088" s="867" t="str">
        <f t="shared" si="125"/>
        <v/>
      </c>
      <c r="Z2088" s="867"/>
    </row>
    <row r="2089" spans="2:26" s="312" customFormat="1" ht="15" customHeight="1" outlineLevel="1">
      <c r="B2089" s="314"/>
      <c r="C2089" s="534"/>
      <c r="D2089" s="328"/>
      <c r="E2089" s="309"/>
      <c r="F2089" s="309" t="s">
        <v>16570</v>
      </c>
      <c r="G2089" s="309"/>
      <c r="H2089" s="310"/>
      <c r="I2089" s="311"/>
      <c r="J2089" s="421"/>
      <c r="K2089" s="865" t="str">
        <f t="shared" si="121"/>
        <v/>
      </c>
      <c r="L2089" s="544" t="s">
        <v>3656</v>
      </c>
      <c r="M2089" s="595" t="s">
        <v>3655</v>
      </c>
      <c r="N2089" s="715"/>
      <c r="O2089" s="662"/>
      <c r="P2089" s="599"/>
      <c r="Q2089" s="867" t="str">
        <f t="shared" ca="1" si="122"/>
        <v/>
      </c>
      <c r="R2089" s="867" t="str">
        <f t="shared" ca="1" si="123"/>
        <v/>
      </c>
      <c r="S2089" s="867" t="str">
        <f>IFERROR(IF(VLOOKUP("*"&amp;TRIM($F2089)&amp;"*",dump!$A:$D,4,FALSE)="","空文字",VLOOKUP("*"&amp;TRIM($F2089)&amp;"*",dump!$A:$D,4,FALSE)),"NA")</f>
        <v>NA</v>
      </c>
      <c r="T2089" s="867" t="str">
        <f t="shared" ca="1" si="124"/>
        <v>●</v>
      </c>
      <c r="U2089" s="867"/>
      <c r="V2089" s="867"/>
      <c r="W2089" s="867"/>
      <c r="X2089" s="867"/>
      <c r="Y2089" s="867" t="str">
        <f t="shared" si="125"/>
        <v/>
      </c>
      <c r="Z2089" s="867"/>
    </row>
    <row r="2090" spans="2:26" s="312" customFormat="1" ht="23.25" customHeight="1" outlineLevel="1">
      <c r="B2090" s="314"/>
      <c r="C2090" s="534"/>
      <c r="D2090" s="343"/>
      <c r="E2090" s="306" t="s">
        <v>16571</v>
      </c>
      <c r="F2090" s="307" t="s">
        <v>16572</v>
      </c>
      <c r="G2090" s="306" t="s">
        <v>16573</v>
      </c>
      <c r="H2090" s="305" t="s">
        <v>3657</v>
      </c>
      <c r="I2090" s="304" t="s">
        <v>3666</v>
      </c>
      <c r="J2090" s="419" t="s">
        <v>5684</v>
      </c>
      <c r="K2090" s="865" t="str">
        <f t="shared" si="121"/>
        <v/>
      </c>
      <c r="L2090" s="544" t="s">
        <v>3656</v>
      </c>
      <c r="M2090" s="595" t="s">
        <v>3655</v>
      </c>
      <c r="N2090" s="715" t="s">
        <v>19124</v>
      </c>
      <c r="O2090" s="662"/>
      <c r="P2090" s="599"/>
      <c r="Q2090" s="867" t="str">
        <f t="shared" ca="1" si="122"/>
        <v/>
      </c>
      <c r="R2090" s="867" t="str">
        <f t="shared" ca="1" si="123"/>
        <v/>
      </c>
      <c r="S2090" s="867" t="str">
        <f>IFERROR(IF(VLOOKUP("*"&amp;TRIM($F2090)&amp;"*",dump!$A:$D,4,FALSE)="","空文字",VLOOKUP("*"&amp;TRIM($F2090)&amp;"*",dump!$A:$D,4,FALSE)),"NA")</f>
        <v>NA</v>
      </c>
      <c r="T2090" s="867" t="str">
        <f t="shared" ca="1" si="124"/>
        <v>●</v>
      </c>
      <c r="U2090" s="867"/>
      <c r="V2090" s="867"/>
      <c r="W2090" s="867"/>
      <c r="X2090" s="867"/>
      <c r="Y2090" s="867" t="str">
        <f t="shared" si="125"/>
        <v/>
      </c>
      <c r="Z2090" s="867"/>
    </row>
    <row r="2091" spans="2:26" s="312" customFormat="1" ht="15" customHeight="1" outlineLevel="1">
      <c r="B2091" s="314"/>
      <c r="C2091" s="534"/>
      <c r="D2091" s="343"/>
      <c r="E2091" s="397"/>
      <c r="F2091" s="309" t="s">
        <v>16574</v>
      </c>
      <c r="G2091" s="397"/>
      <c r="H2091" s="308"/>
      <c r="I2091" s="313"/>
      <c r="J2091" s="420"/>
      <c r="K2091" s="865" t="str">
        <f t="shared" si="121"/>
        <v/>
      </c>
      <c r="L2091" s="544" t="s">
        <v>3656</v>
      </c>
      <c r="M2091" s="595" t="s">
        <v>3655</v>
      </c>
      <c r="N2091" s="715"/>
      <c r="O2091" s="662"/>
      <c r="P2091" s="599"/>
      <c r="Q2091" s="867" t="str">
        <f t="shared" ca="1" si="122"/>
        <v/>
      </c>
      <c r="R2091" s="867" t="str">
        <f t="shared" ca="1" si="123"/>
        <v/>
      </c>
      <c r="S2091" s="867" t="str">
        <f>IFERROR(IF(VLOOKUP("*"&amp;TRIM($F2091)&amp;"*",dump!$A:$D,4,FALSE)="","空文字",VLOOKUP("*"&amp;TRIM($F2091)&amp;"*",dump!$A:$D,4,FALSE)),"NA")</f>
        <v>NA</v>
      </c>
      <c r="T2091" s="867" t="str">
        <f t="shared" ca="1" si="124"/>
        <v>●</v>
      </c>
      <c r="U2091" s="867"/>
      <c r="V2091" s="867"/>
      <c r="W2091" s="867"/>
      <c r="X2091" s="867"/>
      <c r="Y2091" s="867" t="str">
        <f t="shared" si="125"/>
        <v/>
      </c>
      <c r="Z2091" s="867"/>
    </row>
    <row r="2092" spans="2:26" s="312" customFormat="1" ht="15" customHeight="1" outlineLevel="1">
      <c r="B2092" s="314"/>
      <c r="C2092" s="534"/>
      <c r="D2092" s="343"/>
      <c r="E2092" s="397"/>
      <c r="F2092" s="309" t="s">
        <v>16575</v>
      </c>
      <c r="G2092" s="397"/>
      <c r="H2092" s="308"/>
      <c r="I2092" s="313"/>
      <c r="J2092" s="420"/>
      <c r="K2092" s="865" t="str">
        <f t="shared" si="121"/>
        <v/>
      </c>
      <c r="L2092" s="544" t="s">
        <v>3656</v>
      </c>
      <c r="M2092" s="595" t="s">
        <v>3655</v>
      </c>
      <c r="N2092" s="715"/>
      <c r="O2092" s="662"/>
      <c r="P2092" s="599"/>
      <c r="Q2092" s="867" t="str">
        <f t="shared" ca="1" si="122"/>
        <v/>
      </c>
      <c r="R2092" s="867" t="str">
        <f t="shared" ca="1" si="123"/>
        <v/>
      </c>
      <c r="S2092" s="867" t="str">
        <f>IFERROR(IF(VLOOKUP("*"&amp;TRIM($F2092)&amp;"*",dump!$A:$D,4,FALSE)="","空文字",VLOOKUP("*"&amp;TRIM($F2092)&amp;"*",dump!$A:$D,4,FALSE)),"NA")</f>
        <v>NA</v>
      </c>
      <c r="T2092" s="867" t="str">
        <f t="shared" ca="1" si="124"/>
        <v>●</v>
      </c>
      <c r="U2092" s="867"/>
      <c r="V2092" s="867"/>
      <c r="W2092" s="867"/>
      <c r="X2092" s="867"/>
      <c r="Y2092" s="867" t="str">
        <f t="shared" si="125"/>
        <v/>
      </c>
      <c r="Z2092" s="867"/>
    </row>
    <row r="2093" spans="2:26" s="312" customFormat="1" ht="15" customHeight="1" outlineLevel="1">
      <c r="B2093" s="314"/>
      <c r="C2093" s="534"/>
      <c r="D2093" s="343"/>
      <c r="E2093" s="397"/>
      <c r="F2093" s="309" t="s">
        <v>16576</v>
      </c>
      <c r="G2093" s="397"/>
      <c r="H2093" s="308"/>
      <c r="I2093" s="313"/>
      <c r="J2093" s="420"/>
      <c r="K2093" s="865" t="str">
        <f t="shared" si="121"/>
        <v/>
      </c>
      <c r="L2093" s="544" t="s">
        <v>3656</v>
      </c>
      <c r="M2093" s="595" t="s">
        <v>3655</v>
      </c>
      <c r="N2093" s="715"/>
      <c r="O2093" s="662"/>
      <c r="P2093" s="599"/>
      <c r="Q2093" s="867" t="str">
        <f t="shared" ca="1" si="122"/>
        <v/>
      </c>
      <c r="R2093" s="867" t="str">
        <f t="shared" ca="1" si="123"/>
        <v/>
      </c>
      <c r="S2093" s="867" t="str">
        <f>IFERROR(IF(VLOOKUP("*"&amp;TRIM($F2093)&amp;"*",dump!$A:$D,4,FALSE)="","空文字",VLOOKUP("*"&amp;TRIM($F2093)&amp;"*",dump!$A:$D,4,FALSE)),"NA")</f>
        <v>NA</v>
      </c>
      <c r="T2093" s="867" t="str">
        <f t="shared" ca="1" si="124"/>
        <v>●</v>
      </c>
      <c r="U2093" s="867"/>
      <c r="V2093" s="867"/>
      <c r="W2093" s="867"/>
      <c r="X2093" s="867"/>
      <c r="Y2093" s="867" t="str">
        <f t="shared" si="125"/>
        <v/>
      </c>
      <c r="Z2093" s="867"/>
    </row>
    <row r="2094" spans="2:26" s="312" customFormat="1" ht="15" customHeight="1" outlineLevel="1">
      <c r="B2094" s="314"/>
      <c r="C2094" s="534"/>
      <c r="D2094" s="343"/>
      <c r="E2094" s="397"/>
      <c r="F2094" s="309" t="s">
        <v>16577</v>
      </c>
      <c r="G2094" s="397"/>
      <c r="H2094" s="308"/>
      <c r="I2094" s="313"/>
      <c r="J2094" s="420"/>
      <c r="K2094" s="865" t="str">
        <f t="shared" si="121"/>
        <v/>
      </c>
      <c r="L2094" s="544" t="s">
        <v>3656</v>
      </c>
      <c r="M2094" s="595" t="s">
        <v>3655</v>
      </c>
      <c r="N2094" s="715"/>
      <c r="O2094" s="662"/>
      <c r="P2094" s="599"/>
      <c r="Q2094" s="867" t="str">
        <f t="shared" ca="1" si="122"/>
        <v/>
      </c>
      <c r="R2094" s="867" t="str">
        <f t="shared" ca="1" si="123"/>
        <v/>
      </c>
      <c r="S2094" s="867" t="str">
        <f>IFERROR(IF(VLOOKUP("*"&amp;TRIM($F2094)&amp;"*",dump!$A:$D,4,FALSE)="","空文字",VLOOKUP("*"&amp;TRIM($F2094)&amp;"*",dump!$A:$D,4,FALSE)),"NA")</f>
        <v>NA</v>
      </c>
      <c r="T2094" s="867" t="str">
        <f t="shared" ca="1" si="124"/>
        <v>●</v>
      </c>
      <c r="U2094" s="867"/>
      <c r="V2094" s="867"/>
      <c r="W2094" s="867"/>
      <c r="X2094" s="867"/>
      <c r="Y2094" s="867" t="str">
        <f t="shared" si="125"/>
        <v/>
      </c>
      <c r="Z2094" s="867"/>
    </row>
    <row r="2095" spans="2:26" s="312" customFormat="1" ht="15" customHeight="1" outlineLevel="1">
      <c r="B2095" s="314"/>
      <c r="C2095" s="534"/>
      <c r="D2095" s="343"/>
      <c r="E2095" s="309"/>
      <c r="F2095" s="309" t="s">
        <v>16578</v>
      </c>
      <c r="G2095" s="309"/>
      <c r="H2095" s="310"/>
      <c r="I2095" s="311"/>
      <c r="J2095" s="421"/>
      <c r="K2095" s="865" t="str">
        <f t="shared" si="121"/>
        <v/>
      </c>
      <c r="L2095" s="544" t="s">
        <v>3656</v>
      </c>
      <c r="M2095" s="595" t="s">
        <v>3655</v>
      </c>
      <c r="N2095" s="715"/>
      <c r="O2095" s="662"/>
      <c r="P2095" s="599"/>
      <c r="Q2095" s="867" t="str">
        <f t="shared" ca="1" si="122"/>
        <v/>
      </c>
      <c r="R2095" s="867" t="str">
        <f t="shared" ca="1" si="123"/>
        <v/>
      </c>
      <c r="S2095" s="867" t="str">
        <f>IFERROR(IF(VLOOKUP("*"&amp;TRIM($F2095)&amp;"*",dump!$A:$D,4,FALSE)="","空文字",VLOOKUP("*"&amp;TRIM($F2095)&amp;"*",dump!$A:$D,4,FALSE)),"NA")</f>
        <v>NA</v>
      </c>
      <c r="T2095" s="867" t="str">
        <f t="shared" ca="1" si="124"/>
        <v>●</v>
      </c>
      <c r="U2095" s="867"/>
      <c r="V2095" s="867"/>
      <c r="W2095" s="867"/>
      <c r="X2095" s="867"/>
      <c r="Y2095" s="867" t="str">
        <f t="shared" si="125"/>
        <v/>
      </c>
      <c r="Z2095" s="867"/>
    </row>
    <row r="2096" spans="2:26" s="312" customFormat="1" ht="23.25" customHeight="1" outlineLevel="1">
      <c r="B2096" s="314"/>
      <c r="C2096" s="534"/>
      <c r="D2096" s="343"/>
      <c r="E2096" s="306" t="s">
        <v>16579</v>
      </c>
      <c r="F2096" s="307" t="s">
        <v>16580</v>
      </c>
      <c r="G2096" s="306" t="s">
        <v>16581</v>
      </c>
      <c r="H2096" s="305" t="s">
        <v>3657</v>
      </c>
      <c r="I2096" s="304" t="s">
        <v>3666</v>
      </c>
      <c r="J2096" s="419" t="s">
        <v>5684</v>
      </c>
      <c r="K2096" s="865" t="str">
        <f t="shared" si="121"/>
        <v/>
      </c>
      <c r="L2096" s="544" t="s">
        <v>3656</v>
      </c>
      <c r="M2096" s="595" t="s">
        <v>3655</v>
      </c>
      <c r="N2096" s="715" t="s">
        <v>19125</v>
      </c>
      <c r="O2096" s="662"/>
      <c r="P2096" s="599"/>
      <c r="Q2096" s="867" t="str">
        <f t="shared" ca="1" si="122"/>
        <v/>
      </c>
      <c r="R2096" s="867" t="str">
        <f t="shared" ca="1" si="123"/>
        <v/>
      </c>
      <c r="S2096" s="867" t="str">
        <f>IFERROR(IF(VLOOKUP("*"&amp;TRIM($F2096)&amp;"*",dump!$A:$D,4,FALSE)="","空文字",VLOOKUP("*"&amp;TRIM($F2096)&amp;"*",dump!$A:$D,4,FALSE)),"NA")</f>
        <v>NA</v>
      </c>
      <c r="T2096" s="867" t="str">
        <f t="shared" ca="1" si="124"/>
        <v>●</v>
      </c>
      <c r="U2096" s="867"/>
      <c r="V2096" s="867"/>
      <c r="W2096" s="867"/>
      <c r="X2096" s="867"/>
      <c r="Y2096" s="867" t="str">
        <f t="shared" si="125"/>
        <v/>
      </c>
      <c r="Z2096" s="867"/>
    </row>
    <row r="2097" spans="2:26" s="312" customFormat="1" ht="15" customHeight="1" outlineLevel="1">
      <c r="B2097" s="314"/>
      <c r="C2097" s="534"/>
      <c r="D2097" s="343"/>
      <c r="E2097" s="397"/>
      <c r="F2097" s="309" t="s">
        <v>16582</v>
      </c>
      <c r="G2097" s="397"/>
      <c r="H2097" s="308"/>
      <c r="I2097" s="313"/>
      <c r="J2097" s="420"/>
      <c r="K2097" s="865" t="str">
        <f t="shared" si="121"/>
        <v/>
      </c>
      <c r="L2097" s="544" t="s">
        <v>3656</v>
      </c>
      <c r="M2097" s="595" t="s">
        <v>3655</v>
      </c>
      <c r="N2097" s="715"/>
      <c r="O2097" s="662"/>
      <c r="P2097" s="599"/>
      <c r="Q2097" s="867" t="str">
        <f t="shared" ca="1" si="122"/>
        <v/>
      </c>
      <c r="R2097" s="867" t="str">
        <f t="shared" ca="1" si="123"/>
        <v/>
      </c>
      <c r="S2097" s="867" t="str">
        <f>IFERROR(IF(VLOOKUP("*"&amp;TRIM($F2097)&amp;"*",dump!$A:$D,4,FALSE)="","空文字",VLOOKUP("*"&amp;TRIM($F2097)&amp;"*",dump!$A:$D,4,FALSE)),"NA")</f>
        <v>NA</v>
      </c>
      <c r="T2097" s="867" t="str">
        <f t="shared" ca="1" si="124"/>
        <v>●</v>
      </c>
      <c r="U2097" s="867"/>
      <c r="V2097" s="867"/>
      <c r="W2097" s="867"/>
      <c r="X2097" s="867"/>
      <c r="Y2097" s="867" t="str">
        <f t="shared" si="125"/>
        <v/>
      </c>
      <c r="Z2097" s="867"/>
    </row>
    <row r="2098" spans="2:26" s="312" customFormat="1" ht="15" customHeight="1" outlineLevel="1">
      <c r="B2098" s="314"/>
      <c r="C2098" s="534"/>
      <c r="D2098" s="328"/>
      <c r="E2098" s="397"/>
      <c r="F2098" s="309" t="s">
        <v>16583</v>
      </c>
      <c r="G2098" s="397"/>
      <c r="H2098" s="308"/>
      <c r="I2098" s="313"/>
      <c r="J2098" s="420"/>
      <c r="K2098" s="865" t="str">
        <f t="shared" si="121"/>
        <v/>
      </c>
      <c r="L2098" s="544" t="s">
        <v>3656</v>
      </c>
      <c r="M2098" s="595" t="s">
        <v>3655</v>
      </c>
      <c r="N2098" s="715"/>
      <c r="O2098" s="662"/>
      <c r="P2098" s="599"/>
      <c r="Q2098" s="867" t="str">
        <f t="shared" ca="1" si="122"/>
        <v/>
      </c>
      <c r="R2098" s="867" t="str">
        <f t="shared" ca="1" si="123"/>
        <v/>
      </c>
      <c r="S2098" s="867" t="str">
        <f>IFERROR(IF(VLOOKUP("*"&amp;TRIM($F2098)&amp;"*",dump!$A:$D,4,FALSE)="","空文字",VLOOKUP("*"&amp;TRIM($F2098)&amp;"*",dump!$A:$D,4,FALSE)),"NA")</f>
        <v>NA</v>
      </c>
      <c r="T2098" s="867" t="str">
        <f t="shared" ca="1" si="124"/>
        <v>●</v>
      </c>
      <c r="U2098" s="867"/>
      <c r="V2098" s="867"/>
      <c r="W2098" s="867"/>
      <c r="X2098" s="867"/>
      <c r="Y2098" s="867" t="str">
        <f t="shared" si="125"/>
        <v/>
      </c>
      <c r="Z2098" s="867"/>
    </row>
    <row r="2099" spans="2:26" s="312" customFormat="1" ht="15" customHeight="1" outlineLevel="1">
      <c r="B2099" s="314"/>
      <c r="C2099" s="534"/>
      <c r="D2099" s="343"/>
      <c r="E2099" s="397"/>
      <c r="F2099" s="309" t="s">
        <v>16584</v>
      </c>
      <c r="G2099" s="397"/>
      <c r="H2099" s="308"/>
      <c r="I2099" s="313"/>
      <c r="J2099" s="420"/>
      <c r="K2099" s="865" t="str">
        <f t="shared" si="121"/>
        <v/>
      </c>
      <c r="L2099" s="544" t="s">
        <v>3656</v>
      </c>
      <c r="M2099" s="595" t="s">
        <v>3655</v>
      </c>
      <c r="N2099" s="715"/>
      <c r="O2099" s="662"/>
      <c r="P2099" s="599"/>
      <c r="Q2099" s="867" t="str">
        <f t="shared" ca="1" si="122"/>
        <v/>
      </c>
      <c r="R2099" s="867" t="str">
        <f t="shared" ca="1" si="123"/>
        <v/>
      </c>
      <c r="S2099" s="867" t="str">
        <f>IFERROR(IF(VLOOKUP("*"&amp;TRIM($F2099)&amp;"*",dump!$A:$D,4,FALSE)="","空文字",VLOOKUP("*"&amp;TRIM($F2099)&amp;"*",dump!$A:$D,4,FALSE)),"NA")</f>
        <v>NA</v>
      </c>
      <c r="T2099" s="867" t="str">
        <f t="shared" ca="1" si="124"/>
        <v>●</v>
      </c>
      <c r="U2099" s="867"/>
      <c r="V2099" s="867"/>
      <c r="W2099" s="867"/>
      <c r="X2099" s="867"/>
      <c r="Y2099" s="867" t="str">
        <f t="shared" si="125"/>
        <v/>
      </c>
      <c r="Z2099" s="867"/>
    </row>
    <row r="2100" spans="2:26" s="312" customFormat="1" ht="15" customHeight="1" outlineLevel="1">
      <c r="B2100" s="314"/>
      <c r="C2100" s="534"/>
      <c r="D2100" s="343"/>
      <c r="E2100" s="397"/>
      <c r="F2100" s="309" t="s">
        <v>16585</v>
      </c>
      <c r="G2100" s="397"/>
      <c r="H2100" s="308"/>
      <c r="I2100" s="313"/>
      <c r="J2100" s="420"/>
      <c r="K2100" s="865" t="str">
        <f t="shared" si="121"/>
        <v/>
      </c>
      <c r="L2100" s="544" t="s">
        <v>3656</v>
      </c>
      <c r="M2100" s="595" t="s">
        <v>3655</v>
      </c>
      <c r="N2100" s="715"/>
      <c r="O2100" s="662"/>
      <c r="P2100" s="599"/>
      <c r="Q2100" s="867" t="str">
        <f t="shared" ca="1" si="122"/>
        <v/>
      </c>
      <c r="R2100" s="867" t="str">
        <f t="shared" ca="1" si="123"/>
        <v/>
      </c>
      <c r="S2100" s="867" t="str">
        <f>IFERROR(IF(VLOOKUP("*"&amp;TRIM($F2100)&amp;"*",dump!$A:$D,4,FALSE)="","空文字",VLOOKUP("*"&amp;TRIM($F2100)&amp;"*",dump!$A:$D,4,FALSE)),"NA")</f>
        <v>NA</v>
      </c>
      <c r="T2100" s="867" t="str">
        <f t="shared" ca="1" si="124"/>
        <v>●</v>
      </c>
      <c r="U2100" s="867"/>
      <c r="V2100" s="867"/>
      <c r="W2100" s="867"/>
      <c r="X2100" s="867"/>
      <c r="Y2100" s="867" t="str">
        <f t="shared" si="125"/>
        <v/>
      </c>
      <c r="Z2100" s="867"/>
    </row>
    <row r="2101" spans="2:26" s="312" customFormat="1" ht="15" customHeight="1" outlineLevel="1">
      <c r="B2101" s="314"/>
      <c r="C2101" s="534"/>
      <c r="D2101" s="327"/>
      <c r="E2101" s="309"/>
      <c r="F2101" s="309" t="s">
        <v>16586</v>
      </c>
      <c r="G2101" s="309"/>
      <c r="H2101" s="310"/>
      <c r="I2101" s="311"/>
      <c r="J2101" s="421"/>
      <c r="K2101" s="865" t="str">
        <f t="shared" si="121"/>
        <v/>
      </c>
      <c r="L2101" s="544" t="s">
        <v>3656</v>
      </c>
      <c r="M2101" s="595" t="s">
        <v>3655</v>
      </c>
      <c r="N2101" s="715"/>
      <c r="O2101" s="662"/>
      <c r="P2101" s="599"/>
      <c r="Q2101" s="867" t="str">
        <f t="shared" ca="1" si="122"/>
        <v/>
      </c>
      <c r="R2101" s="867" t="str">
        <f t="shared" ca="1" si="123"/>
        <v/>
      </c>
      <c r="S2101" s="867" t="str">
        <f>IFERROR(IF(VLOOKUP("*"&amp;TRIM($F2101)&amp;"*",dump!$A:$D,4,FALSE)="","空文字",VLOOKUP("*"&amp;TRIM($F2101)&amp;"*",dump!$A:$D,4,FALSE)),"NA")</f>
        <v>NA</v>
      </c>
      <c r="T2101" s="867" t="str">
        <f t="shared" ca="1" si="124"/>
        <v>●</v>
      </c>
      <c r="U2101" s="867"/>
      <c r="V2101" s="867"/>
      <c r="W2101" s="867"/>
      <c r="X2101" s="867"/>
      <c r="Y2101" s="867" t="str">
        <f t="shared" si="125"/>
        <v/>
      </c>
      <c r="Z2101" s="867"/>
    </row>
    <row r="2102" spans="2:26" s="312" customFormat="1" ht="30" customHeight="1" outlineLevel="1">
      <c r="B2102" s="314"/>
      <c r="C2102" s="534"/>
      <c r="D2102" s="215" t="s">
        <v>1528</v>
      </c>
      <c r="E2102" s="213"/>
      <c r="F2102" s="214" t="s">
        <v>5068</v>
      </c>
      <c r="G2102" s="214" t="s">
        <v>2506</v>
      </c>
      <c r="H2102" s="225" t="s">
        <v>3655</v>
      </c>
      <c r="I2102" s="144" t="s">
        <v>660</v>
      </c>
      <c r="J2102" s="418" t="s">
        <v>5684</v>
      </c>
      <c r="K2102" s="865" t="str">
        <f t="shared" si="121"/>
        <v/>
      </c>
      <c r="L2102" s="557" t="s">
        <v>3656</v>
      </c>
      <c r="M2102" s="558" t="s">
        <v>3655</v>
      </c>
      <c r="N2102" s="597" t="s">
        <v>17470</v>
      </c>
      <c r="O2102" s="662"/>
      <c r="P2102" s="599"/>
      <c r="Q2102" s="867" t="str">
        <f t="shared" ca="1" si="122"/>
        <v/>
      </c>
      <c r="R2102" s="867" t="str">
        <f t="shared" ca="1" si="123"/>
        <v/>
      </c>
      <c r="S2102" s="867" t="str">
        <f>IFERROR(IF(VLOOKUP("*"&amp;TRIM($F2102)&amp;"*",dump!$A:$D,4,FALSE)="","空文字",VLOOKUP("*"&amp;TRIM($F2102)&amp;"*",dump!$A:$D,4,FALSE)),"NA")</f>
        <v>NA</v>
      </c>
      <c r="T2102" s="867" t="str">
        <f t="shared" ca="1" si="124"/>
        <v>●</v>
      </c>
      <c r="U2102" s="867"/>
      <c r="V2102" s="867"/>
      <c r="W2102" s="867"/>
      <c r="X2102" s="867"/>
      <c r="Y2102" s="867" t="str">
        <f t="shared" si="125"/>
        <v/>
      </c>
      <c r="Z2102" s="867"/>
    </row>
    <row r="2103" spans="2:26" s="312" customFormat="1" ht="15" customHeight="1" outlineLevel="1">
      <c r="B2103" s="314"/>
      <c r="C2103" s="534"/>
      <c r="D2103" s="343"/>
      <c r="E2103" s="307" t="s">
        <v>389</v>
      </c>
      <c r="F2103" s="307" t="s">
        <v>5069</v>
      </c>
      <c r="G2103" s="307" t="s">
        <v>2507</v>
      </c>
      <c r="H2103" s="302" t="s">
        <v>3657</v>
      </c>
      <c r="I2103" s="303" t="s">
        <v>660</v>
      </c>
      <c r="J2103" s="417" t="s">
        <v>5684</v>
      </c>
      <c r="K2103" s="865" t="str">
        <f t="shared" si="121"/>
        <v/>
      </c>
      <c r="L2103" s="557" t="s">
        <v>3656</v>
      </c>
      <c r="M2103" s="558" t="s">
        <v>3655</v>
      </c>
      <c r="N2103" s="597"/>
      <c r="O2103" s="662"/>
      <c r="P2103" s="599"/>
      <c r="Q2103" s="867" t="str">
        <f t="shared" ca="1" si="122"/>
        <v/>
      </c>
      <c r="R2103" s="867" t="str">
        <f t="shared" ca="1" si="123"/>
        <v/>
      </c>
      <c r="S2103" s="867" t="str">
        <f>IFERROR(IF(VLOOKUP("*"&amp;TRIM($F2103)&amp;"*",dump!$A:$D,4,FALSE)="","空文字",VLOOKUP("*"&amp;TRIM($F2103)&amp;"*",dump!$A:$D,4,FALSE)),"NA")</f>
        <v>NA</v>
      </c>
      <c r="T2103" s="867" t="str">
        <f t="shared" ca="1" si="124"/>
        <v>●</v>
      </c>
      <c r="U2103" s="867"/>
      <c r="V2103" s="867"/>
      <c r="W2103" s="867"/>
      <c r="X2103" s="867"/>
      <c r="Y2103" s="867" t="str">
        <f t="shared" si="125"/>
        <v/>
      </c>
      <c r="Z2103" s="867"/>
    </row>
    <row r="2104" spans="2:26" s="312" customFormat="1" ht="15" customHeight="1" outlineLevel="1">
      <c r="B2104" s="314"/>
      <c r="C2104" s="534"/>
      <c r="D2104" s="525"/>
      <c r="E2104" s="307" t="s">
        <v>390</v>
      </c>
      <c r="F2104" s="307" t="s">
        <v>5070</v>
      </c>
      <c r="G2104" s="307" t="s">
        <v>2508</v>
      </c>
      <c r="H2104" s="302" t="s">
        <v>3658</v>
      </c>
      <c r="I2104" s="303" t="s">
        <v>660</v>
      </c>
      <c r="J2104" s="417" t="s">
        <v>5684</v>
      </c>
      <c r="K2104" s="865" t="str">
        <f t="shared" si="121"/>
        <v/>
      </c>
      <c r="L2104" s="557" t="s">
        <v>3656</v>
      </c>
      <c r="M2104" s="558" t="s">
        <v>3655</v>
      </c>
      <c r="N2104" s="597"/>
      <c r="O2104" s="662"/>
      <c r="P2104" s="599"/>
      <c r="Q2104" s="867" t="str">
        <f t="shared" ca="1" si="122"/>
        <v/>
      </c>
      <c r="R2104" s="867" t="str">
        <f t="shared" ca="1" si="123"/>
        <v/>
      </c>
      <c r="S2104" s="867" t="str">
        <f>IFERROR(IF(VLOOKUP("*"&amp;TRIM($F2104)&amp;"*",dump!$A:$D,4,FALSE)="","空文字",VLOOKUP("*"&amp;TRIM($F2104)&amp;"*",dump!$A:$D,4,FALSE)),"NA")</f>
        <v>NA</v>
      </c>
      <c r="T2104" s="867" t="str">
        <f t="shared" ca="1" si="124"/>
        <v>●</v>
      </c>
      <c r="U2104" s="867"/>
      <c r="V2104" s="867"/>
      <c r="W2104" s="867"/>
      <c r="X2104" s="867"/>
      <c r="Y2104" s="867" t="str">
        <f t="shared" si="125"/>
        <v/>
      </c>
      <c r="Z2104" s="867"/>
    </row>
    <row r="2105" spans="2:26" s="312" customFormat="1" ht="45" customHeight="1" outlineLevel="1">
      <c r="B2105" s="314"/>
      <c r="C2105" s="534"/>
      <c r="D2105" s="215" t="s">
        <v>391</v>
      </c>
      <c r="E2105" s="213"/>
      <c r="F2105" s="214" t="s">
        <v>5071</v>
      </c>
      <c r="G2105" s="214" t="s">
        <v>2509</v>
      </c>
      <c r="H2105" s="225" t="s">
        <v>3655</v>
      </c>
      <c r="I2105" s="144" t="s">
        <v>660</v>
      </c>
      <c r="J2105" s="418" t="s">
        <v>5684</v>
      </c>
      <c r="K2105" s="865" t="str">
        <f t="shared" si="121"/>
        <v/>
      </c>
      <c r="L2105" s="557" t="s">
        <v>3656</v>
      </c>
      <c r="M2105" s="558" t="s">
        <v>3655</v>
      </c>
      <c r="N2105" s="597" t="s">
        <v>17470</v>
      </c>
      <c r="O2105" s="662"/>
      <c r="P2105" s="599"/>
      <c r="Q2105" s="867" t="str">
        <f t="shared" ca="1" si="122"/>
        <v/>
      </c>
      <c r="R2105" s="867" t="str">
        <f t="shared" ca="1" si="123"/>
        <v/>
      </c>
      <c r="S2105" s="867" t="str">
        <f>IFERROR(IF(VLOOKUP("*"&amp;TRIM($F2105)&amp;"*",dump!$A:$D,4,FALSE)="","空文字",VLOOKUP("*"&amp;TRIM($F2105)&amp;"*",dump!$A:$D,4,FALSE)),"NA")</f>
        <v>NA</v>
      </c>
      <c r="T2105" s="867" t="str">
        <f t="shared" ca="1" si="124"/>
        <v>●</v>
      </c>
      <c r="U2105" s="867"/>
      <c r="V2105" s="867"/>
      <c r="W2105" s="867"/>
      <c r="X2105" s="867"/>
      <c r="Y2105" s="867" t="str">
        <f t="shared" si="125"/>
        <v/>
      </c>
      <c r="Z2105" s="867"/>
    </row>
    <row r="2106" spans="2:26" s="312" customFormat="1" ht="15" customHeight="1" outlineLevel="1">
      <c r="B2106" s="314"/>
      <c r="C2106" s="534"/>
      <c r="D2106" s="343"/>
      <c r="E2106" s="307" t="s">
        <v>392</v>
      </c>
      <c r="F2106" s="307" t="s">
        <v>5072</v>
      </c>
      <c r="G2106" s="307" t="s">
        <v>2510</v>
      </c>
      <c r="H2106" s="302" t="s">
        <v>3657</v>
      </c>
      <c r="I2106" s="303" t="s">
        <v>660</v>
      </c>
      <c r="J2106" s="417" t="s">
        <v>5684</v>
      </c>
      <c r="K2106" s="865" t="str">
        <f t="shared" si="121"/>
        <v/>
      </c>
      <c r="L2106" s="557" t="s">
        <v>3656</v>
      </c>
      <c r="M2106" s="558" t="s">
        <v>3655</v>
      </c>
      <c r="N2106" s="597"/>
      <c r="O2106" s="662"/>
      <c r="P2106" s="599"/>
      <c r="Q2106" s="867" t="str">
        <f t="shared" ca="1" si="122"/>
        <v/>
      </c>
      <c r="R2106" s="867" t="str">
        <f t="shared" ca="1" si="123"/>
        <v/>
      </c>
      <c r="S2106" s="867" t="str">
        <f>IFERROR(IF(VLOOKUP("*"&amp;TRIM($F2106)&amp;"*",dump!$A:$D,4,FALSE)="","空文字",VLOOKUP("*"&amp;TRIM($F2106)&amp;"*",dump!$A:$D,4,FALSE)),"NA")</f>
        <v>NA</v>
      </c>
      <c r="T2106" s="867" t="str">
        <f t="shared" ca="1" si="124"/>
        <v>●</v>
      </c>
      <c r="U2106" s="867"/>
      <c r="V2106" s="867"/>
      <c r="W2106" s="867"/>
      <c r="X2106" s="867"/>
      <c r="Y2106" s="867" t="str">
        <f t="shared" si="125"/>
        <v/>
      </c>
      <c r="Z2106" s="867"/>
    </row>
    <row r="2107" spans="2:26" s="312" customFormat="1" ht="15" customHeight="1" outlineLevel="1">
      <c r="B2107" s="314"/>
      <c r="C2107" s="534"/>
      <c r="D2107" s="343"/>
      <c r="E2107" s="307" t="s">
        <v>393</v>
      </c>
      <c r="F2107" s="307" t="s">
        <v>5073</v>
      </c>
      <c r="G2107" s="307" t="s">
        <v>2500</v>
      </c>
      <c r="H2107" s="302" t="s">
        <v>3657</v>
      </c>
      <c r="I2107" s="303" t="s">
        <v>660</v>
      </c>
      <c r="J2107" s="417" t="s">
        <v>5684</v>
      </c>
      <c r="K2107" s="865" t="str">
        <f t="shared" si="121"/>
        <v/>
      </c>
      <c r="L2107" s="557" t="s">
        <v>3656</v>
      </c>
      <c r="M2107" s="558" t="s">
        <v>3655</v>
      </c>
      <c r="N2107" s="597"/>
      <c r="O2107" s="662"/>
      <c r="P2107" s="599"/>
      <c r="Q2107" s="867" t="str">
        <f t="shared" ca="1" si="122"/>
        <v/>
      </c>
      <c r="R2107" s="867" t="str">
        <f t="shared" ca="1" si="123"/>
        <v/>
      </c>
      <c r="S2107" s="867" t="str">
        <f>IFERROR(IF(VLOOKUP("*"&amp;TRIM($F2107)&amp;"*",dump!$A:$D,4,FALSE)="","空文字",VLOOKUP("*"&amp;TRIM($F2107)&amp;"*",dump!$A:$D,4,FALSE)),"NA")</f>
        <v>NA</v>
      </c>
      <c r="T2107" s="867" t="str">
        <f t="shared" ca="1" si="124"/>
        <v>●</v>
      </c>
      <c r="U2107" s="867"/>
      <c r="V2107" s="867"/>
      <c r="W2107" s="867"/>
      <c r="X2107" s="867"/>
      <c r="Y2107" s="867" t="str">
        <f t="shared" si="125"/>
        <v/>
      </c>
      <c r="Z2107" s="867"/>
    </row>
    <row r="2108" spans="2:26" s="312" customFormat="1" ht="15" customHeight="1" outlineLevel="1">
      <c r="B2108" s="314"/>
      <c r="C2108" s="534"/>
      <c r="D2108" s="343"/>
      <c r="E2108" s="307" t="s">
        <v>394</v>
      </c>
      <c r="F2108" s="307" t="s">
        <v>5074</v>
      </c>
      <c r="G2108" s="307" t="s">
        <v>2501</v>
      </c>
      <c r="H2108" s="302" t="s">
        <v>3657</v>
      </c>
      <c r="I2108" s="303" t="s">
        <v>660</v>
      </c>
      <c r="J2108" s="417" t="s">
        <v>5684</v>
      </c>
      <c r="K2108" s="865" t="str">
        <f t="shared" si="121"/>
        <v/>
      </c>
      <c r="L2108" s="557" t="s">
        <v>3656</v>
      </c>
      <c r="M2108" s="558" t="s">
        <v>3655</v>
      </c>
      <c r="N2108" s="597"/>
      <c r="O2108" s="662"/>
      <c r="P2108" s="599"/>
      <c r="Q2108" s="867" t="str">
        <f t="shared" ca="1" si="122"/>
        <v/>
      </c>
      <c r="R2108" s="867" t="str">
        <f t="shared" ca="1" si="123"/>
        <v/>
      </c>
      <c r="S2108" s="867" t="str">
        <f>IFERROR(IF(VLOOKUP("*"&amp;TRIM($F2108)&amp;"*",dump!$A:$D,4,FALSE)="","空文字",VLOOKUP("*"&amp;TRIM($F2108)&amp;"*",dump!$A:$D,4,FALSE)),"NA")</f>
        <v>NA</v>
      </c>
      <c r="T2108" s="867" t="str">
        <f t="shared" ca="1" si="124"/>
        <v>●</v>
      </c>
      <c r="U2108" s="867"/>
      <c r="V2108" s="867"/>
      <c r="W2108" s="867"/>
      <c r="X2108" s="867"/>
      <c r="Y2108" s="867" t="str">
        <f t="shared" si="125"/>
        <v/>
      </c>
      <c r="Z2108" s="867"/>
    </row>
    <row r="2109" spans="2:26" s="312" customFormat="1" ht="15" customHeight="1" outlineLevel="1">
      <c r="B2109" s="314"/>
      <c r="C2109" s="382"/>
      <c r="D2109" s="525"/>
      <c r="E2109" s="307" t="s">
        <v>395</v>
      </c>
      <c r="F2109" s="307" t="s">
        <v>5075</v>
      </c>
      <c r="G2109" s="307" t="s">
        <v>2502</v>
      </c>
      <c r="H2109" s="302" t="s">
        <v>3657</v>
      </c>
      <c r="I2109" s="303" t="s">
        <v>660</v>
      </c>
      <c r="J2109" s="417" t="s">
        <v>5684</v>
      </c>
      <c r="K2109" s="865" t="str">
        <f t="shared" si="121"/>
        <v/>
      </c>
      <c r="L2109" s="557" t="s">
        <v>3656</v>
      </c>
      <c r="M2109" s="558" t="s">
        <v>3655</v>
      </c>
      <c r="N2109" s="597"/>
      <c r="O2109" s="662"/>
      <c r="P2109" s="599"/>
      <c r="Q2109" s="867" t="str">
        <f t="shared" ca="1" si="122"/>
        <v/>
      </c>
      <c r="R2109" s="867" t="str">
        <f t="shared" ca="1" si="123"/>
        <v/>
      </c>
      <c r="S2109" s="867" t="str">
        <f>IFERROR(IF(VLOOKUP("*"&amp;TRIM($F2109)&amp;"*",dump!$A:$D,4,FALSE)="","空文字",VLOOKUP("*"&amp;TRIM($F2109)&amp;"*",dump!$A:$D,4,FALSE)),"NA")</f>
        <v>NA</v>
      </c>
      <c r="T2109" s="867" t="str">
        <f t="shared" ca="1" si="124"/>
        <v>●</v>
      </c>
      <c r="U2109" s="867"/>
      <c r="V2109" s="867"/>
      <c r="W2109" s="867"/>
      <c r="X2109" s="867"/>
      <c r="Y2109" s="867" t="str">
        <f t="shared" si="125"/>
        <v/>
      </c>
      <c r="Z2109" s="867"/>
    </row>
    <row r="2110" spans="2:26" s="312" customFormat="1" ht="90" customHeight="1" outlineLevel="1">
      <c r="B2110" s="314"/>
      <c r="C2110" s="439"/>
      <c r="D2110" s="224" t="s">
        <v>6839</v>
      </c>
      <c r="E2110" s="220"/>
      <c r="F2110" s="223" t="s">
        <v>6883</v>
      </c>
      <c r="G2110" s="223" t="s">
        <v>6997</v>
      </c>
      <c r="H2110" s="221" t="s">
        <v>3655</v>
      </c>
      <c r="I2110" s="199" t="s">
        <v>3666</v>
      </c>
      <c r="J2110" s="418" t="s">
        <v>5684</v>
      </c>
      <c r="K2110" s="865" t="str">
        <f t="shared" si="121"/>
        <v/>
      </c>
      <c r="L2110" s="557" t="s">
        <v>3656</v>
      </c>
      <c r="M2110" s="558" t="s">
        <v>3655</v>
      </c>
      <c r="N2110" s="597" t="s">
        <v>17859</v>
      </c>
      <c r="O2110" s="662"/>
      <c r="P2110" s="599"/>
      <c r="Q2110" s="867" t="str">
        <f t="shared" ca="1" si="122"/>
        <v/>
      </c>
      <c r="R2110" s="867" t="str">
        <f t="shared" ca="1" si="123"/>
        <v/>
      </c>
      <c r="S2110" s="867" t="str">
        <f>IFERROR(IF(VLOOKUP("*"&amp;TRIM($F2110)&amp;"*",dump!$A:$D,4,FALSE)="","空文字",VLOOKUP("*"&amp;TRIM($F2110)&amp;"*",dump!$A:$D,4,FALSE)),"NA")</f>
        <v>NA</v>
      </c>
      <c r="T2110" s="867" t="str">
        <f t="shared" ca="1" si="124"/>
        <v>●</v>
      </c>
      <c r="U2110" s="867"/>
      <c r="V2110" s="867"/>
      <c r="W2110" s="867"/>
      <c r="X2110" s="867"/>
      <c r="Y2110" s="867" t="str">
        <f t="shared" si="125"/>
        <v/>
      </c>
      <c r="Z2110" s="867"/>
    </row>
    <row r="2111" spans="2:26" s="312" customFormat="1" ht="15" customHeight="1" outlineLevel="1">
      <c r="B2111" s="314"/>
      <c r="C2111" s="439"/>
      <c r="D2111" s="328"/>
      <c r="E2111" s="397" t="s">
        <v>9698</v>
      </c>
      <c r="F2111" s="307" t="s">
        <v>6948</v>
      </c>
      <c r="G2111" s="830" t="s">
        <v>9699</v>
      </c>
      <c r="H2111" s="305" t="s">
        <v>3657</v>
      </c>
      <c r="I2111" s="304" t="s">
        <v>3666</v>
      </c>
      <c r="J2111" s="419" t="s">
        <v>5684</v>
      </c>
      <c r="K2111" s="865" t="str">
        <f t="shared" si="121"/>
        <v/>
      </c>
      <c r="L2111" s="557" t="s">
        <v>3656</v>
      </c>
      <c r="M2111" s="558" t="s">
        <v>3655</v>
      </c>
      <c r="N2111" s="597" t="s">
        <v>17860</v>
      </c>
      <c r="O2111" s="662"/>
      <c r="P2111" s="599"/>
      <c r="Q2111" s="867" t="str">
        <f t="shared" ca="1" si="122"/>
        <v/>
      </c>
      <c r="R2111" s="867" t="str">
        <f t="shared" ca="1" si="123"/>
        <v/>
      </c>
      <c r="S2111" s="867" t="str">
        <f>IFERROR(IF(VLOOKUP("*"&amp;TRIM($F2111)&amp;"*",dump!$A:$D,4,FALSE)="","空文字",VLOOKUP("*"&amp;TRIM($F2111)&amp;"*",dump!$A:$D,4,FALSE)),"NA")</f>
        <v>NA</v>
      </c>
      <c r="T2111" s="867" t="str">
        <f t="shared" ca="1" si="124"/>
        <v>●</v>
      </c>
      <c r="U2111" s="867"/>
      <c r="V2111" s="867"/>
      <c r="W2111" s="867"/>
      <c r="X2111" s="867"/>
      <c r="Y2111" s="867" t="str">
        <f t="shared" si="125"/>
        <v/>
      </c>
      <c r="Z2111" s="867"/>
    </row>
    <row r="2112" spans="2:26" s="312" customFormat="1" ht="15" customHeight="1" outlineLevel="1">
      <c r="B2112" s="314"/>
      <c r="C2112" s="439"/>
      <c r="D2112" s="328"/>
      <c r="E2112" s="397"/>
      <c r="F2112" s="307" t="s">
        <v>14478</v>
      </c>
      <c r="G2112" s="831"/>
      <c r="H2112" s="308"/>
      <c r="I2112" s="313"/>
      <c r="J2112" s="420"/>
      <c r="K2112" s="865" t="str">
        <f t="shared" si="121"/>
        <v/>
      </c>
      <c r="L2112" s="557" t="s">
        <v>3656</v>
      </c>
      <c r="M2112" s="558" t="s">
        <v>3655</v>
      </c>
      <c r="N2112" s="597" t="s">
        <v>17861</v>
      </c>
      <c r="O2112" s="662"/>
      <c r="P2112" s="599"/>
      <c r="Q2112" s="867" t="str">
        <f t="shared" ca="1" si="122"/>
        <v/>
      </c>
      <c r="R2112" s="867" t="str">
        <f t="shared" ca="1" si="123"/>
        <v/>
      </c>
      <c r="S2112" s="867" t="str">
        <f>IFERROR(IF(VLOOKUP("*"&amp;TRIM($F2112)&amp;"*",dump!$A:$D,4,FALSE)="","空文字",VLOOKUP("*"&amp;TRIM($F2112)&amp;"*",dump!$A:$D,4,FALSE)),"NA")</f>
        <v>NA</v>
      </c>
      <c r="T2112" s="867" t="str">
        <f t="shared" ca="1" si="124"/>
        <v>●</v>
      </c>
      <c r="U2112" s="867"/>
      <c r="V2112" s="867"/>
      <c r="W2112" s="867"/>
      <c r="X2112" s="867"/>
      <c r="Y2112" s="867" t="str">
        <f t="shared" si="125"/>
        <v/>
      </c>
      <c r="Z2112" s="867"/>
    </row>
    <row r="2113" spans="2:26" s="312" customFormat="1" ht="15" customHeight="1" outlineLevel="1">
      <c r="B2113" s="314"/>
      <c r="C2113" s="439"/>
      <c r="D2113" s="328"/>
      <c r="E2113" s="397"/>
      <c r="F2113" s="307" t="s">
        <v>14479</v>
      </c>
      <c r="G2113" s="831"/>
      <c r="H2113" s="308"/>
      <c r="I2113" s="313"/>
      <c r="J2113" s="420"/>
      <c r="K2113" s="865" t="str">
        <f t="shared" si="121"/>
        <v/>
      </c>
      <c r="L2113" s="557" t="s">
        <v>3656</v>
      </c>
      <c r="M2113" s="558" t="s">
        <v>3655</v>
      </c>
      <c r="N2113" s="597" t="s">
        <v>17862</v>
      </c>
      <c r="O2113" s="662"/>
      <c r="P2113" s="599"/>
      <c r="Q2113" s="867" t="str">
        <f t="shared" ca="1" si="122"/>
        <v/>
      </c>
      <c r="R2113" s="867" t="str">
        <f t="shared" ca="1" si="123"/>
        <v/>
      </c>
      <c r="S2113" s="867" t="str">
        <f>IFERROR(IF(VLOOKUP("*"&amp;TRIM($F2113)&amp;"*",dump!$A:$D,4,FALSE)="","空文字",VLOOKUP("*"&amp;TRIM($F2113)&amp;"*",dump!$A:$D,4,FALSE)),"NA")</f>
        <v>NA</v>
      </c>
      <c r="T2113" s="867" t="str">
        <f t="shared" ca="1" si="124"/>
        <v>●</v>
      </c>
      <c r="U2113" s="867"/>
      <c r="V2113" s="867"/>
      <c r="W2113" s="867"/>
      <c r="X2113" s="867"/>
      <c r="Y2113" s="867" t="str">
        <f t="shared" si="125"/>
        <v/>
      </c>
      <c r="Z2113" s="867"/>
    </row>
    <row r="2114" spans="2:26" s="312" customFormat="1" ht="15" customHeight="1" outlineLevel="1">
      <c r="B2114" s="314"/>
      <c r="C2114" s="439"/>
      <c r="D2114" s="328"/>
      <c r="E2114" s="309"/>
      <c r="F2114" s="307" t="s">
        <v>14480</v>
      </c>
      <c r="G2114" s="832"/>
      <c r="H2114" s="310"/>
      <c r="I2114" s="311"/>
      <c r="J2114" s="421"/>
      <c r="K2114" s="865" t="str">
        <f t="shared" si="121"/>
        <v/>
      </c>
      <c r="L2114" s="557" t="s">
        <v>3656</v>
      </c>
      <c r="M2114" s="558" t="s">
        <v>3655</v>
      </c>
      <c r="N2114" s="597" t="s">
        <v>17863</v>
      </c>
      <c r="O2114" s="662"/>
      <c r="P2114" s="599"/>
      <c r="Q2114" s="867" t="str">
        <f t="shared" ca="1" si="122"/>
        <v/>
      </c>
      <c r="R2114" s="867" t="str">
        <f t="shared" ca="1" si="123"/>
        <v/>
      </c>
      <c r="S2114" s="867" t="str">
        <f>IFERROR(IF(VLOOKUP("*"&amp;TRIM($F2114)&amp;"*",dump!$A:$D,4,FALSE)="","空文字",VLOOKUP("*"&amp;TRIM($F2114)&amp;"*",dump!$A:$D,4,FALSE)),"NA")</f>
        <v>NA</v>
      </c>
      <c r="T2114" s="867" t="str">
        <f t="shared" ca="1" si="124"/>
        <v>●</v>
      </c>
      <c r="U2114" s="867"/>
      <c r="V2114" s="867"/>
      <c r="W2114" s="867"/>
      <c r="X2114" s="867"/>
      <c r="Y2114" s="867" t="str">
        <f t="shared" si="125"/>
        <v/>
      </c>
      <c r="Z2114" s="867"/>
    </row>
    <row r="2115" spans="2:26" s="312" customFormat="1" ht="15" customHeight="1" outlineLevel="1">
      <c r="B2115" s="314"/>
      <c r="C2115" s="439"/>
      <c r="D2115" s="328"/>
      <c r="E2115" s="309" t="s">
        <v>6884</v>
      </c>
      <c r="F2115" s="307" t="s">
        <v>6885</v>
      </c>
      <c r="G2115" s="307" t="s">
        <v>9700</v>
      </c>
      <c r="H2115" s="302" t="s">
        <v>418</v>
      </c>
      <c r="I2115" s="303" t="s">
        <v>3666</v>
      </c>
      <c r="J2115" s="417" t="s">
        <v>5684</v>
      </c>
      <c r="K2115" s="865" t="str">
        <f t="shared" si="121"/>
        <v/>
      </c>
      <c r="L2115" s="557" t="s">
        <v>3656</v>
      </c>
      <c r="M2115" s="558" t="s">
        <v>3655</v>
      </c>
      <c r="N2115" s="597" t="s">
        <v>17864</v>
      </c>
      <c r="O2115" s="662"/>
      <c r="P2115" s="599"/>
      <c r="Q2115" s="867" t="str">
        <f t="shared" ca="1" si="122"/>
        <v/>
      </c>
      <c r="R2115" s="867" t="str">
        <f t="shared" ca="1" si="123"/>
        <v/>
      </c>
      <c r="S2115" s="867" t="str">
        <f>IFERROR(IF(VLOOKUP("*"&amp;TRIM($F2115)&amp;"*",dump!$A:$D,4,FALSE)="","空文字",VLOOKUP("*"&amp;TRIM($F2115)&amp;"*",dump!$A:$D,4,FALSE)),"NA")</f>
        <v>NA</v>
      </c>
      <c r="T2115" s="867" t="str">
        <f t="shared" ca="1" si="124"/>
        <v>●</v>
      </c>
      <c r="U2115" s="867"/>
      <c r="V2115" s="867"/>
      <c r="W2115" s="867"/>
      <c r="X2115" s="867"/>
      <c r="Y2115" s="867" t="str">
        <f t="shared" si="125"/>
        <v/>
      </c>
      <c r="Z2115" s="867"/>
    </row>
    <row r="2116" spans="2:26" s="312" customFormat="1" ht="15" customHeight="1" outlineLevel="1">
      <c r="B2116" s="314"/>
      <c r="C2116" s="439"/>
      <c r="D2116" s="328"/>
      <c r="E2116" s="309" t="s">
        <v>14559</v>
      </c>
      <c r="F2116" s="307" t="s">
        <v>14560</v>
      </c>
      <c r="G2116" s="307" t="s">
        <v>14561</v>
      </c>
      <c r="H2116" s="302" t="s">
        <v>3658</v>
      </c>
      <c r="I2116" s="303" t="s">
        <v>3666</v>
      </c>
      <c r="J2116" s="417" t="s">
        <v>5684</v>
      </c>
      <c r="K2116" s="865" t="str">
        <f t="shared" si="121"/>
        <v/>
      </c>
      <c r="L2116" s="557" t="s">
        <v>3656</v>
      </c>
      <c r="M2116" s="558" t="s">
        <v>3655</v>
      </c>
      <c r="N2116" s="597" t="s">
        <v>17864</v>
      </c>
      <c r="O2116" s="662"/>
      <c r="P2116" s="599"/>
      <c r="Q2116" s="867" t="str">
        <f t="shared" ca="1" si="122"/>
        <v/>
      </c>
      <c r="R2116" s="867" t="str">
        <f t="shared" ca="1" si="123"/>
        <v/>
      </c>
      <c r="S2116" s="867" t="str">
        <f>IFERROR(IF(VLOOKUP("*"&amp;TRIM($F2116)&amp;"*",dump!$A:$D,4,FALSE)="","空文字",VLOOKUP("*"&amp;TRIM($F2116)&amp;"*",dump!$A:$D,4,FALSE)),"NA")</f>
        <v>NA</v>
      </c>
      <c r="T2116" s="867" t="str">
        <f t="shared" ca="1" si="124"/>
        <v>●</v>
      </c>
      <c r="U2116" s="867"/>
      <c r="V2116" s="867"/>
      <c r="W2116" s="867"/>
      <c r="X2116" s="867"/>
      <c r="Y2116" s="867" t="str">
        <f t="shared" si="125"/>
        <v/>
      </c>
      <c r="Z2116" s="867"/>
    </row>
    <row r="2117" spans="2:26" s="312" customFormat="1" ht="30" customHeight="1" outlineLevel="1">
      <c r="B2117" s="314"/>
      <c r="C2117" s="439"/>
      <c r="D2117" s="215" t="s">
        <v>6886</v>
      </c>
      <c r="E2117" s="213"/>
      <c r="F2117" s="223" t="s">
        <v>6887</v>
      </c>
      <c r="G2117" s="223" t="s">
        <v>6998</v>
      </c>
      <c r="H2117" s="221" t="s">
        <v>218</v>
      </c>
      <c r="I2117" s="199" t="s">
        <v>3666</v>
      </c>
      <c r="J2117" s="418" t="s">
        <v>5684</v>
      </c>
      <c r="K2117" s="865" t="str">
        <f t="shared" si="121"/>
        <v/>
      </c>
      <c r="L2117" s="557" t="s">
        <v>3656</v>
      </c>
      <c r="M2117" s="558" t="s">
        <v>3655</v>
      </c>
      <c r="N2117" s="597" t="s">
        <v>17779</v>
      </c>
      <c r="O2117" s="662"/>
      <c r="P2117" s="599"/>
      <c r="Q2117" s="867" t="str">
        <f t="shared" ca="1" si="122"/>
        <v/>
      </c>
      <c r="R2117" s="867" t="str">
        <f t="shared" ca="1" si="123"/>
        <v/>
      </c>
      <c r="S2117" s="867" t="str">
        <f>IFERROR(IF(VLOOKUP("*"&amp;TRIM($F2117)&amp;"*",dump!$A:$D,4,FALSE)="","空文字",VLOOKUP("*"&amp;TRIM($F2117)&amp;"*",dump!$A:$D,4,FALSE)),"NA")</f>
        <v>NA</v>
      </c>
      <c r="T2117" s="867" t="str">
        <f t="shared" ca="1" si="124"/>
        <v>●</v>
      </c>
      <c r="U2117" s="867"/>
      <c r="V2117" s="867"/>
      <c r="W2117" s="867"/>
      <c r="X2117" s="867"/>
      <c r="Y2117" s="867" t="str">
        <f t="shared" si="125"/>
        <v/>
      </c>
      <c r="Z2117" s="867"/>
    </row>
    <row r="2118" spans="2:26" s="312" customFormat="1" ht="15" customHeight="1" outlineLevel="1">
      <c r="B2118" s="314"/>
      <c r="C2118" s="382"/>
      <c r="D2118" s="343"/>
      <c r="E2118" s="307" t="s">
        <v>6888</v>
      </c>
      <c r="F2118" s="307" t="s">
        <v>14481</v>
      </c>
      <c r="G2118" s="307" t="s">
        <v>14555</v>
      </c>
      <c r="H2118" s="302" t="s">
        <v>3657</v>
      </c>
      <c r="I2118" s="303" t="s">
        <v>3666</v>
      </c>
      <c r="J2118" s="417" t="s">
        <v>5684</v>
      </c>
      <c r="K2118" s="865" t="str">
        <f t="shared" si="121"/>
        <v/>
      </c>
      <c r="L2118" s="557" t="s">
        <v>3656</v>
      </c>
      <c r="M2118" s="558" t="s">
        <v>3655</v>
      </c>
      <c r="N2118" s="597" t="s">
        <v>17865</v>
      </c>
      <c r="O2118" s="662"/>
      <c r="P2118" s="599"/>
      <c r="Q2118" s="867" t="str">
        <f t="shared" ca="1" si="122"/>
        <v/>
      </c>
      <c r="R2118" s="867" t="str">
        <f t="shared" ca="1" si="123"/>
        <v/>
      </c>
      <c r="S2118" s="867" t="str">
        <f>IFERROR(IF(VLOOKUP("*"&amp;TRIM($F2118)&amp;"*",dump!$A:$D,4,FALSE)="","空文字",VLOOKUP("*"&amp;TRIM($F2118)&amp;"*",dump!$A:$D,4,FALSE)),"NA")</f>
        <v>NA</v>
      </c>
      <c r="T2118" s="867" t="str">
        <f t="shared" ca="1" si="124"/>
        <v>●</v>
      </c>
      <c r="U2118" s="867"/>
      <c r="V2118" s="867"/>
      <c r="W2118" s="867"/>
      <c r="X2118" s="867"/>
      <c r="Y2118" s="867" t="str">
        <f t="shared" si="125"/>
        <v/>
      </c>
      <c r="Z2118" s="867"/>
    </row>
    <row r="2119" spans="2:26" s="312" customFormat="1" ht="15" customHeight="1" outlineLevel="1">
      <c r="B2119" s="314"/>
      <c r="C2119" s="531"/>
      <c r="D2119" s="525"/>
      <c r="E2119" s="307" t="s">
        <v>14556</v>
      </c>
      <c r="F2119" s="307" t="s">
        <v>14557</v>
      </c>
      <c r="G2119" s="307" t="s">
        <v>14558</v>
      </c>
      <c r="H2119" s="302" t="s">
        <v>3657</v>
      </c>
      <c r="I2119" s="303" t="s">
        <v>3666</v>
      </c>
      <c r="J2119" s="417" t="s">
        <v>5684</v>
      </c>
      <c r="K2119" s="865" t="str">
        <f t="shared" si="121"/>
        <v/>
      </c>
      <c r="L2119" s="557" t="s">
        <v>3656</v>
      </c>
      <c r="M2119" s="558" t="s">
        <v>3655</v>
      </c>
      <c r="N2119" s="597" t="s">
        <v>17865</v>
      </c>
      <c r="O2119" s="662"/>
      <c r="P2119" s="599"/>
      <c r="Q2119" s="867" t="str">
        <f t="shared" ca="1" si="122"/>
        <v/>
      </c>
      <c r="R2119" s="867" t="str">
        <f t="shared" ca="1" si="123"/>
        <v/>
      </c>
      <c r="S2119" s="867" t="str">
        <f>IFERROR(IF(VLOOKUP("*"&amp;TRIM($F2119)&amp;"*",dump!$A:$D,4,FALSE)="","空文字",VLOOKUP("*"&amp;TRIM($F2119)&amp;"*",dump!$A:$D,4,FALSE)),"NA")</f>
        <v>NA</v>
      </c>
      <c r="T2119" s="867" t="str">
        <f t="shared" ca="1" si="124"/>
        <v>●</v>
      </c>
      <c r="U2119" s="867"/>
      <c r="V2119" s="867"/>
      <c r="W2119" s="867"/>
      <c r="X2119" s="867"/>
      <c r="Y2119" s="867" t="str">
        <f t="shared" si="125"/>
        <v/>
      </c>
      <c r="Z2119" s="867"/>
    </row>
    <row r="2120" spans="2:26" s="312" customFormat="1" ht="90" customHeight="1" outlineLevel="1">
      <c r="B2120" s="314"/>
      <c r="C2120" s="439" t="s">
        <v>9701</v>
      </c>
      <c r="D2120" s="224" t="s">
        <v>9702</v>
      </c>
      <c r="E2120" s="220"/>
      <c r="F2120" s="214" t="s">
        <v>5076</v>
      </c>
      <c r="G2120" s="214" t="s">
        <v>2511</v>
      </c>
      <c r="H2120" s="225" t="s">
        <v>3655</v>
      </c>
      <c r="I2120" s="144" t="s">
        <v>660</v>
      </c>
      <c r="J2120" s="418" t="s">
        <v>5684</v>
      </c>
      <c r="K2120" s="865" t="str">
        <f t="shared" si="121"/>
        <v/>
      </c>
      <c r="L2120" s="557" t="s">
        <v>3656</v>
      </c>
      <c r="M2120" s="558" t="s">
        <v>3655</v>
      </c>
      <c r="N2120" s="715" t="s">
        <v>17780</v>
      </c>
      <c r="O2120" s="662"/>
      <c r="P2120" s="599"/>
      <c r="Q2120" s="867" t="str">
        <f t="shared" ca="1" si="122"/>
        <v/>
      </c>
      <c r="R2120" s="867" t="str">
        <f t="shared" ca="1" si="123"/>
        <v/>
      </c>
      <c r="S2120" s="867" t="str">
        <f>IFERROR(IF(VLOOKUP("*"&amp;TRIM($F2120)&amp;"*",dump!$A:$D,4,FALSE)="","空文字",VLOOKUP("*"&amp;TRIM($F2120)&amp;"*",dump!$A:$D,4,FALSE)),"NA")</f>
        <v>NA</v>
      </c>
      <c r="T2120" s="867" t="str">
        <f t="shared" ca="1" si="124"/>
        <v>●</v>
      </c>
      <c r="U2120" s="867"/>
      <c r="V2120" s="867"/>
      <c r="W2120" s="867"/>
      <c r="X2120" s="867"/>
      <c r="Y2120" s="867" t="str">
        <f t="shared" si="125"/>
        <v/>
      </c>
      <c r="Z2120" s="867"/>
    </row>
    <row r="2121" spans="2:26" s="312" customFormat="1" ht="30" customHeight="1" outlineLevel="1">
      <c r="B2121" s="314"/>
      <c r="C2121" s="439"/>
      <c r="D2121" s="343"/>
      <c r="E2121" s="306" t="s">
        <v>9703</v>
      </c>
      <c r="F2121" s="307" t="s">
        <v>5077</v>
      </c>
      <c r="G2121" s="306" t="s">
        <v>2512</v>
      </c>
      <c r="H2121" s="305" t="s">
        <v>3657</v>
      </c>
      <c r="I2121" s="304" t="s">
        <v>660</v>
      </c>
      <c r="J2121" s="419" t="s">
        <v>5684</v>
      </c>
      <c r="K2121" s="865" t="str">
        <f t="shared" si="121"/>
        <v/>
      </c>
      <c r="L2121" s="557" t="s">
        <v>3656</v>
      </c>
      <c r="M2121" s="558" t="s">
        <v>3655</v>
      </c>
      <c r="N2121" s="715" t="s">
        <v>19126</v>
      </c>
      <c r="O2121" s="662"/>
      <c r="P2121" s="599"/>
      <c r="Q2121" s="867" t="str">
        <f t="shared" ca="1" si="122"/>
        <v/>
      </c>
      <c r="R2121" s="867" t="str">
        <f t="shared" ca="1" si="123"/>
        <v/>
      </c>
      <c r="S2121" s="867" t="str">
        <f>IFERROR(IF(VLOOKUP("*"&amp;TRIM($F2121)&amp;"*",dump!$A:$D,4,FALSE)="","空文字",VLOOKUP("*"&amp;TRIM($F2121)&amp;"*",dump!$A:$D,4,FALSE)),"NA")</f>
        <v>NA</v>
      </c>
      <c r="T2121" s="867" t="str">
        <f t="shared" ca="1" si="124"/>
        <v>●</v>
      </c>
      <c r="U2121" s="867"/>
      <c r="V2121" s="867"/>
      <c r="W2121" s="867"/>
      <c r="X2121" s="867"/>
      <c r="Y2121" s="867" t="str">
        <f t="shared" si="125"/>
        <v/>
      </c>
      <c r="Z2121" s="867"/>
    </row>
    <row r="2122" spans="2:26" s="312" customFormat="1" ht="15" customHeight="1" outlineLevel="1">
      <c r="B2122" s="314"/>
      <c r="C2122" s="439"/>
      <c r="D2122" s="343"/>
      <c r="E2122" s="397"/>
      <c r="F2122" s="307" t="s">
        <v>7707</v>
      </c>
      <c r="G2122" s="397"/>
      <c r="H2122" s="308"/>
      <c r="I2122" s="313"/>
      <c r="J2122" s="420"/>
      <c r="K2122" s="865" t="str">
        <f t="shared" si="121"/>
        <v/>
      </c>
      <c r="L2122" s="557" t="s">
        <v>3656</v>
      </c>
      <c r="M2122" s="558" t="s">
        <v>3655</v>
      </c>
      <c r="N2122" s="715" t="s">
        <v>17781</v>
      </c>
      <c r="O2122" s="662"/>
      <c r="P2122" s="599"/>
      <c r="Q2122" s="867" t="str">
        <f t="shared" ca="1" si="122"/>
        <v/>
      </c>
      <c r="R2122" s="867" t="str">
        <f t="shared" ca="1" si="123"/>
        <v/>
      </c>
      <c r="S2122" s="867" t="str">
        <f>IFERROR(IF(VLOOKUP("*"&amp;TRIM($F2122)&amp;"*",dump!$A:$D,4,FALSE)="","空文字",VLOOKUP("*"&amp;TRIM($F2122)&amp;"*",dump!$A:$D,4,FALSE)),"NA")</f>
        <v>NA</v>
      </c>
      <c r="T2122" s="867" t="str">
        <f t="shared" ca="1" si="124"/>
        <v>●</v>
      </c>
      <c r="U2122" s="867"/>
      <c r="V2122" s="867"/>
      <c r="W2122" s="867"/>
      <c r="X2122" s="867"/>
      <c r="Y2122" s="867" t="str">
        <f t="shared" si="125"/>
        <v/>
      </c>
      <c r="Z2122" s="867"/>
    </row>
    <row r="2123" spans="2:26" s="312" customFormat="1" ht="15" customHeight="1" outlineLevel="1">
      <c r="B2123" s="314"/>
      <c r="C2123" s="439"/>
      <c r="D2123" s="343"/>
      <c r="E2123" s="397"/>
      <c r="F2123" s="307" t="s">
        <v>7708</v>
      </c>
      <c r="G2123" s="397"/>
      <c r="H2123" s="308"/>
      <c r="I2123" s="313"/>
      <c r="J2123" s="420"/>
      <c r="K2123" s="865" t="str">
        <f t="shared" si="121"/>
        <v/>
      </c>
      <c r="L2123" s="544" t="s">
        <v>3656</v>
      </c>
      <c r="M2123" s="595" t="s">
        <v>3655</v>
      </c>
      <c r="N2123" s="641"/>
      <c r="O2123" s="547"/>
      <c r="P2123" s="550"/>
      <c r="Q2123" s="867" t="str">
        <f t="shared" ca="1" si="122"/>
        <v/>
      </c>
      <c r="R2123" s="867" t="str">
        <f t="shared" ca="1" si="123"/>
        <v/>
      </c>
      <c r="S2123" s="867" t="str">
        <f>IFERROR(IF(VLOOKUP("*"&amp;TRIM($F2123)&amp;"*",dump!$A:$D,4,FALSE)="","空文字",VLOOKUP("*"&amp;TRIM($F2123)&amp;"*",dump!$A:$D,4,FALSE)),"NA")</f>
        <v>NA</v>
      </c>
      <c r="T2123" s="867" t="str">
        <f t="shared" ca="1" si="124"/>
        <v>●</v>
      </c>
      <c r="U2123" s="867"/>
      <c r="V2123" s="867"/>
      <c r="W2123" s="867"/>
      <c r="X2123" s="867"/>
      <c r="Y2123" s="867" t="str">
        <f t="shared" si="125"/>
        <v/>
      </c>
      <c r="Z2123" s="867"/>
    </row>
    <row r="2124" spans="2:26" s="312" customFormat="1" ht="15" customHeight="1" outlineLevel="1">
      <c r="B2124" s="314"/>
      <c r="C2124" s="439"/>
      <c r="D2124" s="343"/>
      <c r="E2124" s="397"/>
      <c r="F2124" s="307" t="s">
        <v>7709</v>
      </c>
      <c r="G2124" s="397"/>
      <c r="H2124" s="308"/>
      <c r="I2124" s="313"/>
      <c r="J2124" s="420"/>
      <c r="K2124" s="865" t="str">
        <f t="shared" si="121"/>
        <v/>
      </c>
      <c r="L2124" s="544" t="s">
        <v>3656</v>
      </c>
      <c r="M2124" s="595" t="s">
        <v>3655</v>
      </c>
      <c r="N2124" s="641"/>
      <c r="O2124" s="547"/>
      <c r="P2124" s="550"/>
      <c r="Q2124" s="867" t="str">
        <f t="shared" ca="1" si="122"/>
        <v/>
      </c>
      <c r="R2124" s="867" t="str">
        <f t="shared" ca="1" si="123"/>
        <v/>
      </c>
      <c r="S2124" s="867" t="str">
        <f>IFERROR(IF(VLOOKUP("*"&amp;TRIM($F2124)&amp;"*",dump!$A:$D,4,FALSE)="","空文字",VLOOKUP("*"&amp;TRIM($F2124)&amp;"*",dump!$A:$D,4,FALSE)),"NA")</f>
        <v>NA</v>
      </c>
      <c r="T2124" s="867" t="str">
        <f t="shared" ca="1" si="124"/>
        <v>●</v>
      </c>
      <c r="U2124" s="867"/>
      <c r="V2124" s="867"/>
      <c r="W2124" s="867"/>
      <c r="X2124" s="867"/>
      <c r="Y2124" s="867" t="str">
        <f t="shared" si="125"/>
        <v/>
      </c>
      <c r="Z2124" s="867"/>
    </row>
    <row r="2125" spans="2:26" s="312" customFormat="1" ht="15" customHeight="1" outlineLevel="1">
      <c r="B2125" s="314"/>
      <c r="C2125" s="439"/>
      <c r="D2125" s="343"/>
      <c r="E2125" s="309"/>
      <c r="F2125" s="307" t="s">
        <v>7710</v>
      </c>
      <c r="G2125" s="309"/>
      <c r="H2125" s="310"/>
      <c r="I2125" s="311"/>
      <c r="J2125" s="421"/>
      <c r="K2125" s="865" t="str">
        <f t="shared" ref="K2125:K2188" si="126">IF(AND(M2125="", O2125="", N2125&lt;&gt;""), "○", "")</f>
        <v/>
      </c>
      <c r="L2125" s="544" t="s">
        <v>3656</v>
      </c>
      <c r="M2125" s="595" t="s">
        <v>3655</v>
      </c>
      <c r="N2125" s="641"/>
      <c r="O2125" s="547"/>
      <c r="P2125" s="550"/>
      <c r="Q2125" s="867" t="str">
        <f t="shared" ref="Q2125:Q2188" ca="1" si="127">IF(P2125="","",IF(P2125="←",IF(OFFSET($J2125,0,MATCH(MID(M2125,1,FIND("の",M2125,1)-1), $L$11:$BA$11,0)+4,1,1)="","",OFFSET($L2125,0,MATCH(MID(M2125,1,FIND("の",M2125,1)-1), $L$11:$BA$11,0)+4,1,1)),P2125))</f>
        <v/>
      </c>
      <c r="R2125" s="867" t="str">
        <f t="shared" ref="R2125:R2188" ca="1" si="128">IF(COUNTIF(Q2125,"*(*"),MID(Q2125,FIND("(",Q2125,1)+1,FIND(")",Q2125,1)-FIND("(",Q2125,1)-1),IF(COUNTIF(Q2125,"*""*"),MID(Q2125,FIND("""",Q2125,1)+1,LEN(Q2125)-2),IF(COUNTIF(Q2125,"*：*"),RIGHT(Q2125,LEN(Q2125)-(FIND("：",Q2125))),Q2125)))</f>
        <v/>
      </c>
      <c r="S2125" s="867" t="str">
        <f>IFERROR(IF(VLOOKUP("*"&amp;TRIM($F2125)&amp;"*",dump!$A:$D,4,FALSE)="","空文字",VLOOKUP("*"&amp;TRIM($F2125)&amp;"*",dump!$A:$D,4,FALSE)),"NA")</f>
        <v>NA</v>
      </c>
      <c r="T2125" s="867" t="str">
        <f t="shared" ref="T2125:T2188" ca="1" si="129">IF($K2125&lt;&gt;"",IF($E2125&lt;&gt;"","■",""),IF(AND(R2125="",S2125="NA"),"●", IF(EXACT(R2125,S2125),"●","×")))</f>
        <v>●</v>
      </c>
      <c r="U2125" s="867"/>
      <c r="V2125" s="867"/>
      <c r="W2125" s="867"/>
      <c r="X2125" s="867"/>
      <c r="Y2125" s="867" t="str">
        <f t="shared" ref="Y2125:Y2188" si="130">IF(U2125="●","●","")</f>
        <v/>
      </c>
      <c r="Z2125" s="867"/>
    </row>
    <row r="2126" spans="2:26" s="312" customFormat="1" ht="30" customHeight="1" outlineLevel="1">
      <c r="B2126" s="314"/>
      <c r="C2126" s="439"/>
      <c r="D2126" s="343"/>
      <c r="E2126" s="306" t="s">
        <v>9704</v>
      </c>
      <c r="F2126" s="307" t="s">
        <v>5078</v>
      </c>
      <c r="G2126" s="306" t="s">
        <v>2513</v>
      </c>
      <c r="H2126" s="305" t="s">
        <v>3657</v>
      </c>
      <c r="I2126" s="304" t="s">
        <v>660</v>
      </c>
      <c r="J2126" s="419" t="s">
        <v>5684</v>
      </c>
      <c r="K2126" s="865" t="str">
        <f t="shared" si="126"/>
        <v/>
      </c>
      <c r="L2126" s="557" t="s">
        <v>3656</v>
      </c>
      <c r="M2126" s="558" t="s">
        <v>3655</v>
      </c>
      <c r="N2126" s="715" t="s">
        <v>19127</v>
      </c>
      <c r="O2126" s="662"/>
      <c r="P2126" s="599"/>
      <c r="Q2126" s="867" t="str">
        <f t="shared" ca="1" si="127"/>
        <v/>
      </c>
      <c r="R2126" s="867" t="str">
        <f t="shared" ca="1" si="128"/>
        <v/>
      </c>
      <c r="S2126" s="867" t="str">
        <f>IFERROR(IF(VLOOKUP("*"&amp;TRIM($F2126)&amp;"*",dump!$A:$D,4,FALSE)="","空文字",VLOOKUP("*"&amp;TRIM($F2126)&amp;"*",dump!$A:$D,4,FALSE)),"NA")</f>
        <v>NA</v>
      </c>
      <c r="T2126" s="867" t="str">
        <f t="shared" ca="1" si="129"/>
        <v>●</v>
      </c>
      <c r="U2126" s="867"/>
      <c r="V2126" s="867"/>
      <c r="W2126" s="867"/>
      <c r="X2126" s="867"/>
      <c r="Y2126" s="867" t="str">
        <f t="shared" si="130"/>
        <v/>
      </c>
      <c r="Z2126" s="867"/>
    </row>
    <row r="2127" spans="2:26" s="312" customFormat="1" ht="15" customHeight="1" outlineLevel="1">
      <c r="B2127" s="314"/>
      <c r="C2127" s="439"/>
      <c r="D2127" s="343"/>
      <c r="E2127" s="397"/>
      <c r="F2127" s="307" t="s">
        <v>7711</v>
      </c>
      <c r="G2127" s="397"/>
      <c r="H2127" s="308"/>
      <c r="I2127" s="313"/>
      <c r="J2127" s="420"/>
      <c r="K2127" s="865" t="str">
        <f t="shared" si="126"/>
        <v/>
      </c>
      <c r="L2127" s="557" t="s">
        <v>3656</v>
      </c>
      <c r="M2127" s="558" t="s">
        <v>3655</v>
      </c>
      <c r="N2127" s="715" t="s">
        <v>17782</v>
      </c>
      <c r="O2127" s="662"/>
      <c r="P2127" s="599"/>
      <c r="Q2127" s="867" t="str">
        <f t="shared" ca="1" si="127"/>
        <v/>
      </c>
      <c r="R2127" s="867" t="str">
        <f t="shared" ca="1" si="128"/>
        <v/>
      </c>
      <c r="S2127" s="867" t="str">
        <f>IFERROR(IF(VLOOKUP("*"&amp;TRIM($F2127)&amp;"*",dump!$A:$D,4,FALSE)="","空文字",VLOOKUP("*"&amp;TRIM($F2127)&amp;"*",dump!$A:$D,4,FALSE)),"NA")</f>
        <v>NA</v>
      </c>
      <c r="T2127" s="867" t="str">
        <f t="shared" ca="1" si="129"/>
        <v>●</v>
      </c>
      <c r="U2127" s="867"/>
      <c r="V2127" s="867"/>
      <c r="W2127" s="867"/>
      <c r="X2127" s="867"/>
      <c r="Y2127" s="867" t="str">
        <f t="shared" si="130"/>
        <v/>
      </c>
      <c r="Z2127" s="867"/>
    </row>
    <row r="2128" spans="2:26" s="312" customFormat="1" ht="15" customHeight="1" outlineLevel="1">
      <c r="B2128" s="314"/>
      <c r="C2128" s="439"/>
      <c r="D2128" s="343"/>
      <c r="E2128" s="397"/>
      <c r="F2128" s="307" t="s">
        <v>7712</v>
      </c>
      <c r="G2128" s="397"/>
      <c r="H2128" s="308"/>
      <c r="I2128" s="313"/>
      <c r="J2128" s="420"/>
      <c r="K2128" s="865" t="str">
        <f t="shared" si="126"/>
        <v/>
      </c>
      <c r="L2128" s="557" t="s">
        <v>3656</v>
      </c>
      <c r="M2128" s="558" t="s">
        <v>3655</v>
      </c>
      <c r="N2128" s="715"/>
      <c r="O2128" s="662"/>
      <c r="P2128" s="599"/>
      <c r="Q2128" s="867" t="str">
        <f t="shared" ca="1" si="127"/>
        <v/>
      </c>
      <c r="R2128" s="867" t="str">
        <f t="shared" ca="1" si="128"/>
        <v/>
      </c>
      <c r="S2128" s="867" t="str">
        <f>IFERROR(IF(VLOOKUP("*"&amp;TRIM($F2128)&amp;"*",dump!$A:$D,4,FALSE)="","空文字",VLOOKUP("*"&amp;TRIM($F2128)&amp;"*",dump!$A:$D,4,FALSE)),"NA")</f>
        <v>NA</v>
      </c>
      <c r="T2128" s="867" t="str">
        <f t="shared" ca="1" si="129"/>
        <v>●</v>
      </c>
      <c r="U2128" s="867"/>
      <c r="V2128" s="867"/>
      <c r="W2128" s="867"/>
      <c r="X2128" s="867"/>
      <c r="Y2128" s="867" t="str">
        <f t="shared" si="130"/>
        <v/>
      </c>
      <c r="Z2128" s="867"/>
    </row>
    <row r="2129" spans="2:26" s="312" customFormat="1" ht="15" customHeight="1" outlineLevel="1">
      <c r="B2129" s="314"/>
      <c r="C2129" s="439"/>
      <c r="D2129" s="343"/>
      <c r="E2129" s="397"/>
      <c r="F2129" s="307" t="s">
        <v>7713</v>
      </c>
      <c r="G2129" s="397"/>
      <c r="H2129" s="308"/>
      <c r="I2129" s="313"/>
      <c r="J2129" s="420"/>
      <c r="K2129" s="865" t="str">
        <f t="shared" si="126"/>
        <v/>
      </c>
      <c r="L2129" s="544" t="s">
        <v>3656</v>
      </c>
      <c r="M2129" s="595" t="s">
        <v>3655</v>
      </c>
      <c r="N2129" s="641"/>
      <c r="O2129" s="547"/>
      <c r="P2129" s="550"/>
      <c r="Q2129" s="867" t="str">
        <f t="shared" ca="1" si="127"/>
        <v/>
      </c>
      <c r="R2129" s="867" t="str">
        <f t="shared" ca="1" si="128"/>
        <v/>
      </c>
      <c r="S2129" s="867" t="str">
        <f>IFERROR(IF(VLOOKUP("*"&amp;TRIM($F2129)&amp;"*",dump!$A:$D,4,FALSE)="","空文字",VLOOKUP("*"&amp;TRIM($F2129)&amp;"*",dump!$A:$D,4,FALSE)),"NA")</f>
        <v>NA</v>
      </c>
      <c r="T2129" s="867" t="str">
        <f t="shared" ca="1" si="129"/>
        <v>●</v>
      </c>
      <c r="U2129" s="867"/>
      <c r="V2129" s="867"/>
      <c r="W2129" s="867"/>
      <c r="X2129" s="867"/>
      <c r="Y2129" s="867" t="str">
        <f t="shared" si="130"/>
        <v/>
      </c>
      <c r="Z2129" s="867"/>
    </row>
    <row r="2130" spans="2:26" s="312" customFormat="1" ht="15" customHeight="1" outlineLevel="1">
      <c r="B2130" s="314"/>
      <c r="C2130" s="439"/>
      <c r="D2130" s="343"/>
      <c r="E2130" s="309"/>
      <c r="F2130" s="307" t="s">
        <v>7714</v>
      </c>
      <c r="G2130" s="309"/>
      <c r="H2130" s="310"/>
      <c r="I2130" s="311"/>
      <c r="J2130" s="421"/>
      <c r="K2130" s="865" t="str">
        <f t="shared" si="126"/>
        <v/>
      </c>
      <c r="L2130" s="544" t="s">
        <v>3656</v>
      </c>
      <c r="M2130" s="595" t="s">
        <v>3655</v>
      </c>
      <c r="N2130" s="641"/>
      <c r="O2130" s="547"/>
      <c r="P2130" s="550"/>
      <c r="Q2130" s="867" t="str">
        <f t="shared" ca="1" si="127"/>
        <v/>
      </c>
      <c r="R2130" s="867" t="str">
        <f t="shared" ca="1" si="128"/>
        <v/>
      </c>
      <c r="S2130" s="867" t="str">
        <f>IFERROR(IF(VLOOKUP("*"&amp;TRIM($F2130)&amp;"*",dump!$A:$D,4,FALSE)="","空文字",VLOOKUP("*"&amp;TRIM($F2130)&amp;"*",dump!$A:$D,4,FALSE)),"NA")</f>
        <v>NA</v>
      </c>
      <c r="T2130" s="867" t="str">
        <f t="shared" ca="1" si="129"/>
        <v>●</v>
      </c>
      <c r="U2130" s="867"/>
      <c r="V2130" s="867"/>
      <c r="W2130" s="867"/>
      <c r="X2130" s="867"/>
      <c r="Y2130" s="867" t="str">
        <f t="shared" si="130"/>
        <v/>
      </c>
      <c r="Z2130" s="867"/>
    </row>
    <row r="2131" spans="2:26" s="312" customFormat="1" ht="15" customHeight="1" outlineLevel="1">
      <c r="B2131" s="314"/>
      <c r="C2131" s="439"/>
      <c r="D2131" s="343"/>
      <c r="E2131" s="307" t="s">
        <v>396</v>
      </c>
      <c r="F2131" s="307" t="s">
        <v>5079</v>
      </c>
      <c r="G2131" s="307" t="s">
        <v>2514</v>
      </c>
      <c r="H2131" s="302" t="s">
        <v>3657</v>
      </c>
      <c r="I2131" s="303" t="s">
        <v>660</v>
      </c>
      <c r="J2131" s="417" t="s">
        <v>5684</v>
      </c>
      <c r="K2131" s="865" t="str">
        <f t="shared" si="126"/>
        <v/>
      </c>
      <c r="L2131" s="557" t="s">
        <v>3656</v>
      </c>
      <c r="M2131" s="558" t="s">
        <v>3655</v>
      </c>
      <c r="N2131" s="715" t="s">
        <v>19128</v>
      </c>
      <c r="O2131" s="662"/>
      <c r="P2131" s="599"/>
      <c r="Q2131" s="867" t="str">
        <f t="shared" ca="1" si="127"/>
        <v/>
      </c>
      <c r="R2131" s="867" t="str">
        <f t="shared" ca="1" si="128"/>
        <v/>
      </c>
      <c r="S2131" s="867" t="str">
        <f>IFERROR(IF(VLOOKUP("*"&amp;TRIM($F2131)&amp;"*",dump!$A:$D,4,FALSE)="","空文字",VLOOKUP("*"&amp;TRIM($F2131)&amp;"*",dump!$A:$D,4,FALSE)),"NA")</f>
        <v>NA</v>
      </c>
      <c r="T2131" s="867" t="str">
        <f t="shared" ca="1" si="129"/>
        <v>●</v>
      </c>
      <c r="U2131" s="867"/>
      <c r="V2131" s="867"/>
      <c r="W2131" s="867"/>
      <c r="X2131" s="867"/>
      <c r="Y2131" s="867" t="str">
        <f t="shared" si="130"/>
        <v/>
      </c>
      <c r="Z2131" s="867"/>
    </row>
    <row r="2132" spans="2:26" s="312" customFormat="1" ht="15" customHeight="1" outlineLevel="1">
      <c r="B2132" s="314"/>
      <c r="C2132" s="439"/>
      <c r="D2132" s="343"/>
      <c r="E2132" s="307" t="s">
        <v>397</v>
      </c>
      <c r="F2132" s="307" t="s">
        <v>5080</v>
      </c>
      <c r="G2132" s="307" t="s">
        <v>2515</v>
      </c>
      <c r="H2132" s="302" t="s">
        <v>3657</v>
      </c>
      <c r="I2132" s="303" t="s">
        <v>660</v>
      </c>
      <c r="J2132" s="417" t="s">
        <v>5684</v>
      </c>
      <c r="K2132" s="865" t="str">
        <f t="shared" si="126"/>
        <v/>
      </c>
      <c r="L2132" s="557" t="s">
        <v>3656</v>
      </c>
      <c r="M2132" s="558" t="s">
        <v>3655</v>
      </c>
      <c r="N2132" s="715" t="s">
        <v>17783</v>
      </c>
      <c r="O2132" s="662"/>
      <c r="P2132" s="599"/>
      <c r="Q2132" s="867" t="str">
        <f t="shared" ca="1" si="127"/>
        <v/>
      </c>
      <c r="R2132" s="867" t="str">
        <f t="shared" ca="1" si="128"/>
        <v/>
      </c>
      <c r="S2132" s="867" t="str">
        <f>IFERROR(IF(VLOOKUP("*"&amp;TRIM($F2132)&amp;"*",dump!$A:$D,4,FALSE)="","空文字",VLOOKUP("*"&amp;TRIM($F2132)&amp;"*",dump!$A:$D,4,FALSE)),"NA")</f>
        <v>NA</v>
      </c>
      <c r="T2132" s="867" t="str">
        <f t="shared" ca="1" si="129"/>
        <v>●</v>
      </c>
      <c r="U2132" s="867"/>
      <c r="V2132" s="867"/>
      <c r="W2132" s="867"/>
      <c r="X2132" s="867"/>
      <c r="Y2132" s="867" t="str">
        <f t="shared" si="130"/>
        <v/>
      </c>
      <c r="Z2132" s="867"/>
    </row>
    <row r="2133" spans="2:26" s="312" customFormat="1" ht="30" customHeight="1" outlineLevel="1">
      <c r="B2133" s="314"/>
      <c r="C2133" s="439"/>
      <c r="D2133" s="343"/>
      <c r="E2133" s="307" t="s">
        <v>398</v>
      </c>
      <c r="F2133" s="307" t="s">
        <v>5081</v>
      </c>
      <c r="G2133" s="307" t="s">
        <v>2516</v>
      </c>
      <c r="H2133" s="302" t="s">
        <v>3658</v>
      </c>
      <c r="I2133" s="303" t="s">
        <v>660</v>
      </c>
      <c r="J2133" s="417" t="s">
        <v>5684</v>
      </c>
      <c r="K2133" s="865" t="str">
        <f t="shared" si="126"/>
        <v/>
      </c>
      <c r="L2133" s="557" t="s">
        <v>3656</v>
      </c>
      <c r="M2133" s="558" t="s">
        <v>3655</v>
      </c>
      <c r="N2133" s="715" t="s">
        <v>17502</v>
      </c>
      <c r="O2133" s="662"/>
      <c r="P2133" s="599"/>
      <c r="Q2133" s="867" t="str">
        <f t="shared" ca="1" si="127"/>
        <v/>
      </c>
      <c r="R2133" s="867" t="str">
        <f t="shared" ca="1" si="128"/>
        <v/>
      </c>
      <c r="S2133" s="867" t="str">
        <f>IFERROR(IF(VLOOKUP("*"&amp;TRIM($F2133)&amp;"*",dump!$A:$D,4,FALSE)="","空文字",VLOOKUP("*"&amp;TRIM($F2133)&amp;"*",dump!$A:$D,4,FALSE)),"NA")</f>
        <v>NA</v>
      </c>
      <c r="T2133" s="867" t="str">
        <f t="shared" ca="1" si="129"/>
        <v>●</v>
      </c>
      <c r="U2133" s="867"/>
      <c r="V2133" s="867"/>
      <c r="W2133" s="867"/>
      <c r="X2133" s="867"/>
      <c r="Y2133" s="867" t="str">
        <f t="shared" si="130"/>
        <v/>
      </c>
      <c r="Z2133" s="867"/>
    </row>
    <row r="2134" spans="2:26" s="312" customFormat="1" ht="15" customHeight="1" outlineLevel="1">
      <c r="B2134" s="314"/>
      <c r="C2134" s="439"/>
      <c r="D2134" s="525"/>
      <c r="E2134" s="307" t="s">
        <v>399</v>
      </c>
      <c r="F2134" s="307" t="s">
        <v>5082</v>
      </c>
      <c r="G2134" s="307" t="s">
        <v>2517</v>
      </c>
      <c r="H2134" s="302" t="s">
        <v>3658</v>
      </c>
      <c r="I2134" s="303" t="s">
        <v>660</v>
      </c>
      <c r="J2134" s="417" t="s">
        <v>5684</v>
      </c>
      <c r="K2134" s="865" t="str">
        <f t="shared" si="126"/>
        <v/>
      </c>
      <c r="L2134" s="544" t="s">
        <v>3656</v>
      </c>
      <c r="M2134" s="595" t="s">
        <v>3655</v>
      </c>
      <c r="N2134" s="641" t="s">
        <v>17502</v>
      </c>
      <c r="O2134" s="547"/>
      <c r="P2134" s="550"/>
      <c r="Q2134" s="867" t="str">
        <f t="shared" ca="1" si="127"/>
        <v/>
      </c>
      <c r="R2134" s="867" t="str">
        <f t="shared" ca="1" si="128"/>
        <v/>
      </c>
      <c r="S2134" s="867" t="str">
        <f>IFERROR(IF(VLOOKUP("*"&amp;TRIM($F2134)&amp;"*",dump!$A:$D,4,FALSE)="","空文字",VLOOKUP("*"&amp;TRIM($F2134)&amp;"*",dump!$A:$D,4,FALSE)),"NA")</f>
        <v>NA</v>
      </c>
      <c r="T2134" s="867" t="str">
        <f t="shared" ca="1" si="129"/>
        <v>●</v>
      </c>
      <c r="U2134" s="867"/>
      <c r="V2134" s="867"/>
      <c r="W2134" s="867"/>
      <c r="X2134" s="867"/>
      <c r="Y2134" s="867" t="str">
        <f t="shared" si="130"/>
        <v/>
      </c>
      <c r="Z2134" s="867"/>
    </row>
    <row r="2135" spans="2:26" s="312" customFormat="1" ht="45" customHeight="1" outlineLevel="1">
      <c r="B2135" s="314"/>
      <c r="C2135" s="439"/>
      <c r="D2135" s="215" t="s">
        <v>9705</v>
      </c>
      <c r="E2135" s="213"/>
      <c r="F2135" s="214" t="s">
        <v>5083</v>
      </c>
      <c r="G2135" s="214" t="s">
        <v>613</v>
      </c>
      <c r="H2135" s="225" t="s">
        <v>3655</v>
      </c>
      <c r="I2135" s="144" t="s">
        <v>660</v>
      </c>
      <c r="J2135" s="418" t="s">
        <v>5684</v>
      </c>
      <c r="K2135" s="865" t="str">
        <f t="shared" si="126"/>
        <v/>
      </c>
      <c r="L2135" s="557" t="s">
        <v>3656</v>
      </c>
      <c r="M2135" s="558" t="s">
        <v>3655</v>
      </c>
      <c r="N2135" s="715" t="s">
        <v>17470</v>
      </c>
      <c r="O2135" s="558"/>
      <c r="P2135" s="599"/>
      <c r="Q2135" s="867" t="str">
        <f t="shared" ca="1" si="127"/>
        <v/>
      </c>
      <c r="R2135" s="867" t="str">
        <f t="shared" ca="1" si="128"/>
        <v/>
      </c>
      <c r="S2135" s="867" t="str">
        <f>IFERROR(IF(VLOOKUP("*"&amp;TRIM($F2135)&amp;"*",dump!$A:$D,4,FALSE)="","空文字",VLOOKUP("*"&amp;TRIM($F2135)&amp;"*",dump!$A:$D,4,FALSE)),"NA")</f>
        <v>NA</v>
      </c>
      <c r="T2135" s="867" t="str">
        <f t="shared" ca="1" si="129"/>
        <v>●</v>
      </c>
      <c r="U2135" s="867"/>
      <c r="V2135" s="867"/>
      <c r="W2135" s="867"/>
      <c r="X2135" s="867"/>
      <c r="Y2135" s="867" t="str">
        <f t="shared" si="130"/>
        <v/>
      </c>
      <c r="Z2135" s="867"/>
    </row>
    <row r="2136" spans="2:26" s="312" customFormat="1" ht="15" customHeight="1" outlineLevel="1">
      <c r="B2136" s="314"/>
      <c r="C2136" s="439"/>
      <c r="D2136" s="343"/>
      <c r="E2136" s="307" t="s">
        <v>400</v>
      </c>
      <c r="F2136" s="307" t="s">
        <v>5084</v>
      </c>
      <c r="G2136" s="307" t="s">
        <v>9706</v>
      </c>
      <c r="H2136" s="302" t="s">
        <v>3657</v>
      </c>
      <c r="I2136" s="303" t="s">
        <v>660</v>
      </c>
      <c r="J2136" s="417" t="s">
        <v>5684</v>
      </c>
      <c r="K2136" s="865" t="str">
        <f t="shared" si="126"/>
        <v/>
      </c>
      <c r="L2136" s="557" t="s">
        <v>3656</v>
      </c>
      <c r="M2136" s="558" t="s">
        <v>3655</v>
      </c>
      <c r="N2136" s="715"/>
      <c r="O2136" s="558"/>
      <c r="P2136" s="599"/>
      <c r="Q2136" s="867" t="str">
        <f t="shared" ca="1" si="127"/>
        <v/>
      </c>
      <c r="R2136" s="867" t="str">
        <f t="shared" ca="1" si="128"/>
        <v/>
      </c>
      <c r="S2136" s="867" t="str">
        <f>IFERROR(IF(VLOOKUP("*"&amp;TRIM($F2136)&amp;"*",dump!$A:$D,4,FALSE)="","空文字",VLOOKUP("*"&amp;TRIM($F2136)&amp;"*",dump!$A:$D,4,FALSE)),"NA")</f>
        <v>NA</v>
      </c>
      <c r="T2136" s="867" t="str">
        <f t="shared" ca="1" si="129"/>
        <v>●</v>
      </c>
      <c r="U2136" s="867"/>
      <c r="V2136" s="867"/>
      <c r="W2136" s="867"/>
      <c r="X2136" s="867"/>
      <c r="Y2136" s="867" t="str">
        <f t="shared" si="130"/>
        <v/>
      </c>
      <c r="Z2136" s="867"/>
    </row>
    <row r="2137" spans="2:26" s="312" customFormat="1" ht="15" customHeight="1" outlineLevel="1">
      <c r="B2137" s="314"/>
      <c r="C2137" s="439"/>
      <c r="D2137" s="343"/>
      <c r="E2137" s="306" t="s">
        <v>401</v>
      </c>
      <c r="F2137" s="307" t="s">
        <v>5085</v>
      </c>
      <c r="G2137" s="307" t="s">
        <v>1580</v>
      </c>
      <c r="H2137" s="302" t="s">
        <v>3657</v>
      </c>
      <c r="I2137" s="303" t="s">
        <v>660</v>
      </c>
      <c r="J2137" s="417" t="s">
        <v>5684</v>
      </c>
      <c r="K2137" s="865" t="str">
        <f t="shared" si="126"/>
        <v/>
      </c>
      <c r="L2137" s="557" t="s">
        <v>3656</v>
      </c>
      <c r="M2137" s="558" t="s">
        <v>3655</v>
      </c>
      <c r="N2137" s="715"/>
      <c r="O2137" s="558"/>
      <c r="P2137" s="599"/>
      <c r="Q2137" s="867" t="str">
        <f t="shared" ca="1" si="127"/>
        <v/>
      </c>
      <c r="R2137" s="867" t="str">
        <f t="shared" ca="1" si="128"/>
        <v/>
      </c>
      <c r="S2137" s="867" t="str">
        <f>IFERROR(IF(VLOOKUP("*"&amp;TRIM($F2137)&amp;"*",dump!$A:$D,4,FALSE)="","空文字",VLOOKUP("*"&amp;TRIM($F2137)&amp;"*",dump!$A:$D,4,FALSE)),"NA")</f>
        <v>NA</v>
      </c>
      <c r="T2137" s="867" t="str">
        <f t="shared" ca="1" si="129"/>
        <v>●</v>
      </c>
      <c r="U2137" s="867"/>
      <c r="V2137" s="867"/>
      <c r="W2137" s="867"/>
      <c r="X2137" s="867"/>
      <c r="Y2137" s="867" t="str">
        <f t="shared" si="130"/>
        <v/>
      </c>
      <c r="Z2137" s="867"/>
    </row>
    <row r="2138" spans="2:26" s="312" customFormat="1" ht="60" customHeight="1" outlineLevel="1">
      <c r="B2138" s="314"/>
      <c r="C2138" s="439"/>
      <c r="D2138" s="215" t="s">
        <v>9707</v>
      </c>
      <c r="E2138" s="213"/>
      <c r="F2138" s="214" t="s">
        <v>9708</v>
      </c>
      <c r="G2138" s="214" t="s">
        <v>6999</v>
      </c>
      <c r="H2138" s="225" t="s">
        <v>3655</v>
      </c>
      <c r="I2138" s="144" t="s">
        <v>660</v>
      </c>
      <c r="J2138" s="418" t="s">
        <v>5684</v>
      </c>
      <c r="K2138" s="865" t="str">
        <f t="shared" si="126"/>
        <v/>
      </c>
      <c r="L2138" s="557" t="s">
        <v>3656</v>
      </c>
      <c r="M2138" s="558" t="s">
        <v>3655</v>
      </c>
      <c r="N2138" s="715" t="s">
        <v>17784</v>
      </c>
      <c r="O2138" s="662"/>
      <c r="P2138" s="599"/>
      <c r="Q2138" s="867" t="str">
        <f t="shared" ca="1" si="127"/>
        <v/>
      </c>
      <c r="R2138" s="867" t="str">
        <f t="shared" ca="1" si="128"/>
        <v/>
      </c>
      <c r="S2138" s="867" t="str">
        <f>IFERROR(IF(VLOOKUP("*"&amp;TRIM($F2138)&amp;"*",dump!$A:$D,4,FALSE)="","空文字",VLOOKUP("*"&amp;TRIM($F2138)&amp;"*",dump!$A:$D,4,FALSE)),"NA")</f>
        <v>NA</v>
      </c>
      <c r="T2138" s="867" t="str">
        <f t="shared" ca="1" si="129"/>
        <v>●</v>
      </c>
      <c r="U2138" s="867"/>
      <c r="V2138" s="867"/>
      <c r="W2138" s="867"/>
      <c r="X2138" s="867"/>
      <c r="Y2138" s="867" t="str">
        <f t="shared" si="130"/>
        <v/>
      </c>
      <c r="Z2138" s="867"/>
    </row>
    <row r="2139" spans="2:26" s="312" customFormat="1" ht="120" customHeight="1" outlineLevel="1">
      <c r="B2139" s="314"/>
      <c r="C2139" s="439"/>
      <c r="D2139" s="328"/>
      <c r="E2139" s="307" t="s">
        <v>14173</v>
      </c>
      <c r="F2139" s="307" t="s">
        <v>9709</v>
      </c>
      <c r="G2139" s="307" t="s">
        <v>7000</v>
      </c>
      <c r="H2139" s="302" t="s">
        <v>3657</v>
      </c>
      <c r="I2139" s="303" t="s">
        <v>660</v>
      </c>
      <c r="J2139" s="417" t="s">
        <v>5684</v>
      </c>
      <c r="K2139" s="865" t="str">
        <f t="shared" si="126"/>
        <v/>
      </c>
      <c r="L2139" s="557" t="s">
        <v>3656</v>
      </c>
      <c r="M2139" s="558" t="s">
        <v>3655</v>
      </c>
      <c r="N2139" s="715" t="s">
        <v>17785</v>
      </c>
      <c r="O2139" s="662"/>
      <c r="P2139" s="599"/>
      <c r="Q2139" s="867" t="str">
        <f t="shared" ca="1" si="127"/>
        <v/>
      </c>
      <c r="R2139" s="867" t="str">
        <f t="shared" ca="1" si="128"/>
        <v/>
      </c>
      <c r="S2139" s="867" t="str">
        <f>IFERROR(IF(VLOOKUP("*"&amp;TRIM($F2139)&amp;"*",dump!$A:$D,4,FALSE)="","空文字",VLOOKUP("*"&amp;TRIM($F2139)&amp;"*",dump!$A:$D,4,FALSE)),"NA")</f>
        <v>NA</v>
      </c>
      <c r="T2139" s="867" t="str">
        <f t="shared" ca="1" si="129"/>
        <v>●</v>
      </c>
      <c r="U2139" s="867"/>
      <c r="V2139" s="867"/>
      <c r="W2139" s="867"/>
      <c r="X2139" s="867"/>
      <c r="Y2139" s="867" t="str">
        <f t="shared" si="130"/>
        <v/>
      </c>
      <c r="Z2139" s="867"/>
    </row>
    <row r="2140" spans="2:26" s="312" customFormat="1" ht="15" customHeight="1" outlineLevel="1">
      <c r="B2140" s="314"/>
      <c r="C2140" s="439"/>
      <c r="D2140" s="328"/>
      <c r="E2140" s="307" t="s">
        <v>6663</v>
      </c>
      <c r="F2140" s="307" t="s">
        <v>9710</v>
      </c>
      <c r="G2140" s="307" t="s">
        <v>7001</v>
      </c>
      <c r="H2140" s="302" t="s">
        <v>3657</v>
      </c>
      <c r="I2140" s="303" t="s">
        <v>660</v>
      </c>
      <c r="J2140" s="417" t="s">
        <v>5684</v>
      </c>
      <c r="K2140" s="865" t="str">
        <f t="shared" si="126"/>
        <v/>
      </c>
      <c r="L2140" s="557" t="s">
        <v>3656</v>
      </c>
      <c r="M2140" s="558" t="s">
        <v>3655</v>
      </c>
      <c r="N2140" s="715" t="s">
        <v>19129</v>
      </c>
      <c r="O2140" s="662"/>
      <c r="P2140" s="599"/>
      <c r="Q2140" s="867" t="str">
        <f t="shared" ca="1" si="127"/>
        <v/>
      </c>
      <c r="R2140" s="867" t="str">
        <f t="shared" ca="1" si="128"/>
        <v/>
      </c>
      <c r="S2140" s="867" t="str">
        <f>IFERROR(IF(VLOOKUP("*"&amp;TRIM($F2140)&amp;"*",dump!$A:$D,4,FALSE)="","空文字",VLOOKUP("*"&amp;TRIM($F2140)&amp;"*",dump!$A:$D,4,FALSE)),"NA")</f>
        <v>NA</v>
      </c>
      <c r="T2140" s="867" t="str">
        <f t="shared" ca="1" si="129"/>
        <v>●</v>
      </c>
      <c r="U2140" s="867"/>
      <c r="V2140" s="867"/>
      <c r="W2140" s="867"/>
      <c r="X2140" s="867"/>
      <c r="Y2140" s="867" t="str">
        <f t="shared" si="130"/>
        <v/>
      </c>
      <c r="Z2140" s="867"/>
    </row>
    <row r="2141" spans="2:26" s="312" customFormat="1" ht="60" customHeight="1" outlineLevel="1">
      <c r="B2141" s="314"/>
      <c r="C2141" s="439"/>
      <c r="D2141" s="328"/>
      <c r="E2141" s="307" t="s">
        <v>6664</v>
      </c>
      <c r="F2141" s="307" t="s">
        <v>6662</v>
      </c>
      <c r="G2141" s="307" t="s">
        <v>7002</v>
      </c>
      <c r="H2141" s="302" t="s">
        <v>3657</v>
      </c>
      <c r="I2141" s="303" t="s">
        <v>660</v>
      </c>
      <c r="J2141" s="417" t="s">
        <v>5684</v>
      </c>
      <c r="K2141" s="865" t="str">
        <f t="shared" si="126"/>
        <v/>
      </c>
      <c r="L2141" s="557" t="s">
        <v>3656</v>
      </c>
      <c r="M2141" s="558" t="s">
        <v>3655</v>
      </c>
      <c r="N2141" s="715" t="s">
        <v>17786</v>
      </c>
      <c r="O2141" s="662"/>
      <c r="P2141" s="599"/>
      <c r="Q2141" s="867" t="str">
        <f t="shared" ca="1" si="127"/>
        <v/>
      </c>
      <c r="R2141" s="867" t="str">
        <f t="shared" ca="1" si="128"/>
        <v/>
      </c>
      <c r="S2141" s="867" t="str">
        <f>IFERROR(IF(VLOOKUP("*"&amp;TRIM($F2141)&amp;"*",dump!$A:$D,4,FALSE)="","空文字",VLOOKUP("*"&amp;TRIM($F2141)&amp;"*",dump!$A:$D,4,FALSE)),"NA")</f>
        <v>NA</v>
      </c>
      <c r="T2141" s="867" t="str">
        <f t="shared" ca="1" si="129"/>
        <v>●</v>
      </c>
      <c r="U2141" s="867"/>
      <c r="V2141" s="867"/>
      <c r="W2141" s="867"/>
      <c r="X2141" s="867"/>
      <c r="Y2141" s="867" t="str">
        <f t="shared" si="130"/>
        <v/>
      </c>
      <c r="Z2141" s="867"/>
    </row>
    <row r="2142" spans="2:26" s="312" customFormat="1" ht="45" customHeight="1" outlineLevel="1">
      <c r="B2142" s="314"/>
      <c r="C2142" s="439"/>
      <c r="D2142" s="328"/>
      <c r="E2142" s="318" t="s">
        <v>9711</v>
      </c>
      <c r="F2142" s="318" t="s">
        <v>6794</v>
      </c>
      <c r="G2142" s="318" t="s">
        <v>9712</v>
      </c>
      <c r="H2142" s="316" t="s">
        <v>3657</v>
      </c>
      <c r="I2142" s="303" t="s">
        <v>660</v>
      </c>
      <c r="J2142" s="417" t="s">
        <v>5684</v>
      </c>
      <c r="K2142" s="865" t="str">
        <f t="shared" si="126"/>
        <v/>
      </c>
      <c r="L2142" s="557" t="s">
        <v>3656</v>
      </c>
      <c r="M2142" s="558" t="s">
        <v>3655</v>
      </c>
      <c r="N2142" s="715" t="s">
        <v>17787</v>
      </c>
      <c r="O2142" s="662"/>
      <c r="P2142" s="599"/>
      <c r="Q2142" s="867" t="str">
        <f t="shared" ca="1" si="127"/>
        <v/>
      </c>
      <c r="R2142" s="867" t="str">
        <f t="shared" ca="1" si="128"/>
        <v/>
      </c>
      <c r="S2142" s="867" t="str">
        <f>IFERROR(IF(VLOOKUP("*"&amp;TRIM($F2142)&amp;"*",dump!$A:$D,4,FALSE)="","空文字",VLOOKUP("*"&amp;TRIM($F2142)&amp;"*",dump!$A:$D,4,FALSE)),"NA")</f>
        <v>NA</v>
      </c>
      <c r="T2142" s="867" t="str">
        <f t="shared" ca="1" si="129"/>
        <v>●</v>
      </c>
      <c r="U2142" s="867"/>
      <c r="V2142" s="867"/>
      <c r="W2142" s="867"/>
      <c r="X2142" s="867"/>
      <c r="Y2142" s="867" t="str">
        <f t="shared" si="130"/>
        <v/>
      </c>
      <c r="Z2142" s="867"/>
    </row>
    <row r="2143" spans="2:26" s="312" customFormat="1" ht="15" customHeight="1" outlineLevel="1">
      <c r="B2143" s="314"/>
      <c r="C2143" s="439"/>
      <c r="D2143" s="328"/>
      <c r="E2143" s="318" t="s">
        <v>6795</v>
      </c>
      <c r="F2143" s="318" t="s">
        <v>6796</v>
      </c>
      <c r="G2143" s="318" t="s">
        <v>7003</v>
      </c>
      <c r="H2143" s="316" t="s">
        <v>3657</v>
      </c>
      <c r="I2143" s="303" t="s">
        <v>660</v>
      </c>
      <c r="J2143" s="417" t="s">
        <v>5684</v>
      </c>
      <c r="K2143" s="865" t="str">
        <f t="shared" si="126"/>
        <v/>
      </c>
      <c r="L2143" s="557" t="s">
        <v>3656</v>
      </c>
      <c r="M2143" s="558" t="s">
        <v>3655</v>
      </c>
      <c r="N2143" s="715" t="s">
        <v>17788</v>
      </c>
      <c r="O2143" s="662"/>
      <c r="P2143" s="599"/>
      <c r="Q2143" s="867" t="str">
        <f t="shared" ca="1" si="127"/>
        <v/>
      </c>
      <c r="R2143" s="867" t="str">
        <f t="shared" ca="1" si="128"/>
        <v/>
      </c>
      <c r="S2143" s="867" t="str">
        <f>IFERROR(IF(VLOOKUP("*"&amp;TRIM($F2143)&amp;"*",dump!$A:$D,4,FALSE)="","空文字",VLOOKUP("*"&amp;TRIM($F2143)&amp;"*",dump!$A:$D,4,FALSE)),"NA")</f>
        <v>NA</v>
      </c>
      <c r="T2143" s="867" t="str">
        <f t="shared" ca="1" si="129"/>
        <v>●</v>
      </c>
      <c r="U2143" s="867"/>
      <c r="V2143" s="867"/>
      <c r="W2143" s="867"/>
      <c r="X2143" s="867"/>
      <c r="Y2143" s="867" t="str">
        <f t="shared" si="130"/>
        <v/>
      </c>
      <c r="Z2143" s="867"/>
    </row>
    <row r="2144" spans="2:26" s="312" customFormat="1" ht="15" customHeight="1" outlineLevel="1">
      <c r="B2144" s="314"/>
      <c r="C2144" s="439"/>
      <c r="D2144" s="328"/>
      <c r="E2144" s="318" t="s">
        <v>6797</v>
      </c>
      <c r="F2144" s="318" t="s">
        <v>6798</v>
      </c>
      <c r="G2144" s="318" t="s">
        <v>9713</v>
      </c>
      <c r="H2144" s="316" t="s">
        <v>3657</v>
      </c>
      <c r="I2144" s="303" t="s">
        <v>660</v>
      </c>
      <c r="J2144" s="417" t="s">
        <v>5684</v>
      </c>
      <c r="K2144" s="865" t="str">
        <f t="shared" si="126"/>
        <v/>
      </c>
      <c r="L2144" s="557" t="s">
        <v>3656</v>
      </c>
      <c r="M2144" s="558" t="s">
        <v>3655</v>
      </c>
      <c r="N2144" s="715" t="s">
        <v>17789</v>
      </c>
      <c r="O2144" s="662"/>
      <c r="P2144" s="599"/>
      <c r="Q2144" s="867" t="str">
        <f t="shared" ca="1" si="127"/>
        <v/>
      </c>
      <c r="R2144" s="867" t="str">
        <f t="shared" ca="1" si="128"/>
        <v/>
      </c>
      <c r="S2144" s="867" t="str">
        <f>IFERROR(IF(VLOOKUP("*"&amp;TRIM($F2144)&amp;"*",dump!$A:$D,4,FALSE)="","空文字",VLOOKUP("*"&amp;TRIM($F2144)&amp;"*",dump!$A:$D,4,FALSE)),"NA")</f>
        <v>NA</v>
      </c>
      <c r="T2144" s="867" t="str">
        <f t="shared" ca="1" si="129"/>
        <v>●</v>
      </c>
      <c r="U2144" s="867"/>
      <c r="V2144" s="867"/>
      <c r="W2144" s="867"/>
      <c r="X2144" s="867"/>
      <c r="Y2144" s="867" t="str">
        <f t="shared" si="130"/>
        <v/>
      </c>
      <c r="Z2144" s="867"/>
    </row>
    <row r="2145" spans="2:26" s="312" customFormat="1" ht="60" customHeight="1" outlineLevel="1">
      <c r="B2145" s="314"/>
      <c r="C2145" s="439"/>
      <c r="D2145" s="328"/>
      <c r="E2145" s="318" t="s">
        <v>9714</v>
      </c>
      <c r="F2145" s="318" t="s">
        <v>9715</v>
      </c>
      <c r="G2145" s="318" t="s">
        <v>9716</v>
      </c>
      <c r="H2145" s="316" t="s">
        <v>3658</v>
      </c>
      <c r="I2145" s="317" t="s">
        <v>3666</v>
      </c>
      <c r="J2145" s="425" t="s">
        <v>5684</v>
      </c>
      <c r="K2145" s="865" t="str">
        <f t="shared" si="126"/>
        <v/>
      </c>
      <c r="L2145" s="557" t="s">
        <v>17529</v>
      </c>
      <c r="M2145" s="558" t="s">
        <v>17530</v>
      </c>
      <c r="N2145" s="715" t="s">
        <v>17790</v>
      </c>
      <c r="O2145" s="558"/>
      <c r="P2145" s="599"/>
      <c r="Q2145" s="867" t="str">
        <f t="shared" ca="1" si="127"/>
        <v/>
      </c>
      <c r="R2145" s="867" t="str">
        <f t="shared" ca="1" si="128"/>
        <v/>
      </c>
      <c r="S2145" s="867" t="str">
        <f>IFERROR(IF(VLOOKUP("*"&amp;TRIM($F2145)&amp;"*",dump!$A:$D,4,FALSE)="","空文字",VLOOKUP("*"&amp;TRIM($F2145)&amp;"*",dump!$A:$D,4,FALSE)),"NA")</f>
        <v>NA</v>
      </c>
      <c r="T2145" s="867" t="str">
        <f t="shared" ca="1" si="129"/>
        <v>●</v>
      </c>
      <c r="U2145" s="867"/>
      <c r="V2145" s="867"/>
      <c r="W2145" s="867"/>
      <c r="X2145" s="867"/>
      <c r="Y2145" s="867" t="str">
        <f t="shared" si="130"/>
        <v/>
      </c>
      <c r="Z2145" s="867"/>
    </row>
    <row r="2146" spans="2:26" s="312" customFormat="1" ht="60" customHeight="1" outlineLevel="1">
      <c r="B2146" s="314"/>
      <c r="C2146" s="439"/>
      <c r="D2146" s="328"/>
      <c r="E2146" s="318" t="s">
        <v>9717</v>
      </c>
      <c r="F2146" s="318" t="s">
        <v>6918</v>
      </c>
      <c r="G2146" s="318" t="s">
        <v>9718</v>
      </c>
      <c r="H2146" s="316" t="s">
        <v>3658</v>
      </c>
      <c r="I2146" s="317" t="s">
        <v>3666</v>
      </c>
      <c r="J2146" s="425" t="s">
        <v>5684</v>
      </c>
      <c r="K2146" s="865" t="str">
        <f t="shared" si="126"/>
        <v/>
      </c>
      <c r="L2146" s="557" t="s">
        <v>17529</v>
      </c>
      <c r="M2146" s="558" t="s">
        <v>17530</v>
      </c>
      <c r="N2146" s="715" t="s">
        <v>17791</v>
      </c>
      <c r="O2146" s="558"/>
      <c r="P2146" s="599"/>
      <c r="Q2146" s="867" t="str">
        <f t="shared" ca="1" si="127"/>
        <v/>
      </c>
      <c r="R2146" s="867" t="str">
        <f t="shared" ca="1" si="128"/>
        <v/>
      </c>
      <c r="S2146" s="867" t="str">
        <f>IFERROR(IF(VLOOKUP("*"&amp;TRIM($F2146)&amp;"*",dump!$A:$D,4,FALSE)="","空文字",VLOOKUP("*"&amp;TRIM($F2146)&amp;"*",dump!$A:$D,4,FALSE)),"NA")</f>
        <v>NA</v>
      </c>
      <c r="T2146" s="867" t="str">
        <f t="shared" ca="1" si="129"/>
        <v>●</v>
      </c>
      <c r="U2146" s="867"/>
      <c r="V2146" s="867"/>
      <c r="W2146" s="867"/>
      <c r="X2146" s="867"/>
      <c r="Y2146" s="867" t="str">
        <f t="shared" si="130"/>
        <v/>
      </c>
      <c r="Z2146" s="867"/>
    </row>
    <row r="2147" spans="2:26" s="312" customFormat="1" ht="75" customHeight="1" outlineLevel="1">
      <c r="B2147" s="314"/>
      <c r="C2147" s="439"/>
      <c r="D2147" s="328"/>
      <c r="E2147" s="318" t="s">
        <v>9719</v>
      </c>
      <c r="F2147" s="318" t="s">
        <v>6919</v>
      </c>
      <c r="G2147" s="318" t="s">
        <v>9720</v>
      </c>
      <c r="H2147" s="316" t="s">
        <v>3658</v>
      </c>
      <c r="I2147" s="317" t="s">
        <v>3666</v>
      </c>
      <c r="J2147" s="425" t="s">
        <v>5684</v>
      </c>
      <c r="K2147" s="865" t="str">
        <f t="shared" si="126"/>
        <v/>
      </c>
      <c r="L2147" s="557" t="s">
        <v>17529</v>
      </c>
      <c r="M2147" s="558" t="s">
        <v>17530</v>
      </c>
      <c r="N2147" s="715" t="s">
        <v>17792</v>
      </c>
      <c r="O2147" s="558"/>
      <c r="P2147" s="599"/>
      <c r="Q2147" s="867" t="str">
        <f t="shared" ca="1" si="127"/>
        <v/>
      </c>
      <c r="R2147" s="867" t="str">
        <f t="shared" ca="1" si="128"/>
        <v/>
      </c>
      <c r="S2147" s="867" t="str">
        <f>IFERROR(IF(VLOOKUP("*"&amp;TRIM($F2147)&amp;"*",dump!$A:$D,4,FALSE)="","空文字",VLOOKUP("*"&amp;TRIM($F2147)&amp;"*",dump!$A:$D,4,FALSE)),"NA")</f>
        <v>NA</v>
      </c>
      <c r="T2147" s="867" t="str">
        <f t="shared" ca="1" si="129"/>
        <v>●</v>
      </c>
      <c r="U2147" s="867"/>
      <c r="V2147" s="867"/>
      <c r="W2147" s="867"/>
      <c r="X2147" s="867"/>
      <c r="Y2147" s="867" t="str">
        <f t="shared" si="130"/>
        <v/>
      </c>
      <c r="Z2147" s="867"/>
    </row>
    <row r="2148" spans="2:26" s="312" customFormat="1" ht="45" customHeight="1" outlineLevel="1">
      <c r="B2148" s="314"/>
      <c r="C2148" s="439"/>
      <c r="D2148" s="328"/>
      <c r="E2148" s="318" t="s">
        <v>9721</v>
      </c>
      <c r="F2148" s="318" t="s">
        <v>6920</v>
      </c>
      <c r="G2148" s="318" t="s">
        <v>9722</v>
      </c>
      <c r="H2148" s="316" t="s">
        <v>3658</v>
      </c>
      <c r="I2148" s="317" t="s">
        <v>3666</v>
      </c>
      <c r="J2148" s="425" t="s">
        <v>5684</v>
      </c>
      <c r="K2148" s="865" t="str">
        <f t="shared" si="126"/>
        <v/>
      </c>
      <c r="L2148" s="557" t="s">
        <v>17529</v>
      </c>
      <c r="M2148" s="558" t="s">
        <v>17530</v>
      </c>
      <c r="N2148" s="715" t="s">
        <v>17793</v>
      </c>
      <c r="O2148" s="558"/>
      <c r="P2148" s="599"/>
      <c r="Q2148" s="867" t="str">
        <f t="shared" ca="1" si="127"/>
        <v/>
      </c>
      <c r="R2148" s="867" t="str">
        <f t="shared" ca="1" si="128"/>
        <v/>
      </c>
      <c r="S2148" s="867" t="str">
        <f>IFERROR(IF(VLOOKUP("*"&amp;TRIM($F2148)&amp;"*",dump!$A:$D,4,FALSE)="","空文字",VLOOKUP("*"&amp;TRIM($F2148)&amp;"*",dump!$A:$D,4,FALSE)),"NA")</f>
        <v>NA</v>
      </c>
      <c r="T2148" s="867" t="str">
        <f t="shared" ca="1" si="129"/>
        <v>●</v>
      </c>
      <c r="U2148" s="867"/>
      <c r="V2148" s="867"/>
      <c r="W2148" s="867"/>
      <c r="X2148" s="867"/>
      <c r="Y2148" s="867" t="str">
        <f t="shared" si="130"/>
        <v/>
      </c>
      <c r="Z2148" s="867"/>
    </row>
    <row r="2149" spans="2:26" s="312" customFormat="1" ht="60" customHeight="1" outlineLevel="1">
      <c r="B2149" s="314"/>
      <c r="C2149" s="439"/>
      <c r="D2149" s="328"/>
      <c r="E2149" s="318" t="s">
        <v>9723</v>
      </c>
      <c r="F2149" s="318" t="s">
        <v>6921</v>
      </c>
      <c r="G2149" s="318" t="s">
        <v>9724</v>
      </c>
      <c r="H2149" s="316" t="s">
        <v>3658</v>
      </c>
      <c r="I2149" s="317" t="s">
        <v>3666</v>
      </c>
      <c r="J2149" s="425" t="s">
        <v>5684</v>
      </c>
      <c r="K2149" s="865" t="str">
        <f t="shared" si="126"/>
        <v/>
      </c>
      <c r="L2149" s="557" t="s">
        <v>17529</v>
      </c>
      <c r="M2149" s="558" t="s">
        <v>17530</v>
      </c>
      <c r="N2149" s="715" t="s">
        <v>17794</v>
      </c>
      <c r="O2149" s="558"/>
      <c r="P2149" s="599"/>
      <c r="Q2149" s="867" t="str">
        <f t="shared" ca="1" si="127"/>
        <v/>
      </c>
      <c r="R2149" s="867" t="str">
        <f t="shared" ca="1" si="128"/>
        <v/>
      </c>
      <c r="S2149" s="867" t="str">
        <f>IFERROR(IF(VLOOKUP("*"&amp;TRIM($F2149)&amp;"*",dump!$A:$D,4,FALSE)="","空文字",VLOOKUP("*"&amp;TRIM($F2149)&amp;"*",dump!$A:$D,4,FALSE)),"NA")</f>
        <v>NA</v>
      </c>
      <c r="T2149" s="867" t="str">
        <f t="shared" ca="1" si="129"/>
        <v>●</v>
      </c>
      <c r="U2149" s="867"/>
      <c r="V2149" s="867"/>
      <c r="W2149" s="867"/>
      <c r="X2149" s="867"/>
      <c r="Y2149" s="867" t="str">
        <f t="shared" si="130"/>
        <v/>
      </c>
      <c r="Z2149" s="867"/>
    </row>
    <row r="2150" spans="2:26" s="312" customFormat="1" ht="75" customHeight="1" outlineLevel="1">
      <c r="B2150" s="314"/>
      <c r="C2150" s="439"/>
      <c r="D2150" s="328"/>
      <c r="E2150" s="318" t="s">
        <v>9725</v>
      </c>
      <c r="F2150" s="318" t="s">
        <v>6922</v>
      </c>
      <c r="G2150" s="318" t="s">
        <v>9726</v>
      </c>
      <c r="H2150" s="316" t="s">
        <v>3658</v>
      </c>
      <c r="I2150" s="317" t="s">
        <v>3666</v>
      </c>
      <c r="J2150" s="425" t="s">
        <v>5684</v>
      </c>
      <c r="K2150" s="865" t="str">
        <f t="shared" si="126"/>
        <v/>
      </c>
      <c r="L2150" s="557" t="s">
        <v>17529</v>
      </c>
      <c r="M2150" s="558" t="s">
        <v>17530</v>
      </c>
      <c r="N2150" s="715" t="s">
        <v>17795</v>
      </c>
      <c r="O2150" s="558"/>
      <c r="P2150" s="599"/>
      <c r="Q2150" s="867" t="str">
        <f t="shared" ca="1" si="127"/>
        <v/>
      </c>
      <c r="R2150" s="867" t="str">
        <f t="shared" ca="1" si="128"/>
        <v/>
      </c>
      <c r="S2150" s="867" t="str">
        <f>IFERROR(IF(VLOOKUP("*"&amp;TRIM($F2150)&amp;"*",dump!$A:$D,4,FALSE)="","空文字",VLOOKUP("*"&amp;TRIM($F2150)&amp;"*",dump!$A:$D,4,FALSE)),"NA")</f>
        <v>NA</v>
      </c>
      <c r="T2150" s="867" t="str">
        <f t="shared" ca="1" si="129"/>
        <v>●</v>
      </c>
      <c r="U2150" s="867"/>
      <c r="V2150" s="867"/>
      <c r="W2150" s="867"/>
      <c r="X2150" s="867"/>
      <c r="Y2150" s="867" t="str">
        <f t="shared" si="130"/>
        <v/>
      </c>
      <c r="Z2150" s="867"/>
    </row>
    <row r="2151" spans="2:26" s="312" customFormat="1" ht="75" customHeight="1" outlineLevel="1">
      <c r="B2151" s="314"/>
      <c r="C2151" s="439"/>
      <c r="D2151" s="328"/>
      <c r="E2151" s="318" t="s">
        <v>9727</v>
      </c>
      <c r="F2151" s="318" t="s">
        <v>6923</v>
      </c>
      <c r="G2151" s="318" t="s">
        <v>9728</v>
      </c>
      <c r="H2151" s="316" t="s">
        <v>3658</v>
      </c>
      <c r="I2151" s="317" t="s">
        <v>3666</v>
      </c>
      <c r="J2151" s="425" t="s">
        <v>5684</v>
      </c>
      <c r="K2151" s="865" t="str">
        <f t="shared" si="126"/>
        <v/>
      </c>
      <c r="L2151" s="557" t="s">
        <v>17529</v>
      </c>
      <c r="M2151" s="558" t="s">
        <v>17530</v>
      </c>
      <c r="N2151" s="715" t="s">
        <v>17796</v>
      </c>
      <c r="O2151" s="558"/>
      <c r="P2151" s="599"/>
      <c r="Q2151" s="867" t="str">
        <f t="shared" ca="1" si="127"/>
        <v/>
      </c>
      <c r="R2151" s="867" t="str">
        <f t="shared" ca="1" si="128"/>
        <v/>
      </c>
      <c r="S2151" s="867" t="str">
        <f>IFERROR(IF(VLOOKUP("*"&amp;TRIM($F2151)&amp;"*",dump!$A:$D,4,FALSE)="","空文字",VLOOKUP("*"&amp;TRIM($F2151)&amp;"*",dump!$A:$D,4,FALSE)),"NA")</f>
        <v>NA</v>
      </c>
      <c r="T2151" s="867" t="str">
        <f t="shared" ca="1" si="129"/>
        <v>●</v>
      </c>
      <c r="U2151" s="867"/>
      <c r="V2151" s="867"/>
      <c r="W2151" s="867"/>
      <c r="X2151" s="867"/>
      <c r="Y2151" s="867" t="str">
        <f t="shared" si="130"/>
        <v/>
      </c>
      <c r="Z2151" s="867"/>
    </row>
    <row r="2152" spans="2:26" s="312" customFormat="1" ht="75" customHeight="1" outlineLevel="1">
      <c r="B2152" s="314"/>
      <c r="C2152" s="439"/>
      <c r="D2152" s="328"/>
      <c r="E2152" s="318" t="s">
        <v>12369</v>
      </c>
      <c r="F2152" s="318" t="s">
        <v>12354</v>
      </c>
      <c r="G2152" s="318" t="s">
        <v>12370</v>
      </c>
      <c r="H2152" s="316" t="s">
        <v>3657</v>
      </c>
      <c r="I2152" s="317" t="s">
        <v>3666</v>
      </c>
      <c r="J2152" s="425" t="s">
        <v>5684</v>
      </c>
      <c r="K2152" s="865" t="str">
        <f t="shared" si="126"/>
        <v/>
      </c>
      <c r="L2152" s="557" t="s">
        <v>17529</v>
      </c>
      <c r="M2152" s="558" t="s">
        <v>17530</v>
      </c>
      <c r="N2152" s="715" t="s">
        <v>17797</v>
      </c>
      <c r="O2152" s="662"/>
      <c r="P2152" s="599"/>
      <c r="Q2152" s="867" t="str">
        <f t="shared" ca="1" si="127"/>
        <v/>
      </c>
      <c r="R2152" s="867" t="str">
        <f t="shared" ca="1" si="128"/>
        <v/>
      </c>
      <c r="S2152" s="867" t="str">
        <f>IFERROR(IF(VLOOKUP("*"&amp;TRIM($F2152)&amp;"*",dump!$A:$D,4,FALSE)="","空文字",VLOOKUP("*"&amp;TRIM($F2152)&amp;"*",dump!$A:$D,4,FALSE)),"NA")</f>
        <v>NA</v>
      </c>
      <c r="T2152" s="867" t="str">
        <f t="shared" ca="1" si="129"/>
        <v>●</v>
      </c>
      <c r="U2152" s="867"/>
      <c r="V2152" s="867"/>
      <c r="W2152" s="867"/>
      <c r="X2152" s="867"/>
      <c r="Y2152" s="867" t="str">
        <f t="shared" si="130"/>
        <v/>
      </c>
      <c r="Z2152" s="867"/>
    </row>
    <row r="2153" spans="2:26" s="312" customFormat="1" ht="75" customHeight="1" outlineLevel="1">
      <c r="B2153" s="314"/>
      <c r="C2153" s="439"/>
      <c r="D2153" s="328"/>
      <c r="E2153" s="318" t="s">
        <v>12371</v>
      </c>
      <c r="F2153" s="318" t="s">
        <v>12355</v>
      </c>
      <c r="G2153" s="318" t="s">
        <v>12372</v>
      </c>
      <c r="H2153" s="316" t="s">
        <v>3657</v>
      </c>
      <c r="I2153" s="317" t="s">
        <v>3666</v>
      </c>
      <c r="J2153" s="425" t="s">
        <v>5684</v>
      </c>
      <c r="K2153" s="865" t="str">
        <f t="shared" si="126"/>
        <v/>
      </c>
      <c r="L2153" s="557" t="s">
        <v>3656</v>
      </c>
      <c r="M2153" s="558" t="s">
        <v>3655</v>
      </c>
      <c r="N2153" s="715" t="s">
        <v>17798</v>
      </c>
      <c r="O2153" s="662"/>
      <c r="P2153" s="599"/>
      <c r="Q2153" s="867" t="str">
        <f t="shared" ca="1" si="127"/>
        <v/>
      </c>
      <c r="R2153" s="867" t="str">
        <f t="shared" ca="1" si="128"/>
        <v/>
      </c>
      <c r="S2153" s="867" t="str">
        <f>IFERROR(IF(VLOOKUP("*"&amp;TRIM($F2153)&amp;"*",dump!$A:$D,4,FALSE)="","空文字",VLOOKUP("*"&amp;TRIM($F2153)&amp;"*",dump!$A:$D,4,FALSE)),"NA")</f>
        <v>NA</v>
      </c>
      <c r="T2153" s="867" t="str">
        <f t="shared" ca="1" si="129"/>
        <v>●</v>
      </c>
      <c r="U2153" s="867"/>
      <c r="V2153" s="867"/>
      <c r="W2153" s="867"/>
      <c r="X2153" s="867"/>
      <c r="Y2153" s="867" t="str">
        <f t="shared" si="130"/>
        <v/>
      </c>
      <c r="Z2153" s="867"/>
    </row>
    <row r="2154" spans="2:26" s="312" customFormat="1" ht="60" customHeight="1" outlineLevel="1">
      <c r="B2154" s="314"/>
      <c r="C2154" s="439"/>
      <c r="D2154" s="328"/>
      <c r="E2154" s="318" t="s">
        <v>12373</v>
      </c>
      <c r="F2154" s="318" t="s">
        <v>12356</v>
      </c>
      <c r="G2154" s="318" t="s">
        <v>12374</v>
      </c>
      <c r="H2154" s="316" t="s">
        <v>3658</v>
      </c>
      <c r="I2154" s="317" t="s">
        <v>3666</v>
      </c>
      <c r="J2154" s="425" t="s">
        <v>5684</v>
      </c>
      <c r="K2154" s="865" t="str">
        <f t="shared" si="126"/>
        <v/>
      </c>
      <c r="L2154" s="557" t="s">
        <v>3656</v>
      </c>
      <c r="M2154" s="558" t="s">
        <v>3655</v>
      </c>
      <c r="N2154" s="715" t="s">
        <v>17799</v>
      </c>
      <c r="O2154" s="662"/>
      <c r="P2154" s="599"/>
      <c r="Q2154" s="867" t="str">
        <f t="shared" ca="1" si="127"/>
        <v/>
      </c>
      <c r="R2154" s="867" t="str">
        <f t="shared" ca="1" si="128"/>
        <v/>
      </c>
      <c r="S2154" s="867" t="str">
        <f>IFERROR(IF(VLOOKUP("*"&amp;TRIM($F2154)&amp;"*",dump!$A:$D,4,FALSE)="","空文字",VLOOKUP("*"&amp;TRIM($F2154)&amp;"*",dump!$A:$D,4,FALSE)),"NA")</f>
        <v>NA</v>
      </c>
      <c r="T2154" s="867" t="str">
        <f t="shared" ca="1" si="129"/>
        <v>●</v>
      </c>
      <c r="U2154" s="867"/>
      <c r="V2154" s="867"/>
      <c r="W2154" s="867"/>
      <c r="X2154" s="867"/>
      <c r="Y2154" s="867" t="str">
        <f t="shared" si="130"/>
        <v/>
      </c>
      <c r="Z2154" s="867"/>
    </row>
    <row r="2155" spans="2:26" s="312" customFormat="1" ht="60" customHeight="1" outlineLevel="1">
      <c r="B2155" s="314"/>
      <c r="C2155" s="439"/>
      <c r="D2155" s="328"/>
      <c r="E2155" s="318" t="s">
        <v>12375</v>
      </c>
      <c r="F2155" s="318" t="s">
        <v>12357</v>
      </c>
      <c r="G2155" s="318" t="s">
        <v>12376</v>
      </c>
      <c r="H2155" s="316" t="s">
        <v>3658</v>
      </c>
      <c r="I2155" s="317" t="s">
        <v>3666</v>
      </c>
      <c r="J2155" s="425" t="s">
        <v>5684</v>
      </c>
      <c r="K2155" s="865" t="str">
        <f t="shared" si="126"/>
        <v/>
      </c>
      <c r="L2155" s="557" t="s">
        <v>3656</v>
      </c>
      <c r="M2155" s="558" t="s">
        <v>3655</v>
      </c>
      <c r="N2155" s="715" t="s">
        <v>17800</v>
      </c>
      <c r="O2155" s="662"/>
      <c r="P2155" s="599"/>
      <c r="Q2155" s="867" t="str">
        <f t="shared" ca="1" si="127"/>
        <v/>
      </c>
      <c r="R2155" s="867" t="str">
        <f t="shared" ca="1" si="128"/>
        <v/>
      </c>
      <c r="S2155" s="867" t="str">
        <f>IFERROR(IF(VLOOKUP("*"&amp;TRIM($F2155)&amp;"*",dump!$A:$D,4,FALSE)="","空文字",VLOOKUP("*"&amp;TRIM($F2155)&amp;"*",dump!$A:$D,4,FALSE)),"NA")</f>
        <v>NA</v>
      </c>
      <c r="T2155" s="867" t="str">
        <f t="shared" ca="1" si="129"/>
        <v>●</v>
      </c>
      <c r="U2155" s="867"/>
      <c r="V2155" s="867"/>
      <c r="W2155" s="867"/>
      <c r="X2155" s="867"/>
      <c r="Y2155" s="867" t="str">
        <f t="shared" si="130"/>
        <v/>
      </c>
      <c r="Z2155" s="867"/>
    </row>
    <row r="2156" spans="2:26" s="312" customFormat="1" ht="75" customHeight="1" outlineLevel="1">
      <c r="B2156" s="314"/>
      <c r="C2156" s="439"/>
      <c r="D2156" s="328"/>
      <c r="E2156" s="318" t="s">
        <v>12377</v>
      </c>
      <c r="F2156" s="318" t="s">
        <v>12358</v>
      </c>
      <c r="G2156" s="318" t="s">
        <v>12378</v>
      </c>
      <c r="H2156" s="316" t="s">
        <v>3658</v>
      </c>
      <c r="I2156" s="317" t="s">
        <v>3666</v>
      </c>
      <c r="J2156" s="425" t="s">
        <v>5684</v>
      </c>
      <c r="K2156" s="865" t="str">
        <f t="shared" si="126"/>
        <v/>
      </c>
      <c r="L2156" s="557" t="s">
        <v>3656</v>
      </c>
      <c r="M2156" s="558" t="s">
        <v>3655</v>
      </c>
      <c r="N2156" s="715" t="s">
        <v>17801</v>
      </c>
      <c r="O2156" s="662"/>
      <c r="P2156" s="599"/>
      <c r="Q2156" s="867" t="str">
        <f t="shared" ca="1" si="127"/>
        <v/>
      </c>
      <c r="R2156" s="867" t="str">
        <f t="shared" ca="1" si="128"/>
        <v/>
      </c>
      <c r="S2156" s="867" t="str">
        <f>IFERROR(IF(VLOOKUP("*"&amp;TRIM($F2156)&amp;"*",dump!$A:$D,4,FALSE)="","空文字",VLOOKUP("*"&amp;TRIM($F2156)&amp;"*",dump!$A:$D,4,FALSE)),"NA")</f>
        <v>NA</v>
      </c>
      <c r="T2156" s="867" t="str">
        <f t="shared" ca="1" si="129"/>
        <v>●</v>
      </c>
      <c r="U2156" s="867"/>
      <c r="V2156" s="867"/>
      <c r="W2156" s="867"/>
      <c r="X2156" s="867"/>
      <c r="Y2156" s="867" t="str">
        <f t="shared" si="130"/>
        <v/>
      </c>
      <c r="Z2156" s="867"/>
    </row>
    <row r="2157" spans="2:26" s="312" customFormat="1" ht="75" customHeight="1" outlineLevel="1">
      <c r="B2157" s="314"/>
      <c r="C2157" s="439"/>
      <c r="D2157" s="328"/>
      <c r="E2157" s="318" t="s">
        <v>12379</v>
      </c>
      <c r="F2157" s="318" t="s">
        <v>12359</v>
      </c>
      <c r="G2157" s="318" t="s">
        <v>12380</v>
      </c>
      <c r="H2157" s="316" t="s">
        <v>3657</v>
      </c>
      <c r="I2157" s="317" t="s">
        <v>3666</v>
      </c>
      <c r="J2157" s="425" t="s">
        <v>5684</v>
      </c>
      <c r="K2157" s="865" t="str">
        <f t="shared" si="126"/>
        <v/>
      </c>
      <c r="L2157" s="557" t="s">
        <v>3656</v>
      </c>
      <c r="M2157" s="558" t="s">
        <v>17530</v>
      </c>
      <c r="N2157" s="715" t="s">
        <v>17802</v>
      </c>
      <c r="O2157" s="662"/>
      <c r="P2157" s="599"/>
      <c r="Q2157" s="867" t="str">
        <f t="shared" ca="1" si="127"/>
        <v/>
      </c>
      <c r="R2157" s="867" t="str">
        <f t="shared" ca="1" si="128"/>
        <v/>
      </c>
      <c r="S2157" s="867" t="str">
        <f>IFERROR(IF(VLOOKUP("*"&amp;TRIM($F2157)&amp;"*",dump!$A:$D,4,FALSE)="","空文字",VLOOKUP("*"&amp;TRIM($F2157)&amp;"*",dump!$A:$D,4,FALSE)),"NA")</f>
        <v>NA</v>
      </c>
      <c r="T2157" s="867" t="str">
        <f t="shared" ca="1" si="129"/>
        <v>●</v>
      </c>
      <c r="U2157" s="867"/>
      <c r="V2157" s="867"/>
      <c r="W2157" s="867"/>
      <c r="X2157" s="867"/>
      <c r="Y2157" s="867" t="str">
        <f t="shared" si="130"/>
        <v/>
      </c>
      <c r="Z2157" s="867"/>
    </row>
    <row r="2158" spans="2:26" s="312" customFormat="1" ht="105" customHeight="1" outlineLevel="1">
      <c r="B2158" s="314"/>
      <c r="C2158" s="439"/>
      <c r="D2158" s="328"/>
      <c r="E2158" s="318" t="s">
        <v>12381</v>
      </c>
      <c r="F2158" s="318" t="s">
        <v>12360</v>
      </c>
      <c r="G2158" s="318" t="s">
        <v>12382</v>
      </c>
      <c r="H2158" s="316" t="s">
        <v>3658</v>
      </c>
      <c r="I2158" s="317" t="s">
        <v>3666</v>
      </c>
      <c r="J2158" s="425" t="s">
        <v>5684</v>
      </c>
      <c r="K2158" s="865" t="str">
        <f t="shared" si="126"/>
        <v/>
      </c>
      <c r="L2158" s="557" t="s">
        <v>17529</v>
      </c>
      <c r="M2158" s="558" t="s">
        <v>17530</v>
      </c>
      <c r="N2158" s="715" t="s">
        <v>17803</v>
      </c>
      <c r="O2158" s="662"/>
      <c r="P2158" s="599"/>
      <c r="Q2158" s="867" t="str">
        <f t="shared" ca="1" si="127"/>
        <v/>
      </c>
      <c r="R2158" s="867" t="str">
        <f t="shared" ca="1" si="128"/>
        <v/>
      </c>
      <c r="S2158" s="867" t="str">
        <f>IFERROR(IF(VLOOKUP("*"&amp;TRIM($F2158)&amp;"*",dump!$A:$D,4,FALSE)="","空文字",VLOOKUP("*"&amp;TRIM($F2158)&amp;"*",dump!$A:$D,4,FALSE)),"NA")</f>
        <v>NA</v>
      </c>
      <c r="T2158" s="867" t="str">
        <f t="shared" ca="1" si="129"/>
        <v>●</v>
      </c>
      <c r="U2158" s="867"/>
      <c r="V2158" s="867"/>
      <c r="W2158" s="867"/>
      <c r="X2158" s="867"/>
      <c r="Y2158" s="867" t="str">
        <f t="shared" si="130"/>
        <v/>
      </c>
      <c r="Z2158" s="867"/>
    </row>
    <row r="2159" spans="2:26" s="312" customFormat="1" ht="105" customHeight="1" outlineLevel="1">
      <c r="B2159" s="314"/>
      <c r="C2159" s="439"/>
      <c r="D2159" s="328"/>
      <c r="E2159" s="318" t="s">
        <v>12383</v>
      </c>
      <c r="F2159" s="318" t="s">
        <v>12361</v>
      </c>
      <c r="G2159" s="318" t="s">
        <v>12384</v>
      </c>
      <c r="H2159" s="316" t="s">
        <v>3658</v>
      </c>
      <c r="I2159" s="317" t="s">
        <v>3666</v>
      </c>
      <c r="J2159" s="425" t="s">
        <v>5684</v>
      </c>
      <c r="K2159" s="865" t="str">
        <f t="shared" si="126"/>
        <v/>
      </c>
      <c r="L2159" s="557" t="s">
        <v>17529</v>
      </c>
      <c r="M2159" s="558" t="s">
        <v>17530</v>
      </c>
      <c r="N2159" s="715" t="s">
        <v>17804</v>
      </c>
      <c r="O2159" s="662"/>
      <c r="P2159" s="599"/>
      <c r="Q2159" s="867" t="str">
        <f t="shared" ca="1" si="127"/>
        <v/>
      </c>
      <c r="R2159" s="867" t="str">
        <f t="shared" ca="1" si="128"/>
        <v/>
      </c>
      <c r="S2159" s="867" t="str">
        <f>IFERROR(IF(VLOOKUP("*"&amp;TRIM($F2159)&amp;"*",dump!$A:$D,4,FALSE)="","空文字",VLOOKUP("*"&amp;TRIM($F2159)&amp;"*",dump!$A:$D,4,FALSE)),"NA")</f>
        <v>NA</v>
      </c>
      <c r="T2159" s="867" t="str">
        <f t="shared" ca="1" si="129"/>
        <v>●</v>
      </c>
      <c r="U2159" s="867"/>
      <c r="V2159" s="867"/>
      <c r="W2159" s="867"/>
      <c r="X2159" s="867"/>
      <c r="Y2159" s="867" t="str">
        <f t="shared" si="130"/>
        <v/>
      </c>
      <c r="Z2159" s="867"/>
    </row>
    <row r="2160" spans="2:26" s="312" customFormat="1" ht="105" customHeight="1" outlineLevel="1">
      <c r="B2160" s="314"/>
      <c r="C2160" s="439"/>
      <c r="D2160" s="328"/>
      <c r="E2160" s="318" t="s">
        <v>12385</v>
      </c>
      <c r="F2160" s="318" t="s">
        <v>12362</v>
      </c>
      <c r="G2160" s="318" t="s">
        <v>12386</v>
      </c>
      <c r="H2160" s="316" t="s">
        <v>3658</v>
      </c>
      <c r="I2160" s="317" t="s">
        <v>3666</v>
      </c>
      <c r="J2160" s="425" t="s">
        <v>5684</v>
      </c>
      <c r="K2160" s="865" t="str">
        <f t="shared" si="126"/>
        <v/>
      </c>
      <c r="L2160" s="557" t="s">
        <v>17529</v>
      </c>
      <c r="M2160" s="558" t="s">
        <v>17530</v>
      </c>
      <c r="N2160" s="715" t="s">
        <v>17805</v>
      </c>
      <c r="O2160" s="662"/>
      <c r="P2160" s="599"/>
      <c r="Q2160" s="867" t="str">
        <f t="shared" ca="1" si="127"/>
        <v/>
      </c>
      <c r="R2160" s="867" t="str">
        <f t="shared" ca="1" si="128"/>
        <v/>
      </c>
      <c r="S2160" s="867" t="str">
        <f>IFERROR(IF(VLOOKUP("*"&amp;TRIM($F2160)&amp;"*",dump!$A:$D,4,FALSE)="","空文字",VLOOKUP("*"&amp;TRIM($F2160)&amp;"*",dump!$A:$D,4,FALSE)),"NA")</f>
        <v>NA</v>
      </c>
      <c r="T2160" s="867" t="str">
        <f t="shared" ca="1" si="129"/>
        <v>●</v>
      </c>
      <c r="U2160" s="867"/>
      <c r="V2160" s="867"/>
      <c r="W2160" s="867"/>
      <c r="X2160" s="867"/>
      <c r="Y2160" s="867" t="str">
        <f t="shared" si="130"/>
        <v/>
      </c>
      <c r="Z2160" s="867"/>
    </row>
    <row r="2161" spans="2:26" s="312" customFormat="1" ht="105" customHeight="1" outlineLevel="1">
      <c r="B2161" s="314"/>
      <c r="C2161" s="439"/>
      <c r="D2161" s="328"/>
      <c r="E2161" s="318" t="s">
        <v>12387</v>
      </c>
      <c r="F2161" s="318" t="s">
        <v>12363</v>
      </c>
      <c r="G2161" s="318" t="s">
        <v>12388</v>
      </c>
      <c r="H2161" s="316" t="s">
        <v>3658</v>
      </c>
      <c r="I2161" s="317" t="s">
        <v>3666</v>
      </c>
      <c r="J2161" s="425" t="s">
        <v>5684</v>
      </c>
      <c r="K2161" s="865" t="str">
        <f t="shared" si="126"/>
        <v/>
      </c>
      <c r="L2161" s="557" t="s">
        <v>17529</v>
      </c>
      <c r="M2161" s="558" t="s">
        <v>17530</v>
      </c>
      <c r="N2161" s="715" t="s">
        <v>17806</v>
      </c>
      <c r="O2161" s="662"/>
      <c r="P2161" s="599"/>
      <c r="Q2161" s="867" t="str">
        <f t="shared" ca="1" si="127"/>
        <v/>
      </c>
      <c r="R2161" s="867" t="str">
        <f t="shared" ca="1" si="128"/>
        <v/>
      </c>
      <c r="S2161" s="867" t="str">
        <f>IFERROR(IF(VLOOKUP("*"&amp;TRIM($F2161)&amp;"*",dump!$A:$D,4,FALSE)="","空文字",VLOOKUP("*"&amp;TRIM($F2161)&amp;"*",dump!$A:$D,4,FALSE)),"NA")</f>
        <v>NA</v>
      </c>
      <c r="T2161" s="867" t="str">
        <f t="shared" ca="1" si="129"/>
        <v>●</v>
      </c>
      <c r="U2161" s="867"/>
      <c r="V2161" s="867"/>
      <c r="W2161" s="867"/>
      <c r="X2161" s="867"/>
      <c r="Y2161" s="867" t="str">
        <f t="shared" si="130"/>
        <v/>
      </c>
      <c r="Z2161" s="867"/>
    </row>
    <row r="2162" spans="2:26" s="312" customFormat="1" ht="105" customHeight="1" outlineLevel="1">
      <c r="B2162" s="314"/>
      <c r="C2162" s="439"/>
      <c r="D2162" s="328"/>
      <c r="E2162" s="318" t="s">
        <v>12389</v>
      </c>
      <c r="F2162" s="318" t="s">
        <v>12364</v>
      </c>
      <c r="G2162" s="318" t="s">
        <v>12390</v>
      </c>
      <c r="H2162" s="316" t="s">
        <v>3658</v>
      </c>
      <c r="I2162" s="317" t="s">
        <v>3666</v>
      </c>
      <c r="J2162" s="425" t="s">
        <v>5684</v>
      </c>
      <c r="K2162" s="865" t="str">
        <f t="shared" si="126"/>
        <v/>
      </c>
      <c r="L2162" s="557" t="s">
        <v>17529</v>
      </c>
      <c r="M2162" s="558" t="s">
        <v>17530</v>
      </c>
      <c r="N2162" s="715" t="s">
        <v>17807</v>
      </c>
      <c r="O2162" s="662"/>
      <c r="P2162" s="599"/>
      <c r="Q2162" s="867" t="str">
        <f t="shared" ca="1" si="127"/>
        <v/>
      </c>
      <c r="R2162" s="867" t="str">
        <f t="shared" ca="1" si="128"/>
        <v/>
      </c>
      <c r="S2162" s="867" t="str">
        <f>IFERROR(IF(VLOOKUP("*"&amp;TRIM($F2162)&amp;"*",dump!$A:$D,4,FALSE)="","空文字",VLOOKUP("*"&amp;TRIM($F2162)&amp;"*",dump!$A:$D,4,FALSE)),"NA")</f>
        <v>NA</v>
      </c>
      <c r="T2162" s="867" t="str">
        <f t="shared" ca="1" si="129"/>
        <v>●</v>
      </c>
      <c r="U2162" s="867"/>
      <c r="V2162" s="867"/>
      <c r="W2162" s="867"/>
      <c r="X2162" s="867"/>
      <c r="Y2162" s="867" t="str">
        <f t="shared" si="130"/>
        <v/>
      </c>
      <c r="Z2162" s="867"/>
    </row>
    <row r="2163" spans="2:26" s="312" customFormat="1" ht="90" customHeight="1" outlineLevel="1">
      <c r="B2163" s="314"/>
      <c r="C2163" s="439"/>
      <c r="D2163" s="328"/>
      <c r="E2163" s="318" t="s">
        <v>12391</v>
      </c>
      <c r="F2163" s="318" t="s">
        <v>12365</v>
      </c>
      <c r="G2163" s="318" t="s">
        <v>12392</v>
      </c>
      <c r="H2163" s="316" t="s">
        <v>3658</v>
      </c>
      <c r="I2163" s="317" t="s">
        <v>3666</v>
      </c>
      <c r="J2163" s="425" t="s">
        <v>5684</v>
      </c>
      <c r="K2163" s="865" t="str">
        <f t="shared" si="126"/>
        <v/>
      </c>
      <c r="L2163" s="557" t="s">
        <v>3656</v>
      </c>
      <c r="M2163" s="558" t="s">
        <v>3655</v>
      </c>
      <c r="N2163" s="715" t="s">
        <v>17808</v>
      </c>
      <c r="O2163" s="662"/>
      <c r="P2163" s="599"/>
      <c r="Q2163" s="867" t="str">
        <f t="shared" ca="1" si="127"/>
        <v/>
      </c>
      <c r="R2163" s="867" t="str">
        <f t="shared" ca="1" si="128"/>
        <v/>
      </c>
      <c r="S2163" s="867" t="str">
        <f>IFERROR(IF(VLOOKUP("*"&amp;TRIM($F2163)&amp;"*",dump!$A:$D,4,FALSE)="","空文字",VLOOKUP("*"&amp;TRIM($F2163)&amp;"*",dump!$A:$D,4,FALSE)),"NA")</f>
        <v>NA</v>
      </c>
      <c r="T2163" s="867" t="str">
        <f t="shared" ca="1" si="129"/>
        <v>●</v>
      </c>
      <c r="U2163" s="867"/>
      <c r="V2163" s="867"/>
      <c r="W2163" s="867"/>
      <c r="X2163" s="867"/>
      <c r="Y2163" s="867" t="str">
        <f t="shared" si="130"/>
        <v/>
      </c>
      <c r="Z2163" s="867"/>
    </row>
    <row r="2164" spans="2:26" s="312" customFormat="1" ht="60" customHeight="1" outlineLevel="1">
      <c r="B2164" s="314"/>
      <c r="C2164" s="439"/>
      <c r="D2164" s="328"/>
      <c r="E2164" s="318" t="s">
        <v>12393</v>
      </c>
      <c r="F2164" s="318" t="s">
        <v>12366</v>
      </c>
      <c r="G2164" s="318" t="s">
        <v>12394</v>
      </c>
      <c r="H2164" s="316" t="s">
        <v>3658</v>
      </c>
      <c r="I2164" s="317" t="s">
        <v>3666</v>
      </c>
      <c r="J2164" s="425" t="s">
        <v>5684</v>
      </c>
      <c r="K2164" s="865" t="str">
        <f t="shared" si="126"/>
        <v/>
      </c>
      <c r="L2164" s="557" t="s">
        <v>3656</v>
      </c>
      <c r="M2164" s="558" t="s">
        <v>3655</v>
      </c>
      <c r="N2164" s="715" t="s">
        <v>17809</v>
      </c>
      <c r="O2164" s="662"/>
      <c r="P2164" s="599"/>
      <c r="Q2164" s="867" t="str">
        <f t="shared" ca="1" si="127"/>
        <v/>
      </c>
      <c r="R2164" s="867" t="str">
        <f t="shared" ca="1" si="128"/>
        <v/>
      </c>
      <c r="S2164" s="867" t="str">
        <f>IFERROR(IF(VLOOKUP("*"&amp;TRIM($F2164)&amp;"*",dump!$A:$D,4,FALSE)="","空文字",VLOOKUP("*"&amp;TRIM($F2164)&amp;"*",dump!$A:$D,4,FALSE)),"NA")</f>
        <v>NA</v>
      </c>
      <c r="T2164" s="867" t="str">
        <f t="shared" ca="1" si="129"/>
        <v>●</v>
      </c>
      <c r="U2164" s="867"/>
      <c r="V2164" s="867"/>
      <c r="W2164" s="867"/>
      <c r="X2164" s="867"/>
      <c r="Y2164" s="867" t="str">
        <f t="shared" si="130"/>
        <v/>
      </c>
      <c r="Z2164" s="867"/>
    </row>
    <row r="2165" spans="2:26" s="312" customFormat="1" ht="120" customHeight="1" outlineLevel="1">
      <c r="B2165" s="314"/>
      <c r="C2165" s="439"/>
      <c r="D2165" s="328"/>
      <c r="E2165" s="318" t="s">
        <v>12395</v>
      </c>
      <c r="F2165" s="318" t="s">
        <v>12367</v>
      </c>
      <c r="G2165" s="318" t="s">
        <v>12396</v>
      </c>
      <c r="H2165" s="316" t="s">
        <v>3658</v>
      </c>
      <c r="I2165" s="317" t="s">
        <v>3666</v>
      </c>
      <c r="J2165" s="425" t="s">
        <v>5684</v>
      </c>
      <c r="K2165" s="865" t="str">
        <f t="shared" si="126"/>
        <v/>
      </c>
      <c r="L2165" s="557" t="s">
        <v>17529</v>
      </c>
      <c r="M2165" s="558" t="s">
        <v>17530</v>
      </c>
      <c r="N2165" s="715" t="s">
        <v>17810</v>
      </c>
      <c r="O2165" s="662"/>
      <c r="P2165" s="599"/>
      <c r="Q2165" s="867" t="str">
        <f t="shared" ca="1" si="127"/>
        <v/>
      </c>
      <c r="R2165" s="867" t="str">
        <f t="shared" ca="1" si="128"/>
        <v/>
      </c>
      <c r="S2165" s="867" t="str">
        <f>IFERROR(IF(VLOOKUP("*"&amp;TRIM($F2165)&amp;"*",dump!$A:$D,4,FALSE)="","空文字",VLOOKUP("*"&amp;TRIM($F2165)&amp;"*",dump!$A:$D,4,FALSE)),"NA")</f>
        <v>NA</v>
      </c>
      <c r="T2165" s="867" t="str">
        <f t="shared" ca="1" si="129"/>
        <v>●</v>
      </c>
      <c r="U2165" s="867"/>
      <c r="V2165" s="867"/>
      <c r="W2165" s="867"/>
      <c r="X2165" s="867"/>
      <c r="Y2165" s="867" t="str">
        <f t="shared" si="130"/>
        <v/>
      </c>
      <c r="Z2165" s="867"/>
    </row>
    <row r="2166" spans="2:26" s="312" customFormat="1" ht="60" customHeight="1" outlineLevel="1">
      <c r="B2166" s="314"/>
      <c r="C2166" s="439"/>
      <c r="D2166" s="328"/>
      <c r="E2166" s="318" t="s">
        <v>12397</v>
      </c>
      <c r="F2166" s="318" t="s">
        <v>12368</v>
      </c>
      <c r="G2166" s="318" t="s">
        <v>12398</v>
      </c>
      <c r="H2166" s="316" t="s">
        <v>3658</v>
      </c>
      <c r="I2166" s="317" t="s">
        <v>3666</v>
      </c>
      <c r="J2166" s="425" t="s">
        <v>5684</v>
      </c>
      <c r="K2166" s="865" t="str">
        <f t="shared" si="126"/>
        <v/>
      </c>
      <c r="L2166" s="557" t="s">
        <v>17529</v>
      </c>
      <c r="M2166" s="558" t="s">
        <v>17530</v>
      </c>
      <c r="N2166" s="715" t="s">
        <v>17811</v>
      </c>
      <c r="O2166" s="662"/>
      <c r="P2166" s="599"/>
      <c r="Q2166" s="867" t="str">
        <f t="shared" ca="1" si="127"/>
        <v/>
      </c>
      <c r="R2166" s="867" t="str">
        <f t="shared" ca="1" si="128"/>
        <v/>
      </c>
      <c r="S2166" s="867" t="str">
        <f>IFERROR(IF(VLOOKUP("*"&amp;TRIM($F2166)&amp;"*",dump!$A:$D,4,FALSE)="","空文字",VLOOKUP("*"&amp;TRIM($F2166)&amp;"*",dump!$A:$D,4,FALSE)),"NA")</f>
        <v>NA</v>
      </c>
      <c r="T2166" s="867" t="str">
        <f t="shared" ca="1" si="129"/>
        <v>●</v>
      </c>
      <c r="U2166" s="867"/>
      <c r="V2166" s="867"/>
      <c r="W2166" s="867"/>
      <c r="X2166" s="867"/>
      <c r="Y2166" s="867" t="str">
        <f t="shared" si="130"/>
        <v/>
      </c>
      <c r="Z2166" s="867"/>
    </row>
    <row r="2167" spans="2:26" s="312" customFormat="1" ht="60" customHeight="1" outlineLevel="1">
      <c r="B2167" s="314"/>
      <c r="C2167" s="439"/>
      <c r="D2167" s="328"/>
      <c r="E2167" s="318" t="s">
        <v>13735</v>
      </c>
      <c r="F2167" s="318" t="s">
        <v>12399</v>
      </c>
      <c r="G2167" s="318" t="s">
        <v>12400</v>
      </c>
      <c r="H2167" s="316" t="s">
        <v>3657</v>
      </c>
      <c r="I2167" s="317" t="s">
        <v>3666</v>
      </c>
      <c r="J2167" s="425" t="s">
        <v>5684</v>
      </c>
      <c r="K2167" s="865" t="str">
        <f t="shared" si="126"/>
        <v/>
      </c>
      <c r="L2167" s="557" t="s">
        <v>17529</v>
      </c>
      <c r="M2167" s="558" t="s">
        <v>17530</v>
      </c>
      <c r="N2167" s="715" t="s">
        <v>17812</v>
      </c>
      <c r="O2167" s="662"/>
      <c r="P2167" s="599"/>
      <c r="Q2167" s="867" t="str">
        <f t="shared" ca="1" si="127"/>
        <v/>
      </c>
      <c r="R2167" s="867" t="str">
        <f t="shared" ca="1" si="128"/>
        <v/>
      </c>
      <c r="S2167" s="867" t="str">
        <f>IFERROR(IF(VLOOKUP("*"&amp;TRIM($F2167)&amp;"*",dump!$A:$D,4,FALSE)="","空文字",VLOOKUP("*"&amp;TRIM($F2167)&amp;"*",dump!$A:$D,4,FALSE)),"NA")</f>
        <v>NA</v>
      </c>
      <c r="T2167" s="867" t="str">
        <f t="shared" ca="1" si="129"/>
        <v>●</v>
      </c>
      <c r="U2167" s="867"/>
      <c r="V2167" s="867"/>
      <c r="W2167" s="867"/>
      <c r="X2167" s="867"/>
      <c r="Y2167" s="867" t="str">
        <f t="shared" si="130"/>
        <v/>
      </c>
      <c r="Z2167" s="867"/>
    </row>
    <row r="2168" spans="2:26" s="312" customFormat="1" ht="90" customHeight="1" outlineLevel="1">
      <c r="B2168" s="314"/>
      <c r="C2168" s="439"/>
      <c r="D2168" s="328"/>
      <c r="E2168" s="318" t="s">
        <v>13252</v>
      </c>
      <c r="F2168" s="318" t="s">
        <v>13253</v>
      </c>
      <c r="G2168" s="318" t="s">
        <v>13254</v>
      </c>
      <c r="H2168" s="316" t="s">
        <v>3658</v>
      </c>
      <c r="I2168" s="317" t="s">
        <v>3666</v>
      </c>
      <c r="J2168" s="425" t="s">
        <v>5684</v>
      </c>
      <c r="K2168" s="865" t="str">
        <f t="shared" si="126"/>
        <v/>
      </c>
      <c r="L2168" s="557" t="s">
        <v>3656</v>
      </c>
      <c r="M2168" s="558" t="s">
        <v>3655</v>
      </c>
      <c r="N2168" s="715" t="s">
        <v>17813</v>
      </c>
      <c r="O2168" s="662"/>
      <c r="P2168" s="599"/>
      <c r="Q2168" s="867" t="str">
        <f t="shared" ca="1" si="127"/>
        <v/>
      </c>
      <c r="R2168" s="867" t="str">
        <f t="shared" ca="1" si="128"/>
        <v/>
      </c>
      <c r="S2168" s="867" t="str">
        <f>IFERROR(IF(VLOOKUP("*"&amp;TRIM($F2168)&amp;"*",dump!$A:$D,4,FALSE)="","空文字",VLOOKUP("*"&amp;TRIM($F2168)&amp;"*",dump!$A:$D,4,FALSE)),"NA")</f>
        <v>NA</v>
      </c>
      <c r="T2168" s="867" t="str">
        <f t="shared" ca="1" si="129"/>
        <v>●</v>
      </c>
      <c r="U2168" s="867"/>
      <c r="V2168" s="867"/>
      <c r="W2168" s="867"/>
      <c r="X2168" s="867"/>
      <c r="Y2168" s="867" t="str">
        <f t="shared" si="130"/>
        <v/>
      </c>
      <c r="Z2168" s="867"/>
    </row>
    <row r="2169" spans="2:26" s="312" customFormat="1" ht="90" customHeight="1" outlineLevel="1">
      <c r="B2169" s="314"/>
      <c r="C2169" s="439"/>
      <c r="D2169" s="328"/>
      <c r="E2169" s="318" t="s">
        <v>13255</v>
      </c>
      <c r="F2169" s="318" t="s">
        <v>13256</v>
      </c>
      <c r="G2169" s="318" t="s">
        <v>13257</v>
      </c>
      <c r="H2169" s="316" t="s">
        <v>3658</v>
      </c>
      <c r="I2169" s="317" t="s">
        <v>3666</v>
      </c>
      <c r="J2169" s="425" t="s">
        <v>5684</v>
      </c>
      <c r="K2169" s="865" t="str">
        <f t="shared" si="126"/>
        <v/>
      </c>
      <c r="L2169" s="557" t="s">
        <v>3656</v>
      </c>
      <c r="M2169" s="558" t="s">
        <v>3655</v>
      </c>
      <c r="N2169" s="715" t="s">
        <v>17814</v>
      </c>
      <c r="O2169" s="662"/>
      <c r="P2169" s="599"/>
      <c r="Q2169" s="867" t="str">
        <f t="shared" ca="1" si="127"/>
        <v/>
      </c>
      <c r="R2169" s="867" t="str">
        <f t="shared" ca="1" si="128"/>
        <v/>
      </c>
      <c r="S2169" s="867" t="str">
        <f>IFERROR(IF(VLOOKUP("*"&amp;TRIM($F2169)&amp;"*",dump!$A:$D,4,FALSE)="","空文字",VLOOKUP("*"&amp;TRIM($F2169)&amp;"*",dump!$A:$D,4,FALSE)),"NA")</f>
        <v>NA</v>
      </c>
      <c r="T2169" s="867" t="str">
        <f t="shared" ca="1" si="129"/>
        <v>●</v>
      </c>
      <c r="U2169" s="867"/>
      <c r="V2169" s="867"/>
      <c r="W2169" s="867"/>
      <c r="X2169" s="867"/>
      <c r="Y2169" s="867" t="str">
        <f t="shared" si="130"/>
        <v/>
      </c>
      <c r="Z2169" s="867"/>
    </row>
    <row r="2170" spans="2:26" s="312" customFormat="1" ht="60" customHeight="1" outlineLevel="1">
      <c r="B2170" s="314"/>
      <c r="C2170" s="439"/>
      <c r="D2170" s="328"/>
      <c r="E2170" s="318" t="s">
        <v>13258</v>
      </c>
      <c r="F2170" s="318" t="s">
        <v>13259</v>
      </c>
      <c r="G2170" s="318" t="s">
        <v>13260</v>
      </c>
      <c r="H2170" s="316" t="s">
        <v>3658</v>
      </c>
      <c r="I2170" s="317" t="s">
        <v>3666</v>
      </c>
      <c r="J2170" s="425" t="s">
        <v>5684</v>
      </c>
      <c r="K2170" s="865" t="str">
        <f t="shared" si="126"/>
        <v/>
      </c>
      <c r="L2170" s="557" t="s">
        <v>17529</v>
      </c>
      <c r="M2170" s="558" t="s">
        <v>17530</v>
      </c>
      <c r="N2170" s="715" t="s">
        <v>17815</v>
      </c>
      <c r="O2170" s="662"/>
      <c r="P2170" s="599"/>
      <c r="Q2170" s="867" t="str">
        <f t="shared" ca="1" si="127"/>
        <v/>
      </c>
      <c r="R2170" s="867" t="str">
        <f t="shared" ca="1" si="128"/>
        <v/>
      </c>
      <c r="S2170" s="867" t="str">
        <f>IFERROR(IF(VLOOKUP("*"&amp;TRIM($F2170)&amp;"*",dump!$A:$D,4,FALSE)="","空文字",VLOOKUP("*"&amp;TRIM($F2170)&amp;"*",dump!$A:$D,4,FALSE)),"NA")</f>
        <v>NA</v>
      </c>
      <c r="T2170" s="867" t="str">
        <f t="shared" ca="1" si="129"/>
        <v>●</v>
      </c>
      <c r="U2170" s="867"/>
      <c r="V2170" s="867"/>
      <c r="W2170" s="867"/>
      <c r="X2170" s="867"/>
      <c r="Y2170" s="867" t="str">
        <f t="shared" si="130"/>
        <v/>
      </c>
      <c r="Z2170" s="867"/>
    </row>
    <row r="2171" spans="2:26" s="312" customFormat="1" ht="60" customHeight="1" outlineLevel="1">
      <c r="B2171" s="314"/>
      <c r="C2171" s="439"/>
      <c r="D2171" s="343"/>
      <c r="E2171" s="318" t="s">
        <v>13736</v>
      </c>
      <c r="F2171" s="318" t="s">
        <v>13737</v>
      </c>
      <c r="G2171" s="318" t="s">
        <v>13738</v>
      </c>
      <c r="H2171" s="316" t="s">
        <v>3658</v>
      </c>
      <c r="I2171" s="317" t="s">
        <v>3666</v>
      </c>
      <c r="J2171" s="425" t="s">
        <v>5684</v>
      </c>
      <c r="K2171" s="865" t="str">
        <f t="shared" si="126"/>
        <v/>
      </c>
      <c r="L2171" s="557" t="s">
        <v>17529</v>
      </c>
      <c r="M2171" s="558" t="s">
        <v>17530</v>
      </c>
      <c r="N2171" s="715" t="s">
        <v>17816</v>
      </c>
      <c r="O2171" s="662"/>
      <c r="P2171" s="599"/>
      <c r="Q2171" s="867" t="str">
        <f t="shared" ca="1" si="127"/>
        <v/>
      </c>
      <c r="R2171" s="867" t="str">
        <f t="shared" ca="1" si="128"/>
        <v/>
      </c>
      <c r="S2171" s="867" t="str">
        <f>IFERROR(IF(VLOOKUP("*"&amp;TRIM($F2171)&amp;"*",dump!$A:$D,4,FALSE)="","空文字",VLOOKUP("*"&amp;TRIM($F2171)&amp;"*",dump!$A:$D,4,FALSE)),"NA")</f>
        <v>NA</v>
      </c>
      <c r="T2171" s="867" t="str">
        <f t="shared" ca="1" si="129"/>
        <v>●</v>
      </c>
      <c r="U2171" s="867"/>
      <c r="V2171" s="867"/>
      <c r="W2171" s="867"/>
      <c r="X2171" s="867"/>
      <c r="Y2171" s="867" t="str">
        <f t="shared" si="130"/>
        <v/>
      </c>
      <c r="Z2171" s="867"/>
    </row>
    <row r="2172" spans="2:26" s="312" customFormat="1" ht="45" customHeight="1" outlineLevel="1">
      <c r="B2172" s="314"/>
      <c r="C2172" s="439"/>
      <c r="D2172" s="343"/>
      <c r="E2172" s="318" t="s">
        <v>13739</v>
      </c>
      <c r="F2172" s="318" t="s">
        <v>13740</v>
      </c>
      <c r="G2172" s="318" t="s">
        <v>13741</v>
      </c>
      <c r="H2172" s="316" t="s">
        <v>3658</v>
      </c>
      <c r="I2172" s="317" t="s">
        <v>3666</v>
      </c>
      <c r="J2172" s="425" t="s">
        <v>5684</v>
      </c>
      <c r="K2172" s="865" t="str">
        <f t="shared" si="126"/>
        <v/>
      </c>
      <c r="L2172" s="557" t="s">
        <v>17529</v>
      </c>
      <c r="M2172" s="558" t="s">
        <v>17530</v>
      </c>
      <c r="N2172" s="715" t="s">
        <v>17817</v>
      </c>
      <c r="O2172" s="662"/>
      <c r="P2172" s="599"/>
      <c r="Q2172" s="867" t="str">
        <f t="shared" ca="1" si="127"/>
        <v/>
      </c>
      <c r="R2172" s="867" t="str">
        <f t="shared" ca="1" si="128"/>
        <v/>
      </c>
      <c r="S2172" s="867" t="str">
        <f>IFERROR(IF(VLOOKUP("*"&amp;TRIM($F2172)&amp;"*",dump!$A:$D,4,FALSE)="","空文字",VLOOKUP("*"&amp;TRIM($F2172)&amp;"*",dump!$A:$D,4,FALSE)),"NA")</f>
        <v>NA</v>
      </c>
      <c r="T2172" s="867" t="str">
        <f t="shared" ca="1" si="129"/>
        <v>●</v>
      </c>
      <c r="U2172" s="867"/>
      <c r="V2172" s="867"/>
      <c r="W2172" s="867"/>
      <c r="X2172" s="867"/>
      <c r="Y2172" s="867" t="str">
        <f t="shared" si="130"/>
        <v/>
      </c>
      <c r="Z2172" s="867"/>
    </row>
    <row r="2173" spans="2:26" s="312" customFormat="1" ht="60" customHeight="1" outlineLevel="1">
      <c r="B2173" s="314"/>
      <c r="C2173" s="439"/>
      <c r="D2173" s="343"/>
      <c r="E2173" s="318" t="s">
        <v>13742</v>
      </c>
      <c r="F2173" s="318" t="s">
        <v>13743</v>
      </c>
      <c r="G2173" s="318" t="s">
        <v>13744</v>
      </c>
      <c r="H2173" s="316" t="s">
        <v>3658</v>
      </c>
      <c r="I2173" s="317" t="s">
        <v>3666</v>
      </c>
      <c r="J2173" s="425" t="s">
        <v>5684</v>
      </c>
      <c r="K2173" s="865" t="str">
        <f t="shared" si="126"/>
        <v/>
      </c>
      <c r="L2173" s="557" t="s">
        <v>17529</v>
      </c>
      <c r="M2173" s="558" t="s">
        <v>17530</v>
      </c>
      <c r="N2173" s="715" t="s">
        <v>17818</v>
      </c>
      <c r="O2173" s="662"/>
      <c r="P2173" s="599"/>
      <c r="Q2173" s="867" t="str">
        <f t="shared" ca="1" si="127"/>
        <v/>
      </c>
      <c r="R2173" s="867" t="str">
        <f t="shared" ca="1" si="128"/>
        <v/>
      </c>
      <c r="S2173" s="867" t="str">
        <f>IFERROR(IF(VLOOKUP("*"&amp;TRIM($F2173)&amp;"*",dump!$A:$D,4,FALSE)="","空文字",VLOOKUP("*"&amp;TRIM($F2173)&amp;"*",dump!$A:$D,4,FALSE)),"NA")</f>
        <v>NA</v>
      </c>
      <c r="T2173" s="867" t="str">
        <f t="shared" ca="1" si="129"/>
        <v>●</v>
      </c>
      <c r="U2173" s="867"/>
      <c r="V2173" s="867"/>
      <c r="W2173" s="867"/>
      <c r="X2173" s="867"/>
      <c r="Y2173" s="867" t="str">
        <f t="shared" si="130"/>
        <v/>
      </c>
      <c r="Z2173" s="867"/>
    </row>
    <row r="2174" spans="2:26" s="312" customFormat="1" ht="54.75" customHeight="1" outlineLevel="1">
      <c r="B2174" s="314"/>
      <c r="C2174" s="439"/>
      <c r="D2174" s="343"/>
      <c r="E2174" s="318" t="s">
        <v>16983</v>
      </c>
      <c r="F2174" s="318" t="s">
        <v>17000</v>
      </c>
      <c r="G2174" s="318" t="s">
        <v>14763</v>
      </c>
      <c r="H2174" s="316" t="s">
        <v>14383</v>
      </c>
      <c r="I2174" s="317" t="s">
        <v>3666</v>
      </c>
      <c r="J2174" s="425" t="s">
        <v>5684</v>
      </c>
      <c r="K2174" s="865" t="str">
        <f t="shared" si="126"/>
        <v/>
      </c>
      <c r="L2174" s="557" t="s">
        <v>17529</v>
      </c>
      <c r="M2174" s="558" t="s">
        <v>17530</v>
      </c>
      <c r="N2174" s="715" t="s">
        <v>17819</v>
      </c>
      <c r="O2174" s="662"/>
      <c r="P2174" s="599"/>
      <c r="Q2174" s="867" t="str">
        <f t="shared" ca="1" si="127"/>
        <v/>
      </c>
      <c r="R2174" s="867" t="str">
        <f t="shared" ca="1" si="128"/>
        <v/>
      </c>
      <c r="S2174" s="867" t="str">
        <f>IFERROR(IF(VLOOKUP("*"&amp;TRIM($F2174)&amp;"*",dump!$A:$D,4,FALSE)="","空文字",VLOOKUP("*"&amp;TRIM($F2174)&amp;"*",dump!$A:$D,4,FALSE)),"NA")</f>
        <v>NA</v>
      </c>
      <c r="T2174" s="867" t="str">
        <f t="shared" ca="1" si="129"/>
        <v>●</v>
      </c>
      <c r="U2174" s="867"/>
      <c r="V2174" s="867"/>
      <c r="W2174" s="867"/>
      <c r="X2174" s="867"/>
      <c r="Y2174" s="867" t="str">
        <f t="shared" si="130"/>
        <v/>
      </c>
      <c r="Z2174" s="867"/>
    </row>
    <row r="2175" spans="2:26" s="312" customFormat="1" ht="30" customHeight="1" outlineLevel="1">
      <c r="B2175" s="314"/>
      <c r="C2175" s="439"/>
      <c r="D2175" s="343"/>
      <c r="E2175" s="318" t="s">
        <v>14764</v>
      </c>
      <c r="F2175" s="318" t="s">
        <v>14765</v>
      </c>
      <c r="G2175" s="318" t="s">
        <v>14766</v>
      </c>
      <c r="H2175" s="316" t="s">
        <v>14383</v>
      </c>
      <c r="I2175" s="317" t="s">
        <v>3666</v>
      </c>
      <c r="J2175" s="425" t="s">
        <v>5684</v>
      </c>
      <c r="K2175" s="865" t="str">
        <f t="shared" si="126"/>
        <v/>
      </c>
      <c r="L2175" s="557" t="s">
        <v>17529</v>
      </c>
      <c r="M2175" s="558" t="s">
        <v>17530</v>
      </c>
      <c r="N2175" s="715" t="s">
        <v>17820</v>
      </c>
      <c r="O2175" s="662"/>
      <c r="P2175" s="599"/>
      <c r="Q2175" s="867" t="str">
        <f t="shared" ca="1" si="127"/>
        <v/>
      </c>
      <c r="R2175" s="867" t="str">
        <f t="shared" ca="1" si="128"/>
        <v/>
      </c>
      <c r="S2175" s="867" t="str">
        <f>IFERROR(IF(VLOOKUP("*"&amp;TRIM($F2175)&amp;"*",dump!$A:$D,4,FALSE)="","空文字",VLOOKUP("*"&amp;TRIM($F2175)&amp;"*",dump!$A:$D,4,FALSE)),"NA")</f>
        <v>NA</v>
      </c>
      <c r="T2175" s="867" t="str">
        <f t="shared" ca="1" si="129"/>
        <v>●</v>
      </c>
      <c r="U2175" s="867"/>
      <c r="V2175" s="867"/>
      <c r="W2175" s="867"/>
      <c r="X2175" s="867"/>
      <c r="Y2175" s="867" t="str">
        <f t="shared" si="130"/>
        <v/>
      </c>
      <c r="Z2175" s="867"/>
    </row>
    <row r="2176" spans="2:26" s="312" customFormat="1" ht="54" customHeight="1" outlineLevel="1">
      <c r="B2176" s="314"/>
      <c r="C2176" s="439"/>
      <c r="D2176" s="343"/>
      <c r="E2176" s="318" t="s">
        <v>15840</v>
      </c>
      <c r="F2176" s="318" t="s">
        <v>15841</v>
      </c>
      <c r="G2176" s="318" t="s">
        <v>15842</v>
      </c>
      <c r="H2176" s="316" t="s">
        <v>3658</v>
      </c>
      <c r="I2176" s="317" t="s">
        <v>3666</v>
      </c>
      <c r="J2176" s="425" t="s">
        <v>5684</v>
      </c>
      <c r="K2176" s="865" t="str">
        <f t="shared" si="126"/>
        <v/>
      </c>
      <c r="L2176" s="557" t="s">
        <v>3656</v>
      </c>
      <c r="M2176" s="558" t="s">
        <v>3655</v>
      </c>
      <c r="N2176" s="597" t="s">
        <v>17866</v>
      </c>
      <c r="O2176" s="662"/>
      <c r="P2176" s="599"/>
      <c r="Q2176" s="867" t="str">
        <f t="shared" ca="1" si="127"/>
        <v/>
      </c>
      <c r="R2176" s="867" t="str">
        <f t="shared" ca="1" si="128"/>
        <v/>
      </c>
      <c r="S2176" s="867" t="str">
        <f>IFERROR(IF(VLOOKUP("*"&amp;TRIM($F2176)&amp;"*",dump!$A:$D,4,FALSE)="","空文字",VLOOKUP("*"&amp;TRIM($F2176)&amp;"*",dump!$A:$D,4,FALSE)),"NA")</f>
        <v>NA</v>
      </c>
      <c r="T2176" s="867" t="str">
        <f t="shared" ca="1" si="129"/>
        <v>●</v>
      </c>
      <c r="U2176" s="867"/>
      <c r="V2176" s="867"/>
      <c r="W2176" s="867"/>
      <c r="X2176" s="867"/>
      <c r="Y2176" s="867" t="str">
        <f t="shared" si="130"/>
        <v/>
      </c>
      <c r="Z2176" s="867"/>
    </row>
    <row r="2177" spans="2:26" s="312" customFormat="1" ht="54" customHeight="1" outlineLevel="1">
      <c r="B2177" s="314"/>
      <c r="C2177" s="439"/>
      <c r="D2177" s="343"/>
      <c r="E2177" s="318" t="s">
        <v>15843</v>
      </c>
      <c r="F2177" s="318" t="s">
        <v>15844</v>
      </c>
      <c r="G2177" s="318" t="s">
        <v>15845</v>
      </c>
      <c r="H2177" s="316" t="s">
        <v>3658</v>
      </c>
      <c r="I2177" s="317" t="s">
        <v>3666</v>
      </c>
      <c r="J2177" s="425" t="s">
        <v>5684</v>
      </c>
      <c r="K2177" s="865" t="str">
        <f t="shared" si="126"/>
        <v/>
      </c>
      <c r="L2177" s="557" t="s">
        <v>3656</v>
      </c>
      <c r="M2177" s="558" t="s">
        <v>3655</v>
      </c>
      <c r="N2177" s="597" t="s">
        <v>17867</v>
      </c>
      <c r="O2177" s="662"/>
      <c r="P2177" s="599"/>
      <c r="Q2177" s="867" t="str">
        <f t="shared" ca="1" si="127"/>
        <v/>
      </c>
      <c r="R2177" s="867" t="str">
        <f t="shared" ca="1" si="128"/>
        <v/>
      </c>
      <c r="S2177" s="867" t="str">
        <f>IFERROR(IF(VLOOKUP("*"&amp;TRIM($F2177)&amp;"*",dump!$A:$D,4,FALSE)="","空文字",VLOOKUP("*"&amp;TRIM($F2177)&amp;"*",dump!$A:$D,4,FALSE)),"NA")</f>
        <v>NA</v>
      </c>
      <c r="T2177" s="867" t="str">
        <f t="shared" ca="1" si="129"/>
        <v>●</v>
      </c>
      <c r="U2177" s="867"/>
      <c r="V2177" s="867"/>
      <c r="W2177" s="867"/>
      <c r="X2177" s="867"/>
      <c r="Y2177" s="867" t="str">
        <f t="shared" si="130"/>
        <v/>
      </c>
      <c r="Z2177" s="867"/>
    </row>
    <row r="2178" spans="2:26" s="312" customFormat="1" ht="15" customHeight="1" outlineLevel="1">
      <c r="B2178" s="314"/>
      <c r="C2178" s="439"/>
      <c r="D2178" s="343"/>
      <c r="E2178" s="318" t="s">
        <v>15846</v>
      </c>
      <c r="F2178" s="318" t="s">
        <v>15847</v>
      </c>
      <c r="G2178" s="318" t="s">
        <v>15848</v>
      </c>
      <c r="H2178" s="316" t="s">
        <v>3658</v>
      </c>
      <c r="I2178" s="317" t="s">
        <v>3666</v>
      </c>
      <c r="J2178" s="425" t="s">
        <v>5684</v>
      </c>
      <c r="K2178" s="865" t="str">
        <f t="shared" si="126"/>
        <v/>
      </c>
      <c r="L2178" s="557" t="s">
        <v>3656</v>
      </c>
      <c r="M2178" s="558" t="s">
        <v>3655</v>
      </c>
      <c r="N2178" s="597" t="s">
        <v>17868</v>
      </c>
      <c r="O2178" s="662"/>
      <c r="P2178" s="599"/>
      <c r="Q2178" s="867" t="str">
        <f t="shared" ca="1" si="127"/>
        <v/>
      </c>
      <c r="R2178" s="867" t="str">
        <f t="shared" ca="1" si="128"/>
        <v/>
      </c>
      <c r="S2178" s="867" t="str">
        <f>IFERROR(IF(VLOOKUP("*"&amp;TRIM($F2178)&amp;"*",dump!$A:$D,4,FALSE)="","空文字",VLOOKUP("*"&amp;TRIM($F2178)&amp;"*",dump!$A:$D,4,FALSE)),"NA")</f>
        <v>NA</v>
      </c>
      <c r="T2178" s="867" t="str">
        <f t="shared" ca="1" si="129"/>
        <v>●</v>
      </c>
      <c r="U2178" s="867"/>
      <c r="V2178" s="867"/>
      <c r="W2178" s="867"/>
      <c r="X2178" s="867"/>
      <c r="Y2178" s="867" t="str">
        <f t="shared" si="130"/>
        <v/>
      </c>
      <c r="Z2178" s="867"/>
    </row>
    <row r="2179" spans="2:26" s="312" customFormat="1" ht="15" customHeight="1" outlineLevel="1">
      <c r="B2179" s="314"/>
      <c r="C2179" s="439"/>
      <c r="D2179" s="343"/>
      <c r="E2179" s="318" t="s">
        <v>15849</v>
      </c>
      <c r="F2179" s="318" t="s">
        <v>15850</v>
      </c>
      <c r="G2179" s="318" t="s">
        <v>15857</v>
      </c>
      <c r="H2179" s="316" t="s">
        <v>3658</v>
      </c>
      <c r="I2179" s="317" t="s">
        <v>3666</v>
      </c>
      <c r="J2179" s="425" t="s">
        <v>5684</v>
      </c>
      <c r="K2179" s="865" t="str">
        <f t="shared" si="126"/>
        <v/>
      </c>
      <c r="L2179" s="557" t="s">
        <v>3656</v>
      </c>
      <c r="M2179" s="558" t="s">
        <v>3655</v>
      </c>
      <c r="N2179" s="597" t="s">
        <v>17869</v>
      </c>
      <c r="O2179" s="662"/>
      <c r="P2179" s="599"/>
      <c r="Q2179" s="867" t="str">
        <f t="shared" ca="1" si="127"/>
        <v/>
      </c>
      <c r="R2179" s="867" t="str">
        <f t="shared" ca="1" si="128"/>
        <v/>
      </c>
      <c r="S2179" s="867" t="str">
        <f>IFERROR(IF(VLOOKUP("*"&amp;TRIM($F2179)&amp;"*",dump!$A:$D,4,FALSE)="","空文字",VLOOKUP("*"&amp;TRIM($F2179)&amp;"*",dump!$A:$D,4,FALSE)),"NA")</f>
        <v>NA</v>
      </c>
      <c r="T2179" s="867" t="str">
        <f t="shared" ca="1" si="129"/>
        <v>●</v>
      </c>
      <c r="U2179" s="867"/>
      <c r="V2179" s="867"/>
      <c r="W2179" s="867"/>
      <c r="X2179" s="867"/>
      <c r="Y2179" s="867" t="str">
        <f t="shared" si="130"/>
        <v/>
      </c>
      <c r="Z2179" s="867"/>
    </row>
    <row r="2180" spans="2:26" s="312" customFormat="1" ht="15" customHeight="1" outlineLevel="1">
      <c r="B2180" s="314"/>
      <c r="C2180" s="439"/>
      <c r="D2180" s="343"/>
      <c r="E2180" s="318" t="s">
        <v>15856</v>
      </c>
      <c r="F2180" s="318" t="s">
        <v>15851</v>
      </c>
      <c r="G2180" s="318" t="s">
        <v>15858</v>
      </c>
      <c r="H2180" s="316" t="s">
        <v>3658</v>
      </c>
      <c r="I2180" s="317" t="s">
        <v>3666</v>
      </c>
      <c r="J2180" s="425" t="s">
        <v>5684</v>
      </c>
      <c r="K2180" s="865" t="str">
        <f t="shared" si="126"/>
        <v/>
      </c>
      <c r="L2180" s="557" t="s">
        <v>3656</v>
      </c>
      <c r="M2180" s="558" t="s">
        <v>3655</v>
      </c>
      <c r="N2180" s="597" t="s">
        <v>17870</v>
      </c>
      <c r="O2180" s="662"/>
      <c r="P2180" s="599"/>
      <c r="Q2180" s="867" t="str">
        <f t="shared" ca="1" si="127"/>
        <v/>
      </c>
      <c r="R2180" s="867" t="str">
        <f t="shared" ca="1" si="128"/>
        <v/>
      </c>
      <c r="S2180" s="867" t="str">
        <f>IFERROR(IF(VLOOKUP("*"&amp;TRIM($F2180)&amp;"*",dump!$A:$D,4,FALSE)="","空文字",VLOOKUP("*"&amp;TRIM($F2180)&amp;"*",dump!$A:$D,4,FALSE)),"NA")</f>
        <v>NA</v>
      </c>
      <c r="T2180" s="867" t="str">
        <f t="shared" ca="1" si="129"/>
        <v>●</v>
      </c>
      <c r="U2180" s="867"/>
      <c r="V2180" s="867"/>
      <c r="W2180" s="867"/>
      <c r="X2180" s="867"/>
      <c r="Y2180" s="867" t="str">
        <f t="shared" si="130"/>
        <v/>
      </c>
      <c r="Z2180" s="867"/>
    </row>
    <row r="2181" spans="2:26" s="312" customFormat="1" ht="30" customHeight="1" outlineLevel="1">
      <c r="B2181" s="314"/>
      <c r="C2181" s="439"/>
      <c r="D2181" s="343"/>
      <c r="E2181" s="318" t="s">
        <v>15854</v>
      </c>
      <c r="F2181" s="318" t="s">
        <v>15852</v>
      </c>
      <c r="G2181" s="318" t="s">
        <v>15859</v>
      </c>
      <c r="H2181" s="316" t="s">
        <v>3658</v>
      </c>
      <c r="I2181" s="317" t="s">
        <v>3666</v>
      </c>
      <c r="J2181" s="425" t="s">
        <v>5684</v>
      </c>
      <c r="K2181" s="865" t="str">
        <f t="shared" si="126"/>
        <v/>
      </c>
      <c r="L2181" s="557" t="s">
        <v>3656</v>
      </c>
      <c r="M2181" s="558" t="s">
        <v>3655</v>
      </c>
      <c r="N2181" s="597" t="s">
        <v>17871</v>
      </c>
      <c r="O2181" s="662"/>
      <c r="P2181" s="599"/>
      <c r="Q2181" s="867" t="str">
        <f t="shared" ca="1" si="127"/>
        <v/>
      </c>
      <c r="R2181" s="867" t="str">
        <f t="shared" ca="1" si="128"/>
        <v/>
      </c>
      <c r="S2181" s="867" t="str">
        <f>IFERROR(IF(VLOOKUP("*"&amp;TRIM($F2181)&amp;"*",dump!$A:$D,4,FALSE)="","空文字",VLOOKUP("*"&amp;TRIM($F2181)&amp;"*",dump!$A:$D,4,FALSE)),"NA")</f>
        <v>NA</v>
      </c>
      <c r="T2181" s="867" t="str">
        <f t="shared" ca="1" si="129"/>
        <v>●</v>
      </c>
      <c r="U2181" s="867"/>
      <c r="V2181" s="867"/>
      <c r="W2181" s="867"/>
      <c r="X2181" s="867"/>
      <c r="Y2181" s="867" t="str">
        <f t="shared" si="130"/>
        <v/>
      </c>
      <c r="Z2181" s="867"/>
    </row>
    <row r="2182" spans="2:26" s="312" customFormat="1" ht="30" customHeight="1" outlineLevel="1">
      <c r="B2182" s="314"/>
      <c r="C2182" s="439"/>
      <c r="D2182" s="525"/>
      <c r="E2182" s="318" t="s">
        <v>15855</v>
      </c>
      <c r="F2182" s="318" t="s">
        <v>15853</v>
      </c>
      <c r="G2182" s="318" t="s">
        <v>15860</v>
      </c>
      <c r="H2182" s="316" t="s">
        <v>3658</v>
      </c>
      <c r="I2182" s="317" t="s">
        <v>3666</v>
      </c>
      <c r="J2182" s="425" t="s">
        <v>5684</v>
      </c>
      <c r="K2182" s="865" t="str">
        <f t="shared" si="126"/>
        <v/>
      </c>
      <c r="L2182" s="557" t="s">
        <v>3656</v>
      </c>
      <c r="M2182" s="558" t="s">
        <v>3655</v>
      </c>
      <c r="N2182" s="597" t="s">
        <v>17872</v>
      </c>
      <c r="O2182" s="662"/>
      <c r="P2182" s="599"/>
      <c r="Q2182" s="867" t="str">
        <f t="shared" ca="1" si="127"/>
        <v/>
      </c>
      <c r="R2182" s="867" t="str">
        <f t="shared" ca="1" si="128"/>
        <v/>
      </c>
      <c r="S2182" s="867" t="str">
        <f>IFERROR(IF(VLOOKUP("*"&amp;TRIM($F2182)&amp;"*",dump!$A:$D,4,FALSE)="","空文字",VLOOKUP("*"&amp;TRIM($F2182)&amp;"*",dump!$A:$D,4,FALSE)),"NA")</f>
        <v>NA</v>
      </c>
      <c r="T2182" s="867" t="str">
        <f t="shared" ca="1" si="129"/>
        <v>●</v>
      </c>
      <c r="U2182" s="867"/>
      <c r="V2182" s="867"/>
      <c r="W2182" s="867"/>
      <c r="X2182" s="867"/>
      <c r="Y2182" s="867" t="str">
        <f t="shared" si="130"/>
        <v/>
      </c>
      <c r="Z2182" s="867"/>
    </row>
    <row r="2183" spans="2:26" s="312" customFormat="1" ht="60" customHeight="1" outlineLevel="1">
      <c r="B2183" s="314"/>
      <c r="C2183" s="439"/>
      <c r="D2183" s="215" t="s">
        <v>12401</v>
      </c>
      <c r="E2183" s="213"/>
      <c r="F2183" s="214" t="s">
        <v>12402</v>
      </c>
      <c r="G2183" s="214" t="s">
        <v>12403</v>
      </c>
      <c r="H2183" s="225" t="s">
        <v>3655</v>
      </c>
      <c r="I2183" s="144" t="s">
        <v>3666</v>
      </c>
      <c r="J2183" s="418" t="s">
        <v>5684</v>
      </c>
      <c r="K2183" s="865" t="str">
        <f t="shared" si="126"/>
        <v/>
      </c>
      <c r="L2183" s="557" t="s">
        <v>17529</v>
      </c>
      <c r="M2183" s="558" t="s">
        <v>17530</v>
      </c>
      <c r="N2183" s="715" t="s">
        <v>17821</v>
      </c>
      <c r="O2183" s="662"/>
      <c r="P2183" s="599"/>
      <c r="Q2183" s="867" t="str">
        <f t="shared" ca="1" si="127"/>
        <v/>
      </c>
      <c r="R2183" s="867" t="str">
        <f t="shared" ca="1" si="128"/>
        <v/>
      </c>
      <c r="S2183" s="867" t="str">
        <f>IFERROR(IF(VLOOKUP("*"&amp;TRIM($F2183)&amp;"*",dump!$A:$D,4,FALSE)="","空文字",VLOOKUP("*"&amp;TRIM($F2183)&amp;"*",dump!$A:$D,4,FALSE)),"NA")</f>
        <v>NA</v>
      </c>
      <c r="T2183" s="867" t="str">
        <f t="shared" ca="1" si="129"/>
        <v>●</v>
      </c>
      <c r="U2183" s="867"/>
      <c r="V2183" s="867"/>
      <c r="W2183" s="867"/>
      <c r="X2183" s="867"/>
      <c r="Y2183" s="867" t="str">
        <f t="shared" si="130"/>
        <v/>
      </c>
      <c r="Z2183" s="867"/>
    </row>
    <row r="2184" spans="2:26" s="312" customFormat="1" ht="15" customHeight="1" outlineLevel="1">
      <c r="B2184" s="314"/>
      <c r="C2184" s="439"/>
      <c r="D2184" s="328"/>
      <c r="E2184" s="530" t="s">
        <v>15874</v>
      </c>
      <c r="F2184" s="318" t="s">
        <v>12404</v>
      </c>
      <c r="G2184" s="530" t="s">
        <v>12405</v>
      </c>
      <c r="H2184" s="524" t="s">
        <v>3657</v>
      </c>
      <c r="I2184" s="132" t="s">
        <v>3666</v>
      </c>
      <c r="J2184" s="424" t="s">
        <v>5684</v>
      </c>
      <c r="K2184" s="865" t="str">
        <f t="shared" si="126"/>
        <v/>
      </c>
      <c r="L2184" s="557" t="s">
        <v>17529</v>
      </c>
      <c r="M2184" s="558" t="s">
        <v>17530</v>
      </c>
      <c r="N2184" s="715" t="s">
        <v>17873</v>
      </c>
      <c r="O2184" s="662"/>
      <c r="P2184" s="599"/>
      <c r="Q2184" s="867" t="str">
        <f t="shared" ca="1" si="127"/>
        <v/>
      </c>
      <c r="R2184" s="867" t="str">
        <f t="shared" ca="1" si="128"/>
        <v/>
      </c>
      <c r="S2184" s="867" t="str">
        <f>IFERROR(IF(VLOOKUP("*"&amp;TRIM($F2184)&amp;"*",dump!$A:$D,4,FALSE)="","空文字",VLOOKUP("*"&amp;TRIM($F2184)&amp;"*",dump!$A:$D,4,FALSE)),"NA")</f>
        <v>NA</v>
      </c>
      <c r="T2184" s="867" t="str">
        <f t="shared" ca="1" si="129"/>
        <v>●</v>
      </c>
      <c r="U2184" s="867"/>
      <c r="V2184" s="867"/>
      <c r="W2184" s="867"/>
      <c r="X2184" s="867"/>
      <c r="Y2184" s="867" t="str">
        <f t="shared" si="130"/>
        <v/>
      </c>
      <c r="Z2184" s="867"/>
    </row>
    <row r="2185" spans="2:26" s="312" customFormat="1" ht="15" customHeight="1" outlineLevel="1">
      <c r="B2185" s="314"/>
      <c r="C2185" s="439"/>
      <c r="D2185" s="328"/>
      <c r="E2185" s="382"/>
      <c r="F2185" s="318" t="s">
        <v>15861</v>
      </c>
      <c r="G2185" s="382"/>
      <c r="H2185" s="343"/>
      <c r="I2185" s="328"/>
      <c r="J2185" s="422"/>
      <c r="K2185" s="865" t="str">
        <f t="shared" si="126"/>
        <v/>
      </c>
      <c r="L2185" s="557" t="s">
        <v>3656</v>
      </c>
      <c r="M2185" s="558" t="s">
        <v>17530</v>
      </c>
      <c r="N2185" s="597"/>
      <c r="O2185" s="558"/>
      <c r="P2185" s="599"/>
      <c r="Q2185" s="867" t="str">
        <f t="shared" ca="1" si="127"/>
        <v/>
      </c>
      <c r="R2185" s="867" t="str">
        <f t="shared" ca="1" si="128"/>
        <v/>
      </c>
      <c r="S2185" s="867" t="str">
        <f>IFERROR(IF(VLOOKUP("*"&amp;TRIM($F2185)&amp;"*",dump!$A:$D,4,FALSE)="","空文字",VLOOKUP("*"&amp;TRIM($F2185)&amp;"*",dump!$A:$D,4,FALSE)),"NA")</f>
        <v>NA</v>
      </c>
      <c r="T2185" s="867" t="str">
        <f t="shared" ca="1" si="129"/>
        <v>●</v>
      </c>
      <c r="U2185" s="867"/>
      <c r="V2185" s="867"/>
      <c r="W2185" s="867"/>
      <c r="X2185" s="867"/>
      <c r="Y2185" s="867" t="str">
        <f t="shared" si="130"/>
        <v/>
      </c>
      <c r="Z2185" s="867"/>
    </row>
    <row r="2186" spans="2:26" s="312" customFormat="1" ht="15" customHeight="1" outlineLevel="1">
      <c r="B2186" s="314"/>
      <c r="C2186" s="439"/>
      <c r="D2186" s="328"/>
      <c r="E2186" s="382"/>
      <c r="F2186" s="318" t="s">
        <v>15862</v>
      </c>
      <c r="G2186" s="382"/>
      <c r="H2186" s="343"/>
      <c r="I2186" s="328"/>
      <c r="J2186" s="422"/>
      <c r="K2186" s="865" t="str">
        <f t="shared" si="126"/>
        <v/>
      </c>
      <c r="L2186" s="557" t="s">
        <v>3656</v>
      </c>
      <c r="M2186" s="558" t="s">
        <v>3655</v>
      </c>
      <c r="N2186" s="597"/>
      <c r="O2186" s="558"/>
      <c r="P2186" s="599"/>
      <c r="Q2186" s="867" t="str">
        <f t="shared" ca="1" si="127"/>
        <v/>
      </c>
      <c r="R2186" s="867" t="str">
        <f t="shared" ca="1" si="128"/>
        <v/>
      </c>
      <c r="S2186" s="867" t="str">
        <f>IFERROR(IF(VLOOKUP("*"&amp;TRIM($F2186)&amp;"*",dump!$A:$D,4,FALSE)="","空文字",VLOOKUP("*"&amp;TRIM($F2186)&amp;"*",dump!$A:$D,4,FALSE)),"NA")</f>
        <v>NA</v>
      </c>
      <c r="T2186" s="867" t="str">
        <f t="shared" ca="1" si="129"/>
        <v>●</v>
      </c>
      <c r="U2186" s="867"/>
      <c r="V2186" s="867"/>
      <c r="W2186" s="867"/>
      <c r="X2186" s="867"/>
      <c r="Y2186" s="867" t="str">
        <f t="shared" si="130"/>
        <v/>
      </c>
      <c r="Z2186" s="867"/>
    </row>
    <row r="2187" spans="2:26" s="312" customFormat="1" ht="15" customHeight="1" outlineLevel="1">
      <c r="B2187" s="314"/>
      <c r="C2187" s="439"/>
      <c r="D2187" s="328"/>
      <c r="E2187" s="382"/>
      <c r="F2187" s="318" t="s">
        <v>15863</v>
      </c>
      <c r="G2187" s="382"/>
      <c r="H2187" s="343"/>
      <c r="I2187" s="328"/>
      <c r="J2187" s="422"/>
      <c r="K2187" s="865" t="str">
        <f t="shared" si="126"/>
        <v/>
      </c>
      <c r="L2187" s="557" t="s">
        <v>3656</v>
      </c>
      <c r="M2187" s="558" t="s">
        <v>3655</v>
      </c>
      <c r="N2187" s="597"/>
      <c r="O2187" s="558"/>
      <c r="P2187" s="599"/>
      <c r="Q2187" s="867" t="str">
        <f t="shared" ca="1" si="127"/>
        <v/>
      </c>
      <c r="R2187" s="867" t="str">
        <f t="shared" ca="1" si="128"/>
        <v/>
      </c>
      <c r="S2187" s="867" t="str">
        <f>IFERROR(IF(VLOOKUP("*"&amp;TRIM($F2187)&amp;"*",dump!$A:$D,4,FALSE)="","空文字",VLOOKUP("*"&amp;TRIM($F2187)&amp;"*",dump!$A:$D,4,FALSE)),"NA")</f>
        <v>NA</v>
      </c>
      <c r="T2187" s="867" t="str">
        <f t="shared" ca="1" si="129"/>
        <v>●</v>
      </c>
      <c r="U2187" s="867"/>
      <c r="V2187" s="867"/>
      <c r="W2187" s="867"/>
      <c r="X2187" s="867"/>
      <c r="Y2187" s="867" t="str">
        <f t="shared" si="130"/>
        <v/>
      </c>
      <c r="Z2187" s="867"/>
    </row>
    <row r="2188" spans="2:26" s="312" customFormat="1" ht="15" customHeight="1" outlineLevel="1">
      <c r="B2188" s="314"/>
      <c r="C2188" s="439"/>
      <c r="D2188" s="328"/>
      <c r="E2188" s="382"/>
      <c r="F2188" s="318" t="s">
        <v>15864</v>
      </c>
      <c r="G2188" s="382"/>
      <c r="H2188" s="343"/>
      <c r="I2188" s="328"/>
      <c r="J2188" s="422"/>
      <c r="K2188" s="865" t="str">
        <f t="shared" si="126"/>
        <v/>
      </c>
      <c r="L2188" s="557" t="s">
        <v>3656</v>
      </c>
      <c r="M2188" s="558" t="s">
        <v>3655</v>
      </c>
      <c r="N2188" s="597"/>
      <c r="O2188" s="558"/>
      <c r="P2188" s="599"/>
      <c r="Q2188" s="867" t="str">
        <f t="shared" ca="1" si="127"/>
        <v/>
      </c>
      <c r="R2188" s="867" t="str">
        <f t="shared" ca="1" si="128"/>
        <v/>
      </c>
      <c r="S2188" s="867" t="str">
        <f>IFERROR(IF(VLOOKUP("*"&amp;TRIM($F2188)&amp;"*",dump!$A:$D,4,FALSE)="","空文字",VLOOKUP("*"&amp;TRIM($F2188)&amp;"*",dump!$A:$D,4,FALSE)),"NA")</f>
        <v>NA</v>
      </c>
      <c r="T2188" s="867" t="str">
        <f t="shared" ca="1" si="129"/>
        <v>●</v>
      </c>
      <c r="U2188" s="867"/>
      <c r="V2188" s="867"/>
      <c r="W2188" s="867"/>
      <c r="X2188" s="867"/>
      <c r="Y2188" s="867" t="str">
        <f t="shared" si="130"/>
        <v/>
      </c>
      <c r="Z2188" s="867"/>
    </row>
    <row r="2189" spans="2:26" s="312" customFormat="1" ht="33" customHeight="1" outlineLevel="1">
      <c r="B2189" s="314"/>
      <c r="C2189" s="439"/>
      <c r="D2189" s="328"/>
      <c r="E2189" s="382"/>
      <c r="F2189" s="318" t="s">
        <v>15865</v>
      </c>
      <c r="G2189" s="382"/>
      <c r="H2189" s="343"/>
      <c r="I2189" s="328"/>
      <c r="J2189" s="422"/>
      <c r="K2189" s="865" t="str">
        <f t="shared" ref="K2189:K2252" si="131">IF(AND(M2189="", O2189="", N2189&lt;&gt;""), "○", "")</f>
        <v/>
      </c>
      <c r="L2189" s="557" t="s">
        <v>3656</v>
      </c>
      <c r="M2189" s="558" t="s">
        <v>3655</v>
      </c>
      <c r="N2189" s="597"/>
      <c r="O2189" s="558"/>
      <c r="P2189" s="599"/>
      <c r="Q2189" s="867" t="str">
        <f t="shared" ref="Q2189:Q2252" ca="1" si="132">IF(P2189="","",IF(P2189="←",IF(OFFSET($J2189,0,MATCH(MID(M2189,1,FIND("の",M2189,1)-1), $L$11:$BA$11,0)+4,1,1)="","",OFFSET($L2189,0,MATCH(MID(M2189,1,FIND("の",M2189,1)-1), $L$11:$BA$11,0)+4,1,1)),P2189))</f>
        <v/>
      </c>
      <c r="R2189" s="867" t="str">
        <f t="shared" ref="R2189:R2252" ca="1" si="133">IF(COUNTIF(Q2189,"*(*"),MID(Q2189,FIND("(",Q2189,1)+1,FIND(")",Q2189,1)-FIND("(",Q2189,1)-1),IF(COUNTIF(Q2189,"*""*"),MID(Q2189,FIND("""",Q2189,1)+1,LEN(Q2189)-2),IF(COUNTIF(Q2189,"*：*"),RIGHT(Q2189,LEN(Q2189)-(FIND("：",Q2189))),Q2189)))</f>
        <v/>
      </c>
      <c r="S2189" s="867" t="str">
        <f>IFERROR(IF(VLOOKUP("*"&amp;TRIM($F2189)&amp;"*",dump!$A:$D,4,FALSE)="","空文字",VLOOKUP("*"&amp;TRIM($F2189)&amp;"*",dump!$A:$D,4,FALSE)),"NA")</f>
        <v>NA</v>
      </c>
      <c r="T2189" s="867" t="str">
        <f t="shared" ref="T2189:T2252" ca="1" si="134">IF($K2189&lt;&gt;"",IF($E2189&lt;&gt;"","■",""),IF(AND(R2189="",S2189="NA"),"●", IF(EXACT(R2189,S2189),"●","×")))</f>
        <v>●</v>
      </c>
      <c r="U2189" s="867"/>
      <c r="V2189" s="867"/>
      <c r="W2189" s="867"/>
      <c r="X2189" s="867"/>
      <c r="Y2189" s="867" t="str">
        <f t="shared" ref="Y2189:Y2252" si="135">IF(U2189="●","●","")</f>
        <v/>
      </c>
      <c r="Z2189" s="867"/>
    </row>
    <row r="2190" spans="2:26" s="312" customFormat="1" ht="33" customHeight="1" outlineLevel="1">
      <c r="B2190" s="314"/>
      <c r="C2190" s="439"/>
      <c r="D2190" s="328"/>
      <c r="E2190" s="382"/>
      <c r="F2190" s="318" t="s">
        <v>15866</v>
      </c>
      <c r="G2190" s="382"/>
      <c r="H2190" s="343"/>
      <c r="I2190" s="328"/>
      <c r="J2190" s="422"/>
      <c r="K2190" s="865" t="str">
        <f t="shared" si="131"/>
        <v/>
      </c>
      <c r="L2190" s="557" t="s">
        <v>3656</v>
      </c>
      <c r="M2190" s="558" t="s">
        <v>3655</v>
      </c>
      <c r="N2190" s="597"/>
      <c r="O2190" s="558"/>
      <c r="P2190" s="599"/>
      <c r="Q2190" s="867" t="str">
        <f t="shared" ca="1" si="132"/>
        <v/>
      </c>
      <c r="R2190" s="867" t="str">
        <f t="shared" ca="1" si="133"/>
        <v/>
      </c>
      <c r="S2190" s="867" t="str">
        <f>IFERROR(IF(VLOOKUP("*"&amp;TRIM($F2190)&amp;"*",dump!$A:$D,4,FALSE)="","空文字",VLOOKUP("*"&amp;TRIM($F2190)&amp;"*",dump!$A:$D,4,FALSE)),"NA")</f>
        <v>NA</v>
      </c>
      <c r="T2190" s="867" t="str">
        <f t="shared" ca="1" si="134"/>
        <v>●</v>
      </c>
      <c r="U2190" s="867"/>
      <c r="V2190" s="867"/>
      <c r="W2190" s="867"/>
      <c r="X2190" s="867"/>
      <c r="Y2190" s="867" t="str">
        <f t="shared" si="135"/>
        <v/>
      </c>
      <c r="Z2190" s="867"/>
    </row>
    <row r="2191" spans="2:26" s="312" customFormat="1" ht="33" customHeight="1" outlineLevel="1">
      <c r="B2191" s="314"/>
      <c r="C2191" s="439"/>
      <c r="D2191" s="328"/>
      <c r="E2191" s="382"/>
      <c r="F2191" s="318" t="s">
        <v>15867</v>
      </c>
      <c r="G2191" s="382"/>
      <c r="H2191" s="343"/>
      <c r="I2191" s="328"/>
      <c r="J2191" s="422"/>
      <c r="K2191" s="865" t="str">
        <f t="shared" si="131"/>
        <v/>
      </c>
      <c r="L2191" s="557" t="s">
        <v>3656</v>
      </c>
      <c r="M2191" s="558" t="s">
        <v>3655</v>
      </c>
      <c r="N2191" s="597"/>
      <c r="O2191" s="558"/>
      <c r="P2191" s="599"/>
      <c r="Q2191" s="867" t="str">
        <f t="shared" ca="1" si="132"/>
        <v/>
      </c>
      <c r="R2191" s="867" t="str">
        <f t="shared" ca="1" si="133"/>
        <v/>
      </c>
      <c r="S2191" s="867" t="str">
        <f>IFERROR(IF(VLOOKUP("*"&amp;TRIM($F2191)&amp;"*",dump!$A:$D,4,FALSE)="","空文字",VLOOKUP("*"&amp;TRIM($F2191)&amp;"*",dump!$A:$D,4,FALSE)),"NA")</f>
        <v>NA</v>
      </c>
      <c r="T2191" s="867" t="str">
        <f t="shared" ca="1" si="134"/>
        <v>●</v>
      </c>
      <c r="U2191" s="867"/>
      <c r="V2191" s="867"/>
      <c r="W2191" s="867"/>
      <c r="X2191" s="867"/>
      <c r="Y2191" s="867" t="str">
        <f t="shared" si="135"/>
        <v/>
      </c>
      <c r="Z2191" s="867"/>
    </row>
    <row r="2192" spans="2:26" s="312" customFormat="1" ht="33" customHeight="1" outlineLevel="1">
      <c r="B2192" s="314"/>
      <c r="C2192" s="439"/>
      <c r="D2192" s="328"/>
      <c r="E2192" s="382"/>
      <c r="F2192" s="318" t="s">
        <v>15868</v>
      </c>
      <c r="G2192" s="382"/>
      <c r="H2192" s="343"/>
      <c r="I2192" s="328"/>
      <c r="J2192" s="422"/>
      <c r="K2192" s="865" t="str">
        <f t="shared" si="131"/>
        <v/>
      </c>
      <c r="L2192" s="557" t="s">
        <v>3656</v>
      </c>
      <c r="M2192" s="558" t="s">
        <v>3655</v>
      </c>
      <c r="N2192" s="597"/>
      <c r="O2192" s="558"/>
      <c r="P2192" s="599"/>
      <c r="Q2192" s="867" t="str">
        <f t="shared" ca="1" si="132"/>
        <v/>
      </c>
      <c r="R2192" s="867" t="str">
        <f t="shared" ca="1" si="133"/>
        <v/>
      </c>
      <c r="S2192" s="867" t="str">
        <f>IFERROR(IF(VLOOKUP("*"&amp;TRIM($F2192)&amp;"*",dump!$A:$D,4,FALSE)="","空文字",VLOOKUP("*"&amp;TRIM($F2192)&amp;"*",dump!$A:$D,4,FALSE)),"NA")</f>
        <v>NA</v>
      </c>
      <c r="T2192" s="867" t="str">
        <f t="shared" ca="1" si="134"/>
        <v>●</v>
      </c>
      <c r="U2192" s="867"/>
      <c r="V2192" s="867"/>
      <c r="W2192" s="867"/>
      <c r="X2192" s="867"/>
      <c r="Y2192" s="867" t="str">
        <f t="shared" si="135"/>
        <v/>
      </c>
      <c r="Z2192" s="867"/>
    </row>
    <row r="2193" spans="2:26" s="312" customFormat="1" ht="15" customHeight="1" outlineLevel="1">
      <c r="B2193" s="314"/>
      <c r="C2193" s="439"/>
      <c r="D2193" s="328"/>
      <c r="E2193" s="382"/>
      <c r="F2193" s="318" t="s">
        <v>15869</v>
      </c>
      <c r="G2193" s="382"/>
      <c r="H2193" s="343"/>
      <c r="I2193" s="328"/>
      <c r="J2193" s="422"/>
      <c r="K2193" s="865" t="str">
        <f t="shared" si="131"/>
        <v/>
      </c>
      <c r="L2193" s="557" t="s">
        <v>3656</v>
      </c>
      <c r="M2193" s="558" t="s">
        <v>3655</v>
      </c>
      <c r="N2193" s="597"/>
      <c r="O2193" s="558"/>
      <c r="P2193" s="599"/>
      <c r="Q2193" s="867" t="str">
        <f t="shared" ca="1" si="132"/>
        <v/>
      </c>
      <c r="R2193" s="867" t="str">
        <f t="shared" ca="1" si="133"/>
        <v/>
      </c>
      <c r="S2193" s="867" t="str">
        <f>IFERROR(IF(VLOOKUP("*"&amp;TRIM($F2193)&amp;"*",dump!$A:$D,4,FALSE)="","空文字",VLOOKUP("*"&amp;TRIM($F2193)&amp;"*",dump!$A:$D,4,FALSE)),"NA")</f>
        <v>NA</v>
      </c>
      <c r="T2193" s="867" t="str">
        <f t="shared" ca="1" si="134"/>
        <v>●</v>
      </c>
      <c r="U2193" s="867"/>
      <c r="V2193" s="867"/>
      <c r="W2193" s="867"/>
      <c r="X2193" s="867"/>
      <c r="Y2193" s="867" t="str">
        <f t="shared" si="135"/>
        <v/>
      </c>
      <c r="Z2193" s="867"/>
    </row>
    <row r="2194" spans="2:26" s="312" customFormat="1" ht="15" customHeight="1" outlineLevel="1">
      <c r="B2194" s="314"/>
      <c r="C2194" s="439"/>
      <c r="D2194" s="328"/>
      <c r="E2194" s="382"/>
      <c r="F2194" s="318" t="s">
        <v>15870</v>
      </c>
      <c r="G2194" s="382"/>
      <c r="H2194" s="343"/>
      <c r="I2194" s="328"/>
      <c r="J2194" s="422"/>
      <c r="K2194" s="865" t="str">
        <f t="shared" si="131"/>
        <v/>
      </c>
      <c r="L2194" s="557" t="s">
        <v>3656</v>
      </c>
      <c r="M2194" s="558" t="s">
        <v>3655</v>
      </c>
      <c r="N2194" s="597"/>
      <c r="O2194" s="558"/>
      <c r="P2194" s="599"/>
      <c r="Q2194" s="867" t="str">
        <f t="shared" ca="1" si="132"/>
        <v/>
      </c>
      <c r="R2194" s="867" t="str">
        <f t="shared" ca="1" si="133"/>
        <v/>
      </c>
      <c r="S2194" s="867" t="str">
        <f>IFERROR(IF(VLOOKUP("*"&amp;TRIM($F2194)&amp;"*",dump!$A:$D,4,FALSE)="","空文字",VLOOKUP("*"&amp;TRIM($F2194)&amp;"*",dump!$A:$D,4,FALSE)),"NA")</f>
        <v>NA</v>
      </c>
      <c r="T2194" s="867" t="str">
        <f t="shared" ca="1" si="134"/>
        <v>●</v>
      </c>
      <c r="U2194" s="867"/>
      <c r="V2194" s="867"/>
      <c r="W2194" s="867"/>
      <c r="X2194" s="867"/>
      <c r="Y2194" s="867" t="str">
        <f t="shared" si="135"/>
        <v/>
      </c>
      <c r="Z2194" s="867"/>
    </row>
    <row r="2195" spans="2:26" s="312" customFormat="1" ht="15" customHeight="1" outlineLevel="1">
      <c r="B2195" s="314"/>
      <c r="C2195" s="439"/>
      <c r="D2195" s="328"/>
      <c r="E2195" s="382"/>
      <c r="F2195" s="318" t="s">
        <v>15871</v>
      </c>
      <c r="G2195" s="382"/>
      <c r="H2195" s="343"/>
      <c r="I2195" s="328"/>
      <c r="J2195" s="422"/>
      <c r="K2195" s="865" t="str">
        <f t="shared" si="131"/>
        <v/>
      </c>
      <c r="L2195" s="557" t="s">
        <v>3656</v>
      </c>
      <c r="M2195" s="558" t="s">
        <v>3655</v>
      </c>
      <c r="N2195" s="597"/>
      <c r="O2195" s="558"/>
      <c r="P2195" s="599"/>
      <c r="Q2195" s="867" t="str">
        <f t="shared" ca="1" si="132"/>
        <v/>
      </c>
      <c r="R2195" s="867" t="str">
        <f t="shared" ca="1" si="133"/>
        <v/>
      </c>
      <c r="S2195" s="867" t="str">
        <f>IFERROR(IF(VLOOKUP("*"&amp;TRIM($F2195)&amp;"*",dump!$A:$D,4,FALSE)="","空文字",VLOOKUP("*"&amp;TRIM($F2195)&amp;"*",dump!$A:$D,4,FALSE)),"NA")</f>
        <v>NA</v>
      </c>
      <c r="T2195" s="867" t="str">
        <f t="shared" ca="1" si="134"/>
        <v>●</v>
      </c>
      <c r="U2195" s="867"/>
      <c r="V2195" s="867"/>
      <c r="W2195" s="867"/>
      <c r="X2195" s="867"/>
      <c r="Y2195" s="867" t="str">
        <f t="shared" si="135"/>
        <v/>
      </c>
      <c r="Z2195" s="867"/>
    </row>
    <row r="2196" spans="2:26" s="312" customFormat="1" ht="15" customHeight="1" outlineLevel="1">
      <c r="B2196" s="314"/>
      <c r="C2196" s="439"/>
      <c r="D2196" s="328"/>
      <c r="E2196" s="382"/>
      <c r="F2196" s="318" t="s">
        <v>15872</v>
      </c>
      <c r="G2196" s="382"/>
      <c r="H2196" s="343"/>
      <c r="I2196" s="328"/>
      <c r="J2196" s="422"/>
      <c r="K2196" s="865" t="str">
        <f t="shared" si="131"/>
        <v/>
      </c>
      <c r="L2196" s="557" t="s">
        <v>3656</v>
      </c>
      <c r="M2196" s="558" t="s">
        <v>3655</v>
      </c>
      <c r="N2196" s="597"/>
      <c r="O2196" s="558"/>
      <c r="P2196" s="599"/>
      <c r="Q2196" s="867" t="str">
        <f t="shared" ca="1" si="132"/>
        <v/>
      </c>
      <c r="R2196" s="867" t="str">
        <f t="shared" ca="1" si="133"/>
        <v/>
      </c>
      <c r="S2196" s="867" t="str">
        <f>IFERROR(IF(VLOOKUP("*"&amp;TRIM($F2196)&amp;"*",dump!$A:$D,4,FALSE)="","空文字",VLOOKUP("*"&amp;TRIM($F2196)&amp;"*",dump!$A:$D,4,FALSE)),"NA")</f>
        <v>NA</v>
      </c>
      <c r="T2196" s="867" t="str">
        <f t="shared" ca="1" si="134"/>
        <v>●</v>
      </c>
      <c r="U2196" s="867"/>
      <c r="V2196" s="867"/>
      <c r="W2196" s="867"/>
      <c r="X2196" s="867"/>
      <c r="Y2196" s="867" t="str">
        <f t="shared" si="135"/>
        <v/>
      </c>
      <c r="Z2196" s="867"/>
    </row>
    <row r="2197" spans="2:26" s="312" customFormat="1" ht="15" customHeight="1" outlineLevel="1">
      <c r="B2197" s="314"/>
      <c r="C2197" s="439"/>
      <c r="D2197" s="328"/>
      <c r="E2197" s="531"/>
      <c r="F2197" s="318" t="s">
        <v>15873</v>
      </c>
      <c r="G2197" s="531"/>
      <c r="H2197" s="525"/>
      <c r="I2197" s="327"/>
      <c r="J2197" s="423"/>
      <c r="K2197" s="865" t="str">
        <f t="shared" si="131"/>
        <v/>
      </c>
      <c r="L2197" s="603" t="s">
        <v>3656</v>
      </c>
      <c r="M2197" s="619" t="s">
        <v>3655</v>
      </c>
      <c r="N2197" s="734"/>
      <c r="O2197" s="619"/>
      <c r="P2197" s="599"/>
      <c r="Q2197" s="867" t="str">
        <f t="shared" ca="1" si="132"/>
        <v/>
      </c>
      <c r="R2197" s="867" t="str">
        <f t="shared" ca="1" si="133"/>
        <v/>
      </c>
      <c r="S2197" s="867" t="str">
        <f>IFERROR(IF(VLOOKUP("*"&amp;TRIM($F2197)&amp;"*",dump!$A:$D,4,FALSE)="","空文字",VLOOKUP("*"&amp;TRIM($F2197)&amp;"*",dump!$A:$D,4,FALSE)),"NA")</f>
        <v>NA</v>
      </c>
      <c r="T2197" s="867" t="str">
        <f t="shared" ca="1" si="134"/>
        <v>●</v>
      </c>
      <c r="U2197" s="867"/>
      <c r="V2197" s="867"/>
      <c r="W2197" s="867"/>
      <c r="X2197" s="867"/>
      <c r="Y2197" s="867" t="str">
        <f t="shared" si="135"/>
        <v/>
      </c>
      <c r="Z2197" s="867"/>
    </row>
    <row r="2198" spans="2:26" s="312" customFormat="1" ht="15" customHeight="1" outlineLevel="1">
      <c r="B2198" s="314"/>
      <c r="C2198" s="439"/>
      <c r="D2198" s="328"/>
      <c r="E2198" s="318" t="s">
        <v>12406</v>
      </c>
      <c r="F2198" s="318" t="s">
        <v>12407</v>
      </c>
      <c r="G2198" s="318" t="s">
        <v>12408</v>
      </c>
      <c r="H2198" s="316" t="s">
        <v>3657</v>
      </c>
      <c r="I2198" s="317" t="s">
        <v>3666</v>
      </c>
      <c r="J2198" s="425" t="s">
        <v>5684</v>
      </c>
      <c r="K2198" s="865" t="str">
        <f t="shared" si="131"/>
        <v/>
      </c>
      <c r="L2198" s="557" t="s">
        <v>17529</v>
      </c>
      <c r="M2198" s="558" t="s">
        <v>17530</v>
      </c>
      <c r="N2198" s="715" t="s">
        <v>17822</v>
      </c>
      <c r="O2198" s="662"/>
      <c r="P2198" s="599"/>
      <c r="Q2198" s="867" t="str">
        <f t="shared" ca="1" si="132"/>
        <v/>
      </c>
      <c r="R2198" s="867" t="str">
        <f t="shared" ca="1" si="133"/>
        <v/>
      </c>
      <c r="S2198" s="867" t="str">
        <f>IFERROR(IF(VLOOKUP("*"&amp;TRIM($F2198)&amp;"*",dump!$A:$D,4,FALSE)="","空文字",VLOOKUP("*"&amp;TRIM($F2198)&amp;"*",dump!$A:$D,4,FALSE)),"NA")</f>
        <v>NA</v>
      </c>
      <c r="T2198" s="867" t="str">
        <f t="shared" ca="1" si="134"/>
        <v>●</v>
      </c>
      <c r="U2198" s="867"/>
      <c r="V2198" s="867"/>
      <c r="W2198" s="867"/>
      <c r="X2198" s="867"/>
      <c r="Y2198" s="867" t="str">
        <f t="shared" si="135"/>
        <v/>
      </c>
      <c r="Z2198" s="867"/>
    </row>
    <row r="2199" spans="2:26" s="312" customFormat="1" ht="15" customHeight="1" outlineLevel="1">
      <c r="B2199" s="314"/>
      <c r="C2199" s="439"/>
      <c r="D2199" s="328"/>
      <c r="E2199" s="530" t="s">
        <v>16587</v>
      </c>
      <c r="F2199" s="318" t="s">
        <v>16588</v>
      </c>
      <c r="G2199" s="530" t="s">
        <v>16589</v>
      </c>
      <c r="H2199" s="524" t="s">
        <v>3657</v>
      </c>
      <c r="I2199" s="132" t="s">
        <v>3666</v>
      </c>
      <c r="J2199" s="424" t="s">
        <v>5684</v>
      </c>
      <c r="K2199" s="865" t="str">
        <f t="shared" si="131"/>
        <v/>
      </c>
      <c r="L2199" s="557" t="s">
        <v>18977</v>
      </c>
      <c r="M2199" s="558" t="s">
        <v>18978</v>
      </c>
      <c r="N2199" s="641" t="s">
        <v>18979</v>
      </c>
      <c r="O2199" s="662"/>
      <c r="P2199" s="599"/>
      <c r="Q2199" s="867" t="str">
        <f t="shared" ca="1" si="132"/>
        <v/>
      </c>
      <c r="R2199" s="867" t="str">
        <f t="shared" ca="1" si="133"/>
        <v/>
      </c>
      <c r="S2199" s="867" t="str">
        <f>IFERROR(IF(VLOOKUP("*"&amp;TRIM($F2199)&amp;"*",dump!$A:$D,4,FALSE)="","空文字",VLOOKUP("*"&amp;TRIM($F2199)&amp;"*",dump!$A:$D,4,FALSE)),"NA")</f>
        <v>NA</v>
      </c>
      <c r="T2199" s="867" t="str">
        <f t="shared" ca="1" si="134"/>
        <v>●</v>
      </c>
      <c r="U2199" s="867"/>
      <c r="V2199" s="867"/>
      <c r="W2199" s="867"/>
      <c r="X2199" s="867"/>
      <c r="Y2199" s="867" t="str">
        <f t="shared" si="135"/>
        <v/>
      </c>
      <c r="Z2199" s="867"/>
    </row>
    <row r="2200" spans="2:26" s="312" customFormat="1" ht="15" customHeight="1" outlineLevel="1">
      <c r="B2200" s="314"/>
      <c r="C2200" s="439"/>
      <c r="D2200" s="328"/>
      <c r="E2200" s="530" t="s">
        <v>16590</v>
      </c>
      <c r="F2200" s="318" t="s">
        <v>16591</v>
      </c>
      <c r="G2200" s="530" t="s">
        <v>16592</v>
      </c>
      <c r="H2200" s="524" t="s">
        <v>3657</v>
      </c>
      <c r="I2200" s="132" t="s">
        <v>3666</v>
      </c>
      <c r="J2200" s="424" t="s">
        <v>5684</v>
      </c>
      <c r="K2200" s="865" t="str">
        <f t="shared" si="131"/>
        <v/>
      </c>
      <c r="L2200" s="557" t="s">
        <v>18977</v>
      </c>
      <c r="M2200" s="558" t="s">
        <v>18978</v>
      </c>
      <c r="N2200" s="715" t="s">
        <v>18980</v>
      </c>
      <c r="O2200" s="662"/>
      <c r="P2200" s="599"/>
      <c r="Q2200" s="867" t="str">
        <f t="shared" ca="1" si="132"/>
        <v/>
      </c>
      <c r="R2200" s="867" t="str">
        <f t="shared" ca="1" si="133"/>
        <v/>
      </c>
      <c r="S2200" s="867" t="str">
        <f>IFERROR(IF(VLOOKUP("*"&amp;TRIM($F2200)&amp;"*",dump!$A:$D,4,FALSE)="","空文字",VLOOKUP("*"&amp;TRIM($F2200)&amp;"*",dump!$A:$D,4,FALSE)),"NA")</f>
        <v>NA</v>
      </c>
      <c r="T2200" s="867" t="str">
        <f t="shared" ca="1" si="134"/>
        <v>●</v>
      </c>
      <c r="U2200" s="867"/>
      <c r="V2200" s="867"/>
      <c r="W2200" s="867"/>
      <c r="X2200" s="867"/>
      <c r="Y2200" s="867" t="str">
        <f t="shared" si="135"/>
        <v/>
      </c>
      <c r="Z2200" s="867"/>
    </row>
    <row r="2201" spans="2:26" s="312" customFormat="1" ht="15" customHeight="1" outlineLevel="1">
      <c r="B2201" s="314"/>
      <c r="C2201" s="439"/>
      <c r="D2201" s="328"/>
      <c r="E2201" s="382"/>
      <c r="F2201" s="318" t="s">
        <v>16593</v>
      </c>
      <c r="G2201" s="382"/>
      <c r="H2201" s="343"/>
      <c r="I2201" s="328"/>
      <c r="J2201" s="422"/>
      <c r="K2201" s="865" t="str">
        <f t="shared" si="131"/>
        <v/>
      </c>
      <c r="L2201" s="557" t="s">
        <v>3656</v>
      </c>
      <c r="M2201" s="558" t="s">
        <v>18978</v>
      </c>
      <c r="N2201" s="597"/>
      <c r="O2201" s="558"/>
      <c r="P2201" s="599"/>
      <c r="Q2201" s="867" t="str">
        <f t="shared" ca="1" si="132"/>
        <v/>
      </c>
      <c r="R2201" s="867" t="str">
        <f t="shared" ca="1" si="133"/>
        <v/>
      </c>
      <c r="S2201" s="867" t="str">
        <f>IFERROR(IF(VLOOKUP("*"&amp;TRIM($F2201)&amp;"*",dump!$A:$D,4,FALSE)="","空文字",VLOOKUP("*"&amp;TRIM($F2201)&amp;"*",dump!$A:$D,4,FALSE)),"NA")</f>
        <v>NA</v>
      </c>
      <c r="T2201" s="867" t="str">
        <f t="shared" ca="1" si="134"/>
        <v>●</v>
      </c>
      <c r="U2201" s="867"/>
      <c r="V2201" s="867"/>
      <c r="W2201" s="867"/>
      <c r="X2201" s="867"/>
      <c r="Y2201" s="867" t="str">
        <f t="shared" si="135"/>
        <v/>
      </c>
      <c r="Z2201" s="867"/>
    </row>
    <row r="2202" spans="2:26" s="312" customFormat="1" ht="15" customHeight="1" outlineLevel="1">
      <c r="B2202" s="314"/>
      <c r="C2202" s="439"/>
      <c r="D2202" s="328"/>
      <c r="E2202" s="382"/>
      <c r="F2202" s="318" t="s">
        <v>16594</v>
      </c>
      <c r="G2202" s="382"/>
      <c r="H2202" s="343"/>
      <c r="I2202" s="328"/>
      <c r="J2202" s="422"/>
      <c r="K2202" s="865" t="str">
        <f t="shared" si="131"/>
        <v/>
      </c>
      <c r="L2202" s="557" t="s">
        <v>3656</v>
      </c>
      <c r="M2202" s="558" t="s">
        <v>3655</v>
      </c>
      <c r="N2202" s="597"/>
      <c r="O2202" s="558"/>
      <c r="P2202" s="599"/>
      <c r="Q2202" s="867" t="str">
        <f t="shared" ca="1" si="132"/>
        <v/>
      </c>
      <c r="R2202" s="867" t="str">
        <f t="shared" ca="1" si="133"/>
        <v/>
      </c>
      <c r="S2202" s="867" t="str">
        <f>IFERROR(IF(VLOOKUP("*"&amp;TRIM($F2202)&amp;"*",dump!$A:$D,4,FALSE)="","空文字",VLOOKUP("*"&amp;TRIM($F2202)&amp;"*",dump!$A:$D,4,FALSE)),"NA")</f>
        <v>NA</v>
      </c>
      <c r="T2202" s="867" t="str">
        <f t="shared" ca="1" si="134"/>
        <v>●</v>
      </c>
      <c r="U2202" s="867"/>
      <c r="V2202" s="867"/>
      <c r="W2202" s="867"/>
      <c r="X2202" s="867"/>
      <c r="Y2202" s="867" t="str">
        <f t="shared" si="135"/>
        <v/>
      </c>
      <c r="Z2202" s="867"/>
    </row>
    <row r="2203" spans="2:26" s="312" customFormat="1" ht="15" customHeight="1" outlineLevel="1">
      <c r="B2203" s="314"/>
      <c r="C2203" s="439"/>
      <c r="D2203" s="328"/>
      <c r="E2203" s="382"/>
      <c r="F2203" s="318" t="s">
        <v>16595</v>
      </c>
      <c r="G2203" s="382"/>
      <c r="H2203" s="343"/>
      <c r="I2203" s="328"/>
      <c r="J2203" s="422"/>
      <c r="K2203" s="865" t="str">
        <f t="shared" si="131"/>
        <v/>
      </c>
      <c r="L2203" s="557" t="s">
        <v>3656</v>
      </c>
      <c r="M2203" s="558" t="s">
        <v>3655</v>
      </c>
      <c r="N2203" s="597"/>
      <c r="O2203" s="558"/>
      <c r="P2203" s="599"/>
      <c r="Q2203" s="867" t="str">
        <f t="shared" ca="1" si="132"/>
        <v/>
      </c>
      <c r="R2203" s="867" t="str">
        <f t="shared" ca="1" si="133"/>
        <v/>
      </c>
      <c r="S2203" s="867" t="str">
        <f>IFERROR(IF(VLOOKUP("*"&amp;TRIM($F2203)&amp;"*",dump!$A:$D,4,FALSE)="","空文字",VLOOKUP("*"&amp;TRIM($F2203)&amp;"*",dump!$A:$D,4,FALSE)),"NA")</f>
        <v>NA</v>
      </c>
      <c r="T2203" s="867" t="str">
        <f t="shared" ca="1" si="134"/>
        <v>●</v>
      </c>
      <c r="U2203" s="867"/>
      <c r="V2203" s="867"/>
      <c r="W2203" s="867"/>
      <c r="X2203" s="867"/>
      <c r="Y2203" s="867" t="str">
        <f t="shared" si="135"/>
        <v/>
      </c>
      <c r="Z2203" s="867"/>
    </row>
    <row r="2204" spans="2:26" s="312" customFormat="1" ht="15" customHeight="1" outlineLevel="1">
      <c r="B2204" s="314"/>
      <c r="C2204" s="439"/>
      <c r="D2204" s="328"/>
      <c r="E2204" s="382"/>
      <c r="F2204" s="318" t="s">
        <v>16596</v>
      </c>
      <c r="G2204" s="382"/>
      <c r="H2204" s="343"/>
      <c r="I2204" s="328"/>
      <c r="J2204" s="422"/>
      <c r="K2204" s="865" t="str">
        <f t="shared" si="131"/>
        <v/>
      </c>
      <c r="L2204" s="557" t="s">
        <v>3656</v>
      </c>
      <c r="M2204" s="558" t="s">
        <v>3655</v>
      </c>
      <c r="N2204" s="597"/>
      <c r="O2204" s="558"/>
      <c r="P2204" s="599"/>
      <c r="Q2204" s="867" t="str">
        <f t="shared" ca="1" si="132"/>
        <v/>
      </c>
      <c r="R2204" s="867" t="str">
        <f t="shared" ca="1" si="133"/>
        <v/>
      </c>
      <c r="S2204" s="867" t="str">
        <f>IFERROR(IF(VLOOKUP("*"&amp;TRIM($F2204)&amp;"*",dump!$A:$D,4,FALSE)="","空文字",VLOOKUP("*"&amp;TRIM($F2204)&amp;"*",dump!$A:$D,4,FALSE)),"NA")</f>
        <v>NA</v>
      </c>
      <c r="T2204" s="867" t="str">
        <f t="shared" ca="1" si="134"/>
        <v>●</v>
      </c>
      <c r="U2204" s="867"/>
      <c r="V2204" s="867"/>
      <c r="W2204" s="867"/>
      <c r="X2204" s="867"/>
      <c r="Y2204" s="867" t="str">
        <f t="shared" si="135"/>
        <v/>
      </c>
      <c r="Z2204" s="867"/>
    </row>
    <row r="2205" spans="2:26" s="312" customFormat="1" ht="15" customHeight="1" outlineLevel="1">
      <c r="B2205" s="314"/>
      <c r="C2205" s="439"/>
      <c r="D2205" s="328"/>
      <c r="E2205" s="382"/>
      <c r="F2205" s="318" t="s">
        <v>16597</v>
      </c>
      <c r="G2205" s="382"/>
      <c r="H2205" s="343"/>
      <c r="I2205" s="328"/>
      <c r="J2205" s="422"/>
      <c r="K2205" s="865" t="str">
        <f t="shared" si="131"/>
        <v/>
      </c>
      <c r="L2205" s="557" t="s">
        <v>3656</v>
      </c>
      <c r="M2205" s="558" t="s">
        <v>3655</v>
      </c>
      <c r="N2205" s="597"/>
      <c r="O2205" s="558"/>
      <c r="P2205" s="599"/>
      <c r="Q2205" s="867" t="str">
        <f t="shared" ca="1" si="132"/>
        <v/>
      </c>
      <c r="R2205" s="867" t="str">
        <f t="shared" ca="1" si="133"/>
        <v/>
      </c>
      <c r="S2205" s="867" t="str">
        <f>IFERROR(IF(VLOOKUP("*"&amp;TRIM($F2205)&amp;"*",dump!$A:$D,4,FALSE)="","空文字",VLOOKUP("*"&amp;TRIM($F2205)&amp;"*",dump!$A:$D,4,FALSE)),"NA")</f>
        <v>NA</v>
      </c>
      <c r="T2205" s="867" t="str">
        <f t="shared" ca="1" si="134"/>
        <v>●</v>
      </c>
      <c r="U2205" s="867"/>
      <c r="V2205" s="867"/>
      <c r="W2205" s="867"/>
      <c r="X2205" s="867"/>
      <c r="Y2205" s="867" t="str">
        <f t="shared" si="135"/>
        <v/>
      </c>
      <c r="Z2205" s="867"/>
    </row>
    <row r="2206" spans="2:26" s="312" customFormat="1" ht="15" customHeight="1" outlineLevel="1">
      <c r="B2206" s="314"/>
      <c r="C2206" s="439"/>
      <c r="D2206" s="328"/>
      <c r="E2206" s="382"/>
      <c r="F2206" s="318" t="s">
        <v>16598</v>
      </c>
      <c r="G2206" s="382"/>
      <c r="H2206" s="343"/>
      <c r="I2206" s="328"/>
      <c r="J2206" s="422"/>
      <c r="K2206" s="865" t="str">
        <f t="shared" si="131"/>
        <v/>
      </c>
      <c r="L2206" s="557" t="s">
        <v>3656</v>
      </c>
      <c r="M2206" s="558" t="s">
        <v>3655</v>
      </c>
      <c r="N2206" s="597"/>
      <c r="O2206" s="558"/>
      <c r="P2206" s="599"/>
      <c r="Q2206" s="867" t="str">
        <f t="shared" ca="1" si="132"/>
        <v/>
      </c>
      <c r="R2206" s="867" t="str">
        <f t="shared" ca="1" si="133"/>
        <v/>
      </c>
      <c r="S2206" s="867" t="str">
        <f>IFERROR(IF(VLOOKUP("*"&amp;TRIM($F2206)&amp;"*",dump!$A:$D,4,FALSE)="","空文字",VLOOKUP("*"&amp;TRIM($F2206)&amp;"*",dump!$A:$D,4,FALSE)),"NA")</f>
        <v>NA</v>
      </c>
      <c r="T2206" s="867" t="str">
        <f t="shared" ca="1" si="134"/>
        <v>●</v>
      </c>
      <c r="U2206" s="867"/>
      <c r="V2206" s="867"/>
      <c r="W2206" s="867"/>
      <c r="X2206" s="867"/>
      <c r="Y2206" s="867" t="str">
        <f t="shared" si="135"/>
        <v/>
      </c>
      <c r="Z2206" s="867"/>
    </row>
    <row r="2207" spans="2:26" s="312" customFormat="1" ht="15" customHeight="1" outlineLevel="1">
      <c r="B2207" s="314"/>
      <c r="C2207" s="439"/>
      <c r="D2207" s="328"/>
      <c r="E2207" s="382"/>
      <c r="F2207" s="318" t="s">
        <v>16599</v>
      </c>
      <c r="G2207" s="382"/>
      <c r="H2207" s="343"/>
      <c r="I2207" s="328"/>
      <c r="J2207" s="422"/>
      <c r="K2207" s="865" t="str">
        <f t="shared" si="131"/>
        <v/>
      </c>
      <c r="L2207" s="557" t="s">
        <v>3656</v>
      </c>
      <c r="M2207" s="558" t="s">
        <v>3655</v>
      </c>
      <c r="N2207" s="597"/>
      <c r="O2207" s="558"/>
      <c r="P2207" s="599"/>
      <c r="Q2207" s="867" t="str">
        <f t="shared" ca="1" si="132"/>
        <v/>
      </c>
      <c r="R2207" s="867" t="str">
        <f t="shared" ca="1" si="133"/>
        <v/>
      </c>
      <c r="S2207" s="867" t="str">
        <f>IFERROR(IF(VLOOKUP("*"&amp;TRIM($F2207)&amp;"*",dump!$A:$D,4,FALSE)="","空文字",VLOOKUP("*"&amp;TRIM($F2207)&amp;"*",dump!$A:$D,4,FALSE)),"NA")</f>
        <v>NA</v>
      </c>
      <c r="T2207" s="867" t="str">
        <f t="shared" ca="1" si="134"/>
        <v>●</v>
      </c>
      <c r="U2207" s="867"/>
      <c r="V2207" s="867"/>
      <c r="W2207" s="867"/>
      <c r="X2207" s="867"/>
      <c r="Y2207" s="867" t="str">
        <f t="shared" si="135"/>
        <v/>
      </c>
      <c r="Z2207" s="867"/>
    </row>
    <row r="2208" spans="2:26" s="312" customFormat="1" ht="15" customHeight="1" outlineLevel="1">
      <c r="B2208" s="314"/>
      <c r="C2208" s="439"/>
      <c r="D2208" s="328"/>
      <c r="E2208" s="382"/>
      <c r="F2208" s="318" t="s">
        <v>16600</v>
      </c>
      <c r="G2208" s="382"/>
      <c r="H2208" s="343"/>
      <c r="I2208" s="328"/>
      <c r="J2208" s="422"/>
      <c r="K2208" s="865" t="str">
        <f t="shared" si="131"/>
        <v/>
      </c>
      <c r="L2208" s="557" t="s">
        <v>3656</v>
      </c>
      <c r="M2208" s="558" t="s">
        <v>3655</v>
      </c>
      <c r="N2208" s="597"/>
      <c r="O2208" s="558"/>
      <c r="P2208" s="599"/>
      <c r="Q2208" s="867" t="str">
        <f t="shared" ca="1" si="132"/>
        <v/>
      </c>
      <c r="R2208" s="867" t="str">
        <f t="shared" ca="1" si="133"/>
        <v/>
      </c>
      <c r="S2208" s="867" t="str">
        <f>IFERROR(IF(VLOOKUP("*"&amp;TRIM($F2208)&amp;"*",dump!$A:$D,4,FALSE)="","空文字",VLOOKUP("*"&amp;TRIM($F2208)&amp;"*",dump!$A:$D,4,FALSE)),"NA")</f>
        <v>NA</v>
      </c>
      <c r="T2208" s="867" t="str">
        <f t="shared" ca="1" si="134"/>
        <v>●</v>
      </c>
      <c r="U2208" s="867"/>
      <c r="V2208" s="867"/>
      <c r="W2208" s="867"/>
      <c r="X2208" s="867"/>
      <c r="Y2208" s="867" t="str">
        <f t="shared" si="135"/>
        <v/>
      </c>
      <c r="Z2208" s="867"/>
    </row>
    <row r="2209" spans="2:26" s="312" customFormat="1" ht="15" customHeight="1" outlineLevel="1">
      <c r="B2209" s="314"/>
      <c r="C2209" s="439"/>
      <c r="D2209" s="328"/>
      <c r="E2209" s="382"/>
      <c r="F2209" s="318" t="s">
        <v>16601</v>
      </c>
      <c r="G2209" s="382"/>
      <c r="H2209" s="343"/>
      <c r="I2209" s="328"/>
      <c r="J2209" s="422"/>
      <c r="K2209" s="865" t="str">
        <f t="shared" si="131"/>
        <v/>
      </c>
      <c r="L2209" s="557" t="s">
        <v>3656</v>
      </c>
      <c r="M2209" s="558" t="s">
        <v>3655</v>
      </c>
      <c r="N2209" s="597"/>
      <c r="O2209" s="558"/>
      <c r="P2209" s="599"/>
      <c r="Q2209" s="867" t="str">
        <f t="shared" ca="1" si="132"/>
        <v/>
      </c>
      <c r="R2209" s="867" t="str">
        <f t="shared" ca="1" si="133"/>
        <v/>
      </c>
      <c r="S2209" s="867" t="str">
        <f>IFERROR(IF(VLOOKUP("*"&amp;TRIM($F2209)&amp;"*",dump!$A:$D,4,FALSE)="","空文字",VLOOKUP("*"&amp;TRIM($F2209)&amp;"*",dump!$A:$D,4,FALSE)),"NA")</f>
        <v>NA</v>
      </c>
      <c r="T2209" s="867" t="str">
        <f t="shared" ca="1" si="134"/>
        <v>●</v>
      </c>
      <c r="U2209" s="867"/>
      <c r="V2209" s="867"/>
      <c r="W2209" s="867"/>
      <c r="X2209" s="867"/>
      <c r="Y2209" s="867" t="str">
        <f t="shared" si="135"/>
        <v/>
      </c>
      <c r="Z2209" s="867"/>
    </row>
    <row r="2210" spans="2:26" s="312" customFormat="1" ht="15" customHeight="1" outlineLevel="1">
      <c r="B2210" s="314"/>
      <c r="C2210" s="439"/>
      <c r="D2210" s="328"/>
      <c r="E2210" s="382"/>
      <c r="F2210" s="318" t="s">
        <v>16602</v>
      </c>
      <c r="G2210" s="382"/>
      <c r="H2210" s="343"/>
      <c r="I2210" s="328"/>
      <c r="J2210" s="422"/>
      <c r="K2210" s="865" t="str">
        <f t="shared" si="131"/>
        <v/>
      </c>
      <c r="L2210" s="557" t="s">
        <v>3656</v>
      </c>
      <c r="M2210" s="558" t="s">
        <v>3655</v>
      </c>
      <c r="N2210" s="597"/>
      <c r="O2210" s="558"/>
      <c r="P2210" s="599"/>
      <c r="Q2210" s="867" t="str">
        <f t="shared" ca="1" si="132"/>
        <v/>
      </c>
      <c r="R2210" s="867" t="str">
        <f t="shared" ca="1" si="133"/>
        <v/>
      </c>
      <c r="S2210" s="867" t="str">
        <f>IFERROR(IF(VLOOKUP("*"&amp;TRIM($F2210)&amp;"*",dump!$A:$D,4,FALSE)="","空文字",VLOOKUP("*"&amp;TRIM($F2210)&amp;"*",dump!$A:$D,4,FALSE)),"NA")</f>
        <v>NA</v>
      </c>
      <c r="T2210" s="867" t="str">
        <f t="shared" ca="1" si="134"/>
        <v>●</v>
      </c>
      <c r="U2210" s="867"/>
      <c r="V2210" s="867"/>
      <c r="W2210" s="867"/>
      <c r="X2210" s="867"/>
      <c r="Y2210" s="867" t="str">
        <f t="shared" si="135"/>
        <v/>
      </c>
      <c r="Z2210" s="867"/>
    </row>
    <row r="2211" spans="2:26" s="312" customFormat="1" ht="15" customHeight="1" outlineLevel="1">
      <c r="B2211" s="314"/>
      <c r="C2211" s="439"/>
      <c r="D2211" s="328"/>
      <c r="E2211" s="382"/>
      <c r="F2211" s="318" t="s">
        <v>16603</v>
      </c>
      <c r="G2211" s="382"/>
      <c r="H2211" s="343"/>
      <c r="I2211" s="328"/>
      <c r="J2211" s="422"/>
      <c r="K2211" s="865" t="str">
        <f t="shared" si="131"/>
        <v/>
      </c>
      <c r="L2211" s="557" t="s">
        <v>3656</v>
      </c>
      <c r="M2211" s="558" t="s">
        <v>3655</v>
      </c>
      <c r="N2211" s="597"/>
      <c r="O2211" s="558"/>
      <c r="P2211" s="599"/>
      <c r="Q2211" s="867" t="str">
        <f t="shared" ca="1" si="132"/>
        <v/>
      </c>
      <c r="R2211" s="867" t="str">
        <f t="shared" ca="1" si="133"/>
        <v/>
      </c>
      <c r="S2211" s="867" t="str">
        <f>IFERROR(IF(VLOOKUP("*"&amp;TRIM($F2211)&amp;"*",dump!$A:$D,4,FALSE)="","空文字",VLOOKUP("*"&amp;TRIM($F2211)&amp;"*",dump!$A:$D,4,FALSE)),"NA")</f>
        <v>NA</v>
      </c>
      <c r="T2211" s="867" t="str">
        <f t="shared" ca="1" si="134"/>
        <v>●</v>
      </c>
      <c r="U2211" s="867"/>
      <c r="V2211" s="867"/>
      <c r="W2211" s="867"/>
      <c r="X2211" s="867"/>
      <c r="Y2211" s="867" t="str">
        <f t="shared" si="135"/>
        <v/>
      </c>
      <c r="Z2211" s="867"/>
    </row>
    <row r="2212" spans="2:26" s="312" customFormat="1" ht="15" customHeight="1" outlineLevel="1">
      <c r="B2212" s="314"/>
      <c r="C2212" s="439"/>
      <c r="D2212" s="328"/>
      <c r="E2212" s="382"/>
      <c r="F2212" s="318" t="s">
        <v>16604</v>
      </c>
      <c r="G2212" s="382"/>
      <c r="H2212" s="343"/>
      <c r="I2212" s="328"/>
      <c r="J2212" s="422"/>
      <c r="K2212" s="865" t="str">
        <f t="shared" si="131"/>
        <v/>
      </c>
      <c r="L2212" s="557" t="s">
        <v>3656</v>
      </c>
      <c r="M2212" s="558" t="s">
        <v>3655</v>
      </c>
      <c r="N2212" s="597"/>
      <c r="O2212" s="558"/>
      <c r="P2212" s="599"/>
      <c r="Q2212" s="867" t="str">
        <f t="shared" ca="1" si="132"/>
        <v/>
      </c>
      <c r="R2212" s="867" t="str">
        <f t="shared" ca="1" si="133"/>
        <v/>
      </c>
      <c r="S2212" s="867" t="str">
        <f>IFERROR(IF(VLOOKUP("*"&amp;TRIM($F2212)&amp;"*",dump!$A:$D,4,FALSE)="","空文字",VLOOKUP("*"&amp;TRIM($F2212)&amp;"*",dump!$A:$D,4,FALSE)),"NA")</f>
        <v>NA</v>
      </c>
      <c r="T2212" s="867" t="str">
        <f t="shared" ca="1" si="134"/>
        <v>●</v>
      </c>
      <c r="U2212" s="867"/>
      <c r="V2212" s="867"/>
      <c r="W2212" s="867"/>
      <c r="X2212" s="867"/>
      <c r="Y2212" s="867" t="str">
        <f t="shared" si="135"/>
        <v/>
      </c>
      <c r="Z2212" s="867"/>
    </row>
    <row r="2213" spans="2:26" s="312" customFormat="1" ht="15" customHeight="1" outlineLevel="1">
      <c r="B2213" s="314"/>
      <c r="C2213" s="439"/>
      <c r="D2213" s="328"/>
      <c r="E2213" s="531"/>
      <c r="F2213" s="318" t="s">
        <v>16605</v>
      </c>
      <c r="G2213" s="531"/>
      <c r="H2213" s="525"/>
      <c r="I2213" s="327"/>
      <c r="J2213" s="423"/>
      <c r="K2213" s="865" t="str">
        <f t="shared" si="131"/>
        <v/>
      </c>
      <c r="L2213" s="603" t="s">
        <v>3656</v>
      </c>
      <c r="M2213" s="619" t="s">
        <v>3655</v>
      </c>
      <c r="N2213" s="734"/>
      <c r="O2213" s="619"/>
      <c r="P2213" s="706"/>
      <c r="Q2213" s="867" t="str">
        <f t="shared" ca="1" si="132"/>
        <v/>
      </c>
      <c r="R2213" s="867" t="str">
        <f t="shared" ca="1" si="133"/>
        <v/>
      </c>
      <c r="S2213" s="867" t="str">
        <f>IFERROR(IF(VLOOKUP("*"&amp;TRIM($F2213)&amp;"*",dump!$A:$D,4,FALSE)="","空文字",VLOOKUP("*"&amp;TRIM($F2213)&amp;"*",dump!$A:$D,4,FALSE)),"NA")</f>
        <v>NA</v>
      </c>
      <c r="T2213" s="867" t="str">
        <f t="shared" ca="1" si="134"/>
        <v>●</v>
      </c>
      <c r="U2213" s="867"/>
      <c r="V2213" s="867"/>
      <c r="W2213" s="867"/>
      <c r="X2213" s="867"/>
      <c r="Y2213" s="867" t="str">
        <f t="shared" si="135"/>
        <v/>
      </c>
      <c r="Z2213" s="867"/>
    </row>
    <row r="2214" spans="2:26" s="312" customFormat="1" ht="15" customHeight="1" outlineLevel="1">
      <c r="B2214" s="314"/>
      <c r="C2214" s="439"/>
      <c r="D2214" s="328"/>
      <c r="E2214" s="530" t="s">
        <v>17044</v>
      </c>
      <c r="F2214" s="318" t="s">
        <v>17045</v>
      </c>
      <c r="G2214" s="530" t="s">
        <v>17046</v>
      </c>
      <c r="H2214" s="524" t="s">
        <v>3657</v>
      </c>
      <c r="I2214" s="132" t="s">
        <v>3666</v>
      </c>
      <c r="J2214" s="424" t="s">
        <v>5684</v>
      </c>
      <c r="K2214" s="865" t="str">
        <f t="shared" si="131"/>
        <v/>
      </c>
      <c r="L2214" s="603" t="s">
        <v>3656</v>
      </c>
      <c r="M2214" s="619" t="s">
        <v>3655</v>
      </c>
      <c r="N2214" s="734"/>
      <c r="O2214" s="619"/>
      <c r="P2214" s="706"/>
      <c r="Q2214" s="867" t="str">
        <f t="shared" ca="1" si="132"/>
        <v/>
      </c>
      <c r="R2214" s="867" t="str">
        <f t="shared" ca="1" si="133"/>
        <v/>
      </c>
      <c r="S2214" s="867" t="str">
        <f>IFERROR(IF(VLOOKUP("*"&amp;TRIM($F2214)&amp;"*",dump!$A:$D,4,FALSE)="","空文字",VLOOKUP("*"&amp;TRIM($F2214)&amp;"*",dump!$A:$D,4,FALSE)),"NA")</f>
        <v>NA</v>
      </c>
      <c r="T2214" s="867" t="str">
        <f t="shared" ca="1" si="134"/>
        <v>●</v>
      </c>
      <c r="U2214" s="867"/>
      <c r="V2214" s="867"/>
      <c r="W2214" s="867"/>
      <c r="X2214" s="867"/>
      <c r="Y2214" s="867" t="str">
        <f t="shared" si="135"/>
        <v/>
      </c>
      <c r="Z2214" s="867"/>
    </row>
    <row r="2215" spans="2:26" s="312" customFormat="1" ht="15" customHeight="1" outlineLevel="1">
      <c r="B2215" s="314"/>
      <c r="C2215" s="439"/>
      <c r="D2215" s="328"/>
      <c r="E2215" s="382"/>
      <c r="F2215" s="318" t="s">
        <v>17047</v>
      </c>
      <c r="G2215" s="382"/>
      <c r="H2215" s="343"/>
      <c r="I2215" s="328"/>
      <c r="J2215" s="422"/>
      <c r="K2215" s="865" t="str">
        <f t="shared" si="131"/>
        <v/>
      </c>
      <c r="L2215" s="603" t="s">
        <v>3656</v>
      </c>
      <c r="M2215" s="619" t="s">
        <v>3655</v>
      </c>
      <c r="N2215" s="734"/>
      <c r="O2215" s="619"/>
      <c r="P2215" s="706"/>
      <c r="Q2215" s="867" t="str">
        <f t="shared" ca="1" si="132"/>
        <v/>
      </c>
      <c r="R2215" s="867" t="str">
        <f t="shared" ca="1" si="133"/>
        <v/>
      </c>
      <c r="S2215" s="867" t="str">
        <f>IFERROR(IF(VLOOKUP("*"&amp;TRIM($F2215)&amp;"*",dump!$A:$D,4,FALSE)="","空文字",VLOOKUP("*"&amp;TRIM($F2215)&amp;"*",dump!$A:$D,4,FALSE)),"NA")</f>
        <v>NA</v>
      </c>
      <c r="T2215" s="867" t="str">
        <f t="shared" ca="1" si="134"/>
        <v>●</v>
      </c>
      <c r="U2215" s="867"/>
      <c r="V2215" s="867"/>
      <c r="W2215" s="867"/>
      <c r="X2215" s="867"/>
      <c r="Y2215" s="867" t="str">
        <f t="shared" si="135"/>
        <v/>
      </c>
      <c r="Z2215" s="867"/>
    </row>
    <row r="2216" spans="2:26" s="312" customFormat="1" ht="15" customHeight="1" outlineLevel="1">
      <c r="B2216" s="314"/>
      <c r="C2216" s="439"/>
      <c r="D2216" s="328"/>
      <c r="E2216" s="382"/>
      <c r="F2216" s="318" t="s">
        <v>17048</v>
      </c>
      <c r="G2216" s="382"/>
      <c r="H2216" s="343"/>
      <c r="I2216" s="328"/>
      <c r="J2216" s="422"/>
      <c r="K2216" s="865" t="str">
        <f t="shared" si="131"/>
        <v/>
      </c>
      <c r="L2216" s="603" t="s">
        <v>3656</v>
      </c>
      <c r="M2216" s="619" t="s">
        <v>3655</v>
      </c>
      <c r="N2216" s="734"/>
      <c r="O2216" s="619"/>
      <c r="P2216" s="706"/>
      <c r="Q2216" s="867" t="str">
        <f t="shared" ca="1" si="132"/>
        <v/>
      </c>
      <c r="R2216" s="867" t="str">
        <f t="shared" ca="1" si="133"/>
        <v/>
      </c>
      <c r="S2216" s="867" t="str">
        <f>IFERROR(IF(VLOOKUP("*"&amp;TRIM($F2216)&amp;"*",dump!$A:$D,4,FALSE)="","空文字",VLOOKUP("*"&amp;TRIM($F2216)&amp;"*",dump!$A:$D,4,FALSE)),"NA")</f>
        <v>NA</v>
      </c>
      <c r="T2216" s="867" t="str">
        <f t="shared" ca="1" si="134"/>
        <v>●</v>
      </c>
      <c r="U2216" s="867"/>
      <c r="V2216" s="867"/>
      <c r="W2216" s="867"/>
      <c r="X2216" s="867"/>
      <c r="Y2216" s="867" t="str">
        <f t="shared" si="135"/>
        <v/>
      </c>
      <c r="Z2216" s="867"/>
    </row>
    <row r="2217" spans="2:26" s="312" customFormat="1" ht="15" customHeight="1" outlineLevel="1">
      <c r="B2217" s="314"/>
      <c r="C2217" s="439"/>
      <c r="D2217" s="328"/>
      <c r="E2217" s="382"/>
      <c r="F2217" s="318" t="s">
        <v>17049</v>
      </c>
      <c r="G2217" s="382"/>
      <c r="H2217" s="343"/>
      <c r="I2217" s="328"/>
      <c r="J2217" s="422"/>
      <c r="K2217" s="865" t="str">
        <f t="shared" si="131"/>
        <v/>
      </c>
      <c r="L2217" s="603" t="s">
        <v>3656</v>
      </c>
      <c r="M2217" s="619" t="s">
        <v>3655</v>
      </c>
      <c r="N2217" s="734"/>
      <c r="O2217" s="619"/>
      <c r="P2217" s="706"/>
      <c r="Q2217" s="867" t="str">
        <f t="shared" ca="1" si="132"/>
        <v/>
      </c>
      <c r="R2217" s="867" t="str">
        <f t="shared" ca="1" si="133"/>
        <v/>
      </c>
      <c r="S2217" s="867" t="str">
        <f>IFERROR(IF(VLOOKUP("*"&amp;TRIM($F2217)&amp;"*",dump!$A:$D,4,FALSE)="","空文字",VLOOKUP("*"&amp;TRIM($F2217)&amp;"*",dump!$A:$D,4,FALSE)),"NA")</f>
        <v>NA</v>
      </c>
      <c r="T2217" s="867" t="str">
        <f t="shared" ca="1" si="134"/>
        <v>●</v>
      </c>
      <c r="U2217" s="867"/>
      <c r="V2217" s="867"/>
      <c r="W2217" s="867"/>
      <c r="X2217" s="867"/>
      <c r="Y2217" s="867" t="str">
        <f t="shared" si="135"/>
        <v/>
      </c>
      <c r="Z2217" s="867"/>
    </row>
    <row r="2218" spans="2:26" s="312" customFormat="1" ht="15" customHeight="1" outlineLevel="1">
      <c r="B2218" s="314"/>
      <c r="C2218" s="439"/>
      <c r="D2218" s="328"/>
      <c r="E2218" s="382"/>
      <c r="F2218" s="318" t="s">
        <v>17050</v>
      </c>
      <c r="G2218" s="382"/>
      <c r="H2218" s="343"/>
      <c r="I2218" s="328"/>
      <c r="J2218" s="422"/>
      <c r="K2218" s="865" t="str">
        <f t="shared" si="131"/>
        <v/>
      </c>
      <c r="L2218" s="603" t="s">
        <v>3656</v>
      </c>
      <c r="M2218" s="619" t="s">
        <v>3655</v>
      </c>
      <c r="N2218" s="734"/>
      <c r="O2218" s="619"/>
      <c r="P2218" s="706"/>
      <c r="Q2218" s="867" t="str">
        <f t="shared" ca="1" si="132"/>
        <v/>
      </c>
      <c r="R2218" s="867" t="str">
        <f t="shared" ca="1" si="133"/>
        <v/>
      </c>
      <c r="S2218" s="867" t="str">
        <f>IFERROR(IF(VLOOKUP("*"&amp;TRIM($F2218)&amp;"*",dump!$A:$D,4,FALSE)="","空文字",VLOOKUP("*"&amp;TRIM($F2218)&amp;"*",dump!$A:$D,4,FALSE)),"NA")</f>
        <v>NA</v>
      </c>
      <c r="T2218" s="867" t="str">
        <f t="shared" ca="1" si="134"/>
        <v>●</v>
      </c>
      <c r="U2218" s="867"/>
      <c r="V2218" s="867"/>
      <c r="W2218" s="867"/>
      <c r="X2218" s="867"/>
      <c r="Y2218" s="867" t="str">
        <f t="shared" si="135"/>
        <v/>
      </c>
      <c r="Z2218" s="867"/>
    </row>
    <row r="2219" spans="2:26" s="312" customFormat="1" ht="15" customHeight="1" outlineLevel="1">
      <c r="B2219" s="314"/>
      <c r="C2219" s="439"/>
      <c r="D2219" s="328"/>
      <c r="E2219" s="382"/>
      <c r="F2219" s="318" t="s">
        <v>17051</v>
      </c>
      <c r="G2219" s="382"/>
      <c r="H2219" s="343"/>
      <c r="I2219" s="328"/>
      <c r="J2219" s="422"/>
      <c r="K2219" s="865" t="str">
        <f t="shared" si="131"/>
        <v/>
      </c>
      <c r="L2219" s="603" t="s">
        <v>3656</v>
      </c>
      <c r="M2219" s="619" t="s">
        <v>3655</v>
      </c>
      <c r="N2219" s="734"/>
      <c r="O2219" s="619"/>
      <c r="P2219" s="706"/>
      <c r="Q2219" s="867" t="str">
        <f t="shared" ca="1" si="132"/>
        <v/>
      </c>
      <c r="R2219" s="867" t="str">
        <f t="shared" ca="1" si="133"/>
        <v/>
      </c>
      <c r="S2219" s="867" t="str">
        <f>IFERROR(IF(VLOOKUP("*"&amp;TRIM($F2219)&amp;"*",dump!$A:$D,4,FALSE)="","空文字",VLOOKUP("*"&amp;TRIM($F2219)&amp;"*",dump!$A:$D,4,FALSE)),"NA")</f>
        <v>NA</v>
      </c>
      <c r="T2219" s="867" t="str">
        <f t="shared" ca="1" si="134"/>
        <v>●</v>
      </c>
      <c r="U2219" s="867"/>
      <c r="V2219" s="867"/>
      <c r="W2219" s="867"/>
      <c r="X2219" s="867"/>
      <c r="Y2219" s="867" t="str">
        <f t="shared" si="135"/>
        <v/>
      </c>
      <c r="Z2219" s="867"/>
    </row>
    <row r="2220" spans="2:26" s="312" customFormat="1" ht="15" customHeight="1" outlineLevel="1">
      <c r="B2220" s="314"/>
      <c r="C2220" s="439"/>
      <c r="D2220" s="328"/>
      <c r="E2220" s="382"/>
      <c r="F2220" s="318" t="s">
        <v>17051</v>
      </c>
      <c r="G2220" s="382"/>
      <c r="H2220" s="343"/>
      <c r="I2220" s="328"/>
      <c r="J2220" s="422"/>
      <c r="K2220" s="865" t="str">
        <f t="shared" si="131"/>
        <v/>
      </c>
      <c r="L2220" s="603" t="s">
        <v>3656</v>
      </c>
      <c r="M2220" s="619" t="s">
        <v>3655</v>
      </c>
      <c r="N2220" s="734"/>
      <c r="O2220" s="619"/>
      <c r="P2220" s="706"/>
      <c r="Q2220" s="867" t="str">
        <f t="shared" ca="1" si="132"/>
        <v/>
      </c>
      <c r="R2220" s="867" t="str">
        <f t="shared" ca="1" si="133"/>
        <v/>
      </c>
      <c r="S2220" s="867" t="str">
        <f>IFERROR(IF(VLOOKUP("*"&amp;TRIM($F2220)&amp;"*",dump!$A:$D,4,FALSE)="","空文字",VLOOKUP("*"&amp;TRIM($F2220)&amp;"*",dump!$A:$D,4,FALSE)),"NA")</f>
        <v>NA</v>
      </c>
      <c r="T2220" s="867" t="str">
        <f t="shared" ca="1" si="134"/>
        <v>●</v>
      </c>
      <c r="U2220" s="867"/>
      <c r="V2220" s="867"/>
      <c r="W2220" s="867"/>
      <c r="X2220" s="867"/>
      <c r="Y2220" s="867" t="str">
        <f t="shared" si="135"/>
        <v/>
      </c>
      <c r="Z2220" s="867"/>
    </row>
    <row r="2221" spans="2:26" s="312" customFormat="1" ht="15" customHeight="1" outlineLevel="1">
      <c r="B2221" s="314"/>
      <c r="C2221" s="439"/>
      <c r="D2221" s="328"/>
      <c r="E2221" s="382"/>
      <c r="F2221" s="318" t="s">
        <v>17052</v>
      </c>
      <c r="G2221" s="382"/>
      <c r="H2221" s="343"/>
      <c r="I2221" s="328"/>
      <c r="J2221" s="422"/>
      <c r="K2221" s="865" t="str">
        <f t="shared" si="131"/>
        <v/>
      </c>
      <c r="L2221" s="603" t="s">
        <v>3656</v>
      </c>
      <c r="M2221" s="619" t="s">
        <v>3655</v>
      </c>
      <c r="N2221" s="734"/>
      <c r="O2221" s="619"/>
      <c r="P2221" s="706"/>
      <c r="Q2221" s="867" t="str">
        <f t="shared" ca="1" si="132"/>
        <v/>
      </c>
      <c r="R2221" s="867" t="str">
        <f t="shared" ca="1" si="133"/>
        <v/>
      </c>
      <c r="S2221" s="867" t="str">
        <f>IFERROR(IF(VLOOKUP("*"&amp;TRIM($F2221)&amp;"*",dump!$A:$D,4,FALSE)="","空文字",VLOOKUP("*"&amp;TRIM($F2221)&amp;"*",dump!$A:$D,4,FALSE)),"NA")</f>
        <v>NA</v>
      </c>
      <c r="T2221" s="867" t="str">
        <f t="shared" ca="1" si="134"/>
        <v>●</v>
      </c>
      <c r="U2221" s="867"/>
      <c r="V2221" s="867"/>
      <c r="W2221" s="867"/>
      <c r="X2221" s="867"/>
      <c r="Y2221" s="867" t="str">
        <f t="shared" si="135"/>
        <v/>
      </c>
      <c r="Z2221" s="867"/>
    </row>
    <row r="2222" spans="2:26" s="312" customFormat="1" ht="15" customHeight="1" outlineLevel="1">
      <c r="B2222" s="314"/>
      <c r="C2222" s="439"/>
      <c r="D2222" s="328"/>
      <c r="E2222" s="382"/>
      <c r="F2222" s="318" t="s">
        <v>17053</v>
      </c>
      <c r="G2222" s="382"/>
      <c r="H2222" s="343"/>
      <c r="I2222" s="328"/>
      <c r="J2222" s="422"/>
      <c r="K2222" s="865" t="str">
        <f t="shared" si="131"/>
        <v/>
      </c>
      <c r="L2222" s="603" t="s">
        <v>3656</v>
      </c>
      <c r="M2222" s="619" t="s">
        <v>3655</v>
      </c>
      <c r="N2222" s="734"/>
      <c r="O2222" s="619"/>
      <c r="P2222" s="706"/>
      <c r="Q2222" s="867" t="str">
        <f t="shared" ca="1" si="132"/>
        <v/>
      </c>
      <c r="R2222" s="867" t="str">
        <f t="shared" ca="1" si="133"/>
        <v/>
      </c>
      <c r="S2222" s="867" t="str">
        <f>IFERROR(IF(VLOOKUP("*"&amp;TRIM($F2222)&amp;"*",dump!$A:$D,4,FALSE)="","空文字",VLOOKUP("*"&amp;TRIM($F2222)&amp;"*",dump!$A:$D,4,FALSE)),"NA")</f>
        <v>NA</v>
      </c>
      <c r="T2222" s="867" t="str">
        <f t="shared" ca="1" si="134"/>
        <v>●</v>
      </c>
      <c r="U2222" s="867"/>
      <c r="V2222" s="867"/>
      <c r="W2222" s="867"/>
      <c r="X2222" s="867"/>
      <c r="Y2222" s="867" t="str">
        <f t="shared" si="135"/>
        <v/>
      </c>
      <c r="Z2222" s="867"/>
    </row>
    <row r="2223" spans="2:26" s="312" customFormat="1" ht="15" customHeight="1" outlineLevel="1">
      <c r="B2223" s="314"/>
      <c r="C2223" s="439"/>
      <c r="D2223" s="328"/>
      <c r="E2223" s="382"/>
      <c r="F2223" s="318" t="s">
        <v>17054</v>
      </c>
      <c r="G2223" s="382"/>
      <c r="H2223" s="343"/>
      <c r="I2223" s="328"/>
      <c r="J2223" s="422"/>
      <c r="K2223" s="865" t="str">
        <f t="shared" si="131"/>
        <v/>
      </c>
      <c r="L2223" s="603" t="s">
        <v>3656</v>
      </c>
      <c r="M2223" s="619" t="s">
        <v>3655</v>
      </c>
      <c r="N2223" s="734"/>
      <c r="O2223" s="619"/>
      <c r="P2223" s="706"/>
      <c r="Q2223" s="867" t="str">
        <f t="shared" ca="1" si="132"/>
        <v/>
      </c>
      <c r="R2223" s="867" t="str">
        <f t="shared" ca="1" si="133"/>
        <v/>
      </c>
      <c r="S2223" s="867" t="str">
        <f>IFERROR(IF(VLOOKUP("*"&amp;TRIM($F2223)&amp;"*",dump!$A:$D,4,FALSE)="","空文字",VLOOKUP("*"&amp;TRIM($F2223)&amp;"*",dump!$A:$D,4,FALSE)),"NA")</f>
        <v>NA</v>
      </c>
      <c r="T2223" s="867" t="str">
        <f t="shared" ca="1" si="134"/>
        <v>●</v>
      </c>
      <c r="U2223" s="867"/>
      <c r="V2223" s="867"/>
      <c r="W2223" s="867"/>
      <c r="X2223" s="867"/>
      <c r="Y2223" s="867" t="str">
        <f t="shared" si="135"/>
        <v/>
      </c>
      <c r="Z2223" s="867"/>
    </row>
    <row r="2224" spans="2:26" s="312" customFormat="1" ht="15" customHeight="1" outlineLevel="1">
      <c r="B2224" s="314"/>
      <c r="C2224" s="439"/>
      <c r="D2224" s="328"/>
      <c r="E2224" s="382"/>
      <c r="F2224" s="318" t="s">
        <v>17055</v>
      </c>
      <c r="G2224" s="382"/>
      <c r="H2224" s="343"/>
      <c r="I2224" s="328"/>
      <c r="J2224" s="422"/>
      <c r="K2224" s="865" t="str">
        <f t="shared" si="131"/>
        <v/>
      </c>
      <c r="L2224" s="603" t="s">
        <v>3656</v>
      </c>
      <c r="M2224" s="619" t="s">
        <v>3655</v>
      </c>
      <c r="N2224" s="734"/>
      <c r="O2224" s="619"/>
      <c r="P2224" s="706"/>
      <c r="Q2224" s="867" t="str">
        <f t="shared" ca="1" si="132"/>
        <v/>
      </c>
      <c r="R2224" s="867" t="str">
        <f t="shared" ca="1" si="133"/>
        <v/>
      </c>
      <c r="S2224" s="867" t="str">
        <f>IFERROR(IF(VLOOKUP("*"&amp;TRIM($F2224)&amp;"*",dump!$A:$D,4,FALSE)="","空文字",VLOOKUP("*"&amp;TRIM($F2224)&amp;"*",dump!$A:$D,4,FALSE)),"NA")</f>
        <v>NA</v>
      </c>
      <c r="T2224" s="867" t="str">
        <f t="shared" ca="1" si="134"/>
        <v>●</v>
      </c>
      <c r="U2224" s="867"/>
      <c r="V2224" s="867"/>
      <c r="W2224" s="867"/>
      <c r="X2224" s="867"/>
      <c r="Y2224" s="867" t="str">
        <f t="shared" si="135"/>
        <v/>
      </c>
      <c r="Z2224" s="867"/>
    </row>
    <row r="2225" spans="2:26" s="312" customFormat="1" ht="15" customHeight="1" outlineLevel="1">
      <c r="B2225" s="314"/>
      <c r="C2225" s="439"/>
      <c r="D2225" s="328"/>
      <c r="E2225" s="382"/>
      <c r="F2225" s="318" t="s">
        <v>17056</v>
      </c>
      <c r="G2225" s="382"/>
      <c r="H2225" s="343"/>
      <c r="I2225" s="328"/>
      <c r="J2225" s="422"/>
      <c r="K2225" s="865" t="str">
        <f t="shared" si="131"/>
        <v/>
      </c>
      <c r="L2225" s="603" t="s">
        <v>3656</v>
      </c>
      <c r="M2225" s="619" t="s">
        <v>3655</v>
      </c>
      <c r="N2225" s="734"/>
      <c r="O2225" s="619"/>
      <c r="P2225" s="706"/>
      <c r="Q2225" s="867" t="str">
        <f t="shared" ca="1" si="132"/>
        <v/>
      </c>
      <c r="R2225" s="867" t="str">
        <f t="shared" ca="1" si="133"/>
        <v/>
      </c>
      <c r="S2225" s="867" t="str">
        <f>IFERROR(IF(VLOOKUP("*"&amp;TRIM($F2225)&amp;"*",dump!$A:$D,4,FALSE)="","空文字",VLOOKUP("*"&amp;TRIM($F2225)&amp;"*",dump!$A:$D,4,FALSE)),"NA")</f>
        <v>NA</v>
      </c>
      <c r="T2225" s="867" t="str">
        <f t="shared" ca="1" si="134"/>
        <v>●</v>
      </c>
      <c r="U2225" s="867"/>
      <c r="V2225" s="867"/>
      <c r="W2225" s="867"/>
      <c r="X2225" s="867"/>
      <c r="Y2225" s="867" t="str">
        <f t="shared" si="135"/>
        <v/>
      </c>
      <c r="Z2225" s="867"/>
    </row>
    <row r="2226" spans="2:26" s="312" customFormat="1" ht="15" customHeight="1" outlineLevel="1">
      <c r="B2226" s="314"/>
      <c r="C2226" s="439"/>
      <c r="D2226" s="328"/>
      <c r="E2226" s="382"/>
      <c r="F2226" s="318" t="s">
        <v>17057</v>
      </c>
      <c r="G2226" s="382"/>
      <c r="H2226" s="343"/>
      <c r="I2226" s="328"/>
      <c r="J2226" s="422"/>
      <c r="K2226" s="865" t="str">
        <f t="shared" si="131"/>
        <v/>
      </c>
      <c r="L2226" s="603" t="s">
        <v>3656</v>
      </c>
      <c r="M2226" s="619" t="s">
        <v>3655</v>
      </c>
      <c r="N2226" s="734"/>
      <c r="O2226" s="619"/>
      <c r="P2226" s="706"/>
      <c r="Q2226" s="867" t="str">
        <f t="shared" ca="1" si="132"/>
        <v/>
      </c>
      <c r="R2226" s="867" t="str">
        <f t="shared" ca="1" si="133"/>
        <v/>
      </c>
      <c r="S2226" s="867" t="str">
        <f>IFERROR(IF(VLOOKUP("*"&amp;TRIM($F2226)&amp;"*",dump!$A:$D,4,FALSE)="","空文字",VLOOKUP("*"&amp;TRIM($F2226)&amp;"*",dump!$A:$D,4,FALSE)),"NA")</f>
        <v>NA</v>
      </c>
      <c r="T2226" s="867" t="str">
        <f t="shared" ca="1" si="134"/>
        <v>●</v>
      </c>
      <c r="U2226" s="867"/>
      <c r="V2226" s="867"/>
      <c r="W2226" s="867"/>
      <c r="X2226" s="867"/>
      <c r="Y2226" s="867" t="str">
        <f t="shared" si="135"/>
        <v/>
      </c>
      <c r="Z2226" s="867"/>
    </row>
    <row r="2227" spans="2:26" s="312" customFormat="1" ht="15" customHeight="1" outlineLevel="1">
      <c r="B2227" s="314"/>
      <c r="C2227" s="439"/>
      <c r="D2227" s="328"/>
      <c r="E2227" s="531"/>
      <c r="F2227" s="318" t="s">
        <v>17058</v>
      </c>
      <c r="G2227" s="531"/>
      <c r="H2227" s="525"/>
      <c r="I2227" s="327"/>
      <c r="J2227" s="423"/>
      <c r="K2227" s="865" t="str">
        <f t="shared" si="131"/>
        <v/>
      </c>
      <c r="L2227" s="603" t="s">
        <v>3656</v>
      </c>
      <c r="M2227" s="619" t="s">
        <v>3655</v>
      </c>
      <c r="N2227" s="734"/>
      <c r="O2227" s="619"/>
      <c r="P2227" s="706"/>
      <c r="Q2227" s="867" t="str">
        <f t="shared" ca="1" si="132"/>
        <v/>
      </c>
      <c r="R2227" s="867" t="str">
        <f t="shared" ca="1" si="133"/>
        <v/>
      </c>
      <c r="S2227" s="867" t="str">
        <f>IFERROR(IF(VLOOKUP("*"&amp;TRIM($F2227)&amp;"*",dump!$A:$D,4,FALSE)="","空文字",VLOOKUP("*"&amp;TRIM($F2227)&amp;"*",dump!$A:$D,4,FALSE)),"NA")</f>
        <v>NA</v>
      </c>
      <c r="T2227" s="867" t="str">
        <f t="shared" ca="1" si="134"/>
        <v>●</v>
      </c>
      <c r="U2227" s="867"/>
      <c r="V2227" s="867"/>
      <c r="W2227" s="867"/>
      <c r="X2227" s="867"/>
      <c r="Y2227" s="867" t="str">
        <f t="shared" si="135"/>
        <v/>
      </c>
      <c r="Z2227" s="867"/>
    </row>
    <row r="2228" spans="2:26" s="312" customFormat="1" ht="181.5" customHeight="1" outlineLevel="1">
      <c r="B2228" s="314"/>
      <c r="C2228" s="439"/>
      <c r="D2228" s="215" t="s">
        <v>12409</v>
      </c>
      <c r="E2228" s="213"/>
      <c r="F2228" s="214" t="s">
        <v>12410</v>
      </c>
      <c r="G2228" s="214" t="s">
        <v>12411</v>
      </c>
      <c r="H2228" s="225" t="s">
        <v>3655</v>
      </c>
      <c r="I2228" s="144" t="s">
        <v>3666</v>
      </c>
      <c r="J2228" s="418" t="s">
        <v>5684</v>
      </c>
      <c r="K2228" s="865" t="str">
        <f t="shared" si="131"/>
        <v/>
      </c>
      <c r="L2228" s="544" t="s">
        <v>17529</v>
      </c>
      <c r="M2228" s="595" t="s">
        <v>17874</v>
      </c>
      <c r="N2228" s="641" t="s">
        <v>17875</v>
      </c>
      <c r="O2228" s="547"/>
      <c r="P2228" s="550"/>
      <c r="Q2228" s="867" t="str">
        <f t="shared" ca="1" si="132"/>
        <v/>
      </c>
      <c r="R2228" s="867" t="str">
        <f t="shared" ca="1" si="133"/>
        <v/>
      </c>
      <c r="S2228" s="867" t="str">
        <f>IFERROR(IF(VLOOKUP("*"&amp;TRIM($F2228)&amp;"*",dump!$A:$D,4,FALSE)="","空文字",VLOOKUP("*"&amp;TRIM($F2228)&amp;"*",dump!$A:$D,4,FALSE)),"NA")</f>
        <v>NA</v>
      </c>
      <c r="T2228" s="867" t="str">
        <f t="shared" ca="1" si="134"/>
        <v>●</v>
      </c>
      <c r="U2228" s="867"/>
      <c r="V2228" s="867"/>
      <c r="W2228" s="867"/>
      <c r="X2228" s="867"/>
      <c r="Y2228" s="867" t="str">
        <f t="shared" si="135"/>
        <v/>
      </c>
      <c r="Z2228" s="867"/>
    </row>
    <row r="2229" spans="2:26" s="312" customFormat="1" ht="15" customHeight="1" outlineLevel="1">
      <c r="B2229" s="314"/>
      <c r="C2229" s="439"/>
      <c r="D2229" s="328"/>
      <c r="E2229" s="318" t="s">
        <v>12412</v>
      </c>
      <c r="F2229" s="318" t="s">
        <v>12413</v>
      </c>
      <c r="G2229" s="318" t="s">
        <v>12414</v>
      </c>
      <c r="H2229" s="316" t="s">
        <v>3657</v>
      </c>
      <c r="I2229" s="317" t="s">
        <v>3666</v>
      </c>
      <c r="J2229" s="425" t="s">
        <v>5684</v>
      </c>
      <c r="K2229" s="865" t="str">
        <f t="shared" si="131"/>
        <v/>
      </c>
      <c r="L2229" s="544" t="s">
        <v>17529</v>
      </c>
      <c r="M2229" s="595" t="s">
        <v>17874</v>
      </c>
      <c r="N2229" s="641" t="s">
        <v>17876</v>
      </c>
      <c r="O2229" s="547"/>
      <c r="P2229" s="550"/>
      <c r="Q2229" s="867" t="str">
        <f t="shared" ca="1" si="132"/>
        <v/>
      </c>
      <c r="R2229" s="867" t="str">
        <f t="shared" ca="1" si="133"/>
        <v/>
      </c>
      <c r="S2229" s="867" t="str">
        <f>IFERROR(IF(VLOOKUP("*"&amp;TRIM($F2229)&amp;"*",dump!$A:$D,4,FALSE)="","空文字",VLOOKUP("*"&amp;TRIM($F2229)&amp;"*",dump!$A:$D,4,FALSE)),"NA")</f>
        <v>NA</v>
      </c>
      <c r="T2229" s="867" t="str">
        <f t="shared" ca="1" si="134"/>
        <v>●</v>
      </c>
      <c r="U2229" s="867"/>
      <c r="V2229" s="867"/>
      <c r="W2229" s="867"/>
      <c r="X2229" s="867"/>
      <c r="Y2229" s="867" t="str">
        <f t="shared" si="135"/>
        <v/>
      </c>
      <c r="Z2229" s="867"/>
    </row>
    <row r="2230" spans="2:26" s="312" customFormat="1" ht="15" customHeight="1" outlineLevel="1">
      <c r="B2230" s="314"/>
      <c r="C2230" s="439"/>
      <c r="D2230" s="328"/>
      <c r="E2230" s="318" t="s">
        <v>12415</v>
      </c>
      <c r="F2230" s="318" t="s">
        <v>12416</v>
      </c>
      <c r="G2230" s="318" t="s">
        <v>12417</v>
      </c>
      <c r="H2230" s="316" t="s">
        <v>3657</v>
      </c>
      <c r="I2230" s="317" t="s">
        <v>3666</v>
      </c>
      <c r="J2230" s="425" t="s">
        <v>5684</v>
      </c>
      <c r="K2230" s="865" t="str">
        <f t="shared" si="131"/>
        <v/>
      </c>
      <c r="L2230" s="544" t="s">
        <v>17529</v>
      </c>
      <c r="M2230" s="595" t="s">
        <v>17874</v>
      </c>
      <c r="N2230" s="641" t="s">
        <v>17877</v>
      </c>
      <c r="O2230" s="547"/>
      <c r="P2230" s="550"/>
      <c r="Q2230" s="867" t="str">
        <f t="shared" ca="1" si="132"/>
        <v/>
      </c>
      <c r="R2230" s="867" t="str">
        <f t="shared" ca="1" si="133"/>
        <v/>
      </c>
      <c r="S2230" s="867" t="str">
        <f>IFERROR(IF(VLOOKUP("*"&amp;TRIM($F2230)&amp;"*",dump!$A:$D,4,FALSE)="","空文字",VLOOKUP("*"&amp;TRIM($F2230)&amp;"*",dump!$A:$D,4,FALSE)),"NA")</f>
        <v>NA</v>
      </c>
      <c r="T2230" s="867" t="str">
        <f t="shared" ca="1" si="134"/>
        <v>●</v>
      </c>
      <c r="U2230" s="867"/>
      <c r="V2230" s="867"/>
      <c r="W2230" s="867"/>
      <c r="X2230" s="867"/>
      <c r="Y2230" s="867" t="str">
        <f t="shared" si="135"/>
        <v/>
      </c>
      <c r="Z2230" s="867"/>
    </row>
    <row r="2231" spans="2:26" s="312" customFormat="1" ht="15" customHeight="1" outlineLevel="1">
      <c r="B2231" s="314"/>
      <c r="C2231" s="439"/>
      <c r="D2231" s="328"/>
      <c r="E2231" s="318" t="s">
        <v>12418</v>
      </c>
      <c r="F2231" s="318" t="s">
        <v>12419</v>
      </c>
      <c r="G2231" s="318" t="s">
        <v>12420</v>
      </c>
      <c r="H2231" s="316" t="s">
        <v>3657</v>
      </c>
      <c r="I2231" s="317" t="s">
        <v>3666</v>
      </c>
      <c r="J2231" s="425" t="s">
        <v>5684</v>
      </c>
      <c r="K2231" s="865" t="str">
        <f t="shared" si="131"/>
        <v/>
      </c>
      <c r="L2231" s="544" t="s">
        <v>17529</v>
      </c>
      <c r="M2231" s="595" t="s">
        <v>17874</v>
      </c>
      <c r="N2231" s="641" t="s">
        <v>17878</v>
      </c>
      <c r="O2231" s="547"/>
      <c r="P2231" s="550"/>
      <c r="Q2231" s="867" t="str">
        <f t="shared" ca="1" si="132"/>
        <v/>
      </c>
      <c r="R2231" s="867" t="str">
        <f t="shared" ca="1" si="133"/>
        <v/>
      </c>
      <c r="S2231" s="867" t="str">
        <f>IFERROR(IF(VLOOKUP("*"&amp;TRIM($F2231)&amp;"*",dump!$A:$D,4,FALSE)="","空文字",VLOOKUP("*"&amp;TRIM($F2231)&amp;"*",dump!$A:$D,4,FALSE)),"NA")</f>
        <v>NA</v>
      </c>
      <c r="T2231" s="867" t="str">
        <f t="shared" ca="1" si="134"/>
        <v>●</v>
      </c>
      <c r="U2231" s="867"/>
      <c r="V2231" s="867"/>
      <c r="W2231" s="867"/>
      <c r="X2231" s="867"/>
      <c r="Y2231" s="867" t="str">
        <f t="shared" si="135"/>
        <v/>
      </c>
      <c r="Z2231" s="867"/>
    </row>
    <row r="2232" spans="2:26" s="312" customFormat="1" ht="15" customHeight="1" outlineLevel="1">
      <c r="B2232" s="314"/>
      <c r="C2232" s="439"/>
      <c r="D2232" s="328"/>
      <c r="E2232" s="318" t="s">
        <v>12421</v>
      </c>
      <c r="F2232" s="318" t="s">
        <v>12422</v>
      </c>
      <c r="G2232" s="318" t="s">
        <v>12423</v>
      </c>
      <c r="H2232" s="316" t="s">
        <v>3657</v>
      </c>
      <c r="I2232" s="317" t="s">
        <v>3666</v>
      </c>
      <c r="J2232" s="425" t="s">
        <v>5684</v>
      </c>
      <c r="K2232" s="865" t="str">
        <f t="shared" si="131"/>
        <v/>
      </c>
      <c r="L2232" s="544" t="s">
        <v>17529</v>
      </c>
      <c r="M2232" s="595" t="s">
        <v>17874</v>
      </c>
      <c r="N2232" s="641" t="s">
        <v>17879</v>
      </c>
      <c r="O2232" s="547"/>
      <c r="P2232" s="550"/>
      <c r="Q2232" s="867" t="str">
        <f t="shared" ca="1" si="132"/>
        <v/>
      </c>
      <c r="R2232" s="867" t="str">
        <f t="shared" ca="1" si="133"/>
        <v/>
      </c>
      <c r="S2232" s="867" t="str">
        <f>IFERROR(IF(VLOOKUP("*"&amp;TRIM($F2232)&amp;"*",dump!$A:$D,4,FALSE)="","空文字",VLOOKUP("*"&amp;TRIM($F2232)&amp;"*",dump!$A:$D,4,FALSE)),"NA")</f>
        <v>NA</v>
      </c>
      <c r="T2232" s="867" t="str">
        <f t="shared" ca="1" si="134"/>
        <v>●</v>
      </c>
      <c r="U2232" s="867"/>
      <c r="V2232" s="867"/>
      <c r="W2232" s="867"/>
      <c r="X2232" s="867"/>
      <c r="Y2232" s="867" t="str">
        <f t="shared" si="135"/>
        <v/>
      </c>
      <c r="Z2232" s="867"/>
    </row>
    <row r="2233" spans="2:26" s="312" customFormat="1" ht="15" customHeight="1" outlineLevel="1">
      <c r="B2233" s="314"/>
      <c r="C2233" s="439"/>
      <c r="D2233" s="328"/>
      <c r="E2233" s="318" t="s">
        <v>12424</v>
      </c>
      <c r="F2233" s="318" t="s">
        <v>12425</v>
      </c>
      <c r="G2233" s="318" t="s">
        <v>12426</v>
      </c>
      <c r="H2233" s="316" t="s">
        <v>3658</v>
      </c>
      <c r="I2233" s="317" t="s">
        <v>3666</v>
      </c>
      <c r="J2233" s="425" t="s">
        <v>5684</v>
      </c>
      <c r="K2233" s="865" t="str">
        <f t="shared" si="131"/>
        <v/>
      </c>
      <c r="L2233" s="544" t="s">
        <v>17529</v>
      </c>
      <c r="M2233" s="595" t="s">
        <v>17874</v>
      </c>
      <c r="N2233" s="641" t="s">
        <v>17880</v>
      </c>
      <c r="O2233" s="547"/>
      <c r="P2233" s="550"/>
      <c r="Q2233" s="867" t="str">
        <f t="shared" ca="1" si="132"/>
        <v/>
      </c>
      <c r="R2233" s="867" t="str">
        <f t="shared" ca="1" si="133"/>
        <v/>
      </c>
      <c r="S2233" s="867" t="str">
        <f>IFERROR(IF(VLOOKUP("*"&amp;TRIM($F2233)&amp;"*",dump!$A:$D,4,FALSE)="","空文字",VLOOKUP("*"&amp;TRIM($F2233)&amp;"*",dump!$A:$D,4,FALSE)),"NA")</f>
        <v>NA</v>
      </c>
      <c r="T2233" s="867" t="str">
        <f t="shared" ca="1" si="134"/>
        <v>●</v>
      </c>
      <c r="U2233" s="867"/>
      <c r="V2233" s="867"/>
      <c r="W2233" s="867"/>
      <c r="X2233" s="867"/>
      <c r="Y2233" s="867" t="str">
        <f t="shared" si="135"/>
        <v/>
      </c>
      <c r="Z2233" s="867"/>
    </row>
    <row r="2234" spans="2:26" s="312" customFormat="1" ht="45" customHeight="1" outlineLevel="1">
      <c r="B2234" s="314"/>
      <c r="C2234" s="526" t="s">
        <v>9730</v>
      </c>
      <c r="D2234" s="215" t="s">
        <v>402</v>
      </c>
      <c r="E2234" s="213"/>
      <c r="F2234" s="214" t="s">
        <v>5086</v>
      </c>
      <c r="G2234" s="214" t="s">
        <v>1582</v>
      </c>
      <c r="H2234" s="225" t="s">
        <v>3655</v>
      </c>
      <c r="I2234" s="144" t="s">
        <v>660</v>
      </c>
      <c r="J2234" s="418" t="s">
        <v>5684</v>
      </c>
      <c r="K2234" s="865" t="str">
        <f t="shared" si="131"/>
        <v/>
      </c>
      <c r="L2234" s="557" t="s">
        <v>3656</v>
      </c>
      <c r="M2234" s="558" t="s">
        <v>3655</v>
      </c>
      <c r="N2234" s="597" t="s">
        <v>17470</v>
      </c>
      <c r="O2234" s="662"/>
      <c r="P2234" s="598"/>
      <c r="Q2234" s="867" t="str">
        <f t="shared" ca="1" si="132"/>
        <v/>
      </c>
      <c r="R2234" s="867" t="str">
        <f t="shared" ca="1" si="133"/>
        <v/>
      </c>
      <c r="S2234" s="867" t="str">
        <f>IFERROR(IF(VLOOKUP("*"&amp;TRIM($F2234)&amp;"*",dump!$A:$D,4,FALSE)="","空文字",VLOOKUP("*"&amp;TRIM($F2234)&amp;"*",dump!$A:$D,4,FALSE)),"NA")</f>
        <v>NA</v>
      </c>
      <c r="T2234" s="867" t="str">
        <f t="shared" ca="1" si="134"/>
        <v>●</v>
      </c>
      <c r="U2234" s="867"/>
      <c r="V2234" s="867"/>
      <c r="W2234" s="867"/>
      <c r="X2234" s="867"/>
      <c r="Y2234" s="867" t="str">
        <f t="shared" si="135"/>
        <v/>
      </c>
      <c r="Z2234" s="867"/>
    </row>
    <row r="2235" spans="2:26" s="312" customFormat="1" ht="15" customHeight="1" outlineLevel="1">
      <c r="B2235" s="314"/>
      <c r="C2235" s="534"/>
      <c r="D2235" s="343"/>
      <c r="E2235" s="307" t="s">
        <v>403</v>
      </c>
      <c r="F2235" s="307" t="s">
        <v>5087</v>
      </c>
      <c r="G2235" s="307" t="s">
        <v>1583</v>
      </c>
      <c r="H2235" s="302" t="s">
        <v>3657</v>
      </c>
      <c r="I2235" s="303" t="s">
        <v>660</v>
      </c>
      <c r="J2235" s="417" t="s">
        <v>5684</v>
      </c>
      <c r="K2235" s="865" t="str">
        <f t="shared" si="131"/>
        <v/>
      </c>
      <c r="L2235" s="557" t="s">
        <v>3656</v>
      </c>
      <c r="M2235" s="558" t="s">
        <v>3655</v>
      </c>
      <c r="N2235" s="597"/>
      <c r="O2235" s="662"/>
      <c r="P2235" s="598"/>
      <c r="Q2235" s="867" t="str">
        <f t="shared" ca="1" si="132"/>
        <v/>
      </c>
      <c r="R2235" s="867" t="str">
        <f t="shared" ca="1" si="133"/>
        <v/>
      </c>
      <c r="S2235" s="867" t="str">
        <f>IFERROR(IF(VLOOKUP("*"&amp;TRIM($F2235)&amp;"*",dump!$A:$D,4,FALSE)="","空文字",VLOOKUP("*"&amp;TRIM($F2235)&amp;"*",dump!$A:$D,4,FALSE)),"NA")</f>
        <v>NA</v>
      </c>
      <c r="T2235" s="867" t="str">
        <f t="shared" ca="1" si="134"/>
        <v>●</v>
      </c>
      <c r="U2235" s="867"/>
      <c r="V2235" s="867"/>
      <c r="W2235" s="867"/>
      <c r="X2235" s="867"/>
      <c r="Y2235" s="867" t="str">
        <f t="shared" si="135"/>
        <v/>
      </c>
      <c r="Z2235" s="867"/>
    </row>
    <row r="2236" spans="2:26" s="312" customFormat="1" ht="15" customHeight="1" outlineLevel="1">
      <c r="B2236" s="314"/>
      <c r="C2236" s="527"/>
      <c r="D2236" s="525"/>
      <c r="E2236" s="307" t="s">
        <v>9731</v>
      </c>
      <c r="F2236" s="307" t="s">
        <v>5088</v>
      </c>
      <c r="G2236" s="307" t="s">
        <v>1584</v>
      </c>
      <c r="H2236" s="302" t="s">
        <v>3657</v>
      </c>
      <c r="I2236" s="303" t="s">
        <v>660</v>
      </c>
      <c r="J2236" s="417" t="s">
        <v>5684</v>
      </c>
      <c r="K2236" s="865" t="str">
        <f t="shared" si="131"/>
        <v/>
      </c>
      <c r="L2236" s="557" t="s">
        <v>3656</v>
      </c>
      <c r="M2236" s="558" t="s">
        <v>3655</v>
      </c>
      <c r="N2236" s="597"/>
      <c r="O2236" s="662"/>
      <c r="P2236" s="598"/>
      <c r="Q2236" s="867" t="str">
        <f t="shared" ca="1" si="132"/>
        <v/>
      </c>
      <c r="R2236" s="867" t="str">
        <f t="shared" ca="1" si="133"/>
        <v/>
      </c>
      <c r="S2236" s="867" t="str">
        <f>IFERROR(IF(VLOOKUP("*"&amp;TRIM($F2236)&amp;"*",dump!$A:$D,4,FALSE)="","空文字",VLOOKUP("*"&amp;TRIM($F2236)&amp;"*",dump!$A:$D,4,FALSE)),"NA")</f>
        <v>NA</v>
      </c>
      <c r="T2236" s="867" t="str">
        <f t="shared" ca="1" si="134"/>
        <v>●</v>
      </c>
      <c r="U2236" s="867"/>
      <c r="V2236" s="867"/>
      <c r="W2236" s="867"/>
      <c r="X2236" s="867"/>
      <c r="Y2236" s="867" t="str">
        <f t="shared" si="135"/>
        <v/>
      </c>
      <c r="Z2236" s="867"/>
    </row>
    <row r="2237" spans="2:26" s="312" customFormat="1" ht="45" customHeight="1" outlineLevel="1">
      <c r="B2237" s="314"/>
      <c r="C2237" s="526" t="s">
        <v>9732</v>
      </c>
      <c r="D2237" s="215" t="s">
        <v>9733</v>
      </c>
      <c r="E2237" s="213"/>
      <c r="F2237" s="214" t="s">
        <v>5089</v>
      </c>
      <c r="G2237" s="214" t="s">
        <v>1587</v>
      </c>
      <c r="H2237" s="225" t="s">
        <v>3655</v>
      </c>
      <c r="I2237" s="144" t="s">
        <v>660</v>
      </c>
      <c r="J2237" s="418" t="s">
        <v>5684</v>
      </c>
      <c r="K2237" s="865" t="str">
        <f t="shared" si="131"/>
        <v/>
      </c>
      <c r="L2237" s="555" t="s">
        <v>17119</v>
      </c>
      <c r="M2237" s="553"/>
      <c r="N2237" s="593"/>
      <c r="O2237" s="551"/>
      <c r="P2237" s="554"/>
      <c r="Q2237" s="867" t="str">
        <f t="shared" ca="1" si="132"/>
        <v/>
      </c>
      <c r="R2237" s="867" t="str">
        <f t="shared" ca="1" si="133"/>
        <v/>
      </c>
      <c r="S2237" s="867" t="str">
        <f>IFERROR(IF(VLOOKUP("*"&amp;TRIM($F2237)&amp;"*",dump!$A:$D,4,FALSE)="","空文字",VLOOKUP("*"&amp;TRIM($F2237)&amp;"*",dump!$A:$D,4,FALSE)),"NA")</f>
        <v>NA</v>
      </c>
      <c r="T2237" s="867" t="str">
        <f t="shared" ca="1" si="134"/>
        <v>●</v>
      </c>
      <c r="U2237" s="867"/>
      <c r="V2237" s="867"/>
      <c r="W2237" s="867"/>
      <c r="X2237" s="867"/>
      <c r="Y2237" s="867" t="str">
        <f t="shared" si="135"/>
        <v/>
      </c>
      <c r="Z2237" s="867"/>
    </row>
    <row r="2238" spans="2:26" s="312" customFormat="1" ht="15" customHeight="1" outlineLevel="1">
      <c r="B2238" s="314"/>
      <c r="C2238" s="534"/>
      <c r="D2238" s="343"/>
      <c r="E2238" s="307" t="s">
        <v>404</v>
      </c>
      <c r="F2238" s="307" t="s">
        <v>5090</v>
      </c>
      <c r="G2238" s="307" t="s">
        <v>2220</v>
      </c>
      <c r="H2238" s="302" t="s">
        <v>3657</v>
      </c>
      <c r="I2238" s="303" t="s">
        <v>660</v>
      </c>
      <c r="J2238" s="417" t="s">
        <v>5684</v>
      </c>
      <c r="K2238" s="865" t="str">
        <f t="shared" si="131"/>
        <v/>
      </c>
      <c r="L2238" s="555" t="s">
        <v>17116</v>
      </c>
      <c r="M2238" s="553" t="s">
        <v>3657</v>
      </c>
      <c r="N2238" s="593" t="s">
        <v>17881</v>
      </c>
      <c r="O2238" s="551" t="s">
        <v>17122</v>
      </c>
      <c r="P2238" s="554" t="s">
        <v>17593</v>
      </c>
      <c r="Q2238" s="867" t="str">
        <f t="shared" ca="1" si="132"/>
        <v>impressions(3)</v>
      </c>
      <c r="R2238" s="867" t="str">
        <f t="shared" ca="1" si="133"/>
        <v>3</v>
      </c>
      <c r="S2238" s="867" t="str">
        <f>IFERROR(IF(VLOOKUP("*"&amp;TRIM($F2238)&amp;"*",dump!$A:$D,4,FALSE)="","空文字",VLOOKUP("*"&amp;TRIM($F2238)&amp;"*",dump!$A:$D,4,FALSE)),"NA")</f>
        <v>NA</v>
      </c>
      <c r="T2238" s="867" t="str">
        <f t="shared" ca="1" si="134"/>
        <v>×</v>
      </c>
      <c r="U2238" s="867"/>
      <c r="V2238" s="867"/>
      <c r="W2238" s="867"/>
      <c r="X2238" s="867"/>
      <c r="Y2238" s="867" t="str">
        <f t="shared" si="135"/>
        <v/>
      </c>
      <c r="Z2238" s="867"/>
    </row>
    <row r="2239" spans="2:26" s="312" customFormat="1" ht="15" customHeight="1" outlineLevel="1">
      <c r="B2239" s="314"/>
      <c r="C2239" s="534"/>
      <c r="D2239" s="343"/>
      <c r="E2239" s="307" t="s">
        <v>405</v>
      </c>
      <c r="F2239" s="307" t="s">
        <v>5091</v>
      </c>
      <c r="G2239" s="307" t="s">
        <v>1588</v>
      </c>
      <c r="H2239" s="302" t="s">
        <v>3657</v>
      </c>
      <c r="I2239" s="303" t="s">
        <v>660</v>
      </c>
      <c r="J2239" s="417" t="s">
        <v>5684</v>
      </c>
      <c r="K2239" s="865" t="str">
        <f t="shared" si="131"/>
        <v/>
      </c>
      <c r="L2239" s="555" t="s">
        <v>17116</v>
      </c>
      <c r="M2239" s="553" t="s">
        <v>3657</v>
      </c>
      <c r="N2239" s="593" t="s">
        <v>17882</v>
      </c>
      <c r="O2239" s="551" t="s">
        <v>17117</v>
      </c>
      <c r="P2239" s="554" t="s">
        <v>17118</v>
      </c>
      <c r="Q2239" s="867" t="str">
        <f t="shared" ca="1" si="132"/>
        <v>初期値：0</v>
      </c>
      <c r="R2239" s="867" t="str">
        <f t="shared" ca="1" si="133"/>
        <v>0</v>
      </c>
      <c r="S2239" s="867" t="str">
        <f>IFERROR(IF(VLOOKUP("*"&amp;TRIM($F2239)&amp;"*",dump!$A:$D,4,FALSE)="","空文字",VLOOKUP("*"&amp;TRIM($F2239)&amp;"*",dump!$A:$D,4,FALSE)),"NA")</f>
        <v>NA</v>
      </c>
      <c r="T2239" s="867" t="str">
        <f t="shared" ca="1" si="134"/>
        <v>×</v>
      </c>
      <c r="U2239" s="867"/>
      <c r="V2239" s="867"/>
      <c r="W2239" s="867"/>
      <c r="X2239" s="867"/>
      <c r="Y2239" s="867" t="str">
        <f t="shared" si="135"/>
        <v/>
      </c>
      <c r="Z2239" s="867"/>
    </row>
    <row r="2240" spans="2:26" s="312" customFormat="1" ht="15" customHeight="1" outlineLevel="1">
      <c r="B2240" s="314"/>
      <c r="C2240" s="534"/>
      <c r="D2240" s="343"/>
      <c r="E2240" s="307" t="s">
        <v>406</v>
      </c>
      <c r="F2240" s="307" t="s">
        <v>5092</v>
      </c>
      <c r="G2240" s="307" t="s">
        <v>847</v>
      </c>
      <c r="H2240" s="302" t="s">
        <v>3657</v>
      </c>
      <c r="I2240" s="303" t="s">
        <v>660</v>
      </c>
      <c r="J2240" s="417" t="s">
        <v>5684</v>
      </c>
      <c r="K2240" s="865" t="str">
        <f t="shared" si="131"/>
        <v/>
      </c>
      <c r="L2240" s="555" t="s">
        <v>17116</v>
      </c>
      <c r="M2240" s="553" t="s">
        <v>3657</v>
      </c>
      <c r="N2240" s="593" t="s">
        <v>17883</v>
      </c>
      <c r="O2240" s="551" t="s">
        <v>17117</v>
      </c>
      <c r="P2240" s="554" t="s">
        <v>17118</v>
      </c>
      <c r="Q2240" s="867" t="str">
        <f t="shared" ca="1" si="132"/>
        <v>初期値：0</v>
      </c>
      <c r="R2240" s="867" t="str">
        <f t="shared" ca="1" si="133"/>
        <v>0</v>
      </c>
      <c r="S2240" s="867" t="str">
        <f>IFERROR(IF(VLOOKUP("*"&amp;TRIM($F2240)&amp;"*",dump!$A:$D,4,FALSE)="","空文字",VLOOKUP("*"&amp;TRIM($F2240)&amp;"*",dump!$A:$D,4,FALSE)),"NA")</f>
        <v>NA</v>
      </c>
      <c r="T2240" s="867" t="str">
        <f t="shared" ca="1" si="134"/>
        <v>×</v>
      </c>
      <c r="U2240" s="867"/>
      <c r="V2240" s="867"/>
      <c r="W2240" s="867"/>
      <c r="X2240" s="867"/>
      <c r="Y2240" s="867" t="str">
        <f t="shared" si="135"/>
        <v/>
      </c>
      <c r="Z2240" s="867"/>
    </row>
    <row r="2241" spans="2:26" s="312" customFormat="1" ht="15" customHeight="1" outlineLevel="1">
      <c r="B2241" s="314"/>
      <c r="C2241" s="534"/>
      <c r="D2241" s="343"/>
      <c r="E2241" s="307" t="s">
        <v>407</v>
      </c>
      <c r="F2241" s="307" t="s">
        <v>5093</v>
      </c>
      <c r="G2241" s="307" t="s">
        <v>846</v>
      </c>
      <c r="H2241" s="302" t="s">
        <v>3657</v>
      </c>
      <c r="I2241" s="303" t="s">
        <v>660</v>
      </c>
      <c r="J2241" s="417" t="s">
        <v>5684</v>
      </c>
      <c r="K2241" s="865" t="str">
        <f t="shared" si="131"/>
        <v/>
      </c>
      <c r="L2241" s="557" t="s">
        <v>3656</v>
      </c>
      <c r="M2241" s="558" t="s">
        <v>3655</v>
      </c>
      <c r="N2241" s="597" t="s">
        <v>17470</v>
      </c>
      <c r="O2241" s="662"/>
      <c r="P2241" s="598"/>
      <c r="Q2241" s="867" t="str">
        <f t="shared" ca="1" si="132"/>
        <v/>
      </c>
      <c r="R2241" s="867" t="str">
        <f t="shared" ca="1" si="133"/>
        <v/>
      </c>
      <c r="S2241" s="867" t="str">
        <f>IFERROR(IF(VLOOKUP("*"&amp;TRIM($F2241)&amp;"*",dump!$A:$D,4,FALSE)="","空文字",VLOOKUP("*"&amp;TRIM($F2241)&amp;"*",dump!$A:$D,4,FALSE)),"NA")</f>
        <v>NA</v>
      </c>
      <c r="T2241" s="867" t="str">
        <f t="shared" ca="1" si="134"/>
        <v>●</v>
      </c>
      <c r="U2241" s="867"/>
      <c r="V2241" s="867"/>
      <c r="W2241" s="867"/>
      <c r="X2241" s="867"/>
      <c r="Y2241" s="867" t="str">
        <f t="shared" si="135"/>
        <v/>
      </c>
      <c r="Z2241" s="867"/>
    </row>
    <row r="2242" spans="2:26" s="312" customFormat="1" ht="15" customHeight="1" outlineLevel="1">
      <c r="B2242" s="314"/>
      <c r="C2242" s="534"/>
      <c r="D2242" s="343"/>
      <c r="E2242" s="307" t="s">
        <v>9734</v>
      </c>
      <c r="F2242" s="307" t="s">
        <v>5094</v>
      </c>
      <c r="G2242" s="307" t="s">
        <v>848</v>
      </c>
      <c r="H2242" s="302" t="s">
        <v>3657</v>
      </c>
      <c r="I2242" s="303" t="s">
        <v>660</v>
      </c>
      <c r="J2242" s="417" t="s">
        <v>5684</v>
      </c>
      <c r="K2242" s="865" t="str">
        <f t="shared" si="131"/>
        <v/>
      </c>
      <c r="L2242" s="555" t="s">
        <v>17116</v>
      </c>
      <c r="M2242" s="553" t="s">
        <v>3657</v>
      </c>
      <c r="N2242" s="593" t="s">
        <v>17884</v>
      </c>
      <c r="O2242" s="551" t="s">
        <v>17122</v>
      </c>
      <c r="P2242" s="554">
        <v>0</v>
      </c>
      <c r="Q2242" s="867">
        <f t="shared" ca="1" si="132"/>
        <v>0</v>
      </c>
      <c r="R2242" s="867">
        <f t="shared" ca="1" si="133"/>
        <v>0</v>
      </c>
      <c r="S2242" s="867" t="str">
        <f>IFERROR(IF(VLOOKUP("*"&amp;TRIM($F2242)&amp;"*",dump!$A:$D,4,FALSE)="","空文字",VLOOKUP("*"&amp;TRIM($F2242)&amp;"*",dump!$A:$D,4,FALSE)),"NA")</f>
        <v>NA</v>
      </c>
      <c r="T2242" s="867" t="str">
        <f t="shared" ca="1" si="134"/>
        <v>×</v>
      </c>
      <c r="U2242" s="867"/>
      <c r="V2242" s="867"/>
      <c r="W2242" s="867"/>
      <c r="X2242" s="867"/>
      <c r="Y2242" s="867" t="str">
        <f t="shared" si="135"/>
        <v/>
      </c>
      <c r="Z2242" s="867"/>
    </row>
    <row r="2243" spans="2:26" s="312" customFormat="1" ht="15" customHeight="1" outlineLevel="1">
      <c r="B2243" s="314"/>
      <c r="C2243" s="534"/>
      <c r="D2243" s="343"/>
      <c r="E2243" s="307" t="s">
        <v>2472</v>
      </c>
      <c r="F2243" s="307" t="s">
        <v>5095</v>
      </c>
      <c r="G2243" s="307" t="s">
        <v>849</v>
      </c>
      <c r="H2243" s="302" t="s">
        <v>3657</v>
      </c>
      <c r="I2243" s="303" t="s">
        <v>660</v>
      </c>
      <c r="J2243" s="417" t="s">
        <v>5684</v>
      </c>
      <c r="K2243" s="865" t="str">
        <f t="shared" si="131"/>
        <v/>
      </c>
      <c r="L2243" s="557" t="s">
        <v>3656</v>
      </c>
      <c r="M2243" s="558" t="s">
        <v>3655</v>
      </c>
      <c r="N2243" s="597" t="s">
        <v>17470</v>
      </c>
      <c r="O2243" s="662"/>
      <c r="P2243" s="598"/>
      <c r="Q2243" s="867" t="str">
        <f t="shared" ca="1" si="132"/>
        <v/>
      </c>
      <c r="R2243" s="867" t="str">
        <f t="shared" ca="1" si="133"/>
        <v/>
      </c>
      <c r="S2243" s="867" t="str">
        <f>IFERROR(IF(VLOOKUP("*"&amp;TRIM($F2243)&amp;"*",dump!$A:$D,4,FALSE)="","空文字",VLOOKUP("*"&amp;TRIM($F2243)&amp;"*",dump!$A:$D,4,FALSE)),"NA")</f>
        <v>NA</v>
      </c>
      <c r="T2243" s="867" t="str">
        <f t="shared" ca="1" si="134"/>
        <v>●</v>
      </c>
      <c r="U2243" s="867"/>
      <c r="V2243" s="867"/>
      <c r="W2243" s="867"/>
      <c r="X2243" s="867"/>
      <c r="Y2243" s="867" t="str">
        <f t="shared" si="135"/>
        <v/>
      </c>
      <c r="Z2243" s="867"/>
    </row>
    <row r="2244" spans="2:26" s="312" customFormat="1" ht="15" customHeight="1" outlineLevel="1">
      <c r="B2244" s="314"/>
      <c r="C2244" s="534"/>
      <c r="D2244" s="343"/>
      <c r="E2244" s="307" t="s">
        <v>2473</v>
      </c>
      <c r="F2244" s="307" t="s">
        <v>5096</v>
      </c>
      <c r="G2244" s="307" t="s">
        <v>2224</v>
      </c>
      <c r="H2244" s="302" t="s">
        <v>3657</v>
      </c>
      <c r="I2244" s="303" t="s">
        <v>660</v>
      </c>
      <c r="J2244" s="417" t="s">
        <v>5684</v>
      </c>
      <c r="K2244" s="865" t="str">
        <f t="shared" si="131"/>
        <v/>
      </c>
      <c r="L2244" s="557" t="s">
        <v>3656</v>
      </c>
      <c r="M2244" s="558" t="s">
        <v>3655</v>
      </c>
      <c r="N2244" s="597" t="s">
        <v>17470</v>
      </c>
      <c r="O2244" s="662"/>
      <c r="P2244" s="598"/>
      <c r="Q2244" s="867" t="str">
        <f t="shared" ca="1" si="132"/>
        <v/>
      </c>
      <c r="R2244" s="867" t="str">
        <f t="shared" ca="1" si="133"/>
        <v/>
      </c>
      <c r="S2244" s="867" t="str">
        <f>IFERROR(IF(VLOOKUP("*"&amp;TRIM($F2244)&amp;"*",dump!$A:$D,4,FALSE)="","空文字",VLOOKUP("*"&amp;TRIM($F2244)&amp;"*",dump!$A:$D,4,FALSE)),"NA")</f>
        <v>NA</v>
      </c>
      <c r="T2244" s="867" t="str">
        <f t="shared" ca="1" si="134"/>
        <v>●</v>
      </c>
      <c r="U2244" s="867"/>
      <c r="V2244" s="867"/>
      <c r="W2244" s="867"/>
      <c r="X2244" s="867"/>
      <c r="Y2244" s="867" t="str">
        <f t="shared" si="135"/>
        <v/>
      </c>
      <c r="Z2244" s="867"/>
    </row>
    <row r="2245" spans="2:26" s="312" customFormat="1" ht="15" customHeight="1" outlineLevel="1">
      <c r="B2245" s="314"/>
      <c r="C2245" s="534"/>
      <c r="D2245" s="343"/>
      <c r="E2245" s="307" t="s">
        <v>2474</v>
      </c>
      <c r="F2245" s="307" t="s">
        <v>5097</v>
      </c>
      <c r="G2245" s="307" t="s">
        <v>850</v>
      </c>
      <c r="H2245" s="302" t="s">
        <v>3657</v>
      </c>
      <c r="I2245" s="303" t="s">
        <v>660</v>
      </c>
      <c r="J2245" s="417" t="s">
        <v>5684</v>
      </c>
      <c r="K2245" s="865" t="str">
        <f t="shared" si="131"/>
        <v/>
      </c>
      <c r="L2245" s="557" t="s">
        <v>3656</v>
      </c>
      <c r="M2245" s="558" t="s">
        <v>3655</v>
      </c>
      <c r="N2245" s="597" t="s">
        <v>17470</v>
      </c>
      <c r="O2245" s="662"/>
      <c r="P2245" s="598"/>
      <c r="Q2245" s="867" t="str">
        <f t="shared" ca="1" si="132"/>
        <v/>
      </c>
      <c r="R2245" s="867" t="str">
        <f t="shared" ca="1" si="133"/>
        <v/>
      </c>
      <c r="S2245" s="867" t="str">
        <f>IFERROR(IF(VLOOKUP("*"&amp;TRIM($F2245)&amp;"*",dump!$A:$D,4,FALSE)="","空文字",VLOOKUP("*"&amp;TRIM($F2245)&amp;"*",dump!$A:$D,4,FALSE)),"NA")</f>
        <v>NA</v>
      </c>
      <c r="T2245" s="867" t="str">
        <f t="shared" ca="1" si="134"/>
        <v>●</v>
      </c>
      <c r="U2245" s="867"/>
      <c r="V2245" s="867"/>
      <c r="W2245" s="867"/>
      <c r="X2245" s="867"/>
      <c r="Y2245" s="867" t="str">
        <f t="shared" si="135"/>
        <v/>
      </c>
      <c r="Z2245" s="867"/>
    </row>
    <row r="2246" spans="2:26" s="312" customFormat="1" ht="15" customHeight="1" outlineLevel="1">
      <c r="B2246" s="314"/>
      <c r="C2246" s="534"/>
      <c r="D2246" s="343"/>
      <c r="E2246" s="307" t="s">
        <v>1788</v>
      </c>
      <c r="F2246" s="307" t="s">
        <v>5098</v>
      </c>
      <c r="G2246" s="307" t="s">
        <v>851</v>
      </c>
      <c r="H2246" s="302" t="s">
        <v>3657</v>
      </c>
      <c r="I2246" s="303" t="s">
        <v>660</v>
      </c>
      <c r="J2246" s="417" t="s">
        <v>5684</v>
      </c>
      <c r="K2246" s="865" t="str">
        <f t="shared" si="131"/>
        <v/>
      </c>
      <c r="L2246" s="555" t="s">
        <v>17116</v>
      </c>
      <c r="M2246" s="553" t="s">
        <v>3657</v>
      </c>
      <c r="N2246" s="593" t="s">
        <v>19370</v>
      </c>
      <c r="O2246" s="553" t="s">
        <v>17511</v>
      </c>
      <c r="P2246" s="554" t="s">
        <v>17685</v>
      </c>
      <c r="Q2246" s="867" t="str">
        <f t="shared" ca="1" si="132"/>
        <v>初期値：0</v>
      </c>
      <c r="R2246" s="867" t="str">
        <f t="shared" ca="1" si="133"/>
        <v>0</v>
      </c>
      <c r="S2246" s="867" t="str">
        <f>IFERROR(IF(VLOOKUP("*"&amp;TRIM($F2246)&amp;"*",dump!$A:$D,4,FALSE)="","空文字",VLOOKUP("*"&amp;TRIM($F2246)&amp;"*",dump!$A:$D,4,FALSE)),"NA")</f>
        <v>NA</v>
      </c>
      <c r="T2246" s="867" t="str">
        <f t="shared" ca="1" si="134"/>
        <v>×</v>
      </c>
      <c r="U2246" s="867"/>
      <c r="V2246" s="867"/>
      <c r="W2246" s="867"/>
      <c r="X2246" s="867"/>
      <c r="Y2246" s="867" t="str">
        <f t="shared" si="135"/>
        <v/>
      </c>
      <c r="Z2246" s="867"/>
    </row>
    <row r="2247" spans="2:26" s="312" customFormat="1" ht="15" customHeight="1" outlineLevel="1">
      <c r="B2247" s="314"/>
      <c r="C2247" s="534"/>
      <c r="D2247" s="343"/>
      <c r="E2247" s="307" t="s">
        <v>1789</v>
      </c>
      <c r="F2247" s="307" t="s">
        <v>5099</v>
      </c>
      <c r="G2247" s="307" t="s">
        <v>852</v>
      </c>
      <c r="H2247" s="302" t="s">
        <v>3657</v>
      </c>
      <c r="I2247" s="303" t="s">
        <v>660</v>
      </c>
      <c r="J2247" s="417" t="s">
        <v>5684</v>
      </c>
      <c r="K2247" s="865" t="str">
        <f t="shared" si="131"/>
        <v/>
      </c>
      <c r="L2247" s="555" t="s">
        <v>17116</v>
      </c>
      <c r="M2247" s="553" t="s">
        <v>3657</v>
      </c>
      <c r="N2247" s="593" t="s">
        <v>19371</v>
      </c>
      <c r="O2247" s="553" t="s">
        <v>17511</v>
      </c>
      <c r="P2247" s="554" t="s">
        <v>17685</v>
      </c>
      <c r="Q2247" s="867" t="str">
        <f t="shared" ca="1" si="132"/>
        <v>初期値：0</v>
      </c>
      <c r="R2247" s="867" t="str">
        <f t="shared" ca="1" si="133"/>
        <v>0</v>
      </c>
      <c r="S2247" s="867" t="str">
        <f>IFERROR(IF(VLOOKUP("*"&amp;TRIM($F2247)&amp;"*",dump!$A:$D,4,FALSE)="","空文字",VLOOKUP("*"&amp;TRIM($F2247)&amp;"*",dump!$A:$D,4,FALSE)),"NA")</f>
        <v>NA</v>
      </c>
      <c r="T2247" s="867" t="str">
        <f t="shared" ca="1" si="134"/>
        <v>×</v>
      </c>
      <c r="U2247" s="867"/>
      <c r="V2247" s="867"/>
      <c r="W2247" s="867"/>
      <c r="X2247" s="867"/>
      <c r="Y2247" s="867" t="str">
        <f t="shared" si="135"/>
        <v/>
      </c>
      <c r="Z2247" s="867"/>
    </row>
    <row r="2248" spans="2:26" s="312" customFormat="1" ht="75" customHeight="1" outlineLevel="1">
      <c r="B2248" s="314"/>
      <c r="C2248" s="534"/>
      <c r="D2248" s="343"/>
      <c r="E2248" s="307" t="s">
        <v>1790</v>
      </c>
      <c r="F2248" s="307" t="s">
        <v>5100</v>
      </c>
      <c r="G2248" s="307" t="s">
        <v>4412</v>
      </c>
      <c r="H2248" s="302" t="s">
        <v>3657</v>
      </c>
      <c r="I2248" s="303" t="s">
        <v>660</v>
      </c>
      <c r="J2248" s="417" t="s">
        <v>5684</v>
      </c>
      <c r="K2248" s="865" t="str">
        <f t="shared" si="131"/>
        <v/>
      </c>
      <c r="L2248" s="557" t="s">
        <v>3656</v>
      </c>
      <c r="M2248" s="558" t="s">
        <v>3655</v>
      </c>
      <c r="N2248" s="597" t="s">
        <v>18886</v>
      </c>
      <c r="O2248" s="662"/>
      <c r="P2248" s="598"/>
      <c r="Q2248" s="867" t="str">
        <f t="shared" ca="1" si="132"/>
        <v/>
      </c>
      <c r="R2248" s="867" t="str">
        <f t="shared" ca="1" si="133"/>
        <v/>
      </c>
      <c r="S2248" s="867" t="str">
        <f>IFERROR(IF(VLOOKUP("*"&amp;TRIM($F2248)&amp;"*",dump!$A:$D,4,FALSE)="","空文字",VLOOKUP("*"&amp;TRIM($F2248)&amp;"*",dump!$A:$D,4,FALSE)),"NA")</f>
        <v>NA</v>
      </c>
      <c r="T2248" s="867" t="str">
        <f t="shared" ca="1" si="134"/>
        <v>●</v>
      </c>
      <c r="U2248" s="867"/>
      <c r="V2248" s="867"/>
      <c r="W2248" s="867"/>
      <c r="X2248" s="867"/>
      <c r="Y2248" s="867" t="str">
        <f t="shared" si="135"/>
        <v/>
      </c>
      <c r="Z2248" s="867"/>
    </row>
    <row r="2249" spans="2:26" s="312" customFormat="1" ht="30" customHeight="1" outlineLevel="1">
      <c r="B2249" s="314"/>
      <c r="C2249" s="534"/>
      <c r="D2249" s="343"/>
      <c r="E2249" s="83" t="s">
        <v>9735</v>
      </c>
      <c r="F2249" s="307" t="s">
        <v>35</v>
      </c>
      <c r="G2249" s="307" t="s">
        <v>36</v>
      </c>
      <c r="H2249" s="302" t="s">
        <v>9</v>
      </c>
      <c r="I2249" s="303" t="s">
        <v>660</v>
      </c>
      <c r="J2249" s="417" t="s">
        <v>5684</v>
      </c>
      <c r="K2249" s="865" t="str">
        <f t="shared" si="131"/>
        <v/>
      </c>
      <c r="L2249" s="555" t="s">
        <v>17116</v>
      </c>
      <c r="M2249" s="553" t="s">
        <v>3657</v>
      </c>
      <c r="N2249" s="593" t="s">
        <v>17885</v>
      </c>
      <c r="O2249" s="551" t="s">
        <v>17117</v>
      </c>
      <c r="P2249" s="554" t="s">
        <v>19785</v>
      </c>
      <c r="Q2249" s="867" t="str">
        <f t="shared" ca="1" si="132"/>
        <v>初期値：NA</v>
      </c>
      <c r="R2249" s="867" t="str">
        <f t="shared" ca="1" si="133"/>
        <v>NA</v>
      </c>
      <c r="S2249" s="867" t="str">
        <f>IFERROR(IF(VLOOKUP("*"&amp;TRIM($F2249)&amp;"*",dump!$A:$D,4,FALSE)="","空文字",VLOOKUP("*"&amp;TRIM($F2249)&amp;"*",dump!$A:$D,4,FALSE)),"NA")</f>
        <v>NA</v>
      </c>
      <c r="T2249" s="867" t="str">
        <f t="shared" ca="1" si="134"/>
        <v>●</v>
      </c>
      <c r="U2249" s="867"/>
      <c r="V2249" s="867"/>
      <c r="W2249" s="867"/>
      <c r="X2249" s="867"/>
      <c r="Y2249" s="867" t="str">
        <f t="shared" si="135"/>
        <v/>
      </c>
      <c r="Z2249" s="867"/>
    </row>
    <row r="2250" spans="2:26" s="312" customFormat="1" ht="60" customHeight="1" outlineLevel="1">
      <c r="B2250" s="314"/>
      <c r="C2250" s="534"/>
      <c r="D2250" s="343"/>
      <c r="E2250" s="83" t="s">
        <v>9736</v>
      </c>
      <c r="F2250" s="307" t="s">
        <v>9737</v>
      </c>
      <c r="G2250" s="307" t="s">
        <v>9738</v>
      </c>
      <c r="H2250" s="302" t="s">
        <v>9</v>
      </c>
      <c r="I2250" s="303" t="s">
        <v>660</v>
      </c>
      <c r="J2250" s="417" t="s">
        <v>5684</v>
      </c>
      <c r="K2250" s="865" t="str">
        <f t="shared" si="131"/>
        <v/>
      </c>
      <c r="L2250" s="557" t="s">
        <v>3656</v>
      </c>
      <c r="M2250" s="558" t="s">
        <v>3655</v>
      </c>
      <c r="N2250" s="597" t="s">
        <v>18887</v>
      </c>
      <c r="O2250" s="662"/>
      <c r="P2250" s="598"/>
      <c r="Q2250" s="867" t="str">
        <f t="shared" ca="1" si="132"/>
        <v/>
      </c>
      <c r="R2250" s="867" t="str">
        <f t="shared" ca="1" si="133"/>
        <v/>
      </c>
      <c r="S2250" s="867" t="str">
        <f>IFERROR(IF(VLOOKUP("*"&amp;TRIM($F2250)&amp;"*",dump!$A:$D,4,FALSE)="","空文字",VLOOKUP("*"&amp;TRIM($F2250)&amp;"*",dump!$A:$D,4,FALSE)),"NA")</f>
        <v>NA</v>
      </c>
      <c r="T2250" s="867" t="str">
        <f t="shared" ca="1" si="134"/>
        <v>●</v>
      </c>
      <c r="U2250" s="867"/>
      <c r="V2250" s="867"/>
      <c r="W2250" s="867"/>
      <c r="X2250" s="867"/>
      <c r="Y2250" s="867" t="str">
        <f t="shared" si="135"/>
        <v/>
      </c>
      <c r="Z2250" s="867"/>
    </row>
    <row r="2251" spans="2:26" s="312" customFormat="1" ht="75" customHeight="1" outlineLevel="1">
      <c r="B2251" s="314"/>
      <c r="C2251" s="534"/>
      <c r="D2251" s="343"/>
      <c r="E2251" s="83" t="s">
        <v>19170</v>
      </c>
      <c r="F2251" s="307" t="s">
        <v>9739</v>
      </c>
      <c r="G2251" s="307" t="s">
        <v>9740</v>
      </c>
      <c r="H2251" s="302" t="s">
        <v>9</v>
      </c>
      <c r="I2251" s="303" t="s">
        <v>660</v>
      </c>
      <c r="J2251" s="417" t="s">
        <v>5684</v>
      </c>
      <c r="K2251" s="865" t="str">
        <f t="shared" si="131"/>
        <v/>
      </c>
      <c r="L2251" s="557" t="s">
        <v>3656</v>
      </c>
      <c r="M2251" s="558" t="s">
        <v>3655</v>
      </c>
      <c r="N2251" s="597" t="s">
        <v>18888</v>
      </c>
      <c r="O2251" s="662"/>
      <c r="P2251" s="598"/>
      <c r="Q2251" s="867" t="str">
        <f t="shared" ca="1" si="132"/>
        <v/>
      </c>
      <c r="R2251" s="867" t="str">
        <f t="shared" ca="1" si="133"/>
        <v/>
      </c>
      <c r="S2251" s="867" t="str">
        <f>IFERROR(IF(VLOOKUP("*"&amp;TRIM($F2251)&amp;"*",dump!$A:$D,4,FALSE)="","空文字",VLOOKUP("*"&amp;TRIM($F2251)&amp;"*",dump!$A:$D,4,FALSE)),"NA")</f>
        <v>NA</v>
      </c>
      <c r="T2251" s="867" t="str">
        <f t="shared" ca="1" si="134"/>
        <v>●</v>
      </c>
      <c r="U2251" s="867"/>
      <c r="V2251" s="867"/>
      <c r="W2251" s="867"/>
      <c r="X2251" s="867"/>
      <c r="Y2251" s="867" t="str">
        <f t="shared" si="135"/>
        <v/>
      </c>
      <c r="Z2251" s="867"/>
    </row>
    <row r="2252" spans="2:26" s="312" customFormat="1" ht="45" customHeight="1" outlineLevel="1">
      <c r="B2252" s="314"/>
      <c r="C2252" s="534"/>
      <c r="D2252" s="343"/>
      <c r="E2252" s="83" t="s">
        <v>9741</v>
      </c>
      <c r="F2252" s="307" t="s">
        <v>6429</v>
      </c>
      <c r="G2252" s="307" t="s">
        <v>9742</v>
      </c>
      <c r="H2252" s="302" t="s">
        <v>9</v>
      </c>
      <c r="I2252" s="303" t="s">
        <v>660</v>
      </c>
      <c r="J2252" s="417" t="s">
        <v>5684</v>
      </c>
      <c r="K2252" s="865" t="str">
        <f t="shared" si="131"/>
        <v/>
      </c>
      <c r="L2252" s="557" t="s">
        <v>3656</v>
      </c>
      <c r="M2252" s="558" t="s">
        <v>3655</v>
      </c>
      <c r="N2252" s="597" t="s">
        <v>18889</v>
      </c>
      <c r="O2252" s="662"/>
      <c r="P2252" s="598"/>
      <c r="Q2252" s="867" t="str">
        <f t="shared" ca="1" si="132"/>
        <v/>
      </c>
      <c r="R2252" s="867" t="str">
        <f t="shared" ca="1" si="133"/>
        <v/>
      </c>
      <c r="S2252" s="867" t="str">
        <f>IFERROR(IF(VLOOKUP("*"&amp;TRIM($F2252)&amp;"*",dump!$A:$D,4,FALSE)="","空文字",VLOOKUP("*"&amp;TRIM($F2252)&amp;"*",dump!$A:$D,4,FALSE)),"NA")</f>
        <v>NA</v>
      </c>
      <c r="T2252" s="867" t="str">
        <f t="shared" ca="1" si="134"/>
        <v>●</v>
      </c>
      <c r="U2252" s="867"/>
      <c r="V2252" s="867"/>
      <c r="W2252" s="867"/>
      <c r="X2252" s="867"/>
      <c r="Y2252" s="867" t="str">
        <f t="shared" si="135"/>
        <v/>
      </c>
      <c r="Z2252" s="867"/>
    </row>
    <row r="2253" spans="2:26" s="312" customFormat="1" ht="45" customHeight="1" outlineLevel="1">
      <c r="B2253" s="314"/>
      <c r="C2253" s="534"/>
      <c r="D2253" s="343"/>
      <c r="E2253" s="307" t="s">
        <v>9743</v>
      </c>
      <c r="F2253" s="307" t="s">
        <v>9744</v>
      </c>
      <c r="G2253" s="307" t="s">
        <v>9745</v>
      </c>
      <c r="H2253" s="302" t="s">
        <v>3657</v>
      </c>
      <c r="I2253" s="303" t="s">
        <v>3666</v>
      </c>
      <c r="J2253" s="417" t="s">
        <v>5684</v>
      </c>
      <c r="K2253" s="865" t="str">
        <f t="shared" ref="K2253:K2316" si="136">IF(AND(M2253="", O2253="", N2253&lt;&gt;""), "○", "")</f>
        <v/>
      </c>
      <c r="L2253" s="555" t="s">
        <v>17116</v>
      </c>
      <c r="M2253" s="553" t="s">
        <v>3657</v>
      </c>
      <c r="N2253" s="593" t="s">
        <v>18890</v>
      </c>
      <c r="O2253" s="551" t="s">
        <v>17569</v>
      </c>
      <c r="P2253" s="554" t="s">
        <v>17886</v>
      </c>
      <c r="Q2253" s="867" t="str">
        <f t="shared" ref="Q2253:Q2316" ca="1" si="137">IF(P2253="","",IF(P2253="←",IF(OFFSET($J2253,0,MATCH(MID(M2253,1,FIND("の",M2253,1)-1), $L$11:$BA$11,0)+4,1,1)="","",OFFSET($L2253,0,MATCH(MID(M2253,1,FIND("の",M2253,1)-1), $L$11:$BA$11,0)+4,1,1)),P2253))</f>
        <v>milliGrams(19)</v>
      </c>
      <c r="R2253" s="867" t="str">
        <f t="shared" ref="R2253:R2316" ca="1" si="138">IF(COUNTIF(Q2253,"*(*"),MID(Q2253,FIND("(",Q2253,1)+1,FIND(")",Q2253,1)-FIND("(",Q2253,1)-1),IF(COUNTIF(Q2253,"*""*"),MID(Q2253,FIND("""",Q2253,1)+1,LEN(Q2253)-2),IF(COUNTIF(Q2253,"*：*"),RIGHT(Q2253,LEN(Q2253)-(FIND("：",Q2253))),Q2253)))</f>
        <v>19</v>
      </c>
      <c r="S2253" s="867" t="str">
        <f>IFERROR(IF(VLOOKUP("*"&amp;TRIM($F2253)&amp;"*",dump!$A:$D,4,FALSE)="","空文字",VLOOKUP("*"&amp;TRIM($F2253)&amp;"*",dump!$A:$D,4,FALSE)),"NA")</f>
        <v>NA</v>
      </c>
      <c r="T2253" s="867" t="str">
        <f t="shared" ref="T2253:T2316" ca="1" si="139">IF($K2253&lt;&gt;"",IF($E2253&lt;&gt;"","■",""),IF(AND(R2253="",S2253="NA"),"●", IF(EXACT(R2253,S2253),"●","×")))</f>
        <v>×</v>
      </c>
      <c r="U2253" s="867"/>
      <c r="V2253" s="867"/>
      <c r="W2253" s="867"/>
      <c r="X2253" s="867"/>
      <c r="Y2253" s="867" t="str">
        <f t="shared" ref="Y2253:Y2316" si="140">IF(U2253="●","●","")</f>
        <v/>
      </c>
      <c r="Z2253" s="867"/>
    </row>
    <row r="2254" spans="2:26" s="312" customFormat="1" ht="60" customHeight="1" outlineLevel="1">
      <c r="B2254" s="314"/>
      <c r="C2254" s="534"/>
      <c r="D2254" s="328"/>
      <c r="E2254" s="307" t="s">
        <v>9746</v>
      </c>
      <c r="F2254" s="307" t="s">
        <v>6983</v>
      </c>
      <c r="G2254" s="307" t="s">
        <v>9747</v>
      </c>
      <c r="H2254" s="302" t="s">
        <v>3657</v>
      </c>
      <c r="I2254" s="303" t="s">
        <v>3666</v>
      </c>
      <c r="J2254" s="417" t="s">
        <v>5684</v>
      </c>
      <c r="K2254" s="865" t="str">
        <f t="shared" si="136"/>
        <v/>
      </c>
      <c r="L2254" s="555" t="s">
        <v>17116</v>
      </c>
      <c r="M2254" s="553" t="s">
        <v>3657</v>
      </c>
      <c r="N2254" s="593" t="s">
        <v>18891</v>
      </c>
      <c r="O2254" s="551" t="s">
        <v>17511</v>
      </c>
      <c r="P2254" s="554" t="s">
        <v>17933</v>
      </c>
      <c r="Q2254" s="867" t="str">
        <f t="shared" ca="1" si="137"/>
        <v>初期値：0</v>
      </c>
      <c r="R2254" s="867" t="str">
        <f t="shared" ca="1" si="138"/>
        <v>0</v>
      </c>
      <c r="S2254" s="867" t="str">
        <f>IFERROR(IF(VLOOKUP("*"&amp;TRIM($F2254)&amp;"*",dump!$A:$D,4,FALSE)="","空文字",VLOOKUP("*"&amp;TRIM($F2254)&amp;"*",dump!$A:$D,4,FALSE)),"NA")</f>
        <v>NA</v>
      </c>
      <c r="T2254" s="867" t="str">
        <f t="shared" ca="1" si="139"/>
        <v>×</v>
      </c>
      <c r="U2254" s="867"/>
      <c r="V2254" s="867"/>
      <c r="W2254" s="867"/>
      <c r="X2254" s="867"/>
      <c r="Y2254" s="867" t="str">
        <f t="shared" si="140"/>
        <v/>
      </c>
      <c r="Z2254" s="867"/>
    </row>
    <row r="2255" spans="2:26" s="312" customFormat="1" ht="60" customHeight="1" outlineLevel="1">
      <c r="B2255" s="145"/>
      <c r="C2255" s="164"/>
      <c r="D2255" s="136"/>
      <c r="E2255" s="133" t="s">
        <v>9748</v>
      </c>
      <c r="F2255" s="133" t="s">
        <v>6984</v>
      </c>
      <c r="G2255" s="133" t="s">
        <v>9749</v>
      </c>
      <c r="H2255" s="137" t="s">
        <v>3657</v>
      </c>
      <c r="I2255" s="138" t="s">
        <v>3666</v>
      </c>
      <c r="J2255" s="426" t="s">
        <v>5684</v>
      </c>
      <c r="K2255" s="865" t="str">
        <f t="shared" si="136"/>
        <v/>
      </c>
      <c r="L2255" s="555" t="s">
        <v>17116</v>
      </c>
      <c r="M2255" s="553" t="s">
        <v>3657</v>
      </c>
      <c r="N2255" s="593" t="s">
        <v>18892</v>
      </c>
      <c r="O2255" s="551" t="s">
        <v>17569</v>
      </c>
      <c r="P2255" s="554" t="s">
        <v>17887</v>
      </c>
      <c r="Q2255" s="867" t="str">
        <f t="shared" ca="1" si="137"/>
        <v>indexNumFixReverseDateOrder(3)</v>
      </c>
      <c r="R2255" s="867" t="str">
        <f t="shared" ca="1" si="138"/>
        <v>3</v>
      </c>
      <c r="S2255" s="867" t="str">
        <f>IFERROR(IF(VLOOKUP("*"&amp;TRIM($F2255)&amp;"*",dump!$A:$D,4,FALSE)="","空文字",VLOOKUP("*"&amp;TRIM($F2255)&amp;"*",dump!$A:$D,4,FALSE)),"NA")</f>
        <v>NA</v>
      </c>
      <c r="T2255" s="867" t="str">
        <f t="shared" ca="1" si="139"/>
        <v>×</v>
      </c>
      <c r="U2255" s="867"/>
      <c r="V2255" s="867"/>
      <c r="W2255" s="867"/>
      <c r="X2255" s="867"/>
      <c r="Y2255" s="867" t="str">
        <f t="shared" si="140"/>
        <v/>
      </c>
      <c r="Z2255" s="867"/>
    </row>
    <row r="2256" spans="2:26" s="312" customFormat="1" ht="60" customHeight="1" outlineLevel="1">
      <c r="B2256" s="314"/>
      <c r="C2256" s="534"/>
      <c r="D2256" s="328"/>
      <c r="E2256" s="307" t="s">
        <v>9750</v>
      </c>
      <c r="F2256" s="307" t="s">
        <v>6985</v>
      </c>
      <c r="G2256" s="307" t="s">
        <v>9751</v>
      </c>
      <c r="H2256" s="302" t="s">
        <v>3657</v>
      </c>
      <c r="I2256" s="303" t="s">
        <v>3666</v>
      </c>
      <c r="J2256" s="417" t="s">
        <v>5684</v>
      </c>
      <c r="K2256" s="865" t="str">
        <f t="shared" si="136"/>
        <v/>
      </c>
      <c r="L2256" s="555" t="s">
        <v>17116</v>
      </c>
      <c r="M2256" s="553" t="s">
        <v>3657</v>
      </c>
      <c r="N2256" s="593" t="s">
        <v>18893</v>
      </c>
      <c r="O2256" s="551" t="s">
        <v>17569</v>
      </c>
      <c r="P2256" s="554">
        <v>10</v>
      </c>
      <c r="Q2256" s="867">
        <f t="shared" ca="1" si="137"/>
        <v>10</v>
      </c>
      <c r="R2256" s="867">
        <f t="shared" ca="1" si="138"/>
        <v>10</v>
      </c>
      <c r="S2256" s="867" t="str">
        <f>IFERROR(IF(VLOOKUP("*"&amp;TRIM($F2256)&amp;"*",dump!$A:$D,4,FALSE)="","空文字",VLOOKUP("*"&amp;TRIM($F2256)&amp;"*",dump!$A:$D,4,FALSE)),"NA")</f>
        <v>NA</v>
      </c>
      <c r="T2256" s="867" t="str">
        <f t="shared" ca="1" si="139"/>
        <v>×</v>
      </c>
      <c r="U2256" s="867"/>
      <c r="V2256" s="867"/>
      <c r="W2256" s="867"/>
      <c r="X2256" s="867"/>
      <c r="Y2256" s="867" t="str">
        <f t="shared" si="140"/>
        <v/>
      </c>
      <c r="Z2256" s="867"/>
    </row>
    <row r="2257" spans="2:26" s="312" customFormat="1" ht="60" customHeight="1" outlineLevel="1">
      <c r="B2257" s="314"/>
      <c r="C2257" s="534"/>
      <c r="D2257" s="328"/>
      <c r="E2257" s="307" t="s">
        <v>9752</v>
      </c>
      <c r="F2257" s="307" t="s">
        <v>6986</v>
      </c>
      <c r="G2257" s="307" t="s">
        <v>9753</v>
      </c>
      <c r="H2257" s="302" t="s">
        <v>3657</v>
      </c>
      <c r="I2257" s="303" t="s">
        <v>3666</v>
      </c>
      <c r="J2257" s="417" t="s">
        <v>5684</v>
      </c>
      <c r="K2257" s="865" t="str">
        <f t="shared" si="136"/>
        <v/>
      </c>
      <c r="L2257" s="555" t="s">
        <v>17116</v>
      </c>
      <c r="M2257" s="553" t="s">
        <v>3657</v>
      </c>
      <c r="N2257" s="593" t="s">
        <v>18894</v>
      </c>
      <c r="O2257" s="551" t="s">
        <v>17569</v>
      </c>
      <c r="P2257" s="554" t="s">
        <v>17888</v>
      </c>
      <c r="Q2257" s="867" t="str">
        <f t="shared" ca="1" si="137"/>
        <v xml:space="preserve"> impressions(3)</v>
      </c>
      <c r="R2257" s="867" t="str">
        <f t="shared" ca="1" si="138"/>
        <v>3</v>
      </c>
      <c r="S2257" s="867" t="str">
        <f>IFERROR(IF(VLOOKUP("*"&amp;TRIM($F2257)&amp;"*",dump!$A:$D,4,FALSE)="","空文字",VLOOKUP("*"&amp;TRIM($F2257)&amp;"*",dump!$A:$D,4,FALSE)),"NA")</f>
        <v>NA</v>
      </c>
      <c r="T2257" s="867" t="str">
        <f t="shared" ca="1" si="139"/>
        <v>×</v>
      </c>
      <c r="U2257" s="867"/>
      <c r="V2257" s="867"/>
      <c r="W2257" s="867"/>
      <c r="X2257" s="867"/>
      <c r="Y2257" s="867" t="str">
        <f t="shared" si="140"/>
        <v/>
      </c>
      <c r="Z2257" s="867"/>
    </row>
    <row r="2258" spans="2:26" s="312" customFormat="1" ht="60" customHeight="1" outlineLevel="1">
      <c r="B2258" s="314"/>
      <c r="C2258" s="534"/>
      <c r="D2258" s="328"/>
      <c r="E2258" s="307" t="s">
        <v>9754</v>
      </c>
      <c r="F2258" s="307" t="s">
        <v>6987</v>
      </c>
      <c r="G2258" s="307" t="s">
        <v>9755</v>
      </c>
      <c r="H2258" s="302" t="s">
        <v>3657</v>
      </c>
      <c r="I2258" s="303" t="s">
        <v>3666</v>
      </c>
      <c r="J2258" s="417" t="s">
        <v>5684</v>
      </c>
      <c r="K2258" s="865" t="str">
        <f t="shared" si="136"/>
        <v/>
      </c>
      <c r="L2258" s="555" t="s">
        <v>17116</v>
      </c>
      <c r="M2258" s="553" t="s">
        <v>3657</v>
      </c>
      <c r="N2258" s="593" t="s">
        <v>18895</v>
      </c>
      <c r="O2258" s="551" t="s">
        <v>17569</v>
      </c>
      <c r="P2258" s="554" t="s">
        <v>17651</v>
      </c>
      <c r="Q2258" s="867" t="str">
        <f t="shared" ca="1" si="137"/>
        <v>sheets(1)</v>
      </c>
      <c r="R2258" s="867" t="str">
        <f t="shared" ca="1" si="138"/>
        <v>1</v>
      </c>
      <c r="S2258" s="867" t="str">
        <f>IFERROR(IF(VLOOKUP("*"&amp;TRIM($F2258)&amp;"*",dump!$A:$D,4,FALSE)="","空文字",VLOOKUP("*"&amp;TRIM($F2258)&amp;"*",dump!$A:$D,4,FALSE)),"NA")</f>
        <v>NA</v>
      </c>
      <c r="T2258" s="867" t="str">
        <f t="shared" ca="1" si="139"/>
        <v>×</v>
      </c>
      <c r="U2258" s="867"/>
      <c r="V2258" s="867"/>
      <c r="W2258" s="867"/>
      <c r="X2258" s="867"/>
      <c r="Y2258" s="867" t="str">
        <f t="shared" si="140"/>
        <v/>
      </c>
      <c r="Z2258" s="867"/>
    </row>
    <row r="2259" spans="2:26" s="312" customFormat="1" ht="60" customHeight="1" outlineLevel="1">
      <c r="B2259" s="314"/>
      <c r="C2259" s="534"/>
      <c r="D2259" s="328"/>
      <c r="E2259" s="307" t="s">
        <v>9756</v>
      </c>
      <c r="F2259" s="307" t="s">
        <v>6988</v>
      </c>
      <c r="G2259" s="307" t="s">
        <v>9757</v>
      </c>
      <c r="H2259" s="302" t="s">
        <v>3657</v>
      </c>
      <c r="I2259" s="303" t="s">
        <v>3666</v>
      </c>
      <c r="J2259" s="417" t="s">
        <v>5684</v>
      </c>
      <c r="K2259" s="865" t="str">
        <f t="shared" si="136"/>
        <v/>
      </c>
      <c r="L2259" s="555" t="s">
        <v>17116</v>
      </c>
      <c r="M2259" s="553" t="s">
        <v>3657</v>
      </c>
      <c r="N2259" s="593" t="s">
        <v>18896</v>
      </c>
      <c r="O2259" s="551" t="s">
        <v>17569</v>
      </c>
      <c r="P2259" s="554" t="s">
        <v>17889</v>
      </c>
      <c r="Q2259" s="867" t="str">
        <f t="shared" ca="1" si="137"/>
        <v>indexNumFixDateOrder(2)</v>
      </c>
      <c r="R2259" s="867" t="str">
        <f t="shared" ca="1" si="138"/>
        <v>2</v>
      </c>
      <c r="S2259" s="867" t="str">
        <f>IFERROR(IF(VLOOKUP("*"&amp;TRIM($F2259)&amp;"*",dump!$A:$D,4,FALSE)="","空文字",VLOOKUP("*"&amp;TRIM($F2259)&amp;"*",dump!$A:$D,4,FALSE)),"NA")</f>
        <v>NA</v>
      </c>
      <c r="T2259" s="867" t="str">
        <f t="shared" ca="1" si="139"/>
        <v>×</v>
      </c>
      <c r="U2259" s="867"/>
      <c r="V2259" s="867"/>
      <c r="W2259" s="867"/>
      <c r="X2259" s="867"/>
      <c r="Y2259" s="867" t="str">
        <f t="shared" si="140"/>
        <v/>
      </c>
      <c r="Z2259" s="867"/>
    </row>
    <row r="2260" spans="2:26" s="312" customFormat="1" ht="60" customHeight="1" outlineLevel="1">
      <c r="B2260" s="314"/>
      <c r="C2260" s="534"/>
      <c r="D2260" s="328"/>
      <c r="E2260" s="307" t="s">
        <v>9758</v>
      </c>
      <c r="F2260" s="307" t="s">
        <v>6989</v>
      </c>
      <c r="G2260" s="307" t="s">
        <v>9759</v>
      </c>
      <c r="H2260" s="302" t="s">
        <v>3657</v>
      </c>
      <c r="I2260" s="303" t="s">
        <v>3666</v>
      </c>
      <c r="J2260" s="417" t="s">
        <v>5684</v>
      </c>
      <c r="K2260" s="865" t="str">
        <f t="shared" si="136"/>
        <v/>
      </c>
      <c r="L2260" s="555" t="s">
        <v>17116</v>
      </c>
      <c r="M2260" s="553" t="s">
        <v>3657</v>
      </c>
      <c r="N2260" s="593" t="s">
        <v>18897</v>
      </c>
      <c r="O2260" s="551" t="s">
        <v>17569</v>
      </c>
      <c r="P2260" s="554">
        <v>32</v>
      </c>
      <c r="Q2260" s="867">
        <f t="shared" ca="1" si="137"/>
        <v>32</v>
      </c>
      <c r="R2260" s="867">
        <f t="shared" ca="1" si="138"/>
        <v>32</v>
      </c>
      <c r="S2260" s="867" t="str">
        <f>IFERROR(IF(VLOOKUP("*"&amp;TRIM($F2260)&amp;"*",dump!$A:$D,4,FALSE)="","空文字",VLOOKUP("*"&amp;TRIM($F2260)&amp;"*",dump!$A:$D,4,FALSE)),"NA")</f>
        <v>NA</v>
      </c>
      <c r="T2260" s="867" t="str">
        <f t="shared" ca="1" si="139"/>
        <v>×</v>
      </c>
      <c r="U2260" s="867"/>
      <c r="V2260" s="867"/>
      <c r="W2260" s="867"/>
      <c r="X2260" s="867"/>
      <c r="Y2260" s="867" t="str">
        <f t="shared" si="140"/>
        <v/>
      </c>
      <c r="Z2260" s="867"/>
    </row>
    <row r="2261" spans="2:26" s="312" customFormat="1" ht="60" customHeight="1" outlineLevel="1">
      <c r="B2261" s="314"/>
      <c r="C2261" s="534"/>
      <c r="D2261" s="328"/>
      <c r="E2261" s="307" t="s">
        <v>9760</v>
      </c>
      <c r="F2261" s="307" t="s">
        <v>6990</v>
      </c>
      <c r="G2261" s="307" t="s">
        <v>9761</v>
      </c>
      <c r="H2261" s="302" t="s">
        <v>3657</v>
      </c>
      <c r="I2261" s="303" t="s">
        <v>3666</v>
      </c>
      <c r="J2261" s="417" t="s">
        <v>5684</v>
      </c>
      <c r="K2261" s="865" t="str">
        <f t="shared" si="136"/>
        <v/>
      </c>
      <c r="L2261" s="555" t="s">
        <v>17116</v>
      </c>
      <c r="M2261" s="553" t="s">
        <v>3657</v>
      </c>
      <c r="N2261" s="593" t="s">
        <v>18898</v>
      </c>
      <c r="O2261" s="551" t="s">
        <v>17569</v>
      </c>
      <c r="P2261" s="554" t="s">
        <v>17888</v>
      </c>
      <c r="Q2261" s="867" t="str">
        <f t="shared" ca="1" si="137"/>
        <v xml:space="preserve"> impressions(3)</v>
      </c>
      <c r="R2261" s="867" t="str">
        <f t="shared" ca="1" si="138"/>
        <v>3</v>
      </c>
      <c r="S2261" s="867" t="str">
        <f>IFERROR(IF(VLOOKUP("*"&amp;TRIM($F2261)&amp;"*",dump!$A:$D,4,FALSE)="","空文字",VLOOKUP("*"&amp;TRIM($F2261)&amp;"*",dump!$A:$D,4,FALSE)),"NA")</f>
        <v>NA</v>
      </c>
      <c r="T2261" s="867" t="str">
        <f t="shared" ca="1" si="139"/>
        <v>×</v>
      </c>
      <c r="U2261" s="867"/>
      <c r="V2261" s="867"/>
      <c r="W2261" s="867"/>
      <c r="X2261" s="867"/>
      <c r="Y2261" s="867" t="str">
        <f t="shared" si="140"/>
        <v/>
      </c>
      <c r="Z2261" s="867"/>
    </row>
    <row r="2262" spans="2:26" s="312" customFormat="1" ht="60" customHeight="1" outlineLevel="1">
      <c r="B2262" s="314"/>
      <c r="C2262" s="534"/>
      <c r="D2262" s="328"/>
      <c r="E2262" s="307" t="s">
        <v>9762</v>
      </c>
      <c r="F2262" s="318" t="s">
        <v>9763</v>
      </c>
      <c r="G2262" s="307" t="s">
        <v>9764</v>
      </c>
      <c r="H2262" s="302" t="s">
        <v>3657</v>
      </c>
      <c r="I2262" s="303" t="s">
        <v>3666</v>
      </c>
      <c r="J2262" s="417" t="s">
        <v>5684</v>
      </c>
      <c r="K2262" s="865" t="str">
        <f t="shared" si="136"/>
        <v/>
      </c>
      <c r="L2262" s="555" t="s">
        <v>17116</v>
      </c>
      <c r="M2262" s="553" t="s">
        <v>3657</v>
      </c>
      <c r="N2262" s="541" t="s">
        <v>18899</v>
      </c>
      <c r="O2262" s="551" t="s">
        <v>17569</v>
      </c>
      <c r="P2262" s="554" t="s">
        <v>17887</v>
      </c>
      <c r="Q2262" s="867" t="str">
        <f t="shared" ca="1" si="137"/>
        <v>indexNumFixReverseDateOrder(3)</v>
      </c>
      <c r="R2262" s="867" t="str">
        <f t="shared" ca="1" si="138"/>
        <v>3</v>
      </c>
      <c r="S2262" s="867" t="str">
        <f>IFERROR(IF(VLOOKUP("*"&amp;TRIM($F2262)&amp;"*",dump!$A:$D,4,FALSE)="","空文字",VLOOKUP("*"&amp;TRIM($F2262)&amp;"*",dump!$A:$D,4,FALSE)),"NA")</f>
        <v>NA</v>
      </c>
      <c r="T2262" s="867" t="str">
        <f t="shared" ca="1" si="139"/>
        <v>×</v>
      </c>
      <c r="U2262" s="867"/>
      <c r="V2262" s="867"/>
      <c r="W2262" s="867"/>
      <c r="X2262" s="867"/>
      <c r="Y2262" s="867" t="str">
        <f t="shared" si="140"/>
        <v/>
      </c>
      <c r="Z2262" s="867"/>
    </row>
    <row r="2263" spans="2:26" s="312" customFormat="1" ht="60" customHeight="1" outlineLevel="1">
      <c r="B2263" s="314"/>
      <c r="C2263" s="534"/>
      <c r="D2263" s="328"/>
      <c r="E2263" s="307" t="s">
        <v>9765</v>
      </c>
      <c r="F2263" s="318" t="s">
        <v>6991</v>
      </c>
      <c r="G2263" s="307" t="s">
        <v>9766</v>
      </c>
      <c r="H2263" s="302" t="s">
        <v>3657</v>
      </c>
      <c r="I2263" s="303" t="s">
        <v>3666</v>
      </c>
      <c r="J2263" s="417" t="s">
        <v>5684</v>
      </c>
      <c r="K2263" s="865" t="str">
        <f t="shared" si="136"/>
        <v/>
      </c>
      <c r="L2263" s="555" t="s">
        <v>17116</v>
      </c>
      <c r="M2263" s="553" t="s">
        <v>3657</v>
      </c>
      <c r="N2263" s="541" t="s">
        <v>18900</v>
      </c>
      <c r="O2263" s="551" t="s">
        <v>17569</v>
      </c>
      <c r="P2263" s="554">
        <v>6</v>
      </c>
      <c r="Q2263" s="867">
        <f t="shared" ca="1" si="137"/>
        <v>6</v>
      </c>
      <c r="R2263" s="867">
        <f t="shared" ca="1" si="138"/>
        <v>6</v>
      </c>
      <c r="S2263" s="867" t="str">
        <f>IFERROR(IF(VLOOKUP("*"&amp;TRIM($F2263)&amp;"*",dump!$A:$D,4,FALSE)="","空文字",VLOOKUP("*"&amp;TRIM($F2263)&amp;"*",dump!$A:$D,4,FALSE)),"NA")</f>
        <v>NA</v>
      </c>
      <c r="T2263" s="867" t="str">
        <f t="shared" ca="1" si="139"/>
        <v>×</v>
      </c>
      <c r="U2263" s="867"/>
      <c r="V2263" s="867"/>
      <c r="W2263" s="867"/>
      <c r="X2263" s="867"/>
      <c r="Y2263" s="867" t="str">
        <f t="shared" si="140"/>
        <v/>
      </c>
      <c r="Z2263" s="867"/>
    </row>
    <row r="2264" spans="2:26" s="312" customFormat="1" ht="60" customHeight="1" outlineLevel="1">
      <c r="B2264" s="314"/>
      <c r="C2264" s="534"/>
      <c r="D2264" s="328"/>
      <c r="E2264" s="307" t="s">
        <v>9767</v>
      </c>
      <c r="F2264" s="307" t="s">
        <v>7004</v>
      </c>
      <c r="G2264" s="307" t="s">
        <v>9768</v>
      </c>
      <c r="H2264" s="302" t="s">
        <v>3657</v>
      </c>
      <c r="I2264" s="303" t="s">
        <v>3666</v>
      </c>
      <c r="J2264" s="417" t="s">
        <v>5684</v>
      </c>
      <c r="K2264" s="865" t="str">
        <f t="shared" si="136"/>
        <v/>
      </c>
      <c r="L2264" s="555" t="s">
        <v>17116</v>
      </c>
      <c r="M2264" s="553" t="s">
        <v>3657</v>
      </c>
      <c r="N2264" s="593" t="s">
        <v>18901</v>
      </c>
      <c r="O2264" s="551" t="s">
        <v>17569</v>
      </c>
      <c r="P2264" s="554" t="s">
        <v>17593</v>
      </c>
      <c r="Q2264" s="867" t="str">
        <f t="shared" ca="1" si="137"/>
        <v>impressions(3)</v>
      </c>
      <c r="R2264" s="867" t="str">
        <f t="shared" ca="1" si="138"/>
        <v>3</v>
      </c>
      <c r="S2264" s="867" t="str">
        <f>IFERROR(IF(VLOOKUP("*"&amp;TRIM($F2264)&amp;"*",dump!$A:$D,4,FALSE)="","空文字",VLOOKUP("*"&amp;TRIM($F2264)&amp;"*",dump!$A:$D,4,FALSE)),"NA")</f>
        <v>NA</v>
      </c>
      <c r="T2264" s="867" t="str">
        <f t="shared" ca="1" si="139"/>
        <v>×</v>
      </c>
      <c r="U2264" s="867"/>
      <c r="V2264" s="867"/>
      <c r="W2264" s="867"/>
      <c r="X2264" s="867"/>
      <c r="Y2264" s="867" t="str">
        <f t="shared" si="140"/>
        <v/>
      </c>
      <c r="Z2264" s="867"/>
    </row>
    <row r="2265" spans="2:26" s="312" customFormat="1" ht="60" customHeight="1" outlineLevel="1">
      <c r="B2265" s="314"/>
      <c r="C2265" s="534"/>
      <c r="D2265" s="328"/>
      <c r="E2265" s="307" t="s">
        <v>9769</v>
      </c>
      <c r="F2265" s="307" t="s">
        <v>7005</v>
      </c>
      <c r="G2265" s="307" t="s">
        <v>9770</v>
      </c>
      <c r="H2265" s="302" t="s">
        <v>3657</v>
      </c>
      <c r="I2265" s="303" t="s">
        <v>660</v>
      </c>
      <c r="J2265" s="417" t="s">
        <v>5684</v>
      </c>
      <c r="K2265" s="865" t="str">
        <f t="shared" si="136"/>
        <v/>
      </c>
      <c r="L2265" s="555" t="s">
        <v>17116</v>
      </c>
      <c r="M2265" s="553" t="s">
        <v>3657</v>
      </c>
      <c r="N2265" s="593" t="s">
        <v>18902</v>
      </c>
      <c r="O2265" s="551" t="s">
        <v>17122</v>
      </c>
      <c r="P2265" s="554" t="s">
        <v>17593</v>
      </c>
      <c r="Q2265" s="867" t="str">
        <f t="shared" ca="1" si="137"/>
        <v>impressions(3)</v>
      </c>
      <c r="R2265" s="867" t="str">
        <f t="shared" ca="1" si="138"/>
        <v>3</v>
      </c>
      <c r="S2265" s="867" t="str">
        <f>IFERROR(IF(VLOOKUP("*"&amp;TRIM($F2265)&amp;"*",dump!$A:$D,4,FALSE)="","空文字",VLOOKUP("*"&amp;TRIM($F2265)&amp;"*",dump!$A:$D,4,FALSE)),"NA")</f>
        <v>NA</v>
      </c>
      <c r="T2265" s="867" t="str">
        <f t="shared" ca="1" si="139"/>
        <v>×</v>
      </c>
      <c r="U2265" s="867"/>
      <c r="V2265" s="867"/>
      <c r="W2265" s="867"/>
      <c r="X2265" s="867"/>
      <c r="Y2265" s="867" t="str">
        <f t="shared" si="140"/>
        <v/>
      </c>
      <c r="Z2265" s="867"/>
    </row>
    <row r="2266" spans="2:26" s="312" customFormat="1" ht="60" customHeight="1" outlineLevel="1">
      <c r="B2266" s="314"/>
      <c r="C2266" s="534"/>
      <c r="D2266" s="328"/>
      <c r="E2266" s="307" t="s">
        <v>9771</v>
      </c>
      <c r="F2266" s="307" t="s">
        <v>7006</v>
      </c>
      <c r="G2266" s="307" t="s">
        <v>9772</v>
      </c>
      <c r="H2266" s="302" t="s">
        <v>3657</v>
      </c>
      <c r="I2266" s="303" t="s">
        <v>660</v>
      </c>
      <c r="J2266" s="417" t="s">
        <v>5684</v>
      </c>
      <c r="K2266" s="865" t="str">
        <f t="shared" si="136"/>
        <v/>
      </c>
      <c r="L2266" s="555" t="s">
        <v>17116</v>
      </c>
      <c r="M2266" s="553" t="s">
        <v>3657</v>
      </c>
      <c r="N2266" s="593" t="s">
        <v>18903</v>
      </c>
      <c r="O2266" s="551" t="s">
        <v>18337</v>
      </c>
      <c r="P2266" s="554" t="s">
        <v>19786</v>
      </c>
      <c r="Q2266" s="867" t="str">
        <f t="shared" ca="1" si="137"/>
        <v>初期値：0</v>
      </c>
      <c r="R2266" s="867" t="str">
        <f t="shared" ca="1" si="138"/>
        <v>0</v>
      </c>
      <c r="S2266" s="867" t="str">
        <f>IFERROR(IF(VLOOKUP("*"&amp;TRIM($F2266)&amp;"*",dump!$A:$D,4,FALSE)="","空文字",VLOOKUP("*"&amp;TRIM($F2266)&amp;"*",dump!$A:$D,4,FALSE)),"NA")</f>
        <v>NA</v>
      </c>
      <c r="T2266" s="867" t="str">
        <f t="shared" ca="1" si="139"/>
        <v>×</v>
      </c>
      <c r="U2266" s="867"/>
      <c r="V2266" s="867"/>
      <c r="W2266" s="867"/>
      <c r="X2266" s="867"/>
      <c r="Y2266" s="867" t="str">
        <f t="shared" si="140"/>
        <v/>
      </c>
      <c r="Z2266" s="867"/>
    </row>
    <row r="2267" spans="2:26" s="312" customFormat="1" ht="60" customHeight="1" outlineLevel="1">
      <c r="B2267" s="314"/>
      <c r="C2267" s="534"/>
      <c r="D2267" s="328"/>
      <c r="E2267" s="307" t="s">
        <v>13745</v>
      </c>
      <c r="F2267" s="307" t="s">
        <v>12427</v>
      </c>
      <c r="G2267" s="307" t="s">
        <v>12428</v>
      </c>
      <c r="H2267" s="302" t="s">
        <v>3657</v>
      </c>
      <c r="I2267" s="303" t="s">
        <v>3666</v>
      </c>
      <c r="J2267" s="417" t="s">
        <v>5684</v>
      </c>
      <c r="K2267" s="865" t="str">
        <f t="shared" si="136"/>
        <v/>
      </c>
      <c r="L2267" s="557" t="s">
        <v>3656</v>
      </c>
      <c r="M2267" s="558" t="s">
        <v>3655</v>
      </c>
      <c r="N2267" s="597" t="s">
        <v>19372</v>
      </c>
      <c r="O2267" s="662"/>
      <c r="P2267" s="598"/>
      <c r="Q2267" s="867" t="str">
        <f t="shared" ca="1" si="137"/>
        <v/>
      </c>
      <c r="R2267" s="867" t="str">
        <f t="shared" ca="1" si="138"/>
        <v/>
      </c>
      <c r="S2267" s="867" t="str">
        <f>IFERROR(IF(VLOOKUP("*"&amp;TRIM($F2267)&amp;"*",dump!$A:$D,4,FALSE)="","空文字",VLOOKUP("*"&amp;TRIM($F2267)&amp;"*",dump!$A:$D,4,FALSE)),"NA")</f>
        <v>NA</v>
      </c>
      <c r="T2267" s="867" t="str">
        <f t="shared" ca="1" si="139"/>
        <v>●</v>
      </c>
      <c r="U2267" s="867"/>
      <c r="V2267" s="867"/>
      <c r="W2267" s="867"/>
      <c r="X2267" s="867"/>
      <c r="Y2267" s="867" t="str">
        <f t="shared" si="140"/>
        <v/>
      </c>
      <c r="Z2267" s="867"/>
    </row>
    <row r="2268" spans="2:26" s="312" customFormat="1" ht="60" customHeight="1" outlineLevel="1">
      <c r="B2268" s="314"/>
      <c r="C2268" s="534"/>
      <c r="D2268" s="328"/>
      <c r="E2268" s="307" t="s">
        <v>12429</v>
      </c>
      <c r="F2268" s="307" t="s">
        <v>12430</v>
      </c>
      <c r="G2268" s="307" t="s">
        <v>12431</v>
      </c>
      <c r="H2268" s="302" t="s">
        <v>3657</v>
      </c>
      <c r="I2268" s="303" t="s">
        <v>3666</v>
      </c>
      <c r="J2268" s="417" t="s">
        <v>5684</v>
      </c>
      <c r="K2268" s="865" t="str">
        <f t="shared" si="136"/>
        <v/>
      </c>
      <c r="L2268" s="557" t="s">
        <v>3656</v>
      </c>
      <c r="M2268" s="558" t="s">
        <v>3655</v>
      </c>
      <c r="N2268" s="597" t="s">
        <v>19373</v>
      </c>
      <c r="O2268" s="662"/>
      <c r="P2268" s="598"/>
      <c r="Q2268" s="867" t="str">
        <f t="shared" ca="1" si="137"/>
        <v/>
      </c>
      <c r="R2268" s="867" t="str">
        <f t="shared" ca="1" si="138"/>
        <v/>
      </c>
      <c r="S2268" s="867" t="str">
        <f>IFERROR(IF(VLOOKUP("*"&amp;TRIM($F2268)&amp;"*",dump!$A:$D,4,FALSE)="","空文字",VLOOKUP("*"&amp;TRIM($F2268)&amp;"*",dump!$A:$D,4,FALSE)),"NA")</f>
        <v>NA</v>
      </c>
      <c r="T2268" s="867" t="str">
        <f t="shared" ca="1" si="139"/>
        <v>●</v>
      </c>
      <c r="U2268" s="867"/>
      <c r="V2268" s="867"/>
      <c r="W2268" s="867"/>
      <c r="X2268" s="867"/>
      <c r="Y2268" s="867" t="str">
        <f t="shared" si="140"/>
        <v/>
      </c>
      <c r="Z2268" s="867"/>
    </row>
    <row r="2269" spans="2:26" s="312" customFormat="1" ht="75" customHeight="1" outlineLevel="1">
      <c r="B2269" s="314"/>
      <c r="C2269" s="534"/>
      <c r="D2269" s="328"/>
      <c r="E2269" s="307" t="s">
        <v>13261</v>
      </c>
      <c r="F2269" s="307" t="s">
        <v>13262</v>
      </c>
      <c r="G2269" s="307" t="s">
        <v>13263</v>
      </c>
      <c r="H2269" s="302" t="s">
        <v>3657</v>
      </c>
      <c r="I2269" s="303" t="s">
        <v>3666</v>
      </c>
      <c r="J2269" s="417" t="s">
        <v>5684</v>
      </c>
      <c r="K2269" s="865" t="str">
        <f t="shared" si="136"/>
        <v/>
      </c>
      <c r="L2269" s="557" t="s">
        <v>3656</v>
      </c>
      <c r="M2269" s="558" t="s">
        <v>3655</v>
      </c>
      <c r="N2269" s="597" t="s">
        <v>19374</v>
      </c>
      <c r="O2269" s="662"/>
      <c r="P2269" s="598"/>
      <c r="Q2269" s="867" t="str">
        <f t="shared" ca="1" si="137"/>
        <v/>
      </c>
      <c r="R2269" s="867" t="str">
        <f t="shared" ca="1" si="138"/>
        <v/>
      </c>
      <c r="S2269" s="867" t="str">
        <f>IFERROR(IF(VLOOKUP("*"&amp;TRIM($F2269)&amp;"*",dump!$A:$D,4,FALSE)="","空文字",VLOOKUP("*"&amp;TRIM($F2269)&amp;"*",dump!$A:$D,4,FALSE)),"NA")</f>
        <v>NA</v>
      </c>
      <c r="T2269" s="867" t="str">
        <f t="shared" ca="1" si="139"/>
        <v>●</v>
      </c>
      <c r="U2269" s="867"/>
      <c r="V2269" s="867"/>
      <c r="W2269" s="867"/>
      <c r="X2269" s="867"/>
      <c r="Y2269" s="867" t="str">
        <f t="shared" si="140"/>
        <v/>
      </c>
      <c r="Z2269" s="867"/>
    </row>
    <row r="2270" spans="2:26" s="312" customFormat="1" ht="45" customHeight="1" outlineLevel="1">
      <c r="B2270" s="314"/>
      <c r="C2270" s="534"/>
      <c r="D2270" s="328"/>
      <c r="E2270" s="307" t="s">
        <v>13264</v>
      </c>
      <c r="F2270" s="307" t="s">
        <v>13265</v>
      </c>
      <c r="G2270" s="307" t="s">
        <v>13266</v>
      </c>
      <c r="H2270" s="302" t="s">
        <v>3657</v>
      </c>
      <c r="I2270" s="303" t="s">
        <v>3666</v>
      </c>
      <c r="J2270" s="417" t="s">
        <v>5684</v>
      </c>
      <c r="K2270" s="865" t="str">
        <f t="shared" si="136"/>
        <v/>
      </c>
      <c r="L2270" s="557" t="s">
        <v>3656</v>
      </c>
      <c r="M2270" s="558" t="s">
        <v>3655</v>
      </c>
      <c r="N2270" s="597" t="s">
        <v>19375</v>
      </c>
      <c r="O2270" s="662"/>
      <c r="P2270" s="598"/>
      <c r="Q2270" s="867" t="str">
        <f t="shared" ca="1" si="137"/>
        <v/>
      </c>
      <c r="R2270" s="867" t="str">
        <f t="shared" ca="1" si="138"/>
        <v/>
      </c>
      <c r="S2270" s="867" t="str">
        <f>IFERROR(IF(VLOOKUP("*"&amp;TRIM($F2270)&amp;"*",dump!$A:$D,4,FALSE)="","空文字",VLOOKUP("*"&amp;TRIM($F2270)&amp;"*",dump!$A:$D,4,FALSE)),"NA")</f>
        <v>NA</v>
      </c>
      <c r="T2270" s="867" t="str">
        <f t="shared" ca="1" si="139"/>
        <v>●</v>
      </c>
      <c r="U2270" s="867"/>
      <c r="V2270" s="867"/>
      <c r="W2270" s="867"/>
      <c r="X2270" s="867"/>
      <c r="Y2270" s="867" t="str">
        <f t="shared" si="140"/>
        <v/>
      </c>
      <c r="Z2270" s="867"/>
    </row>
    <row r="2271" spans="2:26" s="312" customFormat="1" ht="45" customHeight="1" outlineLevel="1">
      <c r="B2271" s="314"/>
      <c r="C2271" s="534"/>
      <c r="D2271" s="328"/>
      <c r="E2271" s="307" t="s">
        <v>13267</v>
      </c>
      <c r="F2271" s="307" t="s">
        <v>13268</v>
      </c>
      <c r="G2271" s="307" t="s">
        <v>13269</v>
      </c>
      <c r="H2271" s="302" t="s">
        <v>3657</v>
      </c>
      <c r="I2271" s="303" t="s">
        <v>3666</v>
      </c>
      <c r="J2271" s="417" t="s">
        <v>5684</v>
      </c>
      <c r="K2271" s="865" t="str">
        <f t="shared" si="136"/>
        <v/>
      </c>
      <c r="L2271" s="557" t="s">
        <v>3656</v>
      </c>
      <c r="M2271" s="558" t="s">
        <v>3655</v>
      </c>
      <c r="N2271" s="597" t="s">
        <v>19376</v>
      </c>
      <c r="O2271" s="662"/>
      <c r="P2271" s="598"/>
      <c r="Q2271" s="867" t="str">
        <f t="shared" ca="1" si="137"/>
        <v/>
      </c>
      <c r="R2271" s="867" t="str">
        <f t="shared" ca="1" si="138"/>
        <v/>
      </c>
      <c r="S2271" s="867" t="str">
        <f>IFERROR(IF(VLOOKUP("*"&amp;TRIM($F2271)&amp;"*",dump!$A:$D,4,FALSE)="","空文字",VLOOKUP("*"&amp;TRIM($F2271)&amp;"*",dump!$A:$D,4,FALSE)),"NA")</f>
        <v>NA</v>
      </c>
      <c r="T2271" s="867" t="str">
        <f t="shared" ca="1" si="139"/>
        <v>●</v>
      </c>
      <c r="U2271" s="867"/>
      <c r="V2271" s="867"/>
      <c r="W2271" s="867"/>
      <c r="X2271" s="867"/>
      <c r="Y2271" s="867" t="str">
        <f t="shared" si="140"/>
        <v/>
      </c>
      <c r="Z2271" s="867"/>
    </row>
    <row r="2272" spans="2:26" s="312" customFormat="1" ht="15" customHeight="1" outlineLevel="1">
      <c r="B2272" s="314"/>
      <c r="C2272" s="534"/>
      <c r="D2272" s="328"/>
      <c r="E2272" s="307" t="s">
        <v>12944</v>
      </c>
      <c r="F2272" s="307" t="s">
        <v>12945</v>
      </c>
      <c r="G2272" s="307" t="s">
        <v>12946</v>
      </c>
      <c r="H2272" s="302" t="s">
        <v>3657</v>
      </c>
      <c r="I2272" s="303" t="s">
        <v>3666</v>
      </c>
      <c r="J2272" s="417" t="s">
        <v>5684</v>
      </c>
      <c r="K2272" s="865" t="str">
        <f t="shared" si="136"/>
        <v/>
      </c>
      <c r="L2272" s="557" t="s">
        <v>3656</v>
      </c>
      <c r="M2272" s="558" t="s">
        <v>3655</v>
      </c>
      <c r="N2272" s="597" t="s">
        <v>19377</v>
      </c>
      <c r="O2272" s="662"/>
      <c r="P2272" s="598"/>
      <c r="Q2272" s="867" t="str">
        <f t="shared" ca="1" si="137"/>
        <v/>
      </c>
      <c r="R2272" s="867" t="str">
        <f t="shared" ca="1" si="138"/>
        <v/>
      </c>
      <c r="S2272" s="867" t="str">
        <f>IFERROR(IF(VLOOKUP("*"&amp;TRIM($F2272)&amp;"*",dump!$A:$D,4,FALSE)="","空文字",VLOOKUP("*"&amp;TRIM($F2272)&amp;"*",dump!$A:$D,4,FALSE)),"NA")</f>
        <v>NA</v>
      </c>
      <c r="T2272" s="867" t="str">
        <f t="shared" ca="1" si="139"/>
        <v>●</v>
      </c>
      <c r="U2272" s="867"/>
      <c r="V2272" s="867"/>
      <c r="W2272" s="867"/>
      <c r="X2272" s="867"/>
      <c r="Y2272" s="867" t="str">
        <f t="shared" si="140"/>
        <v/>
      </c>
      <c r="Z2272" s="867"/>
    </row>
    <row r="2273" spans="2:26" s="312" customFormat="1" ht="15" customHeight="1" outlineLevel="1">
      <c r="B2273" s="314"/>
      <c r="C2273" s="534"/>
      <c r="D2273" s="328"/>
      <c r="E2273" s="307" t="s">
        <v>12947</v>
      </c>
      <c r="F2273" s="307" t="s">
        <v>12948</v>
      </c>
      <c r="G2273" s="307" t="s">
        <v>12949</v>
      </c>
      <c r="H2273" s="302" t="s">
        <v>3657</v>
      </c>
      <c r="I2273" s="303" t="s">
        <v>3666</v>
      </c>
      <c r="J2273" s="417" t="s">
        <v>5684</v>
      </c>
      <c r="K2273" s="865" t="str">
        <f t="shared" si="136"/>
        <v/>
      </c>
      <c r="L2273" s="557" t="s">
        <v>3656</v>
      </c>
      <c r="M2273" s="558" t="s">
        <v>3655</v>
      </c>
      <c r="N2273" s="597" t="s">
        <v>19378</v>
      </c>
      <c r="O2273" s="662"/>
      <c r="P2273" s="598"/>
      <c r="Q2273" s="867" t="str">
        <f t="shared" ca="1" si="137"/>
        <v/>
      </c>
      <c r="R2273" s="867" t="str">
        <f t="shared" ca="1" si="138"/>
        <v/>
      </c>
      <c r="S2273" s="867" t="str">
        <f>IFERROR(IF(VLOOKUP("*"&amp;TRIM($F2273)&amp;"*",dump!$A:$D,4,FALSE)="","空文字",VLOOKUP("*"&amp;TRIM($F2273)&amp;"*",dump!$A:$D,4,FALSE)),"NA")</f>
        <v>NA</v>
      </c>
      <c r="T2273" s="867" t="str">
        <f t="shared" ca="1" si="139"/>
        <v>●</v>
      </c>
      <c r="U2273" s="867"/>
      <c r="V2273" s="867"/>
      <c r="W2273" s="867"/>
      <c r="X2273" s="867"/>
      <c r="Y2273" s="867" t="str">
        <f t="shared" si="140"/>
        <v/>
      </c>
      <c r="Z2273" s="867"/>
    </row>
    <row r="2274" spans="2:26" s="312" customFormat="1" ht="60" customHeight="1" outlineLevel="1">
      <c r="B2274" s="314"/>
      <c r="C2274" s="534"/>
      <c r="D2274" s="328"/>
      <c r="E2274" s="318" t="s">
        <v>13270</v>
      </c>
      <c r="F2274" s="307" t="s">
        <v>13271</v>
      </c>
      <c r="G2274" s="307" t="s">
        <v>13272</v>
      </c>
      <c r="H2274" s="302" t="s">
        <v>9</v>
      </c>
      <c r="I2274" s="303" t="s">
        <v>660</v>
      </c>
      <c r="J2274" s="417" t="s">
        <v>5683</v>
      </c>
      <c r="K2274" s="865" t="str">
        <f t="shared" si="136"/>
        <v/>
      </c>
      <c r="L2274" s="557" t="s">
        <v>3656</v>
      </c>
      <c r="M2274" s="558" t="s">
        <v>3655</v>
      </c>
      <c r="N2274" s="597" t="s">
        <v>19379</v>
      </c>
      <c r="O2274" s="662"/>
      <c r="P2274" s="598"/>
      <c r="Q2274" s="867" t="str">
        <f t="shared" ca="1" si="137"/>
        <v/>
      </c>
      <c r="R2274" s="867" t="str">
        <f t="shared" ca="1" si="138"/>
        <v/>
      </c>
      <c r="S2274" s="867" t="str">
        <f>IFERROR(IF(VLOOKUP("*"&amp;TRIM($F2274)&amp;"*",dump!$A:$D,4,FALSE)="","空文字",VLOOKUP("*"&amp;TRIM($F2274)&amp;"*",dump!$A:$D,4,FALSE)),"NA")</f>
        <v>NA</v>
      </c>
      <c r="T2274" s="867" t="str">
        <f t="shared" ca="1" si="139"/>
        <v>●</v>
      </c>
      <c r="U2274" s="867"/>
      <c r="V2274" s="867"/>
      <c r="W2274" s="867"/>
      <c r="X2274" s="867"/>
      <c r="Y2274" s="867" t="str">
        <f t="shared" si="140"/>
        <v/>
      </c>
      <c r="Z2274" s="867"/>
    </row>
    <row r="2275" spans="2:26" s="312" customFormat="1" ht="60" customHeight="1" outlineLevel="1">
      <c r="B2275" s="314"/>
      <c r="C2275" s="534"/>
      <c r="D2275" s="328"/>
      <c r="E2275" s="318" t="s">
        <v>13273</v>
      </c>
      <c r="F2275" s="307" t="s">
        <v>13274</v>
      </c>
      <c r="G2275" s="307" t="s">
        <v>13275</v>
      </c>
      <c r="H2275" s="302" t="s">
        <v>9</v>
      </c>
      <c r="I2275" s="303" t="s">
        <v>660</v>
      </c>
      <c r="J2275" s="417" t="s">
        <v>5683</v>
      </c>
      <c r="K2275" s="865" t="str">
        <f t="shared" si="136"/>
        <v/>
      </c>
      <c r="L2275" s="557" t="s">
        <v>3656</v>
      </c>
      <c r="M2275" s="558" t="s">
        <v>3655</v>
      </c>
      <c r="N2275" s="597" t="s">
        <v>19380</v>
      </c>
      <c r="O2275" s="662"/>
      <c r="P2275" s="598"/>
      <c r="Q2275" s="867" t="str">
        <f t="shared" ca="1" si="137"/>
        <v/>
      </c>
      <c r="R2275" s="867" t="str">
        <f t="shared" ca="1" si="138"/>
        <v/>
      </c>
      <c r="S2275" s="867" t="str">
        <f>IFERROR(IF(VLOOKUP("*"&amp;TRIM($F2275)&amp;"*",dump!$A:$D,4,FALSE)="","空文字",VLOOKUP("*"&amp;TRIM($F2275)&amp;"*",dump!$A:$D,4,FALSE)),"NA")</f>
        <v>NA</v>
      </c>
      <c r="T2275" s="867" t="str">
        <f t="shared" ca="1" si="139"/>
        <v>●</v>
      </c>
      <c r="U2275" s="867"/>
      <c r="V2275" s="867"/>
      <c r="W2275" s="867"/>
      <c r="X2275" s="867"/>
      <c r="Y2275" s="867" t="str">
        <f t="shared" si="140"/>
        <v/>
      </c>
      <c r="Z2275" s="867"/>
    </row>
    <row r="2276" spans="2:26" s="312" customFormat="1" ht="60" customHeight="1" outlineLevel="1">
      <c r="B2276" s="314"/>
      <c r="C2276" s="534"/>
      <c r="D2276" s="328"/>
      <c r="E2276" s="318" t="s">
        <v>16003</v>
      </c>
      <c r="F2276" s="307" t="s">
        <v>16002</v>
      </c>
      <c r="G2276" s="307" t="s">
        <v>16004</v>
      </c>
      <c r="H2276" s="302" t="s">
        <v>9</v>
      </c>
      <c r="I2276" s="303" t="s">
        <v>660</v>
      </c>
      <c r="J2276" s="417" t="s">
        <v>5683</v>
      </c>
      <c r="K2276" s="865" t="str">
        <f t="shared" si="136"/>
        <v/>
      </c>
      <c r="L2276" s="557" t="s">
        <v>3656</v>
      </c>
      <c r="M2276" s="558" t="s">
        <v>3655</v>
      </c>
      <c r="N2276" s="597" t="s">
        <v>17890</v>
      </c>
      <c r="O2276" s="558"/>
      <c r="P2276" s="599"/>
      <c r="Q2276" s="867" t="str">
        <f t="shared" ca="1" si="137"/>
        <v/>
      </c>
      <c r="R2276" s="867" t="str">
        <f t="shared" ca="1" si="138"/>
        <v/>
      </c>
      <c r="S2276" s="867" t="str">
        <f>IFERROR(IF(VLOOKUP("*"&amp;TRIM($F2276)&amp;"*",dump!$A:$D,4,FALSE)="","空文字",VLOOKUP("*"&amp;TRIM($F2276)&amp;"*",dump!$A:$D,4,FALSE)),"NA")</f>
        <v>NA</v>
      </c>
      <c r="T2276" s="867" t="str">
        <f t="shared" ca="1" si="139"/>
        <v>●</v>
      </c>
      <c r="U2276" s="867"/>
      <c r="V2276" s="867"/>
      <c r="W2276" s="867"/>
      <c r="X2276" s="867"/>
      <c r="Y2276" s="867" t="str">
        <f t="shared" si="140"/>
        <v/>
      </c>
      <c r="Z2276" s="867"/>
    </row>
    <row r="2277" spans="2:26" s="312" customFormat="1" ht="45" customHeight="1" outlineLevel="1">
      <c r="B2277" s="314"/>
      <c r="C2277" s="534"/>
      <c r="D2277" s="328"/>
      <c r="E2277" s="359" t="s">
        <v>15603</v>
      </c>
      <c r="F2277" s="307" t="s">
        <v>15604</v>
      </c>
      <c r="G2277" s="307" t="s">
        <v>15605</v>
      </c>
      <c r="H2277" s="302" t="s">
        <v>9</v>
      </c>
      <c r="I2277" s="303" t="s">
        <v>660</v>
      </c>
      <c r="J2277" s="417" t="s">
        <v>5683</v>
      </c>
      <c r="K2277" s="865" t="str">
        <f t="shared" si="136"/>
        <v/>
      </c>
      <c r="L2277" s="557" t="s">
        <v>3656</v>
      </c>
      <c r="M2277" s="558" t="s">
        <v>3655</v>
      </c>
      <c r="N2277" s="715" t="s">
        <v>17891</v>
      </c>
      <c r="O2277" s="662"/>
      <c r="P2277" s="599"/>
      <c r="Q2277" s="867" t="str">
        <f t="shared" ca="1" si="137"/>
        <v/>
      </c>
      <c r="R2277" s="867" t="str">
        <f t="shared" ca="1" si="138"/>
        <v/>
      </c>
      <c r="S2277" s="867" t="str">
        <f>IFERROR(IF(VLOOKUP("*"&amp;TRIM($F2277)&amp;"*",dump!$A:$D,4,FALSE)="","空文字",VLOOKUP("*"&amp;TRIM($F2277)&amp;"*",dump!$A:$D,4,FALSE)),"NA")</f>
        <v>NA</v>
      </c>
      <c r="T2277" s="867" t="str">
        <f t="shared" ca="1" si="139"/>
        <v>●</v>
      </c>
      <c r="U2277" s="867"/>
      <c r="V2277" s="867"/>
      <c r="W2277" s="867"/>
      <c r="X2277" s="867"/>
      <c r="Y2277" s="867" t="str">
        <f t="shared" si="140"/>
        <v/>
      </c>
      <c r="Z2277" s="867"/>
    </row>
    <row r="2278" spans="2:26" s="312" customFormat="1" ht="60" customHeight="1" outlineLevel="1">
      <c r="B2278" s="314"/>
      <c r="C2278" s="534"/>
      <c r="D2278" s="328"/>
      <c r="E2278" s="359" t="s">
        <v>15606</v>
      </c>
      <c r="F2278" s="307" t="s">
        <v>15607</v>
      </c>
      <c r="G2278" s="307" t="s">
        <v>15608</v>
      </c>
      <c r="H2278" s="302" t="s">
        <v>9</v>
      </c>
      <c r="I2278" s="303" t="s">
        <v>660</v>
      </c>
      <c r="J2278" s="417" t="s">
        <v>5683</v>
      </c>
      <c r="K2278" s="865" t="str">
        <f t="shared" si="136"/>
        <v/>
      </c>
      <c r="L2278" s="557" t="s">
        <v>3656</v>
      </c>
      <c r="M2278" s="558" t="s">
        <v>3655</v>
      </c>
      <c r="N2278" s="715" t="s">
        <v>17892</v>
      </c>
      <c r="O2278" s="662"/>
      <c r="P2278" s="599"/>
      <c r="Q2278" s="867" t="str">
        <f t="shared" ca="1" si="137"/>
        <v/>
      </c>
      <c r="R2278" s="867" t="str">
        <f t="shared" ca="1" si="138"/>
        <v/>
      </c>
      <c r="S2278" s="867" t="str">
        <f>IFERROR(IF(VLOOKUP("*"&amp;TRIM($F2278)&amp;"*",dump!$A:$D,4,FALSE)="","空文字",VLOOKUP("*"&amp;TRIM($F2278)&amp;"*",dump!$A:$D,4,FALSE)),"NA")</f>
        <v>NA</v>
      </c>
      <c r="T2278" s="867" t="str">
        <f t="shared" ca="1" si="139"/>
        <v>●</v>
      </c>
      <c r="U2278" s="867"/>
      <c r="V2278" s="867"/>
      <c r="W2278" s="867"/>
      <c r="X2278" s="867"/>
      <c r="Y2278" s="867" t="str">
        <f t="shared" si="140"/>
        <v/>
      </c>
      <c r="Z2278" s="867"/>
    </row>
    <row r="2279" spans="2:26" s="312" customFormat="1" ht="60" customHeight="1" outlineLevel="1">
      <c r="B2279" s="314"/>
      <c r="C2279" s="534"/>
      <c r="D2279" s="328"/>
      <c r="E2279" s="359" t="s">
        <v>16010</v>
      </c>
      <c r="F2279" s="307" t="s">
        <v>16005</v>
      </c>
      <c r="G2279" s="307" t="s">
        <v>16019</v>
      </c>
      <c r="H2279" s="302" t="s">
        <v>9</v>
      </c>
      <c r="I2279" s="303" t="s">
        <v>660</v>
      </c>
      <c r="J2279" s="417" t="s">
        <v>5683</v>
      </c>
      <c r="K2279" s="865" t="str">
        <f t="shared" si="136"/>
        <v/>
      </c>
      <c r="L2279" s="544" t="s">
        <v>3656</v>
      </c>
      <c r="M2279" s="595" t="s">
        <v>3655</v>
      </c>
      <c r="N2279" s="724" t="s">
        <v>17893</v>
      </c>
      <c r="O2279" s="547"/>
      <c r="P2279" s="550"/>
      <c r="Q2279" s="867" t="str">
        <f t="shared" ca="1" si="137"/>
        <v/>
      </c>
      <c r="R2279" s="867" t="str">
        <f t="shared" ca="1" si="138"/>
        <v/>
      </c>
      <c r="S2279" s="867" t="str">
        <f>IFERROR(IF(VLOOKUP("*"&amp;TRIM($F2279)&amp;"*",dump!$A:$D,4,FALSE)="","空文字",VLOOKUP("*"&amp;TRIM($F2279)&amp;"*",dump!$A:$D,4,FALSE)),"NA")</f>
        <v>NA</v>
      </c>
      <c r="T2279" s="867" t="str">
        <f t="shared" ca="1" si="139"/>
        <v>●</v>
      </c>
      <c r="U2279" s="867"/>
      <c r="V2279" s="867"/>
      <c r="W2279" s="867"/>
      <c r="X2279" s="867"/>
      <c r="Y2279" s="867" t="str">
        <f t="shared" si="140"/>
        <v/>
      </c>
      <c r="Z2279" s="867"/>
    </row>
    <row r="2280" spans="2:26" s="312" customFormat="1" ht="60" customHeight="1" outlineLevel="1">
      <c r="B2280" s="314"/>
      <c r="C2280" s="534"/>
      <c r="D2280" s="328"/>
      <c r="E2280" s="359" t="s">
        <v>16011</v>
      </c>
      <c r="F2280" s="307" t="s">
        <v>16006</v>
      </c>
      <c r="G2280" s="307" t="s">
        <v>16018</v>
      </c>
      <c r="H2280" s="302" t="s">
        <v>9</v>
      </c>
      <c r="I2280" s="303" t="s">
        <v>660</v>
      </c>
      <c r="J2280" s="417" t="s">
        <v>5683</v>
      </c>
      <c r="K2280" s="865" t="str">
        <f t="shared" si="136"/>
        <v/>
      </c>
      <c r="L2280" s="544" t="s">
        <v>3656</v>
      </c>
      <c r="M2280" s="595" t="s">
        <v>3655</v>
      </c>
      <c r="N2280" s="724" t="s">
        <v>17894</v>
      </c>
      <c r="O2280" s="547"/>
      <c r="P2280" s="550"/>
      <c r="Q2280" s="867" t="str">
        <f t="shared" ca="1" si="137"/>
        <v/>
      </c>
      <c r="R2280" s="867" t="str">
        <f t="shared" ca="1" si="138"/>
        <v/>
      </c>
      <c r="S2280" s="867" t="str">
        <f>IFERROR(IF(VLOOKUP("*"&amp;TRIM($F2280)&amp;"*",dump!$A:$D,4,FALSE)="","空文字",VLOOKUP("*"&amp;TRIM($F2280)&amp;"*",dump!$A:$D,4,FALSE)),"NA")</f>
        <v>NA</v>
      </c>
      <c r="T2280" s="867" t="str">
        <f t="shared" ca="1" si="139"/>
        <v>●</v>
      </c>
      <c r="U2280" s="867"/>
      <c r="V2280" s="867"/>
      <c r="W2280" s="867"/>
      <c r="X2280" s="867"/>
      <c r="Y2280" s="867" t="str">
        <f t="shared" si="140"/>
        <v/>
      </c>
      <c r="Z2280" s="867"/>
    </row>
    <row r="2281" spans="2:26" s="312" customFormat="1" ht="60" customHeight="1" outlineLevel="1">
      <c r="B2281" s="314"/>
      <c r="C2281" s="534"/>
      <c r="D2281" s="328"/>
      <c r="E2281" s="359" t="s">
        <v>16012</v>
      </c>
      <c r="F2281" s="307" t="s">
        <v>16007</v>
      </c>
      <c r="G2281" s="307" t="s">
        <v>16017</v>
      </c>
      <c r="H2281" s="302" t="s">
        <v>9</v>
      </c>
      <c r="I2281" s="303" t="s">
        <v>660</v>
      </c>
      <c r="J2281" s="417" t="s">
        <v>5683</v>
      </c>
      <c r="K2281" s="865" t="str">
        <f t="shared" si="136"/>
        <v/>
      </c>
      <c r="L2281" s="544" t="s">
        <v>3656</v>
      </c>
      <c r="M2281" s="595" t="s">
        <v>3655</v>
      </c>
      <c r="N2281" s="724" t="s">
        <v>17895</v>
      </c>
      <c r="O2281" s="547"/>
      <c r="P2281" s="550"/>
      <c r="Q2281" s="867" t="str">
        <f t="shared" ca="1" si="137"/>
        <v/>
      </c>
      <c r="R2281" s="867" t="str">
        <f t="shared" ca="1" si="138"/>
        <v/>
      </c>
      <c r="S2281" s="867" t="str">
        <f>IFERROR(IF(VLOOKUP("*"&amp;TRIM($F2281)&amp;"*",dump!$A:$D,4,FALSE)="","空文字",VLOOKUP("*"&amp;TRIM($F2281)&amp;"*",dump!$A:$D,4,FALSE)),"NA")</f>
        <v>NA</v>
      </c>
      <c r="T2281" s="867" t="str">
        <f t="shared" ca="1" si="139"/>
        <v>●</v>
      </c>
      <c r="U2281" s="867"/>
      <c r="V2281" s="867"/>
      <c r="W2281" s="867"/>
      <c r="X2281" s="867"/>
      <c r="Y2281" s="867" t="str">
        <f t="shared" si="140"/>
        <v/>
      </c>
      <c r="Z2281" s="867"/>
    </row>
    <row r="2282" spans="2:26" s="312" customFormat="1" ht="60" customHeight="1" outlineLevel="1">
      <c r="B2282" s="314"/>
      <c r="C2282" s="534"/>
      <c r="D2282" s="328"/>
      <c r="E2282" s="359" t="s">
        <v>16013</v>
      </c>
      <c r="F2282" s="307" t="s">
        <v>16008</v>
      </c>
      <c r="G2282" s="307" t="s">
        <v>16016</v>
      </c>
      <c r="H2282" s="302" t="s">
        <v>9</v>
      </c>
      <c r="I2282" s="303" t="s">
        <v>660</v>
      </c>
      <c r="J2282" s="417" t="s">
        <v>5683</v>
      </c>
      <c r="K2282" s="865" t="str">
        <f t="shared" si="136"/>
        <v/>
      </c>
      <c r="L2282" s="544" t="s">
        <v>3656</v>
      </c>
      <c r="M2282" s="595" t="s">
        <v>3655</v>
      </c>
      <c r="N2282" s="724" t="s">
        <v>17896</v>
      </c>
      <c r="O2282" s="547"/>
      <c r="P2282" s="550"/>
      <c r="Q2282" s="867" t="str">
        <f t="shared" ca="1" si="137"/>
        <v/>
      </c>
      <c r="R2282" s="867" t="str">
        <f t="shared" ca="1" si="138"/>
        <v/>
      </c>
      <c r="S2282" s="867" t="str">
        <f>IFERROR(IF(VLOOKUP("*"&amp;TRIM($F2282)&amp;"*",dump!$A:$D,4,FALSE)="","空文字",VLOOKUP("*"&amp;TRIM($F2282)&amp;"*",dump!$A:$D,4,FALSE)),"NA")</f>
        <v>NA</v>
      </c>
      <c r="T2282" s="867" t="str">
        <f t="shared" ca="1" si="139"/>
        <v>●</v>
      </c>
      <c r="U2282" s="867"/>
      <c r="V2282" s="867"/>
      <c r="W2282" s="867"/>
      <c r="X2282" s="867"/>
      <c r="Y2282" s="867" t="str">
        <f t="shared" si="140"/>
        <v/>
      </c>
      <c r="Z2282" s="867"/>
    </row>
    <row r="2283" spans="2:26" s="312" customFormat="1" ht="60" customHeight="1" outlineLevel="1">
      <c r="B2283" s="314"/>
      <c r="C2283" s="534"/>
      <c r="D2283" s="328"/>
      <c r="E2283" s="359" t="s">
        <v>16014</v>
      </c>
      <c r="F2283" s="307" t="s">
        <v>16009</v>
      </c>
      <c r="G2283" s="307" t="s">
        <v>16015</v>
      </c>
      <c r="H2283" s="302" t="s">
        <v>9</v>
      </c>
      <c r="I2283" s="303" t="s">
        <v>660</v>
      </c>
      <c r="J2283" s="417" t="s">
        <v>5683</v>
      </c>
      <c r="K2283" s="865" t="str">
        <f t="shared" si="136"/>
        <v/>
      </c>
      <c r="L2283" s="544" t="s">
        <v>3656</v>
      </c>
      <c r="M2283" s="595" t="s">
        <v>3655</v>
      </c>
      <c r="N2283" s="724" t="s">
        <v>17897</v>
      </c>
      <c r="O2283" s="547"/>
      <c r="P2283" s="550"/>
      <c r="Q2283" s="867" t="str">
        <f t="shared" ca="1" si="137"/>
        <v/>
      </c>
      <c r="R2283" s="867" t="str">
        <f t="shared" ca="1" si="138"/>
        <v/>
      </c>
      <c r="S2283" s="867" t="str">
        <f>IFERROR(IF(VLOOKUP("*"&amp;TRIM($F2283)&amp;"*",dump!$A:$D,4,FALSE)="","空文字",VLOOKUP("*"&amp;TRIM($F2283)&amp;"*",dump!$A:$D,4,FALSE)),"NA")</f>
        <v>NA</v>
      </c>
      <c r="T2283" s="867" t="str">
        <f t="shared" ca="1" si="139"/>
        <v>●</v>
      </c>
      <c r="U2283" s="867"/>
      <c r="V2283" s="867"/>
      <c r="W2283" s="867"/>
      <c r="X2283" s="867"/>
      <c r="Y2283" s="867" t="str">
        <f t="shared" si="140"/>
        <v/>
      </c>
      <c r="Z2283" s="867"/>
    </row>
    <row r="2284" spans="2:26" s="312" customFormat="1" ht="30" customHeight="1" outlineLevel="1">
      <c r="B2284" s="314"/>
      <c r="C2284" s="534"/>
      <c r="D2284" s="215" t="s">
        <v>9773</v>
      </c>
      <c r="E2284" s="213"/>
      <c r="F2284" s="214" t="s">
        <v>5101</v>
      </c>
      <c r="G2284" s="214" t="s">
        <v>854</v>
      </c>
      <c r="H2284" s="225" t="s">
        <v>3655</v>
      </c>
      <c r="I2284" s="144" t="s">
        <v>660</v>
      </c>
      <c r="J2284" s="418" t="s">
        <v>5684</v>
      </c>
      <c r="K2284" s="865" t="str">
        <f t="shared" si="136"/>
        <v/>
      </c>
      <c r="L2284" s="557" t="s">
        <v>3656</v>
      </c>
      <c r="M2284" s="558" t="s">
        <v>3655</v>
      </c>
      <c r="N2284" s="597" t="s">
        <v>19381</v>
      </c>
      <c r="O2284" s="662"/>
      <c r="P2284" s="598"/>
      <c r="Q2284" s="867" t="str">
        <f t="shared" ca="1" si="137"/>
        <v/>
      </c>
      <c r="R2284" s="867" t="str">
        <f t="shared" ca="1" si="138"/>
        <v/>
      </c>
      <c r="S2284" s="867" t="str">
        <f>IFERROR(IF(VLOOKUP("*"&amp;TRIM($F2284)&amp;"*",dump!$A:$D,4,FALSE)="","空文字",VLOOKUP("*"&amp;TRIM($F2284)&amp;"*",dump!$A:$D,4,FALSE)),"NA")</f>
        <v>NA</v>
      </c>
      <c r="T2284" s="867" t="str">
        <f t="shared" ca="1" si="139"/>
        <v>●</v>
      </c>
      <c r="U2284" s="867"/>
      <c r="V2284" s="867"/>
      <c r="W2284" s="867"/>
      <c r="X2284" s="867"/>
      <c r="Y2284" s="867" t="str">
        <f t="shared" si="140"/>
        <v/>
      </c>
      <c r="Z2284" s="867"/>
    </row>
    <row r="2285" spans="2:26" s="312" customFormat="1" ht="15" customHeight="1" outlineLevel="1">
      <c r="B2285" s="314"/>
      <c r="C2285" s="534"/>
      <c r="D2285" s="343"/>
      <c r="E2285" s="306" t="s">
        <v>13746</v>
      </c>
      <c r="F2285" s="307" t="s">
        <v>5102</v>
      </c>
      <c r="G2285" s="306" t="s">
        <v>856</v>
      </c>
      <c r="H2285" s="305" t="s">
        <v>3657</v>
      </c>
      <c r="I2285" s="304" t="s">
        <v>3666</v>
      </c>
      <c r="J2285" s="419" t="s">
        <v>5684</v>
      </c>
      <c r="K2285" s="865" t="str">
        <f t="shared" si="136"/>
        <v/>
      </c>
      <c r="L2285" s="557" t="s">
        <v>3656</v>
      </c>
      <c r="M2285" s="558" t="s">
        <v>3655</v>
      </c>
      <c r="N2285" s="597" t="s">
        <v>17898</v>
      </c>
      <c r="O2285" s="662"/>
      <c r="P2285" s="598"/>
      <c r="Q2285" s="867" t="str">
        <f t="shared" ca="1" si="137"/>
        <v/>
      </c>
      <c r="R2285" s="867" t="str">
        <f t="shared" ca="1" si="138"/>
        <v/>
      </c>
      <c r="S2285" s="867" t="str">
        <f>IFERROR(IF(VLOOKUP("*"&amp;TRIM($F2285)&amp;"*",dump!$A:$D,4,FALSE)="","空文字",VLOOKUP("*"&amp;TRIM($F2285)&amp;"*",dump!$A:$D,4,FALSE)),"NA")</f>
        <v>NA</v>
      </c>
      <c r="T2285" s="867" t="str">
        <f t="shared" ca="1" si="139"/>
        <v>●</v>
      </c>
      <c r="U2285" s="867"/>
      <c r="V2285" s="867"/>
      <c r="W2285" s="867"/>
      <c r="X2285" s="867"/>
      <c r="Y2285" s="867" t="str">
        <f t="shared" si="140"/>
        <v/>
      </c>
      <c r="Z2285" s="867"/>
    </row>
    <row r="2286" spans="2:26" s="312" customFormat="1" ht="15" customHeight="1" outlineLevel="1">
      <c r="B2286" s="314"/>
      <c r="C2286" s="534"/>
      <c r="D2286" s="343"/>
      <c r="E2286" s="397"/>
      <c r="F2286" s="307" t="s">
        <v>12093</v>
      </c>
      <c r="G2286" s="397"/>
      <c r="H2286" s="308"/>
      <c r="I2286" s="313"/>
      <c r="J2286" s="420"/>
      <c r="K2286" s="865" t="str">
        <f t="shared" si="136"/>
        <v/>
      </c>
      <c r="L2286" s="557" t="s">
        <v>3656</v>
      </c>
      <c r="M2286" s="558" t="s">
        <v>3655</v>
      </c>
      <c r="N2286" s="597" t="s">
        <v>17899</v>
      </c>
      <c r="O2286" s="662"/>
      <c r="P2286" s="598"/>
      <c r="Q2286" s="867" t="str">
        <f t="shared" ca="1" si="137"/>
        <v/>
      </c>
      <c r="R2286" s="867" t="str">
        <f t="shared" ca="1" si="138"/>
        <v/>
      </c>
      <c r="S2286" s="867" t="str">
        <f>IFERROR(IF(VLOOKUP("*"&amp;TRIM($F2286)&amp;"*",dump!$A:$D,4,FALSE)="","空文字",VLOOKUP("*"&amp;TRIM($F2286)&amp;"*",dump!$A:$D,4,FALSE)),"NA")</f>
        <v>NA</v>
      </c>
      <c r="T2286" s="867" t="str">
        <f t="shared" ca="1" si="139"/>
        <v>●</v>
      </c>
      <c r="U2286" s="867"/>
      <c r="V2286" s="867"/>
      <c r="W2286" s="867"/>
      <c r="X2286" s="867"/>
      <c r="Y2286" s="867" t="str">
        <f t="shared" si="140"/>
        <v/>
      </c>
      <c r="Z2286" s="867"/>
    </row>
    <row r="2287" spans="2:26" s="312" customFormat="1" ht="15" customHeight="1" outlineLevel="1">
      <c r="B2287" s="314"/>
      <c r="C2287" s="534"/>
      <c r="D2287" s="343"/>
      <c r="E2287" s="397"/>
      <c r="F2287" s="307" t="s">
        <v>12094</v>
      </c>
      <c r="G2287" s="397"/>
      <c r="H2287" s="308"/>
      <c r="I2287" s="313"/>
      <c r="J2287" s="420"/>
      <c r="K2287" s="865" t="str">
        <f t="shared" si="136"/>
        <v/>
      </c>
      <c r="L2287" s="557" t="s">
        <v>3656</v>
      </c>
      <c r="M2287" s="558" t="s">
        <v>3655</v>
      </c>
      <c r="N2287" s="597" t="s">
        <v>17900</v>
      </c>
      <c r="O2287" s="662"/>
      <c r="P2287" s="598"/>
      <c r="Q2287" s="867" t="str">
        <f t="shared" ca="1" si="137"/>
        <v/>
      </c>
      <c r="R2287" s="867" t="str">
        <f t="shared" ca="1" si="138"/>
        <v/>
      </c>
      <c r="S2287" s="867" t="str">
        <f>IFERROR(IF(VLOOKUP("*"&amp;TRIM($F2287)&amp;"*",dump!$A:$D,4,FALSE)="","空文字",VLOOKUP("*"&amp;TRIM($F2287)&amp;"*",dump!$A:$D,4,FALSE)),"NA")</f>
        <v>NA</v>
      </c>
      <c r="T2287" s="867" t="str">
        <f t="shared" ca="1" si="139"/>
        <v>●</v>
      </c>
      <c r="U2287" s="867"/>
      <c r="V2287" s="867"/>
      <c r="W2287" s="867"/>
      <c r="X2287" s="867"/>
      <c r="Y2287" s="867" t="str">
        <f t="shared" si="140"/>
        <v/>
      </c>
      <c r="Z2287" s="867"/>
    </row>
    <row r="2288" spans="2:26" s="312" customFormat="1" ht="15" customHeight="1" outlineLevel="1">
      <c r="B2288" s="314"/>
      <c r="C2288" s="534"/>
      <c r="D2288" s="343"/>
      <c r="E2288" s="309"/>
      <c r="F2288" s="307" t="s">
        <v>12095</v>
      </c>
      <c r="G2288" s="309"/>
      <c r="H2288" s="310"/>
      <c r="I2288" s="311"/>
      <c r="J2288" s="421"/>
      <c r="K2288" s="865" t="str">
        <f t="shared" si="136"/>
        <v/>
      </c>
      <c r="L2288" s="557" t="s">
        <v>3656</v>
      </c>
      <c r="M2288" s="558" t="s">
        <v>3655</v>
      </c>
      <c r="N2288" s="597" t="s">
        <v>17901</v>
      </c>
      <c r="O2288" s="662"/>
      <c r="P2288" s="598"/>
      <c r="Q2288" s="867" t="str">
        <f t="shared" ca="1" si="137"/>
        <v/>
      </c>
      <c r="R2288" s="867" t="str">
        <f t="shared" ca="1" si="138"/>
        <v/>
      </c>
      <c r="S2288" s="867" t="str">
        <f>IFERROR(IF(VLOOKUP("*"&amp;TRIM($F2288)&amp;"*",dump!$A:$D,4,FALSE)="","空文字",VLOOKUP("*"&amp;TRIM($F2288)&amp;"*",dump!$A:$D,4,FALSE)),"NA")</f>
        <v>NA</v>
      </c>
      <c r="T2288" s="867" t="str">
        <f t="shared" ca="1" si="139"/>
        <v>●</v>
      </c>
      <c r="U2288" s="867"/>
      <c r="V2288" s="867"/>
      <c r="W2288" s="867"/>
      <c r="X2288" s="867"/>
      <c r="Y2288" s="867" t="str">
        <f t="shared" si="140"/>
        <v/>
      </c>
      <c r="Z2288" s="867"/>
    </row>
    <row r="2289" spans="2:26" s="312" customFormat="1" ht="15" customHeight="1" outlineLevel="1">
      <c r="B2289" s="314"/>
      <c r="C2289" s="534"/>
      <c r="D2289" s="343"/>
      <c r="E2289" s="306" t="s">
        <v>1791</v>
      </c>
      <c r="F2289" s="307" t="s">
        <v>5103</v>
      </c>
      <c r="G2289" s="306" t="s">
        <v>857</v>
      </c>
      <c r="H2289" s="305" t="s">
        <v>3657</v>
      </c>
      <c r="I2289" s="304" t="s">
        <v>3666</v>
      </c>
      <c r="J2289" s="419" t="s">
        <v>5684</v>
      </c>
      <c r="K2289" s="865" t="str">
        <f t="shared" si="136"/>
        <v/>
      </c>
      <c r="L2289" s="557" t="s">
        <v>3656</v>
      </c>
      <c r="M2289" s="558" t="s">
        <v>3655</v>
      </c>
      <c r="N2289" s="597" t="s">
        <v>17902</v>
      </c>
      <c r="O2289" s="662"/>
      <c r="P2289" s="598"/>
      <c r="Q2289" s="867" t="str">
        <f t="shared" ca="1" si="137"/>
        <v/>
      </c>
      <c r="R2289" s="867" t="str">
        <f t="shared" ca="1" si="138"/>
        <v/>
      </c>
      <c r="S2289" s="867" t="str">
        <f>IFERROR(IF(VLOOKUP("*"&amp;TRIM($F2289)&amp;"*",dump!$A:$D,4,FALSE)="","空文字",VLOOKUP("*"&amp;TRIM($F2289)&amp;"*",dump!$A:$D,4,FALSE)),"NA")</f>
        <v>NA</v>
      </c>
      <c r="T2289" s="867" t="str">
        <f t="shared" ca="1" si="139"/>
        <v>●</v>
      </c>
      <c r="U2289" s="867"/>
      <c r="V2289" s="867"/>
      <c r="W2289" s="867"/>
      <c r="X2289" s="867"/>
      <c r="Y2289" s="867" t="str">
        <f t="shared" si="140"/>
        <v/>
      </c>
      <c r="Z2289" s="867"/>
    </row>
    <row r="2290" spans="2:26" s="312" customFormat="1" ht="15" customHeight="1" outlineLevel="1">
      <c r="B2290" s="314"/>
      <c r="C2290" s="534"/>
      <c r="D2290" s="343"/>
      <c r="E2290" s="397"/>
      <c r="F2290" s="307" t="s">
        <v>12096</v>
      </c>
      <c r="G2290" s="397"/>
      <c r="H2290" s="308"/>
      <c r="I2290" s="313"/>
      <c r="J2290" s="420"/>
      <c r="K2290" s="865" t="str">
        <f t="shared" si="136"/>
        <v/>
      </c>
      <c r="L2290" s="557" t="s">
        <v>3656</v>
      </c>
      <c r="M2290" s="558" t="s">
        <v>3655</v>
      </c>
      <c r="N2290" s="597" t="s">
        <v>17903</v>
      </c>
      <c r="O2290" s="662"/>
      <c r="P2290" s="598"/>
      <c r="Q2290" s="867" t="str">
        <f t="shared" ca="1" si="137"/>
        <v/>
      </c>
      <c r="R2290" s="867" t="str">
        <f t="shared" ca="1" si="138"/>
        <v/>
      </c>
      <c r="S2290" s="867" t="str">
        <f>IFERROR(IF(VLOOKUP("*"&amp;TRIM($F2290)&amp;"*",dump!$A:$D,4,FALSE)="","空文字",VLOOKUP("*"&amp;TRIM($F2290)&amp;"*",dump!$A:$D,4,FALSE)),"NA")</f>
        <v>NA</v>
      </c>
      <c r="T2290" s="867" t="str">
        <f t="shared" ca="1" si="139"/>
        <v>●</v>
      </c>
      <c r="U2290" s="867"/>
      <c r="V2290" s="867"/>
      <c r="W2290" s="867"/>
      <c r="X2290" s="867"/>
      <c r="Y2290" s="867" t="str">
        <f t="shared" si="140"/>
        <v/>
      </c>
      <c r="Z2290" s="867"/>
    </row>
    <row r="2291" spans="2:26" s="312" customFormat="1" ht="15" customHeight="1" outlineLevel="1">
      <c r="B2291" s="314"/>
      <c r="C2291" s="534"/>
      <c r="D2291" s="343"/>
      <c r="E2291" s="397"/>
      <c r="F2291" s="307" t="s">
        <v>12097</v>
      </c>
      <c r="G2291" s="397"/>
      <c r="H2291" s="308"/>
      <c r="I2291" s="313"/>
      <c r="J2291" s="420"/>
      <c r="K2291" s="865" t="str">
        <f t="shared" si="136"/>
        <v/>
      </c>
      <c r="L2291" s="557" t="s">
        <v>3656</v>
      </c>
      <c r="M2291" s="558" t="s">
        <v>3655</v>
      </c>
      <c r="N2291" s="597" t="s">
        <v>17904</v>
      </c>
      <c r="O2291" s="662"/>
      <c r="P2291" s="598"/>
      <c r="Q2291" s="867" t="str">
        <f t="shared" ca="1" si="137"/>
        <v/>
      </c>
      <c r="R2291" s="867" t="str">
        <f t="shared" ca="1" si="138"/>
        <v/>
      </c>
      <c r="S2291" s="867" t="str">
        <f>IFERROR(IF(VLOOKUP("*"&amp;TRIM($F2291)&amp;"*",dump!$A:$D,4,FALSE)="","空文字",VLOOKUP("*"&amp;TRIM($F2291)&amp;"*",dump!$A:$D,4,FALSE)),"NA")</f>
        <v>NA</v>
      </c>
      <c r="T2291" s="867" t="str">
        <f t="shared" ca="1" si="139"/>
        <v>●</v>
      </c>
      <c r="U2291" s="867"/>
      <c r="V2291" s="867"/>
      <c r="W2291" s="867"/>
      <c r="X2291" s="867"/>
      <c r="Y2291" s="867" t="str">
        <f t="shared" si="140"/>
        <v/>
      </c>
      <c r="Z2291" s="867"/>
    </row>
    <row r="2292" spans="2:26" s="312" customFormat="1" ht="15" customHeight="1" outlineLevel="1">
      <c r="B2292" s="314"/>
      <c r="C2292" s="534"/>
      <c r="D2292" s="343"/>
      <c r="E2292" s="309"/>
      <c r="F2292" s="307" t="s">
        <v>12098</v>
      </c>
      <c r="G2292" s="309"/>
      <c r="H2292" s="310"/>
      <c r="I2292" s="311"/>
      <c r="J2292" s="421"/>
      <c r="K2292" s="865" t="str">
        <f t="shared" si="136"/>
        <v/>
      </c>
      <c r="L2292" s="557" t="s">
        <v>3656</v>
      </c>
      <c r="M2292" s="558" t="s">
        <v>3655</v>
      </c>
      <c r="N2292" s="597" t="s">
        <v>17905</v>
      </c>
      <c r="O2292" s="662"/>
      <c r="P2292" s="598"/>
      <c r="Q2292" s="867" t="str">
        <f t="shared" ca="1" si="137"/>
        <v/>
      </c>
      <c r="R2292" s="867" t="str">
        <f t="shared" ca="1" si="138"/>
        <v/>
      </c>
      <c r="S2292" s="867" t="str">
        <f>IFERROR(IF(VLOOKUP("*"&amp;TRIM($F2292)&amp;"*",dump!$A:$D,4,FALSE)="","空文字",VLOOKUP("*"&amp;TRIM($F2292)&amp;"*",dump!$A:$D,4,FALSE)),"NA")</f>
        <v>NA</v>
      </c>
      <c r="T2292" s="867" t="str">
        <f t="shared" ca="1" si="139"/>
        <v>●</v>
      </c>
      <c r="U2292" s="867"/>
      <c r="V2292" s="867"/>
      <c r="W2292" s="867"/>
      <c r="X2292" s="867"/>
      <c r="Y2292" s="867" t="str">
        <f t="shared" si="140"/>
        <v/>
      </c>
      <c r="Z2292" s="867"/>
    </row>
    <row r="2293" spans="2:26" s="312" customFormat="1" ht="15" customHeight="1" outlineLevel="1">
      <c r="B2293" s="314"/>
      <c r="C2293" s="534"/>
      <c r="D2293" s="343"/>
      <c r="E2293" s="306" t="s">
        <v>12156</v>
      </c>
      <c r="F2293" s="307" t="s">
        <v>5104</v>
      </c>
      <c r="G2293" s="306" t="s">
        <v>12242</v>
      </c>
      <c r="H2293" s="305" t="s">
        <v>3657</v>
      </c>
      <c r="I2293" s="304" t="s">
        <v>3666</v>
      </c>
      <c r="J2293" s="419" t="s">
        <v>5684</v>
      </c>
      <c r="K2293" s="865" t="str">
        <f t="shared" si="136"/>
        <v/>
      </c>
      <c r="L2293" s="557" t="s">
        <v>3656</v>
      </c>
      <c r="M2293" s="558" t="s">
        <v>3655</v>
      </c>
      <c r="N2293" s="597" t="s">
        <v>17906</v>
      </c>
      <c r="O2293" s="662"/>
      <c r="P2293" s="598"/>
      <c r="Q2293" s="867" t="str">
        <f t="shared" ca="1" si="137"/>
        <v/>
      </c>
      <c r="R2293" s="867" t="str">
        <f t="shared" ca="1" si="138"/>
        <v/>
      </c>
      <c r="S2293" s="867" t="str">
        <f>IFERROR(IF(VLOOKUP("*"&amp;TRIM($F2293)&amp;"*",dump!$A:$D,4,FALSE)="","空文字",VLOOKUP("*"&amp;TRIM($F2293)&amp;"*",dump!$A:$D,4,FALSE)),"NA")</f>
        <v>NA</v>
      </c>
      <c r="T2293" s="867" t="str">
        <f t="shared" ca="1" si="139"/>
        <v>●</v>
      </c>
      <c r="U2293" s="867"/>
      <c r="V2293" s="867"/>
      <c r="W2293" s="867"/>
      <c r="X2293" s="867"/>
      <c r="Y2293" s="867" t="str">
        <f t="shared" si="140"/>
        <v/>
      </c>
      <c r="Z2293" s="867"/>
    </row>
    <row r="2294" spans="2:26" s="312" customFormat="1" ht="15" customHeight="1" outlineLevel="1">
      <c r="B2294" s="314"/>
      <c r="C2294" s="534"/>
      <c r="D2294" s="343"/>
      <c r="E2294" s="143"/>
      <c r="F2294" s="307" t="s">
        <v>12099</v>
      </c>
      <c r="G2294" s="397"/>
      <c r="H2294" s="308"/>
      <c r="I2294" s="313"/>
      <c r="J2294" s="420"/>
      <c r="K2294" s="865" t="str">
        <f t="shared" si="136"/>
        <v/>
      </c>
      <c r="L2294" s="557" t="s">
        <v>3656</v>
      </c>
      <c r="M2294" s="558" t="s">
        <v>3655</v>
      </c>
      <c r="N2294" s="597" t="s">
        <v>17907</v>
      </c>
      <c r="O2294" s="662"/>
      <c r="P2294" s="598"/>
      <c r="Q2294" s="867" t="str">
        <f t="shared" ca="1" si="137"/>
        <v/>
      </c>
      <c r="R2294" s="867" t="str">
        <f t="shared" ca="1" si="138"/>
        <v/>
      </c>
      <c r="S2294" s="867" t="str">
        <f>IFERROR(IF(VLOOKUP("*"&amp;TRIM($F2294)&amp;"*",dump!$A:$D,4,FALSE)="","空文字",VLOOKUP("*"&amp;TRIM($F2294)&amp;"*",dump!$A:$D,4,FALSE)),"NA")</f>
        <v>NA</v>
      </c>
      <c r="T2294" s="867" t="str">
        <f t="shared" ca="1" si="139"/>
        <v>●</v>
      </c>
      <c r="U2294" s="867"/>
      <c r="V2294" s="867"/>
      <c r="W2294" s="867"/>
      <c r="X2294" s="867"/>
      <c r="Y2294" s="867" t="str">
        <f t="shared" si="140"/>
        <v/>
      </c>
      <c r="Z2294" s="867"/>
    </row>
    <row r="2295" spans="2:26" s="312" customFormat="1" ht="15" customHeight="1" outlineLevel="1">
      <c r="B2295" s="314"/>
      <c r="C2295" s="534"/>
      <c r="D2295" s="343"/>
      <c r="E2295" s="143"/>
      <c r="F2295" s="307" t="s">
        <v>12100</v>
      </c>
      <c r="G2295" s="397"/>
      <c r="H2295" s="308"/>
      <c r="I2295" s="313"/>
      <c r="J2295" s="420"/>
      <c r="K2295" s="865" t="str">
        <f t="shared" si="136"/>
        <v/>
      </c>
      <c r="L2295" s="557" t="s">
        <v>3656</v>
      </c>
      <c r="M2295" s="558" t="s">
        <v>3655</v>
      </c>
      <c r="N2295" s="597" t="s">
        <v>17908</v>
      </c>
      <c r="O2295" s="662"/>
      <c r="P2295" s="598"/>
      <c r="Q2295" s="867" t="str">
        <f t="shared" ca="1" si="137"/>
        <v/>
      </c>
      <c r="R2295" s="867" t="str">
        <f t="shared" ca="1" si="138"/>
        <v/>
      </c>
      <c r="S2295" s="867" t="str">
        <f>IFERROR(IF(VLOOKUP("*"&amp;TRIM($F2295)&amp;"*",dump!$A:$D,4,FALSE)="","空文字",VLOOKUP("*"&amp;TRIM($F2295)&amp;"*",dump!$A:$D,4,FALSE)),"NA")</f>
        <v>NA</v>
      </c>
      <c r="T2295" s="867" t="str">
        <f t="shared" ca="1" si="139"/>
        <v>●</v>
      </c>
      <c r="U2295" s="867"/>
      <c r="V2295" s="867"/>
      <c r="W2295" s="867"/>
      <c r="X2295" s="867"/>
      <c r="Y2295" s="867" t="str">
        <f t="shared" si="140"/>
        <v/>
      </c>
      <c r="Z2295" s="867"/>
    </row>
    <row r="2296" spans="2:26" s="312" customFormat="1" ht="15" customHeight="1" outlineLevel="1">
      <c r="B2296" s="314"/>
      <c r="C2296" s="534"/>
      <c r="D2296" s="343"/>
      <c r="E2296" s="197"/>
      <c r="F2296" s="307" t="s">
        <v>12101</v>
      </c>
      <c r="G2296" s="309"/>
      <c r="H2296" s="310"/>
      <c r="I2296" s="311"/>
      <c r="J2296" s="421"/>
      <c r="K2296" s="865" t="str">
        <f t="shared" si="136"/>
        <v/>
      </c>
      <c r="L2296" s="557" t="s">
        <v>3656</v>
      </c>
      <c r="M2296" s="558" t="s">
        <v>3655</v>
      </c>
      <c r="N2296" s="597" t="s">
        <v>17909</v>
      </c>
      <c r="O2296" s="662"/>
      <c r="P2296" s="598"/>
      <c r="Q2296" s="867" t="str">
        <f t="shared" ca="1" si="137"/>
        <v/>
      </c>
      <c r="R2296" s="867" t="str">
        <f t="shared" ca="1" si="138"/>
        <v/>
      </c>
      <c r="S2296" s="867" t="str">
        <f>IFERROR(IF(VLOOKUP("*"&amp;TRIM($F2296)&amp;"*",dump!$A:$D,4,FALSE)="","空文字",VLOOKUP("*"&amp;TRIM($F2296)&amp;"*",dump!$A:$D,4,FALSE)),"NA")</f>
        <v>NA</v>
      </c>
      <c r="T2296" s="867" t="str">
        <f t="shared" ca="1" si="139"/>
        <v>●</v>
      </c>
      <c r="U2296" s="867"/>
      <c r="V2296" s="867"/>
      <c r="W2296" s="867"/>
      <c r="X2296" s="867"/>
      <c r="Y2296" s="867" t="str">
        <f t="shared" si="140"/>
        <v/>
      </c>
      <c r="Z2296" s="867"/>
    </row>
    <row r="2297" spans="2:26" s="312" customFormat="1" ht="15" customHeight="1" outlineLevel="1">
      <c r="B2297" s="314"/>
      <c r="C2297" s="534"/>
      <c r="D2297" s="343"/>
      <c r="E2297" s="135" t="s">
        <v>12157</v>
      </c>
      <c r="F2297" s="307" t="s">
        <v>12102</v>
      </c>
      <c r="G2297" s="306" t="s">
        <v>12103</v>
      </c>
      <c r="H2297" s="305" t="s">
        <v>3657</v>
      </c>
      <c r="I2297" s="304" t="s">
        <v>3666</v>
      </c>
      <c r="J2297" s="419" t="s">
        <v>5684</v>
      </c>
      <c r="K2297" s="865" t="str">
        <f t="shared" si="136"/>
        <v/>
      </c>
      <c r="L2297" s="557" t="s">
        <v>3656</v>
      </c>
      <c r="M2297" s="558" t="s">
        <v>3655</v>
      </c>
      <c r="N2297" s="597" t="s">
        <v>17910</v>
      </c>
      <c r="O2297" s="662"/>
      <c r="P2297" s="598"/>
      <c r="Q2297" s="867" t="str">
        <f t="shared" ca="1" si="137"/>
        <v/>
      </c>
      <c r="R2297" s="867" t="str">
        <f t="shared" ca="1" si="138"/>
        <v/>
      </c>
      <c r="S2297" s="867" t="str">
        <f>IFERROR(IF(VLOOKUP("*"&amp;TRIM($F2297)&amp;"*",dump!$A:$D,4,FALSE)="","空文字",VLOOKUP("*"&amp;TRIM($F2297)&amp;"*",dump!$A:$D,4,FALSE)),"NA")</f>
        <v>NA</v>
      </c>
      <c r="T2297" s="867" t="str">
        <f t="shared" ca="1" si="139"/>
        <v>●</v>
      </c>
      <c r="U2297" s="867"/>
      <c r="V2297" s="867"/>
      <c r="W2297" s="867"/>
      <c r="X2297" s="867"/>
      <c r="Y2297" s="867" t="str">
        <f t="shared" si="140"/>
        <v/>
      </c>
      <c r="Z2297" s="867"/>
    </row>
    <row r="2298" spans="2:26" s="312" customFormat="1" ht="15" customHeight="1" outlineLevel="1">
      <c r="B2298" s="314"/>
      <c r="C2298" s="534"/>
      <c r="D2298" s="343"/>
      <c r="E2298" s="143"/>
      <c r="F2298" s="307" t="s">
        <v>12104</v>
      </c>
      <c r="G2298" s="397"/>
      <c r="H2298" s="308"/>
      <c r="I2298" s="313"/>
      <c r="J2298" s="420"/>
      <c r="K2298" s="865" t="str">
        <f t="shared" si="136"/>
        <v/>
      </c>
      <c r="L2298" s="557" t="s">
        <v>3656</v>
      </c>
      <c r="M2298" s="558" t="s">
        <v>3655</v>
      </c>
      <c r="N2298" s="597" t="s">
        <v>17911</v>
      </c>
      <c r="O2298" s="662"/>
      <c r="P2298" s="598"/>
      <c r="Q2298" s="867" t="str">
        <f t="shared" ca="1" si="137"/>
        <v/>
      </c>
      <c r="R2298" s="867" t="str">
        <f t="shared" ca="1" si="138"/>
        <v/>
      </c>
      <c r="S2298" s="867" t="str">
        <f>IFERROR(IF(VLOOKUP("*"&amp;TRIM($F2298)&amp;"*",dump!$A:$D,4,FALSE)="","空文字",VLOOKUP("*"&amp;TRIM($F2298)&amp;"*",dump!$A:$D,4,FALSE)),"NA")</f>
        <v>NA</v>
      </c>
      <c r="T2298" s="867" t="str">
        <f t="shared" ca="1" si="139"/>
        <v>●</v>
      </c>
      <c r="U2298" s="867"/>
      <c r="V2298" s="867"/>
      <c r="W2298" s="867"/>
      <c r="X2298" s="867"/>
      <c r="Y2298" s="867" t="str">
        <f t="shared" si="140"/>
        <v/>
      </c>
      <c r="Z2298" s="867"/>
    </row>
    <row r="2299" spans="2:26" s="312" customFormat="1" ht="15" customHeight="1" outlineLevel="1">
      <c r="B2299" s="314"/>
      <c r="C2299" s="534"/>
      <c r="D2299" s="343"/>
      <c r="E2299" s="143"/>
      <c r="F2299" s="307" t="s">
        <v>12105</v>
      </c>
      <c r="G2299" s="397"/>
      <c r="H2299" s="308"/>
      <c r="I2299" s="313"/>
      <c r="J2299" s="420"/>
      <c r="K2299" s="865" t="str">
        <f t="shared" si="136"/>
        <v/>
      </c>
      <c r="L2299" s="557" t="s">
        <v>3656</v>
      </c>
      <c r="M2299" s="558" t="s">
        <v>3655</v>
      </c>
      <c r="N2299" s="597" t="s">
        <v>17912</v>
      </c>
      <c r="O2299" s="662"/>
      <c r="P2299" s="598"/>
      <c r="Q2299" s="867" t="str">
        <f t="shared" ca="1" si="137"/>
        <v/>
      </c>
      <c r="R2299" s="867" t="str">
        <f t="shared" ca="1" si="138"/>
        <v/>
      </c>
      <c r="S2299" s="867" t="str">
        <f>IFERROR(IF(VLOOKUP("*"&amp;TRIM($F2299)&amp;"*",dump!$A:$D,4,FALSE)="","空文字",VLOOKUP("*"&amp;TRIM($F2299)&amp;"*",dump!$A:$D,4,FALSE)),"NA")</f>
        <v>NA</v>
      </c>
      <c r="T2299" s="867" t="str">
        <f t="shared" ca="1" si="139"/>
        <v>●</v>
      </c>
      <c r="U2299" s="867"/>
      <c r="V2299" s="867"/>
      <c r="W2299" s="867"/>
      <c r="X2299" s="867"/>
      <c r="Y2299" s="867" t="str">
        <f t="shared" si="140"/>
        <v/>
      </c>
      <c r="Z2299" s="867"/>
    </row>
    <row r="2300" spans="2:26" s="312" customFormat="1" ht="15" customHeight="1" outlineLevel="1">
      <c r="B2300" s="314"/>
      <c r="C2300" s="534"/>
      <c r="D2300" s="343"/>
      <c r="E2300" s="197"/>
      <c r="F2300" s="307" t="s">
        <v>12106</v>
      </c>
      <c r="G2300" s="309"/>
      <c r="H2300" s="310"/>
      <c r="I2300" s="311"/>
      <c r="J2300" s="421"/>
      <c r="K2300" s="865" t="str">
        <f t="shared" si="136"/>
        <v/>
      </c>
      <c r="L2300" s="557" t="s">
        <v>3656</v>
      </c>
      <c r="M2300" s="558" t="s">
        <v>3655</v>
      </c>
      <c r="N2300" s="597" t="s">
        <v>17913</v>
      </c>
      <c r="O2300" s="662"/>
      <c r="P2300" s="598"/>
      <c r="Q2300" s="867" t="str">
        <f t="shared" ca="1" si="137"/>
        <v/>
      </c>
      <c r="R2300" s="867" t="str">
        <f t="shared" ca="1" si="138"/>
        <v/>
      </c>
      <c r="S2300" s="867" t="str">
        <f>IFERROR(IF(VLOOKUP("*"&amp;TRIM($F2300)&amp;"*",dump!$A:$D,4,FALSE)="","空文字",VLOOKUP("*"&amp;TRIM($F2300)&amp;"*",dump!$A:$D,4,FALSE)),"NA")</f>
        <v>NA</v>
      </c>
      <c r="T2300" s="867" t="str">
        <f t="shared" ca="1" si="139"/>
        <v>●</v>
      </c>
      <c r="U2300" s="867"/>
      <c r="V2300" s="867"/>
      <c r="W2300" s="867"/>
      <c r="X2300" s="867"/>
      <c r="Y2300" s="867" t="str">
        <f t="shared" si="140"/>
        <v/>
      </c>
      <c r="Z2300" s="867"/>
    </row>
    <row r="2301" spans="2:26" s="312" customFormat="1" ht="30" customHeight="1" outlineLevel="1">
      <c r="B2301" s="314"/>
      <c r="C2301" s="534"/>
      <c r="D2301" s="215" t="s">
        <v>1792</v>
      </c>
      <c r="E2301" s="213"/>
      <c r="F2301" s="214" t="s">
        <v>5105</v>
      </c>
      <c r="G2301" s="214" t="s">
        <v>855</v>
      </c>
      <c r="H2301" s="225" t="s">
        <v>3655</v>
      </c>
      <c r="I2301" s="144" t="s">
        <v>660</v>
      </c>
      <c r="J2301" s="418" t="s">
        <v>5684</v>
      </c>
      <c r="K2301" s="865" t="str">
        <f t="shared" si="136"/>
        <v>○</v>
      </c>
      <c r="L2301" s="555" t="s">
        <v>17116</v>
      </c>
      <c r="M2301" s="553"/>
      <c r="N2301" s="593" t="s">
        <v>17914</v>
      </c>
      <c r="O2301" s="551"/>
      <c r="P2301" s="554"/>
      <c r="Q2301" s="867" t="str">
        <f t="shared" ca="1" si="137"/>
        <v/>
      </c>
      <c r="R2301" s="867" t="str">
        <f t="shared" ca="1" si="138"/>
        <v/>
      </c>
      <c r="S2301" s="867" t="str">
        <f>IFERROR(IF(VLOOKUP("*"&amp;TRIM($F2301)&amp;"*",dump!$A:$D,4,FALSE)="","空文字",VLOOKUP("*"&amp;TRIM($F2301)&amp;"*",dump!$A:$D,4,FALSE)),"NA")</f>
        <v>NA</v>
      </c>
      <c r="T2301" s="867" t="str">
        <f t="shared" si="139"/>
        <v/>
      </c>
      <c r="U2301" s="867"/>
      <c r="V2301" s="867"/>
      <c r="W2301" s="867"/>
      <c r="X2301" s="867"/>
      <c r="Y2301" s="867" t="str">
        <f t="shared" si="140"/>
        <v/>
      </c>
      <c r="Z2301" s="867"/>
    </row>
    <row r="2302" spans="2:26" s="312" customFormat="1" ht="15" customHeight="1" outlineLevel="1">
      <c r="B2302" s="314"/>
      <c r="C2302" s="534"/>
      <c r="D2302" s="343"/>
      <c r="E2302" s="307" t="s">
        <v>1793</v>
      </c>
      <c r="F2302" s="307" t="s">
        <v>5106</v>
      </c>
      <c r="G2302" s="307" t="s">
        <v>2220</v>
      </c>
      <c r="H2302" s="302" t="s">
        <v>3657</v>
      </c>
      <c r="I2302" s="303" t="s">
        <v>660</v>
      </c>
      <c r="J2302" s="417" t="s">
        <v>5684</v>
      </c>
      <c r="K2302" s="865" t="str">
        <f t="shared" si="136"/>
        <v/>
      </c>
      <c r="L2302" s="555" t="s">
        <v>17116</v>
      </c>
      <c r="M2302" s="553" t="s">
        <v>3657</v>
      </c>
      <c r="N2302" s="593" t="s">
        <v>17915</v>
      </c>
      <c r="O2302" s="551" t="s">
        <v>17569</v>
      </c>
      <c r="P2302" s="554" t="s">
        <v>17593</v>
      </c>
      <c r="Q2302" s="867" t="str">
        <f t="shared" ca="1" si="137"/>
        <v>impressions(3)</v>
      </c>
      <c r="R2302" s="867" t="str">
        <f t="shared" ca="1" si="138"/>
        <v>3</v>
      </c>
      <c r="S2302" s="867" t="str">
        <f>IFERROR(IF(VLOOKUP("*"&amp;TRIM($F2302)&amp;"*",dump!$A:$D,4,FALSE)="","空文字",VLOOKUP("*"&amp;TRIM($F2302)&amp;"*",dump!$A:$D,4,FALSE)),"NA")</f>
        <v>NA</v>
      </c>
      <c r="T2302" s="867" t="str">
        <f t="shared" ca="1" si="139"/>
        <v>×</v>
      </c>
      <c r="U2302" s="867"/>
      <c r="V2302" s="867"/>
      <c r="W2302" s="867"/>
      <c r="X2302" s="867"/>
      <c r="Y2302" s="867" t="str">
        <f t="shared" si="140"/>
        <v/>
      </c>
      <c r="Z2302" s="867"/>
    </row>
    <row r="2303" spans="2:26" s="312" customFormat="1" ht="15" customHeight="1" outlineLevel="1">
      <c r="B2303" s="314"/>
      <c r="C2303" s="534"/>
      <c r="D2303" s="343"/>
      <c r="E2303" s="306" t="s">
        <v>9774</v>
      </c>
      <c r="F2303" s="307" t="s">
        <v>5107</v>
      </c>
      <c r="G2303" s="306" t="s">
        <v>858</v>
      </c>
      <c r="H2303" s="306" t="s">
        <v>3657</v>
      </c>
      <c r="I2303" s="79" t="s">
        <v>660</v>
      </c>
      <c r="J2303" s="413" t="s">
        <v>5684</v>
      </c>
      <c r="K2303" s="864" t="str">
        <f t="shared" si="136"/>
        <v>○</v>
      </c>
      <c r="L2303" s="555" t="s">
        <v>17116</v>
      </c>
      <c r="M2303" s="553"/>
      <c r="N2303" s="593" t="s">
        <v>17916</v>
      </c>
      <c r="O2303" s="551"/>
      <c r="P2303" s="554"/>
      <c r="Q2303" s="867" t="str">
        <f t="shared" ca="1" si="137"/>
        <v/>
      </c>
      <c r="R2303" s="867" t="str">
        <f t="shared" ca="1" si="138"/>
        <v/>
      </c>
      <c r="S2303" s="867" t="str">
        <f>IFERROR(IF(VLOOKUP("*"&amp;TRIM($F2303)&amp;"*",dump!$A:$D,4,FALSE)="","空文字",VLOOKUP("*"&amp;TRIM($F2303)&amp;"*",dump!$A:$D,4,FALSE)),"NA")</f>
        <v>NA</v>
      </c>
      <c r="T2303" s="867" t="str">
        <f t="shared" si="139"/>
        <v>■</v>
      </c>
      <c r="U2303" s="867"/>
      <c r="V2303" s="867"/>
      <c r="W2303" s="867"/>
      <c r="X2303" s="867"/>
      <c r="Y2303" s="867" t="str">
        <f t="shared" si="140"/>
        <v/>
      </c>
      <c r="Z2303" s="867"/>
    </row>
    <row r="2304" spans="2:26" s="312" customFormat="1" ht="15" customHeight="1" outlineLevel="1">
      <c r="B2304" s="314"/>
      <c r="C2304" s="534"/>
      <c r="D2304" s="343"/>
      <c r="E2304" s="397"/>
      <c r="F2304" s="307" t="s">
        <v>6949</v>
      </c>
      <c r="G2304" s="397"/>
      <c r="H2304" s="397"/>
      <c r="I2304" s="76"/>
      <c r="J2304" s="414"/>
      <c r="K2304" s="864" t="str">
        <f t="shared" si="136"/>
        <v/>
      </c>
      <c r="L2304" s="555" t="s">
        <v>17116</v>
      </c>
      <c r="M2304" s="553" t="s">
        <v>3657</v>
      </c>
      <c r="N2304" s="593" t="s">
        <v>17917</v>
      </c>
      <c r="O2304" s="551" t="s">
        <v>17569</v>
      </c>
      <c r="P2304" s="554">
        <v>1</v>
      </c>
      <c r="Q2304" s="867">
        <f t="shared" ca="1" si="137"/>
        <v>1</v>
      </c>
      <c r="R2304" s="867">
        <f t="shared" ca="1" si="138"/>
        <v>1</v>
      </c>
      <c r="S2304" s="867" t="str">
        <f>IFERROR(IF(VLOOKUP("*"&amp;TRIM($F2304)&amp;"*",dump!$A:$D,4,FALSE)="","空文字",VLOOKUP("*"&amp;TRIM($F2304)&amp;"*",dump!$A:$D,4,FALSE)),"NA")</f>
        <v>NA</v>
      </c>
      <c r="T2304" s="867" t="str">
        <f t="shared" ca="1" si="139"/>
        <v>×</v>
      </c>
      <c r="U2304" s="867"/>
      <c r="V2304" s="867"/>
      <c r="W2304" s="867"/>
      <c r="X2304" s="867"/>
      <c r="Y2304" s="867" t="str">
        <f t="shared" si="140"/>
        <v/>
      </c>
      <c r="Z2304" s="867"/>
    </row>
    <row r="2305" spans="2:26" s="312" customFormat="1" ht="15" customHeight="1" outlineLevel="1">
      <c r="B2305" s="314"/>
      <c r="C2305" s="534"/>
      <c r="D2305" s="343"/>
      <c r="E2305" s="397"/>
      <c r="F2305" s="307" t="s">
        <v>6950</v>
      </c>
      <c r="G2305" s="397"/>
      <c r="H2305" s="397"/>
      <c r="I2305" s="76"/>
      <c r="J2305" s="414"/>
      <c r="K2305" s="864" t="str">
        <f t="shared" si="136"/>
        <v/>
      </c>
      <c r="L2305" s="555" t="s">
        <v>17116</v>
      </c>
      <c r="M2305" s="553" t="s">
        <v>3657</v>
      </c>
      <c r="N2305" s="593" t="s">
        <v>17918</v>
      </c>
      <c r="O2305" s="551" t="s">
        <v>17569</v>
      </c>
      <c r="P2305" s="554">
        <v>3</v>
      </c>
      <c r="Q2305" s="867">
        <f t="shared" ca="1" si="137"/>
        <v>3</v>
      </c>
      <c r="R2305" s="867">
        <f t="shared" ca="1" si="138"/>
        <v>3</v>
      </c>
      <c r="S2305" s="867" t="str">
        <f>IFERROR(IF(VLOOKUP("*"&amp;TRIM($F2305)&amp;"*",dump!$A:$D,4,FALSE)="","空文字",VLOOKUP("*"&amp;TRIM($F2305)&amp;"*",dump!$A:$D,4,FALSE)),"NA")</f>
        <v>NA</v>
      </c>
      <c r="T2305" s="867" t="str">
        <f t="shared" ca="1" si="139"/>
        <v>×</v>
      </c>
      <c r="U2305" s="867"/>
      <c r="V2305" s="867"/>
      <c r="W2305" s="867"/>
      <c r="X2305" s="867"/>
      <c r="Y2305" s="867" t="str">
        <f t="shared" si="140"/>
        <v/>
      </c>
      <c r="Z2305" s="867"/>
    </row>
    <row r="2306" spans="2:26" s="312" customFormat="1" ht="15" customHeight="1" outlineLevel="1">
      <c r="B2306" s="314"/>
      <c r="C2306" s="534"/>
      <c r="D2306" s="343"/>
      <c r="E2306" s="397"/>
      <c r="F2306" s="307" t="s">
        <v>6951</v>
      </c>
      <c r="G2306" s="397"/>
      <c r="H2306" s="397"/>
      <c r="I2306" s="76"/>
      <c r="J2306" s="414"/>
      <c r="K2306" s="864" t="str">
        <f t="shared" si="136"/>
        <v/>
      </c>
      <c r="L2306" s="555" t="s">
        <v>17116</v>
      </c>
      <c r="M2306" s="553" t="s">
        <v>3657</v>
      </c>
      <c r="N2306" s="593" t="s">
        <v>17919</v>
      </c>
      <c r="O2306" s="551" t="s">
        <v>17569</v>
      </c>
      <c r="P2306" s="554">
        <v>5</v>
      </c>
      <c r="Q2306" s="867">
        <f t="shared" ca="1" si="137"/>
        <v>5</v>
      </c>
      <c r="R2306" s="867">
        <f t="shared" ca="1" si="138"/>
        <v>5</v>
      </c>
      <c r="S2306" s="867" t="str">
        <f>IFERROR(IF(VLOOKUP("*"&amp;TRIM($F2306)&amp;"*",dump!$A:$D,4,FALSE)="","空文字",VLOOKUP("*"&amp;TRIM($F2306)&amp;"*",dump!$A:$D,4,FALSE)),"NA")</f>
        <v>NA</v>
      </c>
      <c r="T2306" s="867" t="str">
        <f t="shared" ca="1" si="139"/>
        <v>×</v>
      </c>
      <c r="U2306" s="867"/>
      <c r="V2306" s="867"/>
      <c r="W2306" s="867"/>
      <c r="X2306" s="867"/>
      <c r="Y2306" s="867" t="str">
        <f t="shared" si="140"/>
        <v/>
      </c>
      <c r="Z2306" s="867"/>
    </row>
    <row r="2307" spans="2:26" s="312" customFormat="1" ht="15" customHeight="1" outlineLevel="1">
      <c r="B2307" s="314"/>
      <c r="C2307" s="534"/>
      <c r="D2307" s="343"/>
      <c r="E2307" s="397"/>
      <c r="F2307" s="307" t="s">
        <v>6952</v>
      </c>
      <c r="G2307" s="397"/>
      <c r="H2307" s="397"/>
      <c r="I2307" s="76"/>
      <c r="J2307" s="414"/>
      <c r="K2307" s="864" t="str">
        <f t="shared" si="136"/>
        <v/>
      </c>
      <c r="L2307" s="555" t="s">
        <v>17116</v>
      </c>
      <c r="M2307" s="553" t="s">
        <v>3657</v>
      </c>
      <c r="N2307" s="593" t="s">
        <v>17920</v>
      </c>
      <c r="O2307" s="551" t="s">
        <v>17569</v>
      </c>
      <c r="P2307" s="554">
        <v>11</v>
      </c>
      <c r="Q2307" s="867">
        <f t="shared" ca="1" si="137"/>
        <v>11</v>
      </c>
      <c r="R2307" s="867">
        <f t="shared" ca="1" si="138"/>
        <v>11</v>
      </c>
      <c r="S2307" s="867" t="str">
        <f>IFERROR(IF(VLOOKUP("*"&amp;TRIM($F2307)&amp;"*",dump!$A:$D,4,FALSE)="","空文字",VLOOKUP("*"&amp;TRIM($F2307)&amp;"*",dump!$A:$D,4,FALSE)),"NA")</f>
        <v>NA</v>
      </c>
      <c r="T2307" s="867" t="str">
        <f t="shared" ca="1" si="139"/>
        <v>×</v>
      </c>
      <c r="U2307" s="867"/>
      <c r="V2307" s="867"/>
      <c r="W2307" s="867"/>
      <c r="X2307" s="867"/>
      <c r="Y2307" s="867" t="str">
        <f t="shared" si="140"/>
        <v/>
      </c>
      <c r="Z2307" s="867"/>
    </row>
    <row r="2308" spans="2:26" s="312" customFormat="1" ht="15" customHeight="1" outlineLevel="1">
      <c r="B2308" s="314"/>
      <c r="C2308" s="534"/>
      <c r="D2308" s="343"/>
      <c r="E2308" s="397"/>
      <c r="F2308" s="307" t="s">
        <v>6953</v>
      </c>
      <c r="G2308" s="397"/>
      <c r="H2308" s="397"/>
      <c r="I2308" s="76"/>
      <c r="J2308" s="414"/>
      <c r="K2308" s="864" t="str">
        <f t="shared" si="136"/>
        <v/>
      </c>
      <c r="L2308" s="555" t="s">
        <v>17116</v>
      </c>
      <c r="M2308" s="553" t="s">
        <v>3657</v>
      </c>
      <c r="N2308" s="593" t="s">
        <v>17921</v>
      </c>
      <c r="O2308" s="551" t="s">
        <v>17569</v>
      </c>
      <c r="P2308" s="554">
        <v>21</v>
      </c>
      <c r="Q2308" s="867">
        <f t="shared" ca="1" si="137"/>
        <v>21</v>
      </c>
      <c r="R2308" s="867">
        <f t="shared" ca="1" si="138"/>
        <v>21</v>
      </c>
      <c r="S2308" s="867" t="str">
        <f>IFERROR(IF(VLOOKUP("*"&amp;TRIM($F2308)&amp;"*",dump!$A:$D,4,FALSE)="","空文字",VLOOKUP("*"&amp;TRIM($F2308)&amp;"*",dump!$A:$D,4,FALSE)),"NA")</f>
        <v>NA</v>
      </c>
      <c r="T2308" s="867" t="str">
        <f t="shared" ca="1" si="139"/>
        <v>×</v>
      </c>
      <c r="U2308" s="867"/>
      <c r="V2308" s="867"/>
      <c r="W2308" s="867"/>
      <c r="X2308" s="867"/>
      <c r="Y2308" s="867" t="str">
        <f t="shared" si="140"/>
        <v/>
      </c>
      <c r="Z2308" s="867"/>
    </row>
    <row r="2309" spans="2:26" s="312" customFormat="1" ht="15" customHeight="1" outlineLevel="1">
      <c r="B2309" s="314"/>
      <c r="C2309" s="534"/>
      <c r="D2309" s="343"/>
      <c r="E2309" s="397"/>
      <c r="F2309" s="307" t="s">
        <v>6954</v>
      </c>
      <c r="G2309" s="397"/>
      <c r="H2309" s="397"/>
      <c r="I2309" s="76"/>
      <c r="J2309" s="414"/>
      <c r="K2309" s="864" t="str">
        <f t="shared" si="136"/>
        <v/>
      </c>
      <c r="L2309" s="555" t="s">
        <v>17116</v>
      </c>
      <c r="M2309" s="553" t="s">
        <v>3657</v>
      </c>
      <c r="N2309" s="593" t="s">
        <v>17922</v>
      </c>
      <c r="O2309" s="551" t="s">
        <v>17569</v>
      </c>
      <c r="P2309" s="554">
        <v>51</v>
      </c>
      <c r="Q2309" s="867">
        <f t="shared" ca="1" si="137"/>
        <v>51</v>
      </c>
      <c r="R2309" s="867">
        <f t="shared" ca="1" si="138"/>
        <v>51</v>
      </c>
      <c r="S2309" s="867" t="str">
        <f>IFERROR(IF(VLOOKUP("*"&amp;TRIM($F2309)&amp;"*",dump!$A:$D,4,FALSE)="","空文字",VLOOKUP("*"&amp;TRIM($F2309)&amp;"*",dump!$A:$D,4,FALSE)),"NA")</f>
        <v>NA</v>
      </c>
      <c r="T2309" s="867" t="str">
        <f t="shared" ca="1" si="139"/>
        <v>×</v>
      </c>
      <c r="U2309" s="867"/>
      <c r="V2309" s="867"/>
      <c r="W2309" s="867"/>
      <c r="X2309" s="867"/>
      <c r="Y2309" s="867" t="str">
        <f t="shared" si="140"/>
        <v/>
      </c>
      <c r="Z2309" s="867"/>
    </row>
    <row r="2310" spans="2:26" s="312" customFormat="1" ht="15" customHeight="1" outlineLevel="1">
      <c r="B2310" s="314"/>
      <c r="C2310" s="534"/>
      <c r="D2310" s="343"/>
      <c r="E2310" s="309"/>
      <c r="F2310" s="307" t="s">
        <v>6955</v>
      </c>
      <c r="G2310" s="309"/>
      <c r="H2310" s="309"/>
      <c r="I2310" s="77"/>
      <c r="J2310" s="415"/>
      <c r="K2310" s="864" t="str">
        <f t="shared" si="136"/>
        <v/>
      </c>
      <c r="L2310" s="555" t="s">
        <v>17116</v>
      </c>
      <c r="M2310" s="553" t="s">
        <v>3657</v>
      </c>
      <c r="N2310" s="593" t="s">
        <v>17923</v>
      </c>
      <c r="O2310" s="551" t="s">
        <v>17569</v>
      </c>
      <c r="P2310" s="554">
        <v>101</v>
      </c>
      <c r="Q2310" s="867">
        <f t="shared" ca="1" si="137"/>
        <v>101</v>
      </c>
      <c r="R2310" s="867">
        <f t="shared" ca="1" si="138"/>
        <v>101</v>
      </c>
      <c r="S2310" s="867" t="str">
        <f>IFERROR(IF(VLOOKUP("*"&amp;TRIM($F2310)&amp;"*",dump!$A:$D,4,FALSE)="","空文字",VLOOKUP("*"&amp;TRIM($F2310)&amp;"*",dump!$A:$D,4,FALSE)),"NA")</f>
        <v>NA</v>
      </c>
      <c r="T2310" s="867" t="str">
        <f t="shared" ca="1" si="139"/>
        <v>×</v>
      </c>
      <c r="U2310" s="867"/>
      <c r="V2310" s="867"/>
      <c r="W2310" s="867"/>
      <c r="X2310" s="867"/>
      <c r="Y2310" s="867" t="str">
        <f t="shared" si="140"/>
        <v/>
      </c>
      <c r="Z2310" s="867"/>
    </row>
    <row r="2311" spans="2:26" s="312" customFormat="1" ht="15" customHeight="1" outlineLevel="1">
      <c r="B2311" s="314"/>
      <c r="C2311" s="534"/>
      <c r="D2311" s="343"/>
      <c r="E2311" s="306" t="s">
        <v>1794</v>
      </c>
      <c r="F2311" s="307" t="s">
        <v>5108</v>
      </c>
      <c r="G2311" s="306" t="s">
        <v>859</v>
      </c>
      <c r="H2311" s="306" t="s">
        <v>3657</v>
      </c>
      <c r="I2311" s="79" t="s">
        <v>660</v>
      </c>
      <c r="J2311" s="413" t="s">
        <v>5684</v>
      </c>
      <c r="K2311" s="864" t="str">
        <f t="shared" si="136"/>
        <v>○</v>
      </c>
      <c r="L2311" s="555" t="s">
        <v>17116</v>
      </c>
      <c r="M2311" s="553"/>
      <c r="N2311" s="593" t="s">
        <v>17924</v>
      </c>
      <c r="O2311" s="551"/>
      <c r="P2311" s="554"/>
      <c r="Q2311" s="867" t="str">
        <f t="shared" ca="1" si="137"/>
        <v/>
      </c>
      <c r="R2311" s="867" t="str">
        <f t="shared" ca="1" si="138"/>
        <v/>
      </c>
      <c r="S2311" s="867" t="str">
        <f>IFERROR(IF(VLOOKUP("*"&amp;TRIM($F2311)&amp;"*",dump!$A:$D,4,FALSE)="","空文字",VLOOKUP("*"&amp;TRIM($F2311)&amp;"*",dump!$A:$D,4,FALSE)),"NA")</f>
        <v>NA</v>
      </c>
      <c r="T2311" s="867" t="str">
        <f t="shared" si="139"/>
        <v>■</v>
      </c>
      <c r="U2311" s="867"/>
      <c r="V2311" s="867"/>
      <c r="W2311" s="867"/>
      <c r="X2311" s="867"/>
      <c r="Y2311" s="867" t="str">
        <f t="shared" si="140"/>
        <v/>
      </c>
      <c r="Z2311" s="867"/>
    </row>
    <row r="2312" spans="2:26" s="312" customFormat="1" ht="15" customHeight="1" outlineLevel="1">
      <c r="B2312" s="314"/>
      <c r="C2312" s="534"/>
      <c r="D2312" s="343"/>
      <c r="E2312" s="397"/>
      <c r="F2312" s="307" t="s">
        <v>6956</v>
      </c>
      <c r="G2312" s="397"/>
      <c r="H2312" s="397"/>
      <c r="I2312" s="76"/>
      <c r="J2312" s="414"/>
      <c r="K2312" s="864" t="str">
        <f t="shared" si="136"/>
        <v/>
      </c>
      <c r="L2312" s="555" t="s">
        <v>17116</v>
      </c>
      <c r="M2312" s="553" t="s">
        <v>3657</v>
      </c>
      <c r="N2312" s="593" t="s">
        <v>17925</v>
      </c>
      <c r="O2312" s="551" t="s">
        <v>17569</v>
      </c>
      <c r="P2312" s="554">
        <v>2</v>
      </c>
      <c r="Q2312" s="867">
        <f t="shared" ca="1" si="137"/>
        <v>2</v>
      </c>
      <c r="R2312" s="867">
        <f t="shared" ca="1" si="138"/>
        <v>2</v>
      </c>
      <c r="S2312" s="867" t="str">
        <f>IFERROR(IF(VLOOKUP("*"&amp;TRIM($F2312)&amp;"*",dump!$A:$D,4,FALSE)="","空文字",VLOOKUP("*"&amp;TRIM($F2312)&amp;"*",dump!$A:$D,4,FALSE)),"NA")</f>
        <v>NA</v>
      </c>
      <c r="T2312" s="867" t="str">
        <f t="shared" ca="1" si="139"/>
        <v>×</v>
      </c>
      <c r="U2312" s="867"/>
      <c r="V2312" s="867"/>
      <c r="W2312" s="867"/>
      <c r="X2312" s="867"/>
      <c r="Y2312" s="867" t="str">
        <f t="shared" si="140"/>
        <v/>
      </c>
      <c r="Z2312" s="867"/>
    </row>
    <row r="2313" spans="2:26" s="312" customFormat="1" ht="15" customHeight="1" outlineLevel="1">
      <c r="B2313" s="314"/>
      <c r="C2313" s="534"/>
      <c r="D2313" s="343"/>
      <c r="E2313" s="397"/>
      <c r="F2313" s="307" t="s">
        <v>6957</v>
      </c>
      <c r="G2313" s="397"/>
      <c r="H2313" s="397"/>
      <c r="I2313" s="76"/>
      <c r="J2313" s="414"/>
      <c r="K2313" s="864" t="str">
        <f t="shared" si="136"/>
        <v/>
      </c>
      <c r="L2313" s="555" t="s">
        <v>17116</v>
      </c>
      <c r="M2313" s="553" t="s">
        <v>3657</v>
      </c>
      <c r="N2313" s="593" t="s">
        <v>17926</v>
      </c>
      <c r="O2313" s="551" t="s">
        <v>17569</v>
      </c>
      <c r="P2313" s="554">
        <v>4</v>
      </c>
      <c r="Q2313" s="867">
        <f t="shared" ca="1" si="137"/>
        <v>4</v>
      </c>
      <c r="R2313" s="867">
        <f t="shared" ca="1" si="138"/>
        <v>4</v>
      </c>
      <c r="S2313" s="867" t="str">
        <f>IFERROR(IF(VLOOKUP("*"&amp;TRIM($F2313)&amp;"*",dump!$A:$D,4,FALSE)="","空文字",VLOOKUP("*"&amp;TRIM($F2313)&amp;"*",dump!$A:$D,4,FALSE)),"NA")</f>
        <v>NA</v>
      </c>
      <c r="T2313" s="867" t="str">
        <f t="shared" ca="1" si="139"/>
        <v>×</v>
      </c>
      <c r="U2313" s="867"/>
      <c r="V2313" s="867"/>
      <c r="W2313" s="867"/>
      <c r="X2313" s="867"/>
      <c r="Y2313" s="867" t="str">
        <f t="shared" si="140"/>
        <v/>
      </c>
      <c r="Z2313" s="867"/>
    </row>
    <row r="2314" spans="2:26" s="312" customFormat="1" ht="15" customHeight="1" outlineLevel="1">
      <c r="B2314" s="314"/>
      <c r="C2314" s="534"/>
      <c r="D2314" s="343"/>
      <c r="E2314" s="397"/>
      <c r="F2314" s="307" t="s">
        <v>6958</v>
      </c>
      <c r="G2314" s="397"/>
      <c r="H2314" s="397"/>
      <c r="I2314" s="76"/>
      <c r="J2314" s="414"/>
      <c r="K2314" s="864" t="str">
        <f t="shared" si="136"/>
        <v/>
      </c>
      <c r="L2314" s="555" t="s">
        <v>17116</v>
      </c>
      <c r="M2314" s="553" t="s">
        <v>3657</v>
      </c>
      <c r="N2314" s="593" t="s">
        <v>17927</v>
      </c>
      <c r="O2314" s="551" t="s">
        <v>17569</v>
      </c>
      <c r="P2314" s="554">
        <v>10</v>
      </c>
      <c r="Q2314" s="867">
        <f t="shared" ca="1" si="137"/>
        <v>10</v>
      </c>
      <c r="R2314" s="867">
        <f t="shared" ca="1" si="138"/>
        <v>10</v>
      </c>
      <c r="S2314" s="867" t="str">
        <f>IFERROR(IF(VLOOKUP("*"&amp;TRIM($F2314)&amp;"*",dump!$A:$D,4,FALSE)="","空文字",VLOOKUP("*"&amp;TRIM($F2314)&amp;"*",dump!$A:$D,4,FALSE)),"NA")</f>
        <v>NA</v>
      </c>
      <c r="T2314" s="867" t="str">
        <f t="shared" ca="1" si="139"/>
        <v>×</v>
      </c>
      <c r="U2314" s="867"/>
      <c r="V2314" s="867"/>
      <c r="W2314" s="867"/>
      <c r="X2314" s="867"/>
      <c r="Y2314" s="867" t="str">
        <f t="shared" si="140"/>
        <v/>
      </c>
      <c r="Z2314" s="867"/>
    </row>
    <row r="2315" spans="2:26" s="312" customFormat="1" ht="15" customHeight="1" outlineLevel="1">
      <c r="B2315" s="314"/>
      <c r="C2315" s="534"/>
      <c r="D2315" s="343"/>
      <c r="E2315" s="397"/>
      <c r="F2315" s="307" t="s">
        <v>6959</v>
      </c>
      <c r="G2315" s="397"/>
      <c r="H2315" s="397"/>
      <c r="I2315" s="76"/>
      <c r="J2315" s="414"/>
      <c r="K2315" s="864" t="str">
        <f t="shared" si="136"/>
        <v/>
      </c>
      <c r="L2315" s="555" t="s">
        <v>17116</v>
      </c>
      <c r="M2315" s="553" t="s">
        <v>3657</v>
      </c>
      <c r="N2315" s="593" t="s">
        <v>17928</v>
      </c>
      <c r="O2315" s="551" t="s">
        <v>17569</v>
      </c>
      <c r="P2315" s="554">
        <v>20</v>
      </c>
      <c r="Q2315" s="867">
        <f t="shared" ca="1" si="137"/>
        <v>20</v>
      </c>
      <c r="R2315" s="867">
        <f t="shared" ca="1" si="138"/>
        <v>20</v>
      </c>
      <c r="S2315" s="867" t="str">
        <f>IFERROR(IF(VLOOKUP("*"&amp;TRIM($F2315)&amp;"*",dump!$A:$D,4,FALSE)="","空文字",VLOOKUP("*"&amp;TRIM($F2315)&amp;"*",dump!$A:$D,4,FALSE)),"NA")</f>
        <v>NA</v>
      </c>
      <c r="T2315" s="867" t="str">
        <f t="shared" ca="1" si="139"/>
        <v>×</v>
      </c>
      <c r="U2315" s="867"/>
      <c r="V2315" s="867"/>
      <c r="W2315" s="867"/>
      <c r="X2315" s="867"/>
      <c r="Y2315" s="867" t="str">
        <f t="shared" si="140"/>
        <v/>
      </c>
      <c r="Z2315" s="867"/>
    </row>
    <row r="2316" spans="2:26" s="312" customFormat="1" ht="15" customHeight="1" outlineLevel="1">
      <c r="B2316" s="314"/>
      <c r="C2316" s="534"/>
      <c r="D2316" s="343"/>
      <c r="E2316" s="397"/>
      <c r="F2316" s="307" t="s">
        <v>6960</v>
      </c>
      <c r="G2316" s="397"/>
      <c r="H2316" s="397"/>
      <c r="I2316" s="76"/>
      <c r="J2316" s="414"/>
      <c r="K2316" s="864" t="str">
        <f t="shared" si="136"/>
        <v/>
      </c>
      <c r="L2316" s="555" t="s">
        <v>17116</v>
      </c>
      <c r="M2316" s="553" t="s">
        <v>3657</v>
      </c>
      <c r="N2316" s="593" t="s">
        <v>17929</v>
      </c>
      <c r="O2316" s="551" t="s">
        <v>17569</v>
      </c>
      <c r="P2316" s="554">
        <v>50</v>
      </c>
      <c r="Q2316" s="867">
        <f t="shared" ca="1" si="137"/>
        <v>50</v>
      </c>
      <c r="R2316" s="867">
        <f t="shared" ca="1" si="138"/>
        <v>50</v>
      </c>
      <c r="S2316" s="867" t="str">
        <f>IFERROR(IF(VLOOKUP("*"&amp;TRIM($F2316)&amp;"*",dump!$A:$D,4,FALSE)="","空文字",VLOOKUP("*"&amp;TRIM($F2316)&amp;"*",dump!$A:$D,4,FALSE)),"NA")</f>
        <v>NA</v>
      </c>
      <c r="T2316" s="867" t="str">
        <f t="shared" ca="1" si="139"/>
        <v>×</v>
      </c>
      <c r="U2316" s="867"/>
      <c r="V2316" s="867"/>
      <c r="W2316" s="867"/>
      <c r="X2316" s="867"/>
      <c r="Y2316" s="867" t="str">
        <f t="shared" si="140"/>
        <v/>
      </c>
      <c r="Z2316" s="867"/>
    </row>
    <row r="2317" spans="2:26" s="312" customFormat="1" ht="15" customHeight="1" outlineLevel="1">
      <c r="B2317" s="314"/>
      <c r="C2317" s="534"/>
      <c r="D2317" s="343"/>
      <c r="E2317" s="397"/>
      <c r="F2317" s="307" t="s">
        <v>6961</v>
      </c>
      <c r="G2317" s="397"/>
      <c r="H2317" s="397"/>
      <c r="I2317" s="76"/>
      <c r="J2317" s="414"/>
      <c r="K2317" s="864" t="str">
        <f t="shared" ref="K2317:K2380" si="141">IF(AND(M2317="", O2317="", N2317&lt;&gt;""), "○", "")</f>
        <v/>
      </c>
      <c r="L2317" s="555" t="s">
        <v>17116</v>
      </c>
      <c r="M2317" s="553" t="s">
        <v>3657</v>
      </c>
      <c r="N2317" s="593" t="s">
        <v>17930</v>
      </c>
      <c r="O2317" s="551" t="s">
        <v>17569</v>
      </c>
      <c r="P2317" s="554">
        <v>100</v>
      </c>
      <c r="Q2317" s="867">
        <f t="shared" ref="Q2317:Q2380" ca="1" si="142">IF(P2317="","",IF(P2317="←",IF(OFFSET($J2317,0,MATCH(MID(M2317,1,FIND("の",M2317,1)-1), $L$11:$BA$11,0)+4,1,1)="","",OFFSET($L2317,0,MATCH(MID(M2317,1,FIND("の",M2317,1)-1), $L$11:$BA$11,0)+4,1,1)),P2317))</f>
        <v>100</v>
      </c>
      <c r="R2317" s="867">
        <f t="shared" ref="R2317:R2380" ca="1" si="143">IF(COUNTIF(Q2317,"*(*"),MID(Q2317,FIND("(",Q2317,1)+1,FIND(")",Q2317,1)-FIND("(",Q2317,1)-1),IF(COUNTIF(Q2317,"*""*"),MID(Q2317,FIND("""",Q2317,1)+1,LEN(Q2317)-2),IF(COUNTIF(Q2317,"*：*"),RIGHT(Q2317,LEN(Q2317)-(FIND("：",Q2317))),Q2317)))</f>
        <v>100</v>
      </c>
      <c r="S2317" s="867" t="str">
        <f>IFERROR(IF(VLOOKUP("*"&amp;TRIM($F2317)&amp;"*",dump!$A:$D,4,FALSE)="","空文字",VLOOKUP("*"&amp;TRIM($F2317)&amp;"*",dump!$A:$D,4,FALSE)),"NA")</f>
        <v>NA</v>
      </c>
      <c r="T2317" s="867" t="str">
        <f t="shared" ref="T2317:T2380" ca="1" si="144">IF($K2317&lt;&gt;"",IF($E2317&lt;&gt;"","■",""),IF(AND(R2317="",S2317="NA"),"●", IF(EXACT(R2317,S2317),"●","×")))</f>
        <v>×</v>
      </c>
      <c r="U2317" s="867"/>
      <c r="V2317" s="867"/>
      <c r="W2317" s="867"/>
      <c r="X2317" s="867"/>
      <c r="Y2317" s="867" t="str">
        <f t="shared" ref="Y2317:Y2380" si="145">IF(U2317="●","●","")</f>
        <v/>
      </c>
      <c r="Z2317" s="867"/>
    </row>
    <row r="2318" spans="2:26" s="312" customFormat="1" ht="15" customHeight="1" outlineLevel="1">
      <c r="B2318" s="314"/>
      <c r="C2318" s="534"/>
      <c r="D2318" s="343"/>
      <c r="E2318" s="309"/>
      <c r="F2318" s="307" t="s">
        <v>6962</v>
      </c>
      <c r="G2318" s="309"/>
      <c r="H2318" s="309"/>
      <c r="I2318" s="77"/>
      <c r="J2318" s="415"/>
      <c r="K2318" s="864" t="str">
        <f t="shared" si="141"/>
        <v/>
      </c>
      <c r="L2318" s="555" t="s">
        <v>17116</v>
      </c>
      <c r="M2318" s="553" t="s">
        <v>3657</v>
      </c>
      <c r="N2318" s="593" t="s">
        <v>17931</v>
      </c>
      <c r="O2318" s="551" t="s">
        <v>17569</v>
      </c>
      <c r="P2318" s="554">
        <v>-1</v>
      </c>
      <c r="Q2318" s="867">
        <f t="shared" ca="1" si="142"/>
        <v>-1</v>
      </c>
      <c r="R2318" s="867">
        <f t="shared" ca="1" si="143"/>
        <v>-1</v>
      </c>
      <c r="S2318" s="867" t="str">
        <f>IFERROR(IF(VLOOKUP("*"&amp;TRIM($F2318)&amp;"*",dump!$A:$D,4,FALSE)="","空文字",VLOOKUP("*"&amp;TRIM($F2318)&amp;"*",dump!$A:$D,4,FALSE)),"NA")</f>
        <v>NA</v>
      </c>
      <c r="T2318" s="867" t="str">
        <f t="shared" ca="1" si="144"/>
        <v>×</v>
      </c>
      <c r="U2318" s="867"/>
      <c r="V2318" s="867"/>
      <c r="W2318" s="867"/>
      <c r="X2318" s="867"/>
      <c r="Y2318" s="867" t="str">
        <f t="shared" si="145"/>
        <v/>
      </c>
      <c r="Z2318" s="867"/>
    </row>
    <row r="2319" spans="2:26" s="312" customFormat="1" ht="15" customHeight="1" outlineLevel="1">
      <c r="B2319" s="314"/>
      <c r="C2319" s="534"/>
      <c r="D2319" s="343"/>
      <c r="E2319" s="307" t="s">
        <v>1795</v>
      </c>
      <c r="F2319" s="307" t="s">
        <v>5109</v>
      </c>
      <c r="G2319" s="307" t="s">
        <v>7007</v>
      </c>
      <c r="H2319" s="302" t="s">
        <v>3657</v>
      </c>
      <c r="I2319" s="303" t="s">
        <v>660</v>
      </c>
      <c r="J2319" s="417" t="s">
        <v>5684</v>
      </c>
      <c r="K2319" s="865" t="str">
        <f t="shared" si="141"/>
        <v/>
      </c>
      <c r="L2319" s="555" t="s">
        <v>17116</v>
      </c>
      <c r="M2319" s="553" t="s">
        <v>3657</v>
      </c>
      <c r="N2319" s="593" t="s">
        <v>17932</v>
      </c>
      <c r="O2319" s="551" t="s">
        <v>17511</v>
      </c>
      <c r="P2319" s="554" t="s">
        <v>17933</v>
      </c>
      <c r="Q2319" s="867" t="str">
        <f t="shared" ca="1" si="142"/>
        <v>初期値：0</v>
      </c>
      <c r="R2319" s="867" t="str">
        <f t="shared" ca="1" si="143"/>
        <v>0</v>
      </c>
      <c r="S2319" s="867" t="str">
        <f>IFERROR(IF(VLOOKUP("*"&amp;TRIM($F2319)&amp;"*",dump!$A:$D,4,FALSE)="","空文字",VLOOKUP("*"&amp;TRIM($F2319)&amp;"*",dump!$A:$D,4,FALSE)),"NA")</f>
        <v>NA</v>
      </c>
      <c r="T2319" s="867" t="str">
        <f t="shared" ca="1" si="144"/>
        <v>×</v>
      </c>
      <c r="U2319" s="867"/>
      <c r="V2319" s="867"/>
      <c r="W2319" s="867"/>
      <c r="X2319" s="867"/>
      <c r="Y2319" s="867" t="str">
        <f t="shared" si="145"/>
        <v/>
      </c>
      <c r="Z2319" s="867"/>
    </row>
    <row r="2320" spans="2:26" s="312" customFormat="1" ht="15" customHeight="1" outlineLevel="1">
      <c r="B2320" s="314"/>
      <c r="C2320" s="534"/>
      <c r="D2320" s="525"/>
      <c r="E2320" s="307" t="s">
        <v>9775</v>
      </c>
      <c r="F2320" s="307" t="s">
        <v>5110</v>
      </c>
      <c r="G2320" s="307" t="s">
        <v>7008</v>
      </c>
      <c r="H2320" s="302" t="s">
        <v>3657</v>
      </c>
      <c r="I2320" s="303" t="s">
        <v>660</v>
      </c>
      <c r="J2320" s="417" t="s">
        <v>5684</v>
      </c>
      <c r="K2320" s="865" t="str">
        <f t="shared" si="141"/>
        <v/>
      </c>
      <c r="L2320" s="555" t="s">
        <v>17116</v>
      </c>
      <c r="M2320" s="553" t="s">
        <v>3657</v>
      </c>
      <c r="N2320" s="593" t="s">
        <v>17934</v>
      </c>
      <c r="O2320" s="551" t="s">
        <v>17511</v>
      </c>
      <c r="P2320" s="554" t="s">
        <v>17933</v>
      </c>
      <c r="Q2320" s="867" t="str">
        <f t="shared" ca="1" si="142"/>
        <v>初期値：0</v>
      </c>
      <c r="R2320" s="867" t="str">
        <f t="shared" ca="1" si="143"/>
        <v>0</v>
      </c>
      <c r="S2320" s="867" t="str">
        <f>IFERROR(IF(VLOOKUP("*"&amp;TRIM($F2320)&amp;"*",dump!$A:$D,4,FALSE)="","空文字",VLOOKUP("*"&amp;TRIM($F2320)&amp;"*",dump!$A:$D,4,FALSE)),"NA")</f>
        <v>NA</v>
      </c>
      <c r="T2320" s="867" t="str">
        <f t="shared" ca="1" si="144"/>
        <v>×</v>
      </c>
      <c r="U2320" s="867"/>
      <c r="V2320" s="867"/>
      <c r="W2320" s="867"/>
      <c r="X2320" s="867"/>
      <c r="Y2320" s="867" t="str">
        <f t="shared" si="145"/>
        <v/>
      </c>
      <c r="Z2320" s="867"/>
    </row>
    <row r="2321" spans="2:26" s="312" customFormat="1" ht="75" customHeight="1" outlineLevel="1">
      <c r="B2321" s="314"/>
      <c r="C2321" s="534"/>
      <c r="D2321" s="215" t="s">
        <v>9776</v>
      </c>
      <c r="E2321" s="213"/>
      <c r="F2321" s="214" t="s">
        <v>5111</v>
      </c>
      <c r="G2321" s="214" t="s">
        <v>4449</v>
      </c>
      <c r="H2321" s="225" t="s">
        <v>3655</v>
      </c>
      <c r="I2321" s="144" t="s">
        <v>660</v>
      </c>
      <c r="J2321" s="418" t="s">
        <v>5684</v>
      </c>
      <c r="K2321" s="865" t="str">
        <f t="shared" si="141"/>
        <v/>
      </c>
      <c r="L2321" s="557" t="s">
        <v>3656</v>
      </c>
      <c r="M2321" s="558" t="s">
        <v>3655</v>
      </c>
      <c r="N2321" s="597" t="s">
        <v>17470</v>
      </c>
      <c r="O2321" s="662"/>
      <c r="P2321" s="598"/>
      <c r="Q2321" s="867" t="str">
        <f t="shared" ca="1" si="142"/>
        <v/>
      </c>
      <c r="R2321" s="867" t="str">
        <f t="shared" ca="1" si="143"/>
        <v/>
      </c>
      <c r="S2321" s="867" t="str">
        <f>IFERROR(IF(VLOOKUP("*"&amp;TRIM($F2321)&amp;"*",dump!$A:$D,4,FALSE)="","空文字",VLOOKUP("*"&amp;TRIM($F2321)&amp;"*",dump!$A:$D,4,FALSE)),"NA")</f>
        <v>NA</v>
      </c>
      <c r="T2321" s="867" t="str">
        <f t="shared" ca="1" si="144"/>
        <v>●</v>
      </c>
      <c r="U2321" s="867"/>
      <c r="V2321" s="867"/>
      <c r="W2321" s="867"/>
      <c r="X2321" s="867"/>
      <c r="Y2321" s="867" t="str">
        <f t="shared" si="145"/>
        <v/>
      </c>
      <c r="Z2321" s="867"/>
    </row>
    <row r="2322" spans="2:26" s="312" customFormat="1" ht="15" customHeight="1" outlineLevel="1">
      <c r="B2322" s="314"/>
      <c r="C2322" s="534"/>
      <c r="D2322" s="343"/>
      <c r="E2322" s="307" t="s">
        <v>9777</v>
      </c>
      <c r="F2322" s="307" t="s">
        <v>5112</v>
      </c>
      <c r="G2322" s="307" t="s">
        <v>4448</v>
      </c>
      <c r="H2322" s="302" t="s">
        <v>3657</v>
      </c>
      <c r="I2322" s="303" t="s">
        <v>660</v>
      </c>
      <c r="J2322" s="417" t="s">
        <v>5684</v>
      </c>
      <c r="K2322" s="865" t="str">
        <f t="shared" si="141"/>
        <v/>
      </c>
      <c r="L2322" s="557" t="s">
        <v>3656</v>
      </c>
      <c r="M2322" s="558" t="s">
        <v>3655</v>
      </c>
      <c r="N2322" s="597"/>
      <c r="O2322" s="662"/>
      <c r="P2322" s="598"/>
      <c r="Q2322" s="867" t="str">
        <f t="shared" ca="1" si="142"/>
        <v/>
      </c>
      <c r="R2322" s="867" t="str">
        <f t="shared" ca="1" si="143"/>
        <v/>
      </c>
      <c r="S2322" s="867" t="str">
        <f>IFERROR(IF(VLOOKUP("*"&amp;TRIM($F2322)&amp;"*",dump!$A:$D,4,FALSE)="","空文字",VLOOKUP("*"&amp;TRIM($F2322)&amp;"*",dump!$A:$D,4,FALSE)),"NA")</f>
        <v>NA</v>
      </c>
      <c r="T2322" s="867" t="str">
        <f t="shared" ca="1" si="144"/>
        <v>●</v>
      </c>
      <c r="U2322" s="867"/>
      <c r="V2322" s="867"/>
      <c r="W2322" s="867"/>
      <c r="X2322" s="867"/>
      <c r="Y2322" s="867" t="str">
        <f t="shared" si="145"/>
        <v/>
      </c>
      <c r="Z2322" s="867"/>
    </row>
    <row r="2323" spans="2:26" s="312" customFormat="1" ht="15" customHeight="1" outlineLevel="1">
      <c r="B2323" s="314"/>
      <c r="C2323" s="534"/>
      <c r="D2323" s="343"/>
      <c r="E2323" s="307" t="s">
        <v>9778</v>
      </c>
      <c r="F2323" s="307" t="s">
        <v>5113</v>
      </c>
      <c r="G2323" s="307" t="s">
        <v>9779</v>
      </c>
      <c r="H2323" s="302" t="s">
        <v>3657</v>
      </c>
      <c r="I2323" s="303" t="s">
        <v>660</v>
      </c>
      <c r="J2323" s="417" t="s">
        <v>5684</v>
      </c>
      <c r="K2323" s="865" t="str">
        <f t="shared" si="141"/>
        <v/>
      </c>
      <c r="L2323" s="557" t="s">
        <v>3656</v>
      </c>
      <c r="M2323" s="558" t="s">
        <v>3655</v>
      </c>
      <c r="N2323" s="597"/>
      <c r="O2323" s="662"/>
      <c r="P2323" s="598"/>
      <c r="Q2323" s="867" t="str">
        <f t="shared" ca="1" si="142"/>
        <v/>
      </c>
      <c r="R2323" s="867" t="str">
        <f t="shared" ca="1" si="143"/>
        <v/>
      </c>
      <c r="S2323" s="867" t="str">
        <f>IFERROR(IF(VLOOKUP("*"&amp;TRIM($F2323)&amp;"*",dump!$A:$D,4,FALSE)="","空文字",VLOOKUP("*"&amp;TRIM($F2323)&amp;"*",dump!$A:$D,4,FALSE)),"NA")</f>
        <v>NA</v>
      </c>
      <c r="T2323" s="867" t="str">
        <f t="shared" ca="1" si="144"/>
        <v>●</v>
      </c>
      <c r="U2323" s="867"/>
      <c r="V2323" s="867"/>
      <c r="W2323" s="867"/>
      <c r="X2323" s="867"/>
      <c r="Y2323" s="867" t="str">
        <f t="shared" si="145"/>
        <v/>
      </c>
      <c r="Z2323" s="867"/>
    </row>
    <row r="2324" spans="2:26" s="312" customFormat="1" ht="105" customHeight="1" outlineLevel="1">
      <c r="B2324" s="314"/>
      <c r="C2324" s="534"/>
      <c r="D2324" s="215" t="s">
        <v>9780</v>
      </c>
      <c r="E2324" s="213"/>
      <c r="F2324" s="214" t="s">
        <v>5114</v>
      </c>
      <c r="G2324" s="214" t="s">
        <v>4452</v>
      </c>
      <c r="H2324" s="225" t="s">
        <v>3655</v>
      </c>
      <c r="I2324" s="144" t="s">
        <v>660</v>
      </c>
      <c r="J2324" s="418" t="s">
        <v>5684</v>
      </c>
      <c r="K2324" s="865" t="str">
        <f t="shared" si="141"/>
        <v/>
      </c>
      <c r="L2324" s="557" t="s">
        <v>3656</v>
      </c>
      <c r="M2324" s="558" t="s">
        <v>3655</v>
      </c>
      <c r="N2324" s="597" t="s">
        <v>17470</v>
      </c>
      <c r="O2324" s="662"/>
      <c r="P2324" s="598"/>
      <c r="Q2324" s="867" t="str">
        <f t="shared" ca="1" si="142"/>
        <v/>
      </c>
      <c r="R2324" s="867" t="str">
        <f t="shared" ca="1" si="143"/>
        <v/>
      </c>
      <c r="S2324" s="867" t="str">
        <f>IFERROR(IF(VLOOKUP("*"&amp;TRIM($F2324)&amp;"*",dump!$A:$D,4,FALSE)="","空文字",VLOOKUP("*"&amp;TRIM($F2324)&amp;"*",dump!$A:$D,4,FALSE)),"NA")</f>
        <v>NA</v>
      </c>
      <c r="T2324" s="867" t="str">
        <f t="shared" ca="1" si="144"/>
        <v>●</v>
      </c>
      <c r="U2324" s="867"/>
      <c r="V2324" s="867"/>
      <c r="W2324" s="867"/>
      <c r="X2324" s="867"/>
      <c r="Y2324" s="867" t="str">
        <f t="shared" si="145"/>
        <v/>
      </c>
      <c r="Z2324" s="867"/>
    </row>
    <row r="2325" spans="2:26" s="312" customFormat="1" ht="15" customHeight="1" outlineLevel="1">
      <c r="B2325" s="314"/>
      <c r="C2325" s="534"/>
      <c r="D2325" s="343"/>
      <c r="E2325" s="530" t="s">
        <v>9781</v>
      </c>
      <c r="F2325" s="307" t="s">
        <v>5115</v>
      </c>
      <c r="G2325" s="306" t="s">
        <v>4448</v>
      </c>
      <c r="H2325" s="305" t="s">
        <v>3657</v>
      </c>
      <c r="I2325" s="304" t="s">
        <v>660</v>
      </c>
      <c r="J2325" s="419" t="s">
        <v>5684</v>
      </c>
      <c r="K2325" s="865" t="str">
        <f t="shared" si="141"/>
        <v/>
      </c>
      <c r="L2325" s="557" t="s">
        <v>3656</v>
      </c>
      <c r="M2325" s="558" t="s">
        <v>3655</v>
      </c>
      <c r="N2325" s="597"/>
      <c r="O2325" s="662"/>
      <c r="P2325" s="598"/>
      <c r="Q2325" s="867" t="str">
        <f t="shared" ca="1" si="142"/>
        <v/>
      </c>
      <c r="R2325" s="867" t="str">
        <f t="shared" ca="1" si="143"/>
        <v/>
      </c>
      <c r="S2325" s="867" t="str">
        <f>IFERROR(IF(VLOOKUP("*"&amp;TRIM($F2325)&amp;"*",dump!$A:$D,4,FALSE)="","空文字",VLOOKUP("*"&amp;TRIM($F2325)&amp;"*",dump!$A:$D,4,FALSE)),"NA")</f>
        <v>NA</v>
      </c>
      <c r="T2325" s="867" t="str">
        <f t="shared" ca="1" si="144"/>
        <v>●</v>
      </c>
      <c r="U2325" s="867"/>
      <c r="V2325" s="867"/>
      <c r="W2325" s="867"/>
      <c r="X2325" s="867"/>
      <c r="Y2325" s="867" t="str">
        <f t="shared" si="145"/>
        <v/>
      </c>
      <c r="Z2325" s="867"/>
    </row>
    <row r="2326" spans="2:26" s="312" customFormat="1" ht="15" customHeight="1" outlineLevel="1">
      <c r="B2326" s="314"/>
      <c r="C2326" s="534"/>
      <c r="D2326" s="343"/>
      <c r="E2326" s="382"/>
      <c r="F2326" s="307" t="s">
        <v>9782</v>
      </c>
      <c r="G2326" s="397"/>
      <c r="H2326" s="308"/>
      <c r="I2326" s="313"/>
      <c r="J2326" s="420"/>
      <c r="K2326" s="865" t="str">
        <f t="shared" si="141"/>
        <v/>
      </c>
      <c r="L2326" s="557" t="s">
        <v>3656</v>
      </c>
      <c r="M2326" s="558" t="s">
        <v>3655</v>
      </c>
      <c r="N2326" s="597"/>
      <c r="O2326" s="662"/>
      <c r="P2326" s="598"/>
      <c r="Q2326" s="867" t="str">
        <f t="shared" ca="1" si="142"/>
        <v/>
      </c>
      <c r="R2326" s="867" t="str">
        <f t="shared" ca="1" si="143"/>
        <v/>
      </c>
      <c r="S2326" s="867" t="str">
        <f>IFERROR(IF(VLOOKUP("*"&amp;TRIM($F2326)&amp;"*",dump!$A:$D,4,FALSE)="","空文字",VLOOKUP("*"&amp;TRIM($F2326)&amp;"*",dump!$A:$D,4,FALSE)),"NA")</f>
        <v>NA</v>
      </c>
      <c r="T2326" s="867" t="str">
        <f t="shared" ca="1" si="144"/>
        <v>●</v>
      </c>
      <c r="U2326" s="867"/>
      <c r="V2326" s="867"/>
      <c r="W2326" s="867"/>
      <c r="X2326" s="867"/>
      <c r="Y2326" s="867" t="str">
        <f t="shared" si="145"/>
        <v/>
      </c>
      <c r="Z2326" s="867"/>
    </row>
    <row r="2327" spans="2:26" s="312" customFormat="1" ht="15" customHeight="1" outlineLevel="1">
      <c r="B2327" s="314"/>
      <c r="C2327" s="534"/>
      <c r="D2327" s="343"/>
      <c r="E2327" s="382"/>
      <c r="F2327" s="307" t="s">
        <v>14793</v>
      </c>
      <c r="G2327" s="397"/>
      <c r="H2327" s="308"/>
      <c r="I2327" s="313"/>
      <c r="J2327" s="420"/>
      <c r="K2327" s="865" t="str">
        <f t="shared" si="141"/>
        <v/>
      </c>
      <c r="L2327" s="557" t="s">
        <v>3656</v>
      </c>
      <c r="M2327" s="558" t="s">
        <v>3655</v>
      </c>
      <c r="N2327" s="597"/>
      <c r="O2327" s="662"/>
      <c r="P2327" s="598"/>
      <c r="Q2327" s="867" t="str">
        <f t="shared" ca="1" si="142"/>
        <v/>
      </c>
      <c r="R2327" s="867" t="str">
        <f t="shared" ca="1" si="143"/>
        <v/>
      </c>
      <c r="S2327" s="867" t="str">
        <f>IFERROR(IF(VLOOKUP("*"&amp;TRIM($F2327)&amp;"*",dump!$A:$D,4,FALSE)="","空文字",VLOOKUP("*"&amp;TRIM($F2327)&amp;"*",dump!$A:$D,4,FALSE)),"NA")</f>
        <v>NA</v>
      </c>
      <c r="T2327" s="867" t="str">
        <f t="shared" ca="1" si="144"/>
        <v>●</v>
      </c>
      <c r="U2327" s="867"/>
      <c r="V2327" s="867"/>
      <c r="W2327" s="867"/>
      <c r="X2327" s="867"/>
      <c r="Y2327" s="867" t="str">
        <f t="shared" si="145"/>
        <v/>
      </c>
      <c r="Z2327" s="867"/>
    </row>
    <row r="2328" spans="2:26" s="312" customFormat="1" ht="15" customHeight="1" outlineLevel="1">
      <c r="B2328" s="314"/>
      <c r="C2328" s="534"/>
      <c r="D2328" s="343"/>
      <c r="E2328" s="531"/>
      <c r="F2328" s="307" t="s">
        <v>14794</v>
      </c>
      <c r="G2328" s="309"/>
      <c r="H2328" s="310"/>
      <c r="I2328" s="311"/>
      <c r="J2328" s="421"/>
      <c r="K2328" s="865" t="str">
        <f t="shared" si="141"/>
        <v/>
      </c>
      <c r="L2328" s="557" t="s">
        <v>3656</v>
      </c>
      <c r="M2328" s="558" t="s">
        <v>3655</v>
      </c>
      <c r="N2328" s="597"/>
      <c r="O2328" s="662"/>
      <c r="P2328" s="598"/>
      <c r="Q2328" s="867" t="str">
        <f t="shared" ca="1" si="142"/>
        <v/>
      </c>
      <c r="R2328" s="867" t="str">
        <f t="shared" ca="1" si="143"/>
        <v/>
      </c>
      <c r="S2328" s="867" t="str">
        <f>IFERROR(IF(VLOOKUP("*"&amp;TRIM($F2328)&amp;"*",dump!$A:$D,4,FALSE)="","空文字",VLOOKUP("*"&amp;TRIM($F2328)&amp;"*",dump!$A:$D,4,FALSE)),"NA")</f>
        <v>NA</v>
      </c>
      <c r="T2328" s="867" t="str">
        <f t="shared" ca="1" si="144"/>
        <v>●</v>
      </c>
      <c r="U2328" s="867"/>
      <c r="V2328" s="867"/>
      <c r="W2328" s="867"/>
      <c r="X2328" s="867"/>
      <c r="Y2328" s="867" t="str">
        <f t="shared" si="145"/>
        <v/>
      </c>
      <c r="Z2328" s="867"/>
    </row>
    <row r="2329" spans="2:26" s="312" customFormat="1" ht="30" customHeight="1" outlineLevel="1">
      <c r="B2329" s="314"/>
      <c r="C2329" s="534"/>
      <c r="D2329" s="328"/>
      <c r="E2329" s="530" t="s">
        <v>9783</v>
      </c>
      <c r="F2329" s="307" t="s">
        <v>5116</v>
      </c>
      <c r="G2329" s="306" t="s">
        <v>9779</v>
      </c>
      <c r="H2329" s="305" t="s">
        <v>3657</v>
      </c>
      <c r="I2329" s="304" t="s">
        <v>660</v>
      </c>
      <c r="J2329" s="419" t="s">
        <v>5684</v>
      </c>
      <c r="K2329" s="865" t="str">
        <f t="shared" si="141"/>
        <v/>
      </c>
      <c r="L2329" s="557" t="s">
        <v>3656</v>
      </c>
      <c r="M2329" s="558" t="s">
        <v>3655</v>
      </c>
      <c r="N2329" s="597"/>
      <c r="O2329" s="662"/>
      <c r="P2329" s="598"/>
      <c r="Q2329" s="867" t="str">
        <f t="shared" ca="1" si="142"/>
        <v/>
      </c>
      <c r="R2329" s="867" t="str">
        <f t="shared" ca="1" si="143"/>
        <v/>
      </c>
      <c r="S2329" s="867" t="str">
        <f>IFERROR(IF(VLOOKUP("*"&amp;TRIM($F2329)&amp;"*",dump!$A:$D,4,FALSE)="","空文字",VLOOKUP("*"&amp;TRIM($F2329)&amp;"*",dump!$A:$D,4,FALSE)),"NA")</f>
        <v>NA</v>
      </c>
      <c r="T2329" s="867" t="str">
        <f t="shared" ca="1" si="144"/>
        <v>●</v>
      </c>
      <c r="U2329" s="867"/>
      <c r="V2329" s="867"/>
      <c r="W2329" s="867"/>
      <c r="X2329" s="867"/>
      <c r="Y2329" s="867" t="str">
        <f t="shared" si="145"/>
        <v/>
      </c>
      <c r="Z2329" s="867"/>
    </row>
    <row r="2330" spans="2:26" s="312" customFormat="1" ht="15" customHeight="1" outlineLevel="1">
      <c r="B2330" s="314"/>
      <c r="C2330" s="534"/>
      <c r="D2330" s="328"/>
      <c r="E2330" s="382"/>
      <c r="F2330" s="307" t="s">
        <v>9784</v>
      </c>
      <c r="G2330" s="397"/>
      <c r="H2330" s="308"/>
      <c r="I2330" s="313"/>
      <c r="J2330" s="420"/>
      <c r="K2330" s="865" t="str">
        <f t="shared" si="141"/>
        <v/>
      </c>
      <c r="L2330" s="557" t="s">
        <v>3656</v>
      </c>
      <c r="M2330" s="558" t="s">
        <v>3655</v>
      </c>
      <c r="N2330" s="597"/>
      <c r="O2330" s="662"/>
      <c r="P2330" s="598"/>
      <c r="Q2330" s="867" t="str">
        <f t="shared" ca="1" si="142"/>
        <v/>
      </c>
      <c r="R2330" s="867" t="str">
        <f t="shared" ca="1" si="143"/>
        <v/>
      </c>
      <c r="S2330" s="867" t="str">
        <f>IFERROR(IF(VLOOKUP("*"&amp;TRIM($F2330)&amp;"*",dump!$A:$D,4,FALSE)="","空文字",VLOOKUP("*"&amp;TRIM($F2330)&amp;"*",dump!$A:$D,4,FALSE)),"NA")</f>
        <v>NA</v>
      </c>
      <c r="T2330" s="867" t="str">
        <f t="shared" ca="1" si="144"/>
        <v>●</v>
      </c>
      <c r="U2330" s="867"/>
      <c r="V2330" s="867"/>
      <c r="W2330" s="867"/>
      <c r="X2330" s="867"/>
      <c r="Y2330" s="867" t="str">
        <f t="shared" si="145"/>
        <v/>
      </c>
      <c r="Z2330" s="867"/>
    </row>
    <row r="2331" spans="2:26" s="312" customFormat="1" ht="15" customHeight="1" outlineLevel="1">
      <c r="B2331" s="314"/>
      <c r="C2331" s="534"/>
      <c r="D2331" s="328"/>
      <c r="E2331" s="382"/>
      <c r="F2331" s="307" t="s">
        <v>14791</v>
      </c>
      <c r="G2331" s="397"/>
      <c r="H2331" s="308"/>
      <c r="I2331" s="313"/>
      <c r="J2331" s="420"/>
      <c r="K2331" s="865" t="str">
        <f t="shared" si="141"/>
        <v/>
      </c>
      <c r="L2331" s="557" t="s">
        <v>3656</v>
      </c>
      <c r="M2331" s="558" t="s">
        <v>3655</v>
      </c>
      <c r="N2331" s="597"/>
      <c r="O2331" s="662"/>
      <c r="P2331" s="598"/>
      <c r="Q2331" s="867" t="str">
        <f t="shared" ca="1" si="142"/>
        <v/>
      </c>
      <c r="R2331" s="867" t="str">
        <f t="shared" ca="1" si="143"/>
        <v/>
      </c>
      <c r="S2331" s="867" t="str">
        <f>IFERROR(IF(VLOOKUP("*"&amp;TRIM($F2331)&amp;"*",dump!$A:$D,4,FALSE)="","空文字",VLOOKUP("*"&amp;TRIM($F2331)&amp;"*",dump!$A:$D,4,FALSE)),"NA")</f>
        <v>NA</v>
      </c>
      <c r="T2331" s="867" t="str">
        <f t="shared" ca="1" si="144"/>
        <v>●</v>
      </c>
      <c r="U2331" s="867"/>
      <c r="V2331" s="867"/>
      <c r="W2331" s="867"/>
      <c r="X2331" s="867"/>
      <c r="Y2331" s="867" t="str">
        <f t="shared" si="145"/>
        <v/>
      </c>
      <c r="Z2331" s="867"/>
    </row>
    <row r="2332" spans="2:26" s="312" customFormat="1" ht="15" customHeight="1" outlineLevel="1">
      <c r="B2332" s="314"/>
      <c r="C2332" s="534"/>
      <c r="D2332" s="328"/>
      <c r="E2332" s="531"/>
      <c r="F2332" s="307" t="s">
        <v>14792</v>
      </c>
      <c r="G2332" s="309"/>
      <c r="H2332" s="310"/>
      <c r="I2332" s="311"/>
      <c r="J2332" s="421"/>
      <c r="K2332" s="865" t="str">
        <f t="shared" si="141"/>
        <v/>
      </c>
      <c r="L2332" s="557" t="s">
        <v>3656</v>
      </c>
      <c r="M2332" s="558" t="s">
        <v>3655</v>
      </c>
      <c r="N2332" s="597"/>
      <c r="O2332" s="662"/>
      <c r="P2332" s="598"/>
      <c r="Q2332" s="867" t="str">
        <f t="shared" ca="1" si="142"/>
        <v/>
      </c>
      <c r="R2332" s="867" t="str">
        <f t="shared" ca="1" si="143"/>
        <v/>
      </c>
      <c r="S2332" s="867" t="str">
        <f>IFERROR(IF(VLOOKUP("*"&amp;TRIM($F2332)&amp;"*",dump!$A:$D,4,FALSE)="","空文字",VLOOKUP("*"&amp;TRIM($F2332)&amp;"*",dump!$A:$D,4,FALSE)),"NA")</f>
        <v>NA</v>
      </c>
      <c r="T2332" s="867" t="str">
        <f t="shared" ca="1" si="144"/>
        <v>●</v>
      </c>
      <c r="U2332" s="867"/>
      <c r="V2332" s="867"/>
      <c r="W2332" s="867"/>
      <c r="X2332" s="867"/>
      <c r="Y2332" s="867" t="str">
        <f t="shared" si="145"/>
        <v/>
      </c>
      <c r="Z2332" s="867"/>
    </row>
    <row r="2333" spans="2:26" s="312" customFormat="1" ht="15" customHeight="1" outlineLevel="1">
      <c r="B2333" s="314"/>
      <c r="C2333" s="534"/>
      <c r="D2333" s="328"/>
      <c r="E2333" s="530" t="s">
        <v>14785</v>
      </c>
      <c r="F2333" s="307" t="s">
        <v>14786</v>
      </c>
      <c r="G2333" s="306" t="s">
        <v>14787</v>
      </c>
      <c r="H2333" s="305" t="s">
        <v>3657</v>
      </c>
      <c r="I2333" s="304" t="s">
        <v>660</v>
      </c>
      <c r="J2333" s="419" t="s">
        <v>5684</v>
      </c>
      <c r="K2333" s="865" t="str">
        <f t="shared" si="141"/>
        <v/>
      </c>
      <c r="L2333" s="557" t="s">
        <v>3656</v>
      </c>
      <c r="M2333" s="558" t="s">
        <v>3655</v>
      </c>
      <c r="N2333" s="597"/>
      <c r="O2333" s="662"/>
      <c r="P2333" s="598"/>
      <c r="Q2333" s="867" t="str">
        <f t="shared" ca="1" si="142"/>
        <v/>
      </c>
      <c r="R2333" s="867" t="str">
        <f t="shared" ca="1" si="143"/>
        <v/>
      </c>
      <c r="S2333" s="867" t="str">
        <f>IFERROR(IF(VLOOKUP("*"&amp;TRIM($F2333)&amp;"*",dump!$A:$D,4,FALSE)="","空文字",VLOOKUP("*"&amp;TRIM($F2333)&amp;"*",dump!$A:$D,4,FALSE)),"NA")</f>
        <v>NA</v>
      </c>
      <c r="T2333" s="867" t="str">
        <f t="shared" ca="1" si="144"/>
        <v>●</v>
      </c>
      <c r="U2333" s="867"/>
      <c r="V2333" s="867"/>
      <c r="W2333" s="867"/>
      <c r="X2333" s="867"/>
      <c r="Y2333" s="867" t="str">
        <f t="shared" si="145"/>
        <v/>
      </c>
      <c r="Z2333" s="867"/>
    </row>
    <row r="2334" spans="2:26" s="312" customFormat="1" ht="15" customHeight="1" outlineLevel="1">
      <c r="B2334" s="314"/>
      <c r="C2334" s="534"/>
      <c r="D2334" s="328"/>
      <c r="E2334" s="382"/>
      <c r="F2334" s="307" t="s">
        <v>14788</v>
      </c>
      <c r="G2334" s="397"/>
      <c r="H2334" s="308"/>
      <c r="I2334" s="313"/>
      <c r="J2334" s="420"/>
      <c r="K2334" s="865" t="str">
        <f t="shared" si="141"/>
        <v/>
      </c>
      <c r="L2334" s="557" t="s">
        <v>3656</v>
      </c>
      <c r="M2334" s="558" t="s">
        <v>3655</v>
      </c>
      <c r="N2334" s="597"/>
      <c r="O2334" s="662"/>
      <c r="P2334" s="598"/>
      <c r="Q2334" s="867" t="str">
        <f t="shared" ca="1" si="142"/>
        <v/>
      </c>
      <c r="R2334" s="867" t="str">
        <f t="shared" ca="1" si="143"/>
        <v/>
      </c>
      <c r="S2334" s="867" t="str">
        <f>IFERROR(IF(VLOOKUP("*"&amp;TRIM($F2334)&amp;"*",dump!$A:$D,4,FALSE)="","空文字",VLOOKUP("*"&amp;TRIM($F2334)&amp;"*",dump!$A:$D,4,FALSE)),"NA")</f>
        <v>NA</v>
      </c>
      <c r="T2334" s="867" t="str">
        <f t="shared" ca="1" si="144"/>
        <v>●</v>
      </c>
      <c r="U2334" s="867"/>
      <c r="V2334" s="867"/>
      <c r="W2334" s="867"/>
      <c r="X2334" s="867"/>
      <c r="Y2334" s="867" t="str">
        <f t="shared" si="145"/>
        <v/>
      </c>
      <c r="Z2334" s="867"/>
    </row>
    <row r="2335" spans="2:26" s="312" customFormat="1" ht="15" customHeight="1" outlineLevel="1">
      <c r="B2335" s="314"/>
      <c r="C2335" s="534"/>
      <c r="D2335" s="328"/>
      <c r="E2335" s="382"/>
      <c r="F2335" s="307" t="s">
        <v>14789</v>
      </c>
      <c r="G2335" s="397"/>
      <c r="H2335" s="308"/>
      <c r="I2335" s="313"/>
      <c r="J2335" s="420"/>
      <c r="K2335" s="865" t="str">
        <f t="shared" si="141"/>
        <v/>
      </c>
      <c r="L2335" s="557" t="s">
        <v>3656</v>
      </c>
      <c r="M2335" s="558" t="s">
        <v>3655</v>
      </c>
      <c r="N2335" s="597"/>
      <c r="O2335" s="662"/>
      <c r="P2335" s="598"/>
      <c r="Q2335" s="867" t="str">
        <f t="shared" ca="1" si="142"/>
        <v/>
      </c>
      <c r="R2335" s="867" t="str">
        <f t="shared" ca="1" si="143"/>
        <v/>
      </c>
      <c r="S2335" s="867" t="str">
        <f>IFERROR(IF(VLOOKUP("*"&amp;TRIM($F2335)&amp;"*",dump!$A:$D,4,FALSE)="","空文字",VLOOKUP("*"&amp;TRIM($F2335)&amp;"*",dump!$A:$D,4,FALSE)),"NA")</f>
        <v>NA</v>
      </c>
      <c r="T2335" s="867" t="str">
        <f t="shared" ca="1" si="144"/>
        <v>●</v>
      </c>
      <c r="U2335" s="867"/>
      <c r="V2335" s="867"/>
      <c r="W2335" s="867"/>
      <c r="X2335" s="867"/>
      <c r="Y2335" s="867" t="str">
        <f t="shared" si="145"/>
        <v/>
      </c>
      <c r="Z2335" s="867"/>
    </row>
    <row r="2336" spans="2:26" s="312" customFormat="1" ht="15" customHeight="1" outlineLevel="1">
      <c r="B2336" s="314"/>
      <c r="C2336" s="534"/>
      <c r="D2336" s="328"/>
      <c r="E2336" s="531"/>
      <c r="F2336" s="307" t="s">
        <v>14790</v>
      </c>
      <c r="G2336" s="309"/>
      <c r="H2336" s="310"/>
      <c r="I2336" s="311"/>
      <c r="J2336" s="421"/>
      <c r="K2336" s="865" t="str">
        <f t="shared" si="141"/>
        <v/>
      </c>
      <c r="L2336" s="557" t="s">
        <v>3656</v>
      </c>
      <c r="M2336" s="558" t="s">
        <v>3655</v>
      </c>
      <c r="N2336" s="597"/>
      <c r="O2336" s="662"/>
      <c r="P2336" s="598"/>
      <c r="Q2336" s="867" t="str">
        <f t="shared" ca="1" si="142"/>
        <v/>
      </c>
      <c r="R2336" s="867" t="str">
        <f t="shared" ca="1" si="143"/>
        <v/>
      </c>
      <c r="S2336" s="867" t="str">
        <f>IFERROR(IF(VLOOKUP("*"&amp;TRIM($F2336)&amp;"*",dump!$A:$D,4,FALSE)="","空文字",VLOOKUP("*"&amp;TRIM($F2336)&amp;"*",dump!$A:$D,4,FALSE)),"NA")</f>
        <v>NA</v>
      </c>
      <c r="T2336" s="867" t="str">
        <f t="shared" ca="1" si="144"/>
        <v>●</v>
      </c>
      <c r="U2336" s="867"/>
      <c r="V2336" s="867"/>
      <c r="W2336" s="867"/>
      <c r="X2336" s="867"/>
      <c r="Y2336" s="867" t="str">
        <f t="shared" si="145"/>
        <v/>
      </c>
      <c r="Z2336" s="867"/>
    </row>
    <row r="2337" spans="2:26" s="312" customFormat="1" ht="105" customHeight="1" outlineLevel="1">
      <c r="B2337" s="314"/>
      <c r="C2337" s="534"/>
      <c r="D2337" s="215" t="s">
        <v>9785</v>
      </c>
      <c r="E2337" s="220"/>
      <c r="F2337" s="214" t="s">
        <v>9786</v>
      </c>
      <c r="G2337" s="214" t="s">
        <v>37</v>
      </c>
      <c r="H2337" s="225" t="s">
        <v>218</v>
      </c>
      <c r="I2337" s="144" t="s">
        <v>660</v>
      </c>
      <c r="J2337" s="418" t="s">
        <v>5684</v>
      </c>
      <c r="K2337" s="865" t="str">
        <f t="shared" si="141"/>
        <v/>
      </c>
      <c r="L2337" s="557" t="s">
        <v>3656</v>
      </c>
      <c r="M2337" s="558" t="s">
        <v>3655</v>
      </c>
      <c r="N2337" s="597" t="s">
        <v>17935</v>
      </c>
      <c r="O2337" s="662"/>
      <c r="P2337" s="598"/>
      <c r="Q2337" s="867" t="str">
        <f t="shared" ca="1" si="142"/>
        <v/>
      </c>
      <c r="R2337" s="867" t="str">
        <f t="shared" ca="1" si="143"/>
        <v/>
      </c>
      <c r="S2337" s="867" t="str">
        <f>IFERROR(IF(VLOOKUP("*"&amp;TRIM($F2337)&amp;"*",dump!$A:$D,4,FALSE)="","空文字",VLOOKUP("*"&amp;TRIM($F2337)&amp;"*",dump!$A:$D,4,FALSE)),"NA")</f>
        <v>NA</v>
      </c>
      <c r="T2337" s="867" t="str">
        <f t="shared" ca="1" si="144"/>
        <v>●</v>
      </c>
      <c r="U2337" s="867"/>
      <c r="V2337" s="867"/>
      <c r="W2337" s="867"/>
      <c r="X2337" s="867"/>
      <c r="Y2337" s="867" t="str">
        <f t="shared" si="145"/>
        <v/>
      </c>
      <c r="Z2337" s="867"/>
    </row>
    <row r="2338" spans="2:26" s="126" customFormat="1" ht="13.5" customHeight="1" outlineLevel="1" collapsed="1">
      <c r="B2338" s="314"/>
      <c r="C2338" s="534"/>
      <c r="D2338" s="343"/>
      <c r="E2338" s="306" t="s">
        <v>9787</v>
      </c>
      <c r="F2338" s="307" t="s">
        <v>9788</v>
      </c>
      <c r="G2338" s="306" t="s">
        <v>38</v>
      </c>
      <c r="H2338" s="305" t="s">
        <v>9</v>
      </c>
      <c r="I2338" s="304" t="s">
        <v>660</v>
      </c>
      <c r="J2338" s="419" t="s">
        <v>5684</v>
      </c>
      <c r="K2338" s="865" t="str">
        <f t="shared" si="141"/>
        <v/>
      </c>
      <c r="L2338" s="557" t="s">
        <v>3656</v>
      </c>
      <c r="M2338" s="558" t="s">
        <v>3655</v>
      </c>
      <c r="N2338" s="597" t="s">
        <v>17936</v>
      </c>
      <c r="O2338" s="662"/>
      <c r="P2338" s="598"/>
      <c r="Q2338" s="867" t="str">
        <f t="shared" ca="1" si="142"/>
        <v/>
      </c>
      <c r="R2338" s="867" t="str">
        <f t="shared" ca="1" si="143"/>
        <v/>
      </c>
      <c r="S2338" s="867" t="str">
        <f>IFERROR(IF(VLOOKUP("*"&amp;TRIM($F2338)&amp;"*",dump!$A:$D,4,FALSE)="","空文字",VLOOKUP("*"&amp;TRIM($F2338)&amp;"*",dump!$A:$D,4,FALSE)),"NA")</f>
        <v>NA</v>
      </c>
      <c r="T2338" s="867" t="str">
        <f t="shared" ca="1" si="144"/>
        <v>●</v>
      </c>
      <c r="U2338" s="867"/>
      <c r="V2338" s="867"/>
      <c r="W2338" s="867"/>
      <c r="X2338" s="867"/>
      <c r="Y2338" s="867" t="str">
        <f t="shared" si="145"/>
        <v/>
      </c>
      <c r="Z2338" s="867"/>
    </row>
    <row r="2339" spans="2:26" s="312" customFormat="1" ht="15" customHeight="1" outlineLevel="1">
      <c r="B2339" s="314"/>
      <c r="C2339" s="534"/>
      <c r="D2339" s="343"/>
      <c r="E2339" s="397"/>
      <c r="F2339" s="307" t="s">
        <v>9789</v>
      </c>
      <c r="G2339" s="397"/>
      <c r="H2339" s="308"/>
      <c r="I2339" s="313"/>
      <c r="J2339" s="420"/>
      <c r="K2339" s="865" t="str">
        <f t="shared" si="141"/>
        <v/>
      </c>
      <c r="L2339" s="557" t="s">
        <v>3656</v>
      </c>
      <c r="M2339" s="558" t="s">
        <v>3655</v>
      </c>
      <c r="N2339" s="597" t="s">
        <v>17937</v>
      </c>
      <c r="O2339" s="662"/>
      <c r="P2339" s="598"/>
      <c r="Q2339" s="867" t="str">
        <f t="shared" ca="1" si="142"/>
        <v/>
      </c>
      <c r="R2339" s="867" t="str">
        <f t="shared" ca="1" si="143"/>
        <v/>
      </c>
      <c r="S2339" s="867" t="str">
        <f>IFERROR(IF(VLOOKUP("*"&amp;TRIM($F2339)&amp;"*",dump!$A:$D,4,FALSE)="","空文字",VLOOKUP("*"&amp;TRIM($F2339)&amp;"*",dump!$A:$D,4,FALSE)),"NA")</f>
        <v>NA</v>
      </c>
      <c r="T2339" s="867" t="str">
        <f t="shared" ca="1" si="144"/>
        <v>●</v>
      </c>
      <c r="U2339" s="867"/>
      <c r="V2339" s="867"/>
      <c r="W2339" s="867"/>
      <c r="X2339" s="867"/>
      <c r="Y2339" s="867" t="str">
        <f t="shared" si="145"/>
        <v/>
      </c>
      <c r="Z2339" s="867"/>
    </row>
    <row r="2340" spans="2:26" s="312" customFormat="1" ht="15" customHeight="1" outlineLevel="1">
      <c r="B2340" s="314"/>
      <c r="C2340" s="534"/>
      <c r="D2340" s="343"/>
      <c r="E2340" s="397"/>
      <c r="F2340" s="307" t="s">
        <v>5770</v>
      </c>
      <c r="G2340" s="397"/>
      <c r="H2340" s="308"/>
      <c r="I2340" s="313"/>
      <c r="J2340" s="420"/>
      <c r="K2340" s="865" t="str">
        <f t="shared" si="141"/>
        <v/>
      </c>
      <c r="L2340" s="557" t="s">
        <v>3656</v>
      </c>
      <c r="M2340" s="558" t="s">
        <v>3655</v>
      </c>
      <c r="N2340" s="597" t="s">
        <v>17938</v>
      </c>
      <c r="O2340" s="662"/>
      <c r="P2340" s="598"/>
      <c r="Q2340" s="867" t="str">
        <f t="shared" ca="1" si="142"/>
        <v/>
      </c>
      <c r="R2340" s="867" t="str">
        <f t="shared" ca="1" si="143"/>
        <v/>
      </c>
      <c r="S2340" s="867" t="str">
        <f>IFERROR(IF(VLOOKUP("*"&amp;TRIM($F2340)&amp;"*",dump!$A:$D,4,FALSE)="","空文字",VLOOKUP("*"&amp;TRIM($F2340)&amp;"*",dump!$A:$D,4,FALSE)),"NA")</f>
        <v>NA</v>
      </c>
      <c r="T2340" s="867" t="str">
        <f t="shared" ca="1" si="144"/>
        <v>●</v>
      </c>
      <c r="U2340" s="867"/>
      <c r="V2340" s="867"/>
      <c r="W2340" s="867"/>
      <c r="X2340" s="867"/>
      <c r="Y2340" s="867" t="str">
        <f t="shared" si="145"/>
        <v/>
      </c>
      <c r="Z2340" s="867"/>
    </row>
    <row r="2341" spans="2:26" s="312" customFormat="1" ht="15" customHeight="1" outlineLevel="1">
      <c r="B2341" s="314"/>
      <c r="C2341" s="534"/>
      <c r="D2341" s="343"/>
      <c r="E2341" s="397"/>
      <c r="F2341" s="307" t="s">
        <v>5771</v>
      </c>
      <c r="G2341" s="397"/>
      <c r="H2341" s="308"/>
      <c r="I2341" s="313"/>
      <c r="J2341" s="420"/>
      <c r="K2341" s="865" t="str">
        <f t="shared" si="141"/>
        <v/>
      </c>
      <c r="L2341" s="557" t="s">
        <v>3656</v>
      </c>
      <c r="M2341" s="558" t="s">
        <v>3655</v>
      </c>
      <c r="N2341" s="597" t="s">
        <v>17939</v>
      </c>
      <c r="O2341" s="662"/>
      <c r="P2341" s="598"/>
      <c r="Q2341" s="867" t="str">
        <f t="shared" ca="1" si="142"/>
        <v/>
      </c>
      <c r="R2341" s="867" t="str">
        <f t="shared" ca="1" si="143"/>
        <v/>
      </c>
      <c r="S2341" s="867" t="str">
        <f>IFERROR(IF(VLOOKUP("*"&amp;TRIM($F2341)&amp;"*",dump!$A:$D,4,FALSE)="","空文字",VLOOKUP("*"&amp;TRIM($F2341)&amp;"*",dump!$A:$D,4,FALSE)),"NA")</f>
        <v>NA</v>
      </c>
      <c r="T2341" s="867" t="str">
        <f t="shared" ca="1" si="144"/>
        <v>●</v>
      </c>
      <c r="U2341" s="867"/>
      <c r="V2341" s="867"/>
      <c r="W2341" s="867"/>
      <c r="X2341" s="867"/>
      <c r="Y2341" s="867" t="str">
        <f t="shared" si="145"/>
        <v/>
      </c>
      <c r="Z2341" s="867"/>
    </row>
    <row r="2342" spans="2:26" s="312" customFormat="1" ht="15" customHeight="1" outlineLevel="1">
      <c r="B2342" s="314"/>
      <c r="C2342" s="534"/>
      <c r="D2342" s="343"/>
      <c r="E2342" s="309"/>
      <c r="F2342" s="307" t="s">
        <v>5772</v>
      </c>
      <c r="G2342" s="309"/>
      <c r="H2342" s="310"/>
      <c r="I2342" s="311"/>
      <c r="J2342" s="421"/>
      <c r="K2342" s="865" t="str">
        <f t="shared" si="141"/>
        <v/>
      </c>
      <c r="L2342" s="557" t="s">
        <v>3656</v>
      </c>
      <c r="M2342" s="558" t="s">
        <v>3655</v>
      </c>
      <c r="N2342" s="597"/>
      <c r="O2342" s="662"/>
      <c r="P2342" s="598"/>
      <c r="Q2342" s="867" t="str">
        <f t="shared" ca="1" si="142"/>
        <v/>
      </c>
      <c r="R2342" s="867" t="str">
        <f t="shared" ca="1" si="143"/>
        <v/>
      </c>
      <c r="S2342" s="867" t="str">
        <f>IFERROR(IF(VLOOKUP("*"&amp;TRIM($F2342)&amp;"*",dump!$A:$D,4,FALSE)="","空文字",VLOOKUP("*"&amp;TRIM($F2342)&amp;"*",dump!$A:$D,4,FALSE)),"NA")</f>
        <v>NA</v>
      </c>
      <c r="T2342" s="867" t="str">
        <f t="shared" ca="1" si="144"/>
        <v>●</v>
      </c>
      <c r="U2342" s="867"/>
      <c r="V2342" s="867"/>
      <c r="W2342" s="867"/>
      <c r="X2342" s="867"/>
      <c r="Y2342" s="867" t="str">
        <f t="shared" si="145"/>
        <v/>
      </c>
      <c r="Z2342" s="867"/>
    </row>
    <row r="2343" spans="2:26" s="312" customFormat="1" ht="15" customHeight="1" outlineLevel="1">
      <c r="B2343" s="314"/>
      <c r="C2343" s="534"/>
      <c r="D2343" s="343"/>
      <c r="E2343" s="307" t="s">
        <v>9790</v>
      </c>
      <c r="F2343" s="307" t="s">
        <v>9791</v>
      </c>
      <c r="G2343" s="307" t="s">
        <v>39</v>
      </c>
      <c r="H2343" s="302" t="s">
        <v>9</v>
      </c>
      <c r="I2343" s="303" t="s">
        <v>660</v>
      </c>
      <c r="J2343" s="417" t="s">
        <v>5684</v>
      </c>
      <c r="K2343" s="865" t="str">
        <f t="shared" si="141"/>
        <v/>
      </c>
      <c r="L2343" s="557" t="s">
        <v>3656</v>
      </c>
      <c r="M2343" s="558" t="s">
        <v>3655</v>
      </c>
      <c r="N2343" s="597" t="s">
        <v>17881</v>
      </c>
      <c r="O2343" s="662"/>
      <c r="P2343" s="598"/>
      <c r="Q2343" s="867" t="str">
        <f t="shared" ca="1" si="142"/>
        <v/>
      </c>
      <c r="R2343" s="867" t="str">
        <f t="shared" ca="1" si="143"/>
        <v/>
      </c>
      <c r="S2343" s="867" t="str">
        <f>IFERROR(IF(VLOOKUP("*"&amp;TRIM($F2343)&amp;"*",dump!$A:$D,4,FALSE)="","空文字",VLOOKUP("*"&amp;TRIM($F2343)&amp;"*",dump!$A:$D,4,FALSE)),"NA")</f>
        <v>NA</v>
      </c>
      <c r="T2343" s="867" t="str">
        <f t="shared" ca="1" si="144"/>
        <v>●</v>
      </c>
      <c r="U2343" s="867"/>
      <c r="V2343" s="867"/>
      <c r="W2343" s="867"/>
      <c r="X2343" s="867"/>
      <c r="Y2343" s="867" t="str">
        <f t="shared" si="145"/>
        <v/>
      </c>
      <c r="Z2343" s="867"/>
    </row>
    <row r="2344" spans="2:26" s="312" customFormat="1" ht="60" customHeight="1" outlineLevel="1">
      <c r="B2344" s="314"/>
      <c r="C2344" s="534"/>
      <c r="D2344" s="343"/>
      <c r="E2344" s="197" t="s">
        <v>9792</v>
      </c>
      <c r="F2344" s="307" t="s">
        <v>41</v>
      </c>
      <c r="G2344" s="307" t="s">
        <v>5671</v>
      </c>
      <c r="H2344" s="302" t="s">
        <v>9</v>
      </c>
      <c r="I2344" s="303" t="s">
        <v>660</v>
      </c>
      <c r="J2344" s="417" t="s">
        <v>5684</v>
      </c>
      <c r="K2344" s="865" t="str">
        <f t="shared" si="141"/>
        <v/>
      </c>
      <c r="L2344" s="557" t="s">
        <v>3656</v>
      </c>
      <c r="M2344" s="558" t="s">
        <v>3655</v>
      </c>
      <c r="N2344" s="597" t="s">
        <v>17940</v>
      </c>
      <c r="O2344" s="662"/>
      <c r="P2344" s="598"/>
      <c r="Q2344" s="867" t="str">
        <f t="shared" ca="1" si="142"/>
        <v/>
      </c>
      <c r="R2344" s="867" t="str">
        <f t="shared" ca="1" si="143"/>
        <v/>
      </c>
      <c r="S2344" s="867" t="str">
        <f>IFERROR(IF(VLOOKUP("*"&amp;TRIM($F2344)&amp;"*",dump!$A:$D,4,FALSE)="","空文字",VLOOKUP("*"&amp;TRIM($F2344)&amp;"*",dump!$A:$D,4,FALSE)),"NA")</f>
        <v>NA</v>
      </c>
      <c r="T2344" s="867" t="str">
        <f t="shared" ca="1" si="144"/>
        <v>●</v>
      </c>
      <c r="U2344" s="867"/>
      <c r="V2344" s="867"/>
      <c r="W2344" s="867"/>
      <c r="X2344" s="867"/>
      <c r="Y2344" s="867" t="str">
        <f t="shared" si="145"/>
        <v/>
      </c>
      <c r="Z2344" s="867"/>
    </row>
    <row r="2345" spans="2:26" s="312" customFormat="1" ht="60" customHeight="1" outlineLevel="1">
      <c r="B2345" s="314"/>
      <c r="C2345" s="534"/>
      <c r="D2345" s="343"/>
      <c r="E2345" s="197" t="s">
        <v>19171</v>
      </c>
      <c r="F2345" s="307" t="s">
        <v>42</v>
      </c>
      <c r="G2345" s="307" t="s">
        <v>40</v>
      </c>
      <c r="H2345" s="302" t="s">
        <v>9</v>
      </c>
      <c r="I2345" s="303" t="s">
        <v>660</v>
      </c>
      <c r="J2345" s="417" t="s">
        <v>5684</v>
      </c>
      <c r="K2345" s="865" t="str">
        <f t="shared" si="141"/>
        <v/>
      </c>
      <c r="L2345" s="557" t="s">
        <v>3656</v>
      </c>
      <c r="M2345" s="558" t="s">
        <v>3655</v>
      </c>
      <c r="N2345" s="597" t="s">
        <v>19787</v>
      </c>
      <c r="O2345" s="662"/>
      <c r="P2345" s="598"/>
      <c r="Q2345" s="867" t="str">
        <f t="shared" ca="1" si="142"/>
        <v/>
      </c>
      <c r="R2345" s="867" t="str">
        <f t="shared" ca="1" si="143"/>
        <v/>
      </c>
      <c r="S2345" s="867" t="str">
        <f>IFERROR(IF(VLOOKUP("*"&amp;TRIM($F2345)&amp;"*",dump!$A:$D,4,FALSE)="","空文字",VLOOKUP("*"&amp;TRIM($F2345)&amp;"*",dump!$A:$D,4,FALSE)),"NA")</f>
        <v>NA</v>
      </c>
      <c r="T2345" s="867" t="str">
        <f t="shared" ca="1" si="144"/>
        <v>●</v>
      </c>
      <c r="U2345" s="867"/>
      <c r="V2345" s="867"/>
      <c r="W2345" s="867"/>
      <c r="X2345" s="867"/>
      <c r="Y2345" s="867" t="str">
        <f t="shared" si="145"/>
        <v/>
      </c>
      <c r="Z2345" s="867"/>
    </row>
    <row r="2346" spans="2:26" s="312" customFormat="1" ht="90" customHeight="1" outlineLevel="1">
      <c r="B2346" s="314"/>
      <c r="C2346" s="534"/>
      <c r="D2346" s="215" t="s">
        <v>9793</v>
      </c>
      <c r="E2346" s="220"/>
      <c r="F2346" s="214" t="s">
        <v>9794</v>
      </c>
      <c r="G2346" s="214" t="s">
        <v>9795</v>
      </c>
      <c r="H2346" s="225" t="s">
        <v>218</v>
      </c>
      <c r="I2346" s="144" t="s">
        <v>660</v>
      </c>
      <c r="J2346" s="418" t="s">
        <v>5684</v>
      </c>
      <c r="K2346" s="865" t="str">
        <f t="shared" si="141"/>
        <v/>
      </c>
      <c r="L2346" s="557" t="s">
        <v>3656</v>
      </c>
      <c r="M2346" s="558" t="s">
        <v>3655</v>
      </c>
      <c r="N2346" s="597" t="s">
        <v>17941</v>
      </c>
      <c r="O2346" s="662"/>
      <c r="P2346" s="598"/>
      <c r="Q2346" s="867" t="str">
        <f t="shared" ca="1" si="142"/>
        <v/>
      </c>
      <c r="R2346" s="867" t="str">
        <f t="shared" ca="1" si="143"/>
        <v/>
      </c>
      <c r="S2346" s="867" t="str">
        <f>IFERROR(IF(VLOOKUP("*"&amp;TRIM($F2346)&amp;"*",dump!$A:$D,4,FALSE)="","空文字",VLOOKUP("*"&amp;TRIM($F2346)&amp;"*",dump!$A:$D,4,FALSE)),"NA")</f>
        <v>NA</v>
      </c>
      <c r="T2346" s="867" t="str">
        <f t="shared" ca="1" si="144"/>
        <v>●</v>
      </c>
      <c r="U2346" s="867"/>
      <c r="V2346" s="867"/>
      <c r="W2346" s="867"/>
      <c r="X2346" s="867"/>
      <c r="Y2346" s="867" t="str">
        <f t="shared" si="145"/>
        <v/>
      </c>
      <c r="Z2346" s="867"/>
    </row>
    <row r="2347" spans="2:26" s="312" customFormat="1" ht="15" customHeight="1" outlineLevel="1">
      <c r="B2347" s="314"/>
      <c r="C2347" s="534"/>
      <c r="D2347" s="343"/>
      <c r="E2347" s="197" t="s">
        <v>9796</v>
      </c>
      <c r="F2347" s="307" t="s">
        <v>9797</v>
      </c>
      <c r="G2347" s="307" t="s">
        <v>9798</v>
      </c>
      <c r="H2347" s="302" t="s">
        <v>9</v>
      </c>
      <c r="I2347" s="303" t="s">
        <v>660</v>
      </c>
      <c r="J2347" s="417" t="s">
        <v>5684</v>
      </c>
      <c r="K2347" s="865" t="str">
        <f t="shared" si="141"/>
        <v/>
      </c>
      <c r="L2347" s="557" t="s">
        <v>3656</v>
      </c>
      <c r="M2347" s="558" t="s">
        <v>3655</v>
      </c>
      <c r="N2347" s="597" t="s">
        <v>17881</v>
      </c>
      <c r="O2347" s="558"/>
      <c r="P2347" s="598"/>
      <c r="Q2347" s="867" t="str">
        <f t="shared" ca="1" si="142"/>
        <v/>
      </c>
      <c r="R2347" s="867" t="str">
        <f t="shared" ca="1" si="143"/>
        <v/>
      </c>
      <c r="S2347" s="867" t="str">
        <f>IFERROR(IF(VLOOKUP("*"&amp;TRIM($F2347)&amp;"*",dump!$A:$D,4,FALSE)="","空文字",VLOOKUP("*"&amp;TRIM($F2347)&amp;"*",dump!$A:$D,4,FALSE)),"NA")</f>
        <v>NA</v>
      </c>
      <c r="T2347" s="867" t="str">
        <f t="shared" ca="1" si="144"/>
        <v>●</v>
      </c>
      <c r="U2347" s="867"/>
      <c r="V2347" s="867"/>
      <c r="W2347" s="867"/>
      <c r="X2347" s="867"/>
      <c r="Y2347" s="867" t="str">
        <f t="shared" si="145"/>
        <v/>
      </c>
      <c r="Z2347" s="867"/>
    </row>
    <row r="2348" spans="2:26" s="312" customFormat="1" ht="15" customHeight="1" outlineLevel="1">
      <c r="B2348" s="314"/>
      <c r="C2348" s="534"/>
      <c r="D2348" s="343"/>
      <c r="E2348" s="197" t="s">
        <v>9799</v>
      </c>
      <c r="F2348" s="307" t="s">
        <v>6924</v>
      </c>
      <c r="G2348" s="307" t="s">
        <v>9800</v>
      </c>
      <c r="H2348" s="302" t="s">
        <v>9</v>
      </c>
      <c r="I2348" s="303" t="s">
        <v>660</v>
      </c>
      <c r="J2348" s="417" t="s">
        <v>5684</v>
      </c>
      <c r="K2348" s="865" t="str">
        <f t="shared" si="141"/>
        <v/>
      </c>
      <c r="L2348" s="557" t="s">
        <v>3656</v>
      </c>
      <c r="M2348" s="558" t="s">
        <v>3655</v>
      </c>
      <c r="N2348" s="597" t="s">
        <v>17942</v>
      </c>
      <c r="O2348" s="558"/>
      <c r="P2348" s="598"/>
      <c r="Q2348" s="867" t="str">
        <f t="shared" ca="1" si="142"/>
        <v/>
      </c>
      <c r="R2348" s="867" t="str">
        <f t="shared" ca="1" si="143"/>
        <v/>
      </c>
      <c r="S2348" s="867" t="str">
        <f>IFERROR(IF(VLOOKUP("*"&amp;TRIM($F2348)&amp;"*",dump!$A:$D,4,FALSE)="","空文字",VLOOKUP("*"&amp;TRIM($F2348)&amp;"*",dump!$A:$D,4,FALSE)),"NA")</f>
        <v>NA</v>
      </c>
      <c r="T2348" s="867" t="str">
        <f t="shared" ca="1" si="144"/>
        <v>●</v>
      </c>
      <c r="U2348" s="867"/>
      <c r="V2348" s="867"/>
      <c r="W2348" s="867"/>
      <c r="X2348" s="867"/>
      <c r="Y2348" s="867" t="str">
        <f t="shared" si="145"/>
        <v/>
      </c>
      <c r="Z2348" s="867"/>
    </row>
    <row r="2349" spans="2:26" s="312" customFormat="1" ht="15" customHeight="1" outlineLevel="1">
      <c r="B2349" s="314"/>
      <c r="C2349" s="534"/>
      <c r="D2349" s="343"/>
      <c r="E2349" s="197" t="s">
        <v>9801</v>
      </c>
      <c r="F2349" s="307" t="s">
        <v>6925</v>
      </c>
      <c r="G2349" s="307" t="s">
        <v>9802</v>
      </c>
      <c r="H2349" s="302" t="s">
        <v>9</v>
      </c>
      <c r="I2349" s="303" t="s">
        <v>660</v>
      </c>
      <c r="J2349" s="417" t="s">
        <v>5684</v>
      </c>
      <c r="K2349" s="865" t="str">
        <f t="shared" si="141"/>
        <v/>
      </c>
      <c r="L2349" s="557" t="s">
        <v>3656</v>
      </c>
      <c r="M2349" s="558" t="s">
        <v>3655</v>
      </c>
      <c r="N2349" s="597" t="s">
        <v>17943</v>
      </c>
      <c r="O2349" s="558"/>
      <c r="P2349" s="598"/>
      <c r="Q2349" s="867" t="str">
        <f t="shared" ca="1" si="142"/>
        <v/>
      </c>
      <c r="R2349" s="867" t="str">
        <f t="shared" ca="1" si="143"/>
        <v/>
      </c>
      <c r="S2349" s="867" t="str">
        <f>IFERROR(IF(VLOOKUP("*"&amp;TRIM($F2349)&amp;"*",dump!$A:$D,4,FALSE)="","空文字",VLOOKUP("*"&amp;TRIM($F2349)&amp;"*",dump!$A:$D,4,FALSE)),"NA")</f>
        <v>NA</v>
      </c>
      <c r="T2349" s="867" t="str">
        <f t="shared" ca="1" si="144"/>
        <v>●</v>
      </c>
      <c r="U2349" s="867"/>
      <c r="V2349" s="867"/>
      <c r="W2349" s="867"/>
      <c r="X2349" s="867"/>
      <c r="Y2349" s="867" t="str">
        <f t="shared" si="145"/>
        <v/>
      </c>
      <c r="Z2349" s="867"/>
    </row>
    <row r="2350" spans="2:26" s="312" customFormat="1" ht="15" customHeight="1" outlineLevel="1">
      <c r="B2350" s="314"/>
      <c r="C2350" s="534"/>
      <c r="D2350" s="343"/>
      <c r="E2350" s="197" t="s">
        <v>9803</v>
      </c>
      <c r="F2350" s="307" t="s">
        <v>6926</v>
      </c>
      <c r="G2350" s="307" t="s">
        <v>9804</v>
      </c>
      <c r="H2350" s="302" t="s">
        <v>9</v>
      </c>
      <c r="I2350" s="303" t="s">
        <v>660</v>
      </c>
      <c r="J2350" s="417" t="s">
        <v>5684</v>
      </c>
      <c r="K2350" s="865" t="str">
        <f t="shared" si="141"/>
        <v/>
      </c>
      <c r="L2350" s="557" t="s">
        <v>3656</v>
      </c>
      <c r="M2350" s="558" t="s">
        <v>3655</v>
      </c>
      <c r="N2350" s="597" t="s">
        <v>17944</v>
      </c>
      <c r="O2350" s="558"/>
      <c r="P2350" s="598"/>
      <c r="Q2350" s="867" t="str">
        <f t="shared" ca="1" si="142"/>
        <v/>
      </c>
      <c r="R2350" s="867" t="str">
        <f t="shared" ca="1" si="143"/>
        <v/>
      </c>
      <c r="S2350" s="867" t="str">
        <f>IFERROR(IF(VLOOKUP("*"&amp;TRIM($F2350)&amp;"*",dump!$A:$D,4,FALSE)="","空文字",VLOOKUP("*"&amp;TRIM($F2350)&amp;"*",dump!$A:$D,4,FALSE)),"NA")</f>
        <v>NA</v>
      </c>
      <c r="T2350" s="867" t="str">
        <f t="shared" ca="1" si="144"/>
        <v>●</v>
      </c>
      <c r="U2350" s="867"/>
      <c r="V2350" s="867"/>
      <c r="W2350" s="867"/>
      <c r="X2350" s="867"/>
      <c r="Y2350" s="867" t="str">
        <f t="shared" si="145"/>
        <v/>
      </c>
      <c r="Z2350" s="867"/>
    </row>
    <row r="2351" spans="2:26" s="312" customFormat="1" ht="15" customHeight="1" outlineLevel="1">
      <c r="B2351" s="314"/>
      <c r="C2351" s="534"/>
      <c r="D2351" s="343"/>
      <c r="E2351" s="197" t="s">
        <v>9805</v>
      </c>
      <c r="F2351" s="307" t="s">
        <v>6927</v>
      </c>
      <c r="G2351" s="307" t="s">
        <v>9806</v>
      </c>
      <c r="H2351" s="302" t="s">
        <v>9</v>
      </c>
      <c r="I2351" s="303" t="s">
        <v>660</v>
      </c>
      <c r="J2351" s="417" t="s">
        <v>5684</v>
      </c>
      <c r="K2351" s="865" t="str">
        <f t="shared" si="141"/>
        <v/>
      </c>
      <c r="L2351" s="557" t="s">
        <v>3656</v>
      </c>
      <c r="M2351" s="558" t="s">
        <v>3655</v>
      </c>
      <c r="N2351" s="597" t="s">
        <v>17945</v>
      </c>
      <c r="O2351" s="558"/>
      <c r="P2351" s="598"/>
      <c r="Q2351" s="867" t="str">
        <f t="shared" ca="1" si="142"/>
        <v/>
      </c>
      <c r="R2351" s="867" t="str">
        <f t="shared" ca="1" si="143"/>
        <v/>
      </c>
      <c r="S2351" s="867" t="str">
        <f>IFERROR(IF(VLOOKUP("*"&amp;TRIM($F2351)&amp;"*",dump!$A:$D,4,FALSE)="","空文字",VLOOKUP("*"&amp;TRIM($F2351)&amp;"*",dump!$A:$D,4,FALSE)),"NA")</f>
        <v>NA</v>
      </c>
      <c r="T2351" s="867" t="str">
        <f t="shared" ca="1" si="144"/>
        <v>●</v>
      </c>
      <c r="U2351" s="867"/>
      <c r="V2351" s="867"/>
      <c r="W2351" s="867"/>
      <c r="X2351" s="867"/>
      <c r="Y2351" s="867" t="str">
        <f t="shared" si="145"/>
        <v/>
      </c>
      <c r="Z2351" s="867"/>
    </row>
    <row r="2352" spans="2:26" s="312" customFormat="1" ht="45" customHeight="1" outlineLevel="1">
      <c r="B2352" s="314"/>
      <c r="C2352" s="534"/>
      <c r="D2352" s="199" t="s">
        <v>9807</v>
      </c>
      <c r="E2352" s="139"/>
      <c r="F2352" s="223" t="s">
        <v>9808</v>
      </c>
      <c r="G2352" s="223" t="s">
        <v>9809</v>
      </c>
      <c r="H2352" s="221" t="s">
        <v>3655</v>
      </c>
      <c r="I2352" s="199" t="s">
        <v>3666</v>
      </c>
      <c r="J2352" s="427" t="s">
        <v>5684</v>
      </c>
      <c r="K2352" s="865" t="str">
        <f t="shared" si="141"/>
        <v>○</v>
      </c>
      <c r="L2352" s="555" t="s">
        <v>17116</v>
      </c>
      <c r="M2352" s="553"/>
      <c r="N2352" s="593" t="s">
        <v>19788</v>
      </c>
      <c r="O2352" s="553"/>
      <c r="P2352" s="554"/>
      <c r="Q2352" s="867" t="str">
        <f t="shared" ca="1" si="142"/>
        <v/>
      </c>
      <c r="R2352" s="867" t="str">
        <f t="shared" ca="1" si="143"/>
        <v/>
      </c>
      <c r="S2352" s="867" t="str">
        <f>IFERROR(IF(VLOOKUP("*"&amp;TRIM($F2352)&amp;"*",dump!$A:$D,4,FALSE)="","空文字",VLOOKUP("*"&amp;TRIM($F2352)&amp;"*",dump!$A:$D,4,FALSE)),"NA")</f>
        <v>NA</v>
      </c>
      <c r="T2352" s="867" t="str">
        <f t="shared" si="144"/>
        <v/>
      </c>
      <c r="U2352" s="867"/>
      <c r="V2352" s="867"/>
      <c r="W2352" s="867"/>
      <c r="X2352" s="867"/>
      <c r="Y2352" s="867" t="str">
        <f t="shared" si="145"/>
        <v/>
      </c>
      <c r="Z2352" s="867"/>
    </row>
    <row r="2353" spans="2:26" s="312" customFormat="1" ht="45" customHeight="1" outlineLevel="1">
      <c r="B2353" s="314"/>
      <c r="C2353" s="534"/>
      <c r="D2353" s="328"/>
      <c r="E2353" s="307" t="s">
        <v>9810</v>
      </c>
      <c r="F2353" s="307" t="s">
        <v>9811</v>
      </c>
      <c r="G2353" s="307" t="s">
        <v>9812</v>
      </c>
      <c r="H2353" s="302" t="s">
        <v>3657</v>
      </c>
      <c r="I2353" s="303" t="s">
        <v>3666</v>
      </c>
      <c r="J2353" s="417" t="s">
        <v>5684</v>
      </c>
      <c r="K2353" s="865" t="str">
        <f t="shared" si="141"/>
        <v/>
      </c>
      <c r="L2353" s="557" t="s">
        <v>3656</v>
      </c>
      <c r="M2353" s="558" t="s">
        <v>3655</v>
      </c>
      <c r="N2353" s="597" t="s">
        <v>19382</v>
      </c>
      <c r="O2353" s="558"/>
      <c r="P2353" s="598"/>
      <c r="Q2353" s="867" t="str">
        <f t="shared" ca="1" si="142"/>
        <v/>
      </c>
      <c r="R2353" s="867" t="str">
        <f t="shared" ca="1" si="143"/>
        <v/>
      </c>
      <c r="S2353" s="867" t="str">
        <f>IFERROR(IF(VLOOKUP("*"&amp;TRIM($F2353)&amp;"*",dump!$A:$D,4,FALSE)="","空文字",VLOOKUP("*"&amp;TRIM($F2353)&amp;"*",dump!$A:$D,4,FALSE)),"NA")</f>
        <v>NA</v>
      </c>
      <c r="T2353" s="867" t="str">
        <f t="shared" ca="1" si="144"/>
        <v>●</v>
      </c>
      <c r="U2353" s="867"/>
      <c r="V2353" s="867"/>
      <c r="W2353" s="867"/>
      <c r="X2353" s="867"/>
      <c r="Y2353" s="867" t="str">
        <f t="shared" si="145"/>
        <v/>
      </c>
      <c r="Z2353" s="867"/>
    </row>
    <row r="2354" spans="2:26" s="312" customFormat="1" ht="15" customHeight="1" outlineLevel="1">
      <c r="B2354" s="314"/>
      <c r="C2354" s="534"/>
      <c r="D2354" s="328"/>
      <c r="E2354" s="397" t="s">
        <v>9813</v>
      </c>
      <c r="F2354" s="307" t="s">
        <v>7009</v>
      </c>
      <c r="G2354" s="307" t="s">
        <v>9814</v>
      </c>
      <c r="H2354" s="302" t="s">
        <v>3657</v>
      </c>
      <c r="I2354" s="303" t="s">
        <v>3666</v>
      </c>
      <c r="J2354" s="417" t="s">
        <v>5684</v>
      </c>
      <c r="K2354" s="865" t="str">
        <f t="shared" si="141"/>
        <v/>
      </c>
      <c r="L2354" s="555" t="s">
        <v>17116</v>
      </c>
      <c r="M2354" s="553" t="s">
        <v>3657</v>
      </c>
      <c r="N2354" s="593" t="s">
        <v>19789</v>
      </c>
      <c r="O2354" s="553" t="s">
        <v>17511</v>
      </c>
      <c r="P2354" s="554" t="s">
        <v>19790</v>
      </c>
      <c r="Q2354" s="867" t="str">
        <f t="shared" ca="1" si="142"/>
        <v>初期値：0</v>
      </c>
      <c r="R2354" s="867" t="str">
        <f t="shared" ca="1" si="143"/>
        <v>0</v>
      </c>
      <c r="S2354" s="867" t="str">
        <f>IFERROR(IF(VLOOKUP("*"&amp;TRIM($F2354)&amp;"*",dump!$A:$D,4,FALSE)="","空文字",VLOOKUP("*"&amp;TRIM($F2354)&amp;"*",dump!$A:$D,4,FALSE)),"NA")</f>
        <v>NA</v>
      </c>
      <c r="T2354" s="867" t="str">
        <f t="shared" ca="1" si="144"/>
        <v>×</v>
      </c>
      <c r="U2354" s="867"/>
      <c r="V2354" s="867"/>
      <c r="W2354" s="867"/>
      <c r="X2354" s="867"/>
      <c r="Y2354" s="867" t="str">
        <f t="shared" si="145"/>
        <v/>
      </c>
      <c r="Z2354" s="867"/>
    </row>
    <row r="2355" spans="2:26" s="312" customFormat="1" ht="195" customHeight="1" outlineLevel="1">
      <c r="B2355" s="314"/>
      <c r="C2355" s="534"/>
      <c r="D2355" s="199" t="s">
        <v>9815</v>
      </c>
      <c r="E2355" s="223"/>
      <c r="F2355" s="223" t="s">
        <v>7010</v>
      </c>
      <c r="G2355" s="223" t="s">
        <v>7011</v>
      </c>
      <c r="H2355" s="221" t="s">
        <v>3655</v>
      </c>
      <c r="I2355" s="199" t="s">
        <v>3666</v>
      </c>
      <c r="J2355" s="427" t="s">
        <v>5684</v>
      </c>
      <c r="K2355" s="865" t="str">
        <f t="shared" si="141"/>
        <v>○</v>
      </c>
      <c r="L2355" s="555" t="s">
        <v>17116</v>
      </c>
      <c r="M2355" s="553"/>
      <c r="N2355" s="593" t="s">
        <v>19791</v>
      </c>
      <c r="O2355" s="553"/>
      <c r="P2355" s="554"/>
      <c r="Q2355" s="867" t="str">
        <f t="shared" ca="1" si="142"/>
        <v/>
      </c>
      <c r="R2355" s="867" t="str">
        <f t="shared" ca="1" si="143"/>
        <v/>
      </c>
      <c r="S2355" s="867" t="str">
        <f>IFERROR(IF(VLOOKUP("*"&amp;TRIM($F2355)&amp;"*",dump!$A:$D,4,FALSE)="","空文字",VLOOKUP("*"&amp;TRIM($F2355)&amp;"*",dump!$A:$D,4,FALSE)),"NA")</f>
        <v>NA</v>
      </c>
      <c r="T2355" s="867" t="str">
        <f t="shared" si="144"/>
        <v/>
      </c>
      <c r="U2355" s="867"/>
      <c r="V2355" s="867"/>
      <c r="W2355" s="867"/>
      <c r="X2355" s="867"/>
      <c r="Y2355" s="867" t="str">
        <f t="shared" si="145"/>
        <v/>
      </c>
      <c r="Z2355" s="867"/>
    </row>
    <row r="2356" spans="2:26" s="312" customFormat="1" ht="15" customHeight="1" outlineLevel="1">
      <c r="B2356" s="314"/>
      <c r="C2356" s="534"/>
      <c r="D2356" s="328"/>
      <c r="E2356" s="309" t="s">
        <v>9816</v>
      </c>
      <c r="F2356" s="307" t="s">
        <v>9817</v>
      </c>
      <c r="G2356" s="307" t="s">
        <v>7012</v>
      </c>
      <c r="H2356" s="302" t="s">
        <v>3657</v>
      </c>
      <c r="I2356" s="303" t="s">
        <v>3666</v>
      </c>
      <c r="J2356" s="417" t="s">
        <v>5684</v>
      </c>
      <c r="K2356" s="865" t="str">
        <f t="shared" si="141"/>
        <v/>
      </c>
      <c r="L2356" s="555" t="s">
        <v>17116</v>
      </c>
      <c r="M2356" s="553" t="s">
        <v>3657</v>
      </c>
      <c r="N2356" s="593" t="s">
        <v>18904</v>
      </c>
      <c r="O2356" s="553" t="s">
        <v>17569</v>
      </c>
      <c r="P2356" s="554" t="s">
        <v>17946</v>
      </c>
      <c r="Q2356" s="867" t="str">
        <f t="shared" ca="1" si="142"/>
        <v>Indexごとに異なる</v>
      </c>
      <c r="R2356" s="867" t="str">
        <f t="shared" ca="1" si="143"/>
        <v>Indexごとに異なる</v>
      </c>
      <c r="S2356" s="867" t="str">
        <f>IFERROR(IF(VLOOKUP("*"&amp;TRIM($F2356)&amp;"*",dump!$A:$D,4,FALSE)="","空文字",VLOOKUP("*"&amp;TRIM($F2356)&amp;"*",dump!$A:$D,4,FALSE)),"NA")</f>
        <v>NA</v>
      </c>
      <c r="T2356" s="867" t="str">
        <f t="shared" ca="1" si="144"/>
        <v>×</v>
      </c>
      <c r="U2356" s="867"/>
      <c r="V2356" s="867"/>
      <c r="W2356" s="867"/>
      <c r="X2356" s="867"/>
      <c r="Y2356" s="867" t="str">
        <f t="shared" si="145"/>
        <v/>
      </c>
      <c r="Z2356" s="867"/>
    </row>
    <row r="2357" spans="2:26" s="312" customFormat="1" ht="15" customHeight="1" outlineLevel="1">
      <c r="B2357" s="314"/>
      <c r="C2357" s="534"/>
      <c r="D2357" s="328"/>
      <c r="E2357" s="309" t="s">
        <v>9818</v>
      </c>
      <c r="F2357" s="307" t="s">
        <v>9819</v>
      </c>
      <c r="G2357" s="307" t="s">
        <v>7013</v>
      </c>
      <c r="H2357" s="302" t="s">
        <v>3657</v>
      </c>
      <c r="I2357" s="303" t="s">
        <v>3666</v>
      </c>
      <c r="J2357" s="417" t="s">
        <v>5684</v>
      </c>
      <c r="K2357" s="865" t="str">
        <f t="shared" si="141"/>
        <v/>
      </c>
      <c r="L2357" s="555" t="s">
        <v>17116</v>
      </c>
      <c r="M2357" s="553" t="s">
        <v>3657</v>
      </c>
      <c r="N2357" s="593" t="s">
        <v>18905</v>
      </c>
      <c r="O2357" s="553" t="s">
        <v>17569</v>
      </c>
      <c r="P2357" s="554" t="s">
        <v>17946</v>
      </c>
      <c r="Q2357" s="867" t="str">
        <f t="shared" ca="1" si="142"/>
        <v>Indexごとに異なる</v>
      </c>
      <c r="R2357" s="867" t="str">
        <f t="shared" ca="1" si="143"/>
        <v>Indexごとに異なる</v>
      </c>
      <c r="S2357" s="867" t="str">
        <f>IFERROR(IF(VLOOKUP("*"&amp;TRIM($F2357)&amp;"*",dump!$A:$D,4,FALSE)="","空文字",VLOOKUP("*"&amp;TRIM($F2357)&amp;"*",dump!$A:$D,4,FALSE)),"NA")</f>
        <v>NA</v>
      </c>
      <c r="T2357" s="867" t="str">
        <f t="shared" ca="1" si="144"/>
        <v>×</v>
      </c>
      <c r="U2357" s="867"/>
      <c r="V2357" s="867"/>
      <c r="W2357" s="867"/>
      <c r="X2357" s="867"/>
      <c r="Y2357" s="867" t="str">
        <f t="shared" si="145"/>
        <v/>
      </c>
      <c r="Z2357" s="867"/>
    </row>
    <row r="2358" spans="2:26" s="312" customFormat="1" ht="15" customHeight="1" outlineLevel="1">
      <c r="B2358" s="314"/>
      <c r="C2358" s="534"/>
      <c r="D2358" s="328"/>
      <c r="E2358" s="309" t="s">
        <v>9820</v>
      </c>
      <c r="F2358" s="307" t="s">
        <v>7014</v>
      </c>
      <c r="G2358" s="307" t="s">
        <v>7015</v>
      </c>
      <c r="H2358" s="302" t="s">
        <v>3657</v>
      </c>
      <c r="I2358" s="303" t="s">
        <v>3666</v>
      </c>
      <c r="J2358" s="417" t="s">
        <v>5684</v>
      </c>
      <c r="K2358" s="865" t="str">
        <f t="shared" si="141"/>
        <v/>
      </c>
      <c r="L2358" s="555" t="s">
        <v>17116</v>
      </c>
      <c r="M2358" s="553" t="s">
        <v>3657</v>
      </c>
      <c r="N2358" s="593" t="s">
        <v>18906</v>
      </c>
      <c r="O2358" s="553" t="s">
        <v>17511</v>
      </c>
      <c r="P2358" s="554" t="s">
        <v>17933</v>
      </c>
      <c r="Q2358" s="867" t="str">
        <f t="shared" ca="1" si="142"/>
        <v>初期値：0</v>
      </c>
      <c r="R2358" s="867" t="str">
        <f t="shared" ca="1" si="143"/>
        <v>0</v>
      </c>
      <c r="S2358" s="867" t="str">
        <f>IFERROR(IF(VLOOKUP("*"&amp;TRIM($F2358)&amp;"*",dump!$A:$D,4,FALSE)="","空文字",VLOOKUP("*"&amp;TRIM($F2358)&amp;"*",dump!$A:$D,4,FALSE)),"NA")</f>
        <v>NA</v>
      </c>
      <c r="T2358" s="867" t="str">
        <f t="shared" ca="1" si="144"/>
        <v>×</v>
      </c>
      <c r="U2358" s="867"/>
      <c r="V2358" s="867"/>
      <c r="W2358" s="867"/>
      <c r="X2358" s="867"/>
      <c r="Y2358" s="867" t="str">
        <f t="shared" si="145"/>
        <v/>
      </c>
      <c r="Z2358" s="867"/>
    </row>
    <row r="2359" spans="2:26" s="312" customFormat="1" ht="75" customHeight="1" outlineLevel="1">
      <c r="B2359" s="314"/>
      <c r="C2359" s="534"/>
      <c r="D2359" s="199" t="s">
        <v>9821</v>
      </c>
      <c r="E2359" s="223"/>
      <c r="F2359" s="223" t="s">
        <v>9822</v>
      </c>
      <c r="G2359" s="223" t="s">
        <v>9823</v>
      </c>
      <c r="H2359" s="221" t="s">
        <v>3655</v>
      </c>
      <c r="I2359" s="199" t="s">
        <v>3666</v>
      </c>
      <c r="J2359" s="427" t="s">
        <v>5684</v>
      </c>
      <c r="K2359" s="865" t="str">
        <f t="shared" si="141"/>
        <v>○</v>
      </c>
      <c r="L2359" s="555" t="s">
        <v>17116</v>
      </c>
      <c r="M2359" s="553"/>
      <c r="N2359" s="593" t="s">
        <v>19792</v>
      </c>
      <c r="O2359" s="553"/>
      <c r="P2359" s="554"/>
      <c r="Q2359" s="867" t="str">
        <f t="shared" ca="1" si="142"/>
        <v/>
      </c>
      <c r="R2359" s="867" t="str">
        <f t="shared" ca="1" si="143"/>
        <v/>
      </c>
      <c r="S2359" s="867" t="str">
        <f>IFERROR(IF(VLOOKUP("*"&amp;TRIM($F2359)&amp;"*",dump!$A:$D,4,FALSE)="","空文字",VLOOKUP("*"&amp;TRIM($F2359)&amp;"*",dump!$A:$D,4,FALSE)),"NA")</f>
        <v>NA</v>
      </c>
      <c r="T2359" s="867" t="str">
        <f t="shared" si="144"/>
        <v/>
      </c>
      <c r="U2359" s="867"/>
      <c r="V2359" s="867"/>
      <c r="W2359" s="867"/>
      <c r="X2359" s="867"/>
      <c r="Y2359" s="867" t="str">
        <f t="shared" si="145"/>
        <v/>
      </c>
      <c r="Z2359" s="867"/>
    </row>
    <row r="2360" spans="2:26" s="312" customFormat="1" ht="45" customHeight="1" outlineLevel="1">
      <c r="B2360" s="314"/>
      <c r="C2360" s="534"/>
      <c r="D2360" s="328"/>
      <c r="E2360" s="309" t="s">
        <v>7016</v>
      </c>
      <c r="F2360" s="307" t="s">
        <v>9824</v>
      </c>
      <c r="G2360" s="307" t="s">
        <v>9825</v>
      </c>
      <c r="H2360" s="302" t="s">
        <v>9</v>
      </c>
      <c r="I2360" s="303" t="s">
        <v>3666</v>
      </c>
      <c r="J2360" s="417" t="s">
        <v>5684</v>
      </c>
      <c r="K2360" s="865" t="str">
        <f t="shared" si="141"/>
        <v/>
      </c>
      <c r="L2360" s="555" t="s">
        <v>17116</v>
      </c>
      <c r="M2360" s="553" t="s">
        <v>3657</v>
      </c>
      <c r="N2360" s="593" t="s">
        <v>19793</v>
      </c>
      <c r="O2360" s="553" t="s">
        <v>17511</v>
      </c>
      <c r="P2360" s="554" t="s">
        <v>19400</v>
      </c>
      <c r="Q2360" s="867" t="str">
        <f t="shared" ca="1" si="142"/>
        <v>初期値：07D0010100000000</v>
      </c>
      <c r="R2360" s="867" t="str">
        <f t="shared" ca="1" si="143"/>
        <v>07D0010100000000</v>
      </c>
      <c r="S2360" s="867" t="str">
        <f>IFERROR(IF(VLOOKUP("*"&amp;TRIM($F2360)&amp;"*",dump!$A:$D,4,FALSE)="","空文字",VLOOKUP("*"&amp;TRIM($F2360)&amp;"*",dump!$A:$D,4,FALSE)),"NA")</f>
        <v>NA</v>
      </c>
      <c r="T2360" s="867" t="str">
        <f t="shared" ca="1" si="144"/>
        <v>×</v>
      </c>
      <c r="U2360" s="867"/>
      <c r="V2360" s="867"/>
      <c r="W2360" s="867"/>
      <c r="X2360" s="867"/>
      <c r="Y2360" s="867" t="str">
        <f t="shared" si="145"/>
        <v/>
      </c>
      <c r="Z2360" s="867"/>
    </row>
    <row r="2361" spans="2:26" s="312" customFormat="1" ht="15" customHeight="1" outlineLevel="1">
      <c r="B2361" s="314"/>
      <c r="C2361" s="534"/>
      <c r="D2361" s="328"/>
      <c r="E2361" s="309" t="s">
        <v>9826</v>
      </c>
      <c r="F2361" s="307" t="s">
        <v>7017</v>
      </c>
      <c r="G2361" s="307" t="s">
        <v>9827</v>
      </c>
      <c r="H2361" s="302" t="s">
        <v>3657</v>
      </c>
      <c r="I2361" s="303" t="s">
        <v>3666</v>
      </c>
      <c r="J2361" s="417" t="s">
        <v>5684</v>
      </c>
      <c r="K2361" s="865" t="str">
        <f t="shared" si="141"/>
        <v/>
      </c>
      <c r="L2361" s="555" t="s">
        <v>17116</v>
      </c>
      <c r="M2361" s="553" t="s">
        <v>3657</v>
      </c>
      <c r="N2361" s="593" t="s">
        <v>19794</v>
      </c>
      <c r="O2361" s="553" t="s">
        <v>17511</v>
      </c>
      <c r="P2361" s="554" t="s">
        <v>17933</v>
      </c>
      <c r="Q2361" s="867" t="str">
        <f t="shared" ca="1" si="142"/>
        <v>初期値：0</v>
      </c>
      <c r="R2361" s="867" t="str">
        <f t="shared" ca="1" si="143"/>
        <v>0</v>
      </c>
      <c r="S2361" s="867" t="str">
        <f>IFERROR(IF(VLOOKUP("*"&amp;TRIM($F2361)&amp;"*",dump!$A:$D,4,FALSE)="","空文字",VLOOKUP("*"&amp;TRIM($F2361)&amp;"*",dump!$A:$D,4,FALSE)),"NA")</f>
        <v>NA</v>
      </c>
      <c r="T2361" s="867" t="str">
        <f t="shared" ca="1" si="144"/>
        <v>×</v>
      </c>
      <c r="U2361" s="867"/>
      <c r="V2361" s="867"/>
      <c r="W2361" s="867"/>
      <c r="X2361" s="867"/>
      <c r="Y2361" s="867" t="str">
        <f t="shared" si="145"/>
        <v/>
      </c>
      <c r="Z2361" s="867"/>
    </row>
    <row r="2362" spans="2:26" s="312" customFormat="1" ht="15" customHeight="1" outlineLevel="1">
      <c r="B2362" s="314"/>
      <c r="C2362" s="534"/>
      <c r="D2362" s="328"/>
      <c r="E2362" s="309" t="s">
        <v>9828</v>
      </c>
      <c r="F2362" s="307" t="s">
        <v>7018</v>
      </c>
      <c r="G2362" s="307" t="s">
        <v>9829</v>
      </c>
      <c r="H2362" s="302" t="s">
        <v>3657</v>
      </c>
      <c r="I2362" s="303" t="s">
        <v>3666</v>
      </c>
      <c r="J2362" s="417" t="s">
        <v>5684</v>
      </c>
      <c r="K2362" s="865" t="str">
        <f t="shared" si="141"/>
        <v/>
      </c>
      <c r="L2362" s="555" t="s">
        <v>17116</v>
      </c>
      <c r="M2362" s="553" t="s">
        <v>3657</v>
      </c>
      <c r="N2362" s="593" t="s">
        <v>19795</v>
      </c>
      <c r="O2362" s="553" t="s">
        <v>17511</v>
      </c>
      <c r="P2362" s="554" t="s">
        <v>17118</v>
      </c>
      <c r="Q2362" s="867" t="str">
        <f t="shared" ca="1" si="142"/>
        <v>初期値：0</v>
      </c>
      <c r="R2362" s="867" t="str">
        <f t="shared" ca="1" si="143"/>
        <v>0</v>
      </c>
      <c r="S2362" s="867" t="str">
        <f>IFERROR(IF(VLOOKUP("*"&amp;TRIM($F2362)&amp;"*",dump!$A:$D,4,FALSE)="","空文字",VLOOKUP("*"&amp;TRIM($F2362)&amp;"*",dump!$A:$D,4,FALSE)),"NA")</f>
        <v>NA</v>
      </c>
      <c r="T2362" s="867" t="str">
        <f t="shared" ca="1" si="144"/>
        <v>×</v>
      </c>
      <c r="U2362" s="867"/>
      <c r="V2362" s="867"/>
      <c r="W2362" s="867"/>
      <c r="X2362" s="867"/>
      <c r="Y2362" s="867" t="str">
        <f t="shared" si="145"/>
        <v/>
      </c>
      <c r="Z2362" s="867"/>
    </row>
    <row r="2363" spans="2:26" s="312" customFormat="1" ht="15" customHeight="1" outlineLevel="1">
      <c r="B2363" s="314"/>
      <c r="C2363" s="534"/>
      <c r="D2363" s="199" t="s">
        <v>9830</v>
      </c>
      <c r="E2363" s="223"/>
      <c r="F2363" s="223" t="s">
        <v>7019</v>
      </c>
      <c r="G2363" s="223" t="s">
        <v>9831</v>
      </c>
      <c r="H2363" s="221" t="s">
        <v>3655</v>
      </c>
      <c r="I2363" s="199" t="s">
        <v>3666</v>
      </c>
      <c r="J2363" s="427" t="s">
        <v>5684</v>
      </c>
      <c r="K2363" s="865" t="str">
        <f t="shared" si="141"/>
        <v>○</v>
      </c>
      <c r="L2363" s="555" t="s">
        <v>17116</v>
      </c>
      <c r="M2363" s="553"/>
      <c r="N2363" s="593" t="s">
        <v>17947</v>
      </c>
      <c r="O2363" s="553"/>
      <c r="P2363" s="554"/>
      <c r="Q2363" s="867" t="str">
        <f t="shared" ca="1" si="142"/>
        <v/>
      </c>
      <c r="R2363" s="867" t="str">
        <f t="shared" ca="1" si="143"/>
        <v/>
      </c>
      <c r="S2363" s="867" t="str">
        <f>IFERROR(IF(VLOOKUP("*"&amp;TRIM($F2363)&amp;"*",dump!$A:$D,4,FALSE)="","空文字",VLOOKUP("*"&amp;TRIM($F2363)&amp;"*",dump!$A:$D,4,FALSE)),"NA")</f>
        <v>NA</v>
      </c>
      <c r="T2363" s="867" t="str">
        <f t="shared" si="144"/>
        <v/>
      </c>
      <c r="U2363" s="867"/>
      <c r="V2363" s="867"/>
      <c r="W2363" s="867"/>
      <c r="X2363" s="867"/>
      <c r="Y2363" s="867" t="str">
        <f t="shared" si="145"/>
        <v/>
      </c>
      <c r="Z2363" s="867"/>
    </row>
    <row r="2364" spans="2:26" s="312" customFormat="1" ht="60" customHeight="1" outlineLevel="1">
      <c r="B2364" s="314"/>
      <c r="C2364" s="534"/>
      <c r="D2364" s="328"/>
      <c r="E2364" s="309" t="s">
        <v>9832</v>
      </c>
      <c r="F2364" s="307" t="s">
        <v>9833</v>
      </c>
      <c r="G2364" s="307" t="s">
        <v>9834</v>
      </c>
      <c r="H2364" s="302" t="s">
        <v>3657</v>
      </c>
      <c r="I2364" s="303" t="s">
        <v>3666</v>
      </c>
      <c r="J2364" s="417" t="s">
        <v>5684</v>
      </c>
      <c r="K2364" s="865" t="str">
        <f t="shared" si="141"/>
        <v/>
      </c>
      <c r="L2364" s="555" t="s">
        <v>17116</v>
      </c>
      <c r="M2364" s="553" t="s">
        <v>3657</v>
      </c>
      <c r="N2364" s="593" t="s">
        <v>19796</v>
      </c>
      <c r="O2364" s="553" t="s">
        <v>17511</v>
      </c>
      <c r="P2364" s="554" t="s">
        <v>19400</v>
      </c>
      <c r="Q2364" s="867" t="str">
        <f t="shared" ca="1" si="142"/>
        <v>初期値：07D0010100000000</v>
      </c>
      <c r="R2364" s="867" t="str">
        <f t="shared" ca="1" si="143"/>
        <v>07D0010100000000</v>
      </c>
      <c r="S2364" s="867" t="str">
        <f>IFERROR(IF(VLOOKUP("*"&amp;TRIM($F2364)&amp;"*",dump!$A:$D,4,FALSE)="","空文字",VLOOKUP("*"&amp;TRIM($F2364)&amp;"*",dump!$A:$D,4,FALSE)),"NA")</f>
        <v>NA</v>
      </c>
      <c r="T2364" s="867" t="str">
        <f t="shared" ca="1" si="144"/>
        <v>×</v>
      </c>
      <c r="U2364" s="867"/>
      <c r="V2364" s="867"/>
      <c r="W2364" s="867"/>
      <c r="X2364" s="867"/>
      <c r="Y2364" s="867" t="str">
        <f t="shared" si="145"/>
        <v/>
      </c>
      <c r="Z2364" s="867"/>
    </row>
    <row r="2365" spans="2:26" s="312" customFormat="1" ht="60" customHeight="1" outlineLevel="1">
      <c r="B2365" s="314"/>
      <c r="C2365" s="534"/>
      <c r="D2365" s="328"/>
      <c r="E2365" s="309" t="s">
        <v>9835</v>
      </c>
      <c r="F2365" s="307" t="s">
        <v>7020</v>
      </c>
      <c r="G2365" s="307" t="s">
        <v>9836</v>
      </c>
      <c r="H2365" s="302" t="s">
        <v>3657</v>
      </c>
      <c r="I2365" s="303" t="s">
        <v>3666</v>
      </c>
      <c r="J2365" s="417" t="s">
        <v>5684</v>
      </c>
      <c r="K2365" s="865" t="str">
        <f t="shared" si="141"/>
        <v/>
      </c>
      <c r="L2365" s="555" t="s">
        <v>17116</v>
      </c>
      <c r="M2365" s="553" t="s">
        <v>3657</v>
      </c>
      <c r="N2365" s="593" t="s">
        <v>19797</v>
      </c>
      <c r="O2365" s="553" t="s">
        <v>17511</v>
      </c>
      <c r="P2365" s="554" t="s">
        <v>17933</v>
      </c>
      <c r="Q2365" s="867" t="str">
        <f t="shared" ca="1" si="142"/>
        <v>初期値：0</v>
      </c>
      <c r="R2365" s="867" t="str">
        <f t="shared" ca="1" si="143"/>
        <v>0</v>
      </c>
      <c r="S2365" s="867" t="str">
        <f>IFERROR(IF(VLOOKUP("*"&amp;TRIM($F2365)&amp;"*",dump!$A:$D,4,FALSE)="","空文字",VLOOKUP("*"&amp;TRIM($F2365)&amp;"*",dump!$A:$D,4,FALSE)),"NA")</f>
        <v>NA</v>
      </c>
      <c r="T2365" s="867" t="str">
        <f t="shared" ca="1" si="144"/>
        <v>×</v>
      </c>
      <c r="U2365" s="867"/>
      <c r="V2365" s="867"/>
      <c r="W2365" s="867"/>
      <c r="X2365" s="867"/>
      <c r="Y2365" s="867" t="str">
        <f t="shared" si="145"/>
        <v/>
      </c>
      <c r="Z2365" s="867"/>
    </row>
    <row r="2366" spans="2:26" s="312" customFormat="1" ht="90" customHeight="1" outlineLevel="1">
      <c r="B2366" s="314"/>
      <c r="C2366" s="534"/>
      <c r="D2366" s="199" t="s">
        <v>7913</v>
      </c>
      <c r="E2366" s="223"/>
      <c r="F2366" s="223" t="s">
        <v>7914</v>
      </c>
      <c r="G2366" s="223" t="s">
        <v>7915</v>
      </c>
      <c r="H2366" s="221" t="s">
        <v>3655</v>
      </c>
      <c r="I2366" s="199" t="s">
        <v>3666</v>
      </c>
      <c r="J2366" s="427" t="s">
        <v>5684</v>
      </c>
      <c r="K2366" s="865" t="str">
        <f t="shared" si="141"/>
        <v/>
      </c>
      <c r="L2366" s="557" t="s">
        <v>3656</v>
      </c>
      <c r="M2366" s="558" t="s">
        <v>3655</v>
      </c>
      <c r="N2366" s="597" t="s">
        <v>18907</v>
      </c>
      <c r="O2366" s="558"/>
      <c r="P2366" s="598"/>
      <c r="Q2366" s="867" t="str">
        <f t="shared" ca="1" si="142"/>
        <v/>
      </c>
      <c r="R2366" s="867" t="str">
        <f t="shared" ca="1" si="143"/>
        <v/>
      </c>
      <c r="S2366" s="867" t="str">
        <f>IFERROR(IF(VLOOKUP("*"&amp;TRIM($F2366)&amp;"*",dump!$A:$D,4,FALSE)="","空文字",VLOOKUP("*"&amp;TRIM($F2366)&amp;"*",dump!$A:$D,4,FALSE)),"NA")</f>
        <v>NA</v>
      </c>
      <c r="T2366" s="867" t="str">
        <f t="shared" ca="1" si="144"/>
        <v>●</v>
      </c>
      <c r="U2366" s="867"/>
      <c r="V2366" s="867"/>
      <c r="W2366" s="867"/>
      <c r="X2366" s="867"/>
      <c r="Y2366" s="867" t="str">
        <f t="shared" si="145"/>
        <v/>
      </c>
      <c r="Z2366" s="867"/>
    </row>
    <row r="2367" spans="2:26" s="312" customFormat="1" ht="75" customHeight="1" outlineLevel="1">
      <c r="B2367" s="314"/>
      <c r="C2367" s="534"/>
      <c r="D2367" s="328"/>
      <c r="E2367" s="306" t="s">
        <v>7916</v>
      </c>
      <c r="F2367" s="307" t="s">
        <v>7917</v>
      </c>
      <c r="G2367" s="306" t="s">
        <v>7918</v>
      </c>
      <c r="H2367" s="305" t="s">
        <v>3657</v>
      </c>
      <c r="I2367" s="304" t="s">
        <v>3666</v>
      </c>
      <c r="J2367" s="419" t="s">
        <v>5684</v>
      </c>
      <c r="K2367" s="865" t="str">
        <f t="shared" si="141"/>
        <v/>
      </c>
      <c r="L2367" s="557" t="s">
        <v>3656</v>
      </c>
      <c r="M2367" s="558" t="s">
        <v>3655</v>
      </c>
      <c r="N2367" s="597" t="s">
        <v>18908</v>
      </c>
      <c r="O2367" s="558"/>
      <c r="P2367" s="598"/>
      <c r="Q2367" s="867" t="str">
        <f t="shared" ca="1" si="142"/>
        <v/>
      </c>
      <c r="R2367" s="867" t="str">
        <f t="shared" ca="1" si="143"/>
        <v/>
      </c>
      <c r="S2367" s="867" t="str">
        <f>IFERROR(IF(VLOOKUP("*"&amp;TRIM($F2367)&amp;"*",dump!$A:$D,4,FALSE)="","空文字",VLOOKUP("*"&amp;TRIM($F2367)&amp;"*",dump!$A:$D,4,FALSE)),"NA")</f>
        <v>NA</v>
      </c>
      <c r="T2367" s="867" t="str">
        <f t="shared" ca="1" si="144"/>
        <v>●</v>
      </c>
      <c r="U2367" s="867"/>
      <c r="V2367" s="867"/>
      <c r="W2367" s="867"/>
      <c r="X2367" s="867"/>
      <c r="Y2367" s="867" t="str">
        <f t="shared" si="145"/>
        <v/>
      </c>
      <c r="Z2367" s="867"/>
    </row>
    <row r="2368" spans="2:26" s="312" customFormat="1" ht="15" customHeight="1" outlineLevel="1">
      <c r="B2368" s="314"/>
      <c r="C2368" s="534"/>
      <c r="D2368" s="328"/>
      <c r="E2368" s="397"/>
      <c r="F2368" s="307" t="s">
        <v>7919</v>
      </c>
      <c r="G2368" s="397"/>
      <c r="H2368" s="308"/>
      <c r="I2368" s="313"/>
      <c r="J2368" s="420"/>
      <c r="K2368" s="865" t="str">
        <f t="shared" si="141"/>
        <v/>
      </c>
      <c r="L2368" s="557" t="s">
        <v>3656</v>
      </c>
      <c r="M2368" s="558" t="s">
        <v>3655</v>
      </c>
      <c r="N2368" s="597" t="s">
        <v>19798</v>
      </c>
      <c r="O2368" s="558"/>
      <c r="P2368" s="598"/>
      <c r="Q2368" s="867" t="str">
        <f t="shared" ca="1" si="142"/>
        <v/>
      </c>
      <c r="R2368" s="867" t="str">
        <f t="shared" ca="1" si="143"/>
        <v/>
      </c>
      <c r="S2368" s="867" t="str">
        <f>IFERROR(IF(VLOOKUP("*"&amp;TRIM($F2368)&amp;"*",dump!$A:$D,4,FALSE)="","空文字",VLOOKUP("*"&amp;TRIM($F2368)&amp;"*",dump!$A:$D,4,FALSE)),"NA")</f>
        <v>NA</v>
      </c>
      <c r="T2368" s="867" t="str">
        <f t="shared" ca="1" si="144"/>
        <v>●</v>
      </c>
      <c r="U2368" s="867"/>
      <c r="V2368" s="867"/>
      <c r="W2368" s="867"/>
      <c r="X2368" s="867"/>
      <c r="Y2368" s="867" t="str">
        <f t="shared" si="145"/>
        <v/>
      </c>
      <c r="Z2368" s="867"/>
    </row>
    <row r="2369" spans="2:26" s="312" customFormat="1" ht="15" customHeight="1" outlineLevel="1">
      <c r="B2369" s="314"/>
      <c r="C2369" s="534"/>
      <c r="D2369" s="328"/>
      <c r="E2369" s="397"/>
      <c r="F2369" s="307" t="s">
        <v>7920</v>
      </c>
      <c r="G2369" s="397"/>
      <c r="H2369" s="308"/>
      <c r="I2369" s="313"/>
      <c r="J2369" s="420"/>
      <c r="K2369" s="865" t="str">
        <f t="shared" si="141"/>
        <v/>
      </c>
      <c r="L2369" s="557" t="s">
        <v>3656</v>
      </c>
      <c r="M2369" s="558" t="s">
        <v>3655</v>
      </c>
      <c r="N2369" s="597" t="s">
        <v>17948</v>
      </c>
      <c r="O2369" s="558"/>
      <c r="P2369" s="598"/>
      <c r="Q2369" s="867" t="str">
        <f t="shared" ca="1" si="142"/>
        <v/>
      </c>
      <c r="R2369" s="867" t="str">
        <f t="shared" ca="1" si="143"/>
        <v/>
      </c>
      <c r="S2369" s="867" t="str">
        <f>IFERROR(IF(VLOOKUP("*"&amp;TRIM($F2369)&amp;"*",dump!$A:$D,4,FALSE)="","空文字",VLOOKUP("*"&amp;TRIM($F2369)&amp;"*",dump!$A:$D,4,FALSE)),"NA")</f>
        <v>NA</v>
      </c>
      <c r="T2369" s="867" t="str">
        <f t="shared" ca="1" si="144"/>
        <v>●</v>
      </c>
      <c r="U2369" s="867"/>
      <c r="V2369" s="867"/>
      <c r="W2369" s="867"/>
      <c r="X2369" s="867"/>
      <c r="Y2369" s="867" t="str">
        <f t="shared" si="145"/>
        <v/>
      </c>
      <c r="Z2369" s="867"/>
    </row>
    <row r="2370" spans="2:26" s="312" customFormat="1" ht="15" customHeight="1" outlineLevel="1">
      <c r="B2370" s="314"/>
      <c r="C2370" s="534"/>
      <c r="D2370" s="328"/>
      <c r="E2370" s="309"/>
      <c r="F2370" s="307" t="s">
        <v>7921</v>
      </c>
      <c r="G2370" s="309"/>
      <c r="H2370" s="310"/>
      <c r="I2370" s="311"/>
      <c r="J2370" s="421"/>
      <c r="K2370" s="865" t="str">
        <f t="shared" si="141"/>
        <v/>
      </c>
      <c r="L2370" s="557" t="s">
        <v>3656</v>
      </c>
      <c r="M2370" s="558" t="s">
        <v>3655</v>
      </c>
      <c r="N2370" s="597" t="s">
        <v>19799</v>
      </c>
      <c r="O2370" s="558"/>
      <c r="P2370" s="598"/>
      <c r="Q2370" s="867" t="str">
        <f t="shared" ca="1" si="142"/>
        <v/>
      </c>
      <c r="R2370" s="867" t="str">
        <f t="shared" ca="1" si="143"/>
        <v/>
      </c>
      <c r="S2370" s="867" t="str">
        <f>IFERROR(IF(VLOOKUP("*"&amp;TRIM($F2370)&amp;"*",dump!$A:$D,4,FALSE)="","空文字",VLOOKUP("*"&amp;TRIM($F2370)&amp;"*",dump!$A:$D,4,FALSE)),"NA")</f>
        <v>NA</v>
      </c>
      <c r="T2370" s="867" t="str">
        <f t="shared" ca="1" si="144"/>
        <v>●</v>
      </c>
      <c r="U2370" s="867"/>
      <c r="V2370" s="867"/>
      <c r="W2370" s="867"/>
      <c r="X2370" s="867"/>
      <c r="Y2370" s="867" t="str">
        <f t="shared" si="145"/>
        <v/>
      </c>
      <c r="Z2370" s="867"/>
    </row>
    <row r="2371" spans="2:26" s="312" customFormat="1" ht="15" customHeight="1" outlineLevel="1">
      <c r="B2371" s="314"/>
      <c r="C2371" s="534"/>
      <c r="D2371" s="328"/>
      <c r="E2371" s="307" t="s">
        <v>7922</v>
      </c>
      <c r="F2371" s="307" t="s">
        <v>7923</v>
      </c>
      <c r="G2371" s="307" t="s">
        <v>7924</v>
      </c>
      <c r="H2371" s="302" t="s">
        <v>3657</v>
      </c>
      <c r="I2371" s="303" t="s">
        <v>3666</v>
      </c>
      <c r="J2371" s="417" t="s">
        <v>5684</v>
      </c>
      <c r="K2371" s="865" t="str">
        <f t="shared" si="141"/>
        <v/>
      </c>
      <c r="L2371" s="557" t="s">
        <v>3656</v>
      </c>
      <c r="M2371" s="558" t="s">
        <v>3655</v>
      </c>
      <c r="N2371" s="597" t="s">
        <v>17949</v>
      </c>
      <c r="O2371" s="558"/>
      <c r="P2371" s="598"/>
      <c r="Q2371" s="867" t="str">
        <f t="shared" ca="1" si="142"/>
        <v/>
      </c>
      <c r="R2371" s="867" t="str">
        <f t="shared" ca="1" si="143"/>
        <v/>
      </c>
      <c r="S2371" s="867" t="str">
        <f>IFERROR(IF(VLOOKUP("*"&amp;TRIM($F2371)&amp;"*",dump!$A:$D,4,FALSE)="","空文字",VLOOKUP("*"&amp;TRIM($F2371)&amp;"*",dump!$A:$D,4,FALSE)),"NA")</f>
        <v>NA</v>
      </c>
      <c r="T2371" s="867" t="str">
        <f t="shared" ca="1" si="144"/>
        <v>●</v>
      </c>
      <c r="U2371" s="867"/>
      <c r="V2371" s="867"/>
      <c r="W2371" s="867"/>
      <c r="X2371" s="867"/>
      <c r="Y2371" s="867" t="str">
        <f t="shared" si="145"/>
        <v/>
      </c>
      <c r="Z2371" s="867"/>
    </row>
    <row r="2372" spans="2:26" s="312" customFormat="1" ht="15" customHeight="1" outlineLevel="1">
      <c r="B2372" s="314"/>
      <c r="C2372" s="534"/>
      <c r="D2372" s="328"/>
      <c r="E2372" s="307" t="s">
        <v>7925</v>
      </c>
      <c r="F2372" s="307" t="s">
        <v>7926</v>
      </c>
      <c r="G2372" s="307" t="s">
        <v>7927</v>
      </c>
      <c r="H2372" s="302" t="s">
        <v>3657</v>
      </c>
      <c r="I2372" s="303" t="s">
        <v>3666</v>
      </c>
      <c r="J2372" s="417" t="s">
        <v>5684</v>
      </c>
      <c r="K2372" s="865" t="str">
        <f t="shared" si="141"/>
        <v/>
      </c>
      <c r="L2372" s="557" t="s">
        <v>3656</v>
      </c>
      <c r="M2372" s="558" t="s">
        <v>3655</v>
      </c>
      <c r="N2372" s="597" t="s">
        <v>17950</v>
      </c>
      <c r="O2372" s="558"/>
      <c r="P2372" s="598"/>
      <c r="Q2372" s="867" t="str">
        <f t="shared" ca="1" si="142"/>
        <v/>
      </c>
      <c r="R2372" s="867" t="str">
        <f t="shared" ca="1" si="143"/>
        <v/>
      </c>
      <c r="S2372" s="867" t="str">
        <f>IFERROR(IF(VLOOKUP("*"&amp;TRIM($F2372)&amp;"*",dump!$A:$D,4,FALSE)="","空文字",VLOOKUP("*"&amp;TRIM($F2372)&amp;"*",dump!$A:$D,4,FALSE)),"NA")</f>
        <v>NA</v>
      </c>
      <c r="T2372" s="867" t="str">
        <f t="shared" ca="1" si="144"/>
        <v>●</v>
      </c>
      <c r="U2372" s="867"/>
      <c r="V2372" s="867"/>
      <c r="W2372" s="867"/>
      <c r="X2372" s="867"/>
      <c r="Y2372" s="867" t="str">
        <f t="shared" si="145"/>
        <v/>
      </c>
      <c r="Z2372" s="867"/>
    </row>
    <row r="2373" spans="2:26" s="312" customFormat="1" ht="15" customHeight="1" outlineLevel="1">
      <c r="B2373" s="314"/>
      <c r="C2373" s="534"/>
      <c r="D2373" s="328"/>
      <c r="E2373" s="307" t="s">
        <v>12062</v>
      </c>
      <c r="F2373" s="307" t="s">
        <v>7928</v>
      </c>
      <c r="G2373" s="307" t="s">
        <v>7929</v>
      </c>
      <c r="H2373" s="302" t="s">
        <v>3657</v>
      </c>
      <c r="I2373" s="303" t="s">
        <v>3666</v>
      </c>
      <c r="J2373" s="417" t="s">
        <v>5684</v>
      </c>
      <c r="K2373" s="865" t="str">
        <f t="shared" si="141"/>
        <v/>
      </c>
      <c r="L2373" s="557" t="s">
        <v>3656</v>
      </c>
      <c r="M2373" s="558" t="s">
        <v>3655</v>
      </c>
      <c r="N2373" s="597" t="s">
        <v>17951</v>
      </c>
      <c r="O2373" s="558"/>
      <c r="P2373" s="598"/>
      <c r="Q2373" s="867" t="str">
        <f t="shared" ca="1" si="142"/>
        <v/>
      </c>
      <c r="R2373" s="867" t="str">
        <f t="shared" ca="1" si="143"/>
        <v/>
      </c>
      <c r="S2373" s="867" t="str">
        <f>IFERROR(IF(VLOOKUP("*"&amp;TRIM($F2373)&amp;"*",dump!$A:$D,4,FALSE)="","空文字",VLOOKUP("*"&amp;TRIM($F2373)&amp;"*",dump!$A:$D,4,FALSE)),"NA")</f>
        <v>NA</v>
      </c>
      <c r="T2373" s="867" t="str">
        <f t="shared" ca="1" si="144"/>
        <v>●</v>
      </c>
      <c r="U2373" s="867"/>
      <c r="V2373" s="867"/>
      <c r="W2373" s="867"/>
      <c r="X2373" s="867"/>
      <c r="Y2373" s="867" t="str">
        <f t="shared" si="145"/>
        <v/>
      </c>
      <c r="Z2373" s="867"/>
    </row>
    <row r="2374" spans="2:26" s="312" customFormat="1" ht="45" customHeight="1" outlineLevel="1">
      <c r="B2374" s="314"/>
      <c r="C2374" s="534"/>
      <c r="D2374" s="199" t="s">
        <v>13747</v>
      </c>
      <c r="E2374" s="223"/>
      <c r="F2374" s="223" t="s">
        <v>12107</v>
      </c>
      <c r="G2374" s="223" t="s">
        <v>12108</v>
      </c>
      <c r="H2374" s="221" t="s">
        <v>3655</v>
      </c>
      <c r="I2374" s="199" t="s">
        <v>3666</v>
      </c>
      <c r="J2374" s="427" t="s">
        <v>5684</v>
      </c>
      <c r="K2374" s="865" t="str">
        <f t="shared" si="141"/>
        <v/>
      </c>
      <c r="L2374" s="557" t="s">
        <v>3656</v>
      </c>
      <c r="M2374" s="558" t="s">
        <v>3655</v>
      </c>
      <c r="N2374" s="597" t="s">
        <v>19800</v>
      </c>
      <c r="O2374" s="662"/>
      <c r="P2374" s="598"/>
      <c r="Q2374" s="867" t="str">
        <f t="shared" ca="1" si="142"/>
        <v/>
      </c>
      <c r="R2374" s="867" t="str">
        <f t="shared" ca="1" si="143"/>
        <v/>
      </c>
      <c r="S2374" s="867" t="str">
        <f>IFERROR(IF(VLOOKUP("*"&amp;TRIM($F2374)&amp;"*",dump!$A:$D,4,FALSE)="","空文字",VLOOKUP("*"&amp;TRIM($F2374)&amp;"*",dump!$A:$D,4,FALSE)),"NA")</f>
        <v>NA</v>
      </c>
      <c r="T2374" s="867" t="str">
        <f t="shared" ca="1" si="144"/>
        <v>●</v>
      </c>
      <c r="U2374" s="867"/>
      <c r="V2374" s="867"/>
      <c r="W2374" s="867"/>
      <c r="X2374" s="867"/>
      <c r="Y2374" s="867" t="str">
        <f t="shared" si="145"/>
        <v/>
      </c>
      <c r="Z2374" s="867"/>
    </row>
    <row r="2375" spans="2:26" s="312" customFormat="1" ht="15" customHeight="1" outlineLevel="1">
      <c r="B2375" s="314"/>
      <c r="C2375" s="534"/>
      <c r="D2375" s="328"/>
      <c r="E2375" s="306" t="s">
        <v>12109</v>
      </c>
      <c r="F2375" s="307" t="s">
        <v>12110</v>
      </c>
      <c r="G2375" s="306" t="s">
        <v>12111</v>
      </c>
      <c r="H2375" s="305" t="s">
        <v>3657</v>
      </c>
      <c r="I2375" s="303" t="s">
        <v>3666</v>
      </c>
      <c r="J2375" s="419" t="s">
        <v>5684</v>
      </c>
      <c r="K2375" s="865" t="str">
        <f t="shared" si="141"/>
        <v/>
      </c>
      <c r="L2375" s="557" t="s">
        <v>3656</v>
      </c>
      <c r="M2375" s="558" t="s">
        <v>3655</v>
      </c>
      <c r="N2375" s="597"/>
      <c r="O2375" s="662"/>
      <c r="P2375" s="598"/>
      <c r="Q2375" s="867" t="str">
        <f t="shared" ca="1" si="142"/>
        <v/>
      </c>
      <c r="R2375" s="867" t="str">
        <f t="shared" ca="1" si="143"/>
        <v/>
      </c>
      <c r="S2375" s="867" t="str">
        <f>IFERROR(IF(VLOOKUP("*"&amp;TRIM($F2375)&amp;"*",dump!$A:$D,4,FALSE)="","空文字",VLOOKUP("*"&amp;TRIM($F2375)&amp;"*",dump!$A:$D,4,FALSE)),"NA")</f>
        <v>NA</v>
      </c>
      <c r="T2375" s="867" t="str">
        <f t="shared" ca="1" si="144"/>
        <v>●</v>
      </c>
      <c r="U2375" s="867"/>
      <c r="V2375" s="867"/>
      <c r="W2375" s="867"/>
      <c r="X2375" s="867"/>
      <c r="Y2375" s="867" t="str">
        <f t="shared" si="145"/>
        <v/>
      </c>
      <c r="Z2375" s="867"/>
    </row>
    <row r="2376" spans="2:26" s="312" customFormat="1" ht="15" customHeight="1" outlineLevel="1">
      <c r="B2376" s="314"/>
      <c r="C2376" s="534"/>
      <c r="D2376" s="328"/>
      <c r="E2376" s="306" t="s">
        <v>12112</v>
      </c>
      <c r="F2376" s="307" t="s">
        <v>12113</v>
      </c>
      <c r="G2376" s="306" t="s">
        <v>12114</v>
      </c>
      <c r="H2376" s="305" t="s">
        <v>3657</v>
      </c>
      <c r="I2376" s="304" t="s">
        <v>3666</v>
      </c>
      <c r="J2376" s="413" t="s">
        <v>5684</v>
      </c>
      <c r="K2376" s="864" t="str">
        <f t="shared" si="141"/>
        <v/>
      </c>
      <c r="L2376" s="557" t="s">
        <v>3656</v>
      </c>
      <c r="M2376" s="558" t="s">
        <v>3655</v>
      </c>
      <c r="N2376" s="597"/>
      <c r="O2376" s="662"/>
      <c r="P2376" s="598"/>
      <c r="Q2376" s="867" t="str">
        <f t="shared" ca="1" si="142"/>
        <v/>
      </c>
      <c r="R2376" s="867" t="str">
        <f t="shared" ca="1" si="143"/>
        <v/>
      </c>
      <c r="S2376" s="867" t="str">
        <f>IFERROR(IF(VLOOKUP("*"&amp;TRIM($F2376)&amp;"*",dump!$A:$D,4,FALSE)="","空文字",VLOOKUP("*"&amp;TRIM($F2376)&amp;"*",dump!$A:$D,4,FALSE)),"NA")</f>
        <v>NA</v>
      </c>
      <c r="T2376" s="867" t="str">
        <f t="shared" ca="1" si="144"/>
        <v>●</v>
      </c>
      <c r="U2376" s="867"/>
      <c r="V2376" s="867"/>
      <c r="W2376" s="867"/>
      <c r="X2376" s="867"/>
      <c r="Y2376" s="867" t="str">
        <f t="shared" si="145"/>
        <v/>
      </c>
      <c r="Z2376" s="867"/>
    </row>
    <row r="2377" spans="2:26" s="312" customFormat="1" ht="15" customHeight="1" outlineLevel="1">
      <c r="B2377" s="314"/>
      <c r="C2377" s="534"/>
      <c r="D2377" s="328"/>
      <c r="E2377" s="505"/>
      <c r="F2377" s="157" t="s">
        <v>12115</v>
      </c>
      <c r="G2377" s="159"/>
      <c r="H2377" s="505"/>
      <c r="I2377" s="244"/>
      <c r="J2377" s="428"/>
      <c r="K2377" s="868" t="str">
        <f t="shared" si="141"/>
        <v/>
      </c>
      <c r="L2377" s="557" t="s">
        <v>3656</v>
      </c>
      <c r="M2377" s="558" t="s">
        <v>3655</v>
      </c>
      <c r="N2377" s="597"/>
      <c r="O2377" s="662"/>
      <c r="P2377" s="598"/>
      <c r="Q2377" s="867" t="str">
        <f t="shared" ca="1" si="142"/>
        <v/>
      </c>
      <c r="R2377" s="867" t="str">
        <f t="shared" ca="1" si="143"/>
        <v/>
      </c>
      <c r="S2377" s="867" t="str">
        <f>IFERROR(IF(VLOOKUP("*"&amp;TRIM($F2377)&amp;"*",dump!$A:$D,4,FALSE)="","空文字",VLOOKUP("*"&amp;TRIM($F2377)&amp;"*",dump!$A:$D,4,FALSE)),"NA")</f>
        <v>NA</v>
      </c>
      <c r="T2377" s="867" t="str">
        <f t="shared" ca="1" si="144"/>
        <v>●</v>
      </c>
      <c r="U2377" s="867"/>
      <c r="V2377" s="867"/>
      <c r="W2377" s="867"/>
      <c r="X2377" s="867"/>
      <c r="Y2377" s="867" t="str">
        <f t="shared" si="145"/>
        <v/>
      </c>
      <c r="Z2377" s="867"/>
    </row>
    <row r="2378" spans="2:26" s="312" customFormat="1" ht="15" customHeight="1" outlineLevel="1">
      <c r="B2378" s="314"/>
      <c r="C2378" s="534"/>
      <c r="D2378" s="328"/>
      <c r="E2378" s="505"/>
      <c r="F2378" s="157" t="s">
        <v>12116</v>
      </c>
      <c r="G2378" s="159"/>
      <c r="H2378" s="505"/>
      <c r="I2378" s="244"/>
      <c r="J2378" s="428"/>
      <c r="K2378" s="868" t="str">
        <f t="shared" si="141"/>
        <v/>
      </c>
      <c r="L2378" s="557" t="s">
        <v>3656</v>
      </c>
      <c r="M2378" s="558" t="s">
        <v>3655</v>
      </c>
      <c r="N2378" s="597"/>
      <c r="O2378" s="662"/>
      <c r="P2378" s="598"/>
      <c r="Q2378" s="867" t="str">
        <f t="shared" ca="1" si="142"/>
        <v/>
      </c>
      <c r="R2378" s="867" t="str">
        <f t="shared" ca="1" si="143"/>
        <v/>
      </c>
      <c r="S2378" s="867" t="str">
        <f>IFERROR(IF(VLOOKUP("*"&amp;TRIM($F2378)&amp;"*",dump!$A:$D,4,FALSE)="","空文字",VLOOKUP("*"&amp;TRIM($F2378)&amp;"*",dump!$A:$D,4,FALSE)),"NA")</f>
        <v>NA</v>
      </c>
      <c r="T2378" s="867" t="str">
        <f t="shared" ca="1" si="144"/>
        <v>●</v>
      </c>
      <c r="U2378" s="867"/>
      <c r="V2378" s="867"/>
      <c r="W2378" s="867"/>
      <c r="X2378" s="867"/>
      <c r="Y2378" s="867" t="str">
        <f t="shared" si="145"/>
        <v/>
      </c>
      <c r="Z2378" s="867"/>
    </row>
    <row r="2379" spans="2:26" s="312" customFormat="1" ht="15" customHeight="1" outlineLevel="1">
      <c r="B2379" s="314"/>
      <c r="C2379" s="534"/>
      <c r="D2379" s="328"/>
      <c r="E2379" s="505"/>
      <c r="F2379" s="157" t="s">
        <v>12117</v>
      </c>
      <c r="G2379" s="159"/>
      <c r="H2379" s="505"/>
      <c r="I2379" s="244"/>
      <c r="J2379" s="428"/>
      <c r="K2379" s="868" t="str">
        <f t="shared" si="141"/>
        <v/>
      </c>
      <c r="L2379" s="557" t="s">
        <v>3656</v>
      </c>
      <c r="M2379" s="558" t="s">
        <v>3655</v>
      </c>
      <c r="N2379" s="597"/>
      <c r="O2379" s="662"/>
      <c r="P2379" s="598"/>
      <c r="Q2379" s="867" t="str">
        <f t="shared" ca="1" si="142"/>
        <v/>
      </c>
      <c r="R2379" s="867" t="str">
        <f t="shared" ca="1" si="143"/>
        <v/>
      </c>
      <c r="S2379" s="867" t="str">
        <f>IFERROR(IF(VLOOKUP("*"&amp;TRIM($F2379)&amp;"*",dump!$A:$D,4,FALSE)="","空文字",VLOOKUP("*"&amp;TRIM($F2379)&amp;"*",dump!$A:$D,4,FALSE)),"NA")</f>
        <v>NA</v>
      </c>
      <c r="T2379" s="867" t="str">
        <f t="shared" ca="1" si="144"/>
        <v>●</v>
      </c>
      <c r="U2379" s="867"/>
      <c r="V2379" s="867"/>
      <c r="W2379" s="867"/>
      <c r="X2379" s="867"/>
      <c r="Y2379" s="867" t="str">
        <f t="shared" si="145"/>
        <v/>
      </c>
      <c r="Z2379" s="867"/>
    </row>
    <row r="2380" spans="2:26" s="312" customFormat="1" ht="15" customHeight="1" outlineLevel="1">
      <c r="B2380" s="314"/>
      <c r="C2380" s="534"/>
      <c r="D2380" s="328"/>
      <c r="E2380" s="505"/>
      <c r="F2380" s="157" t="s">
        <v>12118</v>
      </c>
      <c r="G2380" s="159"/>
      <c r="H2380" s="505"/>
      <c r="I2380" s="244"/>
      <c r="J2380" s="428"/>
      <c r="K2380" s="868" t="str">
        <f t="shared" si="141"/>
        <v/>
      </c>
      <c r="L2380" s="557" t="s">
        <v>3656</v>
      </c>
      <c r="M2380" s="558" t="s">
        <v>3655</v>
      </c>
      <c r="N2380" s="597"/>
      <c r="O2380" s="662"/>
      <c r="P2380" s="598"/>
      <c r="Q2380" s="867" t="str">
        <f t="shared" ca="1" si="142"/>
        <v/>
      </c>
      <c r="R2380" s="867" t="str">
        <f t="shared" ca="1" si="143"/>
        <v/>
      </c>
      <c r="S2380" s="867" t="str">
        <f>IFERROR(IF(VLOOKUP("*"&amp;TRIM($F2380)&amp;"*",dump!$A:$D,4,FALSE)="","空文字",VLOOKUP("*"&amp;TRIM($F2380)&amp;"*",dump!$A:$D,4,FALSE)),"NA")</f>
        <v>NA</v>
      </c>
      <c r="T2380" s="867" t="str">
        <f t="shared" ca="1" si="144"/>
        <v>●</v>
      </c>
      <c r="U2380" s="867"/>
      <c r="V2380" s="867"/>
      <c r="W2380" s="867"/>
      <c r="X2380" s="867"/>
      <c r="Y2380" s="867" t="str">
        <f t="shared" si="145"/>
        <v/>
      </c>
      <c r="Z2380" s="867"/>
    </row>
    <row r="2381" spans="2:26" s="312" customFormat="1" ht="15" customHeight="1" outlineLevel="1">
      <c r="B2381" s="314"/>
      <c r="C2381" s="534"/>
      <c r="D2381" s="328"/>
      <c r="E2381" s="505"/>
      <c r="F2381" s="157" t="s">
        <v>12119</v>
      </c>
      <c r="G2381" s="159"/>
      <c r="H2381" s="505"/>
      <c r="I2381" s="244"/>
      <c r="J2381" s="428"/>
      <c r="K2381" s="868" t="str">
        <f t="shared" ref="K2381:K2444" si="146">IF(AND(M2381="", O2381="", N2381&lt;&gt;""), "○", "")</f>
        <v/>
      </c>
      <c r="L2381" s="557" t="s">
        <v>3656</v>
      </c>
      <c r="M2381" s="558" t="s">
        <v>3655</v>
      </c>
      <c r="N2381" s="597"/>
      <c r="O2381" s="662"/>
      <c r="P2381" s="598"/>
      <c r="Q2381" s="867" t="str">
        <f t="shared" ref="Q2381:Q2444" ca="1" si="147">IF(P2381="","",IF(P2381="←",IF(OFFSET($J2381,0,MATCH(MID(M2381,1,FIND("の",M2381,1)-1), $L$11:$BA$11,0)+4,1,1)="","",OFFSET($L2381,0,MATCH(MID(M2381,1,FIND("の",M2381,1)-1), $L$11:$BA$11,0)+4,1,1)),P2381))</f>
        <v/>
      </c>
      <c r="R2381" s="867" t="str">
        <f t="shared" ref="R2381:R2444" ca="1" si="148">IF(COUNTIF(Q2381,"*(*"),MID(Q2381,FIND("(",Q2381,1)+1,FIND(")",Q2381,1)-FIND("(",Q2381,1)-1),IF(COUNTIF(Q2381,"*""*"),MID(Q2381,FIND("""",Q2381,1)+1,LEN(Q2381)-2),IF(COUNTIF(Q2381,"*：*"),RIGHT(Q2381,LEN(Q2381)-(FIND("：",Q2381))),Q2381)))</f>
        <v/>
      </c>
      <c r="S2381" s="867" t="str">
        <f>IFERROR(IF(VLOOKUP("*"&amp;TRIM($F2381)&amp;"*",dump!$A:$D,4,FALSE)="","空文字",VLOOKUP("*"&amp;TRIM($F2381)&amp;"*",dump!$A:$D,4,FALSE)),"NA")</f>
        <v>NA</v>
      </c>
      <c r="T2381" s="867" t="str">
        <f t="shared" ref="T2381:T2444" ca="1" si="149">IF($K2381&lt;&gt;"",IF($E2381&lt;&gt;"","■",""),IF(AND(R2381="",S2381="NA"),"●", IF(EXACT(R2381,S2381),"●","×")))</f>
        <v>●</v>
      </c>
      <c r="U2381" s="867"/>
      <c r="V2381" s="867"/>
      <c r="W2381" s="867"/>
      <c r="X2381" s="867"/>
      <c r="Y2381" s="867" t="str">
        <f t="shared" ref="Y2381:Y2444" si="150">IF(U2381="●","●","")</f>
        <v/>
      </c>
      <c r="Z2381" s="867"/>
    </row>
    <row r="2382" spans="2:26" s="312" customFormat="1" ht="15" customHeight="1" outlineLevel="1">
      <c r="B2382" s="314"/>
      <c r="C2382" s="534"/>
      <c r="D2382" s="328"/>
      <c r="E2382" s="505"/>
      <c r="F2382" s="157" t="s">
        <v>12120</v>
      </c>
      <c r="G2382" s="159"/>
      <c r="H2382" s="505"/>
      <c r="I2382" s="244"/>
      <c r="J2382" s="428"/>
      <c r="K2382" s="868" t="str">
        <f t="shared" si="146"/>
        <v/>
      </c>
      <c r="L2382" s="557" t="s">
        <v>3656</v>
      </c>
      <c r="M2382" s="558" t="s">
        <v>3655</v>
      </c>
      <c r="N2382" s="597"/>
      <c r="O2382" s="662"/>
      <c r="P2382" s="598"/>
      <c r="Q2382" s="867" t="str">
        <f t="shared" ca="1" si="147"/>
        <v/>
      </c>
      <c r="R2382" s="867" t="str">
        <f t="shared" ca="1" si="148"/>
        <v/>
      </c>
      <c r="S2382" s="867" t="str">
        <f>IFERROR(IF(VLOOKUP("*"&amp;TRIM($F2382)&amp;"*",dump!$A:$D,4,FALSE)="","空文字",VLOOKUP("*"&amp;TRIM($F2382)&amp;"*",dump!$A:$D,4,FALSE)),"NA")</f>
        <v>NA</v>
      </c>
      <c r="T2382" s="867" t="str">
        <f t="shared" ca="1" si="149"/>
        <v>●</v>
      </c>
      <c r="U2382" s="867"/>
      <c r="V2382" s="867"/>
      <c r="W2382" s="867"/>
      <c r="X2382" s="867"/>
      <c r="Y2382" s="867" t="str">
        <f t="shared" si="150"/>
        <v/>
      </c>
      <c r="Z2382" s="867"/>
    </row>
    <row r="2383" spans="2:26" s="312" customFormat="1" ht="15" customHeight="1" outlineLevel="1">
      <c r="B2383" s="314"/>
      <c r="C2383" s="534"/>
      <c r="D2383" s="328"/>
      <c r="E2383" s="134"/>
      <c r="F2383" s="157" t="s">
        <v>12121</v>
      </c>
      <c r="G2383" s="158"/>
      <c r="H2383" s="134"/>
      <c r="I2383" s="245"/>
      <c r="J2383" s="428"/>
      <c r="K2383" s="868" t="str">
        <f t="shared" si="146"/>
        <v/>
      </c>
      <c r="L2383" s="557" t="s">
        <v>3656</v>
      </c>
      <c r="M2383" s="558" t="s">
        <v>3655</v>
      </c>
      <c r="N2383" s="597"/>
      <c r="O2383" s="662"/>
      <c r="P2383" s="598"/>
      <c r="Q2383" s="867" t="str">
        <f t="shared" ca="1" si="147"/>
        <v/>
      </c>
      <c r="R2383" s="867" t="str">
        <f t="shared" ca="1" si="148"/>
        <v/>
      </c>
      <c r="S2383" s="867" t="str">
        <f>IFERROR(IF(VLOOKUP("*"&amp;TRIM($F2383)&amp;"*",dump!$A:$D,4,FALSE)="","空文字",VLOOKUP("*"&amp;TRIM($F2383)&amp;"*",dump!$A:$D,4,FALSE)),"NA")</f>
        <v>NA</v>
      </c>
      <c r="T2383" s="867" t="str">
        <f t="shared" ca="1" si="149"/>
        <v>●</v>
      </c>
      <c r="U2383" s="867"/>
      <c r="V2383" s="867"/>
      <c r="W2383" s="867"/>
      <c r="X2383" s="867"/>
      <c r="Y2383" s="867" t="str">
        <f t="shared" si="150"/>
        <v/>
      </c>
      <c r="Z2383" s="867"/>
    </row>
    <row r="2384" spans="2:26" s="312" customFormat="1" ht="15" customHeight="1" outlineLevel="1">
      <c r="B2384" s="314"/>
      <c r="C2384" s="534"/>
      <c r="D2384" s="328"/>
      <c r="E2384" s="306" t="s">
        <v>12122</v>
      </c>
      <c r="F2384" s="307" t="s">
        <v>12123</v>
      </c>
      <c r="G2384" s="306" t="s">
        <v>12124</v>
      </c>
      <c r="H2384" s="207" t="s">
        <v>3657</v>
      </c>
      <c r="I2384" s="304" t="s">
        <v>3666</v>
      </c>
      <c r="J2384" s="413" t="s">
        <v>5684</v>
      </c>
      <c r="K2384" s="864" t="str">
        <f t="shared" si="146"/>
        <v/>
      </c>
      <c r="L2384" s="557" t="s">
        <v>3656</v>
      </c>
      <c r="M2384" s="558" t="s">
        <v>3655</v>
      </c>
      <c r="N2384" s="597"/>
      <c r="O2384" s="662"/>
      <c r="P2384" s="598"/>
      <c r="Q2384" s="867" t="str">
        <f t="shared" ca="1" si="147"/>
        <v/>
      </c>
      <c r="R2384" s="867" t="str">
        <f t="shared" ca="1" si="148"/>
        <v/>
      </c>
      <c r="S2384" s="867" t="str">
        <f>IFERROR(IF(VLOOKUP("*"&amp;TRIM($F2384)&amp;"*",dump!$A:$D,4,FALSE)="","空文字",VLOOKUP("*"&amp;TRIM($F2384)&amp;"*",dump!$A:$D,4,FALSE)),"NA")</f>
        <v>NA</v>
      </c>
      <c r="T2384" s="867" t="str">
        <f t="shared" ca="1" si="149"/>
        <v>●</v>
      </c>
      <c r="U2384" s="867"/>
      <c r="V2384" s="867"/>
      <c r="W2384" s="867"/>
      <c r="X2384" s="867"/>
      <c r="Y2384" s="867" t="str">
        <f t="shared" si="150"/>
        <v/>
      </c>
      <c r="Z2384" s="867"/>
    </row>
    <row r="2385" spans="2:26" s="312" customFormat="1" ht="15" customHeight="1" outlineLevel="1">
      <c r="B2385" s="314"/>
      <c r="C2385" s="534"/>
      <c r="D2385" s="328"/>
      <c r="E2385" s="505"/>
      <c r="F2385" s="157" t="s">
        <v>12125</v>
      </c>
      <c r="G2385" s="159"/>
      <c r="H2385" s="54"/>
      <c r="I2385" s="244"/>
      <c r="J2385" s="428"/>
      <c r="K2385" s="868" t="str">
        <f t="shared" si="146"/>
        <v/>
      </c>
      <c r="L2385" s="557" t="s">
        <v>3656</v>
      </c>
      <c r="M2385" s="558" t="s">
        <v>3655</v>
      </c>
      <c r="N2385" s="597"/>
      <c r="O2385" s="662"/>
      <c r="P2385" s="598"/>
      <c r="Q2385" s="867" t="str">
        <f t="shared" ca="1" si="147"/>
        <v/>
      </c>
      <c r="R2385" s="867" t="str">
        <f t="shared" ca="1" si="148"/>
        <v/>
      </c>
      <c r="S2385" s="867" t="str">
        <f>IFERROR(IF(VLOOKUP("*"&amp;TRIM($F2385)&amp;"*",dump!$A:$D,4,FALSE)="","空文字",VLOOKUP("*"&amp;TRIM($F2385)&amp;"*",dump!$A:$D,4,FALSE)),"NA")</f>
        <v>NA</v>
      </c>
      <c r="T2385" s="867" t="str">
        <f t="shared" ca="1" si="149"/>
        <v>●</v>
      </c>
      <c r="U2385" s="867"/>
      <c r="V2385" s="867"/>
      <c r="W2385" s="867"/>
      <c r="X2385" s="867"/>
      <c r="Y2385" s="867" t="str">
        <f t="shared" si="150"/>
        <v/>
      </c>
      <c r="Z2385" s="867"/>
    </row>
    <row r="2386" spans="2:26" s="312" customFormat="1" ht="15" customHeight="1" outlineLevel="1">
      <c r="B2386" s="314"/>
      <c r="C2386" s="534"/>
      <c r="D2386" s="328"/>
      <c r="E2386" s="505"/>
      <c r="F2386" s="157" t="s">
        <v>12126</v>
      </c>
      <c r="G2386" s="159"/>
      <c r="H2386" s="54"/>
      <c r="I2386" s="244"/>
      <c r="J2386" s="428"/>
      <c r="K2386" s="868" t="str">
        <f t="shared" si="146"/>
        <v/>
      </c>
      <c r="L2386" s="557" t="s">
        <v>3656</v>
      </c>
      <c r="M2386" s="558" t="s">
        <v>3655</v>
      </c>
      <c r="N2386" s="597"/>
      <c r="O2386" s="662"/>
      <c r="P2386" s="598"/>
      <c r="Q2386" s="867" t="str">
        <f t="shared" ca="1" si="147"/>
        <v/>
      </c>
      <c r="R2386" s="867" t="str">
        <f t="shared" ca="1" si="148"/>
        <v/>
      </c>
      <c r="S2386" s="867" t="str">
        <f>IFERROR(IF(VLOOKUP("*"&amp;TRIM($F2386)&amp;"*",dump!$A:$D,4,FALSE)="","空文字",VLOOKUP("*"&amp;TRIM($F2386)&amp;"*",dump!$A:$D,4,FALSE)),"NA")</f>
        <v>NA</v>
      </c>
      <c r="T2386" s="867" t="str">
        <f t="shared" ca="1" si="149"/>
        <v>●</v>
      </c>
      <c r="U2386" s="867"/>
      <c r="V2386" s="867"/>
      <c r="W2386" s="867"/>
      <c r="X2386" s="867"/>
      <c r="Y2386" s="867" t="str">
        <f t="shared" si="150"/>
        <v/>
      </c>
      <c r="Z2386" s="867"/>
    </row>
    <row r="2387" spans="2:26" s="312" customFormat="1" ht="15" customHeight="1" outlineLevel="1">
      <c r="B2387" s="314"/>
      <c r="C2387" s="534"/>
      <c r="D2387" s="328"/>
      <c r="E2387" s="505"/>
      <c r="F2387" s="157" t="s">
        <v>12127</v>
      </c>
      <c r="G2387" s="159"/>
      <c r="H2387" s="54"/>
      <c r="I2387" s="244"/>
      <c r="J2387" s="428"/>
      <c r="K2387" s="868" t="str">
        <f t="shared" si="146"/>
        <v/>
      </c>
      <c r="L2387" s="557" t="s">
        <v>3656</v>
      </c>
      <c r="M2387" s="558" t="s">
        <v>3655</v>
      </c>
      <c r="N2387" s="597"/>
      <c r="O2387" s="662"/>
      <c r="P2387" s="598"/>
      <c r="Q2387" s="867" t="str">
        <f t="shared" ca="1" si="147"/>
        <v/>
      </c>
      <c r="R2387" s="867" t="str">
        <f t="shared" ca="1" si="148"/>
        <v/>
      </c>
      <c r="S2387" s="867" t="str">
        <f>IFERROR(IF(VLOOKUP("*"&amp;TRIM($F2387)&amp;"*",dump!$A:$D,4,FALSE)="","空文字",VLOOKUP("*"&amp;TRIM($F2387)&amp;"*",dump!$A:$D,4,FALSE)),"NA")</f>
        <v>NA</v>
      </c>
      <c r="T2387" s="867" t="str">
        <f t="shared" ca="1" si="149"/>
        <v>●</v>
      </c>
      <c r="U2387" s="867"/>
      <c r="V2387" s="867"/>
      <c r="W2387" s="867"/>
      <c r="X2387" s="867"/>
      <c r="Y2387" s="867" t="str">
        <f t="shared" si="150"/>
        <v/>
      </c>
      <c r="Z2387" s="867"/>
    </row>
    <row r="2388" spans="2:26" s="312" customFormat="1" ht="15" customHeight="1" outlineLevel="1">
      <c r="B2388" s="314"/>
      <c r="C2388" s="534"/>
      <c r="D2388" s="328"/>
      <c r="E2388" s="505"/>
      <c r="F2388" s="157" t="s">
        <v>12128</v>
      </c>
      <c r="G2388" s="159"/>
      <c r="H2388" s="54"/>
      <c r="I2388" s="244"/>
      <c r="J2388" s="428"/>
      <c r="K2388" s="868" t="str">
        <f t="shared" si="146"/>
        <v/>
      </c>
      <c r="L2388" s="557" t="s">
        <v>3656</v>
      </c>
      <c r="M2388" s="558" t="s">
        <v>3655</v>
      </c>
      <c r="N2388" s="597"/>
      <c r="O2388" s="662"/>
      <c r="P2388" s="598"/>
      <c r="Q2388" s="867" t="str">
        <f t="shared" ca="1" si="147"/>
        <v/>
      </c>
      <c r="R2388" s="867" t="str">
        <f t="shared" ca="1" si="148"/>
        <v/>
      </c>
      <c r="S2388" s="867" t="str">
        <f>IFERROR(IF(VLOOKUP("*"&amp;TRIM($F2388)&amp;"*",dump!$A:$D,4,FALSE)="","空文字",VLOOKUP("*"&amp;TRIM($F2388)&amp;"*",dump!$A:$D,4,FALSE)),"NA")</f>
        <v>NA</v>
      </c>
      <c r="T2388" s="867" t="str">
        <f t="shared" ca="1" si="149"/>
        <v>●</v>
      </c>
      <c r="U2388" s="867"/>
      <c r="V2388" s="867"/>
      <c r="W2388" s="867"/>
      <c r="X2388" s="867"/>
      <c r="Y2388" s="867" t="str">
        <f t="shared" si="150"/>
        <v/>
      </c>
      <c r="Z2388" s="867"/>
    </row>
    <row r="2389" spans="2:26" s="312" customFormat="1" ht="15" customHeight="1" outlineLevel="1">
      <c r="B2389" s="314"/>
      <c r="C2389" s="534"/>
      <c r="D2389" s="328"/>
      <c r="E2389" s="505"/>
      <c r="F2389" s="157" t="s">
        <v>12129</v>
      </c>
      <c r="G2389" s="159"/>
      <c r="H2389" s="54"/>
      <c r="I2389" s="244"/>
      <c r="J2389" s="428"/>
      <c r="K2389" s="868" t="str">
        <f t="shared" si="146"/>
        <v/>
      </c>
      <c r="L2389" s="557" t="s">
        <v>3656</v>
      </c>
      <c r="M2389" s="558" t="s">
        <v>3655</v>
      </c>
      <c r="N2389" s="597"/>
      <c r="O2389" s="662"/>
      <c r="P2389" s="598"/>
      <c r="Q2389" s="867" t="str">
        <f t="shared" ca="1" si="147"/>
        <v/>
      </c>
      <c r="R2389" s="867" t="str">
        <f t="shared" ca="1" si="148"/>
        <v/>
      </c>
      <c r="S2389" s="867" t="str">
        <f>IFERROR(IF(VLOOKUP("*"&amp;TRIM($F2389)&amp;"*",dump!$A:$D,4,FALSE)="","空文字",VLOOKUP("*"&amp;TRIM($F2389)&amp;"*",dump!$A:$D,4,FALSE)),"NA")</f>
        <v>NA</v>
      </c>
      <c r="T2389" s="867" t="str">
        <f t="shared" ca="1" si="149"/>
        <v>●</v>
      </c>
      <c r="U2389" s="867"/>
      <c r="V2389" s="867"/>
      <c r="W2389" s="867"/>
      <c r="X2389" s="867"/>
      <c r="Y2389" s="867" t="str">
        <f t="shared" si="150"/>
        <v/>
      </c>
      <c r="Z2389" s="867"/>
    </row>
    <row r="2390" spans="2:26" s="312" customFormat="1" ht="15" customHeight="1" outlineLevel="1">
      <c r="B2390" s="314"/>
      <c r="C2390" s="534"/>
      <c r="D2390" s="328"/>
      <c r="E2390" s="505"/>
      <c r="F2390" s="157" t="s">
        <v>12130</v>
      </c>
      <c r="G2390" s="159"/>
      <c r="H2390" s="54"/>
      <c r="I2390" s="244"/>
      <c r="J2390" s="428"/>
      <c r="K2390" s="868" t="str">
        <f t="shared" si="146"/>
        <v/>
      </c>
      <c r="L2390" s="557" t="s">
        <v>3656</v>
      </c>
      <c r="M2390" s="558" t="s">
        <v>3655</v>
      </c>
      <c r="N2390" s="597"/>
      <c r="O2390" s="662"/>
      <c r="P2390" s="598"/>
      <c r="Q2390" s="867" t="str">
        <f t="shared" ca="1" si="147"/>
        <v/>
      </c>
      <c r="R2390" s="867" t="str">
        <f t="shared" ca="1" si="148"/>
        <v/>
      </c>
      <c r="S2390" s="867" t="str">
        <f>IFERROR(IF(VLOOKUP("*"&amp;TRIM($F2390)&amp;"*",dump!$A:$D,4,FALSE)="","空文字",VLOOKUP("*"&amp;TRIM($F2390)&amp;"*",dump!$A:$D,4,FALSE)),"NA")</f>
        <v>NA</v>
      </c>
      <c r="T2390" s="867" t="str">
        <f t="shared" ca="1" si="149"/>
        <v>●</v>
      </c>
      <c r="U2390" s="867"/>
      <c r="V2390" s="867"/>
      <c r="W2390" s="867"/>
      <c r="X2390" s="867"/>
      <c r="Y2390" s="867" t="str">
        <f t="shared" si="150"/>
        <v/>
      </c>
      <c r="Z2390" s="867"/>
    </row>
    <row r="2391" spans="2:26" s="312" customFormat="1" ht="15" customHeight="1" outlineLevel="1">
      <c r="B2391" s="314"/>
      <c r="C2391" s="534"/>
      <c r="D2391" s="328"/>
      <c r="E2391" s="134"/>
      <c r="F2391" s="157" t="s">
        <v>12131</v>
      </c>
      <c r="G2391" s="158"/>
      <c r="H2391" s="54"/>
      <c r="I2391" s="245"/>
      <c r="J2391" s="428"/>
      <c r="K2391" s="868" t="str">
        <f t="shared" si="146"/>
        <v/>
      </c>
      <c r="L2391" s="557" t="s">
        <v>3656</v>
      </c>
      <c r="M2391" s="558" t="s">
        <v>3655</v>
      </c>
      <c r="N2391" s="597"/>
      <c r="O2391" s="662"/>
      <c r="P2391" s="598"/>
      <c r="Q2391" s="867" t="str">
        <f t="shared" ca="1" si="147"/>
        <v/>
      </c>
      <c r="R2391" s="867" t="str">
        <f t="shared" ca="1" si="148"/>
        <v/>
      </c>
      <c r="S2391" s="867" t="str">
        <f>IFERROR(IF(VLOOKUP("*"&amp;TRIM($F2391)&amp;"*",dump!$A:$D,4,FALSE)="","空文字",VLOOKUP("*"&amp;TRIM($F2391)&amp;"*",dump!$A:$D,4,FALSE)),"NA")</f>
        <v>NA</v>
      </c>
      <c r="T2391" s="867" t="str">
        <f t="shared" ca="1" si="149"/>
        <v>●</v>
      </c>
      <c r="U2391" s="867"/>
      <c r="V2391" s="867"/>
      <c r="W2391" s="867"/>
      <c r="X2391" s="867"/>
      <c r="Y2391" s="867" t="str">
        <f t="shared" si="150"/>
        <v/>
      </c>
      <c r="Z2391" s="867"/>
    </row>
    <row r="2392" spans="2:26" s="312" customFormat="1" ht="15" customHeight="1" outlineLevel="1">
      <c r="B2392" s="314"/>
      <c r="C2392" s="534"/>
      <c r="D2392" s="328"/>
      <c r="E2392" s="307" t="s">
        <v>12132</v>
      </c>
      <c r="F2392" s="307" t="s">
        <v>12133</v>
      </c>
      <c r="G2392" s="307" t="s">
        <v>12134</v>
      </c>
      <c r="H2392" s="302" t="s">
        <v>3657</v>
      </c>
      <c r="I2392" s="303" t="s">
        <v>3666</v>
      </c>
      <c r="J2392" s="417" t="s">
        <v>5684</v>
      </c>
      <c r="K2392" s="865" t="str">
        <f t="shared" si="146"/>
        <v/>
      </c>
      <c r="L2392" s="557" t="s">
        <v>3656</v>
      </c>
      <c r="M2392" s="558" t="s">
        <v>3655</v>
      </c>
      <c r="N2392" s="597"/>
      <c r="O2392" s="662"/>
      <c r="P2392" s="598"/>
      <c r="Q2392" s="867" t="str">
        <f t="shared" ca="1" si="147"/>
        <v/>
      </c>
      <c r="R2392" s="867" t="str">
        <f t="shared" ca="1" si="148"/>
        <v/>
      </c>
      <c r="S2392" s="867" t="str">
        <f>IFERROR(IF(VLOOKUP("*"&amp;TRIM($F2392)&amp;"*",dump!$A:$D,4,FALSE)="","空文字",VLOOKUP("*"&amp;TRIM($F2392)&amp;"*",dump!$A:$D,4,FALSE)),"NA")</f>
        <v>NA</v>
      </c>
      <c r="T2392" s="867" t="str">
        <f t="shared" ca="1" si="149"/>
        <v>●</v>
      </c>
      <c r="U2392" s="867"/>
      <c r="V2392" s="867"/>
      <c r="W2392" s="867"/>
      <c r="X2392" s="867"/>
      <c r="Y2392" s="867" t="str">
        <f t="shared" si="150"/>
        <v/>
      </c>
      <c r="Z2392" s="867"/>
    </row>
    <row r="2393" spans="2:26" s="312" customFormat="1" ht="15" customHeight="1" outlineLevel="1">
      <c r="B2393" s="314"/>
      <c r="C2393" s="534"/>
      <c r="D2393" s="328"/>
      <c r="E2393" s="307" t="s">
        <v>12135</v>
      </c>
      <c r="F2393" s="307" t="s">
        <v>12136</v>
      </c>
      <c r="G2393" s="307" t="s">
        <v>12137</v>
      </c>
      <c r="H2393" s="302" t="s">
        <v>3657</v>
      </c>
      <c r="I2393" s="303" t="s">
        <v>3666</v>
      </c>
      <c r="J2393" s="417" t="s">
        <v>5684</v>
      </c>
      <c r="K2393" s="865" t="str">
        <f t="shared" si="146"/>
        <v/>
      </c>
      <c r="L2393" s="557" t="s">
        <v>3656</v>
      </c>
      <c r="M2393" s="558" t="s">
        <v>3655</v>
      </c>
      <c r="N2393" s="597"/>
      <c r="O2393" s="662"/>
      <c r="P2393" s="598"/>
      <c r="Q2393" s="867" t="str">
        <f t="shared" ca="1" si="147"/>
        <v/>
      </c>
      <c r="R2393" s="867" t="str">
        <f t="shared" ca="1" si="148"/>
        <v/>
      </c>
      <c r="S2393" s="867" t="str">
        <f>IFERROR(IF(VLOOKUP("*"&amp;TRIM($F2393)&amp;"*",dump!$A:$D,4,FALSE)="","空文字",VLOOKUP("*"&amp;TRIM($F2393)&amp;"*",dump!$A:$D,4,FALSE)),"NA")</f>
        <v>NA</v>
      </c>
      <c r="T2393" s="867" t="str">
        <f t="shared" ca="1" si="149"/>
        <v>●</v>
      </c>
      <c r="U2393" s="867"/>
      <c r="V2393" s="867"/>
      <c r="W2393" s="867"/>
      <c r="X2393" s="867"/>
      <c r="Y2393" s="867" t="str">
        <f t="shared" si="150"/>
        <v/>
      </c>
      <c r="Z2393" s="867"/>
    </row>
    <row r="2394" spans="2:26" s="312" customFormat="1" ht="75" customHeight="1" outlineLevel="1">
      <c r="B2394" s="314"/>
      <c r="C2394" s="534"/>
      <c r="D2394" s="199" t="s">
        <v>13276</v>
      </c>
      <c r="E2394" s="223"/>
      <c r="F2394" s="223" t="s">
        <v>13277</v>
      </c>
      <c r="G2394" s="223" t="s">
        <v>13278</v>
      </c>
      <c r="H2394" s="221" t="s">
        <v>3655</v>
      </c>
      <c r="I2394" s="199" t="s">
        <v>3666</v>
      </c>
      <c r="J2394" s="427" t="s">
        <v>5684</v>
      </c>
      <c r="K2394" s="865" t="str">
        <f t="shared" si="146"/>
        <v/>
      </c>
      <c r="L2394" s="557" t="s">
        <v>3656</v>
      </c>
      <c r="M2394" s="558" t="s">
        <v>3655</v>
      </c>
      <c r="N2394" s="597" t="s">
        <v>19801</v>
      </c>
      <c r="O2394" s="662"/>
      <c r="P2394" s="598"/>
      <c r="Q2394" s="867" t="str">
        <f t="shared" ca="1" si="147"/>
        <v/>
      </c>
      <c r="R2394" s="867" t="str">
        <f t="shared" ca="1" si="148"/>
        <v/>
      </c>
      <c r="S2394" s="867" t="str">
        <f>IFERROR(IF(VLOOKUP("*"&amp;TRIM($F2394)&amp;"*",dump!$A:$D,4,FALSE)="","空文字",VLOOKUP("*"&amp;TRIM($F2394)&amp;"*",dump!$A:$D,4,FALSE)),"NA")</f>
        <v>NA</v>
      </c>
      <c r="T2394" s="867" t="str">
        <f t="shared" ca="1" si="149"/>
        <v>●</v>
      </c>
      <c r="U2394" s="867"/>
      <c r="V2394" s="867"/>
      <c r="W2394" s="867"/>
      <c r="X2394" s="867"/>
      <c r="Y2394" s="867" t="str">
        <f t="shared" si="150"/>
        <v/>
      </c>
      <c r="Z2394" s="867"/>
    </row>
    <row r="2395" spans="2:26" s="312" customFormat="1" ht="15" customHeight="1" outlineLevel="1">
      <c r="B2395" s="314"/>
      <c r="C2395" s="534"/>
      <c r="D2395" s="328"/>
      <c r="E2395" s="307" t="s">
        <v>13279</v>
      </c>
      <c r="F2395" s="307" t="s">
        <v>13280</v>
      </c>
      <c r="G2395" s="307" t="s">
        <v>13281</v>
      </c>
      <c r="H2395" s="302" t="s">
        <v>3657</v>
      </c>
      <c r="I2395" s="303" t="s">
        <v>3666</v>
      </c>
      <c r="J2395" s="417" t="s">
        <v>5684</v>
      </c>
      <c r="K2395" s="865" t="str">
        <f t="shared" si="146"/>
        <v/>
      </c>
      <c r="L2395" s="557" t="s">
        <v>3656</v>
      </c>
      <c r="M2395" s="558" t="s">
        <v>3655</v>
      </c>
      <c r="N2395" s="597"/>
      <c r="O2395" s="662"/>
      <c r="P2395" s="598"/>
      <c r="Q2395" s="867" t="str">
        <f t="shared" ca="1" si="147"/>
        <v/>
      </c>
      <c r="R2395" s="867" t="str">
        <f t="shared" ca="1" si="148"/>
        <v/>
      </c>
      <c r="S2395" s="867" t="str">
        <f>IFERROR(IF(VLOOKUP("*"&amp;TRIM($F2395)&amp;"*",dump!$A:$D,4,FALSE)="","空文字",VLOOKUP("*"&amp;TRIM($F2395)&amp;"*",dump!$A:$D,4,FALSE)),"NA")</f>
        <v>NA</v>
      </c>
      <c r="T2395" s="867" t="str">
        <f t="shared" ca="1" si="149"/>
        <v>●</v>
      </c>
      <c r="U2395" s="867"/>
      <c r="V2395" s="867"/>
      <c r="W2395" s="867"/>
      <c r="X2395" s="867"/>
      <c r="Y2395" s="867" t="str">
        <f t="shared" si="150"/>
        <v/>
      </c>
      <c r="Z2395" s="867"/>
    </row>
    <row r="2396" spans="2:26" s="312" customFormat="1" ht="15" customHeight="1" outlineLevel="1">
      <c r="B2396" s="314"/>
      <c r="C2396" s="534"/>
      <c r="D2396" s="328"/>
      <c r="E2396" s="307" t="s">
        <v>13282</v>
      </c>
      <c r="F2396" s="307" t="s">
        <v>13283</v>
      </c>
      <c r="G2396" s="307" t="s">
        <v>13284</v>
      </c>
      <c r="H2396" s="302" t="s">
        <v>3657</v>
      </c>
      <c r="I2396" s="303" t="s">
        <v>3666</v>
      </c>
      <c r="J2396" s="417" t="s">
        <v>5684</v>
      </c>
      <c r="K2396" s="865" t="str">
        <f t="shared" si="146"/>
        <v/>
      </c>
      <c r="L2396" s="557" t="s">
        <v>3656</v>
      </c>
      <c r="M2396" s="558" t="s">
        <v>3655</v>
      </c>
      <c r="N2396" s="597"/>
      <c r="O2396" s="662"/>
      <c r="P2396" s="598"/>
      <c r="Q2396" s="867" t="str">
        <f t="shared" ca="1" si="147"/>
        <v/>
      </c>
      <c r="R2396" s="867" t="str">
        <f t="shared" ca="1" si="148"/>
        <v/>
      </c>
      <c r="S2396" s="867" t="str">
        <f>IFERROR(IF(VLOOKUP("*"&amp;TRIM($F2396)&amp;"*",dump!$A:$D,4,FALSE)="","空文字",VLOOKUP("*"&amp;TRIM($F2396)&amp;"*",dump!$A:$D,4,FALSE)),"NA")</f>
        <v>NA</v>
      </c>
      <c r="T2396" s="867" t="str">
        <f t="shared" ca="1" si="149"/>
        <v>●</v>
      </c>
      <c r="U2396" s="867"/>
      <c r="V2396" s="867"/>
      <c r="W2396" s="867"/>
      <c r="X2396" s="867"/>
      <c r="Y2396" s="867" t="str">
        <f t="shared" si="150"/>
        <v/>
      </c>
      <c r="Z2396" s="867"/>
    </row>
    <row r="2397" spans="2:26" s="312" customFormat="1" ht="45" customHeight="1" outlineLevel="1">
      <c r="B2397" s="314"/>
      <c r="C2397" s="534"/>
      <c r="D2397" s="199" t="s">
        <v>12950</v>
      </c>
      <c r="E2397" s="223"/>
      <c r="F2397" s="223" t="s">
        <v>12951</v>
      </c>
      <c r="G2397" s="223" t="s">
        <v>12952</v>
      </c>
      <c r="H2397" s="221" t="s">
        <v>3655</v>
      </c>
      <c r="I2397" s="199" t="s">
        <v>3666</v>
      </c>
      <c r="J2397" s="427" t="s">
        <v>5684</v>
      </c>
      <c r="K2397" s="865" t="str">
        <f t="shared" si="146"/>
        <v/>
      </c>
      <c r="L2397" s="557" t="s">
        <v>3656</v>
      </c>
      <c r="M2397" s="558" t="s">
        <v>3655</v>
      </c>
      <c r="N2397" s="597" t="s">
        <v>19383</v>
      </c>
      <c r="O2397" s="662"/>
      <c r="P2397" s="598"/>
      <c r="Q2397" s="867" t="str">
        <f t="shared" ca="1" si="147"/>
        <v/>
      </c>
      <c r="R2397" s="867" t="str">
        <f t="shared" ca="1" si="148"/>
        <v/>
      </c>
      <c r="S2397" s="867" t="str">
        <f>IFERROR(IF(VLOOKUP("*"&amp;TRIM($F2397)&amp;"*",dump!$A:$D,4,FALSE)="","空文字",VLOOKUP("*"&amp;TRIM($F2397)&amp;"*",dump!$A:$D,4,FALSE)),"NA")</f>
        <v>NA</v>
      </c>
      <c r="T2397" s="867" t="str">
        <f t="shared" ca="1" si="149"/>
        <v>●</v>
      </c>
      <c r="U2397" s="867"/>
      <c r="V2397" s="867"/>
      <c r="W2397" s="867"/>
      <c r="X2397" s="867"/>
      <c r="Y2397" s="867" t="str">
        <f t="shared" si="150"/>
        <v/>
      </c>
      <c r="Z2397" s="867"/>
    </row>
    <row r="2398" spans="2:26" s="312" customFormat="1" ht="15" customHeight="1" outlineLevel="1">
      <c r="B2398" s="314"/>
      <c r="C2398" s="534"/>
      <c r="D2398" s="328"/>
      <c r="E2398" s="306" t="s">
        <v>12953</v>
      </c>
      <c r="F2398" s="307" t="s">
        <v>12954</v>
      </c>
      <c r="G2398" s="306" t="s">
        <v>12955</v>
      </c>
      <c r="H2398" s="305" t="s">
        <v>3657</v>
      </c>
      <c r="I2398" s="304" t="s">
        <v>3666</v>
      </c>
      <c r="J2398" s="419" t="s">
        <v>5684</v>
      </c>
      <c r="K2398" s="865" t="str">
        <f t="shared" si="146"/>
        <v/>
      </c>
      <c r="L2398" s="557" t="s">
        <v>3656</v>
      </c>
      <c r="M2398" s="558" t="s">
        <v>3655</v>
      </c>
      <c r="N2398" s="597"/>
      <c r="O2398" s="662"/>
      <c r="P2398" s="598"/>
      <c r="Q2398" s="867" t="str">
        <f t="shared" ca="1" si="147"/>
        <v/>
      </c>
      <c r="R2398" s="867" t="str">
        <f t="shared" ca="1" si="148"/>
        <v/>
      </c>
      <c r="S2398" s="867" t="str">
        <f>IFERROR(IF(VLOOKUP("*"&amp;TRIM($F2398)&amp;"*",dump!$A:$D,4,FALSE)="","空文字",VLOOKUP("*"&amp;TRIM($F2398)&amp;"*",dump!$A:$D,4,FALSE)),"NA")</f>
        <v>NA</v>
      </c>
      <c r="T2398" s="867" t="str">
        <f t="shared" ca="1" si="149"/>
        <v>●</v>
      </c>
      <c r="U2398" s="867"/>
      <c r="V2398" s="867"/>
      <c r="W2398" s="867"/>
      <c r="X2398" s="867"/>
      <c r="Y2398" s="867" t="str">
        <f t="shared" si="150"/>
        <v/>
      </c>
      <c r="Z2398" s="867"/>
    </row>
    <row r="2399" spans="2:26" s="312" customFormat="1" ht="15" customHeight="1" outlineLevel="1">
      <c r="B2399" s="314"/>
      <c r="C2399" s="534"/>
      <c r="D2399" s="328"/>
      <c r="E2399" s="397"/>
      <c r="F2399" s="307" t="s">
        <v>12956</v>
      </c>
      <c r="G2399" s="397"/>
      <c r="H2399" s="308"/>
      <c r="I2399" s="313"/>
      <c r="J2399" s="420"/>
      <c r="K2399" s="865" t="str">
        <f t="shared" si="146"/>
        <v/>
      </c>
      <c r="L2399" s="557" t="s">
        <v>3656</v>
      </c>
      <c r="M2399" s="558" t="s">
        <v>3655</v>
      </c>
      <c r="N2399" s="597"/>
      <c r="O2399" s="662"/>
      <c r="P2399" s="598"/>
      <c r="Q2399" s="867" t="str">
        <f t="shared" ca="1" si="147"/>
        <v/>
      </c>
      <c r="R2399" s="867" t="str">
        <f t="shared" ca="1" si="148"/>
        <v/>
      </c>
      <c r="S2399" s="867" t="str">
        <f>IFERROR(IF(VLOOKUP("*"&amp;TRIM($F2399)&amp;"*",dump!$A:$D,4,FALSE)="","空文字",VLOOKUP("*"&amp;TRIM($F2399)&amp;"*",dump!$A:$D,4,FALSE)),"NA")</f>
        <v>NA</v>
      </c>
      <c r="T2399" s="867" t="str">
        <f t="shared" ca="1" si="149"/>
        <v>●</v>
      </c>
      <c r="U2399" s="867"/>
      <c r="V2399" s="867"/>
      <c r="W2399" s="867"/>
      <c r="X2399" s="867"/>
      <c r="Y2399" s="867" t="str">
        <f t="shared" si="150"/>
        <v/>
      </c>
      <c r="Z2399" s="867"/>
    </row>
    <row r="2400" spans="2:26" s="312" customFormat="1" ht="15" customHeight="1" outlineLevel="1">
      <c r="B2400" s="314"/>
      <c r="C2400" s="534"/>
      <c r="D2400" s="328"/>
      <c r="E2400" s="397"/>
      <c r="F2400" s="307" t="s">
        <v>12957</v>
      </c>
      <c r="G2400" s="397"/>
      <c r="H2400" s="308"/>
      <c r="I2400" s="313"/>
      <c r="J2400" s="420"/>
      <c r="K2400" s="865" t="str">
        <f t="shared" si="146"/>
        <v/>
      </c>
      <c r="L2400" s="557" t="s">
        <v>3656</v>
      </c>
      <c r="M2400" s="558" t="s">
        <v>3655</v>
      </c>
      <c r="N2400" s="597"/>
      <c r="O2400" s="662"/>
      <c r="P2400" s="598"/>
      <c r="Q2400" s="867" t="str">
        <f t="shared" ca="1" si="147"/>
        <v/>
      </c>
      <c r="R2400" s="867" t="str">
        <f t="shared" ca="1" si="148"/>
        <v/>
      </c>
      <c r="S2400" s="867" t="str">
        <f>IFERROR(IF(VLOOKUP("*"&amp;TRIM($F2400)&amp;"*",dump!$A:$D,4,FALSE)="","空文字",VLOOKUP("*"&amp;TRIM($F2400)&amp;"*",dump!$A:$D,4,FALSE)),"NA")</f>
        <v>NA</v>
      </c>
      <c r="T2400" s="867" t="str">
        <f t="shared" ca="1" si="149"/>
        <v>●</v>
      </c>
      <c r="U2400" s="867"/>
      <c r="V2400" s="867"/>
      <c r="W2400" s="867"/>
      <c r="X2400" s="867"/>
      <c r="Y2400" s="867" t="str">
        <f t="shared" si="150"/>
        <v/>
      </c>
      <c r="Z2400" s="867"/>
    </row>
    <row r="2401" spans="2:26" s="312" customFormat="1" ht="15" customHeight="1" outlineLevel="1">
      <c r="B2401" s="314"/>
      <c r="C2401" s="534"/>
      <c r="D2401" s="328"/>
      <c r="E2401" s="397"/>
      <c r="F2401" s="307" t="s">
        <v>12958</v>
      </c>
      <c r="G2401" s="397"/>
      <c r="H2401" s="308"/>
      <c r="I2401" s="313"/>
      <c r="J2401" s="420"/>
      <c r="K2401" s="865" t="str">
        <f t="shared" si="146"/>
        <v/>
      </c>
      <c r="L2401" s="557" t="s">
        <v>3656</v>
      </c>
      <c r="M2401" s="558" t="s">
        <v>3655</v>
      </c>
      <c r="N2401" s="597"/>
      <c r="O2401" s="662"/>
      <c r="P2401" s="598"/>
      <c r="Q2401" s="867" t="str">
        <f t="shared" ca="1" si="147"/>
        <v/>
      </c>
      <c r="R2401" s="867" t="str">
        <f t="shared" ca="1" si="148"/>
        <v/>
      </c>
      <c r="S2401" s="867" t="str">
        <f>IFERROR(IF(VLOOKUP("*"&amp;TRIM($F2401)&amp;"*",dump!$A:$D,4,FALSE)="","空文字",VLOOKUP("*"&amp;TRIM($F2401)&amp;"*",dump!$A:$D,4,FALSE)),"NA")</f>
        <v>NA</v>
      </c>
      <c r="T2401" s="867" t="str">
        <f t="shared" ca="1" si="149"/>
        <v>●</v>
      </c>
      <c r="U2401" s="867"/>
      <c r="V2401" s="867"/>
      <c r="W2401" s="867"/>
      <c r="X2401" s="867"/>
      <c r="Y2401" s="867" t="str">
        <f t="shared" si="150"/>
        <v/>
      </c>
      <c r="Z2401" s="867"/>
    </row>
    <row r="2402" spans="2:26" s="312" customFormat="1" ht="15" customHeight="1" outlineLevel="1">
      <c r="B2402" s="314"/>
      <c r="C2402" s="534"/>
      <c r="D2402" s="328"/>
      <c r="E2402" s="397"/>
      <c r="F2402" s="307" t="s">
        <v>12959</v>
      </c>
      <c r="G2402" s="397"/>
      <c r="H2402" s="308"/>
      <c r="I2402" s="313"/>
      <c r="J2402" s="420"/>
      <c r="K2402" s="865" t="str">
        <f t="shared" si="146"/>
        <v/>
      </c>
      <c r="L2402" s="557" t="s">
        <v>3656</v>
      </c>
      <c r="M2402" s="558" t="s">
        <v>3655</v>
      </c>
      <c r="N2402" s="597"/>
      <c r="O2402" s="662"/>
      <c r="P2402" s="598"/>
      <c r="Q2402" s="867" t="str">
        <f t="shared" ca="1" si="147"/>
        <v/>
      </c>
      <c r="R2402" s="867" t="str">
        <f t="shared" ca="1" si="148"/>
        <v/>
      </c>
      <c r="S2402" s="867" t="str">
        <f>IFERROR(IF(VLOOKUP("*"&amp;TRIM($F2402)&amp;"*",dump!$A:$D,4,FALSE)="","空文字",VLOOKUP("*"&amp;TRIM($F2402)&amp;"*",dump!$A:$D,4,FALSE)),"NA")</f>
        <v>NA</v>
      </c>
      <c r="T2402" s="867" t="str">
        <f t="shared" ca="1" si="149"/>
        <v>●</v>
      </c>
      <c r="U2402" s="867"/>
      <c r="V2402" s="867"/>
      <c r="W2402" s="867"/>
      <c r="X2402" s="867"/>
      <c r="Y2402" s="867" t="str">
        <f t="shared" si="150"/>
        <v/>
      </c>
      <c r="Z2402" s="867"/>
    </row>
    <row r="2403" spans="2:26" s="312" customFormat="1" ht="15" customHeight="1" outlineLevel="1">
      <c r="B2403" s="314"/>
      <c r="C2403" s="534"/>
      <c r="D2403" s="328"/>
      <c r="E2403" s="397"/>
      <c r="F2403" s="307" t="s">
        <v>12960</v>
      </c>
      <c r="G2403" s="397"/>
      <c r="H2403" s="308"/>
      <c r="I2403" s="313"/>
      <c r="J2403" s="420"/>
      <c r="K2403" s="865" t="str">
        <f t="shared" si="146"/>
        <v/>
      </c>
      <c r="L2403" s="610" t="s">
        <v>3656</v>
      </c>
      <c r="M2403" s="558" t="s">
        <v>3655</v>
      </c>
      <c r="N2403" s="597"/>
      <c r="O2403" s="662"/>
      <c r="P2403" s="598"/>
      <c r="Q2403" s="867" t="str">
        <f t="shared" ca="1" si="147"/>
        <v/>
      </c>
      <c r="R2403" s="867" t="str">
        <f t="shared" ca="1" si="148"/>
        <v/>
      </c>
      <c r="S2403" s="867" t="str">
        <f>IFERROR(IF(VLOOKUP("*"&amp;TRIM($F2403)&amp;"*",dump!$A:$D,4,FALSE)="","空文字",VLOOKUP("*"&amp;TRIM($F2403)&amp;"*",dump!$A:$D,4,FALSE)),"NA")</f>
        <v>NA</v>
      </c>
      <c r="T2403" s="867" t="str">
        <f t="shared" ca="1" si="149"/>
        <v>●</v>
      </c>
      <c r="U2403" s="867"/>
      <c r="V2403" s="867"/>
      <c r="W2403" s="867"/>
      <c r="X2403" s="867"/>
      <c r="Y2403" s="867" t="str">
        <f t="shared" si="150"/>
        <v/>
      </c>
      <c r="Z2403" s="867"/>
    </row>
    <row r="2404" spans="2:26" s="312" customFormat="1" ht="15" customHeight="1" outlineLevel="1">
      <c r="B2404" s="314"/>
      <c r="C2404" s="534"/>
      <c r="D2404" s="328"/>
      <c r="E2404" s="397"/>
      <c r="F2404" s="307" t="s">
        <v>12964</v>
      </c>
      <c r="G2404" s="397"/>
      <c r="H2404" s="308"/>
      <c r="I2404" s="313"/>
      <c r="J2404" s="420"/>
      <c r="K2404" s="865" t="str">
        <f t="shared" si="146"/>
        <v/>
      </c>
      <c r="L2404" s="557" t="s">
        <v>3656</v>
      </c>
      <c r="M2404" s="558" t="s">
        <v>3655</v>
      </c>
      <c r="N2404" s="597"/>
      <c r="O2404" s="662"/>
      <c r="P2404" s="598"/>
      <c r="Q2404" s="867" t="str">
        <f t="shared" ca="1" si="147"/>
        <v/>
      </c>
      <c r="R2404" s="867" t="str">
        <f t="shared" ca="1" si="148"/>
        <v/>
      </c>
      <c r="S2404" s="867" t="str">
        <f>IFERROR(IF(VLOOKUP("*"&amp;TRIM($F2404)&amp;"*",dump!$A:$D,4,FALSE)="","空文字",VLOOKUP("*"&amp;TRIM($F2404)&amp;"*",dump!$A:$D,4,FALSE)),"NA")</f>
        <v>NA</v>
      </c>
      <c r="T2404" s="867" t="str">
        <f t="shared" ca="1" si="149"/>
        <v>●</v>
      </c>
      <c r="U2404" s="867"/>
      <c r="V2404" s="867"/>
      <c r="W2404" s="867"/>
      <c r="X2404" s="867"/>
      <c r="Y2404" s="867" t="str">
        <f t="shared" si="150"/>
        <v/>
      </c>
      <c r="Z2404" s="867"/>
    </row>
    <row r="2405" spans="2:26" s="312" customFormat="1" ht="15" customHeight="1" outlineLevel="1">
      <c r="B2405" s="314"/>
      <c r="C2405" s="534"/>
      <c r="D2405" s="328"/>
      <c r="E2405" s="306" t="s">
        <v>12961</v>
      </c>
      <c r="F2405" s="307" t="s">
        <v>12962</v>
      </c>
      <c r="G2405" s="226" t="s">
        <v>12963</v>
      </c>
      <c r="H2405" s="305" t="s">
        <v>3657</v>
      </c>
      <c r="I2405" s="304" t="s">
        <v>3666</v>
      </c>
      <c r="J2405" s="413" t="s">
        <v>5684</v>
      </c>
      <c r="K2405" s="864" t="str">
        <f t="shared" si="146"/>
        <v/>
      </c>
      <c r="L2405" s="557" t="s">
        <v>3656</v>
      </c>
      <c r="M2405" s="558" t="s">
        <v>3655</v>
      </c>
      <c r="N2405" s="597"/>
      <c r="O2405" s="662"/>
      <c r="P2405" s="598"/>
      <c r="Q2405" s="867" t="str">
        <f t="shared" ca="1" si="147"/>
        <v/>
      </c>
      <c r="R2405" s="867" t="str">
        <f t="shared" ca="1" si="148"/>
        <v/>
      </c>
      <c r="S2405" s="867" t="str">
        <f>IFERROR(IF(VLOOKUP("*"&amp;TRIM($F2405)&amp;"*",dump!$A:$D,4,FALSE)="","空文字",VLOOKUP("*"&amp;TRIM($F2405)&amp;"*",dump!$A:$D,4,FALSE)),"NA")</f>
        <v>NA</v>
      </c>
      <c r="T2405" s="867" t="str">
        <f t="shared" ca="1" si="149"/>
        <v>●</v>
      </c>
      <c r="U2405" s="867"/>
      <c r="V2405" s="867"/>
      <c r="W2405" s="867"/>
      <c r="X2405" s="867"/>
      <c r="Y2405" s="867" t="str">
        <f t="shared" si="150"/>
        <v/>
      </c>
      <c r="Z2405" s="867"/>
    </row>
    <row r="2406" spans="2:26" s="312" customFormat="1" ht="60" customHeight="1" outlineLevel="1">
      <c r="B2406" s="314"/>
      <c r="C2406" s="534"/>
      <c r="D2406" s="199" t="s">
        <v>13285</v>
      </c>
      <c r="E2406" s="223"/>
      <c r="F2406" s="223" t="s">
        <v>13286</v>
      </c>
      <c r="G2406" s="223" t="s">
        <v>13278</v>
      </c>
      <c r="H2406" s="221" t="s">
        <v>3655</v>
      </c>
      <c r="I2406" s="199" t="s">
        <v>3666</v>
      </c>
      <c r="J2406" s="427" t="s">
        <v>5684</v>
      </c>
      <c r="K2406" s="865" t="str">
        <f t="shared" si="146"/>
        <v/>
      </c>
      <c r="L2406" s="557" t="s">
        <v>3656</v>
      </c>
      <c r="M2406" s="558" t="s">
        <v>3655</v>
      </c>
      <c r="N2406" s="597" t="s">
        <v>19384</v>
      </c>
      <c r="O2406" s="558"/>
      <c r="P2406" s="598"/>
      <c r="Q2406" s="867" t="str">
        <f t="shared" ca="1" si="147"/>
        <v/>
      </c>
      <c r="R2406" s="867" t="str">
        <f t="shared" ca="1" si="148"/>
        <v/>
      </c>
      <c r="S2406" s="867" t="str">
        <f>IFERROR(IF(VLOOKUP("*"&amp;TRIM($F2406)&amp;"*",dump!$A:$D,4,FALSE)="","空文字",VLOOKUP("*"&amp;TRIM($F2406)&amp;"*",dump!$A:$D,4,FALSE)),"NA")</f>
        <v>NA</v>
      </c>
      <c r="T2406" s="867" t="str">
        <f t="shared" ca="1" si="149"/>
        <v>●</v>
      </c>
      <c r="U2406" s="867"/>
      <c r="V2406" s="867"/>
      <c r="W2406" s="867"/>
      <c r="X2406" s="867"/>
      <c r="Y2406" s="867" t="str">
        <f t="shared" si="150"/>
        <v/>
      </c>
      <c r="Z2406" s="867"/>
    </row>
    <row r="2407" spans="2:26" s="312" customFormat="1" ht="15" customHeight="1" outlineLevel="1">
      <c r="B2407" s="314"/>
      <c r="C2407" s="534"/>
      <c r="D2407" s="328"/>
      <c r="E2407" s="307" t="s">
        <v>13287</v>
      </c>
      <c r="F2407" s="307" t="s">
        <v>13288</v>
      </c>
      <c r="G2407" s="307" t="s">
        <v>13289</v>
      </c>
      <c r="H2407" s="302" t="s">
        <v>3657</v>
      </c>
      <c r="I2407" s="303" t="s">
        <v>3666</v>
      </c>
      <c r="J2407" s="417" t="s">
        <v>5684</v>
      </c>
      <c r="K2407" s="865" t="str">
        <f t="shared" si="146"/>
        <v/>
      </c>
      <c r="L2407" s="557" t="s">
        <v>3656</v>
      </c>
      <c r="M2407" s="558" t="s">
        <v>3655</v>
      </c>
      <c r="N2407" s="597"/>
      <c r="O2407" s="558"/>
      <c r="P2407" s="598"/>
      <c r="Q2407" s="867" t="str">
        <f t="shared" ca="1" si="147"/>
        <v/>
      </c>
      <c r="R2407" s="867" t="str">
        <f t="shared" ca="1" si="148"/>
        <v/>
      </c>
      <c r="S2407" s="867" t="str">
        <f>IFERROR(IF(VLOOKUP("*"&amp;TRIM($F2407)&amp;"*",dump!$A:$D,4,FALSE)="","空文字",VLOOKUP("*"&amp;TRIM($F2407)&amp;"*",dump!$A:$D,4,FALSE)),"NA")</f>
        <v>NA</v>
      </c>
      <c r="T2407" s="867" t="str">
        <f t="shared" ca="1" si="149"/>
        <v>●</v>
      </c>
      <c r="U2407" s="867"/>
      <c r="V2407" s="867"/>
      <c r="W2407" s="867"/>
      <c r="X2407" s="867"/>
      <c r="Y2407" s="867" t="str">
        <f t="shared" si="150"/>
        <v/>
      </c>
      <c r="Z2407" s="867"/>
    </row>
    <row r="2408" spans="2:26" s="312" customFormat="1" ht="15" customHeight="1" outlineLevel="1">
      <c r="B2408" s="314"/>
      <c r="C2408" s="534"/>
      <c r="D2408" s="328"/>
      <c r="E2408" s="307" t="s">
        <v>13290</v>
      </c>
      <c r="F2408" s="307" t="s">
        <v>13291</v>
      </c>
      <c r="G2408" s="307" t="s">
        <v>15918</v>
      </c>
      <c r="H2408" s="302" t="s">
        <v>3657</v>
      </c>
      <c r="I2408" s="303" t="s">
        <v>3666</v>
      </c>
      <c r="J2408" s="417" t="s">
        <v>5684</v>
      </c>
      <c r="K2408" s="865" t="str">
        <f t="shared" si="146"/>
        <v/>
      </c>
      <c r="L2408" s="557" t="s">
        <v>3656</v>
      </c>
      <c r="M2408" s="558" t="s">
        <v>3655</v>
      </c>
      <c r="N2408" s="597"/>
      <c r="O2408" s="558"/>
      <c r="P2408" s="598"/>
      <c r="Q2408" s="867" t="str">
        <f t="shared" ca="1" si="147"/>
        <v/>
      </c>
      <c r="R2408" s="867" t="str">
        <f t="shared" ca="1" si="148"/>
        <v/>
      </c>
      <c r="S2408" s="867" t="str">
        <f>IFERROR(IF(VLOOKUP("*"&amp;TRIM($F2408)&amp;"*",dump!$A:$D,4,FALSE)="","空文字",VLOOKUP("*"&amp;TRIM($F2408)&amp;"*",dump!$A:$D,4,FALSE)),"NA")</f>
        <v>NA</v>
      </c>
      <c r="T2408" s="867" t="str">
        <f t="shared" ca="1" si="149"/>
        <v>●</v>
      </c>
      <c r="U2408" s="867"/>
      <c r="V2408" s="867"/>
      <c r="W2408" s="867"/>
      <c r="X2408" s="867"/>
      <c r="Y2408" s="867" t="str">
        <f t="shared" si="150"/>
        <v/>
      </c>
      <c r="Z2408" s="867"/>
    </row>
    <row r="2409" spans="2:26" s="312" customFormat="1" ht="15" customHeight="1" outlineLevel="1">
      <c r="B2409" s="314"/>
      <c r="C2409" s="534"/>
      <c r="D2409" s="328"/>
      <c r="E2409" s="307" t="s">
        <v>13292</v>
      </c>
      <c r="F2409" s="307" t="s">
        <v>13293</v>
      </c>
      <c r="G2409" s="307" t="s">
        <v>13294</v>
      </c>
      <c r="H2409" s="302" t="s">
        <v>3657</v>
      </c>
      <c r="I2409" s="303" t="s">
        <v>3666</v>
      </c>
      <c r="J2409" s="417" t="s">
        <v>5684</v>
      </c>
      <c r="K2409" s="865" t="str">
        <f t="shared" si="146"/>
        <v/>
      </c>
      <c r="L2409" s="557" t="s">
        <v>3656</v>
      </c>
      <c r="M2409" s="558" t="s">
        <v>3655</v>
      </c>
      <c r="N2409" s="597"/>
      <c r="O2409" s="558"/>
      <c r="P2409" s="598"/>
      <c r="Q2409" s="867" t="str">
        <f t="shared" ca="1" si="147"/>
        <v/>
      </c>
      <c r="R2409" s="867" t="str">
        <f t="shared" ca="1" si="148"/>
        <v/>
      </c>
      <c r="S2409" s="867" t="str">
        <f>IFERROR(IF(VLOOKUP("*"&amp;TRIM($F2409)&amp;"*",dump!$A:$D,4,FALSE)="","空文字",VLOOKUP("*"&amp;TRIM($F2409)&amp;"*",dump!$A:$D,4,FALSE)),"NA")</f>
        <v>NA</v>
      </c>
      <c r="T2409" s="867" t="str">
        <f t="shared" ca="1" si="149"/>
        <v>●</v>
      </c>
      <c r="U2409" s="867"/>
      <c r="V2409" s="867"/>
      <c r="W2409" s="867"/>
      <c r="X2409" s="867"/>
      <c r="Y2409" s="867" t="str">
        <f t="shared" si="150"/>
        <v/>
      </c>
      <c r="Z2409" s="867"/>
    </row>
    <row r="2410" spans="2:26" s="312" customFormat="1" ht="15" customHeight="1" outlineLevel="1">
      <c r="B2410" s="314"/>
      <c r="C2410" s="534"/>
      <c r="D2410" s="199" t="s">
        <v>15779</v>
      </c>
      <c r="E2410" s="223"/>
      <c r="F2410" s="223" t="s">
        <v>15780</v>
      </c>
      <c r="G2410" s="223" t="s">
        <v>15781</v>
      </c>
      <c r="H2410" s="221" t="s">
        <v>3655</v>
      </c>
      <c r="I2410" s="199" t="s">
        <v>3666</v>
      </c>
      <c r="J2410" s="427" t="s">
        <v>5684</v>
      </c>
      <c r="K2410" s="865" t="str">
        <f t="shared" si="146"/>
        <v/>
      </c>
      <c r="L2410" s="557" t="s">
        <v>3656</v>
      </c>
      <c r="M2410" s="558" t="s">
        <v>3655</v>
      </c>
      <c r="N2410" s="597" t="s">
        <v>19385</v>
      </c>
      <c r="O2410" s="558"/>
      <c r="P2410" s="598"/>
      <c r="Q2410" s="867" t="str">
        <f t="shared" ca="1" si="147"/>
        <v/>
      </c>
      <c r="R2410" s="867" t="str">
        <f t="shared" ca="1" si="148"/>
        <v/>
      </c>
      <c r="S2410" s="867" t="str">
        <f>IFERROR(IF(VLOOKUP("*"&amp;TRIM($F2410)&amp;"*",dump!$A:$D,4,FALSE)="","空文字",VLOOKUP("*"&amp;TRIM($F2410)&amp;"*",dump!$A:$D,4,FALSE)),"NA")</f>
        <v>NA</v>
      </c>
      <c r="T2410" s="867" t="str">
        <f t="shared" ca="1" si="149"/>
        <v>●</v>
      </c>
      <c r="U2410" s="867"/>
      <c r="V2410" s="867"/>
      <c r="W2410" s="867"/>
      <c r="X2410" s="867"/>
      <c r="Y2410" s="867" t="str">
        <f t="shared" si="150"/>
        <v/>
      </c>
      <c r="Z2410" s="867"/>
    </row>
    <row r="2411" spans="2:26" s="312" customFormat="1" ht="15" customHeight="1" outlineLevel="1">
      <c r="B2411" s="314"/>
      <c r="C2411" s="534"/>
      <c r="D2411" s="328"/>
      <c r="E2411" s="307" t="s">
        <v>15782</v>
      </c>
      <c r="F2411" s="307" t="s">
        <v>15783</v>
      </c>
      <c r="G2411" s="307" t="s">
        <v>15784</v>
      </c>
      <c r="H2411" s="302" t="s">
        <v>418</v>
      </c>
      <c r="I2411" s="303" t="s">
        <v>3666</v>
      </c>
      <c r="J2411" s="417" t="s">
        <v>5684</v>
      </c>
      <c r="K2411" s="865" t="str">
        <f t="shared" si="146"/>
        <v/>
      </c>
      <c r="L2411" s="557" t="s">
        <v>3656</v>
      </c>
      <c r="M2411" s="558" t="s">
        <v>3655</v>
      </c>
      <c r="N2411" s="597" t="s">
        <v>19386</v>
      </c>
      <c r="O2411" s="558"/>
      <c r="P2411" s="598"/>
      <c r="Q2411" s="867" t="str">
        <f t="shared" ca="1" si="147"/>
        <v/>
      </c>
      <c r="R2411" s="867" t="str">
        <f t="shared" ca="1" si="148"/>
        <v/>
      </c>
      <c r="S2411" s="867" t="str">
        <f>IFERROR(IF(VLOOKUP("*"&amp;TRIM($F2411)&amp;"*",dump!$A:$D,4,FALSE)="","空文字",VLOOKUP("*"&amp;TRIM($F2411)&amp;"*",dump!$A:$D,4,FALSE)),"NA")</f>
        <v>NA</v>
      </c>
      <c r="T2411" s="867" t="str">
        <f t="shared" ca="1" si="149"/>
        <v>●</v>
      </c>
      <c r="U2411" s="867"/>
      <c r="V2411" s="867"/>
      <c r="W2411" s="867"/>
      <c r="X2411" s="867"/>
      <c r="Y2411" s="867" t="str">
        <f t="shared" si="150"/>
        <v/>
      </c>
      <c r="Z2411" s="867"/>
    </row>
    <row r="2412" spans="2:26" s="312" customFormat="1" ht="15" customHeight="1" outlineLevel="1">
      <c r="B2412" s="314"/>
      <c r="C2412" s="534"/>
      <c r="D2412" s="328"/>
      <c r="E2412" s="307" t="s">
        <v>15785</v>
      </c>
      <c r="F2412" s="307" t="s">
        <v>15786</v>
      </c>
      <c r="G2412" s="307" t="s">
        <v>15919</v>
      </c>
      <c r="H2412" s="302" t="s">
        <v>3657</v>
      </c>
      <c r="I2412" s="303" t="s">
        <v>3666</v>
      </c>
      <c r="J2412" s="417" t="s">
        <v>5684</v>
      </c>
      <c r="K2412" s="865" t="str">
        <f t="shared" si="146"/>
        <v/>
      </c>
      <c r="L2412" s="557" t="s">
        <v>3656</v>
      </c>
      <c r="M2412" s="558" t="s">
        <v>3655</v>
      </c>
      <c r="N2412" s="597" t="s">
        <v>19387</v>
      </c>
      <c r="O2412" s="558"/>
      <c r="P2412" s="598"/>
      <c r="Q2412" s="867" t="str">
        <f t="shared" ca="1" si="147"/>
        <v/>
      </c>
      <c r="R2412" s="867" t="str">
        <f t="shared" ca="1" si="148"/>
        <v/>
      </c>
      <c r="S2412" s="867" t="str">
        <f>IFERROR(IF(VLOOKUP("*"&amp;TRIM($F2412)&amp;"*",dump!$A:$D,4,FALSE)="","空文字",VLOOKUP("*"&amp;TRIM($F2412)&amp;"*",dump!$A:$D,4,FALSE)),"NA")</f>
        <v>NA</v>
      </c>
      <c r="T2412" s="867" t="str">
        <f t="shared" ca="1" si="149"/>
        <v>●</v>
      </c>
      <c r="U2412" s="867"/>
      <c r="V2412" s="867"/>
      <c r="W2412" s="867"/>
      <c r="X2412" s="867"/>
      <c r="Y2412" s="867" t="str">
        <f t="shared" si="150"/>
        <v/>
      </c>
      <c r="Z2412" s="867"/>
    </row>
    <row r="2413" spans="2:26" s="312" customFormat="1" ht="15" customHeight="1" outlineLevel="1">
      <c r="B2413" s="314"/>
      <c r="C2413" s="534"/>
      <c r="D2413" s="328"/>
      <c r="E2413" s="307" t="s">
        <v>15787</v>
      </c>
      <c r="F2413" s="307" t="s">
        <v>15788</v>
      </c>
      <c r="G2413" s="307" t="s">
        <v>15789</v>
      </c>
      <c r="H2413" s="302" t="s">
        <v>3657</v>
      </c>
      <c r="I2413" s="303" t="s">
        <v>3666</v>
      </c>
      <c r="J2413" s="417" t="s">
        <v>5684</v>
      </c>
      <c r="K2413" s="865" t="str">
        <f t="shared" si="146"/>
        <v/>
      </c>
      <c r="L2413" s="557" t="s">
        <v>3656</v>
      </c>
      <c r="M2413" s="558" t="s">
        <v>3655</v>
      </c>
      <c r="N2413" s="597" t="s">
        <v>19388</v>
      </c>
      <c r="O2413" s="558"/>
      <c r="P2413" s="598"/>
      <c r="Q2413" s="867" t="str">
        <f t="shared" ca="1" si="147"/>
        <v/>
      </c>
      <c r="R2413" s="867" t="str">
        <f t="shared" ca="1" si="148"/>
        <v/>
      </c>
      <c r="S2413" s="867" t="str">
        <f>IFERROR(IF(VLOOKUP("*"&amp;TRIM($F2413)&amp;"*",dump!$A:$D,4,FALSE)="","空文字",VLOOKUP("*"&amp;TRIM($F2413)&amp;"*",dump!$A:$D,4,FALSE)),"NA")</f>
        <v>NA</v>
      </c>
      <c r="T2413" s="867" t="str">
        <f t="shared" ca="1" si="149"/>
        <v>●</v>
      </c>
      <c r="U2413" s="867"/>
      <c r="V2413" s="867"/>
      <c r="W2413" s="867"/>
      <c r="X2413" s="867"/>
      <c r="Y2413" s="867" t="str">
        <f t="shared" si="150"/>
        <v/>
      </c>
      <c r="Z2413" s="867"/>
    </row>
    <row r="2414" spans="2:26" s="312" customFormat="1" ht="15" customHeight="1" outlineLevel="1">
      <c r="B2414" s="314"/>
      <c r="C2414" s="534"/>
      <c r="D2414" s="328"/>
      <c r="E2414" s="307" t="s">
        <v>15790</v>
      </c>
      <c r="F2414" s="307" t="s">
        <v>15791</v>
      </c>
      <c r="G2414" s="307" t="s">
        <v>15792</v>
      </c>
      <c r="H2414" s="302" t="s">
        <v>3657</v>
      </c>
      <c r="I2414" s="303" t="s">
        <v>3666</v>
      </c>
      <c r="J2414" s="417" t="s">
        <v>5684</v>
      </c>
      <c r="K2414" s="865" t="str">
        <f t="shared" si="146"/>
        <v/>
      </c>
      <c r="L2414" s="557" t="s">
        <v>3656</v>
      </c>
      <c r="M2414" s="558" t="s">
        <v>3655</v>
      </c>
      <c r="N2414" s="597" t="s">
        <v>19389</v>
      </c>
      <c r="O2414" s="558"/>
      <c r="P2414" s="598"/>
      <c r="Q2414" s="867" t="str">
        <f t="shared" ca="1" si="147"/>
        <v/>
      </c>
      <c r="R2414" s="867" t="str">
        <f t="shared" ca="1" si="148"/>
        <v/>
      </c>
      <c r="S2414" s="867" t="str">
        <f>IFERROR(IF(VLOOKUP("*"&amp;TRIM($F2414)&amp;"*",dump!$A:$D,4,FALSE)="","空文字",VLOOKUP("*"&amp;TRIM($F2414)&amp;"*",dump!$A:$D,4,FALSE)),"NA")</f>
        <v>NA</v>
      </c>
      <c r="T2414" s="867" t="str">
        <f t="shared" ca="1" si="149"/>
        <v>●</v>
      </c>
      <c r="U2414" s="867"/>
      <c r="V2414" s="867"/>
      <c r="W2414" s="867"/>
      <c r="X2414" s="867"/>
      <c r="Y2414" s="867" t="str">
        <f t="shared" si="150"/>
        <v/>
      </c>
      <c r="Z2414" s="867"/>
    </row>
    <row r="2415" spans="2:26" s="312" customFormat="1" ht="15" customHeight="1" outlineLevel="1">
      <c r="B2415" s="314"/>
      <c r="C2415" s="534"/>
      <c r="D2415" s="328"/>
      <c r="E2415" s="307" t="s">
        <v>15793</v>
      </c>
      <c r="F2415" s="307" t="s">
        <v>15794</v>
      </c>
      <c r="G2415" s="307" t="s">
        <v>15795</v>
      </c>
      <c r="H2415" s="302" t="s">
        <v>3657</v>
      </c>
      <c r="I2415" s="303" t="s">
        <v>3666</v>
      </c>
      <c r="J2415" s="417" t="s">
        <v>5684</v>
      </c>
      <c r="K2415" s="865" t="str">
        <f t="shared" si="146"/>
        <v/>
      </c>
      <c r="L2415" s="557" t="s">
        <v>3656</v>
      </c>
      <c r="M2415" s="558" t="s">
        <v>3655</v>
      </c>
      <c r="N2415" s="597" t="s">
        <v>19390</v>
      </c>
      <c r="O2415" s="558"/>
      <c r="P2415" s="598"/>
      <c r="Q2415" s="867" t="str">
        <f t="shared" ca="1" si="147"/>
        <v/>
      </c>
      <c r="R2415" s="867" t="str">
        <f t="shared" ca="1" si="148"/>
        <v/>
      </c>
      <c r="S2415" s="867" t="str">
        <f>IFERROR(IF(VLOOKUP("*"&amp;TRIM($F2415)&amp;"*",dump!$A:$D,4,FALSE)="","空文字",VLOOKUP("*"&amp;TRIM($F2415)&amp;"*",dump!$A:$D,4,FALSE)),"NA")</f>
        <v>NA</v>
      </c>
      <c r="T2415" s="867" t="str">
        <f t="shared" ca="1" si="149"/>
        <v>●</v>
      </c>
      <c r="U2415" s="867"/>
      <c r="V2415" s="867"/>
      <c r="W2415" s="867"/>
      <c r="X2415" s="867"/>
      <c r="Y2415" s="867" t="str">
        <f t="shared" si="150"/>
        <v/>
      </c>
      <c r="Z2415" s="867"/>
    </row>
    <row r="2416" spans="2:26" s="312" customFormat="1" ht="27" customHeight="1" outlineLevel="1">
      <c r="B2416" s="314"/>
      <c r="C2416" s="534"/>
      <c r="D2416" s="328"/>
      <c r="E2416" s="307" t="s">
        <v>15796</v>
      </c>
      <c r="F2416" s="307" t="s">
        <v>15797</v>
      </c>
      <c r="G2416" s="307" t="s">
        <v>15798</v>
      </c>
      <c r="H2416" s="302" t="s">
        <v>3657</v>
      </c>
      <c r="I2416" s="303" t="s">
        <v>3666</v>
      </c>
      <c r="J2416" s="417" t="s">
        <v>5684</v>
      </c>
      <c r="K2416" s="865" t="str">
        <f t="shared" si="146"/>
        <v/>
      </c>
      <c r="L2416" s="557" t="s">
        <v>3656</v>
      </c>
      <c r="M2416" s="558" t="s">
        <v>3655</v>
      </c>
      <c r="N2416" s="597" t="s">
        <v>19391</v>
      </c>
      <c r="O2416" s="558"/>
      <c r="P2416" s="598"/>
      <c r="Q2416" s="867" t="str">
        <f t="shared" ca="1" si="147"/>
        <v/>
      </c>
      <c r="R2416" s="867" t="str">
        <f t="shared" ca="1" si="148"/>
        <v/>
      </c>
      <c r="S2416" s="867" t="str">
        <f>IFERROR(IF(VLOOKUP("*"&amp;TRIM($F2416)&amp;"*",dump!$A:$D,4,FALSE)="","空文字",VLOOKUP("*"&amp;TRIM($F2416)&amp;"*",dump!$A:$D,4,FALSE)),"NA")</f>
        <v>NA</v>
      </c>
      <c r="T2416" s="867" t="str">
        <f t="shared" ca="1" si="149"/>
        <v>●</v>
      </c>
      <c r="U2416" s="867"/>
      <c r="V2416" s="867"/>
      <c r="W2416" s="867"/>
      <c r="X2416" s="867"/>
      <c r="Y2416" s="867" t="str">
        <f t="shared" si="150"/>
        <v/>
      </c>
      <c r="Z2416" s="867"/>
    </row>
    <row r="2417" spans="2:26" s="312" customFormat="1" ht="15" customHeight="1" outlineLevel="1">
      <c r="B2417" s="314"/>
      <c r="C2417" s="534"/>
      <c r="D2417" s="328"/>
      <c r="E2417" s="307" t="s">
        <v>15799</v>
      </c>
      <c r="F2417" s="307" t="s">
        <v>15800</v>
      </c>
      <c r="G2417" s="307" t="s">
        <v>15801</v>
      </c>
      <c r="H2417" s="302" t="s">
        <v>3657</v>
      </c>
      <c r="I2417" s="303" t="s">
        <v>3666</v>
      </c>
      <c r="J2417" s="417" t="s">
        <v>5684</v>
      </c>
      <c r="K2417" s="865" t="str">
        <f t="shared" si="146"/>
        <v/>
      </c>
      <c r="L2417" s="557" t="s">
        <v>3656</v>
      </c>
      <c r="M2417" s="558" t="s">
        <v>3655</v>
      </c>
      <c r="N2417" s="597" t="s">
        <v>19392</v>
      </c>
      <c r="O2417" s="558"/>
      <c r="P2417" s="598"/>
      <c r="Q2417" s="867" t="str">
        <f t="shared" ca="1" si="147"/>
        <v/>
      </c>
      <c r="R2417" s="867" t="str">
        <f t="shared" ca="1" si="148"/>
        <v/>
      </c>
      <c r="S2417" s="867" t="str">
        <f>IFERROR(IF(VLOOKUP("*"&amp;TRIM($F2417)&amp;"*",dump!$A:$D,4,FALSE)="","空文字",VLOOKUP("*"&amp;TRIM($F2417)&amp;"*",dump!$A:$D,4,FALSE)),"NA")</f>
        <v>NA</v>
      </c>
      <c r="T2417" s="867" t="str">
        <f t="shared" ca="1" si="149"/>
        <v>●</v>
      </c>
      <c r="U2417" s="867"/>
      <c r="V2417" s="867"/>
      <c r="W2417" s="867"/>
      <c r="X2417" s="867"/>
      <c r="Y2417" s="867" t="str">
        <f t="shared" si="150"/>
        <v/>
      </c>
      <c r="Z2417" s="867"/>
    </row>
    <row r="2418" spans="2:26" s="312" customFormat="1" ht="27" customHeight="1" outlineLevel="1">
      <c r="B2418" s="314"/>
      <c r="C2418" s="534"/>
      <c r="D2418" s="328"/>
      <c r="E2418" s="307" t="s">
        <v>15802</v>
      </c>
      <c r="F2418" s="307" t="s">
        <v>15803</v>
      </c>
      <c r="G2418" s="307" t="s">
        <v>15804</v>
      </c>
      <c r="H2418" s="302" t="s">
        <v>3657</v>
      </c>
      <c r="I2418" s="303" t="s">
        <v>3666</v>
      </c>
      <c r="J2418" s="417" t="s">
        <v>5684</v>
      </c>
      <c r="K2418" s="865" t="str">
        <f t="shared" si="146"/>
        <v/>
      </c>
      <c r="L2418" s="557" t="s">
        <v>3656</v>
      </c>
      <c r="M2418" s="558" t="s">
        <v>3655</v>
      </c>
      <c r="N2418" s="597" t="s">
        <v>19393</v>
      </c>
      <c r="O2418" s="558"/>
      <c r="P2418" s="598"/>
      <c r="Q2418" s="867" t="str">
        <f t="shared" ca="1" si="147"/>
        <v/>
      </c>
      <c r="R2418" s="867" t="str">
        <f t="shared" ca="1" si="148"/>
        <v/>
      </c>
      <c r="S2418" s="867" t="str">
        <f>IFERROR(IF(VLOOKUP("*"&amp;TRIM($F2418)&amp;"*",dump!$A:$D,4,FALSE)="","空文字",VLOOKUP("*"&amp;TRIM($F2418)&amp;"*",dump!$A:$D,4,FALSE)),"NA")</f>
        <v>NA</v>
      </c>
      <c r="T2418" s="867" t="str">
        <f t="shared" ca="1" si="149"/>
        <v>●</v>
      </c>
      <c r="U2418" s="867"/>
      <c r="V2418" s="867"/>
      <c r="W2418" s="867"/>
      <c r="X2418" s="867"/>
      <c r="Y2418" s="867" t="str">
        <f t="shared" si="150"/>
        <v/>
      </c>
      <c r="Z2418" s="867"/>
    </row>
    <row r="2419" spans="2:26" s="312" customFormat="1" ht="15" customHeight="1" outlineLevel="1">
      <c r="B2419" s="314"/>
      <c r="C2419" s="534"/>
      <c r="D2419" s="328"/>
      <c r="E2419" s="307" t="s">
        <v>15805</v>
      </c>
      <c r="F2419" s="307" t="s">
        <v>15806</v>
      </c>
      <c r="G2419" s="307" t="s">
        <v>15807</v>
      </c>
      <c r="H2419" s="302" t="s">
        <v>3657</v>
      </c>
      <c r="I2419" s="303" t="s">
        <v>3666</v>
      </c>
      <c r="J2419" s="417" t="s">
        <v>5684</v>
      </c>
      <c r="K2419" s="865" t="str">
        <f t="shared" si="146"/>
        <v/>
      </c>
      <c r="L2419" s="557" t="s">
        <v>3656</v>
      </c>
      <c r="M2419" s="558" t="s">
        <v>3655</v>
      </c>
      <c r="N2419" s="597" t="s">
        <v>19394</v>
      </c>
      <c r="O2419" s="558"/>
      <c r="P2419" s="598"/>
      <c r="Q2419" s="867" t="str">
        <f t="shared" ca="1" si="147"/>
        <v/>
      </c>
      <c r="R2419" s="867" t="str">
        <f t="shared" ca="1" si="148"/>
        <v/>
      </c>
      <c r="S2419" s="867" t="str">
        <f>IFERROR(IF(VLOOKUP("*"&amp;TRIM($F2419)&amp;"*",dump!$A:$D,4,FALSE)="","空文字",VLOOKUP("*"&amp;TRIM($F2419)&amp;"*",dump!$A:$D,4,FALSE)),"NA")</f>
        <v>NA</v>
      </c>
      <c r="T2419" s="867" t="str">
        <f t="shared" ca="1" si="149"/>
        <v>●</v>
      </c>
      <c r="U2419" s="867"/>
      <c r="V2419" s="867"/>
      <c r="W2419" s="867"/>
      <c r="X2419" s="867"/>
      <c r="Y2419" s="867" t="str">
        <f t="shared" si="150"/>
        <v/>
      </c>
      <c r="Z2419" s="867"/>
    </row>
    <row r="2420" spans="2:26" s="312" customFormat="1" ht="15" customHeight="1" outlineLevel="1">
      <c r="B2420" s="314"/>
      <c r="C2420" s="534"/>
      <c r="D2420" s="328"/>
      <c r="E2420" s="307" t="s">
        <v>15808</v>
      </c>
      <c r="F2420" s="307" t="s">
        <v>15809</v>
      </c>
      <c r="G2420" s="307" t="s">
        <v>15810</v>
      </c>
      <c r="H2420" s="302" t="s">
        <v>3657</v>
      </c>
      <c r="I2420" s="303" t="s">
        <v>3666</v>
      </c>
      <c r="J2420" s="417" t="s">
        <v>5684</v>
      </c>
      <c r="K2420" s="865" t="str">
        <f t="shared" si="146"/>
        <v/>
      </c>
      <c r="L2420" s="557" t="s">
        <v>3656</v>
      </c>
      <c r="M2420" s="558" t="s">
        <v>3655</v>
      </c>
      <c r="N2420" s="597" t="s">
        <v>19395</v>
      </c>
      <c r="O2420" s="558"/>
      <c r="P2420" s="598"/>
      <c r="Q2420" s="867" t="str">
        <f t="shared" ca="1" si="147"/>
        <v/>
      </c>
      <c r="R2420" s="867" t="str">
        <f t="shared" ca="1" si="148"/>
        <v/>
      </c>
      <c r="S2420" s="867" t="str">
        <f>IFERROR(IF(VLOOKUP("*"&amp;TRIM($F2420)&amp;"*",dump!$A:$D,4,FALSE)="","空文字",VLOOKUP("*"&amp;TRIM($F2420)&amp;"*",dump!$A:$D,4,FALSE)),"NA")</f>
        <v>NA</v>
      </c>
      <c r="T2420" s="867" t="str">
        <f t="shared" ca="1" si="149"/>
        <v>●</v>
      </c>
      <c r="U2420" s="867"/>
      <c r="V2420" s="867"/>
      <c r="W2420" s="867"/>
      <c r="X2420" s="867"/>
      <c r="Y2420" s="867" t="str">
        <f t="shared" si="150"/>
        <v/>
      </c>
      <c r="Z2420" s="867"/>
    </row>
    <row r="2421" spans="2:26" s="312" customFormat="1" ht="15" customHeight="1" outlineLevel="1">
      <c r="B2421" s="314"/>
      <c r="C2421" s="534"/>
      <c r="D2421" s="328"/>
      <c r="E2421" s="307" t="s">
        <v>15811</v>
      </c>
      <c r="F2421" s="307" t="s">
        <v>15812</v>
      </c>
      <c r="G2421" s="307" t="s">
        <v>15813</v>
      </c>
      <c r="H2421" s="302" t="s">
        <v>3657</v>
      </c>
      <c r="I2421" s="303" t="s">
        <v>3666</v>
      </c>
      <c r="J2421" s="417" t="s">
        <v>5684</v>
      </c>
      <c r="K2421" s="865" t="str">
        <f t="shared" si="146"/>
        <v/>
      </c>
      <c r="L2421" s="557" t="s">
        <v>3656</v>
      </c>
      <c r="M2421" s="558" t="s">
        <v>3655</v>
      </c>
      <c r="N2421" s="597" t="s">
        <v>19396</v>
      </c>
      <c r="O2421" s="558"/>
      <c r="P2421" s="598"/>
      <c r="Q2421" s="867" t="str">
        <f t="shared" ca="1" si="147"/>
        <v/>
      </c>
      <c r="R2421" s="867" t="str">
        <f t="shared" ca="1" si="148"/>
        <v/>
      </c>
      <c r="S2421" s="867" t="str">
        <f>IFERROR(IF(VLOOKUP("*"&amp;TRIM($F2421)&amp;"*",dump!$A:$D,4,FALSE)="","空文字",VLOOKUP("*"&amp;TRIM($F2421)&amp;"*",dump!$A:$D,4,FALSE)),"NA")</f>
        <v>NA</v>
      </c>
      <c r="T2421" s="867" t="str">
        <f t="shared" ca="1" si="149"/>
        <v>●</v>
      </c>
      <c r="U2421" s="867"/>
      <c r="V2421" s="867"/>
      <c r="W2421" s="867"/>
      <c r="X2421" s="867"/>
      <c r="Y2421" s="867" t="str">
        <f t="shared" si="150"/>
        <v/>
      </c>
      <c r="Z2421" s="867"/>
    </row>
    <row r="2422" spans="2:26" s="312" customFormat="1" ht="53.25" customHeight="1" outlineLevel="1">
      <c r="B2422" s="314"/>
      <c r="C2422" s="534"/>
      <c r="D2422" s="199" t="s">
        <v>15779</v>
      </c>
      <c r="E2422" s="223"/>
      <c r="F2422" s="223" t="s">
        <v>16020</v>
      </c>
      <c r="G2422" s="223" t="s">
        <v>16031</v>
      </c>
      <c r="H2422" s="221" t="s">
        <v>3655</v>
      </c>
      <c r="I2422" s="199" t="s">
        <v>3666</v>
      </c>
      <c r="J2422" s="427" t="s">
        <v>5684</v>
      </c>
      <c r="K2422" s="865" t="str">
        <f t="shared" si="146"/>
        <v/>
      </c>
      <c r="L2422" s="544" t="s">
        <v>3656</v>
      </c>
      <c r="M2422" s="595" t="s">
        <v>3655</v>
      </c>
      <c r="N2422" s="559" t="s">
        <v>17952</v>
      </c>
      <c r="O2422" s="595"/>
      <c r="P2422" s="550"/>
      <c r="Q2422" s="867" t="str">
        <f t="shared" ca="1" si="147"/>
        <v/>
      </c>
      <c r="R2422" s="867" t="str">
        <f t="shared" ca="1" si="148"/>
        <v/>
      </c>
      <c r="S2422" s="867" t="str">
        <f>IFERROR(IF(VLOOKUP("*"&amp;TRIM($F2422)&amp;"*",dump!$A:$D,4,FALSE)="","空文字",VLOOKUP("*"&amp;TRIM($F2422)&amp;"*",dump!$A:$D,4,FALSE)),"NA")</f>
        <v>NA</v>
      </c>
      <c r="T2422" s="867" t="str">
        <f t="shared" ca="1" si="149"/>
        <v>●</v>
      </c>
      <c r="U2422" s="867"/>
      <c r="V2422" s="867"/>
      <c r="W2422" s="867"/>
      <c r="X2422" s="867"/>
      <c r="Y2422" s="867" t="str">
        <f t="shared" si="150"/>
        <v/>
      </c>
      <c r="Z2422" s="867"/>
    </row>
    <row r="2423" spans="2:26" s="312" customFormat="1" ht="15" customHeight="1" outlineLevel="1">
      <c r="B2423" s="314"/>
      <c r="C2423" s="534"/>
      <c r="D2423" s="328"/>
      <c r="E2423" s="307" t="s">
        <v>16026</v>
      </c>
      <c r="F2423" s="307" t="s">
        <v>16021</v>
      </c>
      <c r="G2423" s="307" t="s">
        <v>16032</v>
      </c>
      <c r="H2423" s="302" t="s">
        <v>3657</v>
      </c>
      <c r="I2423" s="303" t="s">
        <v>3666</v>
      </c>
      <c r="J2423" s="417" t="s">
        <v>5684</v>
      </c>
      <c r="K2423" s="865" t="str">
        <f t="shared" si="146"/>
        <v/>
      </c>
      <c r="L2423" s="544" t="s">
        <v>3656</v>
      </c>
      <c r="M2423" s="595" t="s">
        <v>3655</v>
      </c>
      <c r="N2423" s="724" t="s">
        <v>17953</v>
      </c>
      <c r="O2423" s="595"/>
      <c r="P2423" s="550"/>
      <c r="Q2423" s="867" t="str">
        <f t="shared" ca="1" si="147"/>
        <v/>
      </c>
      <c r="R2423" s="867" t="str">
        <f t="shared" ca="1" si="148"/>
        <v/>
      </c>
      <c r="S2423" s="867" t="str">
        <f>IFERROR(IF(VLOOKUP("*"&amp;TRIM($F2423)&amp;"*",dump!$A:$D,4,FALSE)="","空文字",VLOOKUP("*"&amp;TRIM($F2423)&amp;"*",dump!$A:$D,4,FALSE)),"NA")</f>
        <v>NA</v>
      </c>
      <c r="T2423" s="867" t="str">
        <f t="shared" ca="1" si="149"/>
        <v>●</v>
      </c>
      <c r="U2423" s="867"/>
      <c r="V2423" s="867"/>
      <c r="W2423" s="867"/>
      <c r="X2423" s="867"/>
      <c r="Y2423" s="867" t="str">
        <f t="shared" si="150"/>
        <v/>
      </c>
      <c r="Z2423" s="867"/>
    </row>
    <row r="2424" spans="2:26" s="312" customFormat="1" ht="15" customHeight="1" outlineLevel="1">
      <c r="B2424" s="314"/>
      <c r="C2424" s="534"/>
      <c r="D2424" s="328"/>
      <c r="E2424" s="307" t="s">
        <v>16027</v>
      </c>
      <c r="F2424" s="307" t="s">
        <v>16022</v>
      </c>
      <c r="G2424" s="307" t="s">
        <v>16033</v>
      </c>
      <c r="H2424" s="302" t="s">
        <v>3657</v>
      </c>
      <c r="I2424" s="303" t="s">
        <v>3666</v>
      </c>
      <c r="J2424" s="417" t="s">
        <v>5684</v>
      </c>
      <c r="K2424" s="865" t="str">
        <f t="shared" si="146"/>
        <v/>
      </c>
      <c r="L2424" s="544" t="s">
        <v>3656</v>
      </c>
      <c r="M2424" s="595" t="s">
        <v>3655</v>
      </c>
      <c r="N2424" s="724" t="s">
        <v>17954</v>
      </c>
      <c r="O2424" s="595"/>
      <c r="P2424" s="550"/>
      <c r="Q2424" s="867" t="str">
        <f t="shared" ca="1" si="147"/>
        <v/>
      </c>
      <c r="R2424" s="867" t="str">
        <f t="shared" ca="1" si="148"/>
        <v/>
      </c>
      <c r="S2424" s="867" t="str">
        <f>IFERROR(IF(VLOOKUP("*"&amp;TRIM($F2424)&amp;"*",dump!$A:$D,4,FALSE)="","空文字",VLOOKUP("*"&amp;TRIM($F2424)&amp;"*",dump!$A:$D,4,FALSE)),"NA")</f>
        <v>NA</v>
      </c>
      <c r="T2424" s="867" t="str">
        <f t="shared" ca="1" si="149"/>
        <v>●</v>
      </c>
      <c r="U2424" s="867"/>
      <c r="V2424" s="867"/>
      <c r="W2424" s="867"/>
      <c r="X2424" s="867"/>
      <c r="Y2424" s="867" t="str">
        <f t="shared" si="150"/>
        <v/>
      </c>
      <c r="Z2424" s="867"/>
    </row>
    <row r="2425" spans="2:26" s="312" customFormat="1" ht="15" customHeight="1" outlineLevel="1">
      <c r="B2425" s="314"/>
      <c r="C2425" s="534"/>
      <c r="D2425" s="328"/>
      <c r="E2425" s="307" t="s">
        <v>16028</v>
      </c>
      <c r="F2425" s="307" t="s">
        <v>16023</v>
      </c>
      <c r="G2425" s="307" t="s">
        <v>16034</v>
      </c>
      <c r="H2425" s="302" t="s">
        <v>3657</v>
      </c>
      <c r="I2425" s="303" t="s">
        <v>3666</v>
      </c>
      <c r="J2425" s="417" t="s">
        <v>5684</v>
      </c>
      <c r="K2425" s="865" t="str">
        <f t="shared" si="146"/>
        <v/>
      </c>
      <c r="L2425" s="544" t="s">
        <v>3656</v>
      </c>
      <c r="M2425" s="595" t="s">
        <v>3655</v>
      </c>
      <c r="N2425" s="724" t="s">
        <v>17955</v>
      </c>
      <c r="O2425" s="595"/>
      <c r="P2425" s="550"/>
      <c r="Q2425" s="867" t="str">
        <f t="shared" ca="1" si="147"/>
        <v/>
      </c>
      <c r="R2425" s="867" t="str">
        <f t="shared" ca="1" si="148"/>
        <v/>
      </c>
      <c r="S2425" s="867" t="str">
        <f>IFERROR(IF(VLOOKUP("*"&amp;TRIM($F2425)&amp;"*",dump!$A:$D,4,FALSE)="","空文字",VLOOKUP("*"&amp;TRIM($F2425)&amp;"*",dump!$A:$D,4,FALSE)),"NA")</f>
        <v>NA</v>
      </c>
      <c r="T2425" s="867" t="str">
        <f t="shared" ca="1" si="149"/>
        <v>●</v>
      </c>
      <c r="U2425" s="867"/>
      <c r="V2425" s="867"/>
      <c r="W2425" s="867"/>
      <c r="X2425" s="867"/>
      <c r="Y2425" s="867" t="str">
        <f t="shared" si="150"/>
        <v/>
      </c>
      <c r="Z2425" s="867"/>
    </row>
    <row r="2426" spans="2:26" s="312" customFormat="1" ht="15" customHeight="1" outlineLevel="1">
      <c r="B2426" s="314"/>
      <c r="C2426" s="534"/>
      <c r="D2426" s="328"/>
      <c r="E2426" s="307" t="s">
        <v>16029</v>
      </c>
      <c r="F2426" s="307" t="s">
        <v>16024</v>
      </c>
      <c r="G2426" s="307" t="s">
        <v>16035</v>
      </c>
      <c r="H2426" s="302" t="s">
        <v>3657</v>
      </c>
      <c r="I2426" s="303" t="s">
        <v>3666</v>
      </c>
      <c r="J2426" s="417" t="s">
        <v>5684</v>
      </c>
      <c r="K2426" s="865" t="str">
        <f t="shared" si="146"/>
        <v/>
      </c>
      <c r="L2426" s="544" t="s">
        <v>3656</v>
      </c>
      <c r="M2426" s="595" t="s">
        <v>3655</v>
      </c>
      <c r="N2426" s="724" t="s">
        <v>17956</v>
      </c>
      <c r="O2426" s="595"/>
      <c r="P2426" s="550"/>
      <c r="Q2426" s="867" t="str">
        <f t="shared" ca="1" si="147"/>
        <v/>
      </c>
      <c r="R2426" s="867" t="str">
        <f t="shared" ca="1" si="148"/>
        <v/>
      </c>
      <c r="S2426" s="867" t="str">
        <f>IFERROR(IF(VLOOKUP("*"&amp;TRIM($F2426)&amp;"*",dump!$A:$D,4,FALSE)="","空文字",VLOOKUP("*"&amp;TRIM($F2426)&amp;"*",dump!$A:$D,4,FALSE)),"NA")</f>
        <v>NA</v>
      </c>
      <c r="T2426" s="867" t="str">
        <f t="shared" ca="1" si="149"/>
        <v>●</v>
      </c>
      <c r="U2426" s="867"/>
      <c r="V2426" s="867"/>
      <c r="W2426" s="867"/>
      <c r="X2426" s="867"/>
      <c r="Y2426" s="867" t="str">
        <f t="shared" si="150"/>
        <v/>
      </c>
      <c r="Z2426" s="867"/>
    </row>
    <row r="2427" spans="2:26" s="312" customFormat="1" ht="15" customHeight="1" outlineLevel="1">
      <c r="B2427" s="314"/>
      <c r="C2427" s="534"/>
      <c r="D2427" s="328"/>
      <c r="E2427" s="307" t="s">
        <v>16030</v>
      </c>
      <c r="F2427" s="307" t="s">
        <v>16025</v>
      </c>
      <c r="G2427" s="307" t="s">
        <v>16036</v>
      </c>
      <c r="H2427" s="302" t="s">
        <v>3657</v>
      </c>
      <c r="I2427" s="303" t="s">
        <v>3666</v>
      </c>
      <c r="J2427" s="417" t="s">
        <v>5684</v>
      </c>
      <c r="K2427" s="865" t="str">
        <f t="shared" si="146"/>
        <v/>
      </c>
      <c r="L2427" s="544" t="s">
        <v>3656</v>
      </c>
      <c r="M2427" s="595" t="s">
        <v>3655</v>
      </c>
      <c r="N2427" s="724" t="s">
        <v>17957</v>
      </c>
      <c r="O2427" s="595"/>
      <c r="P2427" s="550"/>
      <c r="Q2427" s="867" t="str">
        <f t="shared" ca="1" si="147"/>
        <v/>
      </c>
      <c r="R2427" s="867" t="str">
        <f t="shared" ca="1" si="148"/>
        <v/>
      </c>
      <c r="S2427" s="867" t="str">
        <f>IFERROR(IF(VLOOKUP("*"&amp;TRIM($F2427)&amp;"*",dump!$A:$D,4,FALSE)="","空文字",VLOOKUP("*"&amp;TRIM($F2427)&amp;"*",dump!$A:$D,4,FALSE)),"NA")</f>
        <v>NA</v>
      </c>
      <c r="T2427" s="867" t="str">
        <f t="shared" ca="1" si="149"/>
        <v>●</v>
      </c>
      <c r="U2427" s="867"/>
      <c r="V2427" s="867"/>
      <c r="W2427" s="867"/>
      <c r="X2427" s="867"/>
      <c r="Y2427" s="867" t="str">
        <f t="shared" si="150"/>
        <v/>
      </c>
      <c r="Z2427" s="867"/>
    </row>
    <row r="2428" spans="2:26" s="312" customFormat="1" ht="53.25" customHeight="1" outlineLevel="1">
      <c r="B2428" s="314"/>
      <c r="C2428" s="534"/>
      <c r="D2428" s="199" t="s">
        <v>16071</v>
      </c>
      <c r="E2428" s="223"/>
      <c r="F2428" s="223" t="s">
        <v>16037</v>
      </c>
      <c r="G2428" s="223" t="s">
        <v>16072</v>
      </c>
      <c r="H2428" s="221" t="s">
        <v>3655</v>
      </c>
      <c r="I2428" s="199" t="s">
        <v>3666</v>
      </c>
      <c r="J2428" s="427" t="s">
        <v>5684</v>
      </c>
      <c r="K2428" s="865" t="str">
        <f t="shared" si="146"/>
        <v/>
      </c>
      <c r="L2428" s="544" t="s">
        <v>3656</v>
      </c>
      <c r="M2428" s="595" t="s">
        <v>3655</v>
      </c>
      <c r="N2428" s="559" t="s">
        <v>17958</v>
      </c>
      <c r="O2428" s="595"/>
      <c r="P2428" s="550"/>
      <c r="Q2428" s="867" t="str">
        <f t="shared" ca="1" si="147"/>
        <v/>
      </c>
      <c r="R2428" s="867" t="str">
        <f t="shared" ca="1" si="148"/>
        <v/>
      </c>
      <c r="S2428" s="867" t="str">
        <f>IFERROR(IF(VLOOKUP("*"&amp;TRIM($F2428)&amp;"*",dump!$A:$D,4,FALSE)="","空文字",VLOOKUP("*"&amp;TRIM($F2428)&amp;"*",dump!$A:$D,4,FALSE)),"NA")</f>
        <v>NA</v>
      </c>
      <c r="T2428" s="867" t="str">
        <f t="shared" ca="1" si="149"/>
        <v>●</v>
      </c>
      <c r="U2428" s="867"/>
      <c r="V2428" s="867"/>
      <c r="W2428" s="867"/>
      <c r="X2428" s="867"/>
      <c r="Y2428" s="867" t="str">
        <f t="shared" si="150"/>
        <v/>
      </c>
      <c r="Z2428" s="867"/>
    </row>
    <row r="2429" spans="2:26" s="312" customFormat="1" ht="15" customHeight="1" outlineLevel="1">
      <c r="B2429" s="314"/>
      <c r="C2429" s="534"/>
      <c r="D2429" s="328"/>
      <c r="E2429" s="307" t="s">
        <v>16073</v>
      </c>
      <c r="F2429" s="307" t="s">
        <v>16038</v>
      </c>
      <c r="G2429" s="307" t="s">
        <v>16094</v>
      </c>
      <c r="H2429" s="302" t="s">
        <v>3657</v>
      </c>
      <c r="I2429" s="303" t="s">
        <v>3666</v>
      </c>
      <c r="J2429" s="417" t="s">
        <v>5684</v>
      </c>
      <c r="K2429" s="865" t="str">
        <f t="shared" si="146"/>
        <v/>
      </c>
      <c r="L2429" s="544" t="s">
        <v>3656</v>
      </c>
      <c r="M2429" s="595" t="s">
        <v>3655</v>
      </c>
      <c r="N2429" s="724" t="s">
        <v>17959</v>
      </c>
      <c r="O2429" s="595"/>
      <c r="P2429" s="550"/>
      <c r="Q2429" s="867" t="str">
        <f t="shared" ca="1" si="147"/>
        <v/>
      </c>
      <c r="R2429" s="867" t="str">
        <f t="shared" ca="1" si="148"/>
        <v/>
      </c>
      <c r="S2429" s="867" t="str">
        <f>IFERROR(IF(VLOOKUP("*"&amp;TRIM($F2429)&amp;"*",dump!$A:$D,4,FALSE)="","空文字",VLOOKUP("*"&amp;TRIM($F2429)&amp;"*",dump!$A:$D,4,FALSE)),"NA")</f>
        <v>NA</v>
      </c>
      <c r="T2429" s="867" t="str">
        <f t="shared" ca="1" si="149"/>
        <v>●</v>
      </c>
      <c r="U2429" s="867"/>
      <c r="V2429" s="867"/>
      <c r="W2429" s="867"/>
      <c r="X2429" s="867"/>
      <c r="Y2429" s="867" t="str">
        <f t="shared" si="150"/>
        <v/>
      </c>
      <c r="Z2429" s="867"/>
    </row>
    <row r="2430" spans="2:26" s="312" customFormat="1" ht="15" customHeight="1" outlineLevel="1">
      <c r="B2430" s="314"/>
      <c r="C2430" s="534"/>
      <c r="D2430" s="328"/>
      <c r="E2430" s="307" t="s">
        <v>16074</v>
      </c>
      <c r="F2430" s="307" t="s">
        <v>16039</v>
      </c>
      <c r="G2430" s="307" t="s">
        <v>16093</v>
      </c>
      <c r="H2430" s="302" t="s">
        <v>3657</v>
      </c>
      <c r="I2430" s="303" t="s">
        <v>3666</v>
      </c>
      <c r="J2430" s="417" t="s">
        <v>5684</v>
      </c>
      <c r="K2430" s="865" t="str">
        <f t="shared" si="146"/>
        <v/>
      </c>
      <c r="L2430" s="544" t="s">
        <v>3656</v>
      </c>
      <c r="M2430" s="595" t="s">
        <v>3655</v>
      </c>
      <c r="N2430" s="724" t="s">
        <v>17960</v>
      </c>
      <c r="O2430" s="595"/>
      <c r="P2430" s="550"/>
      <c r="Q2430" s="867" t="str">
        <f t="shared" ca="1" si="147"/>
        <v/>
      </c>
      <c r="R2430" s="867" t="str">
        <f t="shared" ca="1" si="148"/>
        <v/>
      </c>
      <c r="S2430" s="867" t="str">
        <f>IFERROR(IF(VLOOKUP("*"&amp;TRIM($F2430)&amp;"*",dump!$A:$D,4,FALSE)="","空文字",VLOOKUP("*"&amp;TRIM($F2430)&amp;"*",dump!$A:$D,4,FALSE)),"NA")</f>
        <v>NA</v>
      </c>
      <c r="T2430" s="867" t="str">
        <f t="shared" ca="1" si="149"/>
        <v>●</v>
      </c>
      <c r="U2430" s="867"/>
      <c r="V2430" s="867"/>
      <c r="W2430" s="867"/>
      <c r="X2430" s="867"/>
      <c r="Y2430" s="867" t="str">
        <f t="shared" si="150"/>
        <v/>
      </c>
      <c r="Z2430" s="867"/>
    </row>
    <row r="2431" spans="2:26" s="312" customFormat="1" ht="15" customHeight="1" outlineLevel="1">
      <c r="B2431" s="314"/>
      <c r="C2431" s="534"/>
      <c r="D2431" s="328"/>
      <c r="E2431" s="307" t="s">
        <v>16075</v>
      </c>
      <c r="F2431" s="307" t="s">
        <v>16040</v>
      </c>
      <c r="G2431" s="307" t="s">
        <v>16092</v>
      </c>
      <c r="H2431" s="302" t="s">
        <v>3657</v>
      </c>
      <c r="I2431" s="303" t="s">
        <v>3666</v>
      </c>
      <c r="J2431" s="417" t="s">
        <v>5684</v>
      </c>
      <c r="K2431" s="865" t="str">
        <f t="shared" si="146"/>
        <v/>
      </c>
      <c r="L2431" s="544" t="s">
        <v>3656</v>
      </c>
      <c r="M2431" s="595" t="s">
        <v>3655</v>
      </c>
      <c r="N2431" s="724" t="s">
        <v>17961</v>
      </c>
      <c r="O2431" s="595"/>
      <c r="P2431" s="550"/>
      <c r="Q2431" s="867" t="str">
        <f t="shared" ca="1" si="147"/>
        <v/>
      </c>
      <c r="R2431" s="867" t="str">
        <f t="shared" ca="1" si="148"/>
        <v/>
      </c>
      <c r="S2431" s="867" t="str">
        <f>IFERROR(IF(VLOOKUP("*"&amp;TRIM($F2431)&amp;"*",dump!$A:$D,4,FALSE)="","空文字",VLOOKUP("*"&amp;TRIM($F2431)&amp;"*",dump!$A:$D,4,FALSE)),"NA")</f>
        <v>NA</v>
      </c>
      <c r="T2431" s="867" t="str">
        <f t="shared" ca="1" si="149"/>
        <v>●</v>
      </c>
      <c r="U2431" s="867"/>
      <c r="V2431" s="867"/>
      <c r="W2431" s="867"/>
      <c r="X2431" s="867"/>
      <c r="Y2431" s="867" t="str">
        <f t="shared" si="150"/>
        <v/>
      </c>
      <c r="Z2431" s="867"/>
    </row>
    <row r="2432" spans="2:26" s="312" customFormat="1" ht="15" customHeight="1" outlineLevel="1">
      <c r="B2432" s="314"/>
      <c r="C2432" s="534"/>
      <c r="D2432" s="328"/>
      <c r="E2432" s="307" t="s">
        <v>16076</v>
      </c>
      <c r="F2432" s="307" t="s">
        <v>16041</v>
      </c>
      <c r="G2432" s="307" t="s">
        <v>16091</v>
      </c>
      <c r="H2432" s="302" t="s">
        <v>3657</v>
      </c>
      <c r="I2432" s="303" t="s">
        <v>3666</v>
      </c>
      <c r="J2432" s="417" t="s">
        <v>5684</v>
      </c>
      <c r="K2432" s="865" t="str">
        <f t="shared" si="146"/>
        <v/>
      </c>
      <c r="L2432" s="544" t="s">
        <v>3656</v>
      </c>
      <c r="M2432" s="595" t="s">
        <v>3655</v>
      </c>
      <c r="N2432" s="724" t="s">
        <v>17962</v>
      </c>
      <c r="O2432" s="595"/>
      <c r="P2432" s="550"/>
      <c r="Q2432" s="867" t="str">
        <f t="shared" ca="1" si="147"/>
        <v/>
      </c>
      <c r="R2432" s="867" t="str">
        <f t="shared" ca="1" si="148"/>
        <v/>
      </c>
      <c r="S2432" s="867" t="str">
        <f>IFERROR(IF(VLOOKUP("*"&amp;TRIM($F2432)&amp;"*",dump!$A:$D,4,FALSE)="","空文字",VLOOKUP("*"&amp;TRIM($F2432)&amp;"*",dump!$A:$D,4,FALSE)),"NA")</f>
        <v>NA</v>
      </c>
      <c r="T2432" s="867" t="str">
        <f t="shared" ca="1" si="149"/>
        <v>●</v>
      </c>
      <c r="U2432" s="867"/>
      <c r="V2432" s="867"/>
      <c r="W2432" s="867"/>
      <c r="X2432" s="867"/>
      <c r="Y2432" s="867" t="str">
        <f t="shared" si="150"/>
        <v/>
      </c>
      <c r="Z2432" s="867"/>
    </row>
    <row r="2433" spans="2:26" s="312" customFormat="1" ht="15" customHeight="1" outlineLevel="1">
      <c r="B2433" s="314"/>
      <c r="C2433" s="534"/>
      <c r="D2433" s="328"/>
      <c r="E2433" s="307" t="s">
        <v>16077</v>
      </c>
      <c r="F2433" s="307" t="s">
        <v>16064</v>
      </c>
      <c r="G2433" s="307" t="s">
        <v>16090</v>
      </c>
      <c r="H2433" s="302" t="s">
        <v>3657</v>
      </c>
      <c r="I2433" s="303" t="s">
        <v>3666</v>
      </c>
      <c r="J2433" s="417" t="s">
        <v>5684</v>
      </c>
      <c r="K2433" s="865" t="str">
        <f t="shared" si="146"/>
        <v/>
      </c>
      <c r="L2433" s="544" t="s">
        <v>3656</v>
      </c>
      <c r="M2433" s="595" t="s">
        <v>3655</v>
      </c>
      <c r="N2433" s="724" t="s">
        <v>17963</v>
      </c>
      <c r="O2433" s="595"/>
      <c r="P2433" s="550"/>
      <c r="Q2433" s="867" t="str">
        <f t="shared" ca="1" si="147"/>
        <v/>
      </c>
      <c r="R2433" s="867" t="str">
        <f t="shared" ca="1" si="148"/>
        <v/>
      </c>
      <c r="S2433" s="867" t="str">
        <f>IFERROR(IF(VLOOKUP("*"&amp;TRIM($F2433)&amp;"*",dump!$A:$D,4,FALSE)="","空文字",VLOOKUP("*"&amp;TRIM($F2433)&amp;"*",dump!$A:$D,4,FALSE)),"NA")</f>
        <v>NA</v>
      </c>
      <c r="T2433" s="867" t="str">
        <f t="shared" ca="1" si="149"/>
        <v>●</v>
      </c>
      <c r="U2433" s="867"/>
      <c r="V2433" s="867"/>
      <c r="W2433" s="867"/>
      <c r="X2433" s="867"/>
      <c r="Y2433" s="867" t="str">
        <f t="shared" si="150"/>
        <v/>
      </c>
      <c r="Z2433" s="867"/>
    </row>
    <row r="2434" spans="2:26" s="312" customFormat="1" ht="15" customHeight="1" outlineLevel="1">
      <c r="B2434" s="314"/>
      <c r="C2434" s="534"/>
      <c r="D2434" s="328"/>
      <c r="E2434" s="307" t="s">
        <v>16078</v>
      </c>
      <c r="F2434" s="307" t="s">
        <v>16065</v>
      </c>
      <c r="G2434" s="307" t="s">
        <v>16089</v>
      </c>
      <c r="H2434" s="302" t="s">
        <v>3657</v>
      </c>
      <c r="I2434" s="303" t="s">
        <v>3666</v>
      </c>
      <c r="J2434" s="417" t="s">
        <v>5684</v>
      </c>
      <c r="K2434" s="865" t="str">
        <f t="shared" si="146"/>
        <v/>
      </c>
      <c r="L2434" s="544" t="s">
        <v>3656</v>
      </c>
      <c r="M2434" s="595" t="s">
        <v>3655</v>
      </c>
      <c r="N2434" s="724" t="s">
        <v>17964</v>
      </c>
      <c r="O2434" s="595"/>
      <c r="P2434" s="550"/>
      <c r="Q2434" s="867" t="str">
        <f t="shared" ca="1" si="147"/>
        <v/>
      </c>
      <c r="R2434" s="867" t="str">
        <f t="shared" ca="1" si="148"/>
        <v/>
      </c>
      <c r="S2434" s="867" t="str">
        <f>IFERROR(IF(VLOOKUP("*"&amp;TRIM($F2434)&amp;"*",dump!$A:$D,4,FALSE)="","空文字",VLOOKUP("*"&amp;TRIM($F2434)&amp;"*",dump!$A:$D,4,FALSE)),"NA")</f>
        <v>NA</v>
      </c>
      <c r="T2434" s="867" t="str">
        <f t="shared" ca="1" si="149"/>
        <v>●</v>
      </c>
      <c r="U2434" s="867"/>
      <c r="V2434" s="867"/>
      <c r="W2434" s="867"/>
      <c r="X2434" s="867"/>
      <c r="Y2434" s="867" t="str">
        <f t="shared" si="150"/>
        <v/>
      </c>
      <c r="Z2434" s="867"/>
    </row>
    <row r="2435" spans="2:26" s="312" customFormat="1" ht="15" customHeight="1" outlineLevel="1">
      <c r="B2435" s="314"/>
      <c r="C2435" s="534"/>
      <c r="D2435" s="328"/>
      <c r="E2435" s="307" t="s">
        <v>16079</v>
      </c>
      <c r="F2435" s="307" t="s">
        <v>16066</v>
      </c>
      <c r="G2435" s="307" t="s">
        <v>16088</v>
      </c>
      <c r="H2435" s="302" t="s">
        <v>3657</v>
      </c>
      <c r="I2435" s="303" t="s">
        <v>3666</v>
      </c>
      <c r="J2435" s="417" t="s">
        <v>5684</v>
      </c>
      <c r="K2435" s="865" t="str">
        <f t="shared" si="146"/>
        <v/>
      </c>
      <c r="L2435" s="544" t="s">
        <v>3656</v>
      </c>
      <c r="M2435" s="595" t="s">
        <v>3655</v>
      </c>
      <c r="N2435" s="724" t="s">
        <v>17965</v>
      </c>
      <c r="O2435" s="595"/>
      <c r="P2435" s="550"/>
      <c r="Q2435" s="867" t="str">
        <f t="shared" ca="1" si="147"/>
        <v/>
      </c>
      <c r="R2435" s="867" t="str">
        <f t="shared" ca="1" si="148"/>
        <v/>
      </c>
      <c r="S2435" s="867" t="str">
        <f>IFERROR(IF(VLOOKUP("*"&amp;TRIM($F2435)&amp;"*",dump!$A:$D,4,FALSE)="","空文字",VLOOKUP("*"&amp;TRIM($F2435)&amp;"*",dump!$A:$D,4,FALSE)),"NA")</f>
        <v>NA</v>
      </c>
      <c r="T2435" s="867" t="str">
        <f t="shared" ca="1" si="149"/>
        <v>●</v>
      </c>
      <c r="U2435" s="867"/>
      <c r="V2435" s="867"/>
      <c r="W2435" s="867"/>
      <c r="X2435" s="867"/>
      <c r="Y2435" s="867" t="str">
        <f t="shared" si="150"/>
        <v/>
      </c>
      <c r="Z2435" s="867"/>
    </row>
    <row r="2436" spans="2:26" s="312" customFormat="1" ht="15" customHeight="1" outlineLevel="1">
      <c r="B2436" s="314"/>
      <c r="C2436" s="534"/>
      <c r="D2436" s="328"/>
      <c r="E2436" s="307" t="s">
        <v>16080</v>
      </c>
      <c r="F2436" s="307" t="s">
        <v>16067</v>
      </c>
      <c r="G2436" s="307" t="s">
        <v>16087</v>
      </c>
      <c r="H2436" s="302" t="s">
        <v>3657</v>
      </c>
      <c r="I2436" s="303" t="s">
        <v>3666</v>
      </c>
      <c r="J2436" s="417" t="s">
        <v>5684</v>
      </c>
      <c r="K2436" s="865" t="str">
        <f t="shared" si="146"/>
        <v/>
      </c>
      <c r="L2436" s="544" t="s">
        <v>3656</v>
      </c>
      <c r="M2436" s="595" t="s">
        <v>3655</v>
      </c>
      <c r="N2436" s="724" t="s">
        <v>17966</v>
      </c>
      <c r="O2436" s="595"/>
      <c r="P2436" s="550"/>
      <c r="Q2436" s="867" t="str">
        <f t="shared" ca="1" si="147"/>
        <v/>
      </c>
      <c r="R2436" s="867" t="str">
        <f t="shared" ca="1" si="148"/>
        <v/>
      </c>
      <c r="S2436" s="867" t="str">
        <f>IFERROR(IF(VLOOKUP("*"&amp;TRIM($F2436)&amp;"*",dump!$A:$D,4,FALSE)="","空文字",VLOOKUP("*"&amp;TRIM($F2436)&amp;"*",dump!$A:$D,4,FALSE)),"NA")</f>
        <v>NA</v>
      </c>
      <c r="T2436" s="867" t="str">
        <f t="shared" ca="1" si="149"/>
        <v>●</v>
      </c>
      <c r="U2436" s="867"/>
      <c r="V2436" s="867"/>
      <c r="W2436" s="867"/>
      <c r="X2436" s="867"/>
      <c r="Y2436" s="867" t="str">
        <f t="shared" si="150"/>
        <v/>
      </c>
      <c r="Z2436" s="867"/>
    </row>
    <row r="2437" spans="2:26" s="312" customFormat="1" ht="15" customHeight="1" outlineLevel="1">
      <c r="B2437" s="314"/>
      <c r="C2437" s="534"/>
      <c r="D2437" s="328"/>
      <c r="E2437" s="307" t="s">
        <v>16081</v>
      </c>
      <c r="F2437" s="307" t="s">
        <v>16068</v>
      </c>
      <c r="G2437" s="307" t="s">
        <v>16086</v>
      </c>
      <c r="H2437" s="302" t="s">
        <v>3657</v>
      </c>
      <c r="I2437" s="303" t="s">
        <v>3666</v>
      </c>
      <c r="J2437" s="417" t="s">
        <v>5684</v>
      </c>
      <c r="K2437" s="865" t="str">
        <f t="shared" si="146"/>
        <v/>
      </c>
      <c r="L2437" s="544" t="s">
        <v>3656</v>
      </c>
      <c r="M2437" s="595" t="s">
        <v>3655</v>
      </c>
      <c r="N2437" s="724" t="s">
        <v>17967</v>
      </c>
      <c r="O2437" s="595"/>
      <c r="P2437" s="550"/>
      <c r="Q2437" s="867" t="str">
        <f t="shared" ca="1" si="147"/>
        <v/>
      </c>
      <c r="R2437" s="867" t="str">
        <f t="shared" ca="1" si="148"/>
        <v/>
      </c>
      <c r="S2437" s="867" t="str">
        <f>IFERROR(IF(VLOOKUP("*"&amp;TRIM($F2437)&amp;"*",dump!$A:$D,4,FALSE)="","空文字",VLOOKUP("*"&amp;TRIM($F2437)&amp;"*",dump!$A:$D,4,FALSE)),"NA")</f>
        <v>NA</v>
      </c>
      <c r="T2437" s="867" t="str">
        <f t="shared" ca="1" si="149"/>
        <v>●</v>
      </c>
      <c r="U2437" s="867"/>
      <c r="V2437" s="867"/>
      <c r="W2437" s="867"/>
      <c r="X2437" s="867"/>
      <c r="Y2437" s="867" t="str">
        <f t="shared" si="150"/>
        <v/>
      </c>
      <c r="Z2437" s="867"/>
    </row>
    <row r="2438" spans="2:26" s="312" customFormat="1" ht="15" customHeight="1" outlineLevel="1">
      <c r="B2438" s="314"/>
      <c r="C2438" s="534"/>
      <c r="D2438" s="328"/>
      <c r="E2438" s="307" t="s">
        <v>16082</v>
      </c>
      <c r="F2438" s="307" t="s">
        <v>16069</v>
      </c>
      <c r="G2438" s="307" t="s">
        <v>16085</v>
      </c>
      <c r="H2438" s="302" t="s">
        <v>3657</v>
      </c>
      <c r="I2438" s="303" t="s">
        <v>3666</v>
      </c>
      <c r="J2438" s="417" t="s">
        <v>5684</v>
      </c>
      <c r="K2438" s="865" t="str">
        <f t="shared" si="146"/>
        <v/>
      </c>
      <c r="L2438" s="544" t="s">
        <v>3656</v>
      </c>
      <c r="M2438" s="595" t="s">
        <v>3655</v>
      </c>
      <c r="N2438" s="724" t="s">
        <v>17968</v>
      </c>
      <c r="O2438" s="595"/>
      <c r="P2438" s="550"/>
      <c r="Q2438" s="867" t="str">
        <f t="shared" ca="1" si="147"/>
        <v/>
      </c>
      <c r="R2438" s="867" t="str">
        <f t="shared" ca="1" si="148"/>
        <v/>
      </c>
      <c r="S2438" s="867" t="str">
        <f>IFERROR(IF(VLOOKUP("*"&amp;TRIM($F2438)&amp;"*",dump!$A:$D,4,FALSE)="","空文字",VLOOKUP("*"&amp;TRIM($F2438)&amp;"*",dump!$A:$D,4,FALSE)),"NA")</f>
        <v>NA</v>
      </c>
      <c r="T2438" s="867" t="str">
        <f t="shared" ca="1" si="149"/>
        <v>●</v>
      </c>
      <c r="U2438" s="867"/>
      <c r="V2438" s="867"/>
      <c r="W2438" s="867"/>
      <c r="X2438" s="867"/>
      <c r="Y2438" s="867" t="str">
        <f t="shared" si="150"/>
        <v/>
      </c>
      <c r="Z2438" s="867"/>
    </row>
    <row r="2439" spans="2:26" s="312" customFormat="1" ht="15" customHeight="1" outlineLevel="1">
      <c r="B2439" s="314"/>
      <c r="C2439" s="534"/>
      <c r="D2439" s="328"/>
      <c r="E2439" s="307" t="s">
        <v>16083</v>
      </c>
      <c r="F2439" s="307" t="s">
        <v>16070</v>
      </c>
      <c r="G2439" s="307" t="s">
        <v>16084</v>
      </c>
      <c r="H2439" s="302" t="s">
        <v>3657</v>
      </c>
      <c r="I2439" s="303" t="s">
        <v>3666</v>
      </c>
      <c r="J2439" s="417" t="s">
        <v>5684</v>
      </c>
      <c r="K2439" s="865" t="str">
        <f t="shared" si="146"/>
        <v/>
      </c>
      <c r="L2439" s="544" t="s">
        <v>3656</v>
      </c>
      <c r="M2439" s="595" t="s">
        <v>3655</v>
      </c>
      <c r="N2439" s="724" t="s">
        <v>17969</v>
      </c>
      <c r="O2439" s="595"/>
      <c r="P2439" s="550"/>
      <c r="Q2439" s="867" t="str">
        <f t="shared" ca="1" si="147"/>
        <v/>
      </c>
      <c r="R2439" s="867" t="str">
        <f t="shared" ca="1" si="148"/>
        <v/>
      </c>
      <c r="S2439" s="867" t="str">
        <f>IFERROR(IF(VLOOKUP("*"&amp;TRIM($F2439)&amp;"*",dump!$A:$D,4,FALSE)="","空文字",VLOOKUP("*"&amp;TRIM($F2439)&amp;"*",dump!$A:$D,4,FALSE)),"NA")</f>
        <v>NA</v>
      </c>
      <c r="T2439" s="867" t="str">
        <f t="shared" ca="1" si="149"/>
        <v>●</v>
      </c>
      <c r="U2439" s="867"/>
      <c r="V2439" s="867"/>
      <c r="W2439" s="867"/>
      <c r="X2439" s="867"/>
      <c r="Y2439" s="867" t="str">
        <f t="shared" si="150"/>
        <v/>
      </c>
      <c r="Z2439" s="867"/>
    </row>
    <row r="2440" spans="2:26" s="312" customFormat="1" ht="54.75" customHeight="1" outlineLevel="1">
      <c r="B2440" s="314"/>
      <c r="C2440" s="534"/>
      <c r="D2440" s="199" t="s">
        <v>16099</v>
      </c>
      <c r="E2440" s="223"/>
      <c r="F2440" s="223" t="s">
        <v>16042</v>
      </c>
      <c r="G2440" s="223" t="s">
        <v>16100</v>
      </c>
      <c r="H2440" s="221" t="s">
        <v>3655</v>
      </c>
      <c r="I2440" s="199" t="s">
        <v>3666</v>
      </c>
      <c r="J2440" s="427" t="s">
        <v>5684</v>
      </c>
      <c r="K2440" s="865" t="str">
        <f t="shared" si="146"/>
        <v/>
      </c>
      <c r="L2440" s="544" t="s">
        <v>3656</v>
      </c>
      <c r="M2440" s="595" t="s">
        <v>3655</v>
      </c>
      <c r="N2440" s="559" t="s">
        <v>17970</v>
      </c>
      <c r="O2440" s="595"/>
      <c r="P2440" s="550"/>
      <c r="Q2440" s="867" t="str">
        <f t="shared" ca="1" si="147"/>
        <v/>
      </c>
      <c r="R2440" s="867" t="str">
        <f t="shared" ca="1" si="148"/>
        <v/>
      </c>
      <c r="S2440" s="867" t="str">
        <f>IFERROR(IF(VLOOKUP("*"&amp;TRIM($F2440)&amp;"*",dump!$A:$D,4,FALSE)="","空文字",VLOOKUP("*"&amp;TRIM($F2440)&amp;"*",dump!$A:$D,4,FALSE)),"NA")</f>
        <v>NA</v>
      </c>
      <c r="T2440" s="867" t="str">
        <f t="shared" ca="1" si="149"/>
        <v>●</v>
      </c>
      <c r="U2440" s="867"/>
      <c r="V2440" s="867"/>
      <c r="W2440" s="867"/>
      <c r="X2440" s="867"/>
      <c r="Y2440" s="867" t="str">
        <f t="shared" si="150"/>
        <v/>
      </c>
      <c r="Z2440" s="867"/>
    </row>
    <row r="2441" spans="2:26" s="312" customFormat="1" ht="15" customHeight="1" outlineLevel="1">
      <c r="B2441" s="314"/>
      <c r="C2441" s="534"/>
      <c r="D2441" s="328"/>
      <c r="E2441" s="307" t="s">
        <v>16095</v>
      </c>
      <c r="F2441" s="307" t="s">
        <v>16043</v>
      </c>
      <c r="G2441" s="307" t="s">
        <v>16101</v>
      </c>
      <c r="H2441" s="302" t="s">
        <v>3657</v>
      </c>
      <c r="I2441" s="303" t="s">
        <v>3666</v>
      </c>
      <c r="J2441" s="417" t="s">
        <v>5684</v>
      </c>
      <c r="K2441" s="865" t="str">
        <f t="shared" si="146"/>
        <v/>
      </c>
      <c r="L2441" s="544" t="s">
        <v>3656</v>
      </c>
      <c r="M2441" s="595" t="s">
        <v>3655</v>
      </c>
      <c r="N2441" s="724" t="s">
        <v>17971</v>
      </c>
      <c r="O2441" s="595"/>
      <c r="P2441" s="550"/>
      <c r="Q2441" s="867" t="str">
        <f t="shared" ca="1" si="147"/>
        <v/>
      </c>
      <c r="R2441" s="867" t="str">
        <f t="shared" ca="1" si="148"/>
        <v/>
      </c>
      <c r="S2441" s="867" t="str">
        <f>IFERROR(IF(VLOOKUP("*"&amp;TRIM($F2441)&amp;"*",dump!$A:$D,4,FALSE)="","空文字",VLOOKUP("*"&amp;TRIM($F2441)&amp;"*",dump!$A:$D,4,FALSE)),"NA")</f>
        <v>NA</v>
      </c>
      <c r="T2441" s="867" t="str">
        <f t="shared" ca="1" si="149"/>
        <v>●</v>
      </c>
      <c r="U2441" s="867"/>
      <c r="V2441" s="867"/>
      <c r="W2441" s="867"/>
      <c r="X2441" s="867"/>
      <c r="Y2441" s="867" t="str">
        <f t="shared" si="150"/>
        <v/>
      </c>
      <c r="Z2441" s="867"/>
    </row>
    <row r="2442" spans="2:26" s="312" customFormat="1" ht="15" customHeight="1" outlineLevel="1">
      <c r="B2442" s="314"/>
      <c r="C2442" s="534"/>
      <c r="D2442" s="328"/>
      <c r="E2442" s="307" t="s">
        <v>16096</v>
      </c>
      <c r="F2442" s="307" t="s">
        <v>16044</v>
      </c>
      <c r="G2442" s="307" t="s">
        <v>16102</v>
      </c>
      <c r="H2442" s="302" t="s">
        <v>3657</v>
      </c>
      <c r="I2442" s="303" t="s">
        <v>3666</v>
      </c>
      <c r="J2442" s="417" t="s">
        <v>5684</v>
      </c>
      <c r="K2442" s="865" t="str">
        <f t="shared" si="146"/>
        <v/>
      </c>
      <c r="L2442" s="544" t="s">
        <v>3656</v>
      </c>
      <c r="M2442" s="595" t="s">
        <v>3655</v>
      </c>
      <c r="N2442" s="724" t="s">
        <v>17972</v>
      </c>
      <c r="O2442" s="595"/>
      <c r="P2442" s="550"/>
      <c r="Q2442" s="867" t="str">
        <f t="shared" ca="1" si="147"/>
        <v/>
      </c>
      <c r="R2442" s="867" t="str">
        <f t="shared" ca="1" si="148"/>
        <v/>
      </c>
      <c r="S2442" s="867" t="str">
        <f>IFERROR(IF(VLOOKUP("*"&amp;TRIM($F2442)&amp;"*",dump!$A:$D,4,FALSE)="","空文字",VLOOKUP("*"&amp;TRIM($F2442)&amp;"*",dump!$A:$D,4,FALSE)),"NA")</f>
        <v>NA</v>
      </c>
      <c r="T2442" s="867" t="str">
        <f t="shared" ca="1" si="149"/>
        <v>●</v>
      </c>
      <c r="U2442" s="867"/>
      <c r="V2442" s="867"/>
      <c r="W2442" s="867"/>
      <c r="X2442" s="867"/>
      <c r="Y2442" s="867" t="str">
        <f t="shared" si="150"/>
        <v/>
      </c>
      <c r="Z2442" s="867"/>
    </row>
    <row r="2443" spans="2:26" s="312" customFormat="1" ht="15" customHeight="1" outlineLevel="1">
      <c r="B2443" s="314"/>
      <c r="C2443" s="534"/>
      <c r="D2443" s="328"/>
      <c r="E2443" s="307" t="s">
        <v>16097</v>
      </c>
      <c r="F2443" s="307" t="s">
        <v>16045</v>
      </c>
      <c r="G2443" s="307" t="s">
        <v>16103</v>
      </c>
      <c r="H2443" s="302" t="s">
        <v>3657</v>
      </c>
      <c r="I2443" s="303" t="s">
        <v>3666</v>
      </c>
      <c r="J2443" s="417" t="s">
        <v>5684</v>
      </c>
      <c r="K2443" s="865" t="str">
        <f t="shared" si="146"/>
        <v/>
      </c>
      <c r="L2443" s="544" t="s">
        <v>3656</v>
      </c>
      <c r="M2443" s="595" t="s">
        <v>3655</v>
      </c>
      <c r="N2443" s="724" t="s">
        <v>17973</v>
      </c>
      <c r="O2443" s="595"/>
      <c r="P2443" s="550"/>
      <c r="Q2443" s="867" t="str">
        <f t="shared" ca="1" si="147"/>
        <v/>
      </c>
      <c r="R2443" s="867" t="str">
        <f t="shared" ca="1" si="148"/>
        <v/>
      </c>
      <c r="S2443" s="867" t="str">
        <f>IFERROR(IF(VLOOKUP("*"&amp;TRIM($F2443)&amp;"*",dump!$A:$D,4,FALSE)="","空文字",VLOOKUP("*"&amp;TRIM($F2443)&amp;"*",dump!$A:$D,4,FALSE)),"NA")</f>
        <v>NA</v>
      </c>
      <c r="T2443" s="867" t="str">
        <f t="shared" ca="1" si="149"/>
        <v>●</v>
      </c>
      <c r="U2443" s="867"/>
      <c r="V2443" s="867"/>
      <c r="W2443" s="867"/>
      <c r="X2443" s="867"/>
      <c r="Y2443" s="867" t="str">
        <f t="shared" si="150"/>
        <v/>
      </c>
      <c r="Z2443" s="867"/>
    </row>
    <row r="2444" spans="2:26" s="312" customFormat="1" ht="15" customHeight="1" outlineLevel="1">
      <c r="B2444" s="314"/>
      <c r="C2444" s="534"/>
      <c r="D2444" s="328"/>
      <c r="E2444" s="307" t="s">
        <v>16098</v>
      </c>
      <c r="F2444" s="307" t="s">
        <v>16046</v>
      </c>
      <c r="G2444" s="307" t="s">
        <v>16104</v>
      </c>
      <c r="H2444" s="302" t="s">
        <v>3657</v>
      </c>
      <c r="I2444" s="303" t="s">
        <v>3666</v>
      </c>
      <c r="J2444" s="417" t="s">
        <v>5684</v>
      </c>
      <c r="K2444" s="865" t="str">
        <f t="shared" si="146"/>
        <v/>
      </c>
      <c r="L2444" s="544" t="s">
        <v>3656</v>
      </c>
      <c r="M2444" s="595" t="s">
        <v>3655</v>
      </c>
      <c r="N2444" s="724" t="s">
        <v>17974</v>
      </c>
      <c r="O2444" s="595"/>
      <c r="P2444" s="550"/>
      <c r="Q2444" s="867" t="str">
        <f t="shared" ca="1" si="147"/>
        <v/>
      </c>
      <c r="R2444" s="867" t="str">
        <f t="shared" ca="1" si="148"/>
        <v/>
      </c>
      <c r="S2444" s="867" t="str">
        <f>IFERROR(IF(VLOOKUP("*"&amp;TRIM($F2444)&amp;"*",dump!$A:$D,4,FALSE)="","空文字",VLOOKUP("*"&amp;TRIM($F2444)&amp;"*",dump!$A:$D,4,FALSE)),"NA")</f>
        <v>NA</v>
      </c>
      <c r="T2444" s="867" t="str">
        <f t="shared" ca="1" si="149"/>
        <v>●</v>
      </c>
      <c r="U2444" s="867"/>
      <c r="V2444" s="867"/>
      <c r="W2444" s="867"/>
      <c r="X2444" s="867"/>
      <c r="Y2444" s="867" t="str">
        <f t="shared" si="150"/>
        <v/>
      </c>
      <c r="Z2444" s="867"/>
    </row>
    <row r="2445" spans="2:26" s="312" customFormat="1" ht="54.75" customHeight="1" outlineLevel="1">
      <c r="B2445" s="314"/>
      <c r="C2445" s="534"/>
      <c r="D2445" s="199" t="s">
        <v>16105</v>
      </c>
      <c r="E2445" s="223"/>
      <c r="F2445" s="223" t="s">
        <v>16047</v>
      </c>
      <c r="G2445" s="223" t="s">
        <v>16108</v>
      </c>
      <c r="H2445" s="221" t="s">
        <v>3655</v>
      </c>
      <c r="I2445" s="199" t="s">
        <v>3666</v>
      </c>
      <c r="J2445" s="427" t="s">
        <v>5684</v>
      </c>
      <c r="K2445" s="865" t="str">
        <f t="shared" ref="K2445:K2508" si="151">IF(AND(M2445="", O2445="", N2445&lt;&gt;""), "○", "")</f>
        <v/>
      </c>
      <c r="L2445" s="544" t="s">
        <v>3656</v>
      </c>
      <c r="M2445" s="595" t="s">
        <v>3655</v>
      </c>
      <c r="N2445" s="559" t="s">
        <v>17975</v>
      </c>
      <c r="O2445" s="595"/>
      <c r="P2445" s="550"/>
      <c r="Q2445" s="867" t="str">
        <f t="shared" ref="Q2445:Q2508" ca="1" si="152">IF(P2445="","",IF(P2445="←",IF(OFFSET($J2445,0,MATCH(MID(M2445,1,FIND("の",M2445,1)-1), $L$11:$BA$11,0)+4,1,1)="","",OFFSET($L2445,0,MATCH(MID(M2445,1,FIND("の",M2445,1)-1), $L$11:$BA$11,0)+4,1,1)),P2445))</f>
        <v/>
      </c>
      <c r="R2445" s="867" t="str">
        <f t="shared" ref="R2445:R2508" ca="1" si="153">IF(COUNTIF(Q2445,"*(*"),MID(Q2445,FIND("(",Q2445,1)+1,FIND(")",Q2445,1)-FIND("(",Q2445,1)-1),IF(COUNTIF(Q2445,"*""*"),MID(Q2445,FIND("""",Q2445,1)+1,LEN(Q2445)-2),IF(COUNTIF(Q2445,"*：*"),RIGHT(Q2445,LEN(Q2445)-(FIND("：",Q2445))),Q2445)))</f>
        <v/>
      </c>
      <c r="S2445" s="867" t="str">
        <f>IFERROR(IF(VLOOKUP("*"&amp;TRIM($F2445)&amp;"*",dump!$A:$D,4,FALSE)="","空文字",VLOOKUP("*"&amp;TRIM($F2445)&amp;"*",dump!$A:$D,4,FALSE)),"NA")</f>
        <v>NA</v>
      </c>
      <c r="T2445" s="867" t="str">
        <f t="shared" ref="T2445:T2508" ca="1" si="154">IF($K2445&lt;&gt;"",IF($E2445&lt;&gt;"","■",""),IF(AND(R2445="",S2445="NA"),"●", IF(EXACT(R2445,S2445),"●","×")))</f>
        <v>●</v>
      </c>
      <c r="U2445" s="867"/>
      <c r="V2445" s="867"/>
      <c r="W2445" s="867"/>
      <c r="X2445" s="867"/>
      <c r="Y2445" s="867" t="str">
        <f t="shared" ref="Y2445:Y2508" si="155">IF(U2445="●","●","")</f>
        <v/>
      </c>
      <c r="Z2445" s="867"/>
    </row>
    <row r="2446" spans="2:26" s="312" customFormat="1" ht="15" customHeight="1" outlineLevel="1">
      <c r="B2446" s="314"/>
      <c r="C2446" s="534"/>
      <c r="D2446" s="328"/>
      <c r="E2446" s="307" t="s">
        <v>16106</v>
      </c>
      <c r="F2446" s="307" t="s">
        <v>16048</v>
      </c>
      <c r="G2446" s="307" t="s">
        <v>16101</v>
      </c>
      <c r="H2446" s="302" t="s">
        <v>3657</v>
      </c>
      <c r="I2446" s="303" t="s">
        <v>3666</v>
      </c>
      <c r="J2446" s="417" t="s">
        <v>5684</v>
      </c>
      <c r="K2446" s="865" t="str">
        <f t="shared" si="151"/>
        <v/>
      </c>
      <c r="L2446" s="544" t="s">
        <v>3656</v>
      </c>
      <c r="M2446" s="595" t="s">
        <v>3655</v>
      </c>
      <c r="N2446" s="724" t="s">
        <v>17971</v>
      </c>
      <c r="O2446" s="595"/>
      <c r="P2446" s="550"/>
      <c r="Q2446" s="867" t="str">
        <f t="shared" ca="1" si="152"/>
        <v/>
      </c>
      <c r="R2446" s="867" t="str">
        <f t="shared" ca="1" si="153"/>
        <v/>
      </c>
      <c r="S2446" s="867" t="str">
        <f>IFERROR(IF(VLOOKUP("*"&amp;TRIM($F2446)&amp;"*",dump!$A:$D,4,FALSE)="","空文字",VLOOKUP("*"&amp;TRIM($F2446)&amp;"*",dump!$A:$D,4,FALSE)),"NA")</f>
        <v>NA</v>
      </c>
      <c r="T2446" s="867" t="str">
        <f t="shared" ca="1" si="154"/>
        <v>●</v>
      </c>
      <c r="U2446" s="867"/>
      <c r="V2446" s="867"/>
      <c r="W2446" s="867"/>
      <c r="X2446" s="867"/>
      <c r="Y2446" s="867" t="str">
        <f t="shared" si="155"/>
        <v/>
      </c>
      <c r="Z2446" s="867"/>
    </row>
    <row r="2447" spans="2:26" s="312" customFormat="1" ht="15" customHeight="1" outlineLevel="1">
      <c r="B2447" s="314"/>
      <c r="C2447" s="534"/>
      <c r="D2447" s="328"/>
      <c r="E2447" s="307" t="s">
        <v>16107</v>
      </c>
      <c r="F2447" s="307" t="s">
        <v>16049</v>
      </c>
      <c r="G2447" s="307" t="s">
        <v>16102</v>
      </c>
      <c r="H2447" s="302" t="s">
        <v>3657</v>
      </c>
      <c r="I2447" s="303" t="s">
        <v>3666</v>
      </c>
      <c r="J2447" s="417" t="s">
        <v>5684</v>
      </c>
      <c r="K2447" s="865" t="str">
        <f t="shared" si="151"/>
        <v/>
      </c>
      <c r="L2447" s="544" t="s">
        <v>3656</v>
      </c>
      <c r="M2447" s="595" t="s">
        <v>3655</v>
      </c>
      <c r="N2447" s="724" t="s">
        <v>17972</v>
      </c>
      <c r="O2447" s="595"/>
      <c r="P2447" s="550"/>
      <c r="Q2447" s="867" t="str">
        <f t="shared" ca="1" si="152"/>
        <v/>
      </c>
      <c r="R2447" s="867" t="str">
        <f t="shared" ca="1" si="153"/>
        <v/>
      </c>
      <c r="S2447" s="867" t="str">
        <f>IFERROR(IF(VLOOKUP("*"&amp;TRIM($F2447)&amp;"*",dump!$A:$D,4,FALSE)="","空文字",VLOOKUP("*"&amp;TRIM($F2447)&amp;"*",dump!$A:$D,4,FALSE)),"NA")</f>
        <v>NA</v>
      </c>
      <c r="T2447" s="867" t="str">
        <f t="shared" ca="1" si="154"/>
        <v>●</v>
      </c>
      <c r="U2447" s="867"/>
      <c r="V2447" s="867"/>
      <c r="W2447" s="867"/>
      <c r="X2447" s="867"/>
      <c r="Y2447" s="867" t="str">
        <f t="shared" si="155"/>
        <v/>
      </c>
      <c r="Z2447" s="867"/>
    </row>
    <row r="2448" spans="2:26" s="312" customFormat="1" ht="54.75" customHeight="1" outlineLevel="1">
      <c r="B2448" s="314"/>
      <c r="C2448" s="534"/>
      <c r="D2448" s="199" t="s">
        <v>16109</v>
      </c>
      <c r="E2448" s="223"/>
      <c r="F2448" s="223" t="s">
        <v>16050</v>
      </c>
      <c r="G2448" s="223" t="s">
        <v>16112</v>
      </c>
      <c r="H2448" s="221" t="s">
        <v>3655</v>
      </c>
      <c r="I2448" s="199" t="s">
        <v>3666</v>
      </c>
      <c r="J2448" s="427" t="s">
        <v>5684</v>
      </c>
      <c r="K2448" s="865" t="str">
        <f t="shared" si="151"/>
        <v/>
      </c>
      <c r="L2448" s="544" t="s">
        <v>3656</v>
      </c>
      <c r="M2448" s="595" t="s">
        <v>3655</v>
      </c>
      <c r="N2448" s="559" t="s">
        <v>17976</v>
      </c>
      <c r="O2448" s="595"/>
      <c r="P2448" s="550"/>
      <c r="Q2448" s="867" t="str">
        <f t="shared" ca="1" si="152"/>
        <v/>
      </c>
      <c r="R2448" s="867" t="str">
        <f t="shared" ca="1" si="153"/>
        <v/>
      </c>
      <c r="S2448" s="867" t="str">
        <f>IFERROR(IF(VLOOKUP("*"&amp;TRIM($F2448)&amp;"*",dump!$A:$D,4,FALSE)="","空文字",VLOOKUP("*"&amp;TRIM($F2448)&amp;"*",dump!$A:$D,4,FALSE)),"NA")</f>
        <v>NA</v>
      </c>
      <c r="T2448" s="867" t="str">
        <f t="shared" ca="1" si="154"/>
        <v>●</v>
      </c>
      <c r="U2448" s="867"/>
      <c r="V2448" s="867"/>
      <c r="W2448" s="867"/>
      <c r="X2448" s="867"/>
      <c r="Y2448" s="867" t="str">
        <f t="shared" si="155"/>
        <v/>
      </c>
      <c r="Z2448" s="867"/>
    </row>
    <row r="2449" spans="2:26" s="312" customFormat="1" ht="15" customHeight="1" outlineLevel="1">
      <c r="B2449" s="314"/>
      <c r="C2449" s="534"/>
      <c r="D2449" s="328"/>
      <c r="E2449" s="307" t="s">
        <v>16110</v>
      </c>
      <c r="F2449" s="307" t="s">
        <v>16051</v>
      </c>
      <c r="G2449" s="307" t="s">
        <v>16111</v>
      </c>
      <c r="H2449" s="302" t="s">
        <v>3657</v>
      </c>
      <c r="I2449" s="303" t="s">
        <v>3666</v>
      </c>
      <c r="J2449" s="417" t="s">
        <v>5684</v>
      </c>
      <c r="K2449" s="865" t="str">
        <f t="shared" si="151"/>
        <v/>
      </c>
      <c r="L2449" s="544" t="s">
        <v>3656</v>
      </c>
      <c r="M2449" s="595" t="s">
        <v>3655</v>
      </c>
      <c r="N2449" s="724" t="s">
        <v>17977</v>
      </c>
      <c r="O2449" s="595"/>
      <c r="P2449" s="550"/>
      <c r="Q2449" s="867" t="str">
        <f t="shared" ca="1" si="152"/>
        <v/>
      </c>
      <c r="R2449" s="867" t="str">
        <f t="shared" ca="1" si="153"/>
        <v/>
      </c>
      <c r="S2449" s="867" t="str">
        <f>IFERROR(IF(VLOOKUP("*"&amp;TRIM($F2449)&amp;"*",dump!$A:$D,4,FALSE)="","空文字",VLOOKUP("*"&amp;TRIM($F2449)&amp;"*",dump!$A:$D,4,FALSE)),"NA")</f>
        <v>NA</v>
      </c>
      <c r="T2449" s="867" t="str">
        <f t="shared" ca="1" si="154"/>
        <v>●</v>
      </c>
      <c r="U2449" s="867"/>
      <c r="V2449" s="867"/>
      <c r="W2449" s="867"/>
      <c r="X2449" s="867"/>
      <c r="Y2449" s="867" t="str">
        <f t="shared" si="155"/>
        <v/>
      </c>
      <c r="Z2449" s="867"/>
    </row>
    <row r="2450" spans="2:26" s="312" customFormat="1" ht="54.75" customHeight="1" outlineLevel="1">
      <c r="B2450" s="314"/>
      <c r="C2450" s="534"/>
      <c r="D2450" s="199" t="s">
        <v>16113</v>
      </c>
      <c r="E2450" s="223"/>
      <c r="F2450" s="223" t="s">
        <v>16052</v>
      </c>
      <c r="G2450" s="223" t="s">
        <v>16116</v>
      </c>
      <c r="H2450" s="221" t="s">
        <v>3655</v>
      </c>
      <c r="I2450" s="199" t="s">
        <v>3666</v>
      </c>
      <c r="J2450" s="427" t="s">
        <v>5684</v>
      </c>
      <c r="K2450" s="865" t="str">
        <f t="shared" si="151"/>
        <v/>
      </c>
      <c r="L2450" s="544" t="s">
        <v>3656</v>
      </c>
      <c r="M2450" s="595" t="s">
        <v>3655</v>
      </c>
      <c r="N2450" s="559" t="s">
        <v>17978</v>
      </c>
      <c r="O2450" s="595"/>
      <c r="P2450" s="550"/>
      <c r="Q2450" s="867" t="str">
        <f t="shared" ca="1" si="152"/>
        <v/>
      </c>
      <c r="R2450" s="867" t="str">
        <f t="shared" ca="1" si="153"/>
        <v/>
      </c>
      <c r="S2450" s="867" t="str">
        <f>IFERROR(IF(VLOOKUP("*"&amp;TRIM($F2450)&amp;"*",dump!$A:$D,4,FALSE)="","空文字",VLOOKUP("*"&amp;TRIM($F2450)&amp;"*",dump!$A:$D,4,FALSE)),"NA")</f>
        <v>NA</v>
      </c>
      <c r="T2450" s="867" t="str">
        <f t="shared" ca="1" si="154"/>
        <v>●</v>
      </c>
      <c r="U2450" s="867"/>
      <c r="V2450" s="867"/>
      <c r="W2450" s="867"/>
      <c r="X2450" s="867"/>
      <c r="Y2450" s="867" t="str">
        <f t="shared" si="155"/>
        <v/>
      </c>
      <c r="Z2450" s="867"/>
    </row>
    <row r="2451" spans="2:26" s="312" customFormat="1" ht="15" customHeight="1" outlineLevel="1">
      <c r="B2451" s="314"/>
      <c r="C2451" s="534"/>
      <c r="D2451" s="328"/>
      <c r="E2451" s="307" t="s">
        <v>16114</v>
      </c>
      <c r="F2451" s="307" t="s">
        <v>16053</v>
      </c>
      <c r="G2451" s="307" t="s">
        <v>16117</v>
      </c>
      <c r="H2451" s="302" t="s">
        <v>3657</v>
      </c>
      <c r="I2451" s="303" t="s">
        <v>3666</v>
      </c>
      <c r="J2451" s="417" t="s">
        <v>5684</v>
      </c>
      <c r="K2451" s="865" t="str">
        <f t="shared" si="151"/>
        <v/>
      </c>
      <c r="L2451" s="544" t="s">
        <v>3656</v>
      </c>
      <c r="M2451" s="595" t="s">
        <v>3655</v>
      </c>
      <c r="N2451" s="724" t="s">
        <v>17979</v>
      </c>
      <c r="O2451" s="595"/>
      <c r="P2451" s="550"/>
      <c r="Q2451" s="867" t="str">
        <f t="shared" ca="1" si="152"/>
        <v/>
      </c>
      <c r="R2451" s="867" t="str">
        <f t="shared" ca="1" si="153"/>
        <v/>
      </c>
      <c r="S2451" s="867" t="str">
        <f>IFERROR(IF(VLOOKUP("*"&amp;TRIM($F2451)&amp;"*",dump!$A:$D,4,FALSE)="","空文字",VLOOKUP("*"&amp;TRIM($F2451)&amp;"*",dump!$A:$D,4,FALSE)),"NA")</f>
        <v>NA</v>
      </c>
      <c r="T2451" s="867" t="str">
        <f t="shared" ca="1" si="154"/>
        <v>●</v>
      </c>
      <c r="U2451" s="867"/>
      <c r="V2451" s="867"/>
      <c r="W2451" s="867"/>
      <c r="X2451" s="867"/>
      <c r="Y2451" s="867" t="str">
        <f t="shared" si="155"/>
        <v/>
      </c>
      <c r="Z2451" s="867"/>
    </row>
    <row r="2452" spans="2:26" s="312" customFormat="1" ht="15" customHeight="1" outlineLevel="1">
      <c r="B2452" s="314"/>
      <c r="C2452" s="534"/>
      <c r="D2452" s="328"/>
      <c r="E2452" s="307" t="s">
        <v>16115</v>
      </c>
      <c r="F2452" s="307" t="s">
        <v>16054</v>
      </c>
      <c r="G2452" s="307" t="s">
        <v>16118</v>
      </c>
      <c r="H2452" s="302" t="s">
        <v>3657</v>
      </c>
      <c r="I2452" s="303" t="s">
        <v>3666</v>
      </c>
      <c r="J2452" s="417" t="s">
        <v>5684</v>
      </c>
      <c r="K2452" s="865" t="str">
        <f t="shared" si="151"/>
        <v/>
      </c>
      <c r="L2452" s="544" t="s">
        <v>3656</v>
      </c>
      <c r="M2452" s="595" t="s">
        <v>3655</v>
      </c>
      <c r="N2452" s="724" t="s">
        <v>17980</v>
      </c>
      <c r="O2452" s="595"/>
      <c r="P2452" s="550"/>
      <c r="Q2452" s="867" t="str">
        <f t="shared" ca="1" si="152"/>
        <v/>
      </c>
      <c r="R2452" s="867" t="str">
        <f t="shared" ca="1" si="153"/>
        <v/>
      </c>
      <c r="S2452" s="867" t="str">
        <f>IFERROR(IF(VLOOKUP("*"&amp;TRIM($F2452)&amp;"*",dump!$A:$D,4,FALSE)="","空文字",VLOOKUP("*"&amp;TRIM($F2452)&amp;"*",dump!$A:$D,4,FALSE)),"NA")</f>
        <v>NA</v>
      </c>
      <c r="T2452" s="867" t="str">
        <f t="shared" ca="1" si="154"/>
        <v>●</v>
      </c>
      <c r="U2452" s="867"/>
      <c r="V2452" s="867"/>
      <c r="W2452" s="867"/>
      <c r="X2452" s="867"/>
      <c r="Y2452" s="867" t="str">
        <f t="shared" si="155"/>
        <v/>
      </c>
      <c r="Z2452" s="867"/>
    </row>
    <row r="2453" spans="2:26" s="312" customFormat="1" ht="54.75" customHeight="1" outlineLevel="1">
      <c r="B2453" s="314"/>
      <c r="C2453" s="534"/>
      <c r="D2453" s="199" t="s">
        <v>16119</v>
      </c>
      <c r="E2453" s="223"/>
      <c r="F2453" s="223" t="s">
        <v>16055</v>
      </c>
      <c r="G2453" s="223" t="s">
        <v>16135</v>
      </c>
      <c r="H2453" s="221" t="s">
        <v>3655</v>
      </c>
      <c r="I2453" s="199" t="s">
        <v>3666</v>
      </c>
      <c r="J2453" s="427" t="s">
        <v>5684</v>
      </c>
      <c r="K2453" s="865" t="str">
        <f t="shared" si="151"/>
        <v/>
      </c>
      <c r="L2453" s="544" t="s">
        <v>3656</v>
      </c>
      <c r="M2453" s="595" t="s">
        <v>3655</v>
      </c>
      <c r="N2453" s="559" t="s">
        <v>17981</v>
      </c>
      <c r="O2453" s="595"/>
      <c r="P2453" s="550"/>
      <c r="Q2453" s="867" t="str">
        <f t="shared" ca="1" si="152"/>
        <v/>
      </c>
      <c r="R2453" s="867" t="str">
        <f t="shared" ca="1" si="153"/>
        <v/>
      </c>
      <c r="S2453" s="867" t="str">
        <f>IFERROR(IF(VLOOKUP("*"&amp;TRIM($F2453)&amp;"*",dump!$A:$D,4,FALSE)="","空文字",VLOOKUP("*"&amp;TRIM($F2453)&amp;"*",dump!$A:$D,4,FALSE)),"NA")</f>
        <v>NA</v>
      </c>
      <c r="T2453" s="867" t="str">
        <f t="shared" ca="1" si="154"/>
        <v>●</v>
      </c>
      <c r="U2453" s="867"/>
      <c r="V2453" s="867"/>
      <c r="W2453" s="867"/>
      <c r="X2453" s="867"/>
      <c r="Y2453" s="867" t="str">
        <f t="shared" si="155"/>
        <v/>
      </c>
      <c r="Z2453" s="867"/>
    </row>
    <row r="2454" spans="2:26" s="312" customFormat="1" ht="15" customHeight="1" outlineLevel="1">
      <c r="B2454" s="314"/>
      <c r="C2454" s="534"/>
      <c r="D2454" s="328"/>
      <c r="E2454" s="307" t="s">
        <v>16120</v>
      </c>
      <c r="F2454" s="307" t="s">
        <v>16056</v>
      </c>
      <c r="G2454" s="307" t="s">
        <v>16134</v>
      </c>
      <c r="H2454" s="302" t="s">
        <v>3657</v>
      </c>
      <c r="I2454" s="303" t="s">
        <v>3666</v>
      </c>
      <c r="J2454" s="417" t="s">
        <v>5684</v>
      </c>
      <c r="K2454" s="865" t="str">
        <f t="shared" si="151"/>
        <v/>
      </c>
      <c r="L2454" s="544" t="s">
        <v>3656</v>
      </c>
      <c r="M2454" s="595" t="s">
        <v>3655</v>
      </c>
      <c r="N2454" s="724" t="s">
        <v>17982</v>
      </c>
      <c r="O2454" s="595"/>
      <c r="P2454" s="550"/>
      <c r="Q2454" s="867" t="str">
        <f t="shared" ca="1" si="152"/>
        <v/>
      </c>
      <c r="R2454" s="867" t="str">
        <f t="shared" ca="1" si="153"/>
        <v/>
      </c>
      <c r="S2454" s="867" t="str">
        <f>IFERROR(IF(VLOOKUP("*"&amp;TRIM($F2454)&amp;"*",dump!$A:$D,4,FALSE)="","空文字",VLOOKUP("*"&amp;TRIM($F2454)&amp;"*",dump!$A:$D,4,FALSE)),"NA")</f>
        <v>NA</v>
      </c>
      <c r="T2454" s="867" t="str">
        <f t="shared" ca="1" si="154"/>
        <v>●</v>
      </c>
      <c r="U2454" s="867"/>
      <c r="V2454" s="867"/>
      <c r="W2454" s="867"/>
      <c r="X2454" s="867"/>
      <c r="Y2454" s="867" t="str">
        <f t="shared" si="155"/>
        <v/>
      </c>
      <c r="Z2454" s="867"/>
    </row>
    <row r="2455" spans="2:26" s="312" customFormat="1" ht="54.75" customHeight="1" outlineLevel="1">
      <c r="B2455" s="314"/>
      <c r="C2455" s="534"/>
      <c r="D2455" s="199" t="s">
        <v>16121</v>
      </c>
      <c r="E2455" s="223"/>
      <c r="F2455" s="223" t="s">
        <v>16057</v>
      </c>
      <c r="G2455" s="223" t="s">
        <v>16133</v>
      </c>
      <c r="H2455" s="221" t="s">
        <v>3655</v>
      </c>
      <c r="I2455" s="199" t="s">
        <v>3666</v>
      </c>
      <c r="J2455" s="427" t="s">
        <v>5684</v>
      </c>
      <c r="K2455" s="865" t="str">
        <f t="shared" si="151"/>
        <v/>
      </c>
      <c r="L2455" s="544" t="s">
        <v>3656</v>
      </c>
      <c r="M2455" s="595" t="s">
        <v>3655</v>
      </c>
      <c r="N2455" s="559" t="s">
        <v>17983</v>
      </c>
      <c r="O2455" s="595"/>
      <c r="P2455" s="550"/>
      <c r="Q2455" s="867" t="str">
        <f t="shared" ca="1" si="152"/>
        <v/>
      </c>
      <c r="R2455" s="867" t="str">
        <f t="shared" ca="1" si="153"/>
        <v/>
      </c>
      <c r="S2455" s="867" t="str">
        <f>IFERROR(IF(VLOOKUP("*"&amp;TRIM($F2455)&amp;"*",dump!$A:$D,4,FALSE)="","空文字",VLOOKUP("*"&amp;TRIM($F2455)&amp;"*",dump!$A:$D,4,FALSE)),"NA")</f>
        <v>NA</v>
      </c>
      <c r="T2455" s="867" t="str">
        <f t="shared" ca="1" si="154"/>
        <v>●</v>
      </c>
      <c r="U2455" s="867"/>
      <c r="V2455" s="867"/>
      <c r="W2455" s="867"/>
      <c r="X2455" s="867"/>
      <c r="Y2455" s="867" t="str">
        <f t="shared" si="155"/>
        <v/>
      </c>
      <c r="Z2455" s="867"/>
    </row>
    <row r="2456" spans="2:26" s="312" customFormat="1" ht="15" customHeight="1" outlineLevel="1">
      <c r="B2456" s="314"/>
      <c r="C2456" s="534"/>
      <c r="D2456" s="328"/>
      <c r="E2456" s="307" t="s">
        <v>16122</v>
      </c>
      <c r="F2456" s="307" t="s">
        <v>16058</v>
      </c>
      <c r="G2456" s="307" t="s">
        <v>16131</v>
      </c>
      <c r="H2456" s="302" t="s">
        <v>3657</v>
      </c>
      <c r="I2456" s="303" t="s">
        <v>3666</v>
      </c>
      <c r="J2456" s="417" t="s">
        <v>5684</v>
      </c>
      <c r="K2456" s="865" t="str">
        <f t="shared" si="151"/>
        <v/>
      </c>
      <c r="L2456" s="544" t="s">
        <v>3656</v>
      </c>
      <c r="M2456" s="595" t="s">
        <v>3655</v>
      </c>
      <c r="N2456" s="724" t="s">
        <v>17984</v>
      </c>
      <c r="O2456" s="595"/>
      <c r="P2456" s="550"/>
      <c r="Q2456" s="867" t="str">
        <f t="shared" ca="1" si="152"/>
        <v/>
      </c>
      <c r="R2456" s="867" t="str">
        <f t="shared" ca="1" si="153"/>
        <v/>
      </c>
      <c r="S2456" s="867" t="str">
        <f>IFERROR(IF(VLOOKUP("*"&amp;TRIM($F2456)&amp;"*",dump!$A:$D,4,FALSE)="","空文字",VLOOKUP("*"&amp;TRIM($F2456)&amp;"*",dump!$A:$D,4,FALSE)),"NA")</f>
        <v>NA</v>
      </c>
      <c r="T2456" s="867" t="str">
        <f t="shared" ca="1" si="154"/>
        <v>●</v>
      </c>
      <c r="U2456" s="867"/>
      <c r="V2456" s="867"/>
      <c r="W2456" s="867"/>
      <c r="X2456" s="867"/>
      <c r="Y2456" s="867" t="str">
        <f t="shared" si="155"/>
        <v/>
      </c>
      <c r="Z2456" s="867"/>
    </row>
    <row r="2457" spans="2:26" s="312" customFormat="1" ht="54.75" customHeight="1" outlineLevel="1">
      <c r="B2457" s="314"/>
      <c r="C2457" s="534"/>
      <c r="D2457" s="199" t="s">
        <v>16123</v>
      </c>
      <c r="E2457" s="223"/>
      <c r="F2457" s="223" t="s">
        <v>16059</v>
      </c>
      <c r="G2457" s="223" t="s">
        <v>16132</v>
      </c>
      <c r="H2457" s="221" t="s">
        <v>3655</v>
      </c>
      <c r="I2457" s="199" t="s">
        <v>3666</v>
      </c>
      <c r="J2457" s="427" t="s">
        <v>5684</v>
      </c>
      <c r="K2457" s="865" t="str">
        <f t="shared" si="151"/>
        <v/>
      </c>
      <c r="L2457" s="544" t="s">
        <v>3656</v>
      </c>
      <c r="M2457" s="595" t="s">
        <v>3655</v>
      </c>
      <c r="N2457" s="559" t="s">
        <v>17985</v>
      </c>
      <c r="O2457" s="595"/>
      <c r="P2457" s="550"/>
      <c r="Q2457" s="867" t="str">
        <f t="shared" ca="1" si="152"/>
        <v/>
      </c>
      <c r="R2457" s="867" t="str">
        <f t="shared" ca="1" si="153"/>
        <v/>
      </c>
      <c r="S2457" s="867" t="str">
        <f>IFERROR(IF(VLOOKUP("*"&amp;TRIM($F2457)&amp;"*",dump!$A:$D,4,FALSE)="","空文字",VLOOKUP("*"&amp;TRIM($F2457)&amp;"*",dump!$A:$D,4,FALSE)),"NA")</f>
        <v>NA</v>
      </c>
      <c r="T2457" s="867" t="str">
        <f t="shared" ca="1" si="154"/>
        <v>●</v>
      </c>
      <c r="U2457" s="867"/>
      <c r="V2457" s="867"/>
      <c r="W2457" s="867"/>
      <c r="X2457" s="867"/>
      <c r="Y2457" s="867" t="str">
        <f t="shared" si="155"/>
        <v/>
      </c>
      <c r="Z2457" s="867"/>
    </row>
    <row r="2458" spans="2:26" s="312" customFormat="1" ht="15" customHeight="1" outlineLevel="1">
      <c r="B2458" s="314"/>
      <c r="C2458" s="534"/>
      <c r="D2458" s="328"/>
      <c r="E2458" s="307" t="s">
        <v>16124</v>
      </c>
      <c r="F2458" s="307" t="s">
        <v>16060</v>
      </c>
      <c r="G2458" s="307" t="s">
        <v>16131</v>
      </c>
      <c r="H2458" s="302" t="s">
        <v>3657</v>
      </c>
      <c r="I2458" s="303" t="s">
        <v>3666</v>
      </c>
      <c r="J2458" s="417" t="s">
        <v>5684</v>
      </c>
      <c r="K2458" s="865" t="str">
        <f t="shared" si="151"/>
        <v/>
      </c>
      <c r="L2458" s="544" t="s">
        <v>3656</v>
      </c>
      <c r="M2458" s="595" t="s">
        <v>3655</v>
      </c>
      <c r="N2458" s="724" t="s">
        <v>17984</v>
      </c>
      <c r="O2458" s="595"/>
      <c r="P2458" s="550"/>
      <c r="Q2458" s="867" t="str">
        <f t="shared" ca="1" si="152"/>
        <v/>
      </c>
      <c r="R2458" s="867" t="str">
        <f t="shared" ca="1" si="153"/>
        <v/>
      </c>
      <c r="S2458" s="867" t="str">
        <f>IFERROR(IF(VLOOKUP("*"&amp;TRIM($F2458)&amp;"*",dump!$A:$D,4,FALSE)="","空文字",VLOOKUP("*"&amp;TRIM($F2458)&amp;"*",dump!$A:$D,4,FALSE)),"NA")</f>
        <v>NA</v>
      </c>
      <c r="T2458" s="867" t="str">
        <f t="shared" ca="1" si="154"/>
        <v>●</v>
      </c>
      <c r="U2458" s="867"/>
      <c r="V2458" s="867"/>
      <c r="W2458" s="867"/>
      <c r="X2458" s="867"/>
      <c r="Y2458" s="867" t="str">
        <f t="shared" si="155"/>
        <v/>
      </c>
      <c r="Z2458" s="867"/>
    </row>
    <row r="2459" spans="2:26" s="312" customFormat="1" ht="54.75" customHeight="1" outlineLevel="1">
      <c r="B2459" s="314"/>
      <c r="C2459" s="534"/>
      <c r="D2459" s="199" t="s">
        <v>16125</v>
      </c>
      <c r="E2459" s="223"/>
      <c r="F2459" s="223" t="s">
        <v>16061</v>
      </c>
      <c r="G2459" s="223" t="s">
        <v>16130</v>
      </c>
      <c r="H2459" s="221" t="s">
        <v>3655</v>
      </c>
      <c r="I2459" s="199" t="s">
        <v>3666</v>
      </c>
      <c r="J2459" s="427" t="s">
        <v>5684</v>
      </c>
      <c r="K2459" s="865" t="str">
        <f t="shared" si="151"/>
        <v/>
      </c>
      <c r="L2459" s="544" t="s">
        <v>3656</v>
      </c>
      <c r="M2459" s="595" t="s">
        <v>3655</v>
      </c>
      <c r="N2459" s="559" t="s">
        <v>17986</v>
      </c>
      <c r="O2459" s="595"/>
      <c r="P2459" s="550"/>
      <c r="Q2459" s="867" t="str">
        <f t="shared" ca="1" si="152"/>
        <v/>
      </c>
      <c r="R2459" s="867" t="str">
        <f t="shared" ca="1" si="153"/>
        <v/>
      </c>
      <c r="S2459" s="867" t="str">
        <f>IFERROR(IF(VLOOKUP("*"&amp;TRIM($F2459)&amp;"*",dump!$A:$D,4,FALSE)="","空文字",VLOOKUP("*"&amp;TRIM($F2459)&amp;"*",dump!$A:$D,4,FALSE)),"NA")</f>
        <v>NA</v>
      </c>
      <c r="T2459" s="867" t="str">
        <f t="shared" ca="1" si="154"/>
        <v>●</v>
      </c>
      <c r="U2459" s="867"/>
      <c r="V2459" s="867"/>
      <c r="W2459" s="867"/>
      <c r="X2459" s="867"/>
      <c r="Y2459" s="867" t="str">
        <f t="shared" si="155"/>
        <v/>
      </c>
      <c r="Z2459" s="867"/>
    </row>
    <row r="2460" spans="2:26" s="312" customFormat="1" ht="15" customHeight="1" outlineLevel="1">
      <c r="B2460" s="314"/>
      <c r="C2460" s="534"/>
      <c r="D2460" s="328"/>
      <c r="E2460" s="307" t="s">
        <v>16126</v>
      </c>
      <c r="F2460" s="307" t="s">
        <v>16062</v>
      </c>
      <c r="G2460" s="307" t="s">
        <v>16129</v>
      </c>
      <c r="H2460" s="302" t="s">
        <v>3657</v>
      </c>
      <c r="I2460" s="303" t="s">
        <v>3666</v>
      </c>
      <c r="J2460" s="417" t="s">
        <v>5684</v>
      </c>
      <c r="K2460" s="865" t="str">
        <f t="shared" si="151"/>
        <v/>
      </c>
      <c r="L2460" s="544" t="s">
        <v>3656</v>
      </c>
      <c r="M2460" s="595" t="s">
        <v>3655</v>
      </c>
      <c r="N2460" s="724" t="s">
        <v>17987</v>
      </c>
      <c r="O2460" s="595"/>
      <c r="P2460" s="550"/>
      <c r="Q2460" s="867" t="str">
        <f t="shared" ca="1" si="152"/>
        <v/>
      </c>
      <c r="R2460" s="867" t="str">
        <f t="shared" ca="1" si="153"/>
        <v/>
      </c>
      <c r="S2460" s="867" t="str">
        <f>IFERROR(IF(VLOOKUP("*"&amp;TRIM($F2460)&amp;"*",dump!$A:$D,4,FALSE)="","空文字",VLOOKUP("*"&amp;TRIM($F2460)&amp;"*",dump!$A:$D,4,FALSE)),"NA")</f>
        <v>NA</v>
      </c>
      <c r="T2460" s="867" t="str">
        <f t="shared" ca="1" si="154"/>
        <v>●</v>
      </c>
      <c r="U2460" s="867"/>
      <c r="V2460" s="867"/>
      <c r="W2460" s="867"/>
      <c r="X2460" s="867"/>
      <c r="Y2460" s="867" t="str">
        <f t="shared" si="155"/>
        <v/>
      </c>
      <c r="Z2460" s="867"/>
    </row>
    <row r="2461" spans="2:26" s="312" customFormat="1" ht="33.75" customHeight="1" outlineLevel="1">
      <c r="B2461" s="314"/>
      <c r="C2461" s="534"/>
      <c r="D2461" s="328"/>
      <c r="E2461" s="307" t="s">
        <v>16127</v>
      </c>
      <c r="F2461" s="307" t="s">
        <v>16063</v>
      </c>
      <c r="G2461" s="307" t="s">
        <v>16128</v>
      </c>
      <c r="H2461" s="302" t="s">
        <v>3657</v>
      </c>
      <c r="I2461" s="303" t="s">
        <v>3666</v>
      </c>
      <c r="J2461" s="417" t="s">
        <v>5684</v>
      </c>
      <c r="K2461" s="865" t="str">
        <f t="shared" si="151"/>
        <v/>
      </c>
      <c r="L2461" s="544" t="s">
        <v>3656</v>
      </c>
      <c r="M2461" s="595" t="s">
        <v>3655</v>
      </c>
      <c r="N2461" s="724" t="s">
        <v>17988</v>
      </c>
      <c r="O2461" s="595"/>
      <c r="P2461" s="550"/>
      <c r="Q2461" s="867" t="str">
        <f t="shared" ca="1" si="152"/>
        <v/>
      </c>
      <c r="R2461" s="867" t="str">
        <f t="shared" ca="1" si="153"/>
        <v/>
      </c>
      <c r="S2461" s="867" t="str">
        <f>IFERROR(IF(VLOOKUP("*"&amp;TRIM($F2461)&amp;"*",dump!$A:$D,4,FALSE)="","空文字",VLOOKUP("*"&amp;TRIM($F2461)&amp;"*",dump!$A:$D,4,FALSE)),"NA")</f>
        <v>NA</v>
      </c>
      <c r="T2461" s="867" t="str">
        <f t="shared" ca="1" si="154"/>
        <v>●</v>
      </c>
      <c r="U2461" s="867"/>
      <c r="V2461" s="867"/>
      <c r="W2461" s="867"/>
      <c r="X2461" s="867"/>
      <c r="Y2461" s="867" t="str">
        <f t="shared" si="155"/>
        <v/>
      </c>
      <c r="Z2461" s="867"/>
    </row>
    <row r="2462" spans="2:26" s="312" customFormat="1" ht="75" customHeight="1" outlineLevel="1">
      <c r="B2462" s="314"/>
      <c r="C2462" s="526" t="s">
        <v>9837</v>
      </c>
      <c r="D2462" s="215" t="s">
        <v>9838</v>
      </c>
      <c r="E2462" s="220"/>
      <c r="F2462" s="214" t="s">
        <v>5117</v>
      </c>
      <c r="G2462" s="214" t="s">
        <v>3773</v>
      </c>
      <c r="H2462" s="225" t="s">
        <v>3655</v>
      </c>
      <c r="I2462" s="144" t="s">
        <v>660</v>
      </c>
      <c r="J2462" s="418" t="s">
        <v>5684</v>
      </c>
      <c r="K2462" s="865" t="str">
        <f t="shared" si="151"/>
        <v>○</v>
      </c>
      <c r="L2462" s="555" t="s">
        <v>17119</v>
      </c>
      <c r="M2462" s="553"/>
      <c r="N2462" s="593" t="s">
        <v>17989</v>
      </c>
      <c r="O2462" s="551"/>
      <c r="P2462" s="554"/>
      <c r="Q2462" s="867" t="str">
        <f t="shared" ca="1" si="152"/>
        <v/>
      </c>
      <c r="R2462" s="867" t="str">
        <f t="shared" ca="1" si="153"/>
        <v/>
      </c>
      <c r="S2462" s="867" t="str">
        <f>IFERROR(IF(VLOOKUP("*"&amp;TRIM($F2462)&amp;"*",dump!$A:$D,4,FALSE)="","空文字",VLOOKUP("*"&amp;TRIM($F2462)&amp;"*",dump!$A:$D,4,FALSE)),"NA")</f>
        <v>NA</v>
      </c>
      <c r="T2462" s="867" t="str">
        <f t="shared" si="154"/>
        <v/>
      </c>
      <c r="U2462" s="867"/>
      <c r="V2462" s="867"/>
      <c r="W2462" s="867"/>
      <c r="X2462" s="867"/>
      <c r="Y2462" s="867" t="str">
        <f t="shared" si="155"/>
        <v/>
      </c>
      <c r="Z2462" s="867"/>
    </row>
    <row r="2463" spans="2:26" s="126" customFormat="1" ht="54" customHeight="1" outlineLevel="1" collapsed="1">
      <c r="B2463" s="314"/>
      <c r="C2463" s="439"/>
      <c r="D2463" s="343"/>
      <c r="E2463" s="530" t="s">
        <v>9839</v>
      </c>
      <c r="F2463" s="307" t="s">
        <v>9840</v>
      </c>
      <c r="G2463" s="306" t="s">
        <v>921</v>
      </c>
      <c r="H2463" s="305" t="s">
        <v>3657</v>
      </c>
      <c r="I2463" s="304" t="s">
        <v>660</v>
      </c>
      <c r="J2463" s="419" t="s">
        <v>5684</v>
      </c>
      <c r="K2463" s="865" t="str">
        <f t="shared" si="151"/>
        <v>○</v>
      </c>
      <c r="L2463" s="555" t="s">
        <v>17116</v>
      </c>
      <c r="M2463" s="553"/>
      <c r="N2463" s="593" t="s">
        <v>19802</v>
      </c>
      <c r="O2463" s="551"/>
      <c r="P2463" s="554"/>
      <c r="Q2463" s="867" t="str">
        <f t="shared" ca="1" si="152"/>
        <v/>
      </c>
      <c r="R2463" s="867" t="str">
        <f t="shared" ca="1" si="153"/>
        <v/>
      </c>
      <c r="S2463" s="867" t="str">
        <f>IFERROR(IF(VLOOKUP("*"&amp;TRIM($F2463)&amp;"*",dump!$A:$D,4,FALSE)="","空文字",VLOOKUP("*"&amp;TRIM($F2463)&amp;"*",dump!$A:$D,4,FALSE)),"NA")</f>
        <v>NA</v>
      </c>
      <c r="T2463" s="867" t="str">
        <f t="shared" si="154"/>
        <v>■</v>
      </c>
      <c r="U2463" s="867"/>
      <c r="V2463" s="867"/>
      <c r="W2463" s="867"/>
      <c r="X2463" s="867"/>
      <c r="Y2463" s="867" t="str">
        <f t="shared" si="155"/>
        <v/>
      </c>
      <c r="Z2463" s="867"/>
    </row>
    <row r="2464" spans="2:26" s="312" customFormat="1" ht="30" customHeight="1" outlineLevel="1">
      <c r="B2464" s="314"/>
      <c r="C2464" s="439"/>
      <c r="D2464" s="343"/>
      <c r="E2464" s="382"/>
      <c r="F2464" s="307" t="s">
        <v>9841</v>
      </c>
      <c r="G2464" s="397"/>
      <c r="H2464" s="308"/>
      <c r="I2464" s="313"/>
      <c r="J2464" s="420"/>
      <c r="K2464" s="865" t="str">
        <f t="shared" si="151"/>
        <v/>
      </c>
      <c r="L2464" s="555" t="s">
        <v>17116</v>
      </c>
      <c r="M2464" s="553" t="s">
        <v>3657</v>
      </c>
      <c r="N2464" s="593" t="s">
        <v>19803</v>
      </c>
      <c r="O2464" s="551" t="s">
        <v>17117</v>
      </c>
      <c r="P2464" s="554" t="s">
        <v>17990</v>
      </c>
      <c r="Q2464" s="867" t="str">
        <f t="shared" ca="1" si="152"/>
        <v>prtMarkerSuppliesLevelと同じ値</v>
      </c>
      <c r="R2464" s="867" t="str">
        <f t="shared" ca="1" si="153"/>
        <v>prtMarkerSuppliesLevelと同じ値</v>
      </c>
      <c r="S2464" s="867" t="str">
        <f>IFERROR(IF(VLOOKUP("*"&amp;TRIM($F2464)&amp;"*",dump!$A:$D,4,FALSE)="","空文字",VLOOKUP("*"&amp;TRIM($F2464)&amp;"*",dump!$A:$D,4,FALSE)),"NA")</f>
        <v>NA</v>
      </c>
      <c r="T2464" s="867" t="str">
        <f t="shared" ca="1" si="154"/>
        <v>×</v>
      </c>
      <c r="U2464" s="867"/>
      <c r="V2464" s="867"/>
      <c r="W2464" s="867"/>
      <c r="X2464" s="867"/>
      <c r="Y2464" s="867" t="str">
        <f t="shared" si="155"/>
        <v/>
      </c>
      <c r="Z2464" s="867"/>
    </row>
    <row r="2465" spans="2:26" s="312" customFormat="1" ht="30" customHeight="1" outlineLevel="1">
      <c r="B2465" s="38"/>
      <c r="C2465" s="382"/>
      <c r="D2465" s="343"/>
      <c r="E2465" s="382"/>
      <c r="F2465" s="307" t="s">
        <v>6372</v>
      </c>
      <c r="G2465" s="397"/>
      <c r="H2465" s="308"/>
      <c r="I2465" s="313"/>
      <c r="J2465" s="420"/>
      <c r="K2465" s="865" t="str">
        <f t="shared" si="151"/>
        <v/>
      </c>
      <c r="L2465" s="555" t="s">
        <v>17116</v>
      </c>
      <c r="M2465" s="553" t="s">
        <v>3657</v>
      </c>
      <c r="N2465" s="593" t="s">
        <v>17991</v>
      </c>
      <c r="O2465" s="551" t="s">
        <v>17117</v>
      </c>
      <c r="P2465" s="554" t="s">
        <v>17990</v>
      </c>
      <c r="Q2465" s="867" t="str">
        <f t="shared" ca="1" si="152"/>
        <v>prtMarkerSuppliesLevelと同じ値</v>
      </c>
      <c r="R2465" s="867" t="str">
        <f t="shared" ca="1" si="153"/>
        <v>prtMarkerSuppliesLevelと同じ値</v>
      </c>
      <c r="S2465" s="867" t="str">
        <f>IFERROR(IF(VLOOKUP("*"&amp;TRIM($F2465)&amp;"*",dump!$A:$D,4,FALSE)="","空文字",VLOOKUP("*"&amp;TRIM($F2465)&amp;"*",dump!$A:$D,4,FALSE)),"NA")</f>
        <v>NA</v>
      </c>
      <c r="T2465" s="867" t="str">
        <f t="shared" ca="1" si="154"/>
        <v>×</v>
      </c>
      <c r="U2465" s="867"/>
      <c r="V2465" s="867"/>
      <c r="W2465" s="867"/>
      <c r="X2465" s="867"/>
      <c r="Y2465" s="867" t="str">
        <f t="shared" si="155"/>
        <v/>
      </c>
      <c r="Z2465" s="867"/>
    </row>
    <row r="2466" spans="2:26" s="312" customFormat="1" ht="30" customHeight="1" outlineLevel="1">
      <c r="B2466" s="314"/>
      <c r="C2466" s="439"/>
      <c r="D2466" s="343"/>
      <c r="E2466" s="382"/>
      <c r="F2466" s="307" t="s">
        <v>6373</v>
      </c>
      <c r="G2466" s="397"/>
      <c r="H2466" s="308"/>
      <c r="I2466" s="313"/>
      <c r="J2466" s="420"/>
      <c r="K2466" s="865" t="str">
        <f t="shared" si="151"/>
        <v/>
      </c>
      <c r="L2466" s="555" t="s">
        <v>17116</v>
      </c>
      <c r="M2466" s="553" t="s">
        <v>3657</v>
      </c>
      <c r="N2466" s="593" t="s">
        <v>17992</v>
      </c>
      <c r="O2466" s="551" t="s">
        <v>17117</v>
      </c>
      <c r="P2466" s="554" t="s">
        <v>17990</v>
      </c>
      <c r="Q2466" s="867" t="str">
        <f t="shared" ca="1" si="152"/>
        <v>prtMarkerSuppliesLevelと同じ値</v>
      </c>
      <c r="R2466" s="867" t="str">
        <f t="shared" ca="1" si="153"/>
        <v>prtMarkerSuppliesLevelと同じ値</v>
      </c>
      <c r="S2466" s="867" t="str">
        <f>IFERROR(IF(VLOOKUP("*"&amp;TRIM($F2466)&amp;"*",dump!$A:$D,4,FALSE)="","空文字",VLOOKUP("*"&amp;TRIM($F2466)&amp;"*",dump!$A:$D,4,FALSE)),"NA")</f>
        <v>NA</v>
      </c>
      <c r="T2466" s="867" t="str">
        <f t="shared" ca="1" si="154"/>
        <v>×</v>
      </c>
      <c r="U2466" s="867"/>
      <c r="V2466" s="867"/>
      <c r="W2466" s="867"/>
      <c r="X2466" s="867"/>
      <c r="Y2466" s="867" t="str">
        <f t="shared" si="155"/>
        <v/>
      </c>
      <c r="Z2466" s="867"/>
    </row>
    <row r="2467" spans="2:26" s="312" customFormat="1" ht="30" customHeight="1" outlineLevel="1">
      <c r="B2467" s="314"/>
      <c r="C2467" s="439"/>
      <c r="D2467" s="343"/>
      <c r="E2467" s="382"/>
      <c r="F2467" s="307" t="s">
        <v>6374</v>
      </c>
      <c r="G2467" s="397"/>
      <c r="H2467" s="308"/>
      <c r="I2467" s="313"/>
      <c r="J2467" s="420"/>
      <c r="K2467" s="865" t="str">
        <f t="shared" si="151"/>
        <v/>
      </c>
      <c r="L2467" s="627" t="s">
        <v>17116</v>
      </c>
      <c r="M2467" s="553" t="s">
        <v>3657</v>
      </c>
      <c r="N2467" s="593" t="s">
        <v>17993</v>
      </c>
      <c r="O2467" s="551" t="s">
        <v>17117</v>
      </c>
      <c r="P2467" s="554" t="s">
        <v>17990</v>
      </c>
      <c r="Q2467" s="867" t="str">
        <f t="shared" ca="1" si="152"/>
        <v>prtMarkerSuppliesLevelと同じ値</v>
      </c>
      <c r="R2467" s="867" t="str">
        <f t="shared" ca="1" si="153"/>
        <v>prtMarkerSuppliesLevelと同じ値</v>
      </c>
      <c r="S2467" s="867" t="str">
        <f>IFERROR(IF(VLOOKUP("*"&amp;TRIM($F2467)&amp;"*",dump!$A:$D,4,FALSE)="","空文字",VLOOKUP("*"&amp;TRIM($F2467)&amp;"*",dump!$A:$D,4,FALSE)),"NA")</f>
        <v>NA</v>
      </c>
      <c r="T2467" s="867" t="str">
        <f t="shared" ca="1" si="154"/>
        <v>×</v>
      </c>
      <c r="U2467" s="867"/>
      <c r="V2467" s="867"/>
      <c r="W2467" s="867"/>
      <c r="X2467" s="867"/>
      <c r="Y2467" s="867" t="str">
        <f t="shared" si="155"/>
        <v/>
      </c>
      <c r="Z2467" s="867"/>
    </row>
    <row r="2468" spans="2:26" s="312" customFormat="1" ht="30" customHeight="1" outlineLevel="1">
      <c r="B2468" s="314"/>
      <c r="C2468" s="439"/>
      <c r="D2468" s="343"/>
      <c r="E2468" s="382"/>
      <c r="F2468" s="307" t="s">
        <v>6375</v>
      </c>
      <c r="G2468" s="397"/>
      <c r="H2468" s="308"/>
      <c r="I2468" s="313"/>
      <c r="J2468" s="420"/>
      <c r="K2468" s="865" t="str">
        <f t="shared" si="151"/>
        <v/>
      </c>
      <c r="L2468" s="555" t="s">
        <v>17116</v>
      </c>
      <c r="M2468" s="553" t="s">
        <v>3657</v>
      </c>
      <c r="N2468" s="593" t="s">
        <v>19804</v>
      </c>
      <c r="O2468" s="551" t="s">
        <v>17117</v>
      </c>
      <c r="P2468" s="554" t="s">
        <v>17990</v>
      </c>
      <c r="Q2468" s="867" t="str">
        <f t="shared" ca="1" si="152"/>
        <v>prtMarkerSuppliesLevelと同じ値</v>
      </c>
      <c r="R2468" s="867" t="str">
        <f t="shared" ca="1" si="153"/>
        <v>prtMarkerSuppliesLevelと同じ値</v>
      </c>
      <c r="S2468" s="867" t="str">
        <f>IFERROR(IF(VLOOKUP("*"&amp;TRIM($F2468)&amp;"*",dump!$A:$D,4,FALSE)="","空文字",VLOOKUP("*"&amp;TRIM($F2468)&amp;"*",dump!$A:$D,4,FALSE)),"NA")</f>
        <v>NA</v>
      </c>
      <c r="T2468" s="867" t="str">
        <f t="shared" ca="1" si="154"/>
        <v>×</v>
      </c>
      <c r="U2468" s="867"/>
      <c r="V2468" s="867"/>
      <c r="W2468" s="867"/>
      <c r="X2468" s="867"/>
      <c r="Y2468" s="867" t="str">
        <f t="shared" si="155"/>
        <v/>
      </c>
      <c r="Z2468" s="867"/>
    </row>
    <row r="2469" spans="2:26" s="312" customFormat="1" ht="30" customHeight="1" outlineLevel="1">
      <c r="B2469" s="314"/>
      <c r="C2469" s="439"/>
      <c r="D2469" s="343"/>
      <c r="E2469" s="382"/>
      <c r="F2469" s="307" t="s">
        <v>6665</v>
      </c>
      <c r="G2469" s="397"/>
      <c r="H2469" s="308"/>
      <c r="I2469" s="313"/>
      <c r="J2469" s="420"/>
      <c r="K2469" s="865" t="str">
        <f t="shared" si="151"/>
        <v/>
      </c>
      <c r="L2469" s="555" t="s">
        <v>17116</v>
      </c>
      <c r="M2469" s="553" t="s">
        <v>3657</v>
      </c>
      <c r="N2469" s="593" t="s">
        <v>19805</v>
      </c>
      <c r="O2469" s="551" t="s">
        <v>17117</v>
      </c>
      <c r="P2469" s="554" t="s">
        <v>17990</v>
      </c>
      <c r="Q2469" s="867" t="str">
        <f t="shared" ca="1" si="152"/>
        <v>prtMarkerSuppliesLevelと同じ値</v>
      </c>
      <c r="R2469" s="867" t="str">
        <f t="shared" ca="1" si="153"/>
        <v>prtMarkerSuppliesLevelと同じ値</v>
      </c>
      <c r="S2469" s="867" t="str">
        <f>IFERROR(IF(VLOOKUP("*"&amp;TRIM($F2469)&amp;"*",dump!$A:$D,4,FALSE)="","空文字",VLOOKUP("*"&amp;TRIM($F2469)&amp;"*",dump!$A:$D,4,FALSE)),"NA")</f>
        <v>NA</v>
      </c>
      <c r="T2469" s="867" t="str">
        <f t="shared" ca="1" si="154"/>
        <v>×</v>
      </c>
      <c r="U2469" s="867"/>
      <c r="V2469" s="867"/>
      <c r="W2469" s="867"/>
      <c r="X2469" s="867"/>
      <c r="Y2469" s="867" t="str">
        <f t="shared" si="155"/>
        <v/>
      </c>
      <c r="Z2469" s="867"/>
    </row>
    <row r="2470" spans="2:26" s="312" customFormat="1" ht="30" customHeight="1" outlineLevel="1">
      <c r="B2470" s="314"/>
      <c r="C2470" s="439"/>
      <c r="D2470" s="343"/>
      <c r="E2470" s="382"/>
      <c r="F2470" s="307" t="s">
        <v>6799</v>
      </c>
      <c r="G2470" s="397"/>
      <c r="H2470" s="308"/>
      <c r="I2470" s="313"/>
      <c r="J2470" s="420"/>
      <c r="K2470" s="865" t="str">
        <f t="shared" si="151"/>
        <v/>
      </c>
      <c r="L2470" s="555" t="s">
        <v>17116</v>
      </c>
      <c r="M2470" s="553" t="s">
        <v>3657</v>
      </c>
      <c r="N2470" s="593" t="s">
        <v>17994</v>
      </c>
      <c r="O2470" s="551" t="s">
        <v>17117</v>
      </c>
      <c r="P2470" s="554" t="s">
        <v>17299</v>
      </c>
      <c r="Q2470" s="867" t="str">
        <f t="shared" ca="1" si="152"/>
        <v>初期値：100</v>
      </c>
      <c r="R2470" s="867" t="str">
        <f t="shared" ca="1" si="153"/>
        <v>100</v>
      </c>
      <c r="S2470" s="867" t="str">
        <f>IFERROR(IF(VLOOKUP("*"&amp;TRIM($F2470)&amp;"*",dump!$A:$D,4,FALSE)="","空文字",VLOOKUP("*"&amp;TRIM($F2470)&amp;"*",dump!$A:$D,4,FALSE)),"NA")</f>
        <v>NA</v>
      </c>
      <c r="T2470" s="867" t="str">
        <f t="shared" ca="1" si="154"/>
        <v>×</v>
      </c>
      <c r="U2470" s="867"/>
      <c r="V2470" s="867"/>
      <c r="W2470" s="867"/>
      <c r="X2470" s="867"/>
      <c r="Y2470" s="867" t="str">
        <f t="shared" si="155"/>
        <v/>
      </c>
      <c r="Z2470" s="867"/>
    </row>
    <row r="2471" spans="2:26" s="312" customFormat="1" ht="30" customHeight="1" outlineLevel="1">
      <c r="B2471" s="314"/>
      <c r="C2471" s="439"/>
      <c r="D2471" s="343"/>
      <c r="E2471" s="382"/>
      <c r="F2471" s="307" t="s">
        <v>8054</v>
      </c>
      <c r="G2471" s="397"/>
      <c r="H2471" s="308"/>
      <c r="I2471" s="313"/>
      <c r="J2471" s="420"/>
      <c r="K2471" s="865" t="str">
        <f t="shared" si="151"/>
        <v/>
      </c>
      <c r="L2471" s="557" t="s">
        <v>3656</v>
      </c>
      <c r="M2471" s="558" t="s">
        <v>3655</v>
      </c>
      <c r="N2471" s="597"/>
      <c r="O2471" s="662"/>
      <c r="P2471" s="598"/>
      <c r="Q2471" s="867" t="str">
        <f t="shared" ca="1" si="152"/>
        <v/>
      </c>
      <c r="R2471" s="867" t="str">
        <f t="shared" ca="1" si="153"/>
        <v/>
      </c>
      <c r="S2471" s="867" t="str">
        <f>IFERROR(IF(VLOOKUP("*"&amp;TRIM($F2471)&amp;"*",dump!$A:$D,4,FALSE)="","空文字",VLOOKUP("*"&amp;TRIM($F2471)&amp;"*",dump!$A:$D,4,FALSE)),"NA")</f>
        <v>NA</v>
      </c>
      <c r="T2471" s="867" t="str">
        <f t="shared" ca="1" si="154"/>
        <v>●</v>
      </c>
      <c r="U2471" s="867"/>
      <c r="V2471" s="867"/>
      <c r="W2471" s="867"/>
      <c r="X2471" s="867"/>
      <c r="Y2471" s="867" t="str">
        <f t="shared" si="155"/>
        <v/>
      </c>
      <c r="Z2471" s="867"/>
    </row>
    <row r="2472" spans="2:26" s="312" customFormat="1" ht="30" customHeight="1" outlineLevel="1">
      <c r="B2472" s="314"/>
      <c r="C2472" s="439"/>
      <c r="D2472" s="343"/>
      <c r="E2472" s="382"/>
      <c r="F2472" s="307" t="s">
        <v>8055</v>
      </c>
      <c r="G2472" s="397"/>
      <c r="H2472" s="308"/>
      <c r="I2472" s="313"/>
      <c r="J2472" s="420"/>
      <c r="K2472" s="865" t="str">
        <f t="shared" si="151"/>
        <v/>
      </c>
      <c r="L2472" s="557" t="s">
        <v>3656</v>
      </c>
      <c r="M2472" s="558" t="s">
        <v>3655</v>
      </c>
      <c r="N2472" s="597"/>
      <c r="O2472" s="662"/>
      <c r="P2472" s="598"/>
      <c r="Q2472" s="867" t="str">
        <f t="shared" ca="1" si="152"/>
        <v/>
      </c>
      <c r="R2472" s="867" t="str">
        <f t="shared" ca="1" si="153"/>
        <v/>
      </c>
      <c r="S2472" s="867" t="str">
        <f>IFERROR(IF(VLOOKUP("*"&amp;TRIM($F2472)&amp;"*",dump!$A:$D,4,FALSE)="","空文字",VLOOKUP("*"&amp;TRIM($F2472)&amp;"*",dump!$A:$D,4,FALSE)),"NA")</f>
        <v>NA</v>
      </c>
      <c r="T2472" s="867" t="str">
        <f t="shared" ca="1" si="154"/>
        <v>●</v>
      </c>
      <c r="U2472" s="867"/>
      <c r="V2472" s="867"/>
      <c r="W2472" s="867"/>
      <c r="X2472" s="867"/>
      <c r="Y2472" s="867" t="str">
        <f t="shared" si="155"/>
        <v/>
      </c>
      <c r="Z2472" s="867"/>
    </row>
    <row r="2473" spans="2:26" s="312" customFormat="1" ht="30" customHeight="1" outlineLevel="1">
      <c r="B2473" s="314"/>
      <c r="C2473" s="439"/>
      <c r="D2473" s="343"/>
      <c r="E2473" s="382"/>
      <c r="F2473" s="307" t="s">
        <v>8056</v>
      </c>
      <c r="G2473" s="397"/>
      <c r="H2473" s="308"/>
      <c r="I2473" s="313"/>
      <c r="J2473" s="420"/>
      <c r="K2473" s="865" t="str">
        <f t="shared" si="151"/>
        <v/>
      </c>
      <c r="L2473" s="557" t="s">
        <v>3656</v>
      </c>
      <c r="M2473" s="558" t="s">
        <v>3655</v>
      </c>
      <c r="N2473" s="597"/>
      <c r="O2473" s="662"/>
      <c r="P2473" s="598"/>
      <c r="Q2473" s="867" t="str">
        <f t="shared" ca="1" si="152"/>
        <v/>
      </c>
      <c r="R2473" s="867" t="str">
        <f t="shared" ca="1" si="153"/>
        <v/>
      </c>
      <c r="S2473" s="867" t="str">
        <f>IFERROR(IF(VLOOKUP("*"&amp;TRIM($F2473)&amp;"*",dump!$A:$D,4,FALSE)="","空文字",VLOOKUP("*"&amp;TRIM($F2473)&amp;"*",dump!$A:$D,4,FALSE)),"NA")</f>
        <v>NA</v>
      </c>
      <c r="T2473" s="867" t="str">
        <f t="shared" ca="1" si="154"/>
        <v>●</v>
      </c>
      <c r="U2473" s="867"/>
      <c r="V2473" s="867"/>
      <c r="W2473" s="867"/>
      <c r="X2473" s="867"/>
      <c r="Y2473" s="867" t="str">
        <f t="shared" si="155"/>
        <v/>
      </c>
      <c r="Z2473" s="867"/>
    </row>
    <row r="2474" spans="2:26" s="312" customFormat="1" ht="30" customHeight="1" outlineLevel="1">
      <c r="B2474" s="314"/>
      <c r="C2474" s="439"/>
      <c r="D2474" s="343"/>
      <c r="E2474" s="382"/>
      <c r="F2474" s="307" t="s">
        <v>8057</v>
      </c>
      <c r="G2474" s="397"/>
      <c r="H2474" s="308"/>
      <c r="I2474" s="313"/>
      <c r="J2474" s="420"/>
      <c r="K2474" s="865" t="str">
        <f t="shared" si="151"/>
        <v/>
      </c>
      <c r="L2474" s="557" t="s">
        <v>3656</v>
      </c>
      <c r="M2474" s="558" t="s">
        <v>3655</v>
      </c>
      <c r="N2474" s="597"/>
      <c r="O2474" s="662"/>
      <c r="P2474" s="598"/>
      <c r="Q2474" s="867" t="str">
        <f t="shared" ca="1" si="152"/>
        <v/>
      </c>
      <c r="R2474" s="867" t="str">
        <f t="shared" ca="1" si="153"/>
        <v/>
      </c>
      <c r="S2474" s="867" t="str">
        <f>IFERROR(IF(VLOOKUP("*"&amp;TRIM($F2474)&amp;"*",dump!$A:$D,4,FALSE)="","空文字",VLOOKUP("*"&amp;TRIM($F2474)&amp;"*",dump!$A:$D,4,FALSE)),"NA")</f>
        <v>NA</v>
      </c>
      <c r="T2474" s="867" t="str">
        <f t="shared" ca="1" si="154"/>
        <v>●</v>
      </c>
      <c r="U2474" s="867"/>
      <c r="V2474" s="867"/>
      <c r="W2474" s="867"/>
      <c r="X2474" s="867"/>
      <c r="Y2474" s="867" t="str">
        <f t="shared" si="155"/>
        <v/>
      </c>
      <c r="Z2474" s="867"/>
    </row>
    <row r="2475" spans="2:26" s="312" customFormat="1" ht="30" customHeight="1" outlineLevel="1">
      <c r="B2475" s="314"/>
      <c r="C2475" s="439"/>
      <c r="D2475" s="343"/>
      <c r="E2475" s="382"/>
      <c r="F2475" s="307" t="s">
        <v>8058</v>
      </c>
      <c r="G2475" s="397"/>
      <c r="H2475" s="308"/>
      <c r="I2475" s="313"/>
      <c r="J2475" s="420"/>
      <c r="K2475" s="865" t="str">
        <f t="shared" si="151"/>
        <v/>
      </c>
      <c r="L2475" s="557" t="s">
        <v>3656</v>
      </c>
      <c r="M2475" s="558" t="s">
        <v>3655</v>
      </c>
      <c r="N2475" s="597"/>
      <c r="O2475" s="662"/>
      <c r="P2475" s="598"/>
      <c r="Q2475" s="867" t="str">
        <f t="shared" ca="1" si="152"/>
        <v/>
      </c>
      <c r="R2475" s="867" t="str">
        <f t="shared" ca="1" si="153"/>
        <v/>
      </c>
      <c r="S2475" s="867" t="str">
        <f>IFERROR(IF(VLOOKUP("*"&amp;TRIM($F2475)&amp;"*",dump!$A:$D,4,FALSE)="","空文字",VLOOKUP("*"&amp;TRIM($F2475)&amp;"*",dump!$A:$D,4,FALSE)),"NA")</f>
        <v>NA</v>
      </c>
      <c r="T2475" s="867" t="str">
        <f t="shared" ca="1" si="154"/>
        <v>●</v>
      </c>
      <c r="U2475" s="867"/>
      <c r="V2475" s="867"/>
      <c r="W2475" s="867"/>
      <c r="X2475" s="867"/>
      <c r="Y2475" s="867" t="str">
        <f t="shared" si="155"/>
        <v/>
      </c>
      <c r="Z2475" s="867"/>
    </row>
    <row r="2476" spans="2:26" s="312" customFormat="1" ht="30" customHeight="1" outlineLevel="1">
      <c r="B2476" s="314"/>
      <c r="C2476" s="439"/>
      <c r="D2476" s="343"/>
      <c r="E2476" s="382"/>
      <c r="F2476" s="307" t="s">
        <v>8059</v>
      </c>
      <c r="G2476" s="397"/>
      <c r="H2476" s="308"/>
      <c r="I2476" s="313"/>
      <c r="J2476" s="420"/>
      <c r="K2476" s="865" t="str">
        <f t="shared" si="151"/>
        <v/>
      </c>
      <c r="L2476" s="557" t="s">
        <v>3656</v>
      </c>
      <c r="M2476" s="558" t="s">
        <v>3655</v>
      </c>
      <c r="N2476" s="597"/>
      <c r="O2476" s="662"/>
      <c r="P2476" s="598"/>
      <c r="Q2476" s="867" t="str">
        <f t="shared" ca="1" si="152"/>
        <v/>
      </c>
      <c r="R2476" s="867" t="str">
        <f t="shared" ca="1" si="153"/>
        <v/>
      </c>
      <c r="S2476" s="867" t="str">
        <f>IFERROR(IF(VLOOKUP("*"&amp;TRIM($F2476)&amp;"*",dump!$A:$D,4,FALSE)="","空文字",VLOOKUP("*"&amp;TRIM($F2476)&amp;"*",dump!$A:$D,4,FALSE)),"NA")</f>
        <v>NA</v>
      </c>
      <c r="T2476" s="867" t="str">
        <f t="shared" ca="1" si="154"/>
        <v>●</v>
      </c>
      <c r="U2476" s="867"/>
      <c r="V2476" s="867"/>
      <c r="W2476" s="867"/>
      <c r="X2476" s="867"/>
      <c r="Y2476" s="867" t="str">
        <f t="shared" si="155"/>
        <v/>
      </c>
      <c r="Z2476" s="867"/>
    </row>
    <row r="2477" spans="2:26" s="312" customFormat="1" ht="30" customHeight="1" outlineLevel="1">
      <c r="B2477" s="314"/>
      <c r="C2477" s="439"/>
      <c r="D2477" s="343"/>
      <c r="E2477" s="382"/>
      <c r="F2477" s="307" t="s">
        <v>8060</v>
      </c>
      <c r="G2477" s="397"/>
      <c r="H2477" s="308"/>
      <c r="I2477" s="313"/>
      <c r="J2477" s="420"/>
      <c r="K2477" s="865" t="str">
        <f t="shared" si="151"/>
        <v/>
      </c>
      <c r="L2477" s="557" t="s">
        <v>3656</v>
      </c>
      <c r="M2477" s="558" t="s">
        <v>3655</v>
      </c>
      <c r="N2477" s="597"/>
      <c r="O2477" s="662"/>
      <c r="P2477" s="598"/>
      <c r="Q2477" s="867" t="str">
        <f t="shared" ca="1" si="152"/>
        <v/>
      </c>
      <c r="R2477" s="867" t="str">
        <f t="shared" ca="1" si="153"/>
        <v/>
      </c>
      <c r="S2477" s="867" t="str">
        <f>IFERROR(IF(VLOOKUP("*"&amp;TRIM($F2477)&amp;"*",dump!$A:$D,4,FALSE)="","空文字",VLOOKUP("*"&amp;TRIM($F2477)&amp;"*",dump!$A:$D,4,FALSE)),"NA")</f>
        <v>NA</v>
      </c>
      <c r="T2477" s="867" t="str">
        <f t="shared" ca="1" si="154"/>
        <v>●</v>
      </c>
      <c r="U2477" s="867"/>
      <c r="V2477" s="867"/>
      <c r="W2477" s="867"/>
      <c r="X2477" s="867"/>
      <c r="Y2477" s="867" t="str">
        <f t="shared" si="155"/>
        <v/>
      </c>
      <c r="Z2477" s="867"/>
    </row>
    <row r="2478" spans="2:26" s="312" customFormat="1" ht="30" customHeight="1" outlineLevel="1">
      <c r="B2478" s="314"/>
      <c r="C2478" s="439"/>
      <c r="D2478" s="343"/>
      <c r="E2478" s="382"/>
      <c r="F2478" s="307" t="s">
        <v>12174</v>
      </c>
      <c r="G2478" s="397"/>
      <c r="H2478" s="308"/>
      <c r="I2478" s="313"/>
      <c r="J2478" s="420"/>
      <c r="K2478" s="865" t="str">
        <f t="shared" si="151"/>
        <v/>
      </c>
      <c r="L2478" s="557" t="s">
        <v>3656</v>
      </c>
      <c r="M2478" s="558" t="s">
        <v>3655</v>
      </c>
      <c r="N2478" s="597"/>
      <c r="O2478" s="662"/>
      <c r="P2478" s="598"/>
      <c r="Q2478" s="867" t="str">
        <f t="shared" ca="1" si="152"/>
        <v/>
      </c>
      <c r="R2478" s="867" t="str">
        <f t="shared" ca="1" si="153"/>
        <v/>
      </c>
      <c r="S2478" s="867" t="str">
        <f>IFERROR(IF(VLOOKUP("*"&amp;TRIM($F2478)&amp;"*",dump!$A:$D,4,FALSE)="","空文字",VLOOKUP("*"&amp;TRIM($F2478)&amp;"*",dump!$A:$D,4,FALSE)),"NA")</f>
        <v>NA</v>
      </c>
      <c r="T2478" s="867" t="str">
        <f t="shared" ca="1" si="154"/>
        <v>●</v>
      </c>
      <c r="U2478" s="867"/>
      <c r="V2478" s="867"/>
      <c r="W2478" s="867"/>
      <c r="X2478" s="867"/>
      <c r="Y2478" s="867" t="str">
        <f t="shared" si="155"/>
        <v/>
      </c>
      <c r="Z2478" s="867"/>
    </row>
    <row r="2479" spans="2:26" s="312" customFormat="1" ht="30" customHeight="1" outlineLevel="1">
      <c r="B2479" s="314"/>
      <c r="C2479" s="439"/>
      <c r="D2479" s="343"/>
      <c r="E2479" s="382"/>
      <c r="F2479" s="307" t="s">
        <v>12175</v>
      </c>
      <c r="G2479" s="397"/>
      <c r="H2479" s="308"/>
      <c r="I2479" s="313"/>
      <c r="J2479" s="420"/>
      <c r="K2479" s="865" t="str">
        <f t="shared" si="151"/>
        <v/>
      </c>
      <c r="L2479" s="557" t="s">
        <v>3656</v>
      </c>
      <c r="M2479" s="558" t="s">
        <v>3655</v>
      </c>
      <c r="N2479" s="597"/>
      <c r="O2479" s="662"/>
      <c r="P2479" s="598"/>
      <c r="Q2479" s="867" t="str">
        <f t="shared" ca="1" si="152"/>
        <v/>
      </c>
      <c r="R2479" s="867" t="str">
        <f t="shared" ca="1" si="153"/>
        <v/>
      </c>
      <c r="S2479" s="867" t="str">
        <f>IFERROR(IF(VLOOKUP("*"&amp;TRIM($F2479)&amp;"*",dump!$A:$D,4,FALSE)="","空文字",VLOOKUP("*"&amp;TRIM($F2479)&amp;"*",dump!$A:$D,4,FALSE)),"NA")</f>
        <v>NA</v>
      </c>
      <c r="T2479" s="867" t="str">
        <f t="shared" ca="1" si="154"/>
        <v>●</v>
      </c>
      <c r="U2479" s="867"/>
      <c r="V2479" s="867"/>
      <c r="W2479" s="867"/>
      <c r="X2479" s="867"/>
      <c r="Y2479" s="867" t="str">
        <f t="shared" si="155"/>
        <v/>
      </c>
      <c r="Z2479" s="867"/>
    </row>
    <row r="2480" spans="2:26" s="312" customFormat="1" ht="30" customHeight="1" outlineLevel="1">
      <c r="B2480" s="314"/>
      <c r="C2480" s="439"/>
      <c r="D2480" s="343"/>
      <c r="E2480" s="382"/>
      <c r="F2480" s="307" t="s">
        <v>12176</v>
      </c>
      <c r="G2480" s="397"/>
      <c r="H2480" s="308"/>
      <c r="I2480" s="313"/>
      <c r="J2480" s="420"/>
      <c r="K2480" s="865" t="str">
        <f t="shared" si="151"/>
        <v/>
      </c>
      <c r="L2480" s="557" t="s">
        <v>3656</v>
      </c>
      <c r="M2480" s="558" t="s">
        <v>3655</v>
      </c>
      <c r="N2480" s="597"/>
      <c r="O2480" s="662"/>
      <c r="P2480" s="598"/>
      <c r="Q2480" s="867" t="str">
        <f t="shared" ca="1" si="152"/>
        <v/>
      </c>
      <c r="R2480" s="867" t="str">
        <f t="shared" ca="1" si="153"/>
        <v/>
      </c>
      <c r="S2480" s="867" t="str">
        <f>IFERROR(IF(VLOOKUP("*"&amp;TRIM($F2480)&amp;"*",dump!$A:$D,4,FALSE)="","空文字",VLOOKUP("*"&amp;TRIM($F2480)&amp;"*",dump!$A:$D,4,FALSE)),"NA")</f>
        <v>NA</v>
      </c>
      <c r="T2480" s="867" t="str">
        <f t="shared" ca="1" si="154"/>
        <v>●</v>
      </c>
      <c r="U2480" s="867"/>
      <c r="V2480" s="867"/>
      <c r="W2480" s="867"/>
      <c r="X2480" s="867"/>
      <c r="Y2480" s="867" t="str">
        <f t="shared" si="155"/>
        <v/>
      </c>
      <c r="Z2480" s="867"/>
    </row>
    <row r="2481" spans="2:26" s="312" customFormat="1" ht="30" customHeight="1" outlineLevel="1">
      <c r="B2481" s="314"/>
      <c r="C2481" s="439"/>
      <c r="D2481" s="343"/>
      <c r="E2481" s="382"/>
      <c r="F2481" s="307" t="s">
        <v>15082</v>
      </c>
      <c r="G2481" s="397"/>
      <c r="H2481" s="308"/>
      <c r="I2481" s="313"/>
      <c r="J2481" s="420"/>
      <c r="K2481" s="865" t="str">
        <f t="shared" si="151"/>
        <v/>
      </c>
      <c r="L2481" s="557" t="s">
        <v>3656</v>
      </c>
      <c r="M2481" s="558" t="s">
        <v>3655</v>
      </c>
      <c r="N2481" s="597"/>
      <c r="O2481" s="662"/>
      <c r="P2481" s="598"/>
      <c r="Q2481" s="867" t="str">
        <f t="shared" ca="1" si="152"/>
        <v/>
      </c>
      <c r="R2481" s="867" t="str">
        <f t="shared" ca="1" si="153"/>
        <v/>
      </c>
      <c r="S2481" s="867" t="str">
        <f>IFERROR(IF(VLOOKUP("*"&amp;TRIM($F2481)&amp;"*",dump!$A:$D,4,FALSE)="","空文字",VLOOKUP("*"&amp;TRIM($F2481)&amp;"*",dump!$A:$D,4,FALSE)),"NA")</f>
        <v>NA</v>
      </c>
      <c r="T2481" s="867" t="str">
        <f t="shared" ca="1" si="154"/>
        <v>●</v>
      </c>
      <c r="U2481" s="867"/>
      <c r="V2481" s="867"/>
      <c r="W2481" s="867"/>
      <c r="X2481" s="867"/>
      <c r="Y2481" s="867" t="str">
        <f t="shared" si="155"/>
        <v/>
      </c>
      <c r="Z2481" s="867"/>
    </row>
    <row r="2482" spans="2:26" s="312" customFormat="1" ht="30" customHeight="1" outlineLevel="1">
      <c r="B2482" s="314"/>
      <c r="C2482" s="439"/>
      <c r="D2482" s="343"/>
      <c r="E2482" s="382"/>
      <c r="F2482" s="307" t="s">
        <v>15083</v>
      </c>
      <c r="G2482" s="397"/>
      <c r="H2482" s="308"/>
      <c r="I2482" s="313"/>
      <c r="J2482" s="420"/>
      <c r="K2482" s="865" t="str">
        <f t="shared" si="151"/>
        <v/>
      </c>
      <c r="L2482" s="557" t="s">
        <v>3656</v>
      </c>
      <c r="M2482" s="558" t="s">
        <v>3655</v>
      </c>
      <c r="N2482" s="597"/>
      <c r="O2482" s="662"/>
      <c r="P2482" s="598"/>
      <c r="Q2482" s="867" t="str">
        <f t="shared" ca="1" si="152"/>
        <v/>
      </c>
      <c r="R2482" s="867" t="str">
        <f t="shared" ca="1" si="153"/>
        <v/>
      </c>
      <c r="S2482" s="867" t="str">
        <f>IFERROR(IF(VLOOKUP("*"&amp;TRIM($F2482)&amp;"*",dump!$A:$D,4,FALSE)="","空文字",VLOOKUP("*"&amp;TRIM($F2482)&amp;"*",dump!$A:$D,4,FALSE)),"NA")</f>
        <v>NA</v>
      </c>
      <c r="T2482" s="867" t="str">
        <f t="shared" ca="1" si="154"/>
        <v>●</v>
      </c>
      <c r="U2482" s="867"/>
      <c r="V2482" s="867"/>
      <c r="W2482" s="867"/>
      <c r="X2482" s="867"/>
      <c r="Y2482" s="867" t="str">
        <f t="shared" si="155"/>
        <v/>
      </c>
      <c r="Z2482" s="867"/>
    </row>
    <row r="2483" spans="2:26" s="312" customFormat="1" ht="30" customHeight="1" outlineLevel="1">
      <c r="B2483" s="314"/>
      <c r="C2483" s="439"/>
      <c r="D2483" s="343"/>
      <c r="E2483" s="382"/>
      <c r="F2483" s="307" t="s">
        <v>15084</v>
      </c>
      <c r="G2483" s="397"/>
      <c r="H2483" s="308"/>
      <c r="I2483" s="313"/>
      <c r="J2483" s="420"/>
      <c r="K2483" s="865" t="str">
        <f t="shared" si="151"/>
        <v/>
      </c>
      <c r="L2483" s="557" t="s">
        <v>3656</v>
      </c>
      <c r="M2483" s="558" t="s">
        <v>3655</v>
      </c>
      <c r="N2483" s="597"/>
      <c r="O2483" s="662"/>
      <c r="P2483" s="598"/>
      <c r="Q2483" s="867" t="str">
        <f t="shared" ca="1" si="152"/>
        <v/>
      </c>
      <c r="R2483" s="867" t="str">
        <f t="shared" ca="1" si="153"/>
        <v/>
      </c>
      <c r="S2483" s="867" t="str">
        <f>IFERROR(IF(VLOOKUP("*"&amp;TRIM($F2483)&amp;"*",dump!$A:$D,4,FALSE)="","空文字",VLOOKUP("*"&amp;TRIM($F2483)&amp;"*",dump!$A:$D,4,FALSE)),"NA")</f>
        <v>NA</v>
      </c>
      <c r="T2483" s="867" t="str">
        <f t="shared" ca="1" si="154"/>
        <v>●</v>
      </c>
      <c r="U2483" s="867"/>
      <c r="V2483" s="867"/>
      <c r="W2483" s="867"/>
      <c r="X2483" s="867"/>
      <c r="Y2483" s="867" t="str">
        <f t="shared" si="155"/>
        <v/>
      </c>
      <c r="Z2483" s="867"/>
    </row>
    <row r="2484" spans="2:26" s="312" customFormat="1" ht="30" customHeight="1" outlineLevel="1">
      <c r="B2484" s="314"/>
      <c r="C2484" s="439"/>
      <c r="D2484" s="343"/>
      <c r="E2484" s="382"/>
      <c r="F2484" s="307" t="s">
        <v>15085</v>
      </c>
      <c r="G2484" s="397"/>
      <c r="H2484" s="308"/>
      <c r="I2484" s="313"/>
      <c r="J2484" s="420"/>
      <c r="K2484" s="865" t="str">
        <f t="shared" si="151"/>
        <v/>
      </c>
      <c r="L2484" s="557" t="s">
        <v>3656</v>
      </c>
      <c r="M2484" s="558" t="s">
        <v>3655</v>
      </c>
      <c r="N2484" s="597"/>
      <c r="O2484" s="662"/>
      <c r="P2484" s="598"/>
      <c r="Q2484" s="867" t="str">
        <f t="shared" ca="1" si="152"/>
        <v/>
      </c>
      <c r="R2484" s="867" t="str">
        <f t="shared" ca="1" si="153"/>
        <v/>
      </c>
      <c r="S2484" s="867" t="str">
        <f>IFERROR(IF(VLOOKUP("*"&amp;TRIM($F2484)&amp;"*",dump!$A:$D,4,FALSE)="","空文字",VLOOKUP("*"&amp;TRIM($F2484)&amp;"*",dump!$A:$D,4,FALSE)),"NA")</f>
        <v>NA</v>
      </c>
      <c r="T2484" s="867" t="str">
        <f t="shared" ca="1" si="154"/>
        <v>●</v>
      </c>
      <c r="U2484" s="867"/>
      <c r="V2484" s="867"/>
      <c r="W2484" s="867"/>
      <c r="X2484" s="867"/>
      <c r="Y2484" s="867" t="str">
        <f t="shared" si="155"/>
        <v/>
      </c>
      <c r="Z2484" s="867"/>
    </row>
    <row r="2485" spans="2:26" s="312" customFormat="1" ht="15" customHeight="1" outlineLevel="1">
      <c r="B2485" s="314"/>
      <c r="C2485" s="439"/>
      <c r="D2485" s="343"/>
      <c r="E2485" s="382"/>
      <c r="F2485" s="307" t="s">
        <v>15086</v>
      </c>
      <c r="G2485" s="397"/>
      <c r="H2485" s="308"/>
      <c r="I2485" s="313"/>
      <c r="J2485" s="420"/>
      <c r="K2485" s="865" t="str">
        <f t="shared" si="151"/>
        <v/>
      </c>
      <c r="L2485" s="557" t="s">
        <v>3656</v>
      </c>
      <c r="M2485" s="558" t="s">
        <v>3655</v>
      </c>
      <c r="N2485" s="597"/>
      <c r="O2485" s="662"/>
      <c r="P2485" s="598"/>
      <c r="Q2485" s="867" t="str">
        <f t="shared" ca="1" si="152"/>
        <v/>
      </c>
      <c r="R2485" s="867" t="str">
        <f t="shared" ca="1" si="153"/>
        <v/>
      </c>
      <c r="S2485" s="867" t="str">
        <f>IFERROR(IF(VLOOKUP("*"&amp;TRIM($F2485)&amp;"*",dump!$A:$D,4,FALSE)="","空文字",VLOOKUP("*"&amp;TRIM($F2485)&amp;"*",dump!$A:$D,4,FALSE)),"NA")</f>
        <v>NA</v>
      </c>
      <c r="T2485" s="867" t="str">
        <f t="shared" ca="1" si="154"/>
        <v>●</v>
      </c>
      <c r="U2485" s="867"/>
      <c r="V2485" s="867"/>
      <c r="W2485" s="867"/>
      <c r="X2485" s="867"/>
      <c r="Y2485" s="867" t="str">
        <f t="shared" si="155"/>
        <v/>
      </c>
      <c r="Z2485" s="867"/>
    </row>
    <row r="2486" spans="2:26" s="312" customFormat="1" ht="15" customHeight="1" outlineLevel="1">
      <c r="B2486" s="314"/>
      <c r="C2486" s="439"/>
      <c r="D2486" s="343"/>
      <c r="E2486" s="382"/>
      <c r="F2486" s="307" t="s">
        <v>15087</v>
      </c>
      <c r="G2486" s="397"/>
      <c r="H2486" s="308"/>
      <c r="I2486" s="313"/>
      <c r="J2486" s="420"/>
      <c r="K2486" s="865" t="str">
        <f t="shared" si="151"/>
        <v/>
      </c>
      <c r="L2486" s="557" t="s">
        <v>3656</v>
      </c>
      <c r="M2486" s="558" t="s">
        <v>3655</v>
      </c>
      <c r="N2486" s="597"/>
      <c r="O2486" s="662"/>
      <c r="P2486" s="598"/>
      <c r="Q2486" s="867" t="str">
        <f t="shared" ca="1" si="152"/>
        <v/>
      </c>
      <c r="R2486" s="867" t="str">
        <f t="shared" ca="1" si="153"/>
        <v/>
      </c>
      <c r="S2486" s="867" t="str">
        <f>IFERROR(IF(VLOOKUP("*"&amp;TRIM($F2486)&amp;"*",dump!$A:$D,4,FALSE)="","空文字",VLOOKUP("*"&amp;TRIM($F2486)&amp;"*",dump!$A:$D,4,FALSE)),"NA")</f>
        <v>NA</v>
      </c>
      <c r="T2486" s="867" t="str">
        <f t="shared" ca="1" si="154"/>
        <v>●</v>
      </c>
      <c r="U2486" s="867"/>
      <c r="V2486" s="867"/>
      <c r="W2486" s="867"/>
      <c r="X2486" s="867"/>
      <c r="Y2486" s="867" t="str">
        <f t="shared" si="155"/>
        <v/>
      </c>
      <c r="Z2486" s="867"/>
    </row>
    <row r="2487" spans="2:26" s="312" customFormat="1" ht="15" customHeight="1" outlineLevel="1">
      <c r="B2487" s="314"/>
      <c r="C2487" s="439"/>
      <c r="D2487" s="343"/>
      <c r="E2487" s="382"/>
      <c r="F2487" s="307" t="s">
        <v>15088</v>
      </c>
      <c r="G2487" s="397"/>
      <c r="H2487" s="308"/>
      <c r="I2487" s="313"/>
      <c r="J2487" s="420"/>
      <c r="K2487" s="865" t="str">
        <f t="shared" si="151"/>
        <v/>
      </c>
      <c r="L2487" s="557" t="s">
        <v>3656</v>
      </c>
      <c r="M2487" s="558" t="s">
        <v>3655</v>
      </c>
      <c r="N2487" s="597"/>
      <c r="O2487" s="662"/>
      <c r="P2487" s="598"/>
      <c r="Q2487" s="867" t="str">
        <f t="shared" ca="1" si="152"/>
        <v/>
      </c>
      <c r="R2487" s="867" t="str">
        <f t="shared" ca="1" si="153"/>
        <v/>
      </c>
      <c r="S2487" s="867" t="str">
        <f>IFERROR(IF(VLOOKUP("*"&amp;TRIM($F2487)&amp;"*",dump!$A:$D,4,FALSE)="","空文字",VLOOKUP("*"&amp;TRIM($F2487)&amp;"*",dump!$A:$D,4,FALSE)),"NA")</f>
        <v>NA</v>
      </c>
      <c r="T2487" s="867" t="str">
        <f t="shared" ca="1" si="154"/>
        <v>●</v>
      </c>
      <c r="U2487" s="867"/>
      <c r="V2487" s="867"/>
      <c r="W2487" s="867"/>
      <c r="X2487" s="867"/>
      <c r="Y2487" s="867" t="str">
        <f t="shared" si="155"/>
        <v/>
      </c>
      <c r="Z2487" s="867"/>
    </row>
    <row r="2488" spans="2:26" s="312" customFormat="1" ht="15" customHeight="1" outlineLevel="1">
      <c r="B2488" s="314"/>
      <c r="C2488" s="439"/>
      <c r="D2488" s="343"/>
      <c r="E2488" s="382"/>
      <c r="F2488" s="307" t="s">
        <v>15089</v>
      </c>
      <c r="G2488" s="397"/>
      <c r="H2488" s="308"/>
      <c r="I2488" s="313"/>
      <c r="J2488" s="420"/>
      <c r="K2488" s="865" t="str">
        <f t="shared" si="151"/>
        <v/>
      </c>
      <c r="L2488" s="557" t="s">
        <v>3656</v>
      </c>
      <c r="M2488" s="558" t="s">
        <v>3655</v>
      </c>
      <c r="N2488" s="597"/>
      <c r="O2488" s="662"/>
      <c r="P2488" s="598"/>
      <c r="Q2488" s="867" t="str">
        <f t="shared" ca="1" si="152"/>
        <v/>
      </c>
      <c r="R2488" s="867" t="str">
        <f t="shared" ca="1" si="153"/>
        <v/>
      </c>
      <c r="S2488" s="867" t="str">
        <f>IFERROR(IF(VLOOKUP("*"&amp;TRIM($F2488)&amp;"*",dump!$A:$D,4,FALSE)="","空文字",VLOOKUP("*"&amp;TRIM($F2488)&amp;"*",dump!$A:$D,4,FALSE)),"NA")</f>
        <v>NA</v>
      </c>
      <c r="T2488" s="867" t="str">
        <f t="shared" ca="1" si="154"/>
        <v>●</v>
      </c>
      <c r="U2488" s="867"/>
      <c r="V2488" s="867"/>
      <c r="W2488" s="867"/>
      <c r="X2488" s="867"/>
      <c r="Y2488" s="867" t="str">
        <f t="shared" si="155"/>
        <v/>
      </c>
      <c r="Z2488" s="867"/>
    </row>
    <row r="2489" spans="2:26" s="312" customFormat="1" ht="15" customHeight="1" outlineLevel="1">
      <c r="B2489" s="314"/>
      <c r="C2489" s="439"/>
      <c r="D2489" s="343"/>
      <c r="E2489" s="382"/>
      <c r="F2489" s="307" t="s">
        <v>15090</v>
      </c>
      <c r="G2489" s="397"/>
      <c r="H2489" s="308"/>
      <c r="I2489" s="313"/>
      <c r="J2489" s="420"/>
      <c r="K2489" s="865" t="str">
        <f t="shared" si="151"/>
        <v/>
      </c>
      <c r="L2489" s="557" t="s">
        <v>3656</v>
      </c>
      <c r="M2489" s="558" t="s">
        <v>3655</v>
      </c>
      <c r="N2489" s="597"/>
      <c r="O2489" s="662"/>
      <c r="P2489" s="598"/>
      <c r="Q2489" s="867" t="str">
        <f t="shared" ca="1" si="152"/>
        <v/>
      </c>
      <c r="R2489" s="867" t="str">
        <f t="shared" ca="1" si="153"/>
        <v/>
      </c>
      <c r="S2489" s="867" t="str">
        <f>IFERROR(IF(VLOOKUP("*"&amp;TRIM($F2489)&amp;"*",dump!$A:$D,4,FALSE)="","空文字",VLOOKUP("*"&amp;TRIM($F2489)&amp;"*",dump!$A:$D,4,FALSE)),"NA")</f>
        <v>NA</v>
      </c>
      <c r="T2489" s="867" t="str">
        <f t="shared" ca="1" si="154"/>
        <v>●</v>
      </c>
      <c r="U2489" s="867"/>
      <c r="V2489" s="867"/>
      <c r="W2489" s="867"/>
      <c r="X2489" s="867"/>
      <c r="Y2489" s="867" t="str">
        <f t="shared" si="155"/>
        <v/>
      </c>
      <c r="Z2489" s="867"/>
    </row>
    <row r="2490" spans="2:26" s="312" customFormat="1" ht="15" customHeight="1" outlineLevel="1">
      <c r="B2490" s="314"/>
      <c r="C2490" s="439"/>
      <c r="D2490" s="343"/>
      <c r="E2490" s="382"/>
      <c r="F2490" s="307" t="s">
        <v>15091</v>
      </c>
      <c r="G2490" s="397"/>
      <c r="H2490" s="308"/>
      <c r="I2490" s="313"/>
      <c r="J2490" s="420"/>
      <c r="K2490" s="865" t="str">
        <f t="shared" si="151"/>
        <v/>
      </c>
      <c r="L2490" s="557" t="s">
        <v>3656</v>
      </c>
      <c r="M2490" s="558" t="s">
        <v>3655</v>
      </c>
      <c r="N2490" s="597"/>
      <c r="O2490" s="662"/>
      <c r="P2490" s="598"/>
      <c r="Q2490" s="867" t="str">
        <f t="shared" ca="1" si="152"/>
        <v/>
      </c>
      <c r="R2490" s="867" t="str">
        <f t="shared" ca="1" si="153"/>
        <v/>
      </c>
      <c r="S2490" s="867" t="str">
        <f>IFERROR(IF(VLOOKUP("*"&amp;TRIM($F2490)&amp;"*",dump!$A:$D,4,FALSE)="","空文字",VLOOKUP("*"&amp;TRIM($F2490)&amp;"*",dump!$A:$D,4,FALSE)),"NA")</f>
        <v>NA</v>
      </c>
      <c r="T2490" s="867" t="str">
        <f t="shared" ca="1" si="154"/>
        <v>●</v>
      </c>
      <c r="U2490" s="867"/>
      <c r="V2490" s="867"/>
      <c r="W2490" s="867"/>
      <c r="X2490" s="867"/>
      <c r="Y2490" s="867" t="str">
        <f t="shared" si="155"/>
        <v/>
      </c>
      <c r="Z2490" s="867"/>
    </row>
    <row r="2491" spans="2:26" s="312" customFormat="1" ht="15" customHeight="1" outlineLevel="1">
      <c r="B2491" s="314"/>
      <c r="C2491" s="439"/>
      <c r="D2491" s="343"/>
      <c r="E2491" s="382"/>
      <c r="F2491" s="307" t="s">
        <v>15092</v>
      </c>
      <c r="G2491" s="397"/>
      <c r="H2491" s="308"/>
      <c r="I2491" s="313"/>
      <c r="J2491" s="420"/>
      <c r="K2491" s="865" t="str">
        <f t="shared" si="151"/>
        <v/>
      </c>
      <c r="L2491" s="557" t="s">
        <v>3656</v>
      </c>
      <c r="M2491" s="558" t="s">
        <v>3655</v>
      </c>
      <c r="N2491" s="597"/>
      <c r="O2491" s="662"/>
      <c r="P2491" s="598"/>
      <c r="Q2491" s="867" t="str">
        <f t="shared" ca="1" si="152"/>
        <v/>
      </c>
      <c r="R2491" s="867" t="str">
        <f t="shared" ca="1" si="153"/>
        <v/>
      </c>
      <c r="S2491" s="867" t="str">
        <f>IFERROR(IF(VLOOKUP("*"&amp;TRIM($F2491)&amp;"*",dump!$A:$D,4,FALSE)="","空文字",VLOOKUP("*"&amp;TRIM($F2491)&amp;"*",dump!$A:$D,4,FALSE)),"NA")</f>
        <v>NA</v>
      </c>
      <c r="T2491" s="867" t="str">
        <f t="shared" ca="1" si="154"/>
        <v>●</v>
      </c>
      <c r="U2491" s="867"/>
      <c r="V2491" s="867"/>
      <c r="W2491" s="867"/>
      <c r="X2491" s="867"/>
      <c r="Y2491" s="867" t="str">
        <f t="shared" si="155"/>
        <v/>
      </c>
      <c r="Z2491" s="867"/>
    </row>
    <row r="2492" spans="2:26" s="126" customFormat="1" ht="94.5" customHeight="1" outlineLevel="1" collapsed="1">
      <c r="B2492" s="314"/>
      <c r="C2492" s="439"/>
      <c r="D2492" s="343"/>
      <c r="E2492" s="530" t="s">
        <v>9842</v>
      </c>
      <c r="F2492" s="307" t="s">
        <v>5118</v>
      </c>
      <c r="G2492" s="306" t="s">
        <v>922</v>
      </c>
      <c r="H2492" s="305" t="s">
        <v>3657</v>
      </c>
      <c r="I2492" s="304" t="s">
        <v>660</v>
      </c>
      <c r="J2492" s="419" t="s">
        <v>5684</v>
      </c>
      <c r="K2492" s="865" t="str">
        <f t="shared" si="151"/>
        <v>○</v>
      </c>
      <c r="L2492" s="555" t="s">
        <v>17116</v>
      </c>
      <c r="M2492" s="553"/>
      <c r="N2492" s="593" t="s">
        <v>17995</v>
      </c>
      <c r="O2492" s="551"/>
      <c r="P2492" s="554"/>
      <c r="Q2492" s="867" t="str">
        <f t="shared" ca="1" si="152"/>
        <v/>
      </c>
      <c r="R2492" s="867" t="str">
        <f t="shared" ca="1" si="153"/>
        <v/>
      </c>
      <c r="S2492" s="867" t="str">
        <f>IFERROR(IF(VLOOKUP("*"&amp;TRIM($F2492)&amp;"*",dump!$A:$D,4,FALSE)="","空文字",VLOOKUP("*"&amp;TRIM($F2492)&amp;"*",dump!$A:$D,4,FALSE)),"NA")</f>
        <v>NA</v>
      </c>
      <c r="T2492" s="867" t="str">
        <f t="shared" si="154"/>
        <v>■</v>
      </c>
      <c r="U2492" s="867"/>
      <c r="V2492" s="867"/>
      <c r="W2492" s="867"/>
      <c r="X2492" s="867"/>
      <c r="Y2492" s="867" t="str">
        <f t="shared" si="155"/>
        <v/>
      </c>
      <c r="Z2492" s="867"/>
    </row>
    <row r="2493" spans="2:26" s="312" customFormat="1" ht="30" customHeight="1" outlineLevel="1">
      <c r="B2493" s="314"/>
      <c r="C2493" s="439"/>
      <c r="D2493" s="343"/>
      <c r="E2493" s="382"/>
      <c r="F2493" s="307" t="s">
        <v>9843</v>
      </c>
      <c r="G2493" s="397"/>
      <c r="H2493" s="308"/>
      <c r="I2493" s="313"/>
      <c r="J2493" s="420"/>
      <c r="K2493" s="865" t="str">
        <f t="shared" si="151"/>
        <v/>
      </c>
      <c r="L2493" s="555" t="s">
        <v>17116</v>
      </c>
      <c r="M2493" s="553" t="s">
        <v>3657</v>
      </c>
      <c r="N2493" s="593" t="s">
        <v>19806</v>
      </c>
      <c r="O2493" s="551" t="s">
        <v>17117</v>
      </c>
      <c r="P2493" s="554" t="s">
        <v>17118</v>
      </c>
      <c r="Q2493" s="867" t="str">
        <f t="shared" ca="1" si="152"/>
        <v>初期値：0</v>
      </c>
      <c r="R2493" s="867" t="str">
        <f t="shared" ca="1" si="153"/>
        <v>0</v>
      </c>
      <c r="S2493" s="867" t="str">
        <f>IFERROR(IF(VLOOKUP("*"&amp;TRIM($F2493)&amp;"*",dump!$A:$D,4,FALSE)="","空文字",VLOOKUP("*"&amp;TRIM($F2493)&amp;"*",dump!$A:$D,4,FALSE)),"NA")</f>
        <v>NA</v>
      </c>
      <c r="T2493" s="867" t="str">
        <f t="shared" ca="1" si="154"/>
        <v>×</v>
      </c>
      <c r="U2493" s="867"/>
      <c r="V2493" s="867"/>
      <c r="W2493" s="867"/>
      <c r="X2493" s="867"/>
      <c r="Y2493" s="867" t="str">
        <f t="shared" si="155"/>
        <v/>
      </c>
      <c r="Z2493" s="867"/>
    </row>
    <row r="2494" spans="2:26" s="312" customFormat="1" ht="30" customHeight="1" outlineLevel="1">
      <c r="B2494" s="38"/>
      <c r="C2494" s="439"/>
      <c r="D2494" s="343"/>
      <c r="E2494" s="382"/>
      <c r="F2494" s="307" t="s">
        <v>6376</v>
      </c>
      <c r="G2494" s="397"/>
      <c r="H2494" s="308"/>
      <c r="I2494" s="313"/>
      <c r="J2494" s="420"/>
      <c r="K2494" s="865" t="str">
        <f t="shared" si="151"/>
        <v/>
      </c>
      <c r="L2494" s="555" t="s">
        <v>17116</v>
      </c>
      <c r="M2494" s="553" t="s">
        <v>3657</v>
      </c>
      <c r="N2494" s="593" t="s">
        <v>17996</v>
      </c>
      <c r="O2494" s="551" t="s">
        <v>17117</v>
      </c>
      <c r="P2494" s="554" t="s">
        <v>17118</v>
      </c>
      <c r="Q2494" s="867" t="str">
        <f t="shared" ca="1" si="152"/>
        <v>初期値：0</v>
      </c>
      <c r="R2494" s="867" t="str">
        <f t="shared" ca="1" si="153"/>
        <v>0</v>
      </c>
      <c r="S2494" s="867" t="str">
        <f>IFERROR(IF(VLOOKUP("*"&amp;TRIM($F2494)&amp;"*",dump!$A:$D,4,FALSE)="","空文字",VLOOKUP("*"&amp;TRIM($F2494)&amp;"*",dump!$A:$D,4,FALSE)),"NA")</f>
        <v>NA</v>
      </c>
      <c r="T2494" s="867" t="str">
        <f t="shared" ca="1" si="154"/>
        <v>×</v>
      </c>
      <c r="U2494" s="867"/>
      <c r="V2494" s="867"/>
      <c r="W2494" s="867"/>
      <c r="X2494" s="867"/>
      <c r="Y2494" s="867" t="str">
        <f t="shared" si="155"/>
        <v/>
      </c>
      <c r="Z2494" s="867"/>
    </row>
    <row r="2495" spans="2:26" s="312" customFormat="1" ht="30" customHeight="1" outlineLevel="1">
      <c r="B2495" s="314"/>
      <c r="C2495" s="439"/>
      <c r="D2495" s="343"/>
      <c r="E2495" s="382"/>
      <c r="F2495" s="307" t="s">
        <v>6377</v>
      </c>
      <c r="G2495" s="397"/>
      <c r="H2495" s="308"/>
      <c r="I2495" s="313"/>
      <c r="J2495" s="420"/>
      <c r="K2495" s="865" t="str">
        <f t="shared" si="151"/>
        <v/>
      </c>
      <c r="L2495" s="555" t="s">
        <v>17116</v>
      </c>
      <c r="M2495" s="553" t="s">
        <v>3657</v>
      </c>
      <c r="N2495" s="593" t="s">
        <v>17997</v>
      </c>
      <c r="O2495" s="551" t="s">
        <v>17117</v>
      </c>
      <c r="P2495" s="554" t="s">
        <v>17118</v>
      </c>
      <c r="Q2495" s="867" t="str">
        <f t="shared" ca="1" si="152"/>
        <v>初期値：0</v>
      </c>
      <c r="R2495" s="867" t="str">
        <f t="shared" ca="1" si="153"/>
        <v>0</v>
      </c>
      <c r="S2495" s="867" t="str">
        <f>IFERROR(IF(VLOOKUP("*"&amp;TRIM($F2495)&amp;"*",dump!$A:$D,4,FALSE)="","空文字",VLOOKUP("*"&amp;TRIM($F2495)&amp;"*",dump!$A:$D,4,FALSE)),"NA")</f>
        <v>NA</v>
      </c>
      <c r="T2495" s="867" t="str">
        <f t="shared" ca="1" si="154"/>
        <v>×</v>
      </c>
      <c r="U2495" s="867"/>
      <c r="V2495" s="867"/>
      <c r="W2495" s="867"/>
      <c r="X2495" s="867"/>
      <c r="Y2495" s="867" t="str">
        <f t="shared" si="155"/>
        <v/>
      </c>
      <c r="Z2495" s="867"/>
    </row>
    <row r="2496" spans="2:26" s="312" customFormat="1" ht="30" customHeight="1" outlineLevel="1">
      <c r="B2496" s="314"/>
      <c r="C2496" s="439"/>
      <c r="D2496" s="343"/>
      <c r="E2496" s="382"/>
      <c r="F2496" s="307" t="s">
        <v>6378</v>
      </c>
      <c r="G2496" s="397"/>
      <c r="H2496" s="308"/>
      <c r="I2496" s="313"/>
      <c r="J2496" s="420"/>
      <c r="K2496" s="865" t="str">
        <f t="shared" si="151"/>
        <v/>
      </c>
      <c r="L2496" s="627" t="s">
        <v>17116</v>
      </c>
      <c r="M2496" s="553" t="s">
        <v>3657</v>
      </c>
      <c r="N2496" s="593" t="s">
        <v>17998</v>
      </c>
      <c r="O2496" s="551" t="s">
        <v>17117</v>
      </c>
      <c r="P2496" s="554" t="s">
        <v>17118</v>
      </c>
      <c r="Q2496" s="867" t="str">
        <f t="shared" ca="1" si="152"/>
        <v>初期値：0</v>
      </c>
      <c r="R2496" s="867" t="str">
        <f t="shared" ca="1" si="153"/>
        <v>0</v>
      </c>
      <c r="S2496" s="867" t="str">
        <f>IFERROR(IF(VLOOKUP("*"&amp;TRIM($F2496)&amp;"*",dump!$A:$D,4,FALSE)="","空文字",VLOOKUP("*"&amp;TRIM($F2496)&amp;"*",dump!$A:$D,4,FALSE)),"NA")</f>
        <v>NA</v>
      </c>
      <c r="T2496" s="867" t="str">
        <f t="shared" ca="1" si="154"/>
        <v>×</v>
      </c>
      <c r="U2496" s="867"/>
      <c r="V2496" s="867"/>
      <c r="W2496" s="867"/>
      <c r="X2496" s="867"/>
      <c r="Y2496" s="867" t="str">
        <f t="shared" si="155"/>
        <v/>
      </c>
      <c r="Z2496" s="867"/>
    </row>
    <row r="2497" spans="2:26" s="312" customFormat="1" ht="30" customHeight="1" outlineLevel="1">
      <c r="B2497" s="314"/>
      <c r="C2497" s="439"/>
      <c r="D2497" s="343"/>
      <c r="E2497" s="382"/>
      <c r="F2497" s="307" t="s">
        <v>6379</v>
      </c>
      <c r="G2497" s="397"/>
      <c r="H2497" s="308"/>
      <c r="I2497" s="313"/>
      <c r="J2497" s="420"/>
      <c r="K2497" s="865" t="str">
        <f t="shared" si="151"/>
        <v/>
      </c>
      <c r="L2497" s="555" t="s">
        <v>17116</v>
      </c>
      <c r="M2497" s="553" t="s">
        <v>3657</v>
      </c>
      <c r="N2497" s="593" t="s">
        <v>19807</v>
      </c>
      <c r="O2497" s="551" t="s">
        <v>17117</v>
      </c>
      <c r="P2497" s="554" t="s">
        <v>17118</v>
      </c>
      <c r="Q2497" s="867" t="str">
        <f t="shared" ca="1" si="152"/>
        <v>初期値：0</v>
      </c>
      <c r="R2497" s="867" t="str">
        <f t="shared" ca="1" si="153"/>
        <v>0</v>
      </c>
      <c r="S2497" s="867" t="str">
        <f>IFERROR(IF(VLOOKUP("*"&amp;TRIM($F2497)&amp;"*",dump!$A:$D,4,FALSE)="","空文字",VLOOKUP("*"&amp;TRIM($F2497)&amp;"*",dump!$A:$D,4,FALSE)),"NA")</f>
        <v>NA</v>
      </c>
      <c r="T2497" s="867" t="str">
        <f t="shared" ca="1" si="154"/>
        <v>×</v>
      </c>
      <c r="U2497" s="867"/>
      <c r="V2497" s="867"/>
      <c r="W2497" s="867"/>
      <c r="X2497" s="867"/>
      <c r="Y2497" s="867" t="str">
        <f t="shared" si="155"/>
        <v/>
      </c>
      <c r="Z2497" s="867"/>
    </row>
    <row r="2498" spans="2:26" s="312" customFormat="1" ht="15" customHeight="1" outlineLevel="1">
      <c r="B2498" s="314"/>
      <c r="C2498" s="439"/>
      <c r="D2498" s="343"/>
      <c r="E2498" s="382"/>
      <c r="F2498" s="307" t="s">
        <v>6666</v>
      </c>
      <c r="G2498" s="397"/>
      <c r="H2498" s="308"/>
      <c r="I2498" s="313"/>
      <c r="J2498" s="420"/>
      <c r="K2498" s="865" t="str">
        <f t="shared" si="151"/>
        <v/>
      </c>
      <c r="L2498" s="555" t="s">
        <v>17116</v>
      </c>
      <c r="M2498" s="553" t="s">
        <v>3657</v>
      </c>
      <c r="N2498" s="593" t="s">
        <v>19808</v>
      </c>
      <c r="O2498" s="551" t="s">
        <v>17117</v>
      </c>
      <c r="P2498" s="554" t="s">
        <v>17118</v>
      </c>
      <c r="Q2498" s="867" t="str">
        <f t="shared" ca="1" si="152"/>
        <v>初期値：0</v>
      </c>
      <c r="R2498" s="867" t="str">
        <f t="shared" ca="1" si="153"/>
        <v>0</v>
      </c>
      <c r="S2498" s="867" t="str">
        <f>IFERROR(IF(VLOOKUP("*"&amp;TRIM($F2498)&amp;"*",dump!$A:$D,4,FALSE)="","空文字",VLOOKUP("*"&amp;TRIM($F2498)&amp;"*",dump!$A:$D,4,FALSE)),"NA")</f>
        <v>NA</v>
      </c>
      <c r="T2498" s="867" t="str">
        <f t="shared" ca="1" si="154"/>
        <v>×</v>
      </c>
      <c r="U2498" s="867"/>
      <c r="V2498" s="867"/>
      <c r="W2498" s="867"/>
      <c r="X2498" s="867"/>
      <c r="Y2498" s="867" t="str">
        <f t="shared" si="155"/>
        <v/>
      </c>
      <c r="Z2498" s="867"/>
    </row>
    <row r="2499" spans="2:26" s="312" customFormat="1" ht="30" customHeight="1" outlineLevel="1">
      <c r="B2499" s="314"/>
      <c r="C2499" s="439"/>
      <c r="D2499" s="343"/>
      <c r="E2499" s="382"/>
      <c r="F2499" s="307" t="s">
        <v>6801</v>
      </c>
      <c r="G2499" s="397"/>
      <c r="H2499" s="308"/>
      <c r="I2499" s="313"/>
      <c r="J2499" s="420"/>
      <c r="K2499" s="865" t="str">
        <f t="shared" si="151"/>
        <v/>
      </c>
      <c r="L2499" s="555" t="s">
        <v>17116</v>
      </c>
      <c r="M2499" s="553" t="s">
        <v>3657</v>
      </c>
      <c r="N2499" s="593" t="s">
        <v>17999</v>
      </c>
      <c r="O2499" s="551" t="s">
        <v>17117</v>
      </c>
      <c r="P2499" s="554" t="s">
        <v>17118</v>
      </c>
      <c r="Q2499" s="867" t="str">
        <f t="shared" ca="1" si="152"/>
        <v>初期値：0</v>
      </c>
      <c r="R2499" s="867" t="str">
        <f t="shared" ca="1" si="153"/>
        <v>0</v>
      </c>
      <c r="S2499" s="867" t="str">
        <f>IFERROR(IF(VLOOKUP("*"&amp;TRIM($F2499)&amp;"*",dump!$A:$D,4,FALSE)="","空文字",VLOOKUP("*"&amp;TRIM($F2499)&amp;"*",dump!$A:$D,4,FALSE)),"NA")</f>
        <v>NA</v>
      </c>
      <c r="T2499" s="867" t="str">
        <f t="shared" ca="1" si="154"/>
        <v>×</v>
      </c>
      <c r="U2499" s="867"/>
      <c r="V2499" s="867"/>
      <c r="W2499" s="867"/>
      <c r="X2499" s="867"/>
      <c r="Y2499" s="867" t="str">
        <f t="shared" si="155"/>
        <v/>
      </c>
      <c r="Z2499" s="867"/>
    </row>
    <row r="2500" spans="2:26" s="312" customFormat="1" ht="30" customHeight="1" outlineLevel="1">
      <c r="B2500" s="314"/>
      <c r="C2500" s="439"/>
      <c r="D2500" s="343"/>
      <c r="E2500" s="382"/>
      <c r="F2500" s="307" t="s">
        <v>8061</v>
      </c>
      <c r="G2500" s="397"/>
      <c r="H2500" s="308"/>
      <c r="I2500" s="313"/>
      <c r="J2500" s="420"/>
      <c r="K2500" s="865" t="str">
        <f t="shared" si="151"/>
        <v/>
      </c>
      <c r="L2500" s="557" t="s">
        <v>3656</v>
      </c>
      <c r="M2500" s="558" t="s">
        <v>3655</v>
      </c>
      <c r="N2500" s="597"/>
      <c r="O2500" s="662"/>
      <c r="P2500" s="598"/>
      <c r="Q2500" s="867" t="str">
        <f t="shared" ca="1" si="152"/>
        <v/>
      </c>
      <c r="R2500" s="867" t="str">
        <f t="shared" ca="1" si="153"/>
        <v/>
      </c>
      <c r="S2500" s="867" t="str">
        <f>IFERROR(IF(VLOOKUP("*"&amp;TRIM($F2500)&amp;"*",dump!$A:$D,4,FALSE)="","空文字",VLOOKUP("*"&amp;TRIM($F2500)&amp;"*",dump!$A:$D,4,FALSE)),"NA")</f>
        <v>NA</v>
      </c>
      <c r="T2500" s="867" t="str">
        <f t="shared" ca="1" si="154"/>
        <v>●</v>
      </c>
      <c r="U2500" s="867"/>
      <c r="V2500" s="867"/>
      <c r="W2500" s="867"/>
      <c r="X2500" s="867"/>
      <c r="Y2500" s="867" t="str">
        <f t="shared" si="155"/>
        <v/>
      </c>
      <c r="Z2500" s="867"/>
    </row>
    <row r="2501" spans="2:26" s="312" customFormat="1" ht="15" customHeight="1" outlineLevel="1">
      <c r="B2501" s="314"/>
      <c r="C2501" s="439"/>
      <c r="D2501" s="343"/>
      <c r="E2501" s="382"/>
      <c r="F2501" s="307" t="s">
        <v>8062</v>
      </c>
      <c r="G2501" s="397"/>
      <c r="H2501" s="308"/>
      <c r="I2501" s="313"/>
      <c r="J2501" s="420"/>
      <c r="K2501" s="865" t="str">
        <f t="shared" si="151"/>
        <v/>
      </c>
      <c r="L2501" s="557" t="s">
        <v>3656</v>
      </c>
      <c r="M2501" s="558" t="s">
        <v>3655</v>
      </c>
      <c r="N2501" s="597"/>
      <c r="O2501" s="662"/>
      <c r="P2501" s="598"/>
      <c r="Q2501" s="867" t="str">
        <f t="shared" ca="1" si="152"/>
        <v/>
      </c>
      <c r="R2501" s="867" t="str">
        <f t="shared" ca="1" si="153"/>
        <v/>
      </c>
      <c r="S2501" s="867" t="str">
        <f>IFERROR(IF(VLOOKUP("*"&amp;TRIM($F2501)&amp;"*",dump!$A:$D,4,FALSE)="","空文字",VLOOKUP("*"&amp;TRIM($F2501)&amp;"*",dump!$A:$D,4,FALSE)),"NA")</f>
        <v>NA</v>
      </c>
      <c r="T2501" s="867" t="str">
        <f t="shared" ca="1" si="154"/>
        <v>●</v>
      </c>
      <c r="U2501" s="867"/>
      <c r="V2501" s="867"/>
      <c r="W2501" s="867"/>
      <c r="X2501" s="867"/>
      <c r="Y2501" s="867" t="str">
        <f t="shared" si="155"/>
        <v/>
      </c>
      <c r="Z2501" s="867"/>
    </row>
    <row r="2502" spans="2:26" s="312" customFormat="1" ht="15" customHeight="1" outlineLevel="1">
      <c r="B2502" s="314"/>
      <c r="C2502" s="439"/>
      <c r="D2502" s="343"/>
      <c r="E2502" s="382"/>
      <c r="F2502" s="307" t="s">
        <v>8063</v>
      </c>
      <c r="G2502" s="397"/>
      <c r="H2502" s="308"/>
      <c r="I2502" s="313"/>
      <c r="J2502" s="420"/>
      <c r="K2502" s="865" t="str">
        <f t="shared" si="151"/>
        <v/>
      </c>
      <c r="L2502" s="557" t="s">
        <v>3656</v>
      </c>
      <c r="M2502" s="558" t="s">
        <v>3655</v>
      </c>
      <c r="N2502" s="597"/>
      <c r="O2502" s="662"/>
      <c r="P2502" s="598"/>
      <c r="Q2502" s="867" t="str">
        <f t="shared" ca="1" si="152"/>
        <v/>
      </c>
      <c r="R2502" s="867" t="str">
        <f t="shared" ca="1" si="153"/>
        <v/>
      </c>
      <c r="S2502" s="867" t="str">
        <f>IFERROR(IF(VLOOKUP("*"&amp;TRIM($F2502)&amp;"*",dump!$A:$D,4,FALSE)="","空文字",VLOOKUP("*"&amp;TRIM($F2502)&amp;"*",dump!$A:$D,4,FALSE)),"NA")</f>
        <v>NA</v>
      </c>
      <c r="T2502" s="867" t="str">
        <f t="shared" ca="1" si="154"/>
        <v>●</v>
      </c>
      <c r="U2502" s="867"/>
      <c r="V2502" s="867"/>
      <c r="W2502" s="867"/>
      <c r="X2502" s="867"/>
      <c r="Y2502" s="867" t="str">
        <f t="shared" si="155"/>
        <v/>
      </c>
      <c r="Z2502" s="867"/>
    </row>
    <row r="2503" spans="2:26" s="312" customFormat="1" ht="30" customHeight="1" outlineLevel="1">
      <c r="B2503" s="314"/>
      <c r="C2503" s="439"/>
      <c r="D2503" s="343"/>
      <c r="E2503" s="382"/>
      <c r="F2503" s="307" t="s">
        <v>8064</v>
      </c>
      <c r="G2503" s="397"/>
      <c r="H2503" s="308"/>
      <c r="I2503" s="313"/>
      <c r="J2503" s="420"/>
      <c r="K2503" s="865" t="str">
        <f t="shared" si="151"/>
        <v/>
      </c>
      <c r="L2503" s="557" t="s">
        <v>3656</v>
      </c>
      <c r="M2503" s="558" t="s">
        <v>3655</v>
      </c>
      <c r="N2503" s="597"/>
      <c r="O2503" s="662"/>
      <c r="P2503" s="598"/>
      <c r="Q2503" s="867" t="str">
        <f t="shared" ca="1" si="152"/>
        <v/>
      </c>
      <c r="R2503" s="867" t="str">
        <f t="shared" ca="1" si="153"/>
        <v/>
      </c>
      <c r="S2503" s="867" t="str">
        <f>IFERROR(IF(VLOOKUP("*"&amp;TRIM($F2503)&amp;"*",dump!$A:$D,4,FALSE)="","空文字",VLOOKUP("*"&amp;TRIM($F2503)&amp;"*",dump!$A:$D,4,FALSE)),"NA")</f>
        <v>NA</v>
      </c>
      <c r="T2503" s="867" t="str">
        <f t="shared" ca="1" si="154"/>
        <v>●</v>
      </c>
      <c r="U2503" s="867"/>
      <c r="V2503" s="867"/>
      <c r="W2503" s="867"/>
      <c r="X2503" s="867"/>
      <c r="Y2503" s="867" t="str">
        <f t="shared" si="155"/>
        <v/>
      </c>
      <c r="Z2503" s="867"/>
    </row>
    <row r="2504" spans="2:26" s="312" customFormat="1" ht="30" customHeight="1" outlineLevel="1">
      <c r="B2504" s="314"/>
      <c r="C2504" s="439"/>
      <c r="D2504" s="343"/>
      <c r="E2504" s="382"/>
      <c r="F2504" s="307" t="s">
        <v>8065</v>
      </c>
      <c r="G2504" s="397"/>
      <c r="H2504" s="308"/>
      <c r="I2504" s="313"/>
      <c r="J2504" s="420"/>
      <c r="K2504" s="865" t="str">
        <f t="shared" si="151"/>
        <v/>
      </c>
      <c r="L2504" s="557" t="s">
        <v>3656</v>
      </c>
      <c r="M2504" s="558" t="s">
        <v>3655</v>
      </c>
      <c r="N2504" s="597"/>
      <c r="O2504" s="662"/>
      <c r="P2504" s="598"/>
      <c r="Q2504" s="867" t="str">
        <f t="shared" ca="1" si="152"/>
        <v/>
      </c>
      <c r="R2504" s="867" t="str">
        <f t="shared" ca="1" si="153"/>
        <v/>
      </c>
      <c r="S2504" s="867" t="str">
        <f>IFERROR(IF(VLOOKUP("*"&amp;TRIM($F2504)&amp;"*",dump!$A:$D,4,FALSE)="","空文字",VLOOKUP("*"&amp;TRIM($F2504)&amp;"*",dump!$A:$D,4,FALSE)),"NA")</f>
        <v>NA</v>
      </c>
      <c r="T2504" s="867" t="str">
        <f t="shared" ca="1" si="154"/>
        <v>●</v>
      </c>
      <c r="U2504" s="867"/>
      <c r="V2504" s="867"/>
      <c r="W2504" s="867"/>
      <c r="X2504" s="867"/>
      <c r="Y2504" s="867" t="str">
        <f t="shared" si="155"/>
        <v/>
      </c>
      <c r="Z2504" s="867"/>
    </row>
    <row r="2505" spans="2:26" s="312" customFormat="1" ht="15" customHeight="1" outlineLevel="1">
      <c r="B2505" s="314"/>
      <c r="C2505" s="439"/>
      <c r="D2505" s="343"/>
      <c r="E2505" s="382"/>
      <c r="F2505" s="307" t="s">
        <v>8066</v>
      </c>
      <c r="G2505" s="397"/>
      <c r="H2505" s="308"/>
      <c r="I2505" s="313"/>
      <c r="J2505" s="420"/>
      <c r="K2505" s="865" t="str">
        <f t="shared" si="151"/>
        <v/>
      </c>
      <c r="L2505" s="557" t="s">
        <v>3656</v>
      </c>
      <c r="M2505" s="558" t="s">
        <v>3655</v>
      </c>
      <c r="N2505" s="597"/>
      <c r="O2505" s="662"/>
      <c r="P2505" s="598"/>
      <c r="Q2505" s="867" t="str">
        <f t="shared" ca="1" si="152"/>
        <v/>
      </c>
      <c r="R2505" s="867" t="str">
        <f t="shared" ca="1" si="153"/>
        <v/>
      </c>
      <c r="S2505" s="867" t="str">
        <f>IFERROR(IF(VLOOKUP("*"&amp;TRIM($F2505)&amp;"*",dump!$A:$D,4,FALSE)="","空文字",VLOOKUP("*"&amp;TRIM($F2505)&amp;"*",dump!$A:$D,4,FALSE)),"NA")</f>
        <v>NA</v>
      </c>
      <c r="T2505" s="867" t="str">
        <f t="shared" ca="1" si="154"/>
        <v>●</v>
      </c>
      <c r="U2505" s="867"/>
      <c r="V2505" s="867"/>
      <c r="W2505" s="867"/>
      <c r="X2505" s="867"/>
      <c r="Y2505" s="867" t="str">
        <f t="shared" si="155"/>
        <v/>
      </c>
      <c r="Z2505" s="867"/>
    </row>
    <row r="2506" spans="2:26" s="312" customFormat="1" ht="15" customHeight="1" outlineLevel="1">
      <c r="B2506" s="314"/>
      <c r="C2506" s="439"/>
      <c r="D2506" s="343"/>
      <c r="E2506" s="382"/>
      <c r="F2506" s="307" t="s">
        <v>8067</v>
      </c>
      <c r="G2506" s="397"/>
      <c r="H2506" s="308"/>
      <c r="I2506" s="313"/>
      <c r="J2506" s="420"/>
      <c r="K2506" s="865" t="str">
        <f t="shared" si="151"/>
        <v/>
      </c>
      <c r="L2506" s="557" t="s">
        <v>3656</v>
      </c>
      <c r="M2506" s="558" t="s">
        <v>3655</v>
      </c>
      <c r="N2506" s="597"/>
      <c r="O2506" s="662"/>
      <c r="P2506" s="598"/>
      <c r="Q2506" s="867" t="str">
        <f t="shared" ca="1" si="152"/>
        <v/>
      </c>
      <c r="R2506" s="867" t="str">
        <f t="shared" ca="1" si="153"/>
        <v/>
      </c>
      <c r="S2506" s="867" t="str">
        <f>IFERROR(IF(VLOOKUP("*"&amp;TRIM($F2506)&amp;"*",dump!$A:$D,4,FALSE)="","空文字",VLOOKUP("*"&amp;TRIM($F2506)&amp;"*",dump!$A:$D,4,FALSE)),"NA")</f>
        <v>NA</v>
      </c>
      <c r="T2506" s="867" t="str">
        <f t="shared" ca="1" si="154"/>
        <v>●</v>
      </c>
      <c r="U2506" s="867"/>
      <c r="V2506" s="867"/>
      <c r="W2506" s="867"/>
      <c r="X2506" s="867"/>
      <c r="Y2506" s="867" t="str">
        <f t="shared" si="155"/>
        <v/>
      </c>
      <c r="Z2506" s="867"/>
    </row>
    <row r="2507" spans="2:26" s="312" customFormat="1" ht="15" customHeight="1" outlineLevel="1">
      <c r="B2507" s="314"/>
      <c r="C2507" s="439"/>
      <c r="D2507" s="343"/>
      <c r="E2507" s="382"/>
      <c r="F2507" s="307" t="s">
        <v>12177</v>
      </c>
      <c r="G2507" s="397"/>
      <c r="H2507" s="308"/>
      <c r="I2507" s="313"/>
      <c r="J2507" s="420"/>
      <c r="K2507" s="865" t="str">
        <f t="shared" si="151"/>
        <v/>
      </c>
      <c r="L2507" s="557" t="s">
        <v>3656</v>
      </c>
      <c r="M2507" s="558" t="s">
        <v>3655</v>
      </c>
      <c r="N2507" s="597"/>
      <c r="O2507" s="662"/>
      <c r="P2507" s="598"/>
      <c r="Q2507" s="867" t="str">
        <f t="shared" ca="1" si="152"/>
        <v/>
      </c>
      <c r="R2507" s="867" t="str">
        <f t="shared" ca="1" si="153"/>
        <v/>
      </c>
      <c r="S2507" s="867" t="str">
        <f>IFERROR(IF(VLOOKUP("*"&amp;TRIM($F2507)&amp;"*",dump!$A:$D,4,FALSE)="","空文字",VLOOKUP("*"&amp;TRIM($F2507)&amp;"*",dump!$A:$D,4,FALSE)),"NA")</f>
        <v>NA</v>
      </c>
      <c r="T2507" s="867" t="str">
        <f t="shared" ca="1" si="154"/>
        <v>●</v>
      </c>
      <c r="U2507" s="867"/>
      <c r="V2507" s="867"/>
      <c r="W2507" s="867"/>
      <c r="X2507" s="867"/>
      <c r="Y2507" s="867" t="str">
        <f t="shared" si="155"/>
        <v/>
      </c>
      <c r="Z2507" s="867"/>
    </row>
    <row r="2508" spans="2:26" s="312" customFormat="1" ht="15" customHeight="1" outlineLevel="1">
      <c r="B2508" s="314"/>
      <c r="C2508" s="439"/>
      <c r="D2508" s="343"/>
      <c r="E2508" s="382"/>
      <c r="F2508" s="307" t="s">
        <v>12178</v>
      </c>
      <c r="G2508" s="397"/>
      <c r="H2508" s="308"/>
      <c r="I2508" s="313"/>
      <c r="J2508" s="420"/>
      <c r="K2508" s="865" t="str">
        <f t="shared" si="151"/>
        <v/>
      </c>
      <c r="L2508" s="557" t="s">
        <v>3656</v>
      </c>
      <c r="M2508" s="558" t="s">
        <v>3655</v>
      </c>
      <c r="N2508" s="597"/>
      <c r="O2508" s="662"/>
      <c r="P2508" s="598"/>
      <c r="Q2508" s="867" t="str">
        <f t="shared" ca="1" si="152"/>
        <v/>
      </c>
      <c r="R2508" s="867" t="str">
        <f t="shared" ca="1" si="153"/>
        <v/>
      </c>
      <c r="S2508" s="867" t="str">
        <f>IFERROR(IF(VLOOKUP("*"&amp;TRIM($F2508)&amp;"*",dump!$A:$D,4,FALSE)="","空文字",VLOOKUP("*"&amp;TRIM($F2508)&amp;"*",dump!$A:$D,4,FALSE)),"NA")</f>
        <v>NA</v>
      </c>
      <c r="T2508" s="867" t="str">
        <f t="shared" ca="1" si="154"/>
        <v>●</v>
      </c>
      <c r="U2508" s="867"/>
      <c r="V2508" s="867"/>
      <c r="W2508" s="867"/>
      <c r="X2508" s="867"/>
      <c r="Y2508" s="867" t="str">
        <f t="shared" si="155"/>
        <v/>
      </c>
      <c r="Z2508" s="867"/>
    </row>
    <row r="2509" spans="2:26" s="312" customFormat="1" ht="15" customHeight="1" outlineLevel="1">
      <c r="B2509" s="314"/>
      <c r="C2509" s="439"/>
      <c r="D2509" s="343"/>
      <c r="E2509" s="382"/>
      <c r="F2509" s="307" t="s">
        <v>12179</v>
      </c>
      <c r="G2509" s="397"/>
      <c r="H2509" s="308"/>
      <c r="I2509" s="313"/>
      <c r="J2509" s="420"/>
      <c r="K2509" s="865" t="str">
        <f t="shared" ref="K2509:K2572" si="156">IF(AND(M2509="", O2509="", N2509&lt;&gt;""), "○", "")</f>
        <v/>
      </c>
      <c r="L2509" s="557" t="s">
        <v>3656</v>
      </c>
      <c r="M2509" s="558" t="s">
        <v>3655</v>
      </c>
      <c r="N2509" s="597"/>
      <c r="O2509" s="662"/>
      <c r="P2509" s="598"/>
      <c r="Q2509" s="867" t="str">
        <f t="shared" ref="Q2509:Q2572" ca="1" si="157">IF(P2509="","",IF(P2509="←",IF(OFFSET($J2509,0,MATCH(MID(M2509,1,FIND("の",M2509,1)-1), $L$11:$BA$11,0)+4,1,1)="","",OFFSET($L2509,0,MATCH(MID(M2509,1,FIND("の",M2509,1)-1), $L$11:$BA$11,0)+4,1,1)),P2509))</f>
        <v/>
      </c>
      <c r="R2509" s="867" t="str">
        <f t="shared" ref="R2509:R2572" ca="1" si="158">IF(COUNTIF(Q2509,"*(*"),MID(Q2509,FIND("(",Q2509,1)+1,FIND(")",Q2509,1)-FIND("(",Q2509,1)-1),IF(COUNTIF(Q2509,"*""*"),MID(Q2509,FIND("""",Q2509,1)+1,LEN(Q2509)-2),IF(COUNTIF(Q2509,"*：*"),RIGHT(Q2509,LEN(Q2509)-(FIND("：",Q2509))),Q2509)))</f>
        <v/>
      </c>
      <c r="S2509" s="867" t="str">
        <f>IFERROR(IF(VLOOKUP("*"&amp;TRIM($F2509)&amp;"*",dump!$A:$D,4,FALSE)="","空文字",VLOOKUP("*"&amp;TRIM($F2509)&amp;"*",dump!$A:$D,4,FALSE)),"NA")</f>
        <v>NA</v>
      </c>
      <c r="T2509" s="867" t="str">
        <f t="shared" ref="T2509:T2572" ca="1" si="159">IF($K2509&lt;&gt;"",IF($E2509&lt;&gt;"","■",""),IF(AND(R2509="",S2509="NA"),"●", IF(EXACT(R2509,S2509),"●","×")))</f>
        <v>●</v>
      </c>
      <c r="U2509" s="867"/>
      <c r="V2509" s="867"/>
      <c r="W2509" s="867"/>
      <c r="X2509" s="867"/>
      <c r="Y2509" s="867" t="str">
        <f t="shared" ref="Y2509:Y2572" si="160">IF(U2509="●","●","")</f>
        <v/>
      </c>
      <c r="Z2509" s="867"/>
    </row>
    <row r="2510" spans="2:26" s="312" customFormat="1" ht="15" customHeight="1" outlineLevel="1">
      <c r="B2510" s="314"/>
      <c r="C2510" s="439"/>
      <c r="D2510" s="343"/>
      <c r="E2510" s="382"/>
      <c r="F2510" s="307" t="s">
        <v>15093</v>
      </c>
      <c r="G2510" s="397"/>
      <c r="H2510" s="308"/>
      <c r="I2510" s="313"/>
      <c r="J2510" s="420"/>
      <c r="K2510" s="865" t="str">
        <f t="shared" si="156"/>
        <v/>
      </c>
      <c r="L2510" s="557" t="s">
        <v>3656</v>
      </c>
      <c r="M2510" s="558" t="s">
        <v>3655</v>
      </c>
      <c r="N2510" s="597"/>
      <c r="O2510" s="662"/>
      <c r="P2510" s="598"/>
      <c r="Q2510" s="867" t="str">
        <f t="shared" ca="1" si="157"/>
        <v/>
      </c>
      <c r="R2510" s="867" t="str">
        <f t="shared" ca="1" si="158"/>
        <v/>
      </c>
      <c r="S2510" s="867" t="str">
        <f>IFERROR(IF(VLOOKUP("*"&amp;TRIM($F2510)&amp;"*",dump!$A:$D,4,FALSE)="","空文字",VLOOKUP("*"&amp;TRIM($F2510)&amp;"*",dump!$A:$D,4,FALSE)),"NA")</f>
        <v>NA</v>
      </c>
      <c r="T2510" s="867" t="str">
        <f t="shared" ca="1" si="159"/>
        <v>●</v>
      </c>
      <c r="U2510" s="867"/>
      <c r="V2510" s="867"/>
      <c r="W2510" s="867"/>
      <c r="X2510" s="867"/>
      <c r="Y2510" s="867" t="str">
        <f t="shared" si="160"/>
        <v/>
      </c>
      <c r="Z2510" s="867"/>
    </row>
    <row r="2511" spans="2:26" s="312" customFormat="1" ht="15" customHeight="1" outlineLevel="1">
      <c r="B2511" s="314"/>
      <c r="C2511" s="439"/>
      <c r="D2511" s="343"/>
      <c r="E2511" s="382"/>
      <c r="F2511" s="307" t="s">
        <v>15094</v>
      </c>
      <c r="G2511" s="397"/>
      <c r="H2511" s="308"/>
      <c r="I2511" s="313"/>
      <c r="J2511" s="420"/>
      <c r="K2511" s="865" t="str">
        <f t="shared" si="156"/>
        <v/>
      </c>
      <c r="L2511" s="557" t="s">
        <v>3656</v>
      </c>
      <c r="M2511" s="558" t="s">
        <v>3655</v>
      </c>
      <c r="N2511" s="597"/>
      <c r="O2511" s="662"/>
      <c r="P2511" s="598"/>
      <c r="Q2511" s="867" t="str">
        <f t="shared" ca="1" si="157"/>
        <v/>
      </c>
      <c r="R2511" s="867" t="str">
        <f t="shared" ca="1" si="158"/>
        <v/>
      </c>
      <c r="S2511" s="867" t="str">
        <f>IFERROR(IF(VLOOKUP("*"&amp;TRIM($F2511)&amp;"*",dump!$A:$D,4,FALSE)="","空文字",VLOOKUP("*"&amp;TRIM($F2511)&amp;"*",dump!$A:$D,4,FALSE)),"NA")</f>
        <v>NA</v>
      </c>
      <c r="T2511" s="867" t="str">
        <f t="shared" ca="1" si="159"/>
        <v>●</v>
      </c>
      <c r="U2511" s="867"/>
      <c r="V2511" s="867"/>
      <c r="W2511" s="867"/>
      <c r="X2511" s="867"/>
      <c r="Y2511" s="867" t="str">
        <f t="shared" si="160"/>
        <v/>
      </c>
      <c r="Z2511" s="867"/>
    </row>
    <row r="2512" spans="2:26" s="312" customFormat="1" ht="15" customHeight="1" outlineLevel="1">
      <c r="B2512" s="314"/>
      <c r="C2512" s="439"/>
      <c r="D2512" s="343"/>
      <c r="E2512" s="382"/>
      <c r="F2512" s="307" t="s">
        <v>15095</v>
      </c>
      <c r="G2512" s="397"/>
      <c r="H2512" s="308"/>
      <c r="I2512" s="313"/>
      <c r="J2512" s="420"/>
      <c r="K2512" s="865" t="str">
        <f t="shared" si="156"/>
        <v/>
      </c>
      <c r="L2512" s="557" t="s">
        <v>3656</v>
      </c>
      <c r="M2512" s="558" t="s">
        <v>3655</v>
      </c>
      <c r="N2512" s="597"/>
      <c r="O2512" s="662"/>
      <c r="P2512" s="598"/>
      <c r="Q2512" s="867" t="str">
        <f t="shared" ca="1" si="157"/>
        <v/>
      </c>
      <c r="R2512" s="867" t="str">
        <f t="shared" ca="1" si="158"/>
        <v/>
      </c>
      <c r="S2512" s="867" t="str">
        <f>IFERROR(IF(VLOOKUP("*"&amp;TRIM($F2512)&amp;"*",dump!$A:$D,4,FALSE)="","空文字",VLOOKUP("*"&amp;TRIM($F2512)&amp;"*",dump!$A:$D,4,FALSE)),"NA")</f>
        <v>NA</v>
      </c>
      <c r="T2512" s="867" t="str">
        <f t="shared" ca="1" si="159"/>
        <v>●</v>
      </c>
      <c r="U2512" s="867"/>
      <c r="V2512" s="867"/>
      <c r="W2512" s="867"/>
      <c r="X2512" s="867"/>
      <c r="Y2512" s="867" t="str">
        <f t="shared" si="160"/>
        <v/>
      </c>
      <c r="Z2512" s="867"/>
    </row>
    <row r="2513" spans="2:26" s="312" customFormat="1" ht="15" customHeight="1" outlineLevel="1">
      <c r="B2513" s="314"/>
      <c r="C2513" s="439"/>
      <c r="D2513" s="343"/>
      <c r="E2513" s="382"/>
      <c r="F2513" s="307" t="s">
        <v>15096</v>
      </c>
      <c r="G2513" s="397"/>
      <c r="H2513" s="308"/>
      <c r="I2513" s="313"/>
      <c r="J2513" s="420"/>
      <c r="K2513" s="865" t="str">
        <f t="shared" si="156"/>
        <v/>
      </c>
      <c r="L2513" s="557" t="s">
        <v>3656</v>
      </c>
      <c r="M2513" s="558" t="s">
        <v>3655</v>
      </c>
      <c r="N2513" s="597"/>
      <c r="O2513" s="662"/>
      <c r="P2513" s="598"/>
      <c r="Q2513" s="867" t="str">
        <f t="shared" ca="1" si="157"/>
        <v/>
      </c>
      <c r="R2513" s="867" t="str">
        <f t="shared" ca="1" si="158"/>
        <v/>
      </c>
      <c r="S2513" s="867" t="str">
        <f>IFERROR(IF(VLOOKUP("*"&amp;TRIM($F2513)&amp;"*",dump!$A:$D,4,FALSE)="","空文字",VLOOKUP("*"&amp;TRIM($F2513)&amp;"*",dump!$A:$D,4,FALSE)),"NA")</f>
        <v>NA</v>
      </c>
      <c r="T2513" s="867" t="str">
        <f t="shared" ca="1" si="159"/>
        <v>●</v>
      </c>
      <c r="U2513" s="867"/>
      <c r="V2513" s="867"/>
      <c r="W2513" s="867"/>
      <c r="X2513" s="867"/>
      <c r="Y2513" s="867" t="str">
        <f t="shared" si="160"/>
        <v/>
      </c>
      <c r="Z2513" s="867"/>
    </row>
    <row r="2514" spans="2:26" s="312" customFormat="1" ht="15" customHeight="1" outlineLevel="1">
      <c r="B2514" s="314"/>
      <c r="C2514" s="439"/>
      <c r="D2514" s="343"/>
      <c r="E2514" s="382"/>
      <c r="F2514" s="307" t="s">
        <v>15097</v>
      </c>
      <c r="G2514" s="397"/>
      <c r="H2514" s="308"/>
      <c r="I2514" s="313"/>
      <c r="J2514" s="420"/>
      <c r="K2514" s="865" t="str">
        <f t="shared" si="156"/>
        <v/>
      </c>
      <c r="L2514" s="557" t="s">
        <v>3656</v>
      </c>
      <c r="M2514" s="558" t="s">
        <v>3655</v>
      </c>
      <c r="N2514" s="597"/>
      <c r="O2514" s="662"/>
      <c r="P2514" s="598"/>
      <c r="Q2514" s="867" t="str">
        <f t="shared" ca="1" si="157"/>
        <v/>
      </c>
      <c r="R2514" s="867" t="str">
        <f t="shared" ca="1" si="158"/>
        <v/>
      </c>
      <c r="S2514" s="867" t="str">
        <f>IFERROR(IF(VLOOKUP("*"&amp;TRIM($F2514)&amp;"*",dump!$A:$D,4,FALSE)="","空文字",VLOOKUP("*"&amp;TRIM($F2514)&amp;"*",dump!$A:$D,4,FALSE)),"NA")</f>
        <v>NA</v>
      </c>
      <c r="T2514" s="867" t="str">
        <f t="shared" ca="1" si="159"/>
        <v>●</v>
      </c>
      <c r="U2514" s="867"/>
      <c r="V2514" s="867"/>
      <c r="W2514" s="867"/>
      <c r="X2514" s="867"/>
      <c r="Y2514" s="867" t="str">
        <f t="shared" si="160"/>
        <v/>
      </c>
      <c r="Z2514" s="867"/>
    </row>
    <row r="2515" spans="2:26" s="312" customFormat="1" ht="15" customHeight="1" outlineLevel="1">
      <c r="B2515" s="314"/>
      <c r="C2515" s="439"/>
      <c r="D2515" s="343"/>
      <c r="E2515" s="382"/>
      <c r="F2515" s="307" t="s">
        <v>15098</v>
      </c>
      <c r="G2515" s="397"/>
      <c r="H2515" s="308"/>
      <c r="I2515" s="313"/>
      <c r="J2515" s="420"/>
      <c r="K2515" s="865" t="str">
        <f t="shared" si="156"/>
        <v/>
      </c>
      <c r="L2515" s="557" t="s">
        <v>3656</v>
      </c>
      <c r="M2515" s="558" t="s">
        <v>3655</v>
      </c>
      <c r="N2515" s="597"/>
      <c r="O2515" s="662"/>
      <c r="P2515" s="598"/>
      <c r="Q2515" s="867" t="str">
        <f t="shared" ca="1" si="157"/>
        <v/>
      </c>
      <c r="R2515" s="867" t="str">
        <f t="shared" ca="1" si="158"/>
        <v/>
      </c>
      <c r="S2515" s="867" t="str">
        <f>IFERROR(IF(VLOOKUP("*"&amp;TRIM($F2515)&amp;"*",dump!$A:$D,4,FALSE)="","空文字",VLOOKUP("*"&amp;TRIM($F2515)&amp;"*",dump!$A:$D,4,FALSE)),"NA")</f>
        <v>NA</v>
      </c>
      <c r="T2515" s="867" t="str">
        <f t="shared" ca="1" si="159"/>
        <v>●</v>
      </c>
      <c r="U2515" s="867"/>
      <c r="V2515" s="867"/>
      <c r="W2515" s="867"/>
      <c r="X2515" s="867"/>
      <c r="Y2515" s="867" t="str">
        <f t="shared" si="160"/>
        <v/>
      </c>
      <c r="Z2515" s="867"/>
    </row>
    <row r="2516" spans="2:26" s="312" customFormat="1" ht="15" customHeight="1" outlineLevel="1">
      <c r="B2516" s="314"/>
      <c r="C2516" s="439"/>
      <c r="D2516" s="343"/>
      <c r="E2516" s="382"/>
      <c r="F2516" s="307" t="s">
        <v>15099</v>
      </c>
      <c r="G2516" s="397"/>
      <c r="H2516" s="308"/>
      <c r="I2516" s="313"/>
      <c r="J2516" s="420"/>
      <c r="K2516" s="865" t="str">
        <f t="shared" si="156"/>
        <v/>
      </c>
      <c r="L2516" s="557" t="s">
        <v>3656</v>
      </c>
      <c r="M2516" s="558" t="s">
        <v>3655</v>
      </c>
      <c r="N2516" s="597"/>
      <c r="O2516" s="662"/>
      <c r="P2516" s="598"/>
      <c r="Q2516" s="867" t="str">
        <f t="shared" ca="1" si="157"/>
        <v/>
      </c>
      <c r="R2516" s="867" t="str">
        <f t="shared" ca="1" si="158"/>
        <v/>
      </c>
      <c r="S2516" s="867" t="str">
        <f>IFERROR(IF(VLOOKUP("*"&amp;TRIM($F2516)&amp;"*",dump!$A:$D,4,FALSE)="","空文字",VLOOKUP("*"&amp;TRIM($F2516)&amp;"*",dump!$A:$D,4,FALSE)),"NA")</f>
        <v>NA</v>
      </c>
      <c r="T2516" s="867" t="str">
        <f t="shared" ca="1" si="159"/>
        <v>●</v>
      </c>
      <c r="U2516" s="867"/>
      <c r="V2516" s="867"/>
      <c r="W2516" s="867"/>
      <c r="X2516" s="867"/>
      <c r="Y2516" s="867" t="str">
        <f t="shared" si="160"/>
        <v/>
      </c>
      <c r="Z2516" s="867"/>
    </row>
    <row r="2517" spans="2:26" s="312" customFormat="1" ht="15" customHeight="1" outlineLevel="1">
      <c r="B2517" s="314"/>
      <c r="C2517" s="439"/>
      <c r="D2517" s="343"/>
      <c r="E2517" s="382"/>
      <c r="F2517" s="307" t="s">
        <v>15100</v>
      </c>
      <c r="G2517" s="397"/>
      <c r="H2517" s="308"/>
      <c r="I2517" s="313"/>
      <c r="J2517" s="420"/>
      <c r="K2517" s="865" t="str">
        <f t="shared" si="156"/>
        <v/>
      </c>
      <c r="L2517" s="557" t="s">
        <v>3656</v>
      </c>
      <c r="M2517" s="558" t="s">
        <v>3655</v>
      </c>
      <c r="N2517" s="597"/>
      <c r="O2517" s="662"/>
      <c r="P2517" s="598"/>
      <c r="Q2517" s="867" t="str">
        <f t="shared" ca="1" si="157"/>
        <v/>
      </c>
      <c r="R2517" s="867" t="str">
        <f t="shared" ca="1" si="158"/>
        <v/>
      </c>
      <c r="S2517" s="867" t="str">
        <f>IFERROR(IF(VLOOKUP("*"&amp;TRIM($F2517)&amp;"*",dump!$A:$D,4,FALSE)="","空文字",VLOOKUP("*"&amp;TRIM($F2517)&amp;"*",dump!$A:$D,4,FALSE)),"NA")</f>
        <v>NA</v>
      </c>
      <c r="T2517" s="867" t="str">
        <f t="shared" ca="1" si="159"/>
        <v>●</v>
      </c>
      <c r="U2517" s="867"/>
      <c r="V2517" s="867"/>
      <c r="W2517" s="867"/>
      <c r="X2517" s="867"/>
      <c r="Y2517" s="867" t="str">
        <f t="shared" si="160"/>
        <v/>
      </c>
      <c r="Z2517" s="867"/>
    </row>
    <row r="2518" spans="2:26" s="312" customFormat="1" ht="15" customHeight="1" outlineLevel="1">
      <c r="B2518" s="314"/>
      <c r="C2518" s="439"/>
      <c r="D2518" s="343"/>
      <c r="E2518" s="382"/>
      <c r="F2518" s="307" t="s">
        <v>15101</v>
      </c>
      <c r="G2518" s="397"/>
      <c r="H2518" s="308"/>
      <c r="I2518" s="313"/>
      <c r="J2518" s="420"/>
      <c r="K2518" s="865" t="str">
        <f t="shared" si="156"/>
        <v/>
      </c>
      <c r="L2518" s="557" t="s">
        <v>3656</v>
      </c>
      <c r="M2518" s="558" t="s">
        <v>3655</v>
      </c>
      <c r="N2518" s="597"/>
      <c r="O2518" s="662"/>
      <c r="P2518" s="598"/>
      <c r="Q2518" s="867" t="str">
        <f t="shared" ca="1" si="157"/>
        <v/>
      </c>
      <c r="R2518" s="867" t="str">
        <f t="shared" ca="1" si="158"/>
        <v/>
      </c>
      <c r="S2518" s="867" t="str">
        <f>IFERROR(IF(VLOOKUP("*"&amp;TRIM($F2518)&amp;"*",dump!$A:$D,4,FALSE)="","空文字",VLOOKUP("*"&amp;TRIM($F2518)&amp;"*",dump!$A:$D,4,FALSE)),"NA")</f>
        <v>NA</v>
      </c>
      <c r="T2518" s="867" t="str">
        <f t="shared" ca="1" si="159"/>
        <v>●</v>
      </c>
      <c r="U2518" s="867"/>
      <c r="V2518" s="867"/>
      <c r="W2518" s="867"/>
      <c r="X2518" s="867"/>
      <c r="Y2518" s="867" t="str">
        <f t="shared" si="160"/>
        <v/>
      </c>
      <c r="Z2518" s="867"/>
    </row>
    <row r="2519" spans="2:26" s="312" customFormat="1" ht="15" customHeight="1" outlineLevel="1">
      <c r="B2519" s="314"/>
      <c r="C2519" s="439"/>
      <c r="D2519" s="343"/>
      <c r="E2519" s="382"/>
      <c r="F2519" s="307" t="s">
        <v>15102</v>
      </c>
      <c r="G2519" s="397"/>
      <c r="H2519" s="308"/>
      <c r="I2519" s="313"/>
      <c r="J2519" s="420"/>
      <c r="K2519" s="865" t="str">
        <f t="shared" si="156"/>
        <v/>
      </c>
      <c r="L2519" s="557" t="s">
        <v>3656</v>
      </c>
      <c r="M2519" s="558" t="s">
        <v>3655</v>
      </c>
      <c r="N2519" s="597"/>
      <c r="O2519" s="662"/>
      <c r="P2519" s="598"/>
      <c r="Q2519" s="867" t="str">
        <f t="shared" ca="1" si="157"/>
        <v/>
      </c>
      <c r="R2519" s="867" t="str">
        <f t="shared" ca="1" si="158"/>
        <v/>
      </c>
      <c r="S2519" s="867" t="str">
        <f>IFERROR(IF(VLOOKUP("*"&amp;TRIM($F2519)&amp;"*",dump!$A:$D,4,FALSE)="","空文字",VLOOKUP("*"&amp;TRIM($F2519)&amp;"*",dump!$A:$D,4,FALSE)),"NA")</f>
        <v>NA</v>
      </c>
      <c r="T2519" s="867" t="str">
        <f t="shared" ca="1" si="159"/>
        <v>●</v>
      </c>
      <c r="U2519" s="867"/>
      <c r="V2519" s="867"/>
      <c r="W2519" s="867"/>
      <c r="X2519" s="867"/>
      <c r="Y2519" s="867" t="str">
        <f t="shared" si="160"/>
        <v/>
      </c>
      <c r="Z2519" s="867"/>
    </row>
    <row r="2520" spans="2:26" s="312" customFormat="1" ht="15" customHeight="1" outlineLevel="1">
      <c r="B2520" s="314"/>
      <c r="C2520" s="439"/>
      <c r="D2520" s="343"/>
      <c r="E2520" s="531"/>
      <c r="F2520" s="307" t="s">
        <v>15103</v>
      </c>
      <c r="G2520" s="309"/>
      <c r="H2520" s="310"/>
      <c r="I2520" s="311"/>
      <c r="J2520" s="421"/>
      <c r="K2520" s="865" t="str">
        <f t="shared" si="156"/>
        <v/>
      </c>
      <c r="L2520" s="557" t="s">
        <v>3656</v>
      </c>
      <c r="M2520" s="558" t="s">
        <v>3655</v>
      </c>
      <c r="N2520" s="597"/>
      <c r="O2520" s="662"/>
      <c r="P2520" s="598"/>
      <c r="Q2520" s="867" t="str">
        <f t="shared" ca="1" si="157"/>
        <v/>
      </c>
      <c r="R2520" s="867" t="str">
        <f t="shared" ca="1" si="158"/>
        <v/>
      </c>
      <c r="S2520" s="867" t="str">
        <f>IFERROR(IF(VLOOKUP("*"&amp;TRIM($F2520)&amp;"*",dump!$A:$D,4,FALSE)="","空文字",VLOOKUP("*"&amp;TRIM($F2520)&amp;"*",dump!$A:$D,4,FALSE)),"NA")</f>
        <v>NA</v>
      </c>
      <c r="T2520" s="867" t="str">
        <f t="shared" ca="1" si="159"/>
        <v>●</v>
      </c>
      <c r="U2520" s="867"/>
      <c r="V2520" s="867"/>
      <c r="W2520" s="867"/>
      <c r="X2520" s="867"/>
      <c r="Y2520" s="867" t="str">
        <f t="shared" si="160"/>
        <v/>
      </c>
      <c r="Z2520" s="867"/>
    </row>
    <row r="2521" spans="2:26" s="312" customFormat="1" ht="15" customHeight="1" outlineLevel="1">
      <c r="B2521" s="314"/>
      <c r="C2521" s="439"/>
      <c r="D2521" s="343"/>
      <c r="E2521" s="318" t="s">
        <v>9844</v>
      </c>
      <c r="F2521" s="307" t="s">
        <v>5119</v>
      </c>
      <c r="G2521" s="307" t="s">
        <v>923</v>
      </c>
      <c r="H2521" s="302" t="s">
        <v>3657</v>
      </c>
      <c r="I2521" s="303" t="s">
        <v>660</v>
      </c>
      <c r="J2521" s="417" t="s">
        <v>5684</v>
      </c>
      <c r="K2521" s="865" t="str">
        <f t="shared" si="156"/>
        <v/>
      </c>
      <c r="L2521" s="557" t="s">
        <v>3656</v>
      </c>
      <c r="M2521" s="558" t="s">
        <v>3655</v>
      </c>
      <c r="N2521" s="597" t="s">
        <v>17502</v>
      </c>
      <c r="O2521" s="662"/>
      <c r="P2521" s="598"/>
      <c r="Q2521" s="867" t="str">
        <f t="shared" ca="1" si="157"/>
        <v/>
      </c>
      <c r="R2521" s="867" t="str">
        <f t="shared" ca="1" si="158"/>
        <v/>
      </c>
      <c r="S2521" s="867" t="str">
        <f>IFERROR(IF(VLOOKUP("*"&amp;TRIM($F2521)&amp;"*",dump!$A:$D,4,FALSE)="","空文字",VLOOKUP("*"&amp;TRIM($F2521)&amp;"*",dump!$A:$D,4,FALSE)),"NA")</f>
        <v>NA</v>
      </c>
      <c r="T2521" s="867" t="str">
        <f t="shared" ca="1" si="159"/>
        <v>●</v>
      </c>
      <c r="U2521" s="867"/>
      <c r="V2521" s="867"/>
      <c r="W2521" s="867"/>
      <c r="X2521" s="867"/>
      <c r="Y2521" s="867" t="str">
        <f t="shared" si="160"/>
        <v/>
      </c>
      <c r="Z2521" s="867"/>
    </row>
    <row r="2522" spans="2:26" s="126" customFormat="1" ht="202.5" customHeight="1" outlineLevel="1" collapsed="1">
      <c r="B2522" s="314"/>
      <c r="C2522" s="439"/>
      <c r="D2522" s="343"/>
      <c r="E2522" s="530" t="s">
        <v>9845</v>
      </c>
      <c r="F2522" s="307" t="s">
        <v>5120</v>
      </c>
      <c r="G2522" s="306" t="s">
        <v>1457</v>
      </c>
      <c r="H2522" s="305" t="s">
        <v>3657</v>
      </c>
      <c r="I2522" s="304" t="s">
        <v>660</v>
      </c>
      <c r="J2522" s="419" t="s">
        <v>5684</v>
      </c>
      <c r="K2522" s="865" t="str">
        <f t="shared" si="156"/>
        <v>○</v>
      </c>
      <c r="L2522" s="555" t="s">
        <v>17116</v>
      </c>
      <c r="M2522" s="553"/>
      <c r="N2522" s="593" t="s">
        <v>18000</v>
      </c>
      <c r="O2522" s="551"/>
      <c r="P2522" s="677"/>
      <c r="Q2522" s="867" t="str">
        <f t="shared" ca="1" si="157"/>
        <v/>
      </c>
      <c r="R2522" s="867" t="str">
        <f t="shared" ca="1" si="158"/>
        <v/>
      </c>
      <c r="S2522" s="867" t="str">
        <f>IFERROR(IF(VLOOKUP("*"&amp;TRIM($F2522)&amp;"*",dump!$A:$D,4,FALSE)="","空文字",VLOOKUP("*"&amp;TRIM($F2522)&amp;"*",dump!$A:$D,4,FALSE)),"NA")</f>
        <v>NA</v>
      </c>
      <c r="T2522" s="867" t="str">
        <f t="shared" si="159"/>
        <v>■</v>
      </c>
      <c r="U2522" s="867"/>
      <c r="V2522" s="867"/>
      <c r="W2522" s="867"/>
      <c r="X2522" s="867"/>
      <c r="Y2522" s="867" t="str">
        <f t="shared" si="160"/>
        <v/>
      </c>
      <c r="Z2522" s="867"/>
    </row>
    <row r="2523" spans="2:26" s="312" customFormat="1" ht="30" customHeight="1" outlineLevel="1">
      <c r="B2523" s="314"/>
      <c r="C2523" s="439"/>
      <c r="D2523" s="343"/>
      <c r="E2523" s="382"/>
      <c r="F2523" s="307" t="s">
        <v>5773</v>
      </c>
      <c r="G2523" s="397"/>
      <c r="H2523" s="308"/>
      <c r="I2523" s="313"/>
      <c r="J2523" s="420"/>
      <c r="K2523" s="865" t="str">
        <f t="shared" si="156"/>
        <v/>
      </c>
      <c r="L2523" s="555" t="s">
        <v>17116</v>
      </c>
      <c r="M2523" s="553" t="s">
        <v>3657</v>
      </c>
      <c r="N2523" s="593" t="s">
        <v>19256</v>
      </c>
      <c r="O2523" s="551" t="s">
        <v>17511</v>
      </c>
      <c r="P2523" s="600" t="s">
        <v>19809</v>
      </c>
      <c r="Q2523" s="867" t="str">
        <f t="shared" ca="1" si="157"/>
        <v>"Black Ink Cartridge "+&lt;型番&gt;"</v>
      </c>
      <c r="R2523" s="867" t="str">
        <f t="shared" ca="1" si="158"/>
        <v>Black Ink Cartridge "+&lt;型番&gt;</v>
      </c>
      <c r="S2523" s="867" t="str">
        <f>IFERROR(IF(VLOOKUP("*"&amp;TRIM($F2523)&amp;"*",dump!$A:$D,4,FALSE)="","空文字",VLOOKUP("*"&amp;TRIM($F2523)&amp;"*",dump!$A:$D,4,FALSE)),"NA")</f>
        <v>NA</v>
      </c>
      <c r="T2523" s="867" t="str">
        <f t="shared" ca="1" si="159"/>
        <v>×</v>
      </c>
      <c r="U2523" s="867"/>
      <c r="V2523" s="867"/>
      <c r="W2523" s="867"/>
      <c r="X2523" s="867"/>
      <c r="Y2523" s="867" t="str">
        <f t="shared" si="160"/>
        <v/>
      </c>
      <c r="Z2523" s="867"/>
    </row>
    <row r="2524" spans="2:26" s="312" customFormat="1" ht="30" customHeight="1" outlineLevel="1">
      <c r="B2524" s="38"/>
      <c r="C2524" s="439"/>
      <c r="D2524" s="343"/>
      <c r="E2524" s="382"/>
      <c r="F2524" s="307" t="s">
        <v>5774</v>
      </c>
      <c r="G2524" s="397"/>
      <c r="H2524" s="308"/>
      <c r="I2524" s="313"/>
      <c r="J2524" s="420"/>
      <c r="K2524" s="865" t="str">
        <f t="shared" si="156"/>
        <v/>
      </c>
      <c r="L2524" s="555" t="s">
        <v>17116</v>
      </c>
      <c r="M2524" s="553" t="s">
        <v>3657</v>
      </c>
      <c r="N2524" s="593" t="s">
        <v>18001</v>
      </c>
      <c r="O2524" s="551" t="s">
        <v>17511</v>
      </c>
      <c r="P2524" s="677" t="s">
        <v>17293</v>
      </c>
      <c r="Q2524" s="867" t="str">
        <f t="shared" ca="1" si="157"/>
        <v>"Cyan Ink Cartridge "+&lt;型番&gt;</v>
      </c>
      <c r="R2524" s="867" t="str">
        <f t="shared" ca="1" si="158"/>
        <v>Cyan Ink Cartridge "+&lt;型番</v>
      </c>
      <c r="S2524" s="867" t="str">
        <f>IFERROR(IF(VLOOKUP("*"&amp;TRIM($F2524)&amp;"*",dump!$A:$D,4,FALSE)="","空文字",VLOOKUP("*"&amp;TRIM($F2524)&amp;"*",dump!$A:$D,4,FALSE)),"NA")</f>
        <v>NA</v>
      </c>
      <c r="T2524" s="867" t="str">
        <f t="shared" ca="1" si="159"/>
        <v>×</v>
      </c>
      <c r="U2524" s="867"/>
      <c r="V2524" s="867"/>
      <c r="W2524" s="867"/>
      <c r="X2524" s="867"/>
      <c r="Y2524" s="867" t="str">
        <f t="shared" si="160"/>
        <v/>
      </c>
      <c r="Z2524" s="867"/>
    </row>
    <row r="2525" spans="2:26" s="312" customFormat="1" ht="30" customHeight="1" outlineLevel="1">
      <c r="B2525" s="314"/>
      <c r="C2525" s="439"/>
      <c r="D2525" s="343"/>
      <c r="E2525" s="382"/>
      <c r="F2525" s="307" t="s">
        <v>5775</v>
      </c>
      <c r="G2525" s="397"/>
      <c r="H2525" s="308"/>
      <c r="I2525" s="313"/>
      <c r="J2525" s="420"/>
      <c r="K2525" s="865" t="str">
        <f t="shared" si="156"/>
        <v/>
      </c>
      <c r="L2525" s="555" t="s">
        <v>17116</v>
      </c>
      <c r="M2525" s="553" t="s">
        <v>3657</v>
      </c>
      <c r="N2525" s="593" t="s">
        <v>18002</v>
      </c>
      <c r="O2525" s="551" t="s">
        <v>17511</v>
      </c>
      <c r="P2525" s="677" t="s">
        <v>18003</v>
      </c>
      <c r="Q2525" s="867" t="str">
        <f t="shared" ca="1" si="157"/>
        <v>"Magenta Ink Cartridge  "+&lt;型番&gt;</v>
      </c>
      <c r="R2525" s="867" t="str">
        <f t="shared" ca="1" si="158"/>
        <v>Magenta Ink Cartridge  "+&lt;型番</v>
      </c>
      <c r="S2525" s="867" t="str">
        <f>IFERROR(IF(VLOOKUP("*"&amp;TRIM($F2525)&amp;"*",dump!$A:$D,4,FALSE)="","空文字",VLOOKUP("*"&amp;TRIM($F2525)&amp;"*",dump!$A:$D,4,FALSE)),"NA")</f>
        <v>NA</v>
      </c>
      <c r="T2525" s="867" t="str">
        <f t="shared" ca="1" si="159"/>
        <v>×</v>
      </c>
      <c r="U2525" s="867"/>
      <c r="V2525" s="867"/>
      <c r="W2525" s="867"/>
      <c r="X2525" s="867"/>
      <c r="Y2525" s="867" t="str">
        <f t="shared" si="160"/>
        <v/>
      </c>
      <c r="Z2525" s="867"/>
    </row>
    <row r="2526" spans="2:26" s="312" customFormat="1" ht="30" customHeight="1" outlineLevel="1">
      <c r="B2526" s="314"/>
      <c r="C2526" s="439"/>
      <c r="D2526" s="343"/>
      <c r="E2526" s="382"/>
      <c r="F2526" s="307" t="s">
        <v>5776</v>
      </c>
      <c r="G2526" s="397"/>
      <c r="H2526" s="308"/>
      <c r="I2526" s="313"/>
      <c r="J2526" s="420"/>
      <c r="K2526" s="865" t="str">
        <f t="shared" si="156"/>
        <v/>
      </c>
      <c r="L2526" s="627" t="s">
        <v>17116</v>
      </c>
      <c r="M2526" s="553" t="s">
        <v>3657</v>
      </c>
      <c r="N2526" s="593" t="s">
        <v>18004</v>
      </c>
      <c r="O2526" s="551" t="s">
        <v>17511</v>
      </c>
      <c r="P2526" s="554" t="s">
        <v>17297</v>
      </c>
      <c r="Q2526" s="867" t="str">
        <f t="shared" ca="1" si="157"/>
        <v>"Yellow Ink Cartridge "+&lt;型番&gt;</v>
      </c>
      <c r="R2526" s="867" t="str">
        <f t="shared" ca="1" si="158"/>
        <v>Yellow Ink Cartridge "+&lt;型番</v>
      </c>
      <c r="S2526" s="867" t="str">
        <f>IFERROR(IF(VLOOKUP("*"&amp;TRIM($F2526)&amp;"*",dump!$A:$D,4,FALSE)="","空文字",VLOOKUP("*"&amp;TRIM($F2526)&amp;"*",dump!$A:$D,4,FALSE)),"NA")</f>
        <v>NA</v>
      </c>
      <c r="T2526" s="867" t="str">
        <f t="shared" ca="1" si="159"/>
        <v>×</v>
      </c>
      <c r="U2526" s="867"/>
      <c r="V2526" s="867"/>
      <c r="W2526" s="867"/>
      <c r="X2526" s="867"/>
      <c r="Y2526" s="867" t="str">
        <f t="shared" si="160"/>
        <v/>
      </c>
      <c r="Z2526" s="867"/>
    </row>
    <row r="2527" spans="2:26" s="312" customFormat="1" ht="30" customHeight="1" outlineLevel="1">
      <c r="B2527" s="314"/>
      <c r="C2527" s="439"/>
      <c r="D2527" s="343"/>
      <c r="E2527" s="382"/>
      <c r="F2527" s="307" t="s">
        <v>5777</v>
      </c>
      <c r="G2527" s="397"/>
      <c r="H2527" s="308"/>
      <c r="I2527" s="313"/>
      <c r="J2527" s="420"/>
      <c r="K2527" s="865" t="str">
        <f t="shared" si="156"/>
        <v/>
      </c>
      <c r="L2527" s="555" t="s">
        <v>17116</v>
      </c>
      <c r="M2527" s="553" t="s">
        <v>3657</v>
      </c>
      <c r="N2527" s="593" t="s">
        <v>19810</v>
      </c>
      <c r="O2527" s="551" t="s">
        <v>17511</v>
      </c>
      <c r="P2527" s="554" t="s">
        <v>19811</v>
      </c>
      <c r="Q2527" s="867" t="str">
        <f t="shared" ca="1" si="157"/>
        <v>"LightCyan Ink Cartridge " +&lt;型番&gt;</v>
      </c>
      <c r="R2527" s="867" t="str">
        <f t="shared" ca="1" si="158"/>
        <v>LightCyan Ink Cartridge " +&lt;型番</v>
      </c>
      <c r="S2527" s="867" t="str">
        <f>IFERROR(IF(VLOOKUP("*"&amp;TRIM($F2527)&amp;"*",dump!$A:$D,4,FALSE)="","空文字",VLOOKUP("*"&amp;TRIM($F2527)&amp;"*",dump!$A:$D,4,FALSE)),"NA")</f>
        <v>NA</v>
      </c>
      <c r="T2527" s="867" t="str">
        <f t="shared" ca="1" si="159"/>
        <v>×</v>
      </c>
      <c r="U2527" s="867"/>
      <c r="V2527" s="867"/>
      <c r="W2527" s="867"/>
      <c r="X2527" s="867"/>
      <c r="Y2527" s="867" t="str">
        <f t="shared" si="160"/>
        <v/>
      </c>
      <c r="Z2527" s="867"/>
    </row>
    <row r="2528" spans="2:26" s="312" customFormat="1" ht="30" customHeight="1" outlineLevel="1">
      <c r="B2528" s="314"/>
      <c r="C2528" s="439"/>
      <c r="D2528" s="343"/>
      <c r="E2528" s="382"/>
      <c r="F2528" s="307" t="s">
        <v>6667</v>
      </c>
      <c r="G2528" s="397"/>
      <c r="H2528" s="308"/>
      <c r="I2528" s="313"/>
      <c r="J2528" s="420"/>
      <c r="K2528" s="865" t="str">
        <f t="shared" si="156"/>
        <v/>
      </c>
      <c r="L2528" s="555" t="s">
        <v>17116</v>
      </c>
      <c r="M2528" s="553" t="s">
        <v>3657</v>
      </c>
      <c r="N2528" s="593" t="s">
        <v>19812</v>
      </c>
      <c r="O2528" s="551" t="s">
        <v>17511</v>
      </c>
      <c r="P2528" s="554" t="s">
        <v>19813</v>
      </c>
      <c r="Q2528" s="867" t="str">
        <f t="shared" ca="1" si="157"/>
        <v>"LightMagenta Ink Cartridge "+&lt;型番&gt;</v>
      </c>
      <c r="R2528" s="867" t="str">
        <f t="shared" ca="1" si="158"/>
        <v>LightMagenta Ink Cartridge "+&lt;型番</v>
      </c>
      <c r="S2528" s="867" t="str">
        <f>IFERROR(IF(VLOOKUP("*"&amp;TRIM($F2528)&amp;"*",dump!$A:$D,4,FALSE)="","空文字",VLOOKUP("*"&amp;TRIM($F2528)&amp;"*",dump!$A:$D,4,FALSE)),"NA")</f>
        <v>NA</v>
      </c>
      <c r="T2528" s="867" t="str">
        <f t="shared" ca="1" si="159"/>
        <v>×</v>
      </c>
      <c r="U2528" s="867"/>
      <c r="V2528" s="867"/>
      <c r="W2528" s="867"/>
      <c r="X2528" s="867"/>
      <c r="Y2528" s="867" t="str">
        <f t="shared" si="160"/>
        <v/>
      </c>
      <c r="Z2528" s="867"/>
    </row>
    <row r="2529" spans="2:26" s="312" customFormat="1" ht="30" customHeight="1" outlineLevel="1">
      <c r="B2529" s="314"/>
      <c r="C2529" s="439"/>
      <c r="D2529" s="343"/>
      <c r="E2529" s="382"/>
      <c r="F2529" s="307" t="s">
        <v>6800</v>
      </c>
      <c r="G2529" s="397"/>
      <c r="H2529" s="308"/>
      <c r="I2529" s="313"/>
      <c r="J2529" s="420"/>
      <c r="K2529" s="865" t="str">
        <f t="shared" si="156"/>
        <v/>
      </c>
      <c r="L2529" s="555" t="s">
        <v>17116</v>
      </c>
      <c r="M2529" s="553" t="s">
        <v>3657</v>
      </c>
      <c r="N2529" s="593" t="s">
        <v>18005</v>
      </c>
      <c r="O2529" s="551" t="s">
        <v>17122</v>
      </c>
      <c r="P2529" s="554" t="s">
        <v>18006</v>
      </c>
      <c r="Q2529" s="867" t="str">
        <f t="shared" ca="1" si="157"/>
        <v>Maintenance Cartridge +&lt;型番&gt;</v>
      </c>
      <c r="R2529" s="867" t="str">
        <f t="shared" ca="1" si="158"/>
        <v>Maintenance Cartridge +&lt;型番&gt;</v>
      </c>
      <c r="S2529" s="867" t="str">
        <f>IFERROR(IF(VLOOKUP("*"&amp;TRIM($F2529)&amp;"*",dump!$A:$D,4,FALSE)="","空文字",VLOOKUP("*"&amp;TRIM($F2529)&amp;"*",dump!$A:$D,4,FALSE)),"NA")</f>
        <v>NA</v>
      </c>
      <c r="T2529" s="867" t="str">
        <f t="shared" ca="1" si="159"/>
        <v>×</v>
      </c>
      <c r="U2529" s="867"/>
      <c r="V2529" s="867"/>
      <c r="W2529" s="867"/>
      <c r="X2529" s="867"/>
      <c r="Y2529" s="867" t="str">
        <f t="shared" si="160"/>
        <v/>
      </c>
      <c r="Z2529" s="867"/>
    </row>
    <row r="2530" spans="2:26" s="312" customFormat="1" ht="30" customHeight="1" outlineLevel="1">
      <c r="B2530" s="314"/>
      <c r="C2530" s="439"/>
      <c r="D2530" s="343"/>
      <c r="E2530" s="382"/>
      <c r="F2530" s="307" t="s">
        <v>8068</v>
      </c>
      <c r="G2530" s="397"/>
      <c r="H2530" s="308"/>
      <c r="I2530" s="313"/>
      <c r="J2530" s="420"/>
      <c r="K2530" s="865" t="str">
        <f t="shared" si="156"/>
        <v/>
      </c>
      <c r="L2530" s="557" t="s">
        <v>3656</v>
      </c>
      <c r="M2530" s="558" t="s">
        <v>3655</v>
      </c>
      <c r="N2530" s="597"/>
      <c r="O2530" s="662"/>
      <c r="P2530" s="598"/>
      <c r="Q2530" s="867" t="str">
        <f t="shared" ca="1" si="157"/>
        <v/>
      </c>
      <c r="R2530" s="867" t="str">
        <f t="shared" ca="1" si="158"/>
        <v/>
      </c>
      <c r="S2530" s="867" t="str">
        <f>IFERROR(IF(VLOOKUP("*"&amp;TRIM($F2530)&amp;"*",dump!$A:$D,4,FALSE)="","空文字",VLOOKUP("*"&amp;TRIM($F2530)&amp;"*",dump!$A:$D,4,FALSE)),"NA")</f>
        <v>NA</v>
      </c>
      <c r="T2530" s="867" t="str">
        <f t="shared" ca="1" si="159"/>
        <v>●</v>
      </c>
      <c r="U2530" s="867"/>
      <c r="V2530" s="867"/>
      <c r="W2530" s="867"/>
      <c r="X2530" s="867"/>
      <c r="Y2530" s="867" t="str">
        <f t="shared" si="160"/>
        <v/>
      </c>
      <c r="Z2530" s="867"/>
    </row>
    <row r="2531" spans="2:26" s="312" customFormat="1" ht="30" customHeight="1" outlineLevel="1">
      <c r="B2531" s="314"/>
      <c r="C2531" s="439"/>
      <c r="D2531" s="343"/>
      <c r="E2531" s="382"/>
      <c r="F2531" s="307" t="s">
        <v>8069</v>
      </c>
      <c r="G2531" s="397"/>
      <c r="H2531" s="308"/>
      <c r="I2531" s="313"/>
      <c r="J2531" s="420"/>
      <c r="K2531" s="865" t="str">
        <f t="shared" si="156"/>
        <v/>
      </c>
      <c r="L2531" s="557" t="s">
        <v>3656</v>
      </c>
      <c r="M2531" s="558" t="s">
        <v>3655</v>
      </c>
      <c r="N2531" s="597"/>
      <c r="O2531" s="662"/>
      <c r="P2531" s="598"/>
      <c r="Q2531" s="867" t="str">
        <f t="shared" ca="1" si="157"/>
        <v/>
      </c>
      <c r="R2531" s="867" t="str">
        <f t="shared" ca="1" si="158"/>
        <v/>
      </c>
      <c r="S2531" s="867" t="str">
        <f>IFERROR(IF(VLOOKUP("*"&amp;TRIM($F2531)&amp;"*",dump!$A:$D,4,FALSE)="","空文字",VLOOKUP("*"&amp;TRIM($F2531)&amp;"*",dump!$A:$D,4,FALSE)),"NA")</f>
        <v>NA</v>
      </c>
      <c r="T2531" s="867" t="str">
        <f t="shared" ca="1" si="159"/>
        <v>●</v>
      </c>
      <c r="U2531" s="867"/>
      <c r="V2531" s="867"/>
      <c r="W2531" s="867"/>
      <c r="X2531" s="867"/>
      <c r="Y2531" s="867" t="str">
        <f t="shared" si="160"/>
        <v/>
      </c>
      <c r="Z2531" s="867"/>
    </row>
    <row r="2532" spans="2:26" s="312" customFormat="1" ht="30" customHeight="1" outlineLevel="1">
      <c r="B2532" s="314"/>
      <c r="C2532" s="439"/>
      <c r="D2532" s="343"/>
      <c r="E2532" s="382"/>
      <c r="F2532" s="307" t="s">
        <v>8070</v>
      </c>
      <c r="G2532" s="397"/>
      <c r="H2532" s="308"/>
      <c r="I2532" s="313"/>
      <c r="J2532" s="420"/>
      <c r="K2532" s="865" t="str">
        <f t="shared" si="156"/>
        <v/>
      </c>
      <c r="L2532" s="557" t="s">
        <v>3656</v>
      </c>
      <c r="M2532" s="558" t="s">
        <v>3655</v>
      </c>
      <c r="N2532" s="597"/>
      <c r="O2532" s="662"/>
      <c r="P2532" s="598"/>
      <c r="Q2532" s="867" t="str">
        <f t="shared" ca="1" si="157"/>
        <v/>
      </c>
      <c r="R2532" s="867" t="str">
        <f t="shared" ca="1" si="158"/>
        <v/>
      </c>
      <c r="S2532" s="867" t="str">
        <f>IFERROR(IF(VLOOKUP("*"&amp;TRIM($F2532)&amp;"*",dump!$A:$D,4,FALSE)="","空文字",VLOOKUP("*"&amp;TRIM($F2532)&amp;"*",dump!$A:$D,4,FALSE)),"NA")</f>
        <v>NA</v>
      </c>
      <c r="T2532" s="867" t="str">
        <f t="shared" ca="1" si="159"/>
        <v>●</v>
      </c>
      <c r="U2532" s="867"/>
      <c r="V2532" s="867"/>
      <c r="W2532" s="867"/>
      <c r="X2532" s="867"/>
      <c r="Y2532" s="867" t="str">
        <f t="shared" si="160"/>
        <v/>
      </c>
      <c r="Z2532" s="867"/>
    </row>
    <row r="2533" spans="2:26" s="312" customFormat="1" ht="75" customHeight="1" outlineLevel="1">
      <c r="B2533" s="314"/>
      <c r="C2533" s="439"/>
      <c r="D2533" s="343"/>
      <c r="E2533" s="382"/>
      <c r="F2533" s="307" t="s">
        <v>8071</v>
      </c>
      <c r="G2533" s="397"/>
      <c r="H2533" s="308"/>
      <c r="I2533" s="313"/>
      <c r="J2533" s="420"/>
      <c r="K2533" s="865" t="str">
        <f t="shared" si="156"/>
        <v/>
      </c>
      <c r="L2533" s="557" t="s">
        <v>3656</v>
      </c>
      <c r="M2533" s="558" t="s">
        <v>3655</v>
      </c>
      <c r="N2533" s="597"/>
      <c r="O2533" s="662"/>
      <c r="P2533" s="598"/>
      <c r="Q2533" s="867" t="str">
        <f t="shared" ca="1" si="157"/>
        <v/>
      </c>
      <c r="R2533" s="867" t="str">
        <f t="shared" ca="1" si="158"/>
        <v/>
      </c>
      <c r="S2533" s="867" t="str">
        <f>IFERROR(IF(VLOOKUP("*"&amp;TRIM($F2533)&amp;"*",dump!$A:$D,4,FALSE)="","空文字",VLOOKUP("*"&amp;TRIM($F2533)&amp;"*",dump!$A:$D,4,FALSE)),"NA")</f>
        <v>NA</v>
      </c>
      <c r="T2533" s="867" t="str">
        <f t="shared" ca="1" si="159"/>
        <v>●</v>
      </c>
      <c r="U2533" s="867"/>
      <c r="V2533" s="867"/>
      <c r="W2533" s="867"/>
      <c r="X2533" s="867"/>
      <c r="Y2533" s="867" t="str">
        <f t="shared" si="160"/>
        <v/>
      </c>
      <c r="Z2533" s="867"/>
    </row>
    <row r="2534" spans="2:26" s="312" customFormat="1" ht="30" customHeight="1" outlineLevel="1">
      <c r="B2534" s="314"/>
      <c r="C2534" s="439"/>
      <c r="D2534" s="343"/>
      <c r="E2534" s="382"/>
      <c r="F2534" s="307" t="s">
        <v>8072</v>
      </c>
      <c r="G2534" s="397"/>
      <c r="H2534" s="308"/>
      <c r="I2534" s="313"/>
      <c r="J2534" s="420"/>
      <c r="K2534" s="865" t="str">
        <f t="shared" si="156"/>
        <v/>
      </c>
      <c r="L2534" s="557" t="s">
        <v>3656</v>
      </c>
      <c r="M2534" s="558" t="s">
        <v>3655</v>
      </c>
      <c r="N2534" s="597"/>
      <c r="O2534" s="662"/>
      <c r="P2534" s="598"/>
      <c r="Q2534" s="867" t="str">
        <f t="shared" ca="1" si="157"/>
        <v/>
      </c>
      <c r="R2534" s="867" t="str">
        <f t="shared" ca="1" si="158"/>
        <v/>
      </c>
      <c r="S2534" s="867" t="str">
        <f>IFERROR(IF(VLOOKUP("*"&amp;TRIM($F2534)&amp;"*",dump!$A:$D,4,FALSE)="","空文字",VLOOKUP("*"&amp;TRIM($F2534)&amp;"*",dump!$A:$D,4,FALSE)),"NA")</f>
        <v>NA</v>
      </c>
      <c r="T2534" s="867" t="str">
        <f t="shared" ca="1" si="159"/>
        <v>●</v>
      </c>
      <c r="U2534" s="867"/>
      <c r="V2534" s="867"/>
      <c r="W2534" s="867"/>
      <c r="X2534" s="867"/>
      <c r="Y2534" s="867" t="str">
        <f t="shared" si="160"/>
        <v/>
      </c>
      <c r="Z2534" s="867"/>
    </row>
    <row r="2535" spans="2:26" s="312" customFormat="1" ht="30" customHeight="1" outlineLevel="1">
      <c r="B2535" s="314"/>
      <c r="C2535" s="439"/>
      <c r="D2535" s="343"/>
      <c r="E2535" s="382"/>
      <c r="F2535" s="307" t="s">
        <v>8073</v>
      </c>
      <c r="G2535" s="397"/>
      <c r="H2535" s="308"/>
      <c r="I2535" s="313"/>
      <c r="J2535" s="420"/>
      <c r="K2535" s="865" t="str">
        <f t="shared" si="156"/>
        <v/>
      </c>
      <c r="L2535" s="557" t="s">
        <v>3656</v>
      </c>
      <c r="M2535" s="558" t="s">
        <v>3655</v>
      </c>
      <c r="N2535" s="597"/>
      <c r="O2535" s="662"/>
      <c r="P2535" s="598"/>
      <c r="Q2535" s="867" t="str">
        <f t="shared" ca="1" si="157"/>
        <v/>
      </c>
      <c r="R2535" s="867" t="str">
        <f t="shared" ca="1" si="158"/>
        <v/>
      </c>
      <c r="S2535" s="867" t="str">
        <f>IFERROR(IF(VLOOKUP("*"&amp;TRIM($F2535)&amp;"*",dump!$A:$D,4,FALSE)="","空文字",VLOOKUP("*"&amp;TRIM($F2535)&amp;"*",dump!$A:$D,4,FALSE)),"NA")</f>
        <v>NA</v>
      </c>
      <c r="T2535" s="867" t="str">
        <f t="shared" ca="1" si="159"/>
        <v>●</v>
      </c>
      <c r="U2535" s="867"/>
      <c r="V2535" s="867"/>
      <c r="W2535" s="867"/>
      <c r="X2535" s="867"/>
      <c r="Y2535" s="867" t="str">
        <f t="shared" si="160"/>
        <v/>
      </c>
      <c r="Z2535" s="867"/>
    </row>
    <row r="2536" spans="2:26" s="312" customFormat="1" ht="30" customHeight="1" outlineLevel="1">
      <c r="B2536" s="314"/>
      <c r="C2536" s="439"/>
      <c r="D2536" s="343"/>
      <c r="E2536" s="382"/>
      <c r="F2536" s="307" t="s">
        <v>8074</v>
      </c>
      <c r="G2536" s="397"/>
      <c r="H2536" s="308"/>
      <c r="I2536" s="313"/>
      <c r="J2536" s="420"/>
      <c r="K2536" s="865" t="str">
        <f t="shared" si="156"/>
        <v/>
      </c>
      <c r="L2536" s="557" t="s">
        <v>3656</v>
      </c>
      <c r="M2536" s="558" t="s">
        <v>3655</v>
      </c>
      <c r="N2536" s="597"/>
      <c r="O2536" s="662"/>
      <c r="P2536" s="598"/>
      <c r="Q2536" s="867" t="str">
        <f t="shared" ca="1" si="157"/>
        <v/>
      </c>
      <c r="R2536" s="867" t="str">
        <f t="shared" ca="1" si="158"/>
        <v/>
      </c>
      <c r="S2536" s="867" t="str">
        <f>IFERROR(IF(VLOOKUP("*"&amp;TRIM($F2536)&amp;"*",dump!$A:$D,4,FALSE)="","空文字",VLOOKUP("*"&amp;TRIM($F2536)&amp;"*",dump!$A:$D,4,FALSE)),"NA")</f>
        <v>NA</v>
      </c>
      <c r="T2536" s="867" t="str">
        <f t="shared" ca="1" si="159"/>
        <v>●</v>
      </c>
      <c r="U2536" s="867"/>
      <c r="V2536" s="867"/>
      <c r="W2536" s="867"/>
      <c r="X2536" s="867"/>
      <c r="Y2536" s="867" t="str">
        <f t="shared" si="160"/>
        <v/>
      </c>
      <c r="Z2536" s="867"/>
    </row>
    <row r="2537" spans="2:26" s="312" customFormat="1" ht="30" customHeight="1" outlineLevel="1">
      <c r="B2537" s="314"/>
      <c r="C2537" s="439"/>
      <c r="D2537" s="343"/>
      <c r="E2537" s="382"/>
      <c r="F2537" s="307" t="s">
        <v>12180</v>
      </c>
      <c r="G2537" s="397"/>
      <c r="H2537" s="308"/>
      <c r="I2537" s="313"/>
      <c r="J2537" s="420"/>
      <c r="K2537" s="865" t="str">
        <f t="shared" si="156"/>
        <v/>
      </c>
      <c r="L2537" s="557" t="s">
        <v>3656</v>
      </c>
      <c r="M2537" s="558" t="s">
        <v>3655</v>
      </c>
      <c r="N2537" s="597"/>
      <c r="O2537" s="662"/>
      <c r="P2537" s="598"/>
      <c r="Q2537" s="867" t="str">
        <f t="shared" ca="1" si="157"/>
        <v/>
      </c>
      <c r="R2537" s="867" t="str">
        <f t="shared" ca="1" si="158"/>
        <v/>
      </c>
      <c r="S2537" s="867" t="str">
        <f>IFERROR(IF(VLOOKUP("*"&amp;TRIM($F2537)&amp;"*",dump!$A:$D,4,FALSE)="","空文字",VLOOKUP("*"&amp;TRIM($F2537)&amp;"*",dump!$A:$D,4,FALSE)),"NA")</f>
        <v>NA</v>
      </c>
      <c r="T2537" s="867" t="str">
        <f t="shared" ca="1" si="159"/>
        <v>●</v>
      </c>
      <c r="U2537" s="867"/>
      <c r="V2537" s="867"/>
      <c r="W2537" s="867"/>
      <c r="X2537" s="867"/>
      <c r="Y2537" s="867" t="str">
        <f t="shared" si="160"/>
        <v/>
      </c>
      <c r="Z2537" s="867"/>
    </row>
    <row r="2538" spans="2:26" s="312" customFormat="1" ht="30" customHeight="1" outlineLevel="1">
      <c r="B2538" s="314"/>
      <c r="C2538" s="439"/>
      <c r="D2538" s="343"/>
      <c r="E2538" s="382"/>
      <c r="F2538" s="307" t="s">
        <v>12181</v>
      </c>
      <c r="G2538" s="397"/>
      <c r="H2538" s="308"/>
      <c r="I2538" s="313"/>
      <c r="J2538" s="420"/>
      <c r="K2538" s="865" t="str">
        <f t="shared" si="156"/>
        <v/>
      </c>
      <c r="L2538" s="557" t="s">
        <v>3656</v>
      </c>
      <c r="M2538" s="558" t="s">
        <v>3655</v>
      </c>
      <c r="N2538" s="597"/>
      <c r="O2538" s="662"/>
      <c r="P2538" s="598"/>
      <c r="Q2538" s="867" t="str">
        <f t="shared" ca="1" si="157"/>
        <v/>
      </c>
      <c r="R2538" s="867" t="str">
        <f t="shared" ca="1" si="158"/>
        <v/>
      </c>
      <c r="S2538" s="867" t="str">
        <f>IFERROR(IF(VLOOKUP("*"&amp;TRIM($F2538)&amp;"*",dump!$A:$D,4,FALSE)="","空文字",VLOOKUP("*"&amp;TRIM($F2538)&amp;"*",dump!$A:$D,4,FALSE)),"NA")</f>
        <v>NA</v>
      </c>
      <c r="T2538" s="867" t="str">
        <f t="shared" ca="1" si="159"/>
        <v>●</v>
      </c>
      <c r="U2538" s="867"/>
      <c r="V2538" s="867"/>
      <c r="W2538" s="867"/>
      <c r="X2538" s="867"/>
      <c r="Y2538" s="867" t="str">
        <f t="shared" si="160"/>
        <v/>
      </c>
      <c r="Z2538" s="867"/>
    </row>
    <row r="2539" spans="2:26" s="312" customFormat="1" ht="30" customHeight="1" outlineLevel="1">
      <c r="B2539" s="314"/>
      <c r="C2539" s="439"/>
      <c r="D2539" s="343"/>
      <c r="E2539" s="382"/>
      <c r="F2539" s="307" t="s">
        <v>12182</v>
      </c>
      <c r="G2539" s="397"/>
      <c r="H2539" s="308"/>
      <c r="I2539" s="313"/>
      <c r="J2539" s="420"/>
      <c r="K2539" s="865" t="str">
        <f t="shared" si="156"/>
        <v/>
      </c>
      <c r="L2539" s="557" t="s">
        <v>3656</v>
      </c>
      <c r="M2539" s="558" t="s">
        <v>3655</v>
      </c>
      <c r="N2539" s="597"/>
      <c r="O2539" s="662"/>
      <c r="P2539" s="598"/>
      <c r="Q2539" s="867" t="str">
        <f t="shared" ca="1" si="157"/>
        <v/>
      </c>
      <c r="R2539" s="867" t="str">
        <f t="shared" ca="1" si="158"/>
        <v/>
      </c>
      <c r="S2539" s="867" t="str">
        <f>IFERROR(IF(VLOOKUP("*"&amp;TRIM($F2539)&amp;"*",dump!$A:$D,4,FALSE)="","空文字",VLOOKUP("*"&amp;TRIM($F2539)&amp;"*",dump!$A:$D,4,FALSE)),"NA")</f>
        <v>NA</v>
      </c>
      <c r="T2539" s="867" t="str">
        <f t="shared" ca="1" si="159"/>
        <v>●</v>
      </c>
      <c r="U2539" s="867"/>
      <c r="V2539" s="867"/>
      <c r="W2539" s="867"/>
      <c r="X2539" s="867"/>
      <c r="Y2539" s="867" t="str">
        <f t="shared" si="160"/>
        <v/>
      </c>
      <c r="Z2539" s="867"/>
    </row>
    <row r="2540" spans="2:26" s="312" customFormat="1" ht="30" customHeight="1" outlineLevel="1">
      <c r="B2540" s="314"/>
      <c r="C2540" s="439"/>
      <c r="D2540" s="343"/>
      <c r="E2540" s="382"/>
      <c r="F2540" s="307" t="s">
        <v>15104</v>
      </c>
      <c r="G2540" s="397"/>
      <c r="H2540" s="308"/>
      <c r="I2540" s="313"/>
      <c r="J2540" s="420"/>
      <c r="K2540" s="865" t="str">
        <f t="shared" si="156"/>
        <v/>
      </c>
      <c r="L2540" s="557" t="s">
        <v>3656</v>
      </c>
      <c r="M2540" s="558" t="s">
        <v>3655</v>
      </c>
      <c r="N2540" s="597"/>
      <c r="O2540" s="662"/>
      <c r="P2540" s="598"/>
      <c r="Q2540" s="867" t="str">
        <f t="shared" ca="1" si="157"/>
        <v/>
      </c>
      <c r="R2540" s="867" t="str">
        <f t="shared" ca="1" si="158"/>
        <v/>
      </c>
      <c r="S2540" s="867" t="str">
        <f>IFERROR(IF(VLOOKUP("*"&amp;TRIM($F2540)&amp;"*",dump!$A:$D,4,FALSE)="","空文字",VLOOKUP("*"&amp;TRIM($F2540)&amp;"*",dump!$A:$D,4,FALSE)),"NA")</f>
        <v>NA</v>
      </c>
      <c r="T2540" s="867" t="str">
        <f t="shared" ca="1" si="159"/>
        <v>●</v>
      </c>
      <c r="U2540" s="867"/>
      <c r="V2540" s="867"/>
      <c r="W2540" s="867"/>
      <c r="X2540" s="867"/>
      <c r="Y2540" s="867" t="str">
        <f t="shared" si="160"/>
        <v/>
      </c>
      <c r="Z2540" s="867"/>
    </row>
    <row r="2541" spans="2:26" s="312" customFormat="1" ht="15" customHeight="1" outlineLevel="1">
      <c r="B2541" s="314"/>
      <c r="C2541" s="439"/>
      <c r="D2541" s="343"/>
      <c r="E2541" s="382"/>
      <c r="F2541" s="307" t="s">
        <v>15105</v>
      </c>
      <c r="G2541" s="397"/>
      <c r="H2541" s="308"/>
      <c r="I2541" s="313"/>
      <c r="J2541" s="420"/>
      <c r="K2541" s="865" t="str">
        <f t="shared" si="156"/>
        <v/>
      </c>
      <c r="L2541" s="557" t="s">
        <v>3656</v>
      </c>
      <c r="M2541" s="558" t="s">
        <v>3655</v>
      </c>
      <c r="N2541" s="597"/>
      <c r="O2541" s="662"/>
      <c r="P2541" s="598"/>
      <c r="Q2541" s="867" t="str">
        <f t="shared" ca="1" si="157"/>
        <v/>
      </c>
      <c r="R2541" s="867" t="str">
        <f t="shared" ca="1" si="158"/>
        <v/>
      </c>
      <c r="S2541" s="867" t="str">
        <f>IFERROR(IF(VLOOKUP("*"&amp;TRIM($F2541)&amp;"*",dump!$A:$D,4,FALSE)="","空文字",VLOOKUP("*"&amp;TRIM($F2541)&amp;"*",dump!$A:$D,4,FALSE)),"NA")</f>
        <v>NA</v>
      </c>
      <c r="T2541" s="867" t="str">
        <f t="shared" ca="1" si="159"/>
        <v>●</v>
      </c>
      <c r="U2541" s="867"/>
      <c r="V2541" s="867"/>
      <c r="W2541" s="867"/>
      <c r="X2541" s="867"/>
      <c r="Y2541" s="867" t="str">
        <f t="shared" si="160"/>
        <v/>
      </c>
      <c r="Z2541" s="867"/>
    </row>
    <row r="2542" spans="2:26" s="312" customFormat="1" ht="15" customHeight="1" outlineLevel="1">
      <c r="B2542" s="314"/>
      <c r="C2542" s="439"/>
      <c r="D2542" s="343"/>
      <c r="E2542" s="382"/>
      <c r="F2542" s="307" t="s">
        <v>15106</v>
      </c>
      <c r="G2542" s="397"/>
      <c r="H2542" s="308"/>
      <c r="I2542" s="313"/>
      <c r="J2542" s="420"/>
      <c r="K2542" s="865" t="str">
        <f t="shared" si="156"/>
        <v/>
      </c>
      <c r="L2542" s="557" t="s">
        <v>3656</v>
      </c>
      <c r="M2542" s="558" t="s">
        <v>3655</v>
      </c>
      <c r="N2542" s="597"/>
      <c r="O2542" s="662"/>
      <c r="P2542" s="598"/>
      <c r="Q2542" s="867" t="str">
        <f t="shared" ca="1" si="157"/>
        <v/>
      </c>
      <c r="R2542" s="867" t="str">
        <f t="shared" ca="1" si="158"/>
        <v/>
      </c>
      <c r="S2542" s="867" t="str">
        <f>IFERROR(IF(VLOOKUP("*"&amp;TRIM($F2542)&amp;"*",dump!$A:$D,4,FALSE)="","空文字",VLOOKUP("*"&amp;TRIM($F2542)&amp;"*",dump!$A:$D,4,FALSE)),"NA")</f>
        <v>NA</v>
      </c>
      <c r="T2542" s="867" t="str">
        <f t="shared" ca="1" si="159"/>
        <v>●</v>
      </c>
      <c r="U2542" s="867"/>
      <c r="V2542" s="867"/>
      <c r="W2542" s="867"/>
      <c r="X2542" s="867"/>
      <c r="Y2542" s="867" t="str">
        <f t="shared" si="160"/>
        <v/>
      </c>
      <c r="Z2542" s="867"/>
    </row>
    <row r="2543" spans="2:26" s="312" customFormat="1" ht="15" customHeight="1" outlineLevel="1">
      <c r="B2543" s="314"/>
      <c r="C2543" s="439"/>
      <c r="D2543" s="343"/>
      <c r="E2543" s="382"/>
      <c r="F2543" s="307" t="s">
        <v>15107</v>
      </c>
      <c r="G2543" s="397"/>
      <c r="H2543" s="308"/>
      <c r="I2543" s="313"/>
      <c r="J2543" s="420"/>
      <c r="K2543" s="865" t="str">
        <f t="shared" si="156"/>
        <v/>
      </c>
      <c r="L2543" s="557" t="s">
        <v>3656</v>
      </c>
      <c r="M2543" s="558" t="s">
        <v>3655</v>
      </c>
      <c r="N2543" s="597"/>
      <c r="O2543" s="662"/>
      <c r="P2543" s="598"/>
      <c r="Q2543" s="867" t="str">
        <f t="shared" ca="1" si="157"/>
        <v/>
      </c>
      <c r="R2543" s="867" t="str">
        <f t="shared" ca="1" si="158"/>
        <v/>
      </c>
      <c r="S2543" s="867" t="str">
        <f>IFERROR(IF(VLOOKUP("*"&amp;TRIM($F2543)&amp;"*",dump!$A:$D,4,FALSE)="","空文字",VLOOKUP("*"&amp;TRIM($F2543)&amp;"*",dump!$A:$D,4,FALSE)),"NA")</f>
        <v>NA</v>
      </c>
      <c r="T2543" s="867" t="str">
        <f t="shared" ca="1" si="159"/>
        <v>●</v>
      </c>
      <c r="U2543" s="867"/>
      <c r="V2543" s="867"/>
      <c r="W2543" s="867"/>
      <c r="X2543" s="867"/>
      <c r="Y2543" s="867" t="str">
        <f t="shared" si="160"/>
        <v/>
      </c>
      <c r="Z2543" s="867"/>
    </row>
    <row r="2544" spans="2:26" s="312" customFormat="1" ht="15" customHeight="1" outlineLevel="1">
      <c r="B2544" s="314"/>
      <c r="C2544" s="439"/>
      <c r="D2544" s="343"/>
      <c r="E2544" s="382"/>
      <c r="F2544" s="307" t="s">
        <v>15108</v>
      </c>
      <c r="G2544" s="397"/>
      <c r="H2544" s="308"/>
      <c r="I2544" s="313"/>
      <c r="J2544" s="420"/>
      <c r="K2544" s="865" t="str">
        <f t="shared" si="156"/>
        <v/>
      </c>
      <c r="L2544" s="557" t="s">
        <v>3656</v>
      </c>
      <c r="M2544" s="558" t="s">
        <v>3655</v>
      </c>
      <c r="N2544" s="597"/>
      <c r="O2544" s="662"/>
      <c r="P2544" s="598"/>
      <c r="Q2544" s="867" t="str">
        <f t="shared" ca="1" si="157"/>
        <v/>
      </c>
      <c r="R2544" s="867" t="str">
        <f t="shared" ca="1" si="158"/>
        <v/>
      </c>
      <c r="S2544" s="867" t="str">
        <f>IFERROR(IF(VLOOKUP("*"&amp;TRIM($F2544)&amp;"*",dump!$A:$D,4,FALSE)="","空文字",VLOOKUP("*"&amp;TRIM($F2544)&amp;"*",dump!$A:$D,4,FALSE)),"NA")</f>
        <v>NA</v>
      </c>
      <c r="T2544" s="867" t="str">
        <f t="shared" ca="1" si="159"/>
        <v>●</v>
      </c>
      <c r="U2544" s="867"/>
      <c r="V2544" s="867"/>
      <c r="W2544" s="867"/>
      <c r="X2544" s="867"/>
      <c r="Y2544" s="867" t="str">
        <f t="shared" si="160"/>
        <v/>
      </c>
      <c r="Z2544" s="867"/>
    </row>
    <row r="2545" spans="2:26" s="312" customFormat="1" ht="15" customHeight="1" outlineLevel="1">
      <c r="B2545" s="314"/>
      <c r="C2545" s="439"/>
      <c r="D2545" s="343"/>
      <c r="E2545" s="382"/>
      <c r="F2545" s="307" t="s">
        <v>15109</v>
      </c>
      <c r="G2545" s="397"/>
      <c r="H2545" s="308"/>
      <c r="I2545" s="313"/>
      <c r="J2545" s="420"/>
      <c r="K2545" s="865" t="str">
        <f t="shared" si="156"/>
        <v/>
      </c>
      <c r="L2545" s="557" t="s">
        <v>3656</v>
      </c>
      <c r="M2545" s="558" t="s">
        <v>3655</v>
      </c>
      <c r="N2545" s="597"/>
      <c r="O2545" s="662"/>
      <c r="P2545" s="598"/>
      <c r="Q2545" s="867" t="str">
        <f t="shared" ca="1" si="157"/>
        <v/>
      </c>
      <c r="R2545" s="867" t="str">
        <f t="shared" ca="1" si="158"/>
        <v/>
      </c>
      <c r="S2545" s="867" t="str">
        <f>IFERROR(IF(VLOOKUP("*"&amp;TRIM($F2545)&amp;"*",dump!$A:$D,4,FALSE)="","空文字",VLOOKUP("*"&amp;TRIM($F2545)&amp;"*",dump!$A:$D,4,FALSE)),"NA")</f>
        <v>NA</v>
      </c>
      <c r="T2545" s="867" t="str">
        <f t="shared" ca="1" si="159"/>
        <v>●</v>
      </c>
      <c r="U2545" s="867"/>
      <c r="V2545" s="867"/>
      <c r="W2545" s="867"/>
      <c r="X2545" s="867"/>
      <c r="Y2545" s="867" t="str">
        <f t="shared" si="160"/>
        <v/>
      </c>
      <c r="Z2545" s="867"/>
    </row>
    <row r="2546" spans="2:26" s="312" customFormat="1" ht="15" customHeight="1" outlineLevel="1">
      <c r="B2546" s="314"/>
      <c r="C2546" s="439"/>
      <c r="D2546" s="343"/>
      <c r="E2546" s="382"/>
      <c r="F2546" s="307" t="s">
        <v>15110</v>
      </c>
      <c r="G2546" s="397"/>
      <c r="H2546" s="308"/>
      <c r="I2546" s="313"/>
      <c r="J2546" s="420"/>
      <c r="K2546" s="865" t="str">
        <f t="shared" si="156"/>
        <v/>
      </c>
      <c r="L2546" s="557" t="s">
        <v>3656</v>
      </c>
      <c r="M2546" s="558" t="s">
        <v>3655</v>
      </c>
      <c r="N2546" s="597"/>
      <c r="O2546" s="662"/>
      <c r="P2546" s="598"/>
      <c r="Q2546" s="867" t="str">
        <f t="shared" ca="1" si="157"/>
        <v/>
      </c>
      <c r="R2546" s="867" t="str">
        <f t="shared" ca="1" si="158"/>
        <v/>
      </c>
      <c r="S2546" s="867" t="str">
        <f>IFERROR(IF(VLOOKUP("*"&amp;TRIM($F2546)&amp;"*",dump!$A:$D,4,FALSE)="","空文字",VLOOKUP("*"&amp;TRIM($F2546)&amp;"*",dump!$A:$D,4,FALSE)),"NA")</f>
        <v>NA</v>
      </c>
      <c r="T2546" s="867" t="str">
        <f t="shared" ca="1" si="159"/>
        <v>●</v>
      </c>
      <c r="U2546" s="867"/>
      <c r="V2546" s="867"/>
      <c r="W2546" s="867"/>
      <c r="X2546" s="867"/>
      <c r="Y2546" s="867" t="str">
        <f t="shared" si="160"/>
        <v/>
      </c>
      <c r="Z2546" s="867"/>
    </row>
    <row r="2547" spans="2:26" s="312" customFormat="1" ht="15" customHeight="1" outlineLevel="1">
      <c r="B2547" s="314"/>
      <c r="C2547" s="439"/>
      <c r="D2547" s="343"/>
      <c r="E2547" s="382"/>
      <c r="F2547" s="307" t="s">
        <v>15111</v>
      </c>
      <c r="G2547" s="397"/>
      <c r="H2547" s="308"/>
      <c r="I2547" s="313"/>
      <c r="J2547" s="420"/>
      <c r="K2547" s="865" t="str">
        <f t="shared" si="156"/>
        <v/>
      </c>
      <c r="L2547" s="557" t="s">
        <v>3656</v>
      </c>
      <c r="M2547" s="558" t="s">
        <v>3655</v>
      </c>
      <c r="N2547" s="597"/>
      <c r="O2547" s="662"/>
      <c r="P2547" s="598"/>
      <c r="Q2547" s="867" t="str">
        <f t="shared" ca="1" si="157"/>
        <v/>
      </c>
      <c r="R2547" s="867" t="str">
        <f t="shared" ca="1" si="158"/>
        <v/>
      </c>
      <c r="S2547" s="867" t="str">
        <f>IFERROR(IF(VLOOKUP("*"&amp;TRIM($F2547)&amp;"*",dump!$A:$D,4,FALSE)="","空文字",VLOOKUP("*"&amp;TRIM($F2547)&amp;"*",dump!$A:$D,4,FALSE)),"NA")</f>
        <v>NA</v>
      </c>
      <c r="T2547" s="867" t="str">
        <f t="shared" ca="1" si="159"/>
        <v>●</v>
      </c>
      <c r="U2547" s="867"/>
      <c r="V2547" s="867"/>
      <c r="W2547" s="867"/>
      <c r="X2547" s="867"/>
      <c r="Y2547" s="867" t="str">
        <f t="shared" si="160"/>
        <v/>
      </c>
      <c r="Z2547" s="867"/>
    </row>
    <row r="2548" spans="2:26" s="312" customFormat="1" ht="15" customHeight="1" outlineLevel="1">
      <c r="B2548" s="314"/>
      <c r="C2548" s="439"/>
      <c r="D2548" s="343"/>
      <c r="E2548" s="382"/>
      <c r="F2548" s="307" t="s">
        <v>15112</v>
      </c>
      <c r="G2548" s="397"/>
      <c r="H2548" s="308"/>
      <c r="I2548" s="313"/>
      <c r="J2548" s="420"/>
      <c r="K2548" s="865" t="str">
        <f t="shared" si="156"/>
        <v/>
      </c>
      <c r="L2548" s="557" t="s">
        <v>3656</v>
      </c>
      <c r="M2548" s="558" t="s">
        <v>3655</v>
      </c>
      <c r="N2548" s="597"/>
      <c r="O2548" s="662"/>
      <c r="P2548" s="598"/>
      <c r="Q2548" s="867" t="str">
        <f t="shared" ca="1" si="157"/>
        <v/>
      </c>
      <c r="R2548" s="867" t="str">
        <f t="shared" ca="1" si="158"/>
        <v/>
      </c>
      <c r="S2548" s="867" t="str">
        <f>IFERROR(IF(VLOOKUP("*"&amp;TRIM($F2548)&amp;"*",dump!$A:$D,4,FALSE)="","空文字",VLOOKUP("*"&amp;TRIM($F2548)&amp;"*",dump!$A:$D,4,FALSE)),"NA")</f>
        <v>NA</v>
      </c>
      <c r="T2548" s="867" t="str">
        <f t="shared" ca="1" si="159"/>
        <v>●</v>
      </c>
      <c r="U2548" s="867"/>
      <c r="V2548" s="867"/>
      <c r="W2548" s="867"/>
      <c r="X2548" s="867"/>
      <c r="Y2548" s="867" t="str">
        <f t="shared" si="160"/>
        <v/>
      </c>
      <c r="Z2548" s="867"/>
    </row>
    <row r="2549" spans="2:26" s="312" customFormat="1" ht="15" customHeight="1" outlineLevel="1">
      <c r="B2549" s="314"/>
      <c r="C2549" s="439"/>
      <c r="D2549" s="343"/>
      <c r="E2549" s="382"/>
      <c r="F2549" s="307" t="s">
        <v>15113</v>
      </c>
      <c r="G2549" s="397"/>
      <c r="H2549" s="308"/>
      <c r="I2549" s="313"/>
      <c r="J2549" s="420"/>
      <c r="K2549" s="865" t="str">
        <f t="shared" si="156"/>
        <v/>
      </c>
      <c r="L2549" s="557" t="s">
        <v>3656</v>
      </c>
      <c r="M2549" s="558" t="s">
        <v>3655</v>
      </c>
      <c r="N2549" s="597"/>
      <c r="O2549" s="662"/>
      <c r="P2549" s="598"/>
      <c r="Q2549" s="867" t="str">
        <f t="shared" ca="1" si="157"/>
        <v/>
      </c>
      <c r="R2549" s="867" t="str">
        <f t="shared" ca="1" si="158"/>
        <v/>
      </c>
      <c r="S2549" s="867" t="str">
        <f>IFERROR(IF(VLOOKUP("*"&amp;TRIM($F2549)&amp;"*",dump!$A:$D,4,FALSE)="","空文字",VLOOKUP("*"&amp;TRIM($F2549)&amp;"*",dump!$A:$D,4,FALSE)),"NA")</f>
        <v>NA</v>
      </c>
      <c r="T2549" s="867" t="str">
        <f t="shared" ca="1" si="159"/>
        <v>●</v>
      </c>
      <c r="U2549" s="867"/>
      <c r="V2549" s="867"/>
      <c r="W2549" s="867"/>
      <c r="X2549" s="867"/>
      <c r="Y2549" s="867" t="str">
        <f t="shared" si="160"/>
        <v/>
      </c>
      <c r="Z2549" s="867"/>
    </row>
    <row r="2550" spans="2:26" s="312" customFormat="1" ht="15" customHeight="1" outlineLevel="1">
      <c r="B2550" s="314"/>
      <c r="C2550" s="439"/>
      <c r="D2550" s="343"/>
      <c r="E2550" s="382"/>
      <c r="F2550" s="307" t="s">
        <v>15114</v>
      </c>
      <c r="G2550" s="397"/>
      <c r="H2550" s="308"/>
      <c r="I2550" s="313"/>
      <c r="J2550" s="420"/>
      <c r="K2550" s="865" t="str">
        <f t="shared" si="156"/>
        <v/>
      </c>
      <c r="L2550" s="557" t="s">
        <v>3656</v>
      </c>
      <c r="M2550" s="558" t="s">
        <v>3655</v>
      </c>
      <c r="N2550" s="597"/>
      <c r="O2550" s="662"/>
      <c r="P2550" s="598"/>
      <c r="Q2550" s="867" t="str">
        <f t="shared" ca="1" si="157"/>
        <v/>
      </c>
      <c r="R2550" s="867" t="str">
        <f t="shared" ca="1" si="158"/>
        <v/>
      </c>
      <c r="S2550" s="867" t="str">
        <f>IFERROR(IF(VLOOKUP("*"&amp;TRIM($F2550)&amp;"*",dump!$A:$D,4,FALSE)="","空文字",VLOOKUP("*"&amp;TRIM($F2550)&amp;"*",dump!$A:$D,4,FALSE)),"NA")</f>
        <v>NA</v>
      </c>
      <c r="T2550" s="867" t="str">
        <f t="shared" ca="1" si="159"/>
        <v>●</v>
      </c>
      <c r="U2550" s="867"/>
      <c r="V2550" s="867"/>
      <c r="W2550" s="867"/>
      <c r="X2550" s="867"/>
      <c r="Y2550" s="867" t="str">
        <f t="shared" si="160"/>
        <v/>
      </c>
      <c r="Z2550" s="867"/>
    </row>
    <row r="2551" spans="2:26" s="126" customFormat="1" ht="148.5" customHeight="1" outlineLevel="1" collapsed="1">
      <c r="B2551" s="314"/>
      <c r="C2551" s="439"/>
      <c r="D2551" s="343"/>
      <c r="E2551" s="530" t="s">
        <v>9846</v>
      </c>
      <c r="F2551" s="307" t="s">
        <v>5121</v>
      </c>
      <c r="G2551" s="306" t="s">
        <v>923</v>
      </c>
      <c r="H2551" s="305" t="s">
        <v>3657</v>
      </c>
      <c r="I2551" s="304" t="s">
        <v>660</v>
      </c>
      <c r="J2551" s="419" t="s">
        <v>5684</v>
      </c>
      <c r="K2551" s="865" t="str">
        <f t="shared" si="156"/>
        <v>○</v>
      </c>
      <c r="L2551" s="555" t="s">
        <v>17116</v>
      </c>
      <c r="M2551" s="553"/>
      <c r="N2551" s="593" t="s">
        <v>18007</v>
      </c>
      <c r="O2551" s="551"/>
      <c r="P2551" s="554"/>
      <c r="Q2551" s="867" t="str">
        <f t="shared" ca="1" si="157"/>
        <v/>
      </c>
      <c r="R2551" s="867" t="str">
        <f t="shared" ca="1" si="158"/>
        <v/>
      </c>
      <c r="S2551" s="867" t="str">
        <f>IFERROR(IF(VLOOKUP("*"&amp;TRIM($F2551)&amp;"*",dump!$A:$D,4,FALSE)="","空文字",VLOOKUP("*"&amp;TRIM($F2551)&amp;"*",dump!$A:$D,4,FALSE)),"NA")</f>
        <v>NA</v>
      </c>
      <c r="T2551" s="867" t="str">
        <f t="shared" si="159"/>
        <v>■</v>
      </c>
      <c r="U2551" s="867"/>
      <c r="V2551" s="867"/>
      <c r="W2551" s="867"/>
      <c r="X2551" s="867"/>
      <c r="Y2551" s="867" t="str">
        <f t="shared" si="160"/>
        <v/>
      </c>
      <c r="Z2551" s="867"/>
    </row>
    <row r="2552" spans="2:26" s="312" customFormat="1" ht="30" customHeight="1" outlineLevel="1">
      <c r="B2552" s="314"/>
      <c r="C2552" s="439"/>
      <c r="D2552" s="343"/>
      <c r="E2552" s="382"/>
      <c r="F2552" s="307" t="s">
        <v>9847</v>
      </c>
      <c r="G2552" s="397"/>
      <c r="H2552" s="308"/>
      <c r="I2552" s="313"/>
      <c r="J2552" s="420"/>
      <c r="K2552" s="865" t="str">
        <f t="shared" si="156"/>
        <v/>
      </c>
      <c r="L2552" s="555" t="s">
        <v>17116</v>
      </c>
      <c r="M2552" s="553" t="s">
        <v>3657</v>
      </c>
      <c r="N2552" s="593" t="s">
        <v>18008</v>
      </c>
      <c r="O2552" s="551" t="s">
        <v>17117</v>
      </c>
      <c r="P2552" s="554" t="s">
        <v>18009</v>
      </c>
      <c r="Q2552" s="867" t="str">
        <f t="shared" ca="1" si="157"/>
        <v>初期値：genuine(4)</v>
      </c>
      <c r="R2552" s="867" t="str">
        <f t="shared" ca="1" si="158"/>
        <v>4</v>
      </c>
      <c r="S2552" s="867" t="str">
        <f>IFERROR(IF(VLOOKUP("*"&amp;TRIM($F2552)&amp;"*",dump!$A:$D,4,FALSE)="","空文字",VLOOKUP("*"&amp;TRIM($F2552)&amp;"*",dump!$A:$D,4,FALSE)),"NA")</f>
        <v>NA</v>
      </c>
      <c r="T2552" s="867" t="str">
        <f t="shared" ca="1" si="159"/>
        <v>×</v>
      </c>
      <c r="U2552" s="867"/>
      <c r="V2552" s="867"/>
      <c r="W2552" s="867"/>
      <c r="X2552" s="867"/>
      <c r="Y2552" s="867" t="str">
        <f t="shared" si="160"/>
        <v/>
      </c>
      <c r="Z2552" s="867"/>
    </row>
    <row r="2553" spans="2:26" s="312" customFormat="1" ht="30" customHeight="1" outlineLevel="1">
      <c r="B2553" s="38"/>
      <c r="C2553" s="382"/>
      <c r="D2553" s="343"/>
      <c r="E2553" s="382"/>
      <c r="F2553" s="307" t="s">
        <v>6380</v>
      </c>
      <c r="G2553" s="397"/>
      <c r="H2553" s="308"/>
      <c r="I2553" s="313"/>
      <c r="J2553" s="420"/>
      <c r="K2553" s="865" t="str">
        <f t="shared" si="156"/>
        <v/>
      </c>
      <c r="L2553" s="555" t="s">
        <v>17116</v>
      </c>
      <c r="M2553" s="553" t="s">
        <v>3657</v>
      </c>
      <c r="N2553" s="593" t="s">
        <v>18010</v>
      </c>
      <c r="O2553" s="551" t="s">
        <v>17117</v>
      </c>
      <c r="P2553" s="554" t="s">
        <v>18009</v>
      </c>
      <c r="Q2553" s="867" t="str">
        <f t="shared" ca="1" si="157"/>
        <v>初期値：genuine(4)</v>
      </c>
      <c r="R2553" s="867" t="str">
        <f t="shared" ca="1" si="158"/>
        <v>4</v>
      </c>
      <c r="S2553" s="867" t="str">
        <f>IFERROR(IF(VLOOKUP("*"&amp;TRIM($F2553)&amp;"*",dump!$A:$D,4,FALSE)="","空文字",VLOOKUP("*"&amp;TRIM($F2553)&amp;"*",dump!$A:$D,4,FALSE)),"NA")</f>
        <v>NA</v>
      </c>
      <c r="T2553" s="867" t="str">
        <f t="shared" ca="1" si="159"/>
        <v>×</v>
      </c>
      <c r="U2553" s="867"/>
      <c r="V2553" s="867"/>
      <c r="W2553" s="867"/>
      <c r="X2553" s="867"/>
      <c r="Y2553" s="867" t="str">
        <f t="shared" si="160"/>
        <v/>
      </c>
      <c r="Z2553" s="867"/>
    </row>
    <row r="2554" spans="2:26" s="312" customFormat="1" ht="30" customHeight="1" outlineLevel="1">
      <c r="B2554" s="314"/>
      <c r="C2554" s="439"/>
      <c r="D2554" s="343"/>
      <c r="E2554" s="382"/>
      <c r="F2554" s="307" t="s">
        <v>6381</v>
      </c>
      <c r="G2554" s="397"/>
      <c r="H2554" s="308"/>
      <c r="I2554" s="313"/>
      <c r="J2554" s="420"/>
      <c r="K2554" s="865" t="str">
        <f t="shared" si="156"/>
        <v/>
      </c>
      <c r="L2554" s="555" t="s">
        <v>17116</v>
      </c>
      <c r="M2554" s="553" t="s">
        <v>3657</v>
      </c>
      <c r="N2554" s="593" t="s">
        <v>18011</v>
      </c>
      <c r="O2554" s="551" t="s">
        <v>17117</v>
      </c>
      <c r="P2554" s="554" t="s">
        <v>18009</v>
      </c>
      <c r="Q2554" s="867" t="str">
        <f t="shared" ca="1" si="157"/>
        <v>初期値：genuine(4)</v>
      </c>
      <c r="R2554" s="867" t="str">
        <f t="shared" ca="1" si="158"/>
        <v>4</v>
      </c>
      <c r="S2554" s="867" t="str">
        <f>IFERROR(IF(VLOOKUP("*"&amp;TRIM($F2554)&amp;"*",dump!$A:$D,4,FALSE)="","空文字",VLOOKUP("*"&amp;TRIM($F2554)&amp;"*",dump!$A:$D,4,FALSE)),"NA")</f>
        <v>NA</v>
      </c>
      <c r="T2554" s="867" t="str">
        <f t="shared" ca="1" si="159"/>
        <v>×</v>
      </c>
      <c r="U2554" s="867"/>
      <c r="V2554" s="867"/>
      <c r="W2554" s="867"/>
      <c r="X2554" s="867"/>
      <c r="Y2554" s="867" t="str">
        <f t="shared" si="160"/>
        <v/>
      </c>
      <c r="Z2554" s="867"/>
    </row>
    <row r="2555" spans="2:26" s="312" customFormat="1" ht="30" customHeight="1" outlineLevel="1">
      <c r="B2555" s="314"/>
      <c r="C2555" s="439"/>
      <c r="D2555" s="343"/>
      <c r="E2555" s="382"/>
      <c r="F2555" s="307" t="s">
        <v>6382</v>
      </c>
      <c r="G2555" s="397"/>
      <c r="H2555" s="308"/>
      <c r="I2555" s="313"/>
      <c r="J2555" s="420"/>
      <c r="K2555" s="865" t="str">
        <f t="shared" si="156"/>
        <v/>
      </c>
      <c r="L2555" s="627" t="s">
        <v>17116</v>
      </c>
      <c r="M2555" s="553" t="s">
        <v>3657</v>
      </c>
      <c r="N2555" s="593" t="s">
        <v>18012</v>
      </c>
      <c r="O2555" s="551" t="s">
        <v>17117</v>
      </c>
      <c r="P2555" s="554" t="s">
        <v>18009</v>
      </c>
      <c r="Q2555" s="867" t="str">
        <f t="shared" ca="1" si="157"/>
        <v>初期値：genuine(4)</v>
      </c>
      <c r="R2555" s="867" t="str">
        <f t="shared" ca="1" si="158"/>
        <v>4</v>
      </c>
      <c r="S2555" s="867" t="str">
        <f>IFERROR(IF(VLOOKUP("*"&amp;TRIM($F2555)&amp;"*",dump!$A:$D,4,FALSE)="","空文字",VLOOKUP("*"&amp;TRIM($F2555)&amp;"*",dump!$A:$D,4,FALSE)),"NA")</f>
        <v>NA</v>
      </c>
      <c r="T2555" s="867" t="str">
        <f t="shared" ca="1" si="159"/>
        <v>×</v>
      </c>
      <c r="U2555" s="867"/>
      <c r="V2555" s="867"/>
      <c r="W2555" s="867"/>
      <c r="X2555" s="867"/>
      <c r="Y2555" s="867" t="str">
        <f t="shared" si="160"/>
        <v/>
      </c>
      <c r="Z2555" s="867"/>
    </row>
    <row r="2556" spans="2:26" s="312" customFormat="1" ht="30" customHeight="1" outlineLevel="1">
      <c r="B2556" s="314"/>
      <c r="C2556" s="439"/>
      <c r="D2556" s="343"/>
      <c r="E2556" s="382"/>
      <c r="F2556" s="307" t="s">
        <v>6383</v>
      </c>
      <c r="G2556" s="397"/>
      <c r="H2556" s="308"/>
      <c r="I2556" s="313"/>
      <c r="J2556" s="420"/>
      <c r="K2556" s="865" t="str">
        <f t="shared" si="156"/>
        <v/>
      </c>
      <c r="L2556" s="555" t="s">
        <v>17116</v>
      </c>
      <c r="M2556" s="553" t="s">
        <v>3657</v>
      </c>
      <c r="N2556" s="593" t="s">
        <v>19814</v>
      </c>
      <c r="O2556" s="551" t="s">
        <v>17117</v>
      </c>
      <c r="P2556" s="554" t="s">
        <v>18009</v>
      </c>
      <c r="Q2556" s="867" t="str">
        <f t="shared" ca="1" si="157"/>
        <v>初期値：genuine(4)</v>
      </c>
      <c r="R2556" s="867" t="str">
        <f t="shared" ca="1" si="158"/>
        <v>4</v>
      </c>
      <c r="S2556" s="867" t="str">
        <f>IFERROR(IF(VLOOKUP("*"&amp;TRIM($F2556)&amp;"*",dump!$A:$D,4,FALSE)="","空文字",VLOOKUP("*"&amp;TRIM($F2556)&amp;"*",dump!$A:$D,4,FALSE)),"NA")</f>
        <v>NA</v>
      </c>
      <c r="T2556" s="867" t="str">
        <f t="shared" ca="1" si="159"/>
        <v>×</v>
      </c>
      <c r="U2556" s="867"/>
      <c r="V2556" s="867"/>
      <c r="W2556" s="867"/>
      <c r="X2556" s="867"/>
      <c r="Y2556" s="867" t="str">
        <f t="shared" si="160"/>
        <v/>
      </c>
      <c r="Z2556" s="867"/>
    </row>
    <row r="2557" spans="2:26" s="312" customFormat="1" ht="30" customHeight="1" outlineLevel="1">
      <c r="B2557" s="314"/>
      <c r="C2557" s="439"/>
      <c r="D2557" s="343"/>
      <c r="E2557" s="382"/>
      <c r="F2557" s="307" t="s">
        <v>6672</v>
      </c>
      <c r="G2557" s="397"/>
      <c r="H2557" s="308"/>
      <c r="I2557" s="313"/>
      <c r="J2557" s="420"/>
      <c r="K2557" s="865" t="str">
        <f t="shared" si="156"/>
        <v/>
      </c>
      <c r="L2557" s="555" t="s">
        <v>17116</v>
      </c>
      <c r="M2557" s="553" t="s">
        <v>3657</v>
      </c>
      <c r="N2557" s="593" t="s">
        <v>19815</v>
      </c>
      <c r="O2557" s="551" t="s">
        <v>17117</v>
      </c>
      <c r="P2557" s="554" t="s">
        <v>18009</v>
      </c>
      <c r="Q2557" s="867" t="str">
        <f t="shared" ca="1" si="157"/>
        <v>初期値：genuine(4)</v>
      </c>
      <c r="R2557" s="867" t="str">
        <f t="shared" ca="1" si="158"/>
        <v>4</v>
      </c>
      <c r="S2557" s="867" t="str">
        <f>IFERROR(IF(VLOOKUP("*"&amp;TRIM($F2557)&amp;"*",dump!$A:$D,4,FALSE)="","空文字",VLOOKUP("*"&amp;TRIM($F2557)&amp;"*",dump!$A:$D,4,FALSE)),"NA")</f>
        <v>NA</v>
      </c>
      <c r="T2557" s="867" t="str">
        <f t="shared" ca="1" si="159"/>
        <v>×</v>
      </c>
      <c r="U2557" s="867"/>
      <c r="V2557" s="867"/>
      <c r="W2557" s="867"/>
      <c r="X2557" s="867"/>
      <c r="Y2557" s="867" t="str">
        <f t="shared" si="160"/>
        <v/>
      </c>
      <c r="Z2557" s="867"/>
    </row>
    <row r="2558" spans="2:26" s="312" customFormat="1" ht="30" customHeight="1" outlineLevel="1">
      <c r="B2558" s="314"/>
      <c r="C2558" s="439"/>
      <c r="D2558" s="343"/>
      <c r="E2558" s="382"/>
      <c r="F2558" s="307" t="s">
        <v>6802</v>
      </c>
      <c r="G2558" s="397"/>
      <c r="H2558" s="308"/>
      <c r="I2558" s="313"/>
      <c r="J2558" s="420"/>
      <c r="K2558" s="865" t="str">
        <f t="shared" si="156"/>
        <v/>
      </c>
      <c r="L2558" s="555" t="s">
        <v>17116</v>
      </c>
      <c r="M2558" s="553" t="s">
        <v>3657</v>
      </c>
      <c r="N2558" s="593" t="s">
        <v>18013</v>
      </c>
      <c r="O2558" s="551" t="s">
        <v>17122</v>
      </c>
      <c r="P2558" s="554" t="s">
        <v>18014</v>
      </c>
      <c r="Q2558" s="867" t="str">
        <f t="shared" ca="1" si="157"/>
        <v>unknown(2)</v>
      </c>
      <c r="R2558" s="867" t="str">
        <f t="shared" ca="1" si="158"/>
        <v>2</v>
      </c>
      <c r="S2558" s="867" t="str">
        <f>IFERROR(IF(VLOOKUP("*"&amp;TRIM($F2558)&amp;"*",dump!$A:$D,4,FALSE)="","空文字",VLOOKUP("*"&amp;TRIM($F2558)&amp;"*",dump!$A:$D,4,FALSE)),"NA")</f>
        <v>NA</v>
      </c>
      <c r="T2558" s="867" t="str">
        <f t="shared" ca="1" si="159"/>
        <v>×</v>
      </c>
      <c r="U2558" s="867"/>
      <c r="V2558" s="867"/>
      <c r="W2558" s="867"/>
      <c r="X2558" s="867"/>
      <c r="Y2558" s="867" t="str">
        <f t="shared" si="160"/>
        <v/>
      </c>
      <c r="Z2558" s="867"/>
    </row>
    <row r="2559" spans="2:26" s="312" customFormat="1" ht="30" customHeight="1" outlineLevel="1">
      <c r="B2559" s="314"/>
      <c r="C2559" s="439"/>
      <c r="D2559" s="343"/>
      <c r="E2559" s="382"/>
      <c r="F2559" s="307" t="s">
        <v>8075</v>
      </c>
      <c r="G2559" s="397"/>
      <c r="H2559" s="308"/>
      <c r="I2559" s="313"/>
      <c r="J2559" s="420"/>
      <c r="K2559" s="865" t="str">
        <f t="shared" si="156"/>
        <v/>
      </c>
      <c r="L2559" s="557" t="s">
        <v>3656</v>
      </c>
      <c r="M2559" s="558" t="s">
        <v>3655</v>
      </c>
      <c r="N2559" s="597"/>
      <c r="O2559" s="662"/>
      <c r="P2559" s="598"/>
      <c r="Q2559" s="867" t="str">
        <f t="shared" ca="1" si="157"/>
        <v/>
      </c>
      <c r="R2559" s="867" t="str">
        <f t="shared" ca="1" si="158"/>
        <v/>
      </c>
      <c r="S2559" s="867" t="str">
        <f>IFERROR(IF(VLOOKUP("*"&amp;TRIM($F2559)&amp;"*",dump!$A:$D,4,FALSE)="","空文字",VLOOKUP("*"&amp;TRIM($F2559)&amp;"*",dump!$A:$D,4,FALSE)),"NA")</f>
        <v>NA</v>
      </c>
      <c r="T2559" s="867" t="str">
        <f t="shared" ca="1" si="159"/>
        <v>●</v>
      </c>
      <c r="U2559" s="867"/>
      <c r="V2559" s="867"/>
      <c r="W2559" s="867"/>
      <c r="X2559" s="867"/>
      <c r="Y2559" s="867" t="str">
        <f t="shared" si="160"/>
        <v/>
      </c>
      <c r="Z2559" s="867"/>
    </row>
    <row r="2560" spans="2:26" s="312" customFormat="1" ht="15" customHeight="1" outlineLevel="1">
      <c r="B2560" s="314"/>
      <c r="C2560" s="439"/>
      <c r="D2560" s="343"/>
      <c r="E2560" s="382"/>
      <c r="F2560" s="307" t="s">
        <v>8076</v>
      </c>
      <c r="G2560" s="397"/>
      <c r="H2560" s="308"/>
      <c r="I2560" s="313"/>
      <c r="J2560" s="420"/>
      <c r="K2560" s="865" t="str">
        <f t="shared" si="156"/>
        <v/>
      </c>
      <c r="L2560" s="557" t="s">
        <v>3656</v>
      </c>
      <c r="M2560" s="558" t="s">
        <v>3655</v>
      </c>
      <c r="N2560" s="597"/>
      <c r="O2560" s="662"/>
      <c r="P2560" s="598"/>
      <c r="Q2560" s="867" t="str">
        <f t="shared" ca="1" si="157"/>
        <v/>
      </c>
      <c r="R2560" s="867" t="str">
        <f t="shared" ca="1" si="158"/>
        <v/>
      </c>
      <c r="S2560" s="867" t="str">
        <f>IFERROR(IF(VLOOKUP("*"&amp;TRIM($F2560)&amp;"*",dump!$A:$D,4,FALSE)="","空文字",VLOOKUP("*"&amp;TRIM($F2560)&amp;"*",dump!$A:$D,4,FALSE)),"NA")</f>
        <v>NA</v>
      </c>
      <c r="T2560" s="867" t="str">
        <f t="shared" ca="1" si="159"/>
        <v>●</v>
      </c>
      <c r="U2560" s="867"/>
      <c r="V2560" s="867"/>
      <c r="W2560" s="867"/>
      <c r="X2560" s="867"/>
      <c r="Y2560" s="867" t="str">
        <f t="shared" si="160"/>
        <v/>
      </c>
      <c r="Z2560" s="867"/>
    </row>
    <row r="2561" spans="2:26" s="312" customFormat="1" ht="15" customHeight="1" outlineLevel="1">
      <c r="B2561" s="314"/>
      <c r="C2561" s="439"/>
      <c r="D2561" s="343"/>
      <c r="E2561" s="382"/>
      <c r="F2561" s="307" t="s">
        <v>8077</v>
      </c>
      <c r="G2561" s="397"/>
      <c r="H2561" s="308"/>
      <c r="I2561" s="313"/>
      <c r="J2561" s="420"/>
      <c r="K2561" s="865" t="str">
        <f t="shared" si="156"/>
        <v/>
      </c>
      <c r="L2561" s="557" t="s">
        <v>3656</v>
      </c>
      <c r="M2561" s="558" t="s">
        <v>3655</v>
      </c>
      <c r="N2561" s="597"/>
      <c r="O2561" s="662"/>
      <c r="P2561" s="598"/>
      <c r="Q2561" s="867" t="str">
        <f t="shared" ca="1" si="157"/>
        <v/>
      </c>
      <c r="R2561" s="867" t="str">
        <f t="shared" ca="1" si="158"/>
        <v/>
      </c>
      <c r="S2561" s="867" t="str">
        <f>IFERROR(IF(VLOOKUP("*"&amp;TRIM($F2561)&amp;"*",dump!$A:$D,4,FALSE)="","空文字",VLOOKUP("*"&amp;TRIM($F2561)&amp;"*",dump!$A:$D,4,FALSE)),"NA")</f>
        <v>NA</v>
      </c>
      <c r="T2561" s="867" t="str">
        <f t="shared" ca="1" si="159"/>
        <v>●</v>
      </c>
      <c r="U2561" s="867"/>
      <c r="V2561" s="867"/>
      <c r="W2561" s="867"/>
      <c r="X2561" s="867"/>
      <c r="Y2561" s="867" t="str">
        <f t="shared" si="160"/>
        <v/>
      </c>
      <c r="Z2561" s="867"/>
    </row>
    <row r="2562" spans="2:26" s="312" customFormat="1" ht="30" customHeight="1" outlineLevel="1">
      <c r="B2562" s="314"/>
      <c r="C2562" s="439"/>
      <c r="D2562" s="343"/>
      <c r="E2562" s="382"/>
      <c r="F2562" s="307" t="s">
        <v>8078</v>
      </c>
      <c r="G2562" s="397"/>
      <c r="H2562" s="308"/>
      <c r="I2562" s="313"/>
      <c r="J2562" s="420"/>
      <c r="K2562" s="865" t="str">
        <f t="shared" si="156"/>
        <v/>
      </c>
      <c r="L2562" s="557" t="s">
        <v>3656</v>
      </c>
      <c r="M2562" s="558" t="s">
        <v>3655</v>
      </c>
      <c r="N2562" s="597"/>
      <c r="O2562" s="662"/>
      <c r="P2562" s="598"/>
      <c r="Q2562" s="867" t="str">
        <f t="shared" ca="1" si="157"/>
        <v/>
      </c>
      <c r="R2562" s="867" t="str">
        <f t="shared" ca="1" si="158"/>
        <v/>
      </c>
      <c r="S2562" s="867" t="str">
        <f>IFERROR(IF(VLOOKUP("*"&amp;TRIM($F2562)&amp;"*",dump!$A:$D,4,FALSE)="","空文字",VLOOKUP("*"&amp;TRIM($F2562)&amp;"*",dump!$A:$D,4,FALSE)),"NA")</f>
        <v>NA</v>
      </c>
      <c r="T2562" s="867" t="str">
        <f t="shared" ca="1" si="159"/>
        <v>●</v>
      </c>
      <c r="U2562" s="867"/>
      <c r="V2562" s="867"/>
      <c r="W2562" s="867"/>
      <c r="X2562" s="867"/>
      <c r="Y2562" s="867" t="str">
        <f t="shared" si="160"/>
        <v/>
      </c>
      <c r="Z2562" s="867"/>
    </row>
    <row r="2563" spans="2:26" s="312" customFormat="1" ht="30" customHeight="1" outlineLevel="1">
      <c r="B2563" s="314"/>
      <c r="C2563" s="439"/>
      <c r="D2563" s="343"/>
      <c r="E2563" s="382"/>
      <c r="F2563" s="307" t="s">
        <v>8079</v>
      </c>
      <c r="G2563" s="397"/>
      <c r="H2563" s="308"/>
      <c r="I2563" s="313"/>
      <c r="J2563" s="420"/>
      <c r="K2563" s="865" t="str">
        <f t="shared" si="156"/>
        <v/>
      </c>
      <c r="L2563" s="557" t="s">
        <v>3656</v>
      </c>
      <c r="M2563" s="558" t="s">
        <v>3655</v>
      </c>
      <c r="N2563" s="597"/>
      <c r="O2563" s="662"/>
      <c r="P2563" s="598"/>
      <c r="Q2563" s="867" t="str">
        <f t="shared" ca="1" si="157"/>
        <v/>
      </c>
      <c r="R2563" s="867" t="str">
        <f t="shared" ca="1" si="158"/>
        <v/>
      </c>
      <c r="S2563" s="867" t="str">
        <f>IFERROR(IF(VLOOKUP("*"&amp;TRIM($F2563)&amp;"*",dump!$A:$D,4,FALSE)="","空文字",VLOOKUP("*"&amp;TRIM($F2563)&amp;"*",dump!$A:$D,4,FALSE)),"NA")</f>
        <v>NA</v>
      </c>
      <c r="T2563" s="867" t="str">
        <f t="shared" ca="1" si="159"/>
        <v>●</v>
      </c>
      <c r="U2563" s="867"/>
      <c r="V2563" s="867"/>
      <c r="W2563" s="867"/>
      <c r="X2563" s="867"/>
      <c r="Y2563" s="867" t="str">
        <f t="shared" si="160"/>
        <v/>
      </c>
      <c r="Z2563" s="867"/>
    </row>
    <row r="2564" spans="2:26" s="312" customFormat="1" ht="15" customHeight="1" outlineLevel="1">
      <c r="B2564" s="314"/>
      <c r="C2564" s="439"/>
      <c r="D2564" s="343"/>
      <c r="E2564" s="382"/>
      <c r="F2564" s="307" t="s">
        <v>8080</v>
      </c>
      <c r="G2564" s="397"/>
      <c r="H2564" s="308"/>
      <c r="I2564" s="313"/>
      <c r="J2564" s="420"/>
      <c r="K2564" s="865" t="str">
        <f t="shared" si="156"/>
        <v/>
      </c>
      <c r="L2564" s="557" t="s">
        <v>3656</v>
      </c>
      <c r="M2564" s="558" t="s">
        <v>3655</v>
      </c>
      <c r="N2564" s="597"/>
      <c r="O2564" s="662"/>
      <c r="P2564" s="598"/>
      <c r="Q2564" s="867" t="str">
        <f t="shared" ca="1" si="157"/>
        <v/>
      </c>
      <c r="R2564" s="867" t="str">
        <f t="shared" ca="1" si="158"/>
        <v/>
      </c>
      <c r="S2564" s="867" t="str">
        <f>IFERROR(IF(VLOOKUP("*"&amp;TRIM($F2564)&amp;"*",dump!$A:$D,4,FALSE)="","空文字",VLOOKUP("*"&amp;TRIM($F2564)&amp;"*",dump!$A:$D,4,FALSE)),"NA")</f>
        <v>NA</v>
      </c>
      <c r="T2564" s="867" t="str">
        <f t="shared" ca="1" si="159"/>
        <v>●</v>
      </c>
      <c r="U2564" s="867"/>
      <c r="V2564" s="867"/>
      <c r="W2564" s="867"/>
      <c r="X2564" s="867"/>
      <c r="Y2564" s="867" t="str">
        <f t="shared" si="160"/>
        <v/>
      </c>
      <c r="Z2564" s="867"/>
    </row>
    <row r="2565" spans="2:26" s="312" customFormat="1" ht="15" customHeight="1" outlineLevel="1">
      <c r="B2565" s="314"/>
      <c r="C2565" s="439"/>
      <c r="D2565" s="343"/>
      <c r="E2565" s="382"/>
      <c r="F2565" s="307" t="s">
        <v>8081</v>
      </c>
      <c r="G2565" s="397"/>
      <c r="H2565" s="308"/>
      <c r="I2565" s="313"/>
      <c r="J2565" s="420"/>
      <c r="K2565" s="865" t="str">
        <f t="shared" si="156"/>
        <v/>
      </c>
      <c r="L2565" s="557" t="s">
        <v>3656</v>
      </c>
      <c r="M2565" s="558" t="s">
        <v>3655</v>
      </c>
      <c r="N2565" s="597"/>
      <c r="O2565" s="662"/>
      <c r="P2565" s="598"/>
      <c r="Q2565" s="867" t="str">
        <f t="shared" ca="1" si="157"/>
        <v/>
      </c>
      <c r="R2565" s="867" t="str">
        <f t="shared" ca="1" si="158"/>
        <v/>
      </c>
      <c r="S2565" s="867" t="str">
        <f>IFERROR(IF(VLOOKUP("*"&amp;TRIM($F2565)&amp;"*",dump!$A:$D,4,FALSE)="","空文字",VLOOKUP("*"&amp;TRIM($F2565)&amp;"*",dump!$A:$D,4,FALSE)),"NA")</f>
        <v>NA</v>
      </c>
      <c r="T2565" s="867" t="str">
        <f t="shared" ca="1" si="159"/>
        <v>●</v>
      </c>
      <c r="U2565" s="867"/>
      <c r="V2565" s="867"/>
      <c r="W2565" s="867"/>
      <c r="X2565" s="867"/>
      <c r="Y2565" s="867" t="str">
        <f t="shared" si="160"/>
        <v/>
      </c>
      <c r="Z2565" s="867"/>
    </row>
    <row r="2566" spans="2:26" s="312" customFormat="1" ht="15" customHeight="1" outlineLevel="1">
      <c r="B2566" s="314"/>
      <c r="C2566" s="439"/>
      <c r="D2566" s="343"/>
      <c r="E2566" s="382"/>
      <c r="F2566" s="307" t="s">
        <v>12183</v>
      </c>
      <c r="G2566" s="397"/>
      <c r="H2566" s="308"/>
      <c r="I2566" s="313"/>
      <c r="J2566" s="420"/>
      <c r="K2566" s="865" t="str">
        <f t="shared" si="156"/>
        <v/>
      </c>
      <c r="L2566" s="660" t="s">
        <v>3656</v>
      </c>
      <c r="M2566" s="662" t="s">
        <v>3655</v>
      </c>
      <c r="N2566" s="597"/>
      <c r="O2566" s="715"/>
      <c r="P2566" s="598"/>
      <c r="Q2566" s="867" t="str">
        <f t="shared" ca="1" si="157"/>
        <v/>
      </c>
      <c r="R2566" s="867" t="str">
        <f t="shared" ca="1" si="158"/>
        <v/>
      </c>
      <c r="S2566" s="867" t="str">
        <f>IFERROR(IF(VLOOKUP("*"&amp;TRIM($F2566)&amp;"*",dump!$A:$D,4,FALSE)="","空文字",VLOOKUP("*"&amp;TRIM($F2566)&amp;"*",dump!$A:$D,4,FALSE)),"NA")</f>
        <v>NA</v>
      </c>
      <c r="T2566" s="867" t="str">
        <f t="shared" ca="1" si="159"/>
        <v>●</v>
      </c>
      <c r="U2566" s="867"/>
      <c r="V2566" s="867"/>
      <c r="W2566" s="867"/>
      <c r="X2566" s="867"/>
      <c r="Y2566" s="867" t="str">
        <f t="shared" si="160"/>
        <v/>
      </c>
      <c r="Z2566" s="867"/>
    </row>
    <row r="2567" spans="2:26" s="312" customFormat="1" ht="15" customHeight="1" outlineLevel="1">
      <c r="B2567" s="314"/>
      <c r="C2567" s="439"/>
      <c r="D2567" s="343"/>
      <c r="E2567" s="382"/>
      <c r="F2567" s="307" t="s">
        <v>12184</v>
      </c>
      <c r="G2567" s="397"/>
      <c r="H2567" s="308"/>
      <c r="I2567" s="313"/>
      <c r="J2567" s="420"/>
      <c r="K2567" s="865" t="str">
        <f t="shared" si="156"/>
        <v/>
      </c>
      <c r="L2567" s="660" t="s">
        <v>3656</v>
      </c>
      <c r="M2567" s="662" t="s">
        <v>3655</v>
      </c>
      <c r="N2567" s="597"/>
      <c r="O2567" s="715"/>
      <c r="P2567" s="598"/>
      <c r="Q2567" s="867" t="str">
        <f t="shared" ca="1" si="157"/>
        <v/>
      </c>
      <c r="R2567" s="867" t="str">
        <f t="shared" ca="1" si="158"/>
        <v/>
      </c>
      <c r="S2567" s="867" t="str">
        <f>IFERROR(IF(VLOOKUP("*"&amp;TRIM($F2567)&amp;"*",dump!$A:$D,4,FALSE)="","空文字",VLOOKUP("*"&amp;TRIM($F2567)&amp;"*",dump!$A:$D,4,FALSE)),"NA")</f>
        <v>NA</v>
      </c>
      <c r="T2567" s="867" t="str">
        <f t="shared" ca="1" si="159"/>
        <v>●</v>
      </c>
      <c r="U2567" s="867"/>
      <c r="V2567" s="867"/>
      <c r="W2567" s="867"/>
      <c r="X2567" s="867"/>
      <c r="Y2567" s="867" t="str">
        <f t="shared" si="160"/>
        <v/>
      </c>
      <c r="Z2567" s="867"/>
    </row>
    <row r="2568" spans="2:26" s="312" customFormat="1" ht="15" customHeight="1" outlineLevel="1">
      <c r="B2568" s="314"/>
      <c r="C2568" s="439"/>
      <c r="D2568" s="343"/>
      <c r="E2568" s="382"/>
      <c r="F2568" s="307" t="s">
        <v>12185</v>
      </c>
      <c r="G2568" s="397"/>
      <c r="H2568" s="308"/>
      <c r="I2568" s="313"/>
      <c r="J2568" s="420"/>
      <c r="K2568" s="865" t="str">
        <f t="shared" si="156"/>
        <v/>
      </c>
      <c r="L2568" s="660" t="s">
        <v>3656</v>
      </c>
      <c r="M2568" s="662" t="s">
        <v>3655</v>
      </c>
      <c r="N2568" s="597"/>
      <c r="O2568" s="715"/>
      <c r="P2568" s="598"/>
      <c r="Q2568" s="867" t="str">
        <f t="shared" ca="1" si="157"/>
        <v/>
      </c>
      <c r="R2568" s="867" t="str">
        <f t="shared" ca="1" si="158"/>
        <v/>
      </c>
      <c r="S2568" s="867" t="str">
        <f>IFERROR(IF(VLOOKUP("*"&amp;TRIM($F2568)&amp;"*",dump!$A:$D,4,FALSE)="","空文字",VLOOKUP("*"&amp;TRIM($F2568)&amp;"*",dump!$A:$D,4,FALSE)),"NA")</f>
        <v>NA</v>
      </c>
      <c r="T2568" s="867" t="str">
        <f t="shared" ca="1" si="159"/>
        <v>●</v>
      </c>
      <c r="U2568" s="867"/>
      <c r="V2568" s="867"/>
      <c r="W2568" s="867"/>
      <c r="X2568" s="867"/>
      <c r="Y2568" s="867" t="str">
        <f t="shared" si="160"/>
        <v/>
      </c>
      <c r="Z2568" s="867"/>
    </row>
    <row r="2569" spans="2:26" s="312" customFormat="1" ht="15" customHeight="1" outlineLevel="1">
      <c r="B2569" s="314"/>
      <c r="C2569" s="439"/>
      <c r="D2569" s="343"/>
      <c r="E2569" s="382"/>
      <c r="F2569" s="307" t="s">
        <v>15115</v>
      </c>
      <c r="G2569" s="397"/>
      <c r="H2569" s="308"/>
      <c r="I2569" s="313"/>
      <c r="J2569" s="420"/>
      <c r="K2569" s="865" t="str">
        <f t="shared" si="156"/>
        <v/>
      </c>
      <c r="L2569" s="660" t="s">
        <v>3656</v>
      </c>
      <c r="M2569" s="662" t="s">
        <v>3655</v>
      </c>
      <c r="N2569" s="597"/>
      <c r="O2569" s="715"/>
      <c r="P2569" s="598"/>
      <c r="Q2569" s="867" t="str">
        <f t="shared" ca="1" si="157"/>
        <v/>
      </c>
      <c r="R2569" s="867" t="str">
        <f t="shared" ca="1" si="158"/>
        <v/>
      </c>
      <c r="S2569" s="867" t="str">
        <f>IFERROR(IF(VLOOKUP("*"&amp;TRIM($F2569)&amp;"*",dump!$A:$D,4,FALSE)="","空文字",VLOOKUP("*"&amp;TRIM($F2569)&amp;"*",dump!$A:$D,4,FALSE)),"NA")</f>
        <v>NA</v>
      </c>
      <c r="T2569" s="867" t="str">
        <f t="shared" ca="1" si="159"/>
        <v>●</v>
      </c>
      <c r="U2569" s="867"/>
      <c r="V2569" s="867"/>
      <c r="W2569" s="867"/>
      <c r="X2569" s="867"/>
      <c r="Y2569" s="867" t="str">
        <f t="shared" si="160"/>
        <v/>
      </c>
      <c r="Z2569" s="867"/>
    </row>
    <row r="2570" spans="2:26" s="312" customFormat="1" ht="15" customHeight="1" outlineLevel="1">
      <c r="B2570" s="314"/>
      <c r="C2570" s="439"/>
      <c r="D2570" s="343"/>
      <c r="E2570" s="382"/>
      <c r="F2570" s="307" t="s">
        <v>15116</v>
      </c>
      <c r="G2570" s="397"/>
      <c r="H2570" s="308"/>
      <c r="I2570" s="313"/>
      <c r="J2570" s="420"/>
      <c r="K2570" s="865" t="str">
        <f t="shared" si="156"/>
        <v/>
      </c>
      <c r="L2570" s="660" t="s">
        <v>3656</v>
      </c>
      <c r="M2570" s="662" t="s">
        <v>3655</v>
      </c>
      <c r="N2570" s="597"/>
      <c r="O2570" s="715"/>
      <c r="P2570" s="598"/>
      <c r="Q2570" s="867" t="str">
        <f t="shared" ca="1" si="157"/>
        <v/>
      </c>
      <c r="R2570" s="867" t="str">
        <f t="shared" ca="1" si="158"/>
        <v/>
      </c>
      <c r="S2570" s="867" t="str">
        <f>IFERROR(IF(VLOOKUP("*"&amp;TRIM($F2570)&amp;"*",dump!$A:$D,4,FALSE)="","空文字",VLOOKUP("*"&amp;TRIM($F2570)&amp;"*",dump!$A:$D,4,FALSE)),"NA")</f>
        <v>NA</v>
      </c>
      <c r="T2570" s="867" t="str">
        <f t="shared" ca="1" si="159"/>
        <v>●</v>
      </c>
      <c r="U2570" s="867"/>
      <c r="V2570" s="867"/>
      <c r="W2570" s="867"/>
      <c r="X2570" s="867"/>
      <c r="Y2570" s="867" t="str">
        <f t="shared" si="160"/>
        <v/>
      </c>
      <c r="Z2570" s="867"/>
    </row>
    <row r="2571" spans="2:26" s="312" customFormat="1" ht="15" customHeight="1" outlineLevel="1">
      <c r="B2571" s="314"/>
      <c r="C2571" s="439"/>
      <c r="D2571" s="343"/>
      <c r="E2571" s="382"/>
      <c r="F2571" s="307" t="s">
        <v>15117</v>
      </c>
      <c r="G2571" s="397"/>
      <c r="H2571" s="308"/>
      <c r="I2571" s="313"/>
      <c r="J2571" s="420"/>
      <c r="K2571" s="865" t="str">
        <f t="shared" si="156"/>
        <v/>
      </c>
      <c r="L2571" s="660" t="s">
        <v>3656</v>
      </c>
      <c r="M2571" s="662" t="s">
        <v>3655</v>
      </c>
      <c r="N2571" s="597"/>
      <c r="O2571" s="715"/>
      <c r="P2571" s="598"/>
      <c r="Q2571" s="867" t="str">
        <f t="shared" ca="1" si="157"/>
        <v/>
      </c>
      <c r="R2571" s="867" t="str">
        <f t="shared" ca="1" si="158"/>
        <v/>
      </c>
      <c r="S2571" s="867" t="str">
        <f>IFERROR(IF(VLOOKUP("*"&amp;TRIM($F2571)&amp;"*",dump!$A:$D,4,FALSE)="","空文字",VLOOKUP("*"&amp;TRIM($F2571)&amp;"*",dump!$A:$D,4,FALSE)),"NA")</f>
        <v>NA</v>
      </c>
      <c r="T2571" s="867" t="str">
        <f t="shared" ca="1" si="159"/>
        <v>●</v>
      </c>
      <c r="U2571" s="867"/>
      <c r="V2571" s="867"/>
      <c r="W2571" s="867"/>
      <c r="X2571" s="867"/>
      <c r="Y2571" s="867" t="str">
        <f t="shared" si="160"/>
        <v/>
      </c>
      <c r="Z2571" s="867"/>
    </row>
    <row r="2572" spans="2:26" s="312" customFormat="1" ht="15" customHeight="1" outlineLevel="1">
      <c r="B2572" s="314"/>
      <c r="C2572" s="439"/>
      <c r="D2572" s="343"/>
      <c r="E2572" s="382"/>
      <c r="F2572" s="307" t="s">
        <v>15118</v>
      </c>
      <c r="G2572" s="397"/>
      <c r="H2572" s="308"/>
      <c r="I2572" s="313"/>
      <c r="J2572" s="420"/>
      <c r="K2572" s="865" t="str">
        <f t="shared" si="156"/>
        <v/>
      </c>
      <c r="L2572" s="660" t="s">
        <v>3656</v>
      </c>
      <c r="M2572" s="662" t="s">
        <v>3655</v>
      </c>
      <c r="N2572" s="597"/>
      <c r="O2572" s="715"/>
      <c r="P2572" s="598"/>
      <c r="Q2572" s="867" t="str">
        <f t="shared" ca="1" si="157"/>
        <v/>
      </c>
      <c r="R2572" s="867" t="str">
        <f t="shared" ca="1" si="158"/>
        <v/>
      </c>
      <c r="S2572" s="867" t="str">
        <f>IFERROR(IF(VLOOKUP("*"&amp;TRIM($F2572)&amp;"*",dump!$A:$D,4,FALSE)="","空文字",VLOOKUP("*"&amp;TRIM($F2572)&amp;"*",dump!$A:$D,4,FALSE)),"NA")</f>
        <v>NA</v>
      </c>
      <c r="T2572" s="867" t="str">
        <f t="shared" ca="1" si="159"/>
        <v>●</v>
      </c>
      <c r="U2572" s="867"/>
      <c r="V2572" s="867"/>
      <c r="W2572" s="867"/>
      <c r="X2572" s="867"/>
      <c r="Y2572" s="867" t="str">
        <f t="shared" si="160"/>
        <v/>
      </c>
      <c r="Z2572" s="867"/>
    </row>
    <row r="2573" spans="2:26" s="312" customFormat="1" ht="15" customHeight="1" outlineLevel="1">
      <c r="B2573" s="314"/>
      <c r="C2573" s="439"/>
      <c r="D2573" s="343"/>
      <c r="E2573" s="382"/>
      <c r="F2573" s="307" t="s">
        <v>15119</v>
      </c>
      <c r="G2573" s="397"/>
      <c r="H2573" s="308"/>
      <c r="I2573" s="313"/>
      <c r="J2573" s="420"/>
      <c r="K2573" s="865" t="str">
        <f t="shared" ref="K2573:K2636" si="161">IF(AND(M2573="", O2573="", N2573&lt;&gt;""), "○", "")</f>
        <v/>
      </c>
      <c r="L2573" s="660" t="s">
        <v>3656</v>
      </c>
      <c r="M2573" s="662" t="s">
        <v>3655</v>
      </c>
      <c r="N2573" s="597"/>
      <c r="O2573" s="715"/>
      <c r="P2573" s="598"/>
      <c r="Q2573" s="867" t="str">
        <f t="shared" ref="Q2573:Q2636" ca="1" si="162">IF(P2573="","",IF(P2573="←",IF(OFFSET($J2573,0,MATCH(MID(M2573,1,FIND("の",M2573,1)-1), $L$11:$BA$11,0)+4,1,1)="","",OFFSET($L2573,0,MATCH(MID(M2573,1,FIND("の",M2573,1)-1), $L$11:$BA$11,0)+4,1,1)),P2573))</f>
        <v/>
      </c>
      <c r="R2573" s="867" t="str">
        <f t="shared" ref="R2573:R2636" ca="1" si="163">IF(COUNTIF(Q2573,"*(*"),MID(Q2573,FIND("(",Q2573,1)+1,FIND(")",Q2573,1)-FIND("(",Q2573,1)-1),IF(COUNTIF(Q2573,"*""*"),MID(Q2573,FIND("""",Q2573,1)+1,LEN(Q2573)-2),IF(COUNTIF(Q2573,"*：*"),RIGHT(Q2573,LEN(Q2573)-(FIND("：",Q2573))),Q2573)))</f>
        <v/>
      </c>
      <c r="S2573" s="867" t="str">
        <f>IFERROR(IF(VLOOKUP("*"&amp;TRIM($F2573)&amp;"*",dump!$A:$D,4,FALSE)="","空文字",VLOOKUP("*"&amp;TRIM($F2573)&amp;"*",dump!$A:$D,4,FALSE)),"NA")</f>
        <v>NA</v>
      </c>
      <c r="T2573" s="867" t="str">
        <f t="shared" ref="T2573:T2636" ca="1" si="164">IF($K2573&lt;&gt;"",IF($E2573&lt;&gt;"","■",""),IF(AND(R2573="",S2573="NA"),"●", IF(EXACT(R2573,S2573),"●","×")))</f>
        <v>●</v>
      </c>
      <c r="U2573" s="867"/>
      <c r="V2573" s="867"/>
      <c r="W2573" s="867"/>
      <c r="X2573" s="867"/>
      <c r="Y2573" s="867" t="str">
        <f t="shared" ref="Y2573:Y2636" si="165">IF(U2573="●","●","")</f>
        <v/>
      </c>
      <c r="Z2573" s="867"/>
    </row>
    <row r="2574" spans="2:26" s="312" customFormat="1" ht="15" customHeight="1" outlineLevel="1">
      <c r="B2574" s="314"/>
      <c r="C2574" s="439"/>
      <c r="D2574" s="343"/>
      <c r="E2574" s="382"/>
      <c r="F2574" s="307" t="s">
        <v>15120</v>
      </c>
      <c r="G2574" s="397"/>
      <c r="H2574" s="308"/>
      <c r="I2574" s="313"/>
      <c r="J2574" s="420"/>
      <c r="K2574" s="865" t="str">
        <f t="shared" si="161"/>
        <v/>
      </c>
      <c r="L2574" s="660" t="s">
        <v>3656</v>
      </c>
      <c r="M2574" s="662" t="s">
        <v>3655</v>
      </c>
      <c r="N2574" s="597"/>
      <c r="O2574" s="715"/>
      <c r="P2574" s="598"/>
      <c r="Q2574" s="867" t="str">
        <f t="shared" ca="1" si="162"/>
        <v/>
      </c>
      <c r="R2574" s="867" t="str">
        <f t="shared" ca="1" si="163"/>
        <v/>
      </c>
      <c r="S2574" s="867" t="str">
        <f>IFERROR(IF(VLOOKUP("*"&amp;TRIM($F2574)&amp;"*",dump!$A:$D,4,FALSE)="","空文字",VLOOKUP("*"&amp;TRIM($F2574)&amp;"*",dump!$A:$D,4,FALSE)),"NA")</f>
        <v>NA</v>
      </c>
      <c r="T2574" s="867" t="str">
        <f t="shared" ca="1" si="164"/>
        <v>●</v>
      </c>
      <c r="U2574" s="867"/>
      <c r="V2574" s="867"/>
      <c r="W2574" s="867"/>
      <c r="X2574" s="867"/>
      <c r="Y2574" s="867" t="str">
        <f t="shared" si="165"/>
        <v/>
      </c>
      <c r="Z2574" s="867"/>
    </row>
    <row r="2575" spans="2:26" s="312" customFormat="1" ht="15" customHeight="1" outlineLevel="1">
      <c r="B2575" s="314"/>
      <c r="C2575" s="439"/>
      <c r="D2575" s="343"/>
      <c r="E2575" s="382"/>
      <c r="F2575" s="307" t="s">
        <v>15121</v>
      </c>
      <c r="G2575" s="397"/>
      <c r="H2575" s="308"/>
      <c r="I2575" s="313"/>
      <c r="J2575" s="420"/>
      <c r="K2575" s="865" t="str">
        <f t="shared" si="161"/>
        <v/>
      </c>
      <c r="L2575" s="660" t="s">
        <v>3656</v>
      </c>
      <c r="M2575" s="662" t="s">
        <v>3655</v>
      </c>
      <c r="N2575" s="597"/>
      <c r="O2575" s="715"/>
      <c r="P2575" s="598"/>
      <c r="Q2575" s="867" t="str">
        <f t="shared" ca="1" si="162"/>
        <v/>
      </c>
      <c r="R2575" s="867" t="str">
        <f t="shared" ca="1" si="163"/>
        <v/>
      </c>
      <c r="S2575" s="867" t="str">
        <f>IFERROR(IF(VLOOKUP("*"&amp;TRIM($F2575)&amp;"*",dump!$A:$D,4,FALSE)="","空文字",VLOOKUP("*"&amp;TRIM($F2575)&amp;"*",dump!$A:$D,4,FALSE)),"NA")</f>
        <v>NA</v>
      </c>
      <c r="T2575" s="867" t="str">
        <f t="shared" ca="1" si="164"/>
        <v>●</v>
      </c>
      <c r="U2575" s="867"/>
      <c r="V2575" s="867"/>
      <c r="W2575" s="867"/>
      <c r="X2575" s="867"/>
      <c r="Y2575" s="867" t="str">
        <f t="shared" si="165"/>
        <v/>
      </c>
      <c r="Z2575" s="867"/>
    </row>
    <row r="2576" spans="2:26" s="312" customFormat="1" ht="15" customHeight="1" outlineLevel="1">
      <c r="B2576" s="314"/>
      <c r="C2576" s="439"/>
      <c r="D2576" s="343"/>
      <c r="E2576" s="382"/>
      <c r="F2576" s="307" t="s">
        <v>15122</v>
      </c>
      <c r="G2576" s="397"/>
      <c r="H2576" s="308"/>
      <c r="I2576" s="313"/>
      <c r="J2576" s="420"/>
      <c r="K2576" s="865" t="str">
        <f t="shared" si="161"/>
        <v/>
      </c>
      <c r="L2576" s="660" t="s">
        <v>3656</v>
      </c>
      <c r="M2576" s="662" t="s">
        <v>3655</v>
      </c>
      <c r="N2576" s="597"/>
      <c r="O2576" s="715"/>
      <c r="P2576" s="598"/>
      <c r="Q2576" s="867" t="str">
        <f t="shared" ca="1" si="162"/>
        <v/>
      </c>
      <c r="R2576" s="867" t="str">
        <f t="shared" ca="1" si="163"/>
        <v/>
      </c>
      <c r="S2576" s="867" t="str">
        <f>IFERROR(IF(VLOOKUP("*"&amp;TRIM($F2576)&amp;"*",dump!$A:$D,4,FALSE)="","空文字",VLOOKUP("*"&amp;TRIM($F2576)&amp;"*",dump!$A:$D,4,FALSE)),"NA")</f>
        <v>NA</v>
      </c>
      <c r="T2576" s="867" t="str">
        <f t="shared" ca="1" si="164"/>
        <v>●</v>
      </c>
      <c r="U2576" s="867"/>
      <c r="V2576" s="867"/>
      <c r="W2576" s="867"/>
      <c r="X2576" s="867"/>
      <c r="Y2576" s="867" t="str">
        <f t="shared" si="165"/>
        <v/>
      </c>
      <c r="Z2576" s="867"/>
    </row>
    <row r="2577" spans="2:26" s="312" customFormat="1" ht="15" customHeight="1" outlineLevel="1">
      <c r="B2577" s="314"/>
      <c r="C2577" s="439"/>
      <c r="D2577" s="343"/>
      <c r="E2577" s="382"/>
      <c r="F2577" s="307" t="s">
        <v>15123</v>
      </c>
      <c r="G2577" s="397"/>
      <c r="H2577" s="308"/>
      <c r="I2577" s="313"/>
      <c r="J2577" s="420"/>
      <c r="K2577" s="865" t="str">
        <f t="shared" si="161"/>
        <v/>
      </c>
      <c r="L2577" s="660" t="s">
        <v>3656</v>
      </c>
      <c r="M2577" s="662" t="s">
        <v>3655</v>
      </c>
      <c r="N2577" s="597"/>
      <c r="O2577" s="715"/>
      <c r="P2577" s="598"/>
      <c r="Q2577" s="867" t="str">
        <f t="shared" ca="1" si="162"/>
        <v/>
      </c>
      <c r="R2577" s="867" t="str">
        <f t="shared" ca="1" si="163"/>
        <v/>
      </c>
      <c r="S2577" s="867" t="str">
        <f>IFERROR(IF(VLOOKUP("*"&amp;TRIM($F2577)&amp;"*",dump!$A:$D,4,FALSE)="","空文字",VLOOKUP("*"&amp;TRIM($F2577)&amp;"*",dump!$A:$D,4,FALSE)),"NA")</f>
        <v>NA</v>
      </c>
      <c r="T2577" s="867" t="str">
        <f t="shared" ca="1" si="164"/>
        <v>●</v>
      </c>
      <c r="U2577" s="867"/>
      <c r="V2577" s="867"/>
      <c r="W2577" s="867"/>
      <c r="X2577" s="867"/>
      <c r="Y2577" s="867" t="str">
        <f t="shared" si="165"/>
        <v/>
      </c>
      <c r="Z2577" s="867"/>
    </row>
    <row r="2578" spans="2:26" s="312" customFormat="1" ht="15" customHeight="1" outlineLevel="1">
      <c r="B2578" s="314"/>
      <c r="C2578" s="439"/>
      <c r="D2578" s="343"/>
      <c r="E2578" s="382"/>
      <c r="F2578" s="307" t="s">
        <v>15124</v>
      </c>
      <c r="G2578" s="397"/>
      <c r="H2578" s="308"/>
      <c r="I2578" s="313"/>
      <c r="J2578" s="420"/>
      <c r="K2578" s="865" t="str">
        <f t="shared" si="161"/>
        <v/>
      </c>
      <c r="L2578" s="660" t="s">
        <v>3656</v>
      </c>
      <c r="M2578" s="662" t="s">
        <v>3655</v>
      </c>
      <c r="N2578" s="597"/>
      <c r="O2578" s="715"/>
      <c r="P2578" s="598"/>
      <c r="Q2578" s="867" t="str">
        <f t="shared" ca="1" si="162"/>
        <v/>
      </c>
      <c r="R2578" s="867" t="str">
        <f t="shared" ca="1" si="163"/>
        <v/>
      </c>
      <c r="S2578" s="867" t="str">
        <f>IFERROR(IF(VLOOKUP("*"&amp;TRIM($F2578)&amp;"*",dump!$A:$D,4,FALSE)="","空文字",VLOOKUP("*"&amp;TRIM($F2578)&amp;"*",dump!$A:$D,4,FALSE)),"NA")</f>
        <v>NA</v>
      </c>
      <c r="T2578" s="867" t="str">
        <f t="shared" ca="1" si="164"/>
        <v>●</v>
      </c>
      <c r="U2578" s="867"/>
      <c r="V2578" s="867"/>
      <c r="W2578" s="867"/>
      <c r="X2578" s="867"/>
      <c r="Y2578" s="867" t="str">
        <f t="shared" si="165"/>
        <v/>
      </c>
      <c r="Z2578" s="867"/>
    </row>
    <row r="2579" spans="2:26" s="312" customFormat="1" ht="15" customHeight="1" outlineLevel="1">
      <c r="B2579" s="314"/>
      <c r="C2579" s="439"/>
      <c r="D2579" s="343"/>
      <c r="E2579" s="531"/>
      <c r="F2579" s="307" t="s">
        <v>15125</v>
      </c>
      <c r="G2579" s="309"/>
      <c r="H2579" s="310"/>
      <c r="I2579" s="311"/>
      <c r="J2579" s="421"/>
      <c r="K2579" s="865" t="str">
        <f t="shared" si="161"/>
        <v/>
      </c>
      <c r="L2579" s="660" t="s">
        <v>3656</v>
      </c>
      <c r="M2579" s="662" t="s">
        <v>3655</v>
      </c>
      <c r="N2579" s="597"/>
      <c r="O2579" s="715"/>
      <c r="P2579" s="598"/>
      <c r="Q2579" s="867" t="str">
        <f t="shared" ca="1" si="162"/>
        <v/>
      </c>
      <c r="R2579" s="867" t="str">
        <f t="shared" ca="1" si="163"/>
        <v/>
      </c>
      <c r="S2579" s="867" t="str">
        <f>IFERROR(IF(VLOOKUP("*"&amp;TRIM($F2579)&amp;"*",dump!$A:$D,4,FALSE)="","空文字",VLOOKUP("*"&amp;TRIM($F2579)&amp;"*",dump!$A:$D,4,FALSE)),"NA")</f>
        <v>NA</v>
      </c>
      <c r="T2579" s="867" t="str">
        <f t="shared" ca="1" si="164"/>
        <v>●</v>
      </c>
      <c r="U2579" s="867"/>
      <c r="V2579" s="867"/>
      <c r="W2579" s="867"/>
      <c r="X2579" s="867"/>
      <c r="Y2579" s="867" t="str">
        <f t="shared" si="165"/>
        <v/>
      </c>
      <c r="Z2579" s="867"/>
    </row>
    <row r="2580" spans="2:26" s="312" customFormat="1" ht="15" customHeight="1" outlineLevel="1">
      <c r="B2580" s="314"/>
      <c r="C2580" s="439"/>
      <c r="D2580" s="343"/>
      <c r="E2580" s="318" t="s">
        <v>3261</v>
      </c>
      <c r="F2580" s="307" t="s">
        <v>5122</v>
      </c>
      <c r="G2580" s="307" t="s">
        <v>924</v>
      </c>
      <c r="H2580" s="302" t="s">
        <v>3657</v>
      </c>
      <c r="I2580" s="303" t="s">
        <v>660</v>
      </c>
      <c r="J2580" s="417" t="s">
        <v>5684</v>
      </c>
      <c r="K2580" s="865" t="str">
        <f t="shared" si="161"/>
        <v/>
      </c>
      <c r="L2580" s="557" t="s">
        <v>3656</v>
      </c>
      <c r="M2580" s="558" t="s">
        <v>3655</v>
      </c>
      <c r="N2580" s="597" t="s">
        <v>17470</v>
      </c>
      <c r="O2580" s="662"/>
      <c r="P2580" s="598"/>
      <c r="Q2580" s="867" t="str">
        <f t="shared" ca="1" si="162"/>
        <v/>
      </c>
      <c r="R2580" s="867" t="str">
        <f t="shared" ca="1" si="163"/>
        <v/>
      </c>
      <c r="S2580" s="867" t="str">
        <f>IFERROR(IF(VLOOKUP("*"&amp;TRIM($F2580)&amp;"*",dump!$A:$D,4,FALSE)="","空文字",VLOOKUP("*"&amp;TRIM($F2580)&amp;"*",dump!$A:$D,4,FALSE)),"NA")</f>
        <v>NA</v>
      </c>
      <c r="T2580" s="867" t="str">
        <f t="shared" ca="1" si="164"/>
        <v>●</v>
      </c>
      <c r="U2580" s="867"/>
      <c r="V2580" s="867"/>
      <c r="W2580" s="867"/>
      <c r="X2580" s="867"/>
      <c r="Y2580" s="867" t="str">
        <f t="shared" si="165"/>
        <v/>
      </c>
      <c r="Z2580" s="867"/>
    </row>
    <row r="2581" spans="2:26" s="126" customFormat="1" ht="121.5" customHeight="1" outlineLevel="1" collapsed="1">
      <c r="B2581" s="314"/>
      <c r="C2581" s="439"/>
      <c r="D2581" s="343"/>
      <c r="E2581" s="530" t="s">
        <v>9848</v>
      </c>
      <c r="F2581" s="307" t="s">
        <v>5123</v>
      </c>
      <c r="G2581" s="306" t="s">
        <v>925</v>
      </c>
      <c r="H2581" s="305" t="s">
        <v>3657</v>
      </c>
      <c r="I2581" s="304" t="s">
        <v>660</v>
      </c>
      <c r="J2581" s="419" t="s">
        <v>5684</v>
      </c>
      <c r="K2581" s="865" t="str">
        <f t="shared" si="161"/>
        <v>○</v>
      </c>
      <c r="L2581" s="555" t="s">
        <v>17116</v>
      </c>
      <c r="M2581" s="553"/>
      <c r="N2581" s="593" t="s">
        <v>18015</v>
      </c>
      <c r="O2581" s="551"/>
      <c r="P2581" s="554"/>
      <c r="Q2581" s="867" t="str">
        <f t="shared" ca="1" si="162"/>
        <v/>
      </c>
      <c r="R2581" s="867" t="str">
        <f t="shared" ca="1" si="163"/>
        <v/>
      </c>
      <c r="S2581" s="867" t="str">
        <f>IFERROR(IF(VLOOKUP("*"&amp;TRIM($F2581)&amp;"*",dump!$A:$D,4,FALSE)="","空文字",VLOOKUP("*"&amp;TRIM($F2581)&amp;"*",dump!$A:$D,4,FALSE)),"NA")</f>
        <v>NA</v>
      </c>
      <c r="T2581" s="867" t="str">
        <f t="shared" si="164"/>
        <v>■</v>
      </c>
      <c r="U2581" s="867"/>
      <c r="V2581" s="867"/>
      <c r="W2581" s="867"/>
      <c r="X2581" s="867"/>
      <c r="Y2581" s="867" t="str">
        <f t="shared" si="165"/>
        <v/>
      </c>
      <c r="Z2581" s="867"/>
    </row>
    <row r="2582" spans="2:26" s="312" customFormat="1" ht="30" customHeight="1" outlineLevel="1">
      <c r="B2582" s="314"/>
      <c r="C2582" s="439"/>
      <c r="D2582" s="343"/>
      <c r="E2582" s="382"/>
      <c r="F2582" s="307" t="s">
        <v>9849</v>
      </c>
      <c r="G2582" s="397"/>
      <c r="H2582" s="308"/>
      <c r="I2582" s="313"/>
      <c r="J2582" s="420"/>
      <c r="K2582" s="865" t="str">
        <f t="shared" si="161"/>
        <v/>
      </c>
      <c r="L2582" s="555" t="s">
        <v>17116</v>
      </c>
      <c r="M2582" s="553" t="s">
        <v>3657</v>
      </c>
      <c r="N2582" s="593" t="s">
        <v>19816</v>
      </c>
      <c r="O2582" s="551" t="s">
        <v>17117</v>
      </c>
      <c r="P2582" s="554" t="s">
        <v>18016</v>
      </c>
      <c r="Q2582" s="867" t="str">
        <f t="shared" ca="1" si="162"/>
        <v>[装着されている消耗品による]</v>
      </c>
      <c r="R2582" s="867" t="str">
        <f t="shared" ca="1" si="163"/>
        <v>[装着されている消耗品による]</v>
      </c>
      <c r="S2582" s="867" t="str">
        <f>IFERROR(IF(VLOOKUP("*"&amp;TRIM($F2582)&amp;"*",dump!$A:$D,4,FALSE)="","空文字",VLOOKUP("*"&amp;TRIM($F2582)&amp;"*",dump!$A:$D,4,FALSE)),"NA")</f>
        <v>NA</v>
      </c>
      <c r="T2582" s="867" t="str">
        <f t="shared" ca="1" si="164"/>
        <v>×</v>
      </c>
      <c r="U2582" s="867"/>
      <c r="V2582" s="867"/>
      <c r="W2582" s="867"/>
      <c r="X2582" s="867"/>
      <c r="Y2582" s="867" t="str">
        <f t="shared" si="165"/>
        <v/>
      </c>
      <c r="Z2582" s="867"/>
    </row>
    <row r="2583" spans="2:26" s="312" customFormat="1" ht="30" customHeight="1" outlineLevel="1">
      <c r="B2583" s="38"/>
      <c r="C2583" s="439"/>
      <c r="D2583" s="343"/>
      <c r="E2583" s="382"/>
      <c r="F2583" s="307" t="s">
        <v>6384</v>
      </c>
      <c r="G2583" s="397"/>
      <c r="H2583" s="308"/>
      <c r="I2583" s="313"/>
      <c r="J2583" s="420"/>
      <c r="K2583" s="865" t="str">
        <f t="shared" si="161"/>
        <v/>
      </c>
      <c r="L2583" s="555" t="s">
        <v>17116</v>
      </c>
      <c r="M2583" s="553" t="s">
        <v>3657</v>
      </c>
      <c r="N2583" s="593" t="s">
        <v>18017</v>
      </c>
      <c r="O2583" s="551" t="s">
        <v>17117</v>
      </c>
      <c r="P2583" s="554" t="s">
        <v>18016</v>
      </c>
      <c r="Q2583" s="867" t="str">
        <f t="shared" ca="1" si="162"/>
        <v>[装着されている消耗品による]</v>
      </c>
      <c r="R2583" s="867" t="str">
        <f t="shared" ca="1" si="163"/>
        <v>[装着されている消耗品による]</v>
      </c>
      <c r="S2583" s="867" t="str">
        <f>IFERROR(IF(VLOOKUP("*"&amp;TRIM($F2583)&amp;"*",dump!$A:$D,4,FALSE)="","空文字",VLOOKUP("*"&amp;TRIM($F2583)&amp;"*",dump!$A:$D,4,FALSE)),"NA")</f>
        <v>NA</v>
      </c>
      <c r="T2583" s="867" t="str">
        <f t="shared" ca="1" si="164"/>
        <v>×</v>
      </c>
      <c r="U2583" s="867"/>
      <c r="V2583" s="867"/>
      <c r="W2583" s="867"/>
      <c r="X2583" s="867"/>
      <c r="Y2583" s="867" t="str">
        <f t="shared" si="165"/>
        <v/>
      </c>
      <c r="Z2583" s="867"/>
    </row>
    <row r="2584" spans="2:26" s="312" customFormat="1" ht="30" customHeight="1" outlineLevel="1">
      <c r="B2584" s="314"/>
      <c r="C2584" s="439"/>
      <c r="D2584" s="343"/>
      <c r="E2584" s="382"/>
      <c r="F2584" s="307" t="s">
        <v>6385</v>
      </c>
      <c r="G2584" s="397"/>
      <c r="H2584" s="308"/>
      <c r="I2584" s="313"/>
      <c r="J2584" s="420"/>
      <c r="K2584" s="865" t="str">
        <f t="shared" si="161"/>
        <v/>
      </c>
      <c r="L2584" s="555" t="s">
        <v>17116</v>
      </c>
      <c r="M2584" s="553" t="s">
        <v>3657</v>
      </c>
      <c r="N2584" s="593" t="s">
        <v>18018</v>
      </c>
      <c r="O2584" s="551" t="s">
        <v>17117</v>
      </c>
      <c r="P2584" s="554" t="s">
        <v>18016</v>
      </c>
      <c r="Q2584" s="867" t="str">
        <f t="shared" ca="1" si="162"/>
        <v>[装着されている消耗品による]</v>
      </c>
      <c r="R2584" s="867" t="str">
        <f t="shared" ca="1" si="163"/>
        <v>[装着されている消耗品による]</v>
      </c>
      <c r="S2584" s="867" t="str">
        <f>IFERROR(IF(VLOOKUP("*"&amp;TRIM($F2584)&amp;"*",dump!$A:$D,4,FALSE)="","空文字",VLOOKUP("*"&amp;TRIM($F2584)&amp;"*",dump!$A:$D,4,FALSE)),"NA")</f>
        <v>NA</v>
      </c>
      <c r="T2584" s="867" t="str">
        <f t="shared" ca="1" si="164"/>
        <v>×</v>
      </c>
      <c r="U2584" s="867"/>
      <c r="V2584" s="867"/>
      <c r="W2584" s="867"/>
      <c r="X2584" s="867"/>
      <c r="Y2584" s="867" t="str">
        <f t="shared" si="165"/>
        <v/>
      </c>
      <c r="Z2584" s="867"/>
    </row>
    <row r="2585" spans="2:26" s="312" customFormat="1" ht="30" customHeight="1" outlineLevel="1">
      <c r="B2585" s="314"/>
      <c r="C2585" s="439"/>
      <c r="D2585" s="343"/>
      <c r="E2585" s="382"/>
      <c r="F2585" s="307" t="s">
        <v>6386</v>
      </c>
      <c r="G2585" s="397"/>
      <c r="H2585" s="308"/>
      <c r="I2585" s="313"/>
      <c r="J2585" s="420"/>
      <c r="K2585" s="865" t="str">
        <f t="shared" si="161"/>
        <v/>
      </c>
      <c r="L2585" s="627" t="s">
        <v>17116</v>
      </c>
      <c r="M2585" s="553" t="s">
        <v>3657</v>
      </c>
      <c r="N2585" s="593" t="s">
        <v>18019</v>
      </c>
      <c r="O2585" s="551" t="s">
        <v>17117</v>
      </c>
      <c r="P2585" s="554" t="s">
        <v>18016</v>
      </c>
      <c r="Q2585" s="867" t="str">
        <f t="shared" ca="1" si="162"/>
        <v>[装着されている消耗品による]</v>
      </c>
      <c r="R2585" s="867" t="str">
        <f t="shared" ca="1" si="163"/>
        <v>[装着されている消耗品による]</v>
      </c>
      <c r="S2585" s="867" t="str">
        <f>IFERROR(IF(VLOOKUP("*"&amp;TRIM($F2585)&amp;"*",dump!$A:$D,4,FALSE)="","空文字",VLOOKUP("*"&amp;TRIM($F2585)&amp;"*",dump!$A:$D,4,FALSE)),"NA")</f>
        <v>NA</v>
      </c>
      <c r="T2585" s="867" t="str">
        <f t="shared" ca="1" si="164"/>
        <v>×</v>
      </c>
      <c r="U2585" s="867"/>
      <c r="V2585" s="867"/>
      <c r="W2585" s="867"/>
      <c r="X2585" s="867"/>
      <c r="Y2585" s="867" t="str">
        <f t="shared" si="165"/>
        <v/>
      </c>
      <c r="Z2585" s="867"/>
    </row>
    <row r="2586" spans="2:26" s="312" customFormat="1" ht="30" customHeight="1" outlineLevel="1">
      <c r="B2586" s="314"/>
      <c r="C2586" s="439"/>
      <c r="D2586" s="343"/>
      <c r="E2586" s="382"/>
      <c r="F2586" s="307" t="s">
        <v>6387</v>
      </c>
      <c r="G2586" s="397"/>
      <c r="H2586" s="308"/>
      <c r="I2586" s="313"/>
      <c r="J2586" s="420"/>
      <c r="K2586" s="865" t="str">
        <f t="shared" si="161"/>
        <v/>
      </c>
      <c r="L2586" s="555" t="s">
        <v>17116</v>
      </c>
      <c r="M2586" s="553" t="s">
        <v>3657</v>
      </c>
      <c r="N2586" s="593" t="s">
        <v>19817</v>
      </c>
      <c r="O2586" s="551" t="s">
        <v>17117</v>
      </c>
      <c r="P2586" s="554" t="s">
        <v>18016</v>
      </c>
      <c r="Q2586" s="867" t="str">
        <f t="shared" ca="1" si="162"/>
        <v>[装着されている消耗品による]</v>
      </c>
      <c r="R2586" s="867" t="str">
        <f t="shared" ca="1" si="163"/>
        <v>[装着されている消耗品による]</v>
      </c>
      <c r="S2586" s="867" t="str">
        <f>IFERROR(IF(VLOOKUP("*"&amp;TRIM($F2586)&amp;"*",dump!$A:$D,4,FALSE)="","空文字",VLOOKUP("*"&amp;TRIM($F2586)&amp;"*",dump!$A:$D,4,FALSE)),"NA")</f>
        <v>NA</v>
      </c>
      <c r="T2586" s="867" t="str">
        <f t="shared" ca="1" si="164"/>
        <v>×</v>
      </c>
      <c r="U2586" s="867"/>
      <c r="V2586" s="867"/>
      <c r="W2586" s="867"/>
      <c r="X2586" s="867"/>
      <c r="Y2586" s="867" t="str">
        <f t="shared" si="165"/>
        <v/>
      </c>
      <c r="Z2586" s="867"/>
    </row>
    <row r="2587" spans="2:26" s="312" customFormat="1" ht="30" customHeight="1" outlineLevel="1">
      <c r="B2587" s="314"/>
      <c r="C2587" s="439"/>
      <c r="D2587" s="343"/>
      <c r="E2587" s="382"/>
      <c r="F2587" s="307" t="s">
        <v>6668</v>
      </c>
      <c r="G2587" s="397"/>
      <c r="H2587" s="308"/>
      <c r="I2587" s="313"/>
      <c r="J2587" s="420"/>
      <c r="K2587" s="865" t="str">
        <f t="shared" si="161"/>
        <v/>
      </c>
      <c r="L2587" s="555" t="s">
        <v>17116</v>
      </c>
      <c r="M2587" s="553" t="s">
        <v>3657</v>
      </c>
      <c r="N2587" s="593" t="s">
        <v>19818</v>
      </c>
      <c r="O2587" s="551" t="s">
        <v>17117</v>
      </c>
      <c r="P2587" s="554" t="s">
        <v>18016</v>
      </c>
      <c r="Q2587" s="867" t="str">
        <f t="shared" ca="1" si="162"/>
        <v>[装着されている消耗品による]</v>
      </c>
      <c r="R2587" s="867" t="str">
        <f t="shared" ca="1" si="163"/>
        <v>[装着されている消耗品による]</v>
      </c>
      <c r="S2587" s="867" t="str">
        <f>IFERROR(IF(VLOOKUP("*"&amp;TRIM($F2587)&amp;"*",dump!$A:$D,4,FALSE)="","空文字",VLOOKUP("*"&amp;TRIM($F2587)&amp;"*",dump!$A:$D,4,FALSE)),"NA")</f>
        <v>NA</v>
      </c>
      <c r="T2587" s="867" t="str">
        <f t="shared" ca="1" si="164"/>
        <v>×</v>
      </c>
      <c r="U2587" s="867"/>
      <c r="V2587" s="867"/>
      <c r="W2587" s="867"/>
      <c r="X2587" s="867"/>
      <c r="Y2587" s="867" t="str">
        <f t="shared" si="165"/>
        <v/>
      </c>
      <c r="Z2587" s="867"/>
    </row>
    <row r="2588" spans="2:26" s="312" customFormat="1" ht="30" customHeight="1" outlineLevel="1">
      <c r="B2588" s="314"/>
      <c r="C2588" s="439"/>
      <c r="D2588" s="343"/>
      <c r="E2588" s="382"/>
      <c r="F2588" s="307" t="s">
        <v>6803</v>
      </c>
      <c r="G2588" s="397"/>
      <c r="H2588" s="308"/>
      <c r="I2588" s="313"/>
      <c r="J2588" s="420"/>
      <c r="K2588" s="865" t="str">
        <f t="shared" si="161"/>
        <v/>
      </c>
      <c r="L2588" s="555" t="s">
        <v>17116</v>
      </c>
      <c r="M2588" s="553" t="s">
        <v>3657</v>
      </c>
      <c r="N2588" s="593" t="s">
        <v>18020</v>
      </c>
      <c r="O2588" s="551" t="s">
        <v>17122</v>
      </c>
      <c r="P2588" s="554" t="s">
        <v>17234</v>
      </c>
      <c r="Q2588" s="867" t="str">
        <f t="shared" ca="1" si="162"/>
        <v>""(空文字)</v>
      </c>
      <c r="R2588" s="867" t="str">
        <f t="shared" ca="1" si="163"/>
        <v>空文字</v>
      </c>
      <c r="S2588" s="867" t="str">
        <f>IFERROR(IF(VLOOKUP("*"&amp;TRIM($F2588)&amp;"*",dump!$A:$D,4,FALSE)="","空文字",VLOOKUP("*"&amp;TRIM($F2588)&amp;"*",dump!$A:$D,4,FALSE)),"NA")</f>
        <v>NA</v>
      </c>
      <c r="T2588" s="867" t="str">
        <f t="shared" ca="1" si="164"/>
        <v>×</v>
      </c>
      <c r="U2588" s="867"/>
      <c r="V2588" s="867"/>
      <c r="W2588" s="867"/>
      <c r="X2588" s="867"/>
      <c r="Y2588" s="867" t="str">
        <f t="shared" si="165"/>
        <v/>
      </c>
      <c r="Z2588" s="867"/>
    </row>
    <row r="2589" spans="2:26" s="312" customFormat="1" ht="30" customHeight="1" outlineLevel="1">
      <c r="B2589" s="314"/>
      <c r="C2589" s="439"/>
      <c r="D2589" s="343"/>
      <c r="E2589" s="382"/>
      <c r="F2589" s="307" t="s">
        <v>8082</v>
      </c>
      <c r="G2589" s="397"/>
      <c r="H2589" s="308"/>
      <c r="I2589" s="313"/>
      <c r="J2589" s="420"/>
      <c r="K2589" s="865" t="str">
        <f t="shared" si="161"/>
        <v/>
      </c>
      <c r="L2589" s="557" t="s">
        <v>3656</v>
      </c>
      <c r="M2589" s="558" t="s">
        <v>3655</v>
      </c>
      <c r="N2589" s="597"/>
      <c r="O2589" s="662"/>
      <c r="P2589" s="598"/>
      <c r="Q2589" s="867" t="str">
        <f t="shared" ca="1" si="162"/>
        <v/>
      </c>
      <c r="R2589" s="867" t="str">
        <f t="shared" ca="1" si="163"/>
        <v/>
      </c>
      <c r="S2589" s="867" t="str">
        <f>IFERROR(IF(VLOOKUP("*"&amp;TRIM($F2589)&amp;"*",dump!$A:$D,4,FALSE)="","空文字",VLOOKUP("*"&amp;TRIM($F2589)&amp;"*",dump!$A:$D,4,FALSE)),"NA")</f>
        <v>NA</v>
      </c>
      <c r="T2589" s="867" t="str">
        <f t="shared" ca="1" si="164"/>
        <v>●</v>
      </c>
      <c r="U2589" s="867"/>
      <c r="V2589" s="867"/>
      <c r="W2589" s="867"/>
      <c r="X2589" s="867"/>
      <c r="Y2589" s="867" t="str">
        <f t="shared" si="165"/>
        <v/>
      </c>
      <c r="Z2589" s="867"/>
    </row>
    <row r="2590" spans="2:26" s="312" customFormat="1" ht="15" customHeight="1" outlineLevel="1">
      <c r="B2590" s="314"/>
      <c r="C2590" s="439"/>
      <c r="D2590" s="343"/>
      <c r="E2590" s="382"/>
      <c r="F2590" s="307" t="s">
        <v>8083</v>
      </c>
      <c r="G2590" s="397"/>
      <c r="H2590" s="308"/>
      <c r="I2590" s="313"/>
      <c r="J2590" s="420"/>
      <c r="K2590" s="865" t="str">
        <f t="shared" si="161"/>
        <v/>
      </c>
      <c r="L2590" s="557" t="s">
        <v>3656</v>
      </c>
      <c r="M2590" s="558" t="s">
        <v>3655</v>
      </c>
      <c r="N2590" s="597"/>
      <c r="O2590" s="662"/>
      <c r="P2590" s="598"/>
      <c r="Q2590" s="867" t="str">
        <f t="shared" ca="1" si="162"/>
        <v/>
      </c>
      <c r="R2590" s="867" t="str">
        <f t="shared" ca="1" si="163"/>
        <v/>
      </c>
      <c r="S2590" s="867" t="str">
        <f>IFERROR(IF(VLOOKUP("*"&amp;TRIM($F2590)&amp;"*",dump!$A:$D,4,FALSE)="","空文字",VLOOKUP("*"&amp;TRIM($F2590)&amp;"*",dump!$A:$D,4,FALSE)),"NA")</f>
        <v>NA</v>
      </c>
      <c r="T2590" s="867" t="str">
        <f t="shared" ca="1" si="164"/>
        <v>●</v>
      </c>
      <c r="U2590" s="867"/>
      <c r="V2590" s="867"/>
      <c r="W2590" s="867"/>
      <c r="X2590" s="867"/>
      <c r="Y2590" s="867" t="str">
        <f t="shared" si="165"/>
        <v/>
      </c>
      <c r="Z2590" s="867"/>
    </row>
    <row r="2591" spans="2:26" s="312" customFormat="1" ht="15" customHeight="1" outlineLevel="1">
      <c r="B2591" s="314"/>
      <c r="C2591" s="439"/>
      <c r="D2591" s="343"/>
      <c r="E2591" s="382"/>
      <c r="F2591" s="307" t="s">
        <v>8084</v>
      </c>
      <c r="G2591" s="397"/>
      <c r="H2591" s="308"/>
      <c r="I2591" s="313"/>
      <c r="J2591" s="420"/>
      <c r="K2591" s="865" t="str">
        <f t="shared" si="161"/>
        <v/>
      </c>
      <c r="L2591" s="557" t="s">
        <v>3656</v>
      </c>
      <c r="M2591" s="558" t="s">
        <v>3655</v>
      </c>
      <c r="N2591" s="597"/>
      <c r="O2591" s="662"/>
      <c r="P2591" s="598"/>
      <c r="Q2591" s="867" t="str">
        <f t="shared" ca="1" si="162"/>
        <v/>
      </c>
      <c r="R2591" s="867" t="str">
        <f t="shared" ca="1" si="163"/>
        <v/>
      </c>
      <c r="S2591" s="867" t="str">
        <f>IFERROR(IF(VLOOKUP("*"&amp;TRIM($F2591)&amp;"*",dump!$A:$D,4,FALSE)="","空文字",VLOOKUP("*"&amp;TRIM($F2591)&amp;"*",dump!$A:$D,4,FALSE)),"NA")</f>
        <v>NA</v>
      </c>
      <c r="T2591" s="867" t="str">
        <f t="shared" ca="1" si="164"/>
        <v>●</v>
      </c>
      <c r="U2591" s="867"/>
      <c r="V2591" s="867"/>
      <c r="W2591" s="867"/>
      <c r="X2591" s="867"/>
      <c r="Y2591" s="867" t="str">
        <f t="shared" si="165"/>
        <v/>
      </c>
      <c r="Z2591" s="867"/>
    </row>
    <row r="2592" spans="2:26" s="312" customFormat="1" ht="30" customHeight="1" outlineLevel="1">
      <c r="B2592" s="314"/>
      <c r="C2592" s="439"/>
      <c r="D2592" s="343"/>
      <c r="E2592" s="382"/>
      <c r="F2592" s="307" t="s">
        <v>8085</v>
      </c>
      <c r="G2592" s="397"/>
      <c r="H2592" s="308"/>
      <c r="I2592" s="313"/>
      <c r="J2592" s="420"/>
      <c r="K2592" s="865" t="str">
        <f t="shared" si="161"/>
        <v/>
      </c>
      <c r="L2592" s="557" t="s">
        <v>3656</v>
      </c>
      <c r="M2592" s="558" t="s">
        <v>3655</v>
      </c>
      <c r="N2592" s="597"/>
      <c r="O2592" s="662"/>
      <c r="P2592" s="598"/>
      <c r="Q2592" s="867" t="str">
        <f t="shared" ca="1" si="162"/>
        <v/>
      </c>
      <c r="R2592" s="867" t="str">
        <f t="shared" ca="1" si="163"/>
        <v/>
      </c>
      <c r="S2592" s="867" t="str">
        <f>IFERROR(IF(VLOOKUP("*"&amp;TRIM($F2592)&amp;"*",dump!$A:$D,4,FALSE)="","空文字",VLOOKUP("*"&amp;TRIM($F2592)&amp;"*",dump!$A:$D,4,FALSE)),"NA")</f>
        <v>NA</v>
      </c>
      <c r="T2592" s="867" t="str">
        <f t="shared" ca="1" si="164"/>
        <v>●</v>
      </c>
      <c r="U2592" s="867"/>
      <c r="V2592" s="867"/>
      <c r="W2592" s="867"/>
      <c r="X2592" s="867"/>
      <c r="Y2592" s="867" t="str">
        <f t="shared" si="165"/>
        <v/>
      </c>
      <c r="Z2592" s="867"/>
    </row>
    <row r="2593" spans="2:26" s="312" customFormat="1" ht="30" customHeight="1" outlineLevel="1">
      <c r="B2593" s="314"/>
      <c r="C2593" s="439"/>
      <c r="D2593" s="343"/>
      <c r="E2593" s="382"/>
      <c r="F2593" s="307" t="s">
        <v>8086</v>
      </c>
      <c r="G2593" s="397"/>
      <c r="H2593" s="308"/>
      <c r="I2593" s="313"/>
      <c r="J2593" s="420"/>
      <c r="K2593" s="865" t="str">
        <f t="shared" si="161"/>
        <v/>
      </c>
      <c r="L2593" s="557" t="s">
        <v>3656</v>
      </c>
      <c r="M2593" s="558" t="s">
        <v>3655</v>
      </c>
      <c r="N2593" s="597"/>
      <c r="O2593" s="662"/>
      <c r="P2593" s="598"/>
      <c r="Q2593" s="867" t="str">
        <f t="shared" ca="1" si="162"/>
        <v/>
      </c>
      <c r="R2593" s="867" t="str">
        <f t="shared" ca="1" si="163"/>
        <v/>
      </c>
      <c r="S2593" s="867" t="str">
        <f>IFERROR(IF(VLOOKUP("*"&amp;TRIM($F2593)&amp;"*",dump!$A:$D,4,FALSE)="","空文字",VLOOKUP("*"&amp;TRIM($F2593)&amp;"*",dump!$A:$D,4,FALSE)),"NA")</f>
        <v>NA</v>
      </c>
      <c r="T2593" s="867" t="str">
        <f t="shared" ca="1" si="164"/>
        <v>●</v>
      </c>
      <c r="U2593" s="867"/>
      <c r="V2593" s="867"/>
      <c r="W2593" s="867"/>
      <c r="X2593" s="867"/>
      <c r="Y2593" s="867" t="str">
        <f t="shared" si="165"/>
        <v/>
      </c>
      <c r="Z2593" s="867"/>
    </row>
    <row r="2594" spans="2:26" s="312" customFormat="1" ht="15" customHeight="1" outlineLevel="1">
      <c r="B2594" s="314"/>
      <c r="C2594" s="439"/>
      <c r="D2594" s="343"/>
      <c r="E2594" s="382"/>
      <c r="F2594" s="307" t="s">
        <v>8087</v>
      </c>
      <c r="G2594" s="397"/>
      <c r="H2594" s="308"/>
      <c r="I2594" s="313"/>
      <c r="J2594" s="420"/>
      <c r="K2594" s="865" t="str">
        <f t="shared" si="161"/>
        <v/>
      </c>
      <c r="L2594" s="557" t="s">
        <v>3656</v>
      </c>
      <c r="M2594" s="558" t="s">
        <v>3655</v>
      </c>
      <c r="N2594" s="597"/>
      <c r="O2594" s="662"/>
      <c r="P2594" s="598"/>
      <c r="Q2594" s="867" t="str">
        <f t="shared" ca="1" si="162"/>
        <v/>
      </c>
      <c r="R2594" s="867" t="str">
        <f t="shared" ca="1" si="163"/>
        <v/>
      </c>
      <c r="S2594" s="867" t="str">
        <f>IFERROR(IF(VLOOKUP("*"&amp;TRIM($F2594)&amp;"*",dump!$A:$D,4,FALSE)="","空文字",VLOOKUP("*"&amp;TRIM($F2594)&amp;"*",dump!$A:$D,4,FALSE)),"NA")</f>
        <v>NA</v>
      </c>
      <c r="T2594" s="867" t="str">
        <f t="shared" ca="1" si="164"/>
        <v>●</v>
      </c>
      <c r="U2594" s="867"/>
      <c r="V2594" s="867"/>
      <c r="W2594" s="867"/>
      <c r="X2594" s="867"/>
      <c r="Y2594" s="867" t="str">
        <f t="shared" si="165"/>
        <v/>
      </c>
      <c r="Z2594" s="867"/>
    </row>
    <row r="2595" spans="2:26" s="312" customFormat="1" ht="15" customHeight="1" outlineLevel="1">
      <c r="B2595" s="314"/>
      <c r="C2595" s="439"/>
      <c r="D2595" s="343"/>
      <c r="E2595" s="382"/>
      <c r="F2595" s="307" t="s">
        <v>8088</v>
      </c>
      <c r="G2595" s="397"/>
      <c r="H2595" s="308"/>
      <c r="I2595" s="313"/>
      <c r="J2595" s="420"/>
      <c r="K2595" s="865" t="str">
        <f t="shared" si="161"/>
        <v/>
      </c>
      <c r="L2595" s="557" t="s">
        <v>3656</v>
      </c>
      <c r="M2595" s="558" t="s">
        <v>3655</v>
      </c>
      <c r="N2595" s="597"/>
      <c r="O2595" s="662"/>
      <c r="P2595" s="598"/>
      <c r="Q2595" s="867" t="str">
        <f t="shared" ca="1" si="162"/>
        <v/>
      </c>
      <c r="R2595" s="867" t="str">
        <f t="shared" ca="1" si="163"/>
        <v/>
      </c>
      <c r="S2595" s="867" t="str">
        <f>IFERROR(IF(VLOOKUP("*"&amp;TRIM($F2595)&amp;"*",dump!$A:$D,4,FALSE)="","空文字",VLOOKUP("*"&amp;TRIM($F2595)&amp;"*",dump!$A:$D,4,FALSE)),"NA")</f>
        <v>NA</v>
      </c>
      <c r="T2595" s="867" t="str">
        <f t="shared" ca="1" si="164"/>
        <v>●</v>
      </c>
      <c r="U2595" s="867"/>
      <c r="V2595" s="867"/>
      <c r="W2595" s="867"/>
      <c r="X2595" s="867"/>
      <c r="Y2595" s="867" t="str">
        <f t="shared" si="165"/>
        <v/>
      </c>
      <c r="Z2595" s="867"/>
    </row>
    <row r="2596" spans="2:26" s="312" customFormat="1" ht="15" customHeight="1" outlineLevel="1">
      <c r="B2596" s="314"/>
      <c r="C2596" s="439"/>
      <c r="D2596" s="343"/>
      <c r="E2596" s="382"/>
      <c r="F2596" s="307" t="s">
        <v>12186</v>
      </c>
      <c r="G2596" s="397"/>
      <c r="H2596" s="308"/>
      <c r="I2596" s="313"/>
      <c r="J2596" s="420"/>
      <c r="K2596" s="865" t="str">
        <f t="shared" si="161"/>
        <v/>
      </c>
      <c r="L2596" s="557" t="s">
        <v>3656</v>
      </c>
      <c r="M2596" s="558" t="s">
        <v>3655</v>
      </c>
      <c r="N2596" s="597"/>
      <c r="O2596" s="662"/>
      <c r="P2596" s="598"/>
      <c r="Q2596" s="867" t="str">
        <f t="shared" ca="1" si="162"/>
        <v/>
      </c>
      <c r="R2596" s="867" t="str">
        <f t="shared" ca="1" si="163"/>
        <v/>
      </c>
      <c r="S2596" s="867" t="str">
        <f>IFERROR(IF(VLOOKUP("*"&amp;TRIM($F2596)&amp;"*",dump!$A:$D,4,FALSE)="","空文字",VLOOKUP("*"&amp;TRIM($F2596)&amp;"*",dump!$A:$D,4,FALSE)),"NA")</f>
        <v>NA</v>
      </c>
      <c r="T2596" s="867" t="str">
        <f t="shared" ca="1" si="164"/>
        <v>●</v>
      </c>
      <c r="U2596" s="867"/>
      <c r="V2596" s="867"/>
      <c r="W2596" s="867"/>
      <c r="X2596" s="867"/>
      <c r="Y2596" s="867" t="str">
        <f t="shared" si="165"/>
        <v/>
      </c>
      <c r="Z2596" s="867"/>
    </row>
    <row r="2597" spans="2:26" s="312" customFormat="1" ht="15" customHeight="1" outlineLevel="1">
      <c r="B2597" s="314"/>
      <c r="C2597" s="439"/>
      <c r="D2597" s="343"/>
      <c r="E2597" s="382"/>
      <c r="F2597" s="307" t="s">
        <v>12187</v>
      </c>
      <c r="G2597" s="397"/>
      <c r="H2597" s="308"/>
      <c r="I2597" s="313"/>
      <c r="J2597" s="420"/>
      <c r="K2597" s="865" t="str">
        <f t="shared" si="161"/>
        <v/>
      </c>
      <c r="L2597" s="557" t="s">
        <v>3656</v>
      </c>
      <c r="M2597" s="558" t="s">
        <v>3655</v>
      </c>
      <c r="N2597" s="597"/>
      <c r="O2597" s="662"/>
      <c r="P2597" s="598"/>
      <c r="Q2597" s="867" t="str">
        <f t="shared" ca="1" si="162"/>
        <v/>
      </c>
      <c r="R2597" s="867" t="str">
        <f t="shared" ca="1" si="163"/>
        <v/>
      </c>
      <c r="S2597" s="867" t="str">
        <f>IFERROR(IF(VLOOKUP("*"&amp;TRIM($F2597)&amp;"*",dump!$A:$D,4,FALSE)="","空文字",VLOOKUP("*"&amp;TRIM($F2597)&amp;"*",dump!$A:$D,4,FALSE)),"NA")</f>
        <v>NA</v>
      </c>
      <c r="T2597" s="867" t="str">
        <f t="shared" ca="1" si="164"/>
        <v>●</v>
      </c>
      <c r="U2597" s="867"/>
      <c r="V2597" s="867"/>
      <c r="W2597" s="867"/>
      <c r="X2597" s="867"/>
      <c r="Y2597" s="867" t="str">
        <f t="shared" si="165"/>
        <v/>
      </c>
      <c r="Z2597" s="867"/>
    </row>
    <row r="2598" spans="2:26" s="312" customFormat="1" ht="15" customHeight="1" outlineLevel="1">
      <c r="B2598" s="314"/>
      <c r="C2598" s="439"/>
      <c r="D2598" s="343"/>
      <c r="E2598" s="382"/>
      <c r="F2598" s="307" t="s">
        <v>12188</v>
      </c>
      <c r="G2598" s="397"/>
      <c r="H2598" s="308"/>
      <c r="I2598" s="313"/>
      <c r="J2598" s="420"/>
      <c r="K2598" s="865" t="str">
        <f t="shared" si="161"/>
        <v/>
      </c>
      <c r="L2598" s="557" t="s">
        <v>3656</v>
      </c>
      <c r="M2598" s="558" t="s">
        <v>3655</v>
      </c>
      <c r="N2598" s="597"/>
      <c r="O2598" s="662"/>
      <c r="P2598" s="598"/>
      <c r="Q2598" s="867" t="str">
        <f t="shared" ca="1" si="162"/>
        <v/>
      </c>
      <c r="R2598" s="867" t="str">
        <f t="shared" ca="1" si="163"/>
        <v/>
      </c>
      <c r="S2598" s="867" t="str">
        <f>IFERROR(IF(VLOOKUP("*"&amp;TRIM($F2598)&amp;"*",dump!$A:$D,4,FALSE)="","空文字",VLOOKUP("*"&amp;TRIM($F2598)&amp;"*",dump!$A:$D,4,FALSE)),"NA")</f>
        <v>NA</v>
      </c>
      <c r="T2598" s="867" t="str">
        <f t="shared" ca="1" si="164"/>
        <v>●</v>
      </c>
      <c r="U2598" s="867"/>
      <c r="V2598" s="867"/>
      <c r="W2598" s="867"/>
      <c r="X2598" s="867"/>
      <c r="Y2598" s="867" t="str">
        <f t="shared" si="165"/>
        <v/>
      </c>
      <c r="Z2598" s="867"/>
    </row>
    <row r="2599" spans="2:26" s="312" customFormat="1" ht="15" customHeight="1" outlineLevel="1">
      <c r="B2599" s="314"/>
      <c r="C2599" s="439"/>
      <c r="D2599" s="343"/>
      <c r="E2599" s="382"/>
      <c r="F2599" s="307" t="s">
        <v>15126</v>
      </c>
      <c r="G2599" s="397"/>
      <c r="H2599" s="308"/>
      <c r="I2599" s="313"/>
      <c r="J2599" s="420"/>
      <c r="K2599" s="865" t="str">
        <f t="shared" si="161"/>
        <v/>
      </c>
      <c r="L2599" s="557" t="s">
        <v>3656</v>
      </c>
      <c r="M2599" s="558" t="s">
        <v>3655</v>
      </c>
      <c r="N2599" s="597"/>
      <c r="O2599" s="662"/>
      <c r="P2599" s="598"/>
      <c r="Q2599" s="867" t="str">
        <f t="shared" ca="1" si="162"/>
        <v/>
      </c>
      <c r="R2599" s="867" t="str">
        <f t="shared" ca="1" si="163"/>
        <v/>
      </c>
      <c r="S2599" s="867" t="str">
        <f>IFERROR(IF(VLOOKUP("*"&amp;TRIM($F2599)&amp;"*",dump!$A:$D,4,FALSE)="","空文字",VLOOKUP("*"&amp;TRIM($F2599)&amp;"*",dump!$A:$D,4,FALSE)),"NA")</f>
        <v>NA</v>
      </c>
      <c r="T2599" s="867" t="str">
        <f t="shared" ca="1" si="164"/>
        <v>●</v>
      </c>
      <c r="U2599" s="867"/>
      <c r="V2599" s="867"/>
      <c r="W2599" s="867"/>
      <c r="X2599" s="867"/>
      <c r="Y2599" s="867" t="str">
        <f t="shared" si="165"/>
        <v/>
      </c>
      <c r="Z2599" s="867"/>
    </row>
    <row r="2600" spans="2:26" s="312" customFormat="1" ht="15" customHeight="1" outlineLevel="1">
      <c r="B2600" s="314"/>
      <c r="C2600" s="439"/>
      <c r="D2600" s="343"/>
      <c r="E2600" s="382"/>
      <c r="F2600" s="307" t="s">
        <v>15127</v>
      </c>
      <c r="G2600" s="397"/>
      <c r="H2600" s="308"/>
      <c r="I2600" s="313"/>
      <c r="J2600" s="420"/>
      <c r="K2600" s="865" t="str">
        <f t="shared" si="161"/>
        <v/>
      </c>
      <c r="L2600" s="557" t="s">
        <v>3656</v>
      </c>
      <c r="M2600" s="558" t="s">
        <v>3655</v>
      </c>
      <c r="N2600" s="597"/>
      <c r="O2600" s="662"/>
      <c r="P2600" s="598"/>
      <c r="Q2600" s="867" t="str">
        <f t="shared" ca="1" si="162"/>
        <v/>
      </c>
      <c r="R2600" s="867" t="str">
        <f t="shared" ca="1" si="163"/>
        <v/>
      </c>
      <c r="S2600" s="867" t="str">
        <f>IFERROR(IF(VLOOKUP("*"&amp;TRIM($F2600)&amp;"*",dump!$A:$D,4,FALSE)="","空文字",VLOOKUP("*"&amp;TRIM($F2600)&amp;"*",dump!$A:$D,4,FALSE)),"NA")</f>
        <v>NA</v>
      </c>
      <c r="T2600" s="867" t="str">
        <f t="shared" ca="1" si="164"/>
        <v>●</v>
      </c>
      <c r="U2600" s="867"/>
      <c r="V2600" s="867"/>
      <c r="W2600" s="867"/>
      <c r="X2600" s="867"/>
      <c r="Y2600" s="867" t="str">
        <f t="shared" si="165"/>
        <v/>
      </c>
      <c r="Z2600" s="867"/>
    </row>
    <row r="2601" spans="2:26" s="312" customFormat="1" ht="15" customHeight="1" outlineLevel="1">
      <c r="B2601" s="314"/>
      <c r="C2601" s="439"/>
      <c r="D2601" s="343"/>
      <c r="E2601" s="382"/>
      <c r="F2601" s="307" t="s">
        <v>15128</v>
      </c>
      <c r="G2601" s="397"/>
      <c r="H2601" s="308"/>
      <c r="I2601" s="313"/>
      <c r="J2601" s="420"/>
      <c r="K2601" s="865" t="str">
        <f t="shared" si="161"/>
        <v/>
      </c>
      <c r="L2601" s="557" t="s">
        <v>3656</v>
      </c>
      <c r="M2601" s="558" t="s">
        <v>3655</v>
      </c>
      <c r="N2601" s="597"/>
      <c r="O2601" s="662"/>
      <c r="P2601" s="598"/>
      <c r="Q2601" s="867" t="str">
        <f t="shared" ca="1" si="162"/>
        <v/>
      </c>
      <c r="R2601" s="867" t="str">
        <f t="shared" ca="1" si="163"/>
        <v/>
      </c>
      <c r="S2601" s="867" t="str">
        <f>IFERROR(IF(VLOOKUP("*"&amp;TRIM($F2601)&amp;"*",dump!$A:$D,4,FALSE)="","空文字",VLOOKUP("*"&amp;TRIM($F2601)&amp;"*",dump!$A:$D,4,FALSE)),"NA")</f>
        <v>NA</v>
      </c>
      <c r="T2601" s="867" t="str">
        <f t="shared" ca="1" si="164"/>
        <v>●</v>
      </c>
      <c r="U2601" s="867"/>
      <c r="V2601" s="867"/>
      <c r="W2601" s="867"/>
      <c r="X2601" s="867"/>
      <c r="Y2601" s="867" t="str">
        <f t="shared" si="165"/>
        <v/>
      </c>
      <c r="Z2601" s="867"/>
    </row>
    <row r="2602" spans="2:26" s="312" customFormat="1" ht="15" customHeight="1" outlineLevel="1">
      <c r="B2602" s="314"/>
      <c r="C2602" s="439"/>
      <c r="D2602" s="343"/>
      <c r="E2602" s="382"/>
      <c r="F2602" s="307" t="s">
        <v>15129</v>
      </c>
      <c r="G2602" s="397"/>
      <c r="H2602" s="308"/>
      <c r="I2602" s="313"/>
      <c r="J2602" s="420"/>
      <c r="K2602" s="865" t="str">
        <f t="shared" si="161"/>
        <v/>
      </c>
      <c r="L2602" s="557" t="s">
        <v>3656</v>
      </c>
      <c r="M2602" s="558" t="s">
        <v>3655</v>
      </c>
      <c r="N2602" s="597"/>
      <c r="O2602" s="662"/>
      <c r="P2602" s="598"/>
      <c r="Q2602" s="867" t="str">
        <f t="shared" ca="1" si="162"/>
        <v/>
      </c>
      <c r="R2602" s="867" t="str">
        <f t="shared" ca="1" si="163"/>
        <v/>
      </c>
      <c r="S2602" s="867" t="str">
        <f>IFERROR(IF(VLOOKUP("*"&amp;TRIM($F2602)&amp;"*",dump!$A:$D,4,FALSE)="","空文字",VLOOKUP("*"&amp;TRIM($F2602)&amp;"*",dump!$A:$D,4,FALSE)),"NA")</f>
        <v>NA</v>
      </c>
      <c r="T2602" s="867" t="str">
        <f t="shared" ca="1" si="164"/>
        <v>●</v>
      </c>
      <c r="U2602" s="867"/>
      <c r="V2602" s="867"/>
      <c r="W2602" s="867"/>
      <c r="X2602" s="867"/>
      <c r="Y2602" s="867" t="str">
        <f t="shared" si="165"/>
        <v/>
      </c>
      <c r="Z2602" s="867"/>
    </row>
    <row r="2603" spans="2:26" s="312" customFormat="1" ht="15" customHeight="1" outlineLevel="1">
      <c r="B2603" s="314"/>
      <c r="C2603" s="439"/>
      <c r="D2603" s="343"/>
      <c r="E2603" s="382"/>
      <c r="F2603" s="307" t="s">
        <v>15130</v>
      </c>
      <c r="G2603" s="397"/>
      <c r="H2603" s="308"/>
      <c r="I2603" s="313"/>
      <c r="J2603" s="420"/>
      <c r="K2603" s="865" t="str">
        <f t="shared" si="161"/>
        <v/>
      </c>
      <c r="L2603" s="557" t="s">
        <v>3656</v>
      </c>
      <c r="M2603" s="558" t="s">
        <v>3655</v>
      </c>
      <c r="N2603" s="597"/>
      <c r="O2603" s="662"/>
      <c r="P2603" s="598"/>
      <c r="Q2603" s="867" t="str">
        <f t="shared" ca="1" si="162"/>
        <v/>
      </c>
      <c r="R2603" s="867" t="str">
        <f t="shared" ca="1" si="163"/>
        <v/>
      </c>
      <c r="S2603" s="867" t="str">
        <f>IFERROR(IF(VLOOKUP("*"&amp;TRIM($F2603)&amp;"*",dump!$A:$D,4,FALSE)="","空文字",VLOOKUP("*"&amp;TRIM($F2603)&amp;"*",dump!$A:$D,4,FALSE)),"NA")</f>
        <v>NA</v>
      </c>
      <c r="T2603" s="867" t="str">
        <f t="shared" ca="1" si="164"/>
        <v>●</v>
      </c>
      <c r="U2603" s="867"/>
      <c r="V2603" s="867"/>
      <c r="W2603" s="867"/>
      <c r="X2603" s="867"/>
      <c r="Y2603" s="867" t="str">
        <f t="shared" si="165"/>
        <v/>
      </c>
      <c r="Z2603" s="867"/>
    </row>
    <row r="2604" spans="2:26" s="312" customFormat="1" ht="15" customHeight="1" outlineLevel="1">
      <c r="B2604" s="314"/>
      <c r="C2604" s="439"/>
      <c r="D2604" s="343"/>
      <c r="E2604" s="382"/>
      <c r="F2604" s="307" t="s">
        <v>15131</v>
      </c>
      <c r="G2604" s="397"/>
      <c r="H2604" s="308"/>
      <c r="I2604" s="313"/>
      <c r="J2604" s="420"/>
      <c r="K2604" s="865" t="str">
        <f t="shared" si="161"/>
        <v/>
      </c>
      <c r="L2604" s="557" t="s">
        <v>3656</v>
      </c>
      <c r="M2604" s="558" t="s">
        <v>3655</v>
      </c>
      <c r="N2604" s="597"/>
      <c r="O2604" s="662"/>
      <c r="P2604" s="598"/>
      <c r="Q2604" s="867" t="str">
        <f t="shared" ca="1" si="162"/>
        <v/>
      </c>
      <c r="R2604" s="867" t="str">
        <f t="shared" ca="1" si="163"/>
        <v/>
      </c>
      <c r="S2604" s="867" t="str">
        <f>IFERROR(IF(VLOOKUP("*"&amp;TRIM($F2604)&amp;"*",dump!$A:$D,4,FALSE)="","空文字",VLOOKUP("*"&amp;TRIM($F2604)&amp;"*",dump!$A:$D,4,FALSE)),"NA")</f>
        <v>NA</v>
      </c>
      <c r="T2604" s="867" t="str">
        <f t="shared" ca="1" si="164"/>
        <v>●</v>
      </c>
      <c r="U2604" s="867"/>
      <c r="V2604" s="867"/>
      <c r="W2604" s="867"/>
      <c r="X2604" s="867"/>
      <c r="Y2604" s="867" t="str">
        <f t="shared" si="165"/>
        <v/>
      </c>
      <c r="Z2604" s="867"/>
    </row>
    <row r="2605" spans="2:26" s="312" customFormat="1" ht="15" customHeight="1" outlineLevel="1">
      <c r="B2605" s="314"/>
      <c r="C2605" s="439"/>
      <c r="D2605" s="343"/>
      <c r="E2605" s="382"/>
      <c r="F2605" s="307" t="s">
        <v>15132</v>
      </c>
      <c r="G2605" s="397"/>
      <c r="H2605" s="308"/>
      <c r="I2605" s="313"/>
      <c r="J2605" s="420"/>
      <c r="K2605" s="865" t="str">
        <f t="shared" si="161"/>
        <v/>
      </c>
      <c r="L2605" s="557" t="s">
        <v>3656</v>
      </c>
      <c r="M2605" s="558" t="s">
        <v>3655</v>
      </c>
      <c r="N2605" s="597"/>
      <c r="O2605" s="662"/>
      <c r="P2605" s="598"/>
      <c r="Q2605" s="867" t="str">
        <f t="shared" ca="1" si="162"/>
        <v/>
      </c>
      <c r="R2605" s="867" t="str">
        <f t="shared" ca="1" si="163"/>
        <v/>
      </c>
      <c r="S2605" s="867" t="str">
        <f>IFERROR(IF(VLOOKUP("*"&amp;TRIM($F2605)&amp;"*",dump!$A:$D,4,FALSE)="","空文字",VLOOKUP("*"&amp;TRIM($F2605)&amp;"*",dump!$A:$D,4,FALSE)),"NA")</f>
        <v>NA</v>
      </c>
      <c r="T2605" s="867" t="str">
        <f t="shared" ca="1" si="164"/>
        <v>●</v>
      </c>
      <c r="U2605" s="867"/>
      <c r="V2605" s="867"/>
      <c r="W2605" s="867"/>
      <c r="X2605" s="867"/>
      <c r="Y2605" s="867" t="str">
        <f t="shared" si="165"/>
        <v/>
      </c>
      <c r="Z2605" s="867"/>
    </row>
    <row r="2606" spans="2:26" s="312" customFormat="1" ht="15" customHeight="1" outlineLevel="1">
      <c r="B2606" s="314"/>
      <c r="C2606" s="439"/>
      <c r="D2606" s="343"/>
      <c r="E2606" s="382"/>
      <c r="F2606" s="307" t="s">
        <v>15133</v>
      </c>
      <c r="G2606" s="397"/>
      <c r="H2606" s="308"/>
      <c r="I2606" s="313"/>
      <c r="J2606" s="420"/>
      <c r="K2606" s="865" t="str">
        <f t="shared" si="161"/>
        <v/>
      </c>
      <c r="L2606" s="557" t="s">
        <v>3656</v>
      </c>
      <c r="M2606" s="558" t="s">
        <v>3655</v>
      </c>
      <c r="N2606" s="597"/>
      <c r="O2606" s="662"/>
      <c r="P2606" s="598"/>
      <c r="Q2606" s="867" t="str">
        <f t="shared" ca="1" si="162"/>
        <v/>
      </c>
      <c r="R2606" s="867" t="str">
        <f t="shared" ca="1" si="163"/>
        <v/>
      </c>
      <c r="S2606" s="867" t="str">
        <f>IFERROR(IF(VLOOKUP("*"&amp;TRIM($F2606)&amp;"*",dump!$A:$D,4,FALSE)="","空文字",VLOOKUP("*"&amp;TRIM($F2606)&amp;"*",dump!$A:$D,4,FALSE)),"NA")</f>
        <v>NA</v>
      </c>
      <c r="T2606" s="867" t="str">
        <f t="shared" ca="1" si="164"/>
        <v>●</v>
      </c>
      <c r="U2606" s="867"/>
      <c r="V2606" s="867"/>
      <c r="W2606" s="867"/>
      <c r="X2606" s="867"/>
      <c r="Y2606" s="867" t="str">
        <f t="shared" si="165"/>
        <v/>
      </c>
      <c r="Z2606" s="867"/>
    </row>
    <row r="2607" spans="2:26" s="312" customFormat="1" ht="15" customHeight="1" outlineLevel="1">
      <c r="B2607" s="314"/>
      <c r="C2607" s="439"/>
      <c r="D2607" s="343"/>
      <c r="E2607" s="382"/>
      <c r="F2607" s="307" t="s">
        <v>15134</v>
      </c>
      <c r="G2607" s="397"/>
      <c r="H2607" s="308"/>
      <c r="I2607" s="313"/>
      <c r="J2607" s="420"/>
      <c r="K2607" s="865" t="str">
        <f t="shared" si="161"/>
        <v/>
      </c>
      <c r="L2607" s="557" t="s">
        <v>3656</v>
      </c>
      <c r="M2607" s="558" t="s">
        <v>3655</v>
      </c>
      <c r="N2607" s="597"/>
      <c r="O2607" s="662"/>
      <c r="P2607" s="598"/>
      <c r="Q2607" s="867" t="str">
        <f t="shared" ca="1" si="162"/>
        <v/>
      </c>
      <c r="R2607" s="867" t="str">
        <f t="shared" ca="1" si="163"/>
        <v/>
      </c>
      <c r="S2607" s="867" t="str">
        <f>IFERROR(IF(VLOOKUP("*"&amp;TRIM($F2607)&amp;"*",dump!$A:$D,4,FALSE)="","空文字",VLOOKUP("*"&amp;TRIM($F2607)&amp;"*",dump!$A:$D,4,FALSE)),"NA")</f>
        <v>NA</v>
      </c>
      <c r="T2607" s="867" t="str">
        <f t="shared" ca="1" si="164"/>
        <v>●</v>
      </c>
      <c r="U2607" s="867"/>
      <c r="V2607" s="867"/>
      <c r="W2607" s="867"/>
      <c r="X2607" s="867"/>
      <c r="Y2607" s="867" t="str">
        <f t="shared" si="165"/>
        <v/>
      </c>
      <c r="Z2607" s="867"/>
    </row>
    <row r="2608" spans="2:26" s="312" customFormat="1" ht="15" customHeight="1" outlineLevel="1">
      <c r="B2608" s="314"/>
      <c r="C2608" s="439"/>
      <c r="D2608" s="343"/>
      <c r="E2608" s="382"/>
      <c r="F2608" s="307" t="s">
        <v>15135</v>
      </c>
      <c r="G2608" s="397"/>
      <c r="H2608" s="308"/>
      <c r="I2608" s="313"/>
      <c r="J2608" s="420"/>
      <c r="K2608" s="865" t="str">
        <f t="shared" si="161"/>
        <v/>
      </c>
      <c r="L2608" s="557" t="s">
        <v>3656</v>
      </c>
      <c r="M2608" s="558" t="s">
        <v>3655</v>
      </c>
      <c r="N2608" s="597"/>
      <c r="O2608" s="662"/>
      <c r="P2608" s="598"/>
      <c r="Q2608" s="867" t="str">
        <f t="shared" ca="1" si="162"/>
        <v/>
      </c>
      <c r="R2608" s="867" t="str">
        <f t="shared" ca="1" si="163"/>
        <v/>
      </c>
      <c r="S2608" s="867" t="str">
        <f>IFERROR(IF(VLOOKUP("*"&amp;TRIM($F2608)&amp;"*",dump!$A:$D,4,FALSE)="","空文字",VLOOKUP("*"&amp;TRIM($F2608)&amp;"*",dump!$A:$D,4,FALSE)),"NA")</f>
        <v>NA</v>
      </c>
      <c r="T2608" s="867" t="str">
        <f t="shared" ca="1" si="164"/>
        <v>●</v>
      </c>
      <c r="U2608" s="867"/>
      <c r="V2608" s="867"/>
      <c r="W2608" s="867"/>
      <c r="X2608" s="867"/>
      <c r="Y2608" s="867" t="str">
        <f t="shared" si="165"/>
        <v/>
      </c>
      <c r="Z2608" s="867"/>
    </row>
    <row r="2609" spans="2:26" s="312" customFormat="1" ht="15" customHeight="1" outlineLevel="1">
      <c r="B2609" s="314"/>
      <c r="C2609" s="439"/>
      <c r="D2609" s="343"/>
      <c r="E2609" s="382"/>
      <c r="F2609" s="307" t="s">
        <v>15136</v>
      </c>
      <c r="G2609" s="397"/>
      <c r="H2609" s="308"/>
      <c r="I2609" s="313"/>
      <c r="J2609" s="420"/>
      <c r="K2609" s="865" t="str">
        <f t="shared" si="161"/>
        <v/>
      </c>
      <c r="L2609" s="557" t="s">
        <v>3656</v>
      </c>
      <c r="M2609" s="558" t="s">
        <v>3655</v>
      </c>
      <c r="N2609" s="597"/>
      <c r="O2609" s="662"/>
      <c r="P2609" s="598"/>
      <c r="Q2609" s="867" t="str">
        <f t="shared" ca="1" si="162"/>
        <v/>
      </c>
      <c r="R2609" s="867" t="str">
        <f t="shared" ca="1" si="163"/>
        <v/>
      </c>
      <c r="S2609" s="867" t="str">
        <f>IFERROR(IF(VLOOKUP("*"&amp;TRIM($F2609)&amp;"*",dump!$A:$D,4,FALSE)="","空文字",VLOOKUP("*"&amp;TRIM($F2609)&amp;"*",dump!$A:$D,4,FALSE)),"NA")</f>
        <v>NA</v>
      </c>
      <c r="T2609" s="867" t="str">
        <f t="shared" ca="1" si="164"/>
        <v>●</v>
      </c>
      <c r="U2609" s="867"/>
      <c r="V2609" s="867"/>
      <c r="W2609" s="867"/>
      <c r="X2609" s="867"/>
      <c r="Y2609" s="867" t="str">
        <f t="shared" si="165"/>
        <v/>
      </c>
      <c r="Z2609" s="867"/>
    </row>
    <row r="2610" spans="2:26" s="126" customFormat="1" ht="27" customHeight="1" outlineLevel="1" collapsed="1">
      <c r="B2610" s="314"/>
      <c r="C2610" s="439"/>
      <c r="D2610" s="343"/>
      <c r="E2610" s="530" t="s">
        <v>12159</v>
      </c>
      <c r="F2610" s="307" t="s">
        <v>5124</v>
      </c>
      <c r="G2610" s="306" t="s">
        <v>926</v>
      </c>
      <c r="H2610" s="305" t="s">
        <v>3657</v>
      </c>
      <c r="I2610" s="304" t="s">
        <v>660</v>
      </c>
      <c r="J2610" s="419" t="s">
        <v>5684</v>
      </c>
      <c r="K2610" s="865" t="str">
        <f t="shared" si="161"/>
        <v>○</v>
      </c>
      <c r="L2610" s="555" t="s">
        <v>17116</v>
      </c>
      <c r="M2610" s="553"/>
      <c r="N2610" s="593" t="s">
        <v>18021</v>
      </c>
      <c r="O2610" s="551"/>
      <c r="P2610" s="554"/>
      <c r="Q2610" s="867" t="str">
        <f t="shared" ca="1" si="162"/>
        <v/>
      </c>
      <c r="R2610" s="867" t="str">
        <f t="shared" ca="1" si="163"/>
        <v/>
      </c>
      <c r="S2610" s="867" t="str">
        <f>IFERROR(IF(VLOOKUP("*"&amp;TRIM($F2610)&amp;"*",dump!$A:$D,4,FALSE)="","空文字",VLOOKUP("*"&amp;TRIM($F2610)&amp;"*",dump!$A:$D,4,FALSE)),"NA")</f>
        <v>NA</v>
      </c>
      <c r="T2610" s="867" t="str">
        <f t="shared" si="164"/>
        <v>■</v>
      </c>
      <c r="U2610" s="867"/>
      <c r="V2610" s="867"/>
      <c r="W2610" s="867"/>
      <c r="X2610" s="867"/>
      <c r="Y2610" s="867" t="str">
        <f t="shared" si="165"/>
        <v/>
      </c>
      <c r="Z2610" s="867"/>
    </row>
    <row r="2611" spans="2:26" s="312" customFormat="1" ht="30" customHeight="1" outlineLevel="1">
      <c r="B2611" s="314"/>
      <c r="C2611" s="439"/>
      <c r="D2611" s="343"/>
      <c r="E2611" s="382"/>
      <c r="F2611" s="307" t="s">
        <v>9850</v>
      </c>
      <c r="G2611" s="397"/>
      <c r="H2611" s="308"/>
      <c r="I2611" s="313"/>
      <c r="J2611" s="420"/>
      <c r="K2611" s="865" t="str">
        <f t="shared" si="161"/>
        <v/>
      </c>
      <c r="L2611" s="555" t="s">
        <v>17116</v>
      </c>
      <c r="M2611" s="553" t="s">
        <v>3657</v>
      </c>
      <c r="N2611" s="593" t="s">
        <v>18022</v>
      </c>
      <c r="O2611" s="551" t="s">
        <v>17122</v>
      </c>
      <c r="P2611" s="554" t="s">
        <v>18014</v>
      </c>
      <c r="Q2611" s="867" t="str">
        <f t="shared" ca="1" si="162"/>
        <v>unknown(2)</v>
      </c>
      <c r="R2611" s="867" t="str">
        <f t="shared" ca="1" si="163"/>
        <v>2</v>
      </c>
      <c r="S2611" s="867" t="str">
        <f>IFERROR(IF(VLOOKUP("*"&amp;TRIM($F2611)&amp;"*",dump!$A:$D,4,FALSE)="","空文字",VLOOKUP("*"&amp;TRIM($F2611)&amp;"*",dump!$A:$D,4,FALSE)),"NA")</f>
        <v>NA</v>
      </c>
      <c r="T2611" s="867" t="str">
        <f t="shared" ca="1" si="164"/>
        <v>×</v>
      </c>
      <c r="U2611" s="867"/>
      <c r="V2611" s="867"/>
      <c r="W2611" s="867"/>
      <c r="X2611" s="867"/>
      <c r="Y2611" s="867" t="str">
        <f t="shared" si="165"/>
        <v/>
      </c>
      <c r="Z2611" s="867"/>
    </row>
    <row r="2612" spans="2:26" s="312" customFormat="1" ht="30" customHeight="1" outlineLevel="1">
      <c r="B2612" s="38"/>
      <c r="C2612" s="439"/>
      <c r="D2612" s="343"/>
      <c r="E2612" s="382"/>
      <c r="F2612" s="307" t="s">
        <v>6388</v>
      </c>
      <c r="G2612" s="397"/>
      <c r="H2612" s="308"/>
      <c r="I2612" s="313"/>
      <c r="J2612" s="420"/>
      <c r="K2612" s="865" t="str">
        <f t="shared" si="161"/>
        <v/>
      </c>
      <c r="L2612" s="555" t="s">
        <v>17116</v>
      </c>
      <c r="M2612" s="553" t="s">
        <v>3657</v>
      </c>
      <c r="N2612" s="593" t="s">
        <v>18023</v>
      </c>
      <c r="O2612" s="551" t="s">
        <v>17122</v>
      </c>
      <c r="P2612" s="554" t="s">
        <v>18014</v>
      </c>
      <c r="Q2612" s="867" t="str">
        <f t="shared" ca="1" si="162"/>
        <v>unknown(2)</v>
      </c>
      <c r="R2612" s="867" t="str">
        <f t="shared" ca="1" si="163"/>
        <v>2</v>
      </c>
      <c r="S2612" s="867" t="str">
        <f>IFERROR(IF(VLOOKUP("*"&amp;TRIM($F2612)&amp;"*",dump!$A:$D,4,FALSE)="","空文字",VLOOKUP("*"&amp;TRIM($F2612)&amp;"*",dump!$A:$D,4,FALSE)),"NA")</f>
        <v>NA</v>
      </c>
      <c r="T2612" s="867" t="str">
        <f t="shared" ca="1" si="164"/>
        <v>×</v>
      </c>
      <c r="U2612" s="867"/>
      <c r="V2612" s="867"/>
      <c r="W2612" s="867"/>
      <c r="X2612" s="867"/>
      <c r="Y2612" s="867" t="str">
        <f t="shared" si="165"/>
        <v/>
      </c>
      <c r="Z2612" s="867"/>
    </row>
    <row r="2613" spans="2:26" s="312" customFormat="1" ht="30" customHeight="1" outlineLevel="1">
      <c r="B2613" s="314"/>
      <c r="C2613" s="439"/>
      <c r="D2613" s="343"/>
      <c r="E2613" s="382"/>
      <c r="F2613" s="307" t="s">
        <v>6389</v>
      </c>
      <c r="G2613" s="397"/>
      <c r="H2613" s="308"/>
      <c r="I2613" s="313"/>
      <c r="J2613" s="420"/>
      <c r="K2613" s="865" t="str">
        <f t="shared" si="161"/>
        <v/>
      </c>
      <c r="L2613" s="555" t="s">
        <v>17116</v>
      </c>
      <c r="M2613" s="553" t="s">
        <v>3657</v>
      </c>
      <c r="N2613" s="593" t="s">
        <v>18024</v>
      </c>
      <c r="O2613" s="551" t="s">
        <v>17122</v>
      </c>
      <c r="P2613" s="554" t="s">
        <v>18014</v>
      </c>
      <c r="Q2613" s="867" t="str">
        <f t="shared" ca="1" si="162"/>
        <v>unknown(2)</v>
      </c>
      <c r="R2613" s="867" t="str">
        <f t="shared" ca="1" si="163"/>
        <v>2</v>
      </c>
      <c r="S2613" s="867" t="str">
        <f>IFERROR(IF(VLOOKUP("*"&amp;TRIM($F2613)&amp;"*",dump!$A:$D,4,FALSE)="","空文字",VLOOKUP("*"&amp;TRIM($F2613)&amp;"*",dump!$A:$D,4,FALSE)),"NA")</f>
        <v>NA</v>
      </c>
      <c r="T2613" s="867" t="str">
        <f t="shared" ca="1" si="164"/>
        <v>×</v>
      </c>
      <c r="U2613" s="867"/>
      <c r="V2613" s="867"/>
      <c r="W2613" s="867"/>
      <c r="X2613" s="867"/>
      <c r="Y2613" s="867" t="str">
        <f t="shared" si="165"/>
        <v/>
      </c>
      <c r="Z2613" s="867"/>
    </row>
    <row r="2614" spans="2:26" s="312" customFormat="1" ht="30" customHeight="1" outlineLevel="1">
      <c r="B2614" s="314"/>
      <c r="C2614" s="439"/>
      <c r="D2614" s="343"/>
      <c r="E2614" s="382"/>
      <c r="F2614" s="307" t="s">
        <v>6390</v>
      </c>
      <c r="G2614" s="397"/>
      <c r="H2614" s="308"/>
      <c r="I2614" s="313"/>
      <c r="J2614" s="420"/>
      <c r="K2614" s="865" t="str">
        <f t="shared" si="161"/>
        <v/>
      </c>
      <c r="L2614" s="555" t="s">
        <v>17116</v>
      </c>
      <c r="M2614" s="553" t="s">
        <v>3657</v>
      </c>
      <c r="N2614" s="593" t="s">
        <v>18025</v>
      </c>
      <c r="O2614" s="551" t="s">
        <v>17122</v>
      </c>
      <c r="P2614" s="554" t="s">
        <v>18014</v>
      </c>
      <c r="Q2614" s="867" t="str">
        <f t="shared" ca="1" si="162"/>
        <v>unknown(2)</v>
      </c>
      <c r="R2614" s="867" t="str">
        <f t="shared" ca="1" si="163"/>
        <v>2</v>
      </c>
      <c r="S2614" s="867" t="str">
        <f>IFERROR(IF(VLOOKUP("*"&amp;TRIM($F2614)&amp;"*",dump!$A:$D,4,FALSE)="","空文字",VLOOKUP("*"&amp;TRIM($F2614)&amp;"*",dump!$A:$D,4,FALSE)),"NA")</f>
        <v>NA</v>
      </c>
      <c r="T2614" s="867" t="str">
        <f t="shared" ca="1" si="164"/>
        <v>×</v>
      </c>
      <c r="U2614" s="867"/>
      <c r="V2614" s="867"/>
      <c r="W2614" s="867"/>
      <c r="X2614" s="867"/>
      <c r="Y2614" s="867" t="str">
        <f t="shared" si="165"/>
        <v/>
      </c>
      <c r="Z2614" s="867"/>
    </row>
    <row r="2615" spans="2:26" s="312" customFormat="1" ht="30" customHeight="1" outlineLevel="1">
      <c r="B2615" s="314"/>
      <c r="C2615" s="439"/>
      <c r="D2615" s="343"/>
      <c r="E2615" s="382"/>
      <c r="F2615" s="307" t="s">
        <v>6391</v>
      </c>
      <c r="G2615" s="397"/>
      <c r="H2615" s="308"/>
      <c r="I2615" s="313"/>
      <c r="J2615" s="420"/>
      <c r="K2615" s="865" t="str">
        <f t="shared" si="161"/>
        <v/>
      </c>
      <c r="L2615" s="555" t="s">
        <v>17116</v>
      </c>
      <c r="M2615" s="553" t="s">
        <v>3657</v>
      </c>
      <c r="N2615" s="593" t="s">
        <v>19819</v>
      </c>
      <c r="O2615" s="551" t="s">
        <v>17122</v>
      </c>
      <c r="P2615" s="554" t="s">
        <v>18014</v>
      </c>
      <c r="Q2615" s="867" t="str">
        <f t="shared" ca="1" si="162"/>
        <v>unknown(2)</v>
      </c>
      <c r="R2615" s="867" t="str">
        <f t="shared" ca="1" si="163"/>
        <v>2</v>
      </c>
      <c r="S2615" s="867" t="str">
        <f>IFERROR(IF(VLOOKUP("*"&amp;TRIM($F2615)&amp;"*",dump!$A:$D,4,FALSE)="","空文字",VLOOKUP("*"&amp;TRIM($F2615)&amp;"*",dump!$A:$D,4,FALSE)),"NA")</f>
        <v>NA</v>
      </c>
      <c r="T2615" s="867" t="str">
        <f t="shared" ca="1" si="164"/>
        <v>×</v>
      </c>
      <c r="U2615" s="867"/>
      <c r="V2615" s="867"/>
      <c r="W2615" s="867"/>
      <c r="X2615" s="867"/>
      <c r="Y2615" s="867" t="str">
        <f t="shared" si="165"/>
        <v/>
      </c>
      <c r="Z2615" s="867"/>
    </row>
    <row r="2616" spans="2:26" s="312" customFormat="1" ht="30" customHeight="1" outlineLevel="1">
      <c r="B2616" s="314"/>
      <c r="C2616" s="439"/>
      <c r="D2616" s="343"/>
      <c r="E2616" s="382"/>
      <c r="F2616" s="307" t="s">
        <v>6669</v>
      </c>
      <c r="G2616" s="397"/>
      <c r="H2616" s="308"/>
      <c r="I2616" s="313"/>
      <c r="J2616" s="420"/>
      <c r="K2616" s="865" t="str">
        <f t="shared" si="161"/>
        <v/>
      </c>
      <c r="L2616" s="555" t="s">
        <v>17116</v>
      </c>
      <c r="M2616" s="553" t="s">
        <v>3657</v>
      </c>
      <c r="N2616" s="593" t="s">
        <v>19820</v>
      </c>
      <c r="O2616" s="551" t="s">
        <v>17122</v>
      </c>
      <c r="P2616" s="554" t="s">
        <v>18014</v>
      </c>
      <c r="Q2616" s="867" t="str">
        <f t="shared" ca="1" si="162"/>
        <v>unknown(2)</v>
      </c>
      <c r="R2616" s="867" t="str">
        <f t="shared" ca="1" si="163"/>
        <v>2</v>
      </c>
      <c r="S2616" s="867" t="str">
        <f>IFERROR(IF(VLOOKUP("*"&amp;TRIM($F2616)&amp;"*",dump!$A:$D,4,FALSE)="","空文字",VLOOKUP("*"&amp;TRIM($F2616)&amp;"*",dump!$A:$D,4,FALSE)),"NA")</f>
        <v>NA</v>
      </c>
      <c r="T2616" s="867" t="str">
        <f t="shared" ca="1" si="164"/>
        <v>×</v>
      </c>
      <c r="U2616" s="867"/>
      <c r="V2616" s="867"/>
      <c r="W2616" s="867"/>
      <c r="X2616" s="867"/>
      <c r="Y2616" s="867" t="str">
        <f t="shared" si="165"/>
        <v/>
      </c>
      <c r="Z2616" s="867"/>
    </row>
    <row r="2617" spans="2:26" s="312" customFormat="1" ht="30" customHeight="1" outlineLevel="1">
      <c r="B2617" s="314"/>
      <c r="C2617" s="439"/>
      <c r="D2617" s="343"/>
      <c r="E2617" s="382"/>
      <c r="F2617" s="307" t="s">
        <v>6804</v>
      </c>
      <c r="G2617" s="397"/>
      <c r="H2617" s="308"/>
      <c r="I2617" s="313"/>
      <c r="J2617" s="420"/>
      <c r="K2617" s="865" t="str">
        <f t="shared" si="161"/>
        <v/>
      </c>
      <c r="L2617" s="555" t="s">
        <v>17116</v>
      </c>
      <c r="M2617" s="553" t="s">
        <v>3657</v>
      </c>
      <c r="N2617" s="593" t="s">
        <v>18026</v>
      </c>
      <c r="O2617" s="551" t="s">
        <v>17122</v>
      </c>
      <c r="P2617" s="554" t="s">
        <v>18014</v>
      </c>
      <c r="Q2617" s="867" t="str">
        <f t="shared" ca="1" si="162"/>
        <v>unknown(2)</v>
      </c>
      <c r="R2617" s="867" t="str">
        <f t="shared" ca="1" si="163"/>
        <v>2</v>
      </c>
      <c r="S2617" s="867" t="str">
        <f>IFERROR(IF(VLOOKUP("*"&amp;TRIM($F2617)&amp;"*",dump!$A:$D,4,FALSE)="","空文字",VLOOKUP("*"&amp;TRIM($F2617)&amp;"*",dump!$A:$D,4,FALSE)),"NA")</f>
        <v>NA</v>
      </c>
      <c r="T2617" s="867" t="str">
        <f t="shared" ca="1" si="164"/>
        <v>×</v>
      </c>
      <c r="U2617" s="867"/>
      <c r="V2617" s="867"/>
      <c r="W2617" s="867"/>
      <c r="X2617" s="867"/>
      <c r="Y2617" s="867" t="str">
        <f t="shared" si="165"/>
        <v/>
      </c>
      <c r="Z2617" s="867"/>
    </row>
    <row r="2618" spans="2:26" s="312" customFormat="1" ht="15" customHeight="1" outlineLevel="1">
      <c r="B2618" s="314"/>
      <c r="C2618" s="439"/>
      <c r="D2618" s="343"/>
      <c r="E2618" s="382"/>
      <c r="F2618" s="307" t="s">
        <v>8089</v>
      </c>
      <c r="G2618" s="397"/>
      <c r="H2618" s="308"/>
      <c r="I2618" s="313"/>
      <c r="J2618" s="420"/>
      <c r="K2618" s="865" t="str">
        <f t="shared" si="161"/>
        <v/>
      </c>
      <c r="L2618" s="557" t="s">
        <v>3656</v>
      </c>
      <c r="M2618" s="558" t="s">
        <v>3655</v>
      </c>
      <c r="N2618" s="597"/>
      <c r="O2618" s="662"/>
      <c r="P2618" s="598"/>
      <c r="Q2618" s="867" t="str">
        <f t="shared" ca="1" si="162"/>
        <v/>
      </c>
      <c r="R2618" s="867" t="str">
        <f t="shared" ca="1" si="163"/>
        <v/>
      </c>
      <c r="S2618" s="867" t="str">
        <f>IFERROR(IF(VLOOKUP("*"&amp;TRIM($F2618)&amp;"*",dump!$A:$D,4,FALSE)="","空文字",VLOOKUP("*"&amp;TRIM($F2618)&amp;"*",dump!$A:$D,4,FALSE)),"NA")</f>
        <v>NA</v>
      </c>
      <c r="T2618" s="867" t="str">
        <f t="shared" ca="1" si="164"/>
        <v>●</v>
      </c>
      <c r="U2618" s="867"/>
      <c r="V2618" s="867"/>
      <c r="W2618" s="867"/>
      <c r="X2618" s="867"/>
      <c r="Y2618" s="867" t="str">
        <f t="shared" si="165"/>
        <v/>
      </c>
      <c r="Z2618" s="867"/>
    </row>
    <row r="2619" spans="2:26" s="312" customFormat="1" ht="15" customHeight="1" outlineLevel="1">
      <c r="B2619" s="314"/>
      <c r="C2619" s="439"/>
      <c r="D2619" s="343"/>
      <c r="E2619" s="382"/>
      <c r="F2619" s="307" t="s">
        <v>8090</v>
      </c>
      <c r="G2619" s="397"/>
      <c r="H2619" s="308"/>
      <c r="I2619" s="313"/>
      <c r="J2619" s="420"/>
      <c r="K2619" s="865" t="str">
        <f t="shared" si="161"/>
        <v/>
      </c>
      <c r="L2619" s="557" t="s">
        <v>3656</v>
      </c>
      <c r="M2619" s="558" t="s">
        <v>3655</v>
      </c>
      <c r="N2619" s="597"/>
      <c r="O2619" s="662"/>
      <c r="P2619" s="598"/>
      <c r="Q2619" s="867" t="str">
        <f t="shared" ca="1" si="162"/>
        <v/>
      </c>
      <c r="R2619" s="867" t="str">
        <f t="shared" ca="1" si="163"/>
        <v/>
      </c>
      <c r="S2619" s="867" t="str">
        <f>IFERROR(IF(VLOOKUP("*"&amp;TRIM($F2619)&amp;"*",dump!$A:$D,4,FALSE)="","空文字",VLOOKUP("*"&amp;TRIM($F2619)&amp;"*",dump!$A:$D,4,FALSE)),"NA")</f>
        <v>NA</v>
      </c>
      <c r="T2619" s="867" t="str">
        <f t="shared" ca="1" si="164"/>
        <v>●</v>
      </c>
      <c r="U2619" s="867"/>
      <c r="V2619" s="867"/>
      <c r="W2619" s="867"/>
      <c r="X2619" s="867"/>
      <c r="Y2619" s="867" t="str">
        <f t="shared" si="165"/>
        <v/>
      </c>
      <c r="Z2619" s="867"/>
    </row>
    <row r="2620" spans="2:26" s="312" customFormat="1" ht="15" customHeight="1" outlineLevel="1">
      <c r="B2620" s="314"/>
      <c r="C2620" s="439"/>
      <c r="D2620" s="343"/>
      <c r="E2620" s="382"/>
      <c r="F2620" s="307" t="s">
        <v>8091</v>
      </c>
      <c r="G2620" s="397"/>
      <c r="H2620" s="308"/>
      <c r="I2620" s="313"/>
      <c r="J2620" s="420"/>
      <c r="K2620" s="865" t="str">
        <f t="shared" si="161"/>
        <v/>
      </c>
      <c r="L2620" s="557" t="s">
        <v>3656</v>
      </c>
      <c r="M2620" s="558" t="s">
        <v>3655</v>
      </c>
      <c r="N2620" s="597"/>
      <c r="O2620" s="662"/>
      <c r="P2620" s="598"/>
      <c r="Q2620" s="867" t="str">
        <f t="shared" ca="1" si="162"/>
        <v/>
      </c>
      <c r="R2620" s="867" t="str">
        <f t="shared" ca="1" si="163"/>
        <v/>
      </c>
      <c r="S2620" s="867" t="str">
        <f>IFERROR(IF(VLOOKUP("*"&amp;TRIM($F2620)&amp;"*",dump!$A:$D,4,FALSE)="","空文字",VLOOKUP("*"&amp;TRIM($F2620)&amp;"*",dump!$A:$D,4,FALSE)),"NA")</f>
        <v>NA</v>
      </c>
      <c r="T2620" s="867" t="str">
        <f t="shared" ca="1" si="164"/>
        <v>●</v>
      </c>
      <c r="U2620" s="867"/>
      <c r="V2620" s="867"/>
      <c r="W2620" s="867"/>
      <c r="X2620" s="867"/>
      <c r="Y2620" s="867" t="str">
        <f t="shared" si="165"/>
        <v/>
      </c>
      <c r="Z2620" s="867"/>
    </row>
    <row r="2621" spans="2:26" s="312" customFormat="1" ht="15" customHeight="1" outlineLevel="1">
      <c r="B2621" s="314"/>
      <c r="C2621" s="439"/>
      <c r="D2621" s="343"/>
      <c r="E2621" s="382"/>
      <c r="F2621" s="307" t="s">
        <v>8092</v>
      </c>
      <c r="G2621" s="397"/>
      <c r="H2621" s="308"/>
      <c r="I2621" s="313"/>
      <c r="J2621" s="420"/>
      <c r="K2621" s="865" t="str">
        <f t="shared" si="161"/>
        <v/>
      </c>
      <c r="L2621" s="557" t="s">
        <v>3656</v>
      </c>
      <c r="M2621" s="558" t="s">
        <v>3655</v>
      </c>
      <c r="N2621" s="597"/>
      <c r="O2621" s="662"/>
      <c r="P2621" s="598"/>
      <c r="Q2621" s="867" t="str">
        <f t="shared" ca="1" si="162"/>
        <v/>
      </c>
      <c r="R2621" s="867" t="str">
        <f t="shared" ca="1" si="163"/>
        <v/>
      </c>
      <c r="S2621" s="867" t="str">
        <f>IFERROR(IF(VLOOKUP("*"&amp;TRIM($F2621)&amp;"*",dump!$A:$D,4,FALSE)="","空文字",VLOOKUP("*"&amp;TRIM($F2621)&amp;"*",dump!$A:$D,4,FALSE)),"NA")</f>
        <v>NA</v>
      </c>
      <c r="T2621" s="867" t="str">
        <f t="shared" ca="1" si="164"/>
        <v>●</v>
      </c>
      <c r="U2621" s="867"/>
      <c r="V2621" s="867"/>
      <c r="W2621" s="867"/>
      <c r="X2621" s="867"/>
      <c r="Y2621" s="867" t="str">
        <f t="shared" si="165"/>
        <v/>
      </c>
      <c r="Z2621" s="867"/>
    </row>
    <row r="2622" spans="2:26" s="312" customFormat="1" ht="15" customHeight="1" outlineLevel="1">
      <c r="B2622" s="314"/>
      <c r="C2622" s="439"/>
      <c r="D2622" s="343"/>
      <c r="E2622" s="382"/>
      <c r="F2622" s="307" t="s">
        <v>8093</v>
      </c>
      <c r="G2622" s="397"/>
      <c r="H2622" s="308"/>
      <c r="I2622" s="313"/>
      <c r="J2622" s="420"/>
      <c r="K2622" s="865" t="str">
        <f t="shared" si="161"/>
        <v/>
      </c>
      <c r="L2622" s="557" t="s">
        <v>3656</v>
      </c>
      <c r="M2622" s="558" t="s">
        <v>3655</v>
      </c>
      <c r="N2622" s="597"/>
      <c r="O2622" s="662"/>
      <c r="P2622" s="598"/>
      <c r="Q2622" s="867" t="str">
        <f t="shared" ca="1" si="162"/>
        <v/>
      </c>
      <c r="R2622" s="867" t="str">
        <f t="shared" ca="1" si="163"/>
        <v/>
      </c>
      <c r="S2622" s="867" t="str">
        <f>IFERROR(IF(VLOOKUP("*"&amp;TRIM($F2622)&amp;"*",dump!$A:$D,4,FALSE)="","空文字",VLOOKUP("*"&amp;TRIM($F2622)&amp;"*",dump!$A:$D,4,FALSE)),"NA")</f>
        <v>NA</v>
      </c>
      <c r="T2622" s="867" t="str">
        <f t="shared" ca="1" si="164"/>
        <v>●</v>
      </c>
      <c r="U2622" s="867"/>
      <c r="V2622" s="867"/>
      <c r="W2622" s="867"/>
      <c r="X2622" s="867"/>
      <c r="Y2622" s="867" t="str">
        <f t="shared" si="165"/>
        <v/>
      </c>
      <c r="Z2622" s="867"/>
    </row>
    <row r="2623" spans="2:26" s="312" customFormat="1" ht="15" customHeight="1" outlineLevel="1">
      <c r="B2623" s="314"/>
      <c r="C2623" s="439"/>
      <c r="D2623" s="343"/>
      <c r="E2623" s="382"/>
      <c r="F2623" s="307" t="s">
        <v>8094</v>
      </c>
      <c r="G2623" s="397"/>
      <c r="H2623" s="308"/>
      <c r="I2623" s="313"/>
      <c r="J2623" s="420"/>
      <c r="K2623" s="865" t="str">
        <f t="shared" si="161"/>
        <v/>
      </c>
      <c r="L2623" s="557" t="s">
        <v>3656</v>
      </c>
      <c r="M2623" s="558" t="s">
        <v>3655</v>
      </c>
      <c r="N2623" s="597"/>
      <c r="O2623" s="662"/>
      <c r="P2623" s="598"/>
      <c r="Q2623" s="867" t="str">
        <f t="shared" ca="1" si="162"/>
        <v/>
      </c>
      <c r="R2623" s="867" t="str">
        <f t="shared" ca="1" si="163"/>
        <v/>
      </c>
      <c r="S2623" s="867" t="str">
        <f>IFERROR(IF(VLOOKUP("*"&amp;TRIM($F2623)&amp;"*",dump!$A:$D,4,FALSE)="","空文字",VLOOKUP("*"&amp;TRIM($F2623)&amp;"*",dump!$A:$D,4,FALSE)),"NA")</f>
        <v>NA</v>
      </c>
      <c r="T2623" s="867" t="str">
        <f t="shared" ca="1" si="164"/>
        <v>●</v>
      </c>
      <c r="U2623" s="867"/>
      <c r="V2623" s="867"/>
      <c r="W2623" s="867"/>
      <c r="X2623" s="867"/>
      <c r="Y2623" s="867" t="str">
        <f t="shared" si="165"/>
        <v/>
      </c>
      <c r="Z2623" s="867"/>
    </row>
    <row r="2624" spans="2:26" s="312" customFormat="1" ht="15" customHeight="1" outlineLevel="1">
      <c r="B2624" s="314"/>
      <c r="C2624" s="439"/>
      <c r="D2624" s="343"/>
      <c r="E2624" s="382"/>
      <c r="F2624" s="307" t="s">
        <v>8095</v>
      </c>
      <c r="G2624" s="397"/>
      <c r="H2624" s="308"/>
      <c r="I2624" s="313"/>
      <c r="J2624" s="420"/>
      <c r="K2624" s="865" t="str">
        <f t="shared" si="161"/>
        <v/>
      </c>
      <c r="L2624" s="557" t="s">
        <v>3656</v>
      </c>
      <c r="M2624" s="558" t="s">
        <v>3655</v>
      </c>
      <c r="N2624" s="597"/>
      <c r="O2624" s="662"/>
      <c r="P2624" s="598"/>
      <c r="Q2624" s="867" t="str">
        <f t="shared" ca="1" si="162"/>
        <v/>
      </c>
      <c r="R2624" s="867" t="str">
        <f t="shared" ca="1" si="163"/>
        <v/>
      </c>
      <c r="S2624" s="867" t="str">
        <f>IFERROR(IF(VLOOKUP("*"&amp;TRIM($F2624)&amp;"*",dump!$A:$D,4,FALSE)="","空文字",VLOOKUP("*"&amp;TRIM($F2624)&amp;"*",dump!$A:$D,4,FALSE)),"NA")</f>
        <v>NA</v>
      </c>
      <c r="T2624" s="867" t="str">
        <f t="shared" ca="1" si="164"/>
        <v>●</v>
      </c>
      <c r="U2624" s="867"/>
      <c r="V2624" s="867"/>
      <c r="W2624" s="867"/>
      <c r="X2624" s="867"/>
      <c r="Y2624" s="867" t="str">
        <f t="shared" si="165"/>
        <v/>
      </c>
      <c r="Z2624" s="867"/>
    </row>
    <row r="2625" spans="2:26" s="312" customFormat="1" ht="15" customHeight="1" outlineLevel="1">
      <c r="B2625" s="314"/>
      <c r="C2625" s="439"/>
      <c r="D2625" s="343"/>
      <c r="E2625" s="382"/>
      <c r="F2625" s="307" t="s">
        <v>12186</v>
      </c>
      <c r="G2625" s="397"/>
      <c r="H2625" s="308"/>
      <c r="I2625" s="313"/>
      <c r="J2625" s="420"/>
      <c r="K2625" s="865" t="str">
        <f t="shared" si="161"/>
        <v/>
      </c>
      <c r="L2625" s="557" t="s">
        <v>3656</v>
      </c>
      <c r="M2625" s="558" t="s">
        <v>3655</v>
      </c>
      <c r="N2625" s="597"/>
      <c r="O2625" s="662"/>
      <c r="P2625" s="598"/>
      <c r="Q2625" s="867" t="str">
        <f t="shared" ca="1" si="162"/>
        <v/>
      </c>
      <c r="R2625" s="867" t="str">
        <f t="shared" ca="1" si="163"/>
        <v/>
      </c>
      <c r="S2625" s="867" t="str">
        <f>IFERROR(IF(VLOOKUP("*"&amp;TRIM($F2625)&amp;"*",dump!$A:$D,4,FALSE)="","空文字",VLOOKUP("*"&amp;TRIM($F2625)&amp;"*",dump!$A:$D,4,FALSE)),"NA")</f>
        <v>NA</v>
      </c>
      <c r="T2625" s="867" t="str">
        <f t="shared" ca="1" si="164"/>
        <v>●</v>
      </c>
      <c r="U2625" s="867"/>
      <c r="V2625" s="867"/>
      <c r="W2625" s="867"/>
      <c r="X2625" s="867"/>
      <c r="Y2625" s="867" t="str">
        <f t="shared" si="165"/>
        <v/>
      </c>
      <c r="Z2625" s="867"/>
    </row>
    <row r="2626" spans="2:26" s="312" customFormat="1" ht="15" customHeight="1" outlineLevel="1">
      <c r="B2626" s="314"/>
      <c r="C2626" s="439"/>
      <c r="D2626" s="343"/>
      <c r="E2626" s="382"/>
      <c r="F2626" s="307" t="s">
        <v>12187</v>
      </c>
      <c r="G2626" s="397"/>
      <c r="H2626" s="308"/>
      <c r="I2626" s="313"/>
      <c r="J2626" s="420"/>
      <c r="K2626" s="865" t="str">
        <f t="shared" si="161"/>
        <v/>
      </c>
      <c r="L2626" s="557" t="s">
        <v>3656</v>
      </c>
      <c r="M2626" s="558" t="s">
        <v>3655</v>
      </c>
      <c r="N2626" s="597"/>
      <c r="O2626" s="662"/>
      <c r="P2626" s="598"/>
      <c r="Q2626" s="867" t="str">
        <f t="shared" ca="1" si="162"/>
        <v/>
      </c>
      <c r="R2626" s="867" t="str">
        <f t="shared" ca="1" si="163"/>
        <v/>
      </c>
      <c r="S2626" s="867" t="str">
        <f>IFERROR(IF(VLOOKUP("*"&amp;TRIM($F2626)&amp;"*",dump!$A:$D,4,FALSE)="","空文字",VLOOKUP("*"&amp;TRIM($F2626)&amp;"*",dump!$A:$D,4,FALSE)),"NA")</f>
        <v>NA</v>
      </c>
      <c r="T2626" s="867" t="str">
        <f t="shared" ca="1" si="164"/>
        <v>●</v>
      </c>
      <c r="U2626" s="867"/>
      <c r="V2626" s="867"/>
      <c r="W2626" s="867"/>
      <c r="X2626" s="867"/>
      <c r="Y2626" s="867" t="str">
        <f t="shared" si="165"/>
        <v/>
      </c>
      <c r="Z2626" s="867"/>
    </row>
    <row r="2627" spans="2:26" s="312" customFormat="1" ht="15" customHeight="1" outlineLevel="1">
      <c r="B2627" s="314"/>
      <c r="C2627" s="439"/>
      <c r="D2627" s="343"/>
      <c r="E2627" s="382"/>
      <c r="F2627" s="307" t="s">
        <v>12188</v>
      </c>
      <c r="G2627" s="397"/>
      <c r="H2627" s="308"/>
      <c r="I2627" s="313"/>
      <c r="J2627" s="420"/>
      <c r="K2627" s="865" t="str">
        <f t="shared" si="161"/>
        <v/>
      </c>
      <c r="L2627" s="557" t="s">
        <v>3656</v>
      </c>
      <c r="M2627" s="558" t="s">
        <v>3655</v>
      </c>
      <c r="N2627" s="597"/>
      <c r="O2627" s="662"/>
      <c r="P2627" s="598"/>
      <c r="Q2627" s="867" t="str">
        <f t="shared" ca="1" si="162"/>
        <v/>
      </c>
      <c r="R2627" s="867" t="str">
        <f t="shared" ca="1" si="163"/>
        <v/>
      </c>
      <c r="S2627" s="867" t="str">
        <f>IFERROR(IF(VLOOKUP("*"&amp;TRIM($F2627)&amp;"*",dump!$A:$D,4,FALSE)="","空文字",VLOOKUP("*"&amp;TRIM($F2627)&amp;"*",dump!$A:$D,4,FALSE)),"NA")</f>
        <v>NA</v>
      </c>
      <c r="T2627" s="867" t="str">
        <f t="shared" ca="1" si="164"/>
        <v>●</v>
      </c>
      <c r="U2627" s="867"/>
      <c r="V2627" s="867"/>
      <c r="W2627" s="867"/>
      <c r="X2627" s="867"/>
      <c r="Y2627" s="867" t="str">
        <f t="shared" si="165"/>
        <v/>
      </c>
      <c r="Z2627" s="867"/>
    </row>
    <row r="2628" spans="2:26" s="312" customFormat="1" ht="15" customHeight="1" outlineLevel="1">
      <c r="B2628" s="314"/>
      <c r="C2628" s="439"/>
      <c r="D2628" s="343"/>
      <c r="E2628" s="382"/>
      <c r="F2628" s="307" t="s">
        <v>15137</v>
      </c>
      <c r="G2628" s="397"/>
      <c r="H2628" s="308"/>
      <c r="I2628" s="313"/>
      <c r="J2628" s="420"/>
      <c r="K2628" s="865" t="str">
        <f t="shared" si="161"/>
        <v/>
      </c>
      <c r="L2628" s="557" t="s">
        <v>3656</v>
      </c>
      <c r="M2628" s="558" t="s">
        <v>3655</v>
      </c>
      <c r="N2628" s="597"/>
      <c r="O2628" s="662"/>
      <c r="P2628" s="598"/>
      <c r="Q2628" s="867" t="str">
        <f t="shared" ca="1" si="162"/>
        <v/>
      </c>
      <c r="R2628" s="867" t="str">
        <f t="shared" ca="1" si="163"/>
        <v/>
      </c>
      <c r="S2628" s="867" t="str">
        <f>IFERROR(IF(VLOOKUP("*"&amp;TRIM($F2628)&amp;"*",dump!$A:$D,4,FALSE)="","空文字",VLOOKUP("*"&amp;TRIM($F2628)&amp;"*",dump!$A:$D,4,FALSE)),"NA")</f>
        <v>NA</v>
      </c>
      <c r="T2628" s="867" t="str">
        <f t="shared" ca="1" si="164"/>
        <v>●</v>
      </c>
      <c r="U2628" s="867"/>
      <c r="V2628" s="867"/>
      <c r="W2628" s="867"/>
      <c r="X2628" s="867"/>
      <c r="Y2628" s="867" t="str">
        <f t="shared" si="165"/>
        <v/>
      </c>
      <c r="Z2628" s="867"/>
    </row>
    <row r="2629" spans="2:26" s="312" customFormat="1" ht="15" customHeight="1" outlineLevel="1">
      <c r="B2629" s="314"/>
      <c r="C2629" s="439"/>
      <c r="D2629" s="343"/>
      <c r="E2629" s="382"/>
      <c r="F2629" s="307" t="s">
        <v>15138</v>
      </c>
      <c r="G2629" s="397"/>
      <c r="H2629" s="308"/>
      <c r="I2629" s="313"/>
      <c r="J2629" s="420"/>
      <c r="K2629" s="865" t="str">
        <f t="shared" si="161"/>
        <v/>
      </c>
      <c r="L2629" s="557" t="s">
        <v>3656</v>
      </c>
      <c r="M2629" s="558" t="s">
        <v>3655</v>
      </c>
      <c r="N2629" s="597"/>
      <c r="O2629" s="662"/>
      <c r="P2629" s="598"/>
      <c r="Q2629" s="867" t="str">
        <f t="shared" ca="1" si="162"/>
        <v/>
      </c>
      <c r="R2629" s="867" t="str">
        <f t="shared" ca="1" si="163"/>
        <v/>
      </c>
      <c r="S2629" s="867" t="str">
        <f>IFERROR(IF(VLOOKUP("*"&amp;TRIM($F2629)&amp;"*",dump!$A:$D,4,FALSE)="","空文字",VLOOKUP("*"&amp;TRIM($F2629)&amp;"*",dump!$A:$D,4,FALSE)),"NA")</f>
        <v>NA</v>
      </c>
      <c r="T2629" s="867" t="str">
        <f t="shared" ca="1" si="164"/>
        <v>●</v>
      </c>
      <c r="U2629" s="867"/>
      <c r="V2629" s="867"/>
      <c r="W2629" s="867"/>
      <c r="X2629" s="867"/>
      <c r="Y2629" s="867" t="str">
        <f t="shared" si="165"/>
        <v/>
      </c>
      <c r="Z2629" s="867"/>
    </row>
    <row r="2630" spans="2:26" s="312" customFormat="1" ht="15" customHeight="1" outlineLevel="1">
      <c r="B2630" s="314"/>
      <c r="C2630" s="439"/>
      <c r="D2630" s="343"/>
      <c r="E2630" s="382"/>
      <c r="F2630" s="307" t="s">
        <v>15139</v>
      </c>
      <c r="G2630" s="397"/>
      <c r="H2630" s="308"/>
      <c r="I2630" s="313"/>
      <c r="J2630" s="420"/>
      <c r="K2630" s="865" t="str">
        <f t="shared" si="161"/>
        <v/>
      </c>
      <c r="L2630" s="557" t="s">
        <v>3656</v>
      </c>
      <c r="M2630" s="558" t="s">
        <v>3655</v>
      </c>
      <c r="N2630" s="597"/>
      <c r="O2630" s="662"/>
      <c r="P2630" s="598"/>
      <c r="Q2630" s="867" t="str">
        <f t="shared" ca="1" si="162"/>
        <v/>
      </c>
      <c r="R2630" s="867" t="str">
        <f t="shared" ca="1" si="163"/>
        <v/>
      </c>
      <c r="S2630" s="867" t="str">
        <f>IFERROR(IF(VLOOKUP("*"&amp;TRIM($F2630)&amp;"*",dump!$A:$D,4,FALSE)="","空文字",VLOOKUP("*"&amp;TRIM($F2630)&amp;"*",dump!$A:$D,4,FALSE)),"NA")</f>
        <v>NA</v>
      </c>
      <c r="T2630" s="867" t="str">
        <f t="shared" ca="1" si="164"/>
        <v>●</v>
      </c>
      <c r="U2630" s="867"/>
      <c r="V2630" s="867"/>
      <c r="W2630" s="867"/>
      <c r="X2630" s="867"/>
      <c r="Y2630" s="867" t="str">
        <f t="shared" si="165"/>
        <v/>
      </c>
      <c r="Z2630" s="867"/>
    </row>
    <row r="2631" spans="2:26" s="312" customFormat="1" ht="15" customHeight="1" outlineLevel="1">
      <c r="B2631" s="314"/>
      <c r="C2631" s="439"/>
      <c r="D2631" s="343"/>
      <c r="E2631" s="382"/>
      <c r="F2631" s="307" t="s">
        <v>15140</v>
      </c>
      <c r="G2631" s="397"/>
      <c r="H2631" s="308"/>
      <c r="I2631" s="313"/>
      <c r="J2631" s="420"/>
      <c r="K2631" s="865" t="str">
        <f t="shared" si="161"/>
        <v/>
      </c>
      <c r="L2631" s="557" t="s">
        <v>3656</v>
      </c>
      <c r="M2631" s="558" t="s">
        <v>3655</v>
      </c>
      <c r="N2631" s="597"/>
      <c r="O2631" s="662"/>
      <c r="P2631" s="598"/>
      <c r="Q2631" s="867" t="str">
        <f t="shared" ca="1" si="162"/>
        <v/>
      </c>
      <c r="R2631" s="867" t="str">
        <f t="shared" ca="1" si="163"/>
        <v/>
      </c>
      <c r="S2631" s="867" t="str">
        <f>IFERROR(IF(VLOOKUP("*"&amp;TRIM($F2631)&amp;"*",dump!$A:$D,4,FALSE)="","空文字",VLOOKUP("*"&amp;TRIM($F2631)&amp;"*",dump!$A:$D,4,FALSE)),"NA")</f>
        <v>NA</v>
      </c>
      <c r="T2631" s="867" t="str">
        <f t="shared" ca="1" si="164"/>
        <v>●</v>
      </c>
      <c r="U2631" s="867"/>
      <c r="V2631" s="867"/>
      <c r="W2631" s="867"/>
      <c r="X2631" s="867"/>
      <c r="Y2631" s="867" t="str">
        <f t="shared" si="165"/>
        <v/>
      </c>
      <c r="Z2631" s="867"/>
    </row>
    <row r="2632" spans="2:26" s="312" customFormat="1" ht="15" customHeight="1" outlineLevel="1">
      <c r="B2632" s="314"/>
      <c r="C2632" s="439"/>
      <c r="D2632" s="343"/>
      <c r="E2632" s="382"/>
      <c r="F2632" s="307" t="s">
        <v>15141</v>
      </c>
      <c r="G2632" s="397"/>
      <c r="H2632" s="308"/>
      <c r="I2632" s="313"/>
      <c r="J2632" s="420"/>
      <c r="K2632" s="865" t="str">
        <f t="shared" si="161"/>
        <v/>
      </c>
      <c r="L2632" s="557" t="s">
        <v>3656</v>
      </c>
      <c r="M2632" s="558" t="s">
        <v>3655</v>
      </c>
      <c r="N2632" s="597"/>
      <c r="O2632" s="662"/>
      <c r="P2632" s="598"/>
      <c r="Q2632" s="867" t="str">
        <f t="shared" ca="1" si="162"/>
        <v/>
      </c>
      <c r="R2632" s="867" t="str">
        <f t="shared" ca="1" si="163"/>
        <v/>
      </c>
      <c r="S2632" s="867" t="str">
        <f>IFERROR(IF(VLOOKUP("*"&amp;TRIM($F2632)&amp;"*",dump!$A:$D,4,FALSE)="","空文字",VLOOKUP("*"&amp;TRIM($F2632)&amp;"*",dump!$A:$D,4,FALSE)),"NA")</f>
        <v>NA</v>
      </c>
      <c r="T2632" s="867" t="str">
        <f t="shared" ca="1" si="164"/>
        <v>●</v>
      </c>
      <c r="U2632" s="867"/>
      <c r="V2632" s="867"/>
      <c r="W2632" s="867"/>
      <c r="X2632" s="867"/>
      <c r="Y2632" s="867" t="str">
        <f t="shared" si="165"/>
        <v/>
      </c>
      <c r="Z2632" s="867"/>
    </row>
    <row r="2633" spans="2:26" s="312" customFormat="1" ht="15" customHeight="1" outlineLevel="1">
      <c r="B2633" s="314"/>
      <c r="C2633" s="439"/>
      <c r="D2633" s="343"/>
      <c r="E2633" s="382"/>
      <c r="F2633" s="307" t="s">
        <v>15142</v>
      </c>
      <c r="G2633" s="397"/>
      <c r="H2633" s="308"/>
      <c r="I2633" s="313"/>
      <c r="J2633" s="420"/>
      <c r="K2633" s="865" t="str">
        <f t="shared" si="161"/>
        <v/>
      </c>
      <c r="L2633" s="557" t="s">
        <v>3656</v>
      </c>
      <c r="M2633" s="558" t="s">
        <v>3655</v>
      </c>
      <c r="N2633" s="597"/>
      <c r="O2633" s="662"/>
      <c r="P2633" s="598"/>
      <c r="Q2633" s="867" t="str">
        <f t="shared" ca="1" si="162"/>
        <v/>
      </c>
      <c r="R2633" s="867" t="str">
        <f t="shared" ca="1" si="163"/>
        <v/>
      </c>
      <c r="S2633" s="867" t="str">
        <f>IFERROR(IF(VLOOKUP("*"&amp;TRIM($F2633)&amp;"*",dump!$A:$D,4,FALSE)="","空文字",VLOOKUP("*"&amp;TRIM($F2633)&amp;"*",dump!$A:$D,4,FALSE)),"NA")</f>
        <v>NA</v>
      </c>
      <c r="T2633" s="867" t="str">
        <f t="shared" ca="1" si="164"/>
        <v>●</v>
      </c>
      <c r="U2633" s="867"/>
      <c r="V2633" s="867"/>
      <c r="W2633" s="867"/>
      <c r="X2633" s="867"/>
      <c r="Y2633" s="867" t="str">
        <f t="shared" si="165"/>
        <v/>
      </c>
      <c r="Z2633" s="867"/>
    </row>
    <row r="2634" spans="2:26" s="312" customFormat="1" ht="15" customHeight="1" outlineLevel="1">
      <c r="B2634" s="314"/>
      <c r="C2634" s="439"/>
      <c r="D2634" s="343"/>
      <c r="E2634" s="382"/>
      <c r="F2634" s="307" t="s">
        <v>15143</v>
      </c>
      <c r="G2634" s="397"/>
      <c r="H2634" s="308"/>
      <c r="I2634" s="313"/>
      <c r="J2634" s="420"/>
      <c r="K2634" s="865" t="str">
        <f t="shared" si="161"/>
        <v/>
      </c>
      <c r="L2634" s="557" t="s">
        <v>3656</v>
      </c>
      <c r="M2634" s="558" t="s">
        <v>3655</v>
      </c>
      <c r="N2634" s="597"/>
      <c r="O2634" s="662"/>
      <c r="P2634" s="598"/>
      <c r="Q2634" s="867" t="str">
        <f t="shared" ca="1" si="162"/>
        <v/>
      </c>
      <c r="R2634" s="867" t="str">
        <f t="shared" ca="1" si="163"/>
        <v/>
      </c>
      <c r="S2634" s="867" t="str">
        <f>IFERROR(IF(VLOOKUP("*"&amp;TRIM($F2634)&amp;"*",dump!$A:$D,4,FALSE)="","空文字",VLOOKUP("*"&amp;TRIM($F2634)&amp;"*",dump!$A:$D,4,FALSE)),"NA")</f>
        <v>NA</v>
      </c>
      <c r="T2634" s="867" t="str">
        <f t="shared" ca="1" si="164"/>
        <v>●</v>
      </c>
      <c r="U2634" s="867"/>
      <c r="V2634" s="867"/>
      <c r="W2634" s="867"/>
      <c r="X2634" s="867"/>
      <c r="Y2634" s="867" t="str">
        <f t="shared" si="165"/>
        <v/>
      </c>
      <c r="Z2634" s="867"/>
    </row>
    <row r="2635" spans="2:26" s="312" customFormat="1" ht="15" customHeight="1" outlineLevel="1">
      <c r="B2635" s="314"/>
      <c r="C2635" s="439"/>
      <c r="D2635" s="343"/>
      <c r="E2635" s="382"/>
      <c r="F2635" s="307" t="s">
        <v>15144</v>
      </c>
      <c r="G2635" s="397"/>
      <c r="H2635" s="308"/>
      <c r="I2635" s="313"/>
      <c r="J2635" s="420"/>
      <c r="K2635" s="865" t="str">
        <f t="shared" si="161"/>
        <v/>
      </c>
      <c r="L2635" s="557" t="s">
        <v>3656</v>
      </c>
      <c r="M2635" s="558" t="s">
        <v>3655</v>
      </c>
      <c r="N2635" s="597"/>
      <c r="O2635" s="662"/>
      <c r="P2635" s="598"/>
      <c r="Q2635" s="867" t="str">
        <f t="shared" ca="1" si="162"/>
        <v/>
      </c>
      <c r="R2635" s="867" t="str">
        <f t="shared" ca="1" si="163"/>
        <v/>
      </c>
      <c r="S2635" s="867" t="str">
        <f>IFERROR(IF(VLOOKUP("*"&amp;TRIM($F2635)&amp;"*",dump!$A:$D,4,FALSE)="","空文字",VLOOKUP("*"&amp;TRIM($F2635)&amp;"*",dump!$A:$D,4,FALSE)),"NA")</f>
        <v>NA</v>
      </c>
      <c r="T2635" s="867" t="str">
        <f t="shared" ca="1" si="164"/>
        <v>●</v>
      </c>
      <c r="U2635" s="867"/>
      <c r="V2635" s="867"/>
      <c r="W2635" s="867"/>
      <c r="X2635" s="867"/>
      <c r="Y2635" s="867" t="str">
        <f t="shared" si="165"/>
        <v/>
      </c>
      <c r="Z2635" s="867"/>
    </row>
    <row r="2636" spans="2:26" s="312" customFormat="1" ht="15" customHeight="1" outlineLevel="1">
      <c r="B2636" s="314"/>
      <c r="C2636" s="439"/>
      <c r="D2636" s="343"/>
      <c r="E2636" s="382"/>
      <c r="F2636" s="307" t="s">
        <v>15145</v>
      </c>
      <c r="G2636" s="397"/>
      <c r="H2636" s="308"/>
      <c r="I2636" s="313"/>
      <c r="J2636" s="420"/>
      <c r="K2636" s="865" t="str">
        <f t="shared" si="161"/>
        <v/>
      </c>
      <c r="L2636" s="557" t="s">
        <v>3656</v>
      </c>
      <c r="M2636" s="558" t="s">
        <v>3655</v>
      </c>
      <c r="N2636" s="597"/>
      <c r="O2636" s="662"/>
      <c r="P2636" s="598"/>
      <c r="Q2636" s="867" t="str">
        <f t="shared" ca="1" si="162"/>
        <v/>
      </c>
      <c r="R2636" s="867" t="str">
        <f t="shared" ca="1" si="163"/>
        <v/>
      </c>
      <c r="S2636" s="867" t="str">
        <f>IFERROR(IF(VLOOKUP("*"&amp;TRIM($F2636)&amp;"*",dump!$A:$D,4,FALSE)="","空文字",VLOOKUP("*"&amp;TRIM($F2636)&amp;"*",dump!$A:$D,4,FALSE)),"NA")</f>
        <v>NA</v>
      </c>
      <c r="T2636" s="867" t="str">
        <f t="shared" ca="1" si="164"/>
        <v>●</v>
      </c>
      <c r="U2636" s="867"/>
      <c r="V2636" s="867"/>
      <c r="W2636" s="867"/>
      <c r="X2636" s="867"/>
      <c r="Y2636" s="867" t="str">
        <f t="shared" si="165"/>
        <v/>
      </c>
      <c r="Z2636" s="867"/>
    </row>
    <row r="2637" spans="2:26" s="312" customFormat="1" ht="15" customHeight="1" outlineLevel="1">
      <c r="B2637" s="314"/>
      <c r="C2637" s="439"/>
      <c r="D2637" s="343"/>
      <c r="E2637" s="382"/>
      <c r="F2637" s="307" t="s">
        <v>15146</v>
      </c>
      <c r="G2637" s="397"/>
      <c r="H2637" s="308"/>
      <c r="I2637" s="313"/>
      <c r="J2637" s="420"/>
      <c r="K2637" s="865" t="str">
        <f t="shared" ref="K2637:K2700" si="166">IF(AND(M2637="", O2637="", N2637&lt;&gt;""), "○", "")</f>
        <v/>
      </c>
      <c r="L2637" s="557" t="s">
        <v>3656</v>
      </c>
      <c r="M2637" s="558" t="s">
        <v>3655</v>
      </c>
      <c r="N2637" s="597"/>
      <c r="O2637" s="662"/>
      <c r="P2637" s="598"/>
      <c r="Q2637" s="867" t="str">
        <f t="shared" ref="Q2637:Q2700" ca="1" si="167">IF(P2637="","",IF(P2637="←",IF(OFFSET($J2637,0,MATCH(MID(M2637,1,FIND("の",M2637,1)-1), $L$11:$BA$11,0)+4,1,1)="","",OFFSET($L2637,0,MATCH(MID(M2637,1,FIND("の",M2637,1)-1), $L$11:$BA$11,0)+4,1,1)),P2637))</f>
        <v/>
      </c>
      <c r="R2637" s="867" t="str">
        <f t="shared" ref="R2637:R2700" ca="1" si="168">IF(COUNTIF(Q2637,"*(*"),MID(Q2637,FIND("(",Q2637,1)+1,FIND(")",Q2637,1)-FIND("(",Q2637,1)-1),IF(COUNTIF(Q2637,"*""*"),MID(Q2637,FIND("""",Q2637,1)+1,LEN(Q2637)-2),IF(COUNTIF(Q2637,"*：*"),RIGHT(Q2637,LEN(Q2637)-(FIND("：",Q2637))),Q2637)))</f>
        <v/>
      </c>
      <c r="S2637" s="867" t="str">
        <f>IFERROR(IF(VLOOKUP("*"&amp;TRIM($F2637)&amp;"*",dump!$A:$D,4,FALSE)="","空文字",VLOOKUP("*"&amp;TRIM($F2637)&amp;"*",dump!$A:$D,4,FALSE)),"NA")</f>
        <v>NA</v>
      </c>
      <c r="T2637" s="867" t="str">
        <f t="shared" ref="T2637:T2700" ca="1" si="169">IF($K2637&lt;&gt;"",IF($E2637&lt;&gt;"","■",""),IF(AND(R2637="",S2637="NA"),"●", IF(EXACT(R2637,S2637),"●","×")))</f>
        <v>●</v>
      </c>
      <c r="U2637" s="867"/>
      <c r="V2637" s="867"/>
      <c r="W2637" s="867"/>
      <c r="X2637" s="867"/>
      <c r="Y2637" s="867" t="str">
        <f t="shared" ref="Y2637:Y2700" si="170">IF(U2637="●","●","")</f>
        <v/>
      </c>
      <c r="Z2637" s="867"/>
    </row>
    <row r="2638" spans="2:26" s="312" customFormat="1" ht="15" customHeight="1" outlineLevel="1">
      <c r="B2638" s="314"/>
      <c r="C2638" s="439"/>
      <c r="D2638" s="343"/>
      <c r="E2638" s="382"/>
      <c r="F2638" s="307" t="s">
        <v>15147</v>
      </c>
      <c r="G2638" s="397"/>
      <c r="H2638" s="308"/>
      <c r="I2638" s="313"/>
      <c r="J2638" s="420"/>
      <c r="K2638" s="865" t="str">
        <f t="shared" si="166"/>
        <v/>
      </c>
      <c r="L2638" s="557" t="s">
        <v>3656</v>
      </c>
      <c r="M2638" s="558" t="s">
        <v>3655</v>
      </c>
      <c r="N2638" s="597"/>
      <c r="O2638" s="662"/>
      <c r="P2638" s="598"/>
      <c r="Q2638" s="867" t="str">
        <f t="shared" ca="1" si="167"/>
        <v/>
      </c>
      <c r="R2638" s="867" t="str">
        <f t="shared" ca="1" si="168"/>
        <v/>
      </c>
      <c r="S2638" s="867" t="str">
        <f>IFERROR(IF(VLOOKUP("*"&amp;TRIM($F2638)&amp;"*",dump!$A:$D,4,FALSE)="","空文字",VLOOKUP("*"&amp;TRIM($F2638)&amp;"*",dump!$A:$D,4,FALSE)),"NA")</f>
        <v>NA</v>
      </c>
      <c r="T2638" s="867" t="str">
        <f t="shared" ca="1" si="169"/>
        <v>●</v>
      </c>
      <c r="U2638" s="867"/>
      <c r="V2638" s="867"/>
      <c r="W2638" s="867"/>
      <c r="X2638" s="867"/>
      <c r="Y2638" s="867" t="str">
        <f t="shared" si="170"/>
        <v/>
      </c>
      <c r="Z2638" s="867"/>
    </row>
    <row r="2639" spans="2:26" s="312" customFormat="1" ht="15" customHeight="1" outlineLevel="1">
      <c r="B2639" s="314"/>
      <c r="C2639" s="439"/>
      <c r="D2639" s="343"/>
      <c r="E2639" s="318" t="s">
        <v>9851</v>
      </c>
      <c r="F2639" s="307" t="s">
        <v>5125</v>
      </c>
      <c r="G2639" s="307" t="s">
        <v>3771</v>
      </c>
      <c r="H2639" s="302" t="s">
        <v>3657</v>
      </c>
      <c r="I2639" s="303" t="s">
        <v>660</v>
      </c>
      <c r="J2639" s="417" t="s">
        <v>5684</v>
      </c>
      <c r="K2639" s="865" t="str">
        <f t="shared" si="166"/>
        <v/>
      </c>
      <c r="L2639" s="557" t="s">
        <v>3656</v>
      </c>
      <c r="M2639" s="558" t="s">
        <v>3655</v>
      </c>
      <c r="N2639" s="597" t="s">
        <v>17470</v>
      </c>
      <c r="O2639" s="662"/>
      <c r="P2639" s="598"/>
      <c r="Q2639" s="867" t="str">
        <f t="shared" ca="1" si="167"/>
        <v/>
      </c>
      <c r="R2639" s="867" t="str">
        <f t="shared" ca="1" si="168"/>
        <v/>
      </c>
      <c r="S2639" s="867" t="str">
        <f>IFERROR(IF(VLOOKUP("*"&amp;TRIM($F2639)&amp;"*",dump!$A:$D,4,FALSE)="","空文字",VLOOKUP("*"&amp;TRIM($F2639)&amp;"*",dump!$A:$D,4,FALSE)),"NA")</f>
        <v>NA</v>
      </c>
      <c r="T2639" s="867" t="str">
        <f t="shared" ca="1" si="169"/>
        <v>●</v>
      </c>
      <c r="U2639" s="867"/>
      <c r="V2639" s="867"/>
      <c r="W2639" s="867"/>
      <c r="X2639" s="867"/>
      <c r="Y2639" s="867" t="str">
        <f t="shared" si="170"/>
        <v/>
      </c>
      <c r="Z2639" s="867"/>
    </row>
    <row r="2640" spans="2:26" s="312" customFormat="1" ht="15" customHeight="1" outlineLevel="1">
      <c r="B2640" s="314"/>
      <c r="C2640" s="439"/>
      <c r="D2640" s="343"/>
      <c r="E2640" s="318" t="s">
        <v>9852</v>
      </c>
      <c r="F2640" s="307" t="s">
        <v>5126</v>
      </c>
      <c r="G2640" s="307" t="s">
        <v>3772</v>
      </c>
      <c r="H2640" s="302" t="s">
        <v>3657</v>
      </c>
      <c r="I2640" s="303" t="s">
        <v>660</v>
      </c>
      <c r="J2640" s="417" t="s">
        <v>5684</v>
      </c>
      <c r="K2640" s="865" t="str">
        <f t="shared" si="166"/>
        <v/>
      </c>
      <c r="L2640" s="557" t="s">
        <v>3656</v>
      </c>
      <c r="M2640" s="558" t="s">
        <v>3655</v>
      </c>
      <c r="N2640" s="597" t="s">
        <v>17470</v>
      </c>
      <c r="O2640" s="662"/>
      <c r="P2640" s="598"/>
      <c r="Q2640" s="867" t="str">
        <f t="shared" ca="1" si="167"/>
        <v/>
      </c>
      <c r="R2640" s="867" t="str">
        <f t="shared" ca="1" si="168"/>
        <v/>
      </c>
      <c r="S2640" s="867" t="str">
        <f>IFERROR(IF(VLOOKUP("*"&amp;TRIM($F2640)&amp;"*",dump!$A:$D,4,FALSE)="","空文字",VLOOKUP("*"&amp;TRIM($F2640)&amp;"*",dump!$A:$D,4,FALSE)),"NA")</f>
        <v>NA</v>
      </c>
      <c r="T2640" s="867" t="str">
        <f t="shared" ca="1" si="169"/>
        <v>●</v>
      </c>
      <c r="U2640" s="867"/>
      <c r="V2640" s="867"/>
      <c r="W2640" s="867"/>
      <c r="X2640" s="867"/>
      <c r="Y2640" s="867" t="str">
        <f t="shared" si="170"/>
        <v/>
      </c>
      <c r="Z2640" s="867"/>
    </row>
    <row r="2641" spans="2:26" s="312" customFormat="1" ht="15" customHeight="1" outlineLevel="1">
      <c r="B2641" s="314"/>
      <c r="C2641" s="439"/>
      <c r="D2641" s="343"/>
      <c r="E2641" s="318" t="s">
        <v>3262</v>
      </c>
      <c r="F2641" s="307" t="s">
        <v>5127</v>
      </c>
      <c r="G2641" s="307" t="s">
        <v>927</v>
      </c>
      <c r="H2641" s="302" t="s">
        <v>3657</v>
      </c>
      <c r="I2641" s="303" t="s">
        <v>660</v>
      </c>
      <c r="J2641" s="417" t="s">
        <v>5684</v>
      </c>
      <c r="K2641" s="865" t="str">
        <f t="shared" si="166"/>
        <v/>
      </c>
      <c r="L2641" s="557" t="s">
        <v>3656</v>
      </c>
      <c r="M2641" s="558" t="s">
        <v>3655</v>
      </c>
      <c r="N2641" s="597" t="s">
        <v>17470</v>
      </c>
      <c r="O2641" s="662"/>
      <c r="P2641" s="598"/>
      <c r="Q2641" s="867" t="str">
        <f t="shared" ca="1" si="167"/>
        <v/>
      </c>
      <c r="R2641" s="867" t="str">
        <f t="shared" ca="1" si="168"/>
        <v/>
      </c>
      <c r="S2641" s="867" t="str">
        <f>IFERROR(IF(VLOOKUP("*"&amp;TRIM($F2641)&amp;"*",dump!$A:$D,4,FALSE)="","空文字",VLOOKUP("*"&amp;TRIM($F2641)&amp;"*",dump!$A:$D,4,FALSE)),"NA")</f>
        <v>NA</v>
      </c>
      <c r="T2641" s="867" t="str">
        <f t="shared" ca="1" si="169"/>
        <v>●</v>
      </c>
      <c r="U2641" s="867"/>
      <c r="V2641" s="867"/>
      <c r="W2641" s="867"/>
      <c r="X2641" s="867"/>
      <c r="Y2641" s="867" t="str">
        <f t="shared" si="170"/>
        <v/>
      </c>
      <c r="Z2641" s="867"/>
    </row>
    <row r="2642" spans="2:26" s="312" customFormat="1" ht="15" customHeight="1" outlineLevel="1">
      <c r="B2642" s="314"/>
      <c r="C2642" s="439"/>
      <c r="D2642" s="343"/>
      <c r="E2642" s="318" t="s">
        <v>3263</v>
      </c>
      <c r="F2642" s="307" t="s">
        <v>3774</v>
      </c>
      <c r="G2642" s="307" t="s">
        <v>928</v>
      </c>
      <c r="H2642" s="302" t="s">
        <v>3657</v>
      </c>
      <c r="I2642" s="303" t="s">
        <v>660</v>
      </c>
      <c r="J2642" s="417" t="s">
        <v>5684</v>
      </c>
      <c r="K2642" s="865" t="str">
        <f t="shared" si="166"/>
        <v/>
      </c>
      <c r="L2642" s="557" t="s">
        <v>3656</v>
      </c>
      <c r="M2642" s="558" t="s">
        <v>3655</v>
      </c>
      <c r="N2642" s="597" t="s">
        <v>17470</v>
      </c>
      <c r="O2642" s="662"/>
      <c r="P2642" s="598"/>
      <c r="Q2642" s="867" t="str">
        <f t="shared" ca="1" si="167"/>
        <v/>
      </c>
      <c r="R2642" s="867" t="str">
        <f t="shared" ca="1" si="168"/>
        <v/>
      </c>
      <c r="S2642" s="867" t="str">
        <f>IFERROR(IF(VLOOKUP("*"&amp;TRIM($F2642)&amp;"*",dump!$A:$D,4,FALSE)="","空文字",VLOOKUP("*"&amp;TRIM($F2642)&amp;"*",dump!$A:$D,4,FALSE)),"NA")</f>
        <v>NA</v>
      </c>
      <c r="T2642" s="867" t="str">
        <f t="shared" ca="1" si="169"/>
        <v>●</v>
      </c>
      <c r="U2642" s="867"/>
      <c r="V2642" s="867"/>
      <c r="W2642" s="867"/>
      <c r="X2642" s="867"/>
      <c r="Y2642" s="867" t="str">
        <f t="shared" si="170"/>
        <v/>
      </c>
      <c r="Z2642" s="867"/>
    </row>
    <row r="2643" spans="2:26" s="312" customFormat="1" ht="15" customHeight="1" outlineLevel="1">
      <c r="B2643" s="314"/>
      <c r="C2643" s="439"/>
      <c r="D2643" s="343"/>
      <c r="E2643" s="318" t="s">
        <v>3264</v>
      </c>
      <c r="F2643" s="307" t="s">
        <v>3775</v>
      </c>
      <c r="G2643" s="307" t="s">
        <v>929</v>
      </c>
      <c r="H2643" s="302" t="s">
        <v>3657</v>
      </c>
      <c r="I2643" s="303" t="s">
        <v>660</v>
      </c>
      <c r="J2643" s="417" t="s">
        <v>5684</v>
      </c>
      <c r="K2643" s="865" t="str">
        <f t="shared" si="166"/>
        <v/>
      </c>
      <c r="L2643" s="557" t="s">
        <v>3656</v>
      </c>
      <c r="M2643" s="558" t="s">
        <v>3655</v>
      </c>
      <c r="N2643" s="597" t="s">
        <v>17470</v>
      </c>
      <c r="O2643" s="662"/>
      <c r="P2643" s="598"/>
      <c r="Q2643" s="867" t="str">
        <f t="shared" ca="1" si="167"/>
        <v/>
      </c>
      <c r="R2643" s="867" t="str">
        <f t="shared" ca="1" si="168"/>
        <v/>
      </c>
      <c r="S2643" s="867" t="str">
        <f>IFERROR(IF(VLOOKUP("*"&amp;TRIM($F2643)&amp;"*",dump!$A:$D,4,FALSE)="","空文字",VLOOKUP("*"&amp;TRIM($F2643)&amp;"*",dump!$A:$D,4,FALSE)),"NA")</f>
        <v>NA</v>
      </c>
      <c r="T2643" s="867" t="str">
        <f t="shared" ca="1" si="169"/>
        <v>●</v>
      </c>
      <c r="U2643" s="867"/>
      <c r="V2643" s="867"/>
      <c r="W2643" s="867"/>
      <c r="X2643" s="867"/>
      <c r="Y2643" s="867" t="str">
        <f t="shared" si="170"/>
        <v/>
      </c>
      <c r="Z2643" s="867"/>
    </row>
    <row r="2644" spans="2:26" s="312" customFormat="1" ht="15" customHeight="1" outlineLevel="1">
      <c r="B2644" s="314"/>
      <c r="C2644" s="439"/>
      <c r="D2644" s="343"/>
      <c r="E2644" s="318" t="s">
        <v>3265</v>
      </c>
      <c r="F2644" s="307" t="s">
        <v>3776</v>
      </c>
      <c r="G2644" s="307" t="s">
        <v>2544</v>
      </c>
      <c r="H2644" s="302" t="s">
        <v>3657</v>
      </c>
      <c r="I2644" s="303" t="s">
        <v>660</v>
      </c>
      <c r="J2644" s="417" t="s">
        <v>5684</v>
      </c>
      <c r="K2644" s="865" t="str">
        <f t="shared" si="166"/>
        <v/>
      </c>
      <c r="L2644" s="557" t="s">
        <v>3656</v>
      </c>
      <c r="M2644" s="558" t="s">
        <v>3655</v>
      </c>
      <c r="N2644" s="597" t="s">
        <v>17470</v>
      </c>
      <c r="O2644" s="662"/>
      <c r="P2644" s="598"/>
      <c r="Q2644" s="867" t="str">
        <f t="shared" ca="1" si="167"/>
        <v/>
      </c>
      <c r="R2644" s="867" t="str">
        <f t="shared" ca="1" si="168"/>
        <v/>
      </c>
      <c r="S2644" s="867" t="str">
        <f>IFERROR(IF(VLOOKUP("*"&amp;TRIM($F2644)&amp;"*",dump!$A:$D,4,FALSE)="","空文字",VLOOKUP("*"&amp;TRIM($F2644)&amp;"*",dump!$A:$D,4,FALSE)),"NA")</f>
        <v>NA</v>
      </c>
      <c r="T2644" s="867" t="str">
        <f t="shared" ca="1" si="169"/>
        <v>●</v>
      </c>
      <c r="U2644" s="867"/>
      <c r="V2644" s="867"/>
      <c r="W2644" s="867"/>
      <c r="X2644" s="867"/>
      <c r="Y2644" s="867" t="str">
        <f t="shared" si="170"/>
        <v/>
      </c>
      <c r="Z2644" s="867"/>
    </row>
    <row r="2645" spans="2:26" s="126" customFormat="1" ht="135" customHeight="1" outlineLevel="1" collapsed="1">
      <c r="B2645" s="314"/>
      <c r="C2645" s="439"/>
      <c r="D2645" s="343"/>
      <c r="E2645" s="530" t="s">
        <v>9853</v>
      </c>
      <c r="F2645" s="307" t="s">
        <v>9854</v>
      </c>
      <c r="G2645" s="306" t="s">
        <v>2545</v>
      </c>
      <c r="H2645" s="305" t="s">
        <v>3657</v>
      </c>
      <c r="I2645" s="304" t="s">
        <v>660</v>
      </c>
      <c r="J2645" s="419" t="s">
        <v>5684</v>
      </c>
      <c r="K2645" s="865" t="str">
        <f t="shared" si="166"/>
        <v/>
      </c>
      <c r="L2645" s="557" t="s">
        <v>3656</v>
      </c>
      <c r="M2645" s="558" t="s">
        <v>3655</v>
      </c>
      <c r="N2645" s="559" t="s">
        <v>19821</v>
      </c>
      <c r="O2645" s="662"/>
      <c r="P2645" s="598"/>
      <c r="Q2645" s="867" t="str">
        <f t="shared" ca="1" si="167"/>
        <v/>
      </c>
      <c r="R2645" s="867" t="str">
        <f t="shared" ca="1" si="168"/>
        <v/>
      </c>
      <c r="S2645" s="867" t="str">
        <f>IFERROR(IF(VLOOKUP("*"&amp;TRIM($F2645)&amp;"*",dump!$A:$D,4,FALSE)="","空文字",VLOOKUP("*"&amp;TRIM($F2645)&amp;"*",dump!$A:$D,4,FALSE)),"NA")</f>
        <v>NA</v>
      </c>
      <c r="T2645" s="867" t="str">
        <f t="shared" ca="1" si="169"/>
        <v>●</v>
      </c>
      <c r="U2645" s="867"/>
      <c r="V2645" s="867"/>
      <c r="W2645" s="867"/>
      <c r="X2645" s="867"/>
      <c r="Y2645" s="867" t="str">
        <f t="shared" si="170"/>
        <v/>
      </c>
      <c r="Z2645" s="867"/>
    </row>
    <row r="2646" spans="2:26" s="312" customFormat="1" ht="30" customHeight="1" outlineLevel="1">
      <c r="B2646" s="314"/>
      <c r="C2646" s="439"/>
      <c r="D2646" s="343"/>
      <c r="E2646" s="382"/>
      <c r="F2646" s="307" t="s">
        <v>9855</v>
      </c>
      <c r="G2646" s="397"/>
      <c r="H2646" s="308"/>
      <c r="I2646" s="313"/>
      <c r="J2646" s="420"/>
      <c r="K2646" s="865" t="str">
        <f t="shared" si="166"/>
        <v/>
      </c>
      <c r="L2646" s="557" t="s">
        <v>3656</v>
      </c>
      <c r="M2646" s="558" t="s">
        <v>3655</v>
      </c>
      <c r="N2646" s="597"/>
      <c r="O2646" s="662"/>
      <c r="P2646" s="598"/>
      <c r="Q2646" s="867" t="str">
        <f t="shared" ca="1" si="167"/>
        <v/>
      </c>
      <c r="R2646" s="867" t="str">
        <f t="shared" ca="1" si="168"/>
        <v/>
      </c>
      <c r="S2646" s="867" t="str">
        <f>IFERROR(IF(VLOOKUP("*"&amp;TRIM($F2646)&amp;"*",dump!$A:$D,4,FALSE)="","空文字",VLOOKUP("*"&amp;TRIM($F2646)&amp;"*",dump!$A:$D,4,FALSE)),"NA")</f>
        <v>NA</v>
      </c>
      <c r="T2646" s="867" t="str">
        <f t="shared" ca="1" si="169"/>
        <v>●</v>
      </c>
      <c r="U2646" s="867"/>
      <c r="V2646" s="867"/>
      <c r="W2646" s="867"/>
      <c r="X2646" s="867"/>
      <c r="Y2646" s="867" t="str">
        <f t="shared" si="170"/>
        <v/>
      </c>
      <c r="Z2646" s="867"/>
    </row>
    <row r="2647" spans="2:26" s="312" customFormat="1" ht="30" customHeight="1" outlineLevel="1">
      <c r="B2647" s="314"/>
      <c r="C2647" s="439"/>
      <c r="D2647" s="343"/>
      <c r="E2647" s="382"/>
      <c r="F2647" s="307" t="s">
        <v>6392</v>
      </c>
      <c r="G2647" s="397"/>
      <c r="H2647" s="308"/>
      <c r="I2647" s="313"/>
      <c r="J2647" s="420"/>
      <c r="K2647" s="865" t="str">
        <f t="shared" si="166"/>
        <v/>
      </c>
      <c r="L2647" s="557" t="s">
        <v>3656</v>
      </c>
      <c r="M2647" s="558" t="s">
        <v>3655</v>
      </c>
      <c r="N2647" s="597"/>
      <c r="O2647" s="662"/>
      <c r="P2647" s="598"/>
      <c r="Q2647" s="867" t="str">
        <f t="shared" ca="1" si="167"/>
        <v/>
      </c>
      <c r="R2647" s="867" t="str">
        <f t="shared" ca="1" si="168"/>
        <v/>
      </c>
      <c r="S2647" s="867" t="str">
        <f>IFERROR(IF(VLOOKUP("*"&amp;TRIM($F2647)&amp;"*",dump!$A:$D,4,FALSE)="","空文字",VLOOKUP("*"&amp;TRIM($F2647)&amp;"*",dump!$A:$D,4,FALSE)),"NA")</f>
        <v>NA</v>
      </c>
      <c r="T2647" s="867" t="str">
        <f t="shared" ca="1" si="169"/>
        <v>●</v>
      </c>
      <c r="U2647" s="867"/>
      <c r="V2647" s="867"/>
      <c r="W2647" s="867"/>
      <c r="X2647" s="867"/>
      <c r="Y2647" s="867" t="str">
        <f t="shared" si="170"/>
        <v/>
      </c>
      <c r="Z2647" s="867"/>
    </row>
    <row r="2648" spans="2:26" s="312" customFormat="1" ht="30" customHeight="1" outlineLevel="1">
      <c r="B2648" s="314"/>
      <c r="C2648" s="439"/>
      <c r="D2648" s="343"/>
      <c r="E2648" s="382"/>
      <c r="F2648" s="307" t="s">
        <v>6393</v>
      </c>
      <c r="G2648" s="397"/>
      <c r="H2648" s="308"/>
      <c r="I2648" s="313"/>
      <c r="J2648" s="420"/>
      <c r="K2648" s="865" t="str">
        <f t="shared" si="166"/>
        <v/>
      </c>
      <c r="L2648" s="557" t="s">
        <v>3656</v>
      </c>
      <c r="M2648" s="558" t="s">
        <v>3655</v>
      </c>
      <c r="N2648" s="597"/>
      <c r="O2648" s="662"/>
      <c r="P2648" s="598"/>
      <c r="Q2648" s="867" t="str">
        <f t="shared" ca="1" si="167"/>
        <v/>
      </c>
      <c r="R2648" s="867" t="str">
        <f t="shared" ca="1" si="168"/>
        <v/>
      </c>
      <c r="S2648" s="867" t="str">
        <f>IFERROR(IF(VLOOKUP("*"&amp;TRIM($F2648)&amp;"*",dump!$A:$D,4,FALSE)="","空文字",VLOOKUP("*"&amp;TRIM($F2648)&amp;"*",dump!$A:$D,4,FALSE)),"NA")</f>
        <v>NA</v>
      </c>
      <c r="T2648" s="867" t="str">
        <f t="shared" ca="1" si="169"/>
        <v>●</v>
      </c>
      <c r="U2648" s="867"/>
      <c r="V2648" s="867"/>
      <c r="W2648" s="867"/>
      <c r="X2648" s="867"/>
      <c r="Y2648" s="867" t="str">
        <f t="shared" si="170"/>
        <v/>
      </c>
      <c r="Z2648" s="867"/>
    </row>
    <row r="2649" spans="2:26" s="312" customFormat="1" ht="30" customHeight="1" outlineLevel="1">
      <c r="B2649" s="314"/>
      <c r="C2649" s="439"/>
      <c r="D2649" s="343"/>
      <c r="E2649" s="382"/>
      <c r="F2649" s="307" t="s">
        <v>6394</v>
      </c>
      <c r="G2649" s="397"/>
      <c r="H2649" s="308"/>
      <c r="I2649" s="313"/>
      <c r="J2649" s="420"/>
      <c r="K2649" s="865" t="str">
        <f t="shared" si="166"/>
        <v/>
      </c>
      <c r="L2649" s="557" t="s">
        <v>3656</v>
      </c>
      <c r="M2649" s="558" t="s">
        <v>3655</v>
      </c>
      <c r="N2649" s="597"/>
      <c r="O2649" s="662"/>
      <c r="P2649" s="598"/>
      <c r="Q2649" s="867" t="str">
        <f t="shared" ca="1" si="167"/>
        <v/>
      </c>
      <c r="R2649" s="867" t="str">
        <f t="shared" ca="1" si="168"/>
        <v/>
      </c>
      <c r="S2649" s="867" t="str">
        <f>IFERROR(IF(VLOOKUP("*"&amp;TRIM($F2649)&amp;"*",dump!$A:$D,4,FALSE)="","空文字",VLOOKUP("*"&amp;TRIM($F2649)&amp;"*",dump!$A:$D,4,FALSE)),"NA")</f>
        <v>NA</v>
      </c>
      <c r="T2649" s="867" t="str">
        <f t="shared" ca="1" si="169"/>
        <v>●</v>
      </c>
      <c r="U2649" s="867"/>
      <c r="V2649" s="867"/>
      <c r="W2649" s="867"/>
      <c r="X2649" s="867"/>
      <c r="Y2649" s="867" t="str">
        <f t="shared" si="170"/>
        <v/>
      </c>
      <c r="Z2649" s="867"/>
    </row>
    <row r="2650" spans="2:26" s="312" customFormat="1" ht="30" customHeight="1" outlineLevel="1">
      <c r="B2650" s="314"/>
      <c r="C2650" s="439"/>
      <c r="D2650" s="343"/>
      <c r="E2650" s="382"/>
      <c r="F2650" s="307" t="s">
        <v>6395</v>
      </c>
      <c r="G2650" s="397"/>
      <c r="H2650" s="308"/>
      <c r="I2650" s="313"/>
      <c r="J2650" s="420"/>
      <c r="K2650" s="865" t="str">
        <f t="shared" si="166"/>
        <v/>
      </c>
      <c r="L2650" s="557" t="s">
        <v>3656</v>
      </c>
      <c r="M2650" s="558" t="s">
        <v>3655</v>
      </c>
      <c r="N2650" s="597"/>
      <c r="O2650" s="662"/>
      <c r="P2650" s="598"/>
      <c r="Q2650" s="867" t="str">
        <f t="shared" ca="1" si="167"/>
        <v/>
      </c>
      <c r="R2650" s="867" t="str">
        <f t="shared" ca="1" si="168"/>
        <v/>
      </c>
      <c r="S2650" s="867" t="str">
        <f>IFERROR(IF(VLOOKUP("*"&amp;TRIM($F2650)&amp;"*",dump!$A:$D,4,FALSE)="","空文字",VLOOKUP("*"&amp;TRIM($F2650)&amp;"*",dump!$A:$D,4,FALSE)),"NA")</f>
        <v>NA</v>
      </c>
      <c r="T2650" s="867" t="str">
        <f t="shared" ca="1" si="169"/>
        <v>●</v>
      </c>
      <c r="U2650" s="867"/>
      <c r="V2650" s="867"/>
      <c r="W2650" s="867"/>
      <c r="X2650" s="867"/>
      <c r="Y2650" s="867" t="str">
        <f t="shared" si="170"/>
        <v/>
      </c>
      <c r="Z2650" s="867"/>
    </row>
    <row r="2651" spans="2:26" s="312" customFormat="1" ht="30" customHeight="1" outlineLevel="1">
      <c r="B2651" s="314"/>
      <c r="C2651" s="439"/>
      <c r="D2651" s="343"/>
      <c r="E2651" s="382"/>
      <c r="F2651" s="307" t="s">
        <v>6670</v>
      </c>
      <c r="G2651" s="397"/>
      <c r="H2651" s="308"/>
      <c r="I2651" s="313"/>
      <c r="J2651" s="420"/>
      <c r="K2651" s="865" t="str">
        <f t="shared" si="166"/>
        <v/>
      </c>
      <c r="L2651" s="557" t="s">
        <v>3656</v>
      </c>
      <c r="M2651" s="558" t="s">
        <v>3655</v>
      </c>
      <c r="N2651" s="597"/>
      <c r="O2651" s="662"/>
      <c r="P2651" s="598"/>
      <c r="Q2651" s="867" t="str">
        <f t="shared" ca="1" si="167"/>
        <v/>
      </c>
      <c r="R2651" s="867" t="str">
        <f t="shared" ca="1" si="168"/>
        <v/>
      </c>
      <c r="S2651" s="867" t="str">
        <f>IFERROR(IF(VLOOKUP("*"&amp;TRIM($F2651)&amp;"*",dump!$A:$D,4,FALSE)="","空文字",VLOOKUP("*"&amp;TRIM($F2651)&amp;"*",dump!$A:$D,4,FALSE)),"NA")</f>
        <v>NA</v>
      </c>
      <c r="T2651" s="867" t="str">
        <f t="shared" ca="1" si="169"/>
        <v>●</v>
      </c>
      <c r="U2651" s="867"/>
      <c r="V2651" s="867"/>
      <c r="W2651" s="867"/>
      <c r="X2651" s="867"/>
      <c r="Y2651" s="867" t="str">
        <f t="shared" si="170"/>
        <v/>
      </c>
      <c r="Z2651" s="867"/>
    </row>
    <row r="2652" spans="2:26" s="312" customFormat="1" ht="30" customHeight="1" outlineLevel="1">
      <c r="B2652" s="314"/>
      <c r="C2652" s="439"/>
      <c r="D2652" s="343"/>
      <c r="E2652" s="382"/>
      <c r="F2652" s="307" t="s">
        <v>6805</v>
      </c>
      <c r="G2652" s="397"/>
      <c r="H2652" s="308"/>
      <c r="I2652" s="313"/>
      <c r="J2652" s="420"/>
      <c r="K2652" s="865" t="str">
        <f t="shared" si="166"/>
        <v/>
      </c>
      <c r="L2652" s="557" t="s">
        <v>3656</v>
      </c>
      <c r="M2652" s="558" t="s">
        <v>3655</v>
      </c>
      <c r="N2652" s="597"/>
      <c r="O2652" s="662"/>
      <c r="P2652" s="598"/>
      <c r="Q2652" s="867" t="str">
        <f t="shared" ca="1" si="167"/>
        <v/>
      </c>
      <c r="R2652" s="867" t="str">
        <f t="shared" ca="1" si="168"/>
        <v/>
      </c>
      <c r="S2652" s="867" t="str">
        <f>IFERROR(IF(VLOOKUP("*"&amp;TRIM($F2652)&amp;"*",dump!$A:$D,4,FALSE)="","空文字",VLOOKUP("*"&amp;TRIM($F2652)&amp;"*",dump!$A:$D,4,FALSE)),"NA")</f>
        <v>NA</v>
      </c>
      <c r="T2652" s="867" t="str">
        <f t="shared" ca="1" si="169"/>
        <v>●</v>
      </c>
      <c r="U2652" s="867"/>
      <c r="V2652" s="867"/>
      <c r="W2652" s="867"/>
      <c r="X2652" s="867"/>
      <c r="Y2652" s="867" t="str">
        <f t="shared" si="170"/>
        <v/>
      </c>
      <c r="Z2652" s="867"/>
    </row>
    <row r="2653" spans="2:26" s="312" customFormat="1" ht="30" customHeight="1" outlineLevel="1">
      <c r="B2653" s="314"/>
      <c r="C2653" s="439"/>
      <c r="D2653" s="343"/>
      <c r="E2653" s="382"/>
      <c r="F2653" s="307" t="s">
        <v>8096</v>
      </c>
      <c r="G2653" s="397"/>
      <c r="H2653" s="308"/>
      <c r="I2653" s="313"/>
      <c r="J2653" s="420"/>
      <c r="K2653" s="865" t="str">
        <f t="shared" si="166"/>
        <v/>
      </c>
      <c r="L2653" s="557" t="s">
        <v>3656</v>
      </c>
      <c r="M2653" s="558" t="s">
        <v>3655</v>
      </c>
      <c r="N2653" s="597"/>
      <c r="O2653" s="662"/>
      <c r="P2653" s="598"/>
      <c r="Q2653" s="867" t="str">
        <f t="shared" ca="1" si="167"/>
        <v/>
      </c>
      <c r="R2653" s="867" t="str">
        <f t="shared" ca="1" si="168"/>
        <v/>
      </c>
      <c r="S2653" s="867" t="str">
        <f>IFERROR(IF(VLOOKUP("*"&amp;TRIM($F2653)&amp;"*",dump!$A:$D,4,FALSE)="","空文字",VLOOKUP("*"&amp;TRIM($F2653)&amp;"*",dump!$A:$D,4,FALSE)),"NA")</f>
        <v>NA</v>
      </c>
      <c r="T2653" s="867" t="str">
        <f t="shared" ca="1" si="169"/>
        <v>●</v>
      </c>
      <c r="U2653" s="867"/>
      <c r="V2653" s="867"/>
      <c r="W2653" s="867"/>
      <c r="X2653" s="867"/>
      <c r="Y2653" s="867" t="str">
        <f t="shared" si="170"/>
        <v/>
      </c>
      <c r="Z2653" s="867"/>
    </row>
    <row r="2654" spans="2:26" s="312" customFormat="1" ht="30" customHeight="1" outlineLevel="1">
      <c r="B2654" s="314"/>
      <c r="C2654" s="439"/>
      <c r="D2654" s="343"/>
      <c r="E2654" s="382"/>
      <c r="F2654" s="307" t="s">
        <v>8097</v>
      </c>
      <c r="G2654" s="397"/>
      <c r="H2654" s="308"/>
      <c r="I2654" s="313"/>
      <c r="J2654" s="420"/>
      <c r="K2654" s="865" t="str">
        <f t="shared" si="166"/>
        <v/>
      </c>
      <c r="L2654" s="557" t="s">
        <v>3656</v>
      </c>
      <c r="M2654" s="558" t="s">
        <v>3655</v>
      </c>
      <c r="N2654" s="597"/>
      <c r="O2654" s="662"/>
      <c r="P2654" s="598"/>
      <c r="Q2654" s="867" t="str">
        <f t="shared" ca="1" si="167"/>
        <v/>
      </c>
      <c r="R2654" s="867" t="str">
        <f t="shared" ca="1" si="168"/>
        <v/>
      </c>
      <c r="S2654" s="867" t="str">
        <f>IFERROR(IF(VLOOKUP("*"&amp;TRIM($F2654)&amp;"*",dump!$A:$D,4,FALSE)="","空文字",VLOOKUP("*"&amp;TRIM($F2654)&amp;"*",dump!$A:$D,4,FALSE)),"NA")</f>
        <v>NA</v>
      </c>
      <c r="T2654" s="867" t="str">
        <f t="shared" ca="1" si="169"/>
        <v>●</v>
      </c>
      <c r="U2654" s="867"/>
      <c r="V2654" s="867"/>
      <c r="W2654" s="867"/>
      <c r="X2654" s="867"/>
      <c r="Y2654" s="867" t="str">
        <f t="shared" si="170"/>
        <v/>
      </c>
      <c r="Z2654" s="867"/>
    </row>
    <row r="2655" spans="2:26" s="312" customFormat="1" ht="15" customHeight="1" outlineLevel="1">
      <c r="B2655" s="314"/>
      <c r="C2655" s="439"/>
      <c r="D2655" s="343"/>
      <c r="E2655" s="382"/>
      <c r="F2655" s="307" t="s">
        <v>8098</v>
      </c>
      <c r="G2655" s="397"/>
      <c r="H2655" s="308"/>
      <c r="I2655" s="313"/>
      <c r="J2655" s="420"/>
      <c r="K2655" s="865" t="str">
        <f t="shared" si="166"/>
        <v/>
      </c>
      <c r="L2655" s="557" t="s">
        <v>3656</v>
      </c>
      <c r="M2655" s="558" t="s">
        <v>3655</v>
      </c>
      <c r="N2655" s="597"/>
      <c r="O2655" s="662"/>
      <c r="P2655" s="598"/>
      <c r="Q2655" s="867" t="str">
        <f t="shared" ca="1" si="167"/>
        <v/>
      </c>
      <c r="R2655" s="867" t="str">
        <f t="shared" ca="1" si="168"/>
        <v/>
      </c>
      <c r="S2655" s="867" t="str">
        <f>IFERROR(IF(VLOOKUP("*"&amp;TRIM($F2655)&amp;"*",dump!$A:$D,4,FALSE)="","空文字",VLOOKUP("*"&amp;TRIM($F2655)&amp;"*",dump!$A:$D,4,FALSE)),"NA")</f>
        <v>NA</v>
      </c>
      <c r="T2655" s="867" t="str">
        <f t="shared" ca="1" si="169"/>
        <v>●</v>
      </c>
      <c r="U2655" s="867"/>
      <c r="V2655" s="867"/>
      <c r="W2655" s="867"/>
      <c r="X2655" s="867"/>
      <c r="Y2655" s="867" t="str">
        <f t="shared" si="170"/>
        <v/>
      </c>
      <c r="Z2655" s="867"/>
    </row>
    <row r="2656" spans="2:26" s="312" customFormat="1" ht="30" customHeight="1" outlineLevel="1">
      <c r="B2656" s="314"/>
      <c r="C2656" s="439"/>
      <c r="D2656" s="343"/>
      <c r="E2656" s="382"/>
      <c r="F2656" s="307" t="s">
        <v>8099</v>
      </c>
      <c r="G2656" s="397"/>
      <c r="H2656" s="308"/>
      <c r="I2656" s="313"/>
      <c r="J2656" s="420"/>
      <c r="K2656" s="865" t="str">
        <f t="shared" si="166"/>
        <v/>
      </c>
      <c r="L2656" s="557" t="s">
        <v>3656</v>
      </c>
      <c r="M2656" s="558" t="s">
        <v>3655</v>
      </c>
      <c r="N2656" s="597"/>
      <c r="O2656" s="662"/>
      <c r="P2656" s="598"/>
      <c r="Q2656" s="867" t="str">
        <f t="shared" ca="1" si="167"/>
        <v/>
      </c>
      <c r="R2656" s="867" t="str">
        <f t="shared" ca="1" si="168"/>
        <v/>
      </c>
      <c r="S2656" s="867" t="str">
        <f>IFERROR(IF(VLOOKUP("*"&amp;TRIM($F2656)&amp;"*",dump!$A:$D,4,FALSE)="","空文字",VLOOKUP("*"&amp;TRIM($F2656)&amp;"*",dump!$A:$D,4,FALSE)),"NA")</f>
        <v>NA</v>
      </c>
      <c r="T2656" s="867" t="str">
        <f t="shared" ca="1" si="169"/>
        <v>●</v>
      </c>
      <c r="U2656" s="867"/>
      <c r="V2656" s="867"/>
      <c r="W2656" s="867"/>
      <c r="X2656" s="867"/>
      <c r="Y2656" s="867" t="str">
        <f t="shared" si="170"/>
        <v/>
      </c>
      <c r="Z2656" s="867"/>
    </row>
    <row r="2657" spans="2:26" s="312" customFormat="1" ht="15" customHeight="1" outlineLevel="1">
      <c r="B2657" s="314"/>
      <c r="C2657" s="439"/>
      <c r="D2657" s="343"/>
      <c r="E2657" s="382"/>
      <c r="F2657" s="307" t="s">
        <v>8100</v>
      </c>
      <c r="G2657" s="397"/>
      <c r="H2657" s="308"/>
      <c r="I2657" s="313"/>
      <c r="J2657" s="420"/>
      <c r="K2657" s="865" t="str">
        <f t="shared" si="166"/>
        <v/>
      </c>
      <c r="L2657" s="557" t="s">
        <v>3656</v>
      </c>
      <c r="M2657" s="558" t="s">
        <v>3655</v>
      </c>
      <c r="N2657" s="597"/>
      <c r="O2657" s="662"/>
      <c r="P2657" s="598"/>
      <c r="Q2657" s="867" t="str">
        <f t="shared" ca="1" si="167"/>
        <v/>
      </c>
      <c r="R2657" s="867" t="str">
        <f t="shared" ca="1" si="168"/>
        <v/>
      </c>
      <c r="S2657" s="867" t="str">
        <f>IFERROR(IF(VLOOKUP("*"&amp;TRIM($F2657)&amp;"*",dump!$A:$D,4,FALSE)="","空文字",VLOOKUP("*"&amp;TRIM($F2657)&amp;"*",dump!$A:$D,4,FALSE)),"NA")</f>
        <v>NA</v>
      </c>
      <c r="T2657" s="867" t="str">
        <f t="shared" ca="1" si="169"/>
        <v>●</v>
      </c>
      <c r="U2657" s="867"/>
      <c r="V2657" s="867"/>
      <c r="W2657" s="867"/>
      <c r="X2657" s="867"/>
      <c r="Y2657" s="867" t="str">
        <f t="shared" si="170"/>
        <v/>
      </c>
      <c r="Z2657" s="867"/>
    </row>
    <row r="2658" spans="2:26" s="312" customFormat="1" ht="15" customHeight="1" outlineLevel="1">
      <c r="B2658" s="314"/>
      <c r="C2658" s="439"/>
      <c r="D2658" s="343"/>
      <c r="E2658" s="382"/>
      <c r="F2658" s="307" t="s">
        <v>8101</v>
      </c>
      <c r="G2658" s="397"/>
      <c r="H2658" s="308"/>
      <c r="I2658" s="313"/>
      <c r="J2658" s="420"/>
      <c r="K2658" s="865" t="str">
        <f t="shared" si="166"/>
        <v/>
      </c>
      <c r="L2658" s="557" t="s">
        <v>3656</v>
      </c>
      <c r="M2658" s="558" t="s">
        <v>3655</v>
      </c>
      <c r="N2658" s="597"/>
      <c r="O2658" s="662"/>
      <c r="P2658" s="598"/>
      <c r="Q2658" s="867" t="str">
        <f t="shared" ca="1" si="167"/>
        <v/>
      </c>
      <c r="R2658" s="867" t="str">
        <f t="shared" ca="1" si="168"/>
        <v/>
      </c>
      <c r="S2658" s="867" t="str">
        <f>IFERROR(IF(VLOOKUP("*"&amp;TRIM($F2658)&amp;"*",dump!$A:$D,4,FALSE)="","空文字",VLOOKUP("*"&amp;TRIM($F2658)&amp;"*",dump!$A:$D,4,FALSE)),"NA")</f>
        <v>NA</v>
      </c>
      <c r="T2658" s="867" t="str">
        <f t="shared" ca="1" si="169"/>
        <v>●</v>
      </c>
      <c r="U2658" s="867"/>
      <c r="V2658" s="867"/>
      <c r="W2658" s="867"/>
      <c r="X2658" s="867"/>
      <c r="Y2658" s="867" t="str">
        <f t="shared" si="170"/>
        <v/>
      </c>
      <c r="Z2658" s="867"/>
    </row>
    <row r="2659" spans="2:26" s="312" customFormat="1" ht="15" customHeight="1" outlineLevel="1">
      <c r="B2659" s="314"/>
      <c r="C2659" s="439"/>
      <c r="D2659" s="343"/>
      <c r="E2659" s="382"/>
      <c r="F2659" s="307" t="s">
        <v>8102</v>
      </c>
      <c r="G2659" s="397"/>
      <c r="H2659" s="308"/>
      <c r="I2659" s="313"/>
      <c r="J2659" s="420"/>
      <c r="K2659" s="865" t="str">
        <f t="shared" si="166"/>
        <v/>
      </c>
      <c r="L2659" s="557" t="s">
        <v>3656</v>
      </c>
      <c r="M2659" s="558" t="s">
        <v>3655</v>
      </c>
      <c r="N2659" s="597"/>
      <c r="O2659" s="662"/>
      <c r="P2659" s="598"/>
      <c r="Q2659" s="867" t="str">
        <f t="shared" ca="1" si="167"/>
        <v/>
      </c>
      <c r="R2659" s="867" t="str">
        <f t="shared" ca="1" si="168"/>
        <v/>
      </c>
      <c r="S2659" s="867" t="str">
        <f>IFERROR(IF(VLOOKUP("*"&amp;TRIM($F2659)&amp;"*",dump!$A:$D,4,FALSE)="","空文字",VLOOKUP("*"&amp;TRIM($F2659)&amp;"*",dump!$A:$D,4,FALSE)),"NA")</f>
        <v>NA</v>
      </c>
      <c r="T2659" s="867" t="str">
        <f t="shared" ca="1" si="169"/>
        <v>●</v>
      </c>
      <c r="U2659" s="867"/>
      <c r="V2659" s="867"/>
      <c r="W2659" s="867"/>
      <c r="X2659" s="867"/>
      <c r="Y2659" s="867" t="str">
        <f t="shared" si="170"/>
        <v/>
      </c>
      <c r="Z2659" s="867"/>
    </row>
    <row r="2660" spans="2:26" s="312" customFormat="1" ht="15" customHeight="1" outlineLevel="1">
      <c r="B2660" s="314"/>
      <c r="C2660" s="439"/>
      <c r="D2660" s="343"/>
      <c r="E2660" s="382"/>
      <c r="F2660" s="307" t="s">
        <v>12189</v>
      </c>
      <c r="G2660" s="397"/>
      <c r="H2660" s="308"/>
      <c r="I2660" s="313"/>
      <c r="J2660" s="420"/>
      <c r="K2660" s="865" t="str">
        <f t="shared" si="166"/>
        <v/>
      </c>
      <c r="L2660" s="557" t="s">
        <v>3656</v>
      </c>
      <c r="M2660" s="558" t="s">
        <v>3655</v>
      </c>
      <c r="N2660" s="597"/>
      <c r="O2660" s="662"/>
      <c r="P2660" s="598"/>
      <c r="Q2660" s="867" t="str">
        <f t="shared" ca="1" si="167"/>
        <v/>
      </c>
      <c r="R2660" s="867" t="str">
        <f t="shared" ca="1" si="168"/>
        <v/>
      </c>
      <c r="S2660" s="867" t="str">
        <f>IFERROR(IF(VLOOKUP("*"&amp;TRIM($F2660)&amp;"*",dump!$A:$D,4,FALSE)="","空文字",VLOOKUP("*"&amp;TRIM($F2660)&amp;"*",dump!$A:$D,4,FALSE)),"NA")</f>
        <v>NA</v>
      </c>
      <c r="T2660" s="867" t="str">
        <f t="shared" ca="1" si="169"/>
        <v>●</v>
      </c>
      <c r="U2660" s="867"/>
      <c r="V2660" s="867"/>
      <c r="W2660" s="867"/>
      <c r="X2660" s="867"/>
      <c r="Y2660" s="867" t="str">
        <f t="shared" si="170"/>
        <v/>
      </c>
      <c r="Z2660" s="867"/>
    </row>
    <row r="2661" spans="2:26" s="312" customFormat="1" ht="15" customHeight="1" outlineLevel="1">
      <c r="B2661" s="314"/>
      <c r="C2661" s="439"/>
      <c r="D2661" s="343"/>
      <c r="E2661" s="382"/>
      <c r="F2661" s="307" t="s">
        <v>12190</v>
      </c>
      <c r="G2661" s="397"/>
      <c r="H2661" s="308"/>
      <c r="I2661" s="313"/>
      <c r="J2661" s="420"/>
      <c r="K2661" s="865" t="str">
        <f t="shared" si="166"/>
        <v/>
      </c>
      <c r="L2661" s="557" t="s">
        <v>3656</v>
      </c>
      <c r="M2661" s="558" t="s">
        <v>3655</v>
      </c>
      <c r="N2661" s="597"/>
      <c r="O2661" s="662"/>
      <c r="P2661" s="598"/>
      <c r="Q2661" s="867" t="str">
        <f t="shared" ca="1" si="167"/>
        <v/>
      </c>
      <c r="R2661" s="867" t="str">
        <f t="shared" ca="1" si="168"/>
        <v/>
      </c>
      <c r="S2661" s="867" t="str">
        <f>IFERROR(IF(VLOOKUP("*"&amp;TRIM($F2661)&amp;"*",dump!$A:$D,4,FALSE)="","空文字",VLOOKUP("*"&amp;TRIM($F2661)&amp;"*",dump!$A:$D,4,FALSE)),"NA")</f>
        <v>NA</v>
      </c>
      <c r="T2661" s="867" t="str">
        <f t="shared" ca="1" si="169"/>
        <v>●</v>
      </c>
      <c r="U2661" s="867"/>
      <c r="V2661" s="867"/>
      <c r="W2661" s="867"/>
      <c r="X2661" s="867"/>
      <c r="Y2661" s="867" t="str">
        <f t="shared" si="170"/>
        <v/>
      </c>
      <c r="Z2661" s="867"/>
    </row>
    <row r="2662" spans="2:26" s="312" customFormat="1" ht="15" customHeight="1" outlineLevel="1">
      <c r="B2662" s="314"/>
      <c r="C2662" s="439"/>
      <c r="D2662" s="343"/>
      <c r="E2662" s="382"/>
      <c r="F2662" s="307" t="s">
        <v>12191</v>
      </c>
      <c r="G2662" s="397"/>
      <c r="H2662" s="308"/>
      <c r="I2662" s="313"/>
      <c r="J2662" s="420"/>
      <c r="K2662" s="865" t="str">
        <f t="shared" si="166"/>
        <v/>
      </c>
      <c r="L2662" s="557" t="s">
        <v>3656</v>
      </c>
      <c r="M2662" s="558" t="s">
        <v>3655</v>
      </c>
      <c r="N2662" s="597"/>
      <c r="O2662" s="662"/>
      <c r="P2662" s="598"/>
      <c r="Q2662" s="867" t="str">
        <f t="shared" ca="1" si="167"/>
        <v/>
      </c>
      <c r="R2662" s="867" t="str">
        <f t="shared" ca="1" si="168"/>
        <v/>
      </c>
      <c r="S2662" s="867" t="str">
        <f>IFERROR(IF(VLOOKUP("*"&amp;TRIM($F2662)&amp;"*",dump!$A:$D,4,FALSE)="","空文字",VLOOKUP("*"&amp;TRIM($F2662)&amp;"*",dump!$A:$D,4,FALSE)),"NA")</f>
        <v>NA</v>
      </c>
      <c r="T2662" s="867" t="str">
        <f t="shared" ca="1" si="169"/>
        <v>●</v>
      </c>
      <c r="U2662" s="867"/>
      <c r="V2662" s="867"/>
      <c r="W2662" s="867"/>
      <c r="X2662" s="867"/>
      <c r="Y2662" s="867" t="str">
        <f t="shared" si="170"/>
        <v/>
      </c>
      <c r="Z2662" s="867"/>
    </row>
    <row r="2663" spans="2:26" s="312" customFormat="1" ht="15" customHeight="1" outlineLevel="1">
      <c r="B2663" s="314"/>
      <c r="C2663" s="439"/>
      <c r="D2663" s="343"/>
      <c r="E2663" s="382"/>
      <c r="F2663" s="307" t="s">
        <v>15148</v>
      </c>
      <c r="G2663" s="397"/>
      <c r="H2663" s="308"/>
      <c r="I2663" s="313"/>
      <c r="J2663" s="420"/>
      <c r="K2663" s="865" t="str">
        <f t="shared" si="166"/>
        <v/>
      </c>
      <c r="L2663" s="557" t="s">
        <v>3656</v>
      </c>
      <c r="M2663" s="558" t="s">
        <v>3655</v>
      </c>
      <c r="N2663" s="597"/>
      <c r="O2663" s="662"/>
      <c r="P2663" s="598"/>
      <c r="Q2663" s="867" t="str">
        <f t="shared" ca="1" si="167"/>
        <v/>
      </c>
      <c r="R2663" s="867" t="str">
        <f t="shared" ca="1" si="168"/>
        <v/>
      </c>
      <c r="S2663" s="867" t="str">
        <f>IFERROR(IF(VLOOKUP("*"&amp;TRIM($F2663)&amp;"*",dump!$A:$D,4,FALSE)="","空文字",VLOOKUP("*"&amp;TRIM($F2663)&amp;"*",dump!$A:$D,4,FALSE)),"NA")</f>
        <v>NA</v>
      </c>
      <c r="T2663" s="867" t="str">
        <f t="shared" ca="1" si="169"/>
        <v>●</v>
      </c>
      <c r="U2663" s="867"/>
      <c r="V2663" s="867"/>
      <c r="W2663" s="867"/>
      <c r="X2663" s="867"/>
      <c r="Y2663" s="867" t="str">
        <f t="shared" si="170"/>
        <v/>
      </c>
      <c r="Z2663" s="867"/>
    </row>
    <row r="2664" spans="2:26" s="312" customFormat="1" ht="15" customHeight="1" outlineLevel="1">
      <c r="B2664" s="314"/>
      <c r="C2664" s="439"/>
      <c r="D2664" s="343"/>
      <c r="E2664" s="382"/>
      <c r="F2664" s="307" t="s">
        <v>15149</v>
      </c>
      <c r="G2664" s="397"/>
      <c r="H2664" s="308"/>
      <c r="I2664" s="313"/>
      <c r="J2664" s="420"/>
      <c r="K2664" s="865" t="str">
        <f t="shared" si="166"/>
        <v/>
      </c>
      <c r="L2664" s="557" t="s">
        <v>3656</v>
      </c>
      <c r="M2664" s="558" t="s">
        <v>3655</v>
      </c>
      <c r="N2664" s="597"/>
      <c r="O2664" s="662"/>
      <c r="P2664" s="598"/>
      <c r="Q2664" s="867" t="str">
        <f t="shared" ca="1" si="167"/>
        <v/>
      </c>
      <c r="R2664" s="867" t="str">
        <f t="shared" ca="1" si="168"/>
        <v/>
      </c>
      <c r="S2664" s="867" t="str">
        <f>IFERROR(IF(VLOOKUP("*"&amp;TRIM($F2664)&amp;"*",dump!$A:$D,4,FALSE)="","空文字",VLOOKUP("*"&amp;TRIM($F2664)&amp;"*",dump!$A:$D,4,FALSE)),"NA")</f>
        <v>NA</v>
      </c>
      <c r="T2664" s="867" t="str">
        <f t="shared" ca="1" si="169"/>
        <v>●</v>
      </c>
      <c r="U2664" s="867"/>
      <c r="V2664" s="867"/>
      <c r="W2664" s="867"/>
      <c r="X2664" s="867"/>
      <c r="Y2664" s="867" t="str">
        <f t="shared" si="170"/>
        <v/>
      </c>
      <c r="Z2664" s="867"/>
    </row>
    <row r="2665" spans="2:26" s="312" customFormat="1" ht="15" customHeight="1" outlineLevel="1">
      <c r="B2665" s="314"/>
      <c r="C2665" s="439"/>
      <c r="D2665" s="343"/>
      <c r="E2665" s="382"/>
      <c r="F2665" s="307" t="s">
        <v>15150</v>
      </c>
      <c r="G2665" s="397"/>
      <c r="H2665" s="308"/>
      <c r="I2665" s="313"/>
      <c r="J2665" s="420"/>
      <c r="K2665" s="865" t="str">
        <f t="shared" si="166"/>
        <v/>
      </c>
      <c r="L2665" s="557" t="s">
        <v>3656</v>
      </c>
      <c r="M2665" s="558" t="s">
        <v>3655</v>
      </c>
      <c r="N2665" s="597"/>
      <c r="O2665" s="662"/>
      <c r="P2665" s="598"/>
      <c r="Q2665" s="867" t="str">
        <f t="shared" ca="1" si="167"/>
        <v/>
      </c>
      <c r="R2665" s="867" t="str">
        <f t="shared" ca="1" si="168"/>
        <v/>
      </c>
      <c r="S2665" s="867" t="str">
        <f>IFERROR(IF(VLOOKUP("*"&amp;TRIM($F2665)&amp;"*",dump!$A:$D,4,FALSE)="","空文字",VLOOKUP("*"&amp;TRIM($F2665)&amp;"*",dump!$A:$D,4,FALSE)),"NA")</f>
        <v>NA</v>
      </c>
      <c r="T2665" s="867" t="str">
        <f t="shared" ca="1" si="169"/>
        <v>●</v>
      </c>
      <c r="U2665" s="867"/>
      <c r="V2665" s="867"/>
      <c r="W2665" s="867"/>
      <c r="X2665" s="867"/>
      <c r="Y2665" s="867" t="str">
        <f t="shared" si="170"/>
        <v/>
      </c>
      <c r="Z2665" s="867"/>
    </row>
    <row r="2666" spans="2:26" s="312" customFormat="1" ht="15" customHeight="1" outlineLevel="1">
      <c r="B2666" s="314"/>
      <c r="C2666" s="439"/>
      <c r="D2666" s="343"/>
      <c r="E2666" s="382"/>
      <c r="F2666" s="307" t="s">
        <v>15151</v>
      </c>
      <c r="G2666" s="397"/>
      <c r="H2666" s="308"/>
      <c r="I2666" s="313"/>
      <c r="J2666" s="420"/>
      <c r="K2666" s="865" t="str">
        <f t="shared" si="166"/>
        <v/>
      </c>
      <c r="L2666" s="557" t="s">
        <v>3656</v>
      </c>
      <c r="M2666" s="558" t="s">
        <v>3655</v>
      </c>
      <c r="N2666" s="597"/>
      <c r="O2666" s="662"/>
      <c r="P2666" s="598"/>
      <c r="Q2666" s="867" t="str">
        <f t="shared" ca="1" si="167"/>
        <v/>
      </c>
      <c r="R2666" s="867" t="str">
        <f t="shared" ca="1" si="168"/>
        <v/>
      </c>
      <c r="S2666" s="867" t="str">
        <f>IFERROR(IF(VLOOKUP("*"&amp;TRIM($F2666)&amp;"*",dump!$A:$D,4,FALSE)="","空文字",VLOOKUP("*"&amp;TRIM($F2666)&amp;"*",dump!$A:$D,4,FALSE)),"NA")</f>
        <v>NA</v>
      </c>
      <c r="T2666" s="867" t="str">
        <f t="shared" ca="1" si="169"/>
        <v>●</v>
      </c>
      <c r="U2666" s="867"/>
      <c r="V2666" s="867"/>
      <c r="W2666" s="867"/>
      <c r="X2666" s="867"/>
      <c r="Y2666" s="867" t="str">
        <f t="shared" si="170"/>
        <v/>
      </c>
      <c r="Z2666" s="867"/>
    </row>
    <row r="2667" spans="2:26" s="312" customFormat="1" ht="15" customHeight="1" outlineLevel="1">
      <c r="B2667" s="314"/>
      <c r="C2667" s="439"/>
      <c r="D2667" s="343"/>
      <c r="E2667" s="382"/>
      <c r="F2667" s="307" t="s">
        <v>15152</v>
      </c>
      <c r="G2667" s="397"/>
      <c r="H2667" s="308"/>
      <c r="I2667" s="313"/>
      <c r="J2667" s="420"/>
      <c r="K2667" s="865" t="str">
        <f t="shared" si="166"/>
        <v/>
      </c>
      <c r="L2667" s="557" t="s">
        <v>3656</v>
      </c>
      <c r="M2667" s="558" t="s">
        <v>3655</v>
      </c>
      <c r="N2667" s="597"/>
      <c r="O2667" s="662"/>
      <c r="P2667" s="598"/>
      <c r="Q2667" s="867" t="str">
        <f t="shared" ca="1" si="167"/>
        <v/>
      </c>
      <c r="R2667" s="867" t="str">
        <f t="shared" ca="1" si="168"/>
        <v/>
      </c>
      <c r="S2667" s="867" t="str">
        <f>IFERROR(IF(VLOOKUP("*"&amp;TRIM($F2667)&amp;"*",dump!$A:$D,4,FALSE)="","空文字",VLOOKUP("*"&amp;TRIM($F2667)&amp;"*",dump!$A:$D,4,FALSE)),"NA")</f>
        <v>NA</v>
      </c>
      <c r="T2667" s="867" t="str">
        <f t="shared" ca="1" si="169"/>
        <v>●</v>
      </c>
      <c r="U2667" s="867"/>
      <c r="V2667" s="867"/>
      <c r="W2667" s="867"/>
      <c r="X2667" s="867"/>
      <c r="Y2667" s="867" t="str">
        <f t="shared" si="170"/>
        <v/>
      </c>
      <c r="Z2667" s="867"/>
    </row>
    <row r="2668" spans="2:26" s="312" customFormat="1" ht="15" customHeight="1" outlineLevel="1">
      <c r="B2668" s="314"/>
      <c r="C2668" s="439"/>
      <c r="D2668" s="343"/>
      <c r="E2668" s="382"/>
      <c r="F2668" s="307" t="s">
        <v>15153</v>
      </c>
      <c r="G2668" s="397"/>
      <c r="H2668" s="308"/>
      <c r="I2668" s="313"/>
      <c r="J2668" s="420"/>
      <c r="K2668" s="865" t="str">
        <f t="shared" si="166"/>
        <v/>
      </c>
      <c r="L2668" s="557" t="s">
        <v>3656</v>
      </c>
      <c r="M2668" s="558" t="s">
        <v>3655</v>
      </c>
      <c r="N2668" s="597"/>
      <c r="O2668" s="662"/>
      <c r="P2668" s="598"/>
      <c r="Q2668" s="867" t="str">
        <f t="shared" ca="1" si="167"/>
        <v/>
      </c>
      <c r="R2668" s="867" t="str">
        <f t="shared" ca="1" si="168"/>
        <v/>
      </c>
      <c r="S2668" s="867" t="str">
        <f>IFERROR(IF(VLOOKUP("*"&amp;TRIM($F2668)&amp;"*",dump!$A:$D,4,FALSE)="","空文字",VLOOKUP("*"&amp;TRIM($F2668)&amp;"*",dump!$A:$D,4,FALSE)),"NA")</f>
        <v>NA</v>
      </c>
      <c r="T2668" s="867" t="str">
        <f t="shared" ca="1" si="169"/>
        <v>●</v>
      </c>
      <c r="U2668" s="867"/>
      <c r="V2668" s="867"/>
      <c r="W2668" s="867"/>
      <c r="X2668" s="867"/>
      <c r="Y2668" s="867" t="str">
        <f t="shared" si="170"/>
        <v/>
      </c>
      <c r="Z2668" s="867"/>
    </row>
    <row r="2669" spans="2:26" s="312" customFormat="1" ht="15" customHeight="1" outlineLevel="1">
      <c r="B2669" s="314"/>
      <c r="C2669" s="439"/>
      <c r="D2669" s="343"/>
      <c r="E2669" s="382"/>
      <c r="F2669" s="307" t="s">
        <v>15154</v>
      </c>
      <c r="G2669" s="397"/>
      <c r="H2669" s="308"/>
      <c r="I2669" s="313"/>
      <c r="J2669" s="420"/>
      <c r="K2669" s="865" t="str">
        <f t="shared" si="166"/>
        <v/>
      </c>
      <c r="L2669" s="557" t="s">
        <v>3656</v>
      </c>
      <c r="M2669" s="558" t="s">
        <v>3655</v>
      </c>
      <c r="N2669" s="597"/>
      <c r="O2669" s="662"/>
      <c r="P2669" s="598"/>
      <c r="Q2669" s="867" t="str">
        <f t="shared" ca="1" si="167"/>
        <v/>
      </c>
      <c r="R2669" s="867" t="str">
        <f t="shared" ca="1" si="168"/>
        <v/>
      </c>
      <c r="S2669" s="867" t="str">
        <f>IFERROR(IF(VLOOKUP("*"&amp;TRIM($F2669)&amp;"*",dump!$A:$D,4,FALSE)="","空文字",VLOOKUP("*"&amp;TRIM($F2669)&amp;"*",dump!$A:$D,4,FALSE)),"NA")</f>
        <v>NA</v>
      </c>
      <c r="T2669" s="867" t="str">
        <f t="shared" ca="1" si="169"/>
        <v>●</v>
      </c>
      <c r="U2669" s="867"/>
      <c r="V2669" s="867"/>
      <c r="W2669" s="867"/>
      <c r="X2669" s="867"/>
      <c r="Y2669" s="867" t="str">
        <f t="shared" si="170"/>
        <v/>
      </c>
      <c r="Z2669" s="867"/>
    </row>
    <row r="2670" spans="2:26" s="312" customFormat="1" ht="15" customHeight="1" outlineLevel="1">
      <c r="B2670" s="314"/>
      <c r="C2670" s="439"/>
      <c r="D2670" s="343"/>
      <c r="E2670" s="382"/>
      <c r="F2670" s="307" t="s">
        <v>15155</v>
      </c>
      <c r="G2670" s="397"/>
      <c r="H2670" s="308"/>
      <c r="I2670" s="313"/>
      <c r="J2670" s="420"/>
      <c r="K2670" s="865" t="str">
        <f t="shared" si="166"/>
        <v/>
      </c>
      <c r="L2670" s="557" t="s">
        <v>3656</v>
      </c>
      <c r="M2670" s="558" t="s">
        <v>3655</v>
      </c>
      <c r="N2670" s="597"/>
      <c r="O2670" s="662"/>
      <c r="P2670" s="598"/>
      <c r="Q2670" s="867" t="str">
        <f t="shared" ca="1" si="167"/>
        <v/>
      </c>
      <c r="R2670" s="867" t="str">
        <f t="shared" ca="1" si="168"/>
        <v/>
      </c>
      <c r="S2670" s="867" t="str">
        <f>IFERROR(IF(VLOOKUP("*"&amp;TRIM($F2670)&amp;"*",dump!$A:$D,4,FALSE)="","空文字",VLOOKUP("*"&amp;TRIM($F2670)&amp;"*",dump!$A:$D,4,FALSE)),"NA")</f>
        <v>NA</v>
      </c>
      <c r="T2670" s="867" t="str">
        <f t="shared" ca="1" si="169"/>
        <v>●</v>
      </c>
      <c r="U2670" s="867"/>
      <c r="V2670" s="867"/>
      <c r="W2670" s="867"/>
      <c r="X2670" s="867"/>
      <c r="Y2670" s="867" t="str">
        <f t="shared" si="170"/>
        <v/>
      </c>
      <c r="Z2670" s="867"/>
    </row>
    <row r="2671" spans="2:26" s="312" customFormat="1" ht="15" customHeight="1" outlineLevel="1">
      <c r="B2671" s="314"/>
      <c r="C2671" s="439"/>
      <c r="D2671" s="343"/>
      <c r="E2671" s="382"/>
      <c r="F2671" s="307" t="s">
        <v>15156</v>
      </c>
      <c r="G2671" s="397"/>
      <c r="H2671" s="308"/>
      <c r="I2671" s="313"/>
      <c r="J2671" s="420"/>
      <c r="K2671" s="865" t="str">
        <f t="shared" si="166"/>
        <v/>
      </c>
      <c r="L2671" s="557" t="s">
        <v>3656</v>
      </c>
      <c r="M2671" s="558" t="s">
        <v>3655</v>
      </c>
      <c r="N2671" s="597"/>
      <c r="O2671" s="662"/>
      <c r="P2671" s="598"/>
      <c r="Q2671" s="867" t="str">
        <f t="shared" ca="1" si="167"/>
        <v/>
      </c>
      <c r="R2671" s="867" t="str">
        <f t="shared" ca="1" si="168"/>
        <v/>
      </c>
      <c r="S2671" s="867" t="str">
        <f>IFERROR(IF(VLOOKUP("*"&amp;TRIM($F2671)&amp;"*",dump!$A:$D,4,FALSE)="","空文字",VLOOKUP("*"&amp;TRIM($F2671)&amp;"*",dump!$A:$D,4,FALSE)),"NA")</f>
        <v>NA</v>
      </c>
      <c r="T2671" s="867" t="str">
        <f t="shared" ca="1" si="169"/>
        <v>●</v>
      </c>
      <c r="U2671" s="867"/>
      <c r="V2671" s="867"/>
      <c r="W2671" s="867"/>
      <c r="X2671" s="867"/>
      <c r="Y2671" s="867" t="str">
        <f t="shared" si="170"/>
        <v/>
      </c>
      <c r="Z2671" s="867"/>
    </row>
    <row r="2672" spans="2:26" s="312" customFormat="1" ht="15" customHeight="1" outlineLevel="1">
      <c r="B2672" s="314"/>
      <c r="C2672" s="439"/>
      <c r="D2672" s="343"/>
      <c r="E2672" s="382"/>
      <c r="F2672" s="307" t="s">
        <v>15157</v>
      </c>
      <c r="G2672" s="397"/>
      <c r="H2672" s="308"/>
      <c r="I2672" s="313"/>
      <c r="J2672" s="420"/>
      <c r="K2672" s="865" t="str">
        <f t="shared" si="166"/>
        <v/>
      </c>
      <c r="L2672" s="557" t="s">
        <v>3656</v>
      </c>
      <c r="M2672" s="558" t="s">
        <v>3655</v>
      </c>
      <c r="N2672" s="597"/>
      <c r="O2672" s="662"/>
      <c r="P2672" s="598"/>
      <c r="Q2672" s="867" t="str">
        <f t="shared" ca="1" si="167"/>
        <v/>
      </c>
      <c r="R2672" s="867" t="str">
        <f t="shared" ca="1" si="168"/>
        <v/>
      </c>
      <c r="S2672" s="867" t="str">
        <f>IFERROR(IF(VLOOKUP("*"&amp;TRIM($F2672)&amp;"*",dump!$A:$D,4,FALSE)="","空文字",VLOOKUP("*"&amp;TRIM($F2672)&amp;"*",dump!$A:$D,4,FALSE)),"NA")</f>
        <v>NA</v>
      </c>
      <c r="T2672" s="867" t="str">
        <f t="shared" ca="1" si="169"/>
        <v>●</v>
      </c>
      <c r="U2672" s="867"/>
      <c r="V2672" s="867"/>
      <c r="W2672" s="867"/>
      <c r="X2672" s="867"/>
      <c r="Y2672" s="867" t="str">
        <f t="shared" si="170"/>
        <v/>
      </c>
      <c r="Z2672" s="867"/>
    </row>
    <row r="2673" spans="2:26" s="312" customFormat="1" ht="15" customHeight="1" outlineLevel="1">
      <c r="B2673" s="314"/>
      <c r="C2673" s="439"/>
      <c r="D2673" s="343"/>
      <c r="E2673" s="382"/>
      <c r="F2673" s="307" t="s">
        <v>15158</v>
      </c>
      <c r="G2673" s="397"/>
      <c r="H2673" s="308"/>
      <c r="I2673" s="313"/>
      <c r="J2673" s="420"/>
      <c r="K2673" s="865" t="str">
        <f t="shared" si="166"/>
        <v/>
      </c>
      <c r="L2673" s="557" t="s">
        <v>3656</v>
      </c>
      <c r="M2673" s="558" t="s">
        <v>3655</v>
      </c>
      <c r="N2673" s="597"/>
      <c r="O2673" s="662"/>
      <c r="P2673" s="598"/>
      <c r="Q2673" s="867" t="str">
        <f t="shared" ca="1" si="167"/>
        <v/>
      </c>
      <c r="R2673" s="867" t="str">
        <f t="shared" ca="1" si="168"/>
        <v/>
      </c>
      <c r="S2673" s="867" t="str">
        <f>IFERROR(IF(VLOOKUP("*"&amp;TRIM($F2673)&amp;"*",dump!$A:$D,4,FALSE)="","空文字",VLOOKUP("*"&amp;TRIM($F2673)&amp;"*",dump!$A:$D,4,FALSE)),"NA")</f>
        <v>NA</v>
      </c>
      <c r="T2673" s="867" t="str">
        <f t="shared" ca="1" si="169"/>
        <v>●</v>
      </c>
      <c r="U2673" s="867"/>
      <c r="V2673" s="867"/>
      <c r="W2673" s="867"/>
      <c r="X2673" s="867"/>
      <c r="Y2673" s="867" t="str">
        <f t="shared" si="170"/>
        <v/>
      </c>
      <c r="Z2673" s="867"/>
    </row>
    <row r="2674" spans="2:26" s="126" customFormat="1" ht="13.5" customHeight="1" outlineLevel="1" collapsed="1">
      <c r="B2674" s="314"/>
      <c r="C2674" s="439"/>
      <c r="D2674" s="343"/>
      <c r="E2674" s="530" t="s">
        <v>9856</v>
      </c>
      <c r="F2674" s="307" t="s">
        <v>9857</v>
      </c>
      <c r="G2674" s="306" t="s">
        <v>9858</v>
      </c>
      <c r="H2674" s="305" t="s">
        <v>3657</v>
      </c>
      <c r="I2674" s="304" t="s">
        <v>660</v>
      </c>
      <c r="J2674" s="419" t="s">
        <v>5684</v>
      </c>
      <c r="K2674" s="865" t="str">
        <f t="shared" si="166"/>
        <v>○</v>
      </c>
      <c r="L2674" s="555" t="s">
        <v>17116</v>
      </c>
      <c r="M2674" s="553"/>
      <c r="N2674" s="541" t="s">
        <v>18027</v>
      </c>
      <c r="O2674" s="551"/>
      <c r="P2674" s="735"/>
      <c r="Q2674" s="867" t="str">
        <f t="shared" ca="1" si="167"/>
        <v/>
      </c>
      <c r="R2674" s="867" t="str">
        <f t="shared" ca="1" si="168"/>
        <v/>
      </c>
      <c r="S2674" s="867" t="str">
        <f>IFERROR(IF(VLOOKUP("*"&amp;TRIM($F2674)&amp;"*",dump!$A:$D,4,FALSE)="","空文字",VLOOKUP("*"&amp;TRIM($F2674)&amp;"*",dump!$A:$D,4,FALSE)),"NA")</f>
        <v>NA</v>
      </c>
      <c r="T2674" s="867" t="str">
        <f t="shared" si="169"/>
        <v>■</v>
      </c>
      <c r="U2674" s="867"/>
      <c r="V2674" s="867"/>
      <c r="W2674" s="867"/>
      <c r="X2674" s="867"/>
      <c r="Y2674" s="867" t="str">
        <f t="shared" si="170"/>
        <v/>
      </c>
      <c r="Z2674" s="867"/>
    </row>
    <row r="2675" spans="2:26" s="312" customFormat="1" ht="30" customHeight="1" outlineLevel="1">
      <c r="B2675" s="314"/>
      <c r="C2675" s="439"/>
      <c r="D2675" s="343"/>
      <c r="E2675" s="382"/>
      <c r="F2675" s="307" t="s">
        <v>9859</v>
      </c>
      <c r="G2675" s="397"/>
      <c r="H2675" s="308"/>
      <c r="I2675" s="313"/>
      <c r="J2675" s="420"/>
      <c r="K2675" s="865" t="str">
        <f t="shared" si="166"/>
        <v/>
      </c>
      <c r="L2675" s="555" t="s">
        <v>17116</v>
      </c>
      <c r="M2675" s="553" t="s">
        <v>3657</v>
      </c>
      <c r="N2675" s="593" t="s">
        <v>19256</v>
      </c>
      <c r="O2675" s="551" t="s">
        <v>17122</v>
      </c>
      <c r="P2675" s="677" t="s">
        <v>19809</v>
      </c>
      <c r="Q2675" s="867" t="str">
        <f t="shared" ca="1" si="167"/>
        <v>"Black Ink Cartridge "+&lt;型番&gt;"</v>
      </c>
      <c r="R2675" s="867" t="str">
        <f t="shared" ca="1" si="168"/>
        <v>Black Ink Cartridge "+&lt;型番&gt;</v>
      </c>
      <c r="S2675" s="867" t="str">
        <f>IFERROR(IF(VLOOKUP("*"&amp;TRIM($F2675)&amp;"*",dump!$A:$D,4,FALSE)="","空文字",VLOOKUP("*"&amp;TRIM($F2675)&amp;"*",dump!$A:$D,4,FALSE)),"NA")</f>
        <v>NA</v>
      </c>
      <c r="T2675" s="867" t="str">
        <f t="shared" ca="1" si="169"/>
        <v>×</v>
      </c>
      <c r="U2675" s="867"/>
      <c r="V2675" s="867"/>
      <c r="W2675" s="867"/>
      <c r="X2675" s="867"/>
      <c r="Y2675" s="867" t="str">
        <f t="shared" si="170"/>
        <v/>
      </c>
      <c r="Z2675" s="867"/>
    </row>
    <row r="2676" spans="2:26" s="312" customFormat="1" ht="30" customHeight="1" outlineLevel="1">
      <c r="B2676" s="314"/>
      <c r="C2676" s="439"/>
      <c r="D2676" s="343"/>
      <c r="E2676" s="382"/>
      <c r="F2676" s="307" t="s">
        <v>6410</v>
      </c>
      <c r="G2676" s="397"/>
      <c r="H2676" s="308"/>
      <c r="I2676" s="313"/>
      <c r="J2676" s="420"/>
      <c r="K2676" s="865" t="str">
        <f t="shared" si="166"/>
        <v/>
      </c>
      <c r="L2676" s="555" t="s">
        <v>17116</v>
      </c>
      <c r="M2676" s="553" t="s">
        <v>3657</v>
      </c>
      <c r="N2676" s="593" t="s">
        <v>18001</v>
      </c>
      <c r="O2676" s="551" t="s">
        <v>17122</v>
      </c>
      <c r="P2676" s="677" t="s">
        <v>17293</v>
      </c>
      <c r="Q2676" s="867" t="str">
        <f t="shared" ca="1" si="167"/>
        <v>"Cyan Ink Cartridge "+&lt;型番&gt;</v>
      </c>
      <c r="R2676" s="867" t="str">
        <f t="shared" ca="1" si="168"/>
        <v>Cyan Ink Cartridge "+&lt;型番</v>
      </c>
      <c r="S2676" s="867" t="str">
        <f>IFERROR(IF(VLOOKUP("*"&amp;TRIM($F2676)&amp;"*",dump!$A:$D,4,FALSE)="","空文字",VLOOKUP("*"&amp;TRIM($F2676)&amp;"*",dump!$A:$D,4,FALSE)),"NA")</f>
        <v>NA</v>
      </c>
      <c r="T2676" s="867" t="str">
        <f t="shared" ca="1" si="169"/>
        <v>×</v>
      </c>
      <c r="U2676" s="867"/>
      <c r="V2676" s="867"/>
      <c r="W2676" s="867"/>
      <c r="X2676" s="867"/>
      <c r="Y2676" s="867" t="str">
        <f t="shared" si="170"/>
        <v/>
      </c>
      <c r="Z2676" s="867"/>
    </row>
    <row r="2677" spans="2:26" s="312" customFormat="1" ht="30" customHeight="1" outlineLevel="1">
      <c r="B2677" s="314"/>
      <c r="C2677" s="439"/>
      <c r="D2677" s="343"/>
      <c r="E2677" s="382"/>
      <c r="F2677" s="307" t="s">
        <v>6411</v>
      </c>
      <c r="G2677" s="397"/>
      <c r="H2677" s="308"/>
      <c r="I2677" s="313"/>
      <c r="J2677" s="420"/>
      <c r="K2677" s="865" t="str">
        <f t="shared" si="166"/>
        <v/>
      </c>
      <c r="L2677" s="555" t="s">
        <v>17116</v>
      </c>
      <c r="M2677" s="553" t="s">
        <v>3657</v>
      </c>
      <c r="N2677" s="593" t="s">
        <v>18002</v>
      </c>
      <c r="O2677" s="551" t="s">
        <v>17122</v>
      </c>
      <c r="P2677" s="677" t="s">
        <v>18003</v>
      </c>
      <c r="Q2677" s="867" t="str">
        <f t="shared" ca="1" si="167"/>
        <v>"Magenta Ink Cartridge  "+&lt;型番&gt;</v>
      </c>
      <c r="R2677" s="867" t="str">
        <f t="shared" ca="1" si="168"/>
        <v>Magenta Ink Cartridge  "+&lt;型番</v>
      </c>
      <c r="S2677" s="867" t="str">
        <f>IFERROR(IF(VLOOKUP("*"&amp;TRIM($F2677)&amp;"*",dump!$A:$D,4,FALSE)="","空文字",VLOOKUP("*"&amp;TRIM($F2677)&amp;"*",dump!$A:$D,4,FALSE)),"NA")</f>
        <v>NA</v>
      </c>
      <c r="T2677" s="867" t="str">
        <f t="shared" ca="1" si="169"/>
        <v>×</v>
      </c>
      <c r="U2677" s="867"/>
      <c r="V2677" s="867"/>
      <c r="W2677" s="867"/>
      <c r="X2677" s="867"/>
      <c r="Y2677" s="867" t="str">
        <f t="shared" si="170"/>
        <v/>
      </c>
      <c r="Z2677" s="867"/>
    </row>
    <row r="2678" spans="2:26" s="312" customFormat="1" ht="30" customHeight="1" outlineLevel="1">
      <c r="B2678" s="314"/>
      <c r="C2678" s="439"/>
      <c r="D2678" s="343"/>
      <c r="E2678" s="382"/>
      <c r="F2678" s="307" t="s">
        <v>6412</v>
      </c>
      <c r="G2678" s="397"/>
      <c r="H2678" s="308"/>
      <c r="I2678" s="313"/>
      <c r="J2678" s="420"/>
      <c r="K2678" s="865" t="str">
        <f t="shared" si="166"/>
        <v/>
      </c>
      <c r="L2678" s="555" t="s">
        <v>17116</v>
      </c>
      <c r="M2678" s="553" t="s">
        <v>3657</v>
      </c>
      <c r="N2678" s="593" t="s">
        <v>18004</v>
      </c>
      <c r="O2678" s="551" t="s">
        <v>17122</v>
      </c>
      <c r="P2678" s="554" t="s">
        <v>17297</v>
      </c>
      <c r="Q2678" s="867" t="str">
        <f t="shared" ca="1" si="167"/>
        <v>"Yellow Ink Cartridge "+&lt;型番&gt;</v>
      </c>
      <c r="R2678" s="867" t="str">
        <f t="shared" ca="1" si="168"/>
        <v>Yellow Ink Cartridge "+&lt;型番</v>
      </c>
      <c r="S2678" s="867" t="str">
        <f>IFERROR(IF(VLOOKUP("*"&amp;TRIM($F2678)&amp;"*",dump!$A:$D,4,FALSE)="","空文字",VLOOKUP("*"&amp;TRIM($F2678)&amp;"*",dump!$A:$D,4,FALSE)),"NA")</f>
        <v>NA</v>
      </c>
      <c r="T2678" s="867" t="str">
        <f t="shared" ca="1" si="169"/>
        <v>×</v>
      </c>
      <c r="U2678" s="867"/>
      <c r="V2678" s="867"/>
      <c r="W2678" s="867"/>
      <c r="X2678" s="867"/>
      <c r="Y2678" s="867" t="str">
        <f t="shared" si="170"/>
        <v/>
      </c>
      <c r="Z2678" s="867"/>
    </row>
    <row r="2679" spans="2:26" s="312" customFormat="1" ht="30" customHeight="1" outlineLevel="1">
      <c r="B2679" s="314"/>
      <c r="C2679" s="439"/>
      <c r="D2679" s="343"/>
      <c r="E2679" s="382"/>
      <c r="F2679" s="307" t="s">
        <v>6413</v>
      </c>
      <c r="G2679" s="397"/>
      <c r="H2679" s="308"/>
      <c r="I2679" s="313"/>
      <c r="J2679" s="420"/>
      <c r="K2679" s="865" t="str">
        <f t="shared" si="166"/>
        <v/>
      </c>
      <c r="L2679" s="555" t="s">
        <v>17116</v>
      </c>
      <c r="M2679" s="553" t="s">
        <v>3657</v>
      </c>
      <c r="N2679" s="593" t="s">
        <v>19810</v>
      </c>
      <c r="O2679" s="551" t="s">
        <v>17122</v>
      </c>
      <c r="P2679" s="554" t="s">
        <v>19811</v>
      </c>
      <c r="Q2679" s="867" t="str">
        <f t="shared" ca="1" si="167"/>
        <v>"LightCyan Ink Cartridge " +&lt;型番&gt;</v>
      </c>
      <c r="R2679" s="867" t="str">
        <f t="shared" ca="1" si="168"/>
        <v>LightCyan Ink Cartridge " +&lt;型番</v>
      </c>
      <c r="S2679" s="867" t="str">
        <f>IFERROR(IF(VLOOKUP("*"&amp;TRIM($F2679)&amp;"*",dump!$A:$D,4,FALSE)="","空文字",VLOOKUP("*"&amp;TRIM($F2679)&amp;"*",dump!$A:$D,4,FALSE)),"NA")</f>
        <v>NA</v>
      </c>
      <c r="T2679" s="867" t="str">
        <f t="shared" ca="1" si="169"/>
        <v>×</v>
      </c>
      <c r="U2679" s="867"/>
      <c r="V2679" s="867"/>
      <c r="W2679" s="867"/>
      <c r="X2679" s="867"/>
      <c r="Y2679" s="867" t="str">
        <f t="shared" si="170"/>
        <v/>
      </c>
      <c r="Z2679" s="867"/>
    </row>
    <row r="2680" spans="2:26" s="312" customFormat="1" ht="30" customHeight="1" outlineLevel="1">
      <c r="B2680" s="314"/>
      <c r="C2680" s="439"/>
      <c r="D2680" s="343"/>
      <c r="E2680" s="382"/>
      <c r="F2680" s="307" t="s">
        <v>6671</v>
      </c>
      <c r="G2680" s="397"/>
      <c r="H2680" s="308"/>
      <c r="I2680" s="313"/>
      <c r="J2680" s="420"/>
      <c r="K2680" s="865" t="str">
        <f t="shared" si="166"/>
        <v/>
      </c>
      <c r="L2680" s="555" t="s">
        <v>17116</v>
      </c>
      <c r="M2680" s="553" t="s">
        <v>3657</v>
      </c>
      <c r="N2680" s="593" t="s">
        <v>19812</v>
      </c>
      <c r="O2680" s="551" t="s">
        <v>17122</v>
      </c>
      <c r="P2680" s="554" t="s">
        <v>19813</v>
      </c>
      <c r="Q2680" s="867" t="str">
        <f t="shared" ca="1" si="167"/>
        <v>"LightMagenta Ink Cartridge "+&lt;型番&gt;</v>
      </c>
      <c r="R2680" s="867" t="str">
        <f t="shared" ca="1" si="168"/>
        <v>LightMagenta Ink Cartridge "+&lt;型番</v>
      </c>
      <c r="S2680" s="867" t="str">
        <f>IFERROR(IF(VLOOKUP("*"&amp;TRIM($F2680)&amp;"*",dump!$A:$D,4,FALSE)="","空文字",VLOOKUP("*"&amp;TRIM($F2680)&amp;"*",dump!$A:$D,4,FALSE)),"NA")</f>
        <v>NA</v>
      </c>
      <c r="T2680" s="867" t="str">
        <f t="shared" ca="1" si="169"/>
        <v>×</v>
      </c>
      <c r="U2680" s="867"/>
      <c r="V2680" s="867"/>
      <c r="W2680" s="867"/>
      <c r="X2680" s="867"/>
      <c r="Y2680" s="867" t="str">
        <f t="shared" si="170"/>
        <v/>
      </c>
      <c r="Z2680" s="867"/>
    </row>
    <row r="2681" spans="2:26" s="312" customFormat="1" ht="30" customHeight="1" outlineLevel="1">
      <c r="B2681" s="314"/>
      <c r="C2681" s="439"/>
      <c r="D2681" s="343"/>
      <c r="E2681" s="382"/>
      <c r="F2681" s="307" t="s">
        <v>6806</v>
      </c>
      <c r="G2681" s="397"/>
      <c r="H2681" s="308"/>
      <c r="I2681" s="313"/>
      <c r="J2681" s="420"/>
      <c r="K2681" s="865" t="str">
        <f t="shared" si="166"/>
        <v/>
      </c>
      <c r="L2681" s="555" t="s">
        <v>17116</v>
      </c>
      <c r="M2681" s="553" t="s">
        <v>3657</v>
      </c>
      <c r="N2681" s="593" t="s">
        <v>19822</v>
      </c>
      <c r="O2681" s="551" t="s">
        <v>17122</v>
      </c>
      <c r="P2681" s="554" t="s">
        <v>18028</v>
      </c>
      <c r="Q2681" s="867" t="str">
        <f t="shared" ca="1" si="167"/>
        <v>"Maintenance Cartridge "+&lt;型番&gt;</v>
      </c>
      <c r="R2681" s="867" t="str">
        <f t="shared" ca="1" si="168"/>
        <v>Maintenance Cartridge "+&lt;型番</v>
      </c>
      <c r="S2681" s="867" t="str">
        <f>IFERROR(IF(VLOOKUP("*"&amp;TRIM($F2681)&amp;"*",dump!$A:$D,4,FALSE)="","空文字",VLOOKUP("*"&amp;TRIM($F2681)&amp;"*",dump!$A:$D,4,FALSE)),"NA")</f>
        <v>NA</v>
      </c>
      <c r="T2681" s="867" t="str">
        <f t="shared" ca="1" si="169"/>
        <v>×</v>
      </c>
      <c r="U2681" s="867"/>
      <c r="V2681" s="867"/>
      <c r="W2681" s="867"/>
      <c r="X2681" s="867"/>
      <c r="Y2681" s="867" t="str">
        <f t="shared" si="170"/>
        <v/>
      </c>
      <c r="Z2681" s="867"/>
    </row>
    <row r="2682" spans="2:26" s="312" customFormat="1" ht="30" customHeight="1" outlineLevel="1">
      <c r="B2682" s="314"/>
      <c r="C2682" s="439"/>
      <c r="D2682" s="343"/>
      <c r="E2682" s="382"/>
      <c r="F2682" s="307" t="s">
        <v>8103</v>
      </c>
      <c r="G2682" s="397"/>
      <c r="H2682" s="308"/>
      <c r="I2682" s="313"/>
      <c r="J2682" s="420"/>
      <c r="K2682" s="865" t="str">
        <f t="shared" si="166"/>
        <v/>
      </c>
      <c r="L2682" s="557" t="s">
        <v>3656</v>
      </c>
      <c r="M2682" s="558" t="s">
        <v>3655</v>
      </c>
      <c r="N2682" s="597"/>
      <c r="O2682" s="662"/>
      <c r="P2682" s="598"/>
      <c r="Q2682" s="867" t="str">
        <f t="shared" ca="1" si="167"/>
        <v/>
      </c>
      <c r="R2682" s="867" t="str">
        <f t="shared" ca="1" si="168"/>
        <v/>
      </c>
      <c r="S2682" s="867" t="str">
        <f>IFERROR(IF(VLOOKUP("*"&amp;TRIM($F2682)&amp;"*",dump!$A:$D,4,FALSE)="","空文字",VLOOKUP("*"&amp;TRIM($F2682)&amp;"*",dump!$A:$D,4,FALSE)),"NA")</f>
        <v>NA</v>
      </c>
      <c r="T2682" s="867" t="str">
        <f t="shared" ca="1" si="169"/>
        <v>●</v>
      </c>
      <c r="U2682" s="867"/>
      <c r="V2682" s="867"/>
      <c r="W2682" s="867"/>
      <c r="X2682" s="867"/>
      <c r="Y2682" s="867" t="str">
        <f t="shared" si="170"/>
        <v/>
      </c>
      <c r="Z2682" s="867"/>
    </row>
    <row r="2683" spans="2:26" s="312" customFormat="1" ht="30" customHeight="1" outlineLevel="1">
      <c r="B2683" s="314"/>
      <c r="C2683" s="439"/>
      <c r="D2683" s="343"/>
      <c r="E2683" s="382"/>
      <c r="F2683" s="307" t="s">
        <v>8104</v>
      </c>
      <c r="G2683" s="397"/>
      <c r="H2683" s="308"/>
      <c r="I2683" s="313"/>
      <c r="J2683" s="420"/>
      <c r="K2683" s="865" t="str">
        <f t="shared" si="166"/>
        <v/>
      </c>
      <c r="L2683" s="557" t="s">
        <v>3656</v>
      </c>
      <c r="M2683" s="558" t="s">
        <v>3655</v>
      </c>
      <c r="N2683" s="597"/>
      <c r="O2683" s="662"/>
      <c r="P2683" s="598"/>
      <c r="Q2683" s="867" t="str">
        <f t="shared" ca="1" si="167"/>
        <v/>
      </c>
      <c r="R2683" s="867" t="str">
        <f t="shared" ca="1" si="168"/>
        <v/>
      </c>
      <c r="S2683" s="867" t="str">
        <f>IFERROR(IF(VLOOKUP("*"&amp;TRIM($F2683)&amp;"*",dump!$A:$D,4,FALSE)="","空文字",VLOOKUP("*"&amp;TRIM($F2683)&amp;"*",dump!$A:$D,4,FALSE)),"NA")</f>
        <v>NA</v>
      </c>
      <c r="T2683" s="867" t="str">
        <f t="shared" ca="1" si="169"/>
        <v>●</v>
      </c>
      <c r="U2683" s="867"/>
      <c r="V2683" s="867"/>
      <c r="W2683" s="867"/>
      <c r="X2683" s="867"/>
      <c r="Y2683" s="867" t="str">
        <f t="shared" si="170"/>
        <v/>
      </c>
      <c r="Z2683" s="867"/>
    </row>
    <row r="2684" spans="2:26" s="312" customFormat="1" ht="30" customHeight="1" outlineLevel="1">
      <c r="B2684" s="314"/>
      <c r="C2684" s="439"/>
      <c r="D2684" s="343"/>
      <c r="E2684" s="382"/>
      <c r="F2684" s="307" t="s">
        <v>8105</v>
      </c>
      <c r="G2684" s="397"/>
      <c r="H2684" s="308"/>
      <c r="I2684" s="313"/>
      <c r="J2684" s="420"/>
      <c r="K2684" s="865" t="str">
        <f t="shared" si="166"/>
        <v/>
      </c>
      <c r="L2684" s="557" t="s">
        <v>3656</v>
      </c>
      <c r="M2684" s="558" t="s">
        <v>3655</v>
      </c>
      <c r="N2684" s="597"/>
      <c r="O2684" s="662"/>
      <c r="P2684" s="598"/>
      <c r="Q2684" s="867" t="str">
        <f t="shared" ca="1" si="167"/>
        <v/>
      </c>
      <c r="R2684" s="867" t="str">
        <f t="shared" ca="1" si="168"/>
        <v/>
      </c>
      <c r="S2684" s="867" t="str">
        <f>IFERROR(IF(VLOOKUP("*"&amp;TRIM($F2684)&amp;"*",dump!$A:$D,4,FALSE)="","空文字",VLOOKUP("*"&amp;TRIM($F2684)&amp;"*",dump!$A:$D,4,FALSE)),"NA")</f>
        <v>NA</v>
      </c>
      <c r="T2684" s="867" t="str">
        <f t="shared" ca="1" si="169"/>
        <v>●</v>
      </c>
      <c r="U2684" s="867"/>
      <c r="V2684" s="867"/>
      <c r="W2684" s="867"/>
      <c r="X2684" s="867"/>
      <c r="Y2684" s="867" t="str">
        <f t="shared" si="170"/>
        <v/>
      </c>
      <c r="Z2684" s="867"/>
    </row>
    <row r="2685" spans="2:26" s="312" customFormat="1" ht="75" customHeight="1" outlineLevel="1">
      <c r="B2685" s="314"/>
      <c r="C2685" s="439"/>
      <c r="D2685" s="343"/>
      <c r="E2685" s="382"/>
      <c r="F2685" s="307" t="s">
        <v>8106</v>
      </c>
      <c r="G2685" s="397"/>
      <c r="H2685" s="308"/>
      <c r="I2685" s="313"/>
      <c r="J2685" s="420"/>
      <c r="K2685" s="865" t="str">
        <f t="shared" si="166"/>
        <v/>
      </c>
      <c r="L2685" s="557" t="s">
        <v>3656</v>
      </c>
      <c r="M2685" s="558" t="s">
        <v>3655</v>
      </c>
      <c r="N2685" s="597"/>
      <c r="O2685" s="662"/>
      <c r="P2685" s="598"/>
      <c r="Q2685" s="867" t="str">
        <f t="shared" ca="1" si="167"/>
        <v/>
      </c>
      <c r="R2685" s="867" t="str">
        <f t="shared" ca="1" si="168"/>
        <v/>
      </c>
      <c r="S2685" s="867" t="str">
        <f>IFERROR(IF(VLOOKUP("*"&amp;TRIM($F2685)&amp;"*",dump!$A:$D,4,FALSE)="","空文字",VLOOKUP("*"&amp;TRIM($F2685)&amp;"*",dump!$A:$D,4,FALSE)),"NA")</f>
        <v>NA</v>
      </c>
      <c r="T2685" s="867" t="str">
        <f t="shared" ca="1" si="169"/>
        <v>●</v>
      </c>
      <c r="U2685" s="867"/>
      <c r="V2685" s="867"/>
      <c r="W2685" s="867"/>
      <c r="X2685" s="867"/>
      <c r="Y2685" s="867" t="str">
        <f t="shared" si="170"/>
        <v/>
      </c>
      <c r="Z2685" s="867"/>
    </row>
    <row r="2686" spans="2:26" s="312" customFormat="1" ht="30" customHeight="1" outlineLevel="1">
      <c r="B2686" s="314"/>
      <c r="C2686" s="439"/>
      <c r="D2686" s="343"/>
      <c r="E2686" s="382"/>
      <c r="F2686" s="307" t="s">
        <v>8107</v>
      </c>
      <c r="G2686" s="397"/>
      <c r="H2686" s="308"/>
      <c r="I2686" s="313"/>
      <c r="J2686" s="420"/>
      <c r="K2686" s="865" t="str">
        <f t="shared" si="166"/>
        <v/>
      </c>
      <c r="L2686" s="557" t="s">
        <v>3656</v>
      </c>
      <c r="M2686" s="558" t="s">
        <v>3655</v>
      </c>
      <c r="N2686" s="597"/>
      <c r="O2686" s="662"/>
      <c r="P2686" s="598"/>
      <c r="Q2686" s="867" t="str">
        <f t="shared" ca="1" si="167"/>
        <v/>
      </c>
      <c r="R2686" s="867" t="str">
        <f t="shared" ca="1" si="168"/>
        <v/>
      </c>
      <c r="S2686" s="867" t="str">
        <f>IFERROR(IF(VLOOKUP("*"&amp;TRIM($F2686)&amp;"*",dump!$A:$D,4,FALSE)="","空文字",VLOOKUP("*"&amp;TRIM($F2686)&amp;"*",dump!$A:$D,4,FALSE)),"NA")</f>
        <v>NA</v>
      </c>
      <c r="T2686" s="867" t="str">
        <f t="shared" ca="1" si="169"/>
        <v>●</v>
      </c>
      <c r="U2686" s="867"/>
      <c r="V2686" s="867"/>
      <c r="W2686" s="867"/>
      <c r="X2686" s="867"/>
      <c r="Y2686" s="867" t="str">
        <f t="shared" si="170"/>
        <v/>
      </c>
      <c r="Z2686" s="867"/>
    </row>
    <row r="2687" spans="2:26" s="312" customFormat="1" ht="30" customHeight="1" outlineLevel="1">
      <c r="B2687" s="314"/>
      <c r="C2687" s="439"/>
      <c r="D2687" s="343"/>
      <c r="E2687" s="382"/>
      <c r="F2687" s="307" t="s">
        <v>8108</v>
      </c>
      <c r="G2687" s="397"/>
      <c r="H2687" s="308"/>
      <c r="I2687" s="313"/>
      <c r="J2687" s="420"/>
      <c r="K2687" s="865" t="str">
        <f t="shared" si="166"/>
        <v/>
      </c>
      <c r="L2687" s="557" t="s">
        <v>3656</v>
      </c>
      <c r="M2687" s="558" t="s">
        <v>3655</v>
      </c>
      <c r="N2687" s="597"/>
      <c r="O2687" s="662"/>
      <c r="P2687" s="598"/>
      <c r="Q2687" s="867" t="str">
        <f t="shared" ca="1" si="167"/>
        <v/>
      </c>
      <c r="R2687" s="867" t="str">
        <f t="shared" ca="1" si="168"/>
        <v/>
      </c>
      <c r="S2687" s="867" t="str">
        <f>IFERROR(IF(VLOOKUP("*"&amp;TRIM($F2687)&amp;"*",dump!$A:$D,4,FALSE)="","空文字",VLOOKUP("*"&amp;TRIM($F2687)&amp;"*",dump!$A:$D,4,FALSE)),"NA")</f>
        <v>NA</v>
      </c>
      <c r="T2687" s="867" t="str">
        <f t="shared" ca="1" si="169"/>
        <v>●</v>
      </c>
      <c r="U2687" s="867"/>
      <c r="V2687" s="867"/>
      <c r="W2687" s="867"/>
      <c r="X2687" s="867"/>
      <c r="Y2687" s="867" t="str">
        <f t="shared" si="170"/>
        <v/>
      </c>
      <c r="Z2687" s="867"/>
    </row>
    <row r="2688" spans="2:26" s="312" customFormat="1" ht="30" customHeight="1" outlineLevel="1">
      <c r="B2688" s="314"/>
      <c r="C2688" s="439"/>
      <c r="D2688" s="343"/>
      <c r="E2688" s="382"/>
      <c r="F2688" s="307" t="s">
        <v>8109</v>
      </c>
      <c r="G2688" s="397"/>
      <c r="H2688" s="308"/>
      <c r="I2688" s="313"/>
      <c r="J2688" s="420"/>
      <c r="K2688" s="865" t="str">
        <f t="shared" si="166"/>
        <v/>
      </c>
      <c r="L2688" s="557" t="s">
        <v>3656</v>
      </c>
      <c r="M2688" s="558" t="s">
        <v>3655</v>
      </c>
      <c r="N2688" s="597"/>
      <c r="O2688" s="662"/>
      <c r="P2688" s="598"/>
      <c r="Q2688" s="867" t="str">
        <f t="shared" ca="1" si="167"/>
        <v/>
      </c>
      <c r="R2688" s="867" t="str">
        <f t="shared" ca="1" si="168"/>
        <v/>
      </c>
      <c r="S2688" s="867" t="str">
        <f>IFERROR(IF(VLOOKUP("*"&amp;TRIM($F2688)&amp;"*",dump!$A:$D,4,FALSE)="","空文字",VLOOKUP("*"&amp;TRIM($F2688)&amp;"*",dump!$A:$D,4,FALSE)),"NA")</f>
        <v>NA</v>
      </c>
      <c r="T2688" s="867" t="str">
        <f t="shared" ca="1" si="169"/>
        <v>●</v>
      </c>
      <c r="U2688" s="867"/>
      <c r="V2688" s="867"/>
      <c r="W2688" s="867"/>
      <c r="X2688" s="867"/>
      <c r="Y2688" s="867" t="str">
        <f t="shared" si="170"/>
        <v/>
      </c>
      <c r="Z2688" s="867"/>
    </row>
    <row r="2689" spans="2:26" s="312" customFormat="1" ht="30" customHeight="1" outlineLevel="1">
      <c r="B2689" s="314"/>
      <c r="C2689" s="439"/>
      <c r="D2689" s="343"/>
      <c r="E2689" s="382"/>
      <c r="F2689" s="307" t="s">
        <v>12192</v>
      </c>
      <c r="G2689" s="397"/>
      <c r="H2689" s="308"/>
      <c r="I2689" s="313"/>
      <c r="J2689" s="420"/>
      <c r="K2689" s="865" t="str">
        <f t="shared" si="166"/>
        <v/>
      </c>
      <c r="L2689" s="557" t="s">
        <v>3656</v>
      </c>
      <c r="M2689" s="558" t="s">
        <v>3655</v>
      </c>
      <c r="N2689" s="597"/>
      <c r="O2689" s="662"/>
      <c r="P2689" s="598"/>
      <c r="Q2689" s="867" t="str">
        <f t="shared" ca="1" si="167"/>
        <v/>
      </c>
      <c r="R2689" s="867" t="str">
        <f t="shared" ca="1" si="168"/>
        <v/>
      </c>
      <c r="S2689" s="867" t="str">
        <f>IFERROR(IF(VLOOKUP("*"&amp;TRIM($F2689)&amp;"*",dump!$A:$D,4,FALSE)="","空文字",VLOOKUP("*"&amp;TRIM($F2689)&amp;"*",dump!$A:$D,4,FALSE)),"NA")</f>
        <v>NA</v>
      </c>
      <c r="T2689" s="867" t="str">
        <f t="shared" ca="1" si="169"/>
        <v>●</v>
      </c>
      <c r="U2689" s="867"/>
      <c r="V2689" s="867"/>
      <c r="W2689" s="867"/>
      <c r="X2689" s="867"/>
      <c r="Y2689" s="867" t="str">
        <f t="shared" si="170"/>
        <v/>
      </c>
      <c r="Z2689" s="867"/>
    </row>
    <row r="2690" spans="2:26" s="312" customFormat="1" ht="30" customHeight="1" outlineLevel="1">
      <c r="B2690" s="314"/>
      <c r="C2690" s="439"/>
      <c r="D2690" s="343"/>
      <c r="E2690" s="382"/>
      <c r="F2690" s="307" t="s">
        <v>12193</v>
      </c>
      <c r="G2690" s="397"/>
      <c r="H2690" s="308"/>
      <c r="I2690" s="313"/>
      <c r="J2690" s="420"/>
      <c r="K2690" s="865" t="str">
        <f t="shared" si="166"/>
        <v/>
      </c>
      <c r="L2690" s="557" t="s">
        <v>3656</v>
      </c>
      <c r="M2690" s="558" t="s">
        <v>3655</v>
      </c>
      <c r="N2690" s="597"/>
      <c r="O2690" s="662"/>
      <c r="P2690" s="598"/>
      <c r="Q2690" s="867" t="str">
        <f t="shared" ca="1" si="167"/>
        <v/>
      </c>
      <c r="R2690" s="867" t="str">
        <f t="shared" ca="1" si="168"/>
        <v/>
      </c>
      <c r="S2690" s="867" t="str">
        <f>IFERROR(IF(VLOOKUP("*"&amp;TRIM($F2690)&amp;"*",dump!$A:$D,4,FALSE)="","空文字",VLOOKUP("*"&amp;TRIM($F2690)&amp;"*",dump!$A:$D,4,FALSE)),"NA")</f>
        <v>NA</v>
      </c>
      <c r="T2690" s="867" t="str">
        <f t="shared" ca="1" si="169"/>
        <v>●</v>
      </c>
      <c r="U2690" s="867"/>
      <c r="V2690" s="867"/>
      <c r="W2690" s="867"/>
      <c r="X2690" s="867"/>
      <c r="Y2690" s="867" t="str">
        <f t="shared" si="170"/>
        <v/>
      </c>
      <c r="Z2690" s="867"/>
    </row>
    <row r="2691" spans="2:26" s="312" customFormat="1" ht="30" customHeight="1" outlineLevel="1">
      <c r="B2691" s="314"/>
      <c r="C2691" s="439"/>
      <c r="D2691" s="343"/>
      <c r="E2691" s="382"/>
      <c r="F2691" s="307" t="s">
        <v>12194</v>
      </c>
      <c r="G2691" s="397"/>
      <c r="H2691" s="308"/>
      <c r="I2691" s="313"/>
      <c r="J2691" s="420"/>
      <c r="K2691" s="865" t="str">
        <f t="shared" si="166"/>
        <v/>
      </c>
      <c r="L2691" s="557" t="s">
        <v>3656</v>
      </c>
      <c r="M2691" s="558" t="s">
        <v>3655</v>
      </c>
      <c r="N2691" s="597"/>
      <c r="O2691" s="662"/>
      <c r="P2691" s="598"/>
      <c r="Q2691" s="867" t="str">
        <f t="shared" ca="1" si="167"/>
        <v/>
      </c>
      <c r="R2691" s="867" t="str">
        <f t="shared" ca="1" si="168"/>
        <v/>
      </c>
      <c r="S2691" s="867" t="str">
        <f>IFERROR(IF(VLOOKUP("*"&amp;TRIM($F2691)&amp;"*",dump!$A:$D,4,FALSE)="","空文字",VLOOKUP("*"&amp;TRIM($F2691)&amp;"*",dump!$A:$D,4,FALSE)),"NA")</f>
        <v>NA</v>
      </c>
      <c r="T2691" s="867" t="str">
        <f t="shared" ca="1" si="169"/>
        <v>●</v>
      </c>
      <c r="U2691" s="867"/>
      <c r="V2691" s="867"/>
      <c r="W2691" s="867"/>
      <c r="X2691" s="867"/>
      <c r="Y2691" s="867" t="str">
        <f t="shared" si="170"/>
        <v/>
      </c>
      <c r="Z2691" s="867"/>
    </row>
    <row r="2692" spans="2:26" s="312" customFormat="1" ht="30" customHeight="1" outlineLevel="1">
      <c r="B2692" s="314"/>
      <c r="C2692" s="439"/>
      <c r="D2692" s="343"/>
      <c r="E2692" s="382"/>
      <c r="F2692" s="307" t="s">
        <v>15159</v>
      </c>
      <c r="G2692" s="397"/>
      <c r="H2692" s="308"/>
      <c r="I2692" s="313"/>
      <c r="J2692" s="420"/>
      <c r="K2692" s="865" t="str">
        <f t="shared" si="166"/>
        <v/>
      </c>
      <c r="L2692" s="557" t="s">
        <v>3656</v>
      </c>
      <c r="M2692" s="558" t="s">
        <v>3655</v>
      </c>
      <c r="N2692" s="597"/>
      <c r="O2692" s="662"/>
      <c r="P2692" s="598"/>
      <c r="Q2692" s="867" t="str">
        <f t="shared" ca="1" si="167"/>
        <v/>
      </c>
      <c r="R2692" s="867" t="str">
        <f t="shared" ca="1" si="168"/>
        <v/>
      </c>
      <c r="S2692" s="867" t="str">
        <f>IFERROR(IF(VLOOKUP("*"&amp;TRIM($F2692)&amp;"*",dump!$A:$D,4,FALSE)="","空文字",VLOOKUP("*"&amp;TRIM($F2692)&amp;"*",dump!$A:$D,4,FALSE)),"NA")</f>
        <v>NA</v>
      </c>
      <c r="T2692" s="867" t="str">
        <f t="shared" ca="1" si="169"/>
        <v>●</v>
      </c>
      <c r="U2692" s="867"/>
      <c r="V2692" s="867"/>
      <c r="W2692" s="867"/>
      <c r="X2692" s="867"/>
      <c r="Y2692" s="867" t="str">
        <f t="shared" si="170"/>
        <v/>
      </c>
      <c r="Z2692" s="867"/>
    </row>
    <row r="2693" spans="2:26" s="312" customFormat="1" ht="15" customHeight="1" outlineLevel="1">
      <c r="B2693" s="314"/>
      <c r="C2693" s="439"/>
      <c r="D2693" s="343"/>
      <c r="E2693" s="382"/>
      <c r="F2693" s="307" t="s">
        <v>15160</v>
      </c>
      <c r="G2693" s="397"/>
      <c r="H2693" s="308"/>
      <c r="I2693" s="313"/>
      <c r="J2693" s="420"/>
      <c r="K2693" s="865" t="str">
        <f t="shared" si="166"/>
        <v/>
      </c>
      <c r="L2693" s="557" t="s">
        <v>3656</v>
      </c>
      <c r="M2693" s="558" t="s">
        <v>3655</v>
      </c>
      <c r="N2693" s="597"/>
      <c r="O2693" s="662"/>
      <c r="P2693" s="598"/>
      <c r="Q2693" s="867" t="str">
        <f t="shared" ca="1" si="167"/>
        <v/>
      </c>
      <c r="R2693" s="867" t="str">
        <f t="shared" ca="1" si="168"/>
        <v/>
      </c>
      <c r="S2693" s="867" t="str">
        <f>IFERROR(IF(VLOOKUP("*"&amp;TRIM($F2693)&amp;"*",dump!$A:$D,4,FALSE)="","空文字",VLOOKUP("*"&amp;TRIM($F2693)&amp;"*",dump!$A:$D,4,FALSE)),"NA")</f>
        <v>NA</v>
      </c>
      <c r="T2693" s="867" t="str">
        <f t="shared" ca="1" si="169"/>
        <v>●</v>
      </c>
      <c r="U2693" s="867"/>
      <c r="V2693" s="867"/>
      <c r="W2693" s="867"/>
      <c r="X2693" s="867"/>
      <c r="Y2693" s="867" t="str">
        <f t="shared" si="170"/>
        <v/>
      </c>
      <c r="Z2693" s="867"/>
    </row>
    <row r="2694" spans="2:26" s="312" customFormat="1" ht="15" customHeight="1" outlineLevel="1">
      <c r="B2694" s="314"/>
      <c r="C2694" s="439"/>
      <c r="D2694" s="343"/>
      <c r="E2694" s="382"/>
      <c r="F2694" s="307" t="s">
        <v>15161</v>
      </c>
      <c r="G2694" s="397"/>
      <c r="H2694" s="308"/>
      <c r="I2694" s="313"/>
      <c r="J2694" s="420"/>
      <c r="K2694" s="865" t="str">
        <f t="shared" si="166"/>
        <v/>
      </c>
      <c r="L2694" s="557" t="s">
        <v>3656</v>
      </c>
      <c r="M2694" s="558" t="s">
        <v>3655</v>
      </c>
      <c r="N2694" s="597"/>
      <c r="O2694" s="662"/>
      <c r="P2694" s="598"/>
      <c r="Q2694" s="867" t="str">
        <f t="shared" ca="1" si="167"/>
        <v/>
      </c>
      <c r="R2694" s="867" t="str">
        <f t="shared" ca="1" si="168"/>
        <v/>
      </c>
      <c r="S2694" s="867" t="str">
        <f>IFERROR(IF(VLOOKUP("*"&amp;TRIM($F2694)&amp;"*",dump!$A:$D,4,FALSE)="","空文字",VLOOKUP("*"&amp;TRIM($F2694)&amp;"*",dump!$A:$D,4,FALSE)),"NA")</f>
        <v>NA</v>
      </c>
      <c r="T2694" s="867" t="str">
        <f t="shared" ca="1" si="169"/>
        <v>●</v>
      </c>
      <c r="U2694" s="867"/>
      <c r="V2694" s="867"/>
      <c r="W2694" s="867"/>
      <c r="X2694" s="867"/>
      <c r="Y2694" s="867" t="str">
        <f t="shared" si="170"/>
        <v/>
      </c>
      <c r="Z2694" s="867"/>
    </row>
    <row r="2695" spans="2:26" s="312" customFormat="1" ht="15" customHeight="1" outlineLevel="1">
      <c r="B2695" s="314"/>
      <c r="C2695" s="439"/>
      <c r="D2695" s="343"/>
      <c r="E2695" s="382"/>
      <c r="F2695" s="307" t="s">
        <v>15162</v>
      </c>
      <c r="G2695" s="397"/>
      <c r="H2695" s="308"/>
      <c r="I2695" s="313"/>
      <c r="J2695" s="420"/>
      <c r="K2695" s="865" t="str">
        <f t="shared" si="166"/>
        <v/>
      </c>
      <c r="L2695" s="557" t="s">
        <v>3656</v>
      </c>
      <c r="M2695" s="558" t="s">
        <v>3655</v>
      </c>
      <c r="N2695" s="597"/>
      <c r="O2695" s="662"/>
      <c r="P2695" s="598"/>
      <c r="Q2695" s="867" t="str">
        <f t="shared" ca="1" si="167"/>
        <v/>
      </c>
      <c r="R2695" s="867" t="str">
        <f t="shared" ca="1" si="168"/>
        <v/>
      </c>
      <c r="S2695" s="867" t="str">
        <f>IFERROR(IF(VLOOKUP("*"&amp;TRIM($F2695)&amp;"*",dump!$A:$D,4,FALSE)="","空文字",VLOOKUP("*"&amp;TRIM($F2695)&amp;"*",dump!$A:$D,4,FALSE)),"NA")</f>
        <v>NA</v>
      </c>
      <c r="T2695" s="867" t="str">
        <f t="shared" ca="1" si="169"/>
        <v>●</v>
      </c>
      <c r="U2695" s="867"/>
      <c r="V2695" s="867"/>
      <c r="W2695" s="867"/>
      <c r="X2695" s="867"/>
      <c r="Y2695" s="867" t="str">
        <f t="shared" si="170"/>
        <v/>
      </c>
      <c r="Z2695" s="867"/>
    </row>
    <row r="2696" spans="2:26" s="312" customFormat="1" ht="15" customHeight="1" outlineLevel="1">
      <c r="B2696" s="314"/>
      <c r="C2696" s="439"/>
      <c r="D2696" s="343"/>
      <c r="E2696" s="382"/>
      <c r="F2696" s="307" t="s">
        <v>15163</v>
      </c>
      <c r="G2696" s="397"/>
      <c r="H2696" s="308"/>
      <c r="I2696" s="313"/>
      <c r="J2696" s="420"/>
      <c r="K2696" s="865" t="str">
        <f t="shared" si="166"/>
        <v/>
      </c>
      <c r="L2696" s="557" t="s">
        <v>3656</v>
      </c>
      <c r="M2696" s="558" t="s">
        <v>3655</v>
      </c>
      <c r="N2696" s="597"/>
      <c r="O2696" s="662"/>
      <c r="P2696" s="598"/>
      <c r="Q2696" s="867" t="str">
        <f t="shared" ca="1" si="167"/>
        <v/>
      </c>
      <c r="R2696" s="867" t="str">
        <f t="shared" ca="1" si="168"/>
        <v/>
      </c>
      <c r="S2696" s="867" t="str">
        <f>IFERROR(IF(VLOOKUP("*"&amp;TRIM($F2696)&amp;"*",dump!$A:$D,4,FALSE)="","空文字",VLOOKUP("*"&amp;TRIM($F2696)&amp;"*",dump!$A:$D,4,FALSE)),"NA")</f>
        <v>NA</v>
      </c>
      <c r="T2696" s="867" t="str">
        <f t="shared" ca="1" si="169"/>
        <v>●</v>
      </c>
      <c r="U2696" s="867"/>
      <c r="V2696" s="867"/>
      <c r="W2696" s="867"/>
      <c r="X2696" s="867"/>
      <c r="Y2696" s="867" t="str">
        <f t="shared" si="170"/>
        <v/>
      </c>
      <c r="Z2696" s="867"/>
    </row>
    <row r="2697" spans="2:26" s="312" customFormat="1" ht="15" customHeight="1" outlineLevel="1">
      <c r="B2697" s="314"/>
      <c r="C2697" s="439"/>
      <c r="D2697" s="343"/>
      <c r="E2697" s="382"/>
      <c r="F2697" s="307" t="s">
        <v>15164</v>
      </c>
      <c r="G2697" s="397"/>
      <c r="H2697" s="308"/>
      <c r="I2697" s="313"/>
      <c r="J2697" s="420"/>
      <c r="K2697" s="865" t="str">
        <f t="shared" si="166"/>
        <v/>
      </c>
      <c r="L2697" s="557" t="s">
        <v>3656</v>
      </c>
      <c r="M2697" s="558" t="s">
        <v>3655</v>
      </c>
      <c r="N2697" s="597"/>
      <c r="O2697" s="662"/>
      <c r="P2697" s="598"/>
      <c r="Q2697" s="867" t="str">
        <f t="shared" ca="1" si="167"/>
        <v/>
      </c>
      <c r="R2697" s="867" t="str">
        <f t="shared" ca="1" si="168"/>
        <v/>
      </c>
      <c r="S2697" s="867" t="str">
        <f>IFERROR(IF(VLOOKUP("*"&amp;TRIM($F2697)&amp;"*",dump!$A:$D,4,FALSE)="","空文字",VLOOKUP("*"&amp;TRIM($F2697)&amp;"*",dump!$A:$D,4,FALSE)),"NA")</f>
        <v>NA</v>
      </c>
      <c r="T2697" s="867" t="str">
        <f t="shared" ca="1" si="169"/>
        <v>●</v>
      </c>
      <c r="U2697" s="867"/>
      <c r="V2697" s="867"/>
      <c r="W2697" s="867"/>
      <c r="X2697" s="867"/>
      <c r="Y2697" s="867" t="str">
        <f t="shared" si="170"/>
        <v/>
      </c>
      <c r="Z2697" s="867"/>
    </row>
    <row r="2698" spans="2:26" s="312" customFormat="1" ht="15" customHeight="1" outlineLevel="1">
      <c r="B2698" s="314"/>
      <c r="C2698" s="439"/>
      <c r="D2698" s="343"/>
      <c r="E2698" s="382"/>
      <c r="F2698" s="307" t="s">
        <v>15165</v>
      </c>
      <c r="G2698" s="397"/>
      <c r="H2698" s="308"/>
      <c r="I2698" s="313"/>
      <c r="J2698" s="420"/>
      <c r="K2698" s="865" t="str">
        <f t="shared" si="166"/>
        <v/>
      </c>
      <c r="L2698" s="557" t="s">
        <v>3656</v>
      </c>
      <c r="M2698" s="558" t="s">
        <v>3655</v>
      </c>
      <c r="N2698" s="597"/>
      <c r="O2698" s="662"/>
      <c r="P2698" s="598"/>
      <c r="Q2698" s="867" t="str">
        <f t="shared" ca="1" si="167"/>
        <v/>
      </c>
      <c r="R2698" s="867" t="str">
        <f t="shared" ca="1" si="168"/>
        <v/>
      </c>
      <c r="S2698" s="867" t="str">
        <f>IFERROR(IF(VLOOKUP("*"&amp;TRIM($F2698)&amp;"*",dump!$A:$D,4,FALSE)="","空文字",VLOOKUP("*"&amp;TRIM($F2698)&amp;"*",dump!$A:$D,4,FALSE)),"NA")</f>
        <v>NA</v>
      </c>
      <c r="T2698" s="867" t="str">
        <f t="shared" ca="1" si="169"/>
        <v>●</v>
      </c>
      <c r="U2698" s="867"/>
      <c r="V2698" s="867"/>
      <c r="W2698" s="867"/>
      <c r="X2698" s="867"/>
      <c r="Y2698" s="867" t="str">
        <f t="shared" si="170"/>
        <v/>
      </c>
      <c r="Z2698" s="867"/>
    </row>
    <row r="2699" spans="2:26" s="312" customFormat="1" ht="15" customHeight="1" outlineLevel="1">
      <c r="B2699" s="314"/>
      <c r="C2699" s="439"/>
      <c r="D2699" s="343"/>
      <c r="E2699" s="382"/>
      <c r="F2699" s="307" t="s">
        <v>15166</v>
      </c>
      <c r="G2699" s="397"/>
      <c r="H2699" s="308"/>
      <c r="I2699" s="313"/>
      <c r="J2699" s="420"/>
      <c r="K2699" s="865" t="str">
        <f t="shared" si="166"/>
        <v/>
      </c>
      <c r="L2699" s="557" t="s">
        <v>3656</v>
      </c>
      <c r="M2699" s="558" t="s">
        <v>3655</v>
      </c>
      <c r="N2699" s="597"/>
      <c r="O2699" s="662"/>
      <c r="P2699" s="598"/>
      <c r="Q2699" s="867" t="str">
        <f t="shared" ca="1" si="167"/>
        <v/>
      </c>
      <c r="R2699" s="867" t="str">
        <f t="shared" ca="1" si="168"/>
        <v/>
      </c>
      <c r="S2699" s="867" t="str">
        <f>IFERROR(IF(VLOOKUP("*"&amp;TRIM($F2699)&amp;"*",dump!$A:$D,4,FALSE)="","空文字",VLOOKUP("*"&amp;TRIM($F2699)&amp;"*",dump!$A:$D,4,FALSE)),"NA")</f>
        <v>NA</v>
      </c>
      <c r="T2699" s="867" t="str">
        <f t="shared" ca="1" si="169"/>
        <v>●</v>
      </c>
      <c r="U2699" s="867"/>
      <c r="V2699" s="867"/>
      <c r="W2699" s="867"/>
      <c r="X2699" s="867"/>
      <c r="Y2699" s="867" t="str">
        <f t="shared" si="170"/>
        <v/>
      </c>
      <c r="Z2699" s="867"/>
    </row>
    <row r="2700" spans="2:26" s="312" customFormat="1" ht="15" customHeight="1" outlineLevel="1">
      <c r="B2700" s="314"/>
      <c r="C2700" s="439"/>
      <c r="D2700" s="343"/>
      <c r="E2700" s="382"/>
      <c r="F2700" s="307" t="s">
        <v>15167</v>
      </c>
      <c r="G2700" s="397"/>
      <c r="H2700" s="308"/>
      <c r="I2700" s="313"/>
      <c r="J2700" s="420"/>
      <c r="K2700" s="865" t="str">
        <f t="shared" si="166"/>
        <v/>
      </c>
      <c r="L2700" s="557" t="s">
        <v>3656</v>
      </c>
      <c r="M2700" s="558" t="s">
        <v>3655</v>
      </c>
      <c r="N2700" s="597"/>
      <c r="O2700" s="662"/>
      <c r="P2700" s="598"/>
      <c r="Q2700" s="867" t="str">
        <f t="shared" ca="1" si="167"/>
        <v/>
      </c>
      <c r="R2700" s="867" t="str">
        <f t="shared" ca="1" si="168"/>
        <v/>
      </c>
      <c r="S2700" s="867" t="str">
        <f>IFERROR(IF(VLOOKUP("*"&amp;TRIM($F2700)&amp;"*",dump!$A:$D,4,FALSE)="","空文字",VLOOKUP("*"&amp;TRIM($F2700)&amp;"*",dump!$A:$D,4,FALSE)),"NA")</f>
        <v>NA</v>
      </c>
      <c r="T2700" s="867" t="str">
        <f t="shared" ca="1" si="169"/>
        <v>●</v>
      </c>
      <c r="U2700" s="867"/>
      <c r="V2700" s="867"/>
      <c r="W2700" s="867"/>
      <c r="X2700" s="867"/>
      <c r="Y2700" s="867" t="str">
        <f t="shared" si="170"/>
        <v/>
      </c>
      <c r="Z2700" s="867"/>
    </row>
    <row r="2701" spans="2:26" s="312" customFormat="1" ht="15" customHeight="1" outlineLevel="1">
      <c r="B2701" s="314"/>
      <c r="C2701" s="439"/>
      <c r="D2701" s="343"/>
      <c r="E2701" s="382"/>
      <c r="F2701" s="307" t="s">
        <v>15168</v>
      </c>
      <c r="G2701" s="397"/>
      <c r="H2701" s="308"/>
      <c r="I2701" s="313"/>
      <c r="J2701" s="420"/>
      <c r="K2701" s="865" t="str">
        <f t="shared" ref="K2701:K2764" si="171">IF(AND(M2701="", O2701="", N2701&lt;&gt;""), "○", "")</f>
        <v/>
      </c>
      <c r="L2701" s="557" t="s">
        <v>3656</v>
      </c>
      <c r="M2701" s="558" t="s">
        <v>3655</v>
      </c>
      <c r="N2701" s="597"/>
      <c r="O2701" s="662"/>
      <c r="P2701" s="598"/>
      <c r="Q2701" s="867" t="str">
        <f t="shared" ref="Q2701:Q2764" ca="1" si="172">IF(P2701="","",IF(P2701="←",IF(OFFSET($J2701,0,MATCH(MID(M2701,1,FIND("の",M2701,1)-1), $L$11:$BA$11,0)+4,1,1)="","",OFFSET($L2701,0,MATCH(MID(M2701,1,FIND("の",M2701,1)-1), $L$11:$BA$11,0)+4,1,1)),P2701))</f>
        <v/>
      </c>
      <c r="R2701" s="867" t="str">
        <f t="shared" ref="R2701:R2764" ca="1" si="173">IF(COUNTIF(Q2701,"*(*"),MID(Q2701,FIND("(",Q2701,1)+1,FIND(")",Q2701,1)-FIND("(",Q2701,1)-1),IF(COUNTIF(Q2701,"*""*"),MID(Q2701,FIND("""",Q2701,1)+1,LEN(Q2701)-2),IF(COUNTIF(Q2701,"*：*"),RIGHT(Q2701,LEN(Q2701)-(FIND("：",Q2701))),Q2701)))</f>
        <v/>
      </c>
      <c r="S2701" s="867" t="str">
        <f>IFERROR(IF(VLOOKUP("*"&amp;TRIM($F2701)&amp;"*",dump!$A:$D,4,FALSE)="","空文字",VLOOKUP("*"&amp;TRIM($F2701)&amp;"*",dump!$A:$D,4,FALSE)),"NA")</f>
        <v>NA</v>
      </c>
      <c r="T2701" s="867" t="str">
        <f t="shared" ref="T2701:T2764" ca="1" si="174">IF($K2701&lt;&gt;"",IF($E2701&lt;&gt;"","■",""),IF(AND(R2701="",S2701="NA"),"●", IF(EXACT(R2701,S2701),"●","×")))</f>
        <v>●</v>
      </c>
      <c r="U2701" s="867"/>
      <c r="V2701" s="867"/>
      <c r="W2701" s="867"/>
      <c r="X2701" s="867"/>
      <c r="Y2701" s="867" t="str">
        <f t="shared" ref="Y2701:Y2764" si="175">IF(U2701="●","●","")</f>
        <v/>
      </c>
      <c r="Z2701" s="867"/>
    </row>
    <row r="2702" spans="2:26" s="312" customFormat="1" ht="15" customHeight="1" outlineLevel="1">
      <c r="B2702" s="314"/>
      <c r="C2702" s="439"/>
      <c r="D2702" s="343"/>
      <c r="E2702" s="382"/>
      <c r="F2702" s="307" t="s">
        <v>15169</v>
      </c>
      <c r="G2702" s="397"/>
      <c r="H2702" s="308"/>
      <c r="I2702" s="313"/>
      <c r="J2702" s="420"/>
      <c r="K2702" s="865" t="str">
        <f t="shared" si="171"/>
        <v/>
      </c>
      <c r="L2702" s="557" t="s">
        <v>3656</v>
      </c>
      <c r="M2702" s="558" t="s">
        <v>3655</v>
      </c>
      <c r="N2702" s="597"/>
      <c r="O2702" s="662"/>
      <c r="P2702" s="598"/>
      <c r="Q2702" s="867" t="str">
        <f t="shared" ca="1" si="172"/>
        <v/>
      </c>
      <c r="R2702" s="867" t="str">
        <f t="shared" ca="1" si="173"/>
        <v/>
      </c>
      <c r="S2702" s="867" t="str">
        <f>IFERROR(IF(VLOOKUP("*"&amp;TRIM($F2702)&amp;"*",dump!$A:$D,4,FALSE)="","空文字",VLOOKUP("*"&amp;TRIM($F2702)&amp;"*",dump!$A:$D,4,FALSE)),"NA")</f>
        <v>NA</v>
      </c>
      <c r="T2702" s="867" t="str">
        <f t="shared" ca="1" si="174"/>
        <v>●</v>
      </c>
      <c r="U2702" s="867"/>
      <c r="V2702" s="867"/>
      <c r="W2702" s="867"/>
      <c r="X2702" s="867"/>
      <c r="Y2702" s="867" t="str">
        <f t="shared" si="175"/>
        <v/>
      </c>
      <c r="Z2702" s="867"/>
    </row>
    <row r="2703" spans="2:26" s="126" customFormat="1" ht="121.5" customHeight="1" outlineLevel="1" collapsed="1">
      <c r="B2703" s="314"/>
      <c r="C2703" s="439"/>
      <c r="D2703" s="343"/>
      <c r="E2703" s="530" t="s">
        <v>9860</v>
      </c>
      <c r="F2703" s="307" t="s">
        <v>9861</v>
      </c>
      <c r="G2703" s="306" t="s">
        <v>9862</v>
      </c>
      <c r="H2703" s="305" t="s">
        <v>3657</v>
      </c>
      <c r="I2703" s="304" t="s">
        <v>660</v>
      </c>
      <c r="J2703" s="419" t="s">
        <v>5684</v>
      </c>
      <c r="K2703" s="865" t="str">
        <f t="shared" si="171"/>
        <v>○</v>
      </c>
      <c r="L2703" s="555" t="s">
        <v>17116</v>
      </c>
      <c r="M2703" s="553"/>
      <c r="N2703" s="541" t="s">
        <v>18029</v>
      </c>
      <c r="O2703" s="551"/>
      <c r="P2703" s="735"/>
      <c r="Q2703" s="867" t="str">
        <f t="shared" ca="1" si="172"/>
        <v/>
      </c>
      <c r="R2703" s="867" t="str">
        <f t="shared" ca="1" si="173"/>
        <v/>
      </c>
      <c r="S2703" s="867" t="str">
        <f>IFERROR(IF(VLOOKUP("*"&amp;TRIM($F2703)&amp;"*",dump!$A:$D,4,FALSE)="","空文字",VLOOKUP("*"&amp;TRIM($F2703)&amp;"*",dump!$A:$D,4,FALSE)),"NA")</f>
        <v>NA</v>
      </c>
      <c r="T2703" s="867" t="str">
        <f t="shared" si="174"/>
        <v>■</v>
      </c>
      <c r="U2703" s="867"/>
      <c r="V2703" s="867"/>
      <c r="W2703" s="867"/>
      <c r="X2703" s="867"/>
      <c r="Y2703" s="867" t="str">
        <f t="shared" si="175"/>
        <v/>
      </c>
      <c r="Z2703" s="867"/>
    </row>
    <row r="2704" spans="2:26" s="312" customFormat="1" ht="15" customHeight="1" outlineLevel="1">
      <c r="B2704" s="314"/>
      <c r="C2704" s="439"/>
      <c r="D2704" s="343"/>
      <c r="E2704" s="382"/>
      <c r="F2704" s="307" t="s">
        <v>9863</v>
      </c>
      <c r="G2704" s="397"/>
      <c r="H2704" s="308"/>
      <c r="I2704" s="313"/>
      <c r="J2704" s="420"/>
      <c r="K2704" s="865" t="str">
        <f t="shared" si="171"/>
        <v/>
      </c>
      <c r="L2704" s="555" t="s">
        <v>17116</v>
      </c>
      <c r="M2704" s="553" t="s">
        <v>3657</v>
      </c>
      <c r="N2704" s="593" t="s">
        <v>19823</v>
      </c>
      <c r="O2704" s="551" t="s">
        <v>17569</v>
      </c>
      <c r="P2704" s="677" t="s">
        <v>18030</v>
      </c>
      <c r="Q2704" s="867" t="str">
        <f t="shared" ca="1" si="172"/>
        <v>RIDの値</v>
      </c>
      <c r="R2704" s="867" t="str">
        <f t="shared" ca="1" si="173"/>
        <v>RIDの値</v>
      </c>
      <c r="S2704" s="867" t="str">
        <f>IFERROR(IF(VLOOKUP("*"&amp;TRIM($F2704)&amp;"*",dump!$A:$D,4,FALSE)="","空文字",VLOOKUP("*"&amp;TRIM($F2704)&amp;"*",dump!$A:$D,4,FALSE)),"NA")</f>
        <v>NA</v>
      </c>
      <c r="T2704" s="867" t="str">
        <f t="shared" ca="1" si="174"/>
        <v>×</v>
      </c>
      <c r="U2704" s="867"/>
      <c r="V2704" s="867"/>
      <c r="W2704" s="867"/>
      <c r="X2704" s="867"/>
      <c r="Y2704" s="867" t="str">
        <f t="shared" si="175"/>
        <v/>
      </c>
      <c r="Z2704" s="867"/>
    </row>
    <row r="2705" spans="2:26" s="312" customFormat="1" ht="15" customHeight="1" outlineLevel="1">
      <c r="B2705" s="314"/>
      <c r="C2705" s="439"/>
      <c r="D2705" s="343"/>
      <c r="E2705" s="382"/>
      <c r="F2705" s="307" t="s">
        <v>6770</v>
      </c>
      <c r="G2705" s="397"/>
      <c r="H2705" s="308"/>
      <c r="I2705" s="313"/>
      <c r="J2705" s="420"/>
      <c r="K2705" s="865" t="str">
        <f t="shared" si="171"/>
        <v/>
      </c>
      <c r="L2705" s="555" t="s">
        <v>17116</v>
      </c>
      <c r="M2705" s="553" t="s">
        <v>3657</v>
      </c>
      <c r="N2705" s="593" t="s">
        <v>18031</v>
      </c>
      <c r="O2705" s="551" t="s">
        <v>17569</v>
      </c>
      <c r="P2705" s="677" t="s">
        <v>18030</v>
      </c>
      <c r="Q2705" s="867" t="str">
        <f t="shared" ca="1" si="172"/>
        <v>RIDの値</v>
      </c>
      <c r="R2705" s="867" t="str">
        <f t="shared" ca="1" si="173"/>
        <v>RIDの値</v>
      </c>
      <c r="S2705" s="867" t="str">
        <f>IFERROR(IF(VLOOKUP("*"&amp;TRIM($F2705)&amp;"*",dump!$A:$D,4,FALSE)="","空文字",VLOOKUP("*"&amp;TRIM($F2705)&amp;"*",dump!$A:$D,4,FALSE)),"NA")</f>
        <v>NA</v>
      </c>
      <c r="T2705" s="867" t="str">
        <f t="shared" ca="1" si="174"/>
        <v>×</v>
      </c>
      <c r="U2705" s="867"/>
      <c r="V2705" s="867"/>
      <c r="W2705" s="867"/>
      <c r="X2705" s="867"/>
      <c r="Y2705" s="867" t="str">
        <f t="shared" si="175"/>
        <v/>
      </c>
      <c r="Z2705" s="867"/>
    </row>
    <row r="2706" spans="2:26" s="312" customFormat="1" ht="15" customHeight="1" outlineLevel="1">
      <c r="B2706" s="314"/>
      <c r="C2706" s="439"/>
      <c r="D2706" s="343"/>
      <c r="E2706" s="382"/>
      <c r="F2706" s="307" t="s">
        <v>6771</v>
      </c>
      <c r="G2706" s="397"/>
      <c r="H2706" s="308"/>
      <c r="I2706" s="313"/>
      <c r="J2706" s="420"/>
      <c r="K2706" s="865" t="str">
        <f t="shared" si="171"/>
        <v/>
      </c>
      <c r="L2706" s="555" t="s">
        <v>17116</v>
      </c>
      <c r="M2706" s="553" t="s">
        <v>3657</v>
      </c>
      <c r="N2706" s="593" t="s">
        <v>18032</v>
      </c>
      <c r="O2706" s="551" t="s">
        <v>17569</v>
      </c>
      <c r="P2706" s="677" t="s">
        <v>18030</v>
      </c>
      <c r="Q2706" s="867" t="str">
        <f t="shared" ca="1" si="172"/>
        <v>RIDの値</v>
      </c>
      <c r="R2706" s="867" t="str">
        <f t="shared" ca="1" si="173"/>
        <v>RIDの値</v>
      </c>
      <c r="S2706" s="867" t="str">
        <f>IFERROR(IF(VLOOKUP("*"&amp;TRIM($F2706)&amp;"*",dump!$A:$D,4,FALSE)="","空文字",VLOOKUP("*"&amp;TRIM($F2706)&amp;"*",dump!$A:$D,4,FALSE)),"NA")</f>
        <v>NA</v>
      </c>
      <c r="T2706" s="867" t="str">
        <f t="shared" ca="1" si="174"/>
        <v>×</v>
      </c>
      <c r="U2706" s="867"/>
      <c r="V2706" s="867"/>
      <c r="W2706" s="867"/>
      <c r="X2706" s="867"/>
      <c r="Y2706" s="867" t="str">
        <f t="shared" si="175"/>
        <v/>
      </c>
      <c r="Z2706" s="867"/>
    </row>
    <row r="2707" spans="2:26" s="312" customFormat="1" ht="15" customHeight="1" outlineLevel="1">
      <c r="B2707" s="314"/>
      <c r="C2707" s="439"/>
      <c r="D2707" s="343"/>
      <c r="E2707" s="382"/>
      <c r="F2707" s="307" t="s">
        <v>6772</v>
      </c>
      <c r="G2707" s="397"/>
      <c r="H2707" s="308"/>
      <c r="I2707" s="313"/>
      <c r="J2707" s="420"/>
      <c r="K2707" s="865" t="str">
        <f t="shared" si="171"/>
        <v/>
      </c>
      <c r="L2707" s="555" t="s">
        <v>17116</v>
      </c>
      <c r="M2707" s="553" t="s">
        <v>3657</v>
      </c>
      <c r="N2707" s="593" t="s">
        <v>18033</v>
      </c>
      <c r="O2707" s="551" t="s">
        <v>17569</v>
      </c>
      <c r="P2707" s="554" t="s">
        <v>18030</v>
      </c>
      <c r="Q2707" s="867" t="str">
        <f t="shared" ca="1" si="172"/>
        <v>RIDの値</v>
      </c>
      <c r="R2707" s="867" t="str">
        <f t="shared" ca="1" si="173"/>
        <v>RIDの値</v>
      </c>
      <c r="S2707" s="867" t="str">
        <f>IFERROR(IF(VLOOKUP("*"&amp;TRIM($F2707)&amp;"*",dump!$A:$D,4,FALSE)="","空文字",VLOOKUP("*"&amp;TRIM($F2707)&amp;"*",dump!$A:$D,4,FALSE)),"NA")</f>
        <v>NA</v>
      </c>
      <c r="T2707" s="867" t="str">
        <f t="shared" ca="1" si="174"/>
        <v>×</v>
      </c>
      <c r="U2707" s="867"/>
      <c r="V2707" s="867"/>
      <c r="W2707" s="867"/>
      <c r="X2707" s="867"/>
      <c r="Y2707" s="867" t="str">
        <f t="shared" si="175"/>
        <v/>
      </c>
      <c r="Z2707" s="867"/>
    </row>
    <row r="2708" spans="2:26" s="312" customFormat="1" ht="15" customHeight="1" outlineLevel="1">
      <c r="B2708" s="314"/>
      <c r="C2708" s="439"/>
      <c r="D2708" s="343"/>
      <c r="E2708" s="382"/>
      <c r="F2708" s="307" t="s">
        <v>6773</v>
      </c>
      <c r="G2708" s="397"/>
      <c r="H2708" s="308"/>
      <c r="I2708" s="313"/>
      <c r="J2708" s="420"/>
      <c r="K2708" s="865" t="str">
        <f t="shared" si="171"/>
        <v/>
      </c>
      <c r="L2708" s="555" t="s">
        <v>17116</v>
      </c>
      <c r="M2708" s="553" t="s">
        <v>3657</v>
      </c>
      <c r="N2708" s="593" t="s">
        <v>19824</v>
      </c>
      <c r="O2708" s="551" t="s">
        <v>17122</v>
      </c>
      <c r="P2708" s="554" t="s">
        <v>19825</v>
      </c>
      <c r="Q2708" s="867" t="str">
        <f t="shared" ca="1" si="172"/>
        <v>RIDの値</v>
      </c>
      <c r="R2708" s="867" t="str">
        <f t="shared" ca="1" si="173"/>
        <v>RIDの値</v>
      </c>
      <c r="S2708" s="867" t="str">
        <f>IFERROR(IF(VLOOKUP("*"&amp;TRIM($F2708)&amp;"*",dump!$A:$D,4,FALSE)="","空文字",VLOOKUP("*"&amp;TRIM($F2708)&amp;"*",dump!$A:$D,4,FALSE)),"NA")</f>
        <v>NA</v>
      </c>
      <c r="T2708" s="867" t="str">
        <f t="shared" ca="1" si="174"/>
        <v>×</v>
      </c>
      <c r="U2708" s="867"/>
      <c r="V2708" s="867"/>
      <c r="W2708" s="867"/>
      <c r="X2708" s="867"/>
      <c r="Y2708" s="867" t="str">
        <f t="shared" si="175"/>
        <v/>
      </c>
      <c r="Z2708" s="867"/>
    </row>
    <row r="2709" spans="2:26" s="312" customFormat="1" ht="15" customHeight="1" outlineLevel="1">
      <c r="B2709" s="314"/>
      <c r="C2709" s="439"/>
      <c r="D2709" s="343"/>
      <c r="E2709" s="382"/>
      <c r="F2709" s="307" t="s">
        <v>6774</v>
      </c>
      <c r="G2709" s="397"/>
      <c r="H2709" s="308"/>
      <c r="I2709" s="313"/>
      <c r="J2709" s="420"/>
      <c r="K2709" s="865" t="str">
        <f t="shared" si="171"/>
        <v/>
      </c>
      <c r="L2709" s="555" t="s">
        <v>17116</v>
      </c>
      <c r="M2709" s="553" t="s">
        <v>3657</v>
      </c>
      <c r="N2709" s="593" t="s">
        <v>19826</v>
      </c>
      <c r="O2709" s="551" t="s">
        <v>17122</v>
      </c>
      <c r="P2709" s="554" t="s">
        <v>19825</v>
      </c>
      <c r="Q2709" s="867" t="str">
        <f t="shared" ca="1" si="172"/>
        <v>RIDの値</v>
      </c>
      <c r="R2709" s="867" t="str">
        <f t="shared" ca="1" si="173"/>
        <v>RIDの値</v>
      </c>
      <c r="S2709" s="867" t="str">
        <f>IFERROR(IF(VLOOKUP("*"&amp;TRIM($F2709)&amp;"*",dump!$A:$D,4,FALSE)="","空文字",VLOOKUP("*"&amp;TRIM($F2709)&amp;"*",dump!$A:$D,4,FALSE)),"NA")</f>
        <v>NA</v>
      </c>
      <c r="T2709" s="867" t="str">
        <f t="shared" ca="1" si="174"/>
        <v>×</v>
      </c>
      <c r="U2709" s="867"/>
      <c r="V2709" s="867"/>
      <c r="W2709" s="867"/>
      <c r="X2709" s="867"/>
      <c r="Y2709" s="867" t="str">
        <f t="shared" si="175"/>
        <v/>
      </c>
      <c r="Z2709" s="867"/>
    </row>
    <row r="2710" spans="2:26" s="312" customFormat="1" ht="15" customHeight="1" outlineLevel="1">
      <c r="B2710" s="314"/>
      <c r="C2710" s="439"/>
      <c r="D2710" s="343"/>
      <c r="E2710" s="382"/>
      <c r="F2710" s="307" t="s">
        <v>6807</v>
      </c>
      <c r="G2710" s="397"/>
      <c r="H2710" s="308"/>
      <c r="I2710" s="313"/>
      <c r="J2710" s="420"/>
      <c r="K2710" s="865" t="str">
        <f t="shared" si="171"/>
        <v/>
      </c>
      <c r="L2710" s="557" t="s">
        <v>3656</v>
      </c>
      <c r="M2710" s="558" t="s">
        <v>3655</v>
      </c>
      <c r="N2710" s="597"/>
      <c r="O2710" s="662"/>
      <c r="P2710" s="598"/>
      <c r="Q2710" s="867" t="str">
        <f t="shared" ca="1" si="172"/>
        <v/>
      </c>
      <c r="R2710" s="867" t="str">
        <f t="shared" ca="1" si="173"/>
        <v/>
      </c>
      <c r="S2710" s="867" t="str">
        <f>IFERROR(IF(VLOOKUP("*"&amp;TRIM($F2710)&amp;"*",dump!$A:$D,4,FALSE)="","空文字",VLOOKUP("*"&amp;TRIM($F2710)&amp;"*",dump!$A:$D,4,FALSE)),"NA")</f>
        <v>NA</v>
      </c>
      <c r="T2710" s="867" t="str">
        <f t="shared" ca="1" si="174"/>
        <v>●</v>
      </c>
      <c r="U2710" s="867"/>
      <c r="V2710" s="867"/>
      <c r="W2710" s="867"/>
      <c r="X2710" s="867"/>
      <c r="Y2710" s="867" t="str">
        <f t="shared" si="175"/>
        <v/>
      </c>
      <c r="Z2710" s="867"/>
    </row>
    <row r="2711" spans="2:26" s="312" customFormat="1" ht="15" customHeight="1" outlineLevel="1">
      <c r="B2711" s="314"/>
      <c r="C2711" s="439"/>
      <c r="D2711" s="343"/>
      <c r="E2711" s="382"/>
      <c r="F2711" s="307" t="s">
        <v>8110</v>
      </c>
      <c r="G2711" s="397"/>
      <c r="H2711" s="308"/>
      <c r="I2711" s="313"/>
      <c r="J2711" s="420"/>
      <c r="K2711" s="865" t="str">
        <f t="shared" si="171"/>
        <v/>
      </c>
      <c r="L2711" s="557" t="s">
        <v>3656</v>
      </c>
      <c r="M2711" s="558" t="s">
        <v>3655</v>
      </c>
      <c r="N2711" s="597"/>
      <c r="O2711" s="662"/>
      <c r="P2711" s="598"/>
      <c r="Q2711" s="867" t="str">
        <f t="shared" ca="1" si="172"/>
        <v/>
      </c>
      <c r="R2711" s="867" t="str">
        <f t="shared" ca="1" si="173"/>
        <v/>
      </c>
      <c r="S2711" s="867" t="str">
        <f>IFERROR(IF(VLOOKUP("*"&amp;TRIM($F2711)&amp;"*",dump!$A:$D,4,FALSE)="","空文字",VLOOKUP("*"&amp;TRIM($F2711)&amp;"*",dump!$A:$D,4,FALSE)),"NA")</f>
        <v>NA</v>
      </c>
      <c r="T2711" s="867" t="str">
        <f t="shared" ca="1" si="174"/>
        <v>●</v>
      </c>
      <c r="U2711" s="867"/>
      <c r="V2711" s="867"/>
      <c r="W2711" s="867"/>
      <c r="X2711" s="867"/>
      <c r="Y2711" s="867" t="str">
        <f t="shared" si="175"/>
        <v/>
      </c>
      <c r="Z2711" s="867"/>
    </row>
    <row r="2712" spans="2:26" s="312" customFormat="1" ht="15" customHeight="1" outlineLevel="1">
      <c r="B2712" s="314"/>
      <c r="C2712" s="439"/>
      <c r="D2712" s="343"/>
      <c r="E2712" s="382"/>
      <c r="F2712" s="307" t="s">
        <v>8111</v>
      </c>
      <c r="G2712" s="397"/>
      <c r="H2712" s="308"/>
      <c r="I2712" s="313"/>
      <c r="J2712" s="420"/>
      <c r="K2712" s="865" t="str">
        <f t="shared" si="171"/>
        <v/>
      </c>
      <c r="L2712" s="557" t="s">
        <v>3656</v>
      </c>
      <c r="M2712" s="558" t="s">
        <v>3655</v>
      </c>
      <c r="N2712" s="597"/>
      <c r="O2712" s="662"/>
      <c r="P2712" s="598"/>
      <c r="Q2712" s="867" t="str">
        <f t="shared" ca="1" si="172"/>
        <v/>
      </c>
      <c r="R2712" s="867" t="str">
        <f t="shared" ca="1" si="173"/>
        <v/>
      </c>
      <c r="S2712" s="867" t="str">
        <f>IFERROR(IF(VLOOKUP("*"&amp;TRIM($F2712)&amp;"*",dump!$A:$D,4,FALSE)="","空文字",VLOOKUP("*"&amp;TRIM($F2712)&amp;"*",dump!$A:$D,4,FALSE)),"NA")</f>
        <v>NA</v>
      </c>
      <c r="T2712" s="867" t="str">
        <f t="shared" ca="1" si="174"/>
        <v>●</v>
      </c>
      <c r="U2712" s="867"/>
      <c r="V2712" s="867"/>
      <c r="W2712" s="867"/>
      <c r="X2712" s="867"/>
      <c r="Y2712" s="867" t="str">
        <f t="shared" si="175"/>
        <v/>
      </c>
      <c r="Z2712" s="867"/>
    </row>
    <row r="2713" spans="2:26" s="312" customFormat="1" ht="15" customHeight="1" outlineLevel="1">
      <c r="B2713" s="314"/>
      <c r="C2713" s="439"/>
      <c r="D2713" s="343"/>
      <c r="E2713" s="382"/>
      <c r="F2713" s="307" t="s">
        <v>8112</v>
      </c>
      <c r="G2713" s="397"/>
      <c r="H2713" s="308"/>
      <c r="I2713" s="313"/>
      <c r="J2713" s="420"/>
      <c r="K2713" s="865" t="str">
        <f t="shared" si="171"/>
        <v/>
      </c>
      <c r="L2713" s="557" t="s">
        <v>3656</v>
      </c>
      <c r="M2713" s="558" t="s">
        <v>3655</v>
      </c>
      <c r="N2713" s="597"/>
      <c r="O2713" s="662"/>
      <c r="P2713" s="598"/>
      <c r="Q2713" s="867" t="str">
        <f t="shared" ca="1" si="172"/>
        <v/>
      </c>
      <c r="R2713" s="867" t="str">
        <f t="shared" ca="1" si="173"/>
        <v/>
      </c>
      <c r="S2713" s="867" t="str">
        <f>IFERROR(IF(VLOOKUP("*"&amp;TRIM($F2713)&amp;"*",dump!$A:$D,4,FALSE)="","空文字",VLOOKUP("*"&amp;TRIM($F2713)&amp;"*",dump!$A:$D,4,FALSE)),"NA")</f>
        <v>NA</v>
      </c>
      <c r="T2713" s="867" t="str">
        <f t="shared" ca="1" si="174"/>
        <v>●</v>
      </c>
      <c r="U2713" s="867"/>
      <c r="V2713" s="867"/>
      <c r="W2713" s="867"/>
      <c r="X2713" s="867"/>
      <c r="Y2713" s="867" t="str">
        <f t="shared" si="175"/>
        <v/>
      </c>
      <c r="Z2713" s="867"/>
    </row>
    <row r="2714" spans="2:26" s="312" customFormat="1" ht="15" customHeight="1" outlineLevel="1">
      <c r="B2714" s="314"/>
      <c r="C2714" s="439"/>
      <c r="D2714" s="343"/>
      <c r="E2714" s="382"/>
      <c r="F2714" s="307" t="s">
        <v>8113</v>
      </c>
      <c r="G2714" s="397"/>
      <c r="H2714" s="308"/>
      <c r="I2714" s="313"/>
      <c r="J2714" s="420"/>
      <c r="K2714" s="865" t="str">
        <f t="shared" si="171"/>
        <v/>
      </c>
      <c r="L2714" s="557" t="s">
        <v>3656</v>
      </c>
      <c r="M2714" s="558" t="s">
        <v>3655</v>
      </c>
      <c r="N2714" s="597"/>
      <c r="O2714" s="662"/>
      <c r="P2714" s="598"/>
      <c r="Q2714" s="867" t="str">
        <f t="shared" ca="1" si="172"/>
        <v/>
      </c>
      <c r="R2714" s="867" t="str">
        <f t="shared" ca="1" si="173"/>
        <v/>
      </c>
      <c r="S2714" s="867" t="str">
        <f>IFERROR(IF(VLOOKUP("*"&amp;TRIM($F2714)&amp;"*",dump!$A:$D,4,FALSE)="","空文字",VLOOKUP("*"&amp;TRIM($F2714)&amp;"*",dump!$A:$D,4,FALSE)),"NA")</f>
        <v>NA</v>
      </c>
      <c r="T2714" s="867" t="str">
        <f t="shared" ca="1" si="174"/>
        <v>●</v>
      </c>
      <c r="U2714" s="867"/>
      <c r="V2714" s="867"/>
      <c r="W2714" s="867"/>
      <c r="X2714" s="867"/>
      <c r="Y2714" s="867" t="str">
        <f t="shared" si="175"/>
        <v/>
      </c>
      <c r="Z2714" s="867"/>
    </row>
    <row r="2715" spans="2:26" s="312" customFormat="1" ht="15" customHeight="1" outlineLevel="1">
      <c r="B2715" s="314"/>
      <c r="C2715" s="439"/>
      <c r="D2715" s="343"/>
      <c r="E2715" s="382"/>
      <c r="F2715" s="307" t="s">
        <v>8114</v>
      </c>
      <c r="G2715" s="397"/>
      <c r="H2715" s="308"/>
      <c r="I2715" s="313"/>
      <c r="J2715" s="420"/>
      <c r="K2715" s="865" t="str">
        <f t="shared" si="171"/>
        <v/>
      </c>
      <c r="L2715" s="557" t="s">
        <v>3656</v>
      </c>
      <c r="M2715" s="558" t="s">
        <v>3655</v>
      </c>
      <c r="N2715" s="597"/>
      <c r="O2715" s="662"/>
      <c r="P2715" s="598"/>
      <c r="Q2715" s="867" t="str">
        <f t="shared" ca="1" si="172"/>
        <v/>
      </c>
      <c r="R2715" s="867" t="str">
        <f t="shared" ca="1" si="173"/>
        <v/>
      </c>
      <c r="S2715" s="867" t="str">
        <f>IFERROR(IF(VLOOKUP("*"&amp;TRIM($F2715)&amp;"*",dump!$A:$D,4,FALSE)="","空文字",VLOOKUP("*"&amp;TRIM($F2715)&amp;"*",dump!$A:$D,4,FALSE)),"NA")</f>
        <v>NA</v>
      </c>
      <c r="T2715" s="867" t="str">
        <f t="shared" ca="1" si="174"/>
        <v>●</v>
      </c>
      <c r="U2715" s="867"/>
      <c r="V2715" s="867"/>
      <c r="W2715" s="867"/>
      <c r="X2715" s="867"/>
      <c r="Y2715" s="867" t="str">
        <f t="shared" si="175"/>
        <v/>
      </c>
      <c r="Z2715" s="867"/>
    </row>
    <row r="2716" spans="2:26" s="312" customFormat="1" ht="15" customHeight="1" outlineLevel="1">
      <c r="B2716" s="314"/>
      <c r="C2716" s="439"/>
      <c r="D2716" s="343"/>
      <c r="E2716" s="382"/>
      <c r="F2716" s="307" t="s">
        <v>8115</v>
      </c>
      <c r="G2716" s="397"/>
      <c r="H2716" s="308"/>
      <c r="I2716" s="313"/>
      <c r="J2716" s="420"/>
      <c r="K2716" s="865" t="str">
        <f t="shared" si="171"/>
        <v/>
      </c>
      <c r="L2716" s="557" t="s">
        <v>3656</v>
      </c>
      <c r="M2716" s="558" t="s">
        <v>3655</v>
      </c>
      <c r="N2716" s="597"/>
      <c r="O2716" s="662"/>
      <c r="P2716" s="598"/>
      <c r="Q2716" s="867" t="str">
        <f t="shared" ca="1" si="172"/>
        <v/>
      </c>
      <c r="R2716" s="867" t="str">
        <f t="shared" ca="1" si="173"/>
        <v/>
      </c>
      <c r="S2716" s="867" t="str">
        <f>IFERROR(IF(VLOOKUP("*"&amp;TRIM($F2716)&amp;"*",dump!$A:$D,4,FALSE)="","空文字",VLOOKUP("*"&amp;TRIM($F2716)&amp;"*",dump!$A:$D,4,FALSE)),"NA")</f>
        <v>NA</v>
      </c>
      <c r="T2716" s="867" t="str">
        <f t="shared" ca="1" si="174"/>
        <v>●</v>
      </c>
      <c r="U2716" s="867"/>
      <c r="V2716" s="867"/>
      <c r="W2716" s="867"/>
      <c r="X2716" s="867"/>
      <c r="Y2716" s="867" t="str">
        <f t="shared" si="175"/>
        <v/>
      </c>
      <c r="Z2716" s="867"/>
    </row>
    <row r="2717" spans="2:26" s="312" customFormat="1" ht="15" customHeight="1" outlineLevel="1">
      <c r="B2717" s="314"/>
      <c r="C2717" s="439"/>
      <c r="D2717" s="343"/>
      <c r="E2717" s="382"/>
      <c r="F2717" s="307" t="s">
        <v>8116</v>
      </c>
      <c r="G2717" s="397"/>
      <c r="H2717" s="308"/>
      <c r="I2717" s="313"/>
      <c r="J2717" s="420"/>
      <c r="K2717" s="865" t="str">
        <f t="shared" si="171"/>
        <v/>
      </c>
      <c r="L2717" s="557" t="s">
        <v>3656</v>
      </c>
      <c r="M2717" s="558" t="s">
        <v>3655</v>
      </c>
      <c r="N2717" s="597"/>
      <c r="O2717" s="662"/>
      <c r="P2717" s="598"/>
      <c r="Q2717" s="867" t="str">
        <f t="shared" ca="1" si="172"/>
        <v/>
      </c>
      <c r="R2717" s="867" t="str">
        <f t="shared" ca="1" si="173"/>
        <v/>
      </c>
      <c r="S2717" s="867" t="str">
        <f>IFERROR(IF(VLOOKUP("*"&amp;TRIM($F2717)&amp;"*",dump!$A:$D,4,FALSE)="","空文字",VLOOKUP("*"&amp;TRIM($F2717)&amp;"*",dump!$A:$D,4,FALSE)),"NA")</f>
        <v>NA</v>
      </c>
      <c r="T2717" s="867" t="str">
        <f t="shared" ca="1" si="174"/>
        <v>●</v>
      </c>
      <c r="U2717" s="867"/>
      <c r="V2717" s="867"/>
      <c r="W2717" s="867"/>
      <c r="X2717" s="867"/>
      <c r="Y2717" s="867" t="str">
        <f t="shared" si="175"/>
        <v/>
      </c>
      <c r="Z2717" s="867"/>
    </row>
    <row r="2718" spans="2:26" s="312" customFormat="1" ht="15" customHeight="1" outlineLevel="1">
      <c r="B2718" s="314"/>
      <c r="C2718" s="439"/>
      <c r="D2718" s="343"/>
      <c r="E2718" s="382"/>
      <c r="F2718" s="307" t="s">
        <v>12195</v>
      </c>
      <c r="G2718" s="397"/>
      <c r="H2718" s="308"/>
      <c r="I2718" s="313"/>
      <c r="J2718" s="420"/>
      <c r="K2718" s="865" t="str">
        <f t="shared" si="171"/>
        <v/>
      </c>
      <c r="L2718" s="557" t="s">
        <v>3656</v>
      </c>
      <c r="M2718" s="558" t="s">
        <v>3655</v>
      </c>
      <c r="N2718" s="597"/>
      <c r="O2718" s="715"/>
      <c r="P2718" s="598"/>
      <c r="Q2718" s="867" t="str">
        <f t="shared" ca="1" si="172"/>
        <v/>
      </c>
      <c r="R2718" s="867" t="str">
        <f t="shared" ca="1" si="173"/>
        <v/>
      </c>
      <c r="S2718" s="867" t="str">
        <f>IFERROR(IF(VLOOKUP("*"&amp;TRIM($F2718)&amp;"*",dump!$A:$D,4,FALSE)="","空文字",VLOOKUP("*"&amp;TRIM($F2718)&amp;"*",dump!$A:$D,4,FALSE)),"NA")</f>
        <v>NA</v>
      </c>
      <c r="T2718" s="867" t="str">
        <f t="shared" ca="1" si="174"/>
        <v>●</v>
      </c>
      <c r="U2718" s="867"/>
      <c r="V2718" s="867"/>
      <c r="W2718" s="867"/>
      <c r="X2718" s="867"/>
      <c r="Y2718" s="867" t="str">
        <f t="shared" si="175"/>
        <v/>
      </c>
      <c r="Z2718" s="867"/>
    </row>
    <row r="2719" spans="2:26" s="312" customFormat="1" ht="15" customHeight="1" outlineLevel="1">
      <c r="B2719" s="314"/>
      <c r="C2719" s="439"/>
      <c r="D2719" s="343"/>
      <c r="E2719" s="382"/>
      <c r="F2719" s="307" t="s">
        <v>12196</v>
      </c>
      <c r="G2719" s="397"/>
      <c r="H2719" s="308"/>
      <c r="I2719" s="313"/>
      <c r="J2719" s="420"/>
      <c r="K2719" s="865" t="str">
        <f t="shared" si="171"/>
        <v/>
      </c>
      <c r="L2719" s="557" t="s">
        <v>3656</v>
      </c>
      <c r="M2719" s="558" t="s">
        <v>3655</v>
      </c>
      <c r="N2719" s="597"/>
      <c r="O2719" s="715"/>
      <c r="P2719" s="598"/>
      <c r="Q2719" s="867" t="str">
        <f t="shared" ca="1" si="172"/>
        <v/>
      </c>
      <c r="R2719" s="867" t="str">
        <f t="shared" ca="1" si="173"/>
        <v/>
      </c>
      <c r="S2719" s="867" t="str">
        <f>IFERROR(IF(VLOOKUP("*"&amp;TRIM($F2719)&amp;"*",dump!$A:$D,4,FALSE)="","空文字",VLOOKUP("*"&amp;TRIM($F2719)&amp;"*",dump!$A:$D,4,FALSE)),"NA")</f>
        <v>NA</v>
      </c>
      <c r="T2719" s="867" t="str">
        <f t="shared" ca="1" si="174"/>
        <v>●</v>
      </c>
      <c r="U2719" s="867"/>
      <c r="V2719" s="867"/>
      <c r="W2719" s="867"/>
      <c r="X2719" s="867"/>
      <c r="Y2719" s="867" t="str">
        <f t="shared" si="175"/>
        <v/>
      </c>
      <c r="Z2719" s="867"/>
    </row>
    <row r="2720" spans="2:26" s="312" customFormat="1" ht="15" customHeight="1" outlineLevel="1">
      <c r="B2720" s="314"/>
      <c r="C2720" s="439"/>
      <c r="D2720" s="343"/>
      <c r="E2720" s="382"/>
      <c r="F2720" s="307" t="s">
        <v>12197</v>
      </c>
      <c r="G2720" s="397"/>
      <c r="H2720" s="308"/>
      <c r="I2720" s="313"/>
      <c r="J2720" s="420"/>
      <c r="K2720" s="865" t="str">
        <f t="shared" si="171"/>
        <v/>
      </c>
      <c r="L2720" s="557" t="s">
        <v>3656</v>
      </c>
      <c r="M2720" s="558" t="s">
        <v>3655</v>
      </c>
      <c r="N2720" s="597"/>
      <c r="O2720" s="715"/>
      <c r="P2720" s="598"/>
      <c r="Q2720" s="867" t="str">
        <f t="shared" ca="1" si="172"/>
        <v/>
      </c>
      <c r="R2720" s="867" t="str">
        <f t="shared" ca="1" si="173"/>
        <v/>
      </c>
      <c r="S2720" s="867" t="str">
        <f>IFERROR(IF(VLOOKUP("*"&amp;TRIM($F2720)&amp;"*",dump!$A:$D,4,FALSE)="","空文字",VLOOKUP("*"&amp;TRIM($F2720)&amp;"*",dump!$A:$D,4,FALSE)),"NA")</f>
        <v>NA</v>
      </c>
      <c r="T2720" s="867" t="str">
        <f t="shared" ca="1" si="174"/>
        <v>●</v>
      </c>
      <c r="U2720" s="867"/>
      <c r="V2720" s="867"/>
      <c r="W2720" s="867"/>
      <c r="X2720" s="867"/>
      <c r="Y2720" s="867" t="str">
        <f t="shared" si="175"/>
        <v/>
      </c>
      <c r="Z2720" s="867"/>
    </row>
    <row r="2721" spans="2:26" s="312" customFormat="1" ht="15" customHeight="1" outlineLevel="1">
      <c r="B2721" s="314"/>
      <c r="C2721" s="439"/>
      <c r="D2721" s="343"/>
      <c r="E2721" s="382"/>
      <c r="F2721" s="307" t="s">
        <v>15170</v>
      </c>
      <c r="G2721" s="397"/>
      <c r="H2721" s="308"/>
      <c r="I2721" s="313"/>
      <c r="J2721" s="420"/>
      <c r="K2721" s="865" t="str">
        <f t="shared" si="171"/>
        <v/>
      </c>
      <c r="L2721" s="557" t="s">
        <v>3656</v>
      </c>
      <c r="M2721" s="558" t="s">
        <v>3655</v>
      </c>
      <c r="N2721" s="597"/>
      <c r="O2721" s="715"/>
      <c r="P2721" s="598"/>
      <c r="Q2721" s="867" t="str">
        <f t="shared" ca="1" si="172"/>
        <v/>
      </c>
      <c r="R2721" s="867" t="str">
        <f t="shared" ca="1" si="173"/>
        <v/>
      </c>
      <c r="S2721" s="867" t="str">
        <f>IFERROR(IF(VLOOKUP("*"&amp;TRIM($F2721)&amp;"*",dump!$A:$D,4,FALSE)="","空文字",VLOOKUP("*"&amp;TRIM($F2721)&amp;"*",dump!$A:$D,4,FALSE)),"NA")</f>
        <v>NA</v>
      </c>
      <c r="T2721" s="867" t="str">
        <f t="shared" ca="1" si="174"/>
        <v>●</v>
      </c>
      <c r="U2721" s="867"/>
      <c r="V2721" s="867"/>
      <c r="W2721" s="867"/>
      <c r="X2721" s="867"/>
      <c r="Y2721" s="867" t="str">
        <f t="shared" si="175"/>
        <v/>
      </c>
      <c r="Z2721" s="867"/>
    </row>
    <row r="2722" spans="2:26" s="312" customFormat="1" ht="15" customHeight="1" outlineLevel="1">
      <c r="B2722" s="314"/>
      <c r="C2722" s="439"/>
      <c r="D2722" s="343"/>
      <c r="E2722" s="382"/>
      <c r="F2722" s="307" t="s">
        <v>15171</v>
      </c>
      <c r="G2722" s="397"/>
      <c r="H2722" s="308"/>
      <c r="I2722" s="313"/>
      <c r="J2722" s="420"/>
      <c r="K2722" s="865" t="str">
        <f t="shared" si="171"/>
        <v/>
      </c>
      <c r="L2722" s="557" t="s">
        <v>3656</v>
      </c>
      <c r="M2722" s="558" t="s">
        <v>3655</v>
      </c>
      <c r="N2722" s="597"/>
      <c r="O2722" s="715"/>
      <c r="P2722" s="598"/>
      <c r="Q2722" s="867" t="str">
        <f t="shared" ca="1" si="172"/>
        <v/>
      </c>
      <c r="R2722" s="867" t="str">
        <f t="shared" ca="1" si="173"/>
        <v/>
      </c>
      <c r="S2722" s="867" t="str">
        <f>IFERROR(IF(VLOOKUP("*"&amp;TRIM($F2722)&amp;"*",dump!$A:$D,4,FALSE)="","空文字",VLOOKUP("*"&amp;TRIM($F2722)&amp;"*",dump!$A:$D,4,FALSE)),"NA")</f>
        <v>NA</v>
      </c>
      <c r="T2722" s="867" t="str">
        <f t="shared" ca="1" si="174"/>
        <v>●</v>
      </c>
      <c r="U2722" s="867"/>
      <c r="V2722" s="867"/>
      <c r="W2722" s="867"/>
      <c r="X2722" s="867"/>
      <c r="Y2722" s="867" t="str">
        <f t="shared" si="175"/>
        <v/>
      </c>
      <c r="Z2722" s="867"/>
    </row>
    <row r="2723" spans="2:26" s="312" customFormat="1" ht="15" customHeight="1" outlineLevel="1">
      <c r="B2723" s="314"/>
      <c r="C2723" s="439"/>
      <c r="D2723" s="343"/>
      <c r="E2723" s="382"/>
      <c r="F2723" s="307" t="s">
        <v>15172</v>
      </c>
      <c r="G2723" s="397"/>
      <c r="H2723" s="308"/>
      <c r="I2723" s="313"/>
      <c r="J2723" s="420"/>
      <c r="K2723" s="865" t="str">
        <f t="shared" si="171"/>
        <v/>
      </c>
      <c r="L2723" s="557" t="s">
        <v>3656</v>
      </c>
      <c r="M2723" s="558" t="s">
        <v>3655</v>
      </c>
      <c r="N2723" s="597"/>
      <c r="O2723" s="715"/>
      <c r="P2723" s="598"/>
      <c r="Q2723" s="867" t="str">
        <f t="shared" ca="1" si="172"/>
        <v/>
      </c>
      <c r="R2723" s="867" t="str">
        <f t="shared" ca="1" si="173"/>
        <v/>
      </c>
      <c r="S2723" s="867" t="str">
        <f>IFERROR(IF(VLOOKUP("*"&amp;TRIM($F2723)&amp;"*",dump!$A:$D,4,FALSE)="","空文字",VLOOKUP("*"&amp;TRIM($F2723)&amp;"*",dump!$A:$D,4,FALSE)),"NA")</f>
        <v>NA</v>
      </c>
      <c r="T2723" s="867" t="str">
        <f t="shared" ca="1" si="174"/>
        <v>●</v>
      </c>
      <c r="U2723" s="867"/>
      <c r="V2723" s="867"/>
      <c r="W2723" s="867"/>
      <c r="X2723" s="867"/>
      <c r="Y2723" s="867" t="str">
        <f t="shared" si="175"/>
        <v/>
      </c>
      <c r="Z2723" s="867"/>
    </row>
    <row r="2724" spans="2:26" s="312" customFormat="1" ht="15" customHeight="1" outlineLevel="1">
      <c r="B2724" s="314"/>
      <c r="C2724" s="439"/>
      <c r="D2724" s="343"/>
      <c r="E2724" s="382"/>
      <c r="F2724" s="307" t="s">
        <v>15173</v>
      </c>
      <c r="G2724" s="397"/>
      <c r="H2724" s="308"/>
      <c r="I2724" s="313"/>
      <c r="J2724" s="420"/>
      <c r="K2724" s="865" t="str">
        <f t="shared" si="171"/>
        <v/>
      </c>
      <c r="L2724" s="557" t="s">
        <v>3656</v>
      </c>
      <c r="M2724" s="558" t="s">
        <v>3655</v>
      </c>
      <c r="N2724" s="597"/>
      <c r="O2724" s="715"/>
      <c r="P2724" s="598"/>
      <c r="Q2724" s="867" t="str">
        <f t="shared" ca="1" si="172"/>
        <v/>
      </c>
      <c r="R2724" s="867" t="str">
        <f t="shared" ca="1" si="173"/>
        <v/>
      </c>
      <c r="S2724" s="867" t="str">
        <f>IFERROR(IF(VLOOKUP("*"&amp;TRIM($F2724)&amp;"*",dump!$A:$D,4,FALSE)="","空文字",VLOOKUP("*"&amp;TRIM($F2724)&amp;"*",dump!$A:$D,4,FALSE)),"NA")</f>
        <v>NA</v>
      </c>
      <c r="T2724" s="867" t="str">
        <f t="shared" ca="1" si="174"/>
        <v>●</v>
      </c>
      <c r="U2724" s="867"/>
      <c r="V2724" s="867"/>
      <c r="W2724" s="867"/>
      <c r="X2724" s="867"/>
      <c r="Y2724" s="867" t="str">
        <f t="shared" si="175"/>
        <v/>
      </c>
      <c r="Z2724" s="867"/>
    </row>
    <row r="2725" spans="2:26" s="312" customFormat="1" ht="15" customHeight="1" outlineLevel="1">
      <c r="B2725" s="314"/>
      <c r="C2725" s="439"/>
      <c r="D2725" s="343"/>
      <c r="E2725" s="382"/>
      <c r="F2725" s="307" t="s">
        <v>15174</v>
      </c>
      <c r="G2725" s="397"/>
      <c r="H2725" s="308"/>
      <c r="I2725" s="313"/>
      <c r="J2725" s="420"/>
      <c r="K2725" s="865" t="str">
        <f t="shared" si="171"/>
        <v/>
      </c>
      <c r="L2725" s="557" t="s">
        <v>3656</v>
      </c>
      <c r="M2725" s="558" t="s">
        <v>3655</v>
      </c>
      <c r="N2725" s="597"/>
      <c r="O2725" s="715"/>
      <c r="P2725" s="598"/>
      <c r="Q2725" s="867" t="str">
        <f t="shared" ca="1" si="172"/>
        <v/>
      </c>
      <c r="R2725" s="867" t="str">
        <f t="shared" ca="1" si="173"/>
        <v/>
      </c>
      <c r="S2725" s="867" t="str">
        <f>IFERROR(IF(VLOOKUP("*"&amp;TRIM($F2725)&amp;"*",dump!$A:$D,4,FALSE)="","空文字",VLOOKUP("*"&amp;TRIM($F2725)&amp;"*",dump!$A:$D,4,FALSE)),"NA")</f>
        <v>NA</v>
      </c>
      <c r="T2725" s="867" t="str">
        <f t="shared" ca="1" si="174"/>
        <v>●</v>
      </c>
      <c r="U2725" s="867"/>
      <c r="V2725" s="867"/>
      <c r="W2725" s="867"/>
      <c r="X2725" s="867"/>
      <c r="Y2725" s="867" t="str">
        <f t="shared" si="175"/>
        <v/>
      </c>
      <c r="Z2725" s="867"/>
    </row>
    <row r="2726" spans="2:26" s="312" customFormat="1" ht="15" customHeight="1" outlineLevel="1">
      <c r="B2726" s="314"/>
      <c r="C2726" s="439"/>
      <c r="D2726" s="343"/>
      <c r="E2726" s="382"/>
      <c r="F2726" s="307" t="s">
        <v>15175</v>
      </c>
      <c r="G2726" s="397"/>
      <c r="H2726" s="308"/>
      <c r="I2726" s="313"/>
      <c r="J2726" s="420"/>
      <c r="K2726" s="865" t="str">
        <f t="shared" si="171"/>
        <v/>
      </c>
      <c r="L2726" s="557" t="s">
        <v>3656</v>
      </c>
      <c r="M2726" s="558" t="s">
        <v>3655</v>
      </c>
      <c r="N2726" s="597"/>
      <c r="O2726" s="715"/>
      <c r="P2726" s="598"/>
      <c r="Q2726" s="867" t="str">
        <f t="shared" ca="1" si="172"/>
        <v/>
      </c>
      <c r="R2726" s="867" t="str">
        <f t="shared" ca="1" si="173"/>
        <v/>
      </c>
      <c r="S2726" s="867" t="str">
        <f>IFERROR(IF(VLOOKUP("*"&amp;TRIM($F2726)&amp;"*",dump!$A:$D,4,FALSE)="","空文字",VLOOKUP("*"&amp;TRIM($F2726)&amp;"*",dump!$A:$D,4,FALSE)),"NA")</f>
        <v>NA</v>
      </c>
      <c r="T2726" s="867" t="str">
        <f t="shared" ca="1" si="174"/>
        <v>●</v>
      </c>
      <c r="U2726" s="867"/>
      <c r="V2726" s="867"/>
      <c r="W2726" s="867"/>
      <c r="X2726" s="867"/>
      <c r="Y2726" s="867" t="str">
        <f t="shared" si="175"/>
        <v/>
      </c>
      <c r="Z2726" s="867"/>
    </row>
    <row r="2727" spans="2:26" s="312" customFormat="1" ht="15" customHeight="1" outlineLevel="1">
      <c r="B2727" s="314"/>
      <c r="C2727" s="439"/>
      <c r="D2727" s="343"/>
      <c r="E2727" s="382"/>
      <c r="F2727" s="307" t="s">
        <v>15176</v>
      </c>
      <c r="G2727" s="397"/>
      <c r="H2727" s="308"/>
      <c r="I2727" s="313"/>
      <c r="J2727" s="420"/>
      <c r="K2727" s="865" t="str">
        <f t="shared" si="171"/>
        <v/>
      </c>
      <c r="L2727" s="557" t="s">
        <v>3656</v>
      </c>
      <c r="M2727" s="558" t="s">
        <v>3655</v>
      </c>
      <c r="N2727" s="597"/>
      <c r="O2727" s="715"/>
      <c r="P2727" s="598"/>
      <c r="Q2727" s="867" t="str">
        <f t="shared" ca="1" si="172"/>
        <v/>
      </c>
      <c r="R2727" s="867" t="str">
        <f t="shared" ca="1" si="173"/>
        <v/>
      </c>
      <c r="S2727" s="867" t="str">
        <f>IFERROR(IF(VLOOKUP("*"&amp;TRIM($F2727)&amp;"*",dump!$A:$D,4,FALSE)="","空文字",VLOOKUP("*"&amp;TRIM($F2727)&amp;"*",dump!$A:$D,4,FALSE)),"NA")</f>
        <v>NA</v>
      </c>
      <c r="T2727" s="867" t="str">
        <f t="shared" ca="1" si="174"/>
        <v>●</v>
      </c>
      <c r="U2727" s="867"/>
      <c r="V2727" s="867"/>
      <c r="W2727" s="867"/>
      <c r="X2727" s="867"/>
      <c r="Y2727" s="867" t="str">
        <f t="shared" si="175"/>
        <v/>
      </c>
      <c r="Z2727" s="867"/>
    </row>
    <row r="2728" spans="2:26" s="312" customFormat="1" ht="15" customHeight="1" outlineLevel="1">
      <c r="B2728" s="314"/>
      <c r="C2728" s="439"/>
      <c r="D2728" s="343"/>
      <c r="E2728" s="382"/>
      <c r="F2728" s="307" t="s">
        <v>15177</v>
      </c>
      <c r="G2728" s="397"/>
      <c r="H2728" s="308"/>
      <c r="I2728" s="313"/>
      <c r="J2728" s="420"/>
      <c r="K2728" s="865" t="str">
        <f t="shared" si="171"/>
        <v/>
      </c>
      <c r="L2728" s="557" t="s">
        <v>3656</v>
      </c>
      <c r="M2728" s="558" t="s">
        <v>3655</v>
      </c>
      <c r="N2728" s="597"/>
      <c r="O2728" s="715"/>
      <c r="P2728" s="598"/>
      <c r="Q2728" s="867" t="str">
        <f t="shared" ca="1" si="172"/>
        <v/>
      </c>
      <c r="R2728" s="867" t="str">
        <f t="shared" ca="1" si="173"/>
        <v/>
      </c>
      <c r="S2728" s="867" t="str">
        <f>IFERROR(IF(VLOOKUP("*"&amp;TRIM($F2728)&amp;"*",dump!$A:$D,4,FALSE)="","空文字",VLOOKUP("*"&amp;TRIM($F2728)&amp;"*",dump!$A:$D,4,FALSE)),"NA")</f>
        <v>NA</v>
      </c>
      <c r="T2728" s="867" t="str">
        <f t="shared" ca="1" si="174"/>
        <v>●</v>
      </c>
      <c r="U2728" s="867"/>
      <c r="V2728" s="867"/>
      <c r="W2728" s="867"/>
      <c r="X2728" s="867"/>
      <c r="Y2728" s="867" t="str">
        <f t="shared" si="175"/>
        <v/>
      </c>
      <c r="Z2728" s="867"/>
    </row>
    <row r="2729" spans="2:26" s="312" customFormat="1" ht="15" customHeight="1" outlineLevel="1">
      <c r="B2729" s="314"/>
      <c r="C2729" s="439"/>
      <c r="D2729" s="343"/>
      <c r="E2729" s="382"/>
      <c r="F2729" s="307" t="s">
        <v>15178</v>
      </c>
      <c r="G2729" s="397"/>
      <c r="H2729" s="308"/>
      <c r="I2729" s="313"/>
      <c r="J2729" s="420"/>
      <c r="K2729" s="865" t="str">
        <f t="shared" si="171"/>
        <v/>
      </c>
      <c r="L2729" s="557" t="s">
        <v>3656</v>
      </c>
      <c r="M2729" s="558" t="s">
        <v>3655</v>
      </c>
      <c r="N2729" s="597"/>
      <c r="O2729" s="715"/>
      <c r="P2729" s="598"/>
      <c r="Q2729" s="867" t="str">
        <f t="shared" ca="1" si="172"/>
        <v/>
      </c>
      <c r="R2729" s="867" t="str">
        <f t="shared" ca="1" si="173"/>
        <v/>
      </c>
      <c r="S2729" s="867" t="str">
        <f>IFERROR(IF(VLOOKUP("*"&amp;TRIM($F2729)&amp;"*",dump!$A:$D,4,FALSE)="","空文字",VLOOKUP("*"&amp;TRIM($F2729)&amp;"*",dump!$A:$D,4,FALSE)),"NA")</f>
        <v>NA</v>
      </c>
      <c r="T2729" s="867" t="str">
        <f t="shared" ca="1" si="174"/>
        <v>●</v>
      </c>
      <c r="U2729" s="867"/>
      <c r="V2729" s="867"/>
      <c r="W2729" s="867"/>
      <c r="X2729" s="867"/>
      <c r="Y2729" s="867" t="str">
        <f t="shared" si="175"/>
        <v/>
      </c>
      <c r="Z2729" s="867"/>
    </row>
    <row r="2730" spans="2:26" s="312" customFormat="1" ht="15" customHeight="1" outlineLevel="1">
      <c r="B2730" s="314"/>
      <c r="C2730" s="439"/>
      <c r="D2730" s="343"/>
      <c r="E2730" s="382"/>
      <c r="F2730" s="307" t="s">
        <v>15179</v>
      </c>
      <c r="G2730" s="397"/>
      <c r="H2730" s="308"/>
      <c r="I2730" s="313"/>
      <c r="J2730" s="420"/>
      <c r="K2730" s="865" t="str">
        <f t="shared" si="171"/>
        <v/>
      </c>
      <c r="L2730" s="557" t="s">
        <v>3656</v>
      </c>
      <c r="M2730" s="558" t="s">
        <v>3655</v>
      </c>
      <c r="N2730" s="597"/>
      <c r="O2730" s="715"/>
      <c r="P2730" s="598"/>
      <c r="Q2730" s="867" t="str">
        <f t="shared" ca="1" si="172"/>
        <v/>
      </c>
      <c r="R2730" s="867" t="str">
        <f t="shared" ca="1" si="173"/>
        <v/>
      </c>
      <c r="S2730" s="867" t="str">
        <f>IFERROR(IF(VLOOKUP("*"&amp;TRIM($F2730)&amp;"*",dump!$A:$D,4,FALSE)="","空文字",VLOOKUP("*"&amp;TRIM($F2730)&amp;"*",dump!$A:$D,4,FALSE)),"NA")</f>
        <v>NA</v>
      </c>
      <c r="T2730" s="867" t="str">
        <f t="shared" ca="1" si="174"/>
        <v>●</v>
      </c>
      <c r="U2730" s="867"/>
      <c r="V2730" s="867"/>
      <c r="W2730" s="867"/>
      <c r="X2730" s="867"/>
      <c r="Y2730" s="867" t="str">
        <f t="shared" si="175"/>
        <v/>
      </c>
      <c r="Z2730" s="867"/>
    </row>
    <row r="2731" spans="2:26" s="312" customFormat="1" ht="15" customHeight="1" outlineLevel="1">
      <c r="B2731" s="314"/>
      <c r="C2731" s="439"/>
      <c r="D2731" s="343"/>
      <c r="E2731" s="382"/>
      <c r="F2731" s="307" t="s">
        <v>15180</v>
      </c>
      <c r="G2731" s="397"/>
      <c r="H2731" s="308"/>
      <c r="I2731" s="313"/>
      <c r="J2731" s="420"/>
      <c r="K2731" s="865" t="str">
        <f t="shared" si="171"/>
        <v/>
      </c>
      <c r="L2731" s="557" t="s">
        <v>3656</v>
      </c>
      <c r="M2731" s="558" t="s">
        <v>3655</v>
      </c>
      <c r="N2731" s="597"/>
      <c r="O2731" s="715"/>
      <c r="P2731" s="598"/>
      <c r="Q2731" s="867" t="str">
        <f t="shared" ca="1" si="172"/>
        <v/>
      </c>
      <c r="R2731" s="867" t="str">
        <f t="shared" ca="1" si="173"/>
        <v/>
      </c>
      <c r="S2731" s="867" t="str">
        <f>IFERROR(IF(VLOOKUP("*"&amp;TRIM($F2731)&amp;"*",dump!$A:$D,4,FALSE)="","空文字",VLOOKUP("*"&amp;TRIM($F2731)&amp;"*",dump!$A:$D,4,FALSE)),"NA")</f>
        <v>NA</v>
      </c>
      <c r="T2731" s="867" t="str">
        <f t="shared" ca="1" si="174"/>
        <v>●</v>
      </c>
      <c r="U2731" s="867"/>
      <c r="V2731" s="867"/>
      <c r="W2731" s="867"/>
      <c r="X2731" s="867"/>
      <c r="Y2731" s="867" t="str">
        <f t="shared" si="175"/>
        <v/>
      </c>
      <c r="Z2731" s="867"/>
    </row>
    <row r="2732" spans="2:26" s="126" customFormat="1" ht="133.5" customHeight="1" outlineLevel="1" collapsed="1">
      <c r="B2732" s="314"/>
      <c r="C2732" s="439"/>
      <c r="D2732" s="343"/>
      <c r="E2732" s="530" t="s">
        <v>9864</v>
      </c>
      <c r="F2732" s="307" t="s">
        <v>9865</v>
      </c>
      <c r="G2732" s="306" t="s">
        <v>9866</v>
      </c>
      <c r="H2732" s="305" t="s">
        <v>3657</v>
      </c>
      <c r="I2732" s="304" t="s">
        <v>660</v>
      </c>
      <c r="J2732" s="419" t="s">
        <v>5684</v>
      </c>
      <c r="K2732" s="865" t="str">
        <f t="shared" si="171"/>
        <v>○</v>
      </c>
      <c r="L2732" s="555" t="s">
        <v>17116</v>
      </c>
      <c r="M2732" s="553"/>
      <c r="N2732" s="541" t="s">
        <v>18034</v>
      </c>
      <c r="O2732" s="551"/>
      <c r="P2732" s="735"/>
      <c r="Q2732" s="867" t="str">
        <f t="shared" ca="1" si="172"/>
        <v/>
      </c>
      <c r="R2732" s="867" t="str">
        <f t="shared" ca="1" si="173"/>
        <v/>
      </c>
      <c r="S2732" s="867" t="str">
        <f>IFERROR(IF(VLOOKUP("*"&amp;TRIM($F2732)&amp;"*",dump!$A:$D,4,FALSE)="","空文字",VLOOKUP("*"&amp;TRIM($F2732)&amp;"*",dump!$A:$D,4,FALSE)),"NA")</f>
        <v>NA</v>
      </c>
      <c r="T2732" s="867" t="str">
        <f t="shared" si="174"/>
        <v>■</v>
      </c>
      <c r="U2732" s="867"/>
      <c r="V2732" s="867"/>
      <c r="W2732" s="867"/>
      <c r="X2732" s="867"/>
      <c r="Y2732" s="867" t="str">
        <f t="shared" si="175"/>
        <v/>
      </c>
      <c r="Z2732" s="867"/>
    </row>
    <row r="2733" spans="2:26" s="312" customFormat="1" ht="15" customHeight="1" outlineLevel="1">
      <c r="B2733" s="314"/>
      <c r="C2733" s="439"/>
      <c r="D2733" s="343"/>
      <c r="E2733" s="382"/>
      <c r="F2733" s="307" t="s">
        <v>9867</v>
      </c>
      <c r="G2733" s="397"/>
      <c r="H2733" s="308"/>
      <c r="I2733" s="313"/>
      <c r="J2733" s="420"/>
      <c r="K2733" s="865" t="str">
        <f t="shared" si="171"/>
        <v/>
      </c>
      <c r="L2733" s="555" t="s">
        <v>17116</v>
      </c>
      <c r="M2733" s="553" t="s">
        <v>3657</v>
      </c>
      <c r="N2733" s="593" t="s">
        <v>19827</v>
      </c>
      <c r="O2733" s="551" t="s">
        <v>17569</v>
      </c>
      <c r="P2733" s="677" t="s">
        <v>18035</v>
      </c>
      <c r="Q2733" s="867" t="str">
        <f t="shared" ca="1" si="172"/>
        <v>SIDの値</v>
      </c>
      <c r="R2733" s="867" t="str">
        <f t="shared" ca="1" si="173"/>
        <v>SIDの値</v>
      </c>
      <c r="S2733" s="867" t="str">
        <f>IFERROR(IF(VLOOKUP("*"&amp;TRIM($F2733)&amp;"*",dump!$A:$D,4,FALSE)="","空文字",VLOOKUP("*"&amp;TRIM($F2733)&amp;"*",dump!$A:$D,4,FALSE)),"NA")</f>
        <v>NA</v>
      </c>
      <c r="T2733" s="867" t="str">
        <f t="shared" ca="1" si="174"/>
        <v>×</v>
      </c>
      <c r="U2733" s="867"/>
      <c r="V2733" s="867"/>
      <c r="W2733" s="867"/>
      <c r="X2733" s="867"/>
      <c r="Y2733" s="867" t="str">
        <f t="shared" si="175"/>
        <v/>
      </c>
      <c r="Z2733" s="867"/>
    </row>
    <row r="2734" spans="2:26" s="312" customFormat="1" ht="15" customHeight="1" outlineLevel="1">
      <c r="B2734" s="314"/>
      <c r="C2734" s="439"/>
      <c r="D2734" s="343"/>
      <c r="E2734" s="382"/>
      <c r="F2734" s="307" t="s">
        <v>6775</v>
      </c>
      <c r="G2734" s="397"/>
      <c r="H2734" s="308"/>
      <c r="I2734" s="313"/>
      <c r="J2734" s="420"/>
      <c r="K2734" s="865" t="str">
        <f t="shared" si="171"/>
        <v/>
      </c>
      <c r="L2734" s="555" t="s">
        <v>17116</v>
      </c>
      <c r="M2734" s="553" t="s">
        <v>3657</v>
      </c>
      <c r="N2734" s="593" t="s">
        <v>18036</v>
      </c>
      <c r="O2734" s="551" t="s">
        <v>17569</v>
      </c>
      <c r="P2734" s="677" t="s">
        <v>18035</v>
      </c>
      <c r="Q2734" s="867" t="str">
        <f t="shared" ca="1" si="172"/>
        <v>SIDの値</v>
      </c>
      <c r="R2734" s="867" t="str">
        <f t="shared" ca="1" si="173"/>
        <v>SIDの値</v>
      </c>
      <c r="S2734" s="867" t="str">
        <f>IFERROR(IF(VLOOKUP("*"&amp;TRIM($F2734)&amp;"*",dump!$A:$D,4,FALSE)="","空文字",VLOOKUP("*"&amp;TRIM($F2734)&amp;"*",dump!$A:$D,4,FALSE)),"NA")</f>
        <v>NA</v>
      </c>
      <c r="T2734" s="867" t="str">
        <f t="shared" ca="1" si="174"/>
        <v>×</v>
      </c>
      <c r="U2734" s="867"/>
      <c r="V2734" s="867"/>
      <c r="W2734" s="867"/>
      <c r="X2734" s="867"/>
      <c r="Y2734" s="867" t="str">
        <f t="shared" si="175"/>
        <v/>
      </c>
      <c r="Z2734" s="867"/>
    </row>
    <row r="2735" spans="2:26" s="312" customFormat="1" ht="15" customHeight="1" outlineLevel="1">
      <c r="B2735" s="314"/>
      <c r="C2735" s="439"/>
      <c r="D2735" s="343"/>
      <c r="E2735" s="382"/>
      <c r="F2735" s="307" t="s">
        <v>6776</v>
      </c>
      <c r="G2735" s="397"/>
      <c r="H2735" s="308"/>
      <c r="I2735" s="313"/>
      <c r="J2735" s="420"/>
      <c r="K2735" s="865" t="str">
        <f t="shared" si="171"/>
        <v/>
      </c>
      <c r="L2735" s="555" t="s">
        <v>17116</v>
      </c>
      <c r="M2735" s="553" t="s">
        <v>3657</v>
      </c>
      <c r="N2735" s="593" t="s">
        <v>18037</v>
      </c>
      <c r="O2735" s="551" t="s">
        <v>17569</v>
      </c>
      <c r="P2735" s="677" t="s">
        <v>18035</v>
      </c>
      <c r="Q2735" s="867" t="str">
        <f t="shared" ca="1" si="172"/>
        <v>SIDの値</v>
      </c>
      <c r="R2735" s="867" t="str">
        <f t="shared" ca="1" si="173"/>
        <v>SIDの値</v>
      </c>
      <c r="S2735" s="867" t="str">
        <f>IFERROR(IF(VLOOKUP("*"&amp;TRIM($F2735)&amp;"*",dump!$A:$D,4,FALSE)="","空文字",VLOOKUP("*"&amp;TRIM($F2735)&amp;"*",dump!$A:$D,4,FALSE)),"NA")</f>
        <v>NA</v>
      </c>
      <c r="T2735" s="867" t="str">
        <f t="shared" ca="1" si="174"/>
        <v>×</v>
      </c>
      <c r="U2735" s="867"/>
      <c r="V2735" s="867"/>
      <c r="W2735" s="867"/>
      <c r="X2735" s="867"/>
      <c r="Y2735" s="867" t="str">
        <f t="shared" si="175"/>
        <v/>
      </c>
      <c r="Z2735" s="867"/>
    </row>
    <row r="2736" spans="2:26" s="312" customFormat="1" ht="15" customHeight="1" outlineLevel="1">
      <c r="B2736" s="314"/>
      <c r="C2736" s="439"/>
      <c r="D2736" s="343"/>
      <c r="E2736" s="382"/>
      <c r="F2736" s="307" t="s">
        <v>6777</v>
      </c>
      <c r="G2736" s="397"/>
      <c r="H2736" s="308"/>
      <c r="I2736" s="313"/>
      <c r="J2736" s="420"/>
      <c r="K2736" s="865" t="str">
        <f t="shared" si="171"/>
        <v/>
      </c>
      <c r="L2736" s="555" t="s">
        <v>17116</v>
      </c>
      <c r="M2736" s="553" t="s">
        <v>3657</v>
      </c>
      <c r="N2736" s="593" t="s">
        <v>18038</v>
      </c>
      <c r="O2736" s="551" t="s">
        <v>17569</v>
      </c>
      <c r="P2736" s="554" t="s">
        <v>18035</v>
      </c>
      <c r="Q2736" s="867" t="str">
        <f t="shared" ca="1" si="172"/>
        <v>SIDの値</v>
      </c>
      <c r="R2736" s="867" t="str">
        <f t="shared" ca="1" si="173"/>
        <v>SIDの値</v>
      </c>
      <c r="S2736" s="867" t="str">
        <f>IFERROR(IF(VLOOKUP("*"&amp;TRIM($F2736)&amp;"*",dump!$A:$D,4,FALSE)="","空文字",VLOOKUP("*"&amp;TRIM($F2736)&amp;"*",dump!$A:$D,4,FALSE)),"NA")</f>
        <v>NA</v>
      </c>
      <c r="T2736" s="867" t="str">
        <f t="shared" ca="1" si="174"/>
        <v>×</v>
      </c>
      <c r="U2736" s="867"/>
      <c r="V2736" s="867"/>
      <c r="W2736" s="867"/>
      <c r="X2736" s="867"/>
      <c r="Y2736" s="867" t="str">
        <f t="shared" si="175"/>
        <v/>
      </c>
      <c r="Z2736" s="867"/>
    </row>
    <row r="2737" spans="2:26" s="312" customFormat="1" ht="15" customHeight="1" outlineLevel="1">
      <c r="B2737" s="314"/>
      <c r="C2737" s="439"/>
      <c r="D2737" s="343"/>
      <c r="E2737" s="382"/>
      <c r="F2737" s="307" t="s">
        <v>6778</v>
      </c>
      <c r="G2737" s="397"/>
      <c r="H2737" s="308"/>
      <c r="I2737" s="313"/>
      <c r="J2737" s="420"/>
      <c r="K2737" s="865" t="str">
        <f t="shared" si="171"/>
        <v/>
      </c>
      <c r="L2737" s="555" t="s">
        <v>17116</v>
      </c>
      <c r="M2737" s="553" t="s">
        <v>3657</v>
      </c>
      <c r="N2737" s="593" t="s">
        <v>19828</v>
      </c>
      <c r="O2737" s="551" t="s">
        <v>17122</v>
      </c>
      <c r="P2737" s="554" t="s">
        <v>19829</v>
      </c>
      <c r="Q2737" s="867" t="str">
        <f t="shared" ca="1" si="172"/>
        <v>SIDの値</v>
      </c>
      <c r="R2737" s="867" t="str">
        <f t="shared" ca="1" si="173"/>
        <v>SIDの値</v>
      </c>
      <c r="S2737" s="867" t="str">
        <f>IFERROR(IF(VLOOKUP("*"&amp;TRIM($F2737)&amp;"*",dump!$A:$D,4,FALSE)="","空文字",VLOOKUP("*"&amp;TRIM($F2737)&amp;"*",dump!$A:$D,4,FALSE)),"NA")</f>
        <v>NA</v>
      </c>
      <c r="T2737" s="867" t="str">
        <f t="shared" ca="1" si="174"/>
        <v>×</v>
      </c>
      <c r="U2737" s="867"/>
      <c r="V2737" s="867"/>
      <c r="W2737" s="867"/>
      <c r="X2737" s="867"/>
      <c r="Y2737" s="867" t="str">
        <f t="shared" si="175"/>
        <v/>
      </c>
      <c r="Z2737" s="867"/>
    </row>
    <row r="2738" spans="2:26" s="312" customFormat="1" ht="15" customHeight="1" outlineLevel="1">
      <c r="B2738" s="314"/>
      <c r="C2738" s="439"/>
      <c r="D2738" s="343"/>
      <c r="E2738" s="382"/>
      <c r="F2738" s="307" t="s">
        <v>6779</v>
      </c>
      <c r="G2738" s="397"/>
      <c r="H2738" s="308"/>
      <c r="I2738" s="313"/>
      <c r="J2738" s="420"/>
      <c r="K2738" s="865" t="str">
        <f t="shared" si="171"/>
        <v/>
      </c>
      <c r="L2738" s="555" t="s">
        <v>17116</v>
      </c>
      <c r="M2738" s="553" t="s">
        <v>3657</v>
      </c>
      <c r="N2738" s="593" t="s">
        <v>19830</v>
      </c>
      <c r="O2738" s="551" t="s">
        <v>17122</v>
      </c>
      <c r="P2738" s="554" t="s">
        <v>19829</v>
      </c>
      <c r="Q2738" s="867" t="str">
        <f t="shared" ca="1" si="172"/>
        <v>SIDの値</v>
      </c>
      <c r="R2738" s="867" t="str">
        <f t="shared" ca="1" si="173"/>
        <v>SIDの値</v>
      </c>
      <c r="S2738" s="867" t="str">
        <f>IFERROR(IF(VLOOKUP("*"&amp;TRIM($F2738)&amp;"*",dump!$A:$D,4,FALSE)="","空文字",VLOOKUP("*"&amp;TRIM($F2738)&amp;"*",dump!$A:$D,4,FALSE)),"NA")</f>
        <v>NA</v>
      </c>
      <c r="T2738" s="867" t="str">
        <f t="shared" ca="1" si="174"/>
        <v>×</v>
      </c>
      <c r="U2738" s="867"/>
      <c r="V2738" s="867"/>
      <c r="W2738" s="867"/>
      <c r="X2738" s="867"/>
      <c r="Y2738" s="867" t="str">
        <f t="shared" si="175"/>
        <v/>
      </c>
      <c r="Z2738" s="867"/>
    </row>
    <row r="2739" spans="2:26" s="312" customFormat="1" ht="15" customHeight="1" outlineLevel="1">
      <c r="B2739" s="314"/>
      <c r="C2739" s="439"/>
      <c r="D2739" s="343"/>
      <c r="E2739" s="382"/>
      <c r="F2739" s="307" t="s">
        <v>6808</v>
      </c>
      <c r="G2739" s="397"/>
      <c r="H2739" s="308"/>
      <c r="I2739" s="313"/>
      <c r="J2739" s="420"/>
      <c r="K2739" s="865" t="str">
        <f t="shared" si="171"/>
        <v/>
      </c>
      <c r="L2739" s="557" t="s">
        <v>3656</v>
      </c>
      <c r="M2739" s="558" t="s">
        <v>3655</v>
      </c>
      <c r="N2739" s="597"/>
      <c r="O2739" s="662"/>
      <c r="P2739" s="598"/>
      <c r="Q2739" s="867" t="str">
        <f t="shared" ca="1" si="172"/>
        <v/>
      </c>
      <c r="R2739" s="867" t="str">
        <f t="shared" ca="1" si="173"/>
        <v/>
      </c>
      <c r="S2739" s="867" t="str">
        <f>IFERROR(IF(VLOOKUP("*"&amp;TRIM($F2739)&amp;"*",dump!$A:$D,4,FALSE)="","空文字",VLOOKUP("*"&amp;TRIM($F2739)&amp;"*",dump!$A:$D,4,FALSE)),"NA")</f>
        <v>NA</v>
      </c>
      <c r="T2739" s="867" t="str">
        <f t="shared" ca="1" si="174"/>
        <v>●</v>
      </c>
      <c r="U2739" s="867"/>
      <c r="V2739" s="867"/>
      <c r="W2739" s="867"/>
      <c r="X2739" s="867"/>
      <c r="Y2739" s="867" t="str">
        <f t="shared" si="175"/>
        <v/>
      </c>
      <c r="Z2739" s="867"/>
    </row>
    <row r="2740" spans="2:26" s="312" customFormat="1" ht="15" customHeight="1" outlineLevel="1">
      <c r="B2740" s="314"/>
      <c r="C2740" s="439"/>
      <c r="D2740" s="328"/>
      <c r="E2740" s="382"/>
      <c r="F2740" s="307" t="s">
        <v>8117</v>
      </c>
      <c r="G2740" s="397"/>
      <c r="H2740" s="308"/>
      <c r="I2740" s="313"/>
      <c r="J2740" s="420"/>
      <c r="K2740" s="865" t="str">
        <f t="shared" si="171"/>
        <v/>
      </c>
      <c r="L2740" s="557" t="s">
        <v>3656</v>
      </c>
      <c r="M2740" s="558" t="s">
        <v>3655</v>
      </c>
      <c r="N2740" s="597"/>
      <c r="O2740" s="662"/>
      <c r="P2740" s="598"/>
      <c r="Q2740" s="867" t="str">
        <f t="shared" ca="1" si="172"/>
        <v/>
      </c>
      <c r="R2740" s="867" t="str">
        <f t="shared" ca="1" si="173"/>
        <v/>
      </c>
      <c r="S2740" s="867" t="str">
        <f>IFERROR(IF(VLOOKUP("*"&amp;TRIM($F2740)&amp;"*",dump!$A:$D,4,FALSE)="","空文字",VLOOKUP("*"&amp;TRIM($F2740)&amp;"*",dump!$A:$D,4,FALSE)),"NA")</f>
        <v>NA</v>
      </c>
      <c r="T2740" s="867" t="str">
        <f t="shared" ca="1" si="174"/>
        <v>●</v>
      </c>
      <c r="U2740" s="867"/>
      <c r="V2740" s="867"/>
      <c r="W2740" s="867"/>
      <c r="X2740" s="867"/>
      <c r="Y2740" s="867" t="str">
        <f t="shared" si="175"/>
        <v/>
      </c>
      <c r="Z2740" s="867"/>
    </row>
    <row r="2741" spans="2:26" s="312" customFormat="1" ht="15" customHeight="1" outlineLevel="1">
      <c r="B2741" s="314"/>
      <c r="C2741" s="439"/>
      <c r="D2741" s="328"/>
      <c r="E2741" s="382"/>
      <c r="F2741" s="307" t="s">
        <v>8118</v>
      </c>
      <c r="G2741" s="397"/>
      <c r="H2741" s="308"/>
      <c r="I2741" s="313"/>
      <c r="J2741" s="420"/>
      <c r="K2741" s="865" t="str">
        <f t="shared" si="171"/>
        <v/>
      </c>
      <c r="L2741" s="557" t="s">
        <v>3656</v>
      </c>
      <c r="M2741" s="558" t="s">
        <v>3655</v>
      </c>
      <c r="N2741" s="597"/>
      <c r="O2741" s="662"/>
      <c r="P2741" s="598"/>
      <c r="Q2741" s="867" t="str">
        <f t="shared" ca="1" si="172"/>
        <v/>
      </c>
      <c r="R2741" s="867" t="str">
        <f t="shared" ca="1" si="173"/>
        <v/>
      </c>
      <c r="S2741" s="867" t="str">
        <f>IFERROR(IF(VLOOKUP("*"&amp;TRIM($F2741)&amp;"*",dump!$A:$D,4,FALSE)="","空文字",VLOOKUP("*"&amp;TRIM($F2741)&amp;"*",dump!$A:$D,4,FALSE)),"NA")</f>
        <v>NA</v>
      </c>
      <c r="T2741" s="867" t="str">
        <f t="shared" ca="1" si="174"/>
        <v>●</v>
      </c>
      <c r="U2741" s="867"/>
      <c r="V2741" s="867"/>
      <c r="W2741" s="867"/>
      <c r="X2741" s="867"/>
      <c r="Y2741" s="867" t="str">
        <f t="shared" si="175"/>
        <v/>
      </c>
      <c r="Z2741" s="867"/>
    </row>
    <row r="2742" spans="2:26" s="312" customFormat="1" ht="15" customHeight="1" outlineLevel="1">
      <c r="B2742" s="314"/>
      <c r="C2742" s="439"/>
      <c r="D2742" s="328"/>
      <c r="E2742" s="382"/>
      <c r="F2742" s="307" t="s">
        <v>8119</v>
      </c>
      <c r="G2742" s="397"/>
      <c r="H2742" s="308"/>
      <c r="I2742" s="313"/>
      <c r="J2742" s="420"/>
      <c r="K2742" s="865" t="str">
        <f t="shared" si="171"/>
        <v/>
      </c>
      <c r="L2742" s="557" t="s">
        <v>3656</v>
      </c>
      <c r="M2742" s="558" t="s">
        <v>3655</v>
      </c>
      <c r="N2742" s="597"/>
      <c r="O2742" s="662"/>
      <c r="P2742" s="598"/>
      <c r="Q2742" s="867" t="str">
        <f t="shared" ca="1" si="172"/>
        <v/>
      </c>
      <c r="R2742" s="867" t="str">
        <f t="shared" ca="1" si="173"/>
        <v/>
      </c>
      <c r="S2742" s="867" t="str">
        <f>IFERROR(IF(VLOOKUP("*"&amp;TRIM($F2742)&amp;"*",dump!$A:$D,4,FALSE)="","空文字",VLOOKUP("*"&amp;TRIM($F2742)&amp;"*",dump!$A:$D,4,FALSE)),"NA")</f>
        <v>NA</v>
      </c>
      <c r="T2742" s="867" t="str">
        <f t="shared" ca="1" si="174"/>
        <v>●</v>
      </c>
      <c r="U2742" s="867"/>
      <c r="V2742" s="867"/>
      <c r="W2742" s="867"/>
      <c r="X2742" s="867"/>
      <c r="Y2742" s="867" t="str">
        <f t="shared" si="175"/>
        <v/>
      </c>
      <c r="Z2742" s="867"/>
    </row>
    <row r="2743" spans="2:26" s="312" customFormat="1" ht="30" customHeight="1" outlineLevel="1">
      <c r="B2743" s="314"/>
      <c r="C2743" s="439"/>
      <c r="D2743" s="328"/>
      <c r="E2743" s="382"/>
      <c r="F2743" s="307" t="s">
        <v>8120</v>
      </c>
      <c r="G2743" s="397"/>
      <c r="H2743" s="308"/>
      <c r="I2743" s="313"/>
      <c r="J2743" s="420"/>
      <c r="K2743" s="865" t="str">
        <f t="shared" si="171"/>
        <v/>
      </c>
      <c r="L2743" s="557" t="s">
        <v>3656</v>
      </c>
      <c r="M2743" s="558" t="s">
        <v>3655</v>
      </c>
      <c r="N2743" s="597"/>
      <c r="O2743" s="662"/>
      <c r="P2743" s="598"/>
      <c r="Q2743" s="867" t="str">
        <f t="shared" ca="1" si="172"/>
        <v/>
      </c>
      <c r="R2743" s="867" t="str">
        <f t="shared" ca="1" si="173"/>
        <v/>
      </c>
      <c r="S2743" s="867" t="str">
        <f>IFERROR(IF(VLOOKUP("*"&amp;TRIM($F2743)&amp;"*",dump!$A:$D,4,FALSE)="","空文字",VLOOKUP("*"&amp;TRIM($F2743)&amp;"*",dump!$A:$D,4,FALSE)),"NA")</f>
        <v>NA</v>
      </c>
      <c r="T2743" s="867" t="str">
        <f t="shared" ca="1" si="174"/>
        <v>●</v>
      </c>
      <c r="U2743" s="867"/>
      <c r="V2743" s="867"/>
      <c r="W2743" s="867"/>
      <c r="X2743" s="867"/>
      <c r="Y2743" s="867" t="str">
        <f t="shared" si="175"/>
        <v/>
      </c>
      <c r="Z2743" s="867"/>
    </row>
    <row r="2744" spans="2:26" s="312" customFormat="1" ht="15" customHeight="1" outlineLevel="1">
      <c r="B2744" s="314"/>
      <c r="C2744" s="439"/>
      <c r="D2744" s="328"/>
      <c r="E2744" s="382"/>
      <c r="F2744" s="307" t="s">
        <v>8121</v>
      </c>
      <c r="G2744" s="397"/>
      <c r="H2744" s="308"/>
      <c r="I2744" s="313"/>
      <c r="J2744" s="420"/>
      <c r="K2744" s="865" t="str">
        <f t="shared" si="171"/>
        <v/>
      </c>
      <c r="L2744" s="557" t="s">
        <v>3656</v>
      </c>
      <c r="M2744" s="558" t="s">
        <v>3655</v>
      </c>
      <c r="N2744" s="597"/>
      <c r="O2744" s="662"/>
      <c r="P2744" s="598"/>
      <c r="Q2744" s="867" t="str">
        <f t="shared" ca="1" si="172"/>
        <v/>
      </c>
      <c r="R2744" s="867" t="str">
        <f t="shared" ca="1" si="173"/>
        <v/>
      </c>
      <c r="S2744" s="867" t="str">
        <f>IFERROR(IF(VLOOKUP("*"&amp;TRIM($F2744)&amp;"*",dump!$A:$D,4,FALSE)="","空文字",VLOOKUP("*"&amp;TRIM($F2744)&amp;"*",dump!$A:$D,4,FALSE)),"NA")</f>
        <v>NA</v>
      </c>
      <c r="T2744" s="867" t="str">
        <f t="shared" ca="1" si="174"/>
        <v>●</v>
      </c>
      <c r="U2744" s="867"/>
      <c r="V2744" s="867"/>
      <c r="W2744" s="867"/>
      <c r="X2744" s="867"/>
      <c r="Y2744" s="867" t="str">
        <f t="shared" si="175"/>
        <v/>
      </c>
      <c r="Z2744" s="867"/>
    </row>
    <row r="2745" spans="2:26" s="312" customFormat="1" ht="15" customHeight="1" outlineLevel="1">
      <c r="B2745" s="314"/>
      <c r="C2745" s="439"/>
      <c r="D2745" s="328"/>
      <c r="E2745" s="382"/>
      <c r="F2745" s="307" t="s">
        <v>8122</v>
      </c>
      <c r="G2745" s="397"/>
      <c r="H2745" s="308"/>
      <c r="I2745" s="313"/>
      <c r="J2745" s="420"/>
      <c r="K2745" s="865" t="str">
        <f t="shared" si="171"/>
        <v/>
      </c>
      <c r="L2745" s="557" t="s">
        <v>3656</v>
      </c>
      <c r="M2745" s="558" t="s">
        <v>3655</v>
      </c>
      <c r="N2745" s="597"/>
      <c r="O2745" s="662"/>
      <c r="P2745" s="598"/>
      <c r="Q2745" s="867" t="str">
        <f t="shared" ca="1" si="172"/>
        <v/>
      </c>
      <c r="R2745" s="867" t="str">
        <f t="shared" ca="1" si="173"/>
        <v/>
      </c>
      <c r="S2745" s="867" t="str">
        <f>IFERROR(IF(VLOOKUP("*"&amp;TRIM($F2745)&amp;"*",dump!$A:$D,4,FALSE)="","空文字",VLOOKUP("*"&amp;TRIM($F2745)&amp;"*",dump!$A:$D,4,FALSE)),"NA")</f>
        <v>NA</v>
      </c>
      <c r="T2745" s="867" t="str">
        <f t="shared" ca="1" si="174"/>
        <v>●</v>
      </c>
      <c r="U2745" s="867"/>
      <c r="V2745" s="867"/>
      <c r="W2745" s="867"/>
      <c r="X2745" s="867"/>
      <c r="Y2745" s="867" t="str">
        <f t="shared" si="175"/>
        <v/>
      </c>
      <c r="Z2745" s="867"/>
    </row>
    <row r="2746" spans="2:26" s="312" customFormat="1" ht="15" customHeight="1" outlineLevel="1">
      <c r="B2746" s="314"/>
      <c r="C2746" s="439"/>
      <c r="D2746" s="328"/>
      <c r="E2746" s="382"/>
      <c r="F2746" s="307" t="s">
        <v>8123</v>
      </c>
      <c r="G2746" s="397"/>
      <c r="H2746" s="308"/>
      <c r="I2746" s="313"/>
      <c r="J2746" s="420"/>
      <c r="K2746" s="865" t="str">
        <f t="shared" si="171"/>
        <v/>
      </c>
      <c r="L2746" s="557" t="s">
        <v>3656</v>
      </c>
      <c r="M2746" s="558" t="s">
        <v>3655</v>
      </c>
      <c r="N2746" s="597"/>
      <c r="O2746" s="662"/>
      <c r="P2746" s="598"/>
      <c r="Q2746" s="867" t="str">
        <f t="shared" ca="1" si="172"/>
        <v/>
      </c>
      <c r="R2746" s="867" t="str">
        <f t="shared" ca="1" si="173"/>
        <v/>
      </c>
      <c r="S2746" s="867" t="str">
        <f>IFERROR(IF(VLOOKUP("*"&amp;TRIM($F2746)&amp;"*",dump!$A:$D,4,FALSE)="","空文字",VLOOKUP("*"&amp;TRIM($F2746)&amp;"*",dump!$A:$D,4,FALSE)),"NA")</f>
        <v>NA</v>
      </c>
      <c r="T2746" s="867" t="str">
        <f t="shared" ca="1" si="174"/>
        <v>●</v>
      </c>
      <c r="U2746" s="867"/>
      <c r="V2746" s="867"/>
      <c r="W2746" s="867"/>
      <c r="X2746" s="867"/>
      <c r="Y2746" s="867" t="str">
        <f t="shared" si="175"/>
        <v/>
      </c>
      <c r="Z2746" s="867"/>
    </row>
    <row r="2747" spans="2:26" s="312" customFormat="1" ht="15" customHeight="1" outlineLevel="1">
      <c r="B2747" s="314"/>
      <c r="C2747" s="439"/>
      <c r="D2747" s="328"/>
      <c r="E2747" s="382"/>
      <c r="F2747" s="307" t="s">
        <v>12198</v>
      </c>
      <c r="G2747" s="397"/>
      <c r="H2747" s="308"/>
      <c r="I2747" s="313"/>
      <c r="J2747" s="420"/>
      <c r="K2747" s="865" t="str">
        <f t="shared" si="171"/>
        <v/>
      </c>
      <c r="L2747" s="557" t="s">
        <v>3656</v>
      </c>
      <c r="M2747" s="558" t="s">
        <v>3655</v>
      </c>
      <c r="N2747" s="597"/>
      <c r="O2747" s="715"/>
      <c r="P2747" s="598"/>
      <c r="Q2747" s="867" t="str">
        <f t="shared" ca="1" si="172"/>
        <v/>
      </c>
      <c r="R2747" s="867" t="str">
        <f t="shared" ca="1" si="173"/>
        <v/>
      </c>
      <c r="S2747" s="867" t="str">
        <f>IFERROR(IF(VLOOKUP("*"&amp;TRIM($F2747)&amp;"*",dump!$A:$D,4,FALSE)="","空文字",VLOOKUP("*"&amp;TRIM($F2747)&amp;"*",dump!$A:$D,4,FALSE)),"NA")</f>
        <v>NA</v>
      </c>
      <c r="T2747" s="867" t="str">
        <f t="shared" ca="1" si="174"/>
        <v>●</v>
      </c>
      <c r="U2747" s="867"/>
      <c r="V2747" s="867"/>
      <c r="W2747" s="867"/>
      <c r="X2747" s="867"/>
      <c r="Y2747" s="867" t="str">
        <f t="shared" si="175"/>
        <v/>
      </c>
      <c r="Z2747" s="867"/>
    </row>
    <row r="2748" spans="2:26" s="312" customFormat="1" ht="15" customHeight="1" outlineLevel="1">
      <c r="B2748" s="314"/>
      <c r="C2748" s="439"/>
      <c r="D2748" s="328"/>
      <c r="E2748" s="382"/>
      <c r="F2748" s="307" t="s">
        <v>12199</v>
      </c>
      <c r="G2748" s="397"/>
      <c r="H2748" s="308"/>
      <c r="I2748" s="313"/>
      <c r="J2748" s="420"/>
      <c r="K2748" s="865" t="str">
        <f t="shared" si="171"/>
        <v/>
      </c>
      <c r="L2748" s="557" t="s">
        <v>3656</v>
      </c>
      <c r="M2748" s="558" t="s">
        <v>3655</v>
      </c>
      <c r="N2748" s="597"/>
      <c r="O2748" s="715"/>
      <c r="P2748" s="598"/>
      <c r="Q2748" s="867" t="str">
        <f t="shared" ca="1" si="172"/>
        <v/>
      </c>
      <c r="R2748" s="867" t="str">
        <f t="shared" ca="1" si="173"/>
        <v/>
      </c>
      <c r="S2748" s="867" t="str">
        <f>IFERROR(IF(VLOOKUP("*"&amp;TRIM($F2748)&amp;"*",dump!$A:$D,4,FALSE)="","空文字",VLOOKUP("*"&amp;TRIM($F2748)&amp;"*",dump!$A:$D,4,FALSE)),"NA")</f>
        <v>NA</v>
      </c>
      <c r="T2748" s="867" t="str">
        <f t="shared" ca="1" si="174"/>
        <v>●</v>
      </c>
      <c r="U2748" s="867"/>
      <c r="V2748" s="867"/>
      <c r="W2748" s="867"/>
      <c r="X2748" s="867"/>
      <c r="Y2748" s="867" t="str">
        <f t="shared" si="175"/>
        <v/>
      </c>
      <c r="Z2748" s="867"/>
    </row>
    <row r="2749" spans="2:26" s="312" customFormat="1" ht="15" customHeight="1" outlineLevel="1">
      <c r="B2749" s="314"/>
      <c r="C2749" s="439"/>
      <c r="D2749" s="328"/>
      <c r="E2749" s="382"/>
      <c r="F2749" s="307" t="s">
        <v>12200</v>
      </c>
      <c r="G2749" s="397"/>
      <c r="H2749" s="308"/>
      <c r="I2749" s="313"/>
      <c r="J2749" s="420"/>
      <c r="K2749" s="865" t="str">
        <f t="shared" si="171"/>
        <v/>
      </c>
      <c r="L2749" s="557" t="s">
        <v>3656</v>
      </c>
      <c r="M2749" s="558" t="s">
        <v>3655</v>
      </c>
      <c r="N2749" s="597"/>
      <c r="O2749" s="715"/>
      <c r="P2749" s="598"/>
      <c r="Q2749" s="867" t="str">
        <f t="shared" ca="1" si="172"/>
        <v/>
      </c>
      <c r="R2749" s="867" t="str">
        <f t="shared" ca="1" si="173"/>
        <v/>
      </c>
      <c r="S2749" s="867" t="str">
        <f>IFERROR(IF(VLOOKUP("*"&amp;TRIM($F2749)&amp;"*",dump!$A:$D,4,FALSE)="","空文字",VLOOKUP("*"&amp;TRIM($F2749)&amp;"*",dump!$A:$D,4,FALSE)),"NA")</f>
        <v>NA</v>
      </c>
      <c r="T2749" s="867" t="str">
        <f t="shared" ca="1" si="174"/>
        <v>●</v>
      </c>
      <c r="U2749" s="867"/>
      <c r="V2749" s="867"/>
      <c r="W2749" s="867"/>
      <c r="X2749" s="867"/>
      <c r="Y2749" s="867" t="str">
        <f t="shared" si="175"/>
        <v/>
      </c>
      <c r="Z2749" s="867"/>
    </row>
    <row r="2750" spans="2:26" s="312" customFormat="1" ht="15" customHeight="1" outlineLevel="1">
      <c r="B2750" s="314"/>
      <c r="C2750" s="439"/>
      <c r="D2750" s="343"/>
      <c r="E2750" s="382"/>
      <c r="F2750" s="307" t="s">
        <v>15181</v>
      </c>
      <c r="G2750" s="397"/>
      <c r="H2750" s="308"/>
      <c r="I2750" s="313"/>
      <c r="J2750" s="420"/>
      <c r="K2750" s="865" t="str">
        <f t="shared" si="171"/>
        <v/>
      </c>
      <c r="L2750" s="557" t="s">
        <v>3656</v>
      </c>
      <c r="M2750" s="558" t="s">
        <v>3655</v>
      </c>
      <c r="N2750" s="597"/>
      <c r="O2750" s="715"/>
      <c r="P2750" s="598"/>
      <c r="Q2750" s="867" t="str">
        <f t="shared" ca="1" si="172"/>
        <v/>
      </c>
      <c r="R2750" s="867" t="str">
        <f t="shared" ca="1" si="173"/>
        <v/>
      </c>
      <c r="S2750" s="867" t="str">
        <f>IFERROR(IF(VLOOKUP("*"&amp;TRIM($F2750)&amp;"*",dump!$A:$D,4,FALSE)="","空文字",VLOOKUP("*"&amp;TRIM($F2750)&amp;"*",dump!$A:$D,4,FALSE)),"NA")</f>
        <v>NA</v>
      </c>
      <c r="T2750" s="867" t="str">
        <f t="shared" ca="1" si="174"/>
        <v>●</v>
      </c>
      <c r="U2750" s="867"/>
      <c r="V2750" s="867"/>
      <c r="W2750" s="867"/>
      <c r="X2750" s="867"/>
      <c r="Y2750" s="867" t="str">
        <f t="shared" si="175"/>
        <v/>
      </c>
      <c r="Z2750" s="867"/>
    </row>
    <row r="2751" spans="2:26" s="312" customFormat="1" ht="15" customHeight="1" outlineLevel="1">
      <c r="B2751" s="314"/>
      <c r="C2751" s="439"/>
      <c r="D2751" s="343"/>
      <c r="E2751" s="382"/>
      <c r="F2751" s="307" t="s">
        <v>15182</v>
      </c>
      <c r="G2751" s="397"/>
      <c r="H2751" s="308"/>
      <c r="I2751" s="313"/>
      <c r="J2751" s="420"/>
      <c r="K2751" s="865" t="str">
        <f t="shared" si="171"/>
        <v/>
      </c>
      <c r="L2751" s="557" t="s">
        <v>3656</v>
      </c>
      <c r="M2751" s="558" t="s">
        <v>3655</v>
      </c>
      <c r="N2751" s="597"/>
      <c r="O2751" s="715"/>
      <c r="P2751" s="598"/>
      <c r="Q2751" s="867" t="str">
        <f t="shared" ca="1" si="172"/>
        <v/>
      </c>
      <c r="R2751" s="867" t="str">
        <f t="shared" ca="1" si="173"/>
        <v/>
      </c>
      <c r="S2751" s="867" t="str">
        <f>IFERROR(IF(VLOOKUP("*"&amp;TRIM($F2751)&amp;"*",dump!$A:$D,4,FALSE)="","空文字",VLOOKUP("*"&amp;TRIM($F2751)&amp;"*",dump!$A:$D,4,FALSE)),"NA")</f>
        <v>NA</v>
      </c>
      <c r="T2751" s="867" t="str">
        <f t="shared" ca="1" si="174"/>
        <v>●</v>
      </c>
      <c r="U2751" s="867"/>
      <c r="V2751" s="867"/>
      <c r="W2751" s="867"/>
      <c r="X2751" s="867"/>
      <c r="Y2751" s="867" t="str">
        <f t="shared" si="175"/>
        <v/>
      </c>
      <c r="Z2751" s="867"/>
    </row>
    <row r="2752" spans="2:26" s="312" customFormat="1" ht="15" customHeight="1" outlineLevel="1">
      <c r="B2752" s="314"/>
      <c r="C2752" s="439"/>
      <c r="D2752" s="343"/>
      <c r="E2752" s="382"/>
      <c r="F2752" s="307" t="s">
        <v>15183</v>
      </c>
      <c r="G2752" s="397"/>
      <c r="H2752" s="308"/>
      <c r="I2752" s="313"/>
      <c r="J2752" s="420"/>
      <c r="K2752" s="865" t="str">
        <f t="shared" si="171"/>
        <v/>
      </c>
      <c r="L2752" s="557" t="s">
        <v>3656</v>
      </c>
      <c r="M2752" s="558" t="s">
        <v>3655</v>
      </c>
      <c r="N2752" s="597"/>
      <c r="O2752" s="715"/>
      <c r="P2752" s="598"/>
      <c r="Q2752" s="867" t="str">
        <f t="shared" ca="1" si="172"/>
        <v/>
      </c>
      <c r="R2752" s="867" t="str">
        <f t="shared" ca="1" si="173"/>
        <v/>
      </c>
      <c r="S2752" s="867" t="str">
        <f>IFERROR(IF(VLOOKUP("*"&amp;TRIM($F2752)&amp;"*",dump!$A:$D,4,FALSE)="","空文字",VLOOKUP("*"&amp;TRIM($F2752)&amp;"*",dump!$A:$D,4,FALSE)),"NA")</f>
        <v>NA</v>
      </c>
      <c r="T2752" s="867" t="str">
        <f t="shared" ca="1" si="174"/>
        <v>●</v>
      </c>
      <c r="U2752" s="867"/>
      <c r="V2752" s="867"/>
      <c r="W2752" s="867"/>
      <c r="X2752" s="867"/>
      <c r="Y2752" s="867" t="str">
        <f t="shared" si="175"/>
        <v/>
      </c>
      <c r="Z2752" s="867"/>
    </row>
    <row r="2753" spans="2:26" s="312" customFormat="1" ht="15" customHeight="1" outlineLevel="1">
      <c r="B2753" s="314"/>
      <c r="C2753" s="439"/>
      <c r="D2753" s="343"/>
      <c r="E2753" s="382"/>
      <c r="F2753" s="307" t="s">
        <v>15184</v>
      </c>
      <c r="G2753" s="397"/>
      <c r="H2753" s="308"/>
      <c r="I2753" s="313"/>
      <c r="J2753" s="420"/>
      <c r="K2753" s="865" t="str">
        <f t="shared" si="171"/>
        <v/>
      </c>
      <c r="L2753" s="557" t="s">
        <v>3656</v>
      </c>
      <c r="M2753" s="558" t="s">
        <v>3655</v>
      </c>
      <c r="N2753" s="597"/>
      <c r="O2753" s="715"/>
      <c r="P2753" s="598"/>
      <c r="Q2753" s="867" t="str">
        <f t="shared" ca="1" si="172"/>
        <v/>
      </c>
      <c r="R2753" s="867" t="str">
        <f t="shared" ca="1" si="173"/>
        <v/>
      </c>
      <c r="S2753" s="867" t="str">
        <f>IFERROR(IF(VLOOKUP("*"&amp;TRIM($F2753)&amp;"*",dump!$A:$D,4,FALSE)="","空文字",VLOOKUP("*"&amp;TRIM($F2753)&amp;"*",dump!$A:$D,4,FALSE)),"NA")</f>
        <v>NA</v>
      </c>
      <c r="T2753" s="867" t="str">
        <f t="shared" ca="1" si="174"/>
        <v>●</v>
      </c>
      <c r="U2753" s="867"/>
      <c r="V2753" s="867"/>
      <c r="W2753" s="867"/>
      <c r="X2753" s="867"/>
      <c r="Y2753" s="867" t="str">
        <f t="shared" si="175"/>
        <v/>
      </c>
      <c r="Z2753" s="867"/>
    </row>
    <row r="2754" spans="2:26" s="312" customFormat="1" ht="15" customHeight="1" outlineLevel="1">
      <c r="B2754" s="314"/>
      <c r="C2754" s="439"/>
      <c r="D2754" s="343"/>
      <c r="E2754" s="382"/>
      <c r="F2754" s="307" t="s">
        <v>15185</v>
      </c>
      <c r="G2754" s="397"/>
      <c r="H2754" s="308"/>
      <c r="I2754" s="313"/>
      <c r="J2754" s="420"/>
      <c r="K2754" s="865" t="str">
        <f t="shared" si="171"/>
        <v/>
      </c>
      <c r="L2754" s="557" t="s">
        <v>3656</v>
      </c>
      <c r="M2754" s="558" t="s">
        <v>3655</v>
      </c>
      <c r="N2754" s="597"/>
      <c r="O2754" s="715"/>
      <c r="P2754" s="598"/>
      <c r="Q2754" s="867" t="str">
        <f t="shared" ca="1" si="172"/>
        <v/>
      </c>
      <c r="R2754" s="867" t="str">
        <f t="shared" ca="1" si="173"/>
        <v/>
      </c>
      <c r="S2754" s="867" t="str">
        <f>IFERROR(IF(VLOOKUP("*"&amp;TRIM($F2754)&amp;"*",dump!$A:$D,4,FALSE)="","空文字",VLOOKUP("*"&amp;TRIM($F2754)&amp;"*",dump!$A:$D,4,FALSE)),"NA")</f>
        <v>NA</v>
      </c>
      <c r="T2754" s="867" t="str">
        <f t="shared" ca="1" si="174"/>
        <v>●</v>
      </c>
      <c r="U2754" s="867"/>
      <c r="V2754" s="867"/>
      <c r="W2754" s="867"/>
      <c r="X2754" s="867"/>
      <c r="Y2754" s="867" t="str">
        <f t="shared" si="175"/>
        <v/>
      </c>
      <c r="Z2754" s="867"/>
    </row>
    <row r="2755" spans="2:26" s="312" customFormat="1" ht="15" customHeight="1" outlineLevel="1">
      <c r="B2755" s="314"/>
      <c r="C2755" s="439"/>
      <c r="D2755" s="343"/>
      <c r="E2755" s="382"/>
      <c r="F2755" s="307" t="s">
        <v>15186</v>
      </c>
      <c r="G2755" s="397"/>
      <c r="H2755" s="308"/>
      <c r="I2755" s="313"/>
      <c r="J2755" s="420"/>
      <c r="K2755" s="865" t="str">
        <f t="shared" si="171"/>
        <v/>
      </c>
      <c r="L2755" s="557" t="s">
        <v>3656</v>
      </c>
      <c r="M2755" s="558" t="s">
        <v>3655</v>
      </c>
      <c r="N2755" s="597"/>
      <c r="O2755" s="715"/>
      <c r="P2755" s="598"/>
      <c r="Q2755" s="867" t="str">
        <f t="shared" ca="1" si="172"/>
        <v/>
      </c>
      <c r="R2755" s="867" t="str">
        <f t="shared" ca="1" si="173"/>
        <v/>
      </c>
      <c r="S2755" s="867" t="str">
        <f>IFERROR(IF(VLOOKUP("*"&amp;TRIM($F2755)&amp;"*",dump!$A:$D,4,FALSE)="","空文字",VLOOKUP("*"&amp;TRIM($F2755)&amp;"*",dump!$A:$D,4,FALSE)),"NA")</f>
        <v>NA</v>
      </c>
      <c r="T2755" s="867" t="str">
        <f t="shared" ca="1" si="174"/>
        <v>●</v>
      </c>
      <c r="U2755" s="867"/>
      <c r="V2755" s="867"/>
      <c r="W2755" s="867"/>
      <c r="X2755" s="867"/>
      <c r="Y2755" s="867" t="str">
        <f t="shared" si="175"/>
        <v/>
      </c>
      <c r="Z2755" s="867"/>
    </row>
    <row r="2756" spans="2:26" s="312" customFormat="1" ht="15" customHeight="1" outlineLevel="1">
      <c r="B2756" s="314"/>
      <c r="C2756" s="439"/>
      <c r="D2756" s="343"/>
      <c r="E2756" s="382"/>
      <c r="F2756" s="307" t="s">
        <v>15187</v>
      </c>
      <c r="G2756" s="397"/>
      <c r="H2756" s="308"/>
      <c r="I2756" s="313"/>
      <c r="J2756" s="420"/>
      <c r="K2756" s="865" t="str">
        <f t="shared" si="171"/>
        <v/>
      </c>
      <c r="L2756" s="557" t="s">
        <v>3656</v>
      </c>
      <c r="M2756" s="558" t="s">
        <v>3655</v>
      </c>
      <c r="N2756" s="597"/>
      <c r="O2756" s="715"/>
      <c r="P2756" s="598"/>
      <c r="Q2756" s="867" t="str">
        <f t="shared" ca="1" si="172"/>
        <v/>
      </c>
      <c r="R2756" s="867" t="str">
        <f t="shared" ca="1" si="173"/>
        <v/>
      </c>
      <c r="S2756" s="867" t="str">
        <f>IFERROR(IF(VLOOKUP("*"&amp;TRIM($F2756)&amp;"*",dump!$A:$D,4,FALSE)="","空文字",VLOOKUP("*"&amp;TRIM($F2756)&amp;"*",dump!$A:$D,4,FALSE)),"NA")</f>
        <v>NA</v>
      </c>
      <c r="T2756" s="867" t="str">
        <f t="shared" ca="1" si="174"/>
        <v>●</v>
      </c>
      <c r="U2756" s="867"/>
      <c r="V2756" s="867"/>
      <c r="W2756" s="867"/>
      <c r="X2756" s="867"/>
      <c r="Y2756" s="867" t="str">
        <f t="shared" si="175"/>
        <v/>
      </c>
      <c r="Z2756" s="867"/>
    </row>
    <row r="2757" spans="2:26" s="312" customFormat="1" ht="15" customHeight="1" outlineLevel="1">
      <c r="B2757" s="314"/>
      <c r="C2757" s="439"/>
      <c r="D2757" s="343"/>
      <c r="E2757" s="382"/>
      <c r="F2757" s="307" t="s">
        <v>15188</v>
      </c>
      <c r="G2757" s="397"/>
      <c r="H2757" s="308"/>
      <c r="I2757" s="313"/>
      <c r="J2757" s="420"/>
      <c r="K2757" s="865" t="str">
        <f t="shared" si="171"/>
        <v/>
      </c>
      <c r="L2757" s="557" t="s">
        <v>3656</v>
      </c>
      <c r="M2757" s="558" t="s">
        <v>3655</v>
      </c>
      <c r="N2757" s="597"/>
      <c r="O2757" s="715"/>
      <c r="P2757" s="598"/>
      <c r="Q2757" s="867" t="str">
        <f t="shared" ca="1" si="172"/>
        <v/>
      </c>
      <c r="R2757" s="867" t="str">
        <f t="shared" ca="1" si="173"/>
        <v/>
      </c>
      <c r="S2757" s="867" t="str">
        <f>IFERROR(IF(VLOOKUP("*"&amp;TRIM($F2757)&amp;"*",dump!$A:$D,4,FALSE)="","空文字",VLOOKUP("*"&amp;TRIM($F2757)&amp;"*",dump!$A:$D,4,FALSE)),"NA")</f>
        <v>NA</v>
      </c>
      <c r="T2757" s="867" t="str">
        <f t="shared" ca="1" si="174"/>
        <v>●</v>
      </c>
      <c r="U2757" s="867"/>
      <c r="V2757" s="867"/>
      <c r="W2757" s="867"/>
      <c r="X2757" s="867"/>
      <c r="Y2757" s="867" t="str">
        <f t="shared" si="175"/>
        <v/>
      </c>
      <c r="Z2757" s="867"/>
    </row>
    <row r="2758" spans="2:26" s="312" customFormat="1" ht="15" customHeight="1" outlineLevel="1">
      <c r="B2758" s="314"/>
      <c r="C2758" s="439"/>
      <c r="D2758" s="343"/>
      <c r="E2758" s="382"/>
      <c r="F2758" s="307" t="s">
        <v>15189</v>
      </c>
      <c r="G2758" s="397"/>
      <c r="H2758" s="308"/>
      <c r="I2758" s="313"/>
      <c r="J2758" s="420"/>
      <c r="K2758" s="865" t="str">
        <f t="shared" si="171"/>
        <v/>
      </c>
      <c r="L2758" s="557" t="s">
        <v>3656</v>
      </c>
      <c r="M2758" s="558" t="s">
        <v>3655</v>
      </c>
      <c r="N2758" s="597"/>
      <c r="O2758" s="715"/>
      <c r="P2758" s="598"/>
      <c r="Q2758" s="867" t="str">
        <f t="shared" ca="1" si="172"/>
        <v/>
      </c>
      <c r="R2758" s="867" t="str">
        <f t="shared" ca="1" si="173"/>
        <v/>
      </c>
      <c r="S2758" s="867" t="str">
        <f>IFERROR(IF(VLOOKUP("*"&amp;TRIM($F2758)&amp;"*",dump!$A:$D,4,FALSE)="","空文字",VLOOKUP("*"&amp;TRIM($F2758)&amp;"*",dump!$A:$D,4,FALSE)),"NA")</f>
        <v>NA</v>
      </c>
      <c r="T2758" s="867" t="str">
        <f t="shared" ca="1" si="174"/>
        <v>●</v>
      </c>
      <c r="U2758" s="867"/>
      <c r="V2758" s="867"/>
      <c r="W2758" s="867"/>
      <c r="X2758" s="867"/>
      <c r="Y2758" s="867" t="str">
        <f t="shared" si="175"/>
        <v/>
      </c>
      <c r="Z2758" s="867"/>
    </row>
    <row r="2759" spans="2:26" s="312" customFormat="1" ht="15" customHeight="1" outlineLevel="1">
      <c r="B2759" s="314"/>
      <c r="C2759" s="439"/>
      <c r="D2759" s="343"/>
      <c r="E2759" s="382"/>
      <c r="F2759" s="307" t="s">
        <v>15190</v>
      </c>
      <c r="G2759" s="397"/>
      <c r="H2759" s="308"/>
      <c r="I2759" s="313"/>
      <c r="J2759" s="420"/>
      <c r="K2759" s="865" t="str">
        <f t="shared" si="171"/>
        <v/>
      </c>
      <c r="L2759" s="557" t="s">
        <v>3656</v>
      </c>
      <c r="M2759" s="558" t="s">
        <v>3655</v>
      </c>
      <c r="N2759" s="597"/>
      <c r="O2759" s="715"/>
      <c r="P2759" s="598"/>
      <c r="Q2759" s="867" t="str">
        <f t="shared" ca="1" si="172"/>
        <v/>
      </c>
      <c r="R2759" s="867" t="str">
        <f t="shared" ca="1" si="173"/>
        <v/>
      </c>
      <c r="S2759" s="867" t="str">
        <f>IFERROR(IF(VLOOKUP("*"&amp;TRIM($F2759)&amp;"*",dump!$A:$D,4,FALSE)="","空文字",VLOOKUP("*"&amp;TRIM($F2759)&amp;"*",dump!$A:$D,4,FALSE)),"NA")</f>
        <v>NA</v>
      </c>
      <c r="T2759" s="867" t="str">
        <f t="shared" ca="1" si="174"/>
        <v>●</v>
      </c>
      <c r="U2759" s="867"/>
      <c r="V2759" s="867"/>
      <c r="W2759" s="867"/>
      <c r="X2759" s="867"/>
      <c r="Y2759" s="867" t="str">
        <f t="shared" si="175"/>
        <v/>
      </c>
      <c r="Z2759" s="867"/>
    </row>
    <row r="2760" spans="2:26" s="312" customFormat="1" ht="15" customHeight="1" outlineLevel="1">
      <c r="B2760" s="314"/>
      <c r="C2760" s="439"/>
      <c r="D2760" s="343"/>
      <c r="E2760" s="382"/>
      <c r="F2760" s="307" t="s">
        <v>15191</v>
      </c>
      <c r="G2760" s="397"/>
      <c r="H2760" s="308"/>
      <c r="I2760" s="313"/>
      <c r="J2760" s="420"/>
      <c r="K2760" s="865" t="str">
        <f t="shared" si="171"/>
        <v/>
      </c>
      <c r="L2760" s="557" t="s">
        <v>3656</v>
      </c>
      <c r="M2760" s="558" t="s">
        <v>3655</v>
      </c>
      <c r="N2760" s="597"/>
      <c r="O2760" s="715"/>
      <c r="P2760" s="598"/>
      <c r="Q2760" s="867" t="str">
        <f t="shared" ca="1" si="172"/>
        <v/>
      </c>
      <c r="R2760" s="867" t="str">
        <f t="shared" ca="1" si="173"/>
        <v/>
      </c>
      <c r="S2760" s="867" t="str">
        <f>IFERROR(IF(VLOOKUP("*"&amp;TRIM($F2760)&amp;"*",dump!$A:$D,4,FALSE)="","空文字",VLOOKUP("*"&amp;TRIM($F2760)&amp;"*",dump!$A:$D,4,FALSE)),"NA")</f>
        <v>NA</v>
      </c>
      <c r="T2760" s="867" t="str">
        <f t="shared" ca="1" si="174"/>
        <v>●</v>
      </c>
      <c r="U2760" s="867"/>
      <c r="V2760" s="867"/>
      <c r="W2760" s="867"/>
      <c r="X2760" s="867"/>
      <c r="Y2760" s="867" t="str">
        <f t="shared" si="175"/>
        <v/>
      </c>
      <c r="Z2760" s="867"/>
    </row>
    <row r="2761" spans="2:26" s="312" customFormat="1" ht="45" customHeight="1" outlineLevel="1">
      <c r="B2761" s="314"/>
      <c r="C2761" s="439"/>
      <c r="D2761" s="328"/>
      <c r="E2761" s="530" t="s">
        <v>9868</v>
      </c>
      <c r="F2761" s="307" t="s">
        <v>9869</v>
      </c>
      <c r="G2761" s="306" t="s">
        <v>7021</v>
      </c>
      <c r="H2761" s="305" t="s">
        <v>3657</v>
      </c>
      <c r="I2761" s="304" t="s">
        <v>660</v>
      </c>
      <c r="J2761" s="419" t="s">
        <v>5684</v>
      </c>
      <c r="K2761" s="865" t="str">
        <f t="shared" si="171"/>
        <v>○</v>
      </c>
      <c r="L2761" s="555" t="s">
        <v>17116</v>
      </c>
      <c r="M2761" s="553"/>
      <c r="N2761" s="593" t="s">
        <v>18909</v>
      </c>
      <c r="O2761" s="551"/>
      <c r="P2761" s="554"/>
      <c r="Q2761" s="867" t="str">
        <f t="shared" ca="1" si="172"/>
        <v/>
      </c>
      <c r="R2761" s="867" t="str">
        <f t="shared" ca="1" si="173"/>
        <v/>
      </c>
      <c r="S2761" s="867" t="str">
        <f>IFERROR(IF(VLOOKUP("*"&amp;TRIM($F2761)&amp;"*",dump!$A:$D,4,FALSE)="","空文字",VLOOKUP("*"&amp;TRIM($F2761)&amp;"*",dump!$A:$D,4,FALSE)),"NA")</f>
        <v>NA</v>
      </c>
      <c r="T2761" s="867" t="str">
        <f t="shared" si="174"/>
        <v>■</v>
      </c>
      <c r="U2761" s="867"/>
      <c r="V2761" s="867"/>
      <c r="W2761" s="867"/>
      <c r="X2761" s="867"/>
      <c r="Y2761" s="867" t="str">
        <f t="shared" si="175"/>
        <v/>
      </c>
      <c r="Z2761" s="867"/>
    </row>
    <row r="2762" spans="2:26" s="312" customFormat="1" ht="30" customHeight="1" outlineLevel="1">
      <c r="B2762" s="314"/>
      <c r="C2762" s="439"/>
      <c r="D2762" s="328"/>
      <c r="E2762" s="382"/>
      <c r="F2762" s="307" t="s">
        <v>9870</v>
      </c>
      <c r="G2762" s="397"/>
      <c r="H2762" s="308"/>
      <c r="I2762" s="313"/>
      <c r="J2762" s="420"/>
      <c r="K2762" s="865" t="str">
        <f t="shared" si="171"/>
        <v/>
      </c>
      <c r="L2762" s="555" t="s">
        <v>17116</v>
      </c>
      <c r="M2762" s="553" t="s">
        <v>3657</v>
      </c>
      <c r="N2762" s="593" t="s">
        <v>19831</v>
      </c>
      <c r="O2762" s="551" t="s">
        <v>17569</v>
      </c>
      <c r="P2762" s="554" t="s">
        <v>17287</v>
      </c>
      <c r="Q2762" s="867" t="str">
        <f t="shared" ca="1" si="172"/>
        <v>inkCartridge(6)</v>
      </c>
      <c r="R2762" s="867" t="str">
        <f t="shared" ca="1" si="173"/>
        <v>6</v>
      </c>
      <c r="S2762" s="867" t="str">
        <f>IFERROR(IF(VLOOKUP("*"&amp;TRIM($F2762)&amp;"*",dump!$A:$D,4,FALSE)="","空文字",VLOOKUP("*"&amp;TRIM($F2762)&amp;"*",dump!$A:$D,4,FALSE)),"NA")</f>
        <v>NA</v>
      </c>
      <c r="T2762" s="867" t="str">
        <f t="shared" ca="1" si="174"/>
        <v>×</v>
      </c>
      <c r="U2762" s="867"/>
      <c r="V2762" s="867"/>
      <c r="W2762" s="867"/>
      <c r="X2762" s="867"/>
      <c r="Y2762" s="867" t="str">
        <f t="shared" si="175"/>
        <v/>
      </c>
      <c r="Z2762" s="867"/>
    </row>
    <row r="2763" spans="2:26" s="312" customFormat="1" ht="30" customHeight="1" outlineLevel="1">
      <c r="B2763" s="314"/>
      <c r="C2763" s="439"/>
      <c r="D2763" s="328"/>
      <c r="E2763" s="382"/>
      <c r="F2763" s="307" t="s">
        <v>7022</v>
      </c>
      <c r="G2763" s="397"/>
      <c r="H2763" s="308"/>
      <c r="I2763" s="313"/>
      <c r="J2763" s="420"/>
      <c r="K2763" s="865" t="str">
        <f t="shared" si="171"/>
        <v/>
      </c>
      <c r="L2763" s="555" t="s">
        <v>17116</v>
      </c>
      <c r="M2763" s="553" t="s">
        <v>3657</v>
      </c>
      <c r="N2763" s="593" t="s">
        <v>18039</v>
      </c>
      <c r="O2763" s="551" t="s">
        <v>17569</v>
      </c>
      <c r="P2763" s="554" t="s">
        <v>17287</v>
      </c>
      <c r="Q2763" s="867" t="str">
        <f t="shared" ca="1" si="172"/>
        <v>inkCartridge(6)</v>
      </c>
      <c r="R2763" s="867" t="str">
        <f t="shared" ca="1" si="173"/>
        <v>6</v>
      </c>
      <c r="S2763" s="867" t="str">
        <f>IFERROR(IF(VLOOKUP("*"&amp;TRIM($F2763)&amp;"*",dump!$A:$D,4,FALSE)="","空文字",VLOOKUP("*"&amp;TRIM($F2763)&amp;"*",dump!$A:$D,4,FALSE)),"NA")</f>
        <v>NA</v>
      </c>
      <c r="T2763" s="867" t="str">
        <f t="shared" ca="1" si="174"/>
        <v>×</v>
      </c>
      <c r="U2763" s="867"/>
      <c r="V2763" s="867"/>
      <c r="W2763" s="867"/>
      <c r="X2763" s="867"/>
      <c r="Y2763" s="867" t="str">
        <f t="shared" si="175"/>
        <v/>
      </c>
      <c r="Z2763" s="867"/>
    </row>
    <row r="2764" spans="2:26" s="312" customFormat="1" ht="30" customHeight="1" outlineLevel="1">
      <c r="B2764" s="314"/>
      <c r="C2764" s="439"/>
      <c r="D2764" s="328"/>
      <c r="E2764" s="382"/>
      <c r="F2764" s="307" t="s">
        <v>7023</v>
      </c>
      <c r="G2764" s="397"/>
      <c r="H2764" s="308"/>
      <c r="I2764" s="313"/>
      <c r="J2764" s="420"/>
      <c r="K2764" s="865" t="str">
        <f t="shared" si="171"/>
        <v/>
      </c>
      <c r="L2764" s="555" t="s">
        <v>17116</v>
      </c>
      <c r="M2764" s="553" t="s">
        <v>3657</v>
      </c>
      <c r="N2764" s="593" t="s">
        <v>18040</v>
      </c>
      <c r="O2764" s="551" t="s">
        <v>17569</v>
      </c>
      <c r="P2764" s="554" t="s">
        <v>17287</v>
      </c>
      <c r="Q2764" s="867" t="str">
        <f t="shared" ca="1" si="172"/>
        <v>inkCartridge(6)</v>
      </c>
      <c r="R2764" s="867" t="str">
        <f t="shared" ca="1" si="173"/>
        <v>6</v>
      </c>
      <c r="S2764" s="867" t="str">
        <f>IFERROR(IF(VLOOKUP("*"&amp;TRIM($F2764)&amp;"*",dump!$A:$D,4,FALSE)="","空文字",VLOOKUP("*"&amp;TRIM($F2764)&amp;"*",dump!$A:$D,4,FALSE)),"NA")</f>
        <v>NA</v>
      </c>
      <c r="T2764" s="867" t="str">
        <f t="shared" ca="1" si="174"/>
        <v>×</v>
      </c>
      <c r="U2764" s="867"/>
      <c r="V2764" s="867"/>
      <c r="W2764" s="867"/>
      <c r="X2764" s="867"/>
      <c r="Y2764" s="867" t="str">
        <f t="shared" si="175"/>
        <v/>
      </c>
      <c r="Z2764" s="867"/>
    </row>
    <row r="2765" spans="2:26" s="312" customFormat="1" ht="30" customHeight="1" outlineLevel="1">
      <c r="B2765" s="314"/>
      <c r="C2765" s="439"/>
      <c r="D2765" s="328"/>
      <c r="E2765" s="382"/>
      <c r="F2765" s="307" t="s">
        <v>7024</v>
      </c>
      <c r="G2765" s="397"/>
      <c r="H2765" s="308"/>
      <c r="I2765" s="313"/>
      <c r="J2765" s="420"/>
      <c r="K2765" s="865" t="str">
        <f t="shared" ref="K2765:K2828" si="176">IF(AND(M2765="", O2765="", N2765&lt;&gt;""), "○", "")</f>
        <v/>
      </c>
      <c r="L2765" s="555" t="s">
        <v>17116</v>
      </c>
      <c r="M2765" s="553" t="s">
        <v>3657</v>
      </c>
      <c r="N2765" s="593" t="s">
        <v>18041</v>
      </c>
      <c r="O2765" s="551" t="s">
        <v>17569</v>
      </c>
      <c r="P2765" s="554" t="s">
        <v>17287</v>
      </c>
      <c r="Q2765" s="867" t="str">
        <f t="shared" ref="Q2765:Q2828" ca="1" si="177">IF(P2765="","",IF(P2765="←",IF(OFFSET($J2765,0,MATCH(MID(M2765,1,FIND("の",M2765,1)-1), $L$11:$BA$11,0)+4,1,1)="","",OFFSET($L2765,0,MATCH(MID(M2765,1,FIND("の",M2765,1)-1), $L$11:$BA$11,0)+4,1,1)),P2765))</f>
        <v>inkCartridge(6)</v>
      </c>
      <c r="R2765" s="867" t="str">
        <f t="shared" ref="R2765:R2828" ca="1" si="178">IF(COUNTIF(Q2765,"*(*"),MID(Q2765,FIND("(",Q2765,1)+1,FIND(")",Q2765,1)-FIND("(",Q2765,1)-1),IF(COUNTIF(Q2765,"*""*"),MID(Q2765,FIND("""",Q2765,1)+1,LEN(Q2765)-2),IF(COUNTIF(Q2765,"*：*"),RIGHT(Q2765,LEN(Q2765)-(FIND("：",Q2765))),Q2765)))</f>
        <v>6</v>
      </c>
      <c r="S2765" s="867" t="str">
        <f>IFERROR(IF(VLOOKUP("*"&amp;TRIM($F2765)&amp;"*",dump!$A:$D,4,FALSE)="","空文字",VLOOKUP("*"&amp;TRIM($F2765)&amp;"*",dump!$A:$D,4,FALSE)),"NA")</f>
        <v>NA</v>
      </c>
      <c r="T2765" s="867" t="str">
        <f t="shared" ref="T2765:T2828" ca="1" si="179">IF($K2765&lt;&gt;"",IF($E2765&lt;&gt;"","■",""),IF(AND(R2765="",S2765="NA"),"●", IF(EXACT(R2765,S2765),"●","×")))</f>
        <v>×</v>
      </c>
      <c r="U2765" s="867"/>
      <c r="V2765" s="867"/>
      <c r="W2765" s="867"/>
      <c r="X2765" s="867"/>
      <c r="Y2765" s="867" t="str">
        <f t="shared" ref="Y2765:Y2828" si="180">IF(U2765="●","●","")</f>
        <v/>
      </c>
      <c r="Z2765" s="867"/>
    </row>
    <row r="2766" spans="2:26" s="312" customFormat="1" ht="30" customHeight="1" outlineLevel="1">
      <c r="B2766" s="314"/>
      <c r="C2766" s="439"/>
      <c r="D2766" s="328"/>
      <c r="E2766" s="382"/>
      <c r="F2766" s="307" t="s">
        <v>7025</v>
      </c>
      <c r="G2766" s="397"/>
      <c r="H2766" s="308"/>
      <c r="I2766" s="313"/>
      <c r="J2766" s="420"/>
      <c r="K2766" s="865" t="str">
        <f t="shared" si="176"/>
        <v/>
      </c>
      <c r="L2766" s="555" t="s">
        <v>17116</v>
      </c>
      <c r="M2766" s="553" t="s">
        <v>3657</v>
      </c>
      <c r="N2766" s="593" t="s">
        <v>19832</v>
      </c>
      <c r="O2766" s="551" t="s">
        <v>17122</v>
      </c>
      <c r="P2766" s="554" t="s">
        <v>17287</v>
      </c>
      <c r="Q2766" s="867" t="str">
        <f t="shared" ca="1" si="177"/>
        <v>inkCartridge(6)</v>
      </c>
      <c r="R2766" s="867" t="str">
        <f t="shared" ca="1" si="178"/>
        <v>6</v>
      </c>
      <c r="S2766" s="867" t="str">
        <f>IFERROR(IF(VLOOKUP("*"&amp;TRIM($F2766)&amp;"*",dump!$A:$D,4,FALSE)="","空文字",VLOOKUP("*"&amp;TRIM($F2766)&amp;"*",dump!$A:$D,4,FALSE)),"NA")</f>
        <v>NA</v>
      </c>
      <c r="T2766" s="867" t="str">
        <f t="shared" ca="1" si="179"/>
        <v>×</v>
      </c>
      <c r="U2766" s="867"/>
      <c r="V2766" s="867"/>
      <c r="W2766" s="867"/>
      <c r="X2766" s="867"/>
      <c r="Y2766" s="867" t="str">
        <f t="shared" si="180"/>
        <v/>
      </c>
      <c r="Z2766" s="867"/>
    </row>
    <row r="2767" spans="2:26" s="312" customFormat="1" ht="30" customHeight="1" outlineLevel="1">
      <c r="B2767" s="314"/>
      <c r="C2767" s="439"/>
      <c r="D2767" s="328"/>
      <c r="E2767" s="382"/>
      <c r="F2767" s="307" t="s">
        <v>7026</v>
      </c>
      <c r="G2767" s="397"/>
      <c r="H2767" s="308"/>
      <c r="I2767" s="313"/>
      <c r="J2767" s="420"/>
      <c r="K2767" s="865" t="str">
        <f t="shared" si="176"/>
        <v/>
      </c>
      <c r="L2767" s="555" t="s">
        <v>17116</v>
      </c>
      <c r="M2767" s="553" t="s">
        <v>3657</v>
      </c>
      <c r="N2767" s="593" t="s">
        <v>19833</v>
      </c>
      <c r="O2767" s="551" t="s">
        <v>17122</v>
      </c>
      <c r="P2767" s="554" t="s">
        <v>17287</v>
      </c>
      <c r="Q2767" s="867" t="str">
        <f t="shared" ca="1" si="177"/>
        <v>inkCartridge(6)</v>
      </c>
      <c r="R2767" s="867" t="str">
        <f t="shared" ca="1" si="178"/>
        <v>6</v>
      </c>
      <c r="S2767" s="867" t="str">
        <f>IFERROR(IF(VLOOKUP("*"&amp;TRIM($F2767)&amp;"*",dump!$A:$D,4,FALSE)="","空文字",VLOOKUP("*"&amp;TRIM($F2767)&amp;"*",dump!$A:$D,4,FALSE)),"NA")</f>
        <v>NA</v>
      </c>
      <c r="T2767" s="867" t="str">
        <f t="shared" ca="1" si="179"/>
        <v>×</v>
      </c>
      <c r="U2767" s="867"/>
      <c r="V2767" s="867"/>
      <c r="W2767" s="867"/>
      <c r="X2767" s="867"/>
      <c r="Y2767" s="867" t="str">
        <f t="shared" si="180"/>
        <v/>
      </c>
      <c r="Z2767" s="867"/>
    </row>
    <row r="2768" spans="2:26" s="312" customFormat="1" ht="30" customHeight="1" outlineLevel="1">
      <c r="B2768" s="314"/>
      <c r="C2768" s="439"/>
      <c r="D2768" s="328"/>
      <c r="E2768" s="382"/>
      <c r="F2768" s="307" t="s">
        <v>7027</v>
      </c>
      <c r="G2768" s="397"/>
      <c r="H2768" s="308"/>
      <c r="I2768" s="313"/>
      <c r="J2768" s="420"/>
      <c r="K2768" s="865" t="str">
        <f t="shared" si="176"/>
        <v/>
      </c>
      <c r="L2768" s="555" t="s">
        <v>17116</v>
      </c>
      <c r="M2768" s="553" t="s">
        <v>3657</v>
      </c>
      <c r="N2768" s="593" t="s">
        <v>19834</v>
      </c>
      <c r="O2768" s="551" t="s">
        <v>17122</v>
      </c>
      <c r="P2768" s="554" t="s">
        <v>19835</v>
      </c>
      <c r="Q2768" s="867" t="str">
        <f t="shared" ca="1" si="177"/>
        <v>wasteInk(8)</v>
      </c>
      <c r="R2768" s="867" t="str">
        <f t="shared" ca="1" si="178"/>
        <v>8</v>
      </c>
      <c r="S2768" s="867" t="str">
        <f>IFERROR(IF(VLOOKUP("*"&amp;TRIM($F2768)&amp;"*",dump!$A:$D,4,FALSE)="","空文字",VLOOKUP("*"&amp;TRIM($F2768)&amp;"*",dump!$A:$D,4,FALSE)),"NA")</f>
        <v>NA</v>
      </c>
      <c r="T2768" s="867" t="str">
        <f t="shared" ca="1" si="179"/>
        <v>×</v>
      </c>
      <c r="U2768" s="867"/>
      <c r="V2768" s="867"/>
      <c r="W2768" s="867"/>
      <c r="X2768" s="867"/>
      <c r="Y2768" s="867" t="str">
        <f t="shared" si="180"/>
        <v/>
      </c>
      <c r="Z2768" s="867"/>
    </row>
    <row r="2769" spans="2:26" s="312" customFormat="1" ht="30" customHeight="1" outlineLevel="1">
      <c r="B2769" s="314"/>
      <c r="C2769" s="439"/>
      <c r="D2769" s="328"/>
      <c r="E2769" s="382"/>
      <c r="F2769" s="307" t="s">
        <v>8124</v>
      </c>
      <c r="G2769" s="397"/>
      <c r="H2769" s="308"/>
      <c r="I2769" s="313"/>
      <c r="J2769" s="420"/>
      <c r="K2769" s="865" t="str">
        <f t="shared" si="176"/>
        <v/>
      </c>
      <c r="L2769" s="557" t="s">
        <v>3656</v>
      </c>
      <c r="M2769" s="558" t="s">
        <v>3655</v>
      </c>
      <c r="N2769" s="597"/>
      <c r="O2769" s="662"/>
      <c r="P2769" s="598"/>
      <c r="Q2769" s="867" t="str">
        <f t="shared" ca="1" si="177"/>
        <v/>
      </c>
      <c r="R2769" s="867" t="str">
        <f t="shared" ca="1" si="178"/>
        <v/>
      </c>
      <c r="S2769" s="867" t="str">
        <f>IFERROR(IF(VLOOKUP("*"&amp;TRIM($F2769)&amp;"*",dump!$A:$D,4,FALSE)="","空文字",VLOOKUP("*"&amp;TRIM($F2769)&amp;"*",dump!$A:$D,4,FALSE)),"NA")</f>
        <v>NA</v>
      </c>
      <c r="T2769" s="867" t="str">
        <f t="shared" ca="1" si="179"/>
        <v>●</v>
      </c>
      <c r="U2769" s="867"/>
      <c r="V2769" s="867"/>
      <c r="W2769" s="867"/>
      <c r="X2769" s="867"/>
      <c r="Y2769" s="867" t="str">
        <f t="shared" si="180"/>
        <v/>
      </c>
      <c r="Z2769" s="867"/>
    </row>
    <row r="2770" spans="2:26" s="312" customFormat="1" ht="30" customHeight="1" outlineLevel="1">
      <c r="B2770" s="314"/>
      <c r="C2770" s="439"/>
      <c r="D2770" s="328"/>
      <c r="E2770" s="382"/>
      <c r="F2770" s="307" t="s">
        <v>8125</v>
      </c>
      <c r="G2770" s="397"/>
      <c r="H2770" s="308"/>
      <c r="I2770" s="313"/>
      <c r="J2770" s="420"/>
      <c r="K2770" s="865" t="str">
        <f t="shared" si="176"/>
        <v/>
      </c>
      <c r="L2770" s="557" t="s">
        <v>3656</v>
      </c>
      <c r="M2770" s="558" t="s">
        <v>3655</v>
      </c>
      <c r="N2770" s="597"/>
      <c r="O2770" s="662"/>
      <c r="P2770" s="598"/>
      <c r="Q2770" s="867" t="str">
        <f t="shared" ca="1" si="177"/>
        <v/>
      </c>
      <c r="R2770" s="867" t="str">
        <f t="shared" ca="1" si="178"/>
        <v/>
      </c>
      <c r="S2770" s="867" t="str">
        <f>IFERROR(IF(VLOOKUP("*"&amp;TRIM($F2770)&amp;"*",dump!$A:$D,4,FALSE)="","空文字",VLOOKUP("*"&amp;TRIM($F2770)&amp;"*",dump!$A:$D,4,FALSE)),"NA")</f>
        <v>NA</v>
      </c>
      <c r="T2770" s="867" t="str">
        <f t="shared" ca="1" si="179"/>
        <v>●</v>
      </c>
      <c r="U2770" s="867"/>
      <c r="V2770" s="867"/>
      <c r="W2770" s="867"/>
      <c r="X2770" s="867"/>
      <c r="Y2770" s="867" t="str">
        <f t="shared" si="180"/>
        <v/>
      </c>
      <c r="Z2770" s="867"/>
    </row>
    <row r="2771" spans="2:26" s="312" customFormat="1" ht="30" customHeight="1" outlineLevel="1">
      <c r="B2771" s="314"/>
      <c r="C2771" s="439"/>
      <c r="D2771" s="328"/>
      <c r="E2771" s="382"/>
      <c r="F2771" s="307" t="s">
        <v>8126</v>
      </c>
      <c r="G2771" s="397"/>
      <c r="H2771" s="308"/>
      <c r="I2771" s="313"/>
      <c r="J2771" s="420"/>
      <c r="K2771" s="865" t="str">
        <f t="shared" si="176"/>
        <v/>
      </c>
      <c r="L2771" s="557" t="s">
        <v>3656</v>
      </c>
      <c r="M2771" s="558" t="s">
        <v>3655</v>
      </c>
      <c r="N2771" s="597"/>
      <c r="O2771" s="662"/>
      <c r="P2771" s="598"/>
      <c r="Q2771" s="867" t="str">
        <f t="shared" ca="1" si="177"/>
        <v/>
      </c>
      <c r="R2771" s="867" t="str">
        <f t="shared" ca="1" si="178"/>
        <v/>
      </c>
      <c r="S2771" s="867" t="str">
        <f>IFERROR(IF(VLOOKUP("*"&amp;TRIM($F2771)&amp;"*",dump!$A:$D,4,FALSE)="","空文字",VLOOKUP("*"&amp;TRIM($F2771)&amp;"*",dump!$A:$D,4,FALSE)),"NA")</f>
        <v>NA</v>
      </c>
      <c r="T2771" s="867" t="str">
        <f t="shared" ca="1" si="179"/>
        <v>●</v>
      </c>
      <c r="U2771" s="867"/>
      <c r="V2771" s="867"/>
      <c r="W2771" s="867"/>
      <c r="X2771" s="867"/>
      <c r="Y2771" s="867" t="str">
        <f t="shared" si="180"/>
        <v/>
      </c>
      <c r="Z2771" s="867"/>
    </row>
    <row r="2772" spans="2:26" s="312" customFormat="1" ht="45" customHeight="1" outlineLevel="1">
      <c r="B2772" s="314"/>
      <c r="C2772" s="439"/>
      <c r="D2772" s="328"/>
      <c r="E2772" s="382"/>
      <c r="F2772" s="307" t="s">
        <v>8127</v>
      </c>
      <c r="G2772" s="397"/>
      <c r="H2772" s="308"/>
      <c r="I2772" s="313"/>
      <c r="J2772" s="420"/>
      <c r="K2772" s="865" t="str">
        <f t="shared" si="176"/>
        <v/>
      </c>
      <c r="L2772" s="557" t="s">
        <v>3656</v>
      </c>
      <c r="M2772" s="558" t="s">
        <v>3655</v>
      </c>
      <c r="N2772" s="597"/>
      <c r="O2772" s="662"/>
      <c r="P2772" s="598"/>
      <c r="Q2772" s="867" t="str">
        <f t="shared" ca="1" si="177"/>
        <v/>
      </c>
      <c r="R2772" s="867" t="str">
        <f t="shared" ca="1" si="178"/>
        <v/>
      </c>
      <c r="S2772" s="867" t="str">
        <f>IFERROR(IF(VLOOKUP("*"&amp;TRIM($F2772)&amp;"*",dump!$A:$D,4,FALSE)="","空文字",VLOOKUP("*"&amp;TRIM($F2772)&amp;"*",dump!$A:$D,4,FALSE)),"NA")</f>
        <v>NA</v>
      </c>
      <c r="T2772" s="867" t="str">
        <f t="shared" ca="1" si="179"/>
        <v>●</v>
      </c>
      <c r="U2772" s="867"/>
      <c r="V2772" s="867"/>
      <c r="W2772" s="867"/>
      <c r="X2772" s="867"/>
      <c r="Y2772" s="867" t="str">
        <f t="shared" si="180"/>
        <v/>
      </c>
      <c r="Z2772" s="867"/>
    </row>
    <row r="2773" spans="2:26" s="312" customFormat="1" ht="30" customHeight="1" outlineLevel="1">
      <c r="B2773" s="314"/>
      <c r="C2773" s="439"/>
      <c r="D2773" s="328"/>
      <c r="E2773" s="382"/>
      <c r="F2773" s="307" t="s">
        <v>8128</v>
      </c>
      <c r="G2773" s="397"/>
      <c r="H2773" s="308"/>
      <c r="I2773" s="313"/>
      <c r="J2773" s="420"/>
      <c r="K2773" s="865" t="str">
        <f t="shared" si="176"/>
        <v/>
      </c>
      <c r="L2773" s="557" t="s">
        <v>3656</v>
      </c>
      <c r="M2773" s="558" t="s">
        <v>3655</v>
      </c>
      <c r="N2773" s="597"/>
      <c r="O2773" s="662"/>
      <c r="P2773" s="598"/>
      <c r="Q2773" s="867" t="str">
        <f t="shared" ca="1" si="177"/>
        <v/>
      </c>
      <c r="R2773" s="867" t="str">
        <f t="shared" ca="1" si="178"/>
        <v/>
      </c>
      <c r="S2773" s="867" t="str">
        <f>IFERROR(IF(VLOOKUP("*"&amp;TRIM($F2773)&amp;"*",dump!$A:$D,4,FALSE)="","空文字",VLOOKUP("*"&amp;TRIM($F2773)&amp;"*",dump!$A:$D,4,FALSE)),"NA")</f>
        <v>NA</v>
      </c>
      <c r="T2773" s="867" t="str">
        <f t="shared" ca="1" si="179"/>
        <v>●</v>
      </c>
      <c r="U2773" s="867"/>
      <c r="V2773" s="867"/>
      <c r="W2773" s="867"/>
      <c r="X2773" s="867"/>
      <c r="Y2773" s="867" t="str">
        <f t="shared" si="180"/>
        <v/>
      </c>
      <c r="Z2773" s="867"/>
    </row>
    <row r="2774" spans="2:26" s="312" customFormat="1" ht="30" customHeight="1" outlineLevel="1">
      <c r="B2774" s="314"/>
      <c r="C2774" s="439"/>
      <c r="D2774" s="328"/>
      <c r="E2774" s="382"/>
      <c r="F2774" s="307" t="s">
        <v>8129</v>
      </c>
      <c r="G2774" s="397"/>
      <c r="H2774" s="308"/>
      <c r="I2774" s="313"/>
      <c r="J2774" s="420"/>
      <c r="K2774" s="865" t="str">
        <f t="shared" si="176"/>
        <v/>
      </c>
      <c r="L2774" s="557" t="s">
        <v>3656</v>
      </c>
      <c r="M2774" s="558" t="s">
        <v>3655</v>
      </c>
      <c r="N2774" s="597"/>
      <c r="O2774" s="662"/>
      <c r="P2774" s="598"/>
      <c r="Q2774" s="867" t="str">
        <f t="shared" ca="1" si="177"/>
        <v/>
      </c>
      <c r="R2774" s="867" t="str">
        <f t="shared" ca="1" si="178"/>
        <v/>
      </c>
      <c r="S2774" s="867" t="str">
        <f>IFERROR(IF(VLOOKUP("*"&amp;TRIM($F2774)&amp;"*",dump!$A:$D,4,FALSE)="","空文字",VLOOKUP("*"&amp;TRIM($F2774)&amp;"*",dump!$A:$D,4,FALSE)),"NA")</f>
        <v>NA</v>
      </c>
      <c r="T2774" s="867" t="str">
        <f t="shared" ca="1" si="179"/>
        <v>●</v>
      </c>
      <c r="U2774" s="867"/>
      <c r="V2774" s="867"/>
      <c r="W2774" s="867"/>
      <c r="X2774" s="867"/>
      <c r="Y2774" s="867" t="str">
        <f t="shared" si="180"/>
        <v/>
      </c>
      <c r="Z2774" s="867"/>
    </row>
    <row r="2775" spans="2:26" s="312" customFormat="1" ht="30" customHeight="1" outlineLevel="1">
      <c r="B2775" s="314"/>
      <c r="C2775" s="439"/>
      <c r="D2775" s="328"/>
      <c r="E2775" s="382"/>
      <c r="F2775" s="307" t="s">
        <v>8130</v>
      </c>
      <c r="G2775" s="397"/>
      <c r="H2775" s="308"/>
      <c r="I2775" s="313"/>
      <c r="J2775" s="420"/>
      <c r="K2775" s="865" t="str">
        <f t="shared" si="176"/>
        <v/>
      </c>
      <c r="L2775" s="557" t="s">
        <v>3656</v>
      </c>
      <c r="M2775" s="558" t="s">
        <v>3655</v>
      </c>
      <c r="N2775" s="597"/>
      <c r="O2775" s="662"/>
      <c r="P2775" s="598"/>
      <c r="Q2775" s="867" t="str">
        <f t="shared" ca="1" si="177"/>
        <v/>
      </c>
      <c r="R2775" s="867" t="str">
        <f t="shared" ca="1" si="178"/>
        <v/>
      </c>
      <c r="S2775" s="867" t="str">
        <f>IFERROR(IF(VLOOKUP("*"&amp;TRIM($F2775)&amp;"*",dump!$A:$D,4,FALSE)="","空文字",VLOOKUP("*"&amp;TRIM($F2775)&amp;"*",dump!$A:$D,4,FALSE)),"NA")</f>
        <v>NA</v>
      </c>
      <c r="T2775" s="867" t="str">
        <f t="shared" ca="1" si="179"/>
        <v>●</v>
      </c>
      <c r="U2775" s="867"/>
      <c r="V2775" s="867"/>
      <c r="W2775" s="867"/>
      <c r="X2775" s="867"/>
      <c r="Y2775" s="867" t="str">
        <f t="shared" si="180"/>
        <v/>
      </c>
      <c r="Z2775" s="867"/>
    </row>
    <row r="2776" spans="2:26" s="312" customFormat="1" ht="30" customHeight="1" outlineLevel="1">
      <c r="B2776" s="314"/>
      <c r="C2776" s="439"/>
      <c r="D2776" s="328"/>
      <c r="E2776" s="382"/>
      <c r="F2776" s="307" t="s">
        <v>12201</v>
      </c>
      <c r="G2776" s="397"/>
      <c r="H2776" s="308"/>
      <c r="I2776" s="313"/>
      <c r="J2776" s="420"/>
      <c r="K2776" s="865" t="str">
        <f t="shared" si="176"/>
        <v/>
      </c>
      <c r="L2776" s="557" t="s">
        <v>3656</v>
      </c>
      <c r="M2776" s="558" t="s">
        <v>3655</v>
      </c>
      <c r="N2776" s="597"/>
      <c r="O2776" s="662"/>
      <c r="P2776" s="598"/>
      <c r="Q2776" s="867" t="str">
        <f t="shared" ca="1" si="177"/>
        <v/>
      </c>
      <c r="R2776" s="867" t="str">
        <f t="shared" ca="1" si="178"/>
        <v/>
      </c>
      <c r="S2776" s="867" t="str">
        <f>IFERROR(IF(VLOOKUP("*"&amp;TRIM($F2776)&amp;"*",dump!$A:$D,4,FALSE)="","空文字",VLOOKUP("*"&amp;TRIM($F2776)&amp;"*",dump!$A:$D,4,FALSE)),"NA")</f>
        <v>NA</v>
      </c>
      <c r="T2776" s="867" t="str">
        <f t="shared" ca="1" si="179"/>
        <v>●</v>
      </c>
      <c r="U2776" s="867"/>
      <c r="V2776" s="867"/>
      <c r="W2776" s="867"/>
      <c r="X2776" s="867"/>
      <c r="Y2776" s="867" t="str">
        <f t="shared" si="180"/>
        <v/>
      </c>
      <c r="Z2776" s="867"/>
    </row>
    <row r="2777" spans="2:26" s="312" customFormat="1" ht="30" customHeight="1" outlineLevel="1">
      <c r="B2777" s="314"/>
      <c r="C2777" s="439"/>
      <c r="D2777" s="328"/>
      <c r="E2777" s="382"/>
      <c r="F2777" s="307" t="s">
        <v>12202</v>
      </c>
      <c r="G2777" s="397"/>
      <c r="H2777" s="308"/>
      <c r="I2777" s="313"/>
      <c r="J2777" s="420"/>
      <c r="K2777" s="865" t="str">
        <f t="shared" si="176"/>
        <v/>
      </c>
      <c r="L2777" s="557" t="s">
        <v>3656</v>
      </c>
      <c r="M2777" s="558" t="s">
        <v>3655</v>
      </c>
      <c r="N2777" s="597"/>
      <c r="O2777" s="662"/>
      <c r="P2777" s="598"/>
      <c r="Q2777" s="867" t="str">
        <f t="shared" ca="1" si="177"/>
        <v/>
      </c>
      <c r="R2777" s="867" t="str">
        <f t="shared" ca="1" si="178"/>
        <v/>
      </c>
      <c r="S2777" s="867" t="str">
        <f>IFERROR(IF(VLOOKUP("*"&amp;TRIM($F2777)&amp;"*",dump!$A:$D,4,FALSE)="","空文字",VLOOKUP("*"&amp;TRIM($F2777)&amp;"*",dump!$A:$D,4,FALSE)),"NA")</f>
        <v>NA</v>
      </c>
      <c r="T2777" s="867" t="str">
        <f t="shared" ca="1" si="179"/>
        <v>●</v>
      </c>
      <c r="U2777" s="867"/>
      <c r="V2777" s="867"/>
      <c r="W2777" s="867"/>
      <c r="X2777" s="867"/>
      <c r="Y2777" s="867" t="str">
        <f t="shared" si="180"/>
        <v/>
      </c>
      <c r="Z2777" s="867"/>
    </row>
    <row r="2778" spans="2:26" s="312" customFormat="1" ht="30" customHeight="1" outlineLevel="1">
      <c r="B2778" s="314"/>
      <c r="C2778" s="439"/>
      <c r="D2778" s="328"/>
      <c r="E2778" s="382"/>
      <c r="F2778" s="306" t="s">
        <v>12203</v>
      </c>
      <c r="G2778" s="397"/>
      <c r="H2778" s="308"/>
      <c r="I2778" s="313"/>
      <c r="J2778" s="420"/>
      <c r="K2778" s="865" t="str">
        <f t="shared" si="176"/>
        <v/>
      </c>
      <c r="L2778" s="557" t="s">
        <v>3656</v>
      </c>
      <c r="M2778" s="558" t="s">
        <v>3655</v>
      </c>
      <c r="N2778" s="597"/>
      <c r="O2778" s="662"/>
      <c r="P2778" s="598"/>
      <c r="Q2778" s="867" t="str">
        <f t="shared" ca="1" si="177"/>
        <v/>
      </c>
      <c r="R2778" s="867" t="str">
        <f t="shared" ca="1" si="178"/>
        <v/>
      </c>
      <c r="S2778" s="867" t="str">
        <f>IFERROR(IF(VLOOKUP("*"&amp;TRIM($F2778)&amp;"*",dump!$A:$D,4,FALSE)="","空文字",VLOOKUP("*"&amp;TRIM($F2778)&amp;"*",dump!$A:$D,4,FALSE)),"NA")</f>
        <v>NA</v>
      </c>
      <c r="T2778" s="867" t="str">
        <f t="shared" ca="1" si="179"/>
        <v>●</v>
      </c>
      <c r="U2778" s="867"/>
      <c r="V2778" s="867"/>
      <c r="W2778" s="867"/>
      <c r="X2778" s="867"/>
      <c r="Y2778" s="867" t="str">
        <f t="shared" si="180"/>
        <v/>
      </c>
      <c r="Z2778" s="867"/>
    </row>
    <row r="2779" spans="2:26" s="312" customFormat="1" ht="30" customHeight="1" outlineLevel="1">
      <c r="B2779" s="314"/>
      <c r="C2779" s="439"/>
      <c r="D2779" s="343"/>
      <c r="E2779" s="382"/>
      <c r="F2779" s="397" t="s">
        <v>15192</v>
      </c>
      <c r="G2779" s="397"/>
      <c r="H2779" s="308"/>
      <c r="I2779" s="313"/>
      <c r="J2779" s="420"/>
      <c r="K2779" s="865" t="str">
        <f t="shared" si="176"/>
        <v/>
      </c>
      <c r="L2779" s="557" t="s">
        <v>3656</v>
      </c>
      <c r="M2779" s="558" t="s">
        <v>3655</v>
      </c>
      <c r="N2779" s="597"/>
      <c r="O2779" s="662"/>
      <c r="P2779" s="598"/>
      <c r="Q2779" s="867" t="str">
        <f t="shared" ca="1" si="177"/>
        <v/>
      </c>
      <c r="R2779" s="867" t="str">
        <f t="shared" ca="1" si="178"/>
        <v/>
      </c>
      <c r="S2779" s="867" t="str">
        <f>IFERROR(IF(VLOOKUP("*"&amp;TRIM($F2779)&amp;"*",dump!$A:$D,4,FALSE)="","空文字",VLOOKUP("*"&amp;TRIM($F2779)&amp;"*",dump!$A:$D,4,FALSE)),"NA")</f>
        <v>NA</v>
      </c>
      <c r="T2779" s="867" t="str">
        <f t="shared" ca="1" si="179"/>
        <v>●</v>
      </c>
      <c r="U2779" s="867"/>
      <c r="V2779" s="867"/>
      <c r="W2779" s="867"/>
      <c r="X2779" s="867"/>
      <c r="Y2779" s="867" t="str">
        <f t="shared" si="180"/>
        <v/>
      </c>
      <c r="Z2779" s="867"/>
    </row>
    <row r="2780" spans="2:26" s="312" customFormat="1" ht="15" customHeight="1" outlineLevel="1">
      <c r="B2780" s="314"/>
      <c r="C2780" s="439"/>
      <c r="D2780" s="343"/>
      <c r="E2780" s="382"/>
      <c r="F2780" s="306" t="s">
        <v>15193</v>
      </c>
      <c r="G2780" s="397"/>
      <c r="H2780" s="308"/>
      <c r="I2780" s="313"/>
      <c r="J2780" s="420"/>
      <c r="K2780" s="865" t="str">
        <f t="shared" si="176"/>
        <v/>
      </c>
      <c r="L2780" s="557" t="s">
        <v>3656</v>
      </c>
      <c r="M2780" s="558" t="s">
        <v>3655</v>
      </c>
      <c r="N2780" s="597"/>
      <c r="O2780" s="662"/>
      <c r="P2780" s="598"/>
      <c r="Q2780" s="867" t="str">
        <f t="shared" ca="1" si="177"/>
        <v/>
      </c>
      <c r="R2780" s="867" t="str">
        <f t="shared" ca="1" si="178"/>
        <v/>
      </c>
      <c r="S2780" s="867" t="str">
        <f>IFERROR(IF(VLOOKUP("*"&amp;TRIM($F2780)&amp;"*",dump!$A:$D,4,FALSE)="","空文字",VLOOKUP("*"&amp;TRIM($F2780)&amp;"*",dump!$A:$D,4,FALSE)),"NA")</f>
        <v>NA</v>
      </c>
      <c r="T2780" s="867" t="str">
        <f t="shared" ca="1" si="179"/>
        <v>●</v>
      </c>
      <c r="U2780" s="867"/>
      <c r="V2780" s="867"/>
      <c r="W2780" s="867"/>
      <c r="X2780" s="867"/>
      <c r="Y2780" s="867" t="str">
        <f t="shared" si="180"/>
        <v/>
      </c>
      <c r="Z2780" s="867"/>
    </row>
    <row r="2781" spans="2:26" s="312" customFormat="1" ht="15" customHeight="1" outlineLevel="1">
      <c r="B2781" s="314"/>
      <c r="C2781" s="439"/>
      <c r="D2781" s="343"/>
      <c r="E2781" s="382"/>
      <c r="F2781" s="306" t="s">
        <v>15194</v>
      </c>
      <c r="G2781" s="397"/>
      <c r="H2781" s="308"/>
      <c r="I2781" s="313"/>
      <c r="J2781" s="420"/>
      <c r="K2781" s="865" t="str">
        <f t="shared" si="176"/>
        <v/>
      </c>
      <c r="L2781" s="557" t="s">
        <v>3656</v>
      </c>
      <c r="M2781" s="558" t="s">
        <v>3655</v>
      </c>
      <c r="N2781" s="597"/>
      <c r="O2781" s="662"/>
      <c r="P2781" s="598"/>
      <c r="Q2781" s="867" t="str">
        <f t="shared" ca="1" si="177"/>
        <v/>
      </c>
      <c r="R2781" s="867" t="str">
        <f t="shared" ca="1" si="178"/>
        <v/>
      </c>
      <c r="S2781" s="867" t="str">
        <f>IFERROR(IF(VLOOKUP("*"&amp;TRIM($F2781)&amp;"*",dump!$A:$D,4,FALSE)="","空文字",VLOOKUP("*"&amp;TRIM($F2781)&amp;"*",dump!$A:$D,4,FALSE)),"NA")</f>
        <v>NA</v>
      </c>
      <c r="T2781" s="867" t="str">
        <f t="shared" ca="1" si="179"/>
        <v>●</v>
      </c>
      <c r="U2781" s="867"/>
      <c r="V2781" s="867"/>
      <c r="W2781" s="867"/>
      <c r="X2781" s="867"/>
      <c r="Y2781" s="867" t="str">
        <f t="shared" si="180"/>
        <v/>
      </c>
      <c r="Z2781" s="867"/>
    </row>
    <row r="2782" spans="2:26" s="312" customFormat="1" ht="15" customHeight="1" outlineLevel="1">
      <c r="B2782" s="314"/>
      <c r="C2782" s="439"/>
      <c r="D2782" s="343"/>
      <c r="E2782" s="382"/>
      <c r="F2782" s="306" t="s">
        <v>15195</v>
      </c>
      <c r="G2782" s="397"/>
      <c r="H2782" s="308"/>
      <c r="I2782" s="313"/>
      <c r="J2782" s="420"/>
      <c r="K2782" s="865" t="str">
        <f t="shared" si="176"/>
        <v/>
      </c>
      <c r="L2782" s="557" t="s">
        <v>3656</v>
      </c>
      <c r="M2782" s="558" t="s">
        <v>3655</v>
      </c>
      <c r="N2782" s="597"/>
      <c r="O2782" s="662"/>
      <c r="P2782" s="598"/>
      <c r="Q2782" s="867" t="str">
        <f t="shared" ca="1" si="177"/>
        <v/>
      </c>
      <c r="R2782" s="867" t="str">
        <f t="shared" ca="1" si="178"/>
        <v/>
      </c>
      <c r="S2782" s="867" t="str">
        <f>IFERROR(IF(VLOOKUP("*"&amp;TRIM($F2782)&amp;"*",dump!$A:$D,4,FALSE)="","空文字",VLOOKUP("*"&amp;TRIM($F2782)&amp;"*",dump!$A:$D,4,FALSE)),"NA")</f>
        <v>NA</v>
      </c>
      <c r="T2782" s="867" t="str">
        <f t="shared" ca="1" si="179"/>
        <v>●</v>
      </c>
      <c r="U2782" s="867"/>
      <c r="V2782" s="867"/>
      <c r="W2782" s="867"/>
      <c r="X2782" s="867"/>
      <c r="Y2782" s="867" t="str">
        <f t="shared" si="180"/>
        <v/>
      </c>
      <c r="Z2782" s="867"/>
    </row>
    <row r="2783" spans="2:26" s="312" customFormat="1" ht="15" customHeight="1" outlineLevel="1">
      <c r="B2783" s="314"/>
      <c r="C2783" s="439"/>
      <c r="D2783" s="343"/>
      <c r="E2783" s="382"/>
      <c r="F2783" s="306" t="s">
        <v>15196</v>
      </c>
      <c r="G2783" s="397"/>
      <c r="H2783" s="308"/>
      <c r="I2783" s="313"/>
      <c r="J2783" s="420"/>
      <c r="K2783" s="865" t="str">
        <f t="shared" si="176"/>
        <v/>
      </c>
      <c r="L2783" s="557" t="s">
        <v>3656</v>
      </c>
      <c r="M2783" s="558" t="s">
        <v>3655</v>
      </c>
      <c r="N2783" s="597"/>
      <c r="O2783" s="662"/>
      <c r="P2783" s="598"/>
      <c r="Q2783" s="867" t="str">
        <f t="shared" ca="1" si="177"/>
        <v/>
      </c>
      <c r="R2783" s="867" t="str">
        <f t="shared" ca="1" si="178"/>
        <v/>
      </c>
      <c r="S2783" s="867" t="str">
        <f>IFERROR(IF(VLOOKUP("*"&amp;TRIM($F2783)&amp;"*",dump!$A:$D,4,FALSE)="","空文字",VLOOKUP("*"&amp;TRIM($F2783)&amp;"*",dump!$A:$D,4,FALSE)),"NA")</f>
        <v>NA</v>
      </c>
      <c r="T2783" s="867" t="str">
        <f t="shared" ca="1" si="179"/>
        <v>●</v>
      </c>
      <c r="U2783" s="867"/>
      <c r="V2783" s="867"/>
      <c r="W2783" s="867"/>
      <c r="X2783" s="867"/>
      <c r="Y2783" s="867" t="str">
        <f t="shared" si="180"/>
        <v/>
      </c>
      <c r="Z2783" s="867"/>
    </row>
    <row r="2784" spans="2:26" s="312" customFormat="1" ht="15" customHeight="1" outlineLevel="1">
      <c r="B2784" s="314"/>
      <c r="C2784" s="439"/>
      <c r="D2784" s="343"/>
      <c r="E2784" s="382"/>
      <c r="F2784" s="306" t="s">
        <v>15197</v>
      </c>
      <c r="G2784" s="397"/>
      <c r="H2784" s="308"/>
      <c r="I2784" s="313"/>
      <c r="J2784" s="420"/>
      <c r="K2784" s="865" t="str">
        <f t="shared" si="176"/>
        <v/>
      </c>
      <c r="L2784" s="557" t="s">
        <v>3656</v>
      </c>
      <c r="M2784" s="558" t="s">
        <v>3655</v>
      </c>
      <c r="N2784" s="597"/>
      <c r="O2784" s="662"/>
      <c r="P2784" s="598"/>
      <c r="Q2784" s="867" t="str">
        <f t="shared" ca="1" si="177"/>
        <v/>
      </c>
      <c r="R2784" s="867" t="str">
        <f t="shared" ca="1" si="178"/>
        <v/>
      </c>
      <c r="S2784" s="867" t="str">
        <f>IFERROR(IF(VLOOKUP("*"&amp;TRIM($F2784)&amp;"*",dump!$A:$D,4,FALSE)="","空文字",VLOOKUP("*"&amp;TRIM($F2784)&amp;"*",dump!$A:$D,4,FALSE)),"NA")</f>
        <v>NA</v>
      </c>
      <c r="T2784" s="867" t="str">
        <f t="shared" ca="1" si="179"/>
        <v>●</v>
      </c>
      <c r="U2784" s="867"/>
      <c r="V2784" s="867"/>
      <c r="W2784" s="867"/>
      <c r="X2784" s="867"/>
      <c r="Y2784" s="867" t="str">
        <f t="shared" si="180"/>
        <v/>
      </c>
      <c r="Z2784" s="867"/>
    </row>
    <row r="2785" spans="2:26" s="312" customFormat="1" ht="15" customHeight="1" outlineLevel="1">
      <c r="B2785" s="314"/>
      <c r="C2785" s="439"/>
      <c r="D2785" s="343"/>
      <c r="E2785" s="382"/>
      <c r="F2785" s="306" t="s">
        <v>15198</v>
      </c>
      <c r="G2785" s="397"/>
      <c r="H2785" s="308"/>
      <c r="I2785" s="313"/>
      <c r="J2785" s="420"/>
      <c r="K2785" s="865" t="str">
        <f t="shared" si="176"/>
        <v/>
      </c>
      <c r="L2785" s="557" t="s">
        <v>3656</v>
      </c>
      <c r="M2785" s="558" t="s">
        <v>3655</v>
      </c>
      <c r="N2785" s="597"/>
      <c r="O2785" s="662"/>
      <c r="P2785" s="598"/>
      <c r="Q2785" s="867" t="str">
        <f t="shared" ca="1" si="177"/>
        <v/>
      </c>
      <c r="R2785" s="867" t="str">
        <f t="shared" ca="1" si="178"/>
        <v/>
      </c>
      <c r="S2785" s="867" t="str">
        <f>IFERROR(IF(VLOOKUP("*"&amp;TRIM($F2785)&amp;"*",dump!$A:$D,4,FALSE)="","空文字",VLOOKUP("*"&amp;TRIM($F2785)&amp;"*",dump!$A:$D,4,FALSE)),"NA")</f>
        <v>NA</v>
      </c>
      <c r="T2785" s="867" t="str">
        <f t="shared" ca="1" si="179"/>
        <v>●</v>
      </c>
      <c r="U2785" s="867"/>
      <c r="V2785" s="867"/>
      <c r="W2785" s="867"/>
      <c r="X2785" s="867"/>
      <c r="Y2785" s="867" t="str">
        <f t="shared" si="180"/>
        <v/>
      </c>
      <c r="Z2785" s="867"/>
    </row>
    <row r="2786" spans="2:26" s="312" customFormat="1" ht="15" customHeight="1" outlineLevel="1">
      <c r="B2786" s="314"/>
      <c r="C2786" s="439"/>
      <c r="D2786" s="343"/>
      <c r="E2786" s="382"/>
      <c r="F2786" s="306" t="s">
        <v>15199</v>
      </c>
      <c r="G2786" s="397"/>
      <c r="H2786" s="308"/>
      <c r="I2786" s="313"/>
      <c r="J2786" s="420"/>
      <c r="K2786" s="865" t="str">
        <f t="shared" si="176"/>
        <v/>
      </c>
      <c r="L2786" s="557" t="s">
        <v>3656</v>
      </c>
      <c r="M2786" s="558" t="s">
        <v>3655</v>
      </c>
      <c r="N2786" s="597"/>
      <c r="O2786" s="662"/>
      <c r="P2786" s="598"/>
      <c r="Q2786" s="867" t="str">
        <f t="shared" ca="1" si="177"/>
        <v/>
      </c>
      <c r="R2786" s="867" t="str">
        <f t="shared" ca="1" si="178"/>
        <v/>
      </c>
      <c r="S2786" s="867" t="str">
        <f>IFERROR(IF(VLOOKUP("*"&amp;TRIM($F2786)&amp;"*",dump!$A:$D,4,FALSE)="","空文字",VLOOKUP("*"&amp;TRIM($F2786)&amp;"*",dump!$A:$D,4,FALSE)),"NA")</f>
        <v>NA</v>
      </c>
      <c r="T2786" s="867" t="str">
        <f t="shared" ca="1" si="179"/>
        <v>●</v>
      </c>
      <c r="U2786" s="867"/>
      <c r="V2786" s="867"/>
      <c r="W2786" s="867"/>
      <c r="X2786" s="867"/>
      <c r="Y2786" s="867" t="str">
        <f t="shared" si="180"/>
        <v/>
      </c>
      <c r="Z2786" s="867"/>
    </row>
    <row r="2787" spans="2:26" s="312" customFormat="1" ht="15" customHeight="1" outlineLevel="1">
      <c r="B2787" s="314"/>
      <c r="C2787" s="439"/>
      <c r="D2787" s="343"/>
      <c r="E2787" s="382"/>
      <c r="F2787" s="306" t="s">
        <v>15200</v>
      </c>
      <c r="G2787" s="397"/>
      <c r="H2787" s="308"/>
      <c r="I2787" s="313"/>
      <c r="J2787" s="420"/>
      <c r="K2787" s="865" t="str">
        <f t="shared" si="176"/>
        <v/>
      </c>
      <c r="L2787" s="557" t="s">
        <v>3656</v>
      </c>
      <c r="M2787" s="558" t="s">
        <v>3655</v>
      </c>
      <c r="N2787" s="597"/>
      <c r="O2787" s="662"/>
      <c r="P2787" s="598"/>
      <c r="Q2787" s="867" t="str">
        <f t="shared" ca="1" si="177"/>
        <v/>
      </c>
      <c r="R2787" s="867" t="str">
        <f t="shared" ca="1" si="178"/>
        <v/>
      </c>
      <c r="S2787" s="867" t="str">
        <f>IFERROR(IF(VLOOKUP("*"&amp;TRIM($F2787)&amp;"*",dump!$A:$D,4,FALSE)="","空文字",VLOOKUP("*"&amp;TRIM($F2787)&amp;"*",dump!$A:$D,4,FALSE)),"NA")</f>
        <v>NA</v>
      </c>
      <c r="T2787" s="867" t="str">
        <f t="shared" ca="1" si="179"/>
        <v>●</v>
      </c>
      <c r="U2787" s="867"/>
      <c r="V2787" s="867"/>
      <c r="W2787" s="867"/>
      <c r="X2787" s="867"/>
      <c r="Y2787" s="867" t="str">
        <f t="shared" si="180"/>
        <v/>
      </c>
      <c r="Z2787" s="867"/>
    </row>
    <row r="2788" spans="2:26" s="312" customFormat="1" ht="15" customHeight="1" outlineLevel="1">
      <c r="B2788" s="314"/>
      <c r="C2788" s="439"/>
      <c r="D2788" s="343"/>
      <c r="E2788" s="382"/>
      <c r="F2788" s="306" t="s">
        <v>15201</v>
      </c>
      <c r="G2788" s="397"/>
      <c r="H2788" s="308"/>
      <c r="I2788" s="313"/>
      <c r="J2788" s="420"/>
      <c r="K2788" s="865" t="str">
        <f t="shared" si="176"/>
        <v/>
      </c>
      <c r="L2788" s="557" t="s">
        <v>3656</v>
      </c>
      <c r="M2788" s="558" t="s">
        <v>3655</v>
      </c>
      <c r="N2788" s="597"/>
      <c r="O2788" s="662"/>
      <c r="P2788" s="598"/>
      <c r="Q2788" s="867" t="str">
        <f t="shared" ca="1" si="177"/>
        <v/>
      </c>
      <c r="R2788" s="867" t="str">
        <f t="shared" ca="1" si="178"/>
        <v/>
      </c>
      <c r="S2788" s="867" t="str">
        <f>IFERROR(IF(VLOOKUP("*"&amp;TRIM($F2788)&amp;"*",dump!$A:$D,4,FALSE)="","空文字",VLOOKUP("*"&amp;TRIM($F2788)&amp;"*",dump!$A:$D,4,FALSE)),"NA")</f>
        <v>NA</v>
      </c>
      <c r="T2788" s="867" t="str">
        <f t="shared" ca="1" si="179"/>
        <v>●</v>
      </c>
      <c r="U2788" s="867"/>
      <c r="V2788" s="867"/>
      <c r="W2788" s="867"/>
      <c r="X2788" s="867"/>
      <c r="Y2788" s="867" t="str">
        <f t="shared" si="180"/>
        <v/>
      </c>
      <c r="Z2788" s="867"/>
    </row>
    <row r="2789" spans="2:26" s="312" customFormat="1" ht="15" customHeight="1" outlineLevel="1">
      <c r="B2789" s="314"/>
      <c r="C2789" s="439"/>
      <c r="D2789" s="343"/>
      <c r="E2789" s="382"/>
      <c r="F2789" s="306" t="s">
        <v>15202</v>
      </c>
      <c r="G2789" s="397"/>
      <c r="H2789" s="308"/>
      <c r="I2789" s="313"/>
      <c r="J2789" s="420"/>
      <c r="K2789" s="865" t="str">
        <f t="shared" si="176"/>
        <v/>
      </c>
      <c r="L2789" s="557" t="s">
        <v>3656</v>
      </c>
      <c r="M2789" s="558" t="s">
        <v>3655</v>
      </c>
      <c r="N2789" s="597"/>
      <c r="O2789" s="662"/>
      <c r="P2789" s="598"/>
      <c r="Q2789" s="867" t="str">
        <f t="shared" ca="1" si="177"/>
        <v/>
      </c>
      <c r="R2789" s="867" t="str">
        <f t="shared" ca="1" si="178"/>
        <v/>
      </c>
      <c r="S2789" s="867" t="str">
        <f>IFERROR(IF(VLOOKUP("*"&amp;TRIM($F2789)&amp;"*",dump!$A:$D,4,FALSE)="","空文字",VLOOKUP("*"&amp;TRIM($F2789)&amp;"*",dump!$A:$D,4,FALSE)),"NA")</f>
        <v>NA</v>
      </c>
      <c r="T2789" s="867" t="str">
        <f t="shared" ca="1" si="179"/>
        <v>●</v>
      </c>
      <c r="U2789" s="867"/>
      <c r="V2789" s="867"/>
      <c r="W2789" s="867"/>
      <c r="X2789" s="867"/>
      <c r="Y2789" s="867" t="str">
        <f t="shared" si="180"/>
        <v/>
      </c>
      <c r="Z2789" s="867"/>
    </row>
    <row r="2790" spans="2:26" s="312" customFormat="1" ht="60" customHeight="1" outlineLevel="1">
      <c r="B2790" s="314"/>
      <c r="C2790" s="439"/>
      <c r="D2790" s="328"/>
      <c r="E2790" s="530" t="s">
        <v>13748</v>
      </c>
      <c r="F2790" s="307" t="s">
        <v>12432</v>
      </c>
      <c r="G2790" s="306" t="s">
        <v>12433</v>
      </c>
      <c r="H2790" s="305" t="s">
        <v>3657</v>
      </c>
      <c r="I2790" s="304" t="s">
        <v>3666</v>
      </c>
      <c r="J2790" s="419" t="s">
        <v>5684</v>
      </c>
      <c r="K2790" s="865" t="str">
        <f t="shared" si="176"/>
        <v/>
      </c>
      <c r="L2790" s="557" t="s">
        <v>3656</v>
      </c>
      <c r="M2790" s="558" t="s">
        <v>3655</v>
      </c>
      <c r="N2790" s="597" t="s">
        <v>19836</v>
      </c>
      <c r="O2790" s="662"/>
      <c r="P2790" s="598"/>
      <c r="Q2790" s="867" t="str">
        <f t="shared" ca="1" si="177"/>
        <v/>
      </c>
      <c r="R2790" s="867" t="str">
        <f t="shared" ca="1" si="178"/>
        <v/>
      </c>
      <c r="S2790" s="867" t="str">
        <f>IFERROR(IF(VLOOKUP("*"&amp;TRIM($F2790)&amp;"*",dump!$A:$D,4,FALSE)="","空文字",VLOOKUP("*"&amp;TRIM($F2790)&amp;"*",dump!$A:$D,4,FALSE)),"NA")</f>
        <v>NA</v>
      </c>
      <c r="T2790" s="867" t="str">
        <f t="shared" ca="1" si="179"/>
        <v>●</v>
      </c>
      <c r="U2790" s="867"/>
      <c r="V2790" s="867"/>
      <c r="W2790" s="867"/>
      <c r="X2790" s="867"/>
      <c r="Y2790" s="867" t="str">
        <f t="shared" si="180"/>
        <v/>
      </c>
      <c r="Z2790" s="867"/>
    </row>
    <row r="2791" spans="2:26" s="312" customFormat="1" ht="90" customHeight="1" outlineLevel="1">
      <c r="B2791" s="314"/>
      <c r="C2791" s="439"/>
      <c r="D2791" s="328"/>
      <c r="E2791" s="530" t="s">
        <v>12434</v>
      </c>
      <c r="F2791" s="307" t="s">
        <v>12435</v>
      </c>
      <c r="G2791" s="306" t="s">
        <v>12436</v>
      </c>
      <c r="H2791" s="305" t="s">
        <v>3657</v>
      </c>
      <c r="I2791" s="304" t="s">
        <v>3666</v>
      </c>
      <c r="J2791" s="419" t="s">
        <v>5684</v>
      </c>
      <c r="K2791" s="865" t="str">
        <f t="shared" si="176"/>
        <v/>
      </c>
      <c r="L2791" s="557" t="s">
        <v>3656</v>
      </c>
      <c r="M2791" s="558" t="s">
        <v>3655</v>
      </c>
      <c r="N2791" s="597" t="s">
        <v>19837</v>
      </c>
      <c r="O2791" s="662"/>
      <c r="P2791" s="598"/>
      <c r="Q2791" s="867" t="str">
        <f t="shared" ca="1" si="177"/>
        <v/>
      </c>
      <c r="R2791" s="867" t="str">
        <f t="shared" ca="1" si="178"/>
        <v/>
      </c>
      <c r="S2791" s="867" t="str">
        <f>IFERROR(IF(VLOOKUP("*"&amp;TRIM($F2791)&amp;"*",dump!$A:$D,4,FALSE)="","空文字",VLOOKUP("*"&amp;TRIM($F2791)&amp;"*",dump!$A:$D,4,FALSE)),"NA")</f>
        <v>NA</v>
      </c>
      <c r="T2791" s="867" t="str">
        <f t="shared" ca="1" si="179"/>
        <v>●</v>
      </c>
      <c r="U2791" s="867"/>
      <c r="V2791" s="867"/>
      <c r="W2791" s="867"/>
      <c r="X2791" s="867"/>
      <c r="Y2791" s="867" t="str">
        <f t="shared" si="180"/>
        <v/>
      </c>
      <c r="Z2791" s="867"/>
    </row>
    <row r="2792" spans="2:26" s="312" customFormat="1" ht="45" customHeight="1" outlineLevel="1">
      <c r="B2792" s="314"/>
      <c r="C2792" s="439"/>
      <c r="D2792" s="328"/>
      <c r="E2792" s="530" t="s">
        <v>13295</v>
      </c>
      <c r="F2792" s="307" t="s">
        <v>13296</v>
      </c>
      <c r="G2792" s="306" t="s">
        <v>13297</v>
      </c>
      <c r="H2792" s="305" t="s">
        <v>3657</v>
      </c>
      <c r="I2792" s="304" t="s">
        <v>3666</v>
      </c>
      <c r="J2792" s="419" t="s">
        <v>5684</v>
      </c>
      <c r="K2792" s="865" t="str">
        <f t="shared" si="176"/>
        <v/>
      </c>
      <c r="L2792" s="557" t="s">
        <v>3656</v>
      </c>
      <c r="M2792" s="558" t="s">
        <v>3655</v>
      </c>
      <c r="N2792" s="597" t="s">
        <v>19838</v>
      </c>
      <c r="O2792" s="662"/>
      <c r="P2792" s="598"/>
      <c r="Q2792" s="867" t="str">
        <f t="shared" ca="1" si="177"/>
        <v/>
      </c>
      <c r="R2792" s="867" t="str">
        <f t="shared" ca="1" si="178"/>
        <v/>
      </c>
      <c r="S2792" s="867" t="str">
        <f>IFERROR(IF(VLOOKUP("*"&amp;TRIM($F2792)&amp;"*",dump!$A:$D,4,FALSE)="","空文字",VLOOKUP("*"&amp;TRIM($F2792)&amp;"*",dump!$A:$D,4,FALSE)),"NA")</f>
        <v>NA</v>
      </c>
      <c r="T2792" s="867" t="str">
        <f t="shared" ca="1" si="179"/>
        <v>●</v>
      </c>
      <c r="U2792" s="867"/>
      <c r="V2792" s="867"/>
      <c r="W2792" s="867"/>
      <c r="X2792" s="867"/>
      <c r="Y2792" s="867" t="str">
        <f t="shared" si="180"/>
        <v/>
      </c>
      <c r="Z2792" s="867"/>
    </row>
    <row r="2793" spans="2:26" s="312" customFormat="1" ht="45" customHeight="1" outlineLevel="1">
      <c r="B2793" s="314"/>
      <c r="C2793" s="439"/>
      <c r="D2793" s="328"/>
      <c r="E2793" s="530" t="s">
        <v>13298</v>
      </c>
      <c r="F2793" s="307" t="s">
        <v>13299</v>
      </c>
      <c r="G2793" s="306" t="s">
        <v>13300</v>
      </c>
      <c r="H2793" s="305" t="s">
        <v>3657</v>
      </c>
      <c r="I2793" s="304" t="s">
        <v>3666</v>
      </c>
      <c r="J2793" s="419" t="s">
        <v>5684</v>
      </c>
      <c r="K2793" s="865" t="str">
        <f t="shared" si="176"/>
        <v/>
      </c>
      <c r="L2793" s="557" t="s">
        <v>3656</v>
      </c>
      <c r="M2793" s="558" t="s">
        <v>3655</v>
      </c>
      <c r="N2793" s="597" t="s">
        <v>19839</v>
      </c>
      <c r="O2793" s="662"/>
      <c r="P2793" s="598"/>
      <c r="Q2793" s="867" t="str">
        <f t="shared" ca="1" si="177"/>
        <v/>
      </c>
      <c r="R2793" s="867" t="str">
        <f t="shared" ca="1" si="178"/>
        <v/>
      </c>
      <c r="S2793" s="867" t="str">
        <f>IFERROR(IF(VLOOKUP("*"&amp;TRIM($F2793)&amp;"*",dump!$A:$D,4,FALSE)="","空文字",VLOOKUP("*"&amp;TRIM($F2793)&amp;"*",dump!$A:$D,4,FALSE)),"NA")</f>
        <v>NA</v>
      </c>
      <c r="T2793" s="867" t="str">
        <f t="shared" ca="1" si="179"/>
        <v>●</v>
      </c>
      <c r="U2793" s="867"/>
      <c r="V2793" s="867"/>
      <c r="W2793" s="867"/>
      <c r="X2793" s="867"/>
      <c r="Y2793" s="867" t="str">
        <f t="shared" si="180"/>
        <v/>
      </c>
      <c r="Z2793" s="867"/>
    </row>
    <row r="2794" spans="2:26" s="312" customFormat="1" ht="45" customHeight="1" outlineLevel="1">
      <c r="B2794" s="314"/>
      <c r="C2794" s="439"/>
      <c r="D2794" s="328"/>
      <c r="E2794" s="530" t="s">
        <v>13301</v>
      </c>
      <c r="F2794" s="307" t="s">
        <v>13302</v>
      </c>
      <c r="G2794" s="306" t="s">
        <v>13303</v>
      </c>
      <c r="H2794" s="305" t="s">
        <v>3657</v>
      </c>
      <c r="I2794" s="304" t="s">
        <v>3666</v>
      </c>
      <c r="J2794" s="419" t="s">
        <v>5684</v>
      </c>
      <c r="K2794" s="865" t="str">
        <f t="shared" si="176"/>
        <v/>
      </c>
      <c r="L2794" s="557" t="s">
        <v>3656</v>
      </c>
      <c r="M2794" s="558" t="s">
        <v>3655</v>
      </c>
      <c r="N2794" s="597" t="s">
        <v>19840</v>
      </c>
      <c r="O2794" s="662"/>
      <c r="P2794" s="598"/>
      <c r="Q2794" s="867" t="str">
        <f t="shared" ca="1" si="177"/>
        <v/>
      </c>
      <c r="R2794" s="867" t="str">
        <f t="shared" ca="1" si="178"/>
        <v/>
      </c>
      <c r="S2794" s="867" t="str">
        <f>IFERROR(IF(VLOOKUP("*"&amp;TRIM($F2794)&amp;"*",dump!$A:$D,4,FALSE)="","空文字",VLOOKUP("*"&amp;TRIM($F2794)&amp;"*",dump!$A:$D,4,FALSE)),"NA")</f>
        <v>NA</v>
      </c>
      <c r="T2794" s="867" t="str">
        <f t="shared" ca="1" si="179"/>
        <v>●</v>
      </c>
      <c r="U2794" s="867"/>
      <c r="V2794" s="867"/>
      <c r="W2794" s="867"/>
      <c r="X2794" s="867"/>
      <c r="Y2794" s="867" t="str">
        <f t="shared" si="180"/>
        <v/>
      </c>
      <c r="Z2794" s="867"/>
    </row>
    <row r="2795" spans="2:26" s="312" customFormat="1" ht="45" customHeight="1" outlineLevel="1">
      <c r="B2795" s="314"/>
      <c r="C2795" s="439"/>
      <c r="D2795" s="328"/>
      <c r="E2795" s="530" t="s">
        <v>13304</v>
      </c>
      <c r="F2795" s="307" t="s">
        <v>13305</v>
      </c>
      <c r="G2795" s="306" t="s">
        <v>13306</v>
      </c>
      <c r="H2795" s="305" t="s">
        <v>3657</v>
      </c>
      <c r="I2795" s="304" t="s">
        <v>3666</v>
      </c>
      <c r="J2795" s="419" t="s">
        <v>5684</v>
      </c>
      <c r="K2795" s="865" t="str">
        <f t="shared" si="176"/>
        <v/>
      </c>
      <c r="L2795" s="557" t="s">
        <v>3656</v>
      </c>
      <c r="M2795" s="558" t="s">
        <v>3655</v>
      </c>
      <c r="N2795" s="597" t="s">
        <v>19841</v>
      </c>
      <c r="O2795" s="662"/>
      <c r="P2795" s="598"/>
      <c r="Q2795" s="867" t="str">
        <f t="shared" ca="1" si="177"/>
        <v/>
      </c>
      <c r="R2795" s="867" t="str">
        <f t="shared" ca="1" si="178"/>
        <v/>
      </c>
      <c r="S2795" s="867" t="str">
        <f>IFERROR(IF(VLOOKUP("*"&amp;TRIM($F2795)&amp;"*",dump!$A:$D,4,FALSE)="","空文字",VLOOKUP("*"&amp;TRIM($F2795)&amp;"*",dump!$A:$D,4,FALSE)),"NA")</f>
        <v>NA</v>
      </c>
      <c r="T2795" s="867" t="str">
        <f t="shared" ca="1" si="179"/>
        <v>●</v>
      </c>
      <c r="U2795" s="867"/>
      <c r="V2795" s="867"/>
      <c r="W2795" s="867"/>
      <c r="X2795" s="867"/>
      <c r="Y2795" s="867" t="str">
        <f t="shared" si="180"/>
        <v/>
      </c>
      <c r="Z2795" s="867"/>
    </row>
    <row r="2796" spans="2:26" s="312" customFormat="1" ht="45" customHeight="1" outlineLevel="1">
      <c r="B2796" s="314"/>
      <c r="C2796" s="439"/>
      <c r="D2796" s="328"/>
      <c r="E2796" s="530" t="s">
        <v>13307</v>
      </c>
      <c r="F2796" s="307" t="s">
        <v>13308</v>
      </c>
      <c r="G2796" s="306" t="s">
        <v>13309</v>
      </c>
      <c r="H2796" s="305" t="s">
        <v>3657</v>
      </c>
      <c r="I2796" s="304" t="s">
        <v>3666</v>
      </c>
      <c r="J2796" s="419" t="s">
        <v>5684</v>
      </c>
      <c r="K2796" s="865" t="str">
        <f t="shared" si="176"/>
        <v/>
      </c>
      <c r="L2796" s="557" t="s">
        <v>3656</v>
      </c>
      <c r="M2796" s="558" t="s">
        <v>3655</v>
      </c>
      <c r="N2796" s="597" t="s">
        <v>19842</v>
      </c>
      <c r="O2796" s="662"/>
      <c r="P2796" s="598"/>
      <c r="Q2796" s="867" t="str">
        <f t="shared" ca="1" si="177"/>
        <v/>
      </c>
      <c r="R2796" s="867" t="str">
        <f t="shared" ca="1" si="178"/>
        <v/>
      </c>
      <c r="S2796" s="867" t="str">
        <f>IFERROR(IF(VLOOKUP("*"&amp;TRIM($F2796)&amp;"*",dump!$A:$D,4,FALSE)="","空文字",VLOOKUP("*"&amp;TRIM($F2796)&amp;"*",dump!$A:$D,4,FALSE)),"NA")</f>
        <v>NA</v>
      </c>
      <c r="T2796" s="867" t="str">
        <f t="shared" ca="1" si="179"/>
        <v>●</v>
      </c>
      <c r="U2796" s="867"/>
      <c r="V2796" s="867"/>
      <c r="W2796" s="867"/>
      <c r="X2796" s="867"/>
      <c r="Y2796" s="867" t="str">
        <f t="shared" si="180"/>
        <v/>
      </c>
      <c r="Z2796" s="867"/>
    </row>
    <row r="2797" spans="2:26" s="312" customFormat="1" ht="45" customHeight="1" outlineLevel="1">
      <c r="B2797" s="314"/>
      <c r="C2797" s="439"/>
      <c r="D2797" s="328"/>
      <c r="E2797" s="530" t="s">
        <v>13310</v>
      </c>
      <c r="F2797" s="307" t="s">
        <v>13311</v>
      </c>
      <c r="G2797" s="306" t="s">
        <v>15920</v>
      </c>
      <c r="H2797" s="305" t="s">
        <v>3657</v>
      </c>
      <c r="I2797" s="304" t="s">
        <v>3666</v>
      </c>
      <c r="J2797" s="419" t="s">
        <v>5684</v>
      </c>
      <c r="K2797" s="865" t="str">
        <f t="shared" si="176"/>
        <v/>
      </c>
      <c r="L2797" s="557" t="s">
        <v>3656</v>
      </c>
      <c r="M2797" s="558" t="s">
        <v>3655</v>
      </c>
      <c r="N2797" s="597" t="s">
        <v>19843</v>
      </c>
      <c r="O2797" s="662"/>
      <c r="P2797" s="598"/>
      <c r="Q2797" s="867" t="str">
        <f t="shared" ca="1" si="177"/>
        <v/>
      </c>
      <c r="R2797" s="867" t="str">
        <f t="shared" ca="1" si="178"/>
        <v/>
      </c>
      <c r="S2797" s="867" t="str">
        <f>IFERROR(IF(VLOOKUP("*"&amp;TRIM($F2797)&amp;"*",dump!$A:$D,4,FALSE)="","空文字",VLOOKUP("*"&amp;TRIM($F2797)&amp;"*",dump!$A:$D,4,FALSE)),"NA")</f>
        <v>NA</v>
      </c>
      <c r="T2797" s="867" t="str">
        <f t="shared" ca="1" si="179"/>
        <v>●</v>
      </c>
      <c r="U2797" s="867"/>
      <c r="V2797" s="867"/>
      <c r="W2797" s="867"/>
      <c r="X2797" s="867"/>
      <c r="Y2797" s="867" t="str">
        <f t="shared" si="180"/>
        <v/>
      </c>
      <c r="Z2797" s="867"/>
    </row>
    <row r="2798" spans="2:26" s="312" customFormat="1" ht="15" customHeight="1" outlineLevel="1">
      <c r="B2798" s="314"/>
      <c r="C2798" s="328"/>
      <c r="D2798" s="328"/>
      <c r="E2798" s="530" t="s">
        <v>15203</v>
      </c>
      <c r="F2798" s="307" t="s">
        <v>14545</v>
      </c>
      <c r="G2798" s="306" t="s">
        <v>15204</v>
      </c>
      <c r="H2798" s="305" t="s">
        <v>3657</v>
      </c>
      <c r="I2798" s="304" t="s">
        <v>3666</v>
      </c>
      <c r="J2798" s="419" t="s">
        <v>5684</v>
      </c>
      <c r="K2798" s="865" t="str">
        <f t="shared" si="176"/>
        <v/>
      </c>
      <c r="L2798" s="557" t="s">
        <v>3656</v>
      </c>
      <c r="M2798" s="558" t="s">
        <v>3655</v>
      </c>
      <c r="N2798" s="597" t="s">
        <v>19397</v>
      </c>
      <c r="O2798" s="662"/>
      <c r="P2798" s="598"/>
      <c r="Q2798" s="867" t="str">
        <f t="shared" ca="1" si="177"/>
        <v/>
      </c>
      <c r="R2798" s="867" t="str">
        <f t="shared" ca="1" si="178"/>
        <v/>
      </c>
      <c r="S2798" s="867" t="str">
        <f>IFERROR(IF(VLOOKUP("*"&amp;TRIM($F2798)&amp;"*",dump!$A:$D,4,FALSE)="","空文字",VLOOKUP("*"&amp;TRIM($F2798)&amp;"*",dump!$A:$D,4,FALSE)),"NA")</f>
        <v>NA</v>
      </c>
      <c r="T2798" s="867" t="str">
        <f t="shared" ca="1" si="179"/>
        <v>●</v>
      </c>
      <c r="U2798" s="867"/>
      <c r="V2798" s="867"/>
      <c r="W2798" s="867"/>
      <c r="X2798" s="867"/>
      <c r="Y2798" s="867" t="str">
        <f t="shared" si="180"/>
        <v/>
      </c>
      <c r="Z2798" s="867"/>
    </row>
    <row r="2799" spans="2:26" s="312" customFormat="1" ht="15" customHeight="1" outlineLevel="1">
      <c r="B2799" s="314"/>
      <c r="C2799" s="328"/>
      <c r="D2799" s="328"/>
      <c r="E2799" s="530" t="s">
        <v>15205</v>
      </c>
      <c r="F2799" s="307" t="s">
        <v>14548</v>
      </c>
      <c r="G2799" s="306" t="s">
        <v>15206</v>
      </c>
      <c r="H2799" s="305" t="s">
        <v>3657</v>
      </c>
      <c r="I2799" s="304" t="s">
        <v>3666</v>
      </c>
      <c r="J2799" s="419" t="s">
        <v>5684</v>
      </c>
      <c r="K2799" s="865" t="str">
        <f t="shared" si="176"/>
        <v/>
      </c>
      <c r="L2799" s="557" t="s">
        <v>3656</v>
      </c>
      <c r="M2799" s="558" t="s">
        <v>3655</v>
      </c>
      <c r="N2799" s="597" t="s">
        <v>19397</v>
      </c>
      <c r="O2799" s="662"/>
      <c r="P2799" s="598"/>
      <c r="Q2799" s="867" t="str">
        <f t="shared" ca="1" si="177"/>
        <v/>
      </c>
      <c r="R2799" s="867" t="str">
        <f t="shared" ca="1" si="178"/>
        <v/>
      </c>
      <c r="S2799" s="867" t="str">
        <f>IFERROR(IF(VLOOKUP("*"&amp;TRIM($F2799)&amp;"*",dump!$A:$D,4,FALSE)="","空文字",VLOOKUP("*"&amp;TRIM($F2799)&amp;"*",dump!$A:$D,4,FALSE)),"NA")</f>
        <v>NA</v>
      </c>
      <c r="T2799" s="867" t="str">
        <f t="shared" ca="1" si="179"/>
        <v>●</v>
      </c>
      <c r="U2799" s="867"/>
      <c r="V2799" s="867"/>
      <c r="W2799" s="867"/>
      <c r="X2799" s="867"/>
      <c r="Y2799" s="867" t="str">
        <f t="shared" si="180"/>
        <v/>
      </c>
      <c r="Z2799" s="867"/>
    </row>
    <row r="2800" spans="2:26" s="312" customFormat="1" ht="45" customHeight="1" outlineLevel="1">
      <c r="B2800" s="314"/>
      <c r="C2800" s="328"/>
      <c r="D2800" s="328"/>
      <c r="E2800" s="530" t="s">
        <v>15207</v>
      </c>
      <c r="F2800" s="307" t="s">
        <v>14551</v>
      </c>
      <c r="G2800" s="306" t="s">
        <v>15208</v>
      </c>
      <c r="H2800" s="305" t="s">
        <v>3657</v>
      </c>
      <c r="I2800" s="304" t="s">
        <v>3666</v>
      </c>
      <c r="J2800" s="419" t="s">
        <v>5684</v>
      </c>
      <c r="K2800" s="865" t="str">
        <f t="shared" si="176"/>
        <v/>
      </c>
      <c r="L2800" s="557" t="s">
        <v>3656</v>
      </c>
      <c r="M2800" s="558" t="s">
        <v>3655</v>
      </c>
      <c r="N2800" s="597" t="s">
        <v>19398</v>
      </c>
      <c r="O2800" s="662"/>
      <c r="P2800" s="598"/>
      <c r="Q2800" s="867" t="str">
        <f t="shared" ca="1" si="177"/>
        <v/>
      </c>
      <c r="R2800" s="867" t="str">
        <f t="shared" ca="1" si="178"/>
        <v/>
      </c>
      <c r="S2800" s="867" t="str">
        <f>IFERROR(IF(VLOOKUP("*"&amp;TRIM($F2800)&amp;"*",dump!$A:$D,4,FALSE)="","空文字",VLOOKUP("*"&amp;TRIM($F2800)&amp;"*",dump!$A:$D,4,FALSE)),"NA")</f>
        <v>NA</v>
      </c>
      <c r="T2800" s="867" t="str">
        <f t="shared" ca="1" si="179"/>
        <v>●</v>
      </c>
      <c r="U2800" s="867"/>
      <c r="V2800" s="867"/>
      <c r="W2800" s="867"/>
      <c r="X2800" s="867"/>
      <c r="Y2800" s="867" t="str">
        <f t="shared" si="180"/>
        <v/>
      </c>
      <c r="Z2800" s="867"/>
    </row>
    <row r="2801" spans="2:26" s="312" customFormat="1" ht="45" customHeight="1" outlineLevel="1">
      <c r="B2801" s="314"/>
      <c r="C2801" s="439"/>
      <c r="D2801" s="328"/>
      <c r="E2801" s="530" t="s">
        <v>14553</v>
      </c>
      <c r="F2801" s="307" t="s">
        <v>15209</v>
      </c>
      <c r="G2801" s="306" t="s">
        <v>15210</v>
      </c>
      <c r="H2801" s="305" t="s">
        <v>3657</v>
      </c>
      <c r="I2801" s="304" t="s">
        <v>3666</v>
      </c>
      <c r="J2801" s="419" t="s">
        <v>5684</v>
      </c>
      <c r="K2801" s="865" t="str">
        <f t="shared" si="176"/>
        <v/>
      </c>
      <c r="L2801" s="557" t="s">
        <v>3656</v>
      </c>
      <c r="M2801" s="558" t="s">
        <v>3655</v>
      </c>
      <c r="N2801" s="597" t="s">
        <v>19399</v>
      </c>
      <c r="O2801" s="662"/>
      <c r="P2801" s="598"/>
      <c r="Q2801" s="867" t="str">
        <f t="shared" ca="1" si="177"/>
        <v/>
      </c>
      <c r="R2801" s="867" t="str">
        <f t="shared" ca="1" si="178"/>
        <v/>
      </c>
      <c r="S2801" s="867" t="str">
        <f>IFERROR(IF(VLOOKUP("*"&amp;TRIM($F2801)&amp;"*",dump!$A:$D,4,FALSE)="","空文字",VLOOKUP("*"&amp;TRIM($F2801)&amp;"*",dump!$A:$D,4,FALSE)),"NA")</f>
        <v>NA</v>
      </c>
      <c r="T2801" s="867" t="str">
        <f t="shared" ca="1" si="179"/>
        <v>●</v>
      </c>
      <c r="U2801" s="867"/>
      <c r="V2801" s="867"/>
      <c r="W2801" s="867"/>
      <c r="X2801" s="867"/>
      <c r="Y2801" s="867" t="str">
        <f t="shared" si="180"/>
        <v/>
      </c>
      <c r="Z2801" s="867"/>
    </row>
    <row r="2802" spans="2:26" s="312" customFormat="1" ht="45" customHeight="1" outlineLevel="1">
      <c r="B2802" s="314"/>
      <c r="C2802" s="439"/>
      <c r="D2802" s="328"/>
      <c r="E2802" s="530" t="s">
        <v>16606</v>
      </c>
      <c r="F2802" s="307" t="s">
        <v>16607</v>
      </c>
      <c r="G2802" s="306" t="s">
        <v>16608</v>
      </c>
      <c r="H2802" s="305" t="s">
        <v>3657</v>
      </c>
      <c r="I2802" s="304" t="s">
        <v>3666</v>
      </c>
      <c r="J2802" s="419" t="s">
        <v>5684</v>
      </c>
      <c r="K2802" s="865" t="str">
        <f t="shared" si="176"/>
        <v/>
      </c>
      <c r="L2802" s="557" t="s">
        <v>3656</v>
      </c>
      <c r="M2802" s="558" t="s">
        <v>3655</v>
      </c>
      <c r="N2802" s="641" t="s">
        <v>18981</v>
      </c>
      <c r="O2802" s="662"/>
      <c r="P2802" s="599"/>
      <c r="Q2802" s="867" t="str">
        <f t="shared" ca="1" si="177"/>
        <v/>
      </c>
      <c r="R2802" s="867" t="str">
        <f t="shared" ca="1" si="178"/>
        <v/>
      </c>
      <c r="S2802" s="867" t="str">
        <f>IFERROR(IF(VLOOKUP("*"&amp;TRIM($F2802)&amp;"*",dump!$A:$D,4,FALSE)="","空文字",VLOOKUP("*"&amp;TRIM($F2802)&amp;"*",dump!$A:$D,4,FALSE)),"NA")</f>
        <v>NA</v>
      </c>
      <c r="T2802" s="867" t="str">
        <f t="shared" ca="1" si="179"/>
        <v>●</v>
      </c>
      <c r="U2802" s="867"/>
      <c r="V2802" s="867"/>
      <c r="W2802" s="867"/>
      <c r="X2802" s="867"/>
      <c r="Y2802" s="867" t="str">
        <f t="shared" si="180"/>
        <v/>
      </c>
      <c r="Z2802" s="867"/>
    </row>
    <row r="2803" spans="2:26" s="312" customFormat="1" ht="60" customHeight="1" outlineLevel="1">
      <c r="B2803" s="314"/>
      <c r="C2803" s="439"/>
      <c r="D2803" s="215" t="s">
        <v>3266</v>
      </c>
      <c r="E2803" s="213"/>
      <c r="F2803" s="214" t="s">
        <v>3777</v>
      </c>
      <c r="G2803" s="214" t="s">
        <v>1182</v>
      </c>
      <c r="H2803" s="225" t="s">
        <v>3655</v>
      </c>
      <c r="I2803" s="144" t="s">
        <v>660</v>
      </c>
      <c r="J2803" s="418" t="s">
        <v>5684</v>
      </c>
      <c r="K2803" s="865" t="str">
        <f t="shared" si="176"/>
        <v/>
      </c>
      <c r="L2803" s="557" t="s">
        <v>3656</v>
      </c>
      <c r="M2803" s="558" t="s">
        <v>3655</v>
      </c>
      <c r="N2803" s="597" t="s">
        <v>17470</v>
      </c>
      <c r="O2803" s="662"/>
      <c r="P2803" s="598"/>
      <c r="Q2803" s="867" t="str">
        <f t="shared" ca="1" si="177"/>
        <v/>
      </c>
      <c r="R2803" s="867" t="str">
        <f t="shared" ca="1" si="178"/>
        <v/>
      </c>
      <c r="S2803" s="867" t="str">
        <f>IFERROR(IF(VLOOKUP("*"&amp;TRIM($F2803)&amp;"*",dump!$A:$D,4,FALSE)="","空文字",VLOOKUP("*"&amp;TRIM($F2803)&amp;"*",dump!$A:$D,4,FALSE)),"NA")</f>
        <v>NA</v>
      </c>
      <c r="T2803" s="867" t="str">
        <f t="shared" ca="1" si="179"/>
        <v>●</v>
      </c>
      <c r="U2803" s="867"/>
      <c r="V2803" s="867"/>
      <c r="W2803" s="867"/>
      <c r="X2803" s="867"/>
      <c r="Y2803" s="867" t="str">
        <f t="shared" si="180"/>
        <v/>
      </c>
      <c r="Z2803" s="867"/>
    </row>
    <row r="2804" spans="2:26" s="312" customFormat="1" ht="15" customHeight="1" outlineLevel="1">
      <c r="B2804" s="314"/>
      <c r="C2804" s="439"/>
      <c r="D2804" s="343"/>
      <c r="E2804" s="307" t="s">
        <v>9871</v>
      </c>
      <c r="F2804" s="307" t="s">
        <v>3778</v>
      </c>
      <c r="G2804" s="307" t="s">
        <v>1457</v>
      </c>
      <c r="H2804" s="302" t="s">
        <v>3657</v>
      </c>
      <c r="I2804" s="303" t="s">
        <v>660</v>
      </c>
      <c r="J2804" s="417" t="s">
        <v>5684</v>
      </c>
      <c r="K2804" s="865" t="str">
        <f t="shared" si="176"/>
        <v/>
      </c>
      <c r="L2804" s="557" t="s">
        <v>3656</v>
      </c>
      <c r="M2804" s="558" t="s">
        <v>3655</v>
      </c>
      <c r="N2804" s="597"/>
      <c r="O2804" s="662"/>
      <c r="P2804" s="598"/>
      <c r="Q2804" s="867" t="str">
        <f t="shared" ca="1" si="177"/>
        <v/>
      </c>
      <c r="R2804" s="867" t="str">
        <f t="shared" ca="1" si="178"/>
        <v/>
      </c>
      <c r="S2804" s="867" t="str">
        <f>IFERROR(IF(VLOOKUP("*"&amp;TRIM($F2804)&amp;"*",dump!$A:$D,4,FALSE)="","空文字",VLOOKUP("*"&amp;TRIM($F2804)&amp;"*",dump!$A:$D,4,FALSE)),"NA")</f>
        <v>NA</v>
      </c>
      <c r="T2804" s="867" t="str">
        <f t="shared" ca="1" si="179"/>
        <v>●</v>
      </c>
      <c r="U2804" s="867"/>
      <c r="V2804" s="867"/>
      <c r="W2804" s="867"/>
      <c r="X2804" s="867"/>
      <c r="Y2804" s="867" t="str">
        <f t="shared" si="180"/>
        <v/>
      </c>
      <c r="Z2804" s="867"/>
    </row>
    <row r="2805" spans="2:26" s="312" customFormat="1" ht="15" customHeight="1" outlineLevel="1">
      <c r="B2805" s="314"/>
      <c r="C2805" s="439"/>
      <c r="D2805" s="343"/>
      <c r="E2805" s="307" t="s">
        <v>3267</v>
      </c>
      <c r="F2805" s="307" t="s">
        <v>3779</v>
      </c>
      <c r="G2805" s="307" t="s">
        <v>1456</v>
      </c>
      <c r="H2805" s="302" t="s">
        <v>3657</v>
      </c>
      <c r="I2805" s="303" t="s">
        <v>660</v>
      </c>
      <c r="J2805" s="417" t="s">
        <v>5684</v>
      </c>
      <c r="K2805" s="865" t="str">
        <f t="shared" si="176"/>
        <v/>
      </c>
      <c r="L2805" s="557" t="s">
        <v>3656</v>
      </c>
      <c r="M2805" s="558" t="s">
        <v>3655</v>
      </c>
      <c r="N2805" s="597"/>
      <c r="O2805" s="662"/>
      <c r="P2805" s="598"/>
      <c r="Q2805" s="867" t="str">
        <f t="shared" ca="1" si="177"/>
        <v/>
      </c>
      <c r="R2805" s="867" t="str">
        <f t="shared" ca="1" si="178"/>
        <v/>
      </c>
      <c r="S2805" s="867" t="str">
        <f>IFERROR(IF(VLOOKUP("*"&amp;TRIM($F2805)&amp;"*",dump!$A:$D,4,FALSE)="","空文字",VLOOKUP("*"&amp;TRIM($F2805)&amp;"*",dump!$A:$D,4,FALSE)),"NA")</f>
        <v>NA</v>
      </c>
      <c r="T2805" s="867" t="str">
        <f t="shared" ca="1" si="179"/>
        <v>●</v>
      </c>
      <c r="U2805" s="867"/>
      <c r="V2805" s="867"/>
      <c r="W2805" s="867"/>
      <c r="X2805" s="867"/>
      <c r="Y2805" s="867" t="str">
        <f t="shared" si="180"/>
        <v/>
      </c>
      <c r="Z2805" s="867"/>
    </row>
    <row r="2806" spans="2:26" s="312" customFormat="1" ht="45" customHeight="1" outlineLevel="1">
      <c r="B2806" s="314"/>
      <c r="C2806" s="439"/>
      <c r="D2806" s="343"/>
      <c r="E2806" s="307" t="s">
        <v>9872</v>
      </c>
      <c r="F2806" s="307" t="s">
        <v>3780</v>
      </c>
      <c r="G2806" s="307" t="s">
        <v>1356</v>
      </c>
      <c r="H2806" s="302" t="s">
        <v>3657</v>
      </c>
      <c r="I2806" s="303" t="s">
        <v>660</v>
      </c>
      <c r="J2806" s="417" t="s">
        <v>5684</v>
      </c>
      <c r="K2806" s="865" t="str">
        <f t="shared" si="176"/>
        <v/>
      </c>
      <c r="L2806" s="557" t="s">
        <v>3656</v>
      </c>
      <c r="M2806" s="558" t="s">
        <v>3655</v>
      </c>
      <c r="N2806" s="597"/>
      <c r="O2806" s="662"/>
      <c r="P2806" s="598"/>
      <c r="Q2806" s="867" t="str">
        <f t="shared" ca="1" si="177"/>
        <v/>
      </c>
      <c r="R2806" s="867" t="str">
        <f t="shared" ca="1" si="178"/>
        <v/>
      </c>
      <c r="S2806" s="867" t="str">
        <f>IFERROR(IF(VLOOKUP("*"&amp;TRIM($F2806)&amp;"*",dump!$A:$D,4,FALSE)="","空文字",VLOOKUP("*"&amp;TRIM($F2806)&amp;"*",dump!$A:$D,4,FALSE)),"NA")</f>
        <v>NA</v>
      </c>
      <c r="T2806" s="867" t="str">
        <f t="shared" ca="1" si="179"/>
        <v>●</v>
      </c>
      <c r="U2806" s="867"/>
      <c r="V2806" s="867"/>
      <c r="W2806" s="867"/>
      <c r="X2806" s="867"/>
      <c r="Y2806" s="867" t="str">
        <f t="shared" si="180"/>
        <v/>
      </c>
      <c r="Z2806" s="867"/>
    </row>
    <row r="2807" spans="2:26" s="312" customFormat="1" ht="15" customHeight="1" outlineLevel="1">
      <c r="B2807" s="314"/>
      <c r="C2807" s="439"/>
      <c r="D2807" s="343"/>
      <c r="E2807" s="307" t="s">
        <v>3268</v>
      </c>
      <c r="F2807" s="307" t="s">
        <v>3781</v>
      </c>
      <c r="G2807" s="307" t="s">
        <v>2500</v>
      </c>
      <c r="H2807" s="302" t="s">
        <v>3657</v>
      </c>
      <c r="I2807" s="303" t="s">
        <v>660</v>
      </c>
      <c r="J2807" s="417" t="s">
        <v>5684</v>
      </c>
      <c r="K2807" s="865" t="str">
        <f t="shared" si="176"/>
        <v/>
      </c>
      <c r="L2807" s="557" t="s">
        <v>3656</v>
      </c>
      <c r="M2807" s="558" t="s">
        <v>3655</v>
      </c>
      <c r="N2807" s="597"/>
      <c r="O2807" s="662"/>
      <c r="P2807" s="598"/>
      <c r="Q2807" s="867" t="str">
        <f t="shared" ca="1" si="177"/>
        <v/>
      </c>
      <c r="R2807" s="867" t="str">
        <f t="shared" ca="1" si="178"/>
        <v/>
      </c>
      <c r="S2807" s="867" t="str">
        <f>IFERROR(IF(VLOOKUP("*"&amp;TRIM($F2807)&amp;"*",dump!$A:$D,4,FALSE)="","空文字",VLOOKUP("*"&amp;TRIM($F2807)&amp;"*",dump!$A:$D,4,FALSE)),"NA")</f>
        <v>NA</v>
      </c>
      <c r="T2807" s="867" t="str">
        <f t="shared" ca="1" si="179"/>
        <v>●</v>
      </c>
      <c r="U2807" s="867"/>
      <c r="V2807" s="867"/>
      <c r="W2807" s="867"/>
      <c r="X2807" s="867"/>
      <c r="Y2807" s="867" t="str">
        <f t="shared" si="180"/>
        <v/>
      </c>
      <c r="Z2807" s="867"/>
    </row>
    <row r="2808" spans="2:26" s="312" customFormat="1" ht="15" customHeight="1" outlineLevel="1">
      <c r="B2808" s="314"/>
      <c r="C2808" s="439"/>
      <c r="D2808" s="343"/>
      <c r="E2808" s="307" t="s">
        <v>3269</v>
      </c>
      <c r="F2808" s="307" t="s">
        <v>3782</v>
      </c>
      <c r="G2808" s="307" t="s">
        <v>1458</v>
      </c>
      <c r="H2808" s="302" t="s">
        <v>3657</v>
      </c>
      <c r="I2808" s="303" t="s">
        <v>660</v>
      </c>
      <c r="J2808" s="417" t="s">
        <v>5684</v>
      </c>
      <c r="K2808" s="865" t="str">
        <f t="shared" si="176"/>
        <v/>
      </c>
      <c r="L2808" s="557" t="s">
        <v>3656</v>
      </c>
      <c r="M2808" s="558" t="s">
        <v>3655</v>
      </c>
      <c r="N2808" s="597"/>
      <c r="O2808" s="662"/>
      <c r="P2808" s="598"/>
      <c r="Q2808" s="867" t="str">
        <f t="shared" ca="1" si="177"/>
        <v/>
      </c>
      <c r="R2808" s="867" t="str">
        <f t="shared" ca="1" si="178"/>
        <v/>
      </c>
      <c r="S2808" s="867" t="str">
        <f>IFERROR(IF(VLOOKUP("*"&amp;TRIM($F2808)&amp;"*",dump!$A:$D,4,FALSE)="","空文字",VLOOKUP("*"&amp;TRIM($F2808)&amp;"*",dump!$A:$D,4,FALSE)),"NA")</f>
        <v>NA</v>
      </c>
      <c r="T2808" s="867" t="str">
        <f t="shared" ca="1" si="179"/>
        <v>●</v>
      </c>
      <c r="U2808" s="867"/>
      <c r="V2808" s="867"/>
      <c r="W2808" s="867"/>
      <c r="X2808" s="867"/>
      <c r="Y2808" s="867" t="str">
        <f t="shared" si="180"/>
        <v/>
      </c>
      <c r="Z2808" s="867"/>
    </row>
    <row r="2809" spans="2:26" s="312" customFormat="1" ht="15" customHeight="1" outlineLevel="1">
      <c r="B2809" s="314"/>
      <c r="C2809" s="439"/>
      <c r="D2809" s="343"/>
      <c r="E2809" s="307" t="s">
        <v>3270</v>
      </c>
      <c r="F2809" s="307" t="s">
        <v>3783</v>
      </c>
      <c r="G2809" s="307" t="s">
        <v>1581</v>
      </c>
      <c r="H2809" s="302" t="s">
        <v>3657</v>
      </c>
      <c r="I2809" s="303" t="s">
        <v>660</v>
      </c>
      <c r="J2809" s="417" t="s">
        <v>5684</v>
      </c>
      <c r="K2809" s="865" t="str">
        <f t="shared" si="176"/>
        <v/>
      </c>
      <c r="L2809" s="557" t="s">
        <v>3656</v>
      </c>
      <c r="M2809" s="558" t="s">
        <v>3655</v>
      </c>
      <c r="N2809" s="597"/>
      <c r="O2809" s="662"/>
      <c r="P2809" s="598"/>
      <c r="Q2809" s="867" t="str">
        <f t="shared" ca="1" si="177"/>
        <v/>
      </c>
      <c r="R2809" s="867" t="str">
        <f t="shared" ca="1" si="178"/>
        <v/>
      </c>
      <c r="S2809" s="867" t="str">
        <f>IFERROR(IF(VLOOKUP("*"&amp;TRIM($F2809)&amp;"*",dump!$A:$D,4,FALSE)="","空文字",VLOOKUP("*"&amp;TRIM($F2809)&amp;"*",dump!$A:$D,4,FALSE)),"NA")</f>
        <v>NA</v>
      </c>
      <c r="T2809" s="867" t="str">
        <f t="shared" ca="1" si="179"/>
        <v>●</v>
      </c>
      <c r="U2809" s="867"/>
      <c r="V2809" s="867"/>
      <c r="W2809" s="867"/>
      <c r="X2809" s="867"/>
      <c r="Y2809" s="867" t="str">
        <f t="shared" si="180"/>
        <v/>
      </c>
      <c r="Z2809" s="867"/>
    </row>
    <row r="2810" spans="2:26" s="312" customFormat="1" ht="15" customHeight="1" outlineLevel="1">
      <c r="B2810" s="314"/>
      <c r="C2810" s="439"/>
      <c r="D2810" s="343"/>
      <c r="E2810" s="307" t="s">
        <v>3271</v>
      </c>
      <c r="F2810" s="307" t="s">
        <v>3784</v>
      </c>
      <c r="G2810" s="307" t="s">
        <v>1459</v>
      </c>
      <c r="H2810" s="302" t="s">
        <v>3657</v>
      </c>
      <c r="I2810" s="303" t="s">
        <v>660</v>
      </c>
      <c r="J2810" s="417" t="s">
        <v>5684</v>
      </c>
      <c r="K2810" s="865" t="str">
        <f t="shared" si="176"/>
        <v/>
      </c>
      <c r="L2810" s="557" t="s">
        <v>3656</v>
      </c>
      <c r="M2810" s="558" t="s">
        <v>3655</v>
      </c>
      <c r="N2810" s="597"/>
      <c r="O2810" s="662"/>
      <c r="P2810" s="598"/>
      <c r="Q2810" s="867" t="str">
        <f t="shared" ca="1" si="177"/>
        <v/>
      </c>
      <c r="R2810" s="867" t="str">
        <f t="shared" ca="1" si="178"/>
        <v/>
      </c>
      <c r="S2810" s="867" t="str">
        <f>IFERROR(IF(VLOOKUP("*"&amp;TRIM($F2810)&amp;"*",dump!$A:$D,4,FALSE)="","空文字",VLOOKUP("*"&amp;TRIM($F2810)&amp;"*",dump!$A:$D,4,FALSE)),"NA")</f>
        <v>NA</v>
      </c>
      <c r="T2810" s="867" t="str">
        <f t="shared" ca="1" si="179"/>
        <v>●</v>
      </c>
      <c r="U2810" s="867"/>
      <c r="V2810" s="867"/>
      <c r="W2810" s="867"/>
      <c r="X2810" s="867"/>
      <c r="Y2810" s="867" t="str">
        <f t="shared" si="180"/>
        <v/>
      </c>
      <c r="Z2810" s="867"/>
    </row>
    <row r="2811" spans="2:26" s="312" customFormat="1" ht="15" customHeight="1" outlineLevel="1">
      <c r="B2811" s="314"/>
      <c r="C2811" s="439"/>
      <c r="D2811" s="343"/>
      <c r="E2811" s="307" t="s">
        <v>1731</v>
      </c>
      <c r="F2811" s="307" t="s">
        <v>3785</v>
      </c>
      <c r="G2811" s="307" t="s">
        <v>2502</v>
      </c>
      <c r="H2811" s="302" t="s">
        <v>3657</v>
      </c>
      <c r="I2811" s="303" t="s">
        <v>660</v>
      </c>
      <c r="J2811" s="417" t="s">
        <v>5684</v>
      </c>
      <c r="K2811" s="865" t="str">
        <f t="shared" si="176"/>
        <v/>
      </c>
      <c r="L2811" s="557" t="s">
        <v>3656</v>
      </c>
      <c r="M2811" s="558" t="s">
        <v>3655</v>
      </c>
      <c r="N2811" s="597"/>
      <c r="O2811" s="662"/>
      <c r="P2811" s="598"/>
      <c r="Q2811" s="867" t="str">
        <f t="shared" ca="1" si="177"/>
        <v/>
      </c>
      <c r="R2811" s="867" t="str">
        <f t="shared" ca="1" si="178"/>
        <v/>
      </c>
      <c r="S2811" s="867" t="str">
        <f>IFERROR(IF(VLOOKUP("*"&amp;TRIM($F2811)&amp;"*",dump!$A:$D,4,FALSE)="","空文字",VLOOKUP("*"&amp;TRIM($F2811)&amp;"*",dump!$A:$D,4,FALSE)),"NA")</f>
        <v>NA</v>
      </c>
      <c r="T2811" s="867" t="str">
        <f t="shared" ca="1" si="179"/>
        <v>●</v>
      </c>
      <c r="U2811" s="867"/>
      <c r="V2811" s="867"/>
      <c r="W2811" s="867"/>
      <c r="X2811" s="867"/>
      <c r="Y2811" s="867" t="str">
        <f t="shared" si="180"/>
        <v/>
      </c>
      <c r="Z2811" s="867"/>
    </row>
    <row r="2812" spans="2:26" s="312" customFormat="1" ht="45" customHeight="1" outlineLevel="1">
      <c r="B2812" s="314"/>
      <c r="C2812" s="439"/>
      <c r="D2812" s="343"/>
      <c r="E2812" s="307" t="s">
        <v>1732</v>
      </c>
      <c r="F2812" s="307" t="s">
        <v>3786</v>
      </c>
      <c r="G2812" s="307" t="s">
        <v>1460</v>
      </c>
      <c r="H2812" s="302" t="s">
        <v>3657</v>
      </c>
      <c r="I2812" s="303" t="s">
        <v>660</v>
      </c>
      <c r="J2812" s="417" t="s">
        <v>5684</v>
      </c>
      <c r="K2812" s="865" t="str">
        <f t="shared" si="176"/>
        <v/>
      </c>
      <c r="L2812" s="557" t="s">
        <v>3656</v>
      </c>
      <c r="M2812" s="558" t="s">
        <v>3655</v>
      </c>
      <c r="N2812" s="597"/>
      <c r="O2812" s="662"/>
      <c r="P2812" s="598"/>
      <c r="Q2812" s="867" t="str">
        <f t="shared" ca="1" si="177"/>
        <v/>
      </c>
      <c r="R2812" s="867" t="str">
        <f t="shared" ca="1" si="178"/>
        <v/>
      </c>
      <c r="S2812" s="867" t="str">
        <f>IFERROR(IF(VLOOKUP("*"&amp;TRIM($F2812)&amp;"*",dump!$A:$D,4,FALSE)="","空文字",VLOOKUP("*"&amp;TRIM($F2812)&amp;"*",dump!$A:$D,4,FALSE)),"NA")</f>
        <v>NA</v>
      </c>
      <c r="T2812" s="867" t="str">
        <f t="shared" ca="1" si="179"/>
        <v>●</v>
      </c>
      <c r="U2812" s="867"/>
      <c r="V2812" s="867"/>
      <c r="W2812" s="867"/>
      <c r="X2812" s="867"/>
      <c r="Y2812" s="867" t="str">
        <f t="shared" si="180"/>
        <v/>
      </c>
      <c r="Z2812" s="867"/>
    </row>
    <row r="2813" spans="2:26" s="312" customFormat="1" ht="30" customHeight="1" outlineLevel="1">
      <c r="B2813" s="314"/>
      <c r="C2813" s="439"/>
      <c r="D2813" s="343"/>
      <c r="E2813" s="307" t="s">
        <v>1733</v>
      </c>
      <c r="F2813" s="307" t="s">
        <v>3787</v>
      </c>
      <c r="G2813" s="307" t="s">
        <v>1461</v>
      </c>
      <c r="H2813" s="302" t="s">
        <v>3657</v>
      </c>
      <c r="I2813" s="303" t="s">
        <v>660</v>
      </c>
      <c r="J2813" s="417" t="s">
        <v>5684</v>
      </c>
      <c r="K2813" s="865" t="str">
        <f t="shared" si="176"/>
        <v/>
      </c>
      <c r="L2813" s="557" t="s">
        <v>3656</v>
      </c>
      <c r="M2813" s="558" t="s">
        <v>3655</v>
      </c>
      <c r="N2813" s="597"/>
      <c r="O2813" s="662"/>
      <c r="P2813" s="598"/>
      <c r="Q2813" s="867" t="str">
        <f t="shared" ca="1" si="177"/>
        <v/>
      </c>
      <c r="R2813" s="867" t="str">
        <f t="shared" ca="1" si="178"/>
        <v/>
      </c>
      <c r="S2813" s="867" t="str">
        <f>IFERROR(IF(VLOOKUP("*"&amp;TRIM($F2813)&amp;"*",dump!$A:$D,4,FALSE)="","空文字",VLOOKUP("*"&amp;TRIM($F2813)&amp;"*",dump!$A:$D,4,FALSE)),"NA")</f>
        <v>NA</v>
      </c>
      <c r="T2813" s="867" t="str">
        <f t="shared" ca="1" si="179"/>
        <v>●</v>
      </c>
      <c r="U2813" s="867"/>
      <c r="V2813" s="867"/>
      <c r="W2813" s="867"/>
      <c r="X2813" s="867"/>
      <c r="Y2813" s="867" t="str">
        <f t="shared" si="180"/>
        <v/>
      </c>
      <c r="Z2813" s="867"/>
    </row>
    <row r="2814" spans="2:26" s="312" customFormat="1" ht="15" customHeight="1" outlineLevel="1">
      <c r="B2814" s="314"/>
      <c r="C2814" s="439"/>
      <c r="D2814" s="343"/>
      <c r="E2814" s="307" t="s">
        <v>1734</v>
      </c>
      <c r="F2814" s="307" t="s">
        <v>3788</v>
      </c>
      <c r="G2814" s="307" t="s">
        <v>1462</v>
      </c>
      <c r="H2814" s="302" t="s">
        <v>3657</v>
      </c>
      <c r="I2814" s="303" t="s">
        <v>660</v>
      </c>
      <c r="J2814" s="417" t="s">
        <v>5684</v>
      </c>
      <c r="K2814" s="865" t="str">
        <f t="shared" si="176"/>
        <v/>
      </c>
      <c r="L2814" s="557" t="s">
        <v>3656</v>
      </c>
      <c r="M2814" s="558" t="s">
        <v>3655</v>
      </c>
      <c r="N2814" s="597"/>
      <c r="O2814" s="662"/>
      <c r="P2814" s="598"/>
      <c r="Q2814" s="867" t="str">
        <f t="shared" ca="1" si="177"/>
        <v/>
      </c>
      <c r="R2814" s="867" t="str">
        <f t="shared" ca="1" si="178"/>
        <v/>
      </c>
      <c r="S2814" s="867" t="str">
        <f>IFERROR(IF(VLOOKUP("*"&amp;TRIM($F2814)&amp;"*",dump!$A:$D,4,FALSE)="","空文字",VLOOKUP("*"&amp;TRIM($F2814)&amp;"*",dump!$A:$D,4,FALSE)),"NA")</f>
        <v>NA</v>
      </c>
      <c r="T2814" s="867" t="str">
        <f t="shared" ca="1" si="179"/>
        <v>●</v>
      </c>
      <c r="U2814" s="867"/>
      <c r="V2814" s="867"/>
      <c r="W2814" s="867"/>
      <c r="X2814" s="867"/>
      <c r="Y2814" s="867" t="str">
        <f t="shared" si="180"/>
        <v/>
      </c>
      <c r="Z2814" s="867"/>
    </row>
    <row r="2815" spans="2:26" s="312" customFormat="1" ht="15" customHeight="1" outlineLevel="1">
      <c r="B2815" s="314"/>
      <c r="C2815" s="439"/>
      <c r="D2815" s="343"/>
      <c r="E2815" s="307" t="s">
        <v>1735</v>
      </c>
      <c r="F2815" s="307" t="s">
        <v>3789</v>
      </c>
      <c r="G2815" s="307" t="s">
        <v>1463</v>
      </c>
      <c r="H2815" s="302" t="s">
        <v>3657</v>
      </c>
      <c r="I2815" s="303" t="s">
        <v>660</v>
      </c>
      <c r="J2815" s="417" t="s">
        <v>5684</v>
      </c>
      <c r="K2815" s="865" t="str">
        <f t="shared" si="176"/>
        <v/>
      </c>
      <c r="L2815" s="557" t="s">
        <v>3656</v>
      </c>
      <c r="M2815" s="558" t="s">
        <v>3655</v>
      </c>
      <c r="N2815" s="597"/>
      <c r="O2815" s="662"/>
      <c r="P2815" s="598"/>
      <c r="Q2815" s="867" t="str">
        <f t="shared" ca="1" si="177"/>
        <v/>
      </c>
      <c r="R2815" s="867" t="str">
        <f t="shared" ca="1" si="178"/>
        <v/>
      </c>
      <c r="S2815" s="867" t="str">
        <f>IFERROR(IF(VLOOKUP("*"&amp;TRIM($F2815)&amp;"*",dump!$A:$D,4,FALSE)="","空文字",VLOOKUP("*"&amp;TRIM($F2815)&amp;"*",dump!$A:$D,4,FALSE)),"NA")</f>
        <v>NA</v>
      </c>
      <c r="T2815" s="867" t="str">
        <f t="shared" ca="1" si="179"/>
        <v>●</v>
      </c>
      <c r="U2815" s="867"/>
      <c r="V2815" s="867"/>
      <c r="W2815" s="867"/>
      <c r="X2815" s="867"/>
      <c r="Y2815" s="867" t="str">
        <f t="shared" si="180"/>
        <v/>
      </c>
      <c r="Z2815" s="867"/>
    </row>
    <row r="2816" spans="2:26" s="312" customFormat="1" ht="45" customHeight="1" outlineLevel="1">
      <c r="B2816" s="314"/>
      <c r="C2816" s="439"/>
      <c r="D2816" s="343"/>
      <c r="E2816" s="307" t="s">
        <v>1736</v>
      </c>
      <c r="F2816" s="307" t="s">
        <v>3790</v>
      </c>
      <c r="G2816" s="307" t="s">
        <v>1357</v>
      </c>
      <c r="H2816" s="302" t="s">
        <v>3657</v>
      </c>
      <c r="I2816" s="303" t="s">
        <v>660</v>
      </c>
      <c r="J2816" s="417" t="s">
        <v>5684</v>
      </c>
      <c r="K2816" s="865" t="str">
        <f t="shared" si="176"/>
        <v/>
      </c>
      <c r="L2816" s="557" t="s">
        <v>3656</v>
      </c>
      <c r="M2816" s="558" t="s">
        <v>3655</v>
      </c>
      <c r="N2816" s="597"/>
      <c r="O2816" s="662"/>
      <c r="P2816" s="598"/>
      <c r="Q2816" s="867" t="str">
        <f t="shared" ca="1" si="177"/>
        <v/>
      </c>
      <c r="R2816" s="867" t="str">
        <f t="shared" ca="1" si="178"/>
        <v/>
      </c>
      <c r="S2816" s="867" t="str">
        <f>IFERROR(IF(VLOOKUP("*"&amp;TRIM($F2816)&amp;"*",dump!$A:$D,4,FALSE)="","空文字",VLOOKUP("*"&amp;TRIM($F2816)&amp;"*",dump!$A:$D,4,FALSE)),"NA")</f>
        <v>NA</v>
      </c>
      <c r="T2816" s="867" t="str">
        <f t="shared" ca="1" si="179"/>
        <v>●</v>
      </c>
      <c r="U2816" s="867"/>
      <c r="V2816" s="867"/>
      <c r="W2816" s="867"/>
      <c r="X2816" s="867"/>
      <c r="Y2816" s="867" t="str">
        <f t="shared" si="180"/>
        <v/>
      </c>
      <c r="Z2816" s="867"/>
    </row>
    <row r="2817" spans="2:26" s="312" customFormat="1" ht="45" customHeight="1" outlineLevel="1">
      <c r="B2817" s="314"/>
      <c r="C2817" s="439"/>
      <c r="D2817" s="343"/>
      <c r="E2817" s="307" t="s">
        <v>1737</v>
      </c>
      <c r="F2817" s="307" t="s">
        <v>3791</v>
      </c>
      <c r="G2817" s="307" t="s">
        <v>9873</v>
      </c>
      <c r="H2817" s="302" t="s">
        <v>3657</v>
      </c>
      <c r="I2817" s="303" t="s">
        <v>660</v>
      </c>
      <c r="J2817" s="417" t="s">
        <v>5684</v>
      </c>
      <c r="K2817" s="865" t="str">
        <f t="shared" si="176"/>
        <v/>
      </c>
      <c r="L2817" s="557" t="s">
        <v>3656</v>
      </c>
      <c r="M2817" s="558" t="s">
        <v>3655</v>
      </c>
      <c r="N2817" s="597"/>
      <c r="O2817" s="662"/>
      <c r="P2817" s="598"/>
      <c r="Q2817" s="867" t="str">
        <f t="shared" ca="1" si="177"/>
        <v/>
      </c>
      <c r="R2817" s="867" t="str">
        <f t="shared" ca="1" si="178"/>
        <v/>
      </c>
      <c r="S2817" s="867" t="str">
        <f>IFERROR(IF(VLOOKUP("*"&amp;TRIM($F2817)&amp;"*",dump!$A:$D,4,FALSE)="","空文字",VLOOKUP("*"&amp;TRIM($F2817)&amp;"*",dump!$A:$D,4,FALSE)),"NA")</f>
        <v>NA</v>
      </c>
      <c r="T2817" s="867" t="str">
        <f t="shared" ca="1" si="179"/>
        <v>●</v>
      </c>
      <c r="U2817" s="867"/>
      <c r="V2817" s="867"/>
      <c r="W2817" s="867"/>
      <c r="X2817" s="867"/>
      <c r="Y2817" s="867" t="str">
        <f t="shared" si="180"/>
        <v/>
      </c>
      <c r="Z2817" s="867"/>
    </row>
    <row r="2818" spans="2:26" s="312" customFormat="1" ht="15" customHeight="1" outlineLevel="1">
      <c r="B2818" s="314"/>
      <c r="C2818" s="439"/>
      <c r="D2818" s="343"/>
      <c r="E2818" s="530" t="s">
        <v>14544</v>
      </c>
      <c r="F2818" s="307" t="s">
        <v>14545</v>
      </c>
      <c r="G2818" s="306" t="s">
        <v>14546</v>
      </c>
      <c r="H2818" s="305" t="s">
        <v>3657</v>
      </c>
      <c r="I2818" s="304" t="s">
        <v>3666</v>
      </c>
      <c r="J2818" s="419" t="s">
        <v>5684</v>
      </c>
      <c r="K2818" s="865" t="str">
        <f t="shared" si="176"/>
        <v/>
      </c>
      <c r="L2818" s="557" t="s">
        <v>3656</v>
      </c>
      <c r="M2818" s="558" t="s">
        <v>3655</v>
      </c>
      <c r="N2818" s="597"/>
      <c r="O2818" s="558"/>
      <c r="P2818" s="598"/>
      <c r="Q2818" s="867" t="str">
        <f t="shared" ca="1" si="177"/>
        <v/>
      </c>
      <c r="R2818" s="867" t="str">
        <f t="shared" ca="1" si="178"/>
        <v/>
      </c>
      <c r="S2818" s="867" t="str">
        <f>IFERROR(IF(VLOOKUP("*"&amp;TRIM($F2818)&amp;"*",dump!$A:$D,4,FALSE)="","空文字",VLOOKUP("*"&amp;TRIM($F2818)&amp;"*",dump!$A:$D,4,FALSE)),"NA")</f>
        <v>NA</v>
      </c>
      <c r="T2818" s="867" t="str">
        <f t="shared" ca="1" si="179"/>
        <v>●</v>
      </c>
      <c r="U2818" s="867"/>
      <c r="V2818" s="867"/>
      <c r="W2818" s="867"/>
      <c r="X2818" s="867"/>
      <c r="Y2818" s="867" t="str">
        <f t="shared" si="180"/>
        <v/>
      </c>
      <c r="Z2818" s="867"/>
    </row>
    <row r="2819" spans="2:26" s="312" customFormat="1" ht="15" customHeight="1" outlineLevel="1">
      <c r="B2819" s="314"/>
      <c r="C2819" s="439"/>
      <c r="D2819" s="328"/>
      <c r="E2819" s="530" t="s">
        <v>14547</v>
      </c>
      <c r="F2819" s="307" t="s">
        <v>14548</v>
      </c>
      <c r="G2819" s="306" t="s">
        <v>14549</v>
      </c>
      <c r="H2819" s="305" t="s">
        <v>3657</v>
      </c>
      <c r="I2819" s="304" t="s">
        <v>3666</v>
      </c>
      <c r="J2819" s="419" t="s">
        <v>5684</v>
      </c>
      <c r="K2819" s="865" t="str">
        <f t="shared" si="176"/>
        <v/>
      </c>
      <c r="L2819" s="557" t="s">
        <v>3656</v>
      </c>
      <c r="M2819" s="558" t="s">
        <v>3655</v>
      </c>
      <c r="N2819" s="597"/>
      <c r="O2819" s="558"/>
      <c r="P2819" s="598"/>
      <c r="Q2819" s="867" t="str">
        <f t="shared" ca="1" si="177"/>
        <v/>
      </c>
      <c r="R2819" s="867" t="str">
        <f t="shared" ca="1" si="178"/>
        <v/>
      </c>
      <c r="S2819" s="867" t="str">
        <f>IFERROR(IF(VLOOKUP("*"&amp;TRIM($F2819)&amp;"*",dump!$A:$D,4,FALSE)="","空文字",VLOOKUP("*"&amp;TRIM($F2819)&amp;"*",dump!$A:$D,4,FALSE)),"NA")</f>
        <v>NA</v>
      </c>
      <c r="T2819" s="867" t="str">
        <f t="shared" ca="1" si="179"/>
        <v>●</v>
      </c>
      <c r="U2819" s="867"/>
      <c r="V2819" s="867"/>
      <c r="W2819" s="867"/>
      <c r="X2819" s="867"/>
      <c r="Y2819" s="867" t="str">
        <f t="shared" si="180"/>
        <v/>
      </c>
      <c r="Z2819" s="867"/>
    </row>
    <row r="2820" spans="2:26" s="312" customFormat="1" ht="15" customHeight="1" outlineLevel="1">
      <c r="B2820" s="314"/>
      <c r="C2820" s="439"/>
      <c r="D2820" s="328"/>
      <c r="E2820" s="530" t="s">
        <v>14550</v>
      </c>
      <c r="F2820" s="307" t="s">
        <v>14551</v>
      </c>
      <c r="G2820" s="306" t="s">
        <v>14552</v>
      </c>
      <c r="H2820" s="305" t="s">
        <v>3657</v>
      </c>
      <c r="I2820" s="304" t="s">
        <v>3666</v>
      </c>
      <c r="J2820" s="419" t="s">
        <v>5684</v>
      </c>
      <c r="K2820" s="865" t="str">
        <f t="shared" si="176"/>
        <v/>
      </c>
      <c r="L2820" s="557" t="s">
        <v>3656</v>
      </c>
      <c r="M2820" s="558" t="s">
        <v>3655</v>
      </c>
      <c r="N2820" s="597"/>
      <c r="O2820" s="558"/>
      <c r="P2820" s="598"/>
      <c r="Q2820" s="867" t="str">
        <f t="shared" ca="1" si="177"/>
        <v/>
      </c>
      <c r="R2820" s="867" t="str">
        <f t="shared" ca="1" si="178"/>
        <v/>
      </c>
      <c r="S2820" s="867" t="str">
        <f>IFERROR(IF(VLOOKUP("*"&amp;TRIM($F2820)&amp;"*",dump!$A:$D,4,FALSE)="","空文字",VLOOKUP("*"&amp;TRIM($F2820)&amp;"*",dump!$A:$D,4,FALSE)),"NA")</f>
        <v>NA</v>
      </c>
      <c r="T2820" s="867" t="str">
        <f t="shared" ca="1" si="179"/>
        <v>●</v>
      </c>
      <c r="U2820" s="867"/>
      <c r="V2820" s="867"/>
      <c r="W2820" s="867"/>
      <c r="X2820" s="867"/>
      <c r="Y2820" s="867" t="str">
        <f t="shared" si="180"/>
        <v/>
      </c>
      <c r="Z2820" s="867"/>
    </row>
    <row r="2821" spans="2:26" s="312" customFormat="1" ht="15" customHeight="1" outlineLevel="1">
      <c r="B2821" s="314"/>
      <c r="C2821" s="439"/>
      <c r="D2821" s="328"/>
      <c r="E2821" s="530" t="s">
        <v>14553</v>
      </c>
      <c r="F2821" s="307" t="s">
        <v>14554</v>
      </c>
      <c r="G2821" s="306" t="s">
        <v>15921</v>
      </c>
      <c r="H2821" s="305" t="s">
        <v>3657</v>
      </c>
      <c r="I2821" s="304" t="s">
        <v>3666</v>
      </c>
      <c r="J2821" s="419" t="s">
        <v>5684</v>
      </c>
      <c r="K2821" s="865" t="str">
        <f t="shared" si="176"/>
        <v/>
      </c>
      <c r="L2821" s="557" t="s">
        <v>3656</v>
      </c>
      <c r="M2821" s="558" t="s">
        <v>3655</v>
      </c>
      <c r="N2821" s="597"/>
      <c r="O2821" s="558"/>
      <c r="P2821" s="598"/>
      <c r="Q2821" s="867" t="str">
        <f t="shared" ca="1" si="177"/>
        <v/>
      </c>
      <c r="R2821" s="867" t="str">
        <f t="shared" ca="1" si="178"/>
        <v/>
      </c>
      <c r="S2821" s="867" t="str">
        <f>IFERROR(IF(VLOOKUP("*"&amp;TRIM($F2821)&amp;"*",dump!$A:$D,4,FALSE)="","空文字",VLOOKUP("*"&amp;TRIM($F2821)&amp;"*",dump!$A:$D,4,FALSE)),"NA")</f>
        <v>NA</v>
      </c>
      <c r="T2821" s="867" t="str">
        <f t="shared" ca="1" si="179"/>
        <v>●</v>
      </c>
      <c r="U2821" s="867"/>
      <c r="V2821" s="867"/>
      <c r="W2821" s="867"/>
      <c r="X2821" s="867"/>
      <c r="Y2821" s="867" t="str">
        <f t="shared" si="180"/>
        <v/>
      </c>
      <c r="Z2821" s="867"/>
    </row>
    <row r="2822" spans="2:26" s="312" customFormat="1" ht="15" customHeight="1" outlineLevel="1">
      <c r="B2822" s="314"/>
      <c r="C2822" s="534"/>
      <c r="D2822" s="215" t="s">
        <v>9874</v>
      </c>
      <c r="E2822" s="64"/>
      <c r="F2822" s="214" t="s">
        <v>9875</v>
      </c>
      <c r="G2822" s="214" t="s">
        <v>9876</v>
      </c>
      <c r="H2822" s="225" t="s">
        <v>218</v>
      </c>
      <c r="I2822" s="144" t="s">
        <v>660</v>
      </c>
      <c r="J2822" s="418" t="s">
        <v>5684</v>
      </c>
      <c r="K2822" s="865" t="str">
        <f t="shared" si="176"/>
        <v/>
      </c>
      <c r="L2822" s="557" t="s">
        <v>3656</v>
      </c>
      <c r="M2822" s="558" t="s">
        <v>3655</v>
      </c>
      <c r="N2822" s="597" t="s">
        <v>17470</v>
      </c>
      <c r="O2822" s="662"/>
      <c r="P2822" s="598"/>
      <c r="Q2822" s="867" t="str">
        <f t="shared" ca="1" si="177"/>
        <v/>
      </c>
      <c r="R2822" s="867" t="str">
        <f t="shared" ca="1" si="178"/>
        <v/>
      </c>
      <c r="S2822" s="867" t="str">
        <f>IFERROR(IF(VLOOKUP("*"&amp;TRIM($F2822)&amp;"*",dump!$A:$D,4,FALSE)="","空文字",VLOOKUP("*"&amp;TRIM($F2822)&amp;"*",dump!$A:$D,4,FALSE)),"NA")</f>
        <v>NA</v>
      </c>
      <c r="T2822" s="867" t="str">
        <f t="shared" ca="1" si="179"/>
        <v>●</v>
      </c>
      <c r="U2822" s="867"/>
      <c r="V2822" s="867"/>
      <c r="W2822" s="867"/>
      <c r="X2822" s="867"/>
      <c r="Y2822" s="867" t="str">
        <f t="shared" si="180"/>
        <v/>
      </c>
      <c r="Z2822" s="867"/>
    </row>
    <row r="2823" spans="2:26" s="312" customFormat="1" ht="15" customHeight="1" outlineLevel="1">
      <c r="B2823" s="314"/>
      <c r="C2823" s="534"/>
      <c r="D2823" s="343"/>
      <c r="E2823" s="198" t="s">
        <v>9877</v>
      </c>
      <c r="F2823" s="307" t="s">
        <v>9878</v>
      </c>
      <c r="G2823" s="307" t="s">
        <v>9879</v>
      </c>
      <c r="H2823" s="302" t="s">
        <v>9</v>
      </c>
      <c r="I2823" s="303" t="s">
        <v>660</v>
      </c>
      <c r="J2823" s="417" t="s">
        <v>5684</v>
      </c>
      <c r="K2823" s="865" t="str">
        <f t="shared" si="176"/>
        <v/>
      </c>
      <c r="L2823" s="557" t="s">
        <v>3656</v>
      </c>
      <c r="M2823" s="558" t="s">
        <v>3655</v>
      </c>
      <c r="N2823" s="597"/>
      <c r="O2823" s="662"/>
      <c r="P2823" s="598"/>
      <c r="Q2823" s="867" t="str">
        <f t="shared" ca="1" si="177"/>
        <v/>
      </c>
      <c r="R2823" s="867" t="str">
        <f t="shared" ca="1" si="178"/>
        <v/>
      </c>
      <c r="S2823" s="867" t="str">
        <f>IFERROR(IF(VLOOKUP("*"&amp;TRIM($F2823)&amp;"*",dump!$A:$D,4,FALSE)="","空文字",VLOOKUP("*"&amp;TRIM($F2823)&amp;"*",dump!$A:$D,4,FALSE)),"NA")</f>
        <v>NA</v>
      </c>
      <c r="T2823" s="867" t="str">
        <f t="shared" ca="1" si="179"/>
        <v>●</v>
      </c>
      <c r="U2823" s="867"/>
      <c r="V2823" s="867"/>
      <c r="W2823" s="867"/>
      <c r="X2823" s="867"/>
      <c r="Y2823" s="867" t="str">
        <f t="shared" si="180"/>
        <v/>
      </c>
      <c r="Z2823" s="867"/>
    </row>
    <row r="2824" spans="2:26" s="312" customFormat="1" ht="15" customHeight="1" outlineLevel="1">
      <c r="B2824" s="314"/>
      <c r="C2824" s="534"/>
      <c r="D2824" s="343"/>
      <c r="E2824" s="198" t="s">
        <v>9880</v>
      </c>
      <c r="F2824" s="307" t="s">
        <v>5520</v>
      </c>
      <c r="G2824" s="307" t="s">
        <v>9881</v>
      </c>
      <c r="H2824" s="302" t="s">
        <v>9</v>
      </c>
      <c r="I2824" s="303" t="s">
        <v>660</v>
      </c>
      <c r="J2824" s="417" t="s">
        <v>5684</v>
      </c>
      <c r="K2824" s="865" t="str">
        <f t="shared" si="176"/>
        <v/>
      </c>
      <c r="L2824" s="557" t="s">
        <v>3656</v>
      </c>
      <c r="M2824" s="558" t="s">
        <v>3655</v>
      </c>
      <c r="N2824" s="597"/>
      <c r="O2824" s="662"/>
      <c r="P2824" s="598"/>
      <c r="Q2824" s="867" t="str">
        <f t="shared" ca="1" si="177"/>
        <v/>
      </c>
      <c r="R2824" s="867" t="str">
        <f t="shared" ca="1" si="178"/>
        <v/>
      </c>
      <c r="S2824" s="867" t="str">
        <f>IFERROR(IF(VLOOKUP("*"&amp;TRIM($F2824)&amp;"*",dump!$A:$D,4,FALSE)="","空文字",VLOOKUP("*"&amp;TRIM($F2824)&amp;"*",dump!$A:$D,4,FALSE)),"NA")</f>
        <v>NA</v>
      </c>
      <c r="T2824" s="867" t="str">
        <f t="shared" ca="1" si="179"/>
        <v>●</v>
      </c>
      <c r="U2824" s="867"/>
      <c r="V2824" s="867"/>
      <c r="W2824" s="867"/>
      <c r="X2824" s="867"/>
      <c r="Y2824" s="867" t="str">
        <f t="shared" si="180"/>
        <v/>
      </c>
      <c r="Z2824" s="867"/>
    </row>
    <row r="2825" spans="2:26" s="312" customFormat="1" ht="15" customHeight="1" outlineLevel="1">
      <c r="B2825" s="314"/>
      <c r="C2825" s="534"/>
      <c r="D2825" s="215" t="s">
        <v>9882</v>
      </c>
      <c r="E2825" s="64"/>
      <c r="F2825" s="214" t="s">
        <v>9883</v>
      </c>
      <c r="G2825" s="214" t="s">
        <v>9884</v>
      </c>
      <c r="H2825" s="225" t="s">
        <v>218</v>
      </c>
      <c r="I2825" s="144" t="s">
        <v>660</v>
      </c>
      <c r="J2825" s="418" t="s">
        <v>5684</v>
      </c>
      <c r="K2825" s="865" t="str">
        <f t="shared" si="176"/>
        <v/>
      </c>
      <c r="L2825" s="557" t="s">
        <v>3656</v>
      </c>
      <c r="M2825" s="558" t="s">
        <v>3655</v>
      </c>
      <c r="N2825" s="597" t="s">
        <v>17470</v>
      </c>
      <c r="O2825" s="662"/>
      <c r="P2825" s="598"/>
      <c r="Q2825" s="867" t="str">
        <f t="shared" ca="1" si="177"/>
        <v/>
      </c>
      <c r="R2825" s="867" t="str">
        <f t="shared" ca="1" si="178"/>
        <v/>
      </c>
      <c r="S2825" s="867" t="str">
        <f>IFERROR(IF(VLOOKUP("*"&amp;TRIM($F2825)&amp;"*",dump!$A:$D,4,FALSE)="","空文字",VLOOKUP("*"&amp;TRIM($F2825)&amp;"*",dump!$A:$D,4,FALSE)),"NA")</f>
        <v>NA</v>
      </c>
      <c r="T2825" s="867" t="str">
        <f t="shared" ca="1" si="179"/>
        <v>●</v>
      </c>
      <c r="U2825" s="867"/>
      <c r="V2825" s="867"/>
      <c r="W2825" s="867"/>
      <c r="X2825" s="867"/>
      <c r="Y2825" s="867" t="str">
        <f t="shared" si="180"/>
        <v/>
      </c>
      <c r="Z2825" s="867"/>
    </row>
    <row r="2826" spans="2:26" s="312" customFormat="1" ht="27" customHeight="1" outlineLevel="1">
      <c r="B2826" s="314"/>
      <c r="C2826" s="534"/>
      <c r="D2826" s="343"/>
      <c r="E2826" s="198" t="s">
        <v>9885</v>
      </c>
      <c r="F2826" s="307" t="s">
        <v>9886</v>
      </c>
      <c r="G2826" s="307" t="s">
        <v>9887</v>
      </c>
      <c r="H2826" s="302" t="s">
        <v>3657</v>
      </c>
      <c r="I2826" s="303" t="s">
        <v>660</v>
      </c>
      <c r="J2826" s="417" t="s">
        <v>5684</v>
      </c>
      <c r="K2826" s="865" t="str">
        <f t="shared" si="176"/>
        <v/>
      </c>
      <c r="L2826" s="557" t="s">
        <v>3656</v>
      </c>
      <c r="M2826" s="558" t="s">
        <v>3655</v>
      </c>
      <c r="N2826" s="597"/>
      <c r="O2826" s="662"/>
      <c r="P2826" s="598"/>
      <c r="Q2826" s="867" t="str">
        <f t="shared" ca="1" si="177"/>
        <v/>
      </c>
      <c r="R2826" s="867" t="str">
        <f t="shared" ca="1" si="178"/>
        <v/>
      </c>
      <c r="S2826" s="867" t="str">
        <f>IFERROR(IF(VLOOKUP("*"&amp;TRIM($F2826)&amp;"*",dump!$A:$D,4,FALSE)="","空文字",VLOOKUP("*"&amp;TRIM($F2826)&amp;"*",dump!$A:$D,4,FALSE)),"NA")</f>
        <v>NA</v>
      </c>
      <c r="T2826" s="867" t="str">
        <f t="shared" ca="1" si="179"/>
        <v>●</v>
      </c>
      <c r="U2826" s="867"/>
      <c r="V2826" s="867"/>
      <c r="W2826" s="867"/>
      <c r="X2826" s="867"/>
      <c r="Y2826" s="867" t="str">
        <f t="shared" si="180"/>
        <v/>
      </c>
      <c r="Z2826" s="867"/>
    </row>
    <row r="2827" spans="2:26" s="312" customFormat="1" ht="15" customHeight="1" outlineLevel="1">
      <c r="B2827" s="314"/>
      <c r="C2827" s="534"/>
      <c r="D2827" s="343"/>
      <c r="E2827" s="198" t="s">
        <v>9888</v>
      </c>
      <c r="F2827" s="307" t="s">
        <v>5521</v>
      </c>
      <c r="G2827" s="307" t="s">
        <v>9889</v>
      </c>
      <c r="H2827" s="302" t="s">
        <v>3657</v>
      </c>
      <c r="I2827" s="303" t="s">
        <v>660</v>
      </c>
      <c r="J2827" s="417" t="s">
        <v>5684</v>
      </c>
      <c r="K2827" s="865" t="str">
        <f t="shared" si="176"/>
        <v/>
      </c>
      <c r="L2827" s="557" t="s">
        <v>3656</v>
      </c>
      <c r="M2827" s="558" t="s">
        <v>3655</v>
      </c>
      <c r="N2827" s="597"/>
      <c r="O2827" s="662"/>
      <c r="P2827" s="598"/>
      <c r="Q2827" s="867" t="str">
        <f t="shared" ca="1" si="177"/>
        <v/>
      </c>
      <c r="R2827" s="867" t="str">
        <f t="shared" ca="1" si="178"/>
        <v/>
      </c>
      <c r="S2827" s="867" t="str">
        <f>IFERROR(IF(VLOOKUP("*"&amp;TRIM($F2827)&amp;"*",dump!$A:$D,4,FALSE)="","空文字",VLOOKUP("*"&amp;TRIM($F2827)&amp;"*",dump!$A:$D,4,FALSE)),"NA")</f>
        <v>NA</v>
      </c>
      <c r="T2827" s="867" t="str">
        <f t="shared" ca="1" si="179"/>
        <v>●</v>
      </c>
      <c r="U2827" s="867"/>
      <c r="V2827" s="867"/>
      <c r="W2827" s="867"/>
      <c r="X2827" s="867"/>
      <c r="Y2827" s="867" t="str">
        <f t="shared" si="180"/>
        <v/>
      </c>
      <c r="Z2827" s="867"/>
    </row>
    <row r="2828" spans="2:26" s="312" customFormat="1" ht="15" customHeight="1" outlineLevel="1">
      <c r="B2828" s="314"/>
      <c r="C2828" s="534"/>
      <c r="D2828" s="343"/>
      <c r="E2828" s="198" t="s">
        <v>9890</v>
      </c>
      <c r="F2828" s="307" t="s">
        <v>5522</v>
      </c>
      <c r="G2828" s="307" t="s">
        <v>9891</v>
      </c>
      <c r="H2828" s="302" t="s">
        <v>3657</v>
      </c>
      <c r="I2828" s="303" t="s">
        <v>660</v>
      </c>
      <c r="J2828" s="417" t="s">
        <v>5684</v>
      </c>
      <c r="K2828" s="865" t="str">
        <f t="shared" si="176"/>
        <v/>
      </c>
      <c r="L2828" s="557" t="s">
        <v>3656</v>
      </c>
      <c r="M2828" s="558" t="s">
        <v>3655</v>
      </c>
      <c r="N2828" s="597"/>
      <c r="O2828" s="662"/>
      <c r="P2828" s="598"/>
      <c r="Q2828" s="867" t="str">
        <f t="shared" ca="1" si="177"/>
        <v/>
      </c>
      <c r="R2828" s="867" t="str">
        <f t="shared" ca="1" si="178"/>
        <v/>
      </c>
      <c r="S2828" s="867" t="str">
        <f>IFERROR(IF(VLOOKUP("*"&amp;TRIM($F2828)&amp;"*",dump!$A:$D,4,FALSE)="","空文字",VLOOKUP("*"&amp;TRIM($F2828)&amp;"*",dump!$A:$D,4,FALSE)),"NA")</f>
        <v>NA</v>
      </c>
      <c r="T2828" s="867" t="str">
        <f t="shared" ca="1" si="179"/>
        <v>●</v>
      </c>
      <c r="U2828" s="867"/>
      <c r="V2828" s="867"/>
      <c r="W2828" s="867"/>
      <c r="X2828" s="867"/>
      <c r="Y2828" s="867" t="str">
        <f t="shared" si="180"/>
        <v/>
      </c>
      <c r="Z2828" s="867"/>
    </row>
    <row r="2829" spans="2:26" s="312" customFormat="1" ht="15" customHeight="1" outlineLevel="1">
      <c r="B2829" s="314"/>
      <c r="C2829" s="534"/>
      <c r="D2829" s="343"/>
      <c r="E2829" s="54" t="s">
        <v>5523</v>
      </c>
      <c r="F2829" s="307" t="s">
        <v>5524</v>
      </c>
      <c r="G2829" s="307" t="s">
        <v>9892</v>
      </c>
      <c r="H2829" s="302" t="s">
        <v>3657</v>
      </c>
      <c r="I2829" s="303" t="s">
        <v>660</v>
      </c>
      <c r="J2829" s="417" t="s">
        <v>5684</v>
      </c>
      <c r="K2829" s="865" t="str">
        <f t="shared" ref="K2829:K2892" si="181">IF(AND(M2829="", O2829="", N2829&lt;&gt;""), "○", "")</f>
        <v/>
      </c>
      <c r="L2829" s="557" t="s">
        <v>3656</v>
      </c>
      <c r="M2829" s="558" t="s">
        <v>3655</v>
      </c>
      <c r="N2829" s="597"/>
      <c r="O2829" s="662"/>
      <c r="P2829" s="598"/>
      <c r="Q2829" s="867" t="str">
        <f t="shared" ref="Q2829:Q2892" ca="1" si="182">IF(P2829="","",IF(P2829="←",IF(OFFSET($J2829,0,MATCH(MID(M2829,1,FIND("の",M2829,1)-1), $L$11:$BA$11,0)+4,1,1)="","",OFFSET($L2829,0,MATCH(MID(M2829,1,FIND("の",M2829,1)-1), $L$11:$BA$11,0)+4,1,1)),P2829))</f>
        <v/>
      </c>
      <c r="R2829" s="867" t="str">
        <f t="shared" ref="R2829:R2892" ca="1" si="183">IF(COUNTIF(Q2829,"*(*"),MID(Q2829,FIND("(",Q2829,1)+1,FIND(")",Q2829,1)-FIND("(",Q2829,1)-1),IF(COUNTIF(Q2829,"*""*"),MID(Q2829,FIND("""",Q2829,1)+1,LEN(Q2829)-2),IF(COUNTIF(Q2829,"*：*"),RIGHT(Q2829,LEN(Q2829)-(FIND("：",Q2829))),Q2829)))</f>
        <v/>
      </c>
      <c r="S2829" s="867" t="str">
        <f>IFERROR(IF(VLOOKUP("*"&amp;TRIM($F2829)&amp;"*",dump!$A:$D,4,FALSE)="","空文字",VLOOKUP("*"&amp;TRIM($F2829)&amp;"*",dump!$A:$D,4,FALSE)),"NA")</f>
        <v>NA</v>
      </c>
      <c r="T2829" s="867" t="str">
        <f t="shared" ref="T2829:T2892" ca="1" si="184">IF($K2829&lt;&gt;"",IF($E2829&lt;&gt;"","■",""),IF(AND(R2829="",S2829="NA"),"●", IF(EXACT(R2829,S2829),"●","×")))</f>
        <v>●</v>
      </c>
      <c r="U2829" s="867"/>
      <c r="V2829" s="867"/>
      <c r="W2829" s="867"/>
      <c r="X2829" s="867"/>
      <c r="Y2829" s="867" t="str">
        <f t="shared" ref="Y2829:Y2892" si="185">IF(U2829="●","●","")</f>
        <v/>
      </c>
      <c r="Z2829" s="867"/>
    </row>
    <row r="2830" spans="2:26" s="312" customFormat="1" ht="15" customHeight="1" outlineLevel="1">
      <c r="B2830" s="314"/>
      <c r="C2830" s="534"/>
      <c r="D2830" s="343"/>
      <c r="E2830" s="198" t="s">
        <v>9893</v>
      </c>
      <c r="F2830" s="307" t="s">
        <v>5525</v>
      </c>
      <c r="G2830" s="307" t="s">
        <v>9894</v>
      </c>
      <c r="H2830" s="302" t="s">
        <v>3657</v>
      </c>
      <c r="I2830" s="303" t="s">
        <v>660</v>
      </c>
      <c r="J2830" s="417" t="s">
        <v>5684</v>
      </c>
      <c r="K2830" s="865" t="str">
        <f t="shared" si="181"/>
        <v/>
      </c>
      <c r="L2830" s="557" t="s">
        <v>3656</v>
      </c>
      <c r="M2830" s="558" t="s">
        <v>3655</v>
      </c>
      <c r="N2830" s="597"/>
      <c r="O2830" s="662"/>
      <c r="P2830" s="598"/>
      <c r="Q2830" s="867" t="str">
        <f t="shared" ca="1" si="182"/>
        <v/>
      </c>
      <c r="R2830" s="867" t="str">
        <f t="shared" ca="1" si="183"/>
        <v/>
      </c>
      <c r="S2830" s="867" t="str">
        <f>IFERROR(IF(VLOOKUP("*"&amp;TRIM($F2830)&amp;"*",dump!$A:$D,4,FALSE)="","空文字",VLOOKUP("*"&amp;TRIM($F2830)&amp;"*",dump!$A:$D,4,FALSE)),"NA")</f>
        <v>NA</v>
      </c>
      <c r="T2830" s="867" t="str">
        <f t="shared" ca="1" si="184"/>
        <v>●</v>
      </c>
      <c r="U2830" s="867"/>
      <c r="V2830" s="867"/>
      <c r="W2830" s="867"/>
      <c r="X2830" s="867"/>
      <c r="Y2830" s="867" t="str">
        <f t="shared" si="185"/>
        <v/>
      </c>
      <c r="Z2830" s="867"/>
    </row>
    <row r="2831" spans="2:26" s="312" customFormat="1" ht="30" customHeight="1" outlineLevel="1">
      <c r="B2831" s="314"/>
      <c r="C2831" s="534"/>
      <c r="D2831" s="343"/>
      <c r="E2831" s="198" t="s">
        <v>9895</v>
      </c>
      <c r="F2831" s="307" t="s">
        <v>5526</v>
      </c>
      <c r="G2831" s="307" t="s">
        <v>9896</v>
      </c>
      <c r="H2831" s="302" t="s">
        <v>3657</v>
      </c>
      <c r="I2831" s="303" t="s">
        <v>660</v>
      </c>
      <c r="J2831" s="417" t="s">
        <v>5684</v>
      </c>
      <c r="K2831" s="865" t="str">
        <f t="shared" si="181"/>
        <v/>
      </c>
      <c r="L2831" s="557" t="s">
        <v>3656</v>
      </c>
      <c r="M2831" s="558" t="s">
        <v>3655</v>
      </c>
      <c r="N2831" s="597"/>
      <c r="O2831" s="662"/>
      <c r="P2831" s="598"/>
      <c r="Q2831" s="867" t="str">
        <f t="shared" ca="1" si="182"/>
        <v/>
      </c>
      <c r="R2831" s="867" t="str">
        <f t="shared" ca="1" si="183"/>
        <v/>
      </c>
      <c r="S2831" s="867" t="str">
        <f>IFERROR(IF(VLOOKUP("*"&amp;TRIM($F2831)&amp;"*",dump!$A:$D,4,FALSE)="","空文字",VLOOKUP("*"&amp;TRIM($F2831)&amp;"*",dump!$A:$D,4,FALSE)),"NA")</f>
        <v>NA</v>
      </c>
      <c r="T2831" s="867" t="str">
        <f t="shared" ca="1" si="184"/>
        <v>●</v>
      </c>
      <c r="U2831" s="867"/>
      <c r="V2831" s="867"/>
      <c r="W2831" s="867"/>
      <c r="X2831" s="867"/>
      <c r="Y2831" s="867" t="str">
        <f t="shared" si="185"/>
        <v/>
      </c>
      <c r="Z2831" s="867"/>
    </row>
    <row r="2832" spans="2:26" s="312" customFormat="1" ht="15" customHeight="1" outlineLevel="1">
      <c r="B2832" s="314"/>
      <c r="C2832" s="534"/>
      <c r="D2832" s="343"/>
      <c r="E2832" s="54" t="s">
        <v>9897</v>
      </c>
      <c r="F2832" s="307" t="s">
        <v>5527</v>
      </c>
      <c r="G2832" s="307" t="s">
        <v>9898</v>
      </c>
      <c r="H2832" s="302" t="s">
        <v>3657</v>
      </c>
      <c r="I2832" s="303" t="s">
        <v>660</v>
      </c>
      <c r="J2832" s="417" t="s">
        <v>5684</v>
      </c>
      <c r="K2832" s="865" t="str">
        <f t="shared" si="181"/>
        <v/>
      </c>
      <c r="L2832" s="557" t="s">
        <v>3656</v>
      </c>
      <c r="M2832" s="558" t="s">
        <v>3655</v>
      </c>
      <c r="N2832" s="597"/>
      <c r="O2832" s="662"/>
      <c r="P2832" s="598"/>
      <c r="Q2832" s="867" t="str">
        <f t="shared" ca="1" si="182"/>
        <v/>
      </c>
      <c r="R2832" s="867" t="str">
        <f t="shared" ca="1" si="183"/>
        <v/>
      </c>
      <c r="S2832" s="867" t="str">
        <f>IFERROR(IF(VLOOKUP("*"&amp;TRIM($F2832)&amp;"*",dump!$A:$D,4,FALSE)="","空文字",VLOOKUP("*"&amp;TRIM($F2832)&amp;"*",dump!$A:$D,4,FALSE)),"NA")</f>
        <v>NA</v>
      </c>
      <c r="T2832" s="867" t="str">
        <f t="shared" ca="1" si="184"/>
        <v>●</v>
      </c>
      <c r="U2832" s="867"/>
      <c r="V2832" s="867"/>
      <c r="W2832" s="867"/>
      <c r="X2832" s="867"/>
      <c r="Y2832" s="867" t="str">
        <f t="shared" si="185"/>
        <v/>
      </c>
      <c r="Z2832" s="867"/>
    </row>
    <row r="2833" spans="2:26" s="312" customFormat="1" ht="15" customHeight="1" outlineLevel="1">
      <c r="B2833" s="314"/>
      <c r="C2833" s="534"/>
      <c r="D2833" s="343"/>
      <c r="E2833" s="198" t="s">
        <v>9899</v>
      </c>
      <c r="F2833" s="307" t="s">
        <v>5528</v>
      </c>
      <c r="G2833" s="307" t="s">
        <v>9900</v>
      </c>
      <c r="H2833" s="302" t="s">
        <v>3657</v>
      </c>
      <c r="I2833" s="303" t="s">
        <v>660</v>
      </c>
      <c r="J2833" s="417" t="s">
        <v>5684</v>
      </c>
      <c r="K2833" s="865" t="str">
        <f t="shared" si="181"/>
        <v/>
      </c>
      <c r="L2833" s="557" t="s">
        <v>3656</v>
      </c>
      <c r="M2833" s="558" t="s">
        <v>3655</v>
      </c>
      <c r="N2833" s="597"/>
      <c r="O2833" s="662"/>
      <c r="P2833" s="598"/>
      <c r="Q2833" s="867" t="str">
        <f t="shared" ca="1" si="182"/>
        <v/>
      </c>
      <c r="R2833" s="867" t="str">
        <f t="shared" ca="1" si="183"/>
        <v/>
      </c>
      <c r="S2833" s="867" t="str">
        <f>IFERROR(IF(VLOOKUP("*"&amp;TRIM($F2833)&amp;"*",dump!$A:$D,4,FALSE)="","空文字",VLOOKUP("*"&amp;TRIM($F2833)&amp;"*",dump!$A:$D,4,FALSE)),"NA")</f>
        <v>NA</v>
      </c>
      <c r="T2833" s="867" t="str">
        <f t="shared" ca="1" si="184"/>
        <v>●</v>
      </c>
      <c r="U2833" s="867"/>
      <c r="V2833" s="867"/>
      <c r="W2833" s="867"/>
      <c r="X2833" s="867"/>
      <c r="Y2833" s="867" t="str">
        <f t="shared" si="185"/>
        <v/>
      </c>
      <c r="Z2833" s="867"/>
    </row>
    <row r="2834" spans="2:26" s="312" customFormat="1" ht="45" customHeight="1" outlineLevel="1">
      <c r="B2834" s="314"/>
      <c r="C2834" s="534"/>
      <c r="D2834" s="343"/>
      <c r="E2834" s="198" t="s">
        <v>9899</v>
      </c>
      <c r="F2834" s="307" t="s">
        <v>9901</v>
      </c>
      <c r="G2834" s="307" t="s">
        <v>9902</v>
      </c>
      <c r="H2834" s="302" t="s">
        <v>3657</v>
      </c>
      <c r="I2834" s="303" t="s">
        <v>660</v>
      </c>
      <c r="J2834" s="417" t="s">
        <v>5684</v>
      </c>
      <c r="K2834" s="865" t="str">
        <f t="shared" si="181"/>
        <v/>
      </c>
      <c r="L2834" s="557" t="s">
        <v>3656</v>
      </c>
      <c r="M2834" s="558" t="s">
        <v>3655</v>
      </c>
      <c r="N2834" s="597"/>
      <c r="O2834" s="662"/>
      <c r="P2834" s="598"/>
      <c r="Q2834" s="867" t="str">
        <f t="shared" ca="1" si="182"/>
        <v/>
      </c>
      <c r="R2834" s="867" t="str">
        <f t="shared" ca="1" si="183"/>
        <v/>
      </c>
      <c r="S2834" s="867" t="str">
        <f>IFERROR(IF(VLOOKUP("*"&amp;TRIM($F2834)&amp;"*",dump!$A:$D,4,FALSE)="","空文字",VLOOKUP("*"&amp;TRIM($F2834)&amp;"*",dump!$A:$D,4,FALSE)),"NA")</f>
        <v>NA</v>
      </c>
      <c r="T2834" s="867" t="str">
        <f t="shared" ca="1" si="184"/>
        <v>●</v>
      </c>
      <c r="U2834" s="867"/>
      <c r="V2834" s="867"/>
      <c r="W2834" s="867"/>
      <c r="X2834" s="867"/>
      <c r="Y2834" s="867" t="str">
        <f t="shared" si="185"/>
        <v/>
      </c>
      <c r="Z2834" s="867"/>
    </row>
    <row r="2835" spans="2:26" s="312" customFormat="1" ht="30" customHeight="1" outlineLevel="1">
      <c r="B2835" s="314"/>
      <c r="C2835" s="534"/>
      <c r="D2835" s="343"/>
      <c r="E2835" s="198" t="s">
        <v>9903</v>
      </c>
      <c r="F2835" s="307" t="s">
        <v>5529</v>
      </c>
      <c r="G2835" s="307" t="s">
        <v>9904</v>
      </c>
      <c r="H2835" s="302" t="s">
        <v>3657</v>
      </c>
      <c r="I2835" s="303" t="s">
        <v>660</v>
      </c>
      <c r="J2835" s="417" t="s">
        <v>5684</v>
      </c>
      <c r="K2835" s="865" t="str">
        <f t="shared" si="181"/>
        <v/>
      </c>
      <c r="L2835" s="557" t="s">
        <v>3656</v>
      </c>
      <c r="M2835" s="558" t="s">
        <v>3655</v>
      </c>
      <c r="N2835" s="597"/>
      <c r="O2835" s="662"/>
      <c r="P2835" s="598"/>
      <c r="Q2835" s="867" t="str">
        <f t="shared" ca="1" si="182"/>
        <v/>
      </c>
      <c r="R2835" s="867" t="str">
        <f t="shared" ca="1" si="183"/>
        <v/>
      </c>
      <c r="S2835" s="867" t="str">
        <f>IFERROR(IF(VLOOKUP("*"&amp;TRIM($F2835)&amp;"*",dump!$A:$D,4,FALSE)="","空文字",VLOOKUP("*"&amp;TRIM($F2835)&amp;"*",dump!$A:$D,4,FALSE)),"NA")</f>
        <v>NA</v>
      </c>
      <c r="T2835" s="867" t="str">
        <f t="shared" ca="1" si="184"/>
        <v>●</v>
      </c>
      <c r="U2835" s="867"/>
      <c r="V2835" s="867"/>
      <c r="W2835" s="867"/>
      <c r="X2835" s="867"/>
      <c r="Y2835" s="867" t="str">
        <f t="shared" si="185"/>
        <v/>
      </c>
      <c r="Z2835" s="867"/>
    </row>
    <row r="2836" spans="2:26" s="312" customFormat="1" ht="30" customHeight="1" outlineLevel="1">
      <c r="B2836" s="314"/>
      <c r="C2836" s="534"/>
      <c r="D2836" s="215" t="s">
        <v>9905</v>
      </c>
      <c r="E2836" s="213"/>
      <c r="F2836" s="214" t="s">
        <v>3792</v>
      </c>
      <c r="G2836" s="214" t="s">
        <v>9906</v>
      </c>
      <c r="H2836" s="225" t="s">
        <v>3655</v>
      </c>
      <c r="I2836" s="144" t="s">
        <v>660</v>
      </c>
      <c r="J2836" s="418" t="s">
        <v>5684</v>
      </c>
      <c r="K2836" s="865" t="str">
        <f t="shared" si="181"/>
        <v/>
      </c>
      <c r="L2836" s="557" t="s">
        <v>3656</v>
      </c>
      <c r="M2836" s="558" t="s">
        <v>3655</v>
      </c>
      <c r="N2836" s="597" t="s">
        <v>17470</v>
      </c>
      <c r="O2836" s="662"/>
      <c r="P2836" s="598"/>
      <c r="Q2836" s="867" t="str">
        <f t="shared" ca="1" si="182"/>
        <v/>
      </c>
      <c r="R2836" s="867" t="str">
        <f t="shared" ca="1" si="183"/>
        <v/>
      </c>
      <c r="S2836" s="867" t="str">
        <f>IFERROR(IF(VLOOKUP("*"&amp;TRIM($F2836)&amp;"*",dump!$A:$D,4,FALSE)="","空文字",VLOOKUP("*"&amp;TRIM($F2836)&amp;"*",dump!$A:$D,4,FALSE)),"NA")</f>
        <v>NA</v>
      </c>
      <c r="T2836" s="867" t="str">
        <f t="shared" ca="1" si="184"/>
        <v>●</v>
      </c>
      <c r="U2836" s="867"/>
      <c r="V2836" s="867"/>
      <c r="W2836" s="867"/>
      <c r="X2836" s="867"/>
      <c r="Y2836" s="867" t="str">
        <f t="shared" si="185"/>
        <v/>
      </c>
      <c r="Z2836" s="867"/>
    </row>
    <row r="2837" spans="2:26" s="312" customFormat="1" ht="15" customHeight="1" outlineLevel="1">
      <c r="B2837" s="314"/>
      <c r="C2837" s="534"/>
      <c r="D2837" s="343"/>
      <c r="E2837" s="307" t="s">
        <v>9907</v>
      </c>
      <c r="F2837" s="307" t="s">
        <v>3793</v>
      </c>
      <c r="G2837" s="307" t="s">
        <v>9908</v>
      </c>
      <c r="H2837" s="302" t="s">
        <v>3657</v>
      </c>
      <c r="I2837" s="303" t="s">
        <v>660</v>
      </c>
      <c r="J2837" s="417" t="s">
        <v>5684</v>
      </c>
      <c r="K2837" s="865" t="str">
        <f t="shared" si="181"/>
        <v/>
      </c>
      <c r="L2837" s="557" t="s">
        <v>3656</v>
      </c>
      <c r="M2837" s="558" t="s">
        <v>3655</v>
      </c>
      <c r="N2837" s="597"/>
      <c r="O2837" s="662"/>
      <c r="P2837" s="598"/>
      <c r="Q2837" s="867" t="str">
        <f t="shared" ca="1" si="182"/>
        <v/>
      </c>
      <c r="R2837" s="867" t="str">
        <f t="shared" ca="1" si="183"/>
        <v/>
      </c>
      <c r="S2837" s="867" t="str">
        <f>IFERROR(IF(VLOOKUP("*"&amp;TRIM($F2837)&amp;"*",dump!$A:$D,4,FALSE)="","空文字",VLOOKUP("*"&amp;TRIM($F2837)&amp;"*",dump!$A:$D,4,FALSE)),"NA")</f>
        <v>NA</v>
      </c>
      <c r="T2837" s="867" t="str">
        <f t="shared" ca="1" si="184"/>
        <v>●</v>
      </c>
      <c r="U2837" s="867"/>
      <c r="V2837" s="867"/>
      <c r="W2837" s="867"/>
      <c r="X2837" s="867"/>
      <c r="Y2837" s="867" t="str">
        <f t="shared" si="185"/>
        <v/>
      </c>
      <c r="Z2837" s="867"/>
    </row>
    <row r="2838" spans="2:26" s="312" customFormat="1" ht="15" customHeight="1" outlineLevel="1">
      <c r="B2838" s="314"/>
      <c r="C2838" s="534"/>
      <c r="D2838" s="343"/>
      <c r="E2838" s="307" t="s">
        <v>9909</v>
      </c>
      <c r="F2838" s="307" t="s">
        <v>3794</v>
      </c>
      <c r="G2838" s="307" t="s">
        <v>9910</v>
      </c>
      <c r="H2838" s="302" t="s">
        <v>3657</v>
      </c>
      <c r="I2838" s="303" t="s">
        <v>660</v>
      </c>
      <c r="J2838" s="417" t="s">
        <v>5684</v>
      </c>
      <c r="K2838" s="865" t="str">
        <f t="shared" si="181"/>
        <v/>
      </c>
      <c r="L2838" s="557" t="s">
        <v>3656</v>
      </c>
      <c r="M2838" s="558" t="s">
        <v>3655</v>
      </c>
      <c r="N2838" s="597"/>
      <c r="O2838" s="662"/>
      <c r="P2838" s="598"/>
      <c r="Q2838" s="867" t="str">
        <f t="shared" ca="1" si="182"/>
        <v/>
      </c>
      <c r="R2838" s="867" t="str">
        <f t="shared" ca="1" si="183"/>
        <v/>
      </c>
      <c r="S2838" s="867" t="str">
        <f>IFERROR(IF(VLOOKUP("*"&amp;TRIM($F2838)&amp;"*",dump!$A:$D,4,FALSE)="","空文字",VLOOKUP("*"&amp;TRIM($F2838)&amp;"*",dump!$A:$D,4,FALSE)),"NA")</f>
        <v>NA</v>
      </c>
      <c r="T2838" s="867" t="str">
        <f t="shared" ca="1" si="184"/>
        <v>●</v>
      </c>
      <c r="U2838" s="867"/>
      <c r="V2838" s="867"/>
      <c r="W2838" s="867"/>
      <c r="X2838" s="867"/>
      <c r="Y2838" s="867" t="str">
        <f t="shared" si="185"/>
        <v/>
      </c>
      <c r="Z2838" s="867"/>
    </row>
    <row r="2839" spans="2:26" s="312" customFormat="1" ht="60" customHeight="1" outlineLevel="1">
      <c r="B2839" s="314"/>
      <c r="C2839" s="534"/>
      <c r="D2839" s="215" t="s">
        <v>9911</v>
      </c>
      <c r="E2839" s="213"/>
      <c r="F2839" s="214" t="s">
        <v>7028</v>
      </c>
      <c r="G2839" s="214" t="s">
        <v>7029</v>
      </c>
      <c r="H2839" s="225" t="s">
        <v>3655</v>
      </c>
      <c r="I2839" s="144" t="s">
        <v>3666</v>
      </c>
      <c r="J2839" s="418" t="s">
        <v>5684</v>
      </c>
      <c r="K2839" s="865" t="str">
        <f t="shared" si="181"/>
        <v>○</v>
      </c>
      <c r="L2839" s="555" t="s">
        <v>17116</v>
      </c>
      <c r="M2839" s="553"/>
      <c r="N2839" s="541" t="s">
        <v>18042</v>
      </c>
      <c r="O2839" s="551"/>
      <c r="P2839" s="554"/>
      <c r="Q2839" s="867" t="str">
        <f t="shared" ca="1" si="182"/>
        <v/>
      </c>
      <c r="R2839" s="867" t="str">
        <f t="shared" ca="1" si="183"/>
        <v/>
      </c>
      <c r="S2839" s="867" t="str">
        <f>IFERROR(IF(VLOOKUP("*"&amp;TRIM($F2839)&amp;"*",dump!$A:$D,4,FALSE)="","空文字",VLOOKUP("*"&amp;TRIM($F2839)&amp;"*",dump!$A:$D,4,FALSE)),"NA")</f>
        <v>NA</v>
      </c>
      <c r="T2839" s="867" t="str">
        <f t="shared" si="184"/>
        <v/>
      </c>
      <c r="U2839" s="867"/>
      <c r="V2839" s="867"/>
      <c r="W2839" s="867"/>
      <c r="X2839" s="867"/>
      <c r="Y2839" s="867" t="str">
        <f t="shared" si="185"/>
        <v/>
      </c>
      <c r="Z2839" s="867"/>
    </row>
    <row r="2840" spans="2:26" s="312" customFormat="1" ht="15" customHeight="1" outlineLevel="1">
      <c r="B2840" s="314"/>
      <c r="C2840" s="534"/>
      <c r="D2840" s="343"/>
      <c r="E2840" s="307" t="s">
        <v>9912</v>
      </c>
      <c r="F2840" s="307" t="s">
        <v>7030</v>
      </c>
      <c r="G2840" s="140" t="s">
        <v>9913</v>
      </c>
      <c r="H2840" s="302" t="s">
        <v>3657</v>
      </c>
      <c r="I2840" s="303" t="s">
        <v>3666</v>
      </c>
      <c r="J2840" s="417" t="s">
        <v>5684</v>
      </c>
      <c r="K2840" s="865" t="str">
        <f t="shared" si="181"/>
        <v/>
      </c>
      <c r="L2840" s="555" t="s">
        <v>17116</v>
      </c>
      <c r="M2840" s="553" t="s">
        <v>3657</v>
      </c>
      <c r="N2840" s="541" t="s">
        <v>18043</v>
      </c>
      <c r="O2840" s="551" t="s">
        <v>17569</v>
      </c>
      <c r="P2840" s="554" t="s">
        <v>18044</v>
      </c>
      <c r="Q2840" s="867" t="str">
        <f t="shared" ca="1" si="182"/>
        <v>プリンター内で生成される値。</v>
      </c>
      <c r="R2840" s="867" t="str">
        <f t="shared" ca="1" si="183"/>
        <v>プリンター内で生成される値。</v>
      </c>
      <c r="S2840" s="867" t="str">
        <f>IFERROR(IF(VLOOKUP("*"&amp;TRIM($F2840)&amp;"*",dump!$A:$D,4,FALSE)="","空文字",VLOOKUP("*"&amp;TRIM($F2840)&amp;"*",dump!$A:$D,4,FALSE)),"NA")</f>
        <v>NA</v>
      </c>
      <c r="T2840" s="867" t="str">
        <f t="shared" ca="1" si="184"/>
        <v>×</v>
      </c>
      <c r="U2840" s="867"/>
      <c r="V2840" s="867"/>
      <c r="W2840" s="867"/>
      <c r="X2840" s="867"/>
      <c r="Y2840" s="867" t="str">
        <f t="shared" si="185"/>
        <v/>
      </c>
      <c r="Z2840" s="867"/>
    </row>
    <row r="2841" spans="2:26" s="312" customFormat="1" ht="30" customHeight="1" outlineLevel="1">
      <c r="B2841" s="314"/>
      <c r="C2841" s="534"/>
      <c r="D2841" s="343"/>
      <c r="E2841" s="307" t="s">
        <v>16181</v>
      </c>
      <c r="F2841" s="307" t="s">
        <v>7031</v>
      </c>
      <c r="G2841" s="140" t="s">
        <v>9914</v>
      </c>
      <c r="H2841" s="302" t="s">
        <v>3657</v>
      </c>
      <c r="I2841" s="303" t="s">
        <v>3666</v>
      </c>
      <c r="J2841" s="417" t="s">
        <v>5684</v>
      </c>
      <c r="K2841" s="865" t="str">
        <f t="shared" si="181"/>
        <v/>
      </c>
      <c r="L2841" s="555" t="s">
        <v>17116</v>
      </c>
      <c r="M2841" s="553" t="s">
        <v>3657</v>
      </c>
      <c r="N2841" s="541" t="s">
        <v>18045</v>
      </c>
      <c r="O2841" s="551" t="s">
        <v>17569</v>
      </c>
      <c r="P2841" s="554" t="s">
        <v>18046</v>
      </c>
      <c r="Q2841" s="867" t="str">
        <f t="shared" ca="1" si="182"/>
        <v>機種固有のコード。
「EPC-API要求仕様書」参照</v>
      </c>
      <c r="R2841" s="867" t="str">
        <f t="shared" ca="1" si="183"/>
        <v>機種固有のコード。
「EPC-API要求仕様書」参照</v>
      </c>
      <c r="S2841" s="867" t="str">
        <f>IFERROR(IF(VLOOKUP("*"&amp;TRIM($F2841)&amp;"*",dump!$A:$D,4,FALSE)="","空文字",VLOOKUP("*"&amp;TRIM($F2841)&amp;"*",dump!$A:$D,4,FALSE)),"NA")</f>
        <v>NA</v>
      </c>
      <c r="T2841" s="867" t="str">
        <f t="shared" ca="1" si="184"/>
        <v>×</v>
      </c>
      <c r="U2841" s="867"/>
      <c r="V2841" s="867"/>
      <c r="W2841" s="867"/>
      <c r="X2841" s="867"/>
      <c r="Y2841" s="867" t="str">
        <f t="shared" si="185"/>
        <v/>
      </c>
      <c r="Z2841" s="867"/>
    </row>
    <row r="2842" spans="2:26" s="312" customFormat="1" ht="30" customHeight="1" outlineLevel="1">
      <c r="B2842" s="314"/>
      <c r="C2842" s="534"/>
      <c r="D2842" s="343"/>
      <c r="E2842" s="307" t="s">
        <v>9915</v>
      </c>
      <c r="F2842" s="307" t="s">
        <v>7032</v>
      </c>
      <c r="G2842" s="140" t="s">
        <v>9916</v>
      </c>
      <c r="H2842" s="302" t="s">
        <v>3657</v>
      </c>
      <c r="I2842" s="303" t="s">
        <v>3666</v>
      </c>
      <c r="J2842" s="417" t="s">
        <v>5684</v>
      </c>
      <c r="K2842" s="865" t="str">
        <f t="shared" si="181"/>
        <v/>
      </c>
      <c r="L2842" s="555" t="s">
        <v>17116</v>
      </c>
      <c r="M2842" s="553" t="s">
        <v>3657</v>
      </c>
      <c r="N2842" s="541" t="s">
        <v>18047</v>
      </c>
      <c r="O2842" s="551" t="s">
        <v>17569</v>
      </c>
      <c r="P2842" s="554" t="s">
        <v>18048</v>
      </c>
      <c r="Q2842" s="867" t="str">
        <f t="shared" ca="1" si="182"/>
        <v>固有のバージョン番号。
「EPC-API要求仕様書」参照</v>
      </c>
      <c r="R2842" s="867" t="str">
        <f t="shared" ca="1" si="183"/>
        <v>固有のバージョン番号。
「EPC-API要求仕様書」参照</v>
      </c>
      <c r="S2842" s="867" t="str">
        <f>IFERROR(IF(VLOOKUP("*"&amp;TRIM($F2842)&amp;"*",dump!$A:$D,4,FALSE)="","空文字",VLOOKUP("*"&amp;TRIM($F2842)&amp;"*",dump!$A:$D,4,FALSE)),"NA")</f>
        <v>NA</v>
      </c>
      <c r="T2842" s="867" t="str">
        <f t="shared" ca="1" si="184"/>
        <v>×</v>
      </c>
      <c r="U2842" s="867"/>
      <c r="V2842" s="867"/>
      <c r="W2842" s="867"/>
      <c r="X2842" s="867"/>
      <c r="Y2842" s="867" t="str">
        <f t="shared" si="185"/>
        <v/>
      </c>
      <c r="Z2842" s="867"/>
    </row>
    <row r="2843" spans="2:26" s="312" customFormat="1" ht="15" customHeight="1" outlineLevel="1">
      <c r="B2843" s="314"/>
      <c r="C2843" s="534"/>
      <c r="D2843" s="343"/>
      <c r="E2843" s="307" t="s">
        <v>9917</v>
      </c>
      <c r="F2843" s="307" t="s">
        <v>7033</v>
      </c>
      <c r="G2843" s="140" t="s">
        <v>7034</v>
      </c>
      <c r="H2843" s="302" t="s">
        <v>3657</v>
      </c>
      <c r="I2843" s="303" t="s">
        <v>3666</v>
      </c>
      <c r="J2843" s="417" t="s">
        <v>5684</v>
      </c>
      <c r="K2843" s="865" t="str">
        <f t="shared" si="181"/>
        <v/>
      </c>
      <c r="L2843" s="555" t="s">
        <v>17116</v>
      </c>
      <c r="M2843" s="553" t="s">
        <v>3657</v>
      </c>
      <c r="N2843" s="541" t="s">
        <v>18049</v>
      </c>
      <c r="O2843" s="551" t="s">
        <v>17569</v>
      </c>
      <c r="P2843" s="554" t="s">
        <v>17889</v>
      </c>
      <c r="Q2843" s="867" t="str">
        <f t="shared" ca="1" si="182"/>
        <v>indexNumFixDateOrder(2)</v>
      </c>
      <c r="R2843" s="867" t="str">
        <f t="shared" ca="1" si="183"/>
        <v>2</v>
      </c>
      <c r="S2843" s="867" t="str">
        <f>IFERROR(IF(VLOOKUP("*"&amp;TRIM($F2843)&amp;"*",dump!$A:$D,4,FALSE)="","空文字",VLOOKUP("*"&amp;TRIM($F2843)&amp;"*",dump!$A:$D,4,FALSE)),"NA")</f>
        <v>NA</v>
      </c>
      <c r="T2843" s="867" t="str">
        <f t="shared" ca="1" si="184"/>
        <v>×</v>
      </c>
      <c r="U2843" s="867"/>
      <c r="V2843" s="867"/>
      <c r="W2843" s="867"/>
      <c r="X2843" s="867"/>
      <c r="Y2843" s="867" t="str">
        <f t="shared" si="185"/>
        <v/>
      </c>
      <c r="Z2843" s="867"/>
    </row>
    <row r="2844" spans="2:26" s="312" customFormat="1" ht="15" customHeight="1" outlineLevel="1">
      <c r="B2844" s="314"/>
      <c r="C2844" s="534"/>
      <c r="D2844" s="343"/>
      <c r="E2844" s="307" t="s">
        <v>9918</v>
      </c>
      <c r="F2844" s="307" t="s">
        <v>7035</v>
      </c>
      <c r="G2844" s="140" t="s">
        <v>9919</v>
      </c>
      <c r="H2844" s="302" t="s">
        <v>3657</v>
      </c>
      <c r="I2844" s="303" t="s">
        <v>3666</v>
      </c>
      <c r="J2844" s="417" t="s">
        <v>5684</v>
      </c>
      <c r="K2844" s="865" t="str">
        <f t="shared" si="181"/>
        <v/>
      </c>
      <c r="L2844" s="555" t="s">
        <v>17116</v>
      </c>
      <c r="M2844" s="553" t="s">
        <v>3657</v>
      </c>
      <c r="N2844" s="541" t="s">
        <v>18050</v>
      </c>
      <c r="O2844" s="551" t="s">
        <v>17569</v>
      </c>
      <c r="P2844" s="554">
        <v>32</v>
      </c>
      <c r="Q2844" s="867">
        <f t="shared" ca="1" si="182"/>
        <v>32</v>
      </c>
      <c r="R2844" s="867">
        <f t="shared" ca="1" si="183"/>
        <v>32</v>
      </c>
      <c r="S2844" s="867" t="str">
        <f>IFERROR(IF(VLOOKUP("*"&amp;TRIM($F2844)&amp;"*",dump!$A:$D,4,FALSE)="","空文字",VLOOKUP("*"&amp;TRIM($F2844)&amp;"*",dump!$A:$D,4,FALSE)),"NA")</f>
        <v>NA</v>
      </c>
      <c r="T2844" s="867" t="str">
        <f t="shared" ca="1" si="184"/>
        <v>×</v>
      </c>
      <c r="U2844" s="867"/>
      <c r="V2844" s="867"/>
      <c r="W2844" s="867"/>
      <c r="X2844" s="867"/>
      <c r="Y2844" s="867" t="str">
        <f t="shared" si="185"/>
        <v/>
      </c>
      <c r="Z2844" s="867"/>
    </row>
    <row r="2845" spans="2:26" s="312" customFormat="1" ht="60" customHeight="1" outlineLevel="1">
      <c r="B2845" s="314"/>
      <c r="C2845" s="534"/>
      <c r="D2845" s="215" t="s">
        <v>9920</v>
      </c>
      <c r="E2845" s="213"/>
      <c r="F2845" s="214" t="s">
        <v>9921</v>
      </c>
      <c r="G2845" s="141" t="s">
        <v>7036</v>
      </c>
      <c r="H2845" s="225" t="s">
        <v>3655</v>
      </c>
      <c r="I2845" s="144" t="s">
        <v>3666</v>
      </c>
      <c r="J2845" s="418" t="s">
        <v>5684</v>
      </c>
      <c r="K2845" s="865" t="str">
        <f t="shared" si="181"/>
        <v>○</v>
      </c>
      <c r="L2845" s="555" t="s">
        <v>17116</v>
      </c>
      <c r="M2845" s="553"/>
      <c r="N2845" s="541" t="s">
        <v>18051</v>
      </c>
      <c r="O2845" s="551"/>
      <c r="P2845" s="554"/>
      <c r="Q2845" s="867" t="str">
        <f t="shared" ca="1" si="182"/>
        <v/>
      </c>
      <c r="R2845" s="867" t="str">
        <f t="shared" ca="1" si="183"/>
        <v/>
      </c>
      <c r="S2845" s="867" t="str">
        <f>IFERROR(IF(VLOOKUP("*"&amp;TRIM($F2845)&amp;"*",dump!$A:$D,4,FALSE)="","空文字",VLOOKUP("*"&amp;TRIM($F2845)&amp;"*",dump!$A:$D,4,FALSE)),"NA")</f>
        <v>NA</v>
      </c>
      <c r="T2845" s="867" t="str">
        <f t="shared" si="184"/>
        <v/>
      </c>
      <c r="U2845" s="867"/>
      <c r="V2845" s="867"/>
      <c r="W2845" s="867"/>
      <c r="X2845" s="867"/>
      <c r="Y2845" s="867" t="str">
        <f t="shared" si="185"/>
        <v/>
      </c>
      <c r="Z2845" s="867"/>
    </row>
    <row r="2846" spans="2:26" s="312" customFormat="1" ht="15" customHeight="1" outlineLevel="1">
      <c r="B2846" s="314"/>
      <c r="C2846" s="534"/>
      <c r="D2846" s="343"/>
      <c r="E2846" s="307" t="s">
        <v>7037</v>
      </c>
      <c r="F2846" s="307" t="s">
        <v>9922</v>
      </c>
      <c r="G2846" s="140" t="s">
        <v>9923</v>
      </c>
      <c r="H2846" s="302" t="s">
        <v>3657</v>
      </c>
      <c r="I2846" s="303" t="s">
        <v>3666</v>
      </c>
      <c r="J2846" s="417" t="s">
        <v>5684</v>
      </c>
      <c r="K2846" s="865" t="str">
        <f t="shared" si="181"/>
        <v/>
      </c>
      <c r="L2846" s="555" t="s">
        <v>17116</v>
      </c>
      <c r="M2846" s="553" t="s">
        <v>3657</v>
      </c>
      <c r="N2846" s="541" t="s">
        <v>18052</v>
      </c>
      <c r="O2846" s="551" t="s">
        <v>17511</v>
      </c>
      <c r="P2846" s="554"/>
      <c r="Q2846" s="867" t="str">
        <f t="shared" ca="1" si="182"/>
        <v/>
      </c>
      <c r="R2846" s="867" t="str">
        <f t="shared" ca="1" si="183"/>
        <v/>
      </c>
      <c r="S2846" s="867" t="str">
        <f>IFERROR(IF(VLOOKUP("*"&amp;TRIM($F2846)&amp;"*",dump!$A:$D,4,FALSE)="","空文字",VLOOKUP("*"&amp;TRIM($F2846)&amp;"*",dump!$A:$D,4,FALSE)),"NA")</f>
        <v>NA</v>
      </c>
      <c r="T2846" s="867" t="str">
        <f t="shared" ca="1" si="184"/>
        <v>●</v>
      </c>
      <c r="U2846" s="867"/>
      <c r="V2846" s="867"/>
      <c r="W2846" s="867"/>
      <c r="X2846" s="867"/>
      <c r="Y2846" s="867" t="str">
        <f t="shared" si="185"/>
        <v/>
      </c>
      <c r="Z2846" s="867"/>
    </row>
    <row r="2847" spans="2:26" s="312" customFormat="1" ht="30" customHeight="1" outlineLevel="1">
      <c r="B2847" s="314"/>
      <c r="C2847" s="534"/>
      <c r="D2847" s="343"/>
      <c r="E2847" s="307" t="s">
        <v>7038</v>
      </c>
      <c r="F2847" s="307" t="s">
        <v>9924</v>
      </c>
      <c r="G2847" s="140" t="s">
        <v>9925</v>
      </c>
      <c r="H2847" s="302" t="s">
        <v>3657</v>
      </c>
      <c r="I2847" s="303" t="s">
        <v>3666</v>
      </c>
      <c r="J2847" s="417" t="s">
        <v>5684</v>
      </c>
      <c r="K2847" s="865" t="str">
        <f t="shared" si="181"/>
        <v/>
      </c>
      <c r="L2847" s="555" t="s">
        <v>17116</v>
      </c>
      <c r="M2847" s="553" t="s">
        <v>3657</v>
      </c>
      <c r="N2847" s="541" t="s">
        <v>18053</v>
      </c>
      <c r="O2847" s="551" t="s">
        <v>17511</v>
      </c>
      <c r="P2847" s="554" t="s">
        <v>17118</v>
      </c>
      <c r="Q2847" s="867" t="str">
        <f t="shared" ca="1" si="182"/>
        <v>初期値：0</v>
      </c>
      <c r="R2847" s="867" t="str">
        <f t="shared" ca="1" si="183"/>
        <v>0</v>
      </c>
      <c r="S2847" s="867" t="str">
        <f>IFERROR(IF(VLOOKUP("*"&amp;TRIM($F2847)&amp;"*",dump!$A:$D,4,FALSE)="","空文字",VLOOKUP("*"&amp;TRIM($F2847)&amp;"*",dump!$A:$D,4,FALSE)),"NA")</f>
        <v>NA</v>
      </c>
      <c r="T2847" s="867" t="str">
        <f t="shared" ca="1" si="184"/>
        <v>×</v>
      </c>
      <c r="U2847" s="867"/>
      <c r="V2847" s="867"/>
      <c r="W2847" s="867"/>
      <c r="X2847" s="867"/>
      <c r="Y2847" s="867" t="str">
        <f t="shared" si="185"/>
        <v/>
      </c>
      <c r="Z2847" s="867"/>
    </row>
    <row r="2848" spans="2:26" s="312" customFormat="1" ht="15" customHeight="1" outlineLevel="1">
      <c r="B2848" s="314"/>
      <c r="C2848" s="534"/>
      <c r="D2848" s="159"/>
      <c r="E2848" s="307" t="s">
        <v>9926</v>
      </c>
      <c r="F2848" s="307" t="s">
        <v>9927</v>
      </c>
      <c r="G2848" s="307" t="s">
        <v>7039</v>
      </c>
      <c r="H2848" s="302" t="s">
        <v>3657</v>
      </c>
      <c r="I2848" s="303" t="s">
        <v>3666</v>
      </c>
      <c r="J2848" s="417" t="s">
        <v>5683</v>
      </c>
      <c r="K2848" s="865" t="str">
        <f t="shared" si="181"/>
        <v/>
      </c>
      <c r="L2848" s="555" t="s">
        <v>17116</v>
      </c>
      <c r="M2848" s="553" t="s">
        <v>3657</v>
      </c>
      <c r="N2848" s="541" t="s">
        <v>18054</v>
      </c>
      <c r="O2848" s="551" t="s">
        <v>17511</v>
      </c>
      <c r="P2848" s="554" t="s">
        <v>17118</v>
      </c>
      <c r="Q2848" s="867" t="str">
        <f t="shared" ca="1" si="182"/>
        <v>初期値：0</v>
      </c>
      <c r="R2848" s="867" t="str">
        <f t="shared" ca="1" si="183"/>
        <v>0</v>
      </c>
      <c r="S2848" s="867" t="str">
        <f>IFERROR(IF(VLOOKUP("*"&amp;TRIM($F2848)&amp;"*",dump!$A:$D,4,FALSE)="","空文字",VLOOKUP("*"&amp;TRIM($F2848)&amp;"*",dump!$A:$D,4,FALSE)),"NA")</f>
        <v>NA</v>
      </c>
      <c r="T2848" s="867" t="str">
        <f t="shared" ca="1" si="184"/>
        <v>×</v>
      </c>
      <c r="U2848" s="867"/>
      <c r="V2848" s="867"/>
      <c r="W2848" s="867"/>
      <c r="X2848" s="867"/>
      <c r="Y2848" s="867" t="str">
        <f t="shared" si="185"/>
        <v/>
      </c>
      <c r="Z2848" s="867"/>
    </row>
    <row r="2849" spans="2:26" s="312" customFormat="1" ht="15" customHeight="1" outlineLevel="1">
      <c r="B2849" s="314"/>
      <c r="C2849" s="534"/>
      <c r="D2849" s="343"/>
      <c r="E2849" s="531" t="s">
        <v>7715</v>
      </c>
      <c r="F2849" s="307" t="s">
        <v>7716</v>
      </c>
      <c r="G2849" s="307" t="s">
        <v>7717</v>
      </c>
      <c r="H2849" s="302" t="s">
        <v>3657</v>
      </c>
      <c r="I2849" s="303" t="s">
        <v>3666</v>
      </c>
      <c r="J2849" s="417" t="s">
        <v>5684</v>
      </c>
      <c r="K2849" s="865" t="str">
        <f t="shared" si="181"/>
        <v/>
      </c>
      <c r="L2849" s="555" t="s">
        <v>17116</v>
      </c>
      <c r="M2849" s="553" t="s">
        <v>3657</v>
      </c>
      <c r="N2849" s="541" t="s">
        <v>18055</v>
      </c>
      <c r="O2849" s="551" t="s">
        <v>17511</v>
      </c>
      <c r="P2849" s="554" t="s">
        <v>17118</v>
      </c>
      <c r="Q2849" s="867" t="str">
        <f t="shared" ca="1" si="182"/>
        <v>初期値：0</v>
      </c>
      <c r="R2849" s="867" t="str">
        <f t="shared" ca="1" si="183"/>
        <v>0</v>
      </c>
      <c r="S2849" s="867" t="str">
        <f>IFERROR(IF(VLOOKUP("*"&amp;TRIM($F2849)&amp;"*",dump!$A:$D,4,FALSE)="","空文字",VLOOKUP("*"&amp;TRIM($F2849)&amp;"*",dump!$A:$D,4,FALSE)),"NA")</f>
        <v>NA</v>
      </c>
      <c r="T2849" s="867" t="str">
        <f t="shared" ca="1" si="184"/>
        <v>×</v>
      </c>
      <c r="U2849" s="867"/>
      <c r="V2849" s="867"/>
      <c r="W2849" s="867"/>
      <c r="X2849" s="867"/>
      <c r="Y2849" s="867" t="str">
        <f t="shared" si="185"/>
        <v/>
      </c>
      <c r="Z2849" s="867"/>
    </row>
    <row r="2850" spans="2:26" s="312" customFormat="1" ht="15" customHeight="1" outlineLevel="1">
      <c r="B2850" s="314"/>
      <c r="C2850" s="534"/>
      <c r="D2850" s="525"/>
      <c r="E2850" s="531" t="s">
        <v>14581</v>
      </c>
      <c r="F2850" s="307" t="s">
        <v>14582</v>
      </c>
      <c r="G2850" s="307" t="s">
        <v>14583</v>
      </c>
      <c r="H2850" s="302" t="s">
        <v>3657</v>
      </c>
      <c r="I2850" s="303" t="s">
        <v>3666</v>
      </c>
      <c r="J2850" s="417" t="s">
        <v>5684</v>
      </c>
      <c r="K2850" s="865" t="str">
        <f t="shared" si="181"/>
        <v/>
      </c>
      <c r="L2850" s="555" t="s">
        <v>17116</v>
      </c>
      <c r="M2850" s="553" t="s">
        <v>3657</v>
      </c>
      <c r="N2850" s="541" t="s">
        <v>18056</v>
      </c>
      <c r="O2850" s="551" t="s">
        <v>17117</v>
      </c>
      <c r="P2850" s="554" t="s">
        <v>19844</v>
      </c>
      <c r="Q2850" s="867" t="str">
        <f t="shared" ca="1" si="182"/>
        <v>初期値："00 00"</v>
      </c>
      <c r="R2850" s="867" t="str">
        <f t="shared" ca="1" si="183"/>
        <v>00 00"</v>
      </c>
      <c r="S2850" s="867" t="str">
        <f>IFERROR(IF(VLOOKUP("*"&amp;TRIM($F2850)&amp;"*",dump!$A:$D,4,FALSE)="","空文字",VLOOKUP("*"&amp;TRIM($F2850)&amp;"*",dump!$A:$D,4,FALSE)),"NA")</f>
        <v>NA</v>
      </c>
      <c r="T2850" s="867" t="str">
        <f t="shared" ca="1" si="184"/>
        <v>×</v>
      </c>
      <c r="U2850" s="867"/>
      <c r="V2850" s="867"/>
      <c r="W2850" s="867"/>
      <c r="X2850" s="867"/>
      <c r="Y2850" s="867" t="str">
        <f t="shared" si="185"/>
        <v/>
      </c>
      <c r="Z2850" s="867"/>
    </row>
    <row r="2851" spans="2:26" s="312" customFormat="1" ht="45" customHeight="1" outlineLevel="1">
      <c r="B2851" s="314"/>
      <c r="C2851" s="534"/>
      <c r="D2851" s="215" t="s">
        <v>14341</v>
      </c>
      <c r="E2851" s="213"/>
      <c r="F2851" s="214" t="s">
        <v>14342</v>
      </c>
      <c r="G2851" s="214" t="s">
        <v>14343</v>
      </c>
      <c r="H2851" s="225" t="s">
        <v>3655</v>
      </c>
      <c r="I2851" s="144" t="s">
        <v>660</v>
      </c>
      <c r="J2851" s="418" t="s">
        <v>5684</v>
      </c>
      <c r="K2851" s="865" t="str">
        <f t="shared" si="181"/>
        <v/>
      </c>
      <c r="L2851" s="557" t="s">
        <v>3656</v>
      </c>
      <c r="M2851" s="558" t="s">
        <v>3655</v>
      </c>
      <c r="N2851" s="597" t="s">
        <v>18911</v>
      </c>
      <c r="O2851" s="662"/>
      <c r="P2851" s="598"/>
      <c r="Q2851" s="867" t="str">
        <f t="shared" ca="1" si="182"/>
        <v/>
      </c>
      <c r="R2851" s="867" t="str">
        <f t="shared" ca="1" si="183"/>
        <v/>
      </c>
      <c r="S2851" s="867" t="str">
        <f>IFERROR(IF(VLOOKUP("*"&amp;TRIM($F2851)&amp;"*",dump!$A:$D,4,FALSE)="","空文字",VLOOKUP("*"&amp;TRIM($F2851)&amp;"*",dump!$A:$D,4,FALSE)),"NA")</f>
        <v>NA</v>
      </c>
      <c r="T2851" s="867" t="str">
        <f t="shared" ca="1" si="184"/>
        <v>●</v>
      </c>
      <c r="U2851" s="867"/>
      <c r="V2851" s="867"/>
      <c r="W2851" s="867"/>
      <c r="X2851" s="867"/>
      <c r="Y2851" s="867" t="str">
        <f t="shared" si="185"/>
        <v/>
      </c>
      <c r="Z2851" s="867"/>
    </row>
    <row r="2852" spans="2:26" s="312" customFormat="1" ht="15" customHeight="1" outlineLevel="1">
      <c r="B2852" s="314"/>
      <c r="C2852" s="534"/>
      <c r="D2852" s="328"/>
      <c r="E2852" s="307" t="s">
        <v>14344</v>
      </c>
      <c r="F2852" s="307" t="s">
        <v>14345</v>
      </c>
      <c r="G2852" s="307" t="s">
        <v>14346</v>
      </c>
      <c r="H2852" s="302" t="s">
        <v>3657</v>
      </c>
      <c r="I2852" s="303" t="s">
        <v>660</v>
      </c>
      <c r="J2852" s="417" t="s">
        <v>5684</v>
      </c>
      <c r="K2852" s="865" t="str">
        <f t="shared" si="181"/>
        <v/>
      </c>
      <c r="L2852" s="557" t="s">
        <v>3656</v>
      </c>
      <c r="M2852" s="558" t="s">
        <v>3655</v>
      </c>
      <c r="N2852" s="597"/>
      <c r="O2852" s="662"/>
      <c r="P2852" s="598"/>
      <c r="Q2852" s="867" t="str">
        <f t="shared" ca="1" si="182"/>
        <v/>
      </c>
      <c r="R2852" s="867" t="str">
        <f t="shared" ca="1" si="183"/>
        <v/>
      </c>
      <c r="S2852" s="867" t="str">
        <f>IFERROR(IF(VLOOKUP("*"&amp;TRIM($F2852)&amp;"*",dump!$A:$D,4,FALSE)="","空文字",VLOOKUP("*"&amp;TRIM($F2852)&amp;"*",dump!$A:$D,4,FALSE)),"NA")</f>
        <v>NA</v>
      </c>
      <c r="T2852" s="867" t="str">
        <f t="shared" ca="1" si="184"/>
        <v>●</v>
      </c>
      <c r="U2852" s="867"/>
      <c r="V2852" s="867"/>
      <c r="W2852" s="867"/>
      <c r="X2852" s="867"/>
      <c r="Y2852" s="867" t="str">
        <f t="shared" si="185"/>
        <v/>
      </c>
      <c r="Z2852" s="867"/>
    </row>
    <row r="2853" spans="2:26" s="312" customFormat="1" ht="15" customHeight="1" outlineLevel="1">
      <c r="B2853" s="314"/>
      <c r="C2853" s="534"/>
      <c r="D2853" s="328"/>
      <c r="E2853" s="307" t="s">
        <v>14347</v>
      </c>
      <c r="F2853" s="307" t="s">
        <v>14348</v>
      </c>
      <c r="G2853" s="307" t="s">
        <v>14349</v>
      </c>
      <c r="H2853" s="302" t="s">
        <v>3657</v>
      </c>
      <c r="I2853" s="303" t="s">
        <v>660</v>
      </c>
      <c r="J2853" s="417" t="s">
        <v>5684</v>
      </c>
      <c r="K2853" s="865" t="str">
        <f t="shared" si="181"/>
        <v/>
      </c>
      <c r="L2853" s="557" t="s">
        <v>3656</v>
      </c>
      <c r="M2853" s="558" t="s">
        <v>3655</v>
      </c>
      <c r="N2853" s="597"/>
      <c r="O2853" s="662"/>
      <c r="P2853" s="598"/>
      <c r="Q2853" s="867" t="str">
        <f t="shared" ca="1" si="182"/>
        <v/>
      </c>
      <c r="R2853" s="867" t="str">
        <f t="shared" ca="1" si="183"/>
        <v/>
      </c>
      <c r="S2853" s="867" t="str">
        <f>IFERROR(IF(VLOOKUP("*"&amp;TRIM($F2853)&amp;"*",dump!$A:$D,4,FALSE)="","空文字",VLOOKUP("*"&amp;TRIM($F2853)&amp;"*",dump!$A:$D,4,FALSE)),"NA")</f>
        <v>NA</v>
      </c>
      <c r="T2853" s="867" t="str">
        <f t="shared" ca="1" si="184"/>
        <v>●</v>
      </c>
      <c r="U2853" s="867"/>
      <c r="V2853" s="867"/>
      <c r="W2853" s="867"/>
      <c r="X2853" s="867"/>
      <c r="Y2853" s="867" t="str">
        <f t="shared" si="185"/>
        <v/>
      </c>
      <c r="Z2853" s="867"/>
    </row>
    <row r="2854" spans="2:26" s="312" customFormat="1" ht="45" customHeight="1" outlineLevel="1">
      <c r="B2854" s="314"/>
      <c r="C2854" s="534"/>
      <c r="D2854" s="215" t="s">
        <v>14350</v>
      </c>
      <c r="E2854" s="213"/>
      <c r="F2854" s="214" t="s">
        <v>14351</v>
      </c>
      <c r="G2854" s="214" t="s">
        <v>14352</v>
      </c>
      <c r="H2854" s="225" t="s">
        <v>3655</v>
      </c>
      <c r="I2854" s="144" t="s">
        <v>660</v>
      </c>
      <c r="J2854" s="418" t="s">
        <v>5684</v>
      </c>
      <c r="K2854" s="865" t="str">
        <f t="shared" si="181"/>
        <v/>
      </c>
      <c r="L2854" s="557" t="s">
        <v>3656</v>
      </c>
      <c r="M2854" s="558" t="s">
        <v>3655</v>
      </c>
      <c r="N2854" s="597" t="s">
        <v>18912</v>
      </c>
      <c r="O2854" s="662"/>
      <c r="P2854" s="598"/>
      <c r="Q2854" s="867" t="str">
        <f t="shared" ca="1" si="182"/>
        <v/>
      </c>
      <c r="R2854" s="867" t="str">
        <f t="shared" ca="1" si="183"/>
        <v/>
      </c>
      <c r="S2854" s="867" t="str">
        <f>IFERROR(IF(VLOOKUP("*"&amp;TRIM($F2854)&amp;"*",dump!$A:$D,4,FALSE)="","空文字",VLOOKUP("*"&amp;TRIM($F2854)&amp;"*",dump!$A:$D,4,FALSE)),"NA")</f>
        <v>NA</v>
      </c>
      <c r="T2854" s="867" t="str">
        <f t="shared" ca="1" si="184"/>
        <v>●</v>
      </c>
      <c r="U2854" s="867"/>
      <c r="V2854" s="867"/>
      <c r="W2854" s="867"/>
      <c r="X2854" s="867"/>
      <c r="Y2854" s="867" t="str">
        <f t="shared" si="185"/>
        <v/>
      </c>
      <c r="Z2854" s="867"/>
    </row>
    <row r="2855" spans="2:26" s="312" customFormat="1" ht="15" customHeight="1" outlineLevel="1">
      <c r="B2855" s="314"/>
      <c r="C2855" s="534"/>
      <c r="D2855" s="343"/>
      <c r="E2855" s="307" t="s">
        <v>14353</v>
      </c>
      <c r="F2855" s="307" t="s">
        <v>14354</v>
      </c>
      <c r="G2855" s="307" t="s">
        <v>14355</v>
      </c>
      <c r="H2855" s="302" t="s">
        <v>3657</v>
      </c>
      <c r="I2855" s="303" t="s">
        <v>660</v>
      </c>
      <c r="J2855" s="417" t="s">
        <v>5684</v>
      </c>
      <c r="K2855" s="865" t="str">
        <f t="shared" si="181"/>
        <v/>
      </c>
      <c r="L2855" s="557" t="s">
        <v>3656</v>
      </c>
      <c r="M2855" s="558" t="s">
        <v>3655</v>
      </c>
      <c r="N2855" s="597"/>
      <c r="O2855" s="662"/>
      <c r="P2855" s="598"/>
      <c r="Q2855" s="867" t="str">
        <f t="shared" ca="1" si="182"/>
        <v/>
      </c>
      <c r="R2855" s="867" t="str">
        <f t="shared" ca="1" si="183"/>
        <v/>
      </c>
      <c r="S2855" s="867" t="str">
        <f>IFERROR(IF(VLOOKUP("*"&amp;TRIM($F2855)&amp;"*",dump!$A:$D,4,FALSE)="","空文字",VLOOKUP("*"&amp;TRIM($F2855)&amp;"*",dump!$A:$D,4,FALSE)),"NA")</f>
        <v>NA</v>
      </c>
      <c r="T2855" s="867" t="str">
        <f t="shared" ca="1" si="184"/>
        <v>●</v>
      </c>
      <c r="U2855" s="867"/>
      <c r="V2855" s="867"/>
      <c r="W2855" s="867"/>
      <c r="X2855" s="867"/>
      <c r="Y2855" s="867" t="str">
        <f t="shared" si="185"/>
        <v/>
      </c>
      <c r="Z2855" s="867"/>
    </row>
    <row r="2856" spans="2:26" s="312" customFormat="1" ht="15" customHeight="1" outlineLevel="1">
      <c r="B2856" s="314"/>
      <c r="C2856" s="534"/>
      <c r="D2856" s="343"/>
      <c r="E2856" s="307" t="s">
        <v>14356</v>
      </c>
      <c r="F2856" s="307" t="s">
        <v>14357</v>
      </c>
      <c r="G2856" s="307" t="s">
        <v>14358</v>
      </c>
      <c r="H2856" s="302" t="s">
        <v>3657</v>
      </c>
      <c r="I2856" s="303" t="s">
        <v>660</v>
      </c>
      <c r="J2856" s="417" t="s">
        <v>5684</v>
      </c>
      <c r="K2856" s="865" t="str">
        <f t="shared" si="181"/>
        <v/>
      </c>
      <c r="L2856" s="557" t="s">
        <v>3656</v>
      </c>
      <c r="M2856" s="558" t="s">
        <v>3655</v>
      </c>
      <c r="N2856" s="597"/>
      <c r="O2856" s="662"/>
      <c r="P2856" s="598"/>
      <c r="Q2856" s="867" t="str">
        <f t="shared" ca="1" si="182"/>
        <v/>
      </c>
      <c r="R2856" s="867" t="str">
        <f t="shared" ca="1" si="183"/>
        <v/>
      </c>
      <c r="S2856" s="867" t="str">
        <f>IFERROR(IF(VLOOKUP("*"&amp;TRIM($F2856)&amp;"*",dump!$A:$D,4,FALSE)="","空文字",VLOOKUP("*"&amp;TRIM($F2856)&amp;"*",dump!$A:$D,4,FALSE)),"NA")</f>
        <v>NA</v>
      </c>
      <c r="T2856" s="867" t="str">
        <f t="shared" ca="1" si="184"/>
        <v>●</v>
      </c>
      <c r="U2856" s="867"/>
      <c r="V2856" s="867"/>
      <c r="W2856" s="867"/>
      <c r="X2856" s="867"/>
      <c r="Y2856" s="867" t="str">
        <f t="shared" si="185"/>
        <v/>
      </c>
      <c r="Z2856" s="867"/>
    </row>
    <row r="2857" spans="2:26" s="312" customFormat="1" ht="30" customHeight="1" outlineLevel="1">
      <c r="B2857" s="314"/>
      <c r="C2857" s="526" t="s">
        <v>9928</v>
      </c>
      <c r="D2857" s="215" t="s">
        <v>1163</v>
      </c>
      <c r="E2857" s="213"/>
      <c r="F2857" s="214" t="s">
        <v>3795</v>
      </c>
      <c r="G2857" s="214" t="s">
        <v>1159</v>
      </c>
      <c r="H2857" s="225" t="s">
        <v>3655</v>
      </c>
      <c r="I2857" s="144" t="s">
        <v>660</v>
      </c>
      <c r="J2857" s="418" t="s">
        <v>5684</v>
      </c>
      <c r="K2857" s="865" t="str">
        <f t="shared" si="181"/>
        <v/>
      </c>
      <c r="L2857" s="557" t="s">
        <v>3656</v>
      </c>
      <c r="M2857" s="558" t="s">
        <v>3655</v>
      </c>
      <c r="N2857" s="597" t="s">
        <v>17470</v>
      </c>
      <c r="O2857" s="662"/>
      <c r="P2857" s="598"/>
      <c r="Q2857" s="867" t="str">
        <f t="shared" ca="1" si="182"/>
        <v/>
      </c>
      <c r="R2857" s="867" t="str">
        <f t="shared" ca="1" si="183"/>
        <v/>
      </c>
      <c r="S2857" s="867" t="str">
        <f>IFERROR(IF(VLOOKUP("*"&amp;TRIM($F2857)&amp;"*",dump!$A:$D,4,FALSE)="","空文字",VLOOKUP("*"&amp;TRIM($F2857)&amp;"*",dump!$A:$D,4,FALSE)),"NA")</f>
        <v>NA</v>
      </c>
      <c r="T2857" s="867" t="str">
        <f t="shared" ca="1" si="184"/>
        <v>●</v>
      </c>
      <c r="U2857" s="867"/>
      <c r="V2857" s="867"/>
      <c r="W2857" s="867"/>
      <c r="X2857" s="867"/>
      <c r="Y2857" s="867" t="str">
        <f t="shared" si="185"/>
        <v/>
      </c>
      <c r="Z2857" s="867"/>
    </row>
    <row r="2858" spans="2:26" s="312" customFormat="1" ht="30" customHeight="1" outlineLevel="1">
      <c r="B2858" s="314"/>
      <c r="C2858" s="534"/>
      <c r="D2858" s="343"/>
      <c r="E2858" s="307" t="s">
        <v>9929</v>
      </c>
      <c r="F2858" s="307" t="s">
        <v>3796</v>
      </c>
      <c r="G2858" s="307" t="s">
        <v>1150</v>
      </c>
      <c r="H2858" s="302" t="s">
        <v>3657</v>
      </c>
      <c r="I2858" s="303" t="s">
        <v>660</v>
      </c>
      <c r="J2858" s="417" t="s">
        <v>5684</v>
      </c>
      <c r="K2858" s="865" t="str">
        <f t="shared" si="181"/>
        <v/>
      </c>
      <c r="L2858" s="557" t="s">
        <v>3656</v>
      </c>
      <c r="M2858" s="558" t="s">
        <v>3655</v>
      </c>
      <c r="N2858" s="597"/>
      <c r="O2858" s="662"/>
      <c r="P2858" s="598"/>
      <c r="Q2858" s="867" t="str">
        <f t="shared" ca="1" si="182"/>
        <v/>
      </c>
      <c r="R2858" s="867" t="str">
        <f t="shared" ca="1" si="183"/>
        <v/>
      </c>
      <c r="S2858" s="867" t="str">
        <f>IFERROR(IF(VLOOKUP("*"&amp;TRIM($F2858)&amp;"*",dump!$A:$D,4,FALSE)="","空文字",VLOOKUP("*"&amp;TRIM($F2858)&amp;"*",dump!$A:$D,4,FALSE)),"NA")</f>
        <v>NA</v>
      </c>
      <c r="T2858" s="867" t="str">
        <f t="shared" ca="1" si="184"/>
        <v>●</v>
      </c>
      <c r="U2858" s="867"/>
      <c r="V2858" s="867"/>
      <c r="W2858" s="867"/>
      <c r="X2858" s="867"/>
      <c r="Y2858" s="867" t="str">
        <f t="shared" si="185"/>
        <v/>
      </c>
      <c r="Z2858" s="867"/>
    </row>
    <row r="2859" spans="2:26" s="312" customFormat="1" ht="15" customHeight="1" outlineLevel="1">
      <c r="B2859" s="314"/>
      <c r="C2859" s="534"/>
      <c r="D2859" s="343"/>
      <c r="E2859" s="307" t="s">
        <v>1164</v>
      </c>
      <c r="F2859" s="307" t="s">
        <v>3797</v>
      </c>
      <c r="G2859" s="307" t="s">
        <v>1151</v>
      </c>
      <c r="H2859" s="302" t="s">
        <v>3657</v>
      </c>
      <c r="I2859" s="303" t="s">
        <v>660</v>
      </c>
      <c r="J2859" s="417" t="s">
        <v>5684</v>
      </c>
      <c r="K2859" s="865" t="str">
        <f t="shared" si="181"/>
        <v/>
      </c>
      <c r="L2859" s="557" t="s">
        <v>3656</v>
      </c>
      <c r="M2859" s="558" t="s">
        <v>3655</v>
      </c>
      <c r="N2859" s="597"/>
      <c r="O2859" s="662"/>
      <c r="P2859" s="598"/>
      <c r="Q2859" s="867" t="str">
        <f t="shared" ca="1" si="182"/>
        <v/>
      </c>
      <c r="R2859" s="867" t="str">
        <f t="shared" ca="1" si="183"/>
        <v/>
      </c>
      <c r="S2859" s="867" t="str">
        <f>IFERROR(IF(VLOOKUP("*"&amp;TRIM($F2859)&amp;"*",dump!$A:$D,4,FALSE)="","空文字",VLOOKUP("*"&amp;TRIM($F2859)&amp;"*",dump!$A:$D,4,FALSE)),"NA")</f>
        <v>NA</v>
      </c>
      <c r="T2859" s="867" t="str">
        <f t="shared" ca="1" si="184"/>
        <v>●</v>
      </c>
      <c r="U2859" s="867"/>
      <c r="V2859" s="867"/>
      <c r="W2859" s="867"/>
      <c r="X2859" s="867"/>
      <c r="Y2859" s="867" t="str">
        <f t="shared" si="185"/>
        <v/>
      </c>
      <c r="Z2859" s="867"/>
    </row>
    <row r="2860" spans="2:26" s="312" customFormat="1" ht="15" customHeight="1" outlineLevel="1">
      <c r="B2860" s="314"/>
      <c r="C2860" s="534"/>
      <c r="D2860" s="343"/>
      <c r="E2860" s="307" t="s">
        <v>1165</v>
      </c>
      <c r="F2860" s="307" t="s">
        <v>3798</v>
      </c>
      <c r="G2860" s="307" t="s">
        <v>1152</v>
      </c>
      <c r="H2860" s="302" t="s">
        <v>3657</v>
      </c>
      <c r="I2860" s="303" t="s">
        <v>660</v>
      </c>
      <c r="J2860" s="417" t="s">
        <v>5684</v>
      </c>
      <c r="K2860" s="865" t="str">
        <f t="shared" si="181"/>
        <v/>
      </c>
      <c r="L2860" s="557" t="s">
        <v>3656</v>
      </c>
      <c r="M2860" s="558" t="s">
        <v>3655</v>
      </c>
      <c r="N2860" s="597"/>
      <c r="O2860" s="662"/>
      <c r="P2860" s="598"/>
      <c r="Q2860" s="867" t="str">
        <f t="shared" ca="1" si="182"/>
        <v/>
      </c>
      <c r="R2860" s="867" t="str">
        <f t="shared" ca="1" si="183"/>
        <v/>
      </c>
      <c r="S2860" s="867" t="str">
        <f>IFERROR(IF(VLOOKUP("*"&amp;TRIM($F2860)&amp;"*",dump!$A:$D,4,FALSE)="","空文字",VLOOKUP("*"&amp;TRIM($F2860)&amp;"*",dump!$A:$D,4,FALSE)),"NA")</f>
        <v>NA</v>
      </c>
      <c r="T2860" s="867" t="str">
        <f t="shared" ca="1" si="184"/>
        <v>●</v>
      </c>
      <c r="U2860" s="867"/>
      <c r="V2860" s="867"/>
      <c r="W2860" s="867"/>
      <c r="X2860" s="867"/>
      <c r="Y2860" s="867" t="str">
        <f t="shared" si="185"/>
        <v/>
      </c>
      <c r="Z2860" s="867"/>
    </row>
    <row r="2861" spans="2:26" s="312" customFormat="1" ht="15" customHeight="1" outlineLevel="1">
      <c r="B2861" s="314"/>
      <c r="C2861" s="534"/>
      <c r="D2861" s="343"/>
      <c r="E2861" s="307" t="s">
        <v>1166</v>
      </c>
      <c r="F2861" s="307" t="s">
        <v>3799</v>
      </c>
      <c r="G2861" s="307" t="s">
        <v>1153</v>
      </c>
      <c r="H2861" s="302" t="s">
        <v>3657</v>
      </c>
      <c r="I2861" s="303" t="s">
        <v>660</v>
      </c>
      <c r="J2861" s="417" t="s">
        <v>5684</v>
      </c>
      <c r="K2861" s="865" t="str">
        <f t="shared" si="181"/>
        <v/>
      </c>
      <c r="L2861" s="557" t="s">
        <v>3656</v>
      </c>
      <c r="M2861" s="558" t="s">
        <v>3655</v>
      </c>
      <c r="N2861" s="597"/>
      <c r="O2861" s="662"/>
      <c r="P2861" s="598"/>
      <c r="Q2861" s="867" t="str">
        <f t="shared" ca="1" si="182"/>
        <v/>
      </c>
      <c r="R2861" s="867" t="str">
        <f t="shared" ca="1" si="183"/>
        <v/>
      </c>
      <c r="S2861" s="867" t="str">
        <f>IFERROR(IF(VLOOKUP("*"&amp;TRIM($F2861)&amp;"*",dump!$A:$D,4,FALSE)="","空文字",VLOOKUP("*"&amp;TRIM($F2861)&amp;"*",dump!$A:$D,4,FALSE)),"NA")</f>
        <v>NA</v>
      </c>
      <c r="T2861" s="867" t="str">
        <f t="shared" ca="1" si="184"/>
        <v>●</v>
      </c>
      <c r="U2861" s="867"/>
      <c r="V2861" s="867"/>
      <c r="W2861" s="867"/>
      <c r="X2861" s="867"/>
      <c r="Y2861" s="867" t="str">
        <f t="shared" si="185"/>
        <v/>
      </c>
      <c r="Z2861" s="867"/>
    </row>
    <row r="2862" spans="2:26" s="312" customFormat="1" ht="15" customHeight="1" outlineLevel="1">
      <c r="B2862" s="314"/>
      <c r="C2862" s="534"/>
      <c r="D2862" s="343"/>
      <c r="E2862" s="307" t="s">
        <v>1167</v>
      </c>
      <c r="F2862" s="307" t="s">
        <v>3800</v>
      </c>
      <c r="G2862" s="307" t="s">
        <v>1154</v>
      </c>
      <c r="H2862" s="302" t="s">
        <v>3657</v>
      </c>
      <c r="I2862" s="303" t="s">
        <v>660</v>
      </c>
      <c r="J2862" s="417" t="s">
        <v>5684</v>
      </c>
      <c r="K2862" s="865" t="str">
        <f t="shared" si="181"/>
        <v/>
      </c>
      <c r="L2862" s="557" t="s">
        <v>3656</v>
      </c>
      <c r="M2862" s="558" t="s">
        <v>3655</v>
      </c>
      <c r="N2862" s="597"/>
      <c r="O2862" s="662"/>
      <c r="P2862" s="598"/>
      <c r="Q2862" s="867" t="str">
        <f t="shared" ca="1" si="182"/>
        <v/>
      </c>
      <c r="R2862" s="867" t="str">
        <f t="shared" ca="1" si="183"/>
        <v/>
      </c>
      <c r="S2862" s="867" t="str">
        <f>IFERROR(IF(VLOOKUP("*"&amp;TRIM($F2862)&amp;"*",dump!$A:$D,4,FALSE)="","空文字",VLOOKUP("*"&amp;TRIM($F2862)&amp;"*",dump!$A:$D,4,FALSE)),"NA")</f>
        <v>NA</v>
      </c>
      <c r="T2862" s="867" t="str">
        <f t="shared" ca="1" si="184"/>
        <v>●</v>
      </c>
      <c r="U2862" s="867"/>
      <c r="V2862" s="867"/>
      <c r="W2862" s="867"/>
      <c r="X2862" s="867"/>
      <c r="Y2862" s="867" t="str">
        <f t="shared" si="185"/>
        <v/>
      </c>
      <c r="Z2862" s="867"/>
    </row>
    <row r="2863" spans="2:26" s="312" customFormat="1" ht="15" customHeight="1" outlineLevel="1">
      <c r="B2863" s="314"/>
      <c r="C2863" s="534"/>
      <c r="D2863" s="343"/>
      <c r="E2863" s="307" t="s">
        <v>1168</v>
      </c>
      <c r="F2863" s="307" t="s">
        <v>3801</v>
      </c>
      <c r="G2863" s="307" t="s">
        <v>1155</v>
      </c>
      <c r="H2863" s="302" t="s">
        <v>3657</v>
      </c>
      <c r="I2863" s="303" t="s">
        <v>660</v>
      </c>
      <c r="J2863" s="417" t="s">
        <v>5684</v>
      </c>
      <c r="K2863" s="865" t="str">
        <f t="shared" si="181"/>
        <v/>
      </c>
      <c r="L2863" s="557" t="s">
        <v>3656</v>
      </c>
      <c r="M2863" s="558" t="s">
        <v>3655</v>
      </c>
      <c r="N2863" s="597"/>
      <c r="O2863" s="662"/>
      <c r="P2863" s="598"/>
      <c r="Q2863" s="867" t="str">
        <f t="shared" ca="1" si="182"/>
        <v/>
      </c>
      <c r="R2863" s="867" t="str">
        <f t="shared" ca="1" si="183"/>
        <v/>
      </c>
      <c r="S2863" s="867" t="str">
        <f>IFERROR(IF(VLOOKUP("*"&amp;TRIM($F2863)&amp;"*",dump!$A:$D,4,FALSE)="","空文字",VLOOKUP("*"&amp;TRIM($F2863)&amp;"*",dump!$A:$D,4,FALSE)),"NA")</f>
        <v>NA</v>
      </c>
      <c r="T2863" s="867" t="str">
        <f t="shared" ca="1" si="184"/>
        <v>●</v>
      </c>
      <c r="U2863" s="867"/>
      <c r="V2863" s="867"/>
      <c r="W2863" s="867"/>
      <c r="X2863" s="867"/>
      <c r="Y2863" s="867" t="str">
        <f t="shared" si="185"/>
        <v/>
      </c>
      <c r="Z2863" s="867"/>
    </row>
    <row r="2864" spans="2:26" s="312" customFormat="1" ht="15" customHeight="1" outlineLevel="1">
      <c r="B2864" s="314"/>
      <c r="C2864" s="534"/>
      <c r="D2864" s="343"/>
      <c r="E2864" s="307" t="s">
        <v>1169</v>
      </c>
      <c r="F2864" s="307" t="s">
        <v>3802</v>
      </c>
      <c r="G2864" s="307" t="s">
        <v>1156</v>
      </c>
      <c r="H2864" s="302" t="s">
        <v>3657</v>
      </c>
      <c r="I2864" s="303" t="s">
        <v>660</v>
      </c>
      <c r="J2864" s="417" t="s">
        <v>5684</v>
      </c>
      <c r="K2864" s="865" t="str">
        <f t="shared" si="181"/>
        <v/>
      </c>
      <c r="L2864" s="557" t="s">
        <v>3656</v>
      </c>
      <c r="M2864" s="558" t="s">
        <v>3655</v>
      </c>
      <c r="N2864" s="597"/>
      <c r="O2864" s="662"/>
      <c r="P2864" s="598"/>
      <c r="Q2864" s="867" t="str">
        <f t="shared" ca="1" si="182"/>
        <v/>
      </c>
      <c r="R2864" s="867" t="str">
        <f t="shared" ca="1" si="183"/>
        <v/>
      </c>
      <c r="S2864" s="867" t="str">
        <f>IFERROR(IF(VLOOKUP("*"&amp;TRIM($F2864)&amp;"*",dump!$A:$D,4,FALSE)="","空文字",VLOOKUP("*"&amp;TRIM($F2864)&amp;"*",dump!$A:$D,4,FALSE)),"NA")</f>
        <v>NA</v>
      </c>
      <c r="T2864" s="867" t="str">
        <f t="shared" ca="1" si="184"/>
        <v>●</v>
      </c>
      <c r="U2864" s="867"/>
      <c r="V2864" s="867"/>
      <c r="W2864" s="867"/>
      <c r="X2864" s="867"/>
      <c r="Y2864" s="867" t="str">
        <f t="shared" si="185"/>
        <v/>
      </c>
      <c r="Z2864" s="867"/>
    </row>
    <row r="2865" spans="2:26" s="312" customFormat="1" ht="15" customHeight="1" outlineLevel="1">
      <c r="B2865" s="314"/>
      <c r="C2865" s="534"/>
      <c r="D2865" s="343"/>
      <c r="E2865" s="307" t="s">
        <v>1170</v>
      </c>
      <c r="F2865" s="307" t="s">
        <v>3803</v>
      </c>
      <c r="G2865" s="307" t="s">
        <v>1157</v>
      </c>
      <c r="H2865" s="302" t="s">
        <v>3657</v>
      </c>
      <c r="I2865" s="303" t="s">
        <v>660</v>
      </c>
      <c r="J2865" s="417" t="s">
        <v>5684</v>
      </c>
      <c r="K2865" s="865" t="str">
        <f t="shared" si="181"/>
        <v/>
      </c>
      <c r="L2865" s="557" t="s">
        <v>3656</v>
      </c>
      <c r="M2865" s="558" t="s">
        <v>3655</v>
      </c>
      <c r="N2865" s="597"/>
      <c r="O2865" s="662"/>
      <c r="P2865" s="598"/>
      <c r="Q2865" s="867" t="str">
        <f t="shared" ca="1" si="182"/>
        <v/>
      </c>
      <c r="R2865" s="867" t="str">
        <f t="shared" ca="1" si="183"/>
        <v/>
      </c>
      <c r="S2865" s="867" t="str">
        <f>IFERROR(IF(VLOOKUP("*"&amp;TRIM($F2865)&amp;"*",dump!$A:$D,4,FALSE)="","空文字",VLOOKUP("*"&amp;TRIM($F2865)&amp;"*",dump!$A:$D,4,FALSE)),"NA")</f>
        <v>NA</v>
      </c>
      <c r="T2865" s="867" t="str">
        <f t="shared" ca="1" si="184"/>
        <v>●</v>
      </c>
      <c r="U2865" s="867"/>
      <c r="V2865" s="867"/>
      <c r="W2865" s="867"/>
      <c r="X2865" s="867"/>
      <c r="Y2865" s="867" t="str">
        <f t="shared" si="185"/>
        <v/>
      </c>
      <c r="Z2865" s="867"/>
    </row>
    <row r="2866" spans="2:26" s="312" customFormat="1" ht="15" customHeight="1" outlineLevel="1">
      <c r="B2866" s="314"/>
      <c r="C2866" s="534"/>
      <c r="D2866" s="343"/>
      <c r="E2866" s="307" t="s">
        <v>170</v>
      </c>
      <c r="F2866" s="307" t="s">
        <v>3804</v>
      </c>
      <c r="G2866" s="307" t="s">
        <v>1158</v>
      </c>
      <c r="H2866" s="302" t="s">
        <v>3657</v>
      </c>
      <c r="I2866" s="303" t="s">
        <v>660</v>
      </c>
      <c r="J2866" s="417" t="s">
        <v>5684</v>
      </c>
      <c r="K2866" s="865" t="str">
        <f t="shared" si="181"/>
        <v/>
      </c>
      <c r="L2866" s="557" t="s">
        <v>3656</v>
      </c>
      <c r="M2866" s="558" t="s">
        <v>3655</v>
      </c>
      <c r="N2866" s="597"/>
      <c r="O2866" s="662"/>
      <c r="P2866" s="598"/>
      <c r="Q2866" s="867" t="str">
        <f t="shared" ca="1" si="182"/>
        <v/>
      </c>
      <c r="R2866" s="867" t="str">
        <f t="shared" ca="1" si="183"/>
        <v/>
      </c>
      <c r="S2866" s="867" t="str">
        <f>IFERROR(IF(VLOOKUP("*"&amp;TRIM($F2866)&amp;"*",dump!$A:$D,4,FALSE)="","空文字",VLOOKUP("*"&amp;TRIM($F2866)&amp;"*",dump!$A:$D,4,FALSE)),"NA")</f>
        <v>NA</v>
      </c>
      <c r="T2866" s="867" t="str">
        <f t="shared" ca="1" si="184"/>
        <v>●</v>
      </c>
      <c r="U2866" s="867"/>
      <c r="V2866" s="867"/>
      <c r="W2866" s="867"/>
      <c r="X2866" s="867"/>
      <c r="Y2866" s="867" t="str">
        <f t="shared" si="185"/>
        <v/>
      </c>
      <c r="Z2866" s="867"/>
    </row>
    <row r="2867" spans="2:26" s="312" customFormat="1" ht="15" customHeight="1" outlineLevel="1">
      <c r="B2867" s="145"/>
      <c r="C2867" s="382"/>
      <c r="D2867" s="525"/>
      <c r="E2867" s="143" t="s">
        <v>9930</v>
      </c>
      <c r="F2867" s="307" t="s">
        <v>3805</v>
      </c>
      <c r="G2867" s="307" t="s">
        <v>9931</v>
      </c>
      <c r="H2867" s="302" t="s">
        <v>3657</v>
      </c>
      <c r="I2867" s="303" t="s">
        <v>660</v>
      </c>
      <c r="J2867" s="417" t="s">
        <v>5684</v>
      </c>
      <c r="K2867" s="865" t="str">
        <f t="shared" si="181"/>
        <v/>
      </c>
      <c r="L2867" s="557" t="s">
        <v>3656</v>
      </c>
      <c r="M2867" s="558" t="s">
        <v>3655</v>
      </c>
      <c r="N2867" s="597"/>
      <c r="O2867" s="662"/>
      <c r="P2867" s="598"/>
      <c r="Q2867" s="867" t="str">
        <f t="shared" ca="1" si="182"/>
        <v/>
      </c>
      <c r="R2867" s="867" t="str">
        <f t="shared" ca="1" si="183"/>
        <v/>
      </c>
      <c r="S2867" s="867" t="str">
        <f>IFERROR(IF(VLOOKUP("*"&amp;TRIM($F2867)&amp;"*",dump!$A:$D,4,FALSE)="","空文字",VLOOKUP("*"&amp;TRIM($F2867)&amp;"*",dump!$A:$D,4,FALSE)),"NA")</f>
        <v>NA</v>
      </c>
      <c r="T2867" s="867" t="str">
        <f t="shared" ca="1" si="184"/>
        <v>●</v>
      </c>
      <c r="U2867" s="867"/>
      <c r="V2867" s="867"/>
      <c r="W2867" s="867"/>
      <c r="X2867" s="867"/>
      <c r="Y2867" s="867" t="str">
        <f t="shared" si="185"/>
        <v/>
      </c>
      <c r="Z2867" s="867"/>
    </row>
    <row r="2868" spans="2:26" s="152" customFormat="1" ht="15" customHeight="1" outlineLevel="1">
      <c r="B2868" s="145"/>
      <c r="C2868" s="534"/>
      <c r="D2868" s="215" t="s">
        <v>9932</v>
      </c>
      <c r="E2868" s="213"/>
      <c r="F2868" s="214" t="s">
        <v>9933</v>
      </c>
      <c r="G2868" s="214" t="s">
        <v>9934</v>
      </c>
      <c r="H2868" s="225" t="s">
        <v>218</v>
      </c>
      <c r="I2868" s="144" t="s">
        <v>660</v>
      </c>
      <c r="J2868" s="418" t="s">
        <v>5684</v>
      </c>
      <c r="K2868" s="865" t="str">
        <f t="shared" si="181"/>
        <v/>
      </c>
      <c r="L2868" s="557" t="s">
        <v>3656</v>
      </c>
      <c r="M2868" s="558" t="s">
        <v>3655</v>
      </c>
      <c r="N2868" s="597" t="s">
        <v>17470</v>
      </c>
      <c r="O2868" s="662"/>
      <c r="P2868" s="598"/>
      <c r="Q2868" s="867" t="str">
        <f t="shared" ca="1" si="182"/>
        <v/>
      </c>
      <c r="R2868" s="867" t="str">
        <f t="shared" ca="1" si="183"/>
        <v/>
      </c>
      <c r="S2868" s="867" t="str">
        <f>IFERROR(IF(VLOOKUP("*"&amp;TRIM($F2868)&amp;"*",dump!$A:$D,4,FALSE)="","空文字",VLOOKUP("*"&amp;TRIM($F2868)&amp;"*",dump!$A:$D,4,FALSE)),"NA")</f>
        <v>NA</v>
      </c>
      <c r="T2868" s="867" t="str">
        <f t="shared" ca="1" si="184"/>
        <v>●</v>
      </c>
      <c r="U2868" s="867"/>
      <c r="V2868" s="867"/>
      <c r="W2868" s="867"/>
      <c r="X2868" s="867"/>
      <c r="Y2868" s="867" t="str">
        <f t="shared" si="185"/>
        <v/>
      </c>
      <c r="Z2868" s="867"/>
    </row>
    <row r="2869" spans="2:26" s="152" customFormat="1" ht="15" customHeight="1" outlineLevel="1">
      <c r="B2869" s="145"/>
      <c r="C2869" s="382"/>
      <c r="D2869" s="343"/>
      <c r="E2869" s="307" t="s">
        <v>9935</v>
      </c>
      <c r="F2869" s="307" t="s">
        <v>9936</v>
      </c>
      <c r="G2869" s="307" t="s">
        <v>9937</v>
      </c>
      <c r="H2869" s="302" t="s">
        <v>3657</v>
      </c>
      <c r="I2869" s="303" t="s">
        <v>660</v>
      </c>
      <c r="J2869" s="417" t="s">
        <v>5684</v>
      </c>
      <c r="K2869" s="865" t="str">
        <f t="shared" si="181"/>
        <v/>
      </c>
      <c r="L2869" s="557" t="s">
        <v>3656</v>
      </c>
      <c r="M2869" s="558" t="s">
        <v>3655</v>
      </c>
      <c r="N2869" s="597"/>
      <c r="O2869" s="662"/>
      <c r="P2869" s="598"/>
      <c r="Q2869" s="867" t="str">
        <f t="shared" ca="1" si="182"/>
        <v/>
      </c>
      <c r="R2869" s="867" t="str">
        <f t="shared" ca="1" si="183"/>
        <v/>
      </c>
      <c r="S2869" s="867" t="str">
        <f>IFERROR(IF(VLOOKUP("*"&amp;TRIM($F2869)&amp;"*",dump!$A:$D,4,FALSE)="","空文字",VLOOKUP("*"&amp;TRIM($F2869)&amp;"*",dump!$A:$D,4,FALSE)),"NA")</f>
        <v>NA</v>
      </c>
      <c r="T2869" s="867" t="str">
        <f t="shared" ca="1" si="184"/>
        <v>●</v>
      </c>
      <c r="U2869" s="867"/>
      <c r="V2869" s="867"/>
      <c r="W2869" s="867"/>
      <c r="X2869" s="867"/>
      <c r="Y2869" s="867" t="str">
        <f t="shared" si="185"/>
        <v/>
      </c>
      <c r="Z2869" s="867"/>
    </row>
    <row r="2870" spans="2:26" s="152" customFormat="1" ht="15" customHeight="1" outlineLevel="1">
      <c r="B2870" s="145"/>
      <c r="C2870" s="382"/>
      <c r="D2870" s="343"/>
      <c r="E2870" s="307" t="s">
        <v>9938</v>
      </c>
      <c r="F2870" s="307" t="s">
        <v>5530</v>
      </c>
      <c r="G2870" s="307" t="s">
        <v>9939</v>
      </c>
      <c r="H2870" s="302" t="s">
        <v>3657</v>
      </c>
      <c r="I2870" s="303" t="s">
        <v>660</v>
      </c>
      <c r="J2870" s="417" t="s">
        <v>5684</v>
      </c>
      <c r="K2870" s="865" t="str">
        <f t="shared" si="181"/>
        <v/>
      </c>
      <c r="L2870" s="557" t="s">
        <v>3656</v>
      </c>
      <c r="M2870" s="558" t="s">
        <v>3655</v>
      </c>
      <c r="N2870" s="597"/>
      <c r="O2870" s="662"/>
      <c r="P2870" s="598"/>
      <c r="Q2870" s="867" t="str">
        <f t="shared" ca="1" si="182"/>
        <v/>
      </c>
      <c r="R2870" s="867" t="str">
        <f t="shared" ca="1" si="183"/>
        <v/>
      </c>
      <c r="S2870" s="867" t="str">
        <f>IFERROR(IF(VLOOKUP("*"&amp;TRIM($F2870)&amp;"*",dump!$A:$D,4,FALSE)="","空文字",VLOOKUP("*"&amp;TRIM($F2870)&amp;"*",dump!$A:$D,4,FALSE)),"NA")</f>
        <v>NA</v>
      </c>
      <c r="T2870" s="867" t="str">
        <f t="shared" ca="1" si="184"/>
        <v>●</v>
      </c>
      <c r="U2870" s="867"/>
      <c r="V2870" s="867"/>
      <c r="W2870" s="867"/>
      <c r="X2870" s="867"/>
      <c r="Y2870" s="867" t="str">
        <f t="shared" si="185"/>
        <v/>
      </c>
      <c r="Z2870" s="867"/>
    </row>
    <row r="2871" spans="2:26" s="152" customFormat="1" ht="45" customHeight="1" outlineLevel="1">
      <c r="B2871" s="145"/>
      <c r="C2871" s="534"/>
      <c r="D2871" s="215" t="s">
        <v>9940</v>
      </c>
      <c r="E2871" s="213"/>
      <c r="F2871" s="214" t="s">
        <v>9941</v>
      </c>
      <c r="G2871" s="214" t="s">
        <v>9942</v>
      </c>
      <c r="H2871" s="225" t="s">
        <v>218</v>
      </c>
      <c r="I2871" s="144" t="s">
        <v>660</v>
      </c>
      <c r="J2871" s="418" t="s">
        <v>5684</v>
      </c>
      <c r="K2871" s="865" t="str">
        <f t="shared" si="181"/>
        <v>○</v>
      </c>
      <c r="L2871" s="555" t="s">
        <v>17116</v>
      </c>
      <c r="M2871" s="553"/>
      <c r="N2871" s="593" t="s">
        <v>18058</v>
      </c>
      <c r="O2871" s="551"/>
      <c r="P2871" s="554"/>
      <c r="Q2871" s="867" t="str">
        <f t="shared" ca="1" si="182"/>
        <v/>
      </c>
      <c r="R2871" s="867" t="str">
        <f t="shared" ca="1" si="183"/>
        <v/>
      </c>
      <c r="S2871" s="867" t="str">
        <f>IFERROR(IF(VLOOKUP("*"&amp;TRIM($F2871)&amp;"*",dump!$A:$D,4,FALSE)="","空文字",VLOOKUP("*"&amp;TRIM($F2871)&amp;"*",dump!$A:$D,4,FALSE)),"NA")</f>
        <v>NA</v>
      </c>
      <c r="T2871" s="867" t="str">
        <f t="shared" si="184"/>
        <v/>
      </c>
      <c r="U2871" s="867"/>
      <c r="V2871" s="867"/>
      <c r="W2871" s="867"/>
      <c r="X2871" s="867"/>
      <c r="Y2871" s="867" t="str">
        <f t="shared" si="185"/>
        <v/>
      </c>
      <c r="Z2871" s="867"/>
    </row>
    <row r="2872" spans="2:26" s="152" customFormat="1" ht="30" customHeight="1" outlineLevel="1">
      <c r="B2872" s="145"/>
      <c r="C2872" s="534"/>
      <c r="D2872" s="328"/>
      <c r="E2872" s="306" t="s">
        <v>9943</v>
      </c>
      <c r="F2872" s="307" t="s">
        <v>9944</v>
      </c>
      <c r="G2872" s="307" t="s">
        <v>9945</v>
      </c>
      <c r="H2872" s="302" t="s">
        <v>9</v>
      </c>
      <c r="I2872" s="303" t="s">
        <v>660</v>
      </c>
      <c r="J2872" s="417" t="s">
        <v>5684</v>
      </c>
      <c r="K2872" s="865" t="str">
        <f t="shared" si="181"/>
        <v/>
      </c>
      <c r="L2872" s="555" t="s">
        <v>17116</v>
      </c>
      <c r="M2872" s="553" t="s">
        <v>3657</v>
      </c>
      <c r="N2872" s="593" t="s">
        <v>18059</v>
      </c>
      <c r="O2872" s="551" t="s">
        <v>17569</v>
      </c>
      <c r="P2872" s="554" t="s">
        <v>17887</v>
      </c>
      <c r="Q2872" s="867" t="str">
        <f t="shared" ca="1" si="182"/>
        <v>indexNumFixReverseDateOrder(3)</v>
      </c>
      <c r="R2872" s="867" t="str">
        <f t="shared" ca="1" si="183"/>
        <v>3</v>
      </c>
      <c r="S2872" s="867" t="str">
        <f>IFERROR(IF(VLOOKUP("*"&amp;TRIM($F2872)&amp;"*",dump!$A:$D,4,FALSE)="","空文字",VLOOKUP("*"&amp;TRIM($F2872)&amp;"*",dump!$A:$D,4,FALSE)),"NA")</f>
        <v>NA</v>
      </c>
      <c r="T2872" s="867" t="str">
        <f t="shared" ca="1" si="184"/>
        <v>×</v>
      </c>
      <c r="U2872" s="867"/>
      <c r="V2872" s="867"/>
      <c r="W2872" s="867"/>
      <c r="X2872" s="867"/>
      <c r="Y2872" s="867" t="str">
        <f t="shared" si="185"/>
        <v/>
      </c>
      <c r="Z2872" s="867"/>
    </row>
    <row r="2873" spans="2:26" s="152" customFormat="1" ht="15" customHeight="1" outlineLevel="1">
      <c r="B2873" s="145"/>
      <c r="C2873" s="534"/>
      <c r="D2873" s="328"/>
      <c r="E2873" s="307" t="s">
        <v>9946</v>
      </c>
      <c r="F2873" s="307" t="s">
        <v>7040</v>
      </c>
      <c r="G2873" s="307" t="s">
        <v>9947</v>
      </c>
      <c r="H2873" s="302" t="s">
        <v>9</v>
      </c>
      <c r="I2873" s="303" t="s">
        <v>660</v>
      </c>
      <c r="J2873" s="417" t="s">
        <v>5684</v>
      </c>
      <c r="K2873" s="865" t="str">
        <f t="shared" si="181"/>
        <v/>
      </c>
      <c r="L2873" s="555" t="s">
        <v>17116</v>
      </c>
      <c r="M2873" s="553" t="s">
        <v>3657</v>
      </c>
      <c r="N2873" s="593" t="s">
        <v>18060</v>
      </c>
      <c r="O2873" s="551" t="s">
        <v>17569</v>
      </c>
      <c r="P2873" s="554">
        <v>5</v>
      </c>
      <c r="Q2873" s="867">
        <f t="shared" ca="1" si="182"/>
        <v>5</v>
      </c>
      <c r="R2873" s="867">
        <f t="shared" ca="1" si="183"/>
        <v>5</v>
      </c>
      <c r="S2873" s="867" t="str">
        <f>IFERROR(IF(VLOOKUP("*"&amp;TRIM($F2873)&amp;"*",dump!$A:$D,4,FALSE)="","空文字",VLOOKUP("*"&amp;TRIM($F2873)&amp;"*",dump!$A:$D,4,FALSE)),"NA")</f>
        <v>NA</v>
      </c>
      <c r="T2873" s="867" t="str">
        <f t="shared" ca="1" si="184"/>
        <v>×</v>
      </c>
      <c r="U2873" s="867"/>
      <c r="V2873" s="867"/>
      <c r="W2873" s="867"/>
      <c r="X2873" s="867"/>
      <c r="Y2873" s="867" t="str">
        <f t="shared" si="185"/>
        <v/>
      </c>
      <c r="Z2873" s="867"/>
    </row>
    <row r="2874" spans="2:26" s="152" customFormat="1" ht="15" customHeight="1" outlineLevel="1">
      <c r="B2874" s="145"/>
      <c r="C2874" s="534"/>
      <c r="D2874" s="328"/>
      <c r="E2874" s="307" t="s">
        <v>9948</v>
      </c>
      <c r="F2874" s="307" t="s">
        <v>7041</v>
      </c>
      <c r="G2874" s="307" t="s">
        <v>9949</v>
      </c>
      <c r="H2874" s="302" t="s">
        <v>9</v>
      </c>
      <c r="I2874" s="303" t="s">
        <v>660</v>
      </c>
      <c r="J2874" s="417" t="s">
        <v>5684</v>
      </c>
      <c r="K2874" s="865" t="str">
        <f t="shared" si="181"/>
        <v/>
      </c>
      <c r="L2874" s="555" t="s">
        <v>17116</v>
      </c>
      <c r="M2874" s="553" t="s">
        <v>3657</v>
      </c>
      <c r="N2874" s="593" t="s">
        <v>18061</v>
      </c>
      <c r="O2874" s="551" t="s">
        <v>17569</v>
      </c>
      <c r="P2874" s="554" t="s">
        <v>17593</v>
      </c>
      <c r="Q2874" s="867" t="str">
        <f t="shared" ca="1" si="182"/>
        <v>impressions(3)</v>
      </c>
      <c r="R2874" s="867" t="str">
        <f t="shared" ca="1" si="183"/>
        <v>3</v>
      </c>
      <c r="S2874" s="867" t="str">
        <f>IFERROR(IF(VLOOKUP("*"&amp;TRIM($F2874)&amp;"*",dump!$A:$D,4,FALSE)="","空文字",VLOOKUP("*"&amp;TRIM($F2874)&amp;"*",dump!$A:$D,4,FALSE)),"NA")</f>
        <v>NA</v>
      </c>
      <c r="T2874" s="867" t="str">
        <f t="shared" ca="1" si="184"/>
        <v>×</v>
      </c>
      <c r="U2874" s="867"/>
      <c r="V2874" s="867"/>
      <c r="W2874" s="867"/>
      <c r="X2874" s="867"/>
      <c r="Y2874" s="867" t="str">
        <f t="shared" si="185"/>
        <v/>
      </c>
      <c r="Z2874" s="867"/>
    </row>
    <row r="2875" spans="2:26" s="152" customFormat="1" ht="45" customHeight="1" outlineLevel="1">
      <c r="B2875" s="145"/>
      <c r="C2875" s="534"/>
      <c r="D2875" s="215" t="s">
        <v>7415</v>
      </c>
      <c r="E2875" s="213"/>
      <c r="F2875" s="214" t="s">
        <v>9950</v>
      </c>
      <c r="G2875" s="214" t="s">
        <v>9951</v>
      </c>
      <c r="H2875" s="225" t="s">
        <v>218</v>
      </c>
      <c r="I2875" s="144" t="s">
        <v>660</v>
      </c>
      <c r="J2875" s="418" t="s">
        <v>5684</v>
      </c>
      <c r="K2875" s="865" t="str">
        <f t="shared" si="181"/>
        <v>○</v>
      </c>
      <c r="L2875" s="555" t="s">
        <v>17116</v>
      </c>
      <c r="M2875" s="553"/>
      <c r="N2875" s="593" t="s">
        <v>18058</v>
      </c>
      <c r="O2875" s="551"/>
      <c r="P2875" s="554"/>
      <c r="Q2875" s="867" t="str">
        <f t="shared" ca="1" si="182"/>
        <v/>
      </c>
      <c r="R2875" s="867" t="str">
        <f t="shared" ca="1" si="183"/>
        <v/>
      </c>
      <c r="S2875" s="867" t="str">
        <f>IFERROR(IF(VLOOKUP("*"&amp;TRIM($F2875)&amp;"*",dump!$A:$D,4,FALSE)="","空文字",VLOOKUP("*"&amp;TRIM($F2875)&amp;"*",dump!$A:$D,4,FALSE)),"NA")</f>
        <v>NA</v>
      </c>
      <c r="T2875" s="867" t="str">
        <f t="shared" si="184"/>
        <v/>
      </c>
      <c r="U2875" s="867"/>
      <c r="V2875" s="867"/>
      <c r="W2875" s="867"/>
      <c r="X2875" s="867"/>
      <c r="Y2875" s="867" t="str">
        <f t="shared" si="185"/>
        <v/>
      </c>
      <c r="Z2875" s="867"/>
    </row>
    <row r="2876" spans="2:26" s="152" customFormat="1" ht="45" customHeight="1" outlineLevel="1">
      <c r="B2876" s="145"/>
      <c r="C2876" s="534"/>
      <c r="D2876" s="328"/>
      <c r="E2876" s="307" t="s">
        <v>19150</v>
      </c>
      <c r="F2876" s="307" t="s">
        <v>9952</v>
      </c>
      <c r="G2876" s="307" t="s">
        <v>9953</v>
      </c>
      <c r="H2876" s="302" t="s">
        <v>9</v>
      </c>
      <c r="I2876" s="303" t="s">
        <v>660</v>
      </c>
      <c r="J2876" s="417" t="s">
        <v>5684</v>
      </c>
      <c r="K2876" s="865" t="str">
        <f t="shared" si="181"/>
        <v/>
      </c>
      <c r="L2876" s="557" t="s">
        <v>3656</v>
      </c>
      <c r="M2876" s="558" t="s">
        <v>3655</v>
      </c>
      <c r="N2876" s="597" t="s">
        <v>18062</v>
      </c>
      <c r="O2876" s="662"/>
      <c r="P2876" s="598"/>
      <c r="Q2876" s="867" t="str">
        <f t="shared" ca="1" si="182"/>
        <v/>
      </c>
      <c r="R2876" s="867" t="str">
        <f t="shared" ca="1" si="183"/>
        <v/>
      </c>
      <c r="S2876" s="867" t="str">
        <f>IFERROR(IF(VLOOKUP("*"&amp;TRIM($F2876)&amp;"*",dump!$A:$D,4,FALSE)="","空文字",VLOOKUP("*"&amp;TRIM($F2876)&amp;"*",dump!$A:$D,4,FALSE)),"NA")</f>
        <v>NA</v>
      </c>
      <c r="T2876" s="867" t="str">
        <f t="shared" ca="1" si="184"/>
        <v>●</v>
      </c>
      <c r="U2876" s="867"/>
      <c r="V2876" s="867"/>
      <c r="W2876" s="867"/>
      <c r="X2876" s="867"/>
      <c r="Y2876" s="867" t="str">
        <f t="shared" si="185"/>
        <v/>
      </c>
      <c r="Z2876" s="867"/>
    </row>
    <row r="2877" spans="2:26" s="152" customFormat="1" ht="15" customHeight="1" outlineLevel="1">
      <c r="B2877" s="145"/>
      <c r="C2877" s="534"/>
      <c r="D2877" s="328"/>
      <c r="E2877" s="307" t="s">
        <v>9954</v>
      </c>
      <c r="F2877" s="307" t="s">
        <v>7042</v>
      </c>
      <c r="G2877" s="307" t="s">
        <v>9955</v>
      </c>
      <c r="H2877" s="302" t="s">
        <v>9</v>
      </c>
      <c r="I2877" s="303" t="s">
        <v>660</v>
      </c>
      <c r="J2877" s="417" t="s">
        <v>5684</v>
      </c>
      <c r="K2877" s="865" t="str">
        <f t="shared" si="181"/>
        <v/>
      </c>
      <c r="L2877" s="555" t="s">
        <v>17116</v>
      </c>
      <c r="M2877" s="553" t="s">
        <v>3657</v>
      </c>
      <c r="N2877" s="593" t="s">
        <v>18063</v>
      </c>
      <c r="O2877" s="551" t="s">
        <v>17511</v>
      </c>
      <c r="P2877" s="554" t="s">
        <v>17933</v>
      </c>
      <c r="Q2877" s="867" t="str">
        <f t="shared" ca="1" si="182"/>
        <v>初期値：0</v>
      </c>
      <c r="R2877" s="867" t="str">
        <f t="shared" ca="1" si="183"/>
        <v>0</v>
      </c>
      <c r="S2877" s="867" t="str">
        <f>IFERROR(IF(VLOOKUP("*"&amp;TRIM($F2877)&amp;"*",dump!$A:$D,4,FALSE)="","空文字",VLOOKUP("*"&amp;TRIM($F2877)&amp;"*",dump!$A:$D,4,FALSE)),"NA")</f>
        <v>NA</v>
      </c>
      <c r="T2877" s="867" t="str">
        <f t="shared" ca="1" si="184"/>
        <v>×</v>
      </c>
      <c r="U2877" s="867"/>
      <c r="V2877" s="867"/>
      <c r="W2877" s="867"/>
      <c r="X2877" s="867"/>
      <c r="Y2877" s="867" t="str">
        <f t="shared" si="185"/>
        <v/>
      </c>
      <c r="Z2877" s="867"/>
    </row>
    <row r="2878" spans="2:26" s="152" customFormat="1" ht="15" customHeight="1" outlineLevel="1">
      <c r="B2878" s="145"/>
      <c r="C2878" s="534"/>
      <c r="D2878" s="328"/>
      <c r="E2878" s="307" t="s">
        <v>9956</v>
      </c>
      <c r="F2878" s="307" t="s">
        <v>7043</v>
      </c>
      <c r="G2878" s="307" t="s">
        <v>9957</v>
      </c>
      <c r="H2878" s="302" t="s">
        <v>9</v>
      </c>
      <c r="I2878" s="303" t="s">
        <v>660</v>
      </c>
      <c r="J2878" s="417" t="s">
        <v>5684</v>
      </c>
      <c r="K2878" s="865" t="str">
        <f t="shared" si="181"/>
        <v/>
      </c>
      <c r="L2878" s="555" t="s">
        <v>17116</v>
      </c>
      <c r="M2878" s="553" t="s">
        <v>3657</v>
      </c>
      <c r="N2878" s="593" t="s">
        <v>18064</v>
      </c>
      <c r="O2878" s="551" t="s">
        <v>17511</v>
      </c>
      <c r="P2878" s="554" t="s">
        <v>17933</v>
      </c>
      <c r="Q2878" s="867" t="str">
        <f t="shared" ca="1" si="182"/>
        <v>初期値：0</v>
      </c>
      <c r="R2878" s="867" t="str">
        <f t="shared" ca="1" si="183"/>
        <v>0</v>
      </c>
      <c r="S2878" s="867" t="str">
        <f>IFERROR(IF(VLOOKUP("*"&amp;TRIM($F2878)&amp;"*",dump!$A:$D,4,FALSE)="","空文字",VLOOKUP("*"&amp;TRIM($F2878)&amp;"*",dump!$A:$D,4,FALSE)),"NA")</f>
        <v>NA</v>
      </c>
      <c r="T2878" s="867" t="str">
        <f t="shared" ca="1" si="184"/>
        <v>×</v>
      </c>
      <c r="U2878" s="867"/>
      <c r="V2878" s="867"/>
      <c r="W2878" s="867"/>
      <c r="X2878" s="867"/>
      <c r="Y2878" s="867" t="str">
        <f t="shared" si="185"/>
        <v/>
      </c>
      <c r="Z2878" s="867"/>
    </row>
    <row r="2879" spans="2:26" s="152" customFormat="1" ht="15" customHeight="1" outlineLevel="1">
      <c r="B2879" s="145"/>
      <c r="C2879" s="534"/>
      <c r="D2879" s="328"/>
      <c r="E2879" s="307" t="s">
        <v>9958</v>
      </c>
      <c r="F2879" s="307" t="s">
        <v>7044</v>
      </c>
      <c r="G2879" s="307" t="s">
        <v>9959</v>
      </c>
      <c r="H2879" s="302" t="s">
        <v>9</v>
      </c>
      <c r="I2879" s="303" t="s">
        <v>660</v>
      </c>
      <c r="J2879" s="417" t="s">
        <v>5684</v>
      </c>
      <c r="K2879" s="865" t="str">
        <f t="shared" si="181"/>
        <v/>
      </c>
      <c r="L2879" s="555" t="s">
        <v>17116</v>
      </c>
      <c r="M2879" s="553" t="s">
        <v>3657</v>
      </c>
      <c r="N2879" s="593" t="s">
        <v>18065</v>
      </c>
      <c r="O2879" s="551" t="s">
        <v>17511</v>
      </c>
      <c r="P2879" s="554" t="s">
        <v>17933</v>
      </c>
      <c r="Q2879" s="867" t="str">
        <f t="shared" ca="1" si="182"/>
        <v>初期値：0</v>
      </c>
      <c r="R2879" s="867" t="str">
        <f t="shared" ca="1" si="183"/>
        <v>0</v>
      </c>
      <c r="S2879" s="867" t="str">
        <f>IFERROR(IF(VLOOKUP("*"&amp;TRIM($F2879)&amp;"*",dump!$A:$D,4,FALSE)="","空文字",VLOOKUP("*"&amp;TRIM($F2879)&amp;"*",dump!$A:$D,4,FALSE)),"NA")</f>
        <v>NA</v>
      </c>
      <c r="T2879" s="867" t="str">
        <f t="shared" ca="1" si="184"/>
        <v>×</v>
      </c>
      <c r="U2879" s="867"/>
      <c r="V2879" s="867"/>
      <c r="W2879" s="867"/>
      <c r="X2879" s="867"/>
      <c r="Y2879" s="867" t="str">
        <f t="shared" si="185"/>
        <v/>
      </c>
      <c r="Z2879" s="867"/>
    </row>
    <row r="2880" spans="2:26" s="152" customFormat="1" ht="15" customHeight="1" outlineLevel="1">
      <c r="B2880" s="145"/>
      <c r="C2880" s="534"/>
      <c r="D2880" s="328"/>
      <c r="E2880" s="307" t="s">
        <v>9960</v>
      </c>
      <c r="F2880" s="307" t="s">
        <v>7045</v>
      </c>
      <c r="G2880" s="307" t="s">
        <v>9961</v>
      </c>
      <c r="H2880" s="302" t="s">
        <v>9</v>
      </c>
      <c r="I2880" s="303" t="s">
        <v>660</v>
      </c>
      <c r="J2880" s="417" t="s">
        <v>5684</v>
      </c>
      <c r="K2880" s="865" t="str">
        <f t="shared" si="181"/>
        <v/>
      </c>
      <c r="L2880" s="555" t="s">
        <v>17116</v>
      </c>
      <c r="M2880" s="553" t="s">
        <v>3657</v>
      </c>
      <c r="N2880" s="593" t="s">
        <v>18066</v>
      </c>
      <c r="O2880" s="551" t="s">
        <v>17511</v>
      </c>
      <c r="P2880" s="554" t="s">
        <v>17933</v>
      </c>
      <c r="Q2880" s="867" t="str">
        <f t="shared" ca="1" si="182"/>
        <v>初期値：0</v>
      </c>
      <c r="R2880" s="867" t="str">
        <f t="shared" ca="1" si="183"/>
        <v>0</v>
      </c>
      <c r="S2880" s="867" t="str">
        <f>IFERROR(IF(VLOOKUP("*"&amp;TRIM($F2880)&amp;"*",dump!$A:$D,4,FALSE)="","空文字",VLOOKUP("*"&amp;TRIM($F2880)&amp;"*",dump!$A:$D,4,FALSE)),"NA")</f>
        <v>NA</v>
      </c>
      <c r="T2880" s="867" t="str">
        <f t="shared" ca="1" si="184"/>
        <v>×</v>
      </c>
      <c r="U2880" s="867"/>
      <c r="V2880" s="867"/>
      <c r="W2880" s="867"/>
      <c r="X2880" s="867"/>
      <c r="Y2880" s="867" t="str">
        <f t="shared" si="185"/>
        <v/>
      </c>
      <c r="Z2880" s="867"/>
    </row>
    <row r="2881" spans="2:26" s="152" customFormat="1" ht="45" customHeight="1" outlineLevel="1">
      <c r="B2881" s="145"/>
      <c r="C2881" s="534"/>
      <c r="D2881" s="215" t="s">
        <v>9962</v>
      </c>
      <c r="E2881" s="213"/>
      <c r="F2881" s="214" t="s">
        <v>9963</v>
      </c>
      <c r="G2881" s="214" t="s">
        <v>9964</v>
      </c>
      <c r="H2881" s="225" t="s">
        <v>218</v>
      </c>
      <c r="I2881" s="144" t="s">
        <v>660</v>
      </c>
      <c r="J2881" s="418" t="s">
        <v>5684</v>
      </c>
      <c r="K2881" s="865" t="str">
        <f t="shared" si="181"/>
        <v/>
      </c>
      <c r="L2881" s="557" t="s">
        <v>3656</v>
      </c>
      <c r="M2881" s="558" t="s">
        <v>3655</v>
      </c>
      <c r="N2881" s="597" t="s">
        <v>19401</v>
      </c>
      <c r="O2881" s="662"/>
      <c r="P2881" s="598"/>
      <c r="Q2881" s="867" t="str">
        <f t="shared" ca="1" si="182"/>
        <v/>
      </c>
      <c r="R2881" s="867" t="str">
        <f t="shared" ca="1" si="183"/>
        <v/>
      </c>
      <c r="S2881" s="867" t="str">
        <f>IFERROR(IF(VLOOKUP("*"&amp;TRIM($F2881)&amp;"*",dump!$A:$D,4,FALSE)="","空文字",VLOOKUP("*"&amp;TRIM($F2881)&amp;"*",dump!$A:$D,4,FALSE)),"NA")</f>
        <v>NA</v>
      </c>
      <c r="T2881" s="867" t="str">
        <f t="shared" ca="1" si="184"/>
        <v>●</v>
      </c>
      <c r="U2881" s="867"/>
      <c r="V2881" s="867"/>
      <c r="W2881" s="867"/>
      <c r="X2881" s="867"/>
      <c r="Y2881" s="867" t="str">
        <f t="shared" si="185"/>
        <v/>
      </c>
      <c r="Z2881" s="867"/>
    </row>
    <row r="2882" spans="2:26" s="152" customFormat="1" ht="15" customHeight="1" outlineLevel="1">
      <c r="B2882" s="145"/>
      <c r="C2882" s="534"/>
      <c r="D2882" s="328"/>
      <c r="E2882" s="306" t="s">
        <v>7416</v>
      </c>
      <c r="F2882" s="307" t="s">
        <v>9965</v>
      </c>
      <c r="G2882" s="306" t="s">
        <v>9966</v>
      </c>
      <c r="H2882" s="305" t="s">
        <v>9</v>
      </c>
      <c r="I2882" s="304" t="s">
        <v>660</v>
      </c>
      <c r="J2882" s="419" t="s">
        <v>5684</v>
      </c>
      <c r="K2882" s="865" t="str">
        <f t="shared" si="181"/>
        <v/>
      </c>
      <c r="L2882" s="557" t="s">
        <v>3656</v>
      </c>
      <c r="M2882" s="558" t="s">
        <v>3655</v>
      </c>
      <c r="N2882" s="597" t="s">
        <v>18067</v>
      </c>
      <c r="O2882" s="662"/>
      <c r="P2882" s="598"/>
      <c r="Q2882" s="867" t="str">
        <f t="shared" ca="1" si="182"/>
        <v/>
      </c>
      <c r="R2882" s="867" t="str">
        <f t="shared" ca="1" si="183"/>
        <v/>
      </c>
      <c r="S2882" s="867" t="str">
        <f>IFERROR(IF(VLOOKUP("*"&amp;TRIM($F2882)&amp;"*",dump!$A:$D,4,FALSE)="","空文字",VLOOKUP("*"&amp;TRIM($F2882)&amp;"*",dump!$A:$D,4,FALSE)),"NA")</f>
        <v>NA</v>
      </c>
      <c r="T2882" s="867" t="str">
        <f t="shared" ca="1" si="184"/>
        <v>●</v>
      </c>
      <c r="U2882" s="867"/>
      <c r="V2882" s="867"/>
      <c r="W2882" s="867"/>
      <c r="X2882" s="867"/>
      <c r="Y2882" s="867" t="str">
        <f t="shared" si="185"/>
        <v/>
      </c>
      <c r="Z2882" s="867"/>
    </row>
    <row r="2883" spans="2:26" s="152" customFormat="1" ht="15" customHeight="1" outlineLevel="1">
      <c r="B2883" s="145"/>
      <c r="C2883" s="534"/>
      <c r="D2883" s="328"/>
      <c r="E2883" s="397"/>
      <c r="F2883" s="307" t="s">
        <v>9967</v>
      </c>
      <c r="G2883" s="397"/>
      <c r="H2883" s="308"/>
      <c r="I2883" s="313"/>
      <c r="J2883" s="420"/>
      <c r="K2883" s="865" t="str">
        <f t="shared" si="181"/>
        <v/>
      </c>
      <c r="L2883" s="557" t="s">
        <v>3656</v>
      </c>
      <c r="M2883" s="558" t="s">
        <v>3655</v>
      </c>
      <c r="N2883" s="597"/>
      <c r="O2883" s="662"/>
      <c r="P2883" s="598"/>
      <c r="Q2883" s="867" t="str">
        <f t="shared" ca="1" si="182"/>
        <v/>
      </c>
      <c r="R2883" s="867" t="str">
        <f t="shared" ca="1" si="183"/>
        <v/>
      </c>
      <c r="S2883" s="867" t="str">
        <f>IFERROR(IF(VLOOKUP("*"&amp;TRIM($F2883)&amp;"*",dump!$A:$D,4,FALSE)="","空文字",VLOOKUP("*"&amp;TRIM($F2883)&amp;"*",dump!$A:$D,4,FALSE)),"NA")</f>
        <v>NA</v>
      </c>
      <c r="T2883" s="867" t="str">
        <f t="shared" ca="1" si="184"/>
        <v>●</v>
      </c>
      <c r="U2883" s="867"/>
      <c r="V2883" s="867"/>
      <c r="W2883" s="867"/>
      <c r="X2883" s="867"/>
      <c r="Y2883" s="867" t="str">
        <f t="shared" si="185"/>
        <v/>
      </c>
      <c r="Z2883" s="867"/>
    </row>
    <row r="2884" spans="2:26" s="152" customFormat="1" ht="15" customHeight="1" outlineLevel="1">
      <c r="B2884" s="145"/>
      <c r="C2884" s="534"/>
      <c r="D2884" s="328"/>
      <c r="E2884" s="397"/>
      <c r="F2884" s="307" t="s">
        <v>7417</v>
      </c>
      <c r="G2884" s="397"/>
      <c r="H2884" s="308"/>
      <c r="I2884" s="313"/>
      <c r="J2884" s="420"/>
      <c r="K2884" s="865" t="str">
        <f t="shared" si="181"/>
        <v/>
      </c>
      <c r="L2884" s="557" t="s">
        <v>3656</v>
      </c>
      <c r="M2884" s="558" t="s">
        <v>3655</v>
      </c>
      <c r="N2884" s="597"/>
      <c r="O2884" s="662"/>
      <c r="P2884" s="598"/>
      <c r="Q2884" s="867" t="str">
        <f t="shared" ca="1" si="182"/>
        <v/>
      </c>
      <c r="R2884" s="867" t="str">
        <f t="shared" ca="1" si="183"/>
        <v/>
      </c>
      <c r="S2884" s="867" t="str">
        <f>IFERROR(IF(VLOOKUP("*"&amp;TRIM($F2884)&amp;"*",dump!$A:$D,4,FALSE)="","空文字",VLOOKUP("*"&amp;TRIM($F2884)&amp;"*",dump!$A:$D,4,FALSE)),"NA")</f>
        <v>NA</v>
      </c>
      <c r="T2884" s="867" t="str">
        <f t="shared" ca="1" si="184"/>
        <v>●</v>
      </c>
      <c r="U2884" s="867"/>
      <c r="V2884" s="867"/>
      <c r="W2884" s="867"/>
      <c r="X2884" s="867"/>
      <c r="Y2884" s="867" t="str">
        <f t="shared" si="185"/>
        <v/>
      </c>
      <c r="Z2884" s="867"/>
    </row>
    <row r="2885" spans="2:26" s="152" customFormat="1" ht="15" customHeight="1" outlineLevel="1">
      <c r="B2885" s="145"/>
      <c r="C2885" s="534"/>
      <c r="D2885" s="328"/>
      <c r="E2885" s="397"/>
      <c r="F2885" s="307" t="s">
        <v>7418</v>
      </c>
      <c r="G2885" s="397"/>
      <c r="H2885" s="308"/>
      <c r="I2885" s="313"/>
      <c r="J2885" s="420"/>
      <c r="K2885" s="865" t="str">
        <f t="shared" si="181"/>
        <v/>
      </c>
      <c r="L2885" s="557" t="s">
        <v>3656</v>
      </c>
      <c r="M2885" s="558" t="s">
        <v>3655</v>
      </c>
      <c r="N2885" s="597"/>
      <c r="O2885" s="662"/>
      <c r="P2885" s="598"/>
      <c r="Q2885" s="867" t="str">
        <f t="shared" ca="1" si="182"/>
        <v/>
      </c>
      <c r="R2885" s="867" t="str">
        <f t="shared" ca="1" si="183"/>
        <v/>
      </c>
      <c r="S2885" s="867" t="str">
        <f>IFERROR(IF(VLOOKUP("*"&amp;TRIM($F2885)&amp;"*",dump!$A:$D,4,FALSE)="","空文字",VLOOKUP("*"&amp;TRIM($F2885)&amp;"*",dump!$A:$D,4,FALSE)),"NA")</f>
        <v>NA</v>
      </c>
      <c r="T2885" s="867" t="str">
        <f t="shared" ca="1" si="184"/>
        <v>●</v>
      </c>
      <c r="U2885" s="867"/>
      <c r="V2885" s="867"/>
      <c r="W2885" s="867"/>
      <c r="X2885" s="867"/>
      <c r="Y2885" s="867" t="str">
        <f t="shared" si="185"/>
        <v/>
      </c>
      <c r="Z2885" s="867"/>
    </row>
    <row r="2886" spans="2:26" s="152" customFormat="1" ht="15" customHeight="1" outlineLevel="1">
      <c r="B2886" s="145"/>
      <c r="C2886" s="534"/>
      <c r="D2886" s="328"/>
      <c r="E2886" s="397"/>
      <c r="F2886" s="307" t="s">
        <v>7419</v>
      </c>
      <c r="G2886" s="397"/>
      <c r="H2886" s="308"/>
      <c r="I2886" s="313"/>
      <c r="J2886" s="420"/>
      <c r="K2886" s="865" t="str">
        <f t="shared" si="181"/>
        <v/>
      </c>
      <c r="L2886" s="557" t="s">
        <v>3656</v>
      </c>
      <c r="M2886" s="558" t="s">
        <v>3655</v>
      </c>
      <c r="N2886" s="597"/>
      <c r="O2886" s="662"/>
      <c r="P2886" s="598"/>
      <c r="Q2886" s="867" t="str">
        <f t="shared" ca="1" si="182"/>
        <v/>
      </c>
      <c r="R2886" s="867" t="str">
        <f t="shared" ca="1" si="183"/>
        <v/>
      </c>
      <c r="S2886" s="867" t="str">
        <f>IFERROR(IF(VLOOKUP("*"&amp;TRIM($F2886)&amp;"*",dump!$A:$D,4,FALSE)="","空文字",VLOOKUP("*"&amp;TRIM($F2886)&amp;"*",dump!$A:$D,4,FALSE)),"NA")</f>
        <v>NA</v>
      </c>
      <c r="T2886" s="867" t="str">
        <f t="shared" ca="1" si="184"/>
        <v>●</v>
      </c>
      <c r="U2886" s="867"/>
      <c r="V2886" s="867"/>
      <c r="W2886" s="867"/>
      <c r="X2886" s="867"/>
      <c r="Y2886" s="867" t="str">
        <f t="shared" si="185"/>
        <v/>
      </c>
      <c r="Z2886" s="867"/>
    </row>
    <row r="2887" spans="2:26" s="152" customFormat="1" ht="15" customHeight="1" outlineLevel="1">
      <c r="B2887" s="145"/>
      <c r="C2887" s="534"/>
      <c r="D2887" s="328"/>
      <c r="E2887" s="397"/>
      <c r="F2887" s="307" t="s">
        <v>7420</v>
      </c>
      <c r="G2887" s="397"/>
      <c r="H2887" s="308"/>
      <c r="I2887" s="313"/>
      <c r="J2887" s="420"/>
      <c r="K2887" s="865" t="str">
        <f t="shared" si="181"/>
        <v/>
      </c>
      <c r="L2887" s="557" t="s">
        <v>3656</v>
      </c>
      <c r="M2887" s="558" t="s">
        <v>3655</v>
      </c>
      <c r="N2887" s="597"/>
      <c r="O2887" s="662"/>
      <c r="P2887" s="598"/>
      <c r="Q2887" s="867" t="str">
        <f t="shared" ca="1" si="182"/>
        <v/>
      </c>
      <c r="R2887" s="867" t="str">
        <f t="shared" ca="1" si="183"/>
        <v/>
      </c>
      <c r="S2887" s="867" t="str">
        <f>IFERROR(IF(VLOOKUP("*"&amp;TRIM($F2887)&amp;"*",dump!$A:$D,4,FALSE)="","空文字",VLOOKUP("*"&amp;TRIM($F2887)&amp;"*",dump!$A:$D,4,FALSE)),"NA")</f>
        <v>NA</v>
      </c>
      <c r="T2887" s="867" t="str">
        <f t="shared" ca="1" si="184"/>
        <v>●</v>
      </c>
      <c r="U2887" s="867"/>
      <c r="V2887" s="867"/>
      <c r="W2887" s="867"/>
      <c r="X2887" s="867"/>
      <c r="Y2887" s="867" t="str">
        <f t="shared" si="185"/>
        <v/>
      </c>
      <c r="Z2887" s="867"/>
    </row>
    <row r="2888" spans="2:26" s="152" customFormat="1" ht="15" customHeight="1" outlineLevel="1">
      <c r="B2888" s="145"/>
      <c r="C2888" s="534"/>
      <c r="D2888" s="328"/>
      <c r="E2888" s="397"/>
      <c r="F2888" s="307" t="s">
        <v>7421</v>
      </c>
      <c r="G2888" s="397"/>
      <c r="H2888" s="308"/>
      <c r="I2888" s="313"/>
      <c r="J2888" s="420"/>
      <c r="K2888" s="865" t="str">
        <f t="shared" si="181"/>
        <v/>
      </c>
      <c r="L2888" s="557" t="s">
        <v>3656</v>
      </c>
      <c r="M2888" s="558" t="s">
        <v>3655</v>
      </c>
      <c r="N2888" s="597"/>
      <c r="O2888" s="662"/>
      <c r="P2888" s="598"/>
      <c r="Q2888" s="867" t="str">
        <f t="shared" ca="1" si="182"/>
        <v/>
      </c>
      <c r="R2888" s="867" t="str">
        <f t="shared" ca="1" si="183"/>
        <v/>
      </c>
      <c r="S2888" s="867" t="str">
        <f>IFERROR(IF(VLOOKUP("*"&amp;TRIM($F2888)&amp;"*",dump!$A:$D,4,FALSE)="","空文字",VLOOKUP("*"&amp;TRIM($F2888)&amp;"*",dump!$A:$D,4,FALSE)),"NA")</f>
        <v>NA</v>
      </c>
      <c r="T2888" s="867" t="str">
        <f t="shared" ca="1" si="184"/>
        <v>●</v>
      </c>
      <c r="U2888" s="867"/>
      <c r="V2888" s="867"/>
      <c r="W2888" s="867"/>
      <c r="X2888" s="867"/>
      <c r="Y2888" s="867" t="str">
        <f t="shared" si="185"/>
        <v/>
      </c>
      <c r="Z2888" s="867"/>
    </row>
    <row r="2889" spans="2:26" s="152" customFormat="1" ht="15" customHeight="1" outlineLevel="1">
      <c r="B2889" s="145"/>
      <c r="C2889" s="534"/>
      <c r="D2889" s="328"/>
      <c r="E2889" s="397"/>
      <c r="F2889" s="307" t="s">
        <v>7422</v>
      </c>
      <c r="G2889" s="397"/>
      <c r="H2889" s="308"/>
      <c r="I2889" s="313"/>
      <c r="J2889" s="420"/>
      <c r="K2889" s="865" t="str">
        <f t="shared" si="181"/>
        <v/>
      </c>
      <c r="L2889" s="557" t="s">
        <v>3656</v>
      </c>
      <c r="M2889" s="558" t="s">
        <v>3655</v>
      </c>
      <c r="N2889" s="597"/>
      <c r="O2889" s="662"/>
      <c r="P2889" s="598"/>
      <c r="Q2889" s="867" t="str">
        <f t="shared" ca="1" si="182"/>
        <v/>
      </c>
      <c r="R2889" s="867" t="str">
        <f t="shared" ca="1" si="183"/>
        <v/>
      </c>
      <c r="S2889" s="867" t="str">
        <f>IFERROR(IF(VLOOKUP("*"&amp;TRIM($F2889)&amp;"*",dump!$A:$D,4,FALSE)="","空文字",VLOOKUP("*"&amp;TRIM($F2889)&amp;"*",dump!$A:$D,4,FALSE)),"NA")</f>
        <v>NA</v>
      </c>
      <c r="T2889" s="867" t="str">
        <f t="shared" ca="1" si="184"/>
        <v>●</v>
      </c>
      <c r="U2889" s="867"/>
      <c r="V2889" s="867"/>
      <c r="W2889" s="867"/>
      <c r="X2889" s="867"/>
      <c r="Y2889" s="867" t="str">
        <f t="shared" si="185"/>
        <v/>
      </c>
      <c r="Z2889" s="867"/>
    </row>
    <row r="2890" spans="2:26" s="152" customFormat="1" ht="15" customHeight="1" outlineLevel="1">
      <c r="B2890" s="145"/>
      <c r="C2890" s="534"/>
      <c r="D2890" s="328"/>
      <c r="E2890" s="397"/>
      <c r="F2890" s="307" t="s">
        <v>7423</v>
      </c>
      <c r="G2890" s="397"/>
      <c r="H2890" s="308"/>
      <c r="I2890" s="313"/>
      <c r="J2890" s="420"/>
      <c r="K2890" s="865" t="str">
        <f t="shared" si="181"/>
        <v/>
      </c>
      <c r="L2890" s="557" t="s">
        <v>3656</v>
      </c>
      <c r="M2890" s="558" t="s">
        <v>3655</v>
      </c>
      <c r="N2890" s="597"/>
      <c r="O2890" s="662"/>
      <c r="P2890" s="598"/>
      <c r="Q2890" s="867" t="str">
        <f t="shared" ca="1" si="182"/>
        <v/>
      </c>
      <c r="R2890" s="867" t="str">
        <f t="shared" ca="1" si="183"/>
        <v/>
      </c>
      <c r="S2890" s="867" t="str">
        <f>IFERROR(IF(VLOOKUP("*"&amp;TRIM($F2890)&amp;"*",dump!$A:$D,4,FALSE)="","空文字",VLOOKUP("*"&amp;TRIM($F2890)&amp;"*",dump!$A:$D,4,FALSE)),"NA")</f>
        <v>NA</v>
      </c>
      <c r="T2890" s="867" t="str">
        <f t="shared" ca="1" si="184"/>
        <v>●</v>
      </c>
      <c r="U2890" s="867"/>
      <c r="V2890" s="867"/>
      <c r="W2890" s="867"/>
      <c r="X2890" s="867"/>
      <c r="Y2890" s="867" t="str">
        <f t="shared" si="185"/>
        <v/>
      </c>
      <c r="Z2890" s="867"/>
    </row>
    <row r="2891" spans="2:26" s="152" customFormat="1" ht="15" customHeight="1" outlineLevel="1">
      <c r="B2891" s="145"/>
      <c r="C2891" s="534"/>
      <c r="D2891" s="328"/>
      <c r="E2891" s="397"/>
      <c r="F2891" s="307" t="s">
        <v>7424</v>
      </c>
      <c r="G2891" s="397"/>
      <c r="H2891" s="308"/>
      <c r="I2891" s="313"/>
      <c r="J2891" s="420"/>
      <c r="K2891" s="865" t="str">
        <f t="shared" si="181"/>
        <v/>
      </c>
      <c r="L2891" s="557" t="s">
        <v>3656</v>
      </c>
      <c r="M2891" s="558" t="s">
        <v>3655</v>
      </c>
      <c r="N2891" s="597"/>
      <c r="O2891" s="662"/>
      <c r="P2891" s="598"/>
      <c r="Q2891" s="867" t="str">
        <f t="shared" ca="1" si="182"/>
        <v/>
      </c>
      <c r="R2891" s="867" t="str">
        <f t="shared" ca="1" si="183"/>
        <v/>
      </c>
      <c r="S2891" s="867" t="str">
        <f>IFERROR(IF(VLOOKUP("*"&amp;TRIM($F2891)&amp;"*",dump!$A:$D,4,FALSE)="","空文字",VLOOKUP("*"&amp;TRIM($F2891)&amp;"*",dump!$A:$D,4,FALSE)),"NA")</f>
        <v>NA</v>
      </c>
      <c r="T2891" s="867" t="str">
        <f t="shared" ca="1" si="184"/>
        <v>●</v>
      </c>
      <c r="U2891" s="867"/>
      <c r="V2891" s="867"/>
      <c r="W2891" s="867"/>
      <c r="X2891" s="867"/>
      <c r="Y2891" s="867" t="str">
        <f t="shared" si="185"/>
        <v/>
      </c>
      <c r="Z2891" s="867"/>
    </row>
    <row r="2892" spans="2:26" s="152" customFormat="1" ht="15" customHeight="1" outlineLevel="1">
      <c r="B2892" s="145"/>
      <c r="C2892" s="534"/>
      <c r="D2892" s="328"/>
      <c r="E2892" s="309"/>
      <c r="F2892" s="307" t="s">
        <v>7425</v>
      </c>
      <c r="G2892" s="309"/>
      <c r="H2892" s="310"/>
      <c r="I2892" s="311"/>
      <c r="J2892" s="421"/>
      <c r="K2892" s="865" t="str">
        <f t="shared" si="181"/>
        <v/>
      </c>
      <c r="L2892" s="557" t="s">
        <v>3656</v>
      </c>
      <c r="M2892" s="558" t="s">
        <v>3655</v>
      </c>
      <c r="N2892" s="597"/>
      <c r="O2892" s="662"/>
      <c r="P2892" s="598"/>
      <c r="Q2892" s="867" t="str">
        <f t="shared" ca="1" si="182"/>
        <v/>
      </c>
      <c r="R2892" s="867" t="str">
        <f t="shared" ca="1" si="183"/>
        <v/>
      </c>
      <c r="S2892" s="867" t="str">
        <f>IFERROR(IF(VLOOKUP("*"&amp;TRIM($F2892)&amp;"*",dump!$A:$D,4,FALSE)="","空文字",VLOOKUP("*"&amp;TRIM($F2892)&amp;"*",dump!$A:$D,4,FALSE)),"NA")</f>
        <v>NA</v>
      </c>
      <c r="T2892" s="867" t="str">
        <f t="shared" ca="1" si="184"/>
        <v>●</v>
      </c>
      <c r="U2892" s="867"/>
      <c r="V2892" s="867"/>
      <c r="W2892" s="867"/>
      <c r="X2892" s="867"/>
      <c r="Y2892" s="867" t="str">
        <f t="shared" si="185"/>
        <v/>
      </c>
      <c r="Z2892" s="867"/>
    </row>
    <row r="2893" spans="2:26" s="152" customFormat="1" ht="15" customHeight="1" outlineLevel="1">
      <c r="B2893" s="145"/>
      <c r="C2893" s="534"/>
      <c r="D2893" s="328"/>
      <c r="E2893" s="306" t="s">
        <v>9968</v>
      </c>
      <c r="F2893" s="307" t="s">
        <v>7292</v>
      </c>
      <c r="G2893" s="306" t="s">
        <v>9969</v>
      </c>
      <c r="H2893" s="305" t="s">
        <v>9</v>
      </c>
      <c r="I2893" s="304" t="s">
        <v>660</v>
      </c>
      <c r="J2893" s="419" t="s">
        <v>5684</v>
      </c>
      <c r="K2893" s="865" t="str">
        <f t="shared" ref="K2893:K2956" si="186">IF(AND(M2893="", O2893="", N2893&lt;&gt;""), "○", "")</f>
        <v/>
      </c>
      <c r="L2893" s="557" t="s">
        <v>3656</v>
      </c>
      <c r="M2893" s="558" t="s">
        <v>3655</v>
      </c>
      <c r="N2893" s="597" t="s">
        <v>18068</v>
      </c>
      <c r="O2893" s="662"/>
      <c r="P2893" s="598"/>
      <c r="Q2893" s="867" t="str">
        <f t="shared" ref="Q2893:Q2956" ca="1" si="187">IF(P2893="","",IF(P2893="←",IF(OFFSET($J2893,0,MATCH(MID(M2893,1,FIND("の",M2893,1)-1), $L$11:$BA$11,0)+4,1,1)="","",OFFSET($L2893,0,MATCH(MID(M2893,1,FIND("の",M2893,1)-1), $L$11:$BA$11,0)+4,1,1)),P2893))</f>
        <v/>
      </c>
      <c r="R2893" s="867" t="str">
        <f t="shared" ref="R2893:R2956" ca="1" si="188">IF(COUNTIF(Q2893,"*(*"),MID(Q2893,FIND("(",Q2893,1)+1,FIND(")",Q2893,1)-FIND("(",Q2893,1)-1),IF(COUNTIF(Q2893,"*""*"),MID(Q2893,FIND("""",Q2893,1)+1,LEN(Q2893)-2),IF(COUNTIF(Q2893,"*：*"),RIGHT(Q2893,LEN(Q2893)-(FIND("：",Q2893))),Q2893)))</f>
        <v/>
      </c>
      <c r="S2893" s="867" t="str">
        <f>IFERROR(IF(VLOOKUP("*"&amp;TRIM($F2893)&amp;"*",dump!$A:$D,4,FALSE)="","空文字",VLOOKUP("*"&amp;TRIM($F2893)&amp;"*",dump!$A:$D,4,FALSE)),"NA")</f>
        <v>NA</v>
      </c>
      <c r="T2893" s="867" t="str">
        <f t="shared" ref="T2893:T2956" ca="1" si="189">IF($K2893&lt;&gt;"",IF($E2893&lt;&gt;"","■",""),IF(AND(R2893="",S2893="NA"),"●", IF(EXACT(R2893,S2893),"●","×")))</f>
        <v>●</v>
      </c>
      <c r="U2893" s="867"/>
      <c r="V2893" s="867"/>
      <c r="W2893" s="867"/>
      <c r="X2893" s="867"/>
      <c r="Y2893" s="867" t="str">
        <f t="shared" ref="Y2893:Y2956" si="190">IF(U2893="●","●","")</f>
        <v/>
      </c>
      <c r="Z2893" s="867"/>
    </row>
    <row r="2894" spans="2:26" s="152" customFormat="1" ht="15" customHeight="1" outlineLevel="1">
      <c r="B2894" s="145"/>
      <c r="C2894" s="534"/>
      <c r="D2894" s="328"/>
      <c r="E2894" s="397"/>
      <c r="F2894" s="307" t="s">
        <v>9970</v>
      </c>
      <c r="G2894" s="397"/>
      <c r="H2894" s="308"/>
      <c r="I2894" s="313"/>
      <c r="J2894" s="420"/>
      <c r="K2894" s="865" t="str">
        <f t="shared" si="186"/>
        <v/>
      </c>
      <c r="L2894" s="557" t="s">
        <v>3656</v>
      </c>
      <c r="M2894" s="558" t="s">
        <v>3655</v>
      </c>
      <c r="N2894" s="597"/>
      <c r="O2894" s="662"/>
      <c r="P2894" s="598"/>
      <c r="Q2894" s="867" t="str">
        <f t="shared" ca="1" si="187"/>
        <v/>
      </c>
      <c r="R2894" s="867" t="str">
        <f t="shared" ca="1" si="188"/>
        <v/>
      </c>
      <c r="S2894" s="867" t="str">
        <f>IFERROR(IF(VLOOKUP("*"&amp;TRIM($F2894)&amp;"*",dump!$A:$D,4,FALSE)="","空文字",VLOOKUP("*"&amp;TRIM($F2894)&amp;"*",dump!$A:$D,4,FALSE)),"NA")</f>
        <v>NA</v>
      </c>
      <c r="T2894" s="867" t="str">
        <f t="shared" ca="1" si="189"/>
        <v>●</v>
      </c>
      <c r="U2894" s="867"/>
      <c r="V2894" s="867"/>
      <c r="W2894" s="867"/>
      <c r="X2894" s="867"/>
      <c r="Y2894" s="867" t="str">
        <f t="shared" si="190"/>
        <v/>
      </c>
      <c r="Z2894" s="867"/>
    </row>
    <row r="2895" spans="2:26" s="152" customFormat="1" ht="15" customHeight="1" outlineLevel="1">
      <c r="B2895" s="145"/>
      <c r="C2895" s="534"/>
      <c r="D2895" s="328"/>
      <c r="E2895" s="397"/>
      <c r="F2895" s="307" t="s">
        <v>7426</v>
      </c>
      <c r="G2895" s="397"/>
      <c r="H2895" s="308"/>
      <c r="I2895" s="313"/>
      <c r="J2895" s="420"/>
      <c r="K2895" s="865" t="str">
        <f t="shared" si="186"/>
        <v/>
      </c>
      <c r="L2895" s="557" t="s">
        <v>3656</v>
      </c>
      <c r="M2895" s="558" t="s">
        <v>3655</v>
      </c>
      <c r="N2895" s="597"/>
      <c r="O2895" s="662"/>
      <c r="P2895" s="598"/>
      <c r="Q2895" s="867" t="str">
        <f t="shared" ca="1" si="187"/>
        <v/>
      </c>
      <c r="R2895" s="867" t="str">
        <f t="shared" ca="1" si="188"/>
        <v/>
      </c>
      <c r="S2895" s="867" t="str">
        <f>IFERROR(IF(VLOOKUP("*"&amp;TRIM($F2895)&amp;"*",dump!$A:$D,4,FALSE)="","空文字",VLOOKUP("*"&amp;TRIM($F2895)&amp;"*",dump!$A:$D,4,FALSE)),"NA")</f>
        <v>NA</v>
      </c>
      <c r="T2895" s="867" t="str">
        <f t="shared" ca="1" si="189"/>
        <v>●</v>
      </c>
      <c r="U2895" s="867"/>
      <c r="V2895" s="867"/>
      <c r="W2895" s="867"/>
      <c r="X2895" s="867"/>
      <c r="Y2895" s="867" t="str">
        <f t="shared" si="190"/>
        <v/>
      </c>
      <c r="Z2895" s="867"/>
    </row>
    <row r="2896" spans="2:26" s="152" customFormat="1" ht="15" customHeight="1" outlineLevel="1">
      <c r="B2896" s="145"/>
      <c r="C2896" s="534"/>
      <c r="D2896" s="328"/>
      <c r="E2896" s="397"/>
      <c r="F2896" s="307" t="s">
        <v>7427</v>
      </c>
      <c r="G2896" s="397"/>
      <c r="H2896" s="308"/>
      <c r="I2896" s="313"/>
      <c r="J2896" s="420"/>
      <c r="K2896" s="865" t="str">
        <f t="shared" si="186"/>
        <v/>
      </c>
      <c r="L2896" s="557" t="s">
        <v>3656</v>
      </c>
      <c r="M2896" s="558" t="s">
        <v>3655</v>
      </c>
      <c r="N2896" s="597"/>
      <c r="O2896" s="662"/>
      <c r="P2896" s="598"/>
      <c r="Q2896" s="867" t="str">
        <f t="shared" ca="1" si="187"/>
        <v/>
      </c>
      <c r="R2896" s="867" t="str">
        <f t="shared" ca="1" si="188"/>
        <v/>
      </c>
      <c r="S2896" s="867" t="str">
        <f>IFERROR(IF(VLOOKUP("*"&amp;TRIM($F2896)&amp;"*",dump!$A:$D,4,FALSE)="","空文字",VLOOKUP("*"&amp;TRIM($F2896)&amp;"*",dump!$A:$D,4,FALSE)),"NA")</f>
        <v>NA</v>
      </c>
      <c r="T2896" s="867" t="str">
        <f t="shared" ca="1" si="189"/>
        <v>●</v>
      </c>
      <c r="U2896" s="867"/>
      <c r="V2896" s="867"/>
      <c r="W2896" s="867"/>
      <c r="X2896" s="867"/>
      <c r="Y2896" s="867" t="str">
        <f t="shared" si="190"/>
        <v/>
      </c>
      <c r="Z2896" s="867"/>
    </row>
    <row r="2897" spans="2:26" s="152" customFormat="1" ht="15" customHeight="1" outlineLevel="1">
      <c r="B2897" s="145"/>
      <c r="C2897" s="534"/>
      <c r="D2897" s="328"/>
      <c r="E2897" s="397"/>
      <c r="F2897" s="307" t="s">
        <v>7428</v>
      </c>
      <c r="G2897" s="397"/>
      <c r="H2897" s="308"/>
      <c r="I2897" s="313"/>
      <c r="J2897" s="420"/>
      <c r="K2897" s="865" t="str">
        <f t="shared" si="186"/>
        <v/>
      </c>
      <c r="L2897" s="557" t="s">
        <v>3656</v>
      </c>
      <c r="M2897" s="558" t="s">
        <v>3655</v>
      </c>
      <c r="N2897" s="597"/>
      <c r="O2897" s="662"/>
      <c r="P2897" s="598"/>
      <c r="Q2897" s="867" t="str">
        <f t="shared" ca="1" si="187"/>
        <v/>
      </c>
      <c r="R2897" s="867" t="str">
        <f t="shared" ca="1" si="188"/>
        <v/>
      </c>
      <c r="S2897" s="867" t="str">
        <f>IFERROR(IF(VLOOKUP("*"&amp;TRIM($F2897)&amp;"*",dump!$A:$D,4,FALSE)="","空文字",VLOOKUP("*"&amp;TRIM($F2897)&amp;"*",dump!$A:$D,4,FALSE)),"NA")</f>
        <v>NA</v>
      </c>
      <c r="T2897" s="867" t="str">
        <f t="shared" ca="1" si="189"/>
        <v>●</v>
      </c>
      <c r="U2897" s="867"/>
      <c r="V2897" s="867"/>
      <c r="W2897" s="867"/>
      <c r="X2897" s="867"/>
      <c r="Y2897" s="867" t="str">
        <f t="shared" si="190"/>
        <v/>
      </c>
      <c r="Z2897" s="867"/>
    </row>
    <row r="2898" spans="2:26" s="152" customFormat="1" ht="15" customHeight="1" outlineLevel="1">
      <c r="B2898" s="145"/>
      <c r="C2898" s="534"/>
      <c r="D2898" s="328"/>
      <c r="E2898" s="397"/>
      <c r="F2898" s="307" t="s">
        <v>7429</v>
      </c>
      <c r="G2898" s="397"/>
      <c r="H2898" s="308"/>
      <c r="I2898" s="313"/>
      <c r="J2898" s="420"/>
      <c r="K2898" s="865" t="str">
        <f t="shared" si="186"/>
        <v/>
      </c>
      <c r="L2898" s="557" t="s">
        <v>3656</v>
      </c>
      <c r="M2898" s="558" t="s">
        <v>3655</v>
      </c>
      <c r="N2898" s="597"/>
      <c r="O2898" s="662"/>
      <c r="P2898" s="598"/>
      <c r="Q2898" s="867" t="str">
        <f t="shared" ca="1" si="187"/>
        <v/>
      </c>
      <c r="R2898" s="867" t="str">
        <f t="shared" ca="1" si="188"/>
        <v/>
      </c>
      <c r="S2898" s="867" t="str">
        <f>IFERROR(IF(VLOOKUP("*"&amp;TRIM($F2898)&amp;"*",dump!$A:$D,4,FALSE)="","空文字",VLOOKUP("*"&amp;TRIM($F2898)&amp;"*",dump!$A:$D,4,FALSE)),"NA")</f>
        <v>NA</v>
      </c>
      <c r="T2898" s="867" t="str">
        <f t="shared" ca="1" si="189"/>
        <v>●</v>
      </c>
      <c r="U2898" s="867"/>
      <c r="V2898" s="867"/>
      <c r="W2898" s="867"/>
      <c r="X2898" s="867"/>
      <c r="Y2898" s="867" t="str">
        <f t="shared" si="190"/>
        <v/>
      </c>
      <c r="Z2898" s="867"/>
    </row>
    <row r="2899" spans="2:26" s="152" customFormat="1" ht="15" customHeight="1" outlineLevel="1">
      <c r="B2899" s="145"/>
      <c r="C2899" s="534"/>
      <c r="D2899" s="328"/>
      <c r="E2899" s="397"/>
      <c r="F2899" s="307" t="s">
        <v>7430</v>
      </c>
      <c r="G2899" s="397"/>
      <c r="H2899" s="308"/>
      <c r="I2899" s="313"/>
      <c r="J2899" s="420"/>
      <c r="K2899" s="865" t="str">
        <f t="shared" si="186"/>
        <v/>
      </c>
      <c r="L2899" s="557" t="s">
        <v>3656</v>
      </c>
      <c r="M2899" s="558" t="s">
        <v>3655</v>
      </c>
      <c r="N2899" s="597"/>
      <c r="O2899" s="662"/>
      <c r="P2899" s="598"/>
      <c r="Q2899" s="867" t="str">
        <f t="shared" ca="1" si="187"/>
        <v/>
      </c>
      <c r="R2899" s="867" t="str">
        <f t="shared" ca="1" si="188"/>
        <v/>
      </c>
      <c r="S2899" s="867" t="str">
        <f>IFERROR(IF(VLOOKUP("*"&amp;TRIM($F2899)&amp;"*",dump!$A:$D,4,FALSE)="","空文字",VLOOKUP("*"&amp;TRIM($F2899)&amp;"*",dump!$A:$D,4,FALSE)),"NA")</f>
        <v>NA</v>
      </c>
      <c r="T2899" s="867" t="str">
        <f t="shared" ca="1" si="189"/>
        <v>●</v>
      </c>
      <c r="U2899" s="867"/>
      <c r="V2899" s="867"/>
      <c r="W2899" s="867"/>
      <c r="X2899" s="867"/>
      <c r="Y2899" s="867" t="str">
        <f t="shared" si="190"/>
        <v/>
      </c>
      <c r="Z2899" s="867"/>
    </row>
    <row r="2900" spans="2:26" s="152" customFormat="1" ht="15" customHeight="1" outlineLevel="1">
      <c r="B2900" s="145"/>
      <c r="C2900" s="534"/>
      <c r="D2900" s="328"/>
      <c r="E2900" s="397"/>
      <c r="F2900" s="307" t="s">
        <v>7431</v>
      </c>
      <c r="G2900" s="397"/>
      <c r="H2900" s="308"/>
      <c r="I2900" s="313"/>
      <c r="J2900" s="420"/>
      <c r="K2900" s="865" t="str">
        <f t="shared" si="186"/>
        <v/>
      </c>
      <c r="L2900" s="557" t="s">
        <v>3656</v>
      </c>
      <c r="M2900" s="558" t="s">
        <v>3655</v>
      </c>
      <c r="N2900" s="597"/>
      <c r="O2900" s="662"/>
      <c r="P2900" s="598"/>
      <c r="Q2900" s="867" t="str">
        <f t="shared" ca="1" si="187"/>
        <v/>
      </c>
      <c r="R2900" s="867" t="str">
        <f t="shared" ca="1" si="188"/>
        <v/>
      </c>
      <c r="S2900" s="867" t="str">
        <f>IFERROR(IF(VLOOKUP("*"&amp;TRIM($F2900)&amp;"*",dump!$A:$D,4,FALSE)="","空文字",VLOOKUP("*"&amp;TRIM($F2900)&amp;"*",dump!$A:$D,4,FALSE)),"NA")</f>
        <v>NA</v>
      </c>
      <c r="T2900" s="867" t="str">
        <f t="shared" ca="1" si="189"/>
        <v>●</v>
      </c>
      <c r="U2900" s="867"/>
      <c r="V2900" s="867"/>
      <c r="W2900" s="867"/>
      <c r="X2900" s="867"/>
      <c r="Y2900" s="867" t="str">
        <f t="shared" si="190"/>
        <v/>
      </c>
      <c r="Z2900" s="867"/>
    </row>
    <row r="2901" spans="2:26" s="152" customFormat="1" ht="15" customHeight="1" outlineLevel="1">
      <c r="B2901" s="145"/>
      <c r="C2901" s="534"/>
      <c r="D2901" s="328"/>
      <c r="E2901" s="397"/>
      <c r="F2901" s="307" t="s">
        <v>7432</v>
      </c>
      <c r="G2901" s="397"/>
      <c r="H2901" s="308"/>
      <c r="I2901" s="313"/>
      <c r="J2901" s="420"/>
      <c r="K2901" s="865" t="str">
        <f t="shared" si="186"/>
        <v/>
      </c>
      <c r="L2901" s="557" t="s">
        <v>3656</v>
      </c>
      <c r="M2901" s="558" t="s">
        <v>3655</v>
      </c>
      <c r="N2901" s="597"/>
      <c r="O2901" s="662"/>
      <c r="P2901" s="598"/>
      <c r="Q2901" s="867" t="str">
        <f t="shared" ca="1" si="187"/>
        <v/>
      </c>
      <c r="R2901" s="867" t="str">
        <f t="shared" ca="1" si="188"/>
        <v/>
      </c>
      <c r="S2901" s="867" t="str">
        <f>IFERROR(IF(VLOOKUP("*"&amp;TRIM($F2901)&amp;"*",dump!$A:$D,4,FALSE)="","空文字",VLOOKUP("*"&amp;TRIM($F2901)&amp;"*",dump!$A:$D,4,FALSE)),"NA")</f>
        <v>NA</v>
      </c>
      <c r="T2901" s="867" t="str">
        <f t="shared" ca="1" si="189"/>
        <v>●</v>
      </c>
      <c r="U2901" s="867"/>
      <c r="V2901" s="867"/>
      <c r="W2901" s="867"/>
      <c r="X2901" s="867"/>
      <c r="Y2901" s="867" t="str">
        <f t="shared" si="190"/>
        <v/>
      </c>
      <c r="Z2901" s="867"/>
    </row>
    <row r="2902" spans="2:26" s="152" customFormat="1" ht="15" customHeight="1" outlineLevel="1">
      <c r="B2902" s="145"/>
      <c r="C2902" s="534"/>
      <c r="D2902" s="328"/>
      <c r="E2902" s="397"/>
      <c r="F2902" s="307" t="s">
        <v>7433</v>
      </c>
      <c r="G2902" s="397"/>
      <c r="H2902" s="308"/>
      <c r="I2902" s="313"/>
      <c r="J2902" s="420"/>
      <c r="K2902" s="865" t="str">
        <f t="shared" si="186"/>
        <v/>
      </c>
      <c r="L2902" s="557" t="s">
        <v>3656</v>
      </c>
      <c r="M2902" s="558" t="s">
        <v>3655</v>
      </c>
      <c r="N2902" s="597"/>
      <c r="O2902" s="662"/>
      <c r="P2902" s="598"/>
      <c r="Q2902" s="867" t="str">
        <f t="shared" ca="1" si="187"/>
        <v/>
      </c>
      <c r="R2902" s="867" t="str">
        <f t="shared" ca="1" si="188"/>
        <v/>
      </c>
      <c r="S2902" s="867" t="str">
        <f>IFERROR(IF(VLOOKUP("*"&amp;TRIM($F2902)&amp;"*",dump!$A:$D,4,FALSE)="","空文字",VLOOKUP("*"&amp;TRIM($F2902)&amp;"*",dump!$A:$D,4,FALSE)),"NA")</f>
        <v>NA</v>
      </c>
      <c r="T2902" s="867" t="str">
        <f t="shared" ca="1" si="189"/>
        <v>●</v>
      </c>
      <c r="U2902" s="867"/>
      <c r="V2902" s="867"/>
      <c r="W2902" s="867"/>
      <c r="X2902" s="867"/>
      <c r="Y2902" s="867" t="str">
        <f t="shared" si="190"/>
        <v/>
      </c>
      <c r="Z2902" s="867"/>
    </row>
    <row r="2903" spans="2:26" s="152" customFormat="1" ht="15" customHeight="1" outlineLevel="1">
      <c r="B2903" s="145"/>
      <c r="C2903" s="534"/>
      <c r="D2903" s="328"/>
      <c r="E2903" s="309"/>
      <c r="F2903" s="307" t="s">
        <v>7434</v>
      </c>
      <c r="G2903" s="309"/>
      <c r="H2903" s="310"/>
      <c r="I2903" s="311"/>
      <c r="J2903" s="421"/>
      <c r="K2903" s="865" t="str">
        <f t="shared" si="186"/>
        <v/>
      </c>
      <c r="L2903" s="557" t="s">
        <v>3656</v>
      </c>
      <c r="M2903" s="558" t="s">
        <v>3655</v>
      </c>
      <c r="N2903" s="597"/>
      <c r="O2903" s="662"/>
      <c r="P2903" s="598"/>
      <c r="Q2903" s="867" t="str">
        <f t="shared" ca="1" si="187"/>
        <v/>
      </c>
      <c r="R2903" s="867" t="str">
        <f t="shared" ca="1" si="188"/>
        <v/>
      </c>
      <c r="S2903" s="867" t="str">
        <f>IFERROR(IF(VLOOKUP("*"&amp;TRIM($F2903)&amp;"*",dump!$A:$D,4,FALSE)="","空文字",VLOOKUP("*"&amp;TRIM($F2903)&amp;"*",dump!$A:$D,4,FALSE)),"NA")</f>
        <v>NA</v>
      </c>
      <c r="T2903" s="867" t="str">
        <f t="shared" ca="1" si="189"/>
        <v>●</v>
      </c>
      <c r="U2903" s="867"/>
      <c r="V2903" s="867"/>
      <c r="W2903" s="867"/>
      <c r="X2903" s="867"/>
      <c r="Y2903" s="867" t="str">
        <f t="shared" si="190"/>
        <v/>
      </c>
      <c r="Z2903" s="867"/>
    </row>
    <row r="2904" spans="2:26" s="152" customFormat="1" ht="15" customHeight="1" outlineLevel="1">
      <c r="B2904" s="145"/>
      <c r="C2904" s="534"/>
      <c r="D2904" s="328"/>
      <c r="E2904" s="306" t="s">
        <v>9971</v>
      </c>
      <c r="F2904" s="307" t="s">
        <v>7293</v>
      </c>
      <c r="G2904" s="306" t="s">
        <v>9972</v>
      </c>
      <c r="H2904" s="305" t="s">
        <v>9</v>
      </c>
      <c r="I2904" s="304" t="s">
        <v>660</v>
      </c>
      <c r="J2904" s="419" t="s">
        <v>5684</v>
      </c>
      <c r="K2904" s="865" t="str">
        <f t="shared" si="186"/>
        <v/>
      </c>
      <c r="L2904" s="557" t="s">
        <v>3656</v>
      </c>
      <c r="M2904" s="558" t="s">
        <v>3655</v>
      </c>
      <c r="N2904" s="597" t="s">
        <v>18069</v>
      </c>
      <c r="O2904" s="662"/>
      <c r="P2904" s="598"/>
      <c r="Q2904" s="867" t="str">
        <f t="shared" ca="1" si="187"/>
        <v/>
      </c>
      <c r="R2904" s="867" t="str">
        <f t="shared" ca="1" si="188"/>
        <v/>
      </c>
      <c r="S2904" s="867" t="str">
        <f>IFERROR(IF(VLOOKUP("*"&amp;TRIM($F2904)&amp;"*",dump!$A:$D,4,FALSE)="","空文字",VLOOKUP("*"&amp;TRIM($F2904)&amp;"*",dump!$A:$D,4,FALSE)),"NA")</f>
        <v>NA</v>
      </c>
      <c r="T2904" s="867" t="str">
        <f t="shared" ca="1" si="189"/>
        <v>●</v>
      </c>
      <c r="U2904" s="867"/>
      <c r="V2904" s="867"/>
      <c r="W2904" s="867"/>
      <c r="X2904" s="867"/>
      <c r="Y2904" s="867" t="str">
        <f t="shared" si="190"/>
        <v/>
      </c>
      <c r="Z2904" s="867"/>
    </row>
    <row r="2905" spans="2:26" s="152" customFormat="1" ht="15" customHeight="1" outlineLevel="1">
      <c r="B2905" s="145"/>
      <c r="C2905" s="534"/>
      <c r="D2905" s="328"/>
      <c r="E2905" s="397"/>
      <c r="F2905" s="307" t="s">
        <v>9973</v>
      </c>
      <c r="G2905" s="397"/>
      <c r="H2905" s="308"/>
      <c r="I2905" s="313"/>
      <c r="J2905" s="420"/>
      <c r="K2905" s="865" t="str">
        <f t="shared" si="186"/>
        <v/>
      </c>
      <c r="L2905" s="557" t="s">
        <v>3656</v>
      </c>
      <c r="M2905" s="558" t="s">
        <v>3655</v>
      </c>
      <c r="N2905" s="597"/>
      <c r="O2905" s="662"/>
      <c r="P2905" s="598"/>
      <c r="Q2905" s="867" t="str">
        <f t="shared" ca="1" si="187"/>
        <v/>
      </c>
      <c r="R2905" s="867" t="str">
        <f t="shared" ca="1" si="188"/>
        <v/>
      </c>
      <c r="S2905" s="867" t="str">
        <f>IFERROR(IF(VLOOKUP("*"&amp;TRIM($F2905)&amp;"*",dump!$A:$D,4,FALSE)="","空文字",VLOOKUP("*"&amp;TRIM($F2905)&amp;"*",dump!$A:$D,4,FALSE)),"NA")</f>
        <v>NA</v>
      </c>
      <c r="T2905" s="867" t="str">
        <f t="shared" ca="1" si="189"/>
        <v>●</v>
      </c>
      <c r="U2905" s="867"/>
      <c r="V2905" s="867"/>
      <c r="W2905" s="867"/>
      <c r="X2905" s="867"/>
      <c r="Y2905" s="867" t="str">
        <f t="shared" si="190"/>
        <v/>
      </c>
      <c r="Z2905" s="867"/>
    </row>
    <row r="2906" spans="2:26" s="152" customFormat="1" ht="15" customHeight="1" outlineLevel="1">
      <c r="B2906" s="145"/>
      <c r="C2906" s="534"/>
      <c r="D2906" s="328"/>
      <c r="E2906" s="397"/>
      <c r="F2906" s="307" t="s">
        <v>7435</v>
      </c>
      <c r="G2906" s="397"/>
      <c r="H2906" s="308"/>
      <c r="I2906" s="313"/>
      <c r="J2906" s="420"/>
      <c r="K2906" s="865" t="str">
        <f t="shared" si="186"/>
        <v/>
      </c>
      <c r="L2906" s="557" t="s">
        <v>3656</v>
      </c>
      <c r="M2906" s="558" t="s">
        <v>3655</v>
      </c>
      <c r="N2906" s="597"/>
      <c r="O2906" s="662"/>
      <c r="P2906" s="598"/>
      <c r="Q2906" s="867" t="str">
        <f t="shared" ca="1" si="187"/>
        <v/>
      </c>
      <c r="R2906" s="867" t="str">
        <f t="shared" ca="1" si="188"/>
        <v/>
      </c>
      <c r="S2906" s="867" t="str">
        <f>IFERROR(IF(VLOOKUP("*"&amp;TRIM($F2906)&amp;"*",dump!$A:$D,4,FALSE)="","空文字",VLOOKUP("*"&amp;TRIM($F2906)&amp;"*",dump!$A:$D,4,FALSE)),"NA")</f>
        <v>NA</v>
      </c>
      <c r="T2906" s="867" t="str">
        <f t="shared" ca="1" si="189"/>
        <v>●</v>
      </c>
      <c r="U2906" s="867"/>
      <c r="V2906" s="867"/>
      <c r="W2906" s="867"/>
      <c r="X2906" s="867"/>
      <c r="Y2906" s="867" t="str">
        <f t="shared" si="190"/>
        <v/>
      </c>
      <c r="Z2906" s="867"/>
    </row>
    <row r="2907" spans="2:26" s="152" customFormat="1" ht="15" customHeight="1" outlineLevel="1">
      <c r="B2907" s="145"/>
      <c r="C2907" s="534"/>
      <c r="D2907" s="328"/>
      <c r="E2907" s="397"/>
      <c r="F2907" s="307" t="s">
        <v>7436</v>
      </c>
      <c r="G2907" s="397"/>
      <c r="H2907" s="308"/>
      <c r="I2907" s="313"/>
      <c r="J2907" s="420"/>
      <c r="K2907" s="865" t="str">
        <f t="shared" si="186"/>
        <v/>
      </c>
      <c r="L2907" s="557" t="s">
        <v>3656</v>
      </c>
      <c r="M2907" s="558" t="s">
        <v>3655</v>
      </c>
      <c r="N2907" s="597"/>
      <c r="O2907" s="662"/>
      <c r="P2907" s="598"/>
      <c r="Q2907" s="867" t="str">
        <f t="shared" ca="1" si="187"/>
        <v/>
      </c>
      <c r="R2907" s="867" t="str">
        <f t="shared" ca="1" si="188"/>
        <v/>
      </c>
      <c r="S2907" s="867" t="str">
        <f>IFERROR(IF(VLOOKUP("*"&amp;TRIM($F2907)&amp;"*",dump!$A:$D,4,FALSE)="","空文字",VLOOKUP("*"&amp;TRIM($F2907)&amp;"*",dump!$A:$D,4,FALSE)),"NA")</f>
        <v>NA</v>
      </c>
      <c r="T2907" s="867" t="str">
        <f t="shared" ca="1" si="189"/>
        <v>●</v>
      </c>
      <c r="U2907" s="867"/>
      <c r="V2907" s="867"/>
      <c r="W2907" s="867"/>
      <c r="X2907" s="867"/>
      <c r="Y2907" s="867" t="str">
        <f t="shared" si="190"/>
        <v/>
      </c>
      <c r="Z2907" s="867"/>
    </row>
    <row r="2908" spans="2:26" s="152" customFormat="1" ht="15" customHeight="1" outlineLevel="1">
      <c r="B2908" s="145"/>
      <c r="C2908" s="534"/>
      <c r="D2908" s="328"/>
      <c r="E2908" s="397"/>
      <c r="F2908" s="307" t="s">
        <v>7437</v>
      </c>
      <c r="G2908" s="397"/>
      <c r="H2908" s="308"/>
      <c r="I2908" s="313"/>
      <c r="J2908" s="420"/>
      <c r="K2908" s="865" t="str">
        <f t="shared" si="186"/>
        <v/>
      </c>
      <c r="L2908" s="557" t="s">
        <v>3656</v>
      </c>
      <c r="M2908" s="558" t="s">
        <v>3655</v>
      </c>
      <c r="N2908" s="597"/>
      <c r="O2908" s="662"/>
      <c r="P2908" s="598"/>
      <c r="Q2908" s="867" t="str">
        <f t="shared" ca="1" si="187"/>
        <v/>
      </c>
      <c r="R2908" s="867" t="str">
        <f t="shared" ca="1" si="188"/>
        <v/>
      </c>
      <c r="S2908" s="867" t="str">
        <f>IFERROR(IF(VLOOKUP("*"&amp;TRIM($F2908)&amp;"*",dump!$A:$D,4,FALSE)="","空文字",VLOOKUP("*"&amp;TRIM($F2908)&amp;"*",dump!$A:$D,4,FALSE)),"NA")</f>
        <v>NA</v>
      </c>
      <c r="T2908" s="867" t="str">
        <f t="shared" ca="1" si="189"/>
        <v>●</v>
      </c>
      <c r="U2908" s="867"/>
      <c r="V2908" s="867"/>
      <c r="W2908" s="867"/>
      <c r="X2908" s="867"/>
      <c r="Y2908" s="867" t="str">
        <f t="shared" si="190"/>
        <v/>
      </c>
      <c r="Z2908" s="867"/>
    </row>
    <row r="2909" spans="2:26" s="152" customFormat="1" ht="15" customHeight="1" outlineLevel="1">
      <c r="B2909" s="145"/>
      <c r="C2909" s="534"/>
      <c r="D2909" s="328"/>
      <c r="E2909" s="397"/>
      <c r="F2909" s="307" t="s">
        <v>7438</v>
      </c>
      <c r="G2909" s="397"/>
      <c r="H2909" s="308"/>
      <c r="I2909" s="313"/>
      <c r="J2909" s="420"/>
      <c r="K2909" s="865" t="str">
        <f t="shared" si="186"/>
        <v/>
      </c>
      <c r="L2909" s="557" t="s">
        <v>3656</v>
      </c>
      <c r="M2909" s="558" t="s">
        <v>3655</v>
      </c>
      <c r="N2909" s="597"/>
      <c r="O2909" s="662"/>
      <c r="P2909" s="598"/>
      <c r="Q2909" s="867" t="str">
        <f t="shared" ca="1" si="187"/>
        <v/>
      </c>
      <c r="R2909" s="867" t="str">
        <f t="shared" ca="1" si="188"/>
        <v/>
      </c>
      <c r="S2909" s="867" t="str">
        <f>IFERROR(IF(VLOOKUP("*"&amp;TRIM($F2909)&amp;"*",dump!$A:$D,4,FALSE)="","空文字",VLOOKUP("*"&amp;TRIM($F2909)&amp;"*",dump!$A:$D,4,FALSE)),"NA")</f>
        <v>NA</v>
      </c>
      <c r="T2909" s="867" t="str">
        <f t="shared" ca="1" si="189"/>
        <v>●</v>
      </c>
      <c r="U2909" s="867"/>
      <c r="V2909" s="867"/>
      <c r="W2909" s="867"/>
      <c r="X2909" s="867"/>
      <c r="Y2909" s="867" t="str">
        <f t="shared" si="190"/>
        <v/>
      </c>
      <c r="Z2909" s="867"/>
    </row>
    <row r="2910" spans="2:26" s="152" customFormat="1" ht="15" customHeight="1" outlineLevel="1">
      <c r="B2910" s="145"/>
      <c r="C2910" s="534"/>
      <c r="D2910" s="328"/>
      <c r="E2910" s="397"/>
      <c r="F2910" s="307" t="s">
        <v>7439</v>
      </c>
      <c r="G2910" s="397"/>
      <c r="H2910" s="308"/>
      <c r="I2910" s="313"/>
      <c r="J2910" s="420"/>
      <c r="K2910" s="865" t="str">
        <f t="shared" si="186"/>
        <v/>
      </c>
      <c r="L2910" s="557" t="s">
        <v>3656</v>
      </c>
      <c r="M2910" s="558" t="s">
        <v>3655</v>
      </c>
      <c r="N2910" s="597"/>
      <c r="O2910" s="662"/>
      <c r="P2910" s="598"/>
      <c r="Q2910" s="867" t="str">
        <f t="shared" ca="1" si="187"/>
        <v/>
      </c>
      <c r="R2910" s="867" t="str">
        <f t="shared" ca="1" si="188"/>
        <v/>
      </c>
      <c r="S2910" s="867" t="str">
        <f>IFERROR(IF(VLOOKUP("*"&amp;TRIM($F2910)&amp;"*",dump!$A:$D,4,FALSE)="","空文字",VLOOKUP("*"&amp;TRIM($F2910)&amp;"*",dump!$A:$D,4,FALSE)),"NA")</f>
        <v>NA</v>
      </c>
      <c r="T2910" s="867" t="str">
        <f t="shared" ca="1" si="189"/>
        <v>●</v>
      </c>
      <c r="U2910" s="867"/>
      <c r="V2910" s="867"/>
      <c r="W2910" s="867"/>
      <c r="X2910" s="867"/>
      <c r="Y2910" s="867" t="str">
        <f t="shared" si="190"/>
        <v/>
      </c>
      <c r="Z2910" s="867"/>
    </row>
    <row r="2911" spans="2:26" s="152" customFormat="1" ht="15" customHeight="1" outlineLevel="1">
      <c r="B2911" s="145"/>
      <c r="C2911" s="534"/>
      <c r="D2911" s="328"/>
      <c r="E2911" s="397"/>
      <c r="F2911" s="307" t="s">
        <v>7440</v>
      </c>
      <c r="G2911" s="397"/>
      <c r="H2911" s="308"/>
      <c r="I2911" s="313"/>
      <c r="J2911" s="420"/>
      <c r="K2911" s="865" t="str">
        <f t="shared" si="186"/>
        <v/>
      </c>
      <c r="L2911" s="557" t="s">
        <v>3656</v>
      </c>
      <c r="M2911" s="558" t="s">
        <v>3655</v>
      </c>
      <c r="N2911" s="597"/>
      <c r="O2911" s="662"/>
      <c r="P2911" s="598"/>
      <c r="Q2911" s="867" t="str">
        <f t="shared" ca="1" si="187"/>
        <v/>
      </c>
      <c r="R2911" s="867" t="str">
        <f t="shared" ca="1" si="188"/>
        <v/>
      </c>
      <c r="S2911" s="867" t="str">
        <f>IFERROR(IF(VLOOKUP("*"&amp;TRIM($F2911)&amp;"*",dump!$A:$D,4,FALSE)="","空文字",VLOOKUP("*"&amp;TRIM($F2911)&amp;"*",dump!$A:$D,4,FALSE)),"NA")</f>
        <v>NA</v>
      </c>
      <c r="T2911" s="867" t="str">
        <f t="shared" ca="1" si="189"/>
        <v>●</v>
      </c>
      <c r="U2911" s="867"/>
      <c r="V2911" s="867"/>
      <c r="W2911" s="867"/>
      <c r="X2911" s="867"/>
      <c r="Y2911" s="867" t="str">
        <f t="shared" si="190"/>
        <v/>
      </c>
      <c r="Z2911" s="867"/>
    </row>
    <row r="2912" spans="2:26" s="152" customFormat="1" ht="15" customHeight="1" outlineLevel="1">
      <c r="B2912" s="145"/>
      <c r="C2912" s="534"/>
      <c r="D2912" s="328"/>
      <c r="E2912" s="397"/>
      <c r="F2912" s="307" t="s">
        <v>7441</v>
      </c>
      <c r="G2912" s="397"/>
      <c r="H2912" s="308"/>
      <c r="I2912" s="313"/>
      <c r="J2912" s="420"/>
      <c r="K2912" s="865" t="str">
        <f t="shared" si="186"/>
        <v/>
      </c>
      <c r="L2912" s="557" t="s">
        <v>3656</v>
      </c>
      <c r="M2912" s="558" t="s">
        <v>3655</v>
      </c>
      <c r="N2912" s="597"/>
      <c r="O2912" s="662"/>
      <c r="P2912" s="598"/>
      <c r="Q2912" s="867" t="str">
        <f t="shared" ca="1" si="187"/>
        <v/>
      </c>
      <c r="R2912" s="867" t="str">
        <f t="shared" ca="1" si="188"/>
        <v/>
      </c>
      <c r="S2912" s="867" t="str">
        <f>IFERROR(IF(VLOOKUP("*"&amp;TRIM($F2912)&amp;"*",dump!$A:$D,4,FALSE)="","空文字",VLOOKUP("*"&amp;TRIM($F2912)&amp;"*",dump!$A:$D,4,FALSE)),"NA")</f>
        <v>NA</v>
      </c>
      <c r="T2912" s="867" t="str">
        <f t="shared" ca="1" si="189"/>
        <v>●</v>
      </c>
      <c r="U2912" s="867"/>
      <c r="V2912" s="867"/>
      <c r="W2912" s="867"/>
      <c r="X2912" s="867"/>
      <c r="Y2912" s="867" t="str">
        <f t="shared" si="190"/>
        <v/>
      </c>
      <c r="Z2912" s="867"/>
    </row>
    <row r="2913" spans="2:26" s="152" customFormat="1" ht="15" customHeight="1" outlineLevel="1">
      <c r="B2913" s="145"/>
      <c r="C2913" s="534"/>
      <c r="D2913" s="328"/>
      <c r="E2913" s="397"/>
      <c r="F2913" s="307" t="s">
        <v>7442</v>
      </c>
      <c r="G2913" s="397"/>
      <c r="H2913" s="308"/>
      <c r="I2913" s="313"/>
      <c r="J2913" s="420"/>
      <c r="K2913" s="865" t="str">
        <f t="shared" si="186"/>
        <v/>
      </c>
      <c r="L2913" s="557" t="s">
        <v>3656</v>
      </c>
      <c r="M2913" s="558" t="s">
        <v>3655</v>
      </c>
      <c r="N2913" s="597"/>
      <c r="O2913" s="662"/>
      <c r="P2913" s="598"/>
      <c r="Q2913" s="867" t="str">
        <f t="shared" ca="1" si="187"/>
        <v/>
      </c>
      <c r="R2913" s="867" t="str">
        <f t="shared" ca="1" si="188"/>
        <v/>
      </c>
      <c r="S2913" s="867" t="str">
        <f>IFERROR(IF(VLOOKUP("*"&amp;TRIM($F2913)&amp;"*",dump!$A:$D,4,FALSE)="","空文字",VLOOKUP("*"&amp;TRIM($F2913)&amp;"*",dump!$A:$D,4,FALSE)),"NA")</f>
        <v>NA</v>
      </c>
      <c r="T2913" s="867" t="str">
        <f t="shared" ca="1" si="189"/>
        <v>●</v>
      </c>
      <c r="U2913" s="867"/>
      <c r="V2913" s="867"/>
      <c r="W2913" s="867"/>
      <c r="X2913" s="867"/>
      <c r="Y2913" s="867" t="str">
        <f t="shared" si="190"/>
        <v/>
      </c>
      <c r="Z2913" s="867"/>
    </row>
    <row r="2914" spans="2:26" s="152" customFormat="1" ht="15" customHeight="1" outlineLevel="1">
      <c r="B2914" s="145"/>
      <c r="C2914" s="534"/>
      <c r="D2914" s="328"/>
      <c r="E2914" s="309"/>
      <c r="F2914" s="307" t="s">
        <v>7443</v>
      </c>
      <c r="G2914" s="309"/>
      <c r="H2914" s="310"/>
      <c r="I2914" s="311"/>
      <c r="J2914" s="421"/>
      <c r="K2914" s="865" t="str">
        <f t="shared" si="186"/>
        <v/>
      </c>
      <c r="L2914" s="557" t="s">
        <v>3656</v>
      </c>
      <c r="M2914" s="558" t="s">
        <v>3655</v>
      </c>
      <c r="N2914" s="597"/>
      <c r="O2914" s="662"/>
      <c r="P2914" s="598"/>
      <c r="Q2914" s="867" t="str">
        <f t="shared" ca="1" si="187"/>
        <v/>
      </c>
      <c r="R2914" s="867" t="str">
        <f t="shared" ca="1" si="188"/>
        <v/>
      </c>
      <c r="S2914" s="867" t="str">
        <f>IFERROR(IF(VLOOKUP("*"&amp;TRIM($F2914)&amp;"*",dump!$A:$D,4,FALSE)="","空文字",VLOOKUP("*"&amp;TRIM($F2914)&amp;"*",dump!$A:$D,4,FALSE)),"NA")</f>
        <v>NA</v>
      </c>
      <c r="T2914" s="867" t="str">
        <f t="shared" ca="1" si="189"/>
        <v>●</v>
      </c>
      <c r="U2914" s="867"/>
      <c r="V2914" s="867"/>
      <c r="W2914" s="867"/>
      <c r="X2914" s="867"/>
      <c r="Y2914" s="867" t="str">
        <f t="shared" si="190"/>
        <v/>
      </c>
      <c r="Z2914" s="867"/>
    </row>
    <row r="2915" spans="2:26" s="312" customFormat="1" ht="90" customHeight="1" outlineLevel="1">
      <c r="B2915" s="314"/>
      <c r="C2915" s="526" t="s">
        <v>9974</v>
      </c>
      <c r="D2915" s="215" t="s">
        <v>9975</v>
      </c>
      <c r="E2915" s="213"/>
      <c r="F2915" s="214" t="s">
        <v>3806</v>
      </c>
      <c r="G2915" s="214" t="s">
        <v>1160</v>
      </c>
      <c r="H2915" s="225" t="s">
        <v>3655</v>
      </c>
      <c r="I2915" s="144" t="s">
        <v>660</v>
      </c>
      <c r="J2915" s="418" t="s">
        <v>5684</v>
      </c>
      <c r="K2915" s="865" t="str">
        <f t="shared" si="186"/>
        <v>○</v>
      </c>
      <c r="L2915" s="555" t="s">
        <v>17119</v>
      </c>
      <c r="M2915" s="553"/>
      <c r="N2915" s="593" t="s">
        <v>19402</v>
      </c>
      <c r="O2915" s="551"/>
      <c r="P2915" s="554"/>
      <c r="Q2915" s="867" t="str">
        <f t="shared" ca="1" si="187"/>
        <v/>
      </c>
      <c r="R2915" s="867" t="str">
        <f t="shared" ca="1" si="188"/>
        <v/>
      </c>
      <c r="S2915" s="867" t="str">
        <f>IFERROR(IF(VLOOKUP("*"&amp;TRIM($F2915)&amp;"*",dump!$A:$D,4,FALSE)="","空文字",VLOOKUP("*"&amp;TRIM($F2915)&amp;"*",dump!$A:$D,4,FALSE)),"NA")</f>
        <v>NA</v>
      </c>
      <c r="T2915" s="867" t="str">
        <f t="shared" si="189"/>
        <v/>
      </c>
      <c r="U2915" s="867"/>
      <c r="V2915" s="867"/>
      <c r="W2915" s="867"/>
      <c r="X2915" s="867"/>
      <c r="Y2915" s="867" t="str">
        <f t="shared" si="190"/>
        <v/>
      </c>
      <c r="Z2915" s="867"/>
    </row>
    <row r="2916" spans="2:26" s="126" customFormat="1" ht="13.5" customHeight="1" outlineLevel="1" collapsed="1">
      <c r="B2916" s="314"/>
      <c r="C2916" s="439"/>
      <c r="D2916" s="343"/>
      <c r="E2916" s="530" t="s">
        <v>9976</v>
      </c>
      <c r="F2916" s="307" t="s">
        <v>3807</v>
      </c>
      <c r="G2916" s="306" t="s">
        <v>2372</v>
      </c>
      <c r="H2916" s="305" t="s">
        <v>3657</v>
      </c>
      <c r="I2916" s="304" t="s">
        <v>660</v>
      </c>
      <c r="J2916" s="419" t="s">
        <v>5684</v>
      </c>
      <c r="K2916" s="865" t="str">
        <f t="shared" si="186"/>
        <v>○</v>
      </c>
      <c r="L2916" s="555" t="s">
        <v>17116</v>
      </c>
      <c r="M2916" s="553"/>
      <c r="N2916" s="593" t="s">
        <v>18070</v>
      </c>
      <c r="O2916" s="551"/>
      <c r="P2916" s="554"/>
      <c r="Q2916" s="867" t="str">
        <f t="shared" ca="1" si="187"/>
        <v/>
      </c>
      <c r="R2916" s="867" t="str">
        <f t="shared" ca="1" si="188"/>
        <v/>
      </c>
      <c r="S2916" s="867" t="str">
        <f>IFERROR(IF(VLOOKUP("*"&amp;TRIM($F2916)&amp;"*",dump!$A:$D,4,FALSE)="","空文字",VLOOKUP("*"&amp;TRIM($F2916)&amp;"*",dump!$A:$D,4,FALSE)),"NA")</f>
        <v>NA</v>
      </c>
      <c r="T2916" s="867" t="str">
        <f t="shared" si="189"/>
        <v>■</v>
      </c>
      <c r="U2916" s="867"/>
      <c r="V2916" s="867"/>
      <c r="W2916" s="867"/>
      <c r="X2916" s="867"/>
      <c r="Y2916" s="867" t="str">
        <f t="shared" si="190"/>
        <v/>
      </c>
      <c r="Z2916" s="867"/>
    </row>
    <row r="2917" spans="2:26" s="312" customFormat="1" ht="15" customHeight="1" outlineLevel="1">
      <c r="B2917" s="314"/>
      <c r="C2917" s="439"/>
      <c r="D2917" s="343"/>
      <c r="E2917" s="382"/>
      <c r="F2917" s="307" t="s">
        <v>5778</v>
      </c>
      <c r="G2917" s="397"/>
      <c r="H2917" s="308"/>
      <c r="I2917" s="313"/>
      <c r="J2917" s="420"/>
      <c r="K2917" s="865" t="str">
        <f t="shared" si="186"/>
        <v/>
      </c>
      <c r="L2917" s="555" t="s">
        <v>17116</v>
      </c>
      <c r="M2917" s="553" t="s">
        <v>3657</v>
      </c>
      <c r="N2917" s="593" t="s">
        <v>19845</v>
      </c>
      <c r="O2917" s="551" t="s">
        <v>17122</v>
      </c>
      <c r="P2917" s="554">
        <v>1</v>
      </c>
      <c r="Q2917" s="867">
        <f t="shared" ca="1" si="187"/>
        <v>1</v>
      </c>
      <c r="R2917" s="867">
        <f t="shared" ca="1" si="188"/>
        <v>1</v>
      </c>
      <c r="S2917" s="867" t="str">
        <f>IFERROR(IF(VLOOKUP("*"&amp;TRIM($F2917)&amp;"*",dump!$A:$D,4,FALSE)="","空文字",VLOOKUP("*"&amp;TRIM($F2917)&amp;"*",dump!$A:$D,4,FALSE)),"NA")</f>
        <v>NA</v>
      </c>
      <c r="T2917" s="867" t="str">
        <f t="shared" ca="1" si="189"/>
        <v>×</v>
      </c>
      <c r="U2917" s="867"/>
      <c r="V2917" s="867"/>
      <c r="W2917" s="867"/>
      <c r="X2917" s="867"/>
      <c r="Y2917" s="867" t="str">
        <f t="shared" si="190"/>
        <v/>
      </c>
      <c r="Z2917" s="867"/>
    </row>
    <row r="2918" spans="2:26" s="312" customFormat="1" ht="30" customHeight="1" outlineLevel="1">
      <c r="B2918" s="314"/>
      <c r="C2918" s="439"/>
      <c r="D2918" s="343"/>
      <c r="E2918" s="382"/>
      <c r="F2918" s="307" t="s">
        <v>5779</v>
      </c>
      <c r="G2918" s="397"/>
      <c r="H2918" s="308"/>
      <c r="I2918" s="313"/>
      <c r="J2918" s="420"/>
      <c r="K2918" s="865" t="str">
        <f t="shared" si="186"/>
        <v/>
      </c>
      <c r="L2918" s="555" t="s">
        <v>17116</v>
      </c>
      <c r="M2918" s="553" t="s">
        <v>3657</v>
      </c>
      <c r="N2918" s="593" t="s">
        <v>18071</v>
      </c>
      <c r="O2918" s="551" t="s">
        <v>17122</v>
      </c>
      <c r="P2918" s="554">
        <v>2</v>
      </c>
      <c r="Q2918" s="867">
        <f t="shared" ca="1" si="187"/>
        <v>2</v>
      </c>
      <c r="R2918" s="867">
        <f t="shared" ca="1" si="188"/>
        <v>2</v>
      </c>
      <c r="S2918" s="867" t="str">
        <f>IFERROR(IF(VLOOKUP("*"&amp;TRIM($F2918)&amp;"*",dump!$A:$D,4,FALSE)="","空文字",VLOOKUP("*"&amp;TRIM($F2918)&amp;"*",dump!$A:$D,4,FALSE)),"NA")</f>
        <v>NA</v>
      </c>
      <c r="T2918" s="867" t="str">
        <f t="shared" ca="1" si="189"/>
        <v>×</v>
      </c>
      <c r="U2918" s="867"/>
      <c r="V2918" s="867"/>
      <c r="W2918" s="867"/>
      <c r="X2918" s="867"/>
      <c r="Y2918" s="867" t="str">
        <f t="shared" si="190"/>
        <v/>
      </c>
      <c r="Z2918" s="867"/>
    </row>
    <row r="2919" spans="2:26" s="312" customFormat="1" ht="30" customHeight="1" outlineLevel="1">
      <c r="B2919" s="314"/>
      <c r="C2919" s="439"/>
      <c r="D2919" s="343"/>
      <c r="E2919" s="382"/>
      <c r="F2919" s="307" t="s">
        <v>5780</v>
      </c>
      <c r="G2919" s="397"/>
      <c r="H2919" s="308"/>
      <c r="I2919" s="313"/>
      <c r="J2919" s="420"/>
      <c r="K2919" s="865" t="str">
        <f t="shared" si="186"/>
        <v/>
      </c>
      <c r="L2919" s="555" t="s">
        <v>17116</v>
      </c>
      <c r="M2919" s="553" t="s">
        <v>3657</v>
      </c>
      <c r="N2919" s="593" t="s">
        <v>18072</v>
      </c>
      <c r="O2919" s="551" t="s">
        <v>17122</v>
      </c>
      <c r="P2919" s="554">
        <v>3</v>
      </c>
      <c r="Q2919" s="867">
        <f t="shared" ca="1" si="187"/>
        <v>3</v>
      </c>
      <c r="R2919" s="867">
        <f t="shared" ca="1" si="188"/>
        <v>3</v>
      </c>
      <c r="S2919" s="867" t="str">
        <f>IFERROR(IF(VLOOKUP("*"&amp;TRIM($F2919)&amp;"*",dump!$A:$D,4,FALSE)="","空文字",VLOOKUP("*"&amp;TRIM($F2919)&amp;"*",dump!$A:$D,4,FALSE)),"NA")</f>
        <v>NA</v>
      </c>
      <c r="T2919" s="867" t="str">
        <f t="shared" ca="1" si="189"/>
        <v>×</v>
      </c>
      <c r="U2919" s="867"/>
      <c r="V2919" s="867"/>
      <c r="W2919" s="867"/>
      <c r="X2919" s="867"/>
      <c r="Y2919" s="867" t="str">
        <f t="shared" si="190"/>
        <v/>
      </c>
      <c r="Z2919" s="867"/>
    </row>
    <row r="2920" spans="2:26" s="312" customFormat="1" ht="30" customHeight="1" outlineLevel="1">
      <c r="B2920" s="314"/>
      <c r="C2920" s="439"/>
      <c r="D2920" s="343"/>
      <c r="E2920" s="382"/>
      <c r="F2920" s="307" t="s">
        <v>5781</v>
      </c>
      <c r="G2920" s="397"/>
      <c r="H2920" s="308"/>
      <c r="I2920" s="313"/>
      <c r="J2920" s="420"/>
      <c r="K2920" s="865" t="str">
        <f t="shared" si="186"/>
        <v/>
      </c>
      <c r="L2920" s="555" t="s">
        <v>17116</v>
      </c>
      <c r="M2920" s="553" t="s">
        <v>3657</v>
      </c>
      <c r="N2920" s="593" t="s">
        <v>18073</v>
      </c>
      <c r="O2920" s="551" t="s">
        <v>17122</v>
      </c>
      <c r="P2920" s="554">
        <v>4</v>
      </c>
      <c r="Q2920" s="867">
        <f t="shared" ca="1" si="187"/>
        <v>4</v>
      </c>
      <c r="R2920" s="867">
        <f t="shared" ca="1" si="188"/>
        <v>4</v>
      </c>
      <c r="S2920" s="867" t="str">
        <f>IFERROR(IF(VLOOKUP("*"&amp;TRIM($F2920)&amp;"*",dump!$A:$D,4,FALSE)="","空文字",VLOOKUP("*"&amp;TRIM($F2920)&amp;"*",dump!$A:$D,4,FALSE)),"NA")</f>
        <v>NA</v>
      </c>
      <c r="T2920" s="867" t="str">
        <f t="shared" ca="1" si="189"/>
        <v>×</v>
      </c>
      <c r="U2920" s="867"/>
      <c r="V2920" s="867"/>
      <c r="W2920" s="867"/>
      <c r="X2920" s="867"/>
      <c r="Y2920" s="867" t="str">
        <f t="shared" si="190"/>
        <v/>
      </c>
      <c r="Z2920" s="867"/>
    </row>
    <row r="2921" spans="2:26" s="312" customFormat="1" ht="30" customHeight="1" outlineLevel="1">
      <c r="B2921" s="314"/>
      <c r="C2921" s="439"/>
      <c r="D2921" s="343"/>
      <c r="E2921" s="382"/>
      <c r="F2921" s="307" t="s">
        <v>6809</v>
      </c>
      <c r="G2921" s="397"/>
      <c r="H2921" s="308"/>
      <c r="I2921" s="313"/>
      <c r="J2921" s="420"/>
      <c r="K2921" s="865" t="str">
        <f t="shared" si="186"/>
        <v/>
      </c>
      <c r="L2921" s="555" t="s">
        <v>17116</v>
      </c>
      <c r="M2921" s="553" t="s">
        <v>3657</v>
      </c>
      <c r="N2921" s="593" t="s">
        <v>19846</v>
      </c>
      <c r="O2921" s="551" t="s">
        <v>17122</v>
      </c>
      <c r="P2921" s="554">
        <v>5</v>
      </c>
      <c r="Q2921" s="867">
        <f t="shared" ca="1" si="187"/>
        <v>5</v>
      </c>
      <c r="R2921" s="867">
        <f t="shared" ca="1" si="188"/>
        <v>5</v>
      </c>
      <c r="S2921" s="867" t="str">
        <f>IFERROR(IF(VLOOKUP("*"&amp;TRIM($F2921)&amp;"*",dump!$A:$D,4,FALSE)="","空文字",VLOOKUP("*"&amp;TRIM($F2921)&amp;"*",dump!$A:$D,4,FALSE)),"NA")</f>
        <v>NA</v>
      </c>
      <c r="T2921" s="867" t="str">
        <f t="shared" ca="1" si="189"/>
        <v>×</v>
      </c>
      <c r="U2921" s="867"/>
      <c r="V2921" s="867"/>
      <c r="W2921" s="867"/>
      <c r="X2921" s="867"/>
      <c r="Y2921" s="867" t="str">
        <f t="shared" si="190"/>
        <v/>
      </c>
      <c r="Z2921" s="867"/>
    </row>
    <row r="2922" spans="2:26" s="312" customFormat="1" ht="30" customHeight="1" outlineLevel="1">
      <c r="B2922" s="314"/>
      <c r="C2922" s="439"/>
      <c r="D2922" s="343"/>
      <c r="E2922" s="382"/>
      <c r="F2922" s="307" t="s">
        <v>6810</v>
      </c>
      <c r="G2922" s="397"/>
      <c r="H2922" s="308"/>
      <c r="I2922" s="313"/>
      <c r="J2922" s="420"/>
      <c r="K2922" s="865" t="str">
        <f t="shared" si="186"/>
        <v/>
      </c>
      <c r="L2922" s="555" t="s">
        <v>17116</v>
      </c>
      <c r="M2922" s="553" t="s">
        <v>3657</v>
      </c>
      <c r="N2922" s="593" t="s">
        <v>19847</v>
      </c>
      <c r="O2922" s="551" t="s">
        <v>17122</v>
      </c>
      <c r="P2922" s="554">
        <v>6</v>
      </c>
      <c r="Q2922" s="867">
        <f t="shared" ca="1" si="187"/>
        <v>6</v>
      </c>
      <c r="R2922" s="867">
        <f t="shared" ca="1" si="188"/>
        <v>6</v>
      </c>
      <c r="S2922" s="867" t="str">
        <f>IFERROR(IF(VLOOKUP("*"&amp;TRIM($F2922)&amp;"*",dump!$A:$D,4,FALSE)="","空文字",VLOOKUP("*"&amp;TRIM($F2922)&amp;"*",dump!$A:$D,4,FALSE)),"NA")</f>
        <v>NA</v>
      </c>
      <c r="T2922" s="867" t="str">
        <f t="shared" ca="1" si="189"/>
        <v>×</v>
      </c>
      <c r="U2922" s="867"/>
      <c r="V2922" s="867"/>
      <c r="W2922" s="867"/>
      <c r="X2922" s="867"/>
      <c r="Y2922" s="867" t="str">
        <f t="shared" si="190"/>
        <v/>
      </c>
      <c r="Z2922" s="867"/>
    </row>
    <row r="2923" spans="2:26" s="312" customFormat="1" ht="15" customHeight="1" outlineLevel="1">
      <c r="B2923" s="314"/>
      <c r="C2923" s="439"/>
      <c r="D2923" s="343"/>
      <c r="E2923" s="382"/>
      <c r="F2923" s="307" t="s">
        <v>8131</v>
      </c>
      <c r="G2923" s="397"/>
      <c r="H2923" s="308"/>
      <c r="I2923" s="313"/>
      <c r="J2923" s="420"/>
      <c r="K2923" s="865" t="str">
        <f t="shared" si="186"/>
        <v/>
      </c>
      <c r="L2923" s="557" t="s">
        <v>3656</v>
      </c>
      <c r="M2923" s="558" t="s">
        <v>3655</v>
      </c>
      <c r="N2923" s="597"/>
      <c r="O2923" s="662"/>
      <c r="P2923" s="598"/>
      <c r="Q2923" s="867" t="str">
        <f t="shared" ca="1" si="187"/>
        <v/>
      </c>
      <c r="R2923" s="867" t="str">
        <f t="shared" ca="1" si="188"/>
        <v/>
      </c>
      <c r="S2923" s="867" t="str">
        <f>IFERROR(IF(VLOOKUP("*"&amp;TRIM($F2923)&amp;"*",dump!$A:$D,4,FALSE)="","空文字",VLOOKUP("*"&amp;TRIM($F2923)&amp;"*",dump!$A:$D,4,FALSE)),"NA")</f>
        <v>NA</v>
      </c>
      <c r="T2923" s="867" t="str">
        <f t="shared" ca="1" si="189"/>
        <v>●</v>
      </c>
      <c r="U2923" s="867"/>
      <c r="V2923" s="867"/>
      <c r="W2923" s="867"/>
      <c r="X2923" s="867"/>
      <c r="Y2923" s="867" t="str">
        <f t="shared" si="190"/>
        <v/>
      </c>
      <c r="Z2923" s="867"/>
    </row>
    <row r="2924" spans="2:26" s="312" customFormat="1" ht="15" customHeight="1" outlineLevel="1">
      <c r="B2924" s="314"/>
      <c r="C2924" s="439"/>
      <c r="D2924" s="343"/>
      <c r="E2924" s="382"/>
      <c r="F2924" s="307" t="s">
        <v>8132</v>
      </c>
      <c r="G2924" s="397"/>
      <c r="H2924" s="308"/>
      <c r="I2924" s="313"/>
      <c r="J2924" s="420"/>
      <c r="K2924" s="865" t="str">
        <f t="shared" si="186"/>
        <v/>
      </c>
      <c r="L2924" s="557" t="s">
        <v>3656</v>
      </c>
      <c r="M2924" s="558" t="s">
        <v>3655</v>
      </c>
      <c r="N2924" s="597"/>
      <c r="O2924" s="662"/>
      <c r="P2924" s="598"/>
      <c r="Q2924" s="867" t="str">
        <f t="shared" ca="1" si="187"/>
        <v/>
      </c>
      <c r="R2924" s="867" t="str">
        <f t="shared" ca="1" si="188"/>
        <v/>
      </c>
      <c r="S2924" s="867" t="str">
        <f>IFERROR(IF(VLOOKUP("*"&amp;TRIM($F2924)&amp;"*",dump!$A:$D,4,FALSE)="","空文字",VLOOKUP("*"&amp;TRIM($F2924)&amp;"*",dump!$A:$D,4,FALSE)),"NA")</f>
        <v>NA</v>
      </c>
      <c r="T2924" s="867" t="str">
        <f t="shared" ca="1" si="189"/>
        <v>●</v>
      </c>
      <c r="U2924" s="867"/>
      <c r="V2924" s="867"/>
      <c r="W2924" s="867"/>
      <c r="X2924" s="867"/>
      <c r="Y2924" s="867" t="str">
        <f t="shared" si="190"/>
        <v/>
      </c>
      <c r="Z2924" s="867"/>
    </row>
    <row r="2925" spans="2:26" s="312" customFormat="1" ht="15" customHeight="1" outlineLevel="1">
      <c r="B2925" s="314"/>
      <c r="C2925" s="439"/>
      <c r="D2925" s="343"/>
      <c r="E2925" s="382"/>
      <c r="F2925" s="307" t="s">
        <v>8133</v>
      </c>
      <c r="G2925" s="397"/>
      <c r="H2925" s="308"/>
      <c r="I2925" s="313"/>
      <c r="J2925" s="420"/>
      <c r="K2925" s="865" t="str">
        <f t="shared" si="186"/>
        <v/>
      </c>
      <c r="L2925" s="557" t="s">
        <v>3656</v>
      </c>
      <c r="M2925" s="558" t="s">
        <v>3655</v>
      </c>
      <c r="N2925" s="597"/>
      <c r="O2925" s="662"/>
      <c r="P2925" s="598"/>
      <c r="Q2925" s="867" t="str">
        <f t="shared" ca="1" si="187"/>
        <v/>
      </c>
      <c r="R2925" s="867" t="str">
        <f t="shared" ca="1" si="188"/>
        <v/>
      </c>
      <c r="S2925" s="867" t="str">
        <f>IFERROR(IF(VLOOKUP("*"&amp;TRIM($F2925)&amp;"*",dump!$A:$D,4,FALSE)="","空文字",VLOOKUP("*"&amp;TRIM($F2925)&amp;"*",dump!$A:$D,4,FALSE)),"NA")</f>
        <v>NA</v>
      </c>
      <c r="T2925" s="867" t="str">
        <f t="shared" ca="1" si="189"/>
        <v>●</v>
      </c>
      <c r="U2925" s="867"/>
      <c r="V2925" s="867"/>
      <c r="W2925" s="867"/>
      <c r="X2925" s="867"/>
      <c r="Y2925" s="867" t="str">
        <f t="shared" si="190"/>
        <v/>
      </c>
      <c r="Z2925" s="867"/>
    </row>
    <row r="2926" spans="2:26" s="312" customFormat="1" ht="15" customHeight="1" outlineLevel="1">
      <c r="B2926" s="314"/>
      <c r="C2926" s="439"/>
      <c r="D2926" s="343"/>
      <c r="E2926" s="382"/>
      <c r="F2926" s="307" t="s">
        <v>8134</v>
      </c>
      <c r="G2926" s="397"/>
      <c r="H2926" s="308"/>
      <c r="I2926" s="313"/>
      <c r="J2926" s="420"/>
      <c r="K2926" s="865" t="str">
        <f t="shared" si="186"/>
        <v/>
      </c>
      <c r="L2926" s="557" t="s">
        <v>3656</v>
      </c>
      <c r="M2926" s="558" t="s">
        <v>3655</v>
      </c>
      <c r="N2926" s="597"/>
      <c r="O2926" s="662"/>
      <c r="P2926" s="598"/>
      <c r="Q2926" s="867" t="str">
        <f t="shared" ca="1" si="187"/>
        <v/>
      </c>
      <c r="R2926" s="867" t="str">
        <f t="shared" ca="1" si="188"/>
        <v/>
      </c>
      <c r="S2926" s="867" t="str">
        <f>IFERROR(IF(VLOOKUP("*"&amp;TRIM($F2926)&amp;"*",dump!$A:$D,4,FALSE)="","空文字",VLOOKUP("*"&amp;TRIM($F2926)&amp;"*",dump!$A:$D,4,FALSE)),"NA")</f>
        <v>NA</v>
      </c>
      <c r="T2926" s="867" t="str">
        <f t="shared" ca="1" si="189"/>
        <v>●</v>
      </c>
      <c r="U2926" s="867"/>
      <c r="V2926" s="867"/>
      <c r="W2926" s="867"/>
      <c r="X2926" s="867"/>
      <c r="Y2926" s="867" t="str">
        <f t="shared" si="190"/>
        <v/>
      </c>
      <c r="Z2926" s="867"/>
    </row>
    <row r="2927" spans="2:26" s="312" customFormat="1" ht="30" customHeight="1" outlineLevel="1">
      <c r="B2927" s="314"/>
      <c r="C2927" s="439"/>
      <c r="D2927" s="343"/>
      <c r="E2927" s="382"/>
      <c r="F2927" s="307" t="s">
        <v>8135</v>
      </c>
      <c r="G2927" s="397"/>
      <c r="H2927" s="308"/>
      <c r="I2927" s="313"/>
      <c r="J2927" s="420"/>
      <c r="K2927" s="865" t="str">
        <f t="shared" si="186"/>
        <v/>
      </c>
      <c r="L2927" s="557" t="s">
        <v>3656</v>
      </c>
      <c r="M2927" s="558" t="s">
        <v>3655</v>
      </c>
      <c r="N2927" s="597"/>
      <c r="O2927" s="662"/>
      <c r="P2927" s="598"/>
      <c r="Q2927" s="867" t="str">
        <f t="shared" ca="1" si="187"/>
        <v/>
      </c>
      <c r="R2927" s="867" t="str">
        <f t="shared" ca="1" si="188"/>
        <v/>
      </c>
      <c r="S2927" s="867" t="str">
        <f>IFERROR(IF(VLOOKUP("*"&amp;TRIM($F2927)&amp;"*",dump!$A:$D,4,FALSE)="","空文字",VLOOKUP("*"&amp;TRIM($F2927)&amp;"*",dump!$A:$D,4,FALSE)),"NA")</f>
        <v>NA</v>
      </c>
      <c r="T2927" s="867" t="str">
        <f t="shared" ca="1" si="189"/>
        <v>●</v>
      </c>
      <c r="U2927" s="867"/>
      <c r="V2927" s="867"/>
      <c r="W2927" s="867"/>
      <c r="X2927" s="867"/>
      <c r="Y2927" s="867" t="str">
        <f t="shared" si="190"/>
        <v/>
      </c>
      <c r="Z2927" s="867"/>
    </row>
    <row r="2928" spans="2:26" s="312" customFormat="1" ht="15" customHeight="1" outlineLevel="1">
      <c r="B2928" s="314"/>
      <c r="C2928" s="439"/>
      <c r="D2928" s="343"/>
      <c r="E2928" s="382"/>
      <c r="F2928" s="307" t="s">
        <v>8136</v>
      </c>
      <c r="G2928" s="397"/>
      <c r="H2928" s="308"/>
      <c r="I2928" s="313"/>
      <c r="J2928" s="420"/>
      <c r="K2928" s="865" t="str">
        <f t="shared" si="186"/>
        <v/>
      </c>
      <c r="L2928" s="557" t="s">
        <v>3656</v>
      </c>
      <c r="M2928" s="558" t="s">
        <v>3655</v>
      </c>
      <c r="N2928" s="597"/>
      <c r="O2928" s="662"/>
      <c r="P2928" s="598"/>
      <c r="Q2928" s="867" t="str">
        <f t="shared" ca="1" si="187"/>
        <v/>
      </c>
      <c r="R2928" s="867" t="str">
        <f t="shared" ca="1" si="188"/>
        <v/>
      </c>
      <c r="S2928" s="867" t="str">
        <f>IFERROR(IF(VLOOKUP("*"&amp;TRIM($F2928)&amp;"*",dump!$A:$D,4,FALSE)="","空文字",VLOOKUP("*"&amp;TRIM($F2928)&amp;"*",dump!$A:$D,4,FALSE)),"NA")</f>
        <v>NA</v>
      </c>
      <c r="T2928" s="867" t="str">
        <f t="shared" ca="1" si="189"/>
        <v>●</v>
      </c>
      <c r="U2928" s="867"/>
      <c r="V2928" s="867"/>
      <c r="W2928" s="867"/>
      <c r="X2928" s="867"/>
      <c r="Y2928" s="867" t="str">
        <f t="shared" si="190"/>
        <v/>
      </c>
      <c r="Z2928" s="867"/>
    </row>
    <row r="2929" spans="2:26" s="126" customFormat="1" ht="13.5" customHeight="1" outlineLevel="1" collapsed="1">
      <c r="B2929" s="314"/>
      <c r="C2929" s="439"/>
      <c r="D2929" s="343"/>
      <c r="E2929" s="530" t="s">
        <v>560</v>
      </c>
      <c r="F2929" s="307" t="s">
        <v>3808</v>
      </c>
      <c r="G2929" s="306" t="s">
        <v>2373</v>
      </c>
      <c r="H2929" s="305" t="s">
        <v>3657</v>
      </c>
      <c r="I2929" s="304" t="s">
        <v>660</v>
      </c>
      <c r="J2929" s="419" t="s">
        <v>5684</v>
      </c>
      <c r="K2929" s="865" t="str">
        <f t="shared" si="186"/>
        <v>○</v>
      </c>
      <c r="L2929" s="555" t="s">
        <v>17116</v>
      </c>
      <c r="M2929" s="553"/>
      <c r="N2929" s="593" t="s">
        <v>18074</v>
      </c>
      <c r="O2929" s="551"/>
      <c r="P2929" s="554"/>
      <c r="Q2929" s="867" t="str">
        <f t="shared" ca="1" si="187"/>
        <v/>
      </c>
      <c r="R2929" s="867" t="str">
        <f t="shared" ca="1" si="188"/>
        <v/>
      </c>
      <c r="S2929" s="867" t="str">
        <f>IFERROR(IF(VLOOKUP("*"&amp;TRIM($F2929)&amp;"*",dump!$A:$D,4,FALSE)="","空文字",VLOOKUP("*"&amp;TRIM($F2929)&amp;"*",dump!$A:$D,4,FALSE)),"NA")</f>
        <v>NA</v>
      </c>
      <c r="T2929" s="867" t="str">
        <f t="shared" si="189"/>
        <v>■</v>
      </c>
      <c r="U2929" s="867"/>
      <c r="V2929" s="867"/>
      <c r="W2929" s="867"/>
      <c r="X2929" s="867"/>
      <c r="Y2929" s="867" t="str">
        <f t="shared" si="190"/>
        <v/>
      </c>
      <c r="Z2929" s="867"/>
    </row>
    <row r="2930" spans="2:26" s="312" customFormat="1" ht="15" customHeight="1" outlineLevel="1">
      <c r="B2930" s="314"/>
      <c r="C2930" s="439"/>
      <c r="D2930" s="343"/>
      <c r="E2930" s="382"/>
      <c r="F2930" s="307" t="s">
        <v>5782</v>
      </c>
      <c r="G2930" s="397"/>
      <c r="H2930" s="308"/>
      <c r="I2930" s="313"/>
      <c r="J2930" s="420"/>
      <c r="K2930" s="865" t="str">
        <f t="shared" si="186"/>
        <v/>
      </c>
      <c r="L2930" s="555" t="s">
        <v>17116</v>
      </c>
      <c r="M2930" s="553" t="s">
        <v>3657</v>
      </c>
      <c r="N2930" s="593" t="s">
        <v>19848</v>
      </c>
      <c r="O2930" s="551" t="s">
        <v>17122</v>
      </c>
      <c r="P2930" s="554">
        <v>1</v>
      </c>
      <c r="Q2930" s="867">
        <f t="shared" ca="1" si="187"/>
        <v>1</v>
      </c>
      <c r="R2930" s="867">
        <f t="shared" ca="1" si="188"/>
        <v>1</v>
      </c>
      <c r="S2930" s="867" t="str">
        <f>IFERROR(IF(VLOOKUP("*"&amp;TRIM($F2930)&amp;"*",dump!$A:$D,4,FALSE)="","空文字",VLOOKUP("*"&amp;TRIM($F2930)&amp;"*",dump!$A:$D,4,FALSE)),"NA")</f>
        <v>NA</v>
      </c>
      <c r="T2930" s="867" t="str">
        <f t="shared" ca="1" si="189"/>
        <v>×</v>
      </c>
      <c r="U2930" s="867"/>
      <c r="V2930" s="867"/>
      <c r="W2930" s="867"/>
      <c r="X2930" s="867"/>
      <c r="Y2930" s="867" t="str">
        <f t="shared" si="190"/>
        <v/>
      </c>
      <c r="Z2930" s="867"/>
    </row>
    <row r="2931" spans="2:26" s="312" customFormat="1" ht="15" customHeight="1" outlineLevel="1">
      <c r="B2931" s="314"/>
      <c r="C2931" s="439"/>
      <c r="D2931" s="343"/>
      <c r="E2931" s="382"/>
      <c r="F2931" s="307" t="s">
        <v>5783</v>
      </c>
      <c r="G2931" s="397"/>
      <c r="H2931" s="308"/>
      <c r="I2931" s="313"/>
      <c r="J2931" s="420"/>
      <c r="K2931" s="865" t="str">
        <f t="shared" si="186"/>
        <v/>
      </c>
      <c r="L2931" s="555" t="s">
        <v>17116</v>
      </c>
      <c r="M2931" s="553" t="s">
        <v>3657</v>
      </c>
      <c r="N2931" s="593" t="s">
        <v>18075</v>
      </c>
      <c r="O2931" s="551" t="s">
        <v>17122</v>
      </c>
      <c r="P2931" s="554">
        <v>2</v>
      </c>
      <c r="Q2931" s="867">
        <f t="shared" ca="1" si="187"/>
        <v>2</v>
      </c>
      <c r="R2931" s="867">
        <f t="shared" ca="1" si="188"/>
        <v>2</v>
      </c>
      <c r="S2931" s="867" t="str">
        <f>IFERROR(IF(VLOOKUP("*"&amp;TRIM($F2931)&amp;"*",dump!$A:$D,4,FALSE)="","空文字",VLOOKUP("*"&amp;TRIM($F2931)&amp;"*",dump!$A:$D,4,FALSE)),"NA")</f>
        <v>NA</v>
      </c>
      <c r="T2931" s="867" t="str">
        <f t="shared" ca="1" si="189"/>
        <v>×</v>
      </c>
      <c r="U2931" s="867"/>
      <c r="V2931" s="867"/>
      <c r="W2931" s="867"/>
      <c r="X2931" s="867"/>
      <c r="Y2931" s="867" t="str">
        <f t="shared" si="190"/>
        <v/>
      </c>
      <c r="Z2931" s="867"/>
    </row>
    <row r="2932" spans="2:26" s="312" customFormat="1" ht="15" customHeight="1" outlineLevel="1">
      <c r="B2932" s="314"/>
      <c r="C2932" s="439"/>
      <c r="D2932" s="343"/>
      <c r="E2932" s="382"/>
      <c r="F2932" s="307" t="s">
        <v>5784</v>
      </c>
      <c r="G2932" s="397"/>
      <c r="H2932" s="308"/>
      <c r="I2932" s="313"/>
      <c r="J2932" s="420"/>
      <c r="K2932" s="865" t="str">
        <f t="shared" si="186"/>
        <v/>
      </c>
      <c r="L2932" s="555" t="s">
        <v>17116</v>
      </c>
      <c r="M2932" s="553" t="s">
        <v>3657</v>
      </c>
      <c r="N2932" s="593" t="s">
        <v>18076</v>
      </c>
      <c r="O2932" s="551" t="s">
        <v>17122</v>
      </c>
      <c r="P2932" s="554">
        <v>3</v>
      </c>
      <c r="Q2932" s="867">
        <f t="shared" ca="1" si="187"/>
        <v>3</v>
      </c>
      <c r="R2932" s="867">
        <f t="shared" ca="1" si="188"/>
        <v>3</v>
      </c>
      <c r="S2932" s="867" t="str">
        <f>IFERROR(IF(VLOOKUP("*"&amp;TRIM($F2932)&amp;"*",dump!$A:$D,4,FALSE)="","空文字",VLOOKUP("*"&amp;TRIM($F2932)&amp;"*",dump!$A:$D,4,FALSE)),"NA")</f>
        <v>NA</v>
      </c>
      <c r="T2932" s="867" t="str">
        <f t="shared" ca="1" si="189"/>
        <v>×</v>
      </c>
      <c r="U2932" s="867"/>
      <c r="V2932" s="867"/>
      <c r="W2932" s="867"/>
      <c r="X2932" s="867"/>
      <c r="Y2932" s="867" t="str">
        <f t="shared" si="190"/>
        <v/>
      </c>
      <c r="Z2932" s="867"/>
    </row>
    <row r="2933" spans="2:26" s="312" customFormat="1" ht="15" customHeight="1" outlineLevel="1">
      <c r="B2933" s="314"/>
      <c r="C2933" s="439"/>
      <c r="D2933" s="343"/>
      <c r="E2933" s="382"/>
      <c r="F2933" s="307" t="s">
        <v>5785</v>
      </c>
      <c r="G2933" s="397"/>
      <c r="H2933" s="308"/>
      <c r="I2933" s="313"/>
      <c r="J2933" s="420"/>
      <c r="K2933" s="865" t="str">
        <f t="shared" si="186"/>
        <v/>
      </c>
      <c r="L2933" s="555" t="s">
        <v>17116</v>
      </c>
      <c r="M2933" s="553" t="s">
        <v>3657</v>
      </c>
      <c r="N2933" s="593" t="s">
        <v>19403</v>
      </c>
      <c r="O2933" s="551" t="s">
        <v>17122</v>
      </c>
      <c r="P2933" s="554">
        <v>4</v>
      </c>
      <c r="Q2933" s="867">
        <f t="shared" ca="1" si="187"/>
        <v>4</v>
      </c>
      <c r="R2933" s="867">
        <f t="shared" ca="1" si="188"/>
        <v>4</v>
      </c>
      <c r="S2933" s="867" t="str">
        <f>IFERROR(IF(VLOOKUP("*"&amp;TRIM($F2933)&amp;"*",dump!$A:$D,4,FALSE)="","空文字",VLOOKUP("*"&amp;TRIM($F2933)&amp;"*",dump!$A:$D,4,FALSE)),"NA")</f>
        <v>NA</v>
      </c>
      <c r="T2933" s="867" t="str">
        <f t="shared" ca="1" si="189"/>
        <v>×</v>
      </c>
      <c r="U2933" s="867"/>
      <c r="V2933" s="867"/>
      <c r="W2933" s="867"/>
      <c r="X2933" s="867"/>
      <c r="Y2933" s="867" t="str">
        <f t="shared" si="190"/>
        <v/>
      </c>
      <c r="Z2933" s="867"/>
    </row>
    <row r="2934" spans="2:26" s="312" customFormat="1" ht="15" customHeight="1" outlineLevel="1">
      <c r="B2934" s="314"/>
      <c r="C2934" s="439"/>
      <c r="D2934" s="343"/>
      <c r="E2934" s="382"/>
      <c r="F2934" s="307" t="s">
        <v>6811</v>
      </c>
      <c r="G2934" s="397"/>
      <c r="H2934" s="308"/>
      <c r="I2934" s="313"/>
      <c r="J2934" s="420"/>
      <c r="K2934" s="865" t="str">
        <f t="shared" si="186"/>
        <v/>
      </c>
      <c r="L2934" s="555" t="s">
        <v>17116</v>
      </c>
      <c r="M2934" s="553" t="s">
        <v>3657</v>
      </c>
      <c r="N2934" s="593" t="s">
        <v>19849</v>
      </c>
      <c r="O2934" s="551" t="s">
        <v>17122</v>
      </c>
      <c r="P2934" s="554">
        <v>2</v>
      </c>
      <c r="Q2934" s="867">
        <f t="shared" ca="1" si="187"/>
        <v>2</v>
      </c>
      <c r="R2934" s="867">
        <f t="shared" ca="1" si="188"/>
        <v>2</v>
      </c>
      <c r="S2934" s="867" t="str">
        <f>IFERROR(IF(VLOOKUP("*"&amp;TRIM($F2934)&amp;"*",dump!$A:$D,4,FALSE)="","空文字",VLOOKUP("*"&amp;TRIM($F2934)&amp;"*",dump!$A:$D,4,FALSE)),"NA")</f>
        <v>NA</v>
      </c>
      <c r="T2934" s="867" t="str">
        <f t="shared" ca="1" si="189"/>
        <v>×</v>
      </c>
      <c r="U2934" s="867"/>
      <c r="V2934" s="867"/>
      <c r="W2934" s="867"/>
      <c r="X2934" s="867"/>
      <c r="Y2934" s="867" t="str">
        <f t="shared" si="190"/>
        <v/>
      </c>
      <c r="Z2934" s="867"/>
    </row>
    <row r="2935" spans="2:26" s="312" customFormat="1" ht="15" customHeight="1" outlineLevel="1">
      <c r="B2935" s="314"/>
      <c r="C2935" s="439"/>
      <c r="D2935" s="343"/>
      <c r="E2935" s="382"/>
      <c r="F2935" s="307" t="s">
        <v>6812</v>
      </c>
      <c r="G2935" s="397"/>
      <c r="H2935" s="308"/>
      <c r="I2935" s="313"/>
      <c r="J2935" s="420"/>
      <c r="K2935" s="865" t="str">
        <f t="shared" si="186"/>
        <v/>
      </c>
      <c r="L2935" s="555" t="s">
        <v>17116</v>
      </c>
      <c r="M2935" s="553" t="s">
        <v>3657</v>
      </c>
      <c r="N2935" s="593" t="s">
        <v>19850</v>
      </c>
      <c r="O2935" s="551" t="s">
        <v>17122</v>
      </c>
      <c r="P2935" s="554">
        <v>3</v>
      </c>
      <c r="Q2935" s="867">
        <f t="shared" ca="1" si="187"/>
        <v>3</v>
      </c>
      <c r="R2935" s="867">
        <f t="shared" ca="1" si="188"/>
        <v>3</v>
      </c>
      <c r="S2935" s="867" t="str">
        <f>IFERROR(IF(VLOOKUP("*"&amp;TRIM($F2935)&amp;"*",dump!$A:$D,4,FALSE)="","空文字",VLOOKUP("*"&amp;TRIM($F2935)&amp;"*",dump!$A:$D,4,FALSE)),"NA")</f>
        <v>NA</v>
      </c>
      <c r="T2935" s="867" t="str">
        <f t="shared" ca="1" si="189"/>
        <v>×</v>
      </c>
      <c r="U2935" s="867"/>
      <c r="V2935" s="867"/>
      <c r="W2935" s="867"/>
      <c r="X2935" s="867"/>
      <c r="Y2935" s="867" t="str">
        <f t="shared" si="190"/>
        <v/>
      </c>
      <c r="Z2935" s="867"/>
    </row>
    <row r="2936" spans="2:26" s="312" customFormat="1" ht="15" customHeight="1" outlineLevel="1">
      <c r="B2936" s="314"/>
      <c r="C2936" s="439"/>
      <c r="D2936" s="343"/>
      <c r="E2936" s="382"/>
      <c r="F2936" s="307" t="s">
        <v>8137</v>
      </c>
      <c r="G2936" s="397"/>
      <c r="H2936" s="308"/>
      <c r="I2936" s="313"/>
      <c r="J2936" s="420"/>
      <c r="K2936" s="865" t="str">
        <f t="shared" si="186"/>
        <v/>
      </c>
      <c r="L2936" s="557" t="s">
        <v>3656</v>
      </c>
      <c r="M2936" s="558" t="s">
        <v>3655</v>
      </c>
      <c r="N2936" s="597"/>
      <c r="O2936" s="662"/>
      <c r="P2936" s="598"/>
      <c r="Q2936" s="867" t="str">
        <f t="shared" ca="1" si="187"/>
        <v/>
      </c>
      <c r="R2936" s="867" t="str">
        <f t="shared" ca="1" si="188"/>
        <v/>
      </c>
      <c r="S2936" s="867" t="str">
        <f>IFERROR(IF(VLOOKUP("*"&amp;TRIM($F2936)&amp;"*",dump!$A:$D,4,FALSE)="","空文字",VLOOKUP("*"&amp;TRIM($F2936)&amp;"*",dump!$A:$D,4,FALSE)),"NA")</f>
        <v>NA</v>
      </c>
      <c r="T2936" s="867" t="str">
        <f t="shared" ca="1" si="189"/>
        <v>●</v>
      </c>
      <c r="U2936" s="867"/>
      <c r="V2936" s="867"/>
      <c r="W2936" s="867"/>
      <c r="X2936" s="867"/>
      <c r="Y2936" s="867" t="str">
        <f t="shared" si="190"/>
        <v/>
      </c>
      <c r="Z2936" s="867"/>
    </row>
    <row r="2937" spans="2:26" s="312" customFormat="1" ht="15" customHeight="1" outlineLevel="1">
      <c r="B2937" s="314"/>
      <c r="C2937" s="439"/>
      <c r="D2937" s="343"/>
      <c r="E2937" s="382"/>
      <c r="F2937" s="307" t="s">
        <v>8138</v>
      </c>
      <c r="G2937" s="397"/>
      <c r="H2937" s="308"/>
      <c r="I2937" s="313"/>
      <c r="J2937" s="420"/>
      <c r="K2937" s="865" t="str">
        <f t="shared" si="186"/>
        <v/>
      </c>
      <c r="L2937" s="557" t="s">
        <v>3656</v>
      </c>
      <c r="M2937" s="558" t="s">
        <v>3655</v>
      </c>
      <c r="N2937" s="597"/>
      <c r="O2937" s="662"/>
      <c r="P2937" s="598"/>
      <c r="Q2937" s="867" t="str">
        <f t="shared" ca="1" si="187"/>
        <v/>
      </c>
      <c r="R2937" s="867" t="str">
        <f t="shared" ca="1" si="188"/>
        <v/>
      </c>
      <c r="S2937" s="867" t="str">
        <f>IFERROR(IF(VLOOKUP("*"&amp;TRIM($F2937)&amp;"*",dump!$A:$D,4,FALSE)="","空文字",VLOOKUP("*"&amp;TRIM($F2937)&amp;"*",dump!$A:$D,4,FALSE)),"NA")</f>
        <v>NA</v>
      </c>
      <c r="T2937" s="867" t="str">
        <f t="shared" ca="1" si="189"/>
        <v>●</v>
      </c>
      <c r="U2937" s="867"/>
      <c r="V2937" s="867"/>
      <c r="W2937" s="867"/>
      <c r="X2937" s="867"/>
      <c r="Y2937" s="867" t="str">
        <f t="shared" si="190"/>
        <v/>
      </c>
      <c r="Z2937" s="867"/>
    </row>
    <row r="2938" spans="2:26" s="312" customFormat="1" ht="15" customHeight="1" outlineLevel="1">
      <c r="B2938" s="314"/>
      <c r="C2938" s="439"/>
      <c r="D2938" s="343"/>
      <c r="E2938" s="382"/>
      <c r="F2938" s="307" t="s">
        <v>8139</v>
      </c>
      <c r="G2938" s="397"/>
      <c r="H2938" s="308"/>
      <c r="I2938" s="313"/>
      <c r="J2938" s="420"/>
      <c r="K2938" s="865" t="str">
        <f t="shared" si="186"/>
        <v/>
      </c>
      <c r="L2938" s="557" t="s">
        <v>3656</v>
      </c>
      <c r="M2938" s="558" t="s">
        <v>3655</v>
      </c>
      <c r="N2938" s="597"/>
      <c r="O2938" s="662"/>
      <c r="P2938" s="598"/>
      <c r="Q2938" s="867" t="str">
        <f t="shared" ca="1" si="187"/>
        <v/>
      </c>
      <c r="R2938" s="867" t="str">
        <f t="shared" ca="1" si="188"/>
        <v/>
      </c>
      <c r="S2938" s="867" t="str">
        <f>IFERROR(IF(VLOOKUP("*"&amp;TRIM($F2938)&amp;"*",dump!$A:$D,4,FALSE)="","空文字",VLOOKUP("*"&amp;TRIM($F2938)&amp;"*",dump!$A:$D,4,FALSE)),"NA")</f>
        <v>NA</v>
      </c>
      <c r="T2938" s="867" t="str">
        <f t="shared" ca="1" si="189"/>
        <v>●</v>
      </c>
      <c r="U2938" s="867"/>
      <c r="V2938" s="867"/>
      <c r="W2938" s="867"/>
      <c r="X2938" s="867"/>
      <c r="Y2938" s="867" t="str">
        <f t="shared" si="190"/>
        <v/>
      </c>
      <c r="Z2938" s="867"/>
    </row>
    <row r="2939" spans="2:26" s="312" customFormat="1" ht="15" customHeight="1" outlineLevel="1">
      <c r="B2939" s="314"/>
      <c r="C2939" s="439"/>
      <c r="D2939" s="343"/>
      <c r="E2939" s="382"/>
      <c r="F2939" s="307" t="s">
        <v>8140</v>
      </c>
      <c r="G2939" s="397"/>
      <c r="H2939" s="308"/>
      <c r="I2939" s="313"/>
      <c r="J2939" s="420"/>
      <c r="K2939" s="865" t="str">
        <f t="shared" si="186"/>
        <v/>
      </c>
      <c r="L2939" s="557" t="s">
        <v>3656</v>
      </c>
      <c r="M2939" s="558" t="s">
        <v>3655</v>
      </c>
      <c r="N2939" s="597"/>
      <c r="O2939" s="662"/>
      <c r="P2939" s="598"/>
      <c r="Q2939" s="867" t="str">
        <f t="shared" ca="1" si="187"/>
        <v/>
      </c>
      <c r="R2939" s="867" t="str">
        <f t="shared" ca="1" si="188"/>
        <v/>
      </c>
      <c r="S2939" s="867" t="str">
        <f>IFERROR(IF(VLOOKUP("*"&amp;TRIM($F2939)&amp;"*",dump!$A:$D,4,FALSE)="","空文字",VLOOKUP("*"&amp;TRIM($F2939)&amp;"*",dump!$A:$D,4,FALSE)),"NA")</f>
        <v>NA</v>
      </c>
      <c r="T2939" s="867" t="str">
        <f t="shared" ca="1" si="189"/>
        <v>●</v>
      </c>
      <c r="U2939" s="867"/>
      <c r="V2939" s="867"/>
      <c r="W2939" s="867"/>
      <c r="X2939" s="867"/>
      <c r="Y2939" s="867" t="str">
        <f t="shared" si="190"/>
        <v/>
      </c>
      <c r="Z2939" s="867"/>
    </row>
    <row r="2940" spans="2:26" s="312" customFormat="1" ht="30" customHeight="1" outlineLevel="1">
      <c r="B2940" s="314"/>
      <c r="C2940" s="439"/>
      <c r="D2940" s="343"/>
      <c r="E2940" s="382"/>
      <c r="F2940" s="307" t="s">
        <v>8141</v>
      </c>
      <c r="G2940" s="397"/>
      <c r="H2940" s="308"/>
      <c r="I2940" s="313"/>
      <c r="J2940" s="420"/>
      <c r="K2940" s="865" t="str">
        <f t="shared" si="186"/>
        <v/>
      </c>
      <c r="L2940" s="557" t="s">
        <v>3656</v>
      </c>
      <c r="M2940" s="558" t="s">
        <v>3655</v>
      </c>
      <c r="N2940" s="597"/>
      <c r="O2940" s="662"/>
      <c r="P2940" s="598"/>
      <c r="Q2940" s="867" t="str">
        <f t="shared" ca="1" si="187"/>
        <v/>
      </c>
      <c r="R2940" s="867" t="str">
        <f t="shared" ca="1" si="188"/>
        <v/>
      </c>
      <c r="S2940" s="867" t="str">
        <f>IFERROR(IF(VLOOKUP("*"&amp;TRIM($F2940)&amp;"*",dump!$A:$D,4,FALSE)="","空文字",VLOOKUP("*"&amp;TRIM($F2940)&amp;"*",dump!$A:$D,4,FALSE)),"NA")</f>
        <v>NA</v>
      </c>
      <c r="T2940" s="867" t="str">
        <f t="shared" ca="1" si="189"/>
        <v>●</v>
      </c>
      <c r="U2940" s="867"/>
      <c r="V2940" s="867"/>
      <c r="W2940" s="867"/>
      <c r="X2940" s="867"/>
      <c r="Y2940" s="867" t="str">
        <f t="shared" si="190"/>
        <v/>
      </c>
      <c r="Z2940" s="867"/>
    </row>
    <row r="2941" spans="2:26" s="312" customFormat="1" ht="15" customHeight="1" outlineLevel="1">
      <c r="B2941" s="314"/>
      <c r="C2941" s="439"/>
      <c r="D2941" s="343"/>
      <c r="E2941" s="382"/>
      <c r="F2941" s="307" t="s">
        <v>8142</v>
      </c>
      <c r="G2941" s="397"/>
      <c r="H2941" s="308"/>
      <c r="I2941" s="313"/>
      <c r="J2941" s="420"/>
      <c r="K2941" s="865" t="str">
        <f t="shared" si="186"/>
        <v/>
      </c>
      <c r="L2941" s="557" t="s">
        <v>3656</v>
      </c>
      <c r="M2941" s="558" t="s">
        <v>3655</v>
      </c>
      <c r="N2941" s="597"/>
      <c r="O2941" s="662"/>
      <c r="P2941" s="598"/>
      <c r="Q2941" s="867" t="str">
        <f t="shared" ca="1" si="187"/>
        <v/>
      </c>
      <c r="R2941" s="867" t="str">
        <f t="shared" ca="1" si="188"/>
        <v/>
      </c>
      <c r="S2941" s="867" t="str">
        <f>IFERROR(IF(VLOOKUP("*"&amp;TRIM($F2941)&amp;"*",dump!$A:$D,4,FALSE)="","空文字",VLOOKUP("*"&amp;TRIM($F2941)&amp;"*",dump!$A:$D,4,FALSE)),"NA")</f>
        <v>NA</v>
      </c>
      <c r="T2941" s="867" t="str">
        <f t="shared" ca="1" si="189"/>
        <v>●</v>
      </c>
      <c r="U2941" s="867"/>
      <c r="V2941" s="867"/>
      <c r="W2941" s="867"/>
      <c r="X2941" s="867"/>
      <c r="Y2941" s="867" t="str">
        <f t="shared" si="190"/>
        <v/>
      </c>
      <c r="Z2941" s="867"/>
    </row>
    <row r="2942" spans="2:26" s="126" customFormat="1" ht="13.5" customHeight="1" outlineLevel="1" collapsed="1">
      <c r="B2942" s="314"/>
      <c r="C2942" s="439"/>
      <c r="D2942" s="343"/>
      <c r="E2942" s="530" t="s">
        <v>561</v>
      </c>
      <c r="F2942" s="307" t="s">
        <v>3809</v>
      </c>
      <c r="G2942" s="306" t="s">
        <v>276</v>
      </c>
      <c r="H2942" s="305" t="s">
        <v>3657</v>
      </c>
      <c r="I2942" s="304" t="s">
        <v>660</v>
      </c>
      <c r="J2942" s="419" t="s">
        <v>5684</v>
      </c>
      <c r="K2942" s="865" t="str">
        <f t="shared" si="186"/>
        <v>○</v>
      </c>
      <c r="L2942" s="555" t="s">
        <v>17116</v>
      </c>
      <c r="M2942" s="553"/>
      <c r="N2942" s="593" t="s">
        <v>17303</v>
      </c>
      <c r="O2942" s="551"/>
      <c r="P2942" s="554"/>
      <c r="Q2942" s="867" t="str">
        <f t="shared" ca="1" si="187"/>
        <v/>
      </c>
      <c r="R2942" s="867" t="str">
        <f t="shared" ca="1" si="188"/>
        <v/>
      </c>
      <c r="S2942" s="867" t="str">
        <f>IFERROR(IF(VLOOKUP("*"&amp;TRIM($F2942)&amp;"*",dump!$A:$D,4,FALSE)="","空文字",VLOOKUP("*"&amp;TRIM($F2942)&amp;"*",dump!$A:$D,4,FALSE)),"NA")</f>
        <v>NA</v>
      </c>
      <c r="T2942" s="867" t="str">
        <f t="shared" si="189"/>
        <v>■</v>
      </c>
      <c r="U2942" s="867"/>
      <c r="V2942" s="867"/>
      <c r="W2942" s="867"/>
      <c r="X2942" s="867"/>
      <c r="Y2942" s="867" t="str">
        <f t="shared" si="190"/>
        <v/>
      </c>
      <c r="Z2942" s="867"/>
    </row>
    <row r="2943" spans="2:26" s="312" customFormat="1" ht="30" customHeight="1" outlineLevel="1">
      <c r="B2943" s="314"/>
      <c r="C2943" s="439"/>
      <c r="D2943" s="343"/>
      <c r="E2943" s="382"/>
      <c r="F2943" s="307" t="s">
        <v>5786</v>
      </c>
      <c r="G2943" s="397"/>
      <c r="H2943" s="308"/>
      <c r="I2943" s="313"/>
      <c r="J2943" s="420"/>
      <c r="K2943" s="865" t="str">
        <f t="shared" si="186"/>
        <v/>
      </c>
      <c r="L2943" s="555" t="s">
        <v>17116</v>
      </c>
      <c r="M2943" s="553" t="s">
        <v>3657</v>
      </c>
      <c r="N2943" s="593" t="s">
        <v>19851</v>
      </c>
      <c r="O2943" s="551" t="s">
        <v>17122</v>
      </c>
      <c r="P2943" s="554" t="s">
        <v>19852</v>
      </c>
      <c r="Q2943" s="867" t="str">
        <f t="shared" ca="1" si="187"/>
        <v>"Black"</v>
      </c>
      <c r="R2943" s="867" t="str">
        <f t="shared" ca="1" si="188"/>
        <v>Black</v>
      </c>
      <c r="S2943" s="867" t="str">
        <f>IFERROR(IF(VLOOKUP("*"&amp;TRIM($F2943)&amp;"*",dump!$A:$D,4,FALSE)="","空文字",VLOOKUP("*"&amp;TRIM($F2943)&amp;"*",dump!$A:$D,4,FALSE)),"NA")</f>
        <v>NA</v>
      </c>
      <c r="T2943" s="867" t="str">
        <f t="shared" ca="1" si="189"/>
        <v>×</v>
      </c>
      <c r="U2943" s="867"/>
      <c r="V2943" s="867"/>
      <c r="W2943" s="867"/>
      <c r="X2943" s="867"/>
      <c r="Y2943" s="867" t="str">
        <f t="shared" si="190"/>
        <v/>
      </c>
      <c r="Z2943" s="867"/>
    </row>
    <row r="2944" spans="2:26" s="312" customFormat="1" ht="30" customHeight="1" outlineLevel="1">
      <c r="B2944" s="314"/>
      <c r="C2944" s="439"/>
      <c r="D2944" s="343"/>
      <c r="E2944" s="382"/>
      <c r="F2944" s="307" t="s">
        <v>5787</v>
      </c>
      <c r="G2944" s="397"/>
      <c r="H2944" s="308"/>
      <c r="I2944" s="313"/>
      <c r="J2944" s="420"/>
      <c r="K2944" s="865" t="str">
        <f t="shared" si="186"/>
        <v/>
      </c>
      <c r="L2944" s="555" t="s">
        <v>17116</v>
      </c>
      <c r="M2944" s="553" t="s">
        <v>3657</v>
      </c>
      <c r="N2944" s="593" t="s">
        <v>17305</v>
      </c>
      <c r="O2944" s="551" t="s">
        <v>17122</v>
      </c>
      <c r="P2944" s="554" t="s">
        <v>12295</v>
      </c>
      <c r="Q2944" s="867" t="str">
        <f t="shared" ca="1" si="187"/>
        <v>"Cyan"</v>
      </c>
      <c r="R2944" s="867" t="str">
        <f t="shared" ca="1" si="188"/>
        <v>Cyan</v>
      </c>
      <c r="S2944" s="867" t="str">
        <f>IFERROR(IF(VLOOKUP("*"&amp;TRIM($F2944)&amp;"*",dump!$A:$D,4,FALSE)="","空文字",VLOOKUP("*"&amp;TRIM($F2944)&amp;"*",dump!$A:$D,4,FALSE)),"NA")</f>
        <v>NA</v>
      </c>
      <c r="T2944" s="867" t="str">
        <f t="shared" ca="1" si="189"/>
        <v>×</v>
      </c>
      <c r="U2944" s="867"/>
      <c r="V2944" s="867"/>
      <c r="W2944" s="867"/>
      <c r="X2944" s="867"/>
      <c r="Y2944" s="867" t="str">
        <f t="shared" si="190"/>
        <v/>
      </c>
      <c r="Z2944" s="867"/>
    </row>
    <row r="2945" spans="2:26" s="312" customFormat="1" ht="30" customHeight="1" outlineLevel="1">
      <c r="B2945" s="314"/>
      <c r="C2945" s="439"/>
      <c r="D2945" s="343"/>
      <c r="E2945" s="382"/>
      <c r="F2945" s="307" t="s">
        <v>5788</v>
      </c>
      <c r="G2945" s="397"/>
      <c r="H2945" s="308"/>
      <c r="I2945" s="313"/>
      <c r="J2945" s="420"/>
      <c r="K2945" s="865" t="str">
        <f t="shared" si="186"/>
        <v/>
      </c>
      <c r="L2945" s="555" t="s">
        <v>17116</v>
      </c>
      <c r="M2945" s="553" t="s">
        <v>3657</v>
      </c>
      <c r="N2945" s="593" t="s">
        <v>17306</v>
      </c>
      <c r="O2945" s="551" t="s">
        <v>17122</v>
      </c>
      <c r="P2945" s="554" t="s">
        <v>12296</v>
      </c>
      <c r="Q2945" s="867" t="str">
        <f t="shared" ca="1" si="187"/>
        <v>"Magenta"</v>
      </c>
      <c r="R2945" s="867" t="str">
        <f t="shared" ca="1" si="188"/>
        <v>Magenta</v>
      </c>
      <c r="S2945" s="867" t="str">
        <f>IFERROR(IF(VLOOKUP("*"&amp;TRIM($F2945)&amp;"*",dump!$A:$D,4,FALSE)="","空文字",VLOOKUP("*"&amp;TRIM($F2945)&amp;"*",dump!$A:$D,4,FALSE)),"NA")</f>
        <v>NA</v>
      </c>
      <c r="T2945" s="867" t="str">
        <f t="shared" ca="1" si="189"/>
        <v>×</v>
      </c>
      <c r="U2945" s="867"/>
      <c r="V2945" s="867"/>
      <c r="W2945" s="867"/>
      <c r="X2945" s="867"/>
      <c r="Y2945" s="867" t="str">
        <f t="shared" si="190"/>
        <v/>
      </c>
      <c r="Z2945" s="867"/>
    </row>
    <row r="2946" spans="2:26" s="312" customFormat="1" ht="30" customHeight="1" outlineLevel="1">
      <c r="B2946" s="314"/>
      <c r="C2946" s="439"/>
      <c r="D2946" s="343"/>
      <c r="E2946" s="382"/>
      <c r="F2946" s="307" t="s">
        <v>5789</v>
      </c>
      <c r="G2946" s="397"/>
      <c r="H2946" s="308"/>
      <c r="I2946" s="313"/>
      <c r="J2946" s="420"/>
      <c r="K2946" s="865" t="str">
        <f t="shared" si="186"/>
        <v/>
      </c>
      <c r="L2946" s="555" t="s">
        <v>17116</v>
      </c>
      <c r="M2946" s="553" t="s">
        <v>3657</v>
      </c>
      <c r="N2946" s="593" t="s">
        <v>17307</v>
      </c>
      <c r="O2946" s="551" t="s">
        <v>17122</v>
      </c>
      <c r="P2946" s="554" t="s">
        <v>12297</v>
      </c>
      <c r="Q2946" s="867" t="str">
        <f t="shared" ca="1" si="187"/>
        <v>"Yellow"</v>
      </c>
      <c r="R2946" s="867" t="str">
        <f t="shared" ca="1" si="188"/>
        <v>Yellow</v>
      </c>
      <c r="S2946" s="867" t="str">
        <f>IFERROR(IF(VLOOKUP("*"&amp;TRIM($F2946)&amp;"*",dump!$A:$D,4,FALSE)="","空文字",VLOOKUP("*"&amp;TRIM($F2946)&amp;"*",dump!$A:$D,4,FALSE)),"NA")</f>
        <v>NA</v>
      </c>
      <c r="T2946" s="867" t="str">
        <f t="shared" ca="1" si="189"/>
        <v>×</v>
      </c>
      <c r="U2946" s="867"/>
      <c r="V2946" s="867"/>
      <c r="W2946" s="867"/>
      <c r="X2946" s="867"/>
      <c r="Y2946" s="867" t="str">
        <f t="shared" si="190"/>
        <v/>
      </c>
      <c r="Z2946" s="867"/>
    </row>
    <row r="2947" spans="2:26" s="312" customFormat="1" ht="30" customHeight="1" outlineLevel="1">
      <c r="B2947" s="314"/>
      <c r="C2947" s="439"/>
      <c r="D2947" s="343"/>
      <c r="E2947" s="382"/>
      <c r="F2947" s="307" t="s">
        <v>6813</v>
      </c>
      <c r="G2947" s="397"/>
      <c r="H2947" s="308"/>
      <c r="I2947" s="313"/>
      <c r="J2947" s="420"/>
      <c r="K2947" s="865" t="str">
        <f t="shared" si="186"/>
        <v/>
      </c>
      <c r="L2947" s="555" t="s">
        <v>17116</v>
      </c>
      <c r="M2947" s="553" t="s">
        <v>3657</v>
      </c>
      <c r="N2947" s="593" t="s">
        <v>19853</v>
      </c>
      <c r="O2947" s="551" t="s">
        <v>17122</v>
      </c>
      <c r="P2947" s="554" t="s">
        <v>19854</v>
      </c>
      <c r="Q2947" s="867" t="str">
        <f t="shared" ca="1" si="187"/>
        <v>"Light Cyan"</v>
      </c>
      <c r="R2947" s="867" t="str">
        <f t="shared" ca="1" si="188"/>
        <v>Light Cyan</v>
      </c>
      <c r="S2947" s="867" t="str">
        <f>IFERROR(IF(VLOOKUP("*"&amp;TRIM($F2947)&amp;"*",dump!$A:$D,4,FALSE)="","空文字",VLOOKUP("*"&amp;TRIM($F2947)&amp;"*",dump!$A:$D,4,FALSE)),"NA")</f>
        <v>NA</v>
      </c>
      <c r="T2947" s="867" t="str">
        <f t="shared" ca="1" si="189"/>
        <v>×</v>
      </c>
      <c r="U2947" s="867"/>
      <c r="V2947" s="867"/>
      <c r="W2947" s="867"/>
      <c r="X2947" s="867"/>
      <c r="Y2947" s="867" t="str">
        <f t="shared" si="190"/>
        <v/>
      </c>
      <c r="Z2947" s="867"/>
    </row>
    <row r="2948" spans="2:26" s="312" customFormat="1" ht="30" customHeight="1" outlineLevel="1">
      <c r="B2948" s="314"/>
      <c r="C2948" s="439"/>
      <c r="D2948" s="343"/>
      <c r="E2948" s="382"/>
      <c r="F2948" s="307" t="s">
        <v>6814</v>
      </c>
      <c r="G2948" s="397"/>
      <c r="H2948" s="308"/>
      <c r="I2948" s="313"/>
      <c r="J2948" s="420"/>
      <c r="K2948" s="865" t="str">
        <f t="shared" si="186"/>
        <v/>
      </c>
      <c r="L2948" s="555" t="s">
        <v>17116</v>
      </c>
      <c r="M2948" s="553" t="s">
        <v>3657</v>
      </c>
      <c r="N2948" s="593" t="s">
        <v>19855</v>
      </c>
      <c r="O2948" s="551" t="s">
        <v>17122</v>
      </c>
      <c r="P2948" s="554" t="s">
        <v>19856</v>
      </c>
      <c r="Q2948" s="867" t="str">
        <f t="shared" ca="1" si="187"/>
        <v>"Light Magenta"</v>
      </c>
      <c r="R2948" s="867" t="str">
        <f t="shared" ca="1" si="188"/>
        <v>Light Magenta</v>
      </c>
      <c r="S2948" s="867" t="str">
        <f>IFERROR(IF(VLOOKUP("*"&amp;TRIM($F2948)&amp;"*",dump!$A:$D,4,FALSE)="","空文字",VLOOKUP("*"&amp;TRIM($F2948)&amp;"*",dump!$A:$D,4,FALSE)),"NA")</f>
        <v>NA</v>
      </c>
      <c r="T2948" s="867" t="str">
        <f t="shared" ca="1" si="189"/>
        <v>×</v>
      </c>
      <c r="U2948" s="867"/>
      <c r="V2948" s="867"/>
      <c r="W2948" s="867"/>
      <c r="X2948" s="867"/>
      <c r="Y2948" s="867" t="str">
        <f t="shared" si="190"/>
        <v/>
      </c>
      <c r="Z2948" s="867"/>
    </row>
    <row r="2949" spans="2:26" s="312" customFormat="1" ht="30" customHeight="1" outlineLevel="1">
      <c r="B2949" s="314"/>
      <c r="C2949" s="439"/>
      <c r="D2949" s="343"/>
      <c r="E2949" s="382"/>
      <c r="F2949" s="307" t="s">
        <v>8143</v>
      </c>
      <c r="G2949" s="397"/>
      <c r="H2949" s="308"/>
      <c r="I2949" s="313"/>
      <c r="J2949" s="420"/>
      <c r="K2949" s="865" t="str">
        <f t="shared" si="186"/>
        <v/>
      </c>
      <c r="L2949" s="557" t="s">
        <v>3656</v>
      </c>
      <c r="M2949" s="558" t="s">
        <v>3655</v>
      </c>
      <c r="N2949" s="597"/>
      <c r="O2949" s="662"/>
      <c r="P2949" s="598"/>
      <c r="Q2949" s="867" t="str">
        <f t="shared" ca="1" si="187"/>
        <v/>
      </c>
      <c r="R2949" s="867" t="str">
        <f t="shared" ca="1" si="188"/>
        <v/>
      </c>
      <c r="S2949" s="867" t="str">
        <f>IFERROR(IF(VLOOKUP("*"&amp;TRIM($F2949)&amp;"*",dump!$A:$D,4,FALSE)="","空文字",VLOOKUP("*"&amp;TRIM($F2949)&amp;"*",dump!$A:$D,4,FALSE)),"NA")</f>
        <v>NA</v>
      </c>
      <c r="T2949" s="867" t="str">
        <f t="shared" ca="1" si="189"/>
        <v>●</v>
      </c>
      <c r="U2949" s="867"/>
      <c r="V2949" s="867"/>
      <c r="W2949" s="867"/>
      <c r="X2949" s="867"/>
      <c r="Y2949" s="867" t="str">
        <f t="shared" si="190"/>
        <v/>
      </c>
      <c r="Z2949" s="867"/>
    </row>
    <row r="2950" spans="2:26" s="312" customFormat="1" ht="30" customHeight="1" outlineLevel="1">
      <c r="B2950" s="314"/>
      <c r="C2950" s="439"/>
      <c r="D2950" s="343"/>
      <c r="E2950" s="382"/>
      <c r="F2950" s="307" t="s">
        <v>8144</v>
      </c>
      <c r="G2950" s="397"/>
      <c r="H2950" s="308"/>
      <c r="I2950" s="313"/>
      <c r="J2950" s="420"/>
      <c r="K2950" s="865" t="str">
        <f t="shared" si="186"/>
        <v/>
      </c>
      <c r="L2950" s="557" t="s">
        <v>3656</v>
      </c>
      <c r="M2950" s="558" t="s">
        <v>3655</v>
      </c>
      <c r="N2950" s="597"/>
      <c r="O2950" s="662"/>
      <c r="P2950" s="598"/>
      <c r="Q2950" s="867" t="str">
        <f t="shared" ca="1" si="187"/>
        <v/>
      </c>
      <c r="R2950" s="867" t="str">
        <f t="shared" ca="1" si="188"/>
        <v/>
      </c>
      <c r="S2950" s="867" t="str">
        <f>IFERROR(IF(VLOOKUP("*"&amp;TRIM($F2950)&amp;"*",dump!$A:$D,4,FALSE)="","空文字",VLOOKUP("*"&amp;TRIM($F2950)&amp;"*",dump!$A:$D,4,FALSE)),"NA")</f>
        <v>NA</v>
      </c>
      <c r="T2950" s="867" t="str">
        <f t="shared" ca="1" si="189"/>
        <v>●</v>
      </c>
      <c r="U2950" s="867"/>
      <c r="V2950" s="867"/>
      <c r="W2950" s="867"/>
      <c r="X2950" s="867"/>
      <c r="Y2950" s="867" t="str">
        <f t="shared" si="190"/>
        <v/>
      </c>
      <c r="Z2950" s="867"/>
    </row>
    <row r="2951" spans="2:26" s="312" customFormat="1" ht="15" customHeight="1" outlineLevel="1">
      <c r="B2951" s="314"/>
      <c r="C2951" s="439"/>
      <c r="D2951" s="343"/>
      <c r="E2951" s="382"/>
      <c r="F2951" s="307" t="s">
        <v>8145</v>
      </c>
      <c r="G2951" s="397"/>
      <c r="H2951" s="308"/>
      <c r="I2951" s="313"/>
      <c r="J2951" s="420"/>
      <c r="K2951" s="865" t="str">
        <f t="shared" si="186"/>
        <v/>
      </c>
      <c r="L2951" s="557" t="s">
        <v>3656</v>
      </c>
      <c r="M2951" s="558" t="s">
        <v>3655</v>
      </c>
      <c r="N2951" s="597"/>
      <c r="O2951" s="662"/>
      <c r="P2951" s="598"/>
      <c r="Q2951" s="867" t="str">
        <f t="shared" ca="1" si="187"/>
        <v/>
      </c>
      <c r="R2951" s="867" t="str">
        <f t="shared" ca="1" si="188"/>
        <v/>
      </c>
      <c r="S2951" s="867" t="str">
        <f>IFERROR(IF(VLOOKUP("*"&amp;TRIM($F2951)&amp;"*",dump!$A:$D,4,FALSE)="","空文字",VLOOKUP("*"&amp;TRIM($F2951)&amp;"*",dump!$A:$D,4,FALSE)),"NA")</f>
        <v>NA</v>
      </c>
      <c r="T2951" s="867" t="str">
        <f t="shared" ca="1" si="189"/>
        <v>●</v>
      </c>
      <c r="U2951" s="867"/>
      <c r="V2951" s="867"/>
      <c r="W2951" s="867"/>
      <c r="X2951" s="867"/>
      <c r="Y2951" s="867" t="str">
        <f t="shared" si="190"/>
        <v/>
      </c>
      <c r="Z2951" s="867"/>
    </row>
    <row r="2952" spans="2:26" s="312" customFormat="1" ht="15" customHeight="1" outlineLevel="1">
      <c r="B2952" s="314"/>
      <c r="C2952" s="439"/>
      <c r="D2952" s="343"/>
      <c r="E2952" s="382"/>
      <c r="F2952" s="307" t="s">
        <v>8146</v>
      </c>
      <c r="G2952" s="397"/>
      <c r="H2952" s="308"/>
      <c r="I2952" s="313"/>
      <c r="J2952" s="420"/>
      <c r="K2952" s="865" t="str">
        <f t="shared" si="186"/>
        <v/>
      </c>
      <c r="L2952" s="557" t="s">
        <v>3656</v>
      </c>
      <c r="M2952" s="558" t="s">
        <v>3655</v>
      </c>
      <c r="N2952" s="597"/>
      <c r="O2952" s="662"/>
      <c r="P2952" s="598"/>
      <c r="Q2952" s="867" t="str">
        <f t="shared" ca="1" si="187"/>
        <v/>
      </c>
      <c r="R2952" s="867" t="str">
        <f t="shared" ca="1" si="188"/>
        <v/>
      </c>
      <c r="S2952" s="867" t="str">
        <f>IFERROR(IF(VLOOKUP("*"&amp;TRIM($F2952)&amp;"*",dump!$A:$D,4,FALSE)="","空文字",VLOOKUP("*"&amp;TRIM($F2952)&amp;"*",dump!$A:$D,4,FALSE)),"NA")</f>
        <v>NA</v>
      </c>
      <c r="T2952" s="867" t="str">
        <f t="shared" ca="1" si="189"/>
        <v>●</v>
      </c>
      <c r="U2952" s="867"/>
      <c r="V2952" s="867"/>
      <c r="W2952" s="867"/>
      <c r="X2952" s="867"/>
      <c r="Y2952" s="867" t="str">
        <f t="shared" si="190"/>
        <v/>
      </c>
      <c r="Z2952" s="867"/>
    </row>
    <row r="2953" spans="2:26" s="312" customFormat="1" ht="15" customHeight="1" outlineLevel="1">
      <c r="B2953" s="314"/>
      <c r="C2953" s="439"/>
      <c r="D2953" s="343"/>
      <c r="E2953" s="382"/>
      <c r="F2953" s="307" t="s">
        <v>8147</v>
      </c>
      <c r="G2953" s="397"/>
      <c r="H2953" s="308"/>
      <c r="I2953" s="313"/>
      <c r="J2953" s="420"/>
      <c r="K2953" s="865" t="str">
        <f t="shared" si="186"/>
        <v/>
      </c>
      <c r="L2953" s="557" t="s">
        <v>3656</v>
      </c>
      <c r="M2953" s="558" t="s">
        <v>3655</v>
      </c>
      <c r="N2953" s="597"/>
      <c r="O2953" s="662"/>
      <c r="P2953" s="598"/>
      <c r="Q2953" s="867" t="str">
        <f t="shared" ca="1" si="187"/>
        <v/>
      </c>
      <c r="R2953" s="867" t="str">
        <f t="shared" ca="1" si="188"/>
        <v/>
      </c>
      <c r="S2953" s="867" t="str">
        <f>IFERROR(IF(VLOOKUP("*"&amp;TRIM($F2953)&amp;"*",dump!$A:$D,4,FALSE)="","空文字",VLOOKUP("*"&amp;TRIM($F2953)&amp;"*",dump!$A:$D,4,FALSE)),"NA")</f>
        <v>NA</v>
      </c>
      <c r="T2953" s="867" t="str">
        <f t="shared" ca="1" si="189"/>
        <v>●</v>
      </c>
      <c r="U2953" s="867"/>
      <c r="V2953" s="867"/>
      <c r="W2953" s="867"/>
      <c r="X2953" s="867"/>
      <c r="Y2953" s="867" t="str">
        <f t="shared" si="190"/>
        <v/>
      </c>
      <c r="Z2953" s="867"/>
    </row>
    <row r="2954" spans="2:26" s="312" customFormat="1" ht="15" customHeight="1" outlineLevel="1">
      <c r="B2954" s="314"/>
      <c r="C2954" s="439"/>
      <c r="D2954" s="343"/>
      <c r="E2954" s="382"/>
      <c r="F2954" s="307" t="s">
        <v>8148</v>
      </c>
      <c r="G2954" s="397"/>
      <c r="H2954" s="308"/>
      <c r="I2954" s="313"/>
      <c r="J2954" s="420"/>
      <c r="K2954" s="865" t="str">
        <f t="shared" si="186"/>
        <v/>
      </c>
      <c r="L2954" s="557" t="s">
        <v>3656</v>
      </c>
      <c r="M2954" s="558" t="s">
        <v>3655</v>
      </c>
      <c r="N2954" s="597"/>
      <c r="O2954" s="662"/>
      <c r="P2954" s="598"/>
      <c r="Q2954" s="867" t="str">
        <f t="shared" ca="1" si="187"/>
        <v/>
      </c>
      <c r="R2954" s="867" t="str">
        <f t="shared" ca="1" si="188"/>
        <v/>
      </c>
      <c r="S2954" s="867" t="str">
        <f>IFERROR(IF(VLOOKUP("*"&amp;TRIM($F2954)&amp;"*",dump!$A:$D,4,FALSE)="","空文字",VLOOKUP("*"&amp;TRIM($F2954)&amp;"*",dump!$A:$D,4,FALSE)),"NA")</f>
        <v>NA</v>
      </c>
      <c r="T2954" s="867" t="str">
        <f t="shared" ca="1" si="189"/>
        <v>●</v>
      </c>
      <c r="U2954" s="867"/>
      <c r="V2954" s="867"/>
      <c r="W2954" s="867"/>
      <c r="X2954" s="867"/>
      <c r="Y2954" s="867" t="str">
        <f t="shared" si="190"/>
        <v/>
      </c>
      <c r="Z2954" s="867"/>
    </row>
    <row r="2955" spans="2:26" s="126" customFormat="1" ht="27" customHeight="1" outlineLevel="1" collapsed="1">
      <c r="B2955" s="314"/>
      <c r="C2955" s="439"/>
      <c r="D2955" s="343"/>
      <c r="E2955" s="530" t="s">
        <v>562</v>
      </c>
      <c r="F2955" s="307" t="s">
        <v>3810</v>
      </c>
      <c r="G2955" s="306" t="s">
        <v>277</v>
      </c>
      <c r="H2955" s="305" t="s">
        <v>3657</v>
      </c>
      <c r="I2955" s="304" t="s">
        <v>660</v>
      </c>
      <c r="J2955" s="419" t="s">
        <v>5684</v>
      </c>
      <c r="K2955" s="865" t="str">
        <f t="shared" si="186"/>
        <v>○</v>
      </c>
      <c r="L2955" s="555" t="s">
        <v>17116</v>
      </c>
      <c r="M2955" s="553"/>
      <c r="N2955" s="593" t="s">
        <v>18077</v>
      </c>
      <c r="O2955" s="551"/>
      <c r="P2955" s="554"/>
      <c r="Q2955" s="867" t="str">
        <f t="shared" ca="1" si="187"/>
        <v/>
      </c>
      <c r="R2955" s="867" t="str">
        <f t="shared" ca="1" si="188"/>
        <v/>
      </c>
      <c r="S2955" s="867" t="str">
        <f>IFERROR(IF(VLOOKUP("*"&amp;TRIM($F2955)&amp;"*",dump!$A:$D,4,FALSE)="","空文字",VLOOKUP("*"&amp;TRIM($F2955)&amp;"*",dump!$A:$D,4,FALSE)),"NA")</f>
        <v>NA</v>
      </c>
      <c r="T2955" s="867" t="str">
        <f t="shared" si="189"/>
        <v>■</v>
      </c>
      <c r="U2955" s="867"/>
      <c r="V2955" s="867"/>
      <c r="W2955" s="867"/>
      <c r="X2955" s="867"/>
      <c r="Y2955" s="867" t="str">
        <f t="shared" si="190"/>
        <v/>
      </c>
      <c r="Z2955" s="867"/>
    </row>
    <row r="2956" spans="2:26" s="312" customFormat="1" ht="30" customHeight="1" outlineLevel="1">
      <c r="B2956" s="314"/>
      <c r="C2956" s="439"/>
      <c r="D2956" s="343"/>
      <c r="E2956" s="382"/>
      <c r="F2956" s="307" t="s">
        <v>5790</v>
      </c>
      <c r="G2956" s="397"/>
      <c r="H2956" s="308"/>
      <c r="I2956" s="313"/>
      <c r="J2956" s="420"/>
      <c r="K2956" s="865" t="str">
        <f t="shared" si="186"/>
        <v/>
      </c>
      <c r="L2956" s="555" t="s">
        <v>17116</v>
      </c>
      <c r="M2956" s="553" t="s">
        <v>3657</v>
      </c>
      <c r="N2956" s="593" t="s">
        <v>19857</v>
      </c>
      <c r="O2956" s="551" t="s">
        <v>17122</v>
      </c>
      <c r="P2956" s="554">
        <v>0</v>
      </c>
      <c r="Q2956" s="867">
        <f t="shared" ca="1" si="187"/>
        <v>0</v>
      </c>
      <c r="R2956" s="867">
        <f t="shared" ca="1" si="188"/>
        <v>0</v>
      </c>
      <c r="S2956" s="867" t="str">
        <f>IFERROR(IF(VLOOKUP("*"&amp;TRIM($F2956)&amp;"*",dump!$A:$D,4,FALSE)="","空文字",VLOOKUP("*"&amp;TRIM($F2956)&amp;"*",dump!$A:$D,4,FALSE)),"NA")</f>
        <v>NA</v>
      </c>
      <c r="T2956" s="867" t="str">
        <f t="shared" ca="1" si="189"/>
        <v>×</v>
      </c>
      <c r="U2956" s="867"/>
      <c r="V2956" s="867"/>
      <c r="W2956" s="867"/>
      <c r="X2956" s="867"/>
      <c r="Y2956" s="867" t="str">
        <f t="shared" si="190"/>
        <v/>
      </c>
      <c r="Z2956" s="867"/>
    </row>
    <row r="2957" spans="2:26" s="312" customFormat="1" ht="30" customHeight="1" outlineLevel="1">
      <c r="B2957" s="314"/>
      <c r="C2957" s="439"/>
      <c r="D2957" s="343"/>
      <c r="E2957" s="382"/>
      <c r="F2957" s="307" t="s">
        <v>5791</v>
      </c>
      <c r="G2957" s="397"/>
      <c r="H2957" s="308"/>
      <c r="I2957" s="313"/>
      <c r="J2957" s="420"/>
      <c r="K2957" s="865" t="str">
        <f t="shared" ref="K2957:K3020" si="191">IF(AND(M2957="", O2957="", N2957&lt;&gt;""), "○", "")</f>
        <v/>
      </c>
      <c r="L2957" s="555" t="s">
        <v>17116</v>
      </c>
      <c r="M2957" s="553" t="s">
        <v>3657</v>
      </c>
      <c r="N2957" s="593" t="s">
        <v>18078</v>
      </c>
      <c r="O2957" s="551" t="s">
        <v>17122</v>
      </c>
      <c r="P2957" s="554" t="s">
        <v>18079</v>
      </c>
      <c r="Q2957" s="867" t="str">
        <f t="shared" ref="Q2957:Q3020" ca="1" si="192">IF(P2957="","",IF(P2957="←",IF(OFFSET($J2957,0,MATCH(MID(M2957,1,FIND("の",M2957,1)-1), $L$11:$BA$11,0)+4,1,1)="","",OFFSET($L2957,0,MATCH(MID(M2957,1,FIND("の",M2957,1)-1), $L$11:$BA$11,0)+4,1,1)),P2957))</f>
        <v>0x00FFFF(65535)</v>
      </c>
      <c r="R2957" s="867" t="str">
        <f t="shared" ref="R2957:R3020" ca="1" si="193">IF(COUNTIF(Q2957,"*(*"),MID(Q2957,FIND("(",Q2957,1)+1,FIND(")",Q2957,1)-FIND("(",Q2957,1)-1),IF(COUNTIF(Q2957,"*""*"),MID(Q2957,FIND("""",Q2957,1)+1,LEN(Q2957)-2),IF(COUNTIF(Q2957,"*：*"),RIGHT(Q2957,LEN(Q2957)-(FIND("：",Q2957))),Q2957)))</f>
        <v>65535</v>
      </c>
      <c r="S2957" s="867" t="str">
        <f>IFERROR(IF(VLOOKUP("*"&amp;TRIM($F2957)&amp;"*",dump!$A:$D,4,FALSE)="","空文字",VLOOKUP("*"&amp;TRIM($F2957)&amp;"*",dump!$A:$D,4,FALSE)),"NA")</f>
        <v>NA</v>
      </c>
      <c r="T2957" s="867" t="str">
        <f t="shared" ref="T2957:T3020" ca="1" si="194">IF($K2957&lt;&gt;"",IF($E2957&lt;&gt;"","■",""),IF(AND(R2957="",S2957="NA"),"●", IF(EXACT(R2957,S2957),"●","×")))</f>
        <v>×</v>
      </c>
      <c r="U2957" s="867"/>
      <c r="V2957" s="867"/>
      <c r="W2957" s="867"/>
      <c r="X2957" s="867"/>
      <c r="Y2957" s="867" t="str">
        <f t="shared" ref="Y2957:Y3020" si="195">IF(U2957="●","●","")</f>
        <v/>
      </c>
      <c r="Z2957" s="867"/>
    </row>
    <row r="2958" spans="2:26" s="312" customFormat="1" ht="30" customHeight="1" outlineLevel="1">
      <c r="B2958" s="314"/>
      <c r="C2958" s="439"/>
      <c r="D2958" s="343"/>
      <c r="E2958" s="382"/>
      <c r="F2958" s="307" t="s">
        <v>5792</v>
      </c>
      <c r="G2958" s="397"/>
      <c r="H2958" s="308"/>
      <c r="I2958" s="313"/>
      <c r="J2958" s="420"/>
      <c r="K2958" s="865" t="str">
        <f t="shared" si="191"/>
        <v/>
      </c>
      <c r="L2958" s="555" t="s">
        <v>17116</v>
      </c>
      <c r="M2958" s="553" t="s">
        <v>3657</v>
      </c>
      <c r="N2958" s="593" t="s">
        <v>18080</v>
      </c>
      <c r="O2958" s="551" t="s">
        <v>17122</v>
      </c>
      <c r="P2958" s="554" t="s">
        <v>18081</v>
      </c>
      <c r="Q2958" s="867" t="str">
        <f t="shared" ca="1" si="192"/>
        <v>0xFF00FF(16711935)</v>
      </c>
      <c r="R2958" s="867" t="str">
        <f t="shared" ca="1" si="193"/>
        <v>16711935</v>
      </c>
      <c r="S2958" s="867" t="str">
        <f>IFERROR(IF(VLOOKUP("*"&amp;TRIM($F2958)&amp;"*",dump!$A:$D,4,FALSE)="","空文字",VLOOKUP("*"&amp;TRIM($F2958)&amp;"*",dump!$A:$D,4,FALSE)),"NA")</f>
        <v>NA</v>
      </c>
      <c r="T2958" s="867" t="str">
        <f t="shared" ca="1" si="194"/>
        <v>×</v>
      </c>
      <c r="U2958" s="867"/>
      <c r="V2958" s="867"/>
      <c r="W2958" s="867"/>
      <c r="X2958" s="867"/>
      <c r="Y2958" s="867" t="str">
        <f t="shared" si="195"/>
        <v/>
      </c>
      <c r="Z2958" s="867"/>
    </row>
    <row r="2959" spans="2:26" s="312" customFormat="1" ht="30" customHeight="1" outlineLevel="1">
      <c r="B2959" s="314"/>
      <c r="C2959" s="439"/>
      <c r="D2959" s="343"/>
      <c r="E2959" s="382"/>
      <c r="F2959" s="307" t="s">
        <v>5793</v>
      </c>
      <c r="G2959" s="397"/>
      <c r="H2959" s="308"/>
      <c r="I2959" s="313"/>
      <c r="J2959" s="420"/>
      <c r="K2959" s="865" t="str">
        <f t="shared" si="191"/>
        <v/>
      </c>
      <c r="L2959" s="555" t="s">
        <v>17116</v>
      </c>
      <c r="M2959" s="553" t="s">
        <v>3657</v>
      </c>
      <c r="N2959" s="593" t="s">
        <v>19404</v>
      </c>
      <c r="O2959" s="551" t="s">
        <v>17122</v>
      </c>
      <c r="P2959" s="554" t="s">
        <v>18082</v>
      </c>
      <c r="Q2959" s="867" t="str">
        <f t="shared" ca="1" si="192"/>
        <v>0xFFFF00(16776960)</v>
      </c>
      <c r="R2959" s="867" t="str">
        <f t="shared" ca="1" si="193"/>
        <v>16776960</v>
      </c>
      <c r="S2959" s="867" t="str">
        <f>IFERROR(IF(VLOOKUP("*"&amp;TRIM($F2959)&amp;"*",dump!$A:$D,4,FALSE)="","空文字",VLOOKUP("*"&amp;TRIM($F2959)&amp;"*",dump!$A:$D,4,FALSE)),"NA")</f>
        <v>NA</v>
      </c>
      <c r="T2959" s="867" t="str">
        <f t="shared" ca="1" si="194"/>
        <v>×</v>
      </c>
      <c r="U2959" s="867"/>
      <c r="V2959" s="867"/>
      <c r="W2959" s="867"/>
      <c r="X2959" s="867"/>
      <c r="Y2959" s="867" t="str">
        <f t="shared" si="195"/>
        <v/>
      </c>
      <c r="Z2959" s="867"/>
    </row>
    <row r="2960" spans="2:26" s="312" customFormat="1" ht="30" customHeight="1" outlineLevel="1">
      <c r="B2960" s="314"/>
      <c r="C2960" s="439"/>
      <c r="D2960" s="343"/>
      <c r="E2960" s="382"/>
      <c r="F2960" s="307" t="s">
        <v>6815</v>
      </c>
      <c r="G2960" s="397"/>
      <c r="H2960" s="308"/>
      <c r="I2960" s="313"/>
      <c r="J2960" s="420"/>
      <c r="K2960" s="865" t="str">
        <f t="shared" si="191"/>
        <v/>
      </c>
      <c r="L2960" s="555" t="s">
        <v>17116</v>
      </c>
      <c r="M2960" s="553" t="s">
        <v>3657</v>
      </c>
      <c r="N2960" s="593" t="s">
        <v>19858</v>
      </c>
      <c r="O2960" s="551" t="s">
        <v>17122</v>
      </c>
      <c r="P2960" s="554" t="s">
        <v>19859</v>
      </c>
      <c r="Q2960" s="867" t="str">
        <f t="shared" ca="1" si="192"/>
        <v>0x80FFFF(8454143)</v>
      </c>
      <c r="R2960" s="867" t="str">
        <f t="shared" ca="1" si="193"/>
        <v>8454143</v>
      </c>
      <c r="S2960" s="867" t="str">
        <f>IFERROR(IF(VLOOKUP("*"&amp;TRIM($F2960)&amp;"*",dump!$A:$D,4,FALSE)="","空文字",VLOOKUP("*"&amp;TRIM($F2960)&amp;"*",dump!$A:$D,4,FALSE)),"NA")</f>
        <v>NA</v>
      </c>
      <c r="T2960" s="867" t="str">
        <f t="shared" ca="1" si="194"/>
        <v>×</v>
      </c>
      <c r="U2960" s="867"/>
      <c r="V2960" s="867"/>
      <c r="W2960" s="867"/>
      <c r="X2960" s="867"/>
      <c r="Y2960" s="867" t="str">
        <f t="shared" si="195"/>
        <v/>
      </c>
      <c r="Z2960" s="867"/>
    </row>
    <row r="2961" spans="2:26" s="312" customFormat="1" ht="30" customHeight="1" outlineLevel="1">
      <c r="B2961" s="314"/>
      <c r="C2961" s="439"/>
      <c r="D2961" s="343"/>
      <c r="E2961" s="382"/>
      <c r="F2961" s="307" t="s">
        <v>6816</v>
      </c>
      <c r="G2961" s="397"/>
      <c r="H2961" s="308"/>
      <c r="I2961" s="313"/>
      <c r="J2961" s="420"/>
      <c r="K2961" s="865" t="str">
        <f t="shared" si="191"/>
        <v/>
      </c>
      <c r="L2961" s="555" t="s">
        <v>17116</v>
      </c>
      <c r="M2961" s="553" t="s">
        <v>3657</v>
      </c>
      <c r="N2961" s="593" t="s">
        <v>19860</v>
      </c>
      <c r="O2961" s="551" t="s">
        <v>17122</v>
      </c>
      <c r="P2961" s="554" t="s">
        <v>19861</v>
      </c>
      <c r="Q2961" s="867" t="str">
        <f t="shared" ca="1" si="192"/>
        <v>0xFF77FF(16742399)</v>
      </c>
      <c r="R2961" s="867" t="str">
        <f t="shared" ca="1" si="193"/>
        <v>16742399</v>
      </c>
      <c r="S2961" s="867" t="str">
        <f>IFERROR(IF(VLOOKUP("*"&amp;TRIM($F2961)&amp;"*",dump!$A:$D,4,FALSE)="","空文字",VLOOKUP("*"&amp;TRIM($F2961)&amp;"*",dump!$A:$D,4,FALSE)),"NA")</f>
        <v>NA</v>
      </c>
      <c r="T2961" s="867" t="str">
        <f t="shared" ca="1" si="194"/>
        <v>×</v>
      </c>
      <c r="U2961" s="867"/>
      <c r="V2961" s="867"/>
      <c r="W2961" s="867"/>
      <c r="X2961" s="867"/>
      <c r="Y2961" s="867" t="str">
        <f t="shared" si="195"/>
        <v/>
      </c>
      <c r="Z2961" s="867"/>
    </row>
    <row r="2962" spans="2:26" s="312" customFormat="1" ht="30" customHeight="1" outlineLevel="1">
      <c r="B2962" s="314"/>
      <c r="C2962" s="439"/>
      <c r="D2962" s="343"/>
      <c r="E2962" s="382"/>
      <c r="F2962" s="307" t="s">
        <v>8149</v>
      </c>
      <c r="G2962" s="397"/>
      <c r="H2962" s="308"/>
      <c r="I2962" s="313"/>
      <c r="J2962" s="420"/>
      <c r="K2962" s="865" t="str">
        <f t="shared" si="191"/>
        <v/>
      </c>
      <c r="L2962" s="557" t="s">
        <v>3656</v>
      </c>
      <c r="M2962" s="558" t="s">
        <v>3655</v>
      </c>
      <c r="N2962" s="597"/>
      <c r="O2962" s="662"/>
      <c r="P2962" s="598"/>
      <c r="Q2962" s="867" t="str">
        <f t="shared" ca="1" si="192"/>
        <v/>
      </c>
      <c r="R2962" s="867" t="str">
        <f t="shared" ca="1" si="193"/>
        <v/>
      </c>
      <c r="S2962" s="867" t="str">
        <f>IFERROR(IF(VLOOKUP("*"&amp;TRIM($F2962)&amp;"*",dump!$A:$D,4,FALSE)="","空文字",VLOOKUP("*"&amp;TRIM($F2962)&amp;"*",dump!$A:$D,4,FALSE)),"NA")</f>
        <v>NA</v>
      </c>
      <c r="T2962" s="867" t="str">
        <f t="shared" ca="1" si="194"/>
        <v>●</v>
      </c>
      <c r="U2962" s="867"/>
      <c r="V2962" s="867"/>
      <c r="W2962" s="867"/>
      <c r="X2962" s="867"/>
      <c r="Y2962" s="867" t="str">
        <f t="shared" si="195"/>
        <v/>
      </c>
      <c r="Z2962" s="867"/>
    </row>
    <row r="2963" spans="2:26" s="312" customFormat="1" ht="30" customHeight="1" outlineLevel="1">
      <c r="B2963" s="314"/>
      <c r="C2963" s="439"/>
      <c r="D2963" s="343"/>
      <c r="E2963" s="382"/>
      <c r="F2963" s="307" t="s">
        <v>8150</v>
      </c>
      <c r="G2963" s="397"/>
      <c r="H2963" s="308"/>
      <c r="I2963" s="313"/>
      <c r="J2963" s="420"/>
      <c r="K2963" s="865" t="str">
        <f t="shared" si="191"/>
        <v/>
      </c>
      <c r="L2963" s="557" t="s">
        <v>3656</v>
      </c>
      <c r="M2963" s="558" t="s">
        <v>3655</v>
      </c>
      <c r="N2963" s="597"/>
      <c r="O2963" s="662"/>
      <c r="P2963" s="598"/>
      <c r="Q2963" s="867" t="str">
        <f t="shared" ca="1" si="192"/>
        <v/>
      </c>
      <c r="R2963" s="867" t="str">
        <f t="shared" ca="1" si="193"/>
        <v/>
      </c>
      <c r="S2963" s="867" t="str">
        <f>IFERROR(IF(VLOOKUP("*"&amp;TRIM($F2963)&amp;"*",dump!$A:$D,4,FALSE)="","空文字",VLOOKUP("*"&amp;TRIM($F2963)&amp;"*",dump!$A:$D,4,FALSE)),"NA")</f>
        <v>NA</v>
      </c>
      <c r="T2963" s="867" t="str">
        <f t="shared" ca="1" si="194"/>
        <v>●</v>
      </c>
      <c r="U2963" s="867"/>
      <c r="V2963" s="867"/>
      <c r="W2963" s="867"/>
      <c r="X2963" s="867"/>
      <c r="Y2963" s="867" t="str">
        <f t="shared" si="195"/>
        <v/>
      </c>
      <c r="Z2963" s="867"/>
    </row>
    <row r="2964" spans="2:26" s="312" customFormat="1" ht="15" customHeight="1" outlineLevel="1">
      <c r="B2964" s="314"/>
      <c r="C2964" s="439"/>
      <c r="D2964" s="343"/>
      <c r="E2964" s="382"/>
      <c r="F2964" s="307" t="s">
        <v>8151</v>
      </c>
      <c r="G2964" s="397"/>
      <c r="H2964" s="308"/>
      <c r="I2964" s="313"/>
      <c r="J2964" s="420"/>
      <c r="K2964" s="865" t="str">
        <f t="shared" si="191"/>
        <v/>
      </c>
      <c r="L2964" s="557" t="s">
        <v>3656</v>
      </c>
      <c r="M2964" s="558" t="s">
        <v>3655</v>
      </c>
      <c r="N2964" s="597"/>
      <c r="O2964" s="662"/>
      <c r="P2964" s="598"/>
      <c r="Q2964" s="867" t="str">
        <f t="shared" ca="1" si="192"/>
        <v/>
      </c>
      <c r="R2964" s="867" t="str">
        <f t="shared" ca="1" si="193"/>
        <v/>
      </c>
      <c r="S2964" s="867" t="str">
        <f>IFERROR(IF(VLOOKUP("*"&amp;TRIM($F2964)&amp;"*",dump!$A:$D,4,FALSE)="","空文字",VLOOKUP("*"&amp;TRIM($F2964)&amp;"*",dump!$A:$D,4,FALSE)),"NA")</f>
        <v>NA</v>
      </c>
      <c r="T2964" s="867" t="str">
        <f t="shared" ca="1" si="194"/>
        <v>●</v>
      </c>
      <c r="U2964" s="867"/>
      <c r="V2964" s="867"/>
      <c r="W2964" s="867"/>
      <c r="X2964" s="867"/>
      <c r="Y2964" s="867" t="str">
        <f t="shared" si="195"/>
        <v/>
      </c>
      <c r="Z2964" s="867"/>
    </row>
    <row r="2965" spans="2:26" s="312" customFormat="1" ht="15" customHeight="1" outlineLevel="1">
      <c r="B2965" s="314"/>
      <c r="C2965" s="439"/>
      <c r="D2965" s="343"/>
      <c r="E2965" s="382"/>
      <c r="F2965" s="307" t="s">
        <v>8152</v>
      </c>
      <c r="G2965" s="397"/>
      <c r="H2965" s="308"/>
      <c r="I2965" s="313"/>
      <c r="J2965" s="420"/>
      <c r="K2965" s="865" t="str">
        <f t="shared" si="191"/>
        <v/>
      </c>
      <c r="L2965" s="557" t="s">
        <v>3656</v>
      </c>
      <c r="M2965" s="558" t="s">
        <v>3655</v>
      </c>
      <c r="N2965" s="597"/>
      <c r="O2965" s="662"/>
      <c r="P2965" s="598"/>
      <c r="Q2965" s="867" t="str">
        <f t="shared" ca="1" si="192"/>
        <v/>
      </c>
      <c r="R2965" s="867" t="str">
        <f t="shared" ca="1" si="193"/>
        <v/>
      </c>
      <c r="S2965" s="867" t="str">
        <f>IFERROR(IF(VLOOKUP("*"&amp;TRIM($F2965)&amp;"*",dump!$A:$D,4,FALSE)="","空文字",VLOOKUP("*"&amp;TRIM($F2965)&amp;"*",dump!$A:$D,4,FALSE)),"NA")</f>
        <v>NA</v>
      </c>
      <c r="T2965" s="867" t="str">
        <f t="shared" ca="1" si="194"/>
        <v>●</v>
      </c>
      <c r="U2965" s="867"/>
      <c r="V2965" s="867"/>
      <c r="W2965" s="867"/>
      <c r="X2965" s="867"/>
      <c r="Y2965" s="867" t="str">
        <f t="shared" si="195"/>
        <v/>
      </c>
      <c r="Z2965" s="867"/>
    </row>
    <row r="2966" spans="2:26" s="312" customFormat="1" ht="15" customHeight="1" outlineLevel="1">
      <c r="B2966" s="314"/>
      <c r="C2966" s="439"/>
      <c r="D2966" s="343"/>
      <c r="E2966" s="382"/>
      <c r="F2966" s="307" t="s">
        <v>8153</v>
      </c>
      <c r="G2966" s="397"/>
      <c r="H2966" s="308"/>
      <c r="I2966" s="313"/>
      <c r="J2966" s="420"/>
      <c r="K2966" s="865" t="str">
        <f t="shared" si="191"/>
        <v/>
      </c>
      <c r="L2966" s="557" t="s">
        <v>3656</v>
      </c>
      <c r="M2966" s="558" t="s">
        <v>3655</v>
      </c>
      <c r="N2966" s="597"/>
      <c r="O2966" s="662"/>
      <c r="P2966" s="598"/>
      <c r="Q2966" s="867" t="str">
        <f t="shared" ca="1" si="192"/>
        <v/>
      </c>
      <c r="R2966" s="867" t="str">
        <f t="shared" ca="1" si="193"/>
        <v/>
      </c>
      <c r="S2966" s="867" t="str">
        <f>IFERROR(IF(VLOOKUP("*"&amp;TRIM($F2966)&amp;"*",dump!$A:$D,4,FALSE)="","空文字",VLOOKUP("*"&amp;TRIM($F2966)&amp;"*",dump!$A:$D,4,FALSE)),"NA")</f>
        <v>NA</v>
      </c>
      <c r="T2966" s="867" t="str">
        <f t="shared" ca="1" si="194"/>
        <v>●</v>
      </c>
      <c r="U2966" s="867"/>
      <c r="V2966" s="867"/>
      <c r="W2966" s="867"/>
      <c r="X2966" s="867"/>
      <c r="Y2966" s="867" t="str">
        <f t="shared" si="195"/>
        <v/>
      </c>
      <c r="Z2966" s="867"/>
    </row>
    <row r="2967" spans="2:26" s="312" customFormat="1" ht="15" customHeight="1" outlineLevel="1">
      <c r="B2967" s="314"/>
      <c r="C2967" s="439"/>
      <c r="D2967" s="343"/>
      <c r="E2967" s="531"/>
      <c r="F2967" s="307" t="s">
        <v>8154</v>
      </c>
      <c r="G2967" s="309"/>
      <c r="H2967" s="310"/>
      <c r="I2967" s="311"/>
      <c r="J2967" s="421"/>
      <c r="K2967" s="865" t="str">
        <f t="shared" si="191"/>
        <v/>
      </c>
      <c r="L2967" s="557" t="s">
        <v>3656</v>
      </c>
      <c r="M2967" s="558" t="s">
        <v>3655</v>
      </c>
      <c r="N2967" s="597"/>
      <c r="O2967" s="662"/>
      <c r="P2967" s="598"/>
      <c r="Q2967" s="867" t="str">
        <f t="shared" ca="1" si="192"/>
        <v/>
      </c>
      <c r="R2967" s="867" t="str">
        <f t="shared" ca="1" si="193"/>
        <v/>
      </c>
      <c r="S2967" s="867" t="str">
        <f>IFERROR(IF(VLOOKUP("*"&amp;TRIM($F2967)&amp;"*",dump!$A:$D,4,FALSE)="","空文字",VLOOKUP("*"&amp;TRIM($F2967)&amp;"*",dump!$A:$D,4,FALSE)),"NA")</f>
        <v>NA</v>
      </c>
      <c r="T2967" s="867" t="str">
        <f t="shared" ca="1" si="194"/>
        <v>●</v>
      </c>
      <c r="U2967" s="867"/>
      <c r="V2967" s="867"/>
      <c r="W2967" s="867"/>
      <c r="X2967" s="867"/>
      <c r="Y2967" s="867" t="str">
        <f t="shared" si="195"/>
        <v/>
      </c>
      <c r="Z2967" s="867"/>
    </row>
    <row r="2968" spans="2:26" s="312" customFormat="1" ht="15" customHeight="1" outlineLevel="1">
      <c r="B2968" s="314"/>
      <c r="C2968" s="439"/>
      <c r="D2968" s="343"/>
      <c r="E2968" s="318" t="s">
        <v>563</v>
      </c>
      <c r="F2968" s="307" t="s">
        <v>3811</v>
      </c>
      <c r="G2968" s="307" t="s">
        <v>278</v>
      </c>
      <c r="H2968" s="302" t="s">
        <v>3657</v>
      </c>
      <c r="I2968" s="303" t="s">
        <v>660</v>
      </c>
      <c r="J2968" s="417" t="s">
        <v>5684</v>
      </c>
      <c r="K2968" s="865" t="str">
        <f t="shared" si="191"/>
        <v/>
      </c>
      <c r="L2968" s="557" t="s">
        <v>3656</v>
      </c>
      <c r="M2968" s="558" t="s">
        <v>3655</v>
      </c>
      <c r="N2968" s="597" t="s">
        <v>17470</v>
      </c>
      <c r="O2968" s="662"/>
      <c r="P2968" s="598"/>
      <c r="Q2968" s="867" t="str">
        <f t="shared" ca="1" si="192"/>
        <v/>
      </c>
      <c r="R2968" s="867" t="str">
        <f t="shared" ca="1" si="193"/>
        <v/>
      </c>
      <c r="S2968" s="867" t="str">
        <f>IFERROR(IF(VLOOKUP("*"&amp;TRIM($F2968)&amp;"*",dump!$A:$D,4,FALSE)="","空文字",VLOOKUP("*"&amp;TRIM($F2968)&amp;"*",dump!$A:$D,4,FALSE)),"NA")</f>
        <v>NA</v>
      </c>
      <c r="T2968" s="867" t="str">
        <f t="shared" ca="1" si="194"/>
        <v>●</v>
      </c>
      <c r="U2968" s="867"/>
      <c r="V2968" s="867"/>
      <c r="W2968" s="867"/>
      <c r="X2968" s="867"/>
      <c r="Y2968" s="867" t="str">
        <f t="shared" si="195"/>
        <v/>
      </c>
      <c r="Z2968" s="867"/>
    </row>
    <row r="2969" spans="2:26" s="312" customFormat="1" ht="15" customHeight="1" outlineLevel="1">
      <c r="B2969" s="314"/>
      <c r="C2969" s="439"/>
      <c r="D2969" s="343"/>
      <c r="E2969" s="318" t="s">
        <v>803</v>
      </c>
      <c r="F2969" s="307" t="s">
        <v>3812</v>
      </c>
      <c r="G2969" s="307" t="s">
        <v>279</v>
      </c>
      <c r="H2969" s="302" t="s">
        <v>3657</v>
      </c>
      <c r="I2969" s="303" t="s">
        <v>660</v>
      </c>
      <c r="J2969" s="417" t="s">
        <v>5684</v>
      </c>
      <c r="K2969" s="865" t="str">
        <f t="shared" si="191"/>
        <v/>
      </c>
      <c r="L2969" s="557" t="s">
        <v>3656</v>
      </c>
      <c r="M2969" s="558" t="s">
        <v>3655</v>
      </c>
      <c r="N2969" s="597" t="s">
        <v>17470</v>
      </c>
      <c r="O2969" s="662"/>
      <c r="P2969" s="598"/>
      <c r="Q2969" s="867" t="str">
        <f t="shared" ca="1" si="192"/>
        <v/>
      </c>
      <c r="R2969" s="867" t="str">
        <f t="shared" ca="1" si="193"/>
        <v/>
      </c>
      <c r="S2969" s="867" t="str">
        <f>IFERROR(IF(VLOOKUP("*"&amp;TRIM($F2969)&amp;"*",dump!$A:$D,4,FALSE)="","空文字",VLOOKUP("*"&amp;TRIM($F2969)&amp;"*",dump!$A:$D,4,FALSE)),"NA")</f>
        <v>NA</v>
      </c>
      <c r="T2969" s="867" t="str">
        <f t="shared" ca="1" si="194"/>
        <v>●</v>
      </c>
      <c r="U2969" s="867"/>
      <c r="V2969" s="867"/>
      <c r="W2969" s="867"/>
      <c r="X2969" s="867"/>
      <c r="Y2969" s="867" t="str">
        <f t="shared" si="195"/>
        <v/>
      </c>
      <c r="Z2969" s="867"/>
    </row>
    <row r="2970" spans="2:26" s="312" customFormat="1" ht="15" customHeight="1" outlineLevel="1">
      <c r="B2970" s="314"/>
      <c r="C2970" s="439"/>
      <c r="D2970" s="343"/>
      <c r="E2970" s="318" t="s">
        <v>804</v>
      </c>
      <c r="F2970" s="307" t="s">
        <v>3813</v>
      </c>
      <c r="G2970" s="307" t="s">
        <v>280</v>
      </c>
      <c r="H2970" s="302" t="s">
        <v>3657</v>
      </c>
      <c r="I2970" s="303" t="s">
        <v>660</v>
      </c>
      <c r="J2970" s="417" t="s">
        <v>5684</v>
      </c>
      <c r="K2970" s="865" t="str">
        <f t="shared" si="191"/>
        <v/>
      </c>
      <c r="L2970" s="557" t="s">
        <v>3656</v>
      </c>
      <c r="M2970" s="558" t="s">
        <v>3655</v>
      </c>
      <c r="N2970" s="597" t="s">
        <v>17470</v>
      </c>
      <c r="O2970" s="662"/>
      <c r="P2970" s="598"/>
      <c r="Q2970" s="867" t="str">
        <f t="shared" ca="1" si="192"/>
        <v/>
      </c>
      <c r="R2970" s="867" t="str">
        <f t="shared" ca="1" si="193"/>
        <v/>
      </c>
      <c r="S2970" s="867" t="str">
        <f>IFERROR(IF(VLOOKUP("*"&amp;TRIM($F2970)&amp;"*",dump!$A:$D,4,FALSE)="","空文字",VLOOKUP("*"&amp;TRIM($F2970)&amp;"*",dump!$A:$D,4,FALSE)),"NA")</f>
        <v>NA</v>
      </c>
      <c r="T2970" s="867" t="str">
        <f t="shared" ca="1" si="194"/>
        <v>●</v>
      </c>
      <c r="U2970" s="867"/>
      <c r="V2970" s="867"/>
      <c r="W2970" s="867"/>
      <c r="X2970" s="867"/>
      <c r="Y2970" s="867" t="str">
        <f t="shared" si="195"/>
        <v/>
      </c>
      <c r="Z2970" s="867"/>
    </row>
    <row r="2971" spans="2:26" s="312" customFormat="1" ht="15" customHeight="1" outlineLevel="1">
      <c r="B2971" s="314"/>
      <c r="C2971" s="439"/>
      <c r="D2971" s="343"/>
      <c r="E2971" s="318" t="s">
        <v>805</v>
      </c>
      <c r="F2971" s="307" t="s">
        <v>3814</v>
      </c>
      <c r="G2971" s="307" t="s">
        <v>281</v>
      </c>
      <c r="H2971" s="302" t="s">
        <v>3658</v>
      </c>
      <c r="I2971" s="303" t="s">
        <v>660</v>
      </c>
      <c r="J2971" s="417" t="s">
        <v>5684</v>
      </c>
      <c r="K2971" s="865" t="str">
        <f t="shared" si="191"/>
        <v/>
      </c>
      <c r="L2971" s="557" t="s">
        <v>3656</v>
      </c>
      <c r="M2971" s="558" t="s">
        <v>3655</v>
      </c>
      <c r="N2971" s="597" t="s">
        <v>17470</v>
      </c>
      <c r="O2971" s="662"/>
      <c r="P2971" s="598"/>
      <c r="Q2971" s="867" t="str">
        <f t="shared" ca="1" si="192"/>
        <v/>
      </c>
      <c r="R2971" s="867" t="str">
        <f t="shared" ca="1" si="193"/>
        <v/>
      </c>
      <c r="S2971" s="867" t="str">
        <f>IFERROR(IF(VLOOKUP("*"&amp;TRIM($F2971)&amp;"*",dump!$A:$D,4,FALSE)="","空文字",VLOOKUP("*"&amp;TRIM($F2971)&amp;"*",dump!$A:$D,4,FALSE)),"NA")</f>
        <v>NA</v>
      </c>
      <c r="T2971" s="867" t="str">
        <f t="shared" ca="1" si="194"/>
        <v>●</v>
      </c>
      <c r="U2971" s="867"/>
      <c r="V2971" s="867"/>
      <c r="W2971" s="867"/>
      <c r="X2971" s="867"/>
      <c r="Y2971" s="867" t="str">
        <f t="shared" si="195"/>
        <v/>
      </c>
      <c r="Z2971" s="867"/>
    </row>
    <row r="2972" spans="2:26" s="312" customFormat="1" ht="15" customHeight="1" outlineLevel="1">
      <c r="B2972" s="314"/>
      <c r="C2972" s="439"/>
      <c r="D2972" s="343"/>
      <c r="E2972" s="318" t="s">
        <v>806</v>
      </c>
      <c r="F2972" s="307" t="s">
        <v>3815</v>
      </c>
      <c r="G2972" s="307" t="s">
        <v>283</v>
      </c>
      <c r="H2972" s="302" t="s">
        <v>3657</v>
      </c>
      <c r="I2972" s="303" t="s">
        <v>660</v>
      </c>
      <c r="J2972" s="417" t="s">
        <v>5684</v>
      </c>
      <c r="K2972" s="865" t="str">
        <f t="shared" si="191"/>
        <v/>
      </c>
      <c r="L2972" s="557" t="s">
        <v>3656</v>
      </c>
      <c r="M2972" s="558" t="s">
        <v>3655</v>
      </c>
      <c r="N2972" s="597" t="s">
        <v>17470</v>
      </c>
      <c r="O2972" s="662"/>
      <c r="P2972" s="598"/>
      <c r="Q2972" s="867" t="str">
        <f t="shared" ca="1" si="192"/>
        <v/>
      </c>
      <c r="R2972" s="867" t="str">
        <f t="shared" ca="1" si="193"/>
        <v/>
      </c>
      <c r="S2972" s="867" t="str">
        <f>IFERROR(IF(VLOOKUP("*"&amp;TRIM($F2972)&amp;"*",dump!$A:$D,4,FALSE)="","空文字",VLOOKUP("*"&amp;TRIM($F2972)&amp;"*",dump!$A:$D,4,FALSE)),"NA")</f>
        <v>NA</v>
      </c>
      <c r="T2972" s="867" t="str">
        <f t="shared" ca="1" si="194"/>
        <v>●</v>
      </c>
      <c r="U2972" s="867"/>
      <c r="V2972" s="867"/>
      <c r="W2972" s="867"/>
      <c r="X2972" s="867"/>
      <c r="Y2972" s="867" t="str">
        <f t="shared" si="195"/>
        <v/>
      </c>
      <c r="Z2972" s="867"/>
    </row>
    <row r="2973" spans="2:26" s="312" customFormat="1" ht="15" customHeight="1" outlineLevel="1">
      <c r="B2973" s="314"/>
      <c r="C2973" s="439"/>
      <c r="D2973" s="343"/>
      <c r="E2973" s="318" t="s">
        <v>807</v>
      </c>
      <c r="F2973" s="307" t="s">
        <v>3816</v>
      </c>
      <c r="G2973" s="307" t="s">
        <v>284</v>
      </c>
      <c r="H2973" s="302" t="s">
        <v>3657</v>
      </c>
      <c r="I2973" s="303" t="s">
        <v>660</v>
      </c>
      <c r="J2973" s="417" t="s">
        <v>5684</v>
      </c>
      <c r="K2973" s="865" t="str">
        <f t="shared" si="191"/>
        <v/>
      </c>
      <c r="L2973" s="557" t="s">
        <v>3656</v>
      </c>
      <c r="M2973" s="558" t="s">
        <v>3655</v>
      </c>
      <c r="N2973" s="597" t="s">
        <v>17470</v>
      </c>
      <c r="O2973" s="662"/>
      <c r="P2973" s="598"/>
      <c r="Q2973" s="867" t="str">
        <f t="shared" ca="1" si="192"/>
        <v/>
      </c>
      <c r="R2973" s="867" t="str">
        <f t="shared" ca="1" si="193"/>
        <v/>
      </c>
      <c r="S2973" s="867" t="str">
        <f>IFERROR(IF(VLOOKUP("*"&amp;TRIM($F2973)&amp;"*",dump!$A:$D,4,FALSE)="","空文字",VLOOKUP("*"&amp;TRIM($F2973)&amp;"*",dump!$A:$D,4,FALSE)),"NA")</f>
        <v>NA</v>
      </c>
      <c r="T2973" s="867" t="str">
        <f t="shared" ca="1" si="194"/>
        <v>●</v>
      </c>
      <c r="U2973" s="867"/>
      <c r="V2973" s="867"/>
      <c r="W2973" s="867"/>
      <c r="X2973" s="867"/>
      <c r="Y2973" s="867" t="str">
        <f t="shared" si="195"/>
        <v/>
      </c>
      <c r="Z2973" s="867"/>
    </row>
    <row r="2974" spans="2:26" s="312" customFormat="1" ht="30" customHeight="1" outlineLevel="1">
      <c r="B2974" s="314"/>
      <c r="C2974" s="439"/>
      <c r="D2974" s="343"/>
      <c r="E2974" s="318" t="s">
        <v>808</v>
      </c>
      <c r="F2974" s="307" t="s">
        <v>3817</v>
      </c>
      <c r="G2974" s="307" t="s">
        <v>286</v>
      </c>
      <c r="H2974" s="302" t="s">
        <v>3657</v>
      </c>
      <c r="I2974" s="303" t="s">
        <v>660</v>
      </c>
      <c r="J2974" s="417" t="s">
        <v>5684</v>
      </c>
      <c r="K2974" s="865" t="str">
        <f t="shared" si="191"/>
        <v/>
      </c>
      <c r="L2974" s="557" t="s">
        <v>3656</v>
      </c>
      <c r="M2974" s="558" t="s">
        <v>3655</v>
      </c>
      <c r="N2974" s="597" t="s">
        <v>17470</v>
      </c>
      <c r="O2974" s="662"/>
      <c r="P2974" s="598"/>
      <c r="Q2974" s="867" t="str">
        <f t="shared" ca="1" si="192"/>
        <v/>
      </c>
      <c r="R2974" s="867" t="str">
        <f t="shared" ca="1" si="193"/>
        <v/>
      </c>
      <c r="S2974" s="867" t="str">
        <f>IFERROR(IF(VLOOKUP("*"&amp;TRIM($F2974)&amp;"*",dump!$A:$D,4,FALSE)="","空文字",VLOOKUP("*"&amp;TRIM($F2974)&amp;"*",dump!$A:$D,4,FALSE)),"NA")</f>
        <v>NA</v>
      </c>
      <c r="T2974" s="867" t="str">
        <f t="shared" ca="1" si="194"/>
        <v>●</v>
      </c>
      <c r="U2974" s="867"/>
      <c r="V2974" s="867"/>
      <c r="W2974" s="867"/>
      <c r="X2974" s="867"/>
      <c r="Y2974" s="867" t="str">
        <f t="shared" si="195"/>
        <v/>
      </c>
      <c r="Z2974" s="867"/>
    </row>
    <row r="2975" spans="2:26" s="312" customFormat="1" ht="15" customHeight="1" outlineLevel="1">
      <c r="B2975" s="314"/>
      <c r="C2975" s="439"/>
      <c r="D2975" s="343"/>
      <c r="E2975" s="318" t="s">
        <v>809</v>
      </c>
      <c r="F2975" s="307" t="s">
        <v>3818</v>
      </c>
      <c r="G2975" s="307" t="s">
        <v>285</v>
      </c>
      <c r="H2975" s="302" t="s">
        <v>3657</v>
      </c>
      <c r="I2975" s="303" t="s">
        <v>660</v>
      </c>
      <c r="J2975" s="417" t="s">
        <v>5684</v>
      </c>
      <c r="K2975" s="865" t="str">
        <f t="shared" si="191"/>
        <v/>
      </c>
      <c r="L2975" s="557" t="s">
        <v>3656</v>
      </c>
      <c r="M2975" s="558" t="s">
        <v>3655</v>
      </c>
      <c r="N2975" s="597" t="s">
        <v>17470</v>
      </c>
      <c r="O2975" s="662"/>
      <c r="P2975" s="598"/>
      <c r="Q2975" s="867" t="str">
        <f t="shared" ca="1" si="192"/>
        <v/>
      </c>
      <c r="R2975" s="867" t="str">
        <f t="shared" ca="1" si="193"/>
        <v/>
      </c>
      <c r="S2975" s="867" t="str">
        <f>IFERROR(IF(VLOOKUP("*"&amp;TRIM($F2975)&amp;"*",dump!$A:$D,4,FALSE)="","空文字",VLOOKUP("*"&amp;TRIM($F2975)&amp;"*",dump!$A:$D,4,FALSE)),"NA")</f>
        <v>NA</v>
      </c>
      <c r="T2975" s="867" t="str">
        <f t="shared" ca="1" si="194"/>
        <v>●</v>
      </c>
      <c r="U2975" s="867"/>
      <c r="V2975" s="867"/>
      <c r="W2975" s="867"/>
      <c r="X2975" s="867"/>
      <c r="Y2975" s="867" t="str">
        <f t="shared" si="195"/>
        <v/>
      </c>
      <c r="Z2975" s="867"/>
    </row>
    <row r="2976" spans="2:26" s="312" customFormat="1" ht="30" customHeight="1" outlineLevel="1">
      <c r="B2976" s="314"/>
      <c r="C2976" s="439"/>
      <c r="D2976" s="343"/>
      <c r="E2976" s="318" t="s">
        <v>9977</v>
      </c>
      <c r="F2976" s="307" t="s">
        <v>3819</v>
      </c>
      <c r="G2976" s="307" t="s">
        <v>1171</v>
      </c>
      <c r="H2976" s="302" t="s">
        <v>3657</v>
      </c>
      <c r="I2976" s="303" t="s">
        <v>660</v>
      </c>
      <c r="J2976" s="417" t="s">
        <v>5684</v>
      </c>
      <c r="K2976" s="865" t="str">
        <f t="shared" si="191"/>
        <v/>
      </c>
      <c r="L2976" s="557" t="s">
        <v>3656</v>
      </c>
      <c r="M2976" s="558" t="s">
        <v>3655</v>
      </c>
      <c r="N2976" s="597" t="s">
        <v>17470</v>
      </c>
      <c r="O2976" s="662"/>
      <c r="P2976" s="598"/>
      <c r="Q2976" s="867" t="str">
        <f t="shared" ca="1" si="192"/>
        <v/>
      </c>
      <c r="R2976" s="867" t="str">
        <f t="shared" ca="1" si="193"/>
        <v/>
      </c>
      <c r="S2976" s="867" t="str">
        <f>IFERROR(IF(VLOOKUP("*"&amp;TRIM($F2976)&amp;"*",dump!$A:$D,4,FALSE)="","空文字",VLOOKUP("*"&amp;TRIM($F2976)&amp;"*",dump!$A:$D,4,FALSE)),"NA")</f>
        <v>NA</v>
      </c>
      <c r="T2976" s="867" t="str">
        <f t="shared" ca="1" si="194"/>
        <v>●</v>
      </c>
      <c r="U2976" s="867"/>
      <c r="V2976" s="867"/>
      <c r="W2976" s="867"/>
      <c r="X2976" s="867"/>
      <c r="Y2976" s="867" t="str">
        <f t="shared" si="195"/>
        <v/>
      </c>
      <c r="Z2976" s="867"/>
    </row>
    <row r="2977" spans="2:26" s="312" customFormat="1" ht="15" customHeight="1" outlineLevel="1">
      <c r="B2977" s="314"/>
      <c r="C2977" s="439"/>
      <c r="D2977" s="343"/>
      <c r="E2977" s="318" t="s">
        <v>810</v>
      </c>
      <c r="F2977" s="307" t="s">
        <v>3820</v>
      </c>
      <c r="G2977" s="307" t="s">
        <v>1172</v>
      </c>
      <c r="H2977" s="302" t="s">
        <v>3657</v>
      </c>
      <c r="I2977" s="303" t="s">
        <v>660</v>
      </c>
      <c r="J2977" s="417" t="s">
        <v>5684</v>
      </c>
      <c r="K2977" s="865" t="str">
        <f t="shared" si="191"/>
        <v/>
      </c>
      <c r="L2977" s="557" t="s">
        <v>3656</v>
      </c>
      <c r="M2977" s="558" t="s">
        <v>3655</v>
      </c>
      <c r="N2977" s="597" t="s">
        <v>17470</v>
      </c>
      <c r="O2977" s="662"/>
      <c r="P2977" s="598"/>
      <c r="Q2977" s="867" t="str">
        <f t="shared" ca="1" si="192"/>
        <v/>
      </c>
      <c r="R2977" s="867" t="str">
        <f t="shared" ca="1" si="193"/>
        <v/>
      </c>
      <c r="S2977" s="867" t="str">
        <f>IFERROR(IF(VLOOKUP("*"&amp;TRIM($F2977)&amp;"*",dump!$A:$D,4,FALSE)="","空文字",VLOOKUP("*"&amp;TRIM($F2977)&amp;"*",dump!$A:$D,4,FALSE)),"NA")</f>
        <v>NA</v>
      </c>
      <c r="T2977" s="867" t="str">
        <f t="shared" ca="1" si="194"/>
        <v>●</v>
      </c>
      <c r="U2977" s="867"/>
      <c r="V2977" s="867"/>
      <c r="W2977" s="867"/>
      <c r="X2977" s="867"/>
      <c r="Y2977" s="867" t="str">
        <f t="shared" si="195"/>
        <v/>
      </c>
      <c r="Z2977" s="867"/>
    </row>
    <row r="2978" spans="2:26" s="312" customFormat="1" ht="15" customHeight="1" outlineLevel="1">
      <c r="B2978" s="314"/>
      <c r="C2978" s="439"/>
      <c r="D2978" s="343"/>
      <c r="E2978" s="318" t="s">
        <v>811</v>
      </c>
      <c r="F2978" s="307" t="s">
        <v>3821</v>
      </c>
      <c r="G2978" s="307" t="s">
        <v>1173</v>
      </c>
      <c r="H2978" s="302" t="s">
        <v>3657</v>
      </c>
      <c r="I2978" s="303" t="s">
        <v>660</v>
      </c>
      <c r="J2978" s="417" t="s">
        <v>5684</v>
      </c>
      <c r="K2978" s="865" t="str">
        <f t="shared" si="191"/>
        <v/>
      </c>
      <c r="L2978" s="557" t="s">
        <v>3656</v>
      </c>
      <c r="M2978" s="558" t="s">
        <v>3655</v>
      </c>
      <c r="N2978" s="597" t="s">
        <v>17470</v>
      </c>
      <c r="O2978" s="662"/>
      <c r="P2978" s="598"/>
      <c r="Q2978" s="867" t="str">
        <f t="shared" ca="1" si="192"/>
        <v/>
      </c>
      <c r="R2978" s="867" t="str">
        <f t="shared" ca="1" si="193"/>
        <v/>
      </c>
      <c r="S2978" s="867" t="str">
        <f>IFERROR(IF(VLOOKUP("*"&amp;TRIM($F2978)&amp;"*",dump!$A:$D,4,FALSE)="","空文字",VLOOKUP("*"&amp;TRIM($F2978)&amp;"*",dump!$A:$D,4,FALSE)),"NA")</f>
        <v>NA</v>
      </c>
      <c r="T2978" s="867" t="str">
        <f t="shared" ca="1" si="194"/>
        <v>●</v>
      </c>
      <c r="U2978" s="867"/>
      <c r="V2978" s="867"/>
      <c r="W2978" s="867"/>
      <c r="X2978" s="867"/>
      <c r="Y2978" s="867" t="str">
        <f t="shared" si="195"/>
        <v/>
      </c>
      <c r="Z2978" s="867"/>
    </row>
    <row r="2979" spans="2:26" s="312" customFormat="1" ht="15" customHeight="1" outlineLevel="1">
      <c r="B2979" s="314"/>
      <c r="C2979" s="439"/>
      <c r="D2979" s="343"/>
      <c r="E2979" s="318" t="s">
        <v>9978</v>
      </c>
      <c r="F2979" s="307" t="s">
        <v>9979</v>
      </c>
      <c r="G2979" s="307" t="s">
        <v>1174</v>
      </c>
      <c r="H2979" s="302" t="s">
        <v>3657</v>
      </c>
      <c r="I2979" s="303" t="s">
        <v>660</v>
      </c>
      <c r="J2979" s="417" t="s">
        <v>5684</v>
      </c>
      <c r="K2979" s="865" t="str">
        <f t="shared" si="191"/>
        <v/>
      </c>
      <c r="L2979" s="557" t="s">
        <v>3656</v>
      </c>
      <c r="M2979" s="558" t="s">
        <v>3655</v>
      </c>
      <c r="N2979" s="597" t="s">
        <v>17470</v>
      </c>
      <c r="O2979" s="662"/>
      <c r="P2979" s="598"/>
      <c r="Q2979" s="867" t="str">
        <f t="shared" ca="1" si="192"/>
        <v/>
      </c>
      <c r="R2979" s="867" t="str">
        <f t="shared" ca="1" si="193"/>
        <v/>
      </c>
      <c r="S2979" s="867" t="str">
        <f>IFERROR(IF(VLOOKUP("*"&amp;TRIM($F2979)&amp;"*",dump!$A:$D,4,FALSE)="","空文字",VLOOKUP("*"&amp;TRIM($F2979)&amp;"*",dump!$A:$D,4,FALSE)),"NA")</f>
        <v>NA</v>
      </c>
      <c r="T2979" s="867" t="str">
        <f t="shared" ca="1" si="194"/>
        <v>●</v>
      </c>
      <c r="U2979" s="867"/>
      <c r="V2979" s="867"/>
      <c r="W2979" s="867"/>
      <c r="X2979" s="867"/>
      <c r="Y2979" s="867" t="str">
        <f t="shared" si="195"/>
        <v/>
      </c>
      <c r="Z2979" s="867"/>
    </row>
    <row r="2980" spans="2:26" s="126" customFormat="1" ht="54" customHeight="1" outlineLevel="1" collapsed="1">
      <c r="B2980" s="314"/>
      <c r="C2980" s="439"/>
      <c r="D2980" s="343"/>
      <c r="E2980" s="530" t="s">
        <v>9980</v>
      </c>
      <c r="F2980" s="307" t="s">
        <v>9981</v>
      </c>
      <c r="G2980" s="306" t="s">
        <v>9982</v>
      </c>
      <c r="H2980" s="305" t="s">
        <v>3657</v>
      </c>
      <c r="I2980" s="304" t="s">
        <v>660</v>
      </c>
      <c r="J2980" s="419" t="s">
        <v>5684</v>
      </c>
      <c r="K2980" s="865" t="str">
        <f t="shared" si="191"/>
        <v>○</v>
      </c>
      <c r="L2980" s="555" t="s">
        <v>17116</v>
      </c>
      <c r="M2980" s="553"/>
      <c r="N2980" s="593" t="s">
        <v>19862</v>
      </c>
      <c r="O2980" s="551"/>
      <c r="P2980" s="554"/>
      <c r="Q2980" s="867" t="str">
        <f t="shared" ca="1" si="192"/>
        <v/>
      </c>
      <c r="R2980" s="867" t="str">
        <f t="shared" ca="1" si="193"/>
        <v/>
      </c>
      <c r="S2980" s="867" t="str">
        <f>IFERROR(IF(VLOOKUP("*"&amp;TRIM($F2980)&amp;"*",dump!$A:$D,4,FALSE)="","空文字",VLOOKUP("*"&amp;TRIM($F2980)&amp;"*",dump!$A:$D,4,FALSE)),"NA")</f>
        <v>NA</v>
      </c>
      <c r="T2980" s="867" t="str">
        <f t="shared" si="194"/>
        <v>■</v>
      </c>
      <c r="U2980" s="867"/>
      <c r="V2980" s="867"/>
      <c r="W2980" s="867"/>
      <c r="X2980" s="867"/>
      <c r="Y2980" s="867" t="str">
        <f t="shared" si="195"/>
        <v/>
      </c>
      <c r="Z2980" s="867"/>
    </row>
    <row r="2981" spans="2:26" s="312" customFormat="1" ht="30" customHeight="1" outlineLevel="1">
      <c r="B2981" s="314"/>
      <c r="C2981" s="439"/>
      <c r="D2981" s="343"/>
      <c r="E2981" s="382"/>
      <c r="F2981" s="307" t="s">
        <v>9983</v>
      </c>
      <c r="G2981" s="397"/>
      <c r="H2981" s="308"/>
      <c r="I2981" s="313"/>
      <c r="J2981" s="420"/>
      <c r="K2981" s="865" t="str">
        <f t="shared" si="191"/>
        <v/>
      </c>
      <c r="L2981" s="555" t="s">
        <v>17116</v>
      </c>
      <c r="M2981" s="553" t="s">
        <v>3657</v>
      </c>
      <c r="N2981" s="593" t="s">
        <v>19863</v>
      </c>
      <c r="O2981" s="551" t="s">
        <v>17122</v>
      </c>
      <c r="P2981" s="554" t="s">
        <v>18083</v>
      </c>
      <c r="Q2981" s="867" t="str">
        <f t="shared" ca="1" si="192"/>
        <v>black(0)</v>
      </c>
      <c r="R2981" s="867" t="str">
        <f t="shared" ca="1" si="193"/>
        <v>0</v>
      </c>
      <c r="S2981" s="867" t="str">
        <f>IFERROR(IF(VLOOKUP("*"&amp;TRIM($F2981)&amp;"*",dump!$A:$D,4,FALSE)="","空文字",VLOOKUP("*"&amp;TRIM($F2981)&amp;"*",dump!$A:$D,4,FALSE)),"NA")</f>
        <v>NA</v>
      </c>
      <c r="T2981" s="867" t="str">
        <f t="shared" ca="1" si="194"/>
        <v>×</v>
      </c>
      <c r="U2981" s="867"/>
      <c r="V2981" s="867"/>
      <c r="W2981" s="867"/>
      <c r="X2981" s="867"/>
      <c r="Y2981" s="867" t="str">
        <f t="shared" si="195"/>
        <v/>
      </c>
      <c r="Z2981" s="867"/>
    </row>
    <row r="2982" spans="2:26" s="312" customFormat="1" ht="30" customHeight="1" outlineLevel="1">
      <c r="B2982" s="314"/>
      <c r="C2982" s="439"/>
      <c r="D2982" s="343"/>
      <c r="E2982" s="382"/>
      <c r="F2982" s="307" t="s">
        <v>6688</v>
      </c>
      <c r="G2982" s="397"/>
      <c r="H2982" s="308"/>
      <c r="I2982" s="313"/>
      <c r="J2982" s="420"/>
      <c r="K2982" s="865" t="str">
        <f t="shared" si="191"/>
        <v/>
      </c>
      <c r="L2982" s="555" t="s">
        <v>17116</v>
      </c>
      <c r="M2982" s="553" t="s">
        <v>3657</v>
      </c>
      <c r="N2982" s="593" t="s">
        <v>18084</v>
      </c>
      <c r="O2982" s="551" t="s">
        <v>17122</v>
      </c>
      <c r="P2982" s="554" t="s">
        <v>18085</v>
      </c>
      <c r="Q2982" s="867" t="str">
        <f t="shared" ca="1" si="192"/>
        <v>cyan(1)</v>
      </c>
      <c r="R2982" s="867" t="str">
        <f t="shared" ca="1" si="193"/>
        <v>1</v>
      </c>
      <c r="S2982" s="867" t="str">
        <f>IFERROR(IF(VLOOKUP("*"&amp;TRIM($F2982)&amp;"*",dump!$A:$D,4,FALSE)="","空文字",VLOOKUP("*"&amp;TRIM($F2982)&amp;"*",dump!$A:$D,4,FALSE)),"NA")</f>
        <v>NA</v>
      </c>
      <c r="T2982" s="867" t="str">
        <f t="shared" ca="1" si="194"/>
        <v>×</v>
      </c>
      <c r="U2982" s="867"/>
      <c r="V2982" s="867"/>
      <c r="W2982" s="867"/>
      <c r="X2982" s="867"/>
      <c r="Y2982" s="867" t="str">
        <f t="shared" si="195"/>
        <v/>
      </c>
      <c r="Z2982" s="867"/>
    </row>
    <row r="2983" spans="2:26" s="312" customFormat="1" ht="30" customHeight="1" outlineLevel="1">
      <c r="B2983" s="314"/>
      <c r="C2983" s="439"/>
      <c r="D2983" s="343"/>
      <c r="E2983" s="382"/>
      <c r="F2983" s="307" t="s">
        <v>6689</v>
      </c>
      <c r="G2983" s="397"/>
      <c r="H2983" s="308"/>
      <c r="I2983" s="313"/>
      <c r="J2983" s="420"/>
      <c r="K2983" s="865" t="str">
        <f t="shared" si="191"/>
        <v/>
      </c>
      <c r="L2983" s="555" t="s">
        <v>17116</v>
      </c>
      <c r="M2983" s="553" t="s">
        <v>3657</v>
      </c>
      <c r="N2983" s="593" t="s">
        <v>18086</v>
      </c>
      <c r="O2983" s="551" t="s">
        <v>17122</v>
      </c>
      <c r="P2983" s="554" t="s">
        <v>18087</v>
      </c>
      <c r="Q2983" s="867" t="str">
        <f t="shared" ca="1" si="192"/>
        <v>magenta(2)</v>
      </c>
      <c r="R2983" s="867" t="str">
        <f t="shared" ca="1" si="193"/>
        <v>2</v>
      </c>
      <c r="S2983" s="867" t="str">
        <f>IFERROR(IF(VLOOKUP("*"&amp;TRIM($F2983)&amp;"*",dump!$A:$D,4,FALSE)="","空文字",VLOOKUP("*"&amp;TRIM($F2983)&amp;"*",dump!$A:$D,4,FALSE)),"NA")</f>
        <v>NA</v>
      </c>
      <c r="T2983" s="867" t="str">
        <f t="shared" ca="1" si="194"/>
        <v>×</v>
      </c>
      <c r="U2983" s="867"/>
      <c r="V2983" s="867"/>
      <c r="W2983" s="867"/>
      <c r="X2983" s="867"/>
      <c r="Y2983" s="867" t="str">
        <f t="shared" si="195"/>
        <v/>
      </c>
      <c r="Z2983" s="867"/>
    </row>
    <row r="2984" spans="2:26" s="312" customFormat="1" ht="30" customHeight="1" outlineLevel="1">
      <c r="B2984" s="314"/>
      <c r="C2984" s="439"/>
      <c r="D2984" s="343"/>
      <c r="E2984" s="382"/>
      <c r="F2984" s="307" t="s">
        <v>6690</v>
      </c>
      <c r="G2984" s="397"/>
      <c r="H2984" s="308"/>
      <c r="I2984" s="313"/>
      <c r="J2984" s="420"/>
      <c r="K2984" s="865" t="str">
        <f t="shared" si="191"/>
        <v/>
      </c>
      <c r="L2984" s="555" t="s">
        <v>17116</v>
      </c>
      <c r="M2984" s="553" t="s">
        <v>3657</v>
      </c>
      <c r="N2984" s="593" t="s">
        <v>18088</v>
      </c>
      <c r="O2984" s="551" t="s">
        <v>17122</v>
      </c>
      <c r="P2984" s="554" t="s">
        <v>18089</v>
      </c>
      <c r="Q2984" s="867" t="str">
        <f t="shared" ca="1" si="192"/>
        <v>yellow(3)</v>
      </c>
      <c r="R2984" s="867" t="str">
        <f t="shared" ca="1" si="193"/>
        <v>3</v>
      </c>
      <c r="S2984" s="867" t="str">
        <f>IFERROR(IF(VLOOKUP("*"&amp;TRIM($F2984)&amp;"*",dump!$A:$D,4,FALSE)="","空文字",VLOOKUP("*"&amp;TRIM($F2984)&amp;"*",dump!$A:$D,4,FALSE)),"NA")</f>
        <v>NA</v>
      </c>
      <c r="T2984" s="867" t="str">
        <f t="shared" ca="1" si="194"/>
        <v>×</v>
      </c>
      <c r="U2984" s="867"/>
      <c r="V2984" s="867"/>
      <c r="W2984" s="867"/>
      <c r="X2984" s="867"/>
      <c r="Y2984" s="867" t="str">
        <f t="shared" si="195"/>
        <v/>
      </c>
      <c r="Z2984" s="867"/>
    </row>
    <row r="2985" spans="2:26" s="312" customFormat="1" ht="30" customHeight="1" outlineLevel="1">
      <c r="B2985" s="314"/>
      <c r="C2985" s="439"/>
      <c r="D2985" s="343"/>
      <c r="E2985" s="382"/>
      <c r="F2985" s="307" t="s">
        <v>6817</v>
      </c>
      <c r="G2985" s="397"/>
      <c r="H2985" s="308"/>
      <c r="I2985" s="313"/>
      <c r="J2985" s="420"/>
      <c r="K2985" s="865" t="str">
        <f t="shared" si="191"/>
        <v/>
      </c>
      <c r="L2985" s="555" t="s">
        <v>17116</v>
      </c>
      <c r="M2985" s="553" t="s">
        <v>3657</v>
      </c>
      <c r="N2985" s="593" t="s">
        <v>19864</v>
      </c>
      <c r="O2985" s="551" t="s">
        <v>17122</v>
      </c>
      <c r="P2985" s="554" t="s">
        <v>19865</v>
      </c>
      <c r="Q2985" s="867" t="str">
        <f t="shared" ca="1" si="192"/>
        <v>lightCyan(4)</v>
      </c>
      <c r="R2985" s="867" t="str">
        <f t="shared" ca="1" si="193"/>
        <v>4</v>
      </c>
      <c r="S2985" s="867" t="str">
        <f>IFERROR(IF(VLOOKUP("*"&amp;TRIM($F2985)&amp;"*",dump!$A:$D,4,FALSE)="","空文字",VLOOKUP("*"&amp;TRIM($F2985)&amp;"*",dump!$A:$D,4,FALSE)),"NA")</f>
        <v>NA</v>
      </c>
      <c r="T2985" s="867" t="str">
        <f t="shared" ca="1" si="194"/>
        <v>×</v>
      </c>
      <c r="U2985" s="867"/>
      <c r="V2985" s="867"/>
      <c r="W2985" s="867"/>
      <c r="X2985" s="867"/>
      <c r="Y2985" s="867" t="str">
        <f t="shared" si="195"/>
        <v/>
      </c>
      <c r="Z2985" s="867"/>
    </row>
    <row r="2986" spans="2:26" s="312" customFormat="1" ht="30" customHeight="1" outlineLevel="1">
      <c r="B2986" s="314"/>
      <c r="C2986" s="439"/>
      <c r="D2986" s="343"/>
      <c r="E2986" s="382"/>
      <c r="F2986" s="307" t="s">
        <v>6818</v>
      </c>
      <c r="G2986" s="397"/>
      <c r="H2986" s="308"/>
      <c r="I2986" s="313"/>
      <c r="J2986" s="420"/>
      <c r="K2986" s="865" t="str">
        <f t="shared" si="191"/>
        <v/>
      </c>
      <c r="L2986" s="555" t="s">
        <v>17116</v>
      </c>
      <c r="M2986" s="553" t="s">
        <v>3657</v>
      </c>
      <c r="N2986" s="593" t="s">
        <v>19866</v>
      </c>
      <c r="O2986" s="551" t="s">
        <v>17122</v>
      </c>
      <c r="P2986" s="554" t="s">
        <v>19867</v>
      </c>
      <c r="Q2986" s="867" t="str">
        <f t="shared" ca="1" si="192"/>
        <v>lightMagenta(5)</v>
      </c>
      <c r="R2986" s="867" t="str">
        <f t="shared" ca="1" si="193"/>
        <v>5</v>
      </c>
      <c r="S2986" s="867" t="str">
        <f>IFERROR(IF(VLOOKUP("*"&amp;TRIM($F2986)&amp;"*",dump!$A:$D,4,FALSE)="","空文字",VLOOKUP("*"&amp;TRIM($F2986)&amp;"*",dump!$A:$D,4,FALSE)),"NA")</f>
        <v>NA</v>
      </c>
      <c r="T2986" s="867" t="str">
        <f t="shared" ca="1" si="194"/>
        <v>×</v>
      </c>
      <c r="U2986" s="867"/>
      <c r="V2986" s="867"/>
      <c r="W2986" s="867"/>
      <c r="X2986" s="867"/>
      <c r="Y2986" s="867" t="str">
        <f t="shared" si="195"/>
        <v/>
      </c>
      <c r="Z2986" s="867"/>
    </row>
    <row r="2987" spans="2:26" s="312" customFormat="1" ht="30" customHeight="1" outlineLevel="1">
      <c r="B2987" s="314"/>
      <c r="C2987" s="439"/>
      <c r="D2987" s="328"/>
      <c r="E2987" s="382"/>
      <c r="F2987" s="307" t="s">
        <v>8155</v>
      </c>
      <c r="G2987" s="397"/>
      <c r="H2987" s="308"/>
      <c r="I2987" s="313"/>
      <c r="J2987" s="420"/>
      <c r="K2987" s="865" t="str">
        <f t="shared" si="191"/>
        <v/>
      </c>
      <c r="L2987" s="557" t="s">
        <v>3656</v>
      </c>
      <c r="M2987" s="558" t="s">
        <v>3655</v>
      </c>
      <c r="N2987" s="597"/>
      <c r="O2987" s="662"/>
      <c r="P2987" s="598"/>
      <c r="Q2987" s="867" t="str">
        <f t="shared" ca="1" si="192"/>
        <v/>
      </c>
      <c r="R2987" s="867" t="str">
        <f t="shared" ca="1" si="193"/>
        <v/>
      </c>
      <c r="S2987" s="867" t="str">
        <f>IFERROR(IF(VLOOKUP("*"&amp;TRIM($F2987)&amp;"*",dump!$A:$D,4,FALSE)="","空文字",VLOOKUP("*"&amp;TRIM($F2987)&amp;"*",dump!$A:$D,4,FALSE)),"NA")</f>
        <v>NA</v>
      </c>
      <c r="T2987" s="867" t="str">
        <f t="shared" ca="1" si="194"/>
        <v>●</v>
      </c>
      <c r="U2987" s="867"/>
      <c r="V2987" s="867"/>
      <c r="W2987" s="867"/>
      <c r="X2987" s="867"/>
      <c r="Y2987" s="867" t="str">
        <f t="shared" si="195"/>
        <v/>
      </c>
      <c r="Z2987" s="867"/>
    </row>
    <row r="2988" spans="2:26" s="312" customFormat="1" ht="30" customHeight="1" outlineLevel="1">
      <c r="B2988" s="314"/>
      <c r="C2988" s="439"/>
      <c r="D2988" s="328"/>
      <c r="E2988" s="382"/>
      <c r="F2988" s="307" t="s">
        <v>8156</v>
      </c>
      <c r="G2988" s="397"/>
      <c r="H2988" s="308"/>
      <c r="I2988" s="313"/>
      <c r="J2988" s="420"/>
      <c r="K2988" s="865" t="str">
        <f t="shared" si="191"/>
        <v/>
      </c>
      <c r="L2988" s="557" t="s">
        <v>3656</v>
      </c>
      <c r="M2988" s="558" t="s">
        <v>3655</v>
      </c>
      <c r="N2988" s="597"/>
      <c r="O2988" s="662"/>
      <c r="P2988" s="598"/>
      <c r="Q2988" s="867" t="str">
        <f t="shared" ca="1" si="192"/>
        <v/>
      </c>
      <c r="R2988" s="867" t="str">
        <f t="shared" ca="1" si="193"/>
        <v/>
      </c>
      <c r="S2988" s="867" t="str">
        <f>IFERROR(IF(VLOOKUP("*"&amp;TRIM($F2988)&amp;"*",dump!$A:$D,4,FALSE)="","空文字",VLOOKUP("*"&amp;TRIM($F2988)&amp;"*",dump!$A:$D,4,FALSE)),"NA")</f>
        <v>NA</v>
      </c>
      <c r="T2988" s="867" t="str">
        <f t="shared" ca="1" si="194"/>
        <v>●</v>
      </c>
      <c r="U2988" s="867"/>
      <c r="V2988" s="867"/>
      <c r="W2988" s="867"/>
      <c r="X2988" s="867"/>
      <c r="Y2988" s="867" t="str">
        <f t="shared" si="195"/>
        <v/>
      </c>
      <c r="Z2988" s="867"/>
    </row>
    <row r="2989" spans="2:26" s="312" customFormat="1" ht="15" customHeight="1" outlineLevel="1">
      <c r="B2989" s="314"/>
      <c r="C2989" s="439"/>
      <c r="D2989" s="328"/>
      <c r="E2989" s="382"/>
      <c r="F2989" s="307" t="s">
        <v>8157</v>
      </c>
      <c r="G2989" s="397"/>
      <c r="H2989" s="308"/>
      <c r="I2989" s="313"/>
      <c r="J2989" s="420"/>
      <c r="K2989" s="865" t="str">
        <f t="shared" si="191"/>
        <v/>
      </c>
      <c r="L2989" s="557" t="s">
        <v>3656</v>
      </c>
      <c r="M2989" s="558" t="s">
        <v>3655</v>
      </c>
      <c r="N2989" s="597"/>
      <c r="O2989" s="662"/>
      <c r="P2989" s="598"/>
      <c r="Q2989" s="867" t="str">
        <f t="shared" ca="1" si="192"/>
        <v/>
      </c>
      <c r="R2989" s="867" t="str">
        <f t="shared" ca="1" si="193"/>
        <v/>
      </c>
      <c r="S2989" s="867" t="str">
        <f>IFERROR(IF(VLOOKUP("*"&amp;TRIM($F2989)&amp;"*",dump!$A:$D,4,FALSE)="","空文字",VLOOKUP("*"&amp;TRIM($F2989)&amp;"*",dump!$A:$D,4,FALSE)),"NA")</f>
        <v>NA</v>
      </c>
      <c r="T2989" s="867" t="str">
        <f t="shared" ca="1" si="194"/>
        <v>●</v>
      </c>
      <c r="U2989" s="867"/>
      <c r="V2989" s="867"/>
      <c r="W2989" s="867"/>
      <c r="X2989" s="867"/>
      <c r="Y2989" s="867" t="str">
        <f t="shared" si="195"/>
        <v/>
      </c>
      <c r="Z2989" s="867"/>
    </row>
    <row r="2990" spans="2:26" s="312" customFormat="1" ht="15" customHeight="1" outlineLevel="1">
      <c r="B2990" s="314"/>
      <c r="C2990" s="439"/>
      <c r="D2990" s="328"/>
      <c r="E2990" s="382"/>
      <c r="F2990" s="307" t="s">
        <v>8158</v>
      </c>
      <c r="G2990" s="397"/>
      <c r="H2990" s="308"/>
      <c r="I2990" s="313"/>
      <c r="J2990" s="420"/>
      <c r="K2990" s="865" t="str">
        <f t="shared" si="191"/>
        <v/>
      </c>
      <c r="L2990" s="557" t="s">
        <v>3656</v>
      </c>
      <c r="M2990" s="558" t="s">
        <v>3655</v>
      </c>
      <c r="N2990" s="597"/>
      <c r="O2990" s="662"/>
      <c r="P2990" s="598"/>
      <c r="Q2990" s="867" t="str">
        <f t="shared" ca="1" si="192"/>
        <v/>
      </c>
      <c r="R2990" s="867" t="str">
        <f t="shared" ca="1" si="193"/>
        <v/>
      </c>
      <c r="S2990" s="867" t="str">
        <f>IFERROR(IF(VLOOKUP("*"&amp;TRIM($F2990)&amp;"*",dump!$A:$D,4,FALSE)="","空文字",VLOOKUP("*"&amp;TRIM($F2990)&amp;"*",dump!$A:$D,4,FALSE)),"NA")</f>
        <v>NA</v>
      </c>
      <c r="T2990" s="867" t="str">
        <f t="shared" ca="1" si="194"/>
        <v>●</v>
      </c>
      <c r="U2990" s="867"/>
      <c r="V2990" s="867"/>
      <c r="W2990" s="867"/>
      <c r="X2990" s="867"/>
      <c r="Y2990" s="867" t="str">
        <f t="shared" si="195"/>
        <v/>
      </c>
      <c r="Z2990" s="867"/>
    </row>
    <row r="2991" spans="2:26" s="312" customFormat="1" ht="15" customHeight="1" outlineLevel="1">
      <c r="B2991" s="314"/>
      <c r="C2991" s="439"/>
      <c r="D2991" s="328"/>
      <c r="E2991" s="382"/>
      <c r="F2991" s="307" t="s">
        <v>8159</v>
      </c>
      <c r="G2991" s="397"/>
      <c r="H2991" s="308"/>
      <c r="I2991" s="313"/>
      <c r="J2991" s="420"/>
      <c r="K2991" s="865" t="str">
        <f t="shared" si="191"/>
        <v/>
      </c>
      <c r="L2991" s="557" t="s">
        <v>3656</v>
      </c>
      <c r="M2991" s="558" t="s">
        <v>3655</v>
      </c>
      <c r="N2991" s="597"/>
      <c r="O2991" s="662"/>
      <c r="P2991" s="598"/>
      <c r="Q2991" s="867" t="str">
        <f t="shared" ca="1" si="192"/>
        <v/>
      </c>
      <c r="R2991" s="867" t="str">
        <f t="shared" ca="1" si="193"/>
        <v/>
      </c>
      <c r="S2991" s="867" t="str">
        <f>IFERROR(IF(VLOOKUP("*"&amp;TRIM($F2991)&amp;"*",dump!$A:$D,4,FALSE)="","空文字",VLOOKUP("*"&amp;TRIM($F2991)&amp;"*",dump!$A:$D,4,FALSE)),"NA")</f>
        <v>NA</v>
      </c>
      <c r="T2991" s="867" t="str">
        <f t="shared" ca="1" si="194"/>
        <v>●</v>
      </c>
      <c r="U2991" s="867"/>
      <c r="V2991" s="867"/>
      <c r="W2991" s="867"/>
      <c r="X2991" s="867"/>
      <c r="Y2991" s="867" t="str">
        <f t="shared" si="195"/>
        <v/>
      </c>
      <c r="Z2991" s="867"/>
    </row>
    <row r="2992" spans="2:26" s="312" customFormat="1" ht="15" customHeight="1" outlineLevel="1">
      <c r="B2992" s="314"/>
      <c r="C2992" s="439"/>
      <c r="D2992" s="328"/>
      <c r="E2992" s="382"/>
      <c r="F2992" s="307" t="s">
        <v>8160</v>
      </c>
      <c r="G2992" s="309"/>
      <c r="H2992" s="310"/>
      <c r="I2992" s="311"/>
      <c r="J2992" s="421"/>
      <c r="K2992" s="865" t="str">
        <f t="shared" si="191"/>
        <v/>
      </c>
      <c r="L2992" s="557" t="s">
        <v>3656</v>
      </c>
      <c r="M2992" s="558" t="s">
        <v>3655</v>
      </c>
      <c r="N2992" s="597"/>
      <c r="O2992" s="662"/>
      <c r="P2992" s="598"/>
      <c r="Q2992" s="867" t="str">
        <f t="shared" ca="1" si="192"/>
        <v/>
      </c>
      <c r="R2992" s="867" t="str">
        <f t="shared" ca="1" si="193"/>
        <v/>
      </c>
      <c r="S2992" s="867" t="str">
        <f>IFERROR(IF(VLOOKUP("*"&amp;TRIM($F2992)&amp;"*",dump!$A:$D,4,FALSE)="","空文字",VLOOKUP("*"&amp;TRIM($F2992)&amp;"*",dump!$A:$D,4,FALSE)),"NA")</f>
        <v>NA</v>
      </c>
      <c r="T2992" s="867" t="str">
        <f t="shared" ca="1" si="194"/>
        <v>●</v>
      </c>
      <c r="U2992" s="867"/>
      <c r="V2992" s="867"/>
      <c r="W2992" s="867"/>
      <c r="X2992" s="867"/>
      <c r="Y2992" s="867" t="str">
        <f t="shared" si="195"/>
        <v/>
      </c>
      <c r="Z2992" s="867"/>
    </row>
    <row r="2993" spans="2:26" s="312" customFormat="1" ht="45" customHeight="1" outlineLevel="1">
      <c r="B2993" s="314"/>
      <c r="C2993" s="439"/>
      <c r="D2993" s="328"/>
      <c r="E2993" s="530" t="s">
        <v>9984</v>
      </c>
      <c r="F2993" s="307" t="s">
        <v>9985</v>
      </c>
      <c r="G2993" s="306" t="s">
        <v>9986</v>
      </c>
      <c r="H2993" s="305" t="s">
        <v>9</v>
      </c>
      <c r="I2993" s="304" t="s">
        <v>660</v>
      </c>
      <c r="J2993" s="419" t="s">
        <v>5683</v>
      </c>
      <c r="K2993" s="865" t="str">
        <f t="shared" si="191"/>
        <v>○</v>
      </c>
      <c r="L2993" s="627" t="s">
        <v>17116</v>
      </c>
      <c r="M2993" s="553"/>
      <c r="N2993" s="593" t="s">
        <v>19868</v>
      </c>
      <c r="O2993" s="551"/>
      <c r="P2993" s="554"/>
      <c r="Q2993" s="867" t="str">
        <f t="shared" ca="1" si="192"/>
        <v/>
      </c>
      <c r="R2993" s="867" t="str">
        <f t="shared" ca="1" si="193"/>
        <v/>
      </c>
      <c r="S2993" s="867" t="str">
        <f>IFERROR(IF(VLOOKUP("*"&amp;TRIM($F2993)&amp;"*",dump!$A:$D,4,FALSE)="","空文字",VLOOKUP("*"&amp;TRIM($F2993)&amp;"*",dump!$A:$D,4,FALSE)),"NA")</f>
        <v>NA</v>
      </c>
      <c r="T2993" s="867" t="str">
        <f t="shared" si="194"/>
        <v>■</v>
      </c>
      <c r="U2993" s="867"/>
      <c r="V2993" s="867"/>
      <c r="W2993" s="867"/>
      <c r="X2993" s="867"/>
      <c r="Y2993" s="867" t="str">
        <f t="shared" si="195"/>
        <v/>
      </c>
      <c r="Z2993" s="867"/>
    </row>
    <row r="2994" spans="2:26" s="312" customFormat="1" ht="45" customHeight="1" outlineLevel="1">
      <c r="B2994" s="314"/>
      <c r="C2994" s="439"/>
      <c r="D2994" s="328"/>
      <c r="E2994" s="382"/>
      <c r="F2994" s="307" t="s">
        <v>9987</v>
      </c>
      <c r="G2994" s="76"/>
      <c r="H2994" s="308"/>
      <c r="I2994" s="313"/>
      <c r="J2994" s="420"/>
      <c r="K2994" s="865" t="str">
        <f t="shared" si="191"/>
        <v/>
      </c>
      <c r="L2994" s="627" t="s">
        <v>17116</v>
      </c>
      <c r="M2994" s="553" t="s">
        <v>3657</v>
      </c>
      <c r="N2994" s="593" t="s">
        <v>19869</v>
      </c>
      <c r="O2994" s="551" t="s">
        <v>17569</v>
      </c>
      <c r="P2994" s="554" t="s">
        <v>18090</v>
      </c>
      <c r="Q2994" s="867" t="str">
        <f t="shared" ca="1" si="192"/>
        <v>black(1)</v>
      </c>
      <c r="R2994" s="867" t="str">
        <f t="shared" ca="1" si="193"/>
        <v>1</v>
      </c>
      <c r="S2994" s="867" t="str">
        <f>IFERROR(IF(VLOOKUP("*"&amp;TRIM($F2994)&amp;"*",dump!$A:$D,4,FALSE)="","空文字",VLOOKUP("*"&amp;TRIM($F2994)&amp;"*",dump!$A:$D,4,FALSE)),"NA")</f>
        <v>NA</v>
      </c>
      <c r="T2994" s="867" t="str">
        <f t="shared" ca="1" si="194"/>
        <v>×</v>
      </c>
      <c r="U2994" s="867"/>
      <c r="V2994" s="867"/>
      <c r="W2994" s="867"/>
      <c r="X2994" s="867"/>
      <c r="Y2994" s="867" t="str">
        <f t="shared" si="195"/>
        <v/>
      </c>
      <c r="Z2994" s="867"/>
    </row>
    <row r="2995" spans="2:26" s="312" customFormat="1" ht="45" customHeight="1" outlineLevel="1">
      <c r="B2995" s="314"/>
      <c r="C2995" s="439"/>
      <c r="D2995" s="328"/>
      <c r="E2995" s="382"/>
      <c r="F2995" s="307" t="s">
        <v>9988</v>
      </c>
      <c r="G2995" s="76"/>
      <c r="H2995" s="308"/>
      <c r="I2995" s="313"/>
      <c r="J2995" s="420"/>
      <c r="K2995" s="865" t="str">
        <f t="shared" si="191"/>
        <v/>
      </c>
      <c r="L2995" s="627" t="s">
        <v>17116</v>
      </c>
      <c r="M2995" s="553" t="s">
        <v>3657</v>
      </c>
      <c r="N2995" s="593" t="s">
        <v>18091</v>
      </c>
      <c r="O2995" s="551" t="s">
        <v>17569</v>
      </c>
      <c r="P2995" s="554" t="s">
        <v>18092</v>
      </c>
      <c r="Q2995" s="867" t="str">
        <f t="shared" ca="1" si="192"/>
        <v>cyan(2)</v>
      </c>
      <c r="R2995" s="867" t="str">
        <f t="shared" ca="1" si="193"/>
        <v>2</v>
      </c>
      <c r="S2995" s="867" t="str">
        <f>IFERROR(IF(VLOOKUP("*"&amp;TRIM($F2995)&amp;"*",dump!$A:$D,4,FALSE)="","空文字",VLOOKUP("*"&amp;TRIM($F2995)&amp;"*",dump!$A:$D,4,FALSE)),"NA")</f>
        <v>NA</v>
      </c>
      <c r="T2995" s="867" t="str">
        <f t="shared" ca="1" si="194"/>
        <v>×</v>
      </c>
      <c r="U2995" s="867"/>
      <c r="V2995" s="867"/>
      <c r="W2995" s="867"/>
      <c r="X2995" s="867"/>
      <c r="Y2995" s="867" t="str">
        <f t="shared" si="195"/>
        <v/>
      </c>
      <c r="Z2995" s="867"/>
    </row>
    <row r="2996" spans="2:26" s="312" customFormat="1" ht="45" customHeight="1" outlineLevel="1">
      <c r="B2996" s="314"/>
      <c r="C2996" s="439"/>
      <c r="D2996" s="328"/>
      <c r="E2996" s="382"/>
      <c r="F2996" s="307" t="s">
        <v>9989</v>
      </c>
      <c r="G2996" s="76"/>
      <c r="H2996" s="308"/>
      <c r="I2996" s="313"/>
      <c r="J2996" s="420"/>
      <c r="K2996" s="865" t="str">
        <f t="shared" si="191"/>
        <v/>
      </c>
      <c r="L2996" s="627" t="s">
        <v>17116</v>
      </c>
      <c r="M2996" s="553" t="s">
        <v>3657</v>
      </c>
      <c r="N2996" s="593" t="s">
        <v>18093</v>
      </c>
      <c r="O2996" s="551" t="s">
        <v>17569</v>
      </c>
      <c r="P2996" s="554" t="s">
        <v>18094</v>
      </c>
      <c r="Q2996" s="867" t="str">
        <f t="shared" ca="1" si="192"/>
        <v>magenta(3)</v>
      </c>
      <c r="R2996" s="867" t="str">
        <f t="shared" ca="1" si="193"/>
        <v>3</v>
      </c>
      <c r="S2996" s="867" t="str">
        <f>IFERROR(IF(VLOOKUP("*"&amp;TRIM($F2996)&amp;"*",dump!$A:$D,4,FALSE)="","空文字",VLOOKUP("*"&amp;TRIM($F2996)&amp;"*",dump!$A:$D,4,FALSE)),"NA")</f>
        <v>NA</v>
      </c>
      <c r="T2996" s="867" t="str">
        <f t="shared" ca="1" si="194"/>
        <v>×</v>
      </c>
      <c r="U2996" s="867"/>
      <c r="V2996" s="867"/>
      <c r="W2996" s="867"/>
      <c r="X2996" s="867"/>
      <c r="Y2996" s="867" t="str">
        <f t="shared" si="195"/>
        <v/>
      </c>
      <c r="Z2996" s="867"/>
    </row>
    <row r="2997" spans="2:26" s="312" customFormat="1" ht="45" customHeight="1" outlineLevel="1">
      <c r="B2997" s="314"/>
      <c r="C2997" s="439"/>
      <c r="D2997" s="328"/>
      <c r="E2997" s="382"/>
      <c r="F2997" s="307" t="s">
        <v>9990</v>
      </c>
      <c r="G2997" s="76"/>
      <c r="H2997" s="308"/>
      <c r="I2997" s="313"/>
      <c r="J2997" s="420"/>
      <c r="K2997" s="865" t="str">
        <f t="shared" si="191"/>
        <v/>
      </c>
      <c r="L2997" s="627" t="s">
        <v>17116</v>
      </c>
      <c r="M2997" s="553" t="s">
        <v>3657</v>
      </c>
      <c r="N2997" s="593" t="s">
        <v>18095</v>
      </c>
      <c r="O2997" s="551" t="s">
        <v>17569</v>
      </c>
      <c r="P2997" s="554" t="s">
        <v>18096</v>
      </c>
      <c r="Q2997" s="867" t="str">
        <f t="shared" ca="1" si="192"/>
        <v>yellow(4)</v>
      </c>
      <c r="R2997" s="867" t="str">
        <f t="shared" ca="1" si="193"/>
        <v>4</v>
      </c>
      <c r="S2997" s="867" t="str">
        <f>IFERROR(IF(VLOOKUP("*"&amp;TRIM($F2997)&amp;"*",dump!$A:$D,4,FALSE)="","空文字",VLOOKUP("*"&amp;TRIM($F2997)&amp;"*",dump!$A:$D,4,FALSE)),"NA")</f>
        <v>NA</v>
      </c>
      <c r="T2997" s="867" t="str">
        <f t="shared" ca="1" si="194"/>
        <v>×</v>
      </c>
      <c r="U2997" s="867"/>
      <c r="V2997" s="867"/>
      <c r="W2997" s="867"/>
      <c r="X2997" s="867"/>
      <c r="Y2997" s="867" t="str">
        <f t="shared" si="195"/>
        <v/>
      </c>
      <c r="Z2997" s="867"/>
    </row>
    <row r="2998" spans="2:26" s="312" customFormat="1" ht="45" customHeight="1" outlineLevel="1">
      <c r="B2998" s="314"/>
      <c r="C2998" s="439"/>
      <c r="D2998" s="328"/>
      <c r="E2998" s="382"/>
      <c r="F2998" s="307" t="s">
        <v>9991</v>
      </c>
      <c r="G2998" s="76"/>
      <c r="H2998" s="308"/>
      <c r="I2998" s="313"/>
      <c r="J2998" s="420"/>
      <c r="K2998" s="865" t="str">
        <f t="shared" si="191"/>
        <v/>
      </c>
      <c r="L2998" s="555" t="s">
        <v>17116</v>
      </c>
      <c r="M2998" s="553" t="s">
        <v>3657</v>
      </c>
      <c r="N2998" s="593" t="s">
        <v>19870</v>
      </c>
      <c r="O2998" s="551" t="s">
        <v>17122</v>
      </c>
      <c r="P2998" s="554" t="s">
        <v>19871</v>
      </c>
      <c r="Q2998" s="867" t="str">
        <f t="shared" ca="1" si="192"/>
        <v>lightCyan(6)</v>
      </c>
      <c r="R2998" s="867" t="str">
        <f t="shared" ca="1" si="193"/>
        <v>6</v>
      </c>
      <c r="S2998" s="867" t="str">
        <f>IFERROR(IF(VLOOKUP("*"&amp;TRIM($F2998)&amp;"*",dump!$A:$D,4,FALSE)="","空文字",VLOOKUP("*"&amp;TRIM($F2998)&amp;"*",dump!$A:$D,4,FALSE)),"NA")</f>
        <v>NA</v>
      </c>
      <c r="T2998" s="867" t="str">
        <f t="shared" ca="1" si="194"/>
        <v>×</v>
      </c>
      <c r="U2998" s="867"/>
      <c r="V2998" s="867"/>
      <c r="W2998" s="867"/>
      <c r="X2998" s="867"/>
      <c r="Y2998" s="867" t="str">
        <f t="shared" si="195"/>
        <v/>
      </c>
      <c r="Z2998" s="867"/>
    </row>
    <row r="2999" spans="2:26" s="312" customFormat="1" ht="45" customHeight="1" outlineLevel="1">
      <c r="B2999" s="314"/>
      <c r="C2999" s="439"/>
      <c r="D2999" s="328"/>
      <c r="E2999" s="382"/>
      <c r="F2999" s="307" t="s">
        <v>9992</v>
      </c>
      <c r="G2999" s="397"/>
      <c r="H2999" s="308"/>
      <c r="I2999" s="313"/>
      <c r="J2999" s="420"/>
      <c r="K2999" s="865" t="str">
        <f t="shared" si="191"/>
        <v/>
      </c>
      <c r="L2999" s="555" t="s">
        <v>17116</v>
      </c>
      <c r="M2999" s="553" t="s">
        <v>3657</v>
      </c>
      <c r="N2999" s="593" t="s">
        <v>19872</v>
      </c>
      <c r="O2999" s="551" t="s">
        <v>17122</v>
      </c>
      <c r="P2999" s="554" t="s">
        <v>19873</v>
      </c>
      <c r="Q2999" s="867" t="str">
        <f t="shared" ca="1" si="192"/>
        <v>lightMagenta(7)</v>
      </c>
      <c r="R2999" s="867" t="str">
        <f t="shared" ca="1" si="193"/>
        <v>7</v>
      </c>
      <c r="S2999" s="867" t="str">
        <f>IFERROR(IF(VLOOKUP("*"&amp;TRIM($F2999)&amp;"*",dump!$A:$D,4,FALSE)="","空文字",VLOOKUP("*"&amp;TRIM($F2999)&amp;"*",dump!$A:$D,4,FALSE)),"NA")</f>
        <v>NA</v>
      </c>
      <c r="T2999" s="867" t="str">
        <f t="shared" ca="1" si="194"/>
        <v>×</v>
      </c>
      <c r="U2999" s="867"/>
      <c r="V2999" s="867"/>
      <c r="W2999" s="867"/>
      <c r="X2999" s="867"/>
      <c r="Y2999" s="867" t="str">
        <f t="shared" si="195"/>
        <v/>
      </c>
      <c r="Z2999" s="867"/>
    </row>
    <row r="3000" spans="2:26" s="312" customFormat="1" ht="30" customHeight="1" outlineLevel="1">
      <c r="B3000" s="314"/>
      <c r="C3000" s="439"/>
      <c r="D3000" s="328"/>
      <c r="E3000" s="382"/>
      <c r="F3000" s="307" t="s">
        <v>8161</v>
      </c>
      <c r="G3000" s="397"/>
      <c r="H3000" s="308"/>
      <c r="I3000" s="313"/>
      <c r="J3000" s="420"/>
      <c r="K3000" s="865" t="str">
        <f t="shared" si="191"/>
        <v/>
      </c>
      <c r="L3000" s="557" t="s">
        <v>3656</v>
      </c>
      <c r="M3000" s="558" t="s">
        <v>3655</v>
      </c>
      <c r="N3000" s="597"/>
      <c r="O3000" s="662"/>
      <c r="P3000" s="598"/>
      <c r="Q3000" s="867" t="str">
        <f t="shared" ca="1" si="192"/>
        <v/>
      </c>
      <c r="R3000" s="867" t="str">
        <f t="shared" ca="1" si="193"/>
        <v/>
      </c>
      <c r="S3000" s="867" t="str">
        <f>IFERROR(IF(VLOOKUP("*"&amp;TRIM($F3000)&amp;"*",dump!$A:$D,4,FALSE)="","空文字",VLOOKUP("*"&amp;TRIM($F3000)&amp;"*",dump!$A:$D,4,FALSE)),"NA")</f>
        <v>NA</v>
      </c>
      <c r="T3000" s="867" t="str">
        <f t="shared" ca="1" si="194"/>
        <v>●</v>
      </c>
      <c r="U3000" s="867"/>
      <c r="V3000" s="867"/>
      <c r="W3000" s="867"/>
      <c r="X3000" s="867"/>
      <c r="Y3000" s="867" t="str">
        <f t="shared" si="195"/>
        <v/>
      </c>
      <c r="Z3000" s="867"/>
    </row>
    <row r="3001" spans="2:26" s="312" customFormat="1" ht="30" customHeight="1" outlineLevel="1">
      <c r="B3001" s="314"/>
      <c r="C3001" s="439"/>
      <c r="D3001" s="328"/>
      <c r="E3001" s="382"/>
      <c r="F3001" s="307" t="s">
        <v>8162</v>
      </c>
      <c r="G3001" s="397"/>
      <c r="H3001" s="308"/>
      <c r="I3001" s="313"/>
      <c r="J3001" s="420"/>
      <c r="K3001" s="865" t="str">
        <f t="shared" si="191"/>
        <v/>
      </c>
      <c r="L3001" s="557" t="s">
        <v>3656</v>
      </c>
      <c r="M3001" s="558" t="s">
        <v>3655</v>
      </c>
      <c r="N3001" s="597"/>
      <c r="O3001" s="662"/>
      <c r="P3001" s="598"/>
      <c r="Q3001" s="867" t="str">
        <f t="shared" ca="1" si="192"/>
        <v/>
      </c>
      <c r="R3001" s="867" t="str">
        <f t="shared" ca="1" si="193"/>
        <v/>
      </c>
      <c r="S3001" s="867" t="str">
        <f>IFERROR(IF(VLOOKUP("*"&amp;TRIM($F3001)&amp;"*",dump!$A:$D,4,FALSE)="","空文字",VLOOKUP("*"&amp;TRIM($F3001)&amp;"*",dump!$A:$D,4,FALSE)),"NA")</f>
        <v>NA</v>
      </c>
      <c r="T3001" s="867" t="str">
        <f t="shared" ca="1" si="194"/>
        <v>●</v>
      </c>
      <c r="U3001" s="867"/>
      <c r="V3001" s="867"/>
      <c r="W3001" s="867"/>
      <c r="X3001" s="867"/>
      <c r="Y3001" s="867" t="str">
        <f t="shared" si="195"/>
        <v/>
      </c>
      <c r="Z3001" s="867"/>
    </row>
    <row r="3002" spans="2:26" s="312" customFormat="1" ht="15" customHeight="1" outlineLevel="1">
      <c r="B3002" s="314"/>
      <c r="C3002" s="439"/>
      <c r="D3002" s="328"/>
      <c r="E3002" s="382"/>
      <c r="F3002" s="307" t="s">
        <v>8163</v>
      </c>
      <c r="G3002" s="397"/>
      <c r="H3002" s="308"/>
      <c r="I3002" s="313"/>
      <c r="J3002" s="420"/>
      <c r="K3002" s="865" t="str">
        <f t="shared" si="191"/>
        <v/>
      </c>
      <c r="L3002" s="557" t="s">
        <v>3656</v>
      </c>
      <c r="M3002" s="558" t="s">
        <v>3655</v>
      </c>
      <c r="N3002" s="597"/>
      <c r="O3002" s="662"/>
      <c r="P3002" s="598"/>
      <c r="Q3002" s="867" t="str">
        <f t="shared" ca="1" si="192"/>
        <v/>
      </c>
      <c r="R3002" s="867" t="str">
        <f t="shared" ca="1" si="193"/>
        <v/>
      </c>
      <c r="S3002" s="867" t="str">
        <f>IFERROR(IF(VLOOKUP("*"&amp;TRIM($F3002)&amp;"*",dump!$A:$D,4,FALSE)="","空文字",VLOOKUP("*"&amp;TRIM($F3002)&amp;"*",dump!$A:$D,4,FALSE)),"NA")</f>
        <v>NA</v>
      </c>
      <c r="T3002" s="867" t="str">
        <f t="shared" ca="1" si="194"/>
        <v>●</v>
      </c>
      <c r="U3002" s="867"/>
      <c r="V3002" s="867"/>
      <c r="W3002" s="867"/>
      <c r="X3002" s="867"/>
      <c r="Y3002" s="867" t="str">
        <f t="shared" si="195"/>
        <v/>
      </c>
      <c r="Z3002" s="867"/>
    </row>
    <row r="3003" spans="2:26" s="312" customFormat="1" ht="15" customHeight="1" outlineLevel="1">
      <c r="B3003" s="314"/>
      <c r="C3003" s="439"/>
      <c r="D3003" s="328"/>
      <c r="E3003" s="382"/>
      <c r="F3003" s="307" t="s">
        <v>8164</v>
      </c>
      <c r="G3003" s="397"/>
      <c r="H3003" s="308"/>
      <c r="I3003" s="313"/>
      <c r="J3003" s="420"/>
      <c r="K3003" s="865" t="str">
        <f t="shared" si="191"/>
        <v/>
      </c>
      <c r="L3003" s="557" t="s">
        <v>3656</v>
      </c>
      <c r="M3003" s="558" t="s">
        <v>3655</v>
      </c>
      <c r="N3003" s="597"/>
      <c r="O3003" s="662"/>
      <c r="P3003" s="598"/>
      <c r="Q3003" s="867" t="str">
        <f t="shared" ca="1" si="192"/>
        <v/>
      </c>
      <c r="R3003" s="867" t="str">
        <f t="shared" ca="1" si="193"/>
        <v/>
      </c>
      <c r="S3003" s="867" t="str">
        <f>IFERROR(IF(VLOOKUP("*"&amp;TRIM($F3003)&amp;"*",dump!$A:$D,4,FALSE)="","空文字",VLOOKUP("*"&amp;TRIM($F3003)&amp;"*",dump!$A:$D,4,FALSE)),"NA")</f>
        <v>NA</v>
      </c>
      <c r="T3003" s="867" t="str">
        <f t="shared" ca="1" si="194"/>
        <v>●</v>
      </c>
      <c r="U3003" s="867"/>
      <c r="V3003" s="867"/>
      <c r="W3003" s="867"/>
      <c r="X3003" s="867"/>
      <c r="Y3003" s="867" t="str">
        <f t="shared" si="195"/>
        <v/>
      </c>
      <c r="Z3003" s="867"/>
    </row>
    <row r="3004" spans="2:26" s="312" customFormat="1" ht="15" customHeight="1" outlineLevel="1">
      <c r="B3004" s="314"/>
      <c r="C3004" s="439"/>
      <c r="D3004" s="328"/>
      <c r="E3004" s="382"/>
      <c r="F3004" s="307" t="s">
        <v>8165</v>
      </c>
      <c r="G3004" s="397"/>
      <c r="H3004" s="308"/>
      <c r="I3004" s="313"/>
      <c r="J3004" s="420"/>
      <c r="K3004" s="865" t="str">
        <f t="shared" si="191"/>
        <v/>
      </c>
      <c r="L3004" s="557" t="s">
        <v>3656</v>
      </c>
      <c r="M3004" s="558" t="s">
        <v>3655</v>
      </c>
      <c r="N3004" s="597"/>
      <c r="O3004" s="662"/>
      <c r="P3004" s="598"/>
      <c r="Q3004" s="867" t="str">
        <f t="shared" ca="1" si="192"/>
        <v/>
      </c>
      <c r="R3004" s="867" t="str">
        <f t="shared" ca="1" si="193"/>
        <v/>
      </c>
      <c r="S3004" s="867" t="str">
        <f>IFERROR(IF(VLOOKUP("*"&amp;TRIM($F3004)&amp;"*",dump!$A:$D,4,FALSE)="","空文字",VLOOKUP("*"&amp;TRIM($F3004)&amp;"*",dump!$A:$D,4,FALSE)),"NA")</f>
        <v>NA</v>
      </c>
      <c r="T3004" s="867" t="str">
        <f t="shared" ca="1" si="194"/>
        <v>●</v>
      </c>
      <c r="U3004" s="867"/>
      <c r="V3004" s="867"/>
      <c r="W3004" s="867"/>
      <c r="X3004" s="867"/>
      <c r="Y3004" s="867" t="str">
        <f t="shared" si="195"/>
        <v/>
      </c>
      <c r="Z3004" s="867"/>
    </row>
    <row r="3005" spans="2:26" s="312" customFormat="1" ht="15" customHeight="1" outlineLevel="1">
      <c r="B3005" s="314"/>
      <c r="C3005" s="439"/>
      <c r="D3005" s="328"/>
      <c r="E3005" s="531"/>
      <c r="F3005" s="307" t="s">
        <v>8166</v>
      </c>
      <c r="G3005" s="309"/>
      <c r="H3005" s="310"/>
      <c r="I3005" s="311"/>
      <c r="J3005" s="421"/>
      <c r="K3005" s="865" t="str">
        <f t="shared" si="191"/>
        <v/>
      </c>
      <c r="L3005" s="557" t="s">
        <v>3656</v>
      </c>
      <c r="M3005" s="558" t="s">
        <v>3655</v>
      </c>
      <c r="N3005" s="597"/>
      <c r="O3005" s="662"/>
      <c r="P3005" s="598"/>
      <c r="Q3005" s="867" t="str">
        <f t="shared" ca="1" si="192"/>
        <v/>
      </c>
      <c r="R3005" s="867" t="str">
        <f t="shared" ca="1" si="193"/>
        <v/>
      </c>
      <c r="S3005" s="867" t="str">
        <f>IFERROR(IF(VLOOKUP("*"&amp;TRIM($F3005)&amp;"*",dump!$A:$D,4,FALSE)="","空文字",VLOOKUP("*"&amp;TRIM($F3005)&amp;"*",dump!$A:$D,4,FALSE)),"NA")</f>
        <v>NA</v>
      </c>
      <c r="T3005" s="867" t="str">
        <f t="shared" ca="1" si="194"/>
        <v>●</v>
      </c>
      <c r="U3005" s="867"/>
      <c r="V3005" s="867"/>
      <c r="W3005" s="867"/>
      <c r="X3005" s="867"/>
      <c r="Y3005" s="867" t="str">
        <f t="shared" si="195"/>
        <v/>
      </c>
      <c r="Z3005" s="867"/>
    </row>
    <row r="3006" spans="2:26" s="312" customFormat="1" ht="60" customHeight="1" outlineLevel="1">
      <c r="B3006" s="314"/>
      <c r="C3006" s="439"/>
      <c r="D3006" s="328"/>
      <c r="E3006" s="530" t="s">
        <v>12929</v>
      </c>
      <c r="F3006" s="307" t="s">
        <v>7046</v>
      </c>
      <c r="G3006" s="306" t="s">
        <v>7047</v>
      </c>
      <c r="H3006" s="305" t="s">
        <v>3657</v>
      </c>
      <c r="I3006" s="304" t="s">
        <v>3666</v>
      </c>
      <c r="J3006" s="419" t="s">
        <v>5684</v>
      </c>
      <c r="K3006" s="865" t="str">
        <f t="shared" si="191"/>
        <v/>
      </c>
      <c r="L3006" s="557" t="s">
        <v>3656</v>
      </c>
      <c r="M3006" s="558" t="s">
        <v>3655</v>
      </c>
      <c r="N3006" s="597" t="s">
        <v>18913</v>
      </c>
      <c r="O3006" s="662"/>
      <c r="P3006" s="598"/>
      <c r="Q3006" s="867" t="str">
        <f t="shared" ca="1" si="192"/>
        <v/>
      </c>
      <c r="R3006" s="867" t="str">
        <f t="shared" ca="1" si="193"/>
        <v/>
      </c>
      <c r="S3006" s="867" t="str">
        <f>IFERROR(IF(VLOOKUP("*"&amp;TRIM($F3006)&amp;"*",dump!$A:$D,4,FALSE)="","空文字",VLOOKUP("*"&amp;TRIM($F3006)&amp;"*",dump!$A:$D,4,FALSE)),"NA")</f>
        <v>NA</v>
      </c>
      <c r="T3006" s="867" t="str">
        <f t="shared" ca="1" si="194"/>
        <v>●</v>
      </c>
      <c r="U3006" s="867"/>
      <c r="V3006" s="867"/>
      <c r="W3006" s="867"/>
      <c r="X3006" s="867"/>
      <c r="Y3006" s="867" t="str">
        <f t="shared" si="195"/>
        <v/>
      </c>
      <c r="Z3006" s="867"/>
    </row>
    <row r="3007" spans="2:26" s="312" customFormat="1" ht="30" customHeight="1" outlineLevel="1">
      <c r="B3007" s="314"/>
      <c r="C3007" s="439"/>
      <c r="D3007" s="328"/>
      <c r="E3007" s="382"/>
      <c r="F3007" s="309" t="s">
        <v>14773</v>
      </c>
      <c r="G3007" s="397"/>
      <c r="H3007" s="308"/>
      <c r="I3007" s="313"/>
      <c r="J3007" s="420"/>
      <c r="K3007" s="865" t="str">
        <f t="shared" si="191"/>
        <v/>
      </c>
      <c r="L3007" s="557" t="s">
        <v>3656</v>
      </c>
      <c r="M3007" s="558" t="s">
        <v>3655</v>
      </c>
      <c r="N3007" s="597"/>
      <c r="O3007" s="662"/>
      <c r="P3007" s="598"/>
      <c r="Q3007" s="867" t="str">
        <f t="shared" ca="1" si="192"/>
        <v/>
      </c>
      <c r="R3007" s="867" t="str">
        <f t="shared" ca="1" si="193"/>
        <v/>
      </c>
      <c r="S3007" s="867" t="str">
        <f>IFERROR(IF(VLOOKUP("*"&amp;TRIM($F3007)&amp;"*",dump!$A:$D,4,FALSE)="","空文字",VLOOKUP("*"&amp;TRIM($F3007)&amp;"*",dump!$A:$D,4,FALSE)),"NA")</f>
        <v>NA</v>
      </c>
      <c r="T3007" s="867" t="str">
        <f t="shared" ca="1" si="194"/>
        <v>●</v>
      </c>
      <c r="U3007" s="867"/>
      <c r="V3007" s="867"/>
      <c r="W3007" s="867"/>
      <c r="X3007" s="867"/>
      <c r="Y3007" s="867" t="str">
        <f t="shared" si="195"/>
        <v/>
      </c>
      <c r="Z3007" s="867"/>
    </row>
    <row r="3008" spans="2:26" s="312" customFormat="1" ht="30" customHeight="1" outlineLevel="1">
      <c r="B3008" s="314"/>
      <c r="C3008" s="439"/>
      <c r="D3008" s="328"/>
      <c r="E3008" s="382"/>
      <c r="F3008" s="307" t="s">
        <v>14774</v>
      </c>
      <c r="G3008" s="397"/>
      <c r="H3008" s="308"/>
      <c r="I3008" s="313"/>
      <c r="J3008" s="420"/>
      <c r="K3008" s="865" t="str">
        <f t="shared" si="191"/>
        <v/>
      </c>
      <c r="L3008" s="557" t="s">
        <v>3656</v>
      </c>
      <c r="M3008" s="558" t="s">
        <v>3655</v>
      </c>
      <c r="N3008" s="597"/>
      <c r="O3008" s="662"/>
      <c r="P3008" s="598"/>
      <c r="Q3008" s="867" t="str">
        <f t="shared" ca="1" si="192"/>
        <v/>
      </c>
      <c r="R3008" s="867" t="str">
        <f t="shared" ca="1" si="193"/>
        <v/>
      </c>
      <c r="S3008" s="867" t="str">
        <f>IFERROR(IF(VLOOKUP("*"&amp;TRIM($F3008)&amp;"*",dump!$A:$D,4,FALSE)="","空文字",VLOOKUP("*"&amp;TRIM($F3008)&amp;"*",dump!$A:$D,4,FALSE)),"NA")</f>
        <v>NA</v>
      </c>
      <c r="T3008" s="867" t="str">
        <f t="shared" ca="1" si="194"/>
        <v>●</v>
      </c>
      <c r="U3008" s="867"/>
      <c r="V3008" s="867"/>
      <c r="W3008" s="867"/>
      <c r="X3008" s="867"/>
      <c r="Y3008" s="867" t="str">
        <f t="shared" si="195"/>
        <v/>
      </c>
      <c r="Z3008" s="867"/>
    </row>
    <row r="3009" spans="2:26" s="312" customFormat="1" ht="30" customHeight="1" outlineLevel="1">
      <c r="B3009" s="314"/>
      <c r="C3009" s="439"/>
      <c r="D3009" s="328"/>
      <c r="E3009" s="382"/>
      <c r="F3009" s="307" t="s">
        <v>14775</v>
      </c>
      <c r="G3009" s="397"/>
      <c r="H3009" s="308"/>
      <c r="I3009" s="313"/>
      <c r="J3009" s="420"/>
      <c r="K3009" s="865" t="str">
        <f t="shared" si="191"/>
        <v/>
      </c>
      <c r="L3009" s="557" t="s">
        <v>3656</v>
      </c>
      <c r="M3009" s="558" t="s">
        <v>3655</v>
      </c>
      <c r="N3009" s="597"/>
      <c r="O3009" s="662"/>
      <c r="P3009" s="598"/>
      <c r="Q3009" s="867" t="str">
        <f t="shared" ca="1" si="192"/>
        <v/>
      </c>
      <c r="R3009" s="867" t="str">
        <f t="shared" ca="1" si="193"/>
        <v/>
      </c>
      <c r="S3009" s="867" t="str">
        <f>IFERROR(IF(VLOOKUP("*"&amp;TRIM($F3009)&amp;"*",dump!$A:$D,4,FALSE)="","空文字",VLOOKUP("*"&amp;TRIM($F3009)&amp;"*",dump!$A:$D,4,FALSE)),"NA")</f>
        <v>NA</v>
      </c>
      <c r="T3009" s="867" t="str">
        <f t="shared" ca="1" si="194"/>
        <v>●</v>
      </c>
      <c r="U3009" s="867"/>
      <c r="V3009" s="867"/>
      <c r="W3009" s="867"/>
      <c r="X3009" s="867"/>
      <c r="Y3009" s="867" t="str">
        <f t="shared" si="195"/>
        <v/>
      </c>
      <c r="Z3009" s="867"/>
    </row>
    <row r="3010" spans="2:26" s="312" customFormat="1" ht="30" customHeight="1" outlineLevel="1">
      <c r="B3010" s="314"/>
      <c r="C3010" s="439"/>
      <c r="D3010" s="328"/>
      <c r="E3010" s="382"/>
      <c r="F3010" s="307" t="s">
        <v>14776</v>
      </c>
      <c r="G3010" s="397"/>
      <c r="H3010" s="308"/>
      <c r="I3010" s="313"/>
      <c r="J3010" s="420"/>
      <c r="K3010" s="865" t="str">
        <f t="shared" si="191"/>
        <v/>
      </c>
      <c r="L3010" s="557" t="s">
        <v>3656</v>
      </c>
      <c r="M3010" s="558" t="s">
        <v>3655</v>
      </c>
      <c r="N3010" s="597"/>
      <c r="O3010" s="662"/>
      <c r="P3010" s="598"/>
      <c r="Q3010" s="867" t="str">
        <f t="shared" ca="1" si="192"/>
        <v/>
      </c>
      <c r="R3010" s="867" t="str">
        <f t="shared" ca="1" si="193"/>
        <v/>
      </c>
      <c r="S3010" s="867" t="str">
        <f>IFERROR(IF(VLOOKUP("*"&amp;TRIM($F3010)&amp;"*",dump!$A:$D,4,FALSE)="","空文字",VLOOKUP("*"&amp;TRIM($F3010)&amp;"*",dump!$A:$D,4,FALSE)),"NA")</f>
        <v>NA</v>
      </c>
      <c r="T3010" s="867" t="str">
        <f t="shared" ca="1" si="194"/>
        <v>●</v>
      </c>
      <c r="U3010" s="867"/>
      <c r="V3010" s="867"/>
      <c r="W3010" s="867"/>
      <c r="X3010" s="867"/>
      <c r="Y3010" s="867" t="str">
        <f t="shared" si="195"/>
        <v/>
      </c>
      <c r="Z3010" s="867"/>
    </row>
    <row r="3011" spans="2:26" s="312" customFormat="1" ht="30" customHeight="1" outlineLevel="1">
      <c r="B3011" s="314"/>
      <c r="C3011" s="439"/>
      <c r="D3011" s="328"/>
      <c r="E3011" s="382"/>
      <c r="F3011" s="307" t="s">
        <v>14777</v>
      </c>
      <c r="G3011" s="397"/>
      <c r="H3011" s="308"/>
      <c r="I3011" s="313"/>
      <c r="J3011" s="420"/>
      <c r="K3011" s="865" t="str">
        <f t="shared" si="191"/>
        <v/>
      </c>
      <c r="L3011" s="557" t="s">
        <v>3656</v>
      </c>
      <c r="M3011" s="558" t="s">
        <v>3655</v>
      </c>
      <c r="N3011" s="597"/>
      <c r="O3011" s="662"/>
      <c r="P3011" s="598"/>
      <c r="Q3011" s="867" t="str">
        <f t="shared" ca="1" si="192"/>
        <v/>
      </c>
      <c r="R3011" s="867" t="str">
        <f t="shared" ca="1" si="193"/>
        <v/>
      </c>
      <c r="S3011" s="867" t="str">
        <f>IFERROR(IF(VLOOKUP("*"&amp;TRIM($F3011)&amp;"*",dump!$A:$D,4,FALSE)="","空文字",VLOOKUP("*"&amp;TRIM($F3011)&amp;"*",dump!$A:$D,4,FALSE)),"NA")</f>
        <v>NA</v>
      </c>
      <c r="T3011" s="867" t="str">
        <f t="shared" ca="1" si="194"/>
        <v>●</v>
      </c>
      <c r="U3011" s="867"/>
      <c r="V3011" s="867"/>
      <c r="W3011" s="867"/>
      <c r="X3011" s="867"/>
      <c r="Y3011" s="867" t="str">
        <f t="shared" si="195"/>
        <v/>
      </c>
      <c r="Z3011" s="867"/>
    </row>
    <row r="3012" spans="2:26" s="312" customFormat="1" ht="30" customHeight="1" outlineLevel="1">
      <c r="B3012" s="314"/>
      <c r="C3012" s="439"/>
      <c r="D3012" s="328"/>
      <c r="E3012" s="382"/>
      <c r="F3012" s="307" t="s">
        <v>14778</v>
      </c>
      <c r="G3012" s="397"/>
      <c r="H3012" s="308"/>
      <c r="I3012" s="313"/>
      <c r="J3012" s="420"/>
      <c r="K3012" s="865" t="str">
        <f t="shared" si="191"/>
        <v/>
      </c>
      <c r="L3012" s="557" t="s">
        <v>3656</v>
      </c>
      <c r="M3012" s="558" t="s">
        <v>3655</v>
      </c>
      <c r="N3012" s="597"/>
      <c r="O3012" s="662"/>
      <c r="P3012" s="598"/>
      <c r="Q3012" s="867" t="str">
        <f t="shared" ca="1" si="192"/>
        <v/>
      </c>
      <c r="R3012" s="867" t="str">
        <f t="shared" ca="1" si="193"/>
        <v/>
      </c>
      <c r="S3012" s="867" t="str">
        <f>IFERROR(IF(VLOOKUP("*"&amp;TRIM($F3012)&amp;"*",dump!$A:$D,4,FALSE)="","空文字",VLOOKUP("*"&amp;TRIM($F3012)&amp;"*",dump!$A:$D,4,FALSE)),"NA")</f>
        <v>NA</v>
      </c>
      <c r="T3012" s="867" t="str">
        <f t="shared" ca="1" si="194"/>
        <v>●</v>
      </c>
      <c r="U3012" s="867"/>
      <c r="V3012" s="867"/>
      <c r="W3012" s="867"/>
      <c r="X3012" s="867"/>
      <c r="Y3012" s="867" t="str">
        <f t="shared" si="195"/>
        <v/>
      </c>
      <c r="Z3012" s="867"/>
    </row>
    <row r="3013" spans="2:26" s="312" customFormat="1" ht="15" customHeight="1" outlineLevel="1">
      <c r="B3013" s="314"/>
      <c r="C3013" s="439"/>
      <c r="D3013" s="328"/>
      <c r="E3013" s="382"/>
      <c r="F3013" s="307" t="s">
        <v>14779</v>
      </c>
      <c r="G3013" s="397"/>
      <c r="H3013" s="308"/>
      <c r="I3013" s="313"/>
      <c r="J3013" s="420"/>
      <c r="K3013" s="865" t="str">
        <f t="shared" si="191"/>
        <v/>
      </c>
      <c r="L3013" s="557" t="s">
        <v>3656</v>
      </c>
      <c r="M3013" s="558" t="s">
        <v>3655</v>
      </c>
      <c r="N3013" s="597"/>
      <c r="O3013" s="662"/>
      <c r="P3013" s="598"/>
      <c r="Q3013" s="867" t="str">
        <f t="shared" ca="1" si="192"/>
        <v/>
      </c>
      <c r="R3013" s="867" t="str">
        <f t="shared" ca="1" si="193"/>
        <v/>
      </c>
      <c r="S3013" s="867" t="str">
        <f>IFERROR(IF(VLOOKUP("*"&amp;TRIM($F3013)&amp;"*",dump!$A:$D,4,FALSE)="","空文字",VLOOKUP("*"&amp;TRIM($F3013)&amp;"*",dump!$A:$D,4,FALSE)),"NA")</f>
        <v>NA</v>
      </c>
      <c r="T3013" s="867" t="str">
        <f t="shared" ca="1" si="194"/>
        <v>●</v>
      </c>
      <c r="U3013" s="867"/>
      <c r="V3013" s="867"/>
      <c r="W3013" s="867"/>
      <c r="X3013" s="867"/>
      <c r="Y3013" s="867" t="str">
        <f t="shared" si="195"/>
        <v/>
      </c>
      <c r="Z3013" s="867"/>
    </row>
    <row r="3014" spans="2:26" s="312" customFormat="1" ht="15" customHeight="1" outlineLevel="1">
      <c r="B3014" s="314"/>
      <c r="C3014" s="439"/>
      <c r="D3014" s="328"/>
      <c r="E3014" s="382"/>
      <c r="F3014" s="307" t="s">
        <v>14780</v>
      </c>
      <c r="G3014" s="397"/>
      <c r="H3014" s="308"/>
      <c r="I3014" s="313"/>
      <c r="J3014" s="420"/>
      <c r="K3014" s="865" t="str">
        <f t="shared" si="191"/>
        <v/>
      </c>
      <c r="L3014" s="557" t="s">
        <v>3656</v>
      </c>
      <c r="M3014" s="558" t="s">
        <v>3655</v>
      </c>
      <c r="N3014" s="597"/>
      <c r="O3014" s="662"/>
      <c r="P3014" s="598"/>
      <c r="Q3014" s="867" t="str">
        <f t="shared" ca="1" si="192"/>
        <v/>
      </c>
      <c r="R3014" s="867" t="str">
        <f t="shared" ca="1" si="193"/>
        <v/>
      </c>
      <c r="S3014" s="867" t="str">
        <f>IFERROR(IF(VLOOKUP("*"&amp;TRIM($F3014)&amp;"*",dump!$A:$D,4,FALSE)="","空文字",VLOOKUP("*"&amp;TRIM($F3014)&amp;"*",dump!$A:$D,4,FALSE)),"NA")</f>
        <v>NA</v>
      </c>
      <c r="T3014" s="867" t="str">
        <f t="shared" ca="1" si="194"/>
        <v>●</v>
      </c>
      <c r="U3014" s="867"/>
      <c r="V3014" s="867"/>
      <c r="W3014" s="867"/>
      <c r="X3014" s="867"/>
      <c r="Y3014" s="867" t="str">
        <f t="shared" si="195"/>
        <v/>
      </c>
      <c r="Z3014" s="867"/>
    </row>
    <row r="3015" spans="2:26" s="312" customFormat="1" ht="15" customHeight="1" outlineLevel="1">
      <c r="B3015" s="314"/>
      <c r="C3015" s="439"/>
      <c r="D3015" s="328"/>
      <c r="E3015" s="382"/>
      <c r="F3015" s="307" t="s">
        <v>14781</v>
      </c>
      <c r="G3015" s="397"/>
      <c r="H3015" s="308"/>
      <c r="I3015" s="313"/>
      <c r="J3015" s="420"/>
      <c r="K3015" s="865" t="str">
        <f t="shared" si="191"/>
        <v/>
      </c>
      <c r="L3015" s="557" t="s">
        <v>3656</v>
      </c>
      <c r="M3015" s="558" t="s">
        <v>3655</v>
      </c>
      <c r="N3015" s="597"/>
      <c r="O3015" s="662"/>
      <c r="P3015" s="598"/>
      <c r="Q3015" s="867" t="str">
        <f t="shared" ca="1" si="192"/>
        <v/>
      </c>
      <c r="R3015" s="867" t="str">
        <f t="shared" ca="1" si="193"/>
        <v/>
      </c>
      <c r="S3015" s="867" t="str">
        <f>IFERROR(IF(VLOOKUP("*"&amp;TRIM($F3015)&amp;"*",dump!$A:$D,4,FALSE)="","空文字",VLOOKUP("*"&amp;TRIM($F3015)&amp;"*",dump!$A:$D,4,FALSE)),"NA")</f>
        <v>NA</v>
      </c>
      <c r="T3015" s="867" t="str">
        <f t="shared" ca="1" si="194"/>
        <v>●</v>
      </c>
      <c r="U3015" s="867"/>
      <c r="V3015" s="867"/>
      <c r="W3015" s="867"/>
      <c r="X3015" s="867"/>
      <c r="Y3015" s="867" t="str">
        <f t="shared" si="195"/>
        <v/>
      </c>
      <c r="Z3015" s="867"/>
    </row>
    <row r="3016" spans="2:26" s="312" customFormat="1" ht="15" customHeight="1" outlineLevel="1">
      <c r="B3016" s="314"/>
      <c r="C3016" s="439"/>
      <c r="D3016" s="328"/>
      <c r="E3016" s="382"/>
      <c r="F3016" s="307" t="s">
        <v>14782</v>
      </c>
      <c r="G3016" s="397"/>
      <c r="H3016" s="308"/>
      <c r="I3016" s="313"/>
      <c r="J3016" s="420"/>
      <c r="K3016" s="865" t="str">
        <f t="shared" si="191"/>
        <v/>
      </c>
      <c r="L3016" s="557" t="s">
        <v>3656</v>
      </c>
      <c r="M3016" s="558" t="s">
        <v>3655</v>
      </c>
      <c r="N3016" s="597"/>
      <c r="O3016" s="662"/>
      <c r="P3016" s="598"/>
      <c r="Q3016" s="867" t="str">
        <f t="shared" ca="1" si="192"/>
        <v/>
      </c>
      <c r="R3016" s="867" t="str">
        <f t="shared" ca="1" si="193"/>
        <v/>
      </c>
      <c r="S3016" s="867" t="str">
        <f>IFERROR(IF(VLOOKUP("*"&amp;TRIM($F3016)&amp;"*",dump!$A:$D,4,FALSE)="","空文字",VLOOKUP("*"&amp;TRIM($F3016)&amp;"*",dump!$A:$D,4,FALSE)),"NA")</f>
        <v>NA</v>
      </c>
      <c r="T3016" s="867" t="str">
        <f t="shared" ca="1" si="194"/>
        <v>●</v>
      </c>
      <c r="U3016" s="867"/>
      <c r="V3016" s="867"/>
      <c r="W3016" s="867"/>
      <c r="X3016" s="867"/>
      <c r="Y3016" s="867" t="str">
        <f t="shared" si="195"/>
        <v/>
      </c>
      <c r="Z3016" s="867"/>
    </row>
    <row r="3017" spans="2:26" s="312" customFormat="1" ht="15" customHeight="1" outlineLevel="1">
      <c r="B3017" s="314"/>
      <c r="C3017" s="439"/>
      <c r="D3017" s="328"/>
      <c r="E3017" s="382"/>
      <c r="F3017" s="307" t="s">
        <v>14783</v>
      </c>
      <c r="G3017" s="397"/>
      <c r="H3017" s="308"/>
      <c r="I3017" s="313"/>
      <c r="J3017" s="420"/>
      <c r="K3017" s="865" t="str">
        <f t="shared" si="191"/>
        <v/>
      </c>
      <c r="L3017" s="557" t="s">
        <v>3656</v>
      </c>
      <c r="M3017" s="558" t="s">
        <v>3655</v>
      </c>
      <c r="N3017" s="597"/>
      <c r="O3017" s="662"/>
      <c r="P3017" s="598"/>
      <c r="Q3017" s="867" t="str">
        <f t="shared" ca="1" si="192"/>
        <v/>
      </c>
      <c r="R3017" s="867" t="str">
        <f t="shared" ca="1" si="193"/>
        <v/>
      </c>
      <c r="S3017" s="867" t="str">
        <f>IFERROR(IF(VLOOKUP("*"&amp;TRIM($F3017)&amp;"*",dump!$A:$D,4,FALSE)="","空文字",VLOOKUP("*"&amp;TRIM($F3017)&amp;"*",dump!$A:$D,4,FALSE)),"NA")</f>
        <v>NA</v>
      </c>
      <c r="T3017" s="867" t="str">
        <f t="shared" ca="1" si="194"/>
        <v>●</v>
      </c>
      <c r="U3017" s="867"/>
      <c r="V3017" s="867"/>
      <c r="W3017" s="867"/>
      <c r="X3017" s="867"/>
      <c r="Y3017" s="867" t="str">
        <f t="shared" si="195"/>
        <v/>
      </c>
      <c r="Z3017" s="867"/>
    </row>
    <row r="3018" spans="2:26" s="312" customFormat="1" ht="15" customHeight="1" outlineLevel="1">
      <c r="B3018" s="314"/>
      <c r="C3018" s="439"/>
      <c r="D3018" s="328"/>
      <c r="E3018" s="531"/>
      <c r="F3018" s="307" t="s">
        <v>14784</v>
      </c>
      <c r="G3018" s="309"/>
      <c r="H3018" s="310"/>
      <c r="I3018" s="311"/>
      <c r="J3018" s="421"/>
      <c r="K3018" s="865" t="str">
        <f t="shared" si="191"/>
        <v/>
      </c>
      <c r="L3018" s="557" t="s">
        <v>3656</v>
      </c>
      <c r="M3018" s="558" t="s">
        <v>3655</v>
      </c>
      <c r="N3018" s="597"/>
      <c r="O3018" s="662"/>
      <c r="P3018" s="598"/>
      <c r="Q3018" s="867" t="str">
        <f t="shared" ca="1" si="192"/>
        <v/>
      </c>
      <c r="R3018" s="867" t="str">
        <f t="shared" ca="1" si="193"/>
        <v/>
      </c>
      <c r="S3018" s="867" t="str">
        <f>IFERROR(IF(VLOOKUP("*"&amp;TRIM($F3018)&amp;"*",dump!$A:$D,4,FALSE)="","空文字",VLOOKUP("*"&amp;TRIM($F3018)&amp;"*",dump!$A:$D,4,FALSE)),"NA")</f>
        <v>NA</v>
      </c>
      <c r="T3018" s="867" t="str">
        <f t="shared" ca="1" si="194"/>
        <v>●</v>
      </c>
      <c r="U3018" s="867"/>
      <c r="V3018" s="867"/>
      <c r="W3018" s="867"/>
      <c r="X3018" s="867"/>
      <c r="Y3018" s="867" t="str">
        <f t="shared" si="195"/>
        <v/>
      </c>
      <c r="Z3018" s="867"/>
    </row>
    <row r="3019" spans="2:26" s="312" customFormat="1" ht="60" customHeight="1" outlineLevel="1">
      <c r="B3019" s="314"/>
      <c r="C3019" s="439"/>
      <c r="D3019" s="328"/>
      <c r="E3019" s="531" t="s">
        <v>9993</v>
      </c>
      <c r="F3019" s="307" t="s">
        <v>7048</v>
      </c>
      <c r="G3019" s="309" t="s">
        <v>7049</v>
      </c>
      <c r="H3019" s="310" t="s">
        <v>9</v>
      </c>
      <c r="I3019" s="311" t="s">
        <v>660</v>
      </c>
      <c r="J3019" s="421" t="s">
        <v>5683</v>
      </c>
      <c r="K3019" s="865" t="str">
        <f t="shared" si="191"/>
        <v/>
      </c>
      <c r="L3019" s="557" t="s">
        <v>3656</v>
      </c>
      <c r="M3019" s="558" t="s">
        <v>3655</v>
      </c>
      <c r="N3019" s="597" t="s">
        <v>18097</v>
      </c>
      <c r="O3019" s="662"/>
      <c r="P3019" s="598"/>
      <c r="Q3019" s="867" t="str">
        <f t="shared" ca="1" si="192"/>
        <v/>
      </c>
      <c r="R3019" s="867" t="str">
        <f t="shared" ca="1" si="193"/>
        <v/>
      </c>
      <c r="S3019" s="867" t="str">
        <f>IFERROR(IF(VLOOKUP("*"&amp;TRIM($F3019)&amp;"*",dump!$A:$D,4,FALSE)="","空文字",VLOOKUP("*"&amp;TRIM($F3019)&amp;"*",dump!$A:$D,4,FALSE)),"NA")</f>
        <v>NA</v>
      </c>
      <c r="T3019" s="867" t="str">
        <f t="shared" ca="1" si="194"/>
        <v>●</v>
      </c>
      <c r="U3019" s="867"/>
      <c r="V3019" s="867"/>
      <c r="W3019" s="867"/>
      <c r="X3019" s="867"/>
      <c r="Y3019" s="867" t="str">
        <f t="shared" si="195"/>
        <v/>
      </c>
      <c r="Z3019" s="867"/>
    </row>
    <row r="3020" spans="2:26" s="312" customFormat="1" ht="30" customHeight="1" outlineLevel="1">
      <c r="B3020" s="314"/>
      <c r="C3020" s="439"/>
      <c r="D3020" s="215" t="s">
        <v>812</v>
      </c>
      <c r="E3020" s="213"/>
      <c r="F3020" s="214" t="s">
        <v>3822</v>
      </c>
      <c r="G3020" s="214" t="s">
        <v>1175</v>
      </c>
      <c r="H3020" s="225" t="s">
        <v>3655</v>
      </c>
      <c r="I3020" s="144" t="s">
        <v>660</v>
      </c>
      <c r="J3020" s="418" t="s">
        <v>5684</v>
      </c>
      <c r="K3020" s="865" t="str">
        <f t="shared" si="191"/>
        <v/>
      </c>
      <c r="L3020" s="557" t="s">
        <v>3656</v>
      </c>
      <c r="M3020" s="558" t="s">
        <v>3655</v>
      </c>
      <c r="N3020" s="597" t="s">
        <v>17470</v>
      </c>
      <c r="O3020" s="662"/>
      <c r="P3020" s="598"/>
      <c r="Q3020" s="867" t="str">
        <f t="shared" ca="1" si="192"/>
        <v/>
      </c>
      <c r="R3020" s="867" t="str">
        <f t="shared" ca="1" si="193"/>
        <v/>
      </c>
      <c r="S3020" s="867" t="str">
        <f>IFERROR(IF(VLOOKUP("*"&amp;TRIM($F3020)&amp;"*",dump!$A:$D,4,FALSE)="","空文字",VLOOKUP("*"&amp;TRIM($F3020)&amp;"*",dump!$A:$D,4,FALSE)),"NA")</f>
        <v>NA</v>
      </c>
      <c r="T3020" s="867" t="str">
        <f t="shared" ca="1" si="194"/>
        <v>●</v>
      </c>
      <c r="U3020" s="867"/>
      <c r="V3020" s="867"/>
      <c r="W3020" s="867"/>
      <c r="X3020" s="867"/>
      <c r="Y3020" s="867" t="str">
        <f t="shared" si="195"/>
        <v/>
      </c>
      <c r="Z3020" s="867"/>
    </row>
    <row r="3021" spans="2:26" s="312" customFormat="1" ht="15" customHeight="1" outlineLevel="1">
      <c r="B3021" s="314"/>
      <c r="C3021" s="439"/>
      <c r="D3021" s="343"/>
      <c r="E3021" s="307" t="s">
        <v>813</v>
      </c>
      <c r="F3021" s="307" t="s">
        <v>3823</v>
      </c>
      <c r="G3021" s="307" t="s">
        <v>1176</v>
      </c>
      <c r="H3021" s="302" t="s">
        <v>3657</v>
      </c>
      <c r="I3021" s="303" t="s">
        <v>660</v>
      </c>
      <c r="J3021" s="417" t="s">
        <v>5684</v>
      </c>
      <c r="K3021" s="865" t="str">
        <f t="shared" ref="K3021:K3084" si="196">IF(AND(M3021="", O3021="", N3021&lt;&gt;""), "○", "")</f>
        <v/>
      </c>
      <c r="L3021" s="557" t="s">
        <v>3656</v>
      </c>
      <c r="M3021" s="558" t="s">
        <v>3655</v>
      </c>
      <c r="N3021" s="597"/>
      <c r="O3021" s="662"/>
      <c r="P3021" s="598"/>
      <c r="Q3021" s="867" t="str">
        <f t="shared" ref="Q3021:Q3084" ca="1" si="197">IF(P3021="","",IF(P3021="←",IF(OFFSET($J3021,0,MATCH(MID(M3021,1,FIND("の",M3021,1)-1), $L$11:$BA$11,0)+4,1,1)="","",OFFSET($L3021,0,MATCH(MID(M3021,1,FIND("の",M3021,1)-1), $L$11:$BA$11,0)+4,1,1)),P3021))</f>
        <v/>
      </c>
      <c r="R3021" s="867" t="str">
        <f t="shared" ref="R3021:R3084" ca="1" si="198">IF(COUNTIF(Q3021,"*(*"),MID(Q3021,FIND("(",Q3021,1)+1,FIND(")",Q3021,1)-FIND("(",Q3021,1)-1),IF(COUNTIF(Q3021,"*""*"),MID(Q3021,FIND("""",Q3021,1)+1,LEN(Q3021)-2),IF(COUNTIF(Q3021,"*：*"),RIGHT(Q3021,LEN(Q3021)-(FIND("：",Q3021))),Q3021)))</f>
        <v/>
      </c>
      <c r="S3021" s="867" t="str">
        <f>IFERROR(IF(VLOOKUP("*"&amp;TRIM($F3021)&amp;"*",dump!$A:$D,4,FALSE)="","空文字",VLOOKUP("*"&amp;TRIM($F3021)&amp;"*",dump!$A:$D,4,FALSE)),"NA")</f>
        <v>NA</v>
      </c>
      <c r="T3021" s="867" t="str">
        <f t="shared" ref="T3021:T3084" ca="1" si="199">IF($K3021&lt;&gt;"",IF($E3021&lt;&gt;"","■",""),IF(AND(R3021="",S3021="NA"),"●", IF(EXACT(R3021,S3021),"●","×")))</f>
        <v>●</v>
      </c>
      <c r="U3021" s="867"/>
      <c r="V3021" s="867"/>
      <c r="W3021" s="867"/>
      <c r="X3021" s="867"/>
      <c r="Y3021" s="867" t="str">
        <f t="shared" ref="Y3021:Y3084" si="200">IF(U3021="●","●","")</f>
        <v/>
      </c>
      <c r="Z3021" s="867"/>
    </row>
    <row r="3022" spans="2:26" s="312" customFormat="1" ht="15" customHeight="1" outlineLevel="1">
      <c r="B3022" s="314"/>
      <c r="C3022" s="439"/>
      <c r="D3022" s="343"/>
      <c r="E3022" s="307" t="s">
        <v>814</v>
      </c>
      <c r="F3022" s="307" t="s">
        <v>3824</v>
      </c>
      <c r="G3022" s="307" t="s">
        <v>1177</v>
      </c>
      <c r="H3022" s="302" t="s">
        <v>3657</v>
      </c>
      <c r="I3022" s="303" t="s">
        <v>660</v>
      </c>
      <c r="J3022" s="417" t="s">
        <v>5684</v>
      </c>
      <c r="K3022" s="865" t="str">
        <f t="shared" si="196"/>
        <v/>
      </c>
      <c r="L3022" s="557" t="s">
        <v>3656</v>
      </c>
      <c r="M3022" s="558" t="s">
        <v>3655</v>
      </c>
      <c r="N3022" s="597"/>
      <c r="O3022" s="662"/>
      <c r="P3022" s="598"/>
      <c r="Q3022" s="867" t="str">
        <f t="shared" ca="1" si="197"/>
        <v/>
      </c>
      <c r="R3022" s="867" t="str">
        <f t="shared" ca="1" si="198"/>
        <v/>
      </c>
      <c r="S3022" s="867" t="str">
        <f>IFERROR(IF(VLOOKUP("*"&amp;TRIM($F3022)&amp;"*",dump!$A:$D,4,FALSE)="","空文字",VLOOKUP("*"&amp;TRIM($F3022)&amp;"*",dump!$A:$D,4,FALSE)),"NA")</f>
        <v>NA</v>
      </c>
      <c r="T3022" s="867" t="str">
        <f t="shared" ca="1" si="199"/>
        <v>●</v>
      </c>
      <c r="U3022" s="867"/>
      <c r="V3022" s="867"/>
      <c r="W3022" s="867"/>
      <c r="X3022" s="867"/>
      <c r="Y3022" s="867" t="str">
        <f t="shared" si="200"/>
        <v/>
      </c>
      <c r="Z3022" s="867"/>
    </row>
    <row r="3023" spans="2:26" s="312" customFormat="1" ht="15" customHeight="1" outlineLevel="1">
      <c r="B3023" s="314"/>
      <c r="C3023" s="439"/>
      <c r="D3023" s="343"/>
      <c r="E3023" s="307" t="s">
        <v>815</v>
      </c>
      <c r="F3023" s="307" t="s">
        <v>3825</v>
      </c>
      <c r="G3023" s="307" t="s">
        <v>278</v>
      </c>
      <c r="H3023" s="302" t="s">
        <v>3657</v>
      </c>
      <c r="I3023" s="303" t="s">
        <v>660</v>
      </c>
      <c r="J3023" s="417" t="s">
        <v>5684</v>
      </c>
      <c r="K3023" s="865" t="str">
        <f t="shared" si="196"/>
        <v/>
      </c>
      <c r="L3023" s="557" t="s">
        <v>3656</v>
      </c>
      <c r="M3023" s="558" t="s">
        <v>3655</v>
      </c>
      <c r="N3023" s="597"/>
      <c r="O3023" s="662"/>
      <c r="P3023" s="598"/>
      <c r="Q3023" s="867" t="str">
        <f t="shared" ca="1" si="197"/>
        <v/>
      </c>
      <c r="R3023" s="867" t="str">
        <f t="shared" ca="1" si="198"/>
        <v/>
      </c>
      <c r="S3023" s="867" t="str">
        <f>IFERROR(IF(VLOOKUP("*"&amp;TRIM($F3023)&amp;"*",dump!$A:$D,4,FALSE)="","空文字",VLOOKUP("*"&amp;TRIM($F3023)&amp;"*",dump!$A:$D,4,FALSE)),"NA")</f>
        <v>NA</v>
      </c>
      <c r="T3023" s="867" t="str">
        <f t="shared" ca="1" si="199"/>
        <v>●</v>
      </c>
      <c r="U3023" s="867"/>
      <c r="V3023" s="867"/>
      <c r="W3023" s="867"/>
      <c r="X3023" s="867"/>
      <c r="Y3023" s="867" t="str">
        <f t="shared" si="200"/>
        <v/>
      </c>
      <c r="Z3023" s="867"/>
    </row>
    <row r="3024" spans="2:26" s="312" customFormat="1" ht="15" customHeight="1" outlineLevel="1">
      <c r="B3024" s="314"/>
      <c r="C3024" s="439"/>
      <c r="D3024" s="343"/>
      <c r="E3024" s="307" t="s">
        <v>816</v>
      </c>
      <c r="F3024" s="307" t="s">
        <v>3826</v>
      </c>
      <c r="G3024" s="307" t="s">
        <v>279</v>
      </c>
      <c r="H3024" s="302" t="s">
        <v>3657</v>
      </c>
      <c r="I3024" s="303" t="s">
        <v>660</v>
      </c>
      <c r="J3024" s="417" t="s">
        <v>5684</v>
      </c>
      <c r="K3024" s="865" t="str">
        <f t="shared" si="196"/>
        <v/>
      </c>
      <c r="L3024" s="557" t="s">
        <v>3656</v>
      </c>
      <c r="M3024" s="558" t="s">
        <v>3655</v>
      </c>
      <c r="N3024" s="597"/>
      <c r="O3024" s="662"/>
      <c r="P3024" s="598"/>
      <c r="Q3024" s="867" t="str">
        <f t="shared" ca="1" si="197"/>
        <v/>
      </c>
      <c r="R3024" s="867" t="str">
        <f t="shared" ca="1" si="198"/>
        <v/>
      </c>
      <c r="S3024" s="867" t="str">
        <f>IFERROR(IF(VLOOKUP("*"&amp;TRIM($F3024)&amp;"*",dump!$A:$D,4,FALSE)="","空文字",VLOOKUP("*"&amp;TRIM($F3024)&amp;"*",dump!$A:$D,4,FALSE)),"NA")</f>
        <v>NA</v>
      </c>
      <c r="T3024" s="867" t="str">
        <f t="shared" ca="1" si="199"/>
        <v>●</v>
      </c>
      <c r="U3024" s="867"/>
      <c r="V3024" s="867"/>
      <c r="W3024" s="867"/>
      <c r="X3024" s="867"/>
      <c r="Y3024" s="867" t="str">
        <f t="shared" si="200"/>
        <v/>
      </c>
      <c r="Z3024" s="867"/>
    </row>
    <row r="3025" spans="2:26" s="312" customFormat="1" ht="15" customHeight="1" outlineLevel="1">
      <c r="B3025" s="314"/>
      <c r="C3025" s="439"/>
      <c r="D3025" s="343"/>
      <c r="E3025" s="307" t="s">
        <v>817</v>
      </c>
      <c r="F3025" s="307" t="s">
        <v>3827</v>
      </c>
      <c r="G3025" s="307" t="s">
        <v>280</v>
      </c>
      <c r="H3025" s="302" t="s">
        <v>3657</v>
      </c>
      <c r="I3025" s="303" t="s">
        <v>660</v>
      </c>
      <c r="J3025" s="417" t="s">
        <v>5684</v>
      </c>
      <c r="K3025" s="865" t="str">
        <f t="shared" si="196"/>
        <v/>
      </c>
      <c r="L3025" s="557" t="s">
        <v>3656</v>
      </c>
      <c r="M3025" s="558" t="s">
        <v>3655</v>
      </c>
      <c r="N3025" s="597"/>
      <c r="O3025" s="662"/>
      <c r="P3025" s="598"/>
      <c r="Q3025" s="867" t="str">
        <f t="shared" ca="1" si="197"/>
        <v/>
      </c>
      <c r="R3025" s="867" t="str">
        <f t="shared" ca="1" si="198"/>
        <v/>
      </c>
      <c r="S3025" s="867" t="str">
        <f>IFERROR(IF(VLOOKUP("*"&amp;TRIM($F3025)&amp;"*",dump!$A:$D,4,FALSE)="","空文字",VLOOKUP("*"&amp;TRIM($F3025)&amp;"*",dump!$A:$D,4,FALSE)),"NA")</f>
        <v>NA</v>
      </c>
      <c r="T3025" s="867" t="str">
        <f t="shared" ca="1" si="199"/>
        <v>●</v>
      </c>
      <c r="U3025" s="867"/>
      <c r="V3025" s="867"/>
      <c r="W3025" s="867"/>
      <c r="X3025" s="867"/>
      <c r="Y3025" s="867" t="str">
        <f t="shared" si="200"/>
        <v/>
      </c>
      <c r="Z3025" s="867"/>
    </row>
    <row r="3026" spans="2:26" s="312" customFormat="1" ht="15" customHeight="1" outlineLevel="1">
      <c r="B3026" s="314"/>
      <c r="C3026" s="439"/>
      <c r="D3026" s="343"/>
      <c r="E3026" s="306" t="s">
        <v>818</v>
      </c>
      <c r="F3026" s="307" t="s">
        <v>3828</v>
      </c>
      <c r="G3026" s="307" t="s">
        <v>281</v>
      </c>
      <c r="H3026" s="302" t="s">
        <v>3658</v>
      </c>
      <c r="I3026" s="303" t="s">
        <v>660</v>
      </c>
      <c r="J3026" s="417" t="s">
        <v>5684</v>
      </c>
      <c r="K3026" s="865" t="str">
        <f t="shared" si="196"/>
        <v/>
      </c>
      <c r="L3026" s="557" t="s">
        <v>3656</v>
      </c>
      <c r="M3026" s="558" t="s">
        <v>3655</v>
      </c>
      <c r="N3026" s="597"/>
      <c r="O3026" s="662"/>
      <c r="P3026" s="598"/>
      <c r="Q3026" s="867" t="str">
        <f t="shared" ca="1" si="197"/>
        <v/>
      </c>
      <c r="R3026" s="867" t="str">
        <f t="shared" ca="1" si="198"/>
        <v/>
      </c>
      <c r="S3026" s="867" t="str">
        <f>IFERROR(IF(VLOOKUP("*"&amp;TRIM($F3026)&amp;"*",dump!$A:$D,4,FALSE)="","空文字",VLOOKUP("*"&amp;TRIM($F3026)&amp;"*",dump!$A:$D,4,FALSE)),"NA")</f>
        <v>NA</v>
      </c>
      <c r="T3026" s="867" t="str">
        <f t="shared" ca="1" si="199"/>
        <v>●</v>
      </c>
      <c r="U3026" s="867"/>
      <c r="V3026" s="867"/>
      <c r="W3026" s="867"/>
      <c r="X3026" s="867"/>
      <c r="Y3026" s="867" t="str">
        <f t="shared" si="200"/>
        <v/>
      </c>
      <c r="Z3026" s="867"/>
    </row>
    <row r="3027" spans="2:26" s="312" customFormat="1" ht="30" customHeight="1" outlineLevel="1">
      <c r="B3027" s="314"/>
      <c r="C3027" s="439"/>
      <c r="D3027" s="215" t="s">
        <v>6088</v>
      </c>
      <c r="E3027" s="213"/>
      <c r="F3027" s="214" t="s">
        <v>6089</v>
      </c>
      <c r="G3027" s="214" t="s">
        <v>6090</v>
      </c>
      <c r="H3027" s="225" t="s">
        <v>3655</v>
      </c>
      <c r="I3027" s="144" t="s">
        <v>3666</v>
      </c>
      <c r="J3027" s="418" t="s">
        <v>5684</v>
      </c>
      <c r="K3027" s="865" t="str">
        <f t="shared" si="196"/>
        <v/>
      </c>
      <c r="L3027" s="557" t="s">
        <v>3656</v>
      </c>
      <c r="M3027" s="558" t="s">
        <v>3655</v>
      </c>
      <c r="N3027" s="597" t="s">
        <v>18098</v>
      </c>
      <c r="O3027" s="662"/>
      <c r="P3027" s="598"/>
      <c r="Q3027" s="867" t="str">
        <f t="shared" ca="1" si="197"/>
        <v/>
      </c>
      <c r="R3027" s="867" t="str">
        <f t="shared" ca="1" si="198"/>
        <v/>
      </c>
      <c r="S3027" s="867" t="str">
        <f>IFERROR(IF(VLOOKUP("*"&amp;TRIM($F3027)&amp;"*",dump!$A:$D,4,FALSE)="","空文字",VLOOKUP("*"&amp;TRIM($F3027)&amp;"*",dump!$A:$D,4,FALSE)),"NA")</f>
        <v>NA</v>
      </c>
      <c r="T3027" s="867" t="str">
        <f t="shared" ca="1" si="199"/>
        <v>●</v>
      </c>
      <c r="U3027" s="867"/>
      <c r="V3027" s="867"/>
      <c r="W3027" s="867"/>
      <c r="X3027" s="867"/>
      <c r="Y3027" s="867" t="str">
        <f t="shared" si="200"/>
        <v/>
      </c>
      <c r="Z3027" s="867"/>
    </row>
    <row r="3028" spans="2:26" s="312" customFormat="1" ht="15" customHeight="1" outlineLevel="1">
      <c r="B3028" s="314"/>
      <c r="C3028" s="439"/>
      <c r="D3028" s="343"/>
      <c r="E3028" s="307" t="s">
        <v>6091</v>
      </c>
      <c r="F3028" s="307" t="s">
        <v>6092</v>
      </c>
      <c r="G3028" s="307" t="s">
        <v>6093</v>
      </c>
      <c r="H3028" s="302" t="s">
        <v>3657</v>
      </c>
      <c r="I3028" s="303" t="s">
        <v>3666</v>
      </c>
      <c r="J3028" s="417" t="s">
        <v>5684</v>
      </c>
      <c r="K3028" s="865" t="str">
        <f t="shared" si="196"/>
        <v/>
      </c>
      <c r="L3028" s="557" t="s">
        <v>3656</v>
      </c>
      <c r="M3028" s="558" t="s">
        <v>3655</v>
      </c>
      <c r="N3028" s="597" t="s">
        <v>18099</v>
      </c>
      <c r="O3028" s="662"/>
      <c r="P3028" s="598"/>
      <c r="Q3028" s="867" t="str">
        <f t="shared" ca="1" si="197"/>
        <v/>
      </c>
      <c r="R3028" s="867" t="str">
        <f t="shared" ca="1" si="198"/>
        <v/>
      </c>
      <c r="S3028" s="867" t="str">
        <f>IFERROR(IF(VLOOKUP("*"&amp;TRIM($F3028)&amp;"*",dump!$A:$D,4,FALSE)="","空文字",VLOOKUP("*"&amp;TRIM($F3028)&amp;"*",dump!$A:$D,4,FALSE)),"NA")</f>
        <v>NA</v>
      </c>
      <c r="T3028" s="867" t="str">
        <f t="shared" ca="1" si="199"/>
        <v>●</v>
      </c>
      <c r="U3028" s="867"/>
      <c r="V3028" s="867"/>
      <c r="W3028" s="867"/>
      <c r="X3028" s="867"/>
      <c r="Y3028" s="867" t="str">
        <f t="shared" si="200"/>
        <v/>
      </c>
      <c r="Z3028" s="867"/>
    </row>
    <row r="3029" spans="2:26" s="312" customFormat="1" ht="15" customHeight="1" outlineLevel="1">
      <c r="B3029" s="314"/>
      <c r="C3029" s="439"/>
      <c r="D3029" s="343"/>
      <c r="E3029" s="307" t="s">
        <v>6094</v>
      </c>
      <c r="F3029" s="307" t="s">
        <v>6095</v>
      </c>
      <c r="G3029" s="307" t="s">
        <v>6096</v>
      </c>
      <c r="H3029" s="302" t="s">
        <v>3657</v>
      </c>
      <c r="I3029" s="303" t="s">
        <v>3666</v>
      </c>
      <c r="J3029" s="417" t="s">
        <v>5684</v>
      </c>
      <c r="K3029" s="865" t="str">
        <f t="shared" si="196"/>
        <v/>
      </c>
      <c r="L3029" s="557" t="s">
        <v>3656</v>
      </c>
      <c r="M3029" s="558" t="s">
        <v>3655</v>
      </c>
      <c r="N3029" s="597" t="s">
        <v>18100</v>
      </c>
      <c r="O3029" s="662"/>
      <c r="P3029" s="598"/>
      <c r="Q3029" s="867" t="str">
        <f t="shared" ca="1" si="197"/>
        <v/>
      </c>
      <c r="R3029" s="867" t="str">
        <f t="shared" ca="1" si="198"/>
        <v/>
      </c>
      <c r="S3029" s="867" t="str">
        <f>IFERROR(IF(VLOOKUP("*"&amp;TRIM($F3029)&amp;"*",dump!$A:$D,4,FALSE)="","空文字",VLOOKUP("*"&amp;TRIM($F3029)&amp;"*",dump!$A:$D,4,FALSE)),"NA")</f>
        <v>NA</v>
      </c>
      <c r="T3029" s="867" t="str">
        <f t="shared" ca="1" si="199"/>
        <v>●</v>
      </c>
      <c r="U3029" s="867"/>
      <c r="V3029" s="867"/>
      <c r="W3029" s="867"/>
      <c r="X3029" s="867"/>
      <c r="Y3029" s="867" t="str">
        <f t="shared" si="200"/>
        <v/>
      </c>
      <c r="Z3029" s="867"/>
    </row>
    <row r="3030" spans="2:26" s="312" customFormat="1" ht="45" customHeight="1" outlineLevel="1">
      <c r="B3030" s="314"/>
      <c r="C3030" s="439"/>
      <c r="D3030" s="343"/>
      <c r="E3030" s="307" t="s">
        <v>6097</v>
      </c>
      <c r="F3030" s="307" t="s">
        <v>6098</v>
      </c>
      <c r="G3030" s="307" t="s">
        <v>6099</v>
      </c>
      <c r="H3030" s="302" t="s">
        <v>3657</v>
      </c>
      <c r="I3030" s="303" t="s">
        <v>3666</v>
      </c>
      <c r="J3030" s="417" t="s">
        <v>5684</v>
      </c>
      <c r="K3030" s="865" t="str">
        <f t="shared" si="196"/>
        <v/>
      </c>
      <c r="L3030" s="557" t="s">
        <v>3656</v>
      </c>
      <c r="M3030" s="558" t="s">
        <v>3655</v>
      </c>
      <c r="N3030" s="597" t="s">
        <v>18101</v>
      </c>
      <c r="O3030" s="662"/>
      <c r="P3030" s="598"/>
      <c r="Q3030" s="867" t="str">
        <f t="shared" ca="1" si="197"/>
        <v/>
      </c>
      <c r="R3030" s="867" t="str">
        <f t="shared" ca="1" si="198"/>
        <v/>
      </c>
      <c r="S3030" s="867" t="str">
        <f>IFERROR(IF(VLOOKUP("*"&amp;TRIM($F3030)&amp;"*",dump!$A:$D,4,FALSE)="","空文字",VLOOKUP("*"&amp;TRIM($F3030)&amp;"*",dump!$A:$D,4,FALSE)),"NA")</f>
        <v>NA</v>
      </c>
      <c r="T3030" s="867" t="str">
        <f t="shared" ca="1" si="199"/>
        <v>●</v>
      </c>
      <c r="U3030" s="867"/>
      <c r="V3030" s="867"/>
      <c r="W3030" s="867"/>
      <c r="X3030" s="867"/>
      <c r="Y3030" s="867" t="str">
        <f t="shared" si="200"/>
        <v/>
      </c>
      <c r="Z3030" s="867"/>
    </row>
    <row r="3031" spans="2:26" s="312" customFormat="1" ht="30" customHeight="1" outlineLevel="1">
      <c r="B3031" s="314"/>
      <c r="C3031" s="439"/>
      <c r="D3031" s="328"/>
      <c r="E3031" s="307" t="s">
        <v>6819</v>
      </c>
      <c r="F3031" s="309" t="s">
        <v>6820</v>
      </c>
      <c r="G3031" s="307" t="s">
        <v>9994</v>
      </c>
      <c r="H3031" s="302" t="s">
        <v>3657</v>
      </c>
      <c r="I3031" s="303" t="s">
        <v>3666</v>
      </c>
      <c r="J3031" s="417" t="s">
        <v>5684</v>
      </c>
      <c r="K3031" s="865" t="str">
        <f t="shared" si="196"/>
        <v/>
      </c>
      <c r="L3031" s="557" t="s">
        <v>3656</v>
      </c>
      <c r="M3031" s="558" t="s">
        <v>3655</v>
      </c>
      <c r="N3031" s="597" t="s">
        <v>18102</v>
      </c>
      <c r="O3031" s="662"/>
      <c r="P3031" s="598"/>
      <c r="Q3031" s="867" t="str">
        <f t="shared" ca="1" si="197"/>
        <v/>
      </c>
      <c r="R3031" s="867" t="str">
        <f t="shared" ca="1" si="198"/>
        <v/>
      </c>
      <c r="S3031" s="867" t="str">
        <f>IFERROR(IF(VLOOKUP("*"&amp;TRIM($F3031)&amp;"*",dump!$A:$D,4,FALSE)="","空文字",VLOOKUP("*"&amp;TRIM($F3031)&amp;"*",dump!$A:$D,4,FALSE)),"NA")</f>
        <v>NA</v>
      </c>
      <c r="T3031" s="867" t="str">
        <f t="shared" ca="1" si="199"/>
        <v>●</v>
      </c>
      <c r="U3031" s="867"/>
      <c r="V3031" s="867"/>
      <c r="W3031" s="867"/>
      <c r="X3031" s="867"/>
      <c r="Y3031" s="867" t="str">
        <f t="shared" si="200"/>
        <v/>
      </c>
      <c r="Z3031" s="867"/>
    </row>
    <row r="3032" spans="2:26" s="312" customFormat="1" ht="45" customHeight="1" outlineLevel="1">
      <c r="B3032" s="314"/>
      <c r="C3032" s="439"/>
      <c r="D3032" s="144" t="s">
        <v>18840</v>
      </c>
      <c r="E3032" s="213"/>
      <c r="F3032" s="214" t="s">
        <v>7050</v>
      </c>
      <c r="G3032" s="214" t="s">
        <v>7051</v>
      </c>
      <c r="H3032" s="225" t="s">
        <v>3655</v>
      </c>
      <c r="I3032" s="144" t="s">
        <v>3666</v>
      </c>
      <c r="J3032" s="418" t="s">
        <v>5684</v>
      </c>
      <c r="K3032" s="865" t="str">
        <f t="shared" si="196"/>
        <v>○</v>
      </c>
      <c r="L3032" s="555" t="s">
        <v>17116</v>
      </c>
      <c r="M3032" s="553"/>
      <c r="N3032" s="593" t="s">
        <v>18103</v>
      </c>
      <c r="O3032" s="551"/>
      <c r="P3032" s="554"/>
      <c r="Q3032" s="867" t="str">
        <f t="shared" ca="1" si="197"/>
        <v/>
      </c>
      <c r="R3032" s="867" t="str">
        <f t="shared" ca="1" si="198"/>
        <v/>
      </c>
      <c r="S3032" s="867" t="str">
        <f>IFERROR(IF(VLOOKUP("*"&amp;TRIM($F3032)&amp;"*",dump!$A:$D,4,FALSE)="","空文字",VLOOKUP("*"&amp;TRIM($F3032)&amp;"*",dump!$A:$D,4,FALSE)),"NA")</f>
        <v>NA</v>
      </c>
      <c r="T3032" s="867" t="str">
        <f t="shared" si="199"/>
        <v/>
      </c>
      <c r="U3032" s="867"/>
      <c r="V3032" s="867"/>
      <c r="W3032" s="867"/>
      <c r="X3032" s="867"/>
      <c r="Y3032" s="867" t="str">
        <f t="shared" si="200"/>
        <v/>
      </c>
      <c r="Z3032" s="867"/>
    </row>
    <row r="3033" spans="2:26" s="312" customFormat="1" ht="15" customHeight="1" outlineLevel="1">
      <c r="B3033" s="314"/>
      <c r="C3033" s="439"/>
      <c r="D3033" s="328"/>
      <c r="E3033" s="306" t="s">
        <v>9995</v>
      </c>
      <c r="F3033" s="309" t="s">
        <v>9996</v>
      </c>
      <c r="G3033" s="306" t="s">
        <v>9997</v>
      </c>
      <c r="H3033" s="306" t="s">
        <v>9</v>
      </c>
      <c r="I3033" s="79" t="s">
        <v>660</v>
      </c>
      <c r="J3033" s="413" t="s">
        <v>5683</v>
      </c>
      <c r="K3033" s="864" t="str">
        <f t="shared" si="196"/>
        <v>○</v>
      </c>
      <c r="L3033" s="555" t="s">
        <v>17116</v>
      </c>
      <c r="M3033" s="553"/>
      <c r="N3033" s="593" t="s">
        <v>18104</v>
      </c>
      <c r="O3033" s="551"/>
      <c r="P3033" s="554"/>
      <c r="Q3033" s="867" t="str">
        <f t="shared" ca="1" si="197"/>
        <v/>
      </c>
      <c r="R3033" s="867" t="str">
        <f t="shared" ca="1" si="198"/>
        <v/>
      </c>
      <c r="S3033" s="867" t="str">
        <f>IFERROR(IF(VLOOKUP("*"&amp;TRIM($F3033)&amp;"*",dump!$A:$D,4,FALSE)="","空文字",VLOOKUP("*"&amp;TRIM($F3033)&amp;"*",dump!$A:$D,4,FALSE)),"NA")</f>
        <v>NA</v>
      </c>
      <c r="T3033" s="867" t="str">
        <f t="shared" si="199"/>
        <v>■</v>
      </c>
      <c r="U3033" s="867"/>
      <c r="V3033" s="867"/>
      <c r="W3033" s="867"/>
      <c r="X3033" s="867"/>
      <c r="Y3033" s="867" t="str">
        <f t="shared" si="200"/>
        <v/>
      </c>
      <c r="Z3033" s="867"/>
    </row>
    <row r="3034" spans="2:26" s="312" customFormat="1" ht="15" customHeight="1" outlineLevel="1">
      <c r="B3034" s="314"/>
      <c r="C3034" s="439"/>
      <c r="D3034" s="328"/>
      <c r="E3034" s="397"/>
      <c r="F3034" s="309" t="s">
        <v>9998</v>
      </c>
      <c r="G3034" s="397"/>
      <c r="H3034" s="397"/>
      <c r="I3034" s="76"/>
      <c r="J3034" s="414"/>
      <c r="K3034" s="864" t="str">
        <f t="shared" si="196"/>
        <v/>
      </c>
      <c r="L3034" s="555" t="s">
        <v>17116</v>
      </c>
      <c r="M3034" s="553" t="s">
        <v>3657</v>
      </c>
      <c r="N3034" s="593" t="s">
        <v>18105</v>
      </c>
      <c r="O3034" s="551" t="s">
        <v>18345</v>
      </c>
      <c r="P3034" s="554" t="s">
        <v>18106</v>
      </c>
      <c r="Q3034" s="867" t="str">
        <f t="shared" ca="1" si="197"/>
        <v>onPaperCoverage(1)</v>
      </c>
      <c r="R3034" s="867" t="str">
        <f t="shared" ca="1" si="198"/>
        <v>1</v>
      </c>
      <c r="S3034" s="867" t="str">
        <f>IFERROR(IF(VLOOKUP("*"&amp;TRIM($F3034)&amp;"*",dump!$A:$D,4,FALSE)="","空文字",VLOOKUP("*"&amp;TRIM($F3034)&amp;"*",dump!$A:$D,4,FALSE)),"NA")</f>
        <v>NA</v>
      </c>
      <c r="T3034" s="867" t="str">
        <f t="shared" ca="1" si="199"/>
        <v>×</v>
      </c>
      <c r="U3034" s="867"/>
      <c r="V3034" s="867"/>
      <c r="W3034" s="867"/>
      <c r="X3034" s="867"/>
      <c r="Y3034" s="867" t="str">
        <f t="shared" si="200"/>
        <v/>
      </c>
      <c r="Z3034" s="867"/>
    </row>
    <row r="3035" spans="2:26" s="312" customFormat="1" ht="15" customHeight="1" outlineLevel="1">
      <c r="B3035" s="314"/>
      <c r="C3035" s="439"/>
      <c r="D3035" s="328"/>
      <c r="E3035" s="397"/>
      <c r="F3035" s="309" t="s">
        <v>9999</v>
      </c>
      <c r="G3035" s="397"/>
      <c r="H3035" s="397"/>
      <c r="I3035" s="76"/>
      <c r="J3035" s="414"/>
      <c r="K3035" s="864" t="str">
        <f t="shared" si="196"/>
        <v/>
      </c>
      <c r="L3035" s="555" t="s">
        <v>17116</v>
      </c>
      <c r="M3035" s="553" t="s">
        <v>3657</v>
      </c>
      <c r="N3035" s="593" t="s">
        <v>18107</v>
      </c>
      <c r="O3035" s="551" t="s">
        <v>18345</v>
      </c>
      <c r="P3035" s="554" t="s">
        <v>18108</v>
      </c>
      <c r="Q3035" s="867" t="str">
        <f t="shared" ca="1" si="197"/>
        <v>coverageA(2)</v>
      </c>
      <c r="R3035" s="867" t="str">
        <f t="shared" ca="1" si="198"/>
        <v>2</v>
      </c>
      <c r="S3035" s="867" t="str">
        <f>IFERROR(IF(VLOOKUP("*"&amp;TRIM($F3035)&amp;"*",dump!$A:$D,4,FALSE)="","空文字",VLOOKUP("*"&amp;TRIM($F3035)&amp;"*",dump!$A:$D,4,FALSE)),"NA")</f>
        <v>NA</v>
      </c>
      <c r="T3035" s="867" t="str">
        <f t="shared" ca="1" si="199"/>
        <v>×</v>
      </c>
      <c r="U3035" s="867"/>
      <c r="V3035" s="867"/>
      <c r="W3035" s="867"/>
      <c r="X3035" s="867"/>
      <c r="Y3035" s="867" t="str">
        <f t="shared" si="200"/>
        <v/>
      </c>
      <c r="Z3035" s="867"/>
    </row>
    <row r="3036" spans="2:26" s="312" customFormat="1" ht="15" customHeight="1" outlineLevel="1">
      <c r="B3036" s="314"/>
      <c r="C3036" s="439"/>
      <c r="D3036" s="328"/>
      <c r="E3036" s="397"/>
      <c r="F3036" s="309" t="s">
        <v>10000</v>
      </c>
      <c r="G3036" s="397"/>
      <c r="H3036" s="397"/>
      <c r="I3036" s="76"/>
      <c r="J3036" s="414"/>
      <c r="K3036" s="864" t="str">
        <f t="shared" si="196"/>
        <v/>
      </c>
      <c r="L3036" s="555" t="s">
        <v>17116</v>
      </c>
      <c r="M3036" s="553" t="s">
        <v>3657</v>
      </c>
      <c r="N3036" s="593" t="s">
        <v>18109</v>
      </c>
      <c r="O3036" s="551" t="s">
        <v>18345</v>
      </c>
      <c r="P3036" s="554" t="s">
        <v>18110</v>
      </c>
      <c r="Q3036" s="867" t="str">
        <f t="shared" ca="1" si="197"/>
        <v>coverageB(3)</v>
      </c>
      <c r="R3036" s="867" t="str">
        <f t="shared" ca="1" si="198"/>
        <v>3</v>
      </c>
      <c r="S3036" s="867" t="str">
        <f>IFERROR(IF(VLOOKUP("*"&amp;TRIM($F3036)&amp;"*",dump!$A:$D,4,FALSE)="","空文字",VLOOKUP("*"&amp;TRIM($F3036)&amp;"*",dump!$A:$D,4,FALSE)),"NA")</f>
        <v>NA</v>
      </c>
      <c r="T3036" s="867" t="str">
        <f t="shared" ca="1" si="199"/>
        <v>×</v>
      </c>
      <c r="U3036" s="867"/>
      <c r="V3036" s="867"/>
      <c r="W3036" s="867"/>
      <c r="X3036" s="867"/>
      <c r="Y3036" s="867" t="str">
        <f t="shared" si="200"/>
        <v/>
      </c>
      <c r="Z3036" s="867"/>
    </row>
    <row r="3037" spans="2:26" s="312" customFormat="1" ht="15" customHeight="1" outlineLevel="1">
      <c r="B3037" s="314"/>
      <c r="C3037" s="439"/>
      <c r="D3037" s="328"/>
      <c r="E3037" s="306" t="s">
        <v>10001</v>
      </c>
      <c r="F3037" s="309" t="s">
        <v>7052</v>
      </c>
      <c r="G3037" s="306" t="s">
        <v>10002</v>
      </c>
      <c r="H3037" s="306" t="s">
        <v>9</v>
      </c>
      <c r="I3037" s="79" t="s">
        <v>660</v>
      </c>
      <c r="J3037" s="413" t="s">
        <v>5683</v>
      </c>
      <c r="K3037" s="864" t="str">
        <f t="shared" si="196"/>
        <v>○</v>
      </c>
      <c r="L3037" s="555" t="s">
        <v>17116</v>
      </c>
      <c r="M3037" s="553"/>
      <c r="N3037" s="593" t="s">
        <v>18111</v>
      </c>
      <c r="O3037" s="551"/>
      <c r="P3037" s="554"/>
      <c r="Q3037" s="867" t="str">
        <f t="shared" ca="1" si="197"/>
        <v/>
      </c>
      <c r="R3037" s="867" t="str">
        <f t="shared" ca="1" si="198"/>
        <v/>
      </c>
      <c r="S3037" s="867" t="str">
        <f>IFERROR(IF(VLOOKUP("*"&amp;TRIM($F3037)&amp;"*",dump!$A:$D,4,FALSE)="","空文字",VLOOKUP("*"&amp;TRIM($F3037)&amp;"*",dump!$A:$D,4,FALSE)),"NA")</f>
        <v>NA</v>
      </c>
      <c r="T3037" s="867" t="str">
        <f t="shared" si="199"/>
        <v>■</v>
      </c>
      <c r="U3037" s="867"/>
      <c r="V3037" s="867"/>
      <c r="W3037" s="867"/>
      <c r="X3037" s="867"/>
      <c r="Y3037" s="867" t="str">
        <f t="shared" si="200"/>
        <v/>
      </c>
      <c r="Z3037" s="867"/>
    </row>
    <row r="3038" spans="2:26" s="312" customFormat="1" ht="30" customHeight="1" outlineLevel="1">
      <c r="B3038" s="314"/>
      <c r="C3038" s="439"/>
      <c r="D3038" s="328"/>
      <c r="E3038" s="397"/>
      <c r="F3038" s="309" t="s">
        <v>10003</v>
      </c>
      <c r="G3038" s="397"/>
      <c r="H3038" s="397"/>
      <c r="I3038" s="76"/>
      <c r="J3038" s="414"/>
      <c r="K3038" s="864" t="str">
        <f t="shared" si="196"/>
        <v/>
      </c>
      <c r="L3038" s="555" t="s">
        <v>17116</v>
      </c>
      <c r="M3038" s="553" t="s">
        <v>3657</v>
      </c>
      <c r="N3038" s="593" t="s">
        <v>18112</v>
      </c>
      <c r="O3038" s="551" t="s">
        <v>18337</v>
      </c>
      <c r="P3038" s="554" t="s">
        <v>19786</v>
      </c>
      <c r="Q3038" s="867" t="str">
        <f t="shared" ca="1" si="197"/>
        <v>初期値：0</v>
      </c>
      <c r="R3038" s="867" t="str">
        <f t="shared" ca="1" si="198"/>
        <v>0</v>
      </c>
      <c r="S3038" s="867" t="str">
        <f>IFERROR(IF(VLOOKUP("*"&amp;TRIM($F3038)&amp;"*",dump!$A:$D,4,FALSE)="","空文字",VLOOKUP("*"&amp;TRIM($F3038)&amp;"*",dump!$A:$D,4,FALSE)),"NA")</f>
        <v>NA</v>
      </c>
      <c r="T3038" s="867" t="str">
        <f t="shared" ca="1" si="199"/>
        <v>×</v>
      </c>
      <c r="U3038" s="867"/>
      <c r="V3038" s="867"/>
      <c r="W3038" s="867"/>
      <c r="X3038" s="867"/>
      <c r="Y3038" s="867" t="str">
        <f t="shared" si="200"/>
        <v/>
      </c>
      <c r="Z3038" s="867"/>
    </row>
    <row r="3039" spans="2:26" s="312" customFormat="1" ht="15" customHeight="1" outlineLevel="1">
      <c r="B3039" s="314"/>
      <c r="C3039" s="439"/>
      <c r="D3039" s="328"/>
      <c r="E3039" s="397"/>
      <c r="F3039" s="309" t="s">
        <v>10004</v>
      </c>
      <c r="G3039" s="397"/>
      <c r="H3039" s="397"/>
      <c r="I3039" s="76"/>
      <c r="J3039" s="414"/>
      <c r="K3039" s="864" t="str">
        <f t="shared" si="196"/>
        <v/>
      </c>
      <c r="L3039" s="610" t="s">
        <v>3656</v>
      </c>
      <c r="M3039" s="558" t="s">
        <v>3655</v>
      </c>
      <c r="N3039" s="597" t="s">
        <v>18113</v>
      </c>
      <c r="O3039" s="662"/>
      <c r="P3039" s="598"/>
      <c r="Q3039" s="867" t="str">
        <f t="shared" ca="1" si="197"/>
        <v/>
      </c>
      <c r="R3039" s="867" t="str">
        <f t="shared" ca="1" si="198"/>
        <v/>
      </c>
      <c r="S3039" s="867" t="str">
        <f>IFERROR(IF(VLOOKUP("*"&amp;TRIM($F3039)&amp;"*",dump!$A:$D,4,FALSE)="","空文字",VLOOKUP("*"&amp;TRIM($F3039)&amp;"*",dump!$A:$D,4,FALSE)),"NA")</f>
        <v>NA</v>
      </c>
      <c r="T3039" s="867" t="str">
        <f t="shared" ca="1" si="199"/>
        <v>●</v>
      </c>
      <c r="U3039" s="867"/>
      <c r="V3039" s="867"/>
      <c r="W3039" s="867"/>
      <c r="X3039" s="867"/>
      <c r="Y3039" s="867" t="str">
        <f t="shared" si="200"/>
        <v/>
      </c>
      <c r="Z3039" s="867"/>
    </row>
    <row r="3040" spans="2:26" s="312" customFormat="1" ht="15" customHeight="1" outlineLevel="1">
      <c r="B3040" s="314"/>
      <c r="C3040" s="439"/>
      <c r="D3040" s="328"/>
      <c r="E3040" s="397"/>
      <c r="F3040" s="309" t="s">
        <v>10005</v>
      </c>
      <c r="G3040" s="397"/>
      <c r="H3040" s="397"/>
      <c r="I3040" s="76"/>
      <c r="J3040" s="414"/>
      <c r="K3040" s="864" t="str">
        <f t="shared" si="196"/>
        <v/>
      </c>
      <c r="L3040" s="555" t="s">
        <v>17116</v>
      </c>
      <c r="M3040" s="553" t="s">
        <v>3657</v>
      </c>
      <c r="N3040" s="593" t="s">
        <v>18114</v>
      </c>
      <c r="O3040" s="551" t="s">
        <v>18337</v>
      </c>
      <c r="P3040" s="554" t="s">
        <v>19786</v>
      </c>
      <c r="Q3040" s="867" t="str">
        <f t="shared" ca="1" si="197"/>
        <v>初期値：0</v>
      </c>
      <c r="R3040" s="867" t="str">
        <f t="shared" ca="1" si="198"/>
        <v>0</v>
      </c>
      <c r="S3040" s="867" t="str">
        <f>IFERROR(IF(VLOOKUP("*"&amp;TRIM($F3040)&amp;"*",dump!$A:$D,4,FALSE)="","空文字",VLOOKUP("*"&amp;TRIM($F3040)&amp;"*",dump!$A:$D,4,FALSE)),"NA")</f>
        <v>NA</v>
      </c>
      <c r="T3040" s="867" t="str">
        <f t="shared" ca="1" si="199"/>
        <v>×</v>
      </c>
      <c r="U3040" s="867"/>
      <c r="V3040" s="867"/>
      <c r="W3040" s="867"/>
      <c r="X3040" s="867"/>
      <c r="Y3040" s="867" t="str">
        <f t="shared" si="200"/>
        <v/>
      </c>
      <c r="Z3040" s="867"/>
    </row>
    <row r="3041" spans="2:26" s="312" customFormat="1" ht="15" customHeight="1" outlineLevel="1">
      <c r="B3041" s="314"/>
      <c r="C3041" s="439"/>
      <c r="D3041" s="328"/>
      <c r="E3041" s="306" t="s">
        <v>10006</v>
      </c>
      <c r="F3041" s="309" t="s">
        <v>7053</v>
      </c>
      <c r="G3041" s="306" t="s">
        <v>10007</v>
      </c>
      <c r="H3041" s="306" t="s">
        <v>9</v>
      </c>
      <c r="I3041" s="79" t="s">
        <v>660</v>
      </c>
      <c r="J3041" s="413" t="s">
        <v>5683</v>
      </c>
      <c r="K3041" s="864" t="str">
        <f t="shared" si="196"/>
        <v>○</v>
      </c>
      <c r="L3041" s="555" t="s">
        <v>17116</v>
      </c>
      <c r="M3041" s="553"/>
      <c r="N3041" s="593" t="s">
        <v>18115</v>
      </c>
      <c r="O3041" s="551"/>
      <c r="P3041" s="554"/>
      <c r="Q3041" s="867" t="str">
        <f t="shared" ca="1" si="197"/>
        <v/>
      </c>
      <c r="R3041" s="867" t="str">
        <f t="shared" ca="1" si="198"/>
        <v/>
      </c>
      <c r="S3041" s="867" t="str">
        <f>IFERROR(IF(VLOOKUP("*"&amp;TRIM($F3041)&amp;"*",dump!$A:$D,4,FALSE)="","空文字",VLOOKUP("*"&amp;TRIM($F3041)&amp;"*",dump!$A:$D,4,FALSE)),"NA")</f>
        <v>NA</v>
      </c>
      <c r="T3041" s="867" t="str">
        <f t="shared" si="199"/>
        <v>■</v>
      </c>
      <c r="U3041" s="867"/>
      <c r="V3041" s="867"/>
      <c r="W3041" s="867"/>
      <c r="X3041" s="867"/>
      <c r="Y3041" s="867" t="str">
        <f t="shared" si="200"/>
        <v/>
      </c>
      <c r="Z3041" s="867"/>
    </row>
    <row r="3042" spans="2:26" s="312" customFormat="1" ht="15" customHeight="1" outlineLevel="1">
      <c r="B3042" s="314"/>
      <c r="C3042" s="439"/>
      <c r="D3042" s="328"/>
      <c r="E3042" s="397"/>
      <c r="F3042" s="309" t="s">
        <v>10008</v>
      </c>
      <c r="G3042" s="397"/>
      <c r="H3042" s="397"/>
      <c r="I3042" s="76"/>
      <c r="J3042" s="414"/>
      <c r="K3042" s="864" t="str">
        <f t="shared" si="196"/>
        <v/>
      </c>
      <c r="L3042" s="555" t="s">
        <v>17116</v>
      </c>
      <c r="M3042" s="553" t="s">
        <v>3657</v>
      </c>
      <c r="N3042" s="593" t="s">
        <v>18116</v>
      </c>
      <c r="O3042" s="551" t="s">
        <v>18337</v>
      </c>
      <c r="P3042" s="554" t="s">
        <v>19786</v>
      </c>
      <c r="Q3042" s="867" t="str">
        <f t="shared" ca="1" si="197"/>
        <v>初期値：0</v>
      </c>
      <c r="R3042" s="867" t="str">
        <f t="shared" ca="1" si="198"/>
        <v>0</v>
      </c>
      <c r="S3042" s="867" t="str">
        <f>IFERROR(IF(VLOOKUP("*"&amp;TRIM($F3042)&amp;"*",dump!$A:$D,4,FALSE)="","空文字",VLOOKUP("*"&amp;TRIM($F3042)&amp;"*",dump!$A:$D,4,FALSE)),"NA")</f>
        <v>NA</v>
      </c>
      <c r="T3042" s="867" t="str">
        <f t="shared" ca="1" si="199"/>
        <v>×</v>
      </c>
      <c r="U3042" s="867"/>
      <c r="V3042" s="867"/>
      <c r="W3042" s="867"/>
      <c r="X3042" s="867"/>
      <c r="Y3042" s="867" t="str">
        <f t="shared" si="200"/>
        <v/>
      </c>
      <c r="Z3042" s="867"/>
    </row>
    <row r="3043" spans="2:26" s="312" customFormat="1" ht="15" customHeight="1" outlineLevel="1">
      <c r="B3043" s="314"/>
      <c r="C3043" s="439"/>
      <c r="D3043" s="328"/>
      <c r="E3043" s="397"/>
      <c r="F3043" s="309" t="s">
        <v>10009</v>
      </c>
      <c r="G3043" s="397"/>
      <c r="H3043" s="397"/>
      <c r="I3043" s="76"/>
      <c r="J3043" s="414"/>
      <c r="K3043" s="864" t="str">
        <f t="shared" si="196"/>
        <v/>
      </c>
      <c r="L3043" s="555" t="s">
        <v>17116</v>
      </c>
      <c r="M3043" s="553" t="s">
        <v>3657</v>
      </c>
      <c r="N3043" s="593" t="s">
        <v>18117</v>
      </c>
      <c r="O3043" s="551" t="s">
        <v>18337</v>
      </c>
      <c r="P3043" s="554" t="s">
        <v>19786</v>
      </c>
      <c r="Q3043" s="867" t="str">
        <f t="shared" ca="1" si="197"/>
        <v>初期値：0</v>
      </c>
      <c r="R3043" s="867" t="str">
        <f t="shared" ca="1" si="198"/>
        <v>0</v>
      </c>
      <c r="S3043" s="867" t="str">
        <f>IFERROR(IF(VLOOKUP("*"&amp;TRIM($F3043)&amp;"*",dump!$A:$D,4,FALSE)="","空文字",VLOOKUP("*"&amp;TRIM($F3043)&amp;"*",dump!$A:$D,4,FALSE)),"NA")</f>
        <v>NA</v>
      </c>
      <c r="T3043" s="867" t="str">
        <f t="shared" ca="1" si="199"/>
        <v>×</v>
      </c>
      <c r="U3043" s="867"/>
      <c r="V3043" s="867"/>
      <c r="W3043" s="867"/>
      <c r="X3043" s="867"/>
      <c r="Y3043" s="867" t="str">
        <f t="shared" si="200"/>
        <v/>
      </c>
      <c r="Z3043" s="867"/>
    </row>
    <row r="3044" spans="2:26" s="312" customFormat="1" ht="15" customHeight="1" outlineLevel="1">
      <c r="B3044" s="314"/>
      <c r="C3044" s="439"/>
      <c r="D3044" s="328"/>
      <c r="E3044" s="397"/>
      <c r="F3044" s="309" t="s">
        <v>10010</v>
      </c>
      <c r="G3044" s="397"/>
      <c r="H3044" s="397"/>
      <c r="I3044" s="76"/>
      <c r="J3044" s="414"/>
      <c r="K3044" s="864" t="str">
        <f t="shared" si="196"/>
        <v/>
      </c>
      <c r="L3044" s="555" t="s">
        <v>17116</v>
      </c>
      <c r="M3044" s="553" t="s">
        <v>3657</v>
      </c>
      <c r="N3044" s="593" t="s">
        <v>18118</v>
      </c>
      <c r="O3044" s="551" t="s">
        <v>18337</v>
      </c>
      <c r="P3044" s="554" t="s">
        <v>19786</v>
      </c>
      <c r="Q3044" s="867" t="str">
        <f t="shared" ca="1" si="197"/>
        <v>初期値：0</v>
      </c>
      <c r="R3044" s="867" t="str">
        <f t="shared" ca="1" si="198"/>
        <v>0</v>
      </c>
      <c r="S3044" s="867" t="str">
        <f>IFERROR(IF(VLOOKUP("*"&amp;TRIM($F3044)&amp;"*",dump!$A:$D,4,FALSE)="","空文字",VLOOKUP("*"&amp;TRIM($F3044)&amp;"*",dump!$A:$D,4,FALSE)),"NA")</f>
        <v>NA</v>
      </c>
      <c r="T3044" s="867" t="str">
        <f t="shared" ca="1" si="199"/>
        <v>×</v>
      </c>
      <c r="U3044" s="867"/>
      <c r="V3044" s="867"/>
      <c r="W3044" s="867"/>
      <c r="X3044" s="867"/>
      <c r="Y3044" s="867" t="str">
        <f t="shared" si="200"/>
        <v/>
      </c>
      <c r="Z3044" s="867"/>
    </row>
    <row r="3045" spans="2:26" s="312" customFormat="1" ht="30" customHeight="1" outlineLevel="1">
      <c r="B3045" s="314"/>
      <c r="C3045" s="439"/>
      <c r="D3045" s="328"/>
      <c r="E3045" s="306" t="s">
        <v>10011</v>
      </c>
      <c r="F3045" s="309" t="s">
        <v>7054</v>
      </c>
      <c r="G3045" s="306" t="s">
        <v>10012</v>
      </c>
      <c r="H3045" s="306" t="s">
        <v>9</v>
      </c>
      <c r="I3045" s="79" t="s">
        <v>660</v>
      </c>
      <c r="J3045" s="413" t="s">
        <v>5683</v>
      </c>
      <c r="K3045" s="864" t="str">
        <f t="shared" si="196"/>
        <v>○</v>
      </c>
      <c r="L3045" s="555" t="s">
        <v>17116</v>
      </c>
      <c r="M3045" s="553"/>
      <c r="N3045" s="593" t="s">
        <v>18119</v>
      </c>
      <c r="O3045" s="551"/>
      <c r="P3045" s="554"/>
      <c r="Q3045" s="867" t="str">
        <f t="shared" ca="1" si="197"/>
        <v/>
      </c>
      <c r="R3045" s="867" t="str">
        <f t="shared" ca="1" si="198"/>
        <v/>
      </c>
      <c r="S3045" s="867" t="str">
        <f>IFERROR(IF(VLOOKUP("*"&amp;TRIM($F3045)&amp;"*",dump!$A:$D,4,FALSE)="","空文字",VLOOKUP("*"&amp;TRIM($F3045)&amp;"*",dump!$A:$D,4,FALSE)),"NA")</f>
        <v>NA</v>
      </c>
      <c r="T3045" s="867" t="str">
        <f t="shared" si="199"/>
        <v>■</v>
      </c>
      <c r="U3045" s="867"/>
      <c r="V3045" s="867"/>
      <c r="W3045" s="867"/>
      <c r="X3045" s="867"/>
      <c r="Y3045" s="867" t="str">
        <f t="shared" si="200"/>
        <v/>
      </c>
      <c r="Z3045" s="867"/>
    </row>
    <row r="3046" spans="2:26" s="312" customFormat="1" ht="30" customHeight="1" outlineLevel="1">
      <c r="B3046" s="314"/>
      <c r="C3046" s="439"/>
      <c r="D3046" s="328"/>
      <c r="E3046" s="397"/>
      <c r="F3046" s="309" t="s">
        <v>10013</v>
      </c>
      <c r="G3046" s="397"/>
      <c r="H3046" s="397"/>
      <c r="I3046" s="76"/>
      <c r="J3046" s="414"/>
      <c r="K3046" s="864" t="str">
        <f t="shared" si="196"/>
        <v/>
      </c>
      <c r="L3046" s="555" t="s">
        <v>17116</v>
      </c>
      <c r="M3046" s="553" t="s">
        <v>3657</v>
      </c>
      <c r="N3046" s="593" t="s">
        <v>18120</v>
      </c>
      <c r="O3046" s="551" t="s">
        <v>18337</v>
      </c>
      <c r="P3046" s="554" t="s">
        <v>19786</v>
      </c>
      <c r="Q3046" s="867" t="str">
        <f t="shared" ca="1" si="197"/>
        <v>初期値：0</v>
      </c>
      <c r="R3046" s="867" t="str">
        <f t="shared" ca="1" si="198"/>
        <v>0</v>
      </c>
      <c r="S3046" s="867" t="str">
        <f>IFERROR(IF(VLOOKUP("*"&amp;TRIM($F3046)&amp;"*",dump!$A:$D,4,FALSE)="","空文字",VLOOKUP("*"&amp;TRIM($F3046)&amp;"*",dump!$A:$D,4,FALSE)),"NA")</f>
        <v>NA</v>
      </c>
      <c r="T3046" s="867" t="str">
        <f t="shared" ca="1" si="199"/>
        <v>×</v>
      </c>
      <c r="U3046" s="867"/>
      <c r="V3046" s="867"/>
      <c r="W3046" s="867"/>
      <c r="X3046" s="867"/>
      <c r="Y3046" s="867" t="str">
        <f t="shared" si="200"/>
        <v/>
      </c>
      <c r="Z3046" s="867"/>
    </row>
    <row r="3047" spans="2:26" s="312" customFormat="1" ht="30" customHeight="1" outlineLevel="1">
      <c r="B3047" s="314"/>
      <c r="C3047" s="439"/>
      <c r="D3047" s="328"/>
      <c r="E3047" s="397"/>
      <c r="F3047" s="309" t="s">
        <v>10014</v>
      </c>
      <c r="G3047" s="397"/>
      <c r="H3047" s="397"/>
      <c r="I3047" s="76"/>
      <c r="J3047" s="414"/>
      <c r="K3047" s="864" t="str">
        <f t="shared" si="196"/>
        <v/>
      </c>
      <c r="L3047" s="555" t="s">
        <v>17116</v>
      </c>
      <c r="M3047" s="553" t="s">
        <v>3657</v>
      </c>
      <c r="N3047" s="593" t="s">
        <v>18121</v>
      </c>
      <c r="O3047" s="551" t="s">
        <v>18337</v>
      </c>
      <c r="P3047" s="554" t="s">
        <v>19786</v>
      </c>
      <c r="Q3047" s="867" t="str">
        <f t="shared" ca="1" si="197"/>
        <v>初期値：0</v>
      </c>
      <c r="R3047" s="867" t="str">
        <f t="shared" ca="1" si="198"/>
        <v>0</v>
      </c>
      <c r="S3047" s="867" t="str">
        <f>IFERROR(IF(VLOOKUP("*"&amp;TRIM($F3047)&amp;"*",dump!$A:$D,4,FALSE)="","空文字",VLOOKUP("*"&amp;TRIM($F3047)&amp;"*",dump!$A:$D,4,FALSE)),"NA")</f>
        <v>NA</v>
      </c>
      <c r="T3047" s="867" t="str">
        <f t="shared" ca="1" si="199"/>
        <v>×</v>
      </c>
      <c r="U3047" s="867"/>
      <c r="V3047" s="867"/>
      <c r="W3047" s="867"/>
      <c r="X3047" s="867"/>
      <c r="Y3047" s="867" t="str">
        <f t="shared" si="200"/>
        <v/>
      </c>
      <c r="Z3047" s="867"/>
    </row>
    <row r="3048" spans="2:26" s="312" customFormat="1" ht="30" customHeight="1" outlineLevel="1">
      <c r="B3048" s="314"/>
      <c r="C3048" s="439"/>
      <c r="D3048" s="328"/>
      <c r="E3048" s="397"/>
      <c r="F3048" s="309" t="s">
        <v>10015</v>
      </c>
      <c r="G3048" s="397"/>
      <c r="H3048" s="397"/>
      <c r="I3048" s="76"/>
      <c r="J3048" s="414"/>
      <c r="K3048" s="864" t="str">
        <f t="shared" si="196"/>
        <v/>
      </c>
      <c r="L3048" s="555" t="s">
        <v>17116</v>
      </c>
      <c r="M3048" s="553" t="s">
        <v>3657</v>
      </c>
      <c r="N3048" s="593" t="s">
        <v>18122</v>
      </c>
      <c r="O3048" s="551" t="s">
        <v>18337</v>
      </c>
      <c r="P3048" s="554" t="s">
        <v>19786</v>
      </c>
      <c r="Q3048" s="867" t="str">
        <f t="shared" ca="1" si="197"/>
        <v>初期値：0</v>
      </c>
      <c r="R3048" s="867" t="str">
        <f t="shared" ca="1" si="198"/>
        <v>0</v>
      </c>
      <c r="S3048" s="867" t="str">
        <f>IFERROR(IF(VLOOKUP("*"&amp;TRIM($F3048)&amp;"*",dump!$A:$D,4,FALSE)="","空文字",VLOOKUP("*"&amp;TRIM($F3048)&amp;"*",dump!$A:$D,4,FALSE)),"NA")</f>
        <v>NA</v>
      </c>
      <c r="T3048" s="867" t="str">
        <f t="shared" ca="1" si="199"/>
        <v>×</v>
      </c>
      <c r="U3048" s="867"/>
      <c r="V3048" s="867"/>
      <c r="W3048" s="867"/>
      <c r="X3048" s="867"/>
      <c r="Y3048" s="867" t="str">
        <f t="shared" si="200"/>
        <v/>
      </c>
      <c r="Z3048" s="867"/>
    </row>
    <row r="3049" spans="2:26" s="312" customFormat="1" ht="108.75" customHeight="1" outlineLevel="1">
      <c r="B3049" s="314"/>
      <c r="C3049" s="439"/>
      <c r="D3049" s="215" t="s">
        <v>7930</v>
      </c>
      <c r="E3049" s="213"/>
      <c r="F3049" s="214" t="s">
        <v>12204</v>
      </c>
      <c r="G3049" s="214" t="s">
        <v>7931</v>
      </c>
      <c r="H3049" s="214" t="s">
        <v>3655</v>
      </c>
      <c r="I3049" s="246" t="s">
        <v>3666</v>
      </c>
      <c r="J3049" s="403" t="s">
        <v>5684</v>
      </c>
      <c r="K3049" s="864" t="str">
        <f t="shared" si="196"/>
        <v/>
      </c>
      <c r="L3049" s="736" t="s">
        <v>3656</v>
      </c>
      <c r="M3049" s="558" t="s">
        <v>3655</v>
      </c>
      <c r="N3049" s="597" t="s">
        <v>18123</v>
      </c>
      <c r="O3049" s="662"/>
      <c r="P3049" s="599"/>
      <c r="Q3049" s="867" t="str">
        <f t="shared" ca="1" si="197"/>
        <v/>
      </c>
      <c r="R3049" s="867" t="str">
        <f t="shared" ca="1" si="198"/>
        <v/>
      </c>
      <c r="S3049" s="867" t="str">
        <f>IFERROR(IF(VLOOKUP("*"&amp;TRIM($F3049)&amp;"*",dump!$A:$D,4,FALSE)="","空文字",VLOOKUP("*"&amp;TRIM($F3049)&amp;"*",dump!$A:$D,4,FALSE)),"NA")</f>
        <v>NA</v>
      </c>
      <c r="T3049" s="867" t="str">
        <f t="shared" ca="1" si="199"/>
        <v>●</v>
      </c>
      <c r="U3049" s="867"/>
      <c r="V3049" s="867"/>
      <c r="W3049" s="867"/>
      <c r="X3049" s="867"/>
      <c r="Y3049" s="867" t="str">
        <f t="shared" si="200"/>
        <v/>
      </c>
      <c r="Z3049" s="867"/>
    </row>
    <row r="3050" spans="2:26" s="312" customFormat="1" ht="15" customHeight="1" outlineLevel="1">
      <c r="B3050" s="314"/>
      <c r="C3050" s="439"/>
      <c r="D3050" s="328"/>
      <c r="E3050" s="306" t="s">
        <v>12205</v>
      </c>
      <c r="F3050" s="307" t="s">
        <v>12206</v>
      </c>
      <c r="G3050" s="306" t="s">
        <v>7918</v>
      </c>
      <c r="H3050" s="306" t="s">
        <v>3657</v>
      </c>
      <c r="I3050" s="79" t="s">
        <v>3666</v>
      </c>
      <c r="J3050" s="413" t="s">
        <v>5684</v>
      </c>
      <c r="K3050" s="864" t="str">
        <f t="shared" si="196"/>
        <v/>
      </c>
      <c r="L3050" s="736" t="s">
        <v>3656</v>
      </c>
      <c r="M3050" s="558" t="s">
        <v>3655</v>
      </c>
      <c r="N3050" s="597" t="s">
        <v>18124</v>
      </c>
      <c r="O3050" s="662"/>
      <c r="P3050" s="599"/>
      <c r="Q3050" s="867" t="str">
        <f t="shared" ca="1" si="197"/>
        <v/>
      </c>
      <c r="R3050" s="867" t="str">
        <f t="shared" ca="1" si="198"/>
        <v/>
      </c>
      <c r="S3050" s="867" t="str">
        <f>IFERROR(IF(VLOOKUP("*"&amp;TRIM($F3050)&amp;"*",dump!$A:$D,4,FALSE)="","空文字",VLOOKUP("*"&amp;TRIM($F3050)&amp;"*",dump!$A:$D,4,FALSE)),"NA")</f>
        <v>NA</v>
      </c>
      <c r="T3050" s="867" t="str">
        <f t="shared" ca="1" si="199"/>
        <v>●</v>
      </c>
      <c r="U3050" s="867"/>
      <c r="V3050" s="867"/>
      <c r="W3050" s="867"/>
      <c r="X3050" s="867"/>
      <c r="Y3050" s="867" t="str">
        <f t="shared" si="200"/>
        <v/>
      </c>
      <c r="Z3050" s="867"/>
    </row>
    <row r="3051" spans="2:26" s="312" customFormat="1" ht="15" customHeight="1" outlineLevel="1">
      <c r="B3051" s="314"/>
      <c r="C3051" s="439"/>
      <c r="D3051" s="328"/>
      <c r="E3051" s="397"/>
      <c r="F3051" s="307" t="s">
        <v>12207</v>
      </c>
      <c r="G3051" s="397"/>
      <c r="H3051" s="397"/>
      <c r="I3051" s="76"/>
      <c r="J3051" s="414"/>
      <c r="K3051" s="864" t="str">
        <f t="shared" si="196"/>
        <v/>
      </c>
      <c r="L3051" s="736" t="s">
        <v>3656</v>
      </c>
      <c r="M3051" s="558" t="s">
        <v>3655</v>
      </c>
      <c r="N3051" s="597"/>
      <c r="O3051" s="662"/>
      <c r="P3051" s="599"/>
      <c r="Q3051" s="867" t="str">
        <f t="shared" ca="1" si="197"/>
        <v/>
      </c>
      <c r="R3051" s="867" t="str">
        <f t="shared" ca="1" si="198"/>
        <v/>
      </c>
      <c r="S3051" s="867" t="str">
        <f>IFERROR(IF(VLOOKUP("*"&amp;TRIM($F3051)&amp;"*",dump!$A:$D,4,FALSE)="","空文字",VLOOKUP("*"&amp;TRIM($F3051)&amp;"*",dump!$A:$D,4,FALSE)),"NA")</f>
        <v>NA</v>
      </c>
      <c r="T3051" s="867" t="str">
        <f t="shared" ca="1" si="199"/>
        <v>●</v>
      </c>
      <c r="U3051" s="867"/>
      <c r="V3051" s="867"/>
      <c r="W3051" s="867"/>
      <c r="X3051" s="867"/>
      <c r="Y3051" s="867" t="str">
        <f t="shared" si="200"/>
        <v/>
      </c>
      <c r="Z3051" s="867"/>
    </row>
    <row r="3052" spans="2:26" s="312" customFormat="1" ht="15" customHeight="1" outlineLevel="1">
      <c r="B3052" s="314"/>
      <c r="C3052" s="439"/>
      <c r="D3052" s="328"/>
      <c r="E3052" s="397"/>
      <c r="F3052" s="307" t="s">
        <v>12208</v>
      </c>
      <c r="G3052" s="397"/>
      <c r="H3052" s="397"/>
      <c r="I3052" s="76"/>
      <c r="J3052" s="414"/>
      <c r="K3052" s="864" t="str">
        <f t="shared" si="196"/>
        <v/>
      </c>
      <c r="L3052" s="736" t="s">
        <v>3656</v>
      </c>
      <c r="M3052" s="558" t="s">
        <v>3655</v>
      </c>
      <c r="N3052" s="597"/>
      <c r="O3052" s="662"/>
      <c r="P3052" s="599"/>
      <c r="Q3052" s="867" t="str">
        <f t="shared" ca="1" si="197"/>
        <v/>
      </c>
      <c r="R3052" s="867" t="str">
        <f t="shared" ca="1" si="198"/>
        <v/>
      </c>
      <c r="S3052" s="867" t="str">
        <f>IFERROR(IF(VLOOKUP("*"&amp;TRIM($F3052)&amp;"*",dump!$A:$D,4,FALSE)="","空文字",VLOOKUP("*"&amp;TRIM($F3052)&amp;"*",dump!$A:$D,4,FALSE)),"NA")</f>
        <v>NA</v>
      </c>
      <c r="T3052" s="867" t="str">
        <f t="shared" ca="1" si="199"/>
        <v>●</v>
      </c>
      <c r="U3052" s="867"/>
      <c r="V3052" s="867"/>
      <c r="W3052" s="867"/>
      <c r="X3052" s="867"/>
      <c r="Y3052" s="867" t="str">
        <f t="shared" si="200"/>
        <v/>
      </c>
      <c r="Z3052" s="867"/>
    </row>
    <row r="3053" spans="2:26" s="312" customFormat="1" ht="15" customHeight="1" outlineLevel="1">
      <c r="B3053" s="314"/>
      <c r="C3053" s="439"/>
      <c r="D3053" s="328"/>
      <c r="E3053" s="397"/>
      <c r="F3053" s="307" t="s">
        <v>12209</v>
      </c>
      <c r="G3053" s="397"/>
      <c r="H3053" s="397"/>
      <c r="I3053" s="76"/>
      <c r="J3053" s="414"/>
      <c r="K3053" s="864" t="str">
        <f t="shared" si="196"/>
        <v/>
      </c>
      <c r="L3053" s="736" t="s">
        <v>3656</v>
      </c>
      <c r="M3053" s="558" t="s">
        <v>3655</v>
      </c>
      <c r="N3053" s="597"/>
      <c r="O3053" s="662"/>
      <c r="P3053" s="599"/>
      <c r="Q3053" s="867" t="str">
        <f t="shared" ca="1" si="197"/>
        <v/>
      </c>
      <c r="R3053" s="867" t="str">
        <f t="shared" ca="1" si="198"/>
        <v/>
      </c>
      <c r="S3053" s="867" t="str">
        <f>IFERROR(IF(VLOOKUP("*"&amp;TRIM($F3053)&amp;"*",dump!$A:$D,4,FALSE)="","空文字",VLOOKUP("*"&amp;TRIM($F3053)&amp;"*",dump!$A:$D,4,FALSE)),"NA")</f>
        <v>NA</v>
      </c>
      <c r="T3053" s="867" t="str">
        <f t="shared" ca="1" si="199"/>
        <v>●</v>
      </c>
      <c r="U3053" s="867"/>
      <c r="V3053" s="867"/>
      <c r="W3053" s="867"/>
      <c r="X3053" s="867"/>
      <c r="Y3053" s="867" t="str">
        <f t="shared" si="200"/>
        <v/>
      </c>
      <c r="Z3053" s="867"/>
    </row>
    <row r="3054" spans="2:26" s="312" customFormat="1" ht="15" customHeight="1" outlineLevel="1">
      <c r="B3054" s="314"/>
      <c r="C3054" s="439"/>
      <c r="D3054" s="328"/>
      <c r="E3054" s="397"/>
      <c r="F3054" s="307" t="s">
        <v>12210</v>
      </c>
      <c r="G3054" s="397"/>
      <c r="H3054" s="397"/>
      <c r="I3054" s="76"/>
      <c r="J3054" s="414"/>
      <c r="K3054" s="864" t="str">
        <f t="shared" si="196"/>
        <v/>
      </c>
      <c r="L3054" s="736" t="s">
        <v>3656</v>
      </c>
      <c r="M3054" s="558" t="s">
        <v>3655</v>
      </c>
      <c r="N3054" s="597"/>
      <c r="O3054" s="662"/>
      <c r="P3054" s="599"/>
      <c r="Q3054" s="867" t="str">
        <f t="shared" ca="1" si="197"/>
        <v/>
      </c>
      <c r="R3054" s="867" t="str">
        <f t="shared" ca="1" si="198"/>
        <v/>
      </c>
      <c r="S3054" s="867" t="str">
        <f>IFERROR(IF(VLOOKUP("*"&amp;TRIM($F3054)&amp;"*",dump!$A:$D,4,FALSE)="","空文字",VLOOKUP("*"&amp;TRIM($F3054)&amp;"*",dump!$A:$D,4,FALSE)),"NA")</f>
        <v>NA</v>
      </c>
      <c r="T3054" s="867" t="str">
        <f t="shared" ca="1" si="199"/>
        <v>●</v>
      </c>
      <c r="U3054" s="867"/>
      <c r="V3054" s="867"/>
      <c r="W3054" s="867"/>
      <c r="X3054" s="867"/>
      <c r="Y3054" s="867" t="str">
        <f t="shared" si="200"/>
        <v/>
      </c>
      <c r="Z3054" s="867"/>
    </row>
    <row r="3055" spans="2:26" s="312" customFormat="1" ht="15" customHeight="1" outlineLevel="1">
      <c r="B3055" s="314"/>
      <c r="C3055" s="439"/>
      <c r="D3055" s="328"/>
      <c r="E3055" s="397"/>
      <c r="F3055" s="307" t="s">
        <v>12211</v>
      </c>
      <c r="G3055" s="397"/>
      <c r="H3055" s="397"/>
      <c r="I3055" s="76"/>
      <c r="J3055" s="414"/>
      <c r="K3055" s="864" t="str">
        <f t="shared" si="196"/>
        <v/>
      </c>
      <c r="L3055" s="736" t="s">
        <v>3656</v>
      </c>
      <c r="M3055" s="558" t="s">
        <v>3655</v>
      </c>
      <c r="N3055" s="597"/>
      <c r="O3055" s="662"/>
      <c r="P3055" s="599"/>
      <c r="Q3055" s="867" t="str">
        <f t="shared" ca="1" si="197"/>
        <v/>
      </c>
      <c r="R3055" s="867" t="str">
        <f t="shared" ca="1" si="198"/>
        <v/>
      </c>
      <c r="S3055" s="867" t="str">
        <f>IFERROR(IF(VLOOKUP("*"&amp;TRIM($F3055)&amp;"*",dump!$A:$D,4,FALSE)="","空文字",VLOOKUP("*"&amp;TRIM($F3055)&amp;"*",dump!$A:$D,4,FALSE)),"NA")</f>
        <v>NA</v>
      </c>
      <c r="T3055" s="867" t="str">
        <f t="shared" ca="1" si="199"/>
        <v>●</v>
      </c>
      <c r="U3055" s="867"/>
      <c r="V3055" s="867"/>
      <c r="W3055" s="867"/>
      <c r="X3055" s="867"/>
      <c r="Y3055" s="867" t="str">
        <f t="shared" si="200"/>
        <v/>
      </c>
      <c r="Z3055" s="867"/>
    </row>
    <row r="3056" spans="2:26" s="312" customFormat="1" ht="15" customHeight="1" outlineLevel="1">
      <c r="B3056" s="314"/>
      <c r="C3056" s="439"/>
      <c r="D3056" s="328"/>
      <c r="E3056" s="397"/>
      <c r="F3056" s="307" t="s">
        <v>12212</v>
      </c>
      <c r="G3056" s="397"/>
      <c r="H3056" s="397"/>
      <c r="I3056" s="76"/>
      <c r="J3056" s="414"/>
      <c r="K3056" s="864" t="str">
        <f t="shared" si="196"/>
        <v/>
      </c>
      <c r="L3056" s="736" t="s">
        <v>3656</v>
      </c>
      <c r="M3056" s="558" t="s">
        <v>3655</v>
      </c>
      <c r="N3056" s="597"/>
      <c r="O3056" s="662"/>
      <c r="P3056" s="599"/>
      <c r="Q3056" s="867" t="str">
        <f t="shared" ca="1" si="197"/>
        <v/>
      </c>
      <c r="R3056" s="867" t="str">
        <f t="shared" ca="1" si="198"/>
        <v/>
      </c>
      <c r="S3056" s="867" t="str">
        <f>IFERROR(IF(VLOOKUP("*"&amp;TRIM($F3056)&amp;"*",dump!$A:$D,4,FALSE)="","空文字",VLOOKUP("*"&amp;TRIM($F3056)&amp;"*",dump!$A:$D,4,FALSE)),"NA")</f>
        <v>NA</v>
      </c>
      <c r="T3056" s="867" t="str">
        <f t="shared" ca="1" si="199"/>
        <v>●</v>
      </c>
      <c r="U3056" s="867"/>
      <c r="V3056" s="867"/>
      <c r="W3056" s="867"/>
      <c r="X3056" s="867"/>
      <c r="Y3056" s="867" t="str">
        <f t="shared" si="200"/>
        <v/>
      </c>
      <c r="Z3056" s="867"/>
    </row>
    <row r="3057" spans="2:26" s="312" customFormat="1" ht="15" customHeight="1" outlineLevel="1">
      <c r="B3057" s="314"/>
      <c r="C3057" s="439"/>
      <c r="D3057" s="328"/>
      <c r="E3057" s="397"/>
      <c r="F3057" s="307" t="s">
        <v>12213</v>
      </c>
      <c r="G3057" s="397"/>
      <c r="H3057" s="397"/>
      <c r="I3057" s="76"/>
      <c r="J3057" s="414"/>
      <c r="K3057" s="864" t="str">
        <f t="shared" si="196"/>
        <v/>
      </c>
      <c r="L3057" s="736" t="s">
        <v>3656</v>
      </c>
      <c r="M3057" s="558" t="s">
        <v>3655</v>
      </c>
      <c r="N3057" s="597"/>
      <c r="O3057" s="662"/>
      <c r="P3057" s="599"/>
      <c r="Q3057" s="867" t="str">
        <f t="shared" ca="1" si="197"/>
        <v/>
      </c>
      <c r="R3057" s="867" t="str">
        <f t="shared" ca="1" si="198"/>
        <v/>
      </c>
      <c r="S3057" s="867" t="str">
        <f>IFERROR(IF(VLOOKUP("*"&amp;TRIM($F3057)&amp;"*",dump!$A:$D,4,FALSE)="","空文字",VLOOKUP("*"&amp;TRIM($F3057)&amp;"*",dump!$A:$D,4,FALSE)),"NA")</f>
        <v>NA</v>
      </c>
      <c r="T3057" s="867" t="str">
        <f t="shared" ca="1" si="199"/>
        <v>●</v>
      </c>
      <c r="U3057" s="867"/>
      <c r="V3057" s="867"/>
      <c r="W3057" s="867"/>
      <c r="X3057" s="867"/>
      <c r="Y3057" s="867" t="str">
        <f t="shared" si="200"/>
        <v/>
      </c>
      <c r="Z3057" s="867"/>
    </row>
    <row r="3058" spans="2:26" s="312" customFormat="1" ht="15" customHeight="1" outlineLevel="1">
      <c r="B3058" s="314"/>
      <c r="C3058" s="439"/>
      <c r="D3058" s="328"/>
      <c r="E3058" s="397"/>
      <c r="F3058" s="307" t="s">
        <v>12214</v>
      </c>
      <c r="G3058" s="397"/>
      <c r="H3058" s="397"/>
      <c r="I3058" s="76"/>
      <c r="J3058" s="414"/>
      <c r="K3058" s="864" t="str">
        <f t="shared" si="196"/>
        <v/>
      </c>
      <c r="L3058" s="736" t="s">
        <v>3656</v>
      </c>
      <c r="M3058" s="558" t="s">
        <v>3655</v>
      </c>
      <c r="N3058" s="597"/>
      <c r="O3058" s="662"/>
      <c r="P3058" s="599"/>
      <c r="Q3058" s="867" t="str">
        <f t="shared" ca="1" si="197"/>
        <v/>
      </c>
      <c r="R3058" s="867" t="str">
        <f t="shared" ca="1" si="198"/>
        <v/>
      </c>
      <c r="S3058" s="867" t="str">
        <f>IFERROR(IF(VLOOKUP("*"&amp;TRIM($F3058)&amp;"*",dump!$A:$D,4,FALSE)="","空文字",VLOOKUP("*"&amp;TRIM($F3058)&amp;"*",dump!$A:$D,4,FALSE)),"NA")</f>
        <v>NA</v>
      </c>
      <c r="T3058" s="867" t="str">
        <f t="shared" ca="1" si="199"/>
        <v>●</v>
      </c>
      <c r="U3058" s="867"/>
      <c r="V3058" s="867"/>
      <c r="W3058" s="867"/>
      <c r="X3058" s="867"/>
      <c r="Y3058" s="867" t="str">
        <f t="shared" si="200"/>
        <v/>
      </c>
      <c r="Z3058" s="867"/>
    </row>
    <row r="3059" spans="2:26" s="312" customFormat="1" ht="15" customHeight="1" outlineLevel="1">
      <c r="B3059" s="314"/>
      <c r="C3059" s="439"/>
      <c r="D3059" s="328"/>
      <c r="E3059" s="397"/>
      <c r="F3059" s="307" t="s">
        <v>12215</v>
      </c>
      <c r="G3059" s="397"/>
      <c r="H3059" s="397"/>
      <c r="I3059" s="76"/>
      <c r="J3059" s="414"/>
      <c r="K3059" s="864" t="str">
        <f t="shared" si="196"/>
        <v/>
      </c>
      <c r="L3059" s="736" t="s">
        <v>3656</v>
      </c>
      <c r="M3059" s="558" t="s">
        <v>3655</v>
      </c>
      <c r="N3059" s="597"/>
      <c r="O3059" s="662"/>
      <c r="P3059" s="599"/>
      <c r="Q3059" s="867" t="str">
        <f t="shared" ca="1" si="197"/>
        <v/>
      </c>
      <c r="R3059" s="867" t="str">
        <f t="shared" ca="1" si="198"/>
        <v/>
      </c>
      <c r="S3059" s="867" t="str">
        <f>IFERROR(IF(VLOOKUP("*"&amp;TRIM($F3059)&amp;"*",dump!$A:$D,4,FALSE)="","空文字",VLOOKUP("*"&amp;TRIM($F3059)&amp;"*",dump!$A:$D,4,FALSE)),"NA")</f>
        <v>NA</v>
      </c>
      <c r="T3059" s="867" t="str">
        <f t="shared" ca="1" si="199"/>
        <v>●</v>
      </c>
      <c r="U3059" s="867"/>
      <c r="V3059" s="867"/>
      <c r="W3059" s="867"/>
      <c r="X3059" s="867"/>
      <c r="Y3059" s="867" t="str">
        <f t="shared" si="200"/>
        <v/>
      </c>
      <c r="Z3059" s="867"/>
    </row>
    <row r="3060" spans="2:26" s="312" customFormat="1" ht="15" customHeight="1" outlineLevel="1">
      <c r="B3060" s="314"/>
      <c r="C3060" s="439"/>
      <c r="D3060" s="328"/>
      <c r="E3060" s="397"/>
      <c r="F3060" s="307" t="s">
        <v>12216</v>
      </c>
      <c r="G3060" s="397"/>
      <c r="H3060" s="397"/>
      <c r="I3060" s="76"/>
      <c r="J3060" s="414"/>
      <c r="K3060" s="864" t="str">
        <f t="shared" si="196"/>
        <v/>
      </c>
      <c r="L3060" s="736" t="s">
        <v>3656</v>
      </c>
      <c r="M3060" s="558" t="s">
        <v>3655</v>
      </c>
      <c r="N3060" s="597"/>
      <c r="O3060" s="662"/>
      <c r="P3060" s="599"/>
      <c r="Q3060" s="867" t="str">
        <f t="shared" ca="1" si="197"/>
        <v/>
      </c>
      <c r="R3060" s="867" t="str">
        <f t="shared" ca="1" si="198"/>
        <v/>
      </c>
      <c r="S3060" s="867" t="str">
        <f>IFERROR(IF(VLOOKUP("*"&amp;TRIM($F3060)&amp;"*",dump!$A:$D,4,FALSE)="","空文字",VLOOKUP("*"&amp;TRIM($F3060)&amp;"*",dump!$A:$D,4,FALSE)),"NA")</f>
        <v>NA</v>
      </c>
      <c r="T3060" s="867" t="str">
        <f t="shared" ca="1" si="199"/>
        <v>●</v>
      </c>
      <c r="U3060" s="867"/>
      <c r="V3060" s="867"/>
      <c r="W3060" s="867"/>
      <c r="X3060" s="867"/>
      <c r="Y3060" s="867" t="str">
        <f t="shared" si="200"/>
        <v/>
      </c>
      <c r="Z3060" s="867"/>
    </row>
    <row r="3061" spans="2:26" s="312" customFormat="1" ht="15" customHeight="1" outlineLevel="1">
      <c r="B3061" s="314"/>
      <c r="C3061" s="439"/>
      <c r="D3061" s="328"/>
      <c r="E3061" s="397"/>
      <c r="F3061" s="307" t="s">
        <v>12217</v>
      </c>
      <c r="G3061" s="397"/>
      <c r="H3061" s="397"/>
      <c r="I3061" s="76"/>
      <c r="J3061" s="414"/>
      <c r="K3061" s="864" t="str">
        <f t="shared" si="196"/>
        <v/>
      </c>
      <c r="L3061" s="736" t="s">
        <v>3656</v>
      </c>
      <c r="M3061" s="558" t="s">
        <v>3655</v>
      </c>
      <c r="N3061" s="597"/>
      <c r="O3061" s="662"/>
      <c r="P3061" s="599"/>
      <c r="Q3061" s="867" t="str">
        <f t="shared" ca="1" si="197"/>
        <v/>
      </c>
      <c r="R3061" s="867" t="str">
        <f t="shared" ca="1" si="198"/>
        <v/>
      </c>
      <c r="S3061" s="867" t="str">
        <f>IFERROR(IF(VLOOKUP("*"&amp;TRIM($F3061)&amp;"*",dump!$A:$D,4,FALSE)="","空文字",VLOOKUP("*"&amp;TRIM($F3061)&amp;"*",dump!$A:$D,4,FALSE)),"NA")</f>
        <v>NA</v>
      </c>
      <c r="T3061" s="867" t="str">
        <f t="shared" ca="1" si="199"/>
        <v>●</v>
      </c>
      <c r="U3061" s="867"/>
      <c r="V3061" s="867"/>
      <c r="W3061" s="867"/>
      <c r="X3061" s="867"/>
      <c r="Y3061" s="867" t="str">
        <f t="shared" si="200"/>
        <v/>
      </c>
      <c r="Z3061" s="867"/>
    </row>
    <row r="3062" spans="2:26" s="312" customFormat="1" ht="15" customHeight="1" outlineLevel="1">
      <c r="B3062" s="314"/>
      <c r="C3062" s="439"/>
      <c r="D3062" s="328"/>
      <c r="E3062" s="397"/>
      <c r="F3062" s="307" t="s">
        <v>12218</v>
      </c>
      <c r="G3062" s="309"/>
      <c r="H3062" s="309"/>
      <c r="I3062" s="77"/>
      <c r="J3062" s="415"/>
      <c r="K3062" s="864" t="str">
        <f t="shared" si="196"/>
        <v/>
      </c>
      <c r="L3062" s="736" t="s">
        <v>3656</v>
      </c>
      <c r="M3062" s="558" t="s">
        <v>3655</v>
      </c>
      <c r="N3062" s="597"/>
      <c r="O3062" s="662"/>
      <c r="P3062" s="599"/>
      <c r="Q3062" s="867" t="str">
        <f t="shared" ca="1" si="197"/>
        <v/>
      </c>
      <c r="R3062" s="867" t="str">
        <f t="shared" ca="1" si="198"/>
        <v/>
      </c>
      <c r="S3062" s="867" t="str">
        <f>IFERROR(IF(VLOOKUP("*"&amp;TRIM($F3062)&amp;"*",dump!$A:$D,4,FALSE)="","空文字",VLOOKUP("*"&amp;TRIM($F3062)&amp;"*",dump!$A:$D,4,FALSE)),"NA")</f>
        <v>NA</v>
      </c>
      <c r="T3062" s="867" t="str">
        <f t="shared" ca="1" si="199"/>
        <v>●</v>
      </c>
      <c r="U3062" s="867"/>
      <c r="V3062" s="867"/>
      <c r="W3062" s="867"/>
      <c r="X3062" s="867"/>
      <c r="Y3062" s="867" t="str">
        <f t="shared" si="200"/>
        <v/>
      </c>
      <c r="Z3062" s="867"/>
    </row>
    <row r="3063" spans="2:26" s="312" customFormat="1" ht="15" customHeight="1" outlineLevel="1">
      <c r="B3063" s="314"/>
      <c r="C3063" s="439"/>
      <c r="D3063" s="328"/>
      <c r="E3063" s="306" t="s">
        <v>7932</v>
      </c>
      <c r="F3063" s="307" t="s">
        <v>12219</v>
      </c>
      <c r="G3063" s="306" t="s">
        <v>7933</v>
      </c>
      <c r="H3063" s="306" t="s">
        <v>3657</v>
      </c>
      <c r="I3063" s="79" t="s">
        <v>3666</v>
      </c>
      <c r="J3063" s="413" t="s">
        <v>5684</v>
      </c>
      <c r="K3063" s="864" t="str">
        <f t="shared" si="196"/>
        <v/>
      </c>
      <c r="L3063" s="736" t="s">
        <v>3656</v>
      </c>
      <c r="M3063" s="558" t="s">
        <v>3655</v>
      </c>
      <c r="N3063" s="597" t="s">
        <v>18125</v>
      </c>
      <c r="O3063" s="662"/>
      <c r="P3063" s="599"/>
      <c r="Q3063" s="867" t="str">
        <f t="shared" ca="1" si="197"/>
        <v/>
      </c>
      <c r="R3063" s="867" t="str">
        <f t="shared" ca="1" si="198"/>
        <v/>
      </c>
      <c r="S3063" s="867" t="str">
        <f>IFERROR(IF(VLOOKUP("*"&amp;TRIM($F3063)&amp;"*",dump!$A:$D,4,FALSE)="","空文字",VLOOKUP("*"&amp;TRIM($F3063)&amp;"*",dump!$A:$D,4,FALSE)),"NA")</f>
        <v>NA</v>
      </c>
      <c r="T3063" s="867" t="str">
        <f t="shared" ca="1" si="199"/>
        <v>●</v>
      </c>
      <c r="U3063" s="867"/>
      <c r="V3063" s="867"/>
      <c r="W3063" s="867"/>
      <c r="X3063" s="867"/>
      <c r="Y3063" s="867" t="str">
        <f t="shared" si="200"/>
        <v/>
      </c>
      <c r="Z3063" s="867"/>
    </row>
    <row r="3064" spans="2:26" s="312" customFormat="1" ht="15" customHeight="1" outlineLevel="1">
      <c r="B3064" s="314"/>
      <c r="C3064" s="439"/>
      <c r="D3064" s="343"/>
      <c r="E3064" s="306" t="s">
        <v>12220</v>
      </c>
      <c r="F3064" s="307" t="s">
        <v>12221</v>
      </c>
      <c r="G3064" s="306" t="s">
        <v>7934</v>
      </c>
      <c r="H3064" s="306" t="s">
        <v>3657</v>
      </c>
      <c r="I3064" s="79" t="s">
        <v>3666</v>
      </c>
      <c r="J3064" s="413" t="s">
        <v>5684</v>
      </c>
      <c r="K3064" s="864" t="str">
        <f t="shared" si="196"/>
        <v/>
      </c>
      <c r="L3064" s="736" t="s">
        <v>3656</v>
      </c>
      <c r="M3064" s="558" t="s">
        <v>3655</v>
      </c>
      <c r="N3064" s="597" t="s">
        <v>18126</v>
      </c>
      <c r="O3064" s="662"/>
      <c r="P3064" s="599"/>
      <c r="Q3064" s="867" t="str">
        <f t="shared" ca="1" si="197"/>
        <v/>
      </c>
      <c r="R3064" s="867" t="str">
        <f t="shared" ca="1" si="198"/>
        <v/>
      </c>
      <c r="S3064" s="867" t="str">
        <f>IFERROR(IF(VLOOKUP("*"&amp;TRIM($F3064)&amp;"*",dump!$A:$D,4,FALSE)="","空文字",VLOOKUP("*"&amp;TRIM($F3064)&amp;"*",dump!$A:$D,4,FALSE)),"NA")</f>
        <v>NA</v>
      </c>
      <c r="T3064" s="867" t="str">
        <f t="shared" ca="1" si="199"/>
        <v>●</v>
      </c>
      <c r="U3064" s="867"/>
      <c r="V3064" s="867"/>
      <c r="W3064" s="867"/>
      <c r="X3064" s="867"/>
      <c r="Y3064" s="867" t="str">
        <f t="shared" si="200"/>
        <v/>
      </c>
      <c r="Z3064" s="867"/>
    </row>
    <row r="3065" spans="2:26" s="312" customFormat="1" ht="30" customHeight="1" outlineLevel="1">
      <c r="B3065" s="314"/>
      <c r="C3065" s="526" t="s">
        <v>10016</v>
      </c>
      <c r="D3065" s="215" t="s">
        <v>10017</v>
      </c>
      <c r="E3065" s="213"/>
      <c r="F3065" s="151" t="s">
        <v>3829</v>
      </c>
      <c r="G3065" s="214" t="s">
        <v>1178</v>
      </c>
      <c r="H3065" s="225" t="s">
        <v>3655</v>
      </c>
      <c r="I3065" s="144" t="s">
        <v>660</v>
      </c>
      <c r="J3065" s="418" t="s">
        <v>5684</v>
      </c>
      <c r="K3065" s="865" t="str">
        <f t="shared" si="196"/>
        <v/>
      </c>
      <c r="L3065" s="557" t="s">
        <v>3656</v>
      </c>
      <c r="M3065" s="558" t="s">
        <v>3655</v>
      </c>
      <c r="N3065" s="597" t="s">
        <v>17470</v>
      </c>
      <c r="O3065" s="662"/>
      <c r="P3065" s="598"/>
      <c r="Q3065" s="867" t="str">
        <f t="shared" ca="1" si="197"/>
        <v/>
      </c>
      <c r="R3065" s="867" t="str">
        <f t="shared" ca="1" si="198"/>
        <v/>
      </c>
      <c r="S3065" s="867" t="str">
        <f>IFERROR(IF(VLOOKUP("*"&amp;TRIM($F3065)&amp;"*",dump!$A:$D,4,FALSE)="","空文字",VLOOKUP("*"&amp;TRIM($F3065)&amp;"*",dump!$A:$D,4,FALSE)),"NA")</f>
        <v>NA</v>
      </c>
      <c r="T3065" s="867" t="str">
        <f t="shared" ca="1" si="199"/>
        <v>●</v>
      </c>
      <c r="U3065" s="867"/>
      <c r="V3065" s="867"/>
      <c r="W3065" s="867"/>
      <c r="X3065" s="867"/>
      <c r="Y3065" s="867" t="str">
        <f t="shared" si="200"/>
        <v/>
      </c>
      <c r="Z3065" s="867"/>
    </row>
    <row r="3066" spans="2:26" s="312" customFormat="1" ht="15" customHeight="1" outlineLevel="1">
      <c r="B3066" s="314"/>
      <c r="C3066" s="534"/>
      <c r="D3066" s="343"/>
      <c r="E3066" s="307" t="s">
        <v>819</v>
      </c>
      <c r="F3066" s="307" t="s">
        <v>3830</v>
      </c>
      <c r="G3066" s="307" t="s">
        <v>1179</v>
      </c>
      <c r="H3066" s="302" t="s">
        <v>3657</v>
      </c>
      <c r="I3066" s="303" t="s">
        <v>660</v>
      </c>
      <c r="J3066" s="417" t="s">
        <v>5684</v>
      </c>
      <c r="K3066" s="865" t="str">
        <f t="shared" si="196"/>
        <v/>
      </c>
      <c r="L3066" s="557" t="s">
        <v>3656</v>
      </c>
      <c r="M3066" s="558" t="s">
        <v>3655</v>
      </c>
      <c r="N3066" s="597"/>
      <c r="O3066" s="662"/>
      <c r="P3066" s="598"/>
      <c r="Q3066" s="867" t="str">
        <f t="shared" ca="1" si="197"/>
        <v/>
      </c>
      <c r="R3066" s="867" t="str">
        <f t="shared" ca="1" si="198"/>
        <v/>
      </c>
      <c r="S3066" s="867" t="str">
        <f>IFERROR(IF(VLOOKUP("*"&amp;TRIM($F3066)&amp;"*",dump!$A:$D,4,FALSE)="","空文字",VLOOKUP("*"&amp;TRIM($F3066)&amp;"*",dump!$A:$D,4,FALSE)),"NA")</f>
        <v>NA</v>
      </c>
      <c r="T3066" s="867" t="str">
        <f t="shared" ca="1" si="199"/>
        <v>●</v>
      </c>
      <c r="U3066" s="867"/>
      <c r="V3066" s="867"/>
      <c r="W3066" s="867"/>
      <c r="X3066" s="867"/>
      <c r="Y3066" s="867" t="str">
        <f t="shared" si="200"/>
        <v/>
      </c>
      <c r="Z3066" s="867"/>
    </row>
    <row r="3067" spans="2:26" s="312" customFormat="1" ht="15" customHeight="1" outlineLevel="1">
      <c r="B3067" s="314"/>
      <c r="C3067" s="534"/>
      <c r="D3067" s="343"/>
      <c r="E3067" s="307" t="s">
        <v>820</v>
      </c>
      <c r="F3067" s="307" t="s">
        <v>3831</v>
      </c>
      <c r="G3067" s="307" t="s">
        <v>1180</v>
      </c>
      <c r="H3067" s="302" t="s">
        <v>3657</v>
      </c>
      <c r="I3067" s="303" t="s">
        <v>660</v>
      </c>
      <c r="J3067" s="417" t="s">
        <v>5684</v>
      </c>
      <c r="K3067" s="865" t="str">
        <f t="shared" si="196"/>
        <v/>
      </c>
      <c r="L3067" s="557" t="s">
        <v>3656</v>
      </c>
      <c r="M3067" s="558" t="s">
        <v>3655</v>
      </c>
      <c r="N3067" s="597"/>
      <c r="O3067" s="662"/>
      <c r="P3067" s="598"/>
      <c r="Q3067" s="867" t="str">
        <f t="shared" ca="1" si="197"/>
        <v/>
      </c>
      <c r="R3067" s="867" t="str">
        <f t="shared" ca="1" si="198"/>
        <v/>
      </c>
      <c r="S3067" s="867" t="str">
        <f>IFERROR(IF(VLOOKUP("*"&amp;TRIM($F3067)&amp;"*",dump!$A:$D,4,FALSE)="","空文字",VLOOKUP("*"&amp;TRIM($F3067)&amp;"*",dump!$A:$D,4,FALSE)),"NA")</f>
        <v>NA</v>
      </c>
      <c r="T3067" s="867" t="str">
        <f t="shared" ca="1" si="199"/>
        <v>●</v>
      </c>
      <c r="U3067" s="867"/>
      <c r="V3067" s="867"/>
      <c r="W3067" s="867"/>
      <c r="X3067" s="867"/>
      <c r="Y3067" s="867" t="str">
        <f t="shared" si="200"/>
        <v/>
      </c>
      <c r="Z3067" s="867"/>
    </row>
    <row r="3068" spans="2:26" s="312" customFormat="1" ht="15" customHeight="1" outlineLevel="1">
      <c r="B3068" s="314"/>
      <c r="C3068" s="527"/>
      <c r="D3068" s="525"/>
      <c r="E3068" s="307" t="s">
        <v>821</v>
      </c>
      <c r="F3068" s="307" t="s">
        <v>3832</v>
      </c>
      <c r="G3068" s="307" t="s">
        <v>1181</v>
      </c>
      <c r="H3068" s="302" t="s">
        <v>3657</v>
      </c>
      <c r="I3068" s="303" t="s">
        <v>660</v>
      </c>
      <c r="J3068" s="417" t="s">
        <v>5684</v>
      </c>
      <c r="K3068" s="865" t="str">
        <f t="shared" si="196"/>
        <v/>
      </c>
      <c r="L3068" s="557" t="s">
        <v>3656</v>
      </c>
      <c r="M3068" s="558" t="s">
        <v>3655</v>
      </c>
      <c r="N3068" s="597"/>
      <c r="O3068" s="662"/>
      <c r="P3068" s="598"/>
      <c r="Q3068" s="867" t="str">
        <f t="shared" ca="1" si="197"/>
        <v/>
      </c>
      <c r="R3068" s="867" t="str">
        <f t="shared" ca="1" si="198"/>
        <v/>
      </c>
      <c r="S3068" s="867" t="str">
        <f>IFERROR(IF(VLOOKUP("*"&amp;TRIM($F3068)&amp;"*",dump!$A:$D,4,FALSE)="","空文字",VLOOKUP("*"&amp;TRIM($F3068)&amp;"*",dump!$A:$D,4,FALSE)),"NA")</f>
        <v>NA</v>
      </c>
      <c r="T3068" s="867" t="str">
        <f t="shared" ca="1" si="199"/>
        <v>●</v>
      </c>
      <c r="U3068" s="867"/>
      <c r="V3068" s="867"/>
      <c r="W3068" s="867"/>
      <c r="X3068" s="867"/>
      <c r="Y3068" s="867" t="str">
        <f t="shared" si="200"/>
        <v/>
      </c>
      <c r="Z3068" s="867"/>
    </row>
    <row r="3069" spans="2:26" s="312" customFormat="1" ht="158.25" customHeight="1" outlineLevel="1">
      <c r="B3069" s="314"/>
      <c r="C3069" s="439" t="s">
        <v>10018</v>
      </c>
      <c r="D3069" s="224" t="s">
        <v>10019</v>
      </c>
      <c r="E3069" s="220"/>
      <c r="F3069" s="214" t="s">
        <v>3833</v>
      </c>
      <c r="G3069" s="214" t="s">
        <v>1189</v>
      </c>
      <c r="H3069" s="225" t="s">
        <v>3655</v>
      </c>
      <c r="I3069" s="144" t="s">
        <v>660</v>
      </c>
      <c r="J3069" s="418" t="s">
        <v>5684</v>
      </c>
      <c r="K3069" s="865" t="str">
        <f t="shared" si="196"/>
        <v/>
      </c>
      <c r="L3069" s="557" t="s">
        <v>3656</v>
      </c>
      <c r="M3069" s="558" t="s">
        <v>3655</v>
      </c>
      <c r="N3069" s="597" t="s">
        <v>18127</v>
      </c>
      <c r="O3069" s="662"/>
      <c r="P3069" s="598"/>
      <c r="Q3069" s="867" t="str">
        <f t="shared" ca="1" si="197"/>
        <v/>
      </c>
      <c r="R3069" s="867" t="str">
        <f t="shared" ca="1" si="198"/>
        <v/>
      </c>
      <c r="S3069" s="867" t="str">
        <f>IFERROR(IF(VLOOKUP("*"&amp;TRIM($F3069)&amp;"*",dump!$A:$D,4,FALSE)="","空文字",VLOOKUP("*"&amp;TRIM($F3069)&amp;"*",dump!$A:$D,4,FALSE)),"NA")</f>
        <v>NA</v>
      </c>
      <c r="T3069" s="867" t="str">
        <f t="shared" ca="1" si="199"/>
        <v>●</v>
      </c>
      <c r="U3069" s="867"/>
      <c r="V3069" s="867"/>
      <c r="W3069" s="867"/>
      <c r="X3069" s="867"/>
      <c r="Y3069" s="867" t="str">
        <f t="shared" si="200"/>
        <v/>
      </c>
      <c r="Z3069" s="867"/>
    </row>
    <row r="3070" spans="2:26" s="312" customFormat="1" ht="15" customHeight="1" outlineLevel="1">
      <c r="B3070" s="314"/>
      <c r="C3070" s="439"/>
      <c r="D3070" s="343"/>
      <c r="E3070" s="306" t="s">
        <v>10020</v>
      </c>
      <c r="F3070" s="307" t="s">
        <v>3834</v>
      </c>
      <c r="G3070" s="306" t="s">
        <v>1190</v>
      </c>
      <c r="H3070" s="305" t="s">
        <v>3657</v>
      </c>
      <c r="I3070" s="304" t="s">
        <v>660</v>
      </c>
      <c r="J3070" s="419" t="s">
        <v>5684</v>
      </c>
      <c r="K3070" s="865" t="str">
        <f t="shared" si="196"/>
        <v/>
      </c>
      <c r="L3070" s="557" t="s">
        <v>3656</v>
      </c>
      <c r="M3070" s="558" t="s">
        <v>3655</v>
      </c>
      <c r="N3070" s="597" t="s">
        <v>18128</v>
      </c>
      <c r="O3070" s="662"/>
      <c r="P3070" s="598"/>
      <c r="Q3070" s="867" t="str">
        <f t="shared" ca="1" si="197"/>
        <v/>
      </c>
      <c r="R3070" s="867" t="str">
        <f t="shared" ca="1" si="198"/>
        <v/>
      </c>
      <c r="S3070" s="867" t="str">
        <f>IFERROR(IF(VLOOKUP("*"&amp;TRIM($F3070)&amp;"*",dump!$A:$D,4,FALSE)="","空文字",VLOOKUP("*"&amp;TRIM($F3070)&amp;"*",dump!$A:$D,4,FALSE)),"NA")</f>
        <v>NA</v>
      </c>
      <c r="T3070" s="867" t="str">
        <f t="shared" ca="1" si="199"/>
        <v>●</v>
      </c>
      <c r="U3070" s="867"/>
      <c r="V3070" s="867"/>
      <c r="W3070" s="867"/>
      <c r="X3070" s="867"/>
      <c r="Y3070" s="867" t="str">
        <f t="shared" si="200"/>
        <v/>
      </c>
      <c r="Z3070" s="867"/>
    </row>
    <row r="3071" spans="2:26" s="312" customFormat="1" ht="30" customHeight="1" outlineLevel="1">
      <c r="B3071" s="314"/>
      <c r="C3071" s="439"/>
      <c r="D3071" s="343"/>
      <c r="E3071" s="397"/>
      <c r="F3071" s="307" t="s">
        <v>10021</v>
      </c>
      <c r="G3071" s="397"/>
      <c r="H3071" s="308"/>
      <c r="I3071" s="313"/>
      <c r="J3071" s="420"/>
      <c r="K3071" s="865" t="str">
        <f t="shared" si="196"/>
        <v/>
      </c>
      <c r="L3071" s="557" t="s">
        <v>3656</v>
      </c>
      <c r="M3071" s="558" t="s">
        <v>3655</v>
      </c>
      <c r="N3071" s="597"/>
      <c r="O3071" s="662"/>
      <c r="P3071" s="598"/>
      <c r="Q3071" s="867" t="str">
        <f t="shared" ca="1" si="197"/>
        <v/>
      </c>
      <c r="R3071" s="867" t="str">
        <f t="shared" ca="1" si="198"/>
        <v/>
      </c>
      <c r="S3071" s="867" t="str">
        <f>IFERROR(IF(VLOOKUP("*"&amp;TRIM($F3071)&amp;"*",dump!$A:$D,4,FALSE)="","空文字",VLOOKUP("*"&amp;TRIM($F3071)&amp;"*",dump!$A:$D,4,FALSE)),"NA")</f>
        <v>NA</v>
      </c>
      <c r="T3071" s="867" t="str">
        <f t="shared" ca="1" si="199"/>
        <v>●</v>
      </c>
      <c r="U3071" s="867"/>
      <c r="V3071" s="867"/>
      <c r="W3071" s="867"/>
      <c r="X3071" s="867"/>
      <c r="Y3071" s="867" t="str">
        <f t="shared" si="200"/>
        <v/>
      </c>
      <c r="Z3071" s="867"/>
    </row>
    <row r="3072" spans="2:26" s="312" customFormat="1" ht="15" customHeight="1" outlineLevel="1">
      <c r="B3072" s="314"/>
      <c r="C3072" s="439"/>
      <c r="D3072" s="343"/>
      <c r="E3072" s="397"/>
      <c r="F3072" s="307" t="s">
        <v>10022</v>
      </c>
      <c r="G3072" s="397"/>
      <c r="H3072" s="308"/>
      <c r="I3072" s="313"/>
      <c r="J3072" s="420"/>
      <c r="K3072" s="865" t="str">
        <f t="shared" si="196"/>
        <v/>
      </c>
      <c r="L3072" s="557" t="s">
        <v>3656</v>
      </c>
      <c r="M3072" s="558" t="s">
        <v>3655</v>
      </c>
      <c r="N3072" s="597"/>
      <c r="O3072" s="662"/>
      <c r="P3072" s="598"/>
      <c r="Q3072" s="867" t="str">
        <f t="shared" ca="1" si="197"/>
        <v/>
      </c>
      <c r="R3072" s="867" t="str">
        <f t="shared" ca="1" si="198"/>
        <v/>
      </c>
      <c r="S3072" s="867" t="str">
        <f>IFERROR(IF(VLOOKUP("*"&amp;TRIM($F3072)&amp;"*",dump!$A:$D,4,FALSE)="","空文字",VLOOKUP("*"&amp;TRIM($F3072)&amp;"*",dump!$A:$D,4,FALSE)),"NA")</f>
        <v>NA</v>
      </c>
      <c r="T3072" s="867" t="str">
        <f t="shared" ca="1" si="199"/>
        <v>●</v>
      </c>
      <c r="U3072" s="867"/>
      <c r="V3072" s="867"/>
      <c r="W3072" s="867"/>
      <c r="X3072" s="867"/>
      <c r="Y3072" s="867" t="str">
        <f t="shared" si="200"/>
        <v/>
      </c>
      <c r="Z3072" s="867"/>
    </row>
    <row r="3073" spans="2:26" s="312" customFormat="1" ht="15" customHeight="1" outlineLevel="1">
      <c r="B3073" s="314"/>
      <c r="C3073" s="439"/>
      <c r="D3073" s="343"/>
      <c r="E3073" s="397"/>
      <c r="F3073" s="307" t="s">
        <v>10023</v>
      </c>
      <c r="G3073" s="397"/>
      <c r="H3073" s="308"/>
      <c r="I3073" s="313"/>
      <c r="J3073" s="420"/>
      <c r="K3073" s="865" t="str">
        <f t="shared" si="196"/>
        <v/>
      </c>
      <c r="L3073" s="557" t="s">
        <v>3656</v>
      </c>
      <c r="M3073" s="558" t="s">
        <v>3655</v>
      </c>
      <c r="N3073" s="597"/>
      <c r="O3073" s="662"/>
      <c r="P3073" s="598"/>
      <c r="Q3073" s="867" t="str">
        <f t="shared" ca="1" si="197"/>
        <v/>
      </c>
      <c r="R3073" s="867" t="str">
        <f t="shared" ca="1" si="198"/>
        <v/>
      </c>
      <c r="S3073" s="867" t="str">
        <f>IFERROR(IF(VLOOKUP("*"&amp;TRIM($F3073)&amp;"*",dump!$A:$D,4,FALSE)="","空文字",VLOOKUP("*"&amp;TRIM($F3073)&amp;"*",dump!$A:$D,4,FALSE)),"NA")</f>
        <v>NA</v>
      </c>
      <c r="T3073" s="867" t="str">
        <f t="shared" ca="1" si="199"/>
        <v>●</v>
      </c>
      <c r="U3073" s="867"/>
      <c r="V3073" s="867"/>
      <c r="W3073" s="867"/>
      <c r="X3073" s="867"/>
      <c r="Y3073" s="867" t="str">
        <f t="shared" si="200"/>
        <v/>
      </c>
      <c r="Z3073" s="867"/>
    </row>
    <row r="3074" spans="2:26" s="312" customFormat="1" ht="15" customHeight="1" outlineLevel="1">
      <c r="B3074" s="314"/>
      <c r="C3074" s="439"/>
      <c r="D3074" s="343"/>
      <c r="E3074" s="397"/>
      <c r="F3074" s="307" t="s">
        <v>10024</v>
      </c>
      <c r="G3074" s="397"/>
      <c r="H3074" s="308"/>
      <c r="I3074" s="313"/>
      <c r="J3074" s="420"/>
      <c r="K3074" s="865" t="str">
        <f t="shared" si="196"/>
        <v/>
      </c>
      <c r="L3074" s="557" t="s">
        <v>3656</v>
      </c>
      <c r="M3074" s="558" t="s">
        <v>3655</v>
      </c>
      <c r="N3074" s="597"/>
      <c r="O3074" s="662"/>
      <c r="P3074" s="598"/>
      <c r="Q3074" s="867" t="str">
        <f t="shared" ca="1" si="197"/>
        <v/>
      </c>
      <c r="R3074" s="867" t="str">
        <f t="shared" ca="1" si="198"/>
        <v/>
      </c>
      <c r="S3074" s="867" t="str">
        <f>IFERROR(IF(VLOOKUP("*"&amp;TRIM($F3074)&amp;"*",dump!$A:$D,4,FALSE)="","空文字",VLOOKUP("*"&amp;TRIM($F3074)&amp;"*",dump!$A:$D,4,FALSE)),"NA")</f>
        <v>NA</v>
      </c>
      <c r="T3074" s="867" t="str">
        <f t="shared" ca="1" si="199"/>
        <v>●</v>
      </c>
      <c r="U3074" s="867"/>
      <c r="V3074" s="867"/>
      <c r="W3074" s="867"/>
      <c r="X3074" s="867"/>
      <c r="Y3074" s="867" t="str">
        <f t="shared" si="200"/>
        <v/>
      </c>
      <c r="Z3074" s="867"/>
    </row>
    <row r="3075" spans="2:26" s="312" customFormat="1" ht="15" customHeight="1" outlineLevel="1">
      <c r="B3075" s="314"/>
      <c r="C3075" s="439"/>
      <c r="D3075" s="343"/>
      <c r="E3075" s="397"/>
      <c r="F3075" s="307" t="s">
        <v>7718</v>
      </c>
      <c r="G3075" s="397"/>
      <c r="H3075" s="308"/>
      <c r="I3075" s="313"/>
      <c r="J3075" s="420"/>
      <c r="K3075" s="865" t="str">
        <f t="shared" si="196"/>
        <v/>
      </c>
      <c r="L3075" s="557" t="s">
        <v>3656</v>
      </c>
      <c r="M3075" s="558" t="s">
        <v>3655</v>
      </c>
      <c r="N3075" s="597"/>
      <c r="O3075" s="662"/>
      <c r="P3075" s="598"/>
      <c r="Q3075" s="867" t="str">
        <f t="shared" ca="1" si="197"/>
        <v/>
      </c>
      <c r="R3075" s="867" t="str">
        <f t="shared" ca="1" si="198"/>
        <v/>
      </c>
      <c r="S3075" s="867" t="str">
        <f>IFERROR(IF(VLOOKUP("*"&amp;TRIM($F3075)&amp;"*",dump!$A:$D,4,FALSE)="","空文字",VLOOKUP("*"&amp;TRIM($F3075)&amp;"*",dump!$A:$D,4,FALSE)),"NA")</f>
        <v>NA</v>
      </c>
      <c r="T3075" s="867" t="str">
        <f t="shared" ca="1" si="199"/>
        <v>●</v>
      </c>
      <c r="U3075" s="867"/>
      <c r="V3075" s="867"/>
      <c r="W3075" s="867"/>
      <c r="X3075" s="867"/>
      <c r="Y3075" s="867" t="str">
        <f t="shared" si="200"/>
        <v/>
      </c>
      <c r="Z3075" s="867"/>
    </row>
    <row r="3076" spans="2:26" s="312" customFormat="1" ht="15" customHeight="1" outlineLevel="1">
      <c r="B3076" s="314"/>
      <c r="C3076" s="439"/>
      <c r="D3076" s="343"/>
      <c r="E3076" s="397"/>
      <c r="F3076" s="307" t="s">
        <v>13749</v>
      </c>
      <c r="G3076" s="397"/>
      <c r="H3076" s="308"/>
      <c r="I3076" s="313"/>
      <c r="J3076" s="420"/>
      <c r="K3076" s="865" t="str">
        <f t="shared" si="196"/>
        <v/>
      </c>
      <c r="L3076" s="557" t="s">
        <v>3656</v>
      </c>
      <c r="M3076" s="558" t="s">
        <v>3655</v>
      </c>
      <c r="N3076" s="597"/>
      <c r="O3076" s="662"/>
      <c r="P3076" s="598"/>
      <c r="Q3076" s="867" t="str">
        <f t="shared" ca="1" si="197"/>
        <v/>
      </c>
      <c r="R3076" s="867" t="str">
        <f t="shared" ca="1" si="198"/>
        <v/>
      </c>
      <c r="S3076" s="867" t="str">
        <f>IFERROR(IF(VLOOKUP("*"&amp;TRIM($F3076)&amp;"*",dump!$A:$D,4,FALSE)="","空文字",VLOOKUP("*"&amp;TRIM($F3076)&amp;"*",dump!$A:$D,4,FALSE)),"NA")</f>
        <v>NA</v>
      </c>
      <c r="T3076" s="867" t="str">
        <f t="shared" ca="1" si="199"/>
        <v>●</v>
      </c>
      <c r="U3076" s="867"/>
      <c r="V3076" s="867"/>
      <c r="W3076" s="867"/>
      <c r="X3076" s="867"/>
      <c r="Y3076" s="867" t="str">
        <f t="shared" si="200"/>
        <v/>
      </c>
      <c r="Z3076" s="867"/>
    </row>
    <row r="3077" spans="2:26" s="312" customFormat="1" ht="15" customHeight="1" outlineLevel="1">
      <c r="B3077" s="314"/>
      <c r="C3077" s="439"/>
      <c r="D3077" s="343"/>
      <c r="E3077" s="309"/>
      <c r="F3077" s="307" t="s">
        <v>14562</v>
      </c>
      <c r="G3077" s="397"/>
      <c r="H3077" s="308"/>
      <c r="I3077" s="313"/>
      <c r="J3077" s="420"/>
      <c r="K3077" s="865" t="str">
        <f t="shared" si="196"/>
        <v/>
      </c>
      <c r="L3077" s="557" t="s">
        <v>3656</v>
      </c>
      <c r="M3077" s="558" t="s">
        <v>3655</v>
      </c>
      <c r="N3077" s="597"/>
      <c r="O3077" s="662"/>
      <c r="P3077" s="598"/>
      <c r="Q3077" s="867" t="str">
        <f t="shared" ca="1" si="197"/>
        <v/>
      </c>
      <c r="R3077" s="867" t="str">
        <f t="shared" ca="1" si="198"/>
        <v/>
      </c>
      <c r="S3077" s="867" t="str">
        <f>IFERROR(IF(VLOOKUP("*"&amp;TRIM($F3077)&amp;"*",dump!$A:$D,4,FALSE)="","空文字",VLOOKUP("*"&amp;TRIM($F3077)&amp;"*",dump!$A:$D,4,FALSE)),"NA")</f>
        <v>NA</v>
      </c>
      <c r="T3077" s="867" t="str">
        <f t="shared" ca="1" si="199"/>
        <v>●</v>
      </c>
      <c r="U3077" s="867"/>
      <c r="V3077" s="867"/>
      <c r="W3077" s="867"/>
      <c r="X3077" s="867"/>
      <c r="Y3077" s="867" t="str">
        <f t="shared" si="200"/>
        <v/>
      </c>
      <c r="Z3077" s="867"/>
    </row>
    <row r="3078" spans="2:26" s="312" customFormat="1" ht="15" customHeight="1" outlineLevel="1">
      <c r="B3078" s="314"/>
      <c r="C3078" s="439"/>
      <c r="D3078" s="343"/>
      <c r="E3078" s="306" t="s">
        <v>10025</v>
      </c>
      <c r="F3078" s="307" t="s">
        <v>3835</v>
      </c>
      <c r="G3078" s="306" t="s">
        <v>1191</v>
      </c>
      <c r="H3078" s="305" t="s">
        <v>3657</v>
      </c>
      <c r="I3078" s="304" t="s">
        <v>660</v>
      </c>
      <c r="J3078" s="419" t="s">
        <v>5684</v>
      </c>
      <c r="K3078" s="865" t="str">
        <f t="shared" si="196"/>
        <v/>
      </c>
      <c r="L3078" s="557" t="s">
        <v>3656</v>
      </c>
      <c r="M3078" s="558" t="s">
        <v>3655</v>
      </c>
      <c r="N3078" s="597" t="s">
        <v>18129</v>
      </c>
      <c r="O3078" s="662"/>
      <c r="P3078" s="598"/>
      <c r="Q3078" s="867" t="str">
        <f t="shared" ca="1" si="197"/>
        <v/>
      </c>
      <c r="R3078" s="867" t="str">
        <f t="shared" ca="1" si="198"/>
        <v/>
      </c>
      <c r="S3078" s="867" t="str">
        <f>IFERROR(IF(VLOOKUP("*"&amp;TRIM($F3078)&amp;"*",dump!$A:$D,4,FALSE)="","空文字",VLOOKUP("*"&amp;TRIM($F3078)&amp;"*",dump!$A:$D,4,FALSE)),"NA")</f>
        <v>NA</v>
      </c>
      <c r="T3078" s="867" t="str">
        <f t="shared" ca="1" si="199"/>
        <v>●</v>
      </c>
      <c r="U3078" s="867"/>
      <c r="V3078" s="867"/>
      <c r="W3078" s="867"/>
      <c r="X3078" s="867"/>
      <c r="Y3078" s="867" t="str">
        <f t="shared" si="200"/>
        <v/>
      </c>
      <c r="Z3078" s="867"/>
    </row>
    <row r="3079" spans="2:26" s="312" customFormat="1" ht="15" customHeight="1" outlineLevel="1">
      <c r="B3079" s="314"/>
      <c r="C3079" s="439"/>
      <c r="D3079" s="343"/>
      <c r="E3079" s="397"/>
      <c r="F3079" s="307" t="s">
        <v>10026</v>
      </c>
      <c r="G3079" s="397"/>
      <c r="H3079" s="308"/>
      <c r="I3079" s="313"/>
      <c r="J3079" s="420"/>
      <c r="K3079" s="865" t="str">
        <f t="shared" si="196"/>
        <v/>
      </c>
      <c r="L3079" s="557" t="s">
        <v>3656</v>
      </c>
      <c r="M3079" s="558" t="s">
        <v>3655</v>
      </c>
      <c r="N3079" s="597"/>
      <c r="O3079" s="662"/>
      <c r="P3079" s="598"/>
      <c r="Q3079" s="867" t="str">
        <f t="shared" ca="1" si="197"/>
        <v/>
      </c>
      <c r="R3079" s="867" t="str">
        <f t="shared" ca="1" si="198"/>
        <v/>
      </c>
      <c r="S3079" s="867" t="str">
        <f>IFERROR(IF(VLOOKUP("*"&amp;TRIM($F3079)&amp;"*",dump!$A:$D,4,FALSE)="","空文字",VLOOKUP("*"&amp;TRIM($F3079)&amp;"*",dump!$A:$D,4,FALSE)),"NA")</f>
        <v>NA</v>
      </c>
      <c r="T3079" s="867" t="str">
        <f t="shared" ca="1" si="199"/>
        <v>●</v>
      </c>
      <c r="U3079" s="867"/>
      <c r="V3079" s="867"/>
      <c r="W3079" s="867"/>
      <c r="X3079" s="867"/>
      <c r="Y3079" s="867" t="str">
        <f t="shared" si="200"/>
        <v/>
      </c>
      <c r="Z3079" s="867"/>
    </row>
    <row r="3080" spans="2:26" s="312" customFormat="1" ht="15" customHeight="1" outlineLevel="1">
      <c r="B3080" s="314"/>
      <c r="C3080" s="439"/>
      <c r="D3080" s="343"/>
      <c r="E3080" s="397"/>
      <c r="F3080" s="307" t="s">
        <v>6821</v>
      </c>
      <c r="G3080" s="397"/>
      <c r="H3080" s="308"/>
      <c r="I3080" s="313"/>
      <c r="J3080" s="420"/>
      <c r="K3080" s="865" t="str">
        <f t="shared" si="196"/>
        <v/>
      </c>
      <c r="L3080" s="557" t="s">
        <v>3656</v>
      </c>
      <c r="M3080" s="558" t="s">
        <v>3655</v>
      </c>
      <c r="N3080" s="597"/>
      <c r="O3080" s="662"/>
      <c r="P3080" s="598"/>
      <c r="Q3080" s="867" t="str">
        <f t="shared" ca="1" si="197"/>
        <v/>
      </c>
      <c r="R3080" s="867" t="str">
        <f t="shared" ca="1" si="198"/>
        <v/>
      </c>
      <c r="S3080" s="867" t="str">
        <f>IFERROR(IF(VLOOKUP("*"&amp;TRIM($F3080)&amp;"*",dump!$A:$D,4,FALSE)="","空文字",VLOOKUP("*"&amp;TRIM($F3080)&amp;"*",dump!$A:$D,4,FALSE)),"NA")</f>
        <v>NA</v>
      </c>
      <c r="T3080" s="867" t="str">
        <f t="shared" ca="1" si="199"/>
        <v>●</v>
      </c>
      <c r="U3080" s="867"/>
      <c r="V3080" s="867"/>
      <c r="W3080" s="867"/>
      <c r="X3080" s="867"/>
      <c r="Y3080" s="867" t="str">
        <f t="shared" si="200"/>
        <v/>
      </c>
      <c r="Z3080" s="867"/>
    </row>
    <row r="3081" spans="2:26" s="312" customFormat="1" ht="15" customHeight="1" outlineLevel="1">
      <c r="B3081" s="314"/>
      <c r="C3081" s="439"/>
      <c r="D3081" s="343"/>
      <c r="E3081" s="397"/>
      <c r="F3081" s="307" t="s">
        <v>6822</v>
      </c>
      <c r="G3081" s="397"/>
      <c r="H3081" s="308"/>
      <c r="I3081" s="313"/>
      <c r="J3081" s="420"/>
      <c r="K3081" s="865" t="str">
        <f t="shared" si="196"/>
        <v/>
      </c>
      <c r="L3081" s="557" t="s">
        <v>3656</v>
      </c>
      <c r="M3081" s="558" t="s">
        <v>3655</v>
      </c>
      <c r="N3081" s="597"/>
      <c r="O3081" s="662"/>
      <c r="P3081" s="598"/>
      <c r="Q3081" s="867" t="str">
        <f t="shared" ca="1" si="197"/>
        <v/>
      </c>
      <c r="R3081" s="867" t="str">
        <f t="shared" ca="1" si="198"/>
        <v/>
      </c>
      <c r="S3081" s="867" t="str">
        <f>IFERROR(IF(VLOOKUP("*"&amp;TRIM($F3081)&amp;"*",dump!$A:$D,4,FALSE)="","空文字",VLOOKUP("*"&amp;TRIM($F3081)&amp;"*",dump!$A:$D,4,FALSE)),"NA")</f>
        <v>NA</v>
      </c>
      <c r="T3081" s="867" t="str">
        <f t="shared" ca="1" si="199"/>
        <v>●</v>
      </c>
      <c r="U3081" s="867"/>
      <c r="V3081" s="867"/>
      <c r="W3081" s="867"/>
      <c r="X3081" s="867"/>
      <c r="Y3081" s="867" t="str">
        <f t="shared" si="200"/>
        <v/>
      </c>
      <c r="Z3081" s="867"/>
    </row>
    <row r="3082" spans="2:26" s="312" customFormat="1" ht="15" customHeight="1" outlineLevel="1">
      <c r="B3082" s="314"/>
      <c r="C3082" s="439"/>
      <c r="D3082" s="343"/>
      <c r="E3082" s="397"/>
      <c r="F3082" s="307" t="s">
        <v>6823</v>
      </c>
      <c r="G3082" s="397"/>
      <c r="H3082" s="308"/>
      <c r="I3082" s="313"/>
      <c r="J3082" s="420"/>
      <c r="K3082" s="865" t="str">
        <f t="shared" si="196"/>
        <v/>
      </c>
      <c r="L3082" s="557" t="s">
        <v>3656</v>
      </c>
      <c r="M3082" s="558" t="s">
        <v>3655</v>
      </c>
      <c r="N3082" s="597"/>
      <c r="O3082" s="662"/>
      <c r="P3082" s="598"/>
      <c r="Q3082" s="867" t="str">
        <f t="shared" ca="1" si="197"/>
        <v/>
      </c>
      <c r="R3082" s="867" t="str">
        <f t="shared" ca="1" si="198"/>
        <v/>
      </c>
      <c r="S3082" s="867" t="str">
        <f>IFERROR(IF(VLOOKUP("*"&amp;TRIM($F3082)&amp;"*",dump!$A:$D,4,FALSE)="","空文字",VLOOKUP("*"&amp;TRIM($F3082)&amp;"*",dump!$A:$D,4,FALSE)),"NA")</f>
        <v>NA</v>
      </c>
      <c r="T3082" s="867" t="str">
        <f t="shared" ca="1" si="199"/>
        <v>●</v>
      </c>
      <c r="U3082" s="867"/>
      <c r="V3082" s="867"/>
      <c r="W3082" s="867"/>
      <c r="X3082" s="867"/>
      <c r="Y3082" s="867" t="str">
        <f t="shared" si="200"/>
        <v/>
      </c>
      <c r="Z3082" s="867"/>
    </row>
    <row r="3083" spans="2:26" s="312" customFormat="1" ht="15" customHeight="1" outlineLevel="1">
      <c r="B3083" s="314"/>
      <c r="C3083" s="439"/>
      <c r="D3083" s="343"/>
      <c r="E3083" s="397"/>
      <c r="F3083" s="307" t="s">
        <v>7719</v>
      </c>
      <c r="G3083" s="397"/>
      <c r="H3083" s="308"/>
      <c r="I3083" s="313"/>
      <c r="J3083" s="420"/>
      <c r="K3083" s="865" t="str">
        <f t="shared" si="196"/>
        <v/>
      </c>
      <c r="L3083" s="557" t="s">
        <v>3656</v>
      </c>
      <c r="M3083" s="558" t="s">
        <v>3655</v>
      </c>
      <c r="N3083" s="597"/>
      <c r="O3083" s="662"/>
      <c r="P3083" s="598"/>
      <c r="Q3083" s="867" t="str">
        <f t="shared" ca="1" si="197"/>
        <v/>
      </c>
      <c r="R3083" s="867" t="str">
        <f t="shared" ca="1" si="198"/>
        <v/>
      </c>
      <c r="S3083" s="867" t="str">
        <f>IFERROR(IF(VLOOKUP("*"&amp;TRIM($F3083)&amp;"*",dump!$A:$D,4,FALSE)="","空文字",VLOOKUP("*"&amp;TRIM($F3083)&amp;"*",dump!$A:$D,4,FALSE)),"NA")</f>
        <v>NA</v>
      </c>
      <c r="T3083" s="867" t="str">
        <f t="shared" ca="1" si="199"/>
        <v>●</v>
      </c>
      <c r="U3083" s="867"/>
      <c r="V3083" s="867"/>
      <c r="W3083" s="867"/>
      <c r="X3083" s="867"/>
      <c r="Y3083" s="867" t="str">
        <f t="shared" si="200"/>
        <v/>
      </c>
      <c r="Z3083" s="867"/>
    </row>
    <row r="3084" spans="2:26" s="312" customFormat="1" ht="15" customHeight="1" outlineLevel="1">
      <c r="B3084" s="314"/>
      <c r="C3084" s="439"/>
      <c r="D3084" s="343"/>
      <c r="E3084" s="397"/>
      <c r="F3084" s="307" t="s">
        <v>13750</v>
      </c>
      <c r="G3084" s="397"/>
      <c r="H3084" s="308"/>
      <c r="I3084" s="313"/>
      <c r="J3084" s="420"/>
      <c r="K3084" s="865" t="str">
        <f t="shared" si="196"/>
        <v/>
      </c>
      <c r="L3084" s="557" t="s">
        <v>3656</v>
      </c>
      <c r="M3084" s="558" t="s">
        <v>3655</v>
      </c>
      <c r="N3084" s="597"/>
      <c r="O3084" s="662"/>
      <c r="P3084" s="598"/>
      <c r="Q3084" s="867" t="str">
        <f t="shared" ca="1" si="197"/>
        <v/>
      </c>
      <c r="R3084" s="867" t="str">
        <f t="shared" ca="1" si="198"/>
        <v/>
      </c>
      <c r="S3084" s="867" t="str">
        <f>IFERROR(IF(VLOOKUP("*"&amp;TRIM($F3084)&amp;"*",dump!$A:$D,4,FALSE)="","空文字",VLOOKUP("*"&amp;TRIM($F3084)&amp;"*",dump!$A:$D,4,FALSE)),"NA")</f>
        <v>NA</v>
      </c>
      <c r="T3084" s="867" t="str">
        <f t="shared" ca="1" si="199"/>
        <v>●</v>
      </c>
      <c r="U3084" s="867"/>
      <c r="V3084" s="867"/>
      <c r="W3084" s="867"/>
      <c r="X3084" s="867"/>
      <c r="Y3084" s="867" t="str">
        <f t="shared" si="200"/>
        <v/>
      </c>
      <c r="Z3084" s="867"/>
    </row>
    <row r="3085" spans="2:26" s="312" customFormat="1" ht="15" customHeight="1" outlineLevel="1">
      <c r="B3085" s="314"/>
      <c r="C3085" s="439"/>
      <c r="D3085" s="343"/>
      <c r="E3085" s="309"/>
      <c r="F3085" s="307" t="s">
        <v>14563</v>
      </c>
      <c r="G3085" s="309"/>
      <c r="H3085" s="310"/>
      <c r="I3085" s="311"/>
      <c r="J3085" s="421"/>
      <c r="K3085" s="865" t="str">
        <f t="shared" ref="K3085:K3148" si="201">IF(AND(M3085="", O3085="", N3085&lt;&gt;""), "○", "")</f>
        <v/>
      </c>
      <c r="L3085" s="557" t="s">
        <v>3656</v>
      </c>
      <c r="M3085" s="558" t="s">
        <v>3655</v>
      </c>
      <c r="N3085" s="597"/>
      <c r="O3085" s="662"/>
      <c r="P3085" s="598"/>
      <c r="Q3085" s="867" t="str">
        <f t="shared" ref="Q3085:Q3148" ca="1" si="202">IF(P3085="","",IF(P3085="←",IF(OFFSET($J3085,0,MATCH(MID(M3085,1,FIND("の",M3085,1)-1), $L$11:$BA$11,0)+4,1,1)="","",OFFSET($L3085,0,MATCH(MID(M3085,1,FIND("の",M3085,1)-1), $L$11:$BA$11,0)+4,1,1)),P3085))</f>
        <v/>
      </c>
      <c r="R3085" s="867" t="str">
        <f t="shared" ref="R3085:R3148" ca="1" si="203">IF(COUNTIF(Q3085,"*(*"),MID(Q3085,FIND("(",Q3085,1)+1,FIND(")",Q3085,1)-FIND("(",Q3085,1)-1),IF(COUNTIF(Q3085,"*""*"),MID(Q3085,FIND("""",Q3085,1)+1,LEN(Q3085)-2),IF(COUNTIF(Q3085,"*：*"),RIGHT(Q3085,LEN(Q3085)-(FIND("：",Q3085))),Q3085)))</f>
        <v/>
      </c>
      <c r="S3085" s="867" t="str">
        <f>IFERROR(IF(VLOOKUP("*"&amp;TRIM($F3085)&amp;"*",dump!$A:$D,4,FALSE)="","空文字",VLOOKUP("*"&amp;TRIM($F3085)&amp;"*",dump!$A:$D,4,FALSE)),"NA")</f>
        <v>NA</v>
      </c>
      <c r="T3085" s="867" t="str">
        <f t="shared" ref="T3085:T3148" ca="1" si="204">IF($K3085&lt;&gt;"",IF($E3085&lt;&gt;"","■",""),IF(AND(R3085="",S3085="NA"),"●", IF(EXACT(R3085,S3085),"●","×")))</f>
        <v>●</v>
      </c>
      <c r="U3085" s="867"/>
      <c r="V3085" s="867"/>
      <c r="W3085" s="867"/>
      <c r="X3085" s="867"/>
      <c r="Y3085" s="867" t="str">
        <f t="shared" ref="Y3085:Y3148" si="205">IF(U3085="●","●","")</f>
        <v/>
      </c>
      <c r="Z3085" s="867"/>
    </row>
    <row r="3086" spans="2:26" s="312" customFormat="1" ht="30" customHeight="1" outlineLevel="1">
      <c r="B3086" s="314"/>
      <c r="C3086" s="439"/>
      <c r="D3086" s="343"/>
      <c r="E3086" s="306" t="s">
        <v>15876</v>
      </c>
      <c r="F3086" s="307" t="s">
        <v>3836</v>
      </c>
      <c r="G3086" s="306" t="s">
        <v>1192</v>
      </c>
      <c r="H3086" s="305" t="s">
        <v>3657</v>
      </c>
      <c r="I3086" s="304" t="s">
        <v>660</v>
      </c>
      <c r="J3086" s="419" t="s">
        <v>5684</v>
      </c>
      <c r="K3086" s="865" t="str">
        <f t="shared" si="201"/>
        <v/>
      </c>
      <c r="L3086" s="557" t="s">
        <v>3656</v>
      </c>
      <c r="M3086" s="558" t="s">
        <v>3655</v>
      </c>
      <c r="N3086" s="597" t="s">
        <v>19405</v>
      </c>
      <c r="O3086" s="662"/>
      <c r="P3086" s="598"/>
      <c r="Q3086" s="867" t="str">
        <f t="shared" ca="1" si="202"/>
        <v/>
      </c>
      <c r="R3086" s="867" t="str">
        <f t="shared" ca="1" si="203"/>
        <v/>
      </c>
      <c r="S3086" s="867" t="str">
        <f>IFERROR(IF(VLOOKUP("*"&amp;TRIM($F3086)&amp;"*",dump!$A:$D,4,FALSE)="","空文字",VLOOKUP("*"&amp;TRIM($F3086)&amp;"*",dump!$A:$D,4,FALSE)),"NA")</f>
        <v>NA</v>
      </c>
      <c r="T3086" s="867" t="str">
        <f t="shared" ca="1" si="204"/>
        <v>●</v>
      </c>
      <c r="U3086" s="867"/>
      <c r="V3086" s="867"/>
      <c r="W3086" s="867"/>
      <c r="X3086" s="867"/>
      <c r="Y3086" s="867" t="str">
        <f t="shared" si="205"/>
        <v/>
      </c>
      <c r="Z3086" s="867"/>
    </row>
    <row r="3087" spans="2:26" s="312" customFormat="1" ht="15" customHeight="1" outlineLevel="1">
      <c r="B3087" s="314"/>
      <c r="C3087" s="439"/>
      <c r="D3087" s="343"/>
      <c r="E3087" s="397"/>
      <c r="F3087" s="307" t="s">
        <v>13751</v>
      </c>
      <c r="G3087" s="397"/>
      <c r="H3087" s="308"/>
      <c r="I3087" s="313"/>
      <c r="J3087" s="420"/>
      <c r="K3087" s="865" t="str">
        <f t="shared" si="201"/>
        <v/>
      </c>
      <c r="L3087" s="557" t="s">
        <v>3656</v>
      </c>
      <c r="M3087" s="558" t="s">
        <v>3655</v>
      </c>
      <c r="N3087" s="597"/>
      <c r="O3087" s="662"/>
      <c r="P3087" s="598"/>
      <c r="Q3087" s="867" t="str">
        <f t="shared" ca="1" si="202"/>
        <v/>
      </c>
      <c r="R3087" s="867" t="str">
        <f t="shared" ca="1" si="203"/>
        <v/>
      </c>
      <c r="S3087" s="867" t="str">
        <f>IFERROR(IF(VLOOKUP("*"&amp;TRIM($F3087)&amp;"*",dump!$A:$D,4,FALSE)="","空文字",VLOOKUP("*"&amp;TRIM($F3087)&amp;"*",dump!$A:$D,4,FALSE)),"NA")</f>
        <v>NA</v>
      </c>
      <c r="T3087" s="867" t="str">
        <f t="shared" ca="1" si="204"/>
        <v>●</v>
      </c>
      <c r="U3087" s="867"/>
      <c r="V3087" s="867"/>
      <c r="W3087" s="867"/>
      <c r="X3087" s="867"/>
      <c r="Y3087" s="867" t="str">
        <f t="shared" si="205"/>
        <v/>
      </c>
      <c r="Z3087" s="867"/>
    </row>
    <row r="3088" spans="2:26" s="312" customFormat="1" ht="15" customHeight="1" outlineLevel="1">
      <c r="B3088" s="314"/>
      <c r="C3088" s="439"/>
      <c r="D3088" s="343"/>
      <c r="E3088" s="397"/>
      <c r="F3088" s="307" t="s">
        <v>6821</v>
      </c>
      <c r="G3088" s="397"/>
      <c r="H3088" s="308"/>
      <c r="I3088" s="313"/>
      <c r="J3088" s="420"/>
      <c r="K3088" s="865" t="str">
        <f t="shared" si="201"/>
        <v/>
      </c>
      <c r="L3088" s="557" t="s">
        <v>3656</v>
      </c>
      <c r="M3088" s="558" t="s">
        <v>3655</v>
      </c>
      <c r="N3088" s="597"/>
      <c r="O3088" s="662"/>
      <c r="P3088" s="598"/>
      <c r="Q3088" s="867" t="str">
        <f t="shared" ca="1" si="202"/>
        <v/>
      </c>
      <c r="R3088" s="867" t="str">
        <f t="shared" ca="1" si="203"/>
        <v/>
      </c>
      <c r="S3088" s="867" t="str">
        <f>IFERROR(IF(VLOOKUP("*"&amp;TRIM($F3088)&amp;"*",dump!$A:$D,4,FALSE)="","空文字",VLOOKUP("*"&amp;TRIM($F3088)&amp;"*",dump!$A:$D,4,FALSE)),"NA")</f>
        <v>NA</v>
      </c>
      <c r="T3088" s="867" t="str">
        <f t="shared" ca="1" si="204"/>
        <v>●</v>
      </c>
      <c r="U3088" s="867"/>
      <c r="V3088" s="867"/>
      <c r="W3088" s="867"/>
      <c r="X3088" s="867"/>
      <c r="Y3088" s="867" t="str">
        <f t="shared" si="205"/>
        <v/>
      </c>
      <c r="Z3088" s="867"/>
    </row>
    <row r="3089" spans="2:26" s="312" customFormat="1" ht="15" customHeight="1" outlineLevel="1">
      <c r="B3089" s="314"/>
      <c r="C3089" s="439"/>
      <c r="D3089" s="343"/>
      <c r="E3089" s="397"/>
      <c r="F3089" s="307" t="s">
        <v>6822</v>
      </c>
      <c r="G3089" s="397"/>
      <c r="H3089" s="308"/>
      <c r="I3089" s="313"/>
      <c r="J3089" s="420"/>
      <c r="K3089" s="865" t="str">
        <f t="shared" si="201"/>
        <v/>
      </c>
      <c r="L3089" s="557" t="s">
        <v>3656</v>
      </c>
      <c r="M3089" s="558" t="s">
        <v>3655</v>
      </c>
      <c r="N3089" s="597"/>
      <c r="O3089" s="662"/>
      <c r="P3089" s="598"/>
      <c r="Q3089" s="867" t="str">
        <f t="shared" ca="1" si="202"/>
        <v/>
      </c>
      <c r="R3089" s="867" t="str">
        <f t="shared" ca="1" si="203"/>
        <v/>
      </c>
      <c r="S3089" s="867" t="str">
        <f>IFERROR(IF(VLOOKUP("*"&amp;TRIM($F3089)&amp;"*",dump!$A:$D,4,FALSE)="","空文字",VLOOKUP("*"&amp;TRIM($F3089)&amp;"*",dump!$A:$D,4,FALSE)),"NA")</f>
        <v>NA</v>
      </c>
      <c r="T3089" s="867" t="str">
        <f t="shared" ca="1" si="204"/>
        <v>●</v>
      </c>
      <c r="U3089" s="867"/>
      <c r="V3089" s="867"/>
      <c r="W3089" s="867"/>
      <c r="X3089" s="867"/>
      <c r="Y3089" s="867" t="str">
        <f t="shared" si="205"/>
        <v/>
      </c>
      <c r="Z3089" s="867"/>
    </row>
    <row r="3090" spans="2:26" s="312" customFormat="1" ht="15" customHeight="1" outlineLevel="1">
      <c r="B3090" s="314"/>
      <c r="C3090" s="439"/>
      <c r="D3090" s="343"/>
      <c r="E3090" s="397"/>
      <c r="F3090" s="307" t="s">
        <v>6823</v>
      </c>
      <c r="G3090" s="397"/>
      <c r="H3090" s="308"/>
      <c r="I3090" s="313"/>
      <c r="J3090" s="420"/>
      <c r="K3090" s="865" t="str">
        <f t="shared" si="201"/>
        <v/>
      </c>
      <c r="L3090" s="557" t="s">
        <v>3656</v>
      </c>
      <c r="M3090" s="558" t="s">
        <v>3655</v>
      </c>
      <c r="N3090" s="597"/>
      <c r="O3090" s="662"/>
      <c r="P3090" s="598"/>
      <c r="Q3090" s="867" t="str">
        <f t="shared" ca="1" si="202"/>
        <v/>
      </c>
      <c r="R3090" s="867" t="str">
        <f t="shared" ca="1" si="203"/>
        <v/>
      </c>
      <c r="S3090" s="867" t="str">
        <f>IFERROR(IF(VLOOKUP("*"&amp;TRIM($F3090)&amp;"*",dump!$A:$D,4,FALSE)="","空文字",VLOOKUP("*"&amp;TRIM($F3090)&amp;"*",dump!$A:$D,4,FALSE)),"NA")</f>
        <v>NA</v>
      </c>
      <c r="T3090" s="867" t="str">
        <f t="shared" ca="1" si="204"/>
        <v>●</v>
      </c>
      <c r="U3090" s="867"/>
      <c r="V3090" s="867"/>
      <c r="W3090" s="867"/>
      <c r="X3090" s="867"/>
      <c r="Y3090" s="867" t="str">
        <f t="shared" si="205"/>
        <v/>
      </c>
      <c r="Z3090" s="867"/>
    </row>
    <row r="3091" spans="2:26" s="312" customFormat="1" ht="15" customHeight="1" outlineLevel="1">
      <c r="B3091" s="314"/>
      <c r="C3091" s="439"/>
      <c r="D3091" s="343"/>
      <c r="E3091" s="397"/>
      <c r="F3091" s="307" t="s">
        <v>7719</v>
      </c>
      <c r="G3091" s="397"/>
      <c r="H3091" s="308"/>
      <c r="I3091" s="313"/>
      <c r="J3091" s="420"/>
      <c r="K3091" s="865" t="str">
        <f t="shared" si="201"/>
        <v/>
      </c>
      <c r="L3091" s="557" t="s">
        <v>3656</v>
      </c>
      <c r="M3091" s="558" t="s">
        <v>3655</v>
      </c>
      <c r="N3091" s="597"/>
      <c r="O3091" s="662"/>
      <c r="P3091" s="598"/>
      <c r="Q3091" s="867" t="str">
        <f t="shared" ca="1" si="202"/>
        <v/>
      </c>
      <c r="R3091" s="867" t="str">
        <f t="shared" ca="1" si="203"/>
        <v/>
      </c>
      <c r="S3091" s="867" t="str">
        <f>IFERROR(IF(VLOOKUP("*"&amp;TRIM($F3091)&amp;"*",dump!$A:$D,4,FALSE)="","空文字",VLOOKUP("*"&amp;TRIM($F3091)&amp;"*",dump!$A:$D,4,FALSE)),"NA")</f>
        <v>NA</v>
      </c>
      <c r="T3091" s="867" t="str">
        <f t="shared" ca="1" si="204"/>
        <v>●</v>
      </c>
      <c r="U3091" s="867"/>
      <c r="V3091" s="867"/>
      <c r="W3091" s="867"/>
      <c r="X3091" s="867"/>
      <c r="Y3091" s="867" t="str">
        <f t="shared" si="205"/>
        <v/>
      </c>
      <c r="Z3091" s="867"/>
    </row>
    <row r="3092" spans="2:26" s="312" customFormat="1" ht="15" customHeight="1" outlineLevel="1">
      <c r="B3092" s="314"/>
      <c r="C3092" s="439"/>
      <c r="D3092" s="343"/>
      <c r="E3092" s="397"/>
      <c r="F3092" s="307" t="s">
        <v>13750</v>
      </c>
      <c r="G3092" s="397"/>
      <c r="H3092" s="308"/>
      <c r="I3092" s="313"/>
      <c r="J3092" s="420"/>
      <c r="K3092" s="865" t="str">
        <f t="shared" si="201"/>
        <v/>
      </c>
      <c r="L3092" s="557" t="s">
        <v>3656</v>
      </c>
      <c r="M3092" s="558" t="s">
        <v>3655</v>
      </c>
      <c r="N3092" s="597"/>
      <c r="O3092" s="662"/>
      <c r="P3092" s="598"/>
      <c r="Q3092" s="867" t="str">
        <f t="shared" ca="1" si="202"/>
        <v/>
      </c>
      <c r="R3092" s="867" t="str">
        <f t="shared" ca="1" si="203"/>
        <v/>
      </c>
      <c r="S3092" s="867" t="str">
        <f>IFERROR(IF(VLOOKUP("*"&amp;TRIM($F3092)&amp;"*",dump!$A:$D,4,FALSE)="","空文字",VLOOKUP("*"&amp;TRIM($F3092)&amp;"*",dump!$A:$D,4,FALSE)),"NA")</f>
        <v>NA</v>
      </c>
      <c r="T3092" s="867" t="str">
        <f t="shared" ca="1" si="204"/>
        <v>●</v>
      </c>
      <c r="U3092" s="867"/>
      <c r="V3092" s="867"/>
      <c r="W3092" s="867"/>
      <c r="X3092" s="867"/>
      <c r="Y3092" s="867" t="str">
        <f t="shared" si="205"/>
        <v/>
      </c>
      <c r="Z3092" s="867"/>
    </row>
    <row r="3093" spans="2:26" s="312" customFormat="1" ht="15" customHeight="1" outlineLevel="1">
      <c r="B3093" s="314"/>
      <c r="C3093" s="439"/>
      <c r="D3093" s="343"/>
      <c r="E3093" s="397"/>
      <c r="F3093" s="307" t="s">
        <v>14563</v>
      </c>
      <c r="G3093" s="397"/>
      <c r="H3093" s="308"/>
      <c r="I3093" s="313"/>
      <c r="J3093" s="420"/>
      <c r="K3093" s="865" t="str">
        <f t="shared" si="201"/>
        <v/>
      </c>
      <c r="L3093" s="557" t="s">
        <v>3656</v>
      </c>
      <c r="M3093" s="558" t="s">
        <v>3655</v>
      </c>
      <c r="N3093" s="597"/>
      <c r="O3093" s="662"/>
      <c r="P3093" s="598"/>
      <c r="Q3093" s="867" t="str">
        <f t="shared" ca="1" si="202"/>
        <v/>
      </c>
      <c r="R3093" s="867" t="str">
        <f t="shared" ca="1" si="203"/>
        <v/>
      </c>
      <c r="S3093" s="867" t="str">
        <f>IFERROR(IF(VLOOKUP("*"&amp;TRIM($F3093)&amp;"*",dump!$A:$D,4,FALSE)="","空文字",VLOOKUP("*"&amp;TRIM($F3093)&amp;"*",dump!$A:$D,4,FALSE)),"NA")</f>
        <v>NA</v>
      </c>
      <c r="T3093" s="867" t="str">
        <f t="shared" ca="1" si="204"/>
        <v>●</v>
      </c>
      <c r="U3093" s="867"/>
      <c r="V3093" s="867"/>
      <c r="W3093" s="867"/>
      <c r="X3093" s="867"/>
      <c r="Y3093" s="867" t="str">
        <f t="shared" si="205"/>
        <v/>
      </c>
      <c r="Z3093" s="867"/>
    </row>
    <row r="3094" spans="2:26" s="312" customFormat="1" ht="33.75" customHeight="1" outlineLevel="1">
      <c r="B3094" s="314"/>
      <c r="C3094" s="439"/>
      <c r="D3094" s="343"/>
      <c r="E3094" s="306" t="s">
        <v>17108</v>
      </c>
      <c r="F3094" s="307" t="s">
        <v>3837</v>
      </c>
      <c r="G3094" s="306" t="s">
        <v>1193</v>
      </c>
      <c r="H3094" s="305" t="s">
        <v>3657</v>
      </c>
      <c r="I3094" s="304" t="s">
        <v>660</v>
      </c>
      <c r="J3094" s="419" t="s">
        <v>5684</v>
      </c>
      <c r="K3094" s="865" t="str">
        <f t="shared" si="201"/>
        <v/>
      </c>
      <c r="L3094" s="557" t="s">
        <v>3656</v>
      </c>
      <c r="M3094" s="558" t="s">
        <v>3655</v>
      </c>
      <c r="N3094" s="597" t="s">
        <v>18130</v>
      </c>
      <c r="O3094" s="662"/>
      <c r="P3094" s="598"/>
      <c r="Q3094" s="867" t="str">
        <f t="shared" ca="1" si="202"/>
        <v/>
      </c>
      <c r="R3094" s="867" t="str">
        <f t="shared" ca="1" si="203"/>
        <v/>
      </c>
      <c r="S3094" s="867" t="str">
        <f>IFERROR(IF(VLOOKUP("*"&amp;TRIM($F3094)&amp;"*",dump!$A:$D,4,FALSE)="","空文字",VLOOKUP("*"&amp;TRIM($F3094)&amp;"*",dump!$A:$D,4,FALSE)),"NA")</f>
        <v>NA</v>
      </c>
      <c r="T3094" s="867" t="str">
        <f t="shared" ca="1" si="204"/>
        <v>●</v>
      </c>
      <c r="U3094" s="867"/>
      <c r="V3094" s="867"/>
      <c r="W3094" s="867"/>
      <c r="X3094" s="867"/>
      <c r="Y3094" s="867" t="str">
        <f t="shared" si="205"/>
        <v/>
      </c>
      <c r="Z3094" s="867"/>
    </row>
    <row r="3095" spans="2:26" s="312" customFormat="1" ht="15" customHeight="1" outlineLevel="1">
      <c r="B3095" s="314"/>
      <c r="C3095" s="439"/>
      <c r="D3095" s="343"/>
      <c r="E3095" s="397"/>
      <c r="F3095" s="307" t="s">
        <v>10027</v>
      </c>
      <c r="G3095" s="397"/>
      <c r="H3095" s="308"/>
      <c r="I3095" s="313"/>
      <c r="J3095" s="420"/>
      <c r="K3095" s="865" t="str">
        <f t="shared" si="201"/>
        <v/>
      </c>
      <c r="L3095" s="557" t="s">
        <v>3656</v>
      </c>
      <c r="M3095" s="558" t="s">
        <v>3655</v>
      </c>
      <c r="N3095" s="597"/>
      <c r="O3095" s="662"/>
      <c r="P3095" s="598"/>
      <c r="Q3095" s="867" t="str">
        <f t="shared" ca="1" si="202"/>
        <v/>
      </c>
      <c r="R3095" s="867" t="str">
        <f t="shared" ca="1" si="203"/>
        <v/>
      </c>
      <c r="S3095" s="867" t="str">
        <f>IFERROR(IF(VLOOKUP("*"&amp;TRIM($F3095)&amp;"*",dump!$A:$D,4,FALSE)="","空文字",VLOOKUP("*"&amp;TRIM($F3095)&amp;"*",dump!$A:$D,4,FALSE)),"NA")</f>
        <v>NA</v>
      </c>
      <c r="T3095" s="867" t="str">
        <f t="shared" ca="1" si="204"/>
        <v>●</v>
      </c>
      <c r="U3095" s="867"/>
      <c r="V3095" s="867"/>
      <c r="W3095" s="867"/>
      <c r="X3095" s="867"/>
      <c r="Y3095" s="867" t="str">
        <f t="shared" si="205"/>
        <v/>
      </c>
      <c r="Z3095" s="867"/>
    </row>
    <row r="3096" spans="2:26" s="312" customFormat="1" ht="15" customHeight="1" outlineLevel="1">
      <c r="B3096" s="314"/>
      <c r="C3096" s="439"/>
      <c r="D3096" s="343"/>
      <c r="E3096" s="397"/>
      <c r="F3096" s="307" t="s">
        <v>6824</v>
      </c>
      <c r="G3096" s="397"/>
      <c r="H3096" s="308"/>
      <c r="I3096" s="313"/>
      <c r="J3096" s="420"/>
      <c r="K3096" s="865" t="str">
        <f t="shared" si="201"/>
        <v/>
      </c>
      <c r="L3096" s="557" t="s">
        <v>3656</v>
      </c>
      <c r="M3096" s="558" t="s">
        <v>3655</v>
      </c>
      <c r="N3096" s="597"/>
      <c r="O3096" s="662"/>
      <c r="P3096" s="598"/>
      <c r="Q3096" s="867" t="str">
        <f t="shared" ca="1" si="202"/>
        <v/>
      </c>
      <c r="R3096" s="867" t="str">
        <f t="shared" ca="1" si="203"/>
        <v/>
      </c>
      <c r="S3096" s="867" t="str">
        <f>IFERROR(IF(VLOOKUP("*"&amp;TRIM($F3096)&amp;"*",dump!$A:$D,4,FALSE)="","空文字",VLOOKUP("*"&amp;TRIM($F3096)&amp;"*",dump!$A:$D,4,FALSE)),"NA")</f>
        <v>NA</v>
      </c>
      <c r="T3096" s="867" t="str">
        <f t="shared" ca="1" si="204"/>
        <v>●</v>
      </c>
      <c r="U3096" s="867"/>
      <c r="V3096" s="867"/>
      <c r="W3096" s="867"/>
      <c r="X3096" s="867"/>
      <c r="Y3096" s="867" t="str">
        <f t="shared" si="205"/>
        <v/>
      </c>
      <c r="Z3096" s="867"/>
    </row>
    <row r="3097" spans="2:26" s="312" customFormat="1" ht="15" customHeight="1" outlineLevel="1">
      <c r="B3097" s="314"/>
      <c r="C3097" s="439"/>
      <c r="D3097" s="343"/>
      <c r="E3097" s="397"/>
      <c r="F3097" s="307" t="s">
        <v>6825</v>
      </c>
      <c r="G3097" s="397"/>
      <c r="H3097" s="308"/>
      <c r="I3097" s="313"/>
      <c r="J3097" s="420"/>
      <c r="K3097" s="865" t="str">
        <f t="shared" si="201"/>
        <v/>
      </c>
      <c r="L3097" s="557" t="s">
        <v>3656</v>
      </c>
      <c r="M3097" s="558" t="s">
        <v>3655</v>
      </c>
      <c r="N3097" s="597"/>
      <c r="O3097" s="662"/>
      <c r="P3097" s="598"/>
      <c r="Q3097" s="867" t="str">
        <f t="shared" ca="1" si="202"/>
        <v/>
      </c>
      <c r="R3097" s="867" t="str">
        <f t="shared" ca="1" si="203"/>
        <v/>
      </c>
      <c r="S3097" s="867" t="str">
        <f>IFERROR(IF(VLOOKUP("*"&amp;TRIM($F3097)&amp;"*",dump!$A:$D,4,FALSE)="","空文字",VLOOKUP("*"&amp;TRIM($F3097)&amp;"*",dump!$A:$D,4,FALSE)),"NA")</f>
        <v>NA</v>
      </c>
      <c r="T3097" s="867" t="str">
        <f t="shared" ca="1" si="204"/>
        <v>●</v>
      </c>
      <c r="U3097" s="867"/>
      <c r="V3097" s="867"/>
      <c r="W3097" s="867"/>
      <c r="X3097" s="867"/>
      <c r="Y3097" s="867" t="str">
        <f t="shared" si="205"/>
        <v/>
      </c>
      <c r="Z3097" s="867"/>
    </row>
    <row r="3098" spans="2:26" s="312" customFormat="1" ht="15" customHeight="1" outlineLevel="1">
      <c r="B3098" s="314"/>
      <c r="C3098" s="439"/>
      <c r="D3098" s="343"/>
      <c r="E3098" s="397"/>
      <c r="F3098" s="307" t="s">
        <v>6826</v>
      </c>
      <c r="G3098" s="397"/>
      <c r="H3098" s="308"/>
      <c r="I3098" s="313"/>
      <c r="J3098" s="420"/>
      <c r="K3098" s="865" t="str">
        <f t="shared" si="201"/>
        <v/>
      </c>
      <c r="L3098" s="557" t="s">
        <v>3656</v>
      </c>
      <c r="M3098" s="558" t="s">
        <v>3655</v>
      </c>
      <c r="N3098" s="597"/>
      <c r="O3098" s="662"/>
      <c r="P3098" s="598"/>
      <c r="Q3098" s="867" t="str">
        <f t="shared" ca="1" si="202"/>
        <v/>
      </c>
      <c r="R3098" s="867" t="str">
        <f t="shared" ca="1" si="203"/>
        <v/>
      </c>
      <c r="S3098" s="867" t="str">
        <f>IFERROR(IF(VLOOKUP("*"&amp;TRIM($F3098)&amp;"*",dump!$A:$D,4,FALSE)="","空文字",VLOOKUP("*"&amp;TRIM($F3098)&amp;"*",dump!$A:$D,4,FALSE)),"NA")</f>
        <v>NA</v>
      </c>
      <c r="T3098" s="867" t="str">
        <f t="shared" ca="1" si="204"/>
        <v>●</v>
      </c>
      <c r="U3098" s="867"/>
      <c r="V3098" s="867"/>
      <c r="W3098" s="867"/>
      <c r="X3098" s="867"/>
      <c r="Y3098" s="867" t="str">
        <f t="shared" si="205"/>
        <v/>
      </c>
      <c r="Z3098" s="867"/>
    </row>
    <row r="3099" spans="2:26" s="312" customFormat="1" ht="15" customHeight="1" outlineLevel="1">
      <c r="B3099" s="314"/>
      <c r="C3099" s="439"/>
      <c r="D3099" s="343"/>
      <c r="E3099" s="397"/>
      <c r="F3099" s="307" t="s">
        <v>7720</v>
      </c>
      <c r="G3099" s="397"/>
      <c r="H3099" s="308"/>
      <c r="I3099" s="313"/>
      <c r="J3099" s="420"/>
      <c r="K3099" s="865" t="str">
        <f t="shared" si="201"/>
        <v/>
      </c>
      <c r="L3099" s="557" t="s">
        <v>3656</v>
      </c>
      <c r="M3099" s="558" t="s">
        <v>3655</v>
      </c>
      <c r="N3099" s="597"/>
      <c r="O3099" s="662"/>
      <c r="P3099" s="598"/>
      <c r="Q3099" s="867" t="str">
        <f t="shared" ca="1" si="202"/>
        <v/>
      </c>
      <c r="R3099" s="867" t="str">
        <f t="shared" ca="1" si="203"/>
        <v/>
      </c>
      <c r="S3099" s="867" t="str">
        <f>IFERROR(IF(VLOOKUP("*"&amp;TRIM($F3099)&amp;"*",dump!$A:$D,4,FALSE)="","空文字",VLOOKUP("*"&amp;TRIM($F3099)&amp;"*",dump!$A:$D,4,FALSE)),"NA")</f>
        <v>NA</v>
      </c>
      <c r="T3099" s="867" t="str">
        <f t="shared" ca="1" si="204"/>
        <v>●</v>
      </c>
      <c r="U3099" s="867"/>
      <c r="V3099" s="867"/>
      <c r="W3099" s="867"/>
      <c r="X3099" s="867"/>
      <c r="Y3099" s="867" t="str">
        <f t="shared" si="205"/>
        <v/>
      </c>
      <c r="Z3099" s="867"/>
    </row>
    <row r="3100" spans="2:26" s="312" customFormat="1" ht="15" customHeight="1" outlineLevel="1">
      <c r="B3100" s="314"/>
      <c r="C3100" s="439"/>
      <c r="D3100" s="343"/>
      <c r="E3100" s="397"/>
      <c r="F3100" s="307" t="s">
        <v>13752</v>
      </c>
      <c r="G3100" s="397"/>
      <c r="H3100" s="308"/>
      <c r="I3100" s="313"/>
      <c r="J3100" s="420"/>
      <c r="K3100" s="865" t="str">
        <f t="shared" si="201"/>
        <v/>
      </c>
      <c r="L3100" s="557" t="s">
        <v>3656</v>
      </c>
      <c r="M3100" s="558" t="s">
        <v>3655</v>
      </c>
      <c r="N3100" s="597"/>
      <c r="O3100" s="662"/>
      <c r="P3100" s="598"/>
      <c r="Q3100" s="867" t="str">
        <f t="shared" ca="1" si="202"/>
        <v/>
      </c>
      <c r="R3100" s="867" t="str">
        <f t="shared" ca="1" si="203"/>
        <v/>
      </c>
      <c r="S3100" s="867" t="str">
        <f>IFERROR(IF(VLOOKUP("*"&amp;TRIM($F3100)&amp;"*",dump!$A:$D,4,FALSE)="","空文字",VLOOKUP("*"&amp;TRIM($F3100)&amp;"*",dump!$A:$D,4,FALSE)),"NA")</f>
        <v>NA</v>
      </c>
      <c r="T3100" s="867" t="str">
        <f t="shared" ca="1" si="204"/>
        <v>●</v>
      </c>
      <c r="U3100" s="867"/>
      <c r="V3100" s="867"/>
      <c r="W3100" s="867"/>
      <c r="X3100" s="867"/>
      <c r="Y3100" s="867" t="str">
        <f t="shared" si="205"/>
        <v/>
      </c>
      <c r="Z3100" s="867"/>
    </row>
    <row r="3101" spans="2:26" s="312" customFormat="1" ht="15" customHeight="1" outlineLevel="1">
      <c r="B3101" s="314"/>
      <c r="C3101" s="439"/>
      <c r="D3101" s="343"/>
      <c r="E3101" s="309"/>
      <c r="F3101" s="307" t="s">
        <v>14564</v>
      </c>
      <c r="G3101" s="309"/>
      <c r="H3101" s="310"/>
      <c r="I3101" s="311"/>
      <c r="J3101" s="421"/>
      <c r="K3101" s="865" t="str">
        <f t="shared" si="201"/>
        <v/>
      </c>
      <c r="L3101" s="557" t="s">
        <v>3656</v>
      </c>
      <c r="M3101" s="558" t="s">
        <v>3655</v>
      </c>
      <c r="N3101" s="597"/>
      <c r="O3101" s="662"/>
      <c r="P3101" s="598"/>
      <c r="Q3101" s="867" t="str">
        <f t="shared" ca="1" si="202"/>
        <v/>
      </c>
      <c r="R3101" s="867" t="str">
        <f t="shared" ca="1" si="203"/>
        <v/>
      </c>
      <c r="S3101" s="867" t="str">
        <f>IFERROR(IF(VLOOKUP("*"&amp;TRIM($F3101)&amp;"*",dump!$A:$D,4,FALSE)="","空文字",VLOOKUP("*"&amp;TRIM($F3101)&amp;"*",dump!$A:$D,4,FALSE)),"NA")</f>
        <v>NA</v>
      </c>
      <c r="T3101" s="867" t="str">
        <f t="shared" ca="1" si="204"/>
        <v>●</v>
      </c>
      <c r="U3101" s="867"/>
      <c r="V3101" s="867"/>
      <c r="W3101" s="867"/>
      <c r="X3101" s="867"/>
      <c r="Y3101" s="867" t="str">
        <f t="shared" si="205"/>
        <v/>
      </c>
      <c r="Z3101" s="867"/>
    </row>
    <row r="3102" spans="2:26" s="312" customFormat="1" ht="15" customHeight="1" outlineLevel="1">
      <c r="B3102" s="314"/>
      <c r="C3102" s="439"/>
      <c r="D3102" s="343"/>
      <c r="E3102" s="307" t="s">
        <v>822</v>
      </c>
      <c r="F3102" s="307" t="s">
        <v>3838</v>
      </c>
      <c r="G3102" s="307" t="s">
        <v>1194</v>
      </c>
      <c r="H3102" s="302" t="s">
        <v>3657</v>
      </c>
      <c r="I3102" s="303" t="s">
        <v>660</v>
      </c>
      <c r="J3102" s="417" t="s">
        <v>5684</v>
      </c>
      <c r="K3102" s="865" t="str">
        <f t="shared" si="201"/>
        <v/>
      </c>
      <c r="L3102" s="557" t="s">
        <v>3656</v>
      </c>
      <c r="M3102" s="558" t="s">
        <v>3655</v>
      </c>
      <c r="N3102" s="597"/>
      <c r="O3102" s="662"/>
      <c r="P3102" s="598"/>
      <c r="Q3102" s="867" t="str">
        <f t="shared" ca="1" si="202"/>
        <v/>
      </c>
      <c r="R3102" s="867" t="str">
        <f t="shared" ca="1" si="203"/>
        <v/>
      </c>
      <c r="S3102" s="867" t="str">
        <f>IFERROR(IF(VLOOKUP("*"&amp;TRIM($F3102)&amp;"*",dump!$A:$D,4,FALSE)="","空文字",VLOOKUP("*"&amp;TRIM($F3102)&amp;"*",dump!$A:$D,4,FALSE)),"NA")</f>
        <v>NA</v>
      </c>
      <c r="T3102" s="867" t="str">
        <f t="shared" ca="1" si="204"/>
        <v>●</v>
      </c>
      <c r="U3102" s="867"/>
      <c r="V3102" s="867"/>
      <c r="W3102" s="867"/>
      <c r="X3102" s="867"/>
      <c r="Y3102" s="867" t="str">
        <f t="shared" si="205"/>
        <v/>
      </c>
      <c r="Z3102" s="867"/>
    </row>
    <row r="3103" spans="2:26" s="312" customFormat="1" ht="15" customHeight="1" outlineLevel="1">
      <c r="B3103" s="314"/>
      <c r="C3103" s="439"/>
      <c r="D3103" s="343"/>
      <c r="E3103" s="306" t="s">
        <v>17040</v>
      </c>
      <c r="F3103" s="307" t="s">
        <v>3839</v>
      </c>
      <c r="G3103" s="306" t="s">
        <v>1195</v>
      </c>
      <c r="H3103" s="305" t="s">
        <v>3657</v>
      </c>
      <c r="I3103" s="304" t="s">
        <v>660</v>
      </c>
      <c r="J3103" s="419" t="s">
        <v>5684</v>
      </c>
      <c r="K3103" s="865" t="str">
        <f t="shared" si="201"/>
        <v/>
      </c>
      <c r="L3103" s="557" t="s">
        <v>3656</v>
      </c>
      <c r="M3103" s="558" t="s">
        <v>3655</v>
      </c>
      <c r="N3103" s="597" t="s">
        <v>18914</v>
      </c>
      <c r="O3103" s="662"/>
      <c r="P3103" s="598"/>
      <c r="Q3103" s="867" t="str">
        <f t="shared" ca="1" si="202"/>
        <v/>
      </c>
      <c r="R3103" s="867" t="str">
        <f t="shared" ca="1" si="203"/>
        <v/>
      </c>
      <c r="S3103" s="867" t="str">
        <f>IFERROR(IF(VLOOKUP("*"&amp;TRIM($F3103)&amp;"*",dump!$A:$D,4,FALSE)="","空文字",VLOOKUP("*"&amp;TRIM($F3103)&amp;"*",dump!$A:$D,4,FALSE)),"NA")</f>
        <v>NA</v>
      </c>
      <c r="T3103" s="867" t="str">
        <f t="shared" ca="1" si="204"/>
        <v>●</v>
      </c>
      <c r="U3103" s="867"/>
      <c r="V3103" s="867"/>
      <c r="W3103" s="867"/>
      <c r="X3103" s="867"/>
      <c r="Y3103" s="867" t="str">
        <f t="shared" si="205"/>
        <v/>
      </c>
      <c r="Z3103" s="867"/>
    </row>
    <row r="3104" spans="2:26" s="312" customFormat="1" ht="15" customHeight="1" outlineLevel="1">
      <c r="B3104" s="314"/>
      <c r="C3104" s="439"/>
      <c r="D3104" s="343"/>
      <c r="E3104" s="397"/>
      <c r="F3104" s="307" t="s">
        <v>10028</v>
      </c>
      <c r="G3104" s="397"/>
      <c r="H3104" s="308"/>
      <c r="I3104" s="313"/>
      <c r="J3104" s="420"/>
      <c r="K3104" s="865" t="str">
        <f t="shared" si="201"/>
        <v/>
      </c>
      <c r="L3104" s="557" t="s">
        <v>3656</v>
      </c>
      <c r="M3104" s="558" t="s">
        <v>3655</v>
      </c>
      <c r="N3104" s="597"/>
      <c r="O3104" s="662"/>
      <c r="P3104" s="598"/>
      <c r="Q3104" s="867" t="str">
        <f t="shared" ca="1" si="202"/>
        <v/>
      </c>
      <c r="R3104" s="867" t="str">
        <f t="shared" ca="1" si="203"/>
        <v/>
      </c>
      <c r="S3104" s="867" t="str">
        <f>IFERROR(IF(VLOOKUP("*"&amp;TRIM($F3104)&amp;"*",dump!$A:$D,4,FALSE)="","空文字",VLOOKUP("*"&amp;TRIM($F3104)&amp;"*",dump!$A:$D,4,FALSE)),"NA")</f>
        <v>NA</v>
      </c>
      <c r="T3104" s="867" t="str">
        <f t="shared" ca="1" si="204"/>
        <v>●</v>
      </c>
      <c r="U3104" s="867"/>
      <c r="V3104" s="867"/>
      <c r="W3104" s="867"/>
      <c r="X3104" s="867"/>
      <c r="Y3104" s="867" t="str">
        <f t="shared" si="205"/>
        <v/>
      </c>
      <c r="Z3104" s="867"/>
    </row>
    <row r="3105" spans="2:26" s="312" customFormat="1" ht="15" customHeight="1" outlineLevel="1">
      <c r="B3105" s="314"/>
      <c r="C3105" s="439"/>
      <c r="D3105" s="343"/>
      <c r="E3105" s="397"/>
      <c r="F3105" s="307" t="s">
        <v>6827</v>
      </c>
      <c r="G3105" s="397"/>
      <c r="H3105" s="308"/>
      <c r="I3105" s="313"/>
      <c r="J3105" s="420"/>
      <c r="K3105" s="865" t="str">
        <f t="shared" si="201"/>
        <v/>
      </c>
      <c r="L3105" s="557" t="s">
        <v>3656</v>
      </c>
      <c r="M3105" s="558" t="s">
        <v>3655</v>
      </c>
      <c r="N3105" s="597"/>
      <c r="O3105" s="662"/>
      <c r="P3105" s="598"/>
      <c r="Q3105" s="867" t="str">
        <f t="shared" ca="1" si="202"/>
        <v/>
      </c>
      <c r="R3105" s="867" t="str">
        <f t="shared" ca="1" si="203"/>
        <v/>
      </c>
      <c r="S3105" s="867" t="str">
        <f>IFERROR(IF(VLOOKUP("*"&amp;TRIM($F3105)&amp;"*",dump!$A:$D,4,FALSE)="","空文字",VLOOKUP("*"&amp;TRIM($F3105)&amp;"*",dump!$A:$D,4,FALSE)),"NA")</f>
        <v>NA</v>
      </c>
      <c r="T3105" s="867" t="str">
        <f t="shared" ca="1" si="204"/>
        <v>●</v>
      </c>
      <c r="U3105" s="867"/>
      <c r="V3105" s="867"/>
      <c r="W3105" s="867"/>
      <c r="X3105" s="867"/>
      <c r="Y3105" s="867" t="str">
        <f t="shared" si="205"/>
        <v/>
      </c>
      <c r="Z3105" s="867"/>
    </row>
    <row r="3106" spans="2:26" s="312" customFormat="1" ht="15" customHeight="1" outlineLevel="1">
      <c r="B3106" s="314"/>
      <c r="C3106" s="439"/>
      <c r="D3106" s="343"/>
      <c r="E3106" s="397"/>
      <c r="F3106" s="307" t="s">
        <v>6828</v>
      </c>
      <c r="G3106" s="397"/>
      <c r="H3106" s="308"/>
      <c r="I3106" s="313"/>
      <c r="J3106" s="420"/>
      <c r="K3106" s="865" t="str">
        <f t="shared" si="201"/>
        <v/>
      </c>
      <c r="L3106" s="557" t="s">
        <v>3656</v>
      </c>
      <c r="M3106" s="558" t="s">
        <v>3655</v>
      </c>
      <c r="N3106" s="597"/>
      <c r="O3106" s="662"/>
      <c r="P3106" s="598"/>
      <c r="Q3106" s="867" t="str">
        <f t="shared" ca="1" si="202"/>
        <v/>
      </c>
      <c r="R3106" s="867" t="str">
        <f t="shared" ca="1" si="203"/>
        <v/>
      </c>
      <c r="S3106" s="867" t="str">
        <f>IFERROR(IF(VLOOKUP("*"&amp;TRIM($F3106)&amp;"*",dump!$A:$D,4,FALSE)="","空文字",VLOOKUP("*"&amp;TRIM($F3106)&amp;"*",dump!$A:$D,4,FALSE)),"NA")</f>
        <v>NA</v>
      </c>
      <c r="T3106" s="867" t="str">
        <f t="shared" ca="1" si="204"/>
        <v>●</v>
      </c>
      <c r="U3106" s="867"/>
      <c r="V3106" s="867"/>
      <c r="W3106" s="867"/>
      <c r="X3106" s="867"/>
      <c r="Y3106" s="867" t="str">
        <f t="shared" si="205"/>
        <v/>
      </c>
      <c r="Z3106" s="867"/>
    </row>
    <row r="3107" spans="2:26" s="312" customFormat="1" ht="15" customHeight="1" outlineLevel="1">
      <c r="B3107" s="314"/>
      <c r="C3107" s="439"/>
      <c r="D3107" s="343"/>
      <c r="E3107" s="397"/>
      <c r="F3107" s="307" t="s">
        <v>6829</v>
      </c>
      <c r="G3107" s="397"/>
      <c r="H3107" s="308"/>
      <c r="I3107" s="313"/>
      <c r="J3107" s="420"/>
      <c r="K3107" s="865" t="str">
        <f t="shared" si="201"/>
        <v/>
      </c>
      <c r="L3107" s="557" t="s">
        <v>3656</v>
      </c>
      <c r="M3107" s="558" t="s">
        <v>3655</v>
      </c>
      <c r="N3107" s="597"/>
      <c r="O3107" s="662"/>
      <c r="P3107" s="598"/>
      <c r="Q3107" s="867" t="str">
        <f t="shared" ca="1" si="202"/>
        <v/>
      </c>
      <c r="R3107" s="867" t="str">
        <f t="shared" ca="1" si="203"/>
        <v/>
      </c>
      <c r="S3107" s="867" t="str">
        <f>IFERROR(IF(VLOOKUP("*"&amp;TRIM($F3107)&amp;"*",dump!$A:$D,4,FALSE)="","空文字",VLOOKUP("*"&amp;TRIM($F3107)&amp;"*",dump!$A:$D,4,FALSE)),"NA")</f>
        <v>NA</v>
      </c>
      <c r="T3107" s="867" t="str">
        <f t="shared" ca="1" si="204"/>
        <v>●</v>
      </c>
      <c r="U3107" s="867"/>
      <c r="V3107" s="867"/>
      <c r="W3107" s="867"/>
      <c r="X3107" s="867"/>
      <c r="Y3107" s="867" t="str">
        <f t="shared" si="205"/>
        <v/>
      </c>
      <c r="Z3107" s="867"/>
    </row>
    <row r="3108" spans="2:26" s="312" customFormat="1" ht="15" customHeight="1" outlineLevel="1">
      <c r="B3108" s="314"/>
      <c r="C3108" s="439"/>
      <c r="D3108" s="343"/>
      <c r="E3108" s="397"/>
      <c r="F3108" s="307" t="s">
        <v>7721</v>
      </c>
      <c r="G3108" s="397"/>
      <c r="H3108" s="308"/>
      <c r="I3108" s="313"/>
      <c r="J3108" s="420"/>
      <c r="K3108" s="865" t="str">
        <f t="shared" si="201"/>
        <v/>
      </c>
      <c r="L3108" s="557" t="s">
        <v>3656</v>
      </c>
      <c r="M3108" s="558" t="s">
        <v>3655</v>
      </c>
      <c r="N3108" s="597"/>
      <c r="O3108" s="662"/>
      <c r="P3108" s="598"/>
      <c r="Q3108" s="867" t="str">
        <f t="shared" ca="1" si="202"/>
        <v/>
      </c>
      <c r="R3108" s="867" t="str">
        <f t="shared" ca="1" si="203"/>
        <v/>
      </c>
      <c r="S3108" s="867" t="str">
        <f>IFERROR(IF(VLOOKUP("*"&amp;TRIM($F3108)&amp;"*",dump!$A:$D,4,FALSE)="","空文字",VLOOKUP("*"&amp;TRIM($F3108)&amp;"*",dump!$A:$D,4,FALSE)),"NA")</f>
        <v>NA</v>
      </c>
      <c r="T3108" s="867" t="str">
        <f t="shared" ca="1" si="204"/>
        <v>●</v>
      </c>
      <c r="U3108" s="867"/>
      <c r="V3108" s="867"/>
      <c r="W3108" s="867"/>
      <c r="X3108" s="867"/>
      <c r="Y3108" s="867" t="str">
        <f t="shared" si="205"/>
        <v/>
      </c>
      <c r="Z3108" s="867"/>
    </row>
    <row r="3109" spans="2:26" s="312" customFormat="1" ht="15" customHeight="1" outlineLevel="1">
      <c r="B3109" s="314"/>
      <c r="C3109" s="439"/>
      <c r="D3109" s="343"/>
      <c r="E3109" s="397"/>
      <c r="F3109" s="307" t="s">
        <v>13753</v>
      </c>
      <c r="G3109" s="397"/>
      <c r="H3109" s="308"/>
      <c r="I3109" s="313"/>
      <c r="J3109" s="420"/>
      <c r="K3109" s="865" t="str">
        <f t="shared" si="201"/>
        <v/>
      </c>
      <c r="L3109" s="557" t="s">
        <v>3656</v>
      </c>
      <c r="M3109" s="558" t="s">
        <v>3655</v>
      </c>
      <c r="N3109" s="597"/>
      <c r="O3109" s="662"/>
      <c r="P3109" s="598"/>
      <c r="Q3109" s="867" t="str">
        <f t="shared" ca="1" si="202"/>
        <v/>
      </c>
      <c r="R3109" s="867" t="str">
        <f t="shared" ca="1" si="203"/>
        <v/>
      </c>
      <c r="S3109" s="867" t="str">
        <f>IFERROR(IF(VLOOKUP("*"&amp;TRIM($F3109)&amp;"*",dump!$A:$D,4,FALSE)="","空文字",VLOOKUP("*"&amp;TRIM($F3109)&amp;"*",dump!$A:$D,4,FALSE)),"NA")</f>
        <v>NA</v>
      </c>
      <c r="T3109" s="867" t="str">
        <f t="shared" ca="1" si="204"/>
        <v>●</v>
      </c>
      <c r="U3109" s="867"/>
      <c r="V3109" s="867"/>
      <c r="W3109" s="867"/>
      <c r="X3109" s="867"/>
      <c r="Y3109" s="867" t="str">
        <f t="shared" si="205"/>
        <v/>
      </c>
      <c r="Z3109" s="867"/>
    </row>
    <row r="3110" spans="2:26" s="312" customFormat="1" ht="15" customHeight="1" outlineLevel="1">
      <c r="B3110" s="314"/>
      <c r="C3110" s="439"/>
      <c r="D3110" s="343"/>
      <c r="E3110" s="309"/>
      <c r="F3110" s="307" t="s">
        <v>14565</v>
      </c>
      <c r="G3110" s="309"/>
      <c r="H3110" s="310"/>
      <c r="I3110" s="311"/>
      <c r="J3110" s="421"/>
      <c r="K3110" s="865" t="str">
        <f t="shared" si="201"/>
        <v/>
      </c>
      <c r="L3110" s="557" t="s">
        <v>3656</v>
      </c>
      <c r="M3110" s="558" t="s">
        <v>3655</v>
      </c>
      <c r="N3110" s="597"/>
      <c r="O3110" s="662"/>
      <c r="P3110" s="598"/>
      <c r="Q3110" s="867" t="str">
        <f t="shared" ca="1" si="202"/>
        <v/>
      </c>
      <c r="R3110" s="867" t="str">
        <f t="shared" ca="1" si="203"/>
        <v/>
      </c>
      <c r="S3110" s="867" t="str">
        <f>IFERROR(IF(VLOOKUP("*"&amp;TRIM($F3110)&amp;"*",dump!$A:$D,4,FALSE)="","空文字",VLOOKUP("*"&amp;TRIM($F3110)&amp;"*",dump!$A:$D,4,FALSE)),"NA")</f>
        <v>NA</v>
      </c>
      <c r="T3110" s="867" t="str">
        <f t="shared" ca="1" si="204"/>
        <v>●</v>
      </c>
      <c r="U3110" s="867"/>
      <c r="V3110" s="867"/>
      <c r="W3110" s="867"/>
      <c r="X3110" s="867"/>
      <c r="Y3110" s="867" t="str">
        <f t="shared" si="205"/>
        <v/>
      </c>
      <c r="Z3110" s="867"/>
    </row>
    <row r="3111" spans="2:26" s="312" customFormat="1" ht="30" customHeight="1" outlineLevel="1">
      <c r="B3111" s="314"/>
      <c r="C3111" s="439"/>
      <c r="D3111" s="343"/>
      <c r="E3111" s="307" t="s">
        <v>823</v>
      </c>
      <c r="F3111" s="307" t="s">
        <v>3840</v>
      </c>
      <c r="G3111" s="307" t="s">
        <v>1196</v>
      </c>
      <c r="H3111" s="302" t="s">
        <v>3657</v>
      </c>
      <c r="I3111" s="303" t="s">
        <v>660</v>
      </c>
      <c r="J3111" s="417" t="s">
        <v>5684</v>
      </c>
      <c r="K3111" s="865" t="str">
        <f t="shared" si="201"/>
        <v/>
      </c>
      <c r="L3111" s="557" t="s">
        <v>3656</v>
      </c>
      <c r="M3111" s="558" t="s">
        <v>3655</v>
      </c>
      <c r="N3111" s="597" t="s">
        <v>18131</v>
      </c>
      <c r="O3111" s="662"/>
      <c r="P3111" s="598"/>
      <c r="Q3111" s="867" t="str">
        <f t="shared" ca="1" si="202"/>
        <v/>
      </c>
      <c r="R3111" s="867" t="str">
        <f t="shared" ca="1" si="203"/>
        <v/>
      </c>
      <c r="S3111" s="867" t="str">
        <f>IFERROR(IF(VLOOKUP("*"&amp;TRIM($F3111)&amp;"*",dump!$A:$D,4,FALSE)="","空文字",VLOOKUP("*"&amp;TRIM($F3111)&amp;"*",dump!$A:$D,4,FALSE)),"NA")</f>
        <v>NA</v>
      </c>
      <c r="T3111" s="867" t="str">
        <f t="shared" ca="1" si="204"/>
        <v>●</v>
      </c>
      <c r="U3111" s="867"/>
      <c r="V3111" s="867"/>
      <c r="W3111" s="867"/>
      <c r="X3111" s="867"/>
      <c r="Y3111" s="867" t="str">
        <f t="shared" si="205"/>
        <v/>
      </c>
      <c r="Z3111" s="867"/>
    </row>
    <row r="3112" spans="2:26" s="312" customFormat="1" ht="53.25" customHeight="1" outlineLevel="1">
      <c r="B3112" s="314"/>
      <c r="C3112" s="439"/>
      <c r="D3112" s="343"/>
      <c r="E3112" s="307" t="s">
        <v>16137</v>
      </c>
      <c r="F3112" s="307" t="s">
        <v>16136</v>
      </c>
      <c r="G3112" s="307" t="s">
        <v>16138</v>
      </c>
      <c r="H3112" s="302" t="s">
        <v>3657</v>
      </c>
      <c r="I3112" s="303" t="s">
        <v>660</v>
      </c>
      <c r="J3112" s="417" t="s">
        <v>5684</v>
      </c>
      <c r="K3112" s="865" t="str">
        <f t="shared" si="201"/>
        <v/>
      </c>
      <c r="L3112" s="544" t="s">
        <v>3656</v>
      </c>
      <c r="M3112" s="595" t="s">
        <v>3655</v>
      </c>
      <c r="N3112" s="559" t="s">
        <v>18132</v>
      </c>
      <c r="O3112" s="595"/>
      <c r="P3112" s="550"/>
      <c r="Q3112" s="867" t="str">
        <f t="shared" ca="1" si="202"/>
        <v/>
      </c>
      <c r="R3112" s="867" t="str">
        <f t="shared" ca="1" si="203"/>
        <v/>
      </c>
      <c r="S3112" s="867" t="str">
        <f>IFERROR(IF(VLOOKUP("*"&amp;TRIM($F3112)&amp;"*",dump!$A:$D,4,FALSE)="","空文字",VLOOKUP("*"&amp;TRIM($F3112)&amp;"*",dump!$A:$D,4,FALSE)),"NA")</f>
        <v>NA</v>
      </c>
      <c r="T3112" s="867" t="str">
        <f t="shared" ca="1" si="204"/>
        <v>●</v>
      </c>
      <c r="U3112" s="867"/>
      <c r="V3112" s="867"/>
      <c r="W3112" s="867"/>
      <c r="X3112" s="867"/>
      <c r="Y3112" s="867" t="str">
        <f t="shared" si="205"/>
        <v/>
      </c>
      <c r="Z3112" s="867"/>
    </row>
    <row r="3113" spans="2:26" s="312" customFormat="1" ht="53.25" customHeight="1" outlineLevel="1">
      <c r="B3113" s="314"/>
      <c r="C3113" s="439"/>
      <c r="D3113" s="343"/>
      <c r="E3113" s="306" t="s">
        <v>16609</v>
      </c>
      <c r="F3113" s="307" t="s">
        <v>16610</v>
      </c>
      <c r="G3113" s="306" t="s">
        <v>16611</v>
      </c>
      <c r="H3113" s="305" t="s">
        <v>3657</v>
      </c>
      <c r="I3113" s="304" t="s">
        <v>660</v>
      </c>
      <c r="J3113" s="419" t="s">
        <v>5684</v>
      </c>
      <c r="K3113" s="865" t="str">
        <f t="shared" si="201"/>
        <v/>
      </c>
      <c r="L3113" s="544" t="s">
        <v>3656</v>
      </c>
      <c r="M3113" s="595" t="s">
        <v>3655</v>
      </c>
      <c r="N3113" s="559"/>
      <c r="O3113" s="595"/>
      <c r="P3113" s="550"/>
      <c r="Q3113" s="867" t="str">
        <f t="shared" ca="1" si="202"/>
        <v/>
      </c>
      <c r="R3113" s="867" t="str">
        <f t="shared" ca="1" si="203"/>
        <v/>
      </c>
      <c r="S3113" s="867" t="str">
        <f>IFERROR(IF(VLOOKUP("*"&amp;TRIM($F3113)&amp;"*",dump!$A:$D,4,FALSE)="","空文字",VLOOKUP("*"&amp;TRIM($F3113)&amp;"*",dump!$A:$D,4,FALSE)),"NA")</f>
        <v>NA</v>
      </c>
      <c r="T3113" s="867" t="str">
        <f t="shared" ca="1" si="204"/>
        <v>●</v>
      </c>
      <c r="U3113" s="867"/>
      <c r="V3113" s="867"/>
      <c r="W3113" s="867"/>
      <c r="X3113" s="867"/>
      <c r="Y3113" s="867" t="str">
        <f t="shared" si="205"/>
        <v/>
      </c>
      <c r="Z3113" s="867"/>
    </row>
    <row r="3114" spans="2:26" s="312" customFormat="1" ht="53.25" customHeight="1" outlineLevel="1">
      <c r="B3114" s="314"/>
      <c r="C3114" s="439"/>
      <c r="D3114" s="343"/>
      <c r="E3114" s="397"/>
      <c r="F3114" s="307" t="s">
        <v>16612</v>
      </c>
      <c r="G3114" s="397"/>
      <c r="H3114" s="308"/>
      <c r="I3114" s="313"/>
      <c r="J3114" s="420"/>
      <c r="K3114" s="865" t="str">
        <f t="shared" si="201"/>
        <v/>
      </c>
      <c r="L3114" s="544" t="s">
        <v>3656</v>
      </c>
      <c r="M3114" s="595" t="s">
        <v>3655</v>
      </c>
      <c r="N3114" s="641"/>
      <c r="O3114" s="547"/>
      <c r="P3114" s="550"/>
      <c r="Q3114" s="867" t="str">
        <f t="shared" ca="1" si="202"/>
        <v/>
      </c>
      <c r="R3114" s="867" t="str">
        <f t="shared" ca="1" si="203"/>
        <v/>
      </c>
      <c r="S3114" s="867" t="str">
        <f>IFERROR(IF(VLOOKUP("*"&amp;TRIM($F3114)&amp;"*",dump!$A:$D,4,FALSE)="","空文字",VLOOKUP("*"&amp;TRIM($F3114)&amp;"*",dump!$A:$D,4,FALSE)),"NA")</f>
        <v>NA</v>
      </c>
      <c r="T3114" s="867" t="str">
        <f t="shared" ca="1" si="204"/>
        <v>●</v>
      </c>
      <c r="U3114" s="867"/>
      <c r="V3114" s="867"/>
      <c r="W3114" s="867"/>
      <c r="X3114" s="867"/>
      <c r="Y3114" s="867" t="str">
        <f t="shared" si="205"/>
        <v/>
      </c>
      <c r="Z3114" s="867"/>
    </row>
    <row r="3115" spans="2:26" s="312" customFormat="1" ht="53.25" customHeight="1" outlineLevel="1">
      <c r="B3115" s="314"/>
      <c r="C3115" s="439"/>
      <c r="D3115" s="328"/>
      <c r="E3115" s="397"/>
      <c r="F3115" s="307" t="s">
        <v>16613</v>
      </c>
      <c r="G3115" s="397"/>
      <c r="H3115" s="308"/>
      <c r="I3115" s="313"/>
      <c r="J3115" s="420"/>
      <c r="K3115" s="865" t="str">
        <f t="shared" si="201"/>
        <v/>
      </c>
      <c r="L3115" s="544" t="s">
        <v>3656</v>
      </c>
      <c r="M3115" s="595" t="s">
        <v>3655</v>
      </c>
      <c r="N3115" s="641"/>
      <c r="O3115" s="547"/>
      <c r="P3115" s="550"/>
      <c r="Q3115" s="867" t="str">
        <f t="shared" ca="1" si="202"/>
        <v/>
      </c>
      <c r="R3115" s="867" t="str">
        <f t="shared" ca="1" si="203"/>
        <v/>
      </c>
      <c r="S3115" s="867" t="str">
        <f>IFERROR(IF(VLOOKUP("*"&amp;TRIM($F3115)&amp;"*",dump!$A:$D,4,FALSE)="","空文字",VLOOKUP("*"&amp;TRIM($F3115)&amp;"*",dump!$A:$D,4,FALSE)),"NA")</f>
        <v>NA</v>
      </c>
      <c r="T3115" s="867" t="str">
        <f t="shared" ca="1" si="204"/>
        <v>●</v>
      </c>
      <c r="U3115" s="867"/>
      <c r="V3115" s="867"/>
      <c r="W3115" s="867"/>
      <c r="X3115" s="867"/>
      <c r="Y3115" s="867" t="str">
        <f t="shared" si="205"/>
        <v/>
      </c>
      <c r="Z3115" s="867"/>
    </row>
    <row r="3116" spans="2:26" s="312" customFormat="1" ht="53.25" customHeight="1" outlineLevel="1">
      <c r="B3116" s="314"/>
      <c r="C3116" s="439"/>
      <c r="D3116" s="328"/>
      <c r="E3116" s="397"/>
      <c r="F3116" s="307" t="s">
        <v>16614</v>
      </c>
      <c r="G3116" s="397"/>
      <c r="H3116" s="308"/>
      <c r="I3116" s="313"/>
      <c r="J3116" s="420"/>
      <c r="K3116" s="865" t="str">
        <f t="shared" si="201"/>
        <v/>
      </c>
      <c r="L3116" s="544" t="s">
        <v>3656</v>
      </c>
      <c r="M3116" s="595" t="s">
        <v>3655</v>
      </c>
      <c r="N3116" s="641"/>
      <c r="O3116" s="547"/>
      <c r="P3116" s="550"/>
      <c r="Q3116" s="867" t="str">
        <f t="shared" ca="1" si="202"/>
        <v/>
      </c>
      <c r="R3116" s="867" t="str">
        <f t="shared" ca="1" si="203"/>
        <v/>
      </c>
      <c r="S3116" s="867" t="str">
        <f>IFERROR(IF(VLOOKUP("*"&amp;TRIM($F3116)&amp;"*",dump!$A:$D,4,FALSE)="","空文字",VLOOKUP("*"&amp;TRIM($F3116)&amp;"*",dump!$A:$D,4,FALSE)),"NA")</f>
        <v>NA</v>
      </c>
      <c r="T3116" s="867" t="str">
        <f t="shared" ca="1" si="204"/>
        <v>●</v>
      </c>
      <c r="U3116" s="867"/>
      <c r="V3116" s="867"/>
      <c r="W3116" s="867"/>
      <c r="X3116" s="867"/>
      <c r="Y3116" s="867" t="str">
        <f t="shared" si="205"/>
        <v/>
      </c>
      <c r="Z3116" s="867"/>
    </row>
    <row r="3117" spans="2:26" s="312" customFormat="1" ht="53.25" customHeight="1" outlineLevel="1">
      <c r="B3117" s="314"/>
      <c r="C3117" s="439"/>
      <c r="D3117" s="328"/>
      <c r="E3117" s="397"/>
      <c r="F3117" s="307" t="s">
        <v>16615</v>
      </c>
      <c r="G3117" s="397"/>
      <c r="H3117" s="308"/>
      <c r="I3117" s="313"/>
      <c r="J3117" s="420"/>
      <c r="K3117" s="865" t="str">
        <f t="shared" si="201"/>
        <v/>
      </c>
      <c r="L3117" s="544" t="s">
        <v>3656</v>
      </c>
      <c r="M3117" s="595" t="s">
        <v>3655</v>
      </c>
      <c r="N3117" s="641"/>
      <c r="O3117" s="547"/>
      <c r="P3117" s="550"/>
      <c r="Q3117" s="867" t="str">
        <f t="shared" ca="1" si="202"/>
        <v/>
      </c>
      <c r="R3117" s="867" t="str">
        <f t="shared" ca="1" si="203"/>
        <v/>
      </c>
      <c r="S3117" s="867" t="str">
        <f>IFERROR(IF(VLOOKUP("*"&amp;TRIM($F3117)&amp;"*",dump!$A:$D,4,FALSE)="","空文字",VLOOKUP("*"&amp;TRIM($F3117)&amp;"*",dump!$A:$D,4,FALSE)),"NA")</f>
        <v>NA</v>
      </c>
      <c r="T3117" s="867" t="str">
        <f t="shared" ca="1" si="204"/>
        <v>●</v>
      </c>
      <c r="U3117" s="867"/>
      <c r="V3117" s="867"/>
      <c r="W3117" s="867"/>
      <c r="X3117" s="867"/>
      <c r="Y3117" s="867" t="str">
        <f t="shared" si="205"/>
        <v/>
      </c>
      <c r="Z3117" s="867"/>
    </row>
    <row r="3118" spans="2:26" s="312" customFormat="1" ht="53.25" customHeight="1" outlineLevel="1">
      <c r="B3118" s="314"/>
      <c r="C3118" s="439"/>
      <c r="D3118" s="328"/>
      <c r="E3118" s="397"/>
      <c r="F3118" s="307" t="s">
        <v>16616</v>
      </c>
      <c r="G3118" s="397"/>
      <c r="H3118" s="308"/>
      <c r="I3118" s="313"/>
      <c r="J3118" s="420"/>
      <c r="K3118" s="865" t="str">
        <f t="shared" si="201"/>
        <v/>
      </c>
      <c r="L3118" s="544" t="s">
        <v>3656</v>
      </c>
      <c r="M3118" s="595" t="s">
        <v>3655</v>
      </c>
      <c r="N3118" s="641"/>
      <c r="O3118" s="547"/>
      <c r="P3118" s="550"/>
      <c r="Q3118" s="867" t="str">
        <f t="shared" ca="1" si="202"/>
        <v/>
      </c>
      <c r="R3118" s="867" t="str">
        <f t="shared" ca="1" si="203"/>
        <v/>
      </c>
      <c r="S3118" s="867" t="str">
        <f>IFERROR(IF(VLOOKUP("*"&amp;TRIM($F3118)&amp;"*",dump!$A:$D,4,FALSE)="","空文字",VLOOKUP("*"&amp;TRIM($F3118)&amp;"*",dump!$A:$D,4,FALSE)),"NA")</f>
        <v>NA</v>
      </c>
      <c r="T3118" s="867" t="str">
        <f t="shared" ca="1" si="204"/>
        <v>●</v>
      </c>
      <c r="U3118" s="867"/>
      <c r="V3118" s="867"/>
      <c r="W3118" s="867"/>
      <c r="X3118" s="867"/>
      <c r="Y3118" s="867" t="str">
        <f t="shared" si="205"/>
        <v/>
      </c>
      <c r="Z3118" s="867"/>
    </row>
    <row r="3119" spans="2:26" s="312" customFormat="1" ht="53.25" customHeight="1" outlineLevel="1">
      <c r="B3119" s="314"/>
      <c r="C3119" s="439"/>
      <c r="D3119" s="328"/>
      <c r="E3119" s="397"/>
      <c r="F3119" s="307" t="s">
        <v>16617</v>
      </c>
      <c r="G3119" s="397"/>
      <c r="H3119" s="308"/>
      <c r="I3119" s="313"/>
      <c r="J3119" s="420"/>
      <c r="K3119" s="865" t="str">
        <f t="shared" si="201"/>
        <v/>
      </c>
      <c r="L3119" s="544" t="s">
        <v>3656</v>
      </c>
      <c r="M3119" s="595" t="s">
        <v>3655</v>
      </c>
      <c r="N3119" s="641"/>
      <c r="O3119" s="547"/>
      <c r="P3119" s="550"/>
      <c r="Q3119" s="867" t="str">
        <f t="shared" ca="1" si="202"/>
        <v/>
      </c>
      <c r="R3119" s="867" t="str">
        <f t="shared" ca="1" si="203"/>
        <v/>
      </c>
      <c r="S3119" s="867" t="str">
        <f>IFERROR(IF(VLOOKUP("*"&amp;TRIM($F3119)&amp;"*",dump!$A:$D,4,FALSE)="","空文字",VLOOKUP("*"&amp;TRIM($F3119)&amp;"*",dump!$A:$D,4,FALSE)),"NA")</f>
        <v>NA</v>
      </c>
      <c r="T3119" s="867" t="str">
        <f t="shared" ca="1" si="204"/>
        <v>●</v>
      </c>
      <c r="U3119" s="867"/>
      <c r="V3119" s="867"/>
      <c r="W3119" s="867"/>
      <c r="X3119" s="867"/>
      <c r="Y3119" s="867" t="str">
        <f t="shared" si="205"/>
        <v/>
      </c>
      <c r="Z3119" s="867"/>
    </row>
    <row r="3120" spans="2:26" s="312" customFormat="1" ht="53.25" customHeight="1" outlineLevel="1">
      <c r="B3120" s="314"/>
      <c r="C3120" s="439"/>
      <c r="D3120" s="328"/>
      <c r="E3120" s="309"/>
      <c r="F3120" s="307" t="s">
        <v>16618</v>
      </c>
      <c r="G3120" s="309"/>
      <c r="H3120" s="310"/>
      <c r="I3120" s="311"/>
      <c r="J3120" s="421"/>
      <c r="K3120" s="865" t="str">
        <f t="shared" si="201"/>
        <v/>
      </c>
      <c r="L3120" s="544" t="s">
        <v>3656</v>
      </c>
      <c r="M3120" s="595" t="s">
        <v>3655</v>
      </c>
      <c r="N3120" s="641"/>
      <c r="O3120" s="547"/>
      <c r="P3120" s="550"/>
      <c r="Q3120" s="867" t="str">
        <f t="shared" ca="1" si="202"/>
        <v/>
      </c>
      <c r="R3120" s="867" t="str">
        <f t="shared" ca="1" si="203"/>
        <v/>
      </c>
      <c r="S3120" s="867" t="str">
        <f>IFERROR(IF(VLOOKUP("*"&amp;TRIM($F3120)&amp;"*",dump!$A:$D,4,FALSE)="","空文字",VLOOKUP("*"&amp;TRIM($F3120)&amp;"*",dump!$A:$D,4,FALSE)),"NA")</f>
        <v>NA</v>
      </c>
      <c r="T3120" s="867" t="str">
        <f t="shared" ca="1" si="204"/>
        <v>●</v>
      </c>
      <c r="U3120" s="867"/>
      <c r="V3120" s="867"/>
      <c r="W3120" s="867"/>
      <c r="X3120" s="867"/>
      <c r="Y3120" s="867" t="str">
        <f t="shared" si="205"/>
        <v/>
      </c>
      <c r="Z3120" s="867"/>
    </row>
    <row r="3121" spans="2:26" s="312" customFormat="1" ht="53.25" customHeight="1" outlineLevel="1">
      <c r="B3121" s="314"/>
      <c r="C3121" s="439"/>
      <c r="D3121" s="328"/>
      <c r="E3121" s="306" t="s">
        <v>16950</v>
      </c>
      <c r="F3121" s="307" t="s">
        <v>16619</v>
      </c>
      <c r="G3121" s="306" t="s">
        <v>16951</v>
      </c>
      <c r="H3121" s="305" t="s">
        <v>3657</v>
      </c>
      <c r="I3121" s="304" t="s">
        <v>660</v>
      </c>
      <c r="J3121" s="419" t="s">
        <v>5684</v>
      </c>
      <c r="K3121" s="865" t="str">
        <f t="shared" si="201"/>
        <v/>
      </c>
      <c r="L3121" s="544" t="s">
        <v>3656</v>
      </c>
      <c r="M3121" s="595" t="s">
        <v>3655</v>
      </c>
      <c r="N3121" s="559" t="s">
        <v>18982</v>
      </c>
      <c r="O3121" s="595"/>
      <c r="P3121" s="550"/>
      <c r="Q3121" s="867" t="str">
        <f t="shared" ca="1" si="202"/>
        <v/>
      </c>
      <c r="R3121" s="867" t="str">
        <f t="shared" ca="1" si="203"/>
        <v/>
      </c>
      <c r="S3121" s="867" t="str">
        <f>IFERROR(IF(VLOOKUP("*"&amp;TRIM($F3121)&amp;"*",dump!$A:$D,4,FALSE)="","空文字",VLOOKUP("*"&amp;TRIM($F3121)&amp;"*",dump!$A:$D,4,FALSE)),"NA")</f>
        <v>NA</v>
      </c>
      <c r="T3121" s="867" t="str">
        <f t="shared" ca="1" si="204"/>
        <v>●</v>
      </c>
      <c r="U3121" s="867"/>
      <c r="V3121" s="867"/>
      <c r="W3121" s="867"/>
      <c r="X3121" s="867"/>
      <c r="Y3121" s="867" t="str">
        <f t="shared" si="205"/>
        <v/>
      </c>
      <c r="Z3121" s="867"/>
    </row>
    <row r="3122" spans="2:26" s="312" customFormat="1" ht="53.25" customHeight="1" outlineLevel="1">
      <c r="B3122" s="314"/>
      <c r="C3122" s="439"/>
      <c r="D3122" s="328"/>
      <c r="E3122" s="397"/>
      <c r="F3122" s="307" t="s">
        <v>16620</v>
      </c>
      <c r="G3122" s="397"/>
      <c r="H3122" s="308"/>
      <c r="I3122" s="313"/>
      <c r="J3122" s="420"/>
      <c r="K3122" s="865" t="str">
        <f t="shared" si="201"/>
        <v/>
      </c>
      <c r="L3122" s="544" t="s">
        <v>3656</v>
      </c>
      <c r="M3122" s="595" t="s">
        <v>3655</v>
      </c>
      <c r="N3122" s="559" t="s">
        <v>18983</v>
      </c>
      <c r="O3122" s="595"/>
      <c r="P3122" s="550"/>
      <c r="Q3122" s="867" t="str">
        <f t="shared" ca="1" si="202"/>
        <v/>
      </c>
      <c r="R3122" s="867" t="str">
        <f t="shared" ca="1" si="203"/>
        <v/>
      </c>
      <c r="S3122" s="867" t="str">
        <f>IFERROR(IF(VLOOKUP("*"&amp;TRIM($F3122)&amp;"*",dump!$A:$D,4,FALSE)="","空文字",VLOOKUP("*"&amp;TRIM($F3122)&amp;"*",dump!$A:$D,4,FALSE)),"NA")</f>
        <v>NA</v>
      </c>
      <c r="T3122" s="867" t="str">
        <f t="shared" ca="1" si="204"/>
        <v>●</v>
      </c>
      <c r="U3122" s="867"/>
      <c r="V3122" s="867"/>
      <c r="W3122" s="867"/>
      <c r="X3122" s="867"/>
      <c r="Y3122" s="867" t="str">
        <f t="shared" si="205"/>
        <v/>
      </c>
      <c r="Z3122" s="867"/>
    </row>
    <row r="3123" spans="2:26" s="312" customFormat="1" ht="53.25" customHeight="1" outlineLevel="1">
      <c r="B3123" s="314"/>
      <c r="C3123" s="439"/>
      <c r="D3123" s="328"/>
      <c r="E3123" s="397"/>
      <c r="F3123" s="307" t="s">
        <v>16621</v>
      </c>
      <c r="G3123" s="397"/>
      <c r="H3123" s="308"/>
      <c r="I3123" s="313"/>
      <c r="J3123" s="420"/>
      <c r="K3123" s="865" t="str">
        <f t="shared" si="201"/>
        <v/>
      </c>
      <c r="L3123" s="544" t="s">
        <v>3656</v>
      </c>
      <c r="M3123" s="595" t="s">
        <v>3655</v>
      </c>
      <c r="N3123" s="559" t="s">
        <v>18984</v>
      </c>
      <c r="O3123" s="595"/>
      <c r="P3123" s="550"/>
      <c r="Q3123" s="867" t="str">
        <f t="shared" ca="1" si="202"/>
        <v/>
      </c>
      <c r="R3123" s="867" t="str">
        <f t="shared" ca="1" si="203"/>
        <v/>
      </c>
      <c r="S3123" s="867" t="str">
        <f>IFERROR(IF(VLOOKUP("*"&amp;TRIM($F3123)&amp;"*",dump!$A:$D,4,FALSE)="","空文字",VLOOKUP("*"&amp;TRIM($F3123)&amp;"*",dump!$A:$D,4,FALSE)),"NA")</f>
        <v>NA</v>
      </c>
      <c r="T3123" s="867" t="str">
        <f t="shared" ca="1" si="204"/>
        <v>●</v>
      </c>
      <c r="U3123" s="867"/>
      <c r="V3123" s="867"/>
      <c r="W3123" s="867"/>
      <c r="X3123" s="867"/>
      <c r="Y3123" s="867" t="str">
        <f t="shared" si="205"/>
        <v/>
      </c>
      <c r="Z3123" s="867"/>
    </row>
    <row r="3124" spans="2:26" s="312" customFormat="1" ht="53.25" customHeight="1" outlineLevel="1">
      <c r="B3124" s="314"/>
      <c r="C3124" s="439"/>
      <c r="D3124" s="328"/>
      <c r="E3124" s="397"/>
      <c r="F3124" s="307" t="s">
        <v>16622</v>
      </c>
      <c r="G3124" s="397"/>
      <c r="H3124" s="308"/>
      <c r="I3124" s="313"/>
      <c r="J3124" s="420"/>
      <c r="K3124" s="865" t="str">
        <f t="shared" si="201"/>
        <v/>
      </c>
      <c r="L3124" s="544" t="s">
        <v>3656</v>
      </c>
      <c r="M3124" s="595" t="s">
        <v>3655</v>
      </c>
      <c r="N3124" s="559" t="s">
        <v>18985</v>
      </c>
      <c r="O3124" s="595"/>
      <c r="P3124" s="550"/>
      <c r="Q3124" s="867" t="str">
        <f t="shared" ca="1" si="202"/>
        <v/>
      </c>
      <c r="R3124" s="867" t="str">
        <f t="shared" ca="1" si="203"/>
        <v/>
      </c>
      <c r="S3124" s="867" t="str">
        <f>IFERROR(IF(VLOOKUP("*"&amp;TRIM($F3124)&amp;"*",dump!$A:$D,4,FALSE)="","空文字",VLOOKUP("*"&amp;TRIM($F3124)&amp;"*",dump!$A:$D,4,FALSE)),"NA")</f>
        <v>NA</v>
      </c>
      <c r="T3124" s="867" t="str">
        <f t="shared" ca="1" si="204"/>
        <v>●</v>
      </c>
      <c r="U3124" s="867"/>
      <c r="V3124" s="867"/>
      <c r="W3124" s="867"/>
      <c r="X3124" s="867"/>
      <c r="Y3124" s="867" t="str">
        <f t="shared" si="205"/>
        <v/>
      </c>
      <c r="Z3124" s="867"/>
    </row>
    <row r="3125" spans="2:26" s="312" customFormat="1" ht="53.25" customHeight="1" outlineLevel="1">
      <c r="B3125" s="314"/>
      <c r="C3125" s="439"/>
      <c r="D3125" s="328"/>
      <c r="E3125" s="397"/>
      <c r="F3125" s="307" t="s">
        <v>16623</v>
      </c>
      <c r="G3125" s="397"/>
      <c r="H3125" s="308"/>
      <c r="I3125" s="313"/>
      <c r="J3125" s="420"/>
      <c r="K3125" s="865" t="str">
        <f t="shared" si="201"/>
        <v/>
      </c>
      <c r="L3125" s="544" t="s">
        <v>3656</v>
      </c>
      <c r="M3125" s="595" t="s">
        <v>3655</v>
      </c>
      <c r="N3125" s="559" t="s">
        <v>18986</v>
      </c>
      <c r="O3125" s="595"/>
      <c r="P3125" s="550"/>
      <c r="Q3125" s="867" t="str">
        <f t="shared" ca="1" si="202"/>
        <v/>
      </c>
      <c r="R3125" s="867" t="str">
        <f t="shared" ca="1" si="203"/>
        <v/>
      </c>
      <c r="S3125" s="867" t="str">
        <f>IFERROR(IF(VLOOKUP("*"&amp;TRIM($F3125)&amp;"*",dump!$A:$D,4,FALSE)="","空文字",VLOOKUP("*"&amp;TRIM($F3125)&amp;"*",dump!$A:$D,4,FALSE)),"NA")</f>
        <v>NA</v>
      </c>
      <c r="T3125" s="867" t="str">
        <f t="shared" ca="1" si="204"/>
        <v>●</v>
      </c>
      <c r="U3125" s="867"/>
      <c r="V3125" s="867"/>
      <c r="W3125" s="867"/>
      <c r="X3125" s="867"/>
      <c r="Y3125" s="867" t="str">
        <f t="shared" si="205"/>
        <v/>
      </c>
      <c r="Z3125" s="867"/>
    </row>
    <row r="3126" spans="2:26" s="312" customFormat="1" ht="53.25" customHeight="1" outlineLevel="1">
      <c r="B3126" s="314"/>
      <c r="C3126" s="439"/>
      <c r="D3126" s="328"/>
      <c r="E3126" s="397"/>
      <c r="F3126" s="307" t="s">
        <v>16624</v>
      </c>
      <c r="G3126" s="397"/>
      <c r="H3126" s="308"/>
      <c r="I3126" s="313"/>
      <c r="J3126" s="420"/>
      <c r="K3126" s="865" t="str">
        <f t="shared" si="201"/>
        <v/>
      </c>
      <c r="L3126" s="544" t="s">
        <v>3656</v>
      </c>
      <c r="M3126" s="595" t="s">
        <v>3655</v>
      </c>
      <c r="N3126" s="559" t="s">
        <v>18987</v>
      </c>
      <c r="O3126" s="595"/>
      <c r="P3126" s="550"/>
      <c r="Q3126" s="867" t="str">
        <f t="shared" ca="1" si="202"/>
        <v/>
      </c>
      <c r="R3126" s="867" t="str">
        <f t="shared" ca="1" si="203"/>
        <v/>
      </c>
      <c r="S3126" s="867" t="str">
        <f>IFERROR(IF(VLOOKUP("*"&amp;TRIM($F3126)&amp;"*",dump!$A:$D,4,FALSE)="","空文字",VLOOKUP("*"&amp;TRIM($F3126)&amp;"*",dump!$A:$D,4,FALSE)),"NA")</f>
        <v>NA</v>
      </c>
      <c r="T3126" s="867" t="str">
        <f t="shared" ca="1" si="204"/>
        <v>●</v>
      </c>
      <c r="U3126" s="867"/>
      <c r="V3126" s="867"/>
      <c r="W3126" s="867"/>
      <c r="X3126" s="867"/>
      <c r="Y3126" s="867" t="str">
        <f t="shared" si="205"/>
        <v/>
      </c>
      <c r="Z3126" s="867"/>
    </row>
    <row r="3127" spans="2:26" s="312" customFormat="1" ht="53.25" customHeight="1" outlineLevel="1">
      <c r="B3127" s="314"/>
      <c r="C3127" s="439"/>
      <c r="D3127" s="328"/>
      <c r="E3127" s="397"/>
      <c r="F3127" s="307" t="s">
        <v>16625</v>
      </c>
      <c r="G3127" s="397"/>
      <c r="H3127" s="308"/>
      <c r="I3127" s="313"/>
      <c r="J3127" s="420"/>
      <c r="K3127" s="865" t="str">
        <f t="shared" si="201"/>
        <v/>
      </c>
      <c r="L3127" s="544" t="s">
        <v>3656</v>
      </c>
      <c r="M3127" s="595" t="s">
        <v>3655</v>
      </c>
      <c r="N3127" s="559" t="s">
        <v>18988</v>
      </c>
      <c r="O3127" s="595"/>
      <c r="P3127" s="550"/>
      <c r="Q3127" s="867" t="str">
        <f t="shared" ca="1" si="202"/>
        <v/>
      </c>
      <c r="R3127" s="867" t="str">
        <f t="shared" ca="1" si="203"/>
        <v/>
      </c>
      <c r="S3127" s="867" t="str">
        <f>IFERROR(IF(VLOOKUP("*"&amp;TRIM($F3127)&amp;"*",dump!$A:$D,4,FALSE)="","空文字",VLOOKUP("*"&amp;TRIM($F3127)&amp;"*",dump!$A:$D,4,FALSE)),"NA")</f>
        <v>NA</v>
      </c>
      <c r="T3127" s="867" t="str">
        <f t="shared" ca="1" si="204"/>
        <v>●</v>
      </c>
      <c r="U3127" s="867"/>
      <c r="V3127" s="867"/>
      <c r="W3127" s="867"/>
      <c r="X3127" s="867"/>
      <c r="Y3127" s="867" t="str">
        <f t="shared" si="205"/>
        <v/>
      </c>
      <c r="Z3127" s="867"/>
    </row>
    <row r="3128" spans="2:26" s="312" customFormat="1" ht="53.25" customHeight="1" outlineLevel="1">
      <c r="B3128" s="314"/>
      <c r="C3128" s="439"/>
      <c r="D3128" s="328"/>
      <c r="E3128" s="309"/>
      <c r="F3128" s="307" t="s">
        <v>16626</v>
      </c>
      <c r="G3128" s="309"/>
      <c r="H3128" s="310"/>
      <c r="I3128" s="311"/>
      <c r="J3128" s="421"/>
      <c r="K3128" s="865" t="str">
        <f t="shared" si="201"/>
        <v/>
      </c>
      <c r="L3128" s="544" t="s">
        <v>3656</v>
      </c>
      <c r="M3128" s="595" t="s">
        <v>3655</v>
      </c>
      <c r="N3128" s="559" t="s">
        <v>18989</v>
      </c>
      <c r="O3128" s="595"/>
      <c r="P3128" s="550"/>
      <c r="Q3128" s="867" t="str">
        <f t="shared" ca="1" si="202"/>
        <v/>
      </c>
      <c r="R3128" s="867" t="str">
        <f t="shared" ca="1" si="203"/>
        <v/>
      </c>
      <c r="S3128" s="867" t="str">
        <f>IFERROR(IF(VLOOKUP("*"&amp;TRIM($F3128)&amp;"*",dump!$A:$D,4,FALSE)="","空文字",VLOOKUP("*"&amp;TRIM($F3128)&amp;"*",dump!$A:$D,4,FALSE)),"NA")</f>
        <v>NA</v>
      </c>
      <c r="T3128" s="867" t="str">
        <f t="shared" ca="1" si="204"/>
        <v>●</v>
      </c>
      <c r="U3128" s="867"/>
      <c r="V3128" s="867"/>
      <c r="W3128" s="867"/>
      <c r="X3128" s="867"/>
      <c r="Y3128" s="867" t="str">
        <f t="shared" si="205"/>
        <v/>
      </c>
      <c r="Z3128" s="867"/>
    </row>
    <row r="3129" spans="2:26" s="312" customFormat="1" ht="53.25" customHeight="1" outlineLevel="1">
      <c r="B3129" s="314"/>
      <c r="C3129" s="439"/>
      <c r="D3129" s="328"/>
      <c r="E3129" s="306" t="s">
        <v>16952</v>
      </c>
      <c r="F3129" s="307" t="s">
        <v>16953</v>
      </c>
      <c r="G3129" s="306" t="s">
        <v>16977</v>
      </c>
      <c r="H3129" s="305" t="s">
        <v>3657</v>
      </c>
      <c r="I3129" s="304" t="s">
        <v>660</v>
      </c>
      <c r="J3129" s="419" t="s">
        <v>5684</v>
      </c>
      <c r="K3129" s="865" t="str">
        <f t="shared" si="201"/>
        <v/>
      </c>
      <c r="L3129" s="544" t="s">
        <v>3656</v>
      </c>
      <c r="M3129" s="595" t="s">
        <v>3655</v>
      </c>
      <c r="N3129" s="559" t="s">
        <v>18982</v>
      </c>
      <c r="O3129" s="595"/>
      <c r="P3129" s="550"/>
      <c r="Q3129" s="867" t="str">
        <f t="shared" ca="1" si="202"/>
        <v/>
      </c>
      <c r="R3129" s="867" t="str">
        <f t="shared" ca="1" si="203"/>
        <v/>
      </c>
      <c r="S3129" s="867" t="str">
        <f>IFERROR(IF(VLOOKUP("*"&amp;TRIM($F3129)&amp;"*",dump!$A:$D,4,FALSE)="","空文字",VLOOKUP("*"&amp;TRIM($F3129)&amp;"*",dump!$A:$D,4,FALSE)),"NA")</f>
        <v>NA</v>
      </c>
      <c r="T3129" s="867" t="str">
        <f t="shared" ca="1" si="204"/>
        <v>●</v>
      </c>
      <c r="U3129" s="867"/>
      <c r="V3129" s="867"/>
      <c r="W3129" s="867"/>
      <c r="X3129" s="867"/>
      <c r="Y3129" s="867" t="str">
        <f t="shared" si="205"/>
        <v/>
      </c>
      <c r="Z3129" s="867"/>
    </row>
    <row r="3130" spans="2:26" s="312" customFormat="1" ht="53.25" customHeight="1" outlineLevel="1">
      <c r="B3130" s="314"/>
      <c r="C3130" s="439"/>
      <c r="D3130" s="328"/>
      <c r="E3130" s="397"/>
      <c r="F3130" s="307" t="s">
        <v>16954</v>
      </c>
      <c r="G3130" s="397"/>
      <c r="H3130" s="308"/>
      <c r="I3130" s="313"/>
      <c r="J3130" s="420"/>
      <c r="K3130" s="865" t="str">
        <f t="shared" si="201"/>
        <v/>
      </c>
      <c r="L3130" s="544" t="s">
        <v>3656</v>
      </c>
      <c r="M3130" s="595" t="s">
        <v>3655</v>
      </c>
      <c r="N3130" s="559" t="s">
        <v>18990</v>
      </c>
      <c r="O3130" s="595"/>
      <c r="P3130" s="550"/>
      <c r="Q3130" s="867" t="str">
        <f t="shared" ca="1" si="202"/>
        <v/>
      </c>
      <c r="R3130" s="867" t="str">
        <f t="shared" ca="1" si="203"/>
        <v/>
      </c>
      <c r="S3130" s="867" t="str">
        <f>IFERROR(IF(VLOOKUP("*"&amp;TRIM($F3130)&amp;"*",dump!$A:$D,4,FALSE)="","空文字",VLOOKUP("*"&amp;TRIM($F3130)&amp;"*",dump!$A:$D,4,FALSE)),"NA")</f>
        <v>NA</v>
      </c>
      <c r="T3130" s="867" t="str">
        <f t="shared" ca="1" si="204"/>
        <v>●</v>
      </c>
      <c r="U3130" s="867"/>
      <c r="V3130" s="867"/>
      <c r="W3130" s="867"/>
      <c r="X3130" s="867"/>
      <c r="Y3130" s="867" t="str">
        <f t="shared" si="205"/>
        <v/>
      </c>
      <c r="Z3130" s="867"/>
    </row>
    <row r="3131" spans="2:26" s="312" customFormat="1" ht="53.25" customHeight="1" outlineLevel="1">
      <c r="B3131" s="314"/>
      <c r="C3131" s="439"/>
      <c r="D3131" s="328"/>
      <c r="E3131" s="397"/>
      <c r="F3131" s="307" t="s">
        <v>16955</v>
      </c>
      <c r="G3131" s="397"/>
      <c r="H3131" s="308"/>
      <c r="I3131" s="313"/>
      <c r="J3131" s="420"/>
      <c r="K3131" s="865" t="str">
        <f t="shared" si="201"/>
        <v/>
      </c>
      <c r="L3131" s="544" t="s">
        <v>3656</v>
      </c>
      <c r="M3131" s="595" t="s">
        <v>3655</v>
      </c>
      <c r="N3131" s="559" t="s">
        <v>18991</v>
      </c>
      <c r="O3131" s="595"/>
      <c r="P3131" s="550"/>
      <c r="Q3131" s="867" t="str">
        <f t="shared" ca="1" si="202"/>
        <v/>
      </c>
      <c r="R3131" s="867" t="str">
        <f t="shared" ca="1" si="203"/>
        <v/>
      </c>
      <c r="S3131" s="867" t="str">
        <f>IFERROR(IF(VLOOKUP("*"&amp;TRIM($F3131)&amp;"*",dump!$A:$D,4,FALSE)="","空文字",VLOOKUP("*"&amp;TRIM($F3131)&amp;"*",dump!$A:$D,4,FALSE)),"NA")</f>
        <v>NA</v>
      </c>
      <c r="T3131" s="867" t="str">
        <f t="shared" ca="1" si="204"/>
        <v>●</v>
      </c>
      <c r="U3131" s="867"/>
      <c r="V3131" s="867"/>
      <c r="W3131" s="867"/>
      <c r="X3131" s="867"/>
      <c r="Y3131" s="867" t="str">
        <f t="shared" si="205"/>
        <v/>
      </c>
      <c r="Z3131" s="867"/>
    </row>
    <row r="3132" spans="2:26" s="312" customFormat="1" ht="53.25" customHeight="1" outlineLevel="1">
      <c r="B3132" s="314"/>
      <c r="C3132" s="439"/>
      <c r="D3132" s="328"/>
      <c r="E3132" s="397"/>
      <c r="F3132" s="307" t="s">
        <v>16956</v>
      </c>
      <c r="G3132" s="397"/>
      <c r="H3132" s="308"/>
      <c r="I3132" s="313"/>
      <c r="J3132" s="420"/>
      <c r="K3132" s="865" t="str">
        <f t="shared" si="201"/>
        <v/>
      </c>
      <c r="L3132" s="544" t="s">
        <v>3656</v>
      </c>
      <c r="M3132" s="595" t="s">
        <v>3655</v>
      </c>
      <c r="N3132" s="559" t="s">
        <v>18992</v>
      </c>
      <c r="O3132" s="595"/>
      <c r="P3132" s="550"/>
      <c r="Q3132" s="867" t="str">
        <f t="shared" ca="1" si="202"/>
        <v/>
      </c>
      <c r="R3132" s="867" t="str">
        <f t="shared" ca="1" si="203"/>
        <v/>
      </c>
      <c r="S3132" s="867" t="str">
        <f>IFERROR(IF(VLOOKUP("*"&amp;TRIM($F3132)&amp;"*",dump!$A:$D,4,FALSE)="","空文字",VLOOKUP("*"&amp;TRIM($F3132)&amp;"*",dump!$A:$D,4,FALSE)),"NA")</f>
        <v>NA</v>
      </c>
      <c r="T3132" s="867" t="str">
        <f t="shared" ca="1" si="204"/>
        <v>●</v>
      </c>
      <c r="U3132" s="867"/>
      <c r="V3132" s="867"/>
      <c r="W3132" s="867"/>
      <c r="X3132" s="867"/>
      <c r="Y3132" s="867" t="str">
        <f t="shared" si="205"/>
        <v/>
      </c>
      <c r="Z3132" s="867"/>
    </row>
    <row r="3133" spans="2:26" s="312" customFormat="1" ht="53.25" customHeight="1" outlineLevel="1">
      <c r="B3133" s="314"/>
      <c r="C3133" s="439"/>
      <c r="D3133" s="328"/>
      <c r="E3133" s="397"/>
      <c r="F3133" s="307" t="s">
        <v>16957</v>
      </c>
      <c r="G3133" s="397"/>
      <c r="H3133" s="308"/>
      <c r="I3133" s="313"/>
      <c r="J3133" s="420"/>
      <c r="K3133" s="865" t="str">
        <f t="shared" si="201"/>
        <v/>
      </c>
      <c r="L3133" s="544" t="s">
        <v>3656</v>
      </c>
      <c r="M3133" s="595" t="s">
        <v>3655</v>
      </c>
      <c r="N3133" s="559" t="s">
        <v>18993</v>
      </c>
      <c r="O3133" s="595"/>
      <c r="P3133" s="550"/>
      <c r="Q3133" s="867" t="str">
        <f t="shared" ca="1" si="202"/>
        <v/>
      </c>
      <c r="R3133" s="867" t="str">
        <f t="shared" ca="1" si="203"/>
        <v/>
      </c>
      <c r="S3133" s="867" t="str">
        <f>IFERROR(IF(VLOOKUP("*"&amp;TRIM($F3133)&amp;"*",dump!$A:$D,4,FALSE)="","空文字",VLOOKUP("*"&amp;TRIM($F3133)&amp;"*",dump!$A:$D,4,FALSE)),"NA")</f>
        <v>NA</v>
      </c>
      <c r="T3133" s="867" t="str">
        <f t="shared" ca="1" si="204"/>
        <v>●</v>
      </c>
      <c r="U3133" s="867"/>
      <c r="V3133" s="867"/>
      <c r="W3133" s="867"/>
      <c r="X3133" s="867"/>
      <c r="Y3133" s="867" t="str">
        <f t="shared" si="205"/>
        <v/>
      </c>
      <c r="Z3133" s="867"/>
    </row>
    <row r="3134" spans="2:26" s="312" customFormat="1" ht="53.25" customHeight="1" outlineLevel="1">
      <c r="B3134" s="314"/>
      <c r="C3134" s="439"/>
      <c r="D3134" s="328"/>
      <c r="E3134" s="397"/>
      <c r="F3134" s="307" t="s">
        <v>16958</v>
      </c>
      <c r="G3134" s="397"/>
      <c r="H3134" s="308"/>
      <c r="I3134" s="313"/>
      <c r="J3134" s="420"/>
      <c r="K3134" s="865" t="str">
        <f t="shared" si="201"/>
        <v/>
      </c>
      <c r="L3134" s="544" t="s">
        <v>3656</v>
      </c>
      <c r="M3134" s="595" t="s">
        <v>3655</v>
      </c>
      <c r="N3134" s="559" t="s">
        <v>18994</v>
      </c>
      <c r="O3134" s="595"/>
      <c r="P3134" s="550"/>
      <c r="Q3134" s="867" t="str">
        <f t="shared" ca="1" si="202"/>
        <v/>
      </c>
      <c r="R3134" s="867" t="str">
        <f t="shared" ca="1" si="203"/>
        <v/>
      </c>
      <c r="S3134" s="867" t="str">
        <f>IFERROR(IF(VLOOKUP("*"&amp;TRIM($F3134)&amp;"*",dump!$A:$D,4,FALSE)="","空文字",VLOOKUP("*"&amp;TRIM($F3134)&amp;"*",dump!$A:$D,4,FALSE)),"NA")</f>
        <v>NA</v>
      </c>
      <c r="T3134" s="867" t="str">
        <f t="shared" ca="1" si="204"/>
        <v>●</v>
      </c>
      <c r="U3134" s="867"/>
      <c r="V3134" s="867"/>
      <c r="W3134" s="867"/>
      <c r="X3134" s="867"/>
      <c r="Y3134" s="867" t="str">
        <f t="shared" si="205"/>
        <v/>
      </c>
      <c r="Z3134" s="867"/>
    </row>
    <row r="3135" spans="2:26" s="312" customFormat="1" ht="53.25" customHeight="1" outlineLevel="1">
      <c r="B3135" s="314"/>
      <c r="C3135" s="439"/>
      <c r="D3135" s="328"/>
      <c r="E3135" s="397"/>
      <c r="F3135" s="307" t="s">
        <v>16959</v>
      </c>
      <c r="G3135" s="397"/>
      <c r="H3135" s="308"/>
      <c r="I3135" s="313"/>
      <c r="J3135" s="420"/>
      <c r="K3135" s="865" t="str">
        <f t="shared" si="201"/>
        <v/>
      </c>
      <c r="L3135" s="544" t="s">
        <v>3656</v>
      </c>
      <c r="M3135" s="595" t="s">
        <v>3655</v>
      </c>
      <c r="N3135" s="559" t="s">
        <v>18995</v>
      </c>
      <c r="O3135" s="595"/>
      <c r="P3135" s="550"/>
      <c r="Q3135" s="867" t="str">
        <f t="shared" ca="1" si="202"/>
        <v/>
      </c>
      <c r="R3135" s="867" t="str">
        <f t="shared" ca="1" si="203"/>
        <v/>
      </c>
      <c r="S3135" s="867" t="str">
        <f>IFERROR(IF(VLOOKUP("*"&amp;TRIM($F3135)&amp;"*",dump!$A:$D,4,FALSE)="","空文字",VLOOKUP("*"&amp;TRIM($F3135)&amp;"*",dump!$A:$D,4,FALSE)),"NA")</f>
        <v>NA</v>
      </c>
      <c r="T3135" s="867" t="str">
        <f t="shared" ca="1" si="204"/>
        <v>●</v>
      </c>
      <c r="U3135" s="867"/>
      <c r="V3135" s="867"/>
      <c r="W3135" s="867"/>
      <c r="X3135" s="867"/>
      <c r="Y3135" s="867" t="str">
        <f t="shared" si="205"/>
        <v/>
      </c>
      <c r="Z3135" s="867"/>
    </row>
    <row r="3136" spans="2:26" s="312" customFormat="1" ht="53.25" customHeight="1" outlineLevel="1">
      <c r="B3136" s="314"/>
      <c r="C3136" s="439"/>
      <c r="D3136" s="328"/>
      <c r="E3136" s="309"/>
      <c r="F3136" s="307" t="s">
        <v>16960</v>
      </c>
      <c r="G3136" s="309"/>
      <c r="H3136" s="310"/>
      <c r="I3136" s="311"/>
      <c r="J3136" s="421"/>
      <c r="K3136" s="865" t="str">
        <f t="shared" si="201"/>
        <v/>
      </c>
      <c r="L3136" s="544" t="s">
        <v>3656</v>
      </c>
      <c r="M3136" s="595" t="s">
        <v>3655</v>
      </c>
      <c r="N3136" s="559" t="s">
        <v>18996</v>
      </c>
      <c r="O3136" s="595"/>
      <c r="P3136" s="550"/>
      <c r="Q3136" s="867" t="str">
        <f t="shared" ca="1" si="202"/>
        <v/>
      </c>
      <c r="R3136" s="867" t="str">
        <f t="shared" ca="1" si="203"/>
        <v/>
      </c>
      <c r="S3136" s="867" t="str">
        <f>IFERROR(IF(VLOOKUP("*"&amp;TRIM($F3136)&amp;"*",dump!$A:$D,4,FALSE)="","空文字",VLOOKUP("*"&amp;TRIM($F3136)&amp;"*",dump!$A:$D,4,FALSE)),"NA")</f>
        <v>NA</v>
      </c>
      <c r="T3136" s="867" t="str">
        <f t="shared" ca="1" si="204"/>
        <v>●</v>
      </c>
      <c r="U3136" s="867"/>
      <c r="V3136" s="867"/>
      <c r="W3136" s="867"/>
      <c r="X3136" s="867"/>
      <c r="Y3136" s="867" t="str">
        <f t="shared" si="205"/>
        <v/>
      </c>
      <c r="Z3136" s="867"/>
    </row>
    <row r="3137" spans="2:26" s="312" customFormat="1" ht="53.25" customHeight="1" outlineLevel="1">
      <c r="B3137" s="314"/>
      <c r="C3137" s="439"/>
      <c r="D3137" s="328"/>
      <c r="E3137" s="306" t="s">
        <v>16980</v>
      </c>
      <c r="F3137" s="307" t="s">
        <v>16961</v>
      </c>
      <c r="G3137" s="306" t="s">
        <v>16979</v>
      </c>
      <c r="H3137" s="305" t="s">
        <v>3657</v>
      </c>
      <c r="I3137" s="304" t="s">
        <v>660</v>
      </c>
      <c r="J3137" s="419" t="s">
        <v>5684</v>
      </c>
      <c r="K3137" s="865" t="str">
        <f t="shared" si="201"/>
        <v/>
      </c>
      <c r="L3137" s="544" t="s">
        <v>3656</v>
      </c>
      <c r="M3137" s="595" t="s">
        <v>3655</v>
      </c>
      <c r="N3137" s="559" t="s">
        <v>18997</v>
      </c>
      <c r="O3137" s="595"/>
      <c r="P3137" s="550"/>
      <c r="Q3137" s="867" t="str">
        <f t="shared" ca="1" si="202"/>
        <v/>
      </c>
      <c r="R3137" s="867" t="str">
        <f t="shared" ca="1" si="203"/>
        <v/>
      </c>
      <c r="S3137" s="867" t="str">
        <f>IFERROR(IF(VLOOKUP("*"&amp;TRIM($F3137)&amp;"*",dump!$A:$D,4,FALSE)="","空文字",VLOOKUP("*"&amp;TRIM($F3137)&amp;"*",dump!$A:$D,4,FALSE)),"NA")</f>
        <v>NA</v>
      </c>
      <c r="T3137" s="867" t="str">
        <f t="shared" ca="1" si="204"/>
        <v>●</v>
      </c>
      <c r="U3137" s="867"/>
      <c r="V3137" s="867"/>
      <c r="W3137" s="867"/>
      <c r="X3137" s="867"/>
      <c r="Y3137" s="867" t="str">
        <f t="shared" si="205"/>
        <v/>
      </c>
      <c r="Z3137" s="867"/>
    </row>
    <row r="3138" spans="2:26" s="312" customFormat="1" ht="53.25" customHeight="1" outlineLevel="1">
      <c r="B3138" s="314"/>
      <c r="C3138" s="439"/>
      <c r="D3138" s="328"/>
      <c r="E3138" s="397"/>
      <c r="F3138" s="307" t="s">
        <v>16962</v>
      </c>
      <c r="G3138" s="397"/>
      <c r="H3138" s="308"/>
      <c r="I3138" s="313"/>
      <c r="J3138" s="420"/>
      <c r="K3138" s="865" t="str">
        <f t="shared" si="201"/>
        <v/>
      </c>
      <c r="L3138" s="544" t="s">
        <v>3656</v>
      </c>
      <c r="M3138" s="595" t="s">
        <v>3655</v>
      </c>
      <c r="N3138" s="559" t="s">
        <v>18998</v>
      </c>
      <c r="O3138" s="595"/>
      <c r="P3138" s="550"/>
      <c r="Q3138" s="867" t="str">
        <f t="shared" ca="1" si="202"/>
        <v/>
      </c>
      <c r="R3138" s="867" t="str">
        <f t="shared" ca="1" si="203"/>
        <v/>
      </c>
      <c r="S3138" s="867" t="str">
        <f>IFERROR(IF(VLOOKUP("*"&amp;TRIM($F3138)&amp;"*",dump!$A:$D,4,FALSE)="","空文字",VLOOKUP("*"&amp;TRIM($F3138)&amp;"*",dump!$A:$D,4,FALSE)),"NA")</f>
        <v>NA</v>
      </c>
      <c r="T3138" s="867" t="str">
        <f t="shared" ca="1" si="204"/>
        <v>●</v>
      </c>
      <c r="U3138" s="867"/>
      <c r="V3138" s="867"/>
      <c r="W3138" s="867"/>
      <c r="X3138" s="867"/>
      <c r="Y3138" s="867" t="str">
        <f t="shared" si="205"/>
        <v/>
      </c>
      <c r="Z3138" s="867"/>
    </row>
    <row r="3139" spans="2:26" s="312" customFormat="1" ht="53.25" customHeight="1" outlineLevel="1">
      <c r="B3139" s="314"/>
      <c r="C3139" s="439"/>
      <c r="D3139" s="328"/>
      <c r="E3139" s="397"/>
      <c r="F3139" s="307" t="s">
        <v>16963</v>
      </c>
      <c r="G3139" s="397"/>
      <c r="H3139" s="308"/>
      <c r="I3139" s="313"/>
      <c r="J3139" s="420"/>
      <c r="K3139" s="865" t="str">
        <f t="shared" si="201"/>
        <v/>
      </c>
      <c r="L3139" s="544" t="s">
        <v>3656</v>
      </c>
      <c r="M3139" s="595" t="s">
        <v>3655</v>
      </c>
      <c r="N3139" s="559" t="s">
        <v>18999</v>
      </c>
      <c r="O3139" s="595"/>
      <c r="P3139" s="550"/>
      <c r="Q3139" s="867" t="str">
        <f t="shared" ca="1" si="202"/>
        <v/>
      </c>
      <c r="R3139" s="867" t="str">
        <f t="shared" ca="1" si="203"/>
        <v/>
      </c>
      <c r="S3139" s="867" t="str">
        <f>IFERROR(IF(VLOOKUP("*"&amp;TRIM($F3139)&amp;"*",dump!$A:$D,4,FALSE)="","空文字",VLOOKUP("*"&amp;TRIM($F3139)&amp;"*",dump!$A:$D,4,FALSE)),"NA")</f>
        <v>NA</v>
      </c>
      <c r="T3139" s="867" t="str">
        <f t="shared" ca="1" si="204"/>
        <v>●</v>
      </c>
      <c r="U3139" s="867"/>
      <c r="V3139" s="867"/>
      <c r="W3139" s="867"/>
      <c r="X3139" s="867"/>
      <c r="Y3139" s="867" t="str">
        <f t="shared" si="205"/>
        <v/>
      </c>
      <c r="Z3139" s="867"/>
    </row>
    <row r="3140" spans="2:26" s="312" customFormat="1" ht="53.25" customHeight="1" outlineLevel="1">
      <c r="B3140" s="314"/>
      <c r="C3140" s="439"/>
      <c r="D3140" s="328"/>
      <c r="E3140" s="397"/>
      <c r="F3140" s="307" t="s">
        <v>16964</v>
      </c>
      <c r="G3140" s="397"/>
      <c r="H3140" s="308"/>
      <c r="I3140" s="313"/>
      <c r="J3140" s="420"/>
      <c r="K3140" s="865" t="str">
        <f t="shared" si="201"/>
        <v/>
      </c>
      <c r="L3140" s="544" t="s">
        <v>3656</v>
      </c>
      <c r="M3140" s="595" t="s">
        <v>3655</v>
      </c>
      <c r="N3140" s="559" t="s">
        <v>19000</v>
      </c>
      <c r="O3140" s="595"/>
      <c r="P3140" s="550"/>
      <c r="Q3140" s="867" t="str">
        <f t="shared" ca="1" si="202"/>
        <v/>
      </c>
      <c r="R3140" s="867" t="str">
        <f t="shared" ca="1" si="203"/>
        <v/>
      </c>
      <c r="S3140" s="867" t="str">
        <f>IFERROR(IF(VLOOKUP("*"&amp;TRIM($F3140)&amp;"*",dump!$A:$D,4,FALSE)="","空文字",VLOOKUP("*"&amp;TRIM($F3140)&amp;"*",dump!$A:$D,4,FALSE)),"NA")</f>
        <v>NA</v>
      </c>
      <c r="T3140" s="867" t="str">
        <f t="shared" ca="1" si="204"/>
        <v>●</v>
      </c>
      <c r="U3140" s="867"/>
      <c r="V3140" s="867"/>
      <c r="W3140" s="867"/>
      <c r="X3140" s="867"/>
      <c r="Y3140" s="867" t="str">
        <f t="shared" si="205"/>
        <v/>
      </c>
      <c r="Z3140" s="867"/>
    </row>
    <row r="3141" spans="2:26" s="312" customFormat="1" ht="53.25" customHeight="1" outlineLevel="1">
      <c r="B3141" s="314"/>
      <c r="C3141" s="439"/>
      <c r="D3141" s="328"/>
      <c r="E3141" s="397"/>
      <c r="F3141" s="307" t="s">
        <v>16965</v>
      </c>
      <c r="G3141" s="397"/>
      <c r="H3141" s="308"/>
      <c r="I3141" s="313"/>
      <c r="J3141" s="420"/>
      <c r="K3141" s="865" t="str">
        <f t="shared" si="201"/>
        <v/>
      </c>
      <c r="L3141" s="544" t="s">
        <v>3656</v>
      </c>
      <c r="M3141" s="595" t="s">
        <v>3655</v>
      </c>
      <c r="N3141" s="559" t="s">
        <v>19001</v>
      </c>
      <c r="O3141" s="595"/>
      <c r="P3141" s="550"/>
      <c r="Q3141" s="867" t="str">
        <f t="shared" ca="1" si="202"/>
        <v/>
      </c>
      <c r="R3141" s="867" t="str">
        <f t="shared" ca="1" si="203"/>
        <v/>
      </c>
      <c r="S3141" s="867" t="str">
        <f>IFERROR(IF(VLOOKUP("*"&amp;TRIM($F3141)&amp;"*",dump!$A:$D,4,FALSE)="","空文字",VLOOKUP("*"&amp;TRIM($F3141)&amp;"*",dump!$A:$D,4,FALSE)),"NA")</f>
        <v>NA</v>
      </c>
      <c r="T3141" s="867" t="str">
        <f t="shared" ca="1" si="204"/>
        <v>●</v>
      </c>
      <c r="U3141" s="867"/>
      <c r="V3141" s="867"/>
      <c r="W3141" s="867"/>
      <c r="X3141" s="867"/>
      <c r="Y3141" s="867" t="str">
        <f t="shared" si="205"/>
        <v/>
      </c>
      <c r="Z3141" s="867"/>
    </row>
    <row r="3142" spans="2:26" s="312" customFormat="1" ht="53.25" customHeight="1" outlineLevel="1">
      <c r="B3142" s="314"/>
      <c r="C3142" s="439"/>
      <c r="D3142" s="328"/>
      <c r="E3142" s="397"/>
      <c r="F3142" s="307" t="s">
        <v>16966</v>
      </c>
      <c r="G3142" s="397"/>
      <c r="H3142" s="308"/>
      <c r="I3142" s="313"/>
      <c r="J3142" s="420"/>
      <c r="K3142" s="865" t="str">
        <f t="shared" si="201"/>
        <v/>
      </c>
      <c r="L3142" s="544" t="s">
        <v>3656</v>
      </c>
      <c r="M3142" s="595" t="s">
        <v>3655</v>
      </c>
      <c r="N3142" s="559" t="s">
        <v>19002</v>
      </c>
      <c r="O3142" s="595"/>
      <c r="P3142" s="550"/>
      <c r="Q3142" s="867" t="str">
        <f t="shared" ca="1" si="202"/>
        <v/>
      </c>
      <c r="R3142" s="867" t="str">
        <f t="shared" ca="1" si="203"/>
        <v/>
      </c>
      <c r="S3142" s="867" t="str">
        <f>IFERROR(IF(VLOOKUP("*"&amp;TRIM($F3142)&amp;"*",dump!$A:$D,4,FALSE)="","空文字",VLOOKUP("*"&amp;TRIM($F3142)&amp;"*",dump!$A:$D,4,FALSE)),"NA")</f>
        <v>NA</v>
      </c>
      <c r="T3142" s="867" t="str">
        <f t="shared" ca="1" si="204"/>
        <v>●</v>
      </c>
      <c r="U3142" s="867"/>
      <c r="V3142" s="867"/>
      <c r="W3142" s="867"/>
      <c r="X3142" s="867"/>
      <c r="Y3142" s="867" t="str">
        <f t="shared" si="205"/>
        <v/>
      </c>
      <c r="Z3142" s="867"/>
    </row>
    <row r="3143" spans="2:26" s="312" customFormat="1" ht="53.25" customHeight="1" outlineLevel="1">
      <c r="B3143" s="314"/>
      <c r="C3143" s="439"/>
      <c r="D3143" s="328"/>
      <c r="E3143" s="397"/>
      <c r="F3143" s="307" t="s">
        <v>16967</v>
      </c>
      <c r="G3143" s="397"/>
      <c r="H3143" s="308"/>
      <c r="I3143" s="313"/>
      <c r="J3143" s="420"/>
      <c r="K3143" s="865" t="str">
        <f t="shared" si="201"/>
        <v/>
      </c>
      <c r="L3143" s="544" t="s">
        <v>3656</v>
      </c>
      <c r="M3143" s="595" t="s">
        <v>3655</v>
      </c>
      <c r="N3143" s="559" t="s">
        <v>19003</v>
      </c>
      <c r="O3143" s="595"/>
      <c r="P3143" s="550"/>
      <c r="Q3143" s="867" t="str">
        <f t="shared" ca="1" si="202"/>
        <v/>
      </c>
      <c r="R3143" s="867" t="str">
        <f t="shared" ca="1" si="203"/>
        <v/>
      </c>
      <c r="S3143" s="867" t="str">
        <f>IFERROR(IF(VLOOKUP("*"&amp;TRIM($F3143)&amp;"*",dump!$A:$D,4,FALSE)="","空文字",VLOOKUP("*"&amp;TRIM($F3143)&amp;"*",dump!$A:$D,4,FALSE)),"NA")</f>
        <v>NA</v>
      </c>
      <c r="T3143" s="867" t="str">
        <f t="shared" ca="1" si="204"/>
        <v>●</v>
      </c>
      <c r="U3143" s="867"/>
      <c r="V3143" s="867"/>
      <c r="W3143" s="867"/>
      <c r="X3143" s="867"/>
      <c r="Y3143" s="867" t="str">
        <f t="shared" si="205"/>
        <v/>
      </c>
      <c r="Z3143" s="867"/>
    </row>
    <row r="3144" spans="2:26" s="312" customFormat="1" ht="53.25" customHeight="1" outlineLevel="1">
      <c r="B3144" s="314"/>
      <c r="C3144" s="439"/>
      <c r="D3144" s="328"/>
      <c r="E3144" s="309"/>
      <c r="F3144" s="307" t="s">
        <v>16968</v>
      </c>
      <c r="G3144" s="309"/>
      <c r="H3144" s="310"/>
      <c r="I3144" s="311"/>
      <c r="J3144" s="421"/>
      <c r="K3144" s="865" t="str">
        <f t="shared" si="201"/>
        <v/>
      </c>
      <c r="L3144" s="544" t="s">
        <v>3656</v>
      </c>
      <c r="M3144" s="595" t="s">
        <v>3655</v>
      </c>
      <c r="N3144" s="559" t="s">
        <v>19004</v>
      </c>
      <c r="O3144" s="595"/>
      <c r="P3144" s="550"/>
      <c r="Q3144" s="867" t="str">
        <f t="shared" ca="1" si="202"/>
        <v/>
      </c>
      <c r="R3144" s="867" t="str">
        <f t="shared" ca="1" si="203"/>
        <v/>
      </c>
      <c r="S3144" s="867" t="str">
        <f>IFERROR(IF(VLOOKUP("*"&amp;TRIM($F3144)&amp;"*",dump!$A:$D,4,FALSE)="","空文字",VLOOKUP("*"&amp;TRIM($F3144)&amp;"*",dump!$A:$D,4,FALSE)),"NA")</f>
        <v>NA</v>
      </c>
      <c r="T3144" s="867" t="str">
        <f t="shared" ca="1" si="204"/>
        <v>●</v>
      </c>
      <c r="U3144" s="867"/>
      <c r="V3144" s="867"/>
      <c r="W3144" s="867"/>
      <c r="X3144" s="867"/>
      <c r="Y3144" s="867" t="str">
        <f t="shared" si="205"/>
        <v/>
      </c>
      <c r="Z3144" s="867"/>
    </row>
    <row r="3145" spans="2:26" s="312" customFormat="1" ht="53.25" customHeight="1" outlineLevel="1">
      <c r="B3145" s="314"/>
      <c r="C3145" s="439"/>
      <c r="D3145" s="328"/>
      <c r="E3145" s="306" t="s">
        <v>16981</v>
      </c>
      <c r="F3145" s="307" t="s">
        <v>16969</v>
      </c>
      <c r="G3145" s="306" t="s">
        <v>16978</v>
      </c>
      <c r="H3145" s="305" t="s">
        <v>3657</v>
      </c>
      <c r="I3145" s="304" t="s">
        <v>660</v>
      </c>
      <c r="J3145" s="419" t="s">
        <v>5684</v>
      </c>
      <c r="K3145" s="865" t="str">
        <f t="shared" si="201"/>
        <v/>
      </c>
      <c r="L3145" s="544" t="s">
        <v>3656</v>
      </c>
      <c r="M3145" s="595" t="s">
        <v>3655</v>
      </c>
      <c r="N3145" s="559" t="s">
        <v>19005</v>
      </c>
      <c r="O3145" s="595"/>
      <c r="P3145" s="550"/>
      <c r="Q3145" s="867" t="str">
        <f t="shared" ca="1" si="202"/>
        <v/>
      </c>
      <c r="R3145" s="867" t="str">
        <f t="shared" ca="1" si="203"/>
        <v/>
      </c>
      <c r="S3145" s="867" t="str">
        <f>IFERROR(IF(VLOOKUP("*"&amp;TRIM($F3145)&amp;"*",dump!$A:$D,4,FALSE)="","空文字",VLOOKUP("*"&amp;TRIM($F3145)&amp;"*",dump!$A:$D,4,FALSE)),"NA")</f>
        <v>NA</v>
      </c>
      <c r="T3145" s="867" t="str">
        <f t="shared" ca="1" si="204"/>
        <v>●</v>
      </c>
      <c r="U3145" s="867"/>
      <c r="V3145" s="867"/>
      <c r="W3145" s="867"/>
      <c r="X3145" s="867"/>
      <c r="Y3145" s="867" t="str">
        <f t="shared" si="205"/>
        <v/>
      </c>
      <c r="Z3145" s="867"/>
    </row>
    <row r="3146" spans="2:26" s="312" customFormat="1" ht="53.25" customHeight="1" outlineLevel="1">
      <c r="B3146" s="314"/>
      <c r="C3146" s="439"/>
      <c r="D3146" s="328"/>
      <c r="E3146" s="397"/>
      <c r="F3146" s="307" t="s">
        <v>16970</v>
      </c>
      <c r="G3146" s="397"/>
      <c r="H3146" s="308"/>
      <c r="I3146" s="313"/>
      <c r="J3146" s="420"/>
      <c r="K3146" s="865" t="str">
        <f t="shared" si="201"/>
        <v/>
      </c>
      <c r="L3146" s="544" t="s">
        <v>3656</v>
      </c>
      <c r="M3146" s="595" t="s">
        <v>3655</v>
      </c>
      <c r="N3146" s="559" t="s">
        <v>19006</v>
      </c>
      <c r="O3146" s="595"/>
      <c r="P3146" s="550"/>
      <c r="Q3146" s="867" t="str">
        <f t="shared" ca="1" si="202"/>
        <v/>
      </c>
      <c r="R3146" s="867" t="str">
        <f t="shared" ca="1" si="203"/>
        <v/>
      </c>
      <c r="S3146" s="867" t="str">
        <f>IFERROR(IF(VLOOKUP("*"&amp;TRIM($F3146)&amp;"*",dump!$A:$D,4,FALSE)="","空文字",VLOOKUP("*"&amp;TRIM($F3146)&amp;"*",dump!$A:$D,4,FALSE)),"NA")</f>
        <v>NA</v>
      </c>
      <c r="T3146" s="867" t="str">
        <f t="shared" ca="1" si="204"/>
        <v>●</v>
      </c>
      <c r="U3146" s="867"/>
      <c r="V3146" s="867"/>
      <c r="W3146" s="867"/>
      <c r="X3146" s="867"/>
      <c r="Y3146" s="867" t="str">
        <f t="shared" si="205"/>
        <v/>
      </c>
      <c r="Z3146" s="867"/>
    </row>
    <row r="3147" spans="2:26" s="312" customFormat="1" ht="53.25" customHeight="1" outlineLevel="1">
      <c r="B3147" s="314"/>
      <c r="C3147" s="439"/>
      <c r="D3147" s="328"/>
      <c r="E3147" s="397"/>
      <c r="F3147" s="307" t="s">
        <v>16971</v>
      </c>
      <c r="G3147" s="397"/>
      <c r="H3147" s="308"/>
      <c r="I3147" s="313"/>
      <c r="J3147" s="420"/>
      <c r="K3147" s="865" t="str">
        <f t="shared" si="201"/>
        <v/>
      </c>
      <c r="L3147" s="544" t="s">
        <v>3656</v>
      </c>
      <c r="M3147" s="595" t="s">
        <v>3655</v>
      </c>
      <c r="N3147" s="559" t="s">
        <v>19007</v>
      </c>
      <c r="O3147" s="595"/>
      <c r="P3147" s="550"/>
      <c r="Q3147" s="867" t="str">
        <f t="shared" ca="1" si="202"/>
        <v/>
      </c>
      <c r="R3147" s="867" t="str">
        <f t="shared" ca="1" si="203"/>
        <v/>
      </c>
      <c r="S3147" s="867" t="str">
        <f>IFERROR(IF(VLOOKUP("*"&amp;TRIM($F3147)&amp;"*",dump!$A:$D,4,FALSE)="","空文字",VLOOKUP("*"&amp;TRIM($F3147)&amp;"*",dump!$A:$D,4,FALSE)),"NA")</f>
        <v>NA</v>
      </c>
      <c r="T3147" s="867" t="str">
        <f t="shared" ca="1" si="204"/>
        <v>●</v>
      </c>
      <c r="U3147" s="867"/>
      <c r="V3147" s="867"/>
      <c r="W3147" s="867"/>
      <c r="X3147" s="867"/>
      <c r="Y3147" s="867" t="str">
        <f t="shared" si="205"/>
        <v/>
      </c>
      <c r="Z3147" s="867"/>
    </row>
    <row r="3148" spans="2:26" s="312" customFormat="1" ht="53.25" customHeight="1" outlineLevel="1">
      <c r="B3148" s="314"/>
      <c r="C3148" s="439"/>
      <c r="D3148" s="328"/>
      <c r="E3148" s="397"/>
      <c r="F3148" s="307" t="s">
        <v>16972</v>
      </c>
      <c r="G3148" s="397"/>
      <c r="H3148" s="308"/>
      <c r="I3148" s="313"/>
      <c r="J3148" s="420"/>
      <c r="K3148" s="865" t="str">
        <f t="shared" si="201"/>
        <v/>
      </c>
      <c r="L3148" s="544" t="s">
        <v>3656</v>
      </c>
      <c r="M3148" s="595" t="s">
        <v>3655</v>
      </c>
      <c r="N3148" s="559" t="s">
        <v>19008</v>
      </c>
      <c r="O3148" s="595"/>
      <c r="P3148" s="550"/>
      <c r="Q3148" s="867" t="str">
        <f t="shared" ca="1" si="202"/>
        <v/>
      </c>
      <c r="R3148" s="867" t="str">
        <f t="shared" ca="1" si="203"/>
        <v/>
      </c>
      <c r="S3148" s="867" t="str">
        <f>IFERROR(IF(VLOOKUP("*"&amp;TRIM($F3148)&amp;"*",dump!$A:$D,4,FALSE)="","空文字",VLOOKUP("*"&amp;TRIM($F3148)&amp;"*",dump!$A:$D,4,FALSE)),"NA")</f>
        <v>NA</v>
      </c>
      <c r="T3148" s="867" t="str">
        <f t="shared" ca="1" si="204"/>
        <v>●</v>
      </c>
      <c r="U3148" s="867"/>
      <c r="V3148" s="867"/>
      <c r="W3148" s="867"/>
      <c r="X3148" s="867"/>
      <c r="Y3148" s="867" t="str">
        <f t="shared" si="205"/>
        <v/>
      </c>
      <c r="Z3148" s="867"/>
    </row>
    <row r="3149" spans="2:26" s="312" customFormat="1" ht="53.25" customHeight="1" outlineLevel="1">
      <c r="B3149" s="314"/>
      <c r="C3149" s="439"/>
      <c r="D3149" s="328"/>
      <c r="E3149" s="397"/>
      <c r="F3149" s="307" t="s">
        <v>16973</v>
      </c>
      <c r="G3149" s="397"/>
      <c r="H3149" s="308"/>
      <c r="I3149" s="313"/>
      <c r="J3149" s="420"/>
      <c r="K3149" s="865" t="str">
        <f t="shared" ref="K3149:K3212" si="206">IF(AND(M3149="", O3149="", N3149&lt;&gt;""), "○", "")</f>
        <v/>
      </c>
      <c r="L3149" s="544" t="s">
        <v>3656</v>
      </c>
      <c r="M3149" s="595" t="s">
        <v>3655</v>
      </c>
      <c r="N3149" s="559" t="s">
        <v>19009</v>
      </c>
      <c r="O3149" s="595"/>
      <c r="P3149" s="550"/>
      <c r="Q3149" s="867" t="str">
        <f t="shared" ref="Q3149:Q3212" ca="1" si="207">IF(P3149="","",IF(P3149="←",IF(OFFSET($J3149,0,MATCH(MID(M3149,1,FIND("の",M3149,1)-1), $L$11:$BA$11,0)+4,1,1)="","",OFFSET($L3149,0,MATCH(MID(M3149,1,FIND("の",M3149,1)-1), $L$11:$BA$11,0)+4,1,1)),P3149))</f>
        <v/>
      </c>
      <c r="R3149" s="867" t="str">
        <f t="shared" ref="R3149:R3212" ca="1" si="208">IF(COUNTIF(Q3149,"*(*"),MID(Q3149,FIND("(",Q3149,1)+1,FIND(")",Q3149,1)-FIND("(",Q3149,1)-1),IF(COUNTIF(Q3149,"*""*"),MID(Q3149,FIND("""",Q3149,1)+1,LEN(Q3149)-2),IF(COUNTIF(Q3149,"*：*"),RIGHT(Q3149,LEN(Q3149)-(FIND("：",Q3149))),Q3149)))</f>
        <v/>
      </c>
      <c r="S3149" s="867" t="str">
        <f>IFERROR(IF(VLOOKUP("*"&amp;TRIM($F3149)&amp;"*",dump!$A:$D,4,FALSE)="","空文字",VLOOKUP("*"&amp;TRIM($F3149)&amp;"*",dump!$A:$D,4,FALSE)),"NA")</f>
        <v>NA</v>
      </c>
      <c r="T3149" s="867" t="str">
        <f t="shared" ref="T3149:T3212" ca="1" si="209">IF($K3149&lt;&gt;"",IF($E3149&lt;&gt;"","■",""),IF(AND(R3149="",S3149="NA"),"●", IF(EXACT(R3149,S3149),"●","×")))</f>
        <v>●</v>
      </c>
      <c r="U3149" s="867"/>
      <c r="V3149" s="867"/>
      <c r="W3149" s="867"/>
      <c r="X3149" s="867"/>
      <c r="Y3149" s="867" t="str">
        <f t="shared" ref="Y3149:Y3212" si="210">IF(U3149="●","●","")</f>
        <v/>
      </c>
      <c r="Z3149" s="867"/>
    </row>
    <row r="3150" spans="2:26" s="312" customFormat="1" ht="53.25" customHeight="1" outlineLevel="1">
      <c r="B3150" s="314"/>
      <c r="C3150" s="439"/>
      <c r="D3150" s="328"/>
      <c r="E3150" s="397"/>
      <c r="F3150" s="307" t="s">
        <v>16974</v>
      </c>
      <c r="G3150" s="397"/>
      <c r="H3150" s="308"/>
      <c r="I3150" s="313"/>
      <c r="J3150" s="420"/>
      <c r="K3150" s="865" t="str">
        <f t="shared" si="206"/>
        <v/>
      </c>
      <c r="L3150" s="544" t="s">
        <v>3656</v>
      </c>
      <c r="M3150" s="595" t="s">
        <v>3655</v>
      </c>
      <c r="N3150" s="559" t="s">
        <v>19010</v>
      </c>
      <c r="O3150" s="595"/>
      <c r="P3150" s="550"/>
      <c r="Q3150" s="867" t="str">
        <f t="shared" ca="1" si="207"/>
        <v/>
      </c>
      <c r="R3150" s="867" t="str">
        <f t="shared" ca="1" si="208"/>
        <v/>
      </c>
      <c r="S3150" s="867" t="str">
        <f>IFERROR(IF(VLOOKUP("*"&amp;TRIM($F3150)&amp;"*",dump!$A:$D,4,FALSE)="","空文字",VLOOKUP("*"&amp;TRIM($F3150)&amp;"*",dump!$A:$D,4,FALSE)),"NA")</f>
        <v>NA</v>
      </c>
      <c r="T3150" s="867" t="str">
        <f t="shared" ca="1" si="209"/>
        <v>●</v>
      </c>
      <c r="U3150" s="867"/>
      <c r="V3150" s="867"/>
      <c r="W3150" s="867"/>
      <c r="X3150" s="867"/>
      <c r="Y3150" s="867" t="str">
        <f t="shared" si="210"/>
        <v/>
      </c>
      <c r="Z3150" s="867"/>
    </row>
    <row r="3151" spans="2:26" s="312" customFormat="1" ht="53.25" customHeight="1" outlineLevel="1">
      <c r="B3151" s="314"/>
      <c r="C3151" s="439"/>
      <c r="D3151" s="328"/>
      <c r="E3151" s="397"/>
      <c r="F3151" s="307" t="s">
        <v>16975</v>
      </c>
      <c r="G3151" s="397"/>
      <c r="H3151" s="308"/>
      <c r="I3151" s="313"/>
      <c r="J3151" s="420"/>
      <c r="K3151" s="865" t="str">
        <f t="shared" si="206"/>
        <v/>
      </c>
      <c r="L3151" s="544" t="s">
        <v>3656</v>
      </c>
      <c r="M3151" s="595" t="s">
        <v>3655</v>
      </c>
      <c r="N3151" s="559" t="s">
        <v>19011</v>
      </c>
      <c r="O3151" s="595"/>
      <c r="P3151" s="550"/>
      <c r="Q3151" s="867" t="str">
        <f t="shared" ca="1" si="207"/>
        <v/>
      </c>
      <c r="R3151" s="867" t="str">
        <f t="shared" ca="1" si="208"/>
        <v/>
      </c>
      <c r="S3151" s="867" t="str">
        <f>IFERROR(IF(VLOOKUP("*"&amp;TRIM($F3151)&amp;"*",dump!$A:$D,4,FALSE)="","空文字",VLOOKUP("*"&amp;TRIM($F3151)&amp;"*",dump!$A:$D,4,FALSE)),"NA")</f>
        <v>NA</v>
      </c>
      <c r="T3151" s="867" t="str">
        <f t="shared" ca="1" si="209"/>
        <v>●</v>
      </c>
      <c r="U3151" s="867"/>
      <c r="V3151" s="867"/>
      <c r="W3151" s="867"/>
      <c r="X3151" s="867"/>
      <c r="Y3151" s="867" t="str">
        <f t="shared" si="210"/>
        <v/>
      </c>
      <c r="Z3151" s="867"/>
    </row>
    <row r="3152" spans="2:26" s="312" customFormat="1" ht="53.25" customHeight="1" outlineLevel="1">
      <c r="B3152" s="314"/>
      <c r="C3152" s="439"/>
      <c r="D3152" s="328"/>
      <c r="E3152" s="309"/>
      <c r="F3152" s="307" t="s">
        <v>16976</v>
      </c>
      <c r="G3152" s="309"/>
      <c r="H3152" s="310"/>
      <c r="I3152" s="311"/>
      <c r="J3152" s="421"/>
      <c r="K3152" s="865" t="str">
        <f t="shared" si="206"/>
        <v/>
      </c>
      <c r="L3152" s="544" t="s">
        <v>3656</v>
      </c>
      <c r="M3152" s="595" t="s">
        <v>3655</v>
      </c>
      <c r="N3152" s="559" t="s">
        <v>19012</v>
      </c>
      <c r="O3152" s="595"/>
      <c r="P3152" s="550"/>
      <c r="Q3152" s="867" t="str">
        <f t="shared" ca="1" si="207"/>
        <v/>
      </c>
      <c r="R3152" s="867" t="str">
        <f t="shared" ca="1" si="208"/>
        <v/>
      </c>
      <c r="S3152" s="867" t="str">
        <f>IFERROR(IF(VLOOKUP("*"&amp;TRIM($F3152)&amp;"*",dump!$A:$D,4,FALSE)="","空文字",VLOOKUP("*"&amp;TRIM($F3152)&amp;"*",dump!$A:$D,4,FALSE)),"NA")</f>
        <v>NA</v>
      </c>
      <c r="T3152" s="867" t="str">
        <f t="shared" ca="1" si="209"/>
        <v>●</v>
      </c>
      <c r="U3152" s="867"/>
      <c r="V3152" s="867"/>
      <c r="W3152" s="867"/>
      <c r="X3152" s="867"/>
      <c r="Y3152" s="867" t="str">
        <f t="shared" si="210"/>
        <v/>
      </c>
      <c r="Z3152" s="867"/>
    </row>
    <row r="3153" spans="2:26" s="312" customFormat="1" ht="60" customHeight="1" outlineLevel="1">
      <c r="B3153" s="314"/>
      <c r="C3153" s="439"/>
      <c r="D3153" s="215" t="s">
        <v>824</v>
      </c>
      <c r="E3153" s="213"/>
      <c r="F3153" s="214" t="s">
        <v>3841</v>
      </c>
      <c r="G3153" s="214" t="s">
        <v>1183</v>
      </c>
      <c r="H3153" s="225" t="s">
        <v>3655</v>
      </c>
      <c r="I3153" s="144" t="s">
        <v>660</v>
      </c>
      <c r="J3153" s="418" t="s">
        <v>5684</v>
      </c>
      <c r="K3153" s="865" t="str">
        <f t="shared" si="206"/>
        <v/>
      </c>
      <c r="L3153" s="557" t="s">
        <v>3656</v>
      </c>
      <c r="M3153" s="558" t="s">
        <v>3655</v>
      </c>
      <c r="N3153" s="597" t="s">
        <v>17470</v>
      </c>
      <c r="O3153" s="662"/>
      <c r="P3153" s="598"/>
      <c r="Q3153" s="867" t="str">
        <f t="shared" ca="1" si="207"/>
        <v/>
      </c>
      <c r="R3153" s="867" t="str">
        <f t="shared" ca="1" si="208"/>
        <v/>
      </c>
      <c r="S3153" s="867" t="str">
        <f>IFERROR(IF(VLOOKUP("*"&amp;TRIM($F3153)&amp;"*",dump!$A:$D,4,FALSE)="","空文字",VLOOKUP("*"&amp;TRIM($F3153)&amp;"*",dump!$A:$D,4,FALSE)),"NA")</f>
        <v>NA</v>
      </c>
      <c r="T3153" s="867" t="str">
        <f t="shared" ca="1" si="209"/>
        <v>●</v>
      </c>
      <c r="U3153" s="867"/>
      <c r="V3153" s="867"/>
      <c r="W3153" s="867"/>
      <c r="X3153" s="867"/>
      <c r="Y3153" s="867" t="str">
        <f t="shared" si="210"/>
        <v/>
      </c>
      <c r="Z3153" s="867"/>
    </row>
    <row r="3154" spans="2:26" s="312" customFormat="1" ht="15" customHeight="1" outlineLevel="1">
      <c r="B3154" s="314"/>
      <c r="C3154" s="439"/>
      <c r="D3154" s="343"/>
      <c r="E3154" s="307" t="s">
        <v>10029</v>
      </c>
      <c r="F3154" s="307" t="s">
        <v>3842</v>
      </c>
      <c r="G3154" s="307" t="s">
        <v>1184</v>
      </c>
      <c r="H3154" s="302" t="s">
        <v>3657</v>
      </c>
      <c r="I3154" s="303" t="s">
        <v>660</v>
      </c>
      <c r="J3154" s="417" t="s">
        <v>5684</v>
      </c>
      <c r="K3154" s="865" t="str">
        <f t="shared" si="206"/>
        <v/>
      </c>
      <c r="L3154" s="557" t="s">
        <v>3656</v>
      </c>
      <c r="M3154" s="558" t="s">
        <v>3655</v>
      </c>
      <c r="N3154" s="597"/>
      <c r="O3154" s="662"/>
      <c r="P3154" s="598"/>
      <c r="Q3154" s="867" t="str">
        <f t="shared" ca="1" si="207"/>
        <v/>
      </c>
      <c r="R3154" s="867" t="str">
        <f t="shared" ca="1" si="208"/>
        <v/>
      </c>
      <c r="S3154" s="867" t="str">
        <f>IFERROR(IF(VLOOKUP("*"&amp;TRIM($F3154)&amp;"*",dump!$A:$D,4,FALSE)="","空文字",VLOOKUP("*"&amp;TRIM($F3154)&amp;"*",dump!$A:$D,4,FALSE)),"NA")</f>
        <v>NA</v>
      </c>
      <c r="T3154" s="867" t="str">
        <f t="shared" ca="1" si="209"/>
        <v>●</v>
      </c>
      <c r="U3154" s="867"/>
      <c r="V3154" s="867"/>
      <c r="W3154" s="867"/>
      <c r="X3154" s="867"/>
      <c r="Y3154" s="867" t="str">
        <f t="shared" si="210"/>
        <v/>
      </c>
      <c r="Z3154" s="867"/>
    </row>
    <row r="3155" spans="2:26" s="312" customFormat="1" ht="15" customHeight="1" outlineLevel="1">
      <c r="B3155" s="314"/>
      <c r="C3155" s="439"/>
      <c r="D3155" s="343"/>
      <c r="E3155" s="307" t="s">
        <v>825</v>
      </c>
      <c r="F3155" s="307" t="s">
        <v>3843</v>
      </c>
      <c r="G3155" s="307" t="s">
        <v>2500</v>
      </c>
      <c r="H3155" s="302" t="s">
        <v>3657</v>
      </c>
      <c r="I3155" s="303" t="s">
        <v>660</v>
      </c>
      <c r="J3155" s="417" t="s">
        <v>5684</v>
      </c>
      <c r="K3155" s="865" t="str">
        <f t="shared" si="206"/>
        <v/>
      </c>
      <c r="L3155" s="557" t="s">
        <v>3656</v>
      </c>
      <c r="M3155" s="558" t="s">
        <v>3655</v>
      </c>
      <c r="N3155" s="597"/>
      <c r="O3155" s="662"/>
      <c r="P3155" s="598"/>
      <c r="Q3155" s="867" t="str">
        <f t="shared" ca="1" si="207"/>
        <v/>
      </c>
      <c r="R3155" s="867" t="str">
        <f t="shared" ca="1" si="208"/>
        <v/>
      </c>
      <c r="S3155" s="867" t="str">
        <f>IFERROR(IF(VLOOKUP("*"&amp;TRIM($F3155)&amp;"*",dump!$A:$D,4,FALSE)="","空文字",VLOOKUP("*"&amp;TRIM($F3155)&amp;"*",dump!$A:$D,4,FALSE)),"NA")</f>
        <v>NA</v>
      </c>
      <c r="T3155" s="867" t="str">
        <f t="shared" ca="1" si="209"/>
        <v>●</v>
      </c>
      <c r="U3155" s="867"/>
      <c r="V3155" s="867"/>
      <c r="W3155" s="867"/>
      <c r="X3155" s="867"/>
      <c r="Y3155" s="867" t="str">
        <f t="shared" si="210"/>
        <v/>
      </c>
      <c r="Z3155" s="867"/>
    </row>
    <row r="3156" spans="2:26" s="312" customFormat="1" ht="15" customHeight="1" outlineLevel="1">
      <c r="B3156" s="314"/>
      <c r="C3156" s="439"/>
      <c r="D3156" s="343"/>
      <c r="E3156" s="307" t="s">
        <v>826</v>
      </c>
      <c r="F3156" s="307" t="s">
        <v>3844</v>
      </c>
      <c r="G3156" s="307" t="s">
        <v>1185</v>
      </c>
      <c r="H3156" s="302" t="s">
        <v>3657</v>
      </c>
      <c r="I3156" s="303" t="s">
        <v>660</v>
      </c>
      <c r="J3156" s="417" t="s">
        <v>5684</v>
      </c>
      <c r="K3156" s="865" t="str">
        <f t="shared" si="206"/>
        <v/>
      </c>
      <c r="L3156" s="557" t="s">
        <v>3656</v>
      </c>
      <c r="M3156" s="558" t="s">
        <v>3655</v>
      </c>
      <c r="N3156" s="597"/>
      <c r="O3156" s="662"/>
      <c r="P3156" s="598"/>
      <c r="Q3156" s="867" t="str">
        <f t="shared" ca="1" si="207"/>
        <v/>
      </c>
      <c r="R3156" s="867" t="str">
        <f t="shared" ca="1" si="208"/>
        <v/>
      </c>
      <c r="S3156" s="867" t="str">
        <f>IFERROR(IF(VLOOKUP("*"&amp;TRIM($F3156)&amp;"*",dump!$A:$D,4,FALSE)="","空文字",VLOOKUP("*"&amp;TRIM($F3156)&amp;"*",dump!$A:$D,4,FALSE)),"NA")</f>
        <v>NA</v>
      </c>
      <c r="T3156" s="867" t="str">
        <f t="shared" ca="1" si="209"/>
        <v>●</v>
      </c>
      <c r="U3156" s="867"/>
      <c r="V3156" s="867"/>
      <c r="W3156" s="867"/>
      <c r="X3156" s="867"/>
      <c r="Y3156" s="867" t="str">
        <f t="shared" si="210"/>
        <v/>
      </c>
      <c r="Z3156" s="867"/>
    </row>
    <row r="3157" spans="2:26" s="312" customFormat="1" ht="15" customHeight="1" outlineLevel="1">
      <c r="B3157" s="314"/>
      <c r="C3157" s="439"/>
      <c r="D3157" s="343"/>
      <c r="E3157" s="307" t="s">
        <v>827</v>
      </c>
      <c r="F3157" s="307" t="s">
        <v>3845</v>
      </c>
      <c r="G3157" s="307" t="s">
        <v>2501</v>
      </c>
      <c r="H3157" s="302" t="s">
        <v>3657</v>
      </c>
      <c r="I3157" s="303" t="s">
        <v>660</v>
      </c>
      <c r="J3157" s="417" t="s">
        <v>5684</v>
      </c>
      <c r="K3157" s="865" t="str">
        <f t="shared" si="206"/>
        <v/>
      </c>
      <c r="L3157" s="557" t="s">
        <v>3656</v>
      </c>
      <c r="M3157" s="558" t="s">
        <v>3655</v>
      </c>
      <c r="N3157" s="597"/>
      <c r="O3157" s="662"/>
      <c r="P3157" s="598"/>
      <c r="Q3157" s="867" t="str">
        <f t="shared" ca="1" si="207"/>
        <v/>
      </c>
      <c r="R3157" s="867" t="str">
        <f t="shared" ca="1" si="208"/>
        <v/>
      </c>
      <c r="S3157" s="867" t="str">
        <f>IFERROR(IF(VLOOKUP("*"&amp;TRIM($F3157)&amp;"*",dump!$A:$D,4,FALSE)="","空文字",VLOOKUP("*"&amp;TRIM($F3157)&amp;"*",dump!$A:$D,4,FALSE)),"NA")</f>
        <v>NA</v>
      </c>
      <c r="T3157" s="867" t="str">
        <f t="shared" ca="1" si="209"/>
        <v>●</v>
      </c>
      <c r="U3157" s="867"/>
      <c r="V3157" s="867"/>
      <c r="W3157" s="867"/>
      <c r="X3157" s="867"/>
      <c r="Y3157" s="867" t="str">
        <f t="shared" si="210"/>
        <v/>
      </c>
      <c r="Z3157" s="867"/>
    </row>
    <row r="3158" spans="2:26" s="312" customFormat="1" ht="15" customHeight="1" outlineLevel="1">
      <c r="B3158" s="314"/>
      <c r="C3158" s="439"/>
      <c r="D3158" s="343"/>
      <c r="E3158" s="307" t="s">
        <v>828</v>
      </c>
      <c r="F3158" s="307" t="s">
        <v>3846</v>
      </c>
      <c r="G3158" s="307" t="s">
        <v>1459</v>
      </c>
      <c r="H3158" s="302" t="s">
        <v>3657</v>
      </c>
      <c r="I3158" s="303" t="s">
        <v>660</v>
      </c>
      <c r="J3158" s="417" t="s">
        <v>5684</v>
      </c>
      <c r="K3158" s="865" t="str">
        <f t="shared" si="206"/>
        <v/>
      </c>
      <c r="L3158" s="557" t="s">
        <v>3656</v>
      </c>
      <c r="M3158" s="558" t="s">
        <v>3655</v>
      </c>
      <c r="N3158" s="597"/>
      <c r="O3158" s="662"/>
      <c r="P3158" s="598"/>
      <c r="Q3158" s="867" t="str">
        <f t="shared" ca="1" si="207"/>
        <v/>
      </c>
      <c r="R3158" s="867" t="str">
        <f t="shared" ca="1" si="208"/>
        <v/>
      </c>
      <c r="S3158" s="867" t="str">
        <f>IFERROR(IF(VLOOKUP("*"&amp;TRIM($F3158)&amp;"*",dump!$A:$D,4,FALSE)="","空文字",VLOOKUP("*"&amp;TRIM($F3158)&amp;"*",dump!$A:$D,4,FALSE)),"NA")</f>
        <v>NA</v>
      </c>
      <c r="T3158" s="867" t="str">
        <f t="shared" ca="1" si="209"/>
        <v>●</v>
      </c>
      <c r="U3158" s="867"/>
      <c r="V3158" s="867"/>
      <c r="W3158" s="867"/>
      <c r="X3158" s="867"/>
      <c r="Y3158" s="867" t="str">
        <f t="shared" si="210"/>
        <v/>
      </c>
      <c r="Z3158" s="867"/>
    </row>
    <row r="3159" spans="2:26" s="312" customFormat="1" ht="15" customHeight="1" outlineLevel="1">
      <c r="B3159" s="314"/>
      <c r="C3159" s="439"/>
      <c r="D3159" s="343"/>
      <c r="E3159" s="306" t="s">
        <v>2416</v>
      </c>
      <c r="F3159" s="307" t="s">
        <v>3847</v>
      </c>
      <c r="G3159" s="307" t="s">
        <v>2502</v>
      </c>
      <c r="H3159" s="302" t="s">
        <v>3657</v>
      </c>
      <c r="I3159" s="303" t="s">
        <v>660</v>
      </c>
      <c r="J3159" s="417" t="s">
        <v>5684</v>
      </c>
      <c r="K3159" s="865" t="str">
        <f t="shared" si="206"/>
        <v/>
      </c>
      <c r="L3159" s="557" t="s">
        <v>3656</v>
      </c>
      <c r="M3159" s="558" t="s">
        <v>3655</v>
      </c>
      <c r="N3159" s="597"/>
      <c r="O3159" s="662"/>
      <c r="P3159" s="598"/>
      <c r="Q3159" s="867" t="str">
        <f t="shared" ca="1" si="207"/>
        <v/>
      </c>
      <c r="R3159" s="867" t="str">
        <f t="shared" ca="1" si="208"/>
        <v/>
      </c>
      <c r="S3159" s="867" t="str">
        <f>IFERROR(IF(VLOOKUP("*"&amp;TRIM($F3159)&amp;"*",dump!$A:$D,4,FALSE)="","空文字",VLOOKUP("*"&amp;TRIM($F3159)&amp;"*",dump!$A:$D,4,FALSE)),"NA")</f>
        <v>NA</v>
      </c>
      <c r="T3159" s="867" t="str">
        <f t="shared" ca="1" si="209"/>
        <v>●</v>
      </c>
      <c r="U3159" s="867"/>
      <c r="V3159" s="867"/>
      <c r="W3159" s="867"/>
      <c r="X3159" s="867"/>
      <c r="Y3159" s="867" t="str">
        <f t="shared" si="210"/>
        <v/>
      </c>
      <c r="Z3159" s="867"/>
    </row>
    <row r="3160" spans="2:26" s="312" customFormat="1" ht="30" customHeight="1" outlineLevel="1">
      <c r="B3160" s="314"/>
      <c r="C3160" s="526" t="s">
        <v>10030</v>
      </c>
      <c r="D3160" s="215" t="s">
        <v>2417</v>
      </c>
      <c r="E3160" s="213"/>
      <c r="F3160" s="214" t="s">
        <v>3848</v>
      </c>
      <c r="G3160" s="214" t="s">
        <v>1186</v>
      </c>
      <c r="H3160" s="225" t="s">
        <v>3655</v>
      </c>
      <c r="I3160" s="144" t="s">
        <v>660</v>
      </c>
      <c r="J3160" s="418" t="s">
        <v>5684</v>
      </c>
      <c r="K3160" s="865" t="str">
        <f t="shared" si="206"/>
        <v/>
      </c>
      <c r="L3160" s="557" t="s">
        <v>3656</v>
      </c>
      <c r="M3160" s="558" t="s">
        <v>3655</v>
      </c>
      <c r="N3160" s="597" t="s">
        <v>17470</v>
      </c>
      <c r="O3160" s="662"/>
      <c r="P3160" s="598"/>
      <c r="Q3160" s="867" t="str">
        <f t="shared" ca="1" si="207"/>
        <v/>
      </c>
      <c r="R3160" s="867" t="str">
        <f t="shared" ca="1" si="208"/>
        <v/>
      </c>
      <c r="S3160" s="867" t="str">
        <f>IFERROR(IF(VLOOKUP("*"&amp;TRIM($F3160)&amp;"*",dump!$A:$D,4,FALSE)="","空文字",VLOOKUP("*"&amp;TRIM($F3160)&amp;"*",dump!$A:$D,4,FALSE)),"NA")</f>
        <v>NA</v>
      </c>
      <c r="T3160" s="867" t="str">
        <f t="shared" ca="1" si="209"/>
        <v>●</v>
      </c>
      <c r="U3160" s="867"/>
      <c r="V3160" s="867"/>
      <c r="W3160" s="867"/>
      <c r="X3160" s="867"/>
      <c r="Y3160" s="867" t="str">
        <f t="shared" si="210"/>
        <v/>
      </c>
      <c r="Z3160" s="867"/>
    </row>
    <row r="3161" spans="2:26" s="312" customFormat="1" ht="15" customHeight="1" outlineLevel="1">
      <c r="B3161" s="314"/>
      <c r="C3161" s="534"/>
      <c r="D3161" s="343"/>
      <c r="E3161" s="307" t="s">
        <v>2418</v>
      </c>
      <c r="F3161" s="307" t="s">
        <v>3849</v>
      </c>
      <c r="G3161" s="307" t="s">
        <v>1188</v>
      </c>
      <c r="H3161" s="302" t="s">
        <v>3657</v>
      </c>
      <c r="I3161" s="303" t="s">
        <v>660</v>
      </c>
      <c r="J3161" s="417" t="s">
        <v>5684</v>
      </c>
      <c r="K3161" s="865" t="str">
        <f t="shared" si="206"/>
        <v/>
      </c>
      <c r="L3161" s="557" t="s">
        <v>3656</v>
      </c>
      <c r="M3161" s="558" t="s">
        <v>3655</v>
      </c>
      <c r="N3161" s="597"/>
      <c r="O3161" s="662"/>
      <c r="P3161" s="598"/>
      <c r="Q3161" s="867" t="str">
        <f t="shared" ca="1" si="207"/>
        <v/>
      </c>
      <c r="R3161" s="867" t="str">
        <f t="shared" ca="1" si="208"/>
        <v/>
      </c>
      <c r="S3161" s="867" t="str">
        <f>IFERROR(IF(VLOOKUP("*"&amp;TRIM($F3161)&amp;"*",dump!$A:$D,4,FALSE)="","空文字",VLOOKUP("*"&amp;TRIM($F3161)&amp;"*",dump!$A:$D,4,FALSE)),"NA")</f>
        <v>NA</v>
      </c>
      <c r="T3161" s="867" t="str">
        <f t="shared" ca="1" si="209"/>
        <v>●</v>
      </c>
      <c r="U3161" s="867"/>
      <c r="V3161" s="867"/>
      <c r="W3161" s="867"/>
      <c r="X3161" s="867"/>
      <c r="Y3161" s="867" t="str">
        <f t="shared" si="210"/>
        <v/>
      </c>
      <c r="Z3161" s="867"/>
    </row>
    <row r="3162" spans="2:26" s="312" customFormat="1" ht="15" customHeight="1" outlineLevel="1">
      <c r="B3162" s="314"/>
      <c r="C3162" s="527"/>
      <c r="D3162" s="525"/>
      <c r="E3162" s="307" t="s">
        <v>2419</v>
      </c>
      <c r="F3162" s="307" t="s">
        <v>3850</v>
      </c>
      <c r="G3162" s="307" t="s">
        <v>1187</v>
      </c>
      <c r="H3162" s="302" t="s">
        <v>3657</v>
      </c>
      <c r="I3162" s="303" t="s">
        <v>660</v>
      </c>
      <c r="J3162" s="417" t="s">
        <v>5684</v>
      </c>
      <c r="K3162" s="865" t="str">
        <f t="shared" si="206"/>
        <v/>
      </c>
      <c r="L3162" s="557" t="s">
        <v>3656</v>
      </c>
      <c r="M3162" s="558" t="s">
        <v>3655</v>
      </c>
      <c r="N3162" s="597"/>
      <c r="O3162" s="662"/>
      <c r="P3162" s="598"/>
      <c r="Q3162" s="867" t="str">
        <f t="shared" ca="1" si="207"/>
        <v/>
      </c>
      <c r="R3162" s="867" t="str">
        <f t="shared" ca="1" si="208"/>
        <v/>
      </c>
      <c r="S3162" s="867" t="str">
        <f>IFERROR(IF(VLOOKUP("*"&amp;TRIM($F3162)&amp;"*",dump!$A:$D,4,FALSE)="","空文字",VLOOKUP("*"&amp;TRIM($F3162)&amp;"*",dump!$A:$D,4,FALSE)),"NA")</f>
        <v>NA</v>
      </c>
      <c r="T3162" s="867" t="str">
        <f t="shared" ca="1" si="209"/>
        <v>●</v>
      </c>
      <c r="U3162" s="867"/>
      <c r="V3162" s="867"/>
      <c r="W3162" s="867"/>
      <c r="X3162" s="867"/>
      <c r="Y3162" s="867" t="str">
        <f t="shared" si="210"/>
        <v/>
      </c>
      <c r="Z3162" s="867"/>
    </row>
    <row r="3163" spans="2:26" s="312" customFormat="1" ht="60" customHeight="1" outlineLevel="1">
      <c r="B3163" s="314"/>
      <c r="C3163" s="439" t="s">
        <v>10031</v>
      </c>
      <c r="D3163" s="224" t="s">
        <v>2420</v>
      </c>
      <c r="E3163" s="220"/>
      <c r="F3163" s="214" t="s">
        <v>3851</v>
      </c>
      <c r="G3163" s="214" t="s">
        <v>1197</v>
      </c>
      <c r="H3163" s="225" t="s">
        <v>3655</v>
      </c>
      <c r="I3163" s="144" t="s">
        <v>660</v>
      </c>
      <c r="J3163" s="418" t="s">
        <v>5684</v>
      </c>
      <c r="K3163" s="865" t="str">
        <f t="shared" si="206"/>
        <v/>
      </c>
      <c r="L3163" s="557" t="s">
        <v>3656</v>
      </c>
      <c r="M3163" s="558" t="s">
        <v>3655</v>
      </c>
      <c r="N3163" s="597" t="s">
        <v>19406</v>
      </c>
      <c r="O3163" s="662"/>
      <c r="P3163" s="598"/>
      <c r="Q3163" s="867" t="str">
        <f t="shared" ca="1" si="207"/>
        <v/>
      </c>
      <c r="R3163" s="867" t="str">
        <f t="shared" ca="1" si="208"/>
        <v/>
      </c>
      <c r="S3163" s="867" t="str">
        <f>IFERROR(IF(VLOOKUP("*"&amp;TRIM($F3163)&amp;"*",dump!$A:$D,4,FALSE)="","空文字",VLOOKUP("*"&amp;TRIM($F3163)&amp;"*",dump!$A:$D,4,FALSE)),"NA")</f>
        <v>NA</v>
      </c>
      <c r="T3163" s="867" t="str">
        <f t="shared" ca="1" si="209"/>
        <v>●</v>
      </c>
      <c r="U3163" s="867"/>
      <c r="V3163" s="867"/>
      <c r="W3163" s="867"/>
      <c r="X3163" s="867"/>
      <c r="Y3163" s="867" t="str">
        <f t="shared" si="210"/>
        <v/>
      </c>
      <c r="Z3163" s="867"/>
    </row>
    <row r="3164" spans="2:26" s="312" customFormat="1" ht="15" customHeight="1" outlineLevel="1">
      <c r="B3164" s="314"/>
      <c r="C3164" s="439"/>
      <c r="D3164" s="328"/>
      <c r="E3164" s="306" t="s">
        <v>13754</v>
      </c>
      <c r="F3164" s="306" t="s">
        <v>3852</v>
      </c>
      <c r="G3164" s="306" t="s">
        <v>1198</v>
      </c>
      <c r="H3164" s="305" t="s">
        <v>3657</v>
      </c>
      <c r="I3164" s="304" t="s">
        <v>660</v>
      </c>
      <c r="J3164" s="419" t="s">
        <v>5684</v>
      </c>
      <c r="K3164" s="865" t="str">
        <f t="shared" si="206"/>
        <v/>
      </c>
      <c r="L3164" s="544" t="s">
        <v>3656</v>
      </c>
      <c r="M3164" s="595" t="s">
        <v>3655</v>
      </c>
      <c r="N3164" s="641"/>
      <c r="O3164" s="547"/>
      <c r="P3164" s="550"/>
      <c r="Q3164" s="867" t="str">
        <f t="shared" ca="1" si="207"/>
        <v/>
      </c>
      <c r="R3164" s="867" t="str">
        <f t="shared" ca="1" si="208"/>
        <v/>
      </c>
      <c r="S3164" s="867" t="str">
        <f>IFERROR(IF(VLOOKUP("*"&amp;TRIM($F3164)&amp;"*",dump!$A:$D,4,FALSE)="","空文字",VLOOKUP("*"&amp;TRIM($F3164)&amp;"*",dump!$A:$D,4,FALSE)),"NA")</f>
        <v>NA</v>
      </c>
      <c r="T3164" s="867" t="str">
        <f t="shared" ca="1" si="209"/>
        <v>●</v>
      </c>
      <c r="U3164" s="867"/>
      <c r="V3164" s="867"/>
      <c r="W3164" s="867"/>
      <c r="X3164" s="867"/>
      <c r="Y3164" s="867" t="str">
        <f t="shared" si="210"/>
        <v/>
      </c>
      <c r="Z3164" s="867"/>
    </row>
    <row r="3165" spans="2:26" s="312" customFormat="1" ht="15" customHeight="1" outlineLevel="1">
      <c r="B3165" s="314"/>
      <c r="C3165" s="439"/>
      <c r="D3165" s="328"/>
      <c r="E3165" s="306" t="s">
        <v>16982</v>
      </c>
      <c r="F3165" s="306" t="s">
        <v>3853</v>
      </c>
      <c r="G3165" s="306" t="s">
        <v>1199</v>
      </c>
      <c r="H3165" s="305" t="s">
        <v>3657</v>
      </c>
      <c r="I3165" s="304" t="s">
        <v>660</v>
      </c>
      <c r="J3165" s="419" t="s">
        <v>5684</v>
      </c>
      <c r="K3165" s="865" t="str">
        <f t="shared" si="206"/>
        <v/>
      </c>
      <c r="L3165" s="737" t="s">
        <v>3656</v>
      </c>
      <c r="M3165" s="595" t="s">
        <v>3655</v>
      </c>
      <c r="N3165" s="641" t="s">
        <v>18133</v>
      </c>
      <c r="O3165" s="547"/>
      <c r="P3165" s="550"/>
      <c r="Q3165" s="867" t="str">
        <f t="shared" ca="1" si="207"/>
        <v/>
      </c>
      <c r="R3165" s="867" t="str">
        <f t="shared" ca="1" si="208"/>
        <v/>
      </c>
      <c r="S3165" s="867" t="str">
        <f>IFERROR(IF(VLOOKUP("*"&amp;TRIM($F3165)&amp;"*",dump!$A:$D,4,FALSE)="","空文字",VLOOKUP("*"&amp;TRIM($F3165)&amp;"*",dump!$A:$D,4,FALSE)),"NA")</f>
        <v>NA</v>
      </c>
      <c r="T3165" s="867" t="str">
        <f t="shared" ca="1" si="209"/>
        <v>●</v>
      </c>
      <c r="U3165" s="867"/>
      <c r="V3165" s="867"/>
      <c r="W3165" s="867"/>
      <c r="X3165" s="867"/>
      <c r="Y3165" s="867" t="str">
        <f t="shared" si="210"/>
        <v/>
      </c>
      <c r="Z3165" s="867"/>
    </row>
    <row r="3166" spans="2:26" s="312" customFormat="1" ht="15" customHeight="1" outlineLevel="1">
      <c r="B3166" s="314"/>
      <c r="C3166" s="439"/>
      <c r="D3166" s="328"/>
      <c r="E3166" s="397"/>
      <c r="F3166" s="307" t="s">
        <v>16627</v>
      </c>
      <c r="G3166" s="397"/>
      <c r="H3166" s="308"/>
      <c r="I3166" s="313"/>
      <c r="J3166" s="420"/>
      <c r="K3166" s="865" t="str">
        <f t="shared" si="206"/>
        <v/>
      </c>
      <c r="L3166" s="737" t="s">
        <v>3656</v>
      </c>
      <c r="M3166" s="595" t="s">
        <v>3655</v>
      </c>
      <c r="N3166" s="641"/>
      <c r="O3166" s="547"/>
      <c r="P3166" s="550"/>
      <c r="Q3166" s="867" t="str">
        <f t="shared" ca="1" si="207"/>
        <v/>
      </c>
      <c r="R3166" s="867" t="str">
        <f t="shared" ca="1" si="208"/>
        <v/>
      </c>
      <c r="S3166" s="867" t="str">
        <f>IFERROR(IF(VLOOKUP("*"&amp;TRIM($F3166)&amp;"*",dump!$A:$D,4,FALSE)="","空文字",VLOOKUP("*"&amp;TRIM($F3166)&amp;"*",dump!$A:$D,4,FALSE)),"NA")</f>
        <v>NA</v>
      </c>
      <c r="T3166" s="867" t="str">
        <f t="shared" ca="1" si="209"/>
        <v>●</v>
      </c>
      <c r="U3166" s="867"/>
      <c r="V3166" s="867"/>
      <c r="W3166" s="867"/>
      <c r="X3166" s="867"/>
      <c r="Y3166" s="867" t="str">
        <f t="shared" si="210"/>
        <v/>
      </c>
      <c r="Z3166" s="867"/>
    </row>
    <row r="3167" spans="2:26" s="312" customFormat="1" ht="15" customHeight="1" outlineLevel="1">
      <c r="B3167" s="314"/>
      <c r="C3167" s="439"/>
      <c r="D3167" s="328"/>
      <c r="E3167" s="309"/>
      <c r="F3167" s="307" t="s">
        <v>16628</v>
      </c>
      <c r="G3167" s="309"/>
      <c r="H3167" s="310"/>
      <c r="I3167" s="311"/>
      <c r="J3167" s="421"/>
      <c r="K3167" s="865" t="str">
        <f t="shared" si="206"/>
        <v/>
      </c>
      <c r="L3167" s="737" t="s">
        <v>3656</v>
      </c>
      <c r="M3167" s="595" t="s">
        <v>3655</v>
      </c>
      <c r="N3167" s="641"/>
      <c r="O3167" s="547"/>
      <c r="P3167" s="550"/>
      <c r="Q3167" s="867" t="str">
        <f t="shared" ca="1" si="207"/>
        <v/>
      </c>
      <c r="R3167" s="867" t="str">
        <f t="shared" ca="1" si="208"/>
        <v/>
      </c>
      <c r="S3167" s="867" t="str">
        <f>IFERROR(IF(VLOOKUP("*"&amp;TRIM($F3167)&amp;"*",dump!$A:$D,4,FALSE)="","空文字",VLOOKUP("*"&amp;TRIM($F3167)&amp;"*",dump!$A:$D,4,FALSE)),"NA")</f>
        <v>NA</v>
      </c>
      <c r="T3167" s="867" t="str">
        <f t="shared" ca="1" si="209"/>
        <v>●</v>
      </c>
      <c r="U3167" s="867"/>
      <c r="V3167" s="867"/>
      <c r="W3167" s="867"/>
      <c r="X3167" s="867"/>
      <c r="Y3167" s="867" t="str">
        <f t="shared" si="210"/>
        <v/>
      </c>
      <c r="Z3167" s="867"/>
    </row>
    <row r="3168" spans="2:26" s="312" customFormat="1" ht="15" customHeight="1" outlineLevel="1">
      <c r="B3168" s="314"/>
      <c r="C3168" s="439"/>
      <c r="D3168" s="328"/>
      <c r="E3168" s="306" t="s">
        <v>17043</v>
      </c>
      <c r="F3168" s="306" t="s">
        <v>16629</v>
      </c>
      <c r="G3168" s="306" t="s">
        <v>1200</v>
      </c>
      <c r="H3168" s="305" t="s">
        <v>3657</v>
      </c>
      <c r="I3168" s="304" t="s">
        <v>660</v>
      </c>
      <c r="J3168" s="419" t="s">
        <v>5684</v>
      </c>
      <c r="K3168" s="865" t="str">
        <f t="shared" si="206"/>
        <v/>
      </c>
      <c r="L3168" s="737" t="s">
        <v>3656</v>
      </c>
      <c r="M3168" s="595" t="s">
        <v>3655</v>
      </c>
      <c r="N3168" s="641" t="s">
        <v>18134</v>
      </c>
      <c r="O3168" s="547"/>
      <c r="P3168" s="550"/>
      <c r="Q3168" s="867" t="str">
        <f t="shared" ca="1" si="207"/>
        <v/>
      </c>
      <c r="R3168" s="867" t="str">
        <f t="shared" ca="1" si="208"/>
        <v/>
      </c>
      <c r="S3168" s="867" t="str">
        <f>IFERROR(IF(VLOOKUP("*"&amp;TRIM($F3168)&amp;"*",dump!$A:$D,4,FALSE)="","空文字",VLOOKUP("*"&amp;TRIM($F3168)&amp;"*",dump!$A:$D,4,FALSE)),"NA")</f>
        <v>NA</v>
      </c>
      <c r="T3168" s="867" t="str">
        <f t="shared" ca="1" si="209"/>
        <v>●</v>
      </c>
      <c r="U3168" s="867"/>
      <c r="V3168" s="867"/>
      <c r="W3168" s="867"/>
      <c r="X3168" s="867"/>
      <c r="Y3168" s="867" t="str">
        <f t="shared" si="210"/>
        <v/>
      </c>
      <c r="Z3168" s="867"/>
    </row>
    <row r="3169" spans="2:26" s="312" customFormat="1" ht="15" customHeight="1" outlineLevel="1">
      <c r="B3169" s="314"/>
      <c r="C3169" s="439"/>
      <c r="D3169" s="328"/>
      <c r="E3169" s="397"/>
      <c r="F3169" s="307" t="s">
        <v>16630</v>
      </c>
      <c r="G3169" s="397"/>
      <c r="H3169" s="308"/>
      <c r="I3169" s="313"/>
      <c r="J3169" s="420"/>
      <c r="K3169" s="865" t="str">
        <f t="shared" si="206"/>
        <v/>
      </c>
      <c r="L3169" s="737" t="s">
        <v>3656</v>
      </c>
      <c r="M3169" s="595" t="s">
        <v>3655</v>
      </c>
      <c r="N3169" s="641"/>
      <c r="O3169" s="547"/>
      <c r="P3169" s="550"/>
      <c r="Q3169" s="867" t="str">
        <f t="shared" ca="1" si="207"/>
        <v/>
      </c>
      <c r="R3169" s="867" t="str">
        <f t="shared" ca="1" si="208"/>
        <v/>
      </c>
      <c r="S3169" s="867" t="str">
        <f>IFERROR(IF(VLOOKUP("*"&amp;TRIM($F3169)&amp;"*",dump!$A:$D,4,FALSE)="","空文字",VLOOKUP("*"&amp;TRIM($F3169)&amp;"*",dump!$A:$D,4,FALSE)),"NA")</f>
        <v>NA</v>
      </c>
      <c r="T3169" s="867" t="str">
        <f t="shared" ca="1" si="209"/>
        <v>●</v>
      </c>
      <c r="U3169" s="867"/>
      <c r="V3169" s="867"/>
      <c r="W3169" s="867"/>
      <c r="X3169" s="867"/>
      <c r="Y3169" s="867" t="str">
        <f t="shared" si="210"/>
        <v/>
      </c>
      <c r="Z3169" s="867"/>
    </row>
    <row r="3170" spans="2:26" s="312" customFormat="1" ht="15" customHeight="1" outlineLevel="1">
      <c r="B3170" s="314"/>
      <c r="C3170" s="439"/>
      <c r="D3170" s="328"/>
      <c r="E3170" s="309"/>
      <c r="F3170" s="307" t="s">
        <v>16631</v>
      </c>
      <c r="G3170" s="309"/>
      <c r="H3170" s="310"/>
      <c r="I3170" s="311"/>
      <c r="J3170" s="421"/>
      <c r="K3170" s="865" t="str">
        <f t="shared" si="206"/>
        <v/>
      </c>
      <c r="L3170" s="737" t="s">
        <v>3656</v>
      </c>
      <c r="M3170" s="595" t="s">
        <v>3655</v>
      </c>
      <c r="N3170" s="641"/>
      <c r="O3170" s="547"/>
      <c r="P3170" s="550"/>
      <c r="Q3170" s="867" t="str">
        <f t="shared" ca="1" si="207"/>
        <v/>
      </c>
      <c r="R3170" s="867" t="str">
        <f t="shared" ca="1" si="208"/>
        <v/>
      </c>
      <c r="S3170" s="867" t="str">
        <f>IFERROR(IF(VLOOKUP("*"&amp;TRIM($F3170)&amp;"*",dump!$A:$D,4,FALSE)="","空文字",VLOOKUP("*"&amp;TRIM($F3170)&amp;"*",dump!$A:$D,4,FALSE)),"NA")</f>
        <v>NA</v>
      </c>
      <c r="T3170" s="867" t="str">
        <f t="shared" ca="1" si="209"/>
        <v>●</v>
      </c>
      <c r="U3170" s="867"/>
      <c r="V3170" s="867"/>
      <c r="W3170" s="867"/>
      <c r="X3170" s="867"/>
      <c r="Y3170" s="867" t="str">
        <f t="shared" si="210"/>
        <v/>
      </c>
      <c r="Z3170" s="867"/>
    </row>
    <row r="3171" spans="2:26" s="312" customFormat="1" ht="15" customHeight="1" outlineLevel="1">
      <c r="B3171" s="314"/>
      <c r="C3171" s="439"/>
      <c r="D3171" s="328"/>
      <c r="E3171" s="306" t="s">
        <v>369</v>
      </c>
      <c r="F3171" s="306" t="s">
        <v>3854</v>
      </c>
      <c r="G3171" s="306" t="s">
        <v>1201</v>
      </c>
      <c r="H3171" s="305" t="s">
        <v>3657</v>
      </c>
      <c r="I3171" s="304" t="s">
        <v>660</v>
      </c>
      <c r="J3171" s="419" t="s">
        <v>5684</v>
      </c>
      <c r="K3171" s="865" t="str">
        <f t="shared" si="206"/>
        <v/>
      </c>
      <c r="L3171" s="737" t="s">
        <v>3656</v>
      </c>
      <c r="M3171" s="595" t="s">
        <v>3655</v>
      </c>
      <c r="N3171" s="641" t="s">
        <v>18135</v>
      </c>
      <c r="O3171" s="547"/>
      <c r="P3171" s="550"/>
      <c r="Q3171" s="867" t="str">
        <f t="shared" ca="1" si="207"/>
        <v/>
      </c>
      <c r="R3171" s="867" t="str">
        <f t="shared" ca="1" si="208"/>
        <v/>
      </c>
      <c r="S3171" s="867" t="str">
        <f>IFERROR(IF(VLOOKUP("*"&amp;TRIM($F3171)&amp;"*",dump!$A:$D,4,FALSE)="","空文字",VLOOKUP("*"&amp;TRIM($F3171)&amp;"*",dump!$A:$D,4,FALSE)),"NA")</f>
        <v>NA</v>
      </c>
      <c r="T3171" s="867" t="str">
        <f t="shared" ca="1" si="209"/>
        <v>●</v>
      </c>
      <c r="U3171" s="867"/>
      <c r="V3171" s="867"/>
      <c r="W3171" s="867"/>
      <c r="X3171" s="867"/>
      <c r="Y3171" s="867" t="str">
        <f t="shared" si="210"/>
        <v/>
      </c>
      <c r="Z3171" s="867"/>
    </row>
    <row r="3172" spans="2:26" s="312" customFormat="1" ht="15" customHeight="1" outlineLevel="1">
      <c r="B3172" s="314"/>
      <c r="C3172" s="439"/>
      <c r="D3172" s="328"/>
      <c r="E3172" s="397"/>
      <c r="F3172" s="307" t="s">
        <v>16632</v>
      </c>
      <c r="G3172" s="397"/>
      <c r="H3172" s="308"/>
      <c r="I3172" s="313"/>
      <c r="J3172" s="420"/>
      <c r="K3172" s="865" t="str">
        <f t="shared" si="206"/>
        <v/>
      </c>
      <c r="L3172" s="737" t="s">
        <v>3656</v>
      </c>
      <c r="M3172" s="595" t="s">
        <v>3655</v>
      </c>
      <c r="N3172" s="641"/>
      <c r="O3172" s="547"/>
      <c r="P3172" s="550"/>
      <c r="Q3172" s="867" t="str">
        <f t="shared" ca="1" si="207"/>
        <v/>
      </c>
      <c r="R3172" s="867" t="str">
        <f t="shared" ca="1" si="208"/>
        <v/>
      </c>
      <c r="S3172" s="867" t="str">
        <f>IFERROR(IF(VLOOKUP("*"&amp;TRIM($F3172)&amp;"*",dump!$A:$D,4,FALSE)="","空文字",VLOOKUP("*"&amp;TRIM($F3172)&amp;"*",dump!$A:$D,4,FALSE)),"NA")</f>
        <v>NA</v>
      </c>
      <c r="T3172" s="867" t="str">
        <f t="shared" ca="1" si="209"/>
        <v>●</v>
      </c>
      <c r="U3172" s="867"/>
      <c r="V3172" s="867"/>
      <c r="W3172" s="867"/>
      <c r="X3172" s="867"/>
      <c r="Y3172" s="867" t="str">
        <f t="shared" si="210"/>
        <v/>
      </c>
      <c r="Z3172" s="867"/>
    </row>
    <row r="3173" spans="2:26" s="312" customFormat="1" ht="15" customHeight="1" outlineLevel="1">
      <c r="B3173" s="314"/>
      <c r="C3173" s="439"/>
      <c r="D3173" s="328"/>
      <c r="E3173" s="309"/>
      <c r="F3173" s="307" t="s">
        <v>16633</v>
      </c>
      <c r="G3173" s="309"/>
      <c r="H3173" s="310"/>
      <c r="I3173" s="311"/>
      <c r="J3173" s="421"/>
      <c r="K3173" s="865" t="str">
        <f t="shared" si="206"/>
        <v/>
      </c>
      <c r="L3173" s="737" t="s">
        <v>3656</v>
      </c>
      <c r="M3173" s="595" t="s">
        <v>3655</v>
      </c>
      <c r="N3173" s="641"/>
      <c r="O3173" s="547"/>
      <c r="P3173" s="550"/>
      <c r="Q3173" s="867" t="str">
        <f t="shared" ca="1" si="207"/>
        <v/>
      </c>
      <c r="R3173" s="867" t="str">
        <f t="shared" ca="1" si="208"/>
        <v/>
      </c>
      <c r="S3173" s="867" t="str">
        <f>IFERROR(IF(VLOOKUP("*"&amp;TRIM($F3173)&amp;"*",dump!$A:$D,4,FALSE)="","空文字",VLOOKUP("*"&amp;TRIM($F3173)&amp;"*",dump!$A:$D,4,FALSE)),"NA")</f>
        <v>NA</v>
      </c>
      <c r="T3173" s="867" t="str">
        <f t="shared" ca="1" si="209"/>
        <v>●</v>
      </c>
      <c r="U3173" s="867"/>
      <c r="V3173" s="867"/>
      <c r="W3173" s="867"/>
      <c r="X3173" s="867"/>
      <c r="Y3173" s="867" t="str">
        <f t="shared" si="210"/>
        <v/>
      </c>
      <c r="Z3173" s="867"/>
    </row>
    <row r="3174" spans="2:26" s="312" customFormat="1" ht="15" customHeight="1" outlineLevel="1">
      <c r="B3174" s="314"/>
      <c r="C3174" s="439"/>
      <c r="D3174" s="328"/>
      <c r="E3174" s="530" t="s">
        <v>13312</v>
      </c>
      <c r="F3174" s="307" t="s">
        <v>13313</v>
      </c>
      <c r="G3174" s="306" t="s">
        <v>13314</v>
      </c>
      <c r="H3174" s="305" t="s">
        <v>3657</v>
      </c>
      <c r="I3174" s="304" t="s">
        <v>3666</v>
      </c>
      <c r="J3174" s="419" t="s">
        <v>5684</v>
      </c>
      <c r="K3174" s="865" t="str">
        <f t="shared" si="206"/>
        <v/>
      </c>
      <c r="L3174" s="737" t="s">
        <v>3656</v>
      </c>
      <c r="M3174" s="595" t="s">
        <v>3655</v>
      </c>
      <c r="N3174" s="641" t="s">
        <v>18136</v>
      </c>
      <c r="O3174" s="547"/>
      <c r="P3174" s="550"/>
      <c r="Q3174" s="867" t="str">
        <f t="shared" ca="1" si="207"/>
        <v/>
      </c>
      <c r="R3174" s="867" t="str">
        <f t="shared" ca="1" si="208"/>
        <v/>
      </c>
      <c r="S3174" s="867" t="str">
        <f>IFERROR(IF(VLOOKUP("*"&amp;TRIM($F3174)&amp;"*",dump!$A:$D,4,FALSE)="","空文字",VLOOKUP("*"&amp;TRIM($F3174)&amp;"*",dump!$A:$D,4,FALSE)),"NA")</f>
        <v>NA</v>
      </c>
      <c r="T3174" s="867" t="str">
        <f t="shared" ca="1" si="209"/>
        <v>●</v>
      </c>
      <c r="U3174" s="867"/>
      <c r="V3174" s="867"/>
      <c r="W3174" s="867"/>
      <c r="X3174" s="867"/>
      <c r="Y3174" s="867" t="str">
        <f t="shared" si="210"/>
        <v/>
      </c>
      <c r="Z3174" s="867"/>
    </row>
    <row r="3175" spans="2:26" s="312" customFormat="1" ht="15" customHeight="1" outlineLevel="1">
      <c r="B3175" s="314"/>
      <c r="C3175" s="439"/>
      <c r="D3175" s="328"/>
      <c r="E3175" s="397"/>
      <c r="F3175" s="307" t="s">
        <v>13315</v>
      </c>
      <c r="G3175" s="397"/>
      <c r="H3175" s="308"/>
      <c r="I3175" s="313"/>
      <c r="J3175" s="420"/>
      <c r="K3175" s="865" t="str">
        <f t="shared" si="206"/>
        <v/>
      </c>
      <c r="L3175" s="737" t="s">
        <v>3656</v>
      </c>
      <c r="M3175" s="595" t="s">
        <v>3655</v>
      </c>
      <c r="N3175" s="641" t="s">
        <v>18137</v>
      </c>
      <c r="O3175" s="547"/>
      <c r="P3175" s="550"/>
      <c r="Q3175" s="867" t="str">
        <f t="shared" ca="1" si="207"/>
        <v/>
      </c>
      <c r="R3175" s="867" t="str">
        <f t="shared" ca="1" si="208"/>
        <v/>
      </c>
      <c r="S3175" s="867" t="str">
        <f>IFERROR(IF(VLOOKUP("*"&amp;TRIM($F3175)&amp;"*",dump!$A:$D,4,FALSE)="","空文字",VLOOKUP("*"&amp;TRIM($F3175)&amp;"*",dump!$A:$D,4,FALSE)),"NA")</f>
        <v>NA</v>
      </c>
      <c r="T3175" s="867" t="str">
        <f t="shared" ca="1" si="209"/>
        <v>●</v>
      </c>
      <c r="U3175" s="867"/>
      <c r="V3175" s="867"/>
      <c r="W3175" s="867"/>
      <c r="X3175" s="867"/>
      <c r="Y3175" s="867" t="str">
        <f t="shared" si="210"/>
        <v/>
      </c>
      <c r="Z3175" s="867"/>
    </row>
    <row r="3176" spans="2:26" s="312" customFormat="1" ht="15" customHeight="1" outlineLevel="1">
      <c r="B3176" s="314"/>
      <c r="C3176" s="439"/>
      <c r="D3176" s="328"/>
      <c r="E3176" s="309"/>
      <c r="F3176" s="307" t="s">
        <v>13316</v>
      </c>
      <c r="G3176" s="309"/>
      <c r="H3176" s="310"/>
      <c r="I3176" s="311"/>
      <c r="J3176" s="421"/>
      <c r="K3176" s="865" t="str">
        <f t="shared" si="206"/>
        <v/>
      </c>
      <c r="L3176" s="737" t="s">
        <v>3656</v>
      </c>
      <c r="M3176" s="595" t="s">
        <v>3655</v>
      </c>
      <c r="N3176" s="641" t="s">
        <v>18138</v>
      </c>
      <c r="O3176" s="547"/>
      <c r="P3176" s="550"/>
      <c r="Q3176" s="867" t="str">
        <f t="shared" ca="1" si="207"/>
        <v/>
      </c>
      <c r="R3176" s="867" t="str">
        <f t="shared" ca="1" si="208"/>
        <v/>
      </c>
      <c r="S3176" s="867" t="str">
        <f>IFERROR(IF(VLOOKUP("*"&amp;TRIM($F3176)&amp;"*",dump!$A:$D,4,FALSE)="","空文字",VLOOKUP("*"&amp;TRIM($F3176)&amp;"*",dump!$A:$D,4,FALSE)),"NA")</f>
        <v>NA</v>
      </c>
      <c r="T3176" s="867" t="str">
        <f t="shared" ca="1" si="209"/>
        <v>●</v>
      </c>
      <c r="U3176" s="867"/>
      <c r="V3176" s="867"/>
      <c r="W3176" s="867"/>
      <c r="X3176" s="867"/>
      <c r="Y3176" s="867" t="str">
        <f t="shared" si="210"/>
        <v/>
      </c>
      <c r="Z3176" s="867"/>
    </row>
    <row r="3177" spans="2:26" s="312" customFormat="1" ht="15" customHeight="1" outlineLevel="1">
      <c r="B3177" s="314"/>
      <c r="C3177" s="439"/>
      <c r="D3177" s="328"/>
      <c r="E3177" s="530" t="s">
        <v>13317</v>
      </c>
      <c r="F3177" s="306" t="s">
        <v>13318</v>
      </c>
      <c r="G3177" s="306" t="s">
        <v>13319</v>
      </c>
      <c r="H3177" s="305" t="s">
        <v>3657</v>
      </c>
      <c r="I3177" s="304" t="s">
        <v>3666</v>
      </c>
      <c r="J3177" s="419" t="s">
        <v>5684</v>
      </c>
      <c r="K3177" s="865" t="str">
        <f t="shared" si="206"/>
        <v/>
      </c>
      <c r="L3177" s="737" t="s">
        <v>3656</v>
      </c>
      <c r="M3177" s="595" t="s">
        <v>3655</v>
      </c>
      <c r="N3177" s="641" t="s">
        <v>18139</v>
      </c>
      <c r="O3177" s="547"/>
      <c r="P3177" s="550"/>
      <c r="Q3177" s="867" t="str">
        <f t="shared" ca="1" si="207"/>
        <v/>
      </c>
      <c r="R3177" s="867" t="str">
        <f t="shared" ca="1" si="208"/>
        <v/>
      </c>
      <c r="S3177" s="867" t="str">
        <f>IFERROR(IF(VLOOKUP("*"&amp;TRIM($F3177)&amp;"*",dump!$A:$D,4,FALSE)="","空文字",VLOOKUP("*"&amp;TRIM($F3177)&amp;"*",dump!$A:$D,4,FALSE)),"NA")</f>
        <v>NA</v>
      </c>
      <c r="T3177" s="867" t="str">
        <f t="shared" ca="1" si="209"/>
        <v>●</v>
      </c>
      <c r="U3177" s="867"/>
      <c r="V3177" s="867"/>
      <c r="W3177" s="867"/>
      <c r="X3177" s="867"/>
      <c r="Y3177" s="867" t="str">
        <f t="shared" si="210"/>
        <v/>
      </c>
      <c r="Z3177" s="867"/>
    </row>
    <row r="3178" spans="2:26" s="312" customFormat="1" ht="15" customHeight="1" outlineLevel="1">
      <c r="B3178" s="314"/>
      <c r="C3178" s="439"/>
      <c r="D3178" s="328"/>
      <c r="E3178" s="382"/>
      <c r="F3178" s="307" t="s">
        <v>16634</v>
      </c>
      <c r="G3178" s="397"/>
      <c r="H3178" s="308"/>
      <c r="I3178" s="313"/>
      <c r="J3178" s="420"/>
      <c r="K3178" s="865" t="str">
        <f t="shared" si="206"/>
        <v/>
      </c>
      <c r="L3178" s="737" t="s">
        <v>3656</v>
      </c>
      <c r="M3178" s="595" t="s">
        <v>3655</v>
      </c>
      <c r="N3178" s="641"/>
      <c r="O3178" s="547"/>
      <c r="P3178" s="550"/>
      <c r="Q3178" s="867" t="str">
        <f t="shared" ca="1" si="207"/>
        <v/>
      </c>
      <c r="R3178" s="867" t="str">
        <f t="shared" ca="1" si="208"/>
        <v/>
      </c>
      <c r="S3178" s="867" t="str">
        <f>IFERROR(IF(VLOOKUP("*"&amp;TRIM($F3178)&amp;"*",dump!$A:$D,4,FALSE)="","空文字",VLOOKUP("*"&amp;TRIM($F3178)&amp;"*",dump!$A:$D,4,FALSE)),"NA")</f>
        <v>NA</v>
      </c>
      <c r="T3178" s="867" t="str">
        <f t="shared" ca="1" si="209"/>
        <v>●</v>
      </c>
      <c r="U3178" s="867"/>
      <c r="V3178" s="867"/>
      <c r="W3178" s="867"/>
      <c r="X3178" s="867"/>
      <c r="Y3178" s="867" t="str">
        <f t="shared" si="210"/>
        <v/>
      </c>
      <c r="Z3178" s="867"/>
    </row>
    <row r="3179" spans="2:26" s="312" customFormat="1" ht="15" customHeight="1" outlineLevel="1">
      <c r="B3179" s="314"/>
      <c r="C3179" s="439"/>
      <c r="D3179" s="328"/>
      <c r="E3179" s="531"/>
      <c r="F3179" s="307" t="s">
        <v>16635</v>
      </c>
      <c r="G3179" s="309"/>
      <c r="H3179" s="310"/>
      <c r="I3179" s="311"/>
      <c r="J3179" s="421"/>
      <c r="K3179" s="865" t="str">
        <f t="shared" si="206"/>
        <v/>
      </c>
      <c r="L3179" s="737" t="s">
        <v>3656</v>
      </c>
      <c r="M3179" s="595" t="s">
        <v>3655</v>
      </c>
      <c r="N3179" s="641"/>
      <c r="O3179" s="547"/>
      <c r="P3179" s="550"/>
      <c r="Q3179" s="867" t="str">
        <f t="shared" ca="1" si="207"/>
        <v/>
      </c>
      <c r="R3179" s="867" t="str">
        <f t="shared" ca="1" si="208"/>
        <v/>
      </c>
      <c r="S3179" s="867" t="str">
        <f>IFERROR(IF(VLOOKUP("*"&amp;TRIM($F3179)&amp;"*",dump!$A:$D,4,FALSE)="","空文字",VLOOKUP("*"&amp;TRIM($F3179)&amp;"*",dump!$A:$D,4,FALSE)),"NA")</f>
        <v>NA</v>
      </c>
      <c r="T3179" s="867" t="str">
        <f t="shared" ca="1" si="209"/>
        <v>●</v>
      </c>
      <c r="U3179" s="867"/>
      <c r="V3179" s="867"/>
      <c r="W3179" s="867"/>
      <c r="X3179" s="867"/>
      <c r="Y3179" s="867" t="str">
        <f t="shared" si="210"/>
        <v/>
      </c>
      <c r="Z3179" s="867"/>
    </row>
    <row r="3180" spans="2:26" s="312" customFormat="1" ht="15" customHeight="1" outlineLevel="1">
      <c r="B3180" s="314"/>
      <c r="C3180" s="439"/>
      <c r="D3180" s="328"/>
      <c r="E3180" s="530" t="s">
        <v>16636</v>
      </c>
      <c r="F3180" s="306" t="s">
        <v>16637</v>
      </c>
      <c r="G3180" s="306" t="s">
        <v>16611</v>
      </c>
      <c r="H3180" s="305" t="s">
        <v>3657</v>
      </c>
      <c r="I3180" s="304" t="s">
        <v>3666</v>
      </c>
      <c r="J3180" s="419" t="s">
        <v>5684</v>
      </c>
      <c r="K3180" s="865" t="str">
        <f t="shared" si="206"/>
        <v/>
      </c>
      <c r="L3180" s="737" t="s">
        <v>3656</v>
      </c>
      <c r="M3180" s="595" t="s">
        <v>3655</v>
      </c>
      <c r="N3180" s="641"/>
      <c r="O3180" s="547"/>
      <c r="P3180" s="550"/>
      <c r="Q3180" s="867" t="str">
        <f t="shared" ca="1" si="207"/>
        <v/>
      </c>
      <c r="R3180" s="867" t="str">
        <f t="shared" ca="1" si="208"/>
        <v/>
      </c>
      <c r="S3180" s="867" t="str">
        <f>IFERROR(IF(VLOOKUP("*"&amp;TRIM($F3180)&amp;"*",dump!$A:$D,4,FALSE)="","空文字",VLOOKUP("*"&amp;TRIM($F3180)&amp;"*",dump!$A:$D,4,FALSE)),"NA")</f>
        <v>NA</v>
      </c>
      <c r="T3180" s="867" t="str">
        <f t="shared" ca="1" si="209"/>
        <v>●</v>
      </c>
      <c r="U3180" s="867"/>
      <c r="V3180" s="867"/>
      <c r="W3180" s="867"/>
      <c r="X3180" s="867"/>
      <c r="Y3180" s="867" t="str">
        <f t="shared" si="210"/>
        <v/>
      </c>
      <c r="Z3180" s="867"/>
    </row>
    <row r="3181" spans="2:26" s="312" customFormat="1" ht="15" customHeight="1" outlineLevel="1">
      <c r="B3181" s="314"/>
      <c r="C3181" s="439"/>
      <c r="D3181" s="328"/>
      <c r="E3181" s="382"/>
      <c r="F3181" s="307" t="s">
        <v>16638</v>
      </c>
      <c r="G3181" s="397"/>
      <c r="H3181" s="308"/>
      <c r="I3181" s="313"/>
      <c r="J3181" s="420"/>
      <c r="K3181" s="865" t="str">
        <f t="shared" si="206"/>
        <v/>
      </c>
      <c r="L3181" s="737" t="s">
        <v>3656</v>
      </c>
      <c r="M3181" s="595" t="s">
        <v>3655</v>
      </c>
      <c r="N3181" s="641"/>
      <c r="O3181" s="547"/>
      <c r="P3181" s="550"/>
      <c r="Q3181" s="867" t="str">
        <f t="shared" ca="1" si="207"/>
        <v/>
      </c>
      <c r="R3181" s="867" t="str">
        <f t="shared" ca="1" si="208"/>
        <v/>
      </c>
      <c r="S3181" s="867" t="str">
        <f>IFERROR(IF(VLOOKUP("*"&amp;TRIM($F3181)&amp;"*",dump!$A:$D,4,FALSE)="","空文字",VLOOKUP("*"&amp;TRIM($F3181)&amp;"*",dump!$A:$D,4,FALSE)),"NA")</f>
        <v>NA</v>
      </c>
      <c r="T3181" s="867" t="str">
        <f t="shared" ca="1" si="209"/>
        <v>●</v>
      </c>
      <c r="U3181" s="867"/>
      <c r="V3181" s="867"/>
      <c r="W3181" s="867"/>
      <c r="X3181" s="867"/>
      <c r="Y3181" s="867" t="str">
        <f t="shared" si="210"/>
        <v/>
      </c>
      <c r="Z3181" s="867"/>
    </row>
    <row r="3182" spans="2:26" s="312" customFormat="1" ht="15" customHeight="1" outlineLevel="1">
      <c r="B3182" s="314"/>
      <c r="C3182" s="439"/>
      <c r="D3182" s="328"/>
      <c r="E3182" s="531"/>
      <c r="F3182" s="307" t="s">
        <v>16639</v>
      </c>
      <c r="G3182" s="309"/>
      <c r="H3182" s="310"/>
      <c r="I3182" s="311"/>
      <c r="J3182" s="421"/>
      <c r="K3182" s="865" t="str">
        <f t="shared" si="206"/>
        <v/>
      </c>
      <c r="L3182" s="737" t="s">
        <v>3656</v>
      </c>
      <c r="M3182" s="595" t="s">
        <v>3655</v>
      </c>
      <c r="N3182" s="641"/>
      <c r="O3182" s="547"/>
      <c r="P3182" s="550"/>
      <c r="Q3182" s="867" t="str">
        <f t="shared" ca="1" si="207"/>
        <v/>
      </c>
      <c r="R3182" s="867" t="str">
        <f t="shared" ca="1" si="208"/>
        <v/>
      </c>
      <c r="S3182" s="867" t="str">
        <f>IFERROR(IF(VLOOKUP("*"&amp;TRIM($F3182)&amp;"*",dump!$A:$D,4,FALSE)="","空文字",VLOOKUP("*"&amp;TRIM($F3182)&amp;"*",dump!$A:$D,4,FALSE)),"NA")</f>
        <v>NA</v>
      </c>
      <c r="T3182" s="867" t="str">
        <f t="shared" ca="1" si="209"/>
        <v>●</v>
      </c>
      <c r="U3182" s="867"/>
      <c r="V3182" s="867"/>
      <c r="W3182" s="867"/>
      <c r="X3182" s="867"/>
      <c r="Y3182" s="867" t="str">
        <f t="shared" si="210"/>
        <v/>
      </c>
      <c r="Z3182" s="867"/>
    </row>
    <row r="3183" spans="2:26" s="312" customFormat="1" ht="15" customHeight="1" outlineLevel="1">
      <c r="B3183" s="314"/>
      <c r="C3183" s="439"/>
      <c r="D3183" s="328"/>
      <c r="E3183" s="530" t="s">
        <v>16929</v>
      </c>
      <c r="F3183" s="306" t="s">
        <v>16640</v>
      </c>
      <c r="G3183" s="306" t="s">
        <v>16930</v>
      </c>
      <c r="H3183" s="305" t="s">
        <v>3657</v>
      </c>
      <c r="I3183" s="304" t="s">
        <v>3666</v>
      </c>
      <c r="J3183" s="419" t="s">
        <v>5684</v>
      </c>
      <c r="K3183" s="865" t="str">
        <f t="shared" si="206"/>
        <v/>
      </c>
      <c r="L3183" s="737" t="s">
        <v>3656</v>
      </c>
      <c r="M3183" s="595" t="s">
        <v>3655</v>
      </c>
      <c r="N3183" s="641"/>
      <c r="O3183" s="547"/>
      <c r="P3183" s="550"/>
      <c r="Q3183" s="867" t="str">
        <f t="shared" ca="1" si="207"/>
        <v/>
      </c>
      <c r="R3183" s="867" t="str">
        <f t="shared" ca="1" si="208"/>
        <v/>
      </c>
      <c r="S3183" s="867" t="str">
        <f>IFERROR(IF(VLOOKUP("*"&amp;TRIM($F3183)&amp;"*",dump!$A:$D,4,FALSE)="","空文字",VLOOKUP("*"&amp;TRIM($F3183)&amp;"*",dump!$A:$D,4,FALSE)),"NA")</f>
        <v>NA</v>
      </c>
      <c r="T3183" s="867" t="str">
        <f t="shared" ca="1" si="209"/>
        <v>●</v>
      </c>
      <c r="U3183" s="867"/>
      <c r="V3183" s="867"/>
      <c r="W3183" s="867"/>
      <c r="X3183" s="867"/>
      <c r="Y3183" s="867" t="str">
        <f t="shared" si="210"/>
        <v/>
      </c>
      <c r="Z3183" s="867"/>
    </row>
    <row r="3184" spans="2:26" s="312" customFormat="1" ht="15" customHeight="1" outlineLevel="1">
      <c r="B3184" s="314"/>
      <c r="C3184" s="439"/>
      <c r="D3184" s="328"/>
      <c r="E3184" s="382"/>
      <c r="F3184" s="307" t="s">
        <v>16641</v>
      </c>
      <c r="G3184" s="397"/>
      <c r="H3184" s="308"/>
      <c r="I3184" s="313"/>
      <c r="J3184" s="420"/>
      <c r="K3184" s="865" t="str">
        <f t="shared" si="206"/>
        <v/>
      </c>
      <c r="L3184" s="737" t="s">
        <v>3656</v>
      </c>
      <c r="M3184" s="595" t="s">
        <v>3655</v>
      </c>
      <c r="N3184" s="641"/>
      <c r="O3184" s="547"/>
      <c r="P3184" s="550"/>
      <c r="Q3184" s="867" t="str">
        <f t="shared" ca="1" si="207"/>
        <v/>
      </c>
      <c r="R3184" s="867" t="str">
        <f t="shared" ca="1" si="208"/>
        <v/>
      </c>
      <c r="S3184" s="867" t="str">
        <f>IFERROR(IF(VLOOKUP("*"&amp;TRIM($F3184)&amp;"*",dump!$A:$D,4,FALSE)="","空文字",VLOOKUP("*"&amp;TRIM($F3184)&amp;"*",dump!$A:$D,4,FALSE)),"NA")</f>
        <v>NA</v>
      </c>
      <c r="T3184" s="867" t="str">
        <f t="shared" ca="1" si="209"/>
        <v>●</v>
      </c>
      <c r="U3184" s="867"/>
      <c r="V3184" s="867"/>
      <c r="W3184" s="867"/>
      <c r="X3184" s="867"/>
      <c r="Y3184" s="867" t="str">
        <f t="shared" si="210"/>
        <v/>
      </c>
      <c r="Z3184" s="867"/>
    </row>
    <row r="3185" spans="2:26" s="312" customFormat="1" ht="15" customHeight="1" outlineLevel="1">
      <c r="B3185" s="314"/>
      <c r="C3185" s="439"/>
      <c r="D3185" s="328"/>
      <c r="E3185" s="531"/>
      <c r="F3185" s="307" t="s">
        <v>16642</v>
      </c>
      <c r="G3185" s="309"/>
      <c r="H3185" s="310"/>
      <c r="I3185" s="311"/>
      <c r="J3185" s="421"/>
      <c r="K3185" s="865" t="str">
        <f t="shared" si="206"/>
        <v/>
      </c>
      <c r="L3185" s="737" t="s">
        <v>3656</v>
      </c>
      <c r="M3185" s="595" t="s">
        <v>3655</v>
      </c>
      <c r="N3185" s="641"/>
      <c r="O3185" s="547"/>
      <c r="P3185" s="550"/>
      <c r="Q3185" s="867" t="str">
        <f t="shared" ca="1" si="207"/>
        <v/>
      </c>
      <c r="R3185" s="867" t="str">
        <f t="shared" ca="1" si="208"/>
        <v/>
      </c>
      <c r="S3185" s="867" t="str">
        <f>IFERROR(IF(VLOOKUP("*"&amp;TRIM($F3185)&amp;"*",dump!$A:$D,4,FALSE)="","空文字",VLOOKUP("*"&amp;TRIM($F3185)&amp;"*",dump!$A:$D,4,FALSE)),"NA")</f>
        <v>NA</v>
      </c>
      <c r="T3185" s="867" t="str">
        <f t="shared" ca="1" si="209"/>
        <v>●</v>
      </c>
      <c r="U3185" s="867"/>
      <c r="V3185" s="867"/>
      <c r="W3185" s="867"/>
      <c r="X3185" s="867"/>
      <c r="Y3185" s="867" t="str">
        <f t="shared" si="210"/>
        <v/>
      </c>
      <c r="Z3185" s="867"/>
    </row>
    <row r="3186" spans="2:26" s="312" customFormat="1" ht="15" customHeight="1" outlineLevel="1">
      <c r="B3186" s="314"/>
      <c r="C3186" s="439"/>
      <c r="D3186" s="328"/>
      <c r="E3186" s="530" t="s">
        <v>16931</v>
      </c>
      <c r="F3186" s="306" t="s">
        <v>16938</v>
      </c>
      <c r="G3186" s="306" t="s">
        <v>16947</v>
      </c>
      <c r="H3186" s="305" t="s">
        <v>3657</v>
      </c>
      <c r="I3186" s="304" t="s">
        <v>3666</v>
      </c>
      <c r="J3186" s="419" t="s">
        <v>5684</v>
      </c>
      <c r="K3186" s="865" t="str">
        <f t="shared" si="206"/>
        <v/>
      </c>
      <c r="L3186" s="737" t="s">
        <v>3656</v>
      </c>
      <c r="M3186" s="595" t="s">
        <v>3655</v>
      </c>
      <c r="N3186" s="641"/>
      <c r="O3186" s="547"/>
      <c r="P3186" s="550"/>
      <c r="Q3186" s="867" t="str">
        <f t="shared" ca="1" si="207"/>
        <v/>
      </c>
      <c r="R3186" s="867" t="str">
        <f t="shared" ca="1" si="208"/>
        <v/>
      </c>
      <c r="S3186" s="867" t="str">
        <f>IFERROR(IF(VLOOKUP("*"&amp;TRIM($F3186)&amp;"*",dump!$A:$D,4,FALSE)="","空文字",VLOOKUP("*"&amp;TRIM($F3186)&amp;"*",dump!$A:$D,4,FALSE)),"NA")</f>
        <v>NA</v>
      </c>
      <c r="T3186" s="867" t="str">
        <f t="shared" ca="1" si="209"/>
        <v>●</v>
      </c>
      <c r="U3186" s="867"/>
      <c r="V3186" s="867"/>
      <c r="W3186" s="867"/>
      <c r="X3186" s="867"/>
      <c r="Y3186" s="867" t="str">
        <f t="shared" si="210"/>
        <v/>
      </c>
      <c r="Z3186" s="867"/>
    </row>
    <row r="3187" spans="2:26" s="312" customFormat="1" ht="15" customHeight="1" outlineLevel="1">
      <c r="B3187" s="314"/>
      <c r="C3187" s="439"/>
      <c r="D3187" s="328"/>
      <c r="E3187" s="382"/>
      <c r="F3187" s="307" t="s">
        <v>16939</v>
      </c>
      <c r="G3187" s="397"/>
      <c r="H3187" s="308"/>
      <c r="I3187" s="313"/>
      <c r="J3187" s="420"/>
      <c r="K3187" s="865" t="str">
        <f t="shared" si="206"/>
        <v/>
      </c>
      <c r="L3187" s="737" t="s">
        <v>3656</v>
      </c>
      <c r="M3187" s="595" t="s">
        <v>3655</v>
      </c>
      <c r="N3187" s="641"/>
      <c r="O3187" s="547"/>
      <c r="P3187" s="550"/>
      <c r="Q3187" s="867" t="str">
        <f t="shared" ca="1" si="207"/>
        <v/>
      </c>
      <c r="R3187" s="867" t="str">
        <f t="shared" ca="1" si="208"/>
        <v/>
      </c>
      <c r="S3187" s="867" t="str">
        <f>IFERROR(IF(VLOOKUP("*"&amp;TRIM($F3187)&amp;"*",dump!$A:$D,4,FALSE)="","空文字",VLOOKUP("*"&amp;TRIM($F3187)&amp;"*",dump!$A:$D,4,FALSE)),"NA")</f>
        <v>NA</v>
      </c>
      <c r="T3187" s="867" t="str">
        <f t="shared" ca="1" si="209"/>
        <v>●</v>
      </c>
      <c r="U3187" s="867"/>
      <c r="V3187" s="867"/>
      <c r="W3187" s="867"/>
      <c r="X3187" s="867"/>
      <c r="Y3187" s="867" t="str">
        <f t="shared" si="210"/>
        <v/>
      </c>
      <c r="Z3187" s="867"/>
    </row>
    <row r="3188" spans="2:26" s="312" customFormat="1" ht="15" customHeight="1" outlineLevel="1">
      <c r="B3188" s="314"/>
      <c r="C3188" s="439"/>
      <c r="D3188" s="328"/>
      <c r="E3188" s="531"/>
      <c r="F3188" s="307" t="s">
        <v>16940</v>
      </c>
      <c r="G3188" s="309"/>
      <c r="H3188" s="310"/>
      <c r="I3188" s="311"/>
      <c r="J3188" s="421"/>
      <c r="K3188" s="865" t="str">
        <f t="shared" si="206"/>
        <v/>
      </c>
      <c r="L3188" s="737" t="s">
        <v>3656</v>
      </c>
      <c r="M3188" s="595" t="s">
        <v>3655</v>
      </c>
      <c r="N3188" s="641"/>
      <c r="O3188" s="547"/>
      <c r="P3188" s="550"/>
      <c r="Q3188" s="867" t="str">
        <f t="shared" ca="1" si="207"/>
        <v/>
      </c>
      <c r="R3188" s="867" t="str">
        <f t="shared" ca="1" si="208"/>
        <v/>
      </c>
      <c r="S3188" s="867" t="str">
        <f>IFERROR(IF(VLOOKUP("*"&amp;TRIM($F3188)&amp;"*",dump!$A:$D,4,FALSE)="","空文字",VLOOKUP("*"&amp;TRIM($F3188)&amp;"*",dump!$A:$D,4,FALSE)),"NA")</f>
        <v>NA</v>
      </c>
      <c r="T3188" s="867" t="str">
        <f t="shared" ca="1" si="209"/>
        <v>●</v>
      </c>
      <c r="U3188" s="867"/>
      <c r="V3188" s="867"/>
      <c r="W3188" s="867"/>
      <c r="X3188" s="867"/>
      <c r="Y3188" s="867" t="str">
        <f t="shared" si="210"/>
        <v/>
      </c>
      <c r="Z3188" s="867"/>
    </row>
    <row r="3189" spans="2:26" s="312" customFormat="1" ht="15" customHeight="1" outlineLevel="1">
      <c r="B3189" s="314"/>
      <c r="C3189" s="439"/>
      <c r="D3189" s="328"/>
      <c r="E3189" s="530" t="s">
        <v>16932</v>
      </c>
      <c r="F3189" s="306" t="s">
        <v>16941</v>
      </c>
      <c r="G3189" s="306" t="s">
        <v>16948</v>
      </c>
      <c r="H3189" s="305" t="s">
        <v>3657</v>
      </c>
      <c r="I3189" s="304" t="s">
        <v>3666</v>
      </c>
      <c r="J3189" s="419" t="s">
        <v>5684</v>
      </c>
      <c r="K3189" s="865" t="str">
        <f t="shared" si="206"/>
        <v/>
      </c>
      <c r="L3189" s="737" t="s">
        <v>3656</v>
      </c>
      <c r="M3189" s="595" t="s">
        <v>3655</v>
      </c>
      <c r="N3189" s="641"/>
      <c r="O3189" s="547"/>
      <c r="P3189" s="550"/>
      <c r="Q3189" s="867" t="str">
        <f t="shared" ca="1" si="207"/>
        <v/>
      </c>
      <c r="R3189" s="867" t="str">
        <f t="shared" ca="1" si="208"/>
        <v/>
      </c>
      <c r="S3189" s="867" t="str">
        <f>IFERROR(IF(VLOOKUP("*"&amp;TRIM($F3189)&amp;"*",dump!$A:$D,4,FALSE)="","空文字",VLOOKUP("*"&amp;TRIM($F3189)&amp;"*",dump!$A:$D,4,FALSE)),"NA")</f>
        <v>NA</v>
      </c>
      <c r="T3189" s="867" t="str">
        <f t="shared" ca="1" si="209"/>
        <v>●</v>
      </c>
      <c r="U3189" s="867"/>
      <c r="V3189" s="867"/>
      <c r="W3189" s="867"/>
      <c r="X3189" s="867"/>
      <c r="Y3189" s="867" t="str">
        <f t="shared" si="210"/>
        <v/>
      </c>
      <c r="Z3189" s="867"/>
    </row>
    <row r="3190" spans="2:26" s="312" customFormat="1" ht="15" customHeight="1" outlineLevel="1">
      <c r="B3190" s="314"/>
      <c r="C3190" s="439"/>
      <c r="D3190" s="328"/>
      <c r="E3190" s="382"/>
      <c r="F3190" s="307" t="s">
        <v>16942</v>
      </c>
      <c r="G3190" s="397"/>
      <c r="H3190" s="308"/>
      <c r="I3190" s="313"/>
      <c r="J3190" s="420"/>
      <c r="K3190" s="865" t="str">
        <f t="shared" si="206"/>
        <v/>
      </c>
      <c r="L3190" s="737" t="s">
        <v>3656</v>
      </c>
      <c r="M3190" s="595" t="s">
        <v>3655</v>
      </c>
      <c r="N3190" s="641"/>
      <c r="O3190" s="547"/>
      <c r="P3190" s="550"/>
      <c r="Q3190" s="867" t="str">
        <f t="shared" ca="1" si="207"/>
        <v/>
      </c>
      <c r="R3190" s="867" t="str">
        <f t="shared" ca="1" si="208"/>
        <v/>
      </c>
      <c r="S3190" s="867" t="str">
        <f>IFERROR(IF(VLOOKUP("*"&amp;TRIM($F3190)&amp;"*",dump!$A:$D,4,FALSE)="","空文字",VLOOKUP("*"&amp;TRIM($F3190)&amp;"*",dump!$A:$D,4,FALSE)),"NA")</f>
        <v>NA</v>
      </c>
      <c r="T3190" s="867" t="str">
        <f t="shared" ca="1" si="209"/>
        <v>●</v>
      </c>
      <c r="U3190" s="867"/>
      <c r="V3190" s="867"/>
      <c r="W3190" s="867"/>
      <c r="X3190" s="867"/>
      <c r="Y3190" s="867" t="str">
        <f t="shared" si="210"/>
        <v/>
      </c>
      <c r="Z3190" s="867"/>
    </row>
    <row r="3191" spans="2:26" s="312" customFormat="1" ht="15" customHeight="1" outlineLevel="1">
      <c r="B3191" s="314"/>
      <c r="C3191" s="439"/>
      <c r="D3191" s="328"/>
      <c r="E3191" s="531"/>
      <c r="F3191" s="307" t="s">
        <v>16943</v>
      </c>
      <c r="G3191" s="309"/>
      <c r="H3191" s="310"/>
      <c r="I3191" s="311"/>
      <c r="J3191" s="421"/>
      <c r="K3191" s="865" t="str">
        <f t="shared" si="206"/>
        <v/>
      </c>
      <c r="L3191" s="737" t="s">
        <v>3656</v>
      </c>
      <c r="M3191" s="595" t="s">
        <v>3655</v>
      </c>
      <c r="N3191" s="641"/>
      <c r="O3191" s="547"/>
      <c r="P3191" s="550"/>
      <c r="Q3191" s="867" t="str">
        <f t="shared" ca="1" si="207"/>
        <v/>
      </c>
      <c r="R3191" s="867" t="str">
        <f t="shared" ca="1" si="208"/>
        <v/>
      </c>
      <c r="S3191" s="867" t="str">
        <f>IFERROR(IF(VLOOKUP("*"&amp;TRIM($F3191)&amp;"*",dump!$A:$D,4,FALSE)="","空文字",VLOOKUP("*"&amp;TRIM($F3191)&amp;"*",dump!$A:$D,4,FALSE)),"NA")</f>
        <v>NA</v>
      </c>
      <c r="T3191" s="867" t="str">
        <f t="shared" ca="1" si="209"/>
        <v>●</v>
      </c>
      <c r="U3191" s="867"/>
      <c r="V3191" s="867"/>
      <c r="W3191" s="867"/>
      <c r="X3191" s="867"/>
      <c r="Y3191" s="867" t="str">
        <f t="shared" si="210"/>
        <v/>
      </c>
      <c r="Z3191" s="867"/>
    </row>
    <row r="3192" spans="2:26" s="312" customFormat="1" ht="21.6" outlineLevel="1">
      <c r="B3192" s="314"/>
      <c r="C3192" s="439"/>
      <c r="D3192" s="328"/>
      <c r="E3192" s="530" t="s">
        <v>16933</v>
      </c>
      <c r="F3192" s="306" t="s">
        <v>16944</v>
      </c>
      <c r="G3192" s="306" t="s">
        <v>16949</v>
      </c>
      <c r="H3192" s="305" t="s">
        <v>3657</v>
      </c>
      <c r="I3192" s="304" t="s">
        <v>3666</v>
      </c>
      <c r="J3192" s="419" t="s">
        <v>5684</v>
      </c>
      <c r="K3192" s="865" t="str">
        <f t="shared" si="206"/>
        <v/>
      </c>
      <c r="L3192" s="737" t="s">
        <v>3656</v>
      </c>
      <c r="M3192" s="595" t="s">
        <v>3655</v>
      </c>
      <c r="N3192" s="641"/>
      <c r="O3192" s="547"/>
      <c r="P3192" s="550"/>
      <c r="Q3192" s="867" t="str">
        <f t="shared" ca="1" si="207"/>
        <v/>
      </c>
      <c r="R3192" s="867" t="str">
        <f t="shared" ca="1" si="208"/>
        <v/>
      </c>
      <c r="S3192" s="867" t="str">
        <f>IFERROR(IF(VLOOKUP("*"&amp;TRIM($F3192)&amp;"*",dump!$A:$D,4,FALSE)="","空文字",VLOOKUP("*"&amp;TRIM($F3192)&amp;"*",dump!$A:$D,4,FALSE)),"NA")</f>
        <v>NA</v>
      </c>
      <c r="T3192" s="867" t="str">
        <f t="shared" ca="1" si="209"/>
        <v>●</v>
      </c>
      <c r="U3192" s="867"/>
      <c r="V3192" s="867"/>
      <c r="W3192" s="867"/>
      <c r="X3192" s="867"/>
      <c r="Y3192" s="867" t="str">
        <f t="shared" si="210"/>
        <v/>
      </c>
      <c r="Z3192" s="867"/>
    </row>
    <row r="3193" spans="2:26" s="312" customFormat="1" ht="15" customHeight="1" outlineLevel="1">
      <c r="B3193" s="314"/>
      <c r="C3193" s="439"/>
      <c r="D3193" s="328"/>
      <c r="E3193" s="382"/>
      <c r="F3193" s="307" t="s">
        <v>16945</v>
      </c>
      <c r="G3193" s="397"/>
      <c r="H3193" s="308"/>
      <c r="I3193" s="313"/>
      <c r="J3193" s="420"/>
      <c r="K3193" s="865" t="str">
        <f t="shared" si="206"/>
        <v/>
      </c>
      <c r="L3193" s="737" t="s">
        <v>3656</v>
      </c>
      <c r="M3193" s="595" t="s">
        <v>3655</v>
      </c>
      <c r="N3193" s="641"/>
      <c r="O3193" s="547"/>
      <c r="P3193" s="550"/>
      <c r="Q3193" s="867" t="str">
        <f t="shared" ca="1" si="207"/>
        <v/>
      </c>
      <c r="R3193" s="867" t="str">
        <f t="shared" ca="1" si="208"/>
        <v/>
      </c>
      <c r="S3193" s="867" t="str">
        <f>IFERROR(IF(VLOOKUP("*"&amp;TRIM($F3193)&amp;"*",dump!$A:$D,4,FALSE)="","空文字",VLOOKUP("*"&amp;TRIM($F3193)&amp;"*",dump!$A:$D,4,FALSE)),"NA")</f>
        <v>NA</v>
      </c>
      <c r="T3193" s="867" t="str">
        <f t="shared" ca="1" si="209"/>
        <v>●</v>
      </c>
      <c r="U3193" s="867"/>
      <c r="V3193" s="867"/>
      <c r="W3193" s="867"/>
      <c r="X3193" s="867"/>
      <c r="Y3193" s="867" t="str">
        <f t="shared" si="210"/>
        <v/>
      </c>
      <c r="Z3193" s="867"/>
    </row>
    <row r="3194" spans="2:26" s="312" customFormat="1" ht="15" customHeight="1" outlineLevel="1">
      <c r="B3194" s="314"/>
      <c r="C3194" s="439"/>
      <c r="D3194" s="328"/>
      <c r="E3194" s="531"/>
      <c r="F3194" s="307" t="s">
        <v>16946</v>
      </c>
      <c r="G3194" s="309"/>
      <c r="H3194" s="310"/>
      <c r="I3194" s="311"/>
      <c r="J3194" s="421"/>
      <c r="K3194" s="865" t="str">
        <f t="shared" si="206"/>
        <v/>
      </c>
      <c r="L3194" s="737" t="s">
        <v>3656</v>
      </c>
      <c r="M3194" s="595" t="s">
        <v>3655</v>
      </c>
      <c r="N3194" s="641"/>
      <c r="O3194" s="547"/>
      <c r="P3194" s="550"/>
      <c r="Q3194" s="867" t="str">
        <f t="shared" ca="1" si="207"/>
        <v/>
      </c>
      <c r="R3194" s="867" t="str">
        <f t="shared" ca="1" si="208"/>
        <v/>
      </c>
      <c r="S3194" s="867" t="str">
        <f>IFERROR(IF(VLOOKUP("*"&amp;TRIM($F3194)&amp;"*",dump!$A:$D,4,FALSE)="","空文字",VLOOKUP("*"&amp;TRIM($F3194)&amp;"*",dump!$A:$D,4,FALSE)),"NA")</f>
        <v>NA</v>
      </c>
      <c r="T3194" s="867" t="str">
        <f t="shared" ca="1" si="209"/>
        <v>●</v>
      </c>
      <c r="U3194" s="867"/>
      <c r="V3194" s="867"/>
      <c r="W3194" s="867"/>
      <c r="X3194" s="867"/>
      <c r="Y3194" s="867" t="str">
        <f t="shared" si="210"/>
        <v/>
      </c>
      <c r="Z3194" s="867"/>
    </row>
    <row r="3195" spans="2:26" s="312" customFormat="1" ht="75" customHeight="1" outlineLevel="1">
      <c r="B3195" s="314"/>
      <c r="C3195" s="526" t="s">
        <v>18140</v>
      </c>
      <c r="D3195" s="215" t="s">
        <v>370</v>
      </c>
      <c r="E3195" s="213"/>
      <c r="F3195" s="214" t="s">
        <v>3855</v>
      </c>
      <c r="G3195" s="214" t="s">
        <v>1202</v>
      </c>
      <c r="H3195" s="225" t="s">
        <v>3655</v>
      </c>
      <c r="I3195" s="144" t="s">
        <v>660</v>
      </c>
      <c r="J3195" s="418" t="s">
        <v>5684</v>
      </c>
      <c r="K3195" s="865" t="str">
        <f t="shared" si="206"/>
        <v/>
      </c>
      <c r="L3195" s="557" t="s">
        <v>3656</v>
      </c>
      <c r="M3195" s="558" t="s">
        <v>3655</v>
      </c>
      <c r="N3195" s="597" t="s">
        <v>17470</v>
      </c>
      <c r="O3195" s="662"/>
      <c r="P3195" s="598"/>
      <c r="Q3195" s="867" t="str">
        <f t="shared" ca="1" si="207"/>
        <v/>
      </c>
      <c r="R3195" s="867" t="str">
        <f t="shared" ca="1" si="208"/>
        <v/>
      </c>
      <c r="S3195" s="867" t="str">
        <f>IFERROR(IF(VLOOKUP("*"&amp;TRIM($F3195)&amp;"*",dump!$A:$D,4,FALSE)="","空文字",VLOOKUP("*"&amp;TRIM($F3195)&amp;"*",dump!$A:$D,4,FALSE)),"NA")</f>
        <v>NA</v>
      </c>
      <c r="T3195" s="867" t="str">
        <f t="shared" ca="1" si="209"/>
        <v>●</v>
      </c>
      <c r="U3195" s="867"/>
      <c r="V3195" s="867"/>
      <c r="W3195" s="867"/>
      <c r="X3195" s="867"/>
      <c r="Y3195" s="867" t="str">
        <f t="shared" si="210"/>
        <v/>
      </c>
      <c r="Z3195" s="867"/>
    </row>
    <row r="3196" spans="2:26" s="312" customFormat="1" ht="30" customHeight="1" outlineLevel="1">
      <c r="B3196" s="314"/>
      <c r="C3196" s="534"/>
      <c r="D3196" s="343"/>
      <c r="E3196" s="307" t="s">
        <v>371</v>
      </c>
      <c r="F3196" s="307" t="s">
        <v>3856</v>
      </c>
      <c r="G3196" s="307" t="s">
        <v>1203</v>
      </c>
      <c r="H3196" s="302" t="s">
        <v>3657</v>
      </c>
      <c r="I3196" s="303" t="s">
        <v>660</v>
      </c>
      <c r="J3196" s="417" t="s">
        <v>5684</v>
      </c>
      <c r="K3196" s="865" t="str">
        <f t="shared" si="206"/>
        <v/>
      </c>
      <c r="L3196" s="610" t="s">
        <v>3656</v>
      </c>
      <c r="M3196" s="558" t="s">
        <v>3655</v>
      </c>
      <c r="N3196" s="597"/>
      <c r="O3196" s="662"/>
      <c r="P3196" s="598"/>
      <c r="Q3196" s="867" t="str">
        <f t="shared" ca="1" si="207"/>
        <v/>
      </c>
      <c r="R3196" s="867" t="str">
        <f t="shared" ca="1" si="208"/>
        <v/>
      </c>
      <c r="S3196" s="867" t="str">
        <f>IFERROR(IF(VLOOKUP("*"&amp;TRIM($F3196)&amp;"*",dump!$A:$D,4,FALSE)="","空文字",VLOOKUP("*"&amp;TRIM($F3196)&amp;"*",dump!$A:$D,4,FALSE)),"NA")</f>
        <v>NA</v>
      </c>
      <c r="T3196" s="867" t="str">
        <f t="shared" ca="1" si="209"/>
        <v>●</v>
      </c>
      <c r="U3196" s="867"/>
      <c r="V3196" s="867"/>
      <c r="W3196" s="867"/>
      <c r="X3196" s="867"/>
      <c r="Y3196" s="867" t="str">
        <f t="shared" si="210"/>
        <v/>
      </c>
      <c r="Z3196" s="867"/>
    </row>
    <row r="3197" spans="2:26" s="312" customFormat="1" ht="15" customHeight="1" outlineLevel="1">
      <c r="B3197" s="314"/>
      <c r="C3197" s="534"/>
      <c r="D3197" s="343"/>
      <c r="E3197" s="530" t="s">
        <v>13552</v>
      </c>
      <c r="F3197" s="307" t="s">
        <v>3857</v>
      </c>
      <c r="G3197" s="306" t="s">
        <v>1204</v>
      </c>
      <c r="H3197" s="305" t="s">
        <v>3657</v>
      </c>
      <c r="I3197" s="304" t="s">
        <v>660</v>
      </c>
      <c r="J3197" s="419" t="s">
        <v>5684</v>
      </c>
      <c r="K3197" s="865" t="str">
        <f t="shared" si="206"/>
        <v/>
      </c>
      <c r="L3197" s="557" t="s">
        <v>3656</v>
      </c>
      <c r="M3197" s="558" t="s">
        <v>3655</v>
      </c>
      <c r="N3197" s="597"/>
      <c r="O3197" s="662"/>
      <c r="P3197" s="598"/>
      <c r="Q3197" s="867" t="str">
        <f t="shared" ca="1" si="207"/>
        <v/>
      </c>
      <c r="R3197" s="867" t="str">
        <f t="shared" ca="1" si="208"/>
        <v/>
      </c>
      <c r="S3197" s="867" t="str">
        <f>IFERROR(IF(VLOOKUP("*"&amp;TRIM($F3197)&amp;"*",dump!$A:$D,4,FALSE)="","空文字",VLOOKUP("*"&amp;TRIM($F3197)&amp;"*",dump!$A:$D,4,FALSE)),"NA")</f>
        <v>NA</v>
      </c>
      <c r="T3197" s="867" t="str">
        <f t="shared" ca="1" si="209"/>
        <v>●</v>
      </c>
      <c r="U3197" s="867"/>
      <c r="V3197" s="867"/>
      <c r="W3197" s="867"/>
      <c r="X3197" s="867"/>
      <c r="Y3197" s="867" t="str">
        <f t="shared" si="210"/>
        <v/>
      </c>
      <c r="Z3197" s="867"/>
    </row>
    <row r="3198" spans="2:26" s="312" customFormat="1" ht="15" customHeight="1" outlineLevel="1">
      <c r="B3198" s="314"/>
      <c r="C3198" s="534"/>
      <c r="D3198" s="343"/>
      <c r="E3198" s="382"/>
      <c r="F3198" s="307" t="s">
        <v>8167</v>
      </c>
      <c r="G3198" s="397"/>
      <c r="H3198" s="308"/>
      <c r="I3198" s="313"/>
      <c r="J3198" s="420"/>
      <c r="K3198" s="865" t="str">
        <f t="shared" si="206"/>
        <v/>
      </c>
      <c r="L3198" s="610" t="s">
        <v>3656</v>
      </c>
      <c r="M3198" s="558" t="s">
        <v>3655</v>
      </c>
      <c r="N3198" s="597"/>
      <c r="O3198" s="662"/>
      <c r="P3198" s="598"/>
      <c r="Q3198" s="867" t="str">
        <f t="shared" ca="1" si="207"/>
        <v/>
      </c>
      <c r="R3198" s="867" t="str">
        <f t="shared" ca="1" si="208"/>
        <v/>
      </c>
      <c r="S3198" s="867" t="str">
        <f>IFERROR(IF(VLOOKUP("*"&amp;TRIM($F3198)&amp;"*",dump!$A:$D,4,FALSE)="","空文字",VLOOKUP("*"&amp;TRIM($F3198)&amp;"*",dump!$A:$D,4,FALSE)),"NA")</f>
        <v>NA</v>
      </c>
      <c r="T3198" s="867" t="str">
        <f t="shared" ca="1" si="209"/>
        <v>●</v>
      </c>
      <c r="U3198" s="867"/>
      <c r="V3198" s="867"/>
      <c r="W3198" s="867"/>
      <c r="X3198" s="867"/>
      <c r="Y3198" s="867" t="str">
        <f t="shared" si="210"/>
        <v/>
      </c>
      <c r="Z3198" s="867"/>
    </row>
    <row r="3199" spans="2:26" s="312" customFormat="1" ht="15" customHeight="1" outlineLevel="1">
      <c r="B3199" s="314"/>
      <c r="C3199" s="534"/>
      <c r="D3199" s="343"/>
      <c r="E3199" s="382"/>
      <c r="F3199" s="307" t="s">
        <v>8168</v>
      </c>
      <c r="G3199" s="397"/>
      <c r="H3199" s="308"/>
      <c r="I3199" s="313"/>
      <c r="J3199" s="420"/>
      <c r="K3199" s="865" t="str">
        <f t="shared" si="206"/>
        <v/>
      </c>
      <c r="L3199" s="610" t="s">
        <v>3656</v>
      </c>
      <c r="M3199" s="558" t="s">
        <v>3655</v>
      </c>
      <c r="N3199" s="597"/>
      <c r="O3199" s="662"/>
      <c r="P3199" s="598"/>
      <c r="Q3199" s="867" t="str">
        <f t="shared" ca="1" si="207"/>
        <v/>
      </c>
      <c r="R3199" s="867" t="str">
        <f t="shared" ca="1" si="208"/>
        <v/>
      </c>
      <c r="S3199" s="867" t="str">
        <f>IFERROR(IF(VLOOKUP("*"&amp;TRIM($F3199)&amp;"*",dump!$A:$D,4,FALSE)="","空文字",VLOOKUP("*"&amp;TRIM($F3199)&amp;"*",dump!$A:$D,4,FALSE)),"NA")</f>
        <v>NA</v>
      </c>
      <c r="T3199" s="867" t="str">
        <f t="shared" ca="1" si="209"/>
        <v>●</v>
      </c>
      <c r="U3199" s="867"/>
      <c r="V3199" s="867"/>
      <c r="W3199" s="867"/>
      <c r="X3199" s="867"/>
      <c r="Y3199" s="867" t="str">
        <f t="shared" si="210"/>
        <v/>
      </c>
      <c r="Z3199" s="867"/>
    </row>
    <row r="3200" spans="2:26" s="312" customFormat="1" ht="30" customHeight="1" outlineLevel="1">
      <c r="B3200" s="314"/>
      <c r="C3200" s="534"/>
      <c r="D3200" s="343"/>
      <c r="E3200" s="382"/>
      <c r="F3200" s="307" t="s">
        <v>8169</v>
      </c>
      <c r="G3200" s="397"/>
      <c r="H3200" s="308"/>
      <c r="I3200" s="313"/>
      <c r="J3200" s="420"/>
      <c r="K3200" s="865" t="str">
        <f t="shared" si="206"/>
        <v/>
      </c>
      <c r="L3200" s="610" t="s">
        <v>3656</v>
      </c>
      <c r="M3200" s="558" t="s">
        <v>3655</v>
      </c>
      <c r="N3200" s="597"/>
      <c r="O3200" s="662"/>
      <c r="P3200" s="598"/>
      <c r="Q3200" s="867" t="str">
        <f t="shared" ca="1" si="207"/>
        <v/>
      </c>
      <c r="R3200" s="867" t="str">
        <f t="shared" ca="1" si="208"/>
        <v/>
      </c>
      <c r="S3200" s="867" t="str">
        <f>IFERROR(IF(VLOOKUP("*"&amp;TRIM($F3200)&amp;"*",dump!$A:$D,4,FALSE)="","空文字",VLOOKUP("*"&amp;TRIM($F3200)&amp;"*",dump!$A:$D,4,FALSE)),"NA")</f>
        <v>NA</v>
      </c>
      <c r="T3200" s="867" t="str">
        <f t="shared" ca="1" si="209"/>
        <v>●</v>
      </c>
      <c r="U3200" s="867"/>
      <c r="V3200" s="867"/>
      <c r="W3200" s="867"/>
      <c r="X3200" s="867"/>
      <c r="Y3200" s="867" t="str">
        <f t="shared" si="210"/>
        <v/>
      </c>
      <c r="Z3200" s="867"/>
    </row>
    <row r="3201" spans="2:26" s="312" customFormat="1" ht="15" customHeight="1" outlineLevel="1">
      <c r="B3201" s="314"/>
      <c r="C3201" s="534"/>
      <c r="D3201" s="343"/>
      <c r="E3201" s="382"/>
      <c r="F3201" s="307" t="s">
        <v>8170</v>
      </c>
      <c r="G3201" s="397"/>
      <c r="H3201" s="308"/>
      <c r="I3201" s="313"/>
      <c r="J3201" s="420"/>
      <c r="K3201" s="865" t="str">
        <f t="shared" si="206"/>
        <v/>
      </c>
      <c r="L3201" s="610" t="s">
        <v>3656</v>
      </c>
      <c r="M3201" s="558" t="s">
        <v>3655</v>
      </c>
      <c r="N3201" s="597"/>
      <c r="O3201" s="662"/>
      <c r="P3201" s="598"/>
      <c r="Q3201" s="867" t="str">
        <f t="shared" ca="1" si="207"/>
        <v/>
      </c>
      <c r="R3201" s="867" t="str">
        <f t="shared" ca="1" si="208"/>
        <v/>
      </c>
      <c r="S3201" s="867" t="str">
        <f>IFERROR(IF(VLOOKUP("*"&amp;TRIM($F3201)&amp;"*",dump!$A:$D,4,FALSE)="","空文字",VLOOKUP("*"&amp;TRIM($F3201)&amp;"*",dump!$A:$D,4,FALSE)),"NA")</f>
        <v>NA</v>
      </c>
      <c r="T3201" s="867" t="str">
        <f t="shared" ca="1" si="209"/>
        <v>●</v>
      </c>
      <c r="U3201" s="867"/>
      <c r="V3201" s="867"/>
      <c r="W3201" s="867"/>
      <c r="X3201" s="867"/>
      <c r="Y3201" s="867" t="str">
        <f t="shared" si="210"/>
        <v/>
      </c>
      <c r="Z3201" s="867"/>
    </row>
    <row r="3202" spans="2:26" s="312" customFormat="1" ht="30" customHeight="1" outlineLevel="1">
      <c r="B3202" s="314"/>
      <c r="C3202" s="534"/>
      <c r="D3202" s="343"/>
      <c r="E3202" s="382"/>
      <c r="F3202" s="307" t="s">
        <v>8171</v>
      </c>
      <c r="G3202" s="397"/>
      <c r="H3202" s="308"/>
      <c r="I3202" s="313"/>
      <c r="J3202" s="420"/>
      <c r="K3202" s="865" t="str">
        <f t="shared" si="206"/>
        <v/>
      </c>
      <c r="L3202" s="610" t="s">
        <v>3656</v>
      </c>
      <c r="M3202" s="558" t="s">
        <v>3655</v>
      </c>
      <c r="N3202" s="597"/>
      <c r="O3202" s="662"/>
      <c r="P3202" s="598"/>
      <c r="Q3202" s="867" t="str">
        <f t="shared" ca="1" si="207"/>
        <v/>
      </c>
      <c r="R3202" s="867" t="str">
        <f t="shared" ca="1" si="208"/>
        <v/>
      </c>
      <c r="S3202" s="867" t="str">
        <f>IFERROR(IF(VLOOKUP("*"&amp;TRIM($F3202)&amp;"*",dump!$A:$D,4,FALSE)="","空文字",VLOOKUP("*"&amp;TRIM($F3202)&amp;"*",dump!$A:$D,4,FALSE)),"NA")</f>
        <v>NA</v>
      </c>
      <c r="T3202" s="867" t="str">
        <f t="shared" ca="1" si="209"/>
        <v>●</v>
      </c>
      <c r="U3202" s="867"/>
      <c r="V3202" s="867"/>
      <c r="W3202" s="867"/>
      <c r="X3202" s="867"/>
      <c r="Y3202" s="867" t="str">
        <f t="shared" si="210"/>
        <v/>
      </c>
      <c r="Z3202" s="867"/>
    </row>
    <row r="3203" spans="2:26" s="312" customFormat="1" ht="15" customHeight="1" outlineLevel="1">
      <c r="B3203" s="314"/>
      <c r="C3203" s="534"/>
      <c r="D3203" s="343"/>
      <c r="E3203" s="382"/>
      <c r="F3203" s="307" t="s">
        <v>8172</v>
      </c>
      <c r="G3203" s="397"/>
      <c r="H3203" s="308"/>
      <c r="I3203" s="313"/>
      <c r="J3203" s="420"/>
      <c r="K3203" s="865" t="str">
        <f t="shared" si="206"/>
        <v/>
      </c>
      <c r="L3203" s="610" t="s">
        <v>3656</v>
      </c>
      <c r="M3203" s="558" t="s">
        <v>3655</v>
      </c>
      <c r="N3203" s="597"/>
      <c r="O3203" s="662"/>
      <c r="P3203" s="598"/>
      <c r="Q3203" s="867" t="str">
        <f t="shared" ca="1" si="207"/>
        <v/>
      </c>
      <c r="R3203" s="867" t="str">
        <f t="shared" ca="1" si="208"/>
        <v/>
      </c>
      <c r="S3203" s="867" t="str">
        <f>IFERROR(IF(VLOOKUP("*"&amp;TRIM($F3203)&amp;"*",dump!$A:$D,4,FALSE)="","空文字",VLOOKUP("*"&amp;TRIM($F3203)&amp;"*",dump!$A:$D,4,FALSE)),"NA")</f>
        <v>NA</v>
      </c>
      <c r="T3203" s="867" t="str">
        <f t="shared" ca="1" si="209"/>
        <v>●</v>
      </c>
      <c r="U3203" s="867"/>
      <c r="V3203" s="867"/>
      <c r="W3203" s="867"/>
      <c r="X3203" s="867"/>
      <c r="Y3203" s="867" t="str">
        <f t="shared" si="210"/>
        <v/>
      </c>
      <c r="Z3203" s="867"/>
    </row>
    <row r="3204" spans="2:26" s="312" customFormat="1" ht="15" customHeight="1" outlineLevel="1">
      <c r="B3204" s="314"/>
      <c r="C3204" s="534"/>
      <c r="D3204" s="343"/>
      <c r="E3204" s="531"/>
      <c r="F3204" s="307" t="s">
        <v>8173</v>
      </c>
      <c r="G3204" s="309"/>
      <c r="H3204" s="310"/>
      <c r="I3204" s="311"/>
      <c r="J3204" s="421"/>
      <c r="K3204" s="865" t="str">
        <f t="shared" si="206"/>
        <v/>
      </c>
      <c r="L3204" s="610" t="s">
        <v>3656</v>
      </c>
      <c r="M3204" s="558" t="s">
        <v>3655</v>
      </c>
      <c r="N3204" s="597"/>
      <c r="O3204" s="662"/>
      <c r="P3204" s="598"/>
      <c r="Q3204" s="867" t="str">
        <f t="shared" ca="1" si="207"/>
        <v/>
      </c>
      <c r="R3204" s="867" t="str">
        <f t="shared" ca="1" si="208"/>
        <v/>
      </c>
      <c r="S3204" s="867" t="str">
        <f>IFERROR(IF(VLOOKUP("*"&amp;TRIM($F3204)&amp;"*",dump!$A:$D,4,FALSE)="","空文字",VLOOKUP("*"&amp;TRIM($F3204)&amp;"*",dump!$A:$D,4,FALSE)),"NA")</f>
        <v>NA</v>
      </c>
      <c r="T3204" s="867" t="str">
        <f t="shared" ca="1" si="209"/>
        <v>●</v>
      </c>
      <c r="U3204" s="867"/>
      <c r="V3204" s="867"/>
      <c r="W3204" s="867"/>
      <c r="X3204" s="867"/>
      <c r="Y3204" s="867" t="str">
        <f t="shared" si="210"/>
        <v/>
      </c>
      <c r="Z3204" s="867"/>
    </row>
    <row r="3205" spans="2:26" s="312" customFormat="1" ht="15" customHeight="1" outlineLevel="1">
      <c r="B3205" s="314"/>
      <c r="C3205" s="534"/>
      <c r="D3205" s="343"/>
      <c r="E3205" s="318" t="s">
        <v>13553</v>
      </c>
      <c r="F3205" s="307" t="s">
        <v>3858</v>
      </c>
      <c r="G3205" s="307" t="s">
        <v>1205</v>
      </c>
      <c r="H3205" s="302" t="s">
        <v>3657</v>
      </c>
      <c r="I3205" s="303" t="s">
        <v>660</v>
      </c>
      <c r="J3205" s="417" t="s">
        <v>5684</v>
      </c>
      <c r="K3205" s="865" t="str">
        <f t="shared" si="206"/>
        <v/>
      </c>
      <c r="L3205" s="557" t="s">
        <v>3656</v>
      </c>
      <c r="M3205" s="558" t="s">
        <v>3655</v>
      </c>
      <c r="N3205" s="597"/>
      <c r="O3205" s="662"/>
      <c r="P3205" s="598"/>
      <c r="Q3205" s="867" t="str">
        <f t="shared" ca="1" si="207"/>
        <v/>
      </c>
      <c r="R3205" s="867" t="str">
        <f t="shared" ca="1" si="208"/>
        <v/>
      </c>
      <c r="S3205" s="867" t="str">
        <f>IFERROR(IF(VLOOKUP("*"&amp;TRIM($F3205)&amp;"*",dump!$A:$D,4,FALSE)="","空文字",VLOOKUP("*"&amp;TRIM($F3205)&amp;"*",dump!$A:$D,4,FALSE)),"NA")</f>
        <v>NA</v>
      </c>
      <c r="T3205" s="867" t="str">
        <f t="shared" ca="1" si="209"/>
        <v>●</v>
      </c>
      <c r="U3205" s="867"/>
      <c r="V3205" s="867"/>
      <c r="W3205" s="867"/>
      <c r="X3205" s="867"/>
      <c r="Y3205" s="867" t="str">
        <f t="shared" si="210"/>
        <v/>
      </c>
      <c r="Z3205" s="867"/>
    </row>
    <row r="3206" spans="2:26" s="312" customFormat="1" ht="15" customHeight="1" outlineLevel="1">
      <c r="B3206" s="314"/>
      <c r="C3206" s="534"/>
      <c r="D3206" s="343"/>
      <c r="E3206" s="307" t="s">
        <v>372</v>
      </c>
      <c r="F3206" s="307" t="s">
        <v>3859</v>
      </c>
      <c r="G3206" s="307" t="s">
        <v>1206</v>
      </c>
      <c r="H3206" s="302" t="s">
        <v>3657</v>
      </c>
      <c r="I3206" s="303" t="s">
        <v>660</v>
      </c>
      <c r="J3206" s="417" t="s">
        <v>5684</v>
      </c>
      <c r="K3206" s="865" t="str">
        <f t="shared" si="206"/>
        <v/>
      </c>
      <c r="L3206" s="557" t="s">
        <v>3656</v>
      </c>
      <c r="M3206" s="558" t="s">
        <v>3655</v>
      </c>
      <c r="N3206" s="597"/>
      <c r="O3206" s="662"/>
      <c r="P3206" s="598"/>
      <c r="Q3206" s="867" t="str">
        <f t="shared" ca="1" si="207"/>
        <v/>
      </c>
      <c r="R3206" s="867" t="str">
        <f t="shared" ca="1" si="208"/>
        <v/>
      </c>
      <c r="S3206" s="867" t="str">
        <f>IFERROR(IF(VLOOKUP("*"&amp;TRIM($F3206)&amp;"*",dump!$A:$D,4,FALSE)="","空文字",VLOOKUP("*"&amp;TRIM($F3206)&amp;"*",dump!$A:$D,4,FALSE)),"NA")</f>
        <v>NA</v>
      </c>
      <c r="T3206" s="867" t="str">
        <f t="shared" ca="1" si="209"/>
        <v>●</v>
      </c>
      <c r="U3206" s="867"/>
      <c r="V3206" s="867"/>
      <c r="W3206" s="867"/>
      <c r="X3206" s="867"/>
      <c r="Y3206" s="867" t="str">
        <f t="shared" si="210"/>
        <v/>
      </c>
      <c r="Z3206" s="867"/>
    </row>
    <row r="3207" spans="2:26" s="312" customFormat="1" ht="15" customHeight="1" outlineLevel="1">
      <c r="B3207" s="314"/>
      <c r="C3207" s="534"/>
      <c r="D3207" s="343"/>
      <c r="E3207" s="307" t="s">
        <v>10032</v>
      </c>
      <c r="F3207" s="307" t="s">
        <v>3860</v>
      </c>
      <c r="G3207" s="307" t="s">
        <v>2002</v>
      </c>
      <c r="H3207" s="302" t="s">
        <v>3657</v>
      </c>
      <c r="I3207" s="303" t="s">
        <v>660</v>
      </c>
      <c r="J3207" s="417" t="s">
        <v>5684</v>
      </c>
      <c r="K3207" s="865" t="str">
        <f t="shared" si="206"/>
        <v/>
      </c>
      <c r="L3207" s="557" t="s">
        <v>3656</v>
      </c>
      <c r="M3207" s="558" t="s">
        <v>3655</v>
      </c>
      <c r="N3207" s="597"/>
      <c r="O3207" s="662"/>
      <c r="P3207" s="598"/>
      <c r="Q3207" s="867" t="str">
        <f t="shared" ca="1" si="207"/>
        <v/>
      </c>
      <c r="R3207" s="867" t="str">
        <f t="shared" ca="1" si="208"/>
        <v/>
      </c>
      <c r="S3207" s="867" t="str">
        <f>IFERROR(IF(VLOOKUP("*"&amp;TRIM($F3207)&amp;"*",dump!$A:$D,4,FALSE)="","空文字",VLOOKUP("*"&amp;TRIM($F3207)&amp;"*",dump!$A:$D,4,FALSE)),"NA")</f>
        <v>NA</v>
      </c>
      <c r="T3207" s="867" t="str">
        <f t="shared" ca="1" si="209"/>
        <v>●</v>
      </c>
      <c r="U3207" s="867"/>
      <c r="V3207" s="867"/>
      <c r="W3207" s="867"/>
      <c r="X3207" s="867"/>
      <c r="Y3207" s="867" t="str">
        <f t="shared" si="210"/>
        <v/>
      </c>
      <c r="Z3207" s="867"/>
    </row>
    <row r="3208" spans="2:26" s="312" customFormat="1" ht="15" customHeight="1" outlineLevel="1">
      <c r="B3208" s="314"/>
      <c r="C3208" s="534"/>
      <c r="D3208" s="343"/>
      <c r="E3208" s="307" t="s">
        <v>4434</v>
      </c>
      <c r="F3208" s="307" t="s">
        <v>3861</v>
      </c>
      <c r="G3208" s="307" t="s">
        <v>2003</v>
      </c>
      <c r="H3208" s="302" t="s">
        <v>3657</v>
      </c>
      <c r="I3208" s="303" t="s">
        <v>660</v>
      </c>
      <c r="J3208" s="417" t="s">
        <v>5684</v>
      </c>
      <c r="K3208" s="865" t="str">
        <f t="shared" si="206"/>
        <v/>
      </c>
      <c r="L3208" s="557" t="s">
        <v>3656</v>
      </c>
      <c r="M3208" s="558" t="s">
        <v>3655</v>
      </c>
      <c r="N3208" s="597"/>
      <c r="O3208" s="662"/>
      <c r="P3208" s="598"/>
      <c r="Q3208" s="867" t="str">
        <f t="shared" ca="1" si="207"/>
        <v/>
      </c>
      <c r="R3208" s="867" t="str">
        <f t="shared" ca="1" si="208"/>
        <v/>
      </c>
      <c r="S3208" s="867" t="str">
        <f>IFERROR(IF(VLOOKUP("*"&amp;TRIM($F3208)&amp;"*",dump!$A:$D,4,FALSE)="","空文字",VLOOKUP("*"&amp;TRIM($F3208)&amp;"*",dump!$A:$D,4,FALSE)),"NA")</f>
        <v>NA</v>
      </c>
      <c r="T3208" s="867" t="str">
        <f t="shared" ca="1" si="209"/>
        <v>●</v>
      </c>
      <c r="U3208" s="867"/>
      <c r="V3208" s="867"/>
      <c r="W3208" s="867"/>
      <c r="X3208" s="867"/>
      <c r="Y3208" s="867" t="str">
        <f t="shared" si="210"/>
        <v/>
      </c>
      <c r="Z3208" s="867"/>
    </row>
    <row r="3209" spans="2:26" s="312" customFormat="1" ht="30" customHeight="1" outlineLevel="1">
      <c r="B3209" s="314"/>
      <c r="C3209" s="534"/>
      <c r="D3209" s="343"/>
      <c r="E3209" s="307" t="s">
        <v>4435</v>
      </c>
      <c r="F3209" s="307" t="s">
        <v>3862</v>
      </c>
      <c r="G3209" s="307" t="s">
        <v>2004</v>
      </c>
      <c r="H3209" s="302" t="s">
        <v>3657</v>
      </c>
      <c r="I3209" s="303" t="s">
        <v>660</v>
      </c>
      <c r="J3209" s="417" t="s">
        <v>5684</v>
      </c>
      <c r="K3209" s="865" t="str">
        <f t="shared" si="206"/>
        <v/>
      </c>
      <c r="L3209" s="557" t="s">
        <v>3656</v>
      </c>
      <c r="M3209" s="558" t="s">
        <v>3655</v>
      </c>
      <c r="N3209" s="597"/>
      <c r="O3209" s="662"/>
      <c r="P3209" s="598"/>
      <c r="Q3209" s="867" t="str">
        <f t="shared" ca="1" si="207"/>
        <v/>
      </c>
      <c r="R3209" s="867" t="str">
        <f t="shared" ca="1" si="208"/>
        <v/>
      </c>
      <c r="S3209" s="867" t="str">
        <f>IFERROR(IF(VLOOKUP("*"&amp;TRIM($F3209)&amp;"*",dump!$A:$D,4,FALSE)="","空文字",VLOOKUP("*"&amp;TRIM($F3209)&amp;"*",dump!$A:$D,4,FALSE)),"NA")</f>
        <v>NA</v>
      </c>
      <c r="T3209" s="867" t="str">
        <f t="shared" ca="1" si="209"/>
        <v>●</v>
      </c>
      <c r="U3209" s="867"/>
      <c r="V3209" s="867"/>
      <c r="W3209" s="867"/>
      <c r="X3209" s="867"/>
      <c r="Y3209" s="867" t="str">
        <f t="shared" si="210"/>
        <v/>
      </c>
      <c r="Z3209" s="867"/>
    </row>
    <row r="3210" spans="2:26" s="312" customFormat="1" ht="15" customHeight="1" outlineLevel="1">
      <c r="B3210" s="314"/>
      <c r="C3210" s="527"/>
      <c r="D3210" s="525"/>
      <c r="E3210" s="307" t="s">
        <v>4436</v>
      </c>
      <c r="F3210" s="307" t="s">
        <v>3863</v>
      </c>
      <c r="G3210" s="307" t="s">
        <v>2005</v>
      </c>
      <c r="H3210" s="302" t="s">
        <v>3657</v>
      </c>
      <c r="I3210" s="303" t="s">
        <v>660</v>
      </c>
      <c r="J3210" s="417" t="s">
        <v>5684</v>
      </c>
      <c r="K3210" s="865" t="str">
        <f t="shared" si="206"/>
        <v/>
      </c>
      <c r="L3210" s="557" t="s">
        <v>3656</v>
      </c>
      <c r="M3210" s="558" t="s">
        <v>3655</v>
      </c>
      <c r="N3210" s="597"/>
      <c r="O3210" s="662"/>
      <c r="P3210" s="598"/>
      <c r="Q3210" s="867" t="str">
        <f t="shared" ca="1" si="207"/>
        <v/>
      </c>
      <c r="R3210" s="867" t="str">
        <f t="shared" ca="1" si="208"/>
        <v/>
      </c>
      <c r="S3210" s="867" t="str">
        <f>IFERROR(IF(VLOOKUP("*"&amp;TRIM($F3210)&amp;"*",dump!$A:$D,4,FALSE)="","空文字",VLOOKUP("*"&amp;TRIM($F3210)&amp;"*",dump!$A:$D,4,FALSE)),"NA")</f>
        <v>NA</v>
      </c>
      <c r="T3210" s="867" t="str">
        <f t="shared" ca="1" si="209"/>
        <v>●</v>
      </c>
      <c r="U3210" s="867"/>
      <c r="V3210" s="867"/>
      <c r="W3210" s="867"/>
      <c r="X3210" s="867"/>
      <c r="Y3210" s="867" t="str">
        <f t="shared" si="210"/>
        <v/>
      </c>
      <c r="Z3210" s="867"/>
    </row>
    <row r="3211" spans="2:26" s="312" customFormat="1" ht="30" customHeight="1" outlineLevel="1">
      <c r="B3211" s="314"/>
      <c r="C3211" s="439" t="s">
        <v>10033</v>
      </c>
      <c r="D3211" s="224" t="s">
        <v>4437</v>
      </c>
      <c r="E3211" s="220"/>
      <c r="F3211" s="214" t="s">
        <v>3864</v>
      </c>
      <c r="G3211" s="214" t="s">
        <v>2006</v>
      </c>
      <c r="H3211" s="225" t="s">
        <v>3655</v>
      </c>
      <c r="I3211" s="144" t="s">
        <v>660</v>
      </c>
      <c r="J3211" s="418" t="s">
        <v>5684</v>
      </c>
      <c r="K3211" s="865" t="str">
        <f t="shared" si="206"/>
        <v/>
      </c>
      <c r="L3211" s="555" t="s">
        <v>17119</v>
      </c>
      <c r="M3211" s="553"/>
      <c r="N3211" s="593"/>
      <c r="O3211" s="553"/>
      <c r="P3211" s="554"/>
      <c r="Q3211" s="867" t="str">
        <f t="shared" ca="1" si="207"/>
        <v/>
      </c>
      <c r="R3211" s="867" t="str">
        <f t="shared" ca="1" si="208"/>
        <v/>
      </c>
      <c r="S3211" s="867" t="str">
        <f>IFERROR(IF(VLOOKUP("*"&amp;TRIM($F3211)&amp;"*",dump!$A:$D,4,FALSE)="","空文字",VLOOKUP("*"&amp;TRIM($F3211)&amp;"*",dump!$A:$D,4,FALSE)),"NA")</f>
        <v>NA</v>
      </c>
      <c r="T3211" s="867" t="str">
        <f t="shared" ca="1" si="209"/>
        <v>●</v>
      </c>
      <c r="U3211" s="867"/>
      <c r="V3211" s="867"/>
      <c r="W3211" s="867"/>
      <c r="X3211" s="867"/>
      <c r="Y3211" s="867" t="str">
        <f t="shared" si="210"/>
        <v/>
      </c>
      <c r="Z3211" s="867"/>
    </row>
    <row r="3212" spans="2:26" s="312" customFormat="1" ht="15" customHeight="1" outlineLevel="1">
      <c r="B3212" s="314"/>
      <c r="C3212" s="439"/>
      <c r="D3212" s="343"/>
      <c r="E3212" s="307" t="s">
        <v>10034</v>
      </c>
      <c r="F3212" s="307" t="s">
        <v>3865</v>
      </c>
      <c r="G3212" s="307" t="s">
        <v>2007</v>
      </c>
      <c r="H3212" s="302" t="s">
        <v>3657</v>
      </c>
      <c r="I3212" s="303" t="s">
        <v>660</v>
      </c>
      <c r="J3212" s="417" t="s">
        <v>5684</v>
      </c>
      <c r="K3212" s="865" t="str">
        <f t="shared" si="206"/>
        <v/>
      </c>
      <c r="L3212" s="555" t="s">
        <v>17116</v>
      </c>
      <c r="M3212" s="553" t="s">
        <v>3657</v>
      </c>
      <c r="N3212" s="593" t="s">
        <v>18141</v>
      </c>
      <c r="O3212" s="553" t="s">
        <v>17122</v>
      </c>
      <c r="P3212" s="554" t="s">
        <v>18142</v>
      </c>
      <c r="Q3212" s="867" t="str">
        <f t="shared" ca="1" si="207"/>
        <v>times(4)</v>
      </c>
      <c r="R3212" s="867" t="str">
        <f t="shared" ca="1" si="208"/>
        <v>4</v>
      </c>
      <c r="S3212" s="867" t="str">
        <f>IFERROR(IF(VLOOKUP("*"&amp;TRIM($F3212)&amp;"*",dump!$A:$D,4,FALSE)="","空文字",VLOOKUP("*"&amp;TRIM($F3212)&amp;"*",dump!$A:$D,4,FALSE)),"NA")</f>
        <v>NA</v>
      </c>
      <c r="T3212" s="867" t="str">
        <f t="shared" ca="1" si="209"/>
        <v>×</v>
      </c>
      <c r="U3212" s="867"/>
      <c r="V3212" s="867"/>
      <c r="W3212" s="867"/>
      <c r="X3212" s="867"/>
      <c r="Y3212" s="867" t="str">
        <f t="shared" si="210"/>
        <v/>
      </c>
      <c r="Z3212" s="867"/>
    </row>
    <row r="3213" spans="2:26" s="312" customFormat="1" ht="15" customHeight="1" outlineLevel="1">
      <c r="B3213" s="314"/>
      <c r="C3213" s="439"/>
      <c r="D3213" s="343"/>
      <c r="E3213" s="307" t="s">
        <v>4438</v>
      </c>
      <c r="F3213" s="307" t="s">
        <v>3866</v>
      </c>
      <c r="G3213" s="307" t="s">
        <v>2008</v>
      </c>
      <c r="H3213" s="302" t="s">
        <v>3657</v>
      </c>
      <c r="I3213" s="303" t="s">
        <v>660</v>
      </c>
      <c r="J3213" s="417" t="s">
        <v>5684</v>
      </c>
      <c r="K3213" s="865" t="str">
        <f t="shared" ref="K3213:K3276" si="211">IF(AND(M3213="", O3213="", N3213&lt;&gt;""), "○", "")</f>
        <v/>
      </c>
      <c r="L3213" s="555" t="s">
        <v>17116</v>
      </c>
      <c r="M3213" s="553" t="s">
        <v>3657</v>
      </c>
      <c r="N3213" s="593" t="s">
        <v>18143</v>
      </c>
      <c r="O3213" s="553" t="s">
        <v>17117</v>
      </c>
      <c r="P3213" s="554" t="s">
        <v>17118</v>
      </c>
      <c r="Q3213" s="867" t="str">
        <f t="shared" ref="Q3213:Q3276" ca="1" si="212">IF(P3213="","",IF(P3213="←",IF(OFFSET($J3213,0,MATCH(MID(M3213,1,FIND("の",M3213,1)-1), $L$11:$BA$11,0)+4,1,1)="","",OFFSET($L3213,0,MATCH(MID(M3213,1,FIND("の",M3213,1)-1), $L$11:$BA$11,0)+4,1,1)),P3213))</f>
        <v>初期値：0</v>
      </c>
      <c r="R3213" s="867" t="str">
        <f t="shared" ref="R3213:R3276" ca="1" si="213">IF(COUNTIF(Q3213,"*(*"),MID(Q3213,FIND("(",Q3213,1)+1,FIND(")",Q3213,1)-FIND("(",Q3213,1)-1),IF(COUNTIF(Q3213,"*""*"),MID(Q3213,FIND("""",Q3213,1)+1,LEN(Q3213)-2),IF(COUNTIF(Q3213,"*：*"),RIGHT(Q3213,LEN(Q3213)-(FIND("：",Q3213))),Q3213)))</f>
        <v>0</v>
      </c>
      <c r="S3213" s="867" t="str">
        <f>IFERROR(IF(VLOOKUP("*"&amp;TRIM($F3213)&amp;"*",dump!$A:$D,4,FALSE)="","空文字",VLOOKUP("*"&amp;TRIM($F3213)&amp;"*",dump!$A:$D,4,FALSE)),"NA")</f>
        <v>NA</v>
      </c>
      <c r="T3213" s="867" t="str">
        <f t="shared" ref="T3213:T3276" ca="1" si="214">IF($K3213&lt;&gt;"",IF($E3213&lt;&gt;"","■",""),IF(AND(R3213="",S3213="NA"),"●", IF(EXACT(R3213,S3213),"●","×")))</f>
        <v>×</v>
      </c>
      <c r="U3213" s="867"/>
      <c r="V3213" s="867"/>
      <c r="W3213" s="867"/>
      <c r="X3213" s="867"/>
      <c r="Y3213" s="867" t="str">
        <f t="shared" ref="Y3213:Y3276" si="215">IF(U3213="●","●","")</f>
        <v/>
      </c>
      <c r="Z3213" s="867"/>
    </row>
    <row r="3214" spans="2:26" s="312" customFormat="1" ht="15" customHeight="1" outlineLevel="1">
      <c r="B3214" s="314"/>
      <c r="C3214" s="439"/>
      <c r="D3214" s="343"/>
      <c r="E3214" s="307" t="s">
        <v>4439</v>
      </c>
      <c r="F3214" s="307" t="s">
        <v>3867</v>
      </c>
      <c r="G3214" s="307" t="s">
        <v>2010</v>
      </c>
      <c r="H3214" s="302" t="s">
        <v>3657</v>
      </c>
      <c r="I3214" s="303" t="s">
        <v>660</v>
      </c>
      <c r="J3214" s="417" t="s">
        <v>5684</v>
      </c>
      <c r="K3214" s="865" t="str">
        <f t="shared" si="211"/>
        <v/>
      </c>
      <c r="L3214" s="557" t="s">
        <v>3656</v>
      </c>
      <c r="M3214" s="558" t="s">
        <v>3655</v>
      </c>
      <c r="N3214" s="597" t="s">
        <v>17470</v>
      </c>
      <c r="O3214" s="558"/>
      <c r="P3214" s="598"/>
      <c r="Q3214" s="867" t="str">
        <f t="shared" ca="1" si="212"/>
        <v/>
      </c>
      <c r="R3214" s="867" t="str">
        <f t="shared" ca="1" si="213"/>
        <v/>
      </c>
      <c r="S3214" s="867" t="str">
        <f>IFERROR(IF(VLOOKUP("*"&amp;TRIM($F3214)&amp;"*",dump!$A:$D,4,FALSE)="","空文字",VLOOKUP("*"&amp;TRIM($F3214)&amp;"*",dump!$A:$D,4,FALSE)),"NA")</f>
        <v>NA</v>
      </c>
      <c r="T3214" s="867" t="str">
        <f t="shared" ca="1" si="214"/>
        <v>●</v>
      </c>
      <c r="U3214" s="867"/>
      <c r="V3214" s="867"/>
      <c r="W3214" s="867"/>
      <c r="X3214" s="867"/>
      <c r="Y3214" s="867" t="str">
        <f t="shared" si="215"/>
        <v/>
      </c>
      <c r="Z3214" s="867"/>
    </row>
    <row r="3215" spans="2:26" s="312" customFormat="1" ht="15" customHeight="1" outlineLevel="1">
      <c r="B3215" s="314"/>
      <c r="C3215" s="439"/>
      <c r="D3215" s="343"/>
      <c r="E3215" s="307" t="s">
        <v>4440</v>
      </c>
      <c r="F3215" s="307" t="s">
        <v>3868</v>
      </c>
      <c r="G3215" s="307" t="s">
        <v>2009</v>
      </c>
      <c r="H3215" s="302" t="s">
        <v>3657</v>
      </c>
      <c r="I3215" s="303" t="s">
        <v>660</v>
      </c>
      <c r="J3215" s="417" t="s">
        <v>5684</v>
      </c>
      <c r="K3215" s="865" t="str">
        <f t="shared" si="211"/>
        <v/>
      </c>
      <c r="L3215" s="557" t="s">
        <v>3656</v>
      </c>
      <c r="M3215" s="558" t="s">
        <v>3655</v>
      </c>
      <c r="N3215" s="597" t="s">
        <v>17470</v>
      </c>
      <c r="O3215" s="558"/>
      <c r="P3215" s="598"/>
      <c r="Q3215" s="867" t="str">
        <f t="shared" ca="1" si="212"/>
        <v/>
      </c>
      <c r="R3215" s="867" t="str">
        <f t="shared" ca="1" si="213"/>
        <v/>
      </c>
      <c r="S3215" s="867" t="str">
        <f>IFERROR(IF(VLOOKUP("*"&amp;TRIM($F3215)&amp;"*",dump!$A:$D,4,FALSE)="","空文字",VLOOKUP("*"&amp;TRIM($F3215)&amp;"*",dump!$A:$D,4,FALSE)),"NA")</f>
        <v>NA</v>
      </c>
      <c r="T3215" s="867" t="str">
        <f t="shared" ca="1" si="214"/>
        <v>●</v>
      </c>
      <c r="U3215" s="867"/>
      <c r="V3215" s="867"/>
      <c r="W3215" s="867"/>
      <c r="X3215" s="867"/>
      <c r="Y3215" s="867" t="str">
        <f t="shared" si="215"/>
        <v/>
      </c>
      <c r="Z3215" s="867"/>
    </row>
    <row r="3216" spans="2:26" s="312" customFormat="1" ht="15" customHeight="1" outlineLevel="1">
      <c r="B3216" s="314"/>
      <c r="C3216" s="439"/>
      <c r="D3216" s="343"/>
      <c r="E3216" s="307" t="s">
        <v>4441</v>
      </c>
      <c r="F3216" s="307" t="s">
        <v>3869</v>
      </c>
      <c r="G3216" s="307" t="s">
        <v>2011</v>
      </c>
      <c r="H3216" s="302" t="s">
        <v>3658</v>
      </c>
      <c r="I3216" s="303" t="s">
        <v>660</v>
      </c>
      <c r="J3216" s="417" t="s">
        <v>5684</v>
      </c>
      <c r="K3216" s="865" t="str">
        <f t="shared" si="211"/>
        <v/>
      </c>
      <c r="L3216" s="557" t="s">
        <v>3656</v>
      </c>
      <c r="M3216" s="558" t="s">
        <v>3655</v>
      </c>
      <c r="N3216" s="597" t="s">
        <v>17470</v>
      </c>
      <c r="O3216" s="558"/>
      <c r="P3216" s="598"/>
      <c r="Q3216" s="867" t="str">
        <f t="shared" ca="1" si="212"/>
        <v/>
      </c>
      <c r="R3216" s="867" t="str">
        <f t="shared" ca="1" si="213"/>
        <v/>
      </c>
      <c r="S3216" s="867" t="str">
        <f>IFERROR(IF(VLOOKUP("*"&amp;TRIM($F3216)&amp;"*",dump!$A:$D,4,FALSE)="","空文字",VLOOKUP("*"&amp;TRIM($F3216)&amp;"*",dump!$A:$D,4,FALSE)),"NA")</f>
        <v>NA</v>
      </c>
      <c r="T3216" s="867" t="str">
        <f t="shared" ca="1" si="214"/>
        <v>●</v>
      </c>
      <c r="U3216" s="867"/>
      <c r="V3216" s="867"/>
      <c r="W3216" s="867"/>
      <c r="X3216" s="867"/>
      <c r="Y3216" s="867" t="str">
        <f t="shared" si="215"/>
        <v/>
      </c>
      <c r="Z3216" s="867"/>
    </row>
    <row r="3217" spans="1:26" ht="15" customHeight="1" outlineLevel="1">
      <c r="A3217" s="312"/>
      <c r="B3217" s="314"/>
      <c r="C3217" s="439"/>
      <c r="D3217" s="343"/>
      <c r="E3217" s="307" t="s">
        <v>4442</v>
      </c>
      <c r="F3217" s="307" t="s">
        <v>3870</v>
      </c>
      <c r="G3217" s="307" t="s">
        <v>2012</v>
      </c>
      <c r="H3217" s="302" t="s">
        <v>3657</v>
      </c>
      <c r="I3217" s="303" t="s">
        <v>660</v>
      </c>
      <c r="J3217" s="417" t="s">
        <v>5684</v>
      </c>
      <c r="K3217" s="865" t="str">
        <f t="shared" si="211"/>
        <v/>
      </c>
      <c r="L3217" s="557" t="s">
        <v>3656</v>
      </c>
      <c r="M3217" s="558" t="s">
        <v>3655</v>
      </c>
      <c r="N3217" s="597" t="s">
        <v>17470</v>
      </c>
      <c r="O3217" s="558"/>
      <c r="P3217" s="598"/>
      <c r="Q3217" s="867" t="str">
        <f t="shared" ca="1" si="212"/>
        <v/>
      </c>
      <c r="R3217" s="867" t="str">
        <f t="shared" ca="1" si="213"/>
        <v/>
      </c>
      <c r="S3217" s="867" t="str">
        <f>IFERROR(IF(VLOOKUP("*"&amp;TRIM($F3217)&amp;"*",dump!$A:$D,4,FALSE)="","空文字",VLOOKUP("*"&amp;TRIM($F3217)&amp;"*",dump!$A:$D,4,FALSE)),"NA")</f>
        <v>NA</v>
      </c>
      <c r="T3217" s="867" t="str">
        <f t="shared" ca="1" si="214"/>
        <v>●</v>
      </c>
      <c r="U3217" s="867"/>
      <c r="V3217" s="867"/>
      <c r="W3217" s="867"/>
      <c r="X3217" s="867"/>
      <c r="Y3217" s="867" t="str">
        <f t="shared" si="215"/>
        <v/>
      </c>
      <c r="Z3217" s="867"/>
    </row>
    <row r="3218" spans="1:26" ht="15" customHeight="1" outlineLevel="1">
      <c r="A3218" s="312"/>
      <c r="B3218" s="314"/>
      <c r="C3218" s="439"/>
      <c r="D3218" s="343"/>
      <c r="E3218" s="307" t="s">
        <v>4443</v>
      </c>
      <c r="F3218" s="307" t="s">
        <v>3871</v>
      </c>
      <c r="G3218" s="307" t="s">
        <v>2013</v>
      </c>
      <c r="H3218" s="302" t="s">
        <v>3657</v>
      </c>
      <c r="I3218" s="303" t="s">
        <v>660</v>
      </c>
      <c r="J3218" s="417" t="s">
        <v>5684</v>
      </c>
      <c r="K3218" s="865" t="str">
        <f t="shared" si="211"/>
        <v/>
      </c>
      <c r="L3218" s="557" t="s">
        <v>3656</v>
      </c>
      <c r="M3218" s="558" t="s">
        <v>3655</v>
      </c>
      <c r="N3218" s="597" t="s">
        <v>17470</v>
      </c>
      <c r="O3218" s="558"/>
      <c r="P3218" s="598"/>
      <c r="Q3218" s="867" t="str">
        <f t="shared" ca="1" si="212"/>
        <v/>
      </c>
      <c r="R3218" s="867" t="str">
        <f t="shared" ca="1" si="213"/>
        <v/>
      </c>
      <c r="S3218" s="867" t="str">
        <f>IFERROR(IF(VLOOKUP("*"&amp;TRIM($F3218)&amp;"*",dump!$A:$D,4,FALSE)="","空文字",VLOOKUP("*"&amp;TRIM($F3218)&amp;"*",dump!$A:$D,4,FALSE)),"NA")</f>
        <v>NA</v>
      </c>
      <c r="T3218" s="867" t="str">
        <f t="shared" ca="1" si="214"/>
        <v>●</v>
      </c>
      <c r="U3218" s="867"/>
      <c r="V3218" s="867"/>
      <c r="W3218" s="867"/>
      <c r="X3218" s="867"/>
      <c r="Y3218" s="867" t="str">
        <f t="shared" si="215"/>
        <v/>
      </c>
      <c r="Z3218" s="867"/>
    </row>
    <row r="3219" spans="1:26" ht="15" customHeight="1" outlineLevel="1">
      <c r="A3219" s="312"/>
      <c r="B3219" s="314"/>
      <c r="C3219" s="439"/>
      <c r="D3219" s="343"/>
      <c r="E3219" s="307" t="s">
        <v>4444</v>
      </c>
      <c r="F3219" s="307" t="s">
        <v>3872</v>
      </c>
      <c r="G3219" s="307" t="s">
        <v>2014</v>
      </c>
      <c r="H3219" s="302" t="s">
        <v>3658</v>
      </c>
      <c r="I3219" s="303" t="s">
        <v>660</v>
      </c>
      <c r="J3219" s="417" t="s">
        <v>5684</v>
      </c>
      <c r="K3219" s="865" t="str">
        <f t="shared" si="211"/>
        <v/>
      </c>
      <c r="L3219" s="557" t="s">
        <v>3656</v>
      </c>
      <c r="M3219" s="558" t="s">
        <v>3655</v>
      </c>
      <c r="N3219" s="597" t="s">
        <v>17470</v>
      </c>
      <c r="O3219" s="558"/>
      <c r="P3219" s="598"/>
      <c r="Q3219" s="867" t="str">
        <f t="shared" ca="1" si="212"/>
        <v/>
      </c>
      <c r="R3219" s="867" t="str">
        <f t="shared" ca="1" si="213"/>
        <v/>
      </c>
      <c r="S3219" s="867" t="str">
        <f>IFERROR(IF(VLOOKUP("*"&amp;TRIM($F3219)&amp;"*",dump!$A:$D,4,FALSE)="","空文字",VLOOKUP("*"&amp;TRIM($F3219)&amp;"*",dump!$A:$D,4,FALSE)),"NA")</f>
        <v>NA</v>
      </c>
      <c r="T3219" s="867" t="str">
        <f t="shared" ca="1" si="214"/>
        <v>●</v>
      </c>
      <c r="U3219" s="867"/>
      <c r="V3219" s="867"/>
      <c r="W3219" s="867"/>
      <c r="X3219" s="867"/>
      <c r="Y3219" s="867" t="str">
        <f t="shared" si="215"/>
        <v/>
      </c>
      <c r="Z3219" s="867"/>
    </row>
    <row r="3220" spans="1:26" ht="15" customHeight="1" outlineLevel="1">
      <c r="A3220" s="312"/>
      <c r="B3220" s="314"/>
      <c r="C3220" s="439"/>
      <c r="D3220" s="343"/>
      <c r="E3220" s="307" t="s">
        <v>4445</v>
      </c>
      <c r="F3220" s="307" t="s">
        <v>3873</v>
      </c>
      <c r="G3220" s="307" t="s">
        <v>2015</v>
      </c>
      <c r="H3220" s="302" t="s">
        <v>3657</v>
      </c>
      <c r="I3220" s="303" t="s">
        <v>660</v>
      </c>
      <c r="J3220" s="417" t="s">
        <v>5684</v>
      </c>
      <c r="K3220" s="865" t="str">
        <f t="shared" si="211"/>
        <v/>
      </c>
      <c r="L3220" s="557" t="s">
        <v>3656</v>
      </c>
      <c r="M3220" s="558" t="s">
        <v>3655</v>
      </c>
      <c r="N3220" s="597" t="s">
        <v>17470</v>
      </c>
      <c r="O3220" s="558"/>
      <c r="P3220" s="598"/>
      <c r="Q3220" s="867" t="str">
        <f t="shared" ca="1" si="212"/>
        <v/>
      </c>
      <c r="R3220" s="867" t="str">
        <f t="shared" ca="1" si="213"/>
        <v/>
      </c>
      <c r="S3220" s="867" t="str">
        <f>IFERROR(IF(VLOOKUP("*"&amp;TRIM($F3220)&amp;"*",dump!$A:$D,4,FALSE)="","空文字",VLOOKUP("*"&amp;TRIM($F3220)&amp;"*",dump!$A:$D,4,FALSE)),"NA")</f>
        <v>NA</v>
      </c>
      <c r="T3220" s="867" t="str">
        <f t="shared" ca="1" si="214"/>
        <v>●</v>
      </c>
      <c r="U3220" s="867"/>
      <c r="V3220" s="867"/>
      <c r="W3220" s="867"/>
      <c r="X3220" s="867"/>
      <c r="Y3220" s="867" t="str">
        <f t="shared" si="215"/>
        <v/>
      </c>
      <c r="Z3220" s="867"/>
    </row>
    <row r="3221" spans="1:26" ht="15" customHeight="1" outlineLevel="1">
      <c r="A3221" s="312"/>
      <c r="B3221" s="314"/>
      <c r="C3221" s="439"/>
      <c r="D3221" s="343"/>
      <c r="E3221" s="83" t="s">
        <v>10035</v>
      </c>
      <c r="F3221" s="307" t="s">
        <v>3874</v>
      </c>
      <c r="G3221" s="307" t="s">
        <v>10036</v>
      </c>
      <c r="H3221" s="302" t="s">
        <v>3657</v>
      </c>
      <c r="I3221" s="303" t="s">
        <v>660</v>
      </c>
      <c r="J3221" s="417" t="s">
        <v>5684</v>
      </c>
      <c r="K3221" s="865" t="str">
        <f t="shared" si="211"/>
        <v/>
      </c>
      <c r="L3221" s="557" t="s">
        <v>3656</v>
      </c>
      <c r="M3221" s="558" t="s">
        <v>3655</v>
      </c>
      <c r="N3221" s="597" t="s">
        <v>17470</v>
      </c>
      <c r="O3221" s="558"/>
      <c r="P3221" s="598"/>
      <c r="Q3221" s="867" t="str">
        <f t="shared" ca="1" si="212"/>
        <v/>
      </c>
      <c r="R3221" s="867" t="str">
        <f t="shared" ca="1" si="213"/>
        <v/>
      </c>
      <c r="S3221" s="867" t="str">
        <f>IFERROR(IF(VLOOKUP("*"&amp;TRIM($F3221)&amp;"*",dump!$A:$D,4,FALSE)="","空文字",VLOOKUP("*"&amp;TRIM($F3221)&amp;"*",dump!$A:$D,4,FALSE)),"NA")</f>
        <v>NA</v>
      </c>
      <c r="T3221" s="867" t="str">
        <f t="shared" ca="1" si="214"/>
        <v>●</v>
      </c>
      <c r="U3221" s="867"/>
      <c r="V3221" s="867"/>
      <c r="W3221" s="867"/>
      <c r="X3221" s="867"/>
      <c r="Y3221" s="867" t="str">
        <f t="shared" si="215"/>
        <v/>
      </c>
      <c r="Z3221" s="867"/>
    </row>
    <row r="3222" spans="1:26" ht="15" customHeight="1" outlineLevel="1">
      <c r="A3222" s="312"/>
      <c r="B3222" s="314"/>
      <c r="C3222" s="439"/>
      <c r="D3222" s="343"/>
      <c r="E3222" s="83" t="s">
        <v>10037</v>
      </c>
      <c r="F3222" s="307" t="s">
        <v>3875</v>
      </c>
      <c r="G3222" s="307" t="s">
        <v>10038</v>
      </c>
      <c r="H3222" s="302" t="s">
        <v>3657</v>
      </c>
      <c r="I3222" s="303" t="s">
        <v>660</v>
      </c>
      <c r="J3222" s="417" t="s">
        <v>5684</v>
      </c>
      <c r="K3222" s="865" t="str">
        <f t="shared" si="211"/>
        <v/>
      </c>
      <c r="L3222" s="557" t="s">
        <v>3656</v>
      </c>
      <c r="M3222" s="558" t="s">
        <v>3655</v>
      </c>
      <c r="N3222" s="597" t="s">
        <v>17470</v>
      </c>
      <c r="O3222" s="558"/>
      <c r="P3222" s="598"/>
      <c r="Q3222" s="867" t="str">
        <f t="shared" ca="1" si="212"/>
        <v/>
      </c>
      <c r="R3222" s="867" t="str">
        <f t="shared" ca="1" si="213"/>
        <v/>
      </c>
      <c r="S3222" s="867" t="str">
        <f>IFERROR(IF(VLOOKUP("*"&amp;TRIM($F3222)&amp;"*",dump!$A:$D,4,FALSE)="","空文字",VLOOKUP("*"&amp;TRIM($F3222)&amp;"*",dump!$A:$D,4,FALSE)),"NA")</f>
        <v>NA</v>
      </c>
      <c r="T3222" s="867" t="str">
        <f t="shared" ca="1" si="214"/>
        <v>●</v>
      </c>
      <c r="U3222" s="867"/>
      <c r="V3222" s="867"/>
      <c r="W3222" s="867"/>
      <c r="X3222" s="867"/>
      <c r="Y3222" s="867" t="str">
        <f t="shared" si="215"/>
        <v/>
      </c>
      <c r="Z3222" s="867"/>
    </row>
    <row r="3223" spans="1:26" s="152" customFormat="1" ht="15" customHeight="1" outlineLevel="1">
      <c r="A3223" s="312"/>
      <c r="B3223" s="314"/>
      <c r="C3223" s="439"/>
      <c r="D3223" s="525"/>
      <c r="E3223" s="84" t="s">
        <v>10039</v>
      </c>
      <c r="F3223" s="307" t="s">
        <v>5531</v>
      </c>
      <c r="G3223" s="307" t="s">
        <v>10040</v>
      </c>
      <c r="H3223" s="302" t="s">
        <v>418</v>
      </c>
      <c r="I3223" s="303" t="s">
        <v>660</v>
      </c>
      <c r="J3223" s="417" t="s">
        <v>5684</v>
      </c>
      <c r="K3223" s="865" t="str">
        <f t="shared" si="211"/>
        <v/>
      </c>
      <c r="L3223" s="557" t="s">
        <v>3656</v>
      </c>
      <c r="M3223" s="558" t="s">
        <v>3655</v>
      </c>
      <c r="N3223" s="597" t="s">
        <v>17470</v>
      </c>
      <c r="O3223" s="662"/>
      <c r="P3223" s="598"/>
      <c r="Q3223" s="867" t="str">
        <f t="shared" ca="1" si="212"/>
        <v/>
      </c>
      <c r="R3223" s="867" t="str">
        <f t="shared" ca="1" si="213"/>
        <v/>
      </c>
      <c r="S3223" s="867" t="str">
        <f>IFERROR(IF(VLOOKUP("*"&amp;TRIM($F3223)&amp;"*",dump!$A:$D,4,FALSE)="","空文字",VLOOKUP("*"&amp;TRIM($F3223)&amp;"*",dump!$A:$D,4,FALSE)),"NA")</f>
        <v>NA</v>
      </c>
      <c r="T3223" s="867" t="str">
        <f t="shared" ca="1" si="214"/>
        <v>●</v>
      </c>
      <c r="U3223" s="867"/>
      <c r="V3223" s="867"/>
      <c r="W3223" s="867"/>
      <c r="X3223" s="867"/>
      <c r="Y3223" s="867" t="str">
        <f t="shared" si="215"/>
        <v/>
      </c>
      <c r="Z3223" s="867"/>
    </row>
    <row r="3224" spans="1:26" ht="15" customHeight="1" outlineLevel="1">
      <c r="A3224" s="312"/>
      <c r="B3224" s="314"/>
      <c r="C3224" s="439"/>
      <c r="D3224" s="215" t="s">
        <v>4446</v>
      </c>
      <c r="E3224" s="213"/>
      <c r="F3224" s="214" t="s">
        <v>3876</v>
      </c>
      <c r="G3224" s="214" t="s">
        <v>2016</v>
      </c>
      <c r="H3224" s="225" t="s">
        <v>3655</v>
      </c>
      <c r="I3224" s="144" t="s">
        <v>660</v>
      </c>
      <c r="J3224" s="418" t="s">
        <v>5684</v>
      </c>
      <c r="K3224" s="865" t="str">
        <f t="shared" si="211"/>
        <v/>
      </c>
      <c r="L3224" s="557" t="s">
        <v>3656</v>
      </c>
      <c r="M3224" s="558" t="s">
        <v>3655</v>
      </c>
      <c r="N3224" s="597"/>
      <c r="O3224" s="558"/>
      <c r="P3224" s="598"/>
      <c r="Q3224" s="867" t="str">
        <f t="shared" ca="1" si="212"/>
        <v/>
      </c>
      <c r="R3224" s="867" t="str">
        <f t="shared" ca="1" si="213"/>
        <v/>
      </c>
      <c r="S3224" s="867" t="str">
        <f>IFERROR(IF(VLOOKUP("*"&amp;TRIM($F3224)&amp;"*",dump!$A:$D,4,FALSE)="","空文字",VLOOKUP("*"&amp;TRIM($F3224)&amp;"*",dump!$A:$D,4,FALSE)),"NA")</f>
        <v>NA</v>
      </c>
      <c r="T3224" s="867" t="str">
        <f t="shared" ca="1" si="214"/>
        <v>●</v>
      </c>
      <c r="U3224" s="867"/>
      <c r="V3224" s="867"/>
      <c r="W3224" s="867"/>
      <c r="X3224" s="867"/>
      <c r="Y3224" s="867" t="str">
        <f t="shared" si="215"/>
        <v/>
      </c>
      <c r="Z3224" s="867"/>
    </row>
    <row r="3225" spans="1:26" ht="15" customHeight="1" outlineLevel="1">
      <c r="A3225" s="312"/>
      <c r="B3225" s="314"/>
      <c r="C3225" s="439"/>
      <c r="D3225" s="343"/>
      <c r="E3225" s="307" t="s">
        <v>3148</v>
      </c>
      <c r="F3225" s="307" t="s">
        <v>3877</v>
      </c>
      <c r="G3225" s="307" t="s">
        <v>2220</v>
      </c>
      <c r="H3225" s="302" t="s">
        <v>3657</v>
      </c>
      <c r="I3225" s="303" t="s">
        <v>660</v>
      </c>
      <c r="J3225" s="417" t="s">
        <v>5684</v>
      </c>
      <c r="K3225" s="865" t="str">
        <f t="shared" si="211"/>
        <v/>
      </c>
      <c r="L3225" s="557" t="s">
        <v>3656</v>
      </c>
      <c r="M3225" s="558" t="s">
        <v>3655</v>
      </c>
      <c r="N3225" s="597" t="s">
        <v>17470</v>
      </c>
      <c r="O3225" s="558"/>
      <c r="P3225" s="598"/>
      <c r="Q3225" s="867" t="str">
        <f t="shared" ca="1" si="212"/>
        <v/>
      </c>
      <c r="R3225" s="867" t="str">
        <f t="shared" ca="1" si="213"/>
        <v/>
      </c>
      <c r="S3225" s="867" t="str">
        <f>IFERROR(IF(VLOOKUP("*"&amp;TRIM($F3225)&amp;"*",dump!$A:$D,4,FALSE)="","空文字",VLOOKUP("*"&amp;TRIM($F3225)&amp;"*",dump!$A:$D,4,FALSE)),"NA")</f>
        <v>NA</v>
      </c>
      <c r="T3225" s="867" t="str">
        <f t="shared" ca="1" si="214"/>
        <v>●</v>
      </c>
      <c r="U3225" s="867"/>
      <c r="V3225" s="867"/>
      <c r="W3225" s="867"/>
      <c r="X3225" s="867"/>
      <c r="Y3225" s="867" t="str">
        <f t="shared" si="215"/>
        <v/>
      </c>
      <c r="Z3225" s="867"/>
    </row>
    <row r="3226" spans="1:26" ht="15" customHeight="1" outlineLevel="1">
      <c r="A3226" s="312"/>
      <c r="B3226" s="314"/>
      <c r="C3226" s="439"/>
      <c r="D3226" s="343"/>
      <c r="E3226" s="307" t="s">
        <v>3149</v>
      </c>
      <c r="F3226" s="307" t="s">
        <v>3878</v>
      </c>
      <c r="G3226" s="307" t="s">
        <v>2017</v>
      </c>
      <c r="H3226" s="302" t="s">
        <v>3657</v>
      </c>
      <c r="I3226" s="303" t="s">
        <v>660</v>
      </c>
      <c r="J3226" s="417" t="s">
        <v>5684</v>
      </c>
      <c r="K3226" s="865" t="str">
        <f t="shared" si="211"/>
        <v/>
      </c>
      <c r="L3226" s="557" t="s">
        <v>3656</v>
      </c>
      <c r="M3226" s="558" t="s">
        <v>3655</v>
      </c>
      <c r="N3226" s="597" t="s">
        <v>17470</v>
      </c>
      <c r="O3226" s="558"/>
      <c r="P3226" s="598"/>
      <c r="Q3226" s="867" t="str">
        <f t="shared" ca="1" si="212"/>
        <v/>
      </c>
      <c r="R3226" s="867" t="str">
        <f t="shared" ca="1" si="213"/>
        <v/>
      </c>
      <c r="S3226" s="867" t="str">
        <f>IFERROR(IF(VLOOKUP("*"&amp;TRIM($F3226)&amp;"*",dump!$A:$D,4,FALSE)="","空文字",VLOOKUP("*"&amp;TRIM($F3226)&amp;"*",dump!$A:$D,4,FALSE)),"NA")</f>
        <v>NA</v>
      </c>
      <c r="T3226" s="867" t="str">
        <f t="shared" ca="1" si="214"/>
        <v>●</v>
      </c>
      <c r="U3226" s="867"/>
      <c r="V3226" s="867"/>
      <c r="W3226" s="867"/>
      <c r="X3226" s="867"/>
      <c r="Y3226" s="867" t="str">
        <f t="shared" si="215"/>
        <v/>
      </c>
      <c r="Z3226" s="867"/>
    </row>
    <row r="3227" spans="1:26" ht="15" customHeight="1" outlineLevel="1">
      <c r="A3227" s="312"/>
      <c r="B3227" s="314"/>
      <c r="C3227" s="439"/>
      <c r="D3227" s="343"/>
      <c r="E3227" s="307" t="s">
        <v>3150</v>
      </c>
      <c r="F3227" s="307" t="s">
        <v>3879</v>
      </c>
      <c r="G3227" s="307" t="s">
        <v>2018</v>
      </c>
      <c r="H3227" s="302" t="s">
        <v>3657</v>
      </c>
      <c r="I3227" s="303" t="s">
        <v>660</v>
      </c>
      <c r="J3227" s="417" t="s">
        <v>5684</v>
      </c>
      <c r="K3227" s="865" t="str">
        <f t="shared" si="211"/>
        <v/>
      </c>
      <c r="L3227" s="557" t="s">
        <v>3656</v>
      </c>
      <c r="M3227" s="558" t="s">
        <v>3655</v>
      </c>
      <c r="N3227" s="597" t="s">
        <v>17470</v>
      </c>
      <c r="O3227" s="558"/>
      <c r="P3227" s="598"/>
      <c r="Q3227" s="867" t="str">
        <f t="shared" ca="1" si="212"/>
        <v/>
      </c>
      <c r="R3227" s="867" t="str">
        <f t="shared" ca="1" si="213"/>
        <v/>
      </c>
      <c r="S3227" s="867" t="str">
        <f>IFERROR(IF(VLOOKUP("*"&amp;TRIM($F3227)&amp;"*",dump!$A:$D,4,FALSE)="","空文字",VLOOKUP("*"&amp;TRIM($F3227)&amp;"*",dump!$A:$D,4,FALSE)),"NA")</f>
        <v>NA</v>
      </c>
      <c r="T3227" s="867" t="str">
        <f t="shared" ca="1" si="214"/>
        <v>●</v>
      </c>
      <c r="U3227" s="867"/>
      <c r="V3227" s="867"/>
      <c r="W3227" s="867"/>
      <c r="X3227" s="867"/>
      <c r="Y3227" s="867" t="str">
        <f t="shared" si="215"/>
        <v/>
      </c>
      <c r="Z3227" s="867"/>
    </row>
    <row r="3228" spans="1:26" ht="15" customHeight="1" outlineLevel="1">
      <c r="A3228" s="312"/>
      <c r="B3228" s="314"/>
      <c r="C3228" s="439"/>
      <c r="D3228" s="343"/>
      <c r="E3228" s="307" t="s">
        <v>3151</v>
      </c>
      <c r="F3228" s="307" t="s">
        <v>3880</v>
      </c>
      <c r="G3228" s="307" t="s">
        <v>2019</v>
      </c>
      <c r="H3228" s="302" t="s">
        <v>3657</v>
      </c>
      <c r="I3228" s="303" t="s">
        <v>660</v>
      </c>
      <c r="J3228" s="417" t="s">
        <v>5684</v>
      </c>
      <c r="K3228" s="865" t="str">
        <f t="shared" si="211"/>
        <v/>
      </c>
      <c r="L3228" s="557" t="s">
        <v>3656</v>
      </c>
      <c r="M3228" s="558" t="s">
        <v>3655</v>
      </c>
      <c r="N3228" s="597" t="s">
        <v>17470</v>
      </c>
      <c r="O3228" s="558"/>
      <c r="P3228" s="598"/>
      <c r="Q3228" s="867" t="str">
        <f t="shared" ca="1" si="212"/>
        <v/>
      </c>
      <c r="R3228" s="867" t="str">
        <f t="shared" ca="1" si="213"/>
        <v/>
      </c>
      <c r="S3228" s="867" t="str">
        <f>IFERROR(IF(VLOOKUP("*"&amp;TRIM($F3228)&amp;"*",dump!$A:$D,4,FALSE)="","空文字",VLOOKUP("*"&amp;TRIM($F3228)&amp;"*",dump!$A:$D,4,FALSE)),"NA")</f>
        <v>NA</v>
      </c>
      <c r="T3228" s="867" t="str">
        <f t="shared" ca="1" si="214"/>
        <v>●</v>
      </c>
      <c r="U3228" s="867"/>
      <c r="V3228" s="867"/>
      <c r="W3228" s="867"/>
      <c r="X3228" s="867"/>
      <c r="Y3228" s="867" t="str">
        <f t="shared" si="215"/>
        <v/>
      </c>
      <c r="Z3228" s="867"/>
    </row>
    <row r="3229" spans="1:26" ht="15" customHeight="1" outlineLevel="1">
      <c r="A3229" s="312"/>
      <c r="B3229" s="314"/>
      <c r="C3229" s="439"/>
      <c r="D3229" s="343"/>
      <c r="E3229" s="307" t="s">
        <v>3152</v>
      </c>
      <c r="F3229" s="307" t="s">
        <v>3881</v>
      </c>
      <c r="G3229" s="307" t="s">
        <v>2221</v>
      </c>
      <c r="H3229" s="302" t="s">
        <v>3657</v>
      </c>
      <c r="I3229" s="303" t="s">
        <v>660</v>
      </c>
      <c r="J3229" s="417" t="s">
        <v>5684</v>
      </c>
      <c r="K3229" s="865" t="str">
        <f t="shared" si="211"/>
        <v/>
      </c>
      <c r="L3229" s="557" t="s">
        <v>3656</v>
      </c>
      <c r="M3229" s="558" t="s">
        <v>3655</v>
      </c>
      <c r="N3229" s="597" t="s">
        <v>17502</v>
      </c>
      <c r="O3229" s="558"/>
      <c r="P3229" s="598"/>
      <c r="Q3229" s="867" t="str">
        <f t="shared" ca="1" si="212"/>
        <v/>
      </c>
      <c r="R3229" s="867" t="str">
        <f t="shared" ca="1" si="213"/>
        <v/>
      </c>
      <c r="S3229" s="867" t="str">
        <f>IFERROR(IF(VLOOKUP("*"&amp;TRIM($F3229)&amp;"*",dump!$A:$D,4,FALSE)="","空文字",VLOOKUP("*"&amp;TRIM($F3229)&amp;"*",dump!$A:$D,4,FALSE)),"NA")</f>
        <v>NA</v>
      </c>
      <c r="T3229" s="867" t="str">
        <f t="shared" ca="1" si="214"/>
        <v>●</v>
      </c>
      <c r="U3229" s="867"/>
      <c r="V3229" s="867"/>
      <c r="W3229" s="867"/>
      <c r="X3229" s="867"/>
      <c r="Y3229" s="867" t="str">
        <f t="shared" si="215"/>
        <v/>
      </c>
      <c r="Z3229" s="867"/>
    </row>
    <row r="3230" spans="1:26" ht="15" customHeight="1" outlineLevel="1">
      <c r="A3230" s="312"/>
      <c r="B3230" s="314"/>
      <c r="C3230" s="439"/>
      <c r="D3230" s="343"/>
      <c r="E3230" s="307" t="s">
        <v>4572</v>
      </c>
      <c r="F3230" s="307" t="s">
        <v>3882</v>
      </c>
      <c r="G3230" s="307" t="s">
        <v>845</v>
      </c>
      <c r="H3230" s="302" t="s">
        <v>3657</v>
      </c>
      <c r="I3230" s="303" t="s">
        <v>660</v>
      </c>
      <c r="J3230" s="417" t="s">
        <v>5684</v>
      </c>
      <c r="K3230" s="865" t="str">
        <f t="shared" si="211"/>
        <v/>
      </c>
      <c r="L3230" s="557" t="s">
        <v>3656</v>
      </c>
      <c r="M3230" s="558" t="s">
        <v>3655</v>
      </c>
      <c r="N3230" s="597" t="s">
        <v>17502</v>
      </c>
      <c r="O3230" s="558"/>
      <c r="P3230" s="598"/>
      <c r="Q3230" s="867" t="str">
        <f t="shared" ca="1" si="212"/>
        <v/>
      </c>
      <c r="R3230" s="867" t="str">
        <f t="shared" ca="1" si="213"/>
        <v/>
      </c>
      <c r="S3230" s="867" t="str">
        <f>IFERROR(IF(VLOOKUP("*"&amp;TRIM($F3230)&amp;"*",dump!$A:$D,4,FALSE)="","空文字",VLOOKUP("*"&amp;TRIM($F3230)&amp;"*",dump!$A:$D,4,FALSE)),"NA")</f>
        <v>NA</v>
      </c>
      <c r="T3230" s="867" t="str">
        <f t="shared" ca="1" si="214"/>
        <v>●</v>
      </c>
      <c r="U3230" s="867"/>
      <c r="V3230" s="867"/>
      <c r="W3230" s="867"/>
      <c r="X3230" s="867"/>
      <c r="Y3230" s="867" t="str">
        <f t="shared" si="215"/>
        <v/>
      </c>
      <c r="Z3230" s="867"/>
    </row>
    <row r="3231" spans="1:26" ht="15" customHeight="1" outlineLevel="1">
      <c r="A3231" s="312"/>
      <c r="B3231" s="314"/>
      <c r="C3231" s="439"/>
      <c r="D3231" s="525"/>
      <c r="E3231" s="307" t="s">
        <v>4573</v>
      </c>
      <c r="F3231" s="307" t="s">
        <v>3883</v>
      </c>
      <c r="G3231" s="307" t="s">
        <v>2020</v>
      </c>
      <c r="H3231" s="302" t="s">
        <v>3657</v>
      </c>
      <c r="I3231" s="303" t="s">
        <v>660</v>
      </c>
      <c r="J3231" s="417" t="s">
        <v>5684</v>
      </c>
      <c r="K3231" s="865" t="str">
        <f t="shared" si="211"/>
        <v/>
      </c>
      <c r="L3231" s="557" t="s">
        <v>3656</v>
      </c>
      <c r="M3231" s="558" t="s">
        <v>3655</v>
      </c>
      <c r="N3231" s="597" t="s">
        <v>17502</v>
      </c>
      <c r="O3231" s="558"/>
      <c r="P3231" s="598"/>
      <c r="Q3231" s="867" t="str">
        <f t="shared" ca="1" si="212"/>
        <v/>
      </c>
      <c r="R3231" s="867" t="str">
        <f t="shared" ca="1" si="213"/>
        <v/>
      </c>
      <c r="S3231" s="867" t="str">
        <f>IFERROR(IF(VLOOKUP("*"&amp;TRIM($F3231)&amp;"*",dump!$A:$D,4,FALSE)="","空文字",VLOOKUP("*"&amp;TRIM($F3231)&amp;"*",dump!$A:$D,4,FALSE)),"NA")</f>
        <v>NA</v>
      </c>
      <c r="T3231" s="867" t="str">
        <f t="shared" ca="1" si="214"/>
        <v>●</v>
      </c>
      <c r="U3231" s="867"/>
      <c r="V3231" s="867"/>
      <c r="W3231" s="867"/>
      <c r="X3231" s="867"/>
      <c r="Y3231" s="867" t="str">
        <f t="shared" si="215"/>
        <v/>
      </c>
      <c r="Z3231" s="867"/>
    </row>
    <row r="3232" spans="1:26" ht="30" customHeight="1" outlineLevel="1">
      <c r="A3232" s="312"/>
      <c r="B3232" s="314"/>
      <c r="C3232" s="439"/>
      <c r="D3232" s="215" t="s">
        <v>4574</v>
      </c>
      <c r="E3232" s="213"/>
      <c r="F3232" s="214" t="s">
        <v>3884</v>
      </c>
      <c r="G3232" s="214" t="s">
        <v>2021</v>
      </c>
      <c r="H3232" s="225" t="s">
        <v>3655</v>
      </c>
      <c r="I3232" s="144" t="s">
        <v>660</v>
      </c>
      <c r="J3232" s="418" t="s">
        <v>5684</v>
      </c>
      <c r="K3232" s="865" t="str">
        <f t="shared" si="211"/>
        <v/>
      </c>
      <c r="L3232" s="557" t="s">
        <v>3656</v>
      </c>
      <c r="M3232" s="558" t="s">
        <v>3655</v>
      </c>
      <c r="N3232" s="597" t="s">
        <v>17470</v>
      </c>
      <c r="O3232" s="558"/>
      <c r="P3232" s="598"/>
      <c r="Q3232" s="867" t="str">
        <f t="shared" ca="1" si="212"/>
        <v/>
      </c>
      <c r="R3232" s="867" t="str">
        <f t="shared" ca="1" si="213"/>
        <v/>
      </c>
      <c r="S3232" s="867" t="str">
        <f>IFERROR(IF(VLOOKUP("*"&amp;TRIM($F3232)&amp;"*",dump!$A:$D,4,FALSE)="","空文字",VLOOKUP("*"&amp;TRIM($F3232)&amp;"*",dump!$A:$D,4,FALSE)),"NA")</f>
        <v>NA</v>
      </c>
      <c r="T3232" s="867" t="str">
        <f t="shared" ca="1" si="214"/>
        <v>●</v>
      </c>
      <c r="U3232" s="867"/>
      <c r="V3232" s="867"/>
      <c r="W3232" s="867"/>
      <c r="X3232" s="867"/>
      <c r="Y3232" s="867" t="str">
        <f t="shared" si="215"/>
        <v/>
      </c>
      <c r="Z3232" s="867"/>
    </row>
    <row r="3233" spans="2:26" s="312" customFormat="1" ht="15" customHeight="1" outlineLevel="1">
      <c r="B3233" s="314"/>
      <c r="C3233" s="439"/>
      <c r="D3233" s="343"/>
      <c r="E3233" s="307" t="s">
        <v>10041</v>
      </c>
      <c r="F3233" s="307" t="s">
        <v>3885</v>
      </c>
      <c r="G3233" s="307" t="s">
        <v>2022</v>
      </c>
      <c r="H3233" s="302" t="s">
        <v>3657</v>
      </c>
      <c r="I3233" s="303" t="s">
        <v>660</v>
      </c>
      <c r="J3233" s="417" t="s">
        <v>5684</v>
      </c>
      <c r="K3233" s="865" t="str">
        <f t="shared" si="211"/>
        <v/>
      </c>
      <c r="L3233" s="557" t="s">
        <v>3656</v>
      </c>
      <c r="M3233" s="558" t="s">
        <v>3655</v>
      </c>
      <c r="N3233" s="597"/>
      <c r="O3233" s="558"/>
      <c r="P3233" s="598"/>
      <c r="Q3233" s="867" t="str">
        <f t="shared" ca="1" si="212"/>
        <v/>
      </c>
      <c r="R3233" s="867" t="str">
        <f t="shared" ca="1" si="213"/>
        <v/>
      </c>
      <c r="S3233" s="867" t="str">
        <f>IFERROR(IF(VLOOKUP("*"&amp;TRIM($F3233)&amp;"*",dump!$A:$D,4,FALSE)="","空文字",VLOOKUP("*"&amp;TRIM($F3233)&amp;"*",dump!$A:$D,4,FALSE)),"NA")</f>
        <v>NA</v>
      </c>
      <c r="T3233" s="867" t="str">
        <f t="shared" ca="1" si="214"/>
        <v>●</v>
      </c>
      <c r="U3233" s="867"/>
      <c r="V3233" s="867"/>
      <c r="W3233" s="867"/>
      <c r="X3233" s="867"/>
      <c r="Y3233" s="867" t="str">
        <f t="shared" si="215"/>
        <v/>
      </c>
      <c r="Z3233" s="867"/>
    </row>
    <row r="3234" spans="2:26" s="312" customFormat="1" ht="15" customHeight="1" outlineLevel="1">
      <c r="B3234" s="314"/>
      <c r="C3234" s="439"/>
      <c r="D3234" s="343"/>
      <c r="E3234" s="307" t="s">
        <v>4575</v>
      </c>
      <c r="F3234" s="307" t="s">
        <v>3886</v>
      </c>
      <c r="G3234" s="307" t="s">
        <v>860</v>
      </c>
      <c r="H3234" s="302" t="s">
        <v>3657</v>
      </c>
      <c r="I3234" s="303" t="s">
        <v>660</v>
      </c>
      <c r="J3234" s="417" t="s">
        <v>5684</v>
      </c>
      <c r="K3234" s="865" t="str">
        <f t="shared" si="211"/>
        <v/>
      </c>
      <c r="L3234" s="557" t="s">
        <v>3656</v>
      </c>
      <c r="M3234" s="558" t="s">
        <v>3655</v>
      </c>
      <c r="N3234" s="597"/>
      <c r="O3234" s="558"/>
      <c r="P3234" s="598"/>
      <c r="Q3234" s="867" t="str">
        <f t="shared" ca="1" si="212"/>
        <v/>
      </c>
      <c r="R3234" s="867" t="str">
        <f t="shared" ca="1" si="213"/>
        <v/>
      </c>
      <c r="S3234" s="867" t="str">
        <f>IFERROR(IF(VLOOKUP("*"&amp;TRIM($F3234)&amp;"*",dump!$A:$D,4,FALSE)="","空文字",VLOOKUP("*"&amp;TRIM($F3234)&amp;"*",dump!$A:$D,4,FALSE)),"NA")</f>
        <v>NA</v>
      </c>
      <c r="T3234" s="867" t="str">
        <f t="shared" ca="1" si="214"/>
        <v>●</v>
      </c>
      <c r="U3234" s="867"/>
      <c r="V3234" s="867"/>
      <c r="W3234" s="867"/>
      <c r="X3234" s="867"/>
      <c r="Y3234" s="867" t="str">
        <f t="shared" si="215"/>
        <v/>
      </c>
      <c r="Z3234" s="867"/>
    </row>
    <row r="3235" spans="2:26" s="312" customFormat="1" ht="15" customHeight="1" outlineLevel="1">
      <c r="B3235" s="314"/>
      <c r="C3235" s="439"/>
      <c r="D3235" s="343"/>
      <c r="E3235" s="307" t="s">
        <v>4576</v>
      </c>
      <c r="F3235" s="307" t="s">
        <v>3887</v>
      </c>
      <c r="G3235" s="307" t="s">
        <v>861</v>
      </c>
      <c r="H3235" s="302" t="s">
        <v>3657</v>
      </c>
      <c r="I3235" s="303" t="s">
        <v>660</v>
      </c>
      <c r="J3235" s="417" t="s">
        <v>5684</v>
      </c>
      <c r="K3235" s="865" t="str">
        <f t="shared" si="211"/>
        <v/>
      </c>
      <c r="L3235" s="557" t="s">
        <v>3656</v>
      </c>
      <c r="M3235" s="558" t="s">
        <v>3655</v>
      </c>
      <c r="N3235" s="597"/>
      <c r="O3235" s="558"/>
      <c r="P3235" s="598"/>
      <c r="Q3235" s="867" t="str">
        <f t="shared" ca="1" si="212"/>
        <v/>
      </c>
      <c r="R3235" s="867" t="str">
        <f t="shared" ca="1" si="213"/>
        <v/>
      </c>
      <c r="S3235" s="867" t="str">
        <f>IFERROR(IF(VLOOKUP("*"&amp;TRIM($F3235)&amp;"*",dump!$A:$D,4,FALSE)="","空文字",VLOOKUP("*"&amp;TRIM($F3235)&amp;"*",dump!$A:$D,4,FALSE)),"NA")</f>
        <v>NA</v>
      </c>
      <c r="T3235" s="867" t="str">
        <f t="shared" ca="1" si="214"/>
        <v>●</v>
      </c>
      <c r="U3235" s="867"/>
      <c r="V3235" s="867"/>
      <c r="W3235" s="867"/>
      <c r="X3235" s="867"/>
      <c r="Y3235" s="867" t="str">
        <f t="shared" si="215"/>
        <v/>
      </c>
      <c r="Z3235" s="867"/>
    </row>
    <row r="3236" spans="2:26" s="312" customFormat="1" ht="15" customHeight="1" outlineLevel="1">
      <c r="B3236" s="314"/>
      <c r="C3236" s="439"/>
      <c r="D3236" s="343"/>
      <c r="E3236" s="306" t="s">
        <v>3650</v>
      </c>
      <c r="F3236" s="307" t="s">
        <v>3888</v>
      </c>
      <c r="G3236" s="307" t="s">
        <v>862</v>
      </c>
      <c r="H3236" s="302" t="s">
        <v>3657</v>
      </c>
      <c r="I3236" s="303" t="s">
        <v>660</v>
      </c>
      <c r="J3236" s="417" t="s">
        <v>5684</v>
      </c>
      <c r="K3236" s="865" t="str">
        <f t="shared" si="211"/>
        <v/>
      </c>
      <c r="L3236" s="557" t="s">
        <v>3656</v>
      </c>
      <c r="M3236" s="558" t="s">
        <v>3655</v>
      </c>
      <c r="N3236" s="597"/>
      <c r="O3236" s="558"/>
      <c r="P3236" s="598"/>
      <c r="Q3236" s="867" t="str">
        <f t="shared" ca="1" si="212"/>
        <v/>
      </c>
      <c r="R3236" s="867" t="str">
        <f t="shared" ca="1" si="213"/>
        <v/>
      </c>
      <c r="S3236" s="867" t="str">
        <f>IFERROR(IF(VLOOKUP("*"&amp;TRIM($F3236)&amp;"*",dump!$A:$D,4,FALSE)="","空文字",VLOOKUP("*"&amp;TRIM($F3236)&amp;"*",dump!$A:$D,4,FALSE)),"NA")</f>
        <v>NA</v>
      </c>
      <c r="T3236" s="867" t="str">
        <f t="shared" ca="1" si="214"/>
        <v>●</v>
      </c>
      <c r="U3236" s="867"/>
      <c r="V3236" s="867"/>
      <c r="W3236" s="867"/>
      <c r="X3236" s="867"/>
      <c r="Y3236" s="867" t="str">
        <f t="shared" si="215"/>
        <v/>
      </c>
      <c r="Z3236" s="867"/>
    </row>
    <row r="3237" spans="2:26" s="312" customFormat="1" ht="30" customHeight="1" outlineLevel="1">
      <c r="B3237" s="314"/>
      <c r="C3237" s="526" t="s">
        <v>10042</v>
      </c>
      <c r="D3237" s="215" t="s">
        <v>10043</v>
      </c>
      <c r="E3237" s="213"/>
      <c r="F3237" s="214" t="s">
        <v>3889</v>
      </c>
      <c r="G3237" s="214" t="s">
        <v>4309</v>
      </c>
      <c r="H3237" s="225" t="s">
        <v>3655</v>
      </c>
      <c r="I3237" s="144" t="s">
        <v>660</v>
      </c>
      <c r="J3237" s="418" t="s">
        <v>5684</v>
      </c>
      <c r="K3237" s="865" t="str">
        <f t="shared" si="211"/>
        <v/>
      </c>
      <c r="L3237" s="557" t="s">
        <v>3656</v>
      </c>
      <c r="M3237" s="558" t="s">
        <v>3655</v>
      </c>
      <c r="N3237" s="597" t="s">
        <v>17470</v>
      </c>
      <c r="O3237" s="558"/>
      <c r="P3237" s="598"/>
      <c r="Q3237" s="867" t="str">
        <f t="shared" ca="1" si="212"/>
        <v/>
      </c>
      <c r="R3237" s="867" t="str">
        <f t="shared" ca="1" si="213"/>
        <v/>
      </c>
      <c r="S3237" s="867" t="str">
        <f>IFERROR(IF(VLOOKUP("*"&amp;TRIM($F3237)&amp;"*",dump!$A:$D,4,FALSE)="","空文字",VLOOKUP("*"&amp;TRIM($F3237)&amp;"*",dump!$A:$D,4,FALSE)),"NA")</f>
        <v>NA</v>
      </c>
      <c r="T3237" s="867" t="str">
        <f t="shared" ca="1" si="214"/>
        <v>●</v>
      </c>
      <c r="U3237" s="867"/>
      <c r="V3237" s="867"/>
      <c r="W3237" s="867"/>
      <c r="X3237" s="867"/>
      <c r="Y3237" s="867" t="str">
        <f t="shared" si="215"/>
        <v/>
      </c>
      <c r="Z3237" s="867"/>
    </row>
    <row r="3238" spans="2:26" s="312" customFormat="1" ht="15" customHeight="1" outlineLevel="1">
      <c r="B3238" s="314"/>
      <c r="C3238" s="534"/>
      <c r="D3238" s="343"/>
      <c r="E3238" s="307" t="s">
        <v>2701</v>
      </c>
      <c r="F3238" s="307" t="s">
        <v>3890</v>
      </c>
      <c r="G3238" s="307" t="s">
        <v>4306</v>
      </c>
      <c r="H3238" s="302" t="s">
        <v>3657</v>
      </c>
      <c r="I3238" s="303" t="s">
        <v>660</v>
      </c>
      <c r="J3238" s="417" t="s">
        <v>5684</v>
      </c>
      <c r="K3238" s="865" t="str">
        <f t="shared" si="211"/>
        <v/>
      </c>
      <c r="L3238" s="557" t="s">
        <v>3656</v>
      </c>
      <c r="M3238" s="558" t="s">
        <v>3655</v>
      </c>
      <c r="N3238" s="597"/>
      <c r="O3238" s="558"/>
      <c r="P3238" s="598"/>
      <c r="Q3238" s="867" t="str">
        <f t="shared" ca="1" si="212"/>
        <v/>
      </c>
      <c r="R3238" s="867" t="str">
        <f t="shared" ca="1" si="213"/>
        <v/>
      </c>
      <c r="S3238" s="867" t="str">
        <f>IFERROR(IF(VLOOKUP("*"&amp;TRIM($F3238)&amp;"*",dump!$A:$D,4,FALSE)="","空文字",VLOOKUP("*"&amp;TRIM($F3238)&amp;"*",dump!$A:$D,4,FALSE)),"NA")</f>
        <v>NA</v>
      </c>
      <c r="T3238" s="867" t="str">
        <f t="shared" ca="1" si="214"/>
        <v>●</v>
      </c>
      <c r="U3238" s="867"/>
      <c r="V3238" s="867"/>
      <c r="W3238" s="867"/>
      <c r="X3238" s="867"/>
      <c r="Y3238" s="867" t="str">
        <f t="shared" si="215"/>
        <v/>
      </c>
      <c r="Z3238" s="867"/>
    </row>
    <row r="3239" spans="2:26" s="312" customFormat="1" ht="15" customHeight="1" outlineLevel="1">
      <c r="B3239" s="314"/>
      <c r="C3239" s="534"/>
      <c r="D3239" s="343"/>
      <c r="E3239" s="307" t="s">
        <v>2702</v>
      </c>
      <c r="F3239" s="307" t="s">
        <v>3891</v>
      </c>
      <c r="G3239" s="307" t="s">
        <v>4307</v>
      </c>
      <c r="H3239" s="302" t="s">
        <v>3657</v>
      </c>
      <c r="I3239" s="303" t="s">
        <v>660</v>
      </c>
      <c r="J3239" s="417" t="s">
        <v>5684</v>
      </c>
      <c r="K3239" s="865" t="str">
        <f t="shared" si="211"/>
        <v/>
      </c>
      <c r="L3239" s="557" t="s">
        <v>3656</v>
      </c>
      <c r="M3239" s="558" t="s">
        <v>3655</v>
      </c>
      <c r="N3239" s="597"/>
      <c r="O3239" s="558"/>
      <c r="P3239" s="598"/>
      <c r="Q3239" s="867" t="str">
        <f t="shared" ca="1" si="212"/>
        <v/>
      </c>
      <c r="R3239" s="867" t="str">
        <f t="shared" ca="1" si="213"/>
        <v/>
      </c>
      <c r="S3239" s="867" t="str">
        <f>IFERROR(IF(VLOOKUP("*"&amp;TRIM($F3239)&amp;"*",dump!$A:$D,4,FALSE)="","空文字",VLOOKUP("*"&amp;TRIM($F3239)&amp;"*",dump!$A:$D,4,FALSE)),"NA")</f>
        <v>NA</v>
      </c>
      <c r="T3239" s="867" t="str">
        <f t="shared" ca="1" si="214"/>
        <v>●</v>
      </c>
      <c r="U3239" s="867"/>
      <c r="V3239" s="867"/>
      <c r="W3239" s="867"/>
      <c r="X3239" s="867"/>
      <c r="Y3239" s="867" t="str">
        <f t="shared" si="215"/>
        <v/>
      </c>
      <c r="Z3239" s="867"/>
    </row>
    <row r="3240" spans="2:26" s="312" customFormat="1" ht="15" customHeight="1" outlineLevel="1">
      <c r="B3240" s="314"/>
      <c r="C3240" s="534"/>
      <c r="D3240" s="343"/>
      <c r="E3240" s="307" t="s">
        <v>2703</v>
      </c>
      <c r="F3240" s="307" t="s">
        <v>3892</v>
      </c>
      <c r="G3240" s="307" t="s">
        <v>4308</v>
      </c>
      <c r="H3240" s="302" t="s">
        <v>3657</v>
      </c>
      <c r="I3240" s="303" t="s">
        <v>660</v>
      </c>
      <c r="J3240" s="417" t="s">
        <v>5684</v>
      </c>
      <c r="K3240" s="865" t="str">
        <f t="shared" si="211"/>
        <v/>
      </c>
      <c r="L3240" s="557" t="s">
        <v>3656</v>
      </c>
      <c r="M3240" s="558" t="s">
        <v>3655</v>
      </c>
      <c r="N3240" s="597"/>
      <c r="O3240" s="558"/>
      <c r="P3240" s="598"/>
      <c r="Q3240" s="867" t="str">
        <f t="shared" ca="1" si="212"/>
        <v/>
      </c>
      <c r="R3240" s="867" t="str">
        <f t="shared" ca="1" si="213"/>
        <v/>
      </c>
      <c r="S3240" s="867" t="str">
        <f>IFERROR(IF(VLOOKUP("*"&amp;TRIM($F3240)&amp;"*",dump!$A:$D,4,FALSE)="","空文字",VLOOKUP("*"&amp;TRIM($F3240)&amp;"*",dump!$A:$D,4,FALSE)),"NA")</f>
        <v>NA</v>
      </c>
      <c r="T3240" s="867" t="str">
        <f t="shared" ca="1" si="214"/>
        <v>●</v>
      </c>
      <c r="U3240" s="867"/>
      <c r="V3240" s="867"/>
      <c r="W3240" s="867"/>
      <c r="X3240" s="867"/>
      <c r="Y3240" s="867" t="str">
        <f t="shared" si="215"/>
        <v/>
      </c>
      <c r="Z3240" s="867"/>
    </row>
    <row r="3241" spans="2:26" s="312" customFormat="1" ht="15" customHeight="1" outlineLevel="1">
      <c r="B3241" s="314"/>
      <c r="C3241" s="534"/>
      <c r="D3241" s="343"/>
      <c r="E3241" s="307" t="s">
        <v>2704</v>
      </c>
      <c r="F3241" s="307" t="s">
        <v>3893</v>
      </c>
      <c r="G3241" s="307" t="s">
        <v>4332</v>
      </c>
      <c r="H3241" s="302" t="s">
        <v>3657</v>
      </c>
      <c r="I3241" s="303" t="s">
        <v>660</v>
      </c>
      <c r="J3241" s="417" t="s">
        <v>5684</v>
      </c>
      <c r="K3241" s="865" t="str">
        <f t="shared" si="211"/>
        <v/>
      </c>
      <c r="L3241" s="557" t="s">
        <v>3656</v>
      </c>
      <c r="M3241" s="558" t="s">
        <v>3655</v>
      </c>
      <c r="N3241" s="597"/>
      <c r="O3241" s="558"/>
      <c r="P3241" s="598"/>
      <c r="Q3241" s="867" t="str">
        <f t="shared" ca="1" si="212"/>
        <v/>
      </c>
      <c r="R3241" s="867" t="str">
        <f t="shared" ca="1" si="213"/>
        <v/>
      </c>
      <c r="S3241" s="867" t="str">
        <f>IFERROR(IF(VLOOKUP("*"&amp;TRIM($F3241)&amp;"*",dump!$A:$D,4,FALSE)="","空文字",VLOOKUP("*"&amp;TRIM($F3241)&amp;"*",dump!$A:$D,4,FALSE)),"NA")</f>
        <v>NA</v>
      </c>
      <c r="T3241" s="867" t="str">
        <f t="shared" ca="1" si="214"/>
        <v>●</v>
      </c>
      <c r="U3241" s="867"/>
      <c r="V3241" s="867"/>
      <c r="W3241" s="867"/>
      <c r="X3241" s="867"/>
      <c r="Y3241" s="867" t="str">
        <f t="shared" si="215"/>
        <v/>
      </c>
      <c r="Z3241" s="867"/>
    </row>
    <row r="3242" spans="2:26" s="312" customFormat="1" ht="15" customHeight="1" outlineLevel="1">
      <c r="B3242" s="314"/>
      <c r="C3242" s="534"/>
      <c r="D3242" s="343"/>
      <c r="E3242" s="307" t="s">
        <v>2705</v>
      </c>
      <c r="F3242" s="307" t="s">
        <v>3894</v>
      </c>
      <c r="G3242" s="307" t="s">
        <v>5299</v>
      </c>
      <c r="H3242" s="302" t="s">
        <v>3657</v>
      </c>
      <c r="I3242" s="303" t="s">
        <v>660</v>
      </c>
      <c r="J3242" s="417" t="s">
        <v>5684</v>
      </c>
      <c r="K3242" s="865" t="str">
        <f t="shared" si="211"/>
        <v/>
      </c>
      <c r="L3242" s="557" t="s">
        <v>3656</v>
      </c>
      <c r="M3242" s="558" t="s">
        <v>3655</v>
      </c>
      <c r="N3242" s="597"/>
      <c r="O3242" s="558"/>
      <c r="P3242" s="598"/>
      <c r="Q3242" s="867" t="str">
        <f t="shared" ca="1" si="212"/>
        <v/>
      </c>
      <c r="R3242" s="867" t="str">
        <f t="shared" ca="1" si="213"/>
        <v/>
      </c>
      <c r="S3242" s="867" t="str">
        <f>IFERROR(IF(VLOOKUP("*"&amp;TRIM($F3242)&amp;"*",dump!$A:$D,4,FALSE)="","空文字",VLOOKUP("*"&amp;TRIM($F3242)&amp;"*",dump!$A:$D,4,FALSE)),"NA")</f>
        <v>NA</v>
      </c>
      <c r="T3242" s="867" t="str">
        <f t="shared" ca="1" si="214"/>
        <v>●</v>
      </c>
      <c r="U3242" s="867"/>
      <c r="V3242" s="867"/>
      <c r="W3242" s="867"/>
      <c r="X3242" s="867"/>
      <c r="Y3242" s="867" t="str">
        <f t="shared" si="215"/>
        <v/>
      </c>
      <c r="Z3242" s="867"/>
    </row>
    <row r="3243" spans="2:26" s="312" customFormat="1" ht="15" customHeight="1" outlineLevel="1">
      <c r="B3243" s="314"/>
      <c r="C3243" s="527"/>
      <c r="D3243" s="525"/>
      <c r="E3243" s="307" t="s">
        <v>2706</v>
      </c>
      <c r="F3243" s="307" t="s">
        <v>3895</v>
      </c>
      <c r="G3243" s="307" t="s">
        <v>4333</v>
      </c>
      <c r="H3243" s="302" t="s">
        <v>3657</v>
      </c>
      <c r="I3243" s="303" t="s">
        <v>660</v>
      </c>
      <c r="J3243" s="417" t="s">
        <v>5684</v>
      </c>
      <c r="K3243" s="865" t="str">
        <f t="shared" si="211"/>
        <v/>
      </c>
      <c r="L3243" s="557" t="s">
        <v>3656</v>
      </c>
      <c r="M3243" s="558" t="s">
        <v>3655</v>
      </c>
      <c r="N3243" s="597"/>
      <c r="O3243" s="558"/>
      <c r="P3243" s="598"/>
      <c r="Q3243" s="867" t="str">
        <f t="shared" ca="1" si="212"/>
        <v/>
      </c>
      <c r="R3243" s="867" t="str">
        <f t="shared" ca="1" si="213"/>
        <v/>
      </c>
      <c r="S3243" s="867" t="str">
        <f>IFERROR(IF(VLOOKUP("*"&amp;TRIM($F3243)&amp;"*",dump!$A:$D,4,FALSE)="","空文字",VLOOKUP("*"&amp;TRIM($F3243)&amp;"*",dump!$A:$D,4,FALSE)),"NA")</f>
        <v>NA</v>
      </c>
      <c r="T3243" s="867" t="str">
        <f t="shared" ca="1" si="214"/>
        <v>●</v>
      </c>
      <c r="U3243" s="867"/>
      <c r="V3243" s="867"/>
      <c r="W3243" s="867"/>
      <c r="X3243" s="867"/>
      <c r="Y3243" s="867" t="str">
        <f t="shared" si="215"/>
        <v/>
      </c>
      <c r="Z3243" s="867"/>
    </row>
    <row r="3244" spans="2:26" s="312" customFormat="1" ht="30" customHeight="1" outlineLevel="1">
      <c r="B3244" s="314"/>
      <c r="C3244" s="439" t="s">
        <v>10044</v>
      </c>
      <c r="D3244" s="224" t="s">
        <v>2707</v>
      </c>
      <c r="E3244" s="220"/>
      <c r="F3244" s="214" t="s">
        <v>3896</v>
      </c>
      <c r="G3244" s="214" t="s">
        <v>2063</v>
      </c>
      <c r="H3244" s="225" t="s">
        <v>3655</v>
      </c>
      <c r="I3244" s="144" t="s">
        <v>660</v>
      </c>
      <c r="J3244" s="418" t="s">
        <v>5684</v>
      </c>
      <c r="K3244" s="865" t="str">
        <f t="shared" si="211"/>
        <v/>
      </c>
      <c r="L3244" s="557" t="s">
        <v>3656</v>
      </c>
      <c r="M3244" s="558" t="s">
        <v>3655</v>
      </c>
      <c r="N3244" s="597" t="s">
        <v>17470</v>
      </c>
      <c r="O3244" s="558"/>
      <c r="P3244" s="598"/>
      <c r="Q3244" s="867" t="str">
        <f t="shared" ca="1" si="212"/>
        <v/>
      </c>
      <c r="R3244" s="867" t="str">
        <f t="shared" ca="1" si="213"/>
        <v/>
      </c>
      <c r="S3244" s="867" t="str">
        <f>IFERROR(IF(VLOOKUP("*"&amp;TRIM($F3244)&amp;"*",dump!$A:$D,4,FALSE)="","空文字",VLOOKUP("*"&amp;TRIM($F3244)&amp;"*",dump!$A:$D,4,FALSE)),"NA")</f>
        <v>NA</v>
      </c>
      <c r="T3244" s="867" t="str">
        <f t="shared" ca="1" si="214"/>
        <v>●</v>
      </c>
      <c r="U3244" s="867"/>
      <c r="V3244" s="867"/>
      <c r="W3244" s="867"/>
      <c r="X3244" s="867"/>
      <c r="Y3244" s="867" t="str">
        <f t="shared" si="215"/>
        <v/>
      </c>
      <c r="Z3244" s="867"/>
    </row>
    <row r="3245" spans="2:26" s="312" customFormat="1" ht="15" customHeight="1" outlineLevel="1">
      <c r="B3245" s="314"/>
      <c r="C3245" s="439"/>
      <c r="D3245" s="343"/>
      <c r="E3245" s="318" t="s">
        <v>2708</v>
      </c>
      <c r="F3245" s="318" t="s">
        <v>3897</v>
      </c>
      <c r="G3245" s="318" t="s">
        <v>1478</v>
      </c>
      <c r="H3245" s="316" t="s">
        <v>3657</v>
      </c>
      <c r="I3245" s="317" t="s">
        <v>660</v>
      </c>
      <c r="J3245" s="425" t="s">
        <v>5684</v>
      </c>
      <c r="K3245" s="865" t="str">
        <f t="shared" si="211"/>
        <v/>
      </c>
      <c r="L3245" s="557" t="s">
        <v>3656</v>
      </c>
      <c r="M3245" s="558" t="s">
        <v>3655</v>
      </c>
      <c r="N3245" s="597"/>
      <c r="O3245" s="558"/>
      <c r="P3245" s="598"/>
      <c r="Q3245" s="867" t="str">
        <f t="shared" ca="1" si="212"/>
        <v/>
      </c>
      <c r="R3245" s="867" t="str">
        <f t="shared" ca="1" si="213"/>
        <v/>
      </c>
      <c r="S3245" s="867" t="str">
        <f>IFERROR(IF(VLOOKUP("*"&amp;TRIM($F3245)&amp;"*",dump!$A:$D,4,FALSE)="","空文字",VLOOKUP("*"&amp;TRIM($F3245)&amp;"*",dump!$A:$D,4,FALSE)),"NA")</f>
        <v>NA</v>
      </c>
      <c r="T3245" s="867" t="str">
        <f t="shared" ca="1" si="214"/>
        <v>●</v>
      </c>
      <c r="U3245" s="867"/>
      <c r="V3245" s="867"/>
      <c r="W3245" s="867"/>
      <c r="X3245" s="867"/>
      <c r="Y3245" s="867" t="str">
        <f t="shared" si="215"/>
        <v/>
      </c>
      <c r="Z3245" s="867"/>
    </row>
    <row r="3246" spans="2:26" s="312" customFormat="1" ht="15" customHeight="1" outlineLevel="1">
      <c r="B3246" s="314"/>
      <c r="C3246" s="439"/>
      <c r="D3246" s="343"/>
      <c r="E3246" s="318" t="s">
        <v>2709</v>
      </c>
      <c r="F3246" s="318" t="s">
        <v>3898</v>
      </c>
      <c r="G3246" s="318" t="s">
        <v>1478</v>
      </c>
      <c r="H3246" s="316" t="s">
        <v>3657</v>
      </c>
      <c r="I3246" s="317" t="s">
        <v>660</v>
      </c>
      <c r="J3246" s="425" t="s">
        <v>5684</v>
      </c>
      <c r="K3246" s="865" t="str">
        <f t="shared" si="211"/>
        <v/>
      </c>
      <c r="L3246" s="557" t="s">
        <v>3656</v>
      </c>
      <c r="M3246" s="558" t="s">
        <v>3655</v>
      </c>
      <c r="N3246" s="597"/>
      <c r="O3246" s="558"/>
      <c r="P3246" s="598"/>
      <c r="Q3246" s="867" t="str">
        <f t="shared" ca="1" si="212"/>
        <v/>
      </c>
      <c r="R3246" s="867" t="str">
        <f t="shared" ca="1" si="213"/>
        <v/>
      </c>
      <c r="S3246" s="867" t="str">
        <f>IFERROR(IF(VLOOKUP("*"&amp;TRIM($F3246)&amp;"*",dump!$A:$D,4,FALSE)="","空文字",VLOOKUP("*"&amp;TRIM($F3246)&amp;"*",dump!$A:$D,4,FALSE)),"NA")</f>
        <v>NA</v>
      </c>
      <c r="T3246" s="867" t="str">
        <f t="shared" ca="1" si="214"/>
        <v>●</v>
      </c>
      <c r="U3246" s="867"/>
      <c r="V3246" s="867"/>
      <c r="W3246" s="867"/>
      <c r="X3246" s="867"/>
      <c r="Y3246" s="867" t="str">
        <f t="shared" si="215"/>
        <v/>
      </c>
      <c r="Z3246" s="867"/>
    </row>
    <row r="3247" spans="2:26" s="312" customFormat="1" ht="15" customHeight="1" outlineLevel="1">
      <c r="B3247" s="314"/>
      <c r="C3247" s="439"/>
      <c r="D3247" s="343"/>
      <c r="E3247" s="318" t="s">
        <v>2710</v>
      </c>
      <c r="F3247" s="318" t="s">
        <v>3899</v>
      </c>
      <c r="G3247" s="318" t="s">
        <v>1478</v>
      </c>
      <c r="H3247" s="316" t="s">
        <v>3657</v>
      </c>
      <c r="I3247" s="317" t="s">
        <v>660</v>
      </c>
      <c r="J3247" s="425" t="s">
        <v>5684</v>
      </c>
      <c r="K3247" s="865" t="str">
        <f t="shared" si="211"/>
        <v/>
      </c>
      <c r="L3247" s="557" t="s">
        <v>3656</v>
      </c>
      <c r="M3247" s="558" t="s">
        <v>3655</v>
      </c>
      <c r="N3247" s="597"/>
      <c r="O3247" s="558"/>
      <c r="P3247" s="598"/>
      <c r="Q3247" s="867" t="str">
        <f t="shared" ca="1" si="212"/>
        <v/>
      </c>
      <c r="R3247" s="867" t="str">
        <f t="shared" ca="1" si="213"/>
        <v/>
      </c>
      <c r="S3247" s="867" t="str">
        <f>IFERROR(IF(VLOOKUP("*"&amp;TRIM($F3247)&amp;"*",dump!$A:$D,4,FALSE)="","空文字",VLOOKUP("*"&amp;TRIM($F3247)&amp;"*",dump!$A:$D,4,FALSE)),"NA")</f>
        <v>NA</v>
      </c>
      <c r="T3247" s="867" t="str">
        <f t="shared" ca="1" si="214"/>
        <v>●</v>
      </c>
      <c r="U3247" s="867"/>
      <c r="V3247" s="867"/>
      <c r="W3247" s="867"/>
      <c r="X3247" s="867"/>
      <c r="Y3247" s="867" t="str">
        <f t="shared" si="215"/>
        <v/>
      </c>
      <c r="Z3247" s="867"/>
    </row>
    <row r="3248" spans="2:26" s="312" customFormat="1" ht="15" customHeight="1" outlineLevel="1">
      <c r="B3248" s="314"/>
      <c r="C3248" s="439"/>
      <c r="D3248" s="343"/>
      <c r="E3248" s="318" t="s">
        <v>2711</v>
      </c>
      <c r="F3248" s="318" t="s">
        <v>3900</v>
      </c>
      <c r="G3248" s="318" t="s">
        <v>1478</v>
      </c>
      <c r="H3248" s="316" t="s">
        <v>3657</v>
      </c>
      <c r="I3248" s="317" t="s">
        <v>660</v>
      </c>
      <c r="J3248" s="425" t="s">
        <v>5684</v>
      </c>
      <c r="K3248" s="865" t="str">
        <f t="shared" si="211"/>
        <v/>
      </c>
      <c r="L3248" s="557" t="s">
        <v>3656</v>
      </c>
      <c r="M3248" s="558" t="s">
        <v>3655</v>
      </c>
      <c r="N3248" s="597"/>
      <c r="O3248" s="558"/>
      <c r="P3248" s="598"/>
      <c r="Q3248" s="867" t="str">
        <f t="shared" ca="1" si="212"/>
        <v/>
      </c>
      <c r="R3248" s="867" t="str">
        <f t="shared" ca="1" si="213"/>
        <v/>
      </c>
      <c r="S3248" s="867" t="str">
        <f>IFERROR(IF(VLOOKUP("*"&amp;TRIM($F3248)&amp;"*",dump!$A:$D,4,FALSE)="","空文字",VLOOKUP("*"&amp;TRIM($F3248)&amp;"*",dump!$A:$D,4,FALSE)),"NA")</f>
        <v>NA</v>
      </c>
      <c r="T3248" s="867" t="str">
        <f t="shared" ca="1" si="214"/>
        <v>●</v>
      </c>
      <c r="U3248" s="867"/>
      <c r="V3248" s="867"/>
      <c r="W3248" s="867"/>
      <c r="X3248" s="867"/>
      <c r="Y3248" s="867" t="str">
        <f t="shared" si="215"/>
        <v/>
      </c>
      <c r="Z3248" s="867"/>
    </row>
    <row r="3249" spans="2:26" s="312" customFormat="1" ht="15" customHeight="1" outlineLevel="1">
      <c r="B3249" s="314"/>
      <c r="C3249" s="439"/>
      <c r="D3249" s="343"/>
      <c r="E3249" s="318" t="s">
        <v>2712</v>
      </c>
      <c r="F3249" s="318" t="s">
        <v>3901</v>
      </c>
      <c r="G3249" s="318" t="s">
        <v>1478</v>
      </c>
      <c r="H3249" s="316" t="s">
        <v>3657</v>
      </c>
      <c r="I3249" s="317" t="s">
        <v>660</v>
      </c>
      <c r="J3249" s="425" t="s">
        <v>5684</v>
      </c>
      <c r="K3249" s="865" t="str">
        <f t="shared" si="211"/>
        <v/>
      </c>
      <c r="L3249" s="557" t="s">
        <v>3656</v>
      </c>
      <c r="M3249" s="558" t="s">
        <v>3655</v>
      </c>
      <c r="N3249" s="597"/>
      <c r="O3249" s="558"/>
      <c r="P3249" s="598"/>
      <c r="Q3249" s="867" t="str">
        <f t="shared" ca="1" si="212"/>
        <v/>
      </c>
      <c r="R3249" s="867" t="str">
        <f t="shared" ca="1" si="213"/>
        <v/>
      </c>
      <c r="S3249" s="867" t="str">
        <f>IFERROR(IF(VLOOKUP("*"&amp;TRIM($F3249)&amp;"*",dump!$A:$D,4,FALSE)="","空文字",VLOOKUP("*"&amp;TRIM($F3249)&amp;"*",dump!$A:$D,4,FALSE)),"NA")</f>
        <v>NA</v>
      </c>
      <c r="T3249" s="867" t="str">
        <f t="shared" ca="1" si="214"/>
        <v>●</v>
      </c>
      <c r="U3249" s="867"/>
      <c r="V3249" s="867"/>
      <c r="W3249" s="867"/>
      <c r="X3249" s="867"/>
      <c r="Y3249" s="867" t="str">
        <f t="shared" si="215"/>
        <v/>
      </c>
      <c r="Z3249" s="867"/>
    </row>
    <row r="3250" spans="2:26" s="312" customFormat="1" ht="15" customHeight="1" outlineLevel="1">
      <c r="B3250" s="314"/>
      <c r="C3250" s="439"/>
      <c r="D3250" s="343"/>
      <c r="E3250" s="318" t="s">
        <v>2713</v>
      </c>
      <c r="F3250" s="318" t="s">
        <v>3902</v>
      </c>
      <c r="G3250" s="318" t="s">
        <v>1478</v>
      </c>
      <c r="H3250" s="316" t="s">
        <v>3657</v>
      </c>
      <c r="I3250" s="317" t="s">
        <v>660</v>
      </c>
      <c r="J3250" s="425" t="s">
        <v>5684</v>
      </c>
      <c r="K3250" s="865" t="str">
        <f t="shared" si="211"/>
        <v/>
      </c>
      <c r="L3250" s="557" t="s">
        <v>3656</v>
      </c>
      <c r="M3250" s="558" t="s">
        <v>3655</v>
      </c>
      <c r="N3250" s="597"/>
      <c r="O3250" s="558"/>
      <c r="P3250" s="598"/>
      <c r="Q3250" s="867" t="str">
        <f t="shared" ca="1" si="212"/>
        <v/>
      </c>
      <c r="R3250" s="867" t="str">
        <f t="shared" ca="1" si="213"/>
        <v/>
      </c>
      <c r="S3250" s="867" t="str">
        <f>IFERROR(IF(VLOOKUP("*"&amp;TRIM($F3250)&amp;"*",dump!$A:$D,4,FALSE)="","空文字",VLOOKUP("*"&amp;TRIM($F3250)&amp;"*",dump!$A:$D,4,FALSE)),"NA")</f>
        <v>NA</v>
      </c>
      <c r="T3250" s="867" t="str">
        <f t="shared" ca="1" si="214"/>
        <v>●</v>
      </c>
      <c r="U3250" s="867"/>
      <c r="V3250" s="867"/>
      <c r="W3250" s="867"/>
      <c r="X3250" s="867"/>
      <c r="Y3250" s="867" t="str">
        <f t="shared" si="215"/>
        <v/>
      </c>
      <c r="Z3250" s="867"/>
    </row>
    <row r="3251" spans="2:26" s="312" customFormat="1" ht="15" customHeight="1" outlineLevel="1">
      <c r="B3251" s="314"/>
      <c r="C3251" s="439"/>
      <c r="D3251" s="343"/>
      <c r="E3251" s="318" t="s">
        <v>2714</v>
      </c>
      <c r="F3251" s="318" t="s">
        <v>3903</v>
      </c>
      <c r="G3251" s="318" t="s">
        <v>1478</v>
      </c>
      <c r="H3251" s="316" t="s">
        <v>3657</v>
      </c>
      <c r="I3251" s="317" t="s">
        <v>660</v>
      </c>
      <c r="J3251" s="425" t="s">
        <v>5684</v>
      </c>
      <c r="K3251" s="865" t="str">
        <f t="shared" si="211"/>
        <v/>
      </c>
      <c r="L3251" s="557" t="s">
        <v>3656</v>
      </c>
      <c r="M3251" s="558" t="s">
        <v>3655</v>
      </c>
      <c r="N3251" s="597"/>
      <c r="O3251" s="558"/>
      <c r="P3251" s="598"/>
      <c r="Q3251" s="867" t="str">
        <f t="shared" ca="1" si="212"/>
        <v/>
      </c>
      <c r="R3251" s="867" t="str">
        <f t="shared" ca="1" si="213"/>
        <v/>
      </c>
      <c r="S3251" s="867" t="str">
        <f>IFERROR(IF(VLOOKUP("*"&amp;TRIM($F3251)&amp;"*",dump!$A:$D,4,FALSE)="","空文字",VLOOKUP("*"&amp;TRIM($F3251)&amp;"*",dump!$A:$D,4,FALSE)),"NA")</f>
        <v>NA</v>
      </c>
      <c r="T3251" s="867" t="str">
        <f t="shared" ca="1" si="214"/>
        <v>●</v>
      </c>
      <c r="U3251" s="867"/>
      <c r="V3251" s="867"/>
      <c r="W3251" s="867"/>
      <c r="X3251" s="867"/>
      <c r="Y3251" s="867" t="str">
        <f t="shared" si="215"/>
        <v/>
      </c>
      <c r="Z3251" s="867"/>
    </row>
    <row r="3252" spans="2:26" s="312" customFormat="1" ht="15" customHeight="1" outlineLevel="1">
      <c r="B3252" s="314"/>
      <c r="C3252" s="439"/>
      <c r="D3252" s="343"/>
      <c r="E3252" s="318" t="s">
        <v>2715</v>
      </c>
      <c r="F3252" s="318" t="s">
        <v>3904</v>
      </c>
      <c r="G3252" s="318" t="s">
        <v>1478</v>
      </c>
      <c r="H3252" s="316" t="s">
        <v>3657</v>
      </c>
      <c r="I3252" s="317" t="s">
        <v>660</v>
      </c>
      <c r="J3252" s="425" t="s">
        <v>5684</v>
      </c>
      <c r="K3252" s="865" t="str">
        <f t="shared" si="211"/>
        <v/>
      </c>
      <c r="L3252" s="557" t="s">
        <v>3656</v>
      </c>
      <c r="M3252" s="558" t="s">
        <v>3655</v>
      </c>
      <c r="N3252" s="597"/>
      <c r="O3252" s="558"/>
      <c r="P3252" s="598"/>
      <c r="Q3252" s="867" t="str">
        <f t="shared" ca="1" si="212"/>
        <v/>
      </c>
      <c r="R3252" s="867" t="str">
        <f t="shared" ca="1" si="213"/>
        <v/>
      </c>
      <c r="S3252" s="867" t="str">
        <f>IFERROR(IF(VLOOKUP("*"&amp;TRIM($F3252)&amp;"*",dump!$A:$D,4,FALSE)="","空文字",VLOOKUP("*"&amp;TRIM($F3252)&amp;"*",dump!$A:$D,4,FALSE)),"NA")</f>
        <v>NA</v>
      </c>
      <c r="T3252" s="867" t="str">
        <f t="shared" ca="1" si="214"/>
        <v>●</v>
      </c>
      <c r="U3252" s="867"/>
      <c r="V3252" s="867"/>
      <c r="W3252" s="867"/>
      <c r="X3252" s="867"/>
      <c r="Y3252" s="867" t="str">
        <f t="shared" si="215"/>
        <v/>
      </c>
      <c r="Z3252" s="867"/>
    </row>
    <row r="3253" spans="2:26" s="312" customFormat="1" ht="15" customHeight="1" outlineLevel="1">
      <c r="B3253" s="314"/>
      <c r="C3253" s="439"/>
      <c r="D3253" s="343"/>
      <c r="E3253" s="318" t="s">
        <v>2716</v>
      </c>
      <c r="F3253" s="318" t="s">
        <v>3905</v>
      </c>
      <c r="G3253" s="318" t="s">
        <v>1478</v>
      </c>
      <c r="H3253" s="316" t="s">
        <v>3657</v>
      </c>
      <c r="I3253" s="317" t="s">
        <v>660</v>
      </c>
      <c r="J3253" s="425" t="s">
        <v>5684</v>
      </c>
      <c r="K3253" s="865" t="str">
        <f t="shared" si="211"/>
        <v/>
      </c>
      <c r="L3253" s="557" t="s">
        <v>3656</v>
      </c>
      <c r="M3253" s="558" t="s">
        <v>3655</v>
      </c>
      <c r="N3253" s="597"/>
      <c r="O3253" s="558"/>
      <c r="P3253" s="598"/>
      <c r="Q3253" s="867" t="str">
        <f t="shared" ca="1" si="212"/>
        <v/>
      </c>
      <c r="R3253" s="867" t="str">
        <f t="shared" ca="1" si="213"/>
        <v/>
      </c>
      <c r="S3253" s="867" t="str">
        <f>IFERROR(IF(VLOOKUP("*"&amp;TRIM($F3253)&amp;"*",dump!$A:$D,4,FALSE)="","空文字",VLOOKUP("*"&amp;TRIM($F3253)&amp;"*",dump!$A:$D,4,FALSE)),"NA")</f>
        <v>NA</v>
      </c>
      <c r="T3253" s="867" t="str">
        <f t="shared" ca="1" si="214"/>
        <v>●</v>
      </c>
      <c r="U3253" s="867"/>
      <c r="V3253" s="867"/>
      <c r="W3253" s="867"/>
      <c r="X3253" s="867"/>
      <c r="Y3253" s="867" t="str">
        <f t="shared" si="215"/>
        <v/>
      </c>
      <c r="Z3253" s="867"/>
    </row>
    <row r="3254" spans="2:26" s="312" customFormat="1" ht="15" customHeight="1" outlineLevel="1">
      <c r="B3254" s="314"/>
      <c r="C3254" s="439"/>
      <c r="D3254" s="343"/>
      <c r="E3254" s="318" t="s">
        <v>2717</v>
      </c>
      <c r="F3254" s="318" t="s">
        <v>3906</v>
      </c>
      <c r="G3254" s="318" t="s">
        <v>1478</v>
      </c>
      <c r="H3254" s="316" t="s">
        <v>3657</v>
      </c>
      <c r="I3254" s="317" t="s">
        <v>660</v>
      </c>
      <c r="J3254" s="425" t="s">
        <v>5684</v>
      </c>
      <c r="K3254" s="865" t="str">
        <f t="shared" si="211"/>
        <v/>
      </c>
      <c r="L3254" s="557" t="s">
        <v>3656</v>
      </c>
      <c r="M3254" s="558" t="s">
        <v>3655</v>
      </c>
      <c r="N3254" s="597"/>
      <c r="O3254" s="558"/>
      <c r="P3254" s="598"/>
      <c r="Q3254" s="867" t="str">
        <f t="shared" ca="1" si="212"/>
        <v/>
      </c>
      <c r="R3254" s="867" t="str">
        <f t="shared" ca="1" si="213"/>
        <v/>
      </c>
      <c r="S3254" s="867" t="str">
        <f>IFERROR(IF(VLOOKUP("*"&amp;TRIM($F3254)&amp;"*",dump!$A:$D,4,FALSE)="","空文字",VLOOKUP("*"&amp;TRIM($F3254)&amp;"*",dump!$A:$D,4,FALSE)),"NA")</f>
        <v>NA</v>
      </c>
      <c r="T3254" s="867" t="str">
        <f t="shared" ca="1" si="214"/>
        <v>●</v>
      </c>
      <c r="U3254" s="867"/>
      <c r="V3254" s="867"/>
      <c r="W3254" s="867"/>
      <c r="X3254" s="867"/>
      <c r="Y3254" s="867" t="str">
        <f t="shared" si="215"/>
        <v/>
      </c>
      <c r="Z3254" s="867"/>
    </row>
    <row r="3255" spans="2:26" s="312" customFormat="1" ht="15" customHeight="1" outlineLevel="1">
      <c r="B3255" s="314"/>
      <c r="C3255" s="439"/>
      <c r="D3255" s="343"/>
      <c r="E3255" s="318" t="s">
        <v>2718</v>
      </c>
      <c r="F3255" s="318" t="s">
        <v>3907</v>
      </c>
      <c r="G3255" s="318" t="s">
        <v>1478</v>
      </c>
      <c r="H3255" s="316" t="s">
        <v>3657</v>
      </c>
      <c r="I3255" s="317" t="s">
        <v>660</v>
      </c>
      <c r="J3255" s="425" t="s">
        <v>5684</v>
      </c>
      <c r="K3255" s="865" t="str">
        <f t="shared" si="211"/>
        <v/>
      </c>
      <c r="L3255" s="557" t="s">
        <v>3656</v>
      </c>
      <c r="M3255" s="558" t="s">
        <v>3655</v>
      </c>
      <c r="N3255" s="597"/>
      <c r="O3255" s="558"/>
      <c r="P3255" s="598"/>
      <c r="Q3255" s="867" t="str">
        <f t="shared" ca="1" si="212"/>
        <v/>
      </c>
      <c r="R3255" s="867" t="str">
        <f t="shared" ca="1" si="213"/>
        <v/>
      </c>
      <c r="S3255" s="867" t="str">
        <f>IFERROR(IF(VLOOKUP("*"&amp;TRIM($F3255)&amp;"*",dump!$A:$D,4,FALSE)="","空文字",VLOOKUP("*"&amp;TRIM($F3255)&amp;"*",dump!$A:$D,4,FALSE)),"NA")</f>
        <v>NA</v>
      </c>
      <c r="T3255" s="867" t="str">
        <f t="shared" ca="1" si="214"/>
        <v>●</v>
      </c>
      <c r="U3255" s="867"/>
      <c r="V3255" s="867"/>
      <c r="W3255" s="867"/>
      <c r="X3255" s="867"/>
      <c r="Y3255" s="867" t="str">
        <f t="shared" si="215"/>
        <v/>
      </c>
      <c r="Z3255" s="867"/>
    </row>
    <row r="3256" spans="2:26" s="312" customFormat="1" ht="15" customHeight="1" outlineLevel="1">
      <c r="B3256" s="314"/>
      <c r="C3256" s="439"/>
      <c r="D3256" s="343"/>
      <c r="E3256" s="318" t="s">
        <v>2719</v>
      </c>
      <c r="F3256" s="318" t="s">
        <v>3908</v>
      </c>
      <c r="G3256" s="318" t="s">
        <v>1478</v>
      </c>
      <c r="H3256" s="316" t="s">
        <v>3658</v>
      </c>
      <c r="I3256" s="317" t="s">
        <v>660</v>
      </c>
      <c r="J3256" s="425" t="s">
        <v>5684</v>
      </c>
      <c r="K3256" s="865" t="str">
        <f t="shared" si="211"/>
        <v/>
      </c>
      <c r="L3256" s="557" t="s">
        <v>3656</v>
      </c>
      <c r="M3256" s="558" t="s">
        <v>3655</v>
      </c>
      <c r="N3256" s="597"/>
      <c r="O3256" s="558"/>
      <c r="P3256" s="598"/>
      <c r="Q3256" s="867" t="str">
        <f t="shared" ca="1" si="212"/>
        <v/>
      </c>
      <c r="R3256" s="867" t="str">
        <f t="shared" ca="1" si="213"/>
        <v/>
      </c>
      <c r="S3256" s="867" t="str">
        <f>IFERROR(IF(VLOOKUP("*"&amp;TRIM($F3256)&amp;"*",dump!$A:$D,4,FALSE)="","空文字",VLOOKUP("*"&amp;TRIM($F3256)&amp;"*",dump!$A:$D,4,FALSE)),"NA")</f>
        <v>NA</v>
      </c>
      <c r="T3256" s="867" t="str">
        <f t="shared" ca="1" si="214"/>
        <v>●</v>
      </c>
      <c r="U3256" s="867"/>
      <c r="V3256" s="867"/>
      <c r="W3256" s="867"/>
      <c r="X3256" s="867"/>
      <c r="Y3256" s="867" t="str">
        <f t="shared" si="215"/>
        <v/>
      </c>
      <c r="Z3256" s="867"/>
    </row>
    <row r="3257" spans="2:26" s="312" customFormat="1" ht="15" customHeight="1" outlineLevel="1">
      <c r="B3257" s="314"/>
      <c r="C3257" s="439"/>
      <c r="D3257" s="343"/>
      <c r="E3257" s="318" t="s">
        <v>2720</v>
      </c>
      <c r="F3257" s="318" t="s">
        <v>3909</v>
      </c>
      <c r="G3257" s="318" t="s">
        <v>1478</v>
      </c>
      <c r="H3257" s="316" t="s">
        <v>3657</v>
      </c>
      <c r="I3257" s="317" t="s">
        <v>660</v>
      </c>
      <c r="J3257" s="425" t="s">
        <v>5684</v>
      </c>
      <c r="K3257" s="865" t="str">
        <f t="shared" si="211"/>
        <v/>
      </c>
      <c r="L3257" s="557" t="s">
        <v>3656</v>
      </c>
      <c r="M3257" s="558" t="s">
        <v>3655</v>
      </c>
      <c r="N3257" s="597"/>
      <c r="O3257" s="558"/>
      <c r="P3257" s="598"/>
      <c r="Q3257" s="867" t="str">
        <f t="shared" ca="1" si="212"/>
        <v/>
      </c>
      <c r="R3257" s="867" t="str">
        <f t="shared" ca="1" si="213"/>
        <v/>
      </c>
      <c r="S3257" s="867" t="str">
        <f>IFERROR(IF(VLOOKUP("*"&amp;TRIM($F3257)&amp;"*",dump!$A:$D,4,FALSE)="","空文字",VLOOKUP("*"&amp;TRIM($F3257)&amp;"*",dump!$A:$D,4,FALSE)),"NA")</f>
        <v>NA</v>
      </c>
      <c r="T3257" s="867" t="str">
        <f t="shared" ca="1" si="214"/>
        <v>●</v>
      </c>
      <c r="U3257" s="867"/>
      <c r="V3257" s="867"/>
      <c r="W3257" s="867"/>
      <c r="X3257" s="867"/>
      <c r="Y3257" s="867" t="str">
        <f t="shared" si="215"/>
        <v/>
      </c>
      <c r="Z3257" s="867"/>
    </row>
    <row r="3258" spans="2:26" s="312" customFormat="1" ht="15" customHeight="1" outlineLevel="1">
      <c r="B3258" s="314"/>
      <c r="C3258" s="439"/>
      <c r="D3258" s="343"/>
      <c r="E3258" s="318" t="s">
        <v>1354</v>
      </c>
      <c r="F3258" s="318" t="s">
        <v>3910</v>
      </c>
      <c r="G3258" s="318" t="s">
        <v>1478</v>
      </c>
      <c r="H3258" s="316" t="s">
        <v>3657</v>
      </c>
      <c r="I3258" s="317" t="s">
        <v>660</v>
      </c>
      <c r="J3258" s="425" t="s">
        <v>5684</v>
      </c>
      <c r="K3258" s="865" t="str">
        <f t="shared" si="211"/>
        <v/>
      </c>
      <c r="L3258" s="557" t="s">
        <v>3656</v>
      </c>
      <c r="M3258" s="558" t="s">
        <v>3655</v>
      </c>
      <c r="N3258" s="597"/>
      <c r="O3258" s="558"/>
      <c r="P3258" s="598"/>
      <c r="Q3258" s="867" t="str">
        <f t="shared" ca="1" si="212"/>
        <v/>
      </c>
      <c r="R3258" s="867" t="str">
        <f t="shared" ca="1" si="213"/>
        <v/>
      </c>
      <c r="S3258" s="867" t="str">
        <f>IFERROR(IF(VLOOKUP("*"&amp;TRIM($F3258)&amp;"*",dump!$A:$D,4,FALSE)="","空文字",VLOOKUP("*"&amp;TRIM($F3258)&amp;"*",dump!$A:$D,4,FALSE)),"NA")</f>
        <v>NA</v>
      </c>
      <c r="T3258" s="867" t="str">
        <f t="shared" ca="1" si="214"/>
        <v>●</v>
      </c>
      <c r="U3258" s="867"/>
      <c r="V3258" s="867"/>
      <c r="W3258" s="867"/>
      <c r="X3258" s="867"/>
      <c r="Y3258" s="867" t="str">
        <f t="shared" si="215"/>
        <v/>
      </c>
      <c r="Z3258" s="867"/>
    </row>
    <row r="3259" spans="2:26" s="312" customFormat="1" ht="15" customHeight="1" outlineLevel="1">
      <c r="B3259" s="314"/>
      <c r="C3259" s="439"/>
      <c r="D3259" s="343"/>
      <c r="E3259" s="318" t="s">
        <v>1355</v>
      </c>
      <c r="F3259" s="318" t="s">
        <v>3911</v>
      </c>
      <c r="G3259" s="318" t="s">
        <v>1478</v>
      </c>
      <c r="H3259" s="316" t="s">
        <v>3657</v>
      </c>
      <c r="I3259" s="317" t="s">
        <v>660</v>
      </c>
      <c r="J3259" s="425" t="s">
        <v>5684</v>
      </c>
      <c r="K3259" s="865" t="str">
        <f t="shared" si="211"/>
        <v/>
      </c>
      <c r="L3259" s="557" t="s">
        <v>3656</v>
      </c>
      <c r="M3259" s="558" t="s">
        <v>3655</v>
      </c>
      <c r="N3259" s="597"/>
      <c r="O3259" s="558"/>
      <c r="P3259" s="598"/>
      <c r="Q3259" s="867" t="str">
        <f t="shared" ca="1" si="212"/>
        <v/>
      </c>
      <c r="R3259" s="867" t="str">
        <f t="shared" ca="1" si="213"/>
        <v/>
      </c>
      <c r="S3259" s="867" t="str">
        <f>IFERROR(IF(VLOOKUP("*"&amp;TRIM($F3259)&amp;"*",dump!$A:$D,4,FALSE)="","空文字",VLOOKUP("*"&amp;TRIM($F3259)&amp;"*",dump!$A:$D,4,FALSE)),"NA")</f>
        <v>NA</v>
      </c>
      <c r="T3259" s="867" t="str">
        <f t="shared" ca="1" si="214"/>
        <v>●</v>
      </c>
      <c r="U3259" s="867"/>
      <c r="V3259" s="867"/>
      <c r="W3259" s="867"/>
      <c r="X3259" s="867"/>
      <c r="Y3259" s="867" t="str">
        <f t="shared" si="215"/>
        <v/>
      </c>
      <c r="Z3259" s="867"/>
    </row>
    <row r="3260" spans="2:26" s="312" customFormat="1" ht="15" customHeight="1" outlineLevel="1">
      <c r="B3260" s="314"/>
      <c r="C3260" s="439"/>
      <c r="D3260" s="343"/>
      <c r="E3260" s="318" t="s">
        <v>376</v>
      </c>
      <c r="F3260" s="318" t="s">
        <v>3912</v>
      </c>
      <c r="G3260" s="318" t="s">
        <v>1478</v>
      </c>
      <c r="H3260" s="316" t="s">
        <v>3657</v>
      </c>
      <c r="I3260" s="317" t="s">
        <v>660</v>
      </c>
      <c r="J3260" s="425" t="s">
        <v>5684</v>
      </c>
      <c r="K3260" s="865" t="str">
        <f t="shared" si="211"/>
        <v/>
      </c>
      <c r="L3260" s="557" t="s">
        <v>3656</v>
      </c>
      <c r="M3260" s="558" t="s">
        <v>3655</v>
      </c>
      <c r="N3260" s="597"/>
      <c r="O3260" s="558"/>
      <c r="P3260" s="598"/>
      <c r="Q3260" s="867" t="str">
        <f t="shared" ca="1" si="212"/>
        <v/>
      </c>
      <c r="R3260" s="867" t="str">
        <f t="shared" ca="1" si="213"/>
        <v/>
      </c>
      <c r="S3260" s="867" t="str">
        <f>IFERROR(IF(VLOOKUP("*"&amp;TRIM($F3260)&amp;"*",dump!$A:$D,4,FALSE)="","空文字",VLOOKUP("*"&amp;TRIM($F3260)&amp;"*",dump!$A:$D,4,FALSE)),"NA")</f>
        <v>NA</v>
      </c>
      <c r="T3260" s="867" t="str">
        <f t="shared" ca="1" si="214"/>
        <v>●</v>
      </c>
      <c r="U3260" s="867"/>
      <c r="V3260" s="867"/>
      <c r="W3260" s="867"/>
      <c r="X3260" s="867"/>
      <c r="Y3260" s="867" t="str">
        <f t="shared" si="215"/>
        <v/>
      </c>
      <c r="Z3260" s="867"/>
    </row>
    <row r="3261" spans="2:26" s="312" customFormat="1" ht="15" customHeight="1" outlineLevel="1">
      <c r="B3261" s="314"/>
      <c r="C3261" s="439"/>
      <c r="D3261" s="343"/>
      <c r="E3261" s="318" t="s">
        <v>377</v>
      </c>
      <c r="F3261" s="318" t="s">
        <v>3913</v>
      </c>
      <c r="G3261" s="318" t="s">
        <v>1478</v>
      </c>
      <c r="H3261" s="316" t="s">
        <v>3657</v>
      </c>
      <c r="I3261" s="317" t="s">
        <v>660</v>
      </c>
      <c r="J3261" s="425" t="s">
        <v>5684</v>
      </c>
      <c r="K3261" s="865" t="str">
        <f t="shared" si="211"/>
        <v/>
      </c>
      <c r="L3261" s="557" t="s">
        <v>3656</v>
      </c>
      <c r="M3261" s="558" t="s">
        <v>3655</v>
      </c>
      <c r="N3261" s="597"/>
      <c r="O3261" s="558"/>
      <c r="P3261" s="598"/>
      <c r="Q3261" s="867" t="str">
        <f t="shared" ca="1" si="212"/>
        <v/>
      </c>
      <c r="R3261" s="867" t="str">
        <f t="shared" ca="1" si="213"/>
        <v/>
      </c>
      <c r="S3261" s="867" t="str">
        <f>IFERROR(IF(VLOOKUP("*"&amp;TRIM($F3261)&amp;"*",dump!$A:$D,4,FALSE)="","空文字",VLOOKUP("*"&amp;TRIM($F3261)&amp;"*",dump!$A:$D,4,FALSE)),"NA")</f>
        <v>NA</v>
      </c>
      <c r="T3261" s="867" t="str">
        <f t="shared" ca="1" si="214"/>
        <v>●</v>
      </c>
      <c r="U3261" s="867"/>
      <c r="V3261" s="867"/>
      <c r="W3261" s="867"/>
      <c r="X3261" s="867"/>
      <c r="Y3261" s="867" t="str">
        <f t="shared" si="215"/>
        <v/>
      </c>
      <c r="Z3261" s="867"/>
    </row>
    <row r="3262" spans="2:26" s="312" customFormat="1" ht="15" customHeight="1" outlineLevel="1">
      <c r="B3262" s="314"/>
      <c r="C3262" s="439"/>
      <c r="D3262" s="343"/>
      <c r="E3262" s="318" t="s">
        <v>2445</v>
      </c>
      <c r="F3262" s="318" t="s">
        <v>3914</v>
      </c>
      <c r="G3262" s="318" t="s">
        <v>1478</v>
      </c>
      <c r="H3262" s="316" t="s">
        <v>3657</v>
      </c>
      <c r="I3262" s="317" t="s">
        <v>660</v>
      </c>
      <c r="J3262" s="425" t="s">
        <v>5684</v>
      </c>
      <c r="K3262" s="865" t="str">
        <f t="shared" si="211"/>
        <v/>
      </c>
      <c r="L3262" s="557" t="s">
        <v>3656</v>
      </c>
      <c r="M3262" s="558" t="s">
        <v>3655</v>
      </c>
      <c r="N3262" s="597"/>
      <c r="O3262" s="558"/>
      <c r="P3262" s="598"/>
      <c r="Q3262" s="867" t="str">
        <f t="shared" ca="1" si="212"/>
        <v/>
      </c>
      <c r="R3262" s="867" t="str">
        <f t="shared" ca="1" si="213"/>
        <v/>
      </c>
      <c r="S3262" s="867" t="str">
        <f>IFERROR(IF(VLOOKUP("*"&amp;TRIM($F3262)&amp;"*",dump!$A:$D,4,FALSE)="","空文字",VLOOKUP("*"&amp;TRIM($F3262)&amp;"*",dump!$A:$D,4,FALSE)),"NA")</f>
        <v>NA</v>
      </c>
      <c r="T3262" s="867" t="str">
        <f t="shared" ca="1" si="214"/>
        <v>●</v>
      </c>
      <c r="U3262" s="867"/>
      <c r="V3262" s="867"/>
      <c r="W3262" s="867"/>
      <c r="X3262" s="867"/>
      <c r="Y3262" s="867" t="str">
        <f t="shared" si="215"/>
        <v/>
      </c>
      <c r="Z3262" s="867"/>
    </row>
    <row r="3263" spans="2:26" s="312" customFormat="1" ht="15" customHeight="1" outlineLevel="1">
      <c r="B3263" s="314"/>
      <c r="C3263" s="439"/>
      <c r="D3263" s="343"/>
      <c r="E3263" s="318" t="s">
        <v>2446</v>
      </c>
      <c r="F3263" s="318" t="s">
        <v>3915</v>
      </c>
      <c r="G3263" s="318" t="s">
        <v>1478</v>
      </c>
      <c r="H3263" s="316" t="s">
        <v>3657</v>
      </c>
      <c r="I3263" s="317" t="s">
        <v>660</v>
      </c>
      <c r="J3263" s="425" t="s">
        <v>5684</v>
      </c>
      <c r="K3263" s="865" t="str">
        <f t="shared" si="211"/>
        <v/>
      </c>
      <c r="L3263" s="557" t="s">
        <v>3656</v>
      </c>
      <c r="M3263" s="558" t="s">
        <v>3655</v>
      </c>
      <c r="N3263" s="597"/>
      <c r="O3263" s="558"/>
      <c r="P3263" s="598"/>
      <c r="Q3263" s="867" t="str">
        <f t="shared" ca="1" si="212"/>
        <v/>
      </c>
      <c r="R3263" s="867" t="str">
        <f t="shared" ca="1" si="213"/>
        <v/>
      </c>
      <c r="S3263" s="867" t="str">
        <f>IFERROR(IF(VLOOKUP("*"&amp;TRIM($F3263)&amp;"*",dump!$A:$D,4,FALSE)="","空文字",VLOOKUP("*"&amp;TRIM($F3263)&amp;"*",dump!$A:$D,4,FALSE)),"NA")</f>
        <v>NA</v>
      </c>
      <c r="T3263" s="867" t="str">
        <f t="shared" ca="1" si="214"/>
        <v>●</v>
      </c>
      <c r="U3263" s="867"/>
      <c r="V3263" s="867"/>
      <c r="W3263" s="867"/>
      <c r="X3263" s="867"/>
      <c r="Y3263" s="867" t="str">
        <f t="shared" si="215"/>
        <v/>
      </c>
      <c r="Z3263" s="867"/>
    </row>
    <row r="3264" spans="2:26" s="312" customFormat="1" ht="15" customHeight="1" outlineLevel="1">
      <c r="B3264" s="314"/>
      <c r="C3264" s="439"/>
      <c r="D3264" s="343"/>
      <c r="E3264" s="318" t="s">
        <v>2447</v>
      </c>
      <c r="F3264" s="318" t="s">
        <v>3916</v>
      </c>
      <c r="G3264" s="318" t="s">
        <v>1478</v>
      </c>
      <c r="H3264" s="316" t="s">
        <v>3657</v>
      </c>
      <c r="I3264" s="317" t="s">
        <v>660</v>
      </c>
      <c r="J3264" s="425" t="s">
        <v>5684</v>
      </c>
      <c r="K3264" s="865" t="str">
        <f t="shared" si="211"/>
        <v/>
      </c>
      <c r="L3264" s="557" t="s">
        <v>3656</v>
      </c>
      <c r="M3264" s="558" t="s">
        <v>3655</v>
      </c>
      <c r="N3264" s="597"/>
      <c r="O3264" s="558"/>
      <c r="P3264" s="598"/>
      <c r="Q3264" s="867" t="str">
        <f t="shared" ca="1" si="212"/>
        <v/>
      </c>
      <c r="R3264" s="867" t="str">
        <f t="shared" ca="1" si="213"/>
        <v/>
      </c>
      <c r="S3264" s="867" t="str">
        <f>IFERROR(IF(VLOOKUP("*"&amp;TRIM($F3264)&amp;"*",dump!$A:$D,4,FALSE)="","空文字",VLOOKUP("*"&amp;TRIM($F3264)&amp;"*",dump!$A:$D,4,FALSE)),"NA")</f>
        <v>NA</v>
      </c>
      <c r="T3264" s="867" t="str">
        <f t="shared" ca="1" si="214"/>
        <v>●</v>
      </c>
      <c r="U3264" s="867"/>
      <c r="V3264" s="867"/>
      <c r="W3264" s="867"/>
      <c r="X3264" s="867"/>
      <c r="Y3264" s="867" t="str">
        <f t="shared" si="215"/>
        <v/>
      </c>
      <c r="Z3264" s="867"/>
    </row>
    <row r="3265" spans="2:26" s="312" customFormat="1" ht="15" customHeight="1" outlineLevel="1">
      <c r="B3265" s="314"/>
      <c r="C3265" s="439"/>
      <c r="D3265" s="343"/>
      <c r="E3265" s="318" t="s">
        <v>2448</v>
      </c>
      <c r="F3265" s="318" t="s">
        <v>3917</v>
      </c>
      <c r="G3265" s="318" t="s">
        <v>1478</v>
      </c>
      <c r="H3265" s="316" t="s">
        <v>3657</v>
      </c>
      <c r="I3265" s="317" t="s">
        <v>660</v>
      </c>
      <c r="J3265" s="425" t="s">
        <v>5684</v>
      </c>
      <c r="K3265" s="865" t="str">
        <f t="shared" si="211"/>
        <v/>
      </c>
      <c r="L3265" s="557" t="s">
        <v>3656</v>
      </c>
      <c r="M3265" s="558" t="s">
        <v>3655</v>
      </c>
      <c r="N3265" s="597"/>
      <c r="O3265" s="558"/>
      <c r="P3265" s="598"/>
      <c r="Q3265" s="867" t="str">
        <f t="shared" ca="1" si="212"/>
        <v/>
      </c>
      <c r="R3265" s="867" t="str">
        <f t="shared" ca="1" si="213"/>
        <v/>
      </c>
      <c r="S3265" s="867" t="str">
        <f>IFERROR(IF(VLOOKUP("*"&amp;TRIM($F3265)&amp;"*",dump!$A:$D,4,FALSE)="","空文字",VLOOKUP("*"&amp;TRIM($F3265)&amp;"*",dump!$A:$D,4,FALSE)),"NA")</f>
        <v>NA</v>
      </c>
      <c r="T3265" s="867" t="str">
        <f t="shared" ca="1" si="214"/>
        <v>●</v>
      </c>
      <c r="U3265" s="867"/>
      <c r="V3265" s="867"/>
      <c r="W3265" s="867"/>
      <c r="X3265" s="867"/>
      <c r="Y3265" s="867" t="str">
        <f t="shared" si="215"/>
        <v/>
      </c>
      <c r="Z3265" s="867"/>
    </row>
    <row r="3266" spans="2:26" s="312" customFormat="1" ht="15" customHeight="1" outlineLevel="1">
      <c r="B3266" s="314"/>
      <c r="C3266" s="439"/>
      <c r="D3266" s="343"/>
      <c r="E3266" s="318" t="s">
        <v>2449</v>
      </c>
      <c r="F3266" s="318" t="s">
        <v>3918</v>
      </c>
      <c r="G3266" s="318" t="s">
        <v>1478</v>
      </c>
      <c r="H3266" s="316" t="s">
        <v>3657</v>
      </c>
      <c r="I3266" s="317" t="s">
        <v>660</v>
      </c>
      <c r="J3266" s="425" t="s">
        <v>5684</v>
      </c>
      <c r="K3266" s="865" t="str">
        <f t="shared" si="211"/>
        <v/>
      </c>
      <c r="L3266" s="557" t="s">
        <v>3656</v>
      </c>
      <c r="M3266" s="558" t="s">
        <v>3655</v>
      </c>
      <c r="N3266" s="597"/>
      <c r="O3266" s="558"/>
      <c r="P3266" s="598"/>
      <c r="Q3266" s="867" t="str">
        <f t="shared" ca="1" si="212"/>
        <v/>
      </c>
      <c r="R3266" s="867" t="str">
        <f t="shared" ca="1" si="213"/>
        <v/>
      </c>
      <c r="S3266" s="867" t="str">
        <f>IFERROR(IF(VLOOKUP("*"&amp;TRIM($F3266)&amp;"*",dump!$A:$D,4,FALSE)="","空文字",VLOOKUP("*"&amp;TRIM($F3266)&amp;"*",dump!$A:$D,4,FALSE)),"NA")</f>
        <v>NA</v>
      </c>
      <c r="T3266" s="867" t="str">
        <f t="shared" ca="1" si="214"/>
        <v>●</v>
      </c>
      <c r="U3266" s="867"/>
      <c r="V3266" s="867"/>
      <c r="W3266" s="867"/>
      <c r="X3266" s="867"/>
      <c r="Y3266" s="867" t="str">
        <f t="shared" si="215"/>
        <v/>
      </c>
      <c r="Z3266" s="867"/>
    </row>
    <row r="3267" spans="2:26" s="312" customFormat="1" ht="15" customHeight="1" outlineLevel="1">
      <c r="B3267" s="314"/>
      <c r="C3267" s="439"/>
      <c r="D3267" s="343"/>
      <c r="E3267" s="318" t="s">
        <v>2450</v>
      </c>
      <c r="F3267" s="318" t="s">
        <v>3919</v>
      </c>
      <c r="G3267" s="318" t="s">
        <v>1478</v>
      </c>
      <c r="H3267" s="316" t="s">
        <v>3657</v>
      </c>
      <c r="I3267" s="317" t="s">
        <v>660</v>
      </c>
      <c r="J3267" s="425" t="s">
        <v>5684</v>
      </c>
      <c r="K3267" s="865" t="str">
        <f t="shared" si="211"/>
        <v/>
      </c>
      <c r="L3267" s="557" t="s">
        <v>3656</v>
      </c>
      <c r="M3267" s="558" t="s">
        <v>3655</v>
      </c>
      <c r="N3267" s="597"/>
      <c r="O3267" s="558"/>
      <c r="P3267" s="598"/>
      <c r="Q3267" s="867" t="str">
        <f t="shared" ca="1" si="212"/>
        <v/>
      </c>
      <c r="R3267" s="867" t="str">
        <f t="shared" ca="1" si="213"/>
        <v/>
      </c>
      <c r="S3267" s="867" t="str">
        <f>IFERROR(IF(VLOOKUP("*"&amp;TRIM($F3267)&amp;"*",dump!$A:$D,4,FALSE)="","空文字",VLOOKUP("*"&amp;TRIM($F3267)&amp;"*",dump!$A:$D,4,FALSE)),"NA")</f>
        <v>NA</v>
      </c>
      <c r="T3267" s="867" t="str">
        <f t="shared" ca="1" si="214"/>
        <v>●</v>
      </c>
      <c r="U3267" s="867"/>
      <c r="V3267" s="867"/>
      <c r="W3267" s="867"/>
      <c r="X3267" s="867"/>
      <c r="Y3267" s="867" t="str">
        <f t="shared" si="215"/>
        <v/>
      </c>
      <c r="Z3267" s="867"/>
    </row>
    <row r="3268" spans="2:26" s="312" customFormat="1" ht="15" customHeight="1" outlineLevel="1">
      <c r="B3268" s="314"/>
      <c r="C3268" s="439"/>
      <c r="D3268" s="343"/>
      <c r="E3268" s="318" t="s">
        <v>2451</v>
      </c>
      <c r="F3268" s="318" t="s">
        <v>3920</v>
      </c>
      <c r="G3268" s="318" t="s">
        <v>1478</v>
      </c>
      <c r="H3268" s="316" t="s">
        <v>3657</v>
      </c>
      <c r="I3268" s="317" t="s">
        <v>660</v>
      </c>
      <c r="J3268" s="425" t="s">
        <v>5684</v>
      </c>
      <c r="K3268" s="865" t="str">
        <f t="shared" si="211"/>
        <v/>
      </c>
      <c r="L3268" s="557" t="s">
        <v>3656</v>
      </c>
      <c r="M3268" s="558" t="s">
        <v>3655</v>
      </c>
      <c r="N3268" s="597"/>
      <c r="O3268" s="558"/>
      <c r="P3268" s="598"/>
      <c r="Q3268" s="867" t="str">
        <f t="shared" ca="1" si="212"/>
        <v/>
      </c>
      <c r="R3268" s="867" t="str">
        <f t="shared" ca="1" si="213"/>
        <v/>
      </c>
      <c r="S3268" s="867" t="str">
        <f>IFERROR(IF(VLOOKUP("*"&amp;TRIM($F3268)&amp;"*",dump!$A:$D,4,FALSE)="","空文字",VLOOKUP("*"&amp;TRIM($F3268)&amp;"*",dump!$A:$D,4,FALSE)),"NA")</f>
        <v>NA</v>
      </c>
      <c r="T3268" s="867" t="str">
        <f t="shared" ca="1" si="214"/>
        <v>●</v>
      </c>
      <c r="U3268" s="867"/>
      <c r="V3268" s="867"/>
      <c r="W3268" s="867"/>
      <c r="X3268" s="867"/>
      <c r="Y3268" s="867" t="str">
        <f t="shared" si="215"/>
        <v/>
      </c>
      <c r="Z3268" s="867"/>
    </row>
    <row r="3269" spans="2:26" s="312" customFormat="1" ht="15" customHeight="1" outlineLevel="1">
      <c r="B3269" s="314"/>
      <c r="C3269" s="439"/>
      <c r="D3269" s="343"/>
      <c r="E3269" s="318" t="s">
        <v>2452</v>
      </c>
      <c r="F3269" s="318" t="s">
        <v>3921</v>
      </c>
      <c r="G3269" s="318" t="s">
        <v>1478</v>
      </c>
      <c r="H3269" s="316" t="s">
        <v>3657</v>
      </c>
      <c r="I3269" s="317" t="s">
        <v>660</v>
      </c>
      <c r="J3269" s="425" t="s">
        <v>5684</v>
      </c>
      <c r="K3269" s="865" t="str">
        <f t="shared" si="211"/>
        <v/>
      </c>
      <c r="L3269" s="557" t="s">
        <v>3656</v>
      </c>
      <c r="M3269" s="558" t="s">
        <v>3655</v>
      </c>
      <c r="N3269" s="597"/>
      <c r="O3269" s="558"/>
      <c r="P3269" s="598"/>
      <c r="Q3269" s="867" t="str">
        <f t="shared" ca="1" si="212"/>
        <v/>
      </c>
      <c r="R3269" s="867" t="str">
        <f t="shared" ca="1" si="213"/>
        <v/>
      </c>
      <c r="S3269" s="867" t="str">
        <f>IFERROR(IF(VLOOKUP("*"&amp;TRIM($F3269)&amp;"*",dump!$A:$D,4,FALSE)="","空文字",VLOOKUP("*"&amp;TRIM($F3269)&amp;"*",dump!$A:$D,4,FALSE)),"NA")</f>
        <v>NA</v>
      </c>
      <c r="T3269" s="867" t="str">
        <f t="shared" ca="1" si="214"/>
        <v>●</v>
      </c>
      <c r="U3269" s="867"/>
      <c r="V3269" s="867"/>
      <c r="W3269" s="867"/>
      <c r="X3269" s="867"/>
      <c r="Y3269" s="867" t="str">
        <f t="shared" si="215"/>
        <v/>
      </c>
      <c r="Z3269" s="867"/>
    </row>
    <row r="3270" spans="2:26" s="312" customFormat="1" ht="15" customHeight="1" outlineLevel="1">
      <c r="B3270" s="314"/>
      <c r="C3270" s="439"/>
      <c r="D3270" s="343"/>
      <c r="E3270" s="318" t="s">
        <v>2453</v>
      </c>
      <c r="F3270" s="318" t="s">
        <v>3922</v>
      </c>
      <c r="G3270" s="318" t="s">
        <v>1478</v>
      </c>
      <c r="H3270" s="316" t="s">
        <v>3658</v>
      </c>
      <c r="I3270" s="317" t="s">
        <v>660</v>
      </c>
      <c r="J3270" s="425" t="s">
        <v>5684</v>
      </c>
      <c r="K3270" s="865" t="str">
        <f t="shared" si="211"/>
        <v/>
      </c>
      <c r="L3270" s="557" t="s">
        <v>3656</v>
      </c>
      <c r="M3270" s="558" t="s">
        <v>3655</v>
      </c>
      <c r="N3270" s="597"/>
      <c r="O3270" s="558"/>
      <c r="P3270" s="598"/>
      <c r="Q3270" s="867" t="str">
        <f t="shared" ca="1" si="212"/>
        <v/>
      </c>
      <c r="R3270" s="867" t="str">
        <f t="shared" ca="1" si="213"/>
        <v/>
      </c>
      <c r="S3270" s="867" t="str">
        <f>IFERROR(IF(VLOOKUP("*"&amp;TRIM($F3270)&amp;"*",dump!$A:$D,4,FALSE)="","空文字",VLOOKUP("*"&amp;TRIM($F3270)&amp;"*",dump!$A:$D,4,FALSE)),"NA")</f>
        <v>NA</v>
      </c>
      <c r="T3270" s="867" t="str">
        <f t="shared" ca="1" si="214"/>
        <v>●</v>
      </c>
      <c r="U3270" s="867"/>
      <c r="V3270" s="867"/>
      <c r="W3270" s="867"/>
      <c r="X3270" s="867"/>
      <c r="Y3270" s="867" t="str">
        <f t="shared" si="215"/>
        <v/>
      </c>
      <c r="Z3270" s="867"/>
    </row>
    <row r="3271" spans="2:26" s="312" customFormat="1" ht="15" customHeight="1" outlineLevel="1">
      <c r="B3271" s="314"/>
      <c r="C3271" s="439"/>
      <c r="D3271" s="343"/>
      <c r="E3271" s="318" t="s">
        <v>2454</v>
      </c>
      <c r="F3271" s="318" t="s">
        <v>3923</v>
      </c>
      <c r="G3271" s="318" t="s">
        <v>1478</v>
      </c>
      <c r="H3271" s="316" t="s">
        <v>3657</v>
      </c>
      <c r="I3271" s="317" t="s">
        <v>660</v>
      </c>
      <c r="J3271" s="425" t="s">
        <v>5684</v>
      </c>
      <c r="K3271" s="865" t="str">
        <f t="shared" si="211"/>
        <v/>
      </c>
      <c r="L3271" s="557" t="s">
        <v>3656</v>
      </c>
      <c r="M3271" s="558" t="s">
        <v>3655</v>
      </c>
      <c r="N3271" s="597"/>
      <c r="O3271" s="558"/>
      <c r="P3271" s="598"/>
      <c r="Q3271" s="867" t="str">
        <f t="shared" ca="1" si="212"/>
        <v/>
      </c>
      <c r="R3271" s="867" t="str">
        <f t="shared" ca="1" si="213"/>
        <v/>
      </c>
      <c r="S3271" s="867" t="str">
        <f>IFERROR(IF(VLOOKUP("*"&amp;TRIM($F3271)&amp;"*",dump!$A:$D,4,FALSE)="","空文字",VLOOKUP("*"&amp;TRIM($F3271)&amp;"*",dump!$A:$D,4,FALSE)),"NA")</f>
        <v>NA</v>
      </c>
      <c r="T3271" s="867" t="str">
        <f t="shared" ca="1" si="214"/>
        <v>●</v>
      </c>
      <c r="U3271" s="867"/>
      <c r="V3271" s="867"/>
      <c r="W3271" s="867"/>
      <c r="X3271" s="867"/>
      <c r="Y3271" s="867" t="str">
        <f t="shared" si="215"/>
        <v/>
      </c>
      <c r="Z3271" s="867"/>
    </row>
    <row r="3272" spans="2:26" s="312" customFormat="1" ht="15" customHeight="1" outlineLevel="1">
      <c r="B3272" s="314"/>
      <c r="C3272" s="439"/>
      <c r="D3272" s="343"/>
      <c r="E3272" s="318" t="s">
        <v>2455</v>
      </c>
      <c r="F3272" s="318" t="s">
        <v>3924</v>
      </c>
      <c r="G3272" s="318" t="s">
        <v>1478</v>
      </c>
      <c r="H3272" s="316" t="s">
        <v>3658</v>
      </c>
      <c r="I3272" s="317" t="s">
        <v>660</v>
      </c>
      <c r="J3272" s="425" t="s">
        <v>5684</v>
      </c>
      <c r="K3272" s="865" t="str">
        <f t="shared" si="211"/>
        <v/>
      </c>
      <c r="L3272" s="557" t="s">
        <v>3656</v>
      </c>
      <c r="M3272" s="558" t="s">
        <v>3655</v>
      </c>
      <c r="N3272" s="597"/>
      <c r="O3272" s="558"/>
      <c r="P3272" s="598"/>
      <c r="Q3272" s="867" t="str">
        <f t="shared" ca="1" si="212"/>
        <v/>
      </c>
      <c r="R3272" s="867" t="str">
        <f t="shared" ca="1" si="213"/>
        <v/>
      </c>
      <c r="S3272" s="867" t="str">
        <f>IFERROR(IF(VLOOKUP("*"&amp;TRIM($F3272)&amp;"*",dump!$A:$D,4,FALSE)="","空文字",VLOOKUP("*"&amp;TRIM($F3272)&amp;"*",dump!$A:$D,4,FALSE)),"NA")</f>
        <v>NA</v>
      </c>
      <c r="T3272" s="867" t="str">
        <f t="shared" ca="1" si="214"/>
        <v>●</v>
      </c>
      <c r="U3272" s="867"/>
      <c r="V3272" s="867"/>
      <c r="W3272" s="867"/>
      <c r="X3272" s="867"/>
      <c r="Y3272" s="867" t="str">
        <f t="shared" si="215"/>
        <v/>
      </c>
      <c r="Z3272" s="867"/>
    </row>
    <row r="3273" spans="2:26" s="312" customFormat="1" ht="15" customHeight="1" outlineLevel="1">
      <c r="B3273" s="314"/>
      <c r="C3273" s="439"/>
      <c r="D3273" s="343"/>
      <c r="E3273" s="318" t="s">
        <v>2456</v>
      </c>
      <c r="F3273" s="318" t="s">
        <v>3925</v>
      </c>
      <c r="G3273" s="318" t="s">
        <v>1478</v>
      </c>
      <c r="H3273" s="316" t="s">
        <v>3657</v>
      </c>
      <c r="I3273" s="317" t="s">
        <v>660</v>
      </c>
      <c r="J3273" s="425" t="s">
        <v>5684</v>
      </c>
      <c r="K3273" s="865" t="str">
        <f t="shared" si="211"/>
        <v/>
      </c>
      <c r="L3273" s="557" t="s">
        <v>3656</v>
      </c>
      <c r="M3273" s="558" t="s">
        <v>3655</v>
      </c>
      <c r="N3273" s="597"/>
      <c r="O3273" s="558"/>
      <c r="P3273" s="598"/>
      <c r="Q3273" s="867" t="str">
        <f t="shared" ca="1" si="212"/>
        <v/>
      </c>
      <c r="R3273" s="867" t="str">
        <f t="shared" ca="1" si="213"/>
        <v/>
      </c>
      <c r="S3273" s="867" t="str">
        <f>IFERROR(IF(VLOOKUP("*"&amp;TRIM($F3273)&amp;"*",dump!$A:$D,4,FALSE)="","空文字",VLOOKUP("*"&amp;TRIM($F3273)&amp;"*",dump!$A:$D,4,FALSE)),"NA")</f>
        <v>NA</v>
      </c>
      <c r="T3273" s="867" t="str">
        <f t="shared" ca="1" si="214"/>
        <v>●</v>
      </c>
      <c r="U3273" s="867"/>
      <c r="V3273" s="867"/>
      <c r="W3273" s="867"/>
      <c r="X3273" s="867"/>
      <c r="Y3273" s="867" t="str">
        <f t="shared" si="215"/>
        <v/>
      </c>
      <c r="Z3273" s="867"/>
    </row>
    <row r="3274" spans="2:26" s="312" customFormat="1" ht="15" customHeight="1" outlineLevel="1">
      <c r="B3274" s="314"/>
      <c r="C3274" s="439"/>
      <c r="D3274" s="343"/>
      <c r="E3274" s="318" t="s">
        <v>2457</v>
      </c>
      <c r="F3274" s="318" t="s">
        <v>3926</v>
      </c>
      <c r="G3274" s="318" t="s">
        <v>1478</v>
      </c>
      <c r="H3274" s="316" t="s">
        <v>3657</v>
      </c>
      <c r="I3274" s="317" t="s">
        <v>660</v>
      </c>
      <c r="J3274" s="425" t="s">
        <v>5684</v>
      </c>
      <c r="K3274" s="865" t="str">
        <f t="shared" si="211"/>
        <v/>
      </c>
      <c r="L3274" s="557" t="s">
        <v>3656</v>
      </c>
      <c r="M3274" s="558" t="s">
        <v>3655</v>
      </c>
      <c r="N3274" s="597"/>
      <c r="O3274" s="558"/>
      <c r="P3274" s="598"/>
      <c r="Q3274" s="867" t="str">
        <f t="shared" ca="1" si="212"/>
        <v/>
      </c>
      <c r="R3274" s="867" t="str">
        <f t="shared" ca="1" si="213"/>
        <v/>
      </c>
      <c r="S3274" s="867" t="str">
        <f>IFERROR(IF(VLOOKUP("*"&amp;TRIM($F3274)&amp;"*",dump!$A:$D,4,FALSE)="","空文字",VLOOKUP("*"&amp;TRIM($F3274)&amp;"*",dump!$A:$D,4,FALSE)),"NA")</f>
        <v>NA</v>
      </c>
      <c r="T3274" s="867" t="str">
        <f t="shared" ca="1" si="214"/>
        <v>●</v>
      </c>
      <c r="U3274" s="867"/>
      <c r="V3274" s="867"/>
      <c r="W3274" s="867"/>
      <c r="X3274" s="867"/>
      <c r="Y3274" s="867" t="str">
        <f t="shared" si="215"/>
        <v/>
      </c>
      <c r="Z3274" s="867"/>
    </row>
    <row r="3275" spans="2:26" s="312" customFormat="1" ht="15" customHeight="1" outlineLevel="1">
      <c r="B3275" s="314"/>
      <c r="C3275" s="439"/>
      <c r="D3275" s="343"/>
      <c r="E3275" s="318" t="s">
        <v>2458</v>
      </c>
      <c r="F3275" s="318" t="s">
        <v>3927</v>
      </c>
      <c r="G3275" s="318" t="s">
        <v>1478</v>
      </c>
      <c r="H3275" s="316" t="s">
        <v>3657</v>
      </c>
      <c r="I3275" s="317" t="s">
        <v>660</v>
      </c>
      <c r="J3275" s="425" t="s">
        <v>5684</v>
      </c>
      <c r="K3275" s="865" t="str">
        <f t="shared" si="211"/>
        <v/>
      </c>
      <c r="L3275" s="557" t="s">
        <v>3656</v>
      </c>
      <c r="M3275" s="558" t="s">
        <v>3655</v>
      </c>
      <c r="N3275" s="597"/>
      <c r="O3275" s="558"/>
      <c r="P3275" s="598"/>
      <c r="Q3275" s="867" t="str">
        <f t="shared" ca="1" si="212"/>
        <v/>
      </c>
      <c r="R3275" s="867" t="str">
        <f t="shared" ca="1" si="213"/>
        <v/>
      </c>
      <c r="S3275" s="867" t="str">
        <f>IFERROR(IF(VLOOKUP("*"&amp;TRIM($F3275)&amp;"*",dump!$A:$D,4,FALSE)="","空文字",VLOOKUP("*"&amp;TRIM($F3275)&amp;"*",dump!$A:$D,4,FALSE)),"NA")</f>
        <v>NA</v>
      </c>
      <c r="T3275" s="867" t="str">
        <f t="shared" ca="1" si="214"/>
        <v>●</v>
      </c>
      <c r="U3275" s="867"/>
      <c r="V3275" s="867"/>
      <c r="W3275" s="867"/>
      <c r="X3275" s="867"/>
      <c r="Y3275" s="867" t="str">
        <f t="shared" si="215"/>
        <v/>
      </c>
      <c r="Z3275" s="867"/>
    </row>
    <row r="3276" spans="2:26" s="312" customFormat="1" ht="30" customHeight="1" outlineLevel="1">
      <c r="B3276" s="314"/>
      <c r="C3276" s="439"/>
      <c r="D3276" s="215" t="s">
        <v>2459</v>
      </c>
      <c r="E3276" s="214"/>
      <c r="F3276" s="214" t="s">
        <v>3928</v>
      </c>
      <c r="G3276" s="214" t="s">
        <v>2064</v>
      </c>
      <c r="H3276" s="225" t="s">
        <v>3655</v>
      </c>
      <c r="I3276" s="144" t="s">
        <v>660</v>
      </c>
      <c r="J3276" s="418" t="s">
        <v>5684</v>
      </c>
      <c r="K3276" s="865" t="str">
        <f t="shared" si="211"/>
        <v/>
      </c>
      <c r="L3276" s="557" t="s">
        <v>3656</v>
      </c>
      <c r="M3276" s="558" t="s">
        <v>3655</v>
      </c>
      <c r="N3276" s="597" t="s">
        <v>17470</v>
      </c>
      <c r="O3276" s="558"/>
      <c r="P3276" s="598"/>
      <c r="Q3276" s="867" t="str">
        <f t="shared" ca="1" si="212"/>
        <v/>
      </c>
      <c r="R3276" s="867" t="str">
        <f t="shared" ca="1" si="213"/>
        <v/>
      </c>
      <c r="S3276" s="867" t="str">
        <f>IFERROR(IF(VLOOKUP("*"&amp;TRIM($F3276)&amp;"*",dump!$A:$D,4,FALSE)="","空文字",VLOOKUP("*"&amp;TRIM($F3276)&amp;"*",dump!$A:$D,4,FALSE)),"NA")</f>
        <v>NA</v>
      </c>
      <c r="T3276" s="867" t="str">
        <f t="shared" ca="1" si="214"/>
        <v>●</v>
      </c>
      <c r="U3276" s="867"/>
      <c r="V3276" s="867"/>
      <c r="W3276" s="867"/>
      <c r="X3276" s="867"/>
      <c r="Y3276" s="867" t="str">
        <f t="shared" si="215"/>
        <v/>
      </c>
      <c r="Z3276" s="867"/>
    </row>
    <row r="3277" spans="2:26" s="312" customFormat="1" ht="15" customHeight="1" outlineLevel="1">
      <c r="B3277" s="314"/>
      <c r="C3277" s="439"/>
      <c r="D3277" s="343"/>
      <c r="E3277" s="318" t="s">
        <v>2460</v>
      </c>
      <c r="F3277" s="318" t="s">
        <v>3929</v>
      </c>
      <c r="G3277" s="318" t="s">
        <v>1478</v>
      </c>
      <c r="H3277" s="316" t="s">
        <v>3657</v>
      </c>
      <c r="I3277" s="317" t="s">
        <v>660</v>
      </c>
      <c r="J3277" s="425" t="s">
        <v>5684</v>
      </c>
      <c r="K3277" s="865" t="str">
        <f t="shared" ref="K3277:K3340" si="216">IF(AND(M3277="", O3277="", N3277&lt;&gt;""), "○", "")</f>
        <v/>
      </c>
      <c r="L3277" s="557" t="s">
        <v>3656</v>
      </c>
      <c r="M3277" s="558" t="s">
        <v>3655</v>
      </c>
      <c r="N3277" s="597"/>
      <c r="O3277" s="558"/>
      <c r="P3277" s="598"/>
      <c r="Q3277" s="867" t="str">
        <f t="shared" ref="Q3277:Q3340" ca="1" si="217">IF(P3277="","",IF(P3277="←",IF(OFFSET($J3277,0,MATCH(MID(M3277,1,FIND("の",M3277,1)-1), $L$11:$BA$11,0)+4,1,1)="","",OFFSET($L3277,0,MATCH(MID(M3277,1,FIND("の",M3277,1)-1), $L$11:$BA$11,0)+4,1,1)),P3277))</f>
        <v/>
      </c>
      <c r="R3277" s="867" t="str">
        <f t="shared" ref="R3277:R3340" ca="1" si="218">IF(COUNTIF(Q3277,"*(*"),MID(Q3277,FIND("(",Q3277,1)+1,FIND(")",Q3277,1)-FIND("(",Q3277,1)-1),IF(COUNTIF(Q3277,"*""*"),MID(Q3277,FIND("""",Q3277,1)+1,LEN(Q3277)-2),IF(COUNTIF(Q3277,"*：*"),RIGHT(Q3277,LEN(Q3277)-(FIND("：",Q3277))),Q3277)))</f>
        <v/>
      </c>
      <c r="S3277" s="867" t="str">
        <f>IFERROR(IF(VLOOKUP("*"&amp;TRIM($F3277)&amp;"*",dump!$A:$D,4,FALSE)="","空文字",VLOOKUP("*"&amp;TRIM($F3277)&amp;"*",dump!$A:$D,4,FALSE)),"NA")</f>
        <v>NA</v>
      </c>
      <c r="T3277" s="867" t="str">
        <f t="shared" ref="T3277:T3340" ca="1" si="219">IF($K3277&lt;&gt;"",IF($E3277&lt;&gt;"","■",""),IF(AND(R3277="",S3277="NA"),"●", IF(EXACT(R3277,S3277),"●","×")))</f>
        <v>●</v>
      </c>
      <c r="U3277" s="867"/>
      <c r="V3277" s="867"/>
      <c r="W3277" s="867"/>
      <c r="X3277" s="867"/>
      <c r="Y3277" s="867" t="str">
        <f t="shared" ref="Y3277:Y3340" si="220">IF(U3277="●","●","")</f>
        <v/>
      </c>
      <c r="Z3277" s="867"/>
    </row>
    <row r="3278" spans="2:26" s="312" customFormat="1" ht="15" customHeight="1" outlineLevel="1">
      <c r="B3278" s="314"/>
      <c r="C3278" s="439"/>
      <c r="D3278" s="343"/>
      <c r="E3278" s="318" t="s">
        <v>2461</v>
      </c>
      <c r="F3278" s="318" t="s">
        <v>3930</v>
      </c>
      <c r="G3278" s="318" t="s">
        <v>1478</v>
      </c>
      <c r="H3278" s="316" t="s">
        <v>3657</v>
      </c>
      <c r="I3278" s="317" t="s">
        <v>660</v>
      </c>
      <c r="J3278" s="425" t="s">
        <v>5684</v>
      </c>
      <c r="K3278" s="865" t="str">
        <f t="shared" si="216"/>
        <v/>
      </c>
      <c r="L3278" s="557" t="s">
        <v>3656</v>
      </c>
      <c r="M3278" s="558" t="s">
        <v>3655</v>
      </c>
      <c r="N3278" s="597"/>
      <c r="O3278" s="558"/>
      <c r="P3278" s="598"/>
      <c r="Q3278" s="867" t="str">
        <f t="shared" ca="1" si="217"/>
        <v/>
      </c>
      <c r="R3278" s="867" t="str">
        <f t="shared" ca="1" si="218"/>
        <v/>
      </c>
      <c r="S3278" s="867" t="str">
        <f>IFERROR(IF(VLOOKUP("*"&amp;TRIM($F3278)&amp;"*",dump!$A:$D,4,FALSE)="","空文字",VLOOKUP("*"&amp;TRIM($F3278)&amp;"*",dump!$A:$D,4,FALSE)),"NA")</f>
        <v>NA</v>
      </c>
      <c r="T3278" s="867" t="str">
        <f t="shared" ca="1" si="219"/>
        <v>●</v>
      </c>
      <c r="U3278" s="867"/>
      <c r="V3278" s="867"/>
      <c r="W3278" s="867"/>
      <c r="X3278" s="867"/>
      <c r="Y3278" s="867" t="str">
        <f t="shared" si="220"/>
        <v/>
      </c>
      <c r="Z3278" s="867"/>
    </row>
    <row r="3279" spans="2:26" s="312" customFormat="1" ht="15" customHeight="1" outlineLevel="1">
      <c r="B3279" s="314"/>
      <c r="C3279" s="439"/>
      <c r="D3279" s="343"/>
      <c r="E3279" s="318" t="s">
        <v>2462</v>
      </c>
      <c r="F3279" s="318" t="s">
        <v>3931</v>
      </c>
      <c r="G3279" s="318" t="s">
        <v>1478</v>
      </c>
      <c r="H3279" s="316" t="s">
        <v>3657</v>
      </c>
      <c r="I3279" s="317" t="s">
        <v>660</v>
      </c>
      <c r="J3279" s="425" t="s">
        <v>5684</v>
      </c>
      <c r="K3279" s="865" t="str">
        <f t="shared" si="216"/>
        <v/>
      </c>
      <c r="L3279" s="557" t="s">
        <v>3656</v>
      </c>
      <c r="M3279" s="558" t="s">
        <v>3655</v>
      </c>
      <c r="N3279" s="597"/>
      <c r="O3279" s="558"/>
      <c r="P3279" s="598"/>
      <c r="Q3279" s="867" t="str">
        <f t="shared" ca="1" si="217"/>
        <v/>
      </c>
      <c r="R3279" s="867" t="str">
        <f t="shared" ca="1" si="218"/>
        <v/>
      </c>
      <c r="S3279" s="867" t="str">
        <f>IFERROR(IF(VLOOKUP("*"&amp;TRIM($F3279)&amp;"*",dump!$A:$D,4,FALSE)="","空文字",VLOOKUP("*"&amp;TRIM($F3279)&amp;"*",dump!$A:$D,4,FALSE)),"NA")</f>
        <v>NA</v>
      </c>
      <c r="T3279" s="867" t="str">
        <f t="shared" ca="1" si="219"/>
        <v>●</v>
      </c>
      <c r="U3279" s="867"/>
      <c r="V3279" s="867"/>
      <c r="W3279" s="867"/>
      <c r="X3279" s="867"/>
      <c r="Y3279" s="867" t="str">
        <f t="shared" si="220"/>
        <v/>
      </c>
      <c r="Z3279" s="867"/>
    </row>
    <row r="3280" spans="2:26" s="312" customFormat="1" ht="30" customHeight="1" outlineLevel="1">
      <c r="B3280" s="314"/>
      <c r="C3280" s="439"/>
      <c r="D3280" s="215" t="s">
        <v>10045</v>
      </c>
      <c r="E3280" s="213"/>
      <c r="F3280" s="214" t="s">
        <v>3932</v>
      </c>
      <c r="G3280" s="214" t="s">
        <v>2065</v>
      </c>
      <c r="H3280" s="225" t="s">
        <v>3655</v>
      </c>
      <c r="I3280" s="144" t="s">
        <v>660</v>
      </c>
      <c r="J3280" s="418" t="s">
        <v>5684</v>
      </c>
      <c r="K3280" s="865" t="str">
        <f t="shared" si="216"/>
        <v/>
      </c>
      <c r="L3280" s="557" t="s">
        <v>3656</v>
      </c>
      <c r="M3280" s="558" t="s">
        <v>3655</v>
      </c>
      <c r="N3280" s="597" t="s">
        <v>17470</v>
      </c>
      <c r="O3280" s="558"/>
      <c r="P3280" s="598"/>
      <c r="Q3280" s="867" t="str">
        <f t="shared" ca="1" si="217"/>
        <v/>
      </c>
      <c r="R3280" s="867" t="str">
        <f t="shared" ca="1" si="218"/>
        <v/>
      </c>
      <c r="S3280" s="867" t="str">
        <f>IFERROR(IF(VLOOKUP("*"&amp;TRIM($F3280)&amp;"*",dump!$A:$D,4,FALSE)="","空文字",VLOOKUP("*"&amp;TRIM($F3280)&amp;"*",dump!$A:$D,4,FALSE)),"NA")</f>
        <v>NA</v>
      </c>
      <c r="T3280" s="867" t="str">
        <f t="shared" ca="1" si="219"/>
        <v>●</v>
      </c>
      <c r="U3280" s="867"/>
      <c r="V3280" s="867"/>
      <c r="W3280" s="867"/>
      <c r="X3280" s="867"/>
      <c r="Y3280" s="867" t="str">
        <f t="shared" si="220"/>
        <v/>
      </c>
      <c r="Z3280" s="867"/>
    </row>
    <row r="3281" spans="2:26" s="312" customFormat="1" ht="15" customHeight="1" outlineLevel="1">
      <c r="B3281" s="314"/>
      <c r="C3281" s="439"/>
      <c r="D3281" s="343"/>
      <c r="E3281" s="318" t="s">
        <v>2463</v>
      </c>
      <c r="F3281" s="318" t="s">
        <v>3933</v>
      </c>
      <c r="G3281" s="318" t="s">
        <v>1478</v>
      </c>
      <c r="H3281" s="316" t="s">
        <v>3657</v>
      </c>
      <c r="I3281" s="317" t="s">
        <v>660</v>
      </c>
      <c r="J3281" s="425" t="s">
        <v>5684</v>
      </c>
      <c r="K3281" s="865" t="str">
        <f t="shared" si="216"/>
        <v/>
      </c>
      <c r="L3281" s="557" t="s">
        <v>3656</v>
      </c>
      <c r="M3281" s="558" t="s">
        <v>3655</v>
      </c>
      <c r="N3281" s="597"/>
      <c r="O3281" s="558"/>
      <c r="P3281" s="598"/>
      <c r="Q3281" s="867" t="str">
        <f t="shared" ca="1" si="217"/>
        <v/>
      </c>
      <c r="R3281" s="867" t="str">
        <f t="shared" ca="1" si="218"/>
        <v/>
      </c>
      <c r="S3281" s="867" t="str">
        <f>IFERROR(IF(VLOOKUP("*"&amp;TRIM($F3281)&amp;"*",dump!$A:$D,4,FALSE)="","空文字",VLOOKUP("*"&amp;TRIM($F3281)&amp;"*",dump!$A:$D,4,FALSE)),"NA")</f>
        <v>NA</v>
      </c>
      <c r="T3281" s="867" t="str">
        <f t="shared" ca="1" si="219"/>
        <v>●</v>
      </c>
      <c r="U3281" s="867"/>
      <c r="V3281" s="867"/>
      <c r="W3281" s="867"/>
      <c r="X3281" s="867"/>
      <c r="Y3281" s="867" t="str">
        <f t="shared" si="220"/>
        <v/>
      </c>
      <c r="Z3281" s="867"/>
    </row>
    <row r="3282" spans="2:26" s="312" customFormat="1" ht="15" customHeight="1" outlineLevel="1">
      <c r="B3282" s="314"/>
      <c r="C3282" s="439"/>
      <c r="D3282" s="343"/>
      <c r="E3282" s="318" t="s">
        <v>5280</v>
      </c>
      <c r="F3282" s="318" t="s">
        <v>3934</v>
      </c>
      <c r="G3282" s="318" t="s">
        <v>1478</v>
      </c>
      <c r="H3282" s="316" t="s">
        <v>3657</v>
      </c>
      <c r="I3282" s="317" t="s">
        <v>660</v>
      </c>
      <c r="J3282" s="425" t="s">
        <v>5684</v>
      </c>
      <c r="K3282" s="865" t="str">
        <f t="shared" si="216"/>
        <v/>
      </c>
      <c r="L3282" s="557" t="s">
        <v>3656</v>
      </c>
      <c r="M3282" s="558" t="s">
        <v>3655</v>
      </c>
      <c r="N3282" s="597"/>
      <c r="O3282" s="558"/>
      <c r="P3282" s="598"/>
      <c r="Q3282" s="867" t="str">
        <f t="shared" ca="1" si="217"/>
        <v/>
      </c>
      <c r="R3282" s="867" t="str">
        <f t="shared" ca="1" si="218"/>
        <v/>
      </c>
      <c r="S3282" s="867" t="str">
        <f>IFERROR(IF(VLOOKUP("*"&amp;TRIM($F3282)&amp;"*",dump!$A:$D,4,FALSE)="","空文字",VLOOKUP("*"&amp;TRIM($F3282)&amp;"*",dump!$A:$D,4,FALSE)),"NA")</f>
        <v>NA</v>
      </c>
      <c r="T3282" s="867" t="str">
        <f t="shared" ca="1" si="219"/>
        <v>●</v>
      </c>
      <c r="U3282" s="867"/>
      <c r="V3282" s="867"/>
      <c r="W3282" s="867"/>
      <c r="X3282" s="867"/>
      <c r="Y3282" s="867" t="str">
        <f t="shared" si="220"/>
        <v/>
      </c>
      <c r="Z3282" s="867"/>
    </row>
    <row r="3283" spans="2:26" s="312" customFormat="1" ht="15" customHeight="1" outlineLevel="1">
      <c r="B3283" s="314"/>
      <c r="C3283" s="439"/>
      <c r="D3283" s="343"/>
      <c r="E3283" s="318" t="s">
        <v>5281</v>
      </c>
      <c r="F3283" s="318" t="s">
        <v>3935</v>
      </c>
      <c r="G3283" s="318" t="s">
        <v>1478</v>
      </c>
      <c r="H3283" s="316" t="s">
        <v>3657</v>
      </c>
      <c r="I3283" s="317" t="s">
        <v>660</v>
      </c>
      <c r="J3283" s="425" t="s">
        <v>5684</v>
      </c>
      <c r="K3283" s="865" t="str">
        <f t="shared" si="216"/>
        <v/>
      </c>
      <c r="L3283" s="557" t="s">
        <v>3656</v>
      </c>
      <c r="M3283" s="558" t="s">
        <v>3655</v>
      </c>
      <c r="N3283" s="597"/>
      <c r="O3283" s="558"/>
      <c r="P3283" s="598"/>
      <c r="Q3283" s="867" t="str">
        <f t="shared" ca="1" si="217"/>
        <v/>
      </c>
      <c r="R3283" s="867" t="str">
        <f t="shared" ca="1" si="218"/>
        <v/>
      </c>
      <c r="S3283" s="867" t="str">
        <f>IFERROR(IF(VLOOKUP("*"&amp;TRIM($F3283)&amp;"*",dump!$A:$D,4,FALSE)="","空文字",VLOOKUP("*"&amp;TRIM($F3283)&amp;"*",dump!$A:$D,4,FALSE)),"NA")</f>
        <v>NA</v>
      </c>
      <c r="T3283" s="867" t="str">
        <f t="shared" ca="1" si="219"/>
        <v>●</v>
      </c>
      <c r="U3283" s="867"/>
      <c r="V3283" s="867"/>
      <c r="W3283" s="867"/>
      <c r="X3283" s="867"/>
      <c r="Y3283" s="867" t="str">
        <f t="shared" si="220"/>
        <v/>
      </c>
      <c r="Z3283" s="867"/>
    </row>
    <row r="3284" spans="2:26" s="312" customFormat="1" ht="15" customHeight="1" outlineLevel="1">
      <c r="B3284" s="314"/>
      <c r="C3284" s="439"/>
      <c r="D3284" s="343"/>
      <c r="E3284" s="318" t="s">
        <v>5282</v>
      </c>
      <c r="F3284" s="318" t="s">
        <v>3936</v>
      </c>
      <c r="G3284" s="318" t="s">
        <v>1478</v>
      </c>
      <c r="H3284" s="316" t="s">
        <v>3657</v>
      </c>
      <c r="I3284" s="317" t="s">
        <v>660</v>
      </c>
      <c r="J3284" s="425" t="s">
        <v>5684</v>
      </c>
      <c r="K3284" s="865" t="str">
        <f t="shared" si="216"/>
        <v/>
      </c>
      <c r="L3284" s="557" t="s">
        <v>3656</v>
      </c>
      <c r="M3284" s="558" t="s">
        <v>3655</v>
      </c>
      <c r="N3284" s="597"/>
      <c r="O3284" s="558"/>
      <c r="P3284" s="598"/>
      <c r="Q3284" s="867" t="str">
        <f t="shared" ca="1" si="217"/>
        <v/>
      </c>
      <c r="R3284" s="867" t="str">
        <f t="shared" ca="1" si="218"/>
        <v/>
      </c>
      <c r="S3284" s="867" t="str">
        <f>IFERROR(IF(VLOOKUP("*"&amp;TRIM($F3284)&amp;"*",dump!$A:$D,4,FALSE)="","空文字",VLOOKUP("*"&amp;TRIM($F3284)&amp;"*",dump!$A:$D,4,FALSE)),"NA")</f>
        <v>NA</v>
      </c>
      <c r="T3284" s="867" t="str">
        <f t="shared" ca="1" si="219"/>
        <v>●</v>
      </c>
      <c r="U3284" s="867"/>
      <c r="V3284" s="867"/>
      <c r="W3284" s="867"/>
      <c r="X3284" s="867"/>
      <c r="Y3284" s="867" t="str">
        <f t="shared" si="220"/>
        <v/>
      </c>
      <c r="Z3284" s="867"/>
    </row>
    <row r="3285" spans="2:26" s="312" customFormat="1" ht="30" customHeight="1" outlineLevel="1">
      <c r="B3285" s="314"/>
      <c r="C3285" s="439"/>
      <c r="D3285" s="215" t="s">
        <v>10046</v>
      </c>
      <c r="E3285" s="213"/>
      <c r="F3285" s="214" t="s">
        <v>3937</v>
      </c>
      <c r="G3285" s="214" t="s">
        <v>2066</v>
      </c>
      <c r="H3285" s="225" t="s">
        <v>3655</v>
      </c>
      <c r="I3285" s="144" t="s">
        <v>660</v>
      </c>
      <c r="J3285" s="418" t="s">
        <v>5684</v>
      </c>
      <c r="K3285" s="865" t="str">
        <f t="shared" si="216"/>
        <v/>
      </c>
      <c r="L3285" s="557" t="s">
        <v>3656</v>
      </c>
      <c r="M3285" s="558" t="s">
        <v>3655</v>
      </c>
      <c r="N3285" s="597" t="s">
        <v>17470</v>
      </c>
      <c r="O3285" s="558"/>
      <c r="P3285" s="598"/>
      <c r="Q3285" s="867" t="str">
        <f t="shared" ca="1" si="217"/>
        <v/>
      </c>
      <c r="R3285" s="867" t="str">
        <f t="shared" ca="1" si="218"/>
        <v/>
      </c>
      <c r="S3285" s="867" t="str">
        <f>IFERROR(IF(VLOOKUP("*"&amp;TRIM($F3285)&amp;"*",dump!$A:$D,4,FALSE)="","空文字",VLOOKUP("*"&amp;TRIM($F3285)&amp;"*",dump!$A:$D,4,FALSE)),"NA")</f>
        <v>NA</v>
      </c>
      <c r="T3285" s="867" t="str">
        <f t="shared" ca="1" si="219"/>
        <v>●</v>
      </c>
      <c r="U3285" s="867"/>
      <c r="V3285" s="867"/>
      <c r="W3285" s="867"/>
      <c r="X3285" s="867"/>
      <c r="Y3285" s="867" t="str">
        <f t="shared" si="220"/>
        <v/>
      </c>
      <c r="Z3285" s="867"/>
    </row>
    <row r="3286" spans="2:26" s="312" customFormat="1" ht="15" customHeight="1" outlineLevel="1">
      <c r="B3286" s="314"/>
      <c r="C3286" s="439"/>
      <c r="D3286" s="343"/>
      <c r="E3286" s="318" t="s">
        <v>5283</v>
      </c>
      <c r="F3286" s="318" t="s">
        <v>3938</v>
      </c>
      <c r="G3286" s="318" t="s">
        <v>1478</v>
      </c>
      <c r="H3286" s="316" t="s">
        <v>3657</v>
      </c>
      <c r="I3286" s="317" t="s">
        <v>660</v>
      </c>
      <c r="J3286" s="425" t="s">
        <v>5684</v>
      </c>
      <c r="K3286" s="865" t="str">
        <f t="shared" si="216"/>
        <v/>
      </c>
      <c r="L3286" s="557" t="s">
        <v>3656</v>
      </c>
      <c r="M3286" s="558" t="s">
        <v>3655</v>
      </c>
      <c r="N3286" s="597"/>
      <c r="O3286" s="558"/>
      <c r="P3286" s="598"/>
      <c r="Q3286" s="867" t="str">
        <f t="shared" ca="1" si="217"/>
        <v/>
      </c>
      <c r="R3286" s="867" t="str">
        <f t="shared" ca="1" si="218"/>
        <v/>
      </c>
      <c r="S3286" s="867" t="str">
        <f>IFERROR(IF(VLOOKUP("*"&amp;TRIM($F3286)&amp;"*",dump!$A:$D,4,FALSE)="","空文字",VLOOKUP("*"&amp;TRIM($F3286)&amp;"*",dump!$A:$D,4,FALSE)),"NA")</f>
        <v>NA</v>
      </c>
      <c r="T3286" s="867" t="str">
        <f t="shared" ca="1" si="219"/>
        <v>●</v>
      </c>
      <c r="U3286" s="867"/>
      <c r="V3286" s="867"/>
      <c r="W3286" s="867"/>
      <c r="X3286" s="867"/>
      <c r="Y3286" s="867" t="str">
        <f t="shared" si="220"/>
        <v/>
      </c>
      <c r="Z3286" s="867"/>
    </row>
    <row r="3287" spans="2:26" s="312" customFormat="1" ht="15" customHeight="1" outlineLevel="1">
      <c r="B3287" s="314"/>
      <c r="C3287" s="439"/>
      <c r="D3287" s="343"/>
      <c r="E3287" s="318" t="s">
        <v>2115</v>
      </c>
      <c r="F3287" s="318" t="s">
        <v>3939</v>
      </c>
      <c r="G3287" s="318" t="s">
        <v>1478</v>
      </c>
      <c r="H3287" s="316" t="s">
        <v>3657</v>
      </c>
      <c r="I3287" s="317" t="s">
        <v>660</v>
      </c>
      <c r="J3287" s="425" t="s">
        <v>5684</v>
      </c>
      <c r="K3287" s="865" t="str">
        <f t="shared" si="216"/>
        <v/>
      </c>
      <c r="L3287" s="557" t="s">
        <v>3656</v>
      </c>
      <c r="M3287" s="558" t="s">
        <v>3655</v>
      </c>
      <c r="N3287" s="597"/>
      <c r="O3287" s="558"/>
      <c r="P3287" s="598"/>
      <c r="Q3287" s="867" t="str">
        <f t="shared" ca="1" si="217"/>
        <v/>
      </c>
      <c r="R3287" s="867" t="str">
        <f t="shared" ca="1" si="218"/>
        <v/>
      </c>
      <c r="S3287" s="867" t="str">
        <f>IFERROR(IF(VLOOKUP("*"&amp;TRIM($F3287)&amp;"*",dump!$A:$D,4,FALSE)="","空文字",VLOOKUP("*"&amp;TRIM($F3287)&amp;"*",dump!$A:$D,4,FALSE)),"NA")</f>
        <v>NA</v>
      </c>
      <c r="T3287" s="867" t="str">
        <f t="shared" ca="1" si="219"/>
        <v>●</v>
      </c>
      <c r="U3287" s="867"/>
      <c r="V3287" s="867"/>
      <c r="W3287" s="867"/>
      <c r="X3287" s="867"/>
      <c r="Y3287" s="867" t="str">
        <f t="shared" si="220"/>
        <v/>
      </c>
      <c r="Z3287" s="867"/>
    </row>
    <row r="3288" spans="2:26" s="312" customFormat="1" ht="15" customHeight="1" outlineLevel="1">
      <c r="B3288" s="314"/>
      <c r="C3288" s="439"/>
      <c r="D3288" s="343"/>
      <c r="E3288" s="318" t="s">
        <v>2116</v>
      </c>
      <c r="F3288" s="318" t="s">
        <v>3940</v>
      </c>
      <c r="G3288" s="318" t="s">
        <v>1478</v>
      </c>
      <c r="H3288" s="316" t="s">
        <v>3657</v>
      </c>
      <c r="I3288" s="317" t="s">
        <v>660</v>
      </c>
      <c r="J3288" s="425" t="s">
        <v>5684</v>
      </c>
      <c r="K3288" s="865" t="str">
        <f t="shared" si="216"/>
        <v/>
      </c>
      <c r="L3288" s="557" t="s">
        <v>3656</v>
      </c>
      <c r="M3288" s="558" t="s">
        <v>3655</v>
      </c>
      <c r="N3288" s="597"/>
      <c r="O3288" s="558"/>
      <c r="P3288" s="598"/>
      <c r="Q3288" s="867" t="str">
        <f t="shared" ca="1" si="217"/>
        <v/>
      </c>
      <c r="R3288" s="867" t="str">
        <f t="shared" ca="1" si="218"/>
        <v/>
      </c>
      <c r="S3288" s="867" t="str">
        <f>IFERROR(IF(VLOOKUP("*"&amp;TRIM($F3288)&amp;"*",dump!$A:$D,4,FALSE)="","空文字",VLOOKUP("*"&amp;TRIM($F3288)&amp;"*",dump!$A:$D,4,FALSE)),"NA")</f>
        <v>NA</v>
      </c>
      <c r="T3288" s="867" t="str">
        <f t="shared" ca="1" si="219"/>
        <v>●</v>
      </c>
      <c r="U3288" s="867"/>
      <c r="V3288" s="867"/>
      <c r="W3288" s="867"/>
      <c r="X3288" s="867"/>
      <c r="Y3288" s="867" t="str">
        <f t="shared" si="220"/>
        <v/>
      </c>
      <c r="Z3288" s="867"/>
    </row>
    <row r="3289" spans="2:26" s="312" customFormat="1" ht="15" customHeight="1" outlineLevel="1">
      <c r="B3289" s="314"/>
      <c r="C3289" s="439"/>
      <c r="D3289" s="343"/>
      <c r="E3289" s="318" t="s">
        <v>2117</v>
      </c>
      <c r="F3289" s="318" t="s">
        <v>3941</v>
      </c>
      <c r="G3289" s="318" t="s">
        <v>1478</v>
      </c>
      <c r="H3289" s="316" t="s">
        <v>3657</v>
      </c>
      <c r="I3289" s="317" t="s">
        <v>660</v>
      </c>
      <c r="J3289" s="425" t="s">
        <v>5684</v>
      </c>
      <c r="K3289" s="865" t="str">
        <f t="shared" si="216"/>
        <v/>
      </c>
      <c r="L3289" s="557" t="s">
        <v>3656</v>
      </c>
      <c r="M3289" s="558" t="s">
        <v>3655</v>
      </c>
      <c r="N3289" s="597"/>
      <c r="O3289" s="558"/>
      <c r="P3289" s="598"/>
      <c r="Q3289" s="867" t="str">
        <f t="shared" ca="1" si="217"/>
        <v/>
      </c>
      <c r="R3289" s="867" t="str">
        <f t="shared" ca="1" si="218"/>
        <v/>
      </c>
      <c r="S3289" s="867" t="str">
        <f>IFERROR(IF(VLOOKUP("*"&amp;TRIM($F3289)&amp;"*",dump!$A:$D,4,FALSE)="","空文字",VLOOKUP("*"&amp;TRIM($F3289)&amp;"*",dump!$A:$D,4,FALSE)),"NA")</f>
        <v>NA</v>
      </c>
      <c r="T3289" s="867" t="str">
        <f t="shared" ca="1" si="219"/>
        <v>●</v>
      </c>
      <c r="U3289" s="867"/>
      <c r="V3289" s="867"/>
      <c r="W3289" s="867"/>
      <c r="X3289" s="867"/>
      <c r="Y3289" s="867" t="str">
        <f t="shared" si="220"/>
        <v/>
      </c>
      <c r="Z3289" s="867"/>
    </row>
    <row r="3290" spans="2:26" s="312" customFormat="1" ht="15" customHeight="1" outlineLevel="1">
      <c r="B3290" s="314"/>
      <c r="C3290" s="439"/>
      <c r="D3290" s="343"/>
      <c r="E3290" s="318" t="s">
        <v>2118</v>
      </c>
      <c r="F3290" s="318" t="s">
        <v>3942</v>
      </c>
      <c r="G3290" s="318" t="s">
        <v>1478</v>
      </c>
      <c r="H3290" s="316" t="s">
        <v>3657</v>
      </c>
      <c r="I3290" s="317" t="s">
        <v>660</v>
      </c>
      <c r="J3290" s="425" t="s">
        <v>5684</v>
      </c>
      <c r="K3290" s="865" t="str">
        <f t="shared" si="216"/>
        <v/>
      </c>
      <c r="L3290" s="557" t="s">
        <v>3656</v>
      </c>
      <c r="M3290" s="558" t="s">
        <v>3655</v>
      </c>
      <c r="N3290" s="597"/>
      <c r="O3290" s="558"/>
      <c r="P3290" s="598"/>
      <c r="Q3290" s="867" t="str">
        <f t="shared" ca="1" si="217"/>
        <v/>
      </c>
      <c r="R3290" s="867" t="str">
        <f t="shared" ca="1" si="218"/>
        <v/>
      </c>
      <c r="S3290" s="867" t="str">
        <f>IFERROR(IF(VLOOKUP("*"&amp;TRIM($F3290)&amp;"*",dump!$A:$D,4,FALSE)="","空文字",VLOOKUP("*"&amp;TRIM($F3290)&amp;"*",dump!$A:$D,4,FALSE)),"NA")</f>
        <v>NA</v>
      </c>
      <c r="T3290" s="867" t="str">
        <f t="shared" ca="1" si="219"/>
        <v>●</v>
      </c>
      <c r="U3290" s="867"/>
      <c r="V3290" s="867"/>
      <c r="W3290" s="867"/>
      <c r="X3290" s="867"/>
      <c r="Y3290" s="867" t="str">
        <f t="shared" si="220"/>
        <v/>
      </c>
      <c r="Z3290" s="867"/>
    </row>
    <row r="3291" spans="2:26" s="312" customFormat="1" ht="15" customHeight="1" outlineLevel="1">
      <c r="B3291" s="314"/>
      <c r="C3291" s="439"/>
      <c r="D3291" s="215" t="s">
        <v>2119</v>
      </c>
      <c r="E3291" s="213"/>
      <c r="F3291" s="214" t="s">
        <v>3943</v>
      </c>
      <c r="G3291" s="214" t="s">
        <v>10047</v>
      </c>
      <c r="H3291" s="225" t="s">
        <v>3655</v>
      </c>
      <c r="I3291" s="144" t="s">
        <v>660</v>
      </c>
      <c r="J3291" s="418" t="s">
        <v>5684</v>
      </c>
      <c r="K3291" s="865" t="str">
        <f t="shared" si="216"/>
        <v/>
      </c>
      <c r="L3291" s="557" t="s">
        <v>3656</v>
      </c>
      <c r="M3291" s="558" t="s">
        <v>3655</v>
      </c>
      <c r="N3291" s="597" t="s">
        <v>17470</v>
      </c>
      <c r="O3291" s="558"/>
      <c r="P3291" s="598"/>
      <c r="Q3291" s="867" t="str">
        <f t="shared" ca="1" si="217"/>
        <v/>
      </c>
      <c r="R3291" s="867" t="str">
        <f t="shared" ca="1" si="218"/>
        <v/>
      </c>
      <c r="S3291" s="867" t="str">
        <f>IFERROR(IF(VLOOKUP("*"&amp;TRIM($F3291)&amp;"*",dump!$A:$D,4,FALSE)="","空文字",VLOOKUP("*"&amp;TRIM($F3291)&amp;"*",dump!$A:$D,4,FALSE)),"NA")</f>
        <v>NA</v>
      </c>
      <c r="T3291" s="867" t="str">
        <f t="shared" ca="1" si="219"/>
        <v>●</v>
      </c>
      <c r="U3291" s="867"/>
      <c r="V3291" s="867"/>
      <c r="W3291" s="867"/>
      <c r="X3291" s="867"/>
      <c r="Y3291" s="867" t="str">
        <f t="shared" si="220"/>
        <v/>
      </c>
      <c r="Z3291" s="867"/>
    </row>
    <row r="3292" spans="2:26" s="312" customFormat="1" ht="15" customHeight="1" outlineLevel="1">
      <c r="B3292" s="314"/>
      <c r="C3292" s="439"/>
      <c r="D3292" s="343"/>
      <c r="E3292" s="318" t="s">
        <v>2120</v>
      </c>
      <c r="F3292" s="318" t="s">
        <v>3944</v>
      </c>
      <c r="G3292" s="318" t="s">
        <v>1478</v>
      </c>
      <c r="H3292" s="316" t="s">
        <v>3657</v>
      </c>
      <c r="I3292" s="317" t="s">
        <v>660</v>
      </c>
      <c r="J3292" s="425" t="s">
        <v>5684</v>
      </c>
      <c r="K3292" s="865" t="str">
        <f t="shared" si="216"/>
        <v/>
      </c>
      <c r="L3292" s="557" t="s">
        <v>3656</v>
      </c>
      <c r="M3292" s="558" t="s">
        <v>3655</v>
      </c>
      <c r="N3292" s="597"/>
      <c r="O3292" s="558"/>
      <c r="P3292" s="598"/>
      <c r="Q3292" s="867" t="str">
        <f t="shared" ca="1" si="217"/>
        <v/>
      </c>
      <c r="R3292" s="867" t="str">
        <f t="shared" ca="1" si="218"/>
        <v/>
      </c>
      <c r="S3292" s="867" t="str">
        <f>IFERROR(IF(VLOOKUP("*"&amp;TRIM($F3292)&amp;"*",dump!$A:$D,4,FALSE)="","空文字",VLOOKUP("*"&amp;TRIM($F3292)&amp;"*",dump!$A:$D,4,FALSE)),"NA")</f>
        <v>NA</v>
      </c>
      <c r="T3292" s="867" t="str">
        <f t="shared" ca="1" si="219"/>
        <v>●</v>
      </c>
      <c r="U3292" s="867"/>
      <c r="V3292" s="867"/>
      <c r="W3292" s="867"/>
      <c r="X3292" s="867"/>
      <c r="Y3292" s="867" t="str">
        <f t="shared" si="220"/>
        <v/>
      </c>
      <c r="Z3292" s="867"/>
    </row>
    <row r="3293" spans="2:26" s="312" customFormat="1" ht="15" customHeight="1" outlineLevel="1">
      <c r="B3293" s="314"/>
      <c r="C3293" s="439"/>
      <c r="D3293" s="343"/>
      <c r="E3293" s="318" t="s">
        <v>10048</v>
      </c>
      <c r="F3293" s="318" t="s">
        <v>3945</v>
      </c>
      <c r="G3293" s="318" t="s">
        <v>1478</v>
      </c>
      <c r="H3293" s="316" t="s">
        <v>3657</v>
      </c>
      <c r="I3293" s="317" t="s">
        <v>660</v>
      </c>
      <c r="J3293" s="425" t="s">
        <v>5684</v>
      </c>
      <c r="K3293" s="865" t="str">
        <f t="shared" si="216"/>
        <v/>
      </c>
      <c r="L3293" s="557" t="s">
        <v>3656</v>
      </c>
      <c r="M3293" s="558" t="s">
        <v>3655</v>
      </c>
      <c r="N3293" s="597"/>
      <c r="O3293" s="558"/>
      <c r="P3293" s="598"/>
      <c r="Q3293" s="867" t="str">
        <f t="shared" ca="1" si="217"/>
        <v/>
      </c>
      <c r="R3293" s="867" t="str">
        <f t="shared" ca="1" si="218"/>
        <v/>
      </c>
      <c r="S3293" s="867" t="str">
        <f>IFERROR(IF(VLOOKUP("*"&amp;TRIM($F3293)&amp;"*",dump!$A:$D,4,FALSE)="","空文字",VLOOKUP("*"&amp;TRIM($F3293)&amp;"*",dump!$A:$D,4,FALSE)),"NA")</f>
        <v>NA</v>
      </c>
      <c r="T3293" s="867" t="str">
        <f t="shared" ca="1" si="219"/>
        <v>●</v>
      </c>
      <c r="U3293" s="867"/>
      <c r="V3293" s="867"/>
      <c r="W3293" s="867"/>
      <c r="X3293" s="867"/>
      <c r="Y3293" s="867" t="str">
        <f t="shared" si="220"/>
        <v/>
      </c>
      <c r="Z3293" s="867"/>
    </row>
    <row r="3294" spans="2:26" s="312" customFormat="1" ht="15" customHeight="1" outlineLevel="1">
      <c r="B3294" s="314"/>
      <c r="C3294" s="439"/>
      <c r="D3294" s="343"/>
      <c r="E3294" s="318" t="s">
        <v>3729</v>
      </c>
      <c r="F3294" s="318" t="s">
        <v>3946</v>
      </c>
      <c r="G3294" s="318" t="s">
        <v>1478</v>
      </c>
      <c r="H3294" s="316" t="s">
        <v>3657</v>
      </c>
      <c r="I3294" s="317" t="s">
        <v>660</v>
      </c>
      <c r="J3294" s="425" t="s">
        <v>5684</v>
      </c>
      <c r="K3294" s="865" t="str">
        <f t="shared" si="216"/>
        <v/>
      </c>
      <c r="L3294" s="557" t="s">
        <v>3656</v>
      </c>
      <c r="M3294" s="558" t="s">
        <v>3655</v>
      </c>
      <c r="N3294" s="597"/>
      <c r="O3294" s="558"/>
      <c r="P3294" s="598"/>
      <c r="Q3294" s="867" t="str">
        <f t="shared" ca="1" si="217"/>
        <v/>
      </c>
      <c r="R3294" s="867" t="str">
        <f t="shared" ca="1" si="218"/>
        <v/>
      </c>
      <c r="S3294" s="867" t="str">
        <f>IFERROR(IF(VLOOKUP("*"&amp;TRIM($F3294)&amp;"*",dump!$A:$D,4,FALSE)="","空文字",VLOOKUP("*"&amp;TRIM($F3294)&amp;"*",dump!$A:$D,4,FALSE)),"NA")</f>
        <v>NA</v>
      </c>
      <c r="T3294" s="867" t="str">
        <f t="shared" ca="1" si="219"/>
        <v>●</v>
      </c>
      <c r="U3294" s="867"/>
      <c r="V3294" s="867"/>
      <c r="W3294" s="867"/>
      <c r="X3294" s="867"/>
      <c r="Y3294" s="867" t="str">
        <f t="shared" si="220"/>
        <v/>
      </c>
      <c r="Z3294" s="867"/>
    </row>
    <row r="3295" spans="2:26" s="312" customFormat="1" ht="15" customHeight="1" outlineLevel="1">
      <c r="B3295" s="314"/>
      <c r="C3295" s="439"/>
      <c r="D3295" s="343"/>
      <c r="E3295" s="318" t="s">
        <v>3730</v>
      </c>
      <c r="F3295" s="318" t="s">
        <v>3947</v>
      </c>
      <c r="G3295" s="318" t="s">
        <v>1478</v>
      </c>
      <c r="H3295" s="316" t="s">
        <v>3657</v>
      </c>
      <c r="I3295" s="317" t="s">
        <v>660</v>
      </c>
      <c r="J3295" s="425" t="s">
        <v>5684</v>
      </c>
      <c r="K3295" s="865" t="str">
        <f t="shared" si="216"/>
        <v/>
      </c>
      <c r="L3295" s="557" t="s">
        <v>3656</v>
      </c>
      <c r="M3295" s="558" t="s">
        <v>3655</v>
      </c>
      <c r="N3295" s="597"/>
      <c r="O3295" s="558"/>
      <c r="P3295" s="598"/>
      <c r="Q3295" s="867" t="str">
        <f t="shared" ca="1" si="217"/>
        <v/>
      </c>
      <c r="R3295" s="867" t="str">
        <f t="shared" ca="1" si="218"/>
        <v/>
      </c>
      <c r="S3295" s="867" t="str">
        <f>IFERROR(IF(VLOOKUP("*"&amp;TRIM($F3295)&amp;"*",dump!$A:$D,4,FALSE)="","空文字",VLOOKUP("*"&amp;TRIM($F3295)&amp;"*",dump!$A:$D,4,FALSE)),"NA")</f>
        <v>NA</v>
      </c>
      <c r="T3295" s="867" t="str">
        <f t="shared" ca="1" si="219"/>
        <v>●</v>
      </c>
      <c r="U3295" s="867"/>
      <c r="V3295" s="867"/>
      <c r="W3295" s="867"/>
      <c r="X3295" s="867"/>
      <c r="Y3295" s="867" t="str">
        <f t="shared" si="220"/>
        <v/>
      </c>
      <c r="Z3295" s="867"/>
    </row>
    <row r="3296" spans="2:26" s="312" customFormat="1" ht="15" customHeight="1" outlineLevel="1">
      <c r="B3296" s="314"/>
      <c r="C3296" s="439"/>
      <c r="D3296" s="343"/>
      <c r="E3296" s="318" t="s">
        <v>3731</v>
      </c>
      <c r="F3296" s="318" t="s">
        <v>3948</v>
      </c>
      <c r="G3296" s="318" t="s">
        <v>1478</v>
      </c>
      <c r="H3296" s="316" t="s">
        <v>3657</v>
      </c>
      <c r="I3296" s="317" t="s">
        <v>660</v>
      </c>
      <c r="J3296" s="425" t="s">
        <v>5684</v>
      </c>
      <c r="K3296" s="865" t="str">
        <f t="shared" si="216"/>
        <v/>
      </c>
      <c r="L3296" s="557" t="s">
        <v>3656</v>
      </c>
      <c r="M3296" s="558" t="s">
        <v>3655</v>
      </c>
      <c r="N3296" s="597"/>
      <c r="O3296" s="558"/>
      <c r="P3296" s="598"/>
      <c r="Q3296" s="867" t="str">
        <f t="shared" ca="1" si="217"/>
        <v/>
      </c>
      <c r="R3296" s="867" t="str">
        <f t="shared" ca="1" si="218"/>
        <v/>
      </c>
      <c r="S3296" s="867" t="str">
        <f>IFERROR(IF(VLOOKUP("*"&amp;TRIM($F3296)&amp;"*",dump!$A:$D,4,FALSE)="","空文字",VLOOKUP("*"&amp;TRIM($F3296)&amp;"*",dump!$A:$D,4,FALSE)),"NA")</f>
        <v>NA</v>
      </c>
      <c r="T3296" s="867" t="str">
        <f t="shared" ca="1" si="219"/>
        <v>●</v>
      </c>
      <c r="U3296" s="867"/>
      <c r="V3296" s="867"/>
      <c r="W3296" s="867"/>
      <c r="X3296" s="867"/>
      <c r="Y3296" s="867" t="str">
        <f t="shared" si="220"/>
        <v/>
      </c>
      <c r="Z3296" s="867"/>
    </row>
    <row r="3297" spans="2:26" s="312" customFormat="1" ht="15" customHeight="1" outlineLevel="1">
      <c r="B3297" s="314"/>
      <c r="C3297" s="439"/>
      <c r="D3297" s="343"/>
      <c r="E3297" s="318" t="s">
        <v>3732</v>
      </c>
      <c r="F3297" s="318" t="s">
        <v>3949</v>
      </c>
      <c r="G3297" s="318" t="s">
        <v>1478</v>
      </c>
      <c r="H3297" s="316" t="s">
        <v>3657</v>
      </c>
      <c r="I3297" s="317" t="s">
        <v>660</v>
      </c>
      <c r="J3297" s="425" t="s">
        <v>5684</v>
      </c>
      <c r="K3297" s="865" t="str">
        <f t="shared" si="216"/>
        <v/>
      </c>
      <c r="L3297" s="557" t="s">
        <v>3656</v>
      </c>
      <c r="M3297" s="558" t="s">
        <v>3655</v>
      </c>
      <c r="N3297" s="597"/>
      <c r="O3297" s="558"/>
      <c r="P3297" s="598"/>
      <c r="Q3297" s="867" t="str">
        <f t="shared" ca="1" si="217"/>
        <v/>
      </c>
      <c r="R3297" s="867" t="str">
        <f t="shared" ca="1" si="218"/>
        <v/>
      </c>
      <c r="S3297" s="867" t="str">
        <f>IFERROR(IF(VLOOKUP("*"&amp;TRIM($F3297)&amp;"*",dump!$A:$D,4,FALSE)="","空文字",VLOOKUP("*"&amp;TRIM($F3297)&amp;"*",dump!$A:$D,4,FALSE)),"NA")</f>
        <v>NA</v>
      </c>
      <c r="T3297" s="867" t="str">
        <f t="shared" ca="1" si="219"/>
        <v>●</v>
      </c>
      <c r="U3297" s="867"/>
      <c r="V3297" s="867"/>
      <c r="W3297" s="867"/>
      <c r="X3297" s="867"/>
      <c r="Y3297" s="867" t="str">
        <f t="shared" si="220"/>
        <v/>
      </c>
      <c r="Z3297" s="867"/>
    </row>
    <row r="3298" spans="2:26" s="312" customFormat="1" ht="15" customHeight="1" outlineLevel="1">
      <c r="B3298" s="314"/>
      <c r="C3298" s="439"/>
      <c r="D3298" s="343"/>
      <c r="E3298" s="318" t="s">
        <v>3733</v>
      </c>
      <c r="F3298" s="318" t="s">
        <v>3950</v>
      </c>
      <c r="G3298" s="318" t="s">
        <v>1478</v>
      </c>
      <c r="H3298" s="316" t="s">
        <v>3657</v>
      </c>
      <c r="I3298" s="317" t="s">
        <v>660</v>
      </c>
      <c r="J3298" s="425" t="s">
        <v>5684</v>
      </c>
      <c r="K3298" s="865" t="str">
        <f t="shared" si="216"/>
        <v/>
      </c>
      <c r="L3298" s="557" t="s">
        <v>3656</v>
      </c>
      <c r="M3298" s="558" t="s">
        <v>3655</v>
      </c>
      <c r="N3298" s="597"/>
      <c r="O3298" s="558"/>
      <c r="P3298" s="598"/>
      <c r="Q3298" s="867" t="str">
        <f t="shared" ca="1" si="217"/>
        <v/>
      </c>
      <c r="R3298" s="867" t="str">
        <f t="shared" ca="1" si="218"/>
        <v/>
      </c>
      <c r="S3298" s="867" t="str">
        <f>IFERROR(IF(VLOOKUP("*"&amp;TRIM($F3298)&amp;"*",dump!$A:$D,4,FALSE)="","空文字",VLOOKUP("*"&amp;TRIM($F3298)&amp;"*",dump!$A:$D,4,FALSE)),"NA")</f>
        <v>NA</v>
      </c>
      <c r="T3298" s="867" t="str">
        <f t="shared" ca="1" si="219"/>
        <v>●</v>
      </c>
      <c r="U3298" s="867"/>
      <c r="V3298" s="867"/>
      <c r="W3298" s="867"/>
      <c r="X3298" s="867"/>
      <c r="Y3298" s="867" t="str">
        <f t="shared" si="220"/>
        <v/>
      </c>
      <c r="Z3298" s="867"/>
    </row>
    <row r="3299" spans="2:26" s="312" customFormat="1" ht="15" customHeight="1" outlineLevel="1">
      <c r="B3299" s="314"/>
      <c r="C3299" s="439"/>
      <c r="D3299" s="343"/>
      <c r="E3299" s="318" t="s">
        <v>3734</v>
      </c>
      <c r="F3299" s="318" t="s">
        <v>3951</v>
      </c>
      <c r="G3299" s="318" t="s">
        <v>1478</v>
      </c>
      <c r="H3299" s="316" t="s">
        <v>3657</v>
      </c>
      <c r="I3299" s="317" t="s">
        <v>660</v>
      </c>
      <c r="J3299" s="425" t="s">
        <v>5684</v>
      </c>
      <c r="K3299" s="865" t="str">
        <f t="shared" si="216"/>
        <v/>
      </c>
      <c r="L3299" s="557" t="s">
        <v>3656</v>
      </c>
      <c r="M3299" s="558" t="s">
        <v>3655</v>
      </c>
      <c r="N3299" s="597"/>
      <c r="O3299" s="558"/>
      <c r="P3299" s="598"/>
      <c r="Q3299" s="867" t="str">
        <f t="shared" ca="1" si="217"/>
        <v/>
      </c>
      <c r="R3299" s="867" t="str">
        <f t="shared" ca="1" si="218"/>
        <v/>
      </c>
      <c r="S3299" s="867" t="str">
        <f>IFERROR(IF(VLOOKUP("*"&amp;TRIM($F3299)&amp;"*",dump!$A:$D,4,FALSE)="","空文字",VLOOKUP("*"&amp;TRIM($F3299)&amp;"*",dump!$A:$D,4,FALSE)),"NA")</f>
        <v>NA</v>
      </c>
      <c r="T3299" s="867" t="str">
        <f t="shared" ca="1" si="219"/>
        <v>●</v>
      </c>
      <c r="U3299" s="867"/>
      <c r="V3299" s="867"/>
      <c r="W3299" s="867"/>
      <c r="X3299" s="867"/>
      <c r="Y3299" s="867" t="str">
        <f t="shared" si="220"/>
        <v/>
      </c>
      <c r="Z3299" s="867"/>
    </row>
    <row r="3300" spans="2:26" s="312" customFormat="1" ht="15" customHeight="1" outlineLevel="1">
      <c r="B3300" s="314"/>
      <c r="C3300" s="439"/>
      <c r="D3300" s="343"/>
      <c r="E3300" s="318" t="s">
        <v>3735</v>
      </c>
      <c r="F3300" s="318" t="s">
        <v>3952</v>
      </c>
      <c r="G3300" s="318" t="s">
        <v>1478</v>
      </c>
      <c r="H3300" s="316" t="s">
        <v>3657</v>
      </c>
      <c r="I3300" s="317" t="s">
        <v>660</v>
      </c>
      <c r="J3300" s="425" t="s">
        <v>5684</v>
      </c>
      <c r="K3300" s="865" t="str">
        <f t="shared" si="216"/>
        <v/>
      </c>
      <c r="L3300" s="557" t="s">
        <v>3656</v>
      </c>
      <c r="M3300" s="558" t="s">
        <v>3655</v>
      </c>
      <c r="N3300" s="597"/>
      <c r="O3300" s="558"/>
      <c r="P3300" s="598"/>
      <c r="Q3300" s="867" t="str">
        <f t="shared" ca="1" si="217"/>
        <v/>
      </c>
      <c r="R3300" s="867" t="str">
        <f t="shared" ca="1" si="218"/>
        <v/>
      </c>
      <c r="S3300" s="867" t="str">
        <f>IFERROR(IF(VLOOKUP("*"&amp;TRIM($F3300)&amp;"*",dump!$A:$D,4,FALSE)="","空文字",VLOOKUP("*"&amp;TRIM($F3300)&amp;"*",dump!$A:$D,4,FALSE)),"NA")</f>
        <v>NA</v>
      </c>
      <c r="T3300" s="867" t="str">
        <f t="shared" ca="1" si="219"/>
        <v>●</v>
      </c>
      <c r="U3300" s="867"/>
      <c r="V3300" s="867"/>
      <c r="W3300" s="867"/>
      <c r="X3300" s="867"/>
      <c r="Y3300" s="867" t="str">
        <f t="shared" si="220"/>
        <v/>
      </c>
      <c r="Z3300" s="867"/>
    </row>
    <row r="3301" spans="2:26" s="312" customFormat="1" ht="15" customHeight="1" outlineLevel="1">
      <c r="B3301" s="314"/>
      <c r="C3301" s="439"/>
      <c r="D3301" s="343"/>
      <c r="E3301" s="318" t="s">
        <v>3736</v>
      </c>
      <c r="F3301" s="318" t="s">
        <v>3953</v>
      </c>
      <c r="G3301" s="318" t="s">
        <v>1478</v>
      </c>
      <c r="H3301" s="316" t="s">
        <v>3657</v>
      </c>
      <c r="I3301" s="317" t="s">
        <v>660</v>
      </c>
      <c r="J3301" s="425" t="s">
        <v>5684</v>
      </c>
      <c r="K3301" s="865" t="str">
        <f t="shared" si="216"/>
        <v/>
      </c>
      <c r="L3301" s="557" t="s">
        <v>3656</v>
      </c>
      <c r="M3301" s="558" t="s">
        <v>3655</v>
      </c>
      <c r="N3301" s="597"/>
      <c r="O3301" s="558"/>
      <c r="P3301" s="598"/>
      <c r="Q3301" s="867" t="str">
        <f t="shared" ca="1" si="217"/>
        <v/>
      </c>
      <c r="R3301" s="867" t="str">
        <f t="shared" ca="1" si="218"/>
        <v/>
      </c>
      <c r="S3301" s="867" t="str">
        <f>IFERROR(IF(VLOOKUP("*"&amp;TRIM($F3301)&amp;"*",dump!$A:$D,4,FALSE)="","空文字",VLOOKUP("*"&amp;TRIM($F3301)&amp;"*",dump!$A:$D,4,FALSE)),"NA")</f>
        <v>NA</v>
      </c>
      <c r="T3301" s="867" t="str">
        <f t="shared" ca="1" si="219"/>
        <v>●</v>
      </c>
      <c r="U3301" s="867"/>
      <c r="V3301" s="867"/>
      <c r="W3301" s="867"/>
      <c r="X3301" s="867"/>
      <c r="Y3301" s="867" t="str">
        <f t="shared" si="220"/>
        <v/>
      </c>
      <c r="Z3301" s="867"/>
    </row>
    <row r="3302" spans="2:26" s="312" customFormat="1" ht="15" customHeight="1" outlineLevel="1">
      <c r="B3302" s="314"/>
      <c r="C3302" s="439"/>
      <c r="D3302" s="343"/>
      <c r="E3302" s="318" t="s">
        <v>3737</v>
      </c>
      <c r="F3302" s="318" t="s">
        <v>3954</v>
      </c>
      <c r="G3302" s="318" t="s">
        <v>1478</v>
      </c>
      <c r="H3302" s="316" t="s">
        <v>3657</v>
      </c>
      <c r="I3302" s="317" t="s">
        <v>660</v>
      </c>
      <c r="J3302" s="425" t="s">
        <v>5684</v>
      </c>
      <c r="K3302" s="865" t="str">
        <f t="shared" si="216"/>
        <v/>
      </c>
      <c r="L3302" s="557" t="s">
        <v>3656</v>
      </c>
      <c r="M3302" s="558" t="s">
        <v>3655</v>
      </c>
      <c r="N3302" s="597"/>
      <c r="O3302" s="558"/>
      <c r="P3302" s="598"/>
      <c r="Q3302" s="867" t="str">
        <f t="shared" ca="1" si="217"/>
        <v/>
      </c>
      <c r="R3302" s="867" t="str">
        <f t="shared" ca="1" si="218"/>
        <v/>
      </c>
      <c r="S3302" s="867" t="str">
        <f>IFERROR(IF(VLOOKUP("*"&amp;TRIM($F3302)&amp;"*",dump!$A:$D,4,FALSE)="","空文字",VLOOKUP("*"&amp;TRIM($F3302)&amp;"*",dump!$A:$D,4,FALSE)),"NA")</f>
        <v>NA</v>
      </c>
      <c r="T3302" s="867" t="str">
        <f t="shared" ca="1" si="219"/>
        <v>●</v>
      </c>
      <c r="U3302" s="867"/>
      <c r="V3302" s="867"/>
      <c r="W3302" s="867"/>
      <c r="X3302" s="867"/>
      <c r="Y3302" s="867" t="str">
        <f t="shared" si="220"/>
        <v/>
      </c>
      <c r="Z3302" s="867"/>
    </row>
    <row r="3303" spans="2:26" s="312" customFormat="1" ht="15" customHeight="1" outlineLevel="1">
      <c r="B3303" s="314"/>
      <c r="C3303" s="439"/>
      <c r="D3303" s="343"/>
      <c r="E3303" s="318" t="s">
        <v>3738</v>
      </c>
      <c r="F3303" s="318" t="s">
        <v>3955</v>
      </c>
      <c r="G3303" s="318" t="s">
        <v>1478</v>
      </c>
      <c r="H3303" s="316" t="s">
        <v>3657</v>
      </c>
      <c r="I3303" s="317" t="s">
        <v>660</v>
      </c>
      <c r="J3303" s="425" t="s">
        <v>5684</v>
      </c>
      <c r="K3303" s="865" t="str">
        <f t="shared" si="216"/>
        <v/>
      </c>
      <c r="L3303" s="557" t="s">
        <v>3656</v>
      </c>
      <c r="M3303" s="558" t="s">
        <v>3655</v>
      </c>
      <c r="N3303" s="597"/>
      <c r="O3303" s="558"/>
      <c r="P3303" s="598"/>
      <c r="Q3303" s="867" t="str">
        <f t="shared" ca="1" si="217"/>
        <v/>
      </c>
      <c r="R3303" s="867" t="str">
        <f t="shared" ca="1" si="218"/>
        <v/>
      </c>
      <c r="S3303" s="867" t="str">
        <f>IFERROR(IF(VLOOKUP("*"&amp;TRIM($F3303)&amp;"*",dump!$A:$D,4,FALSE)="","空文字",VLOOKUP("*"&amp;TRIM($F3303)&amp;"*",dump!$A:$D,4,FALSE)),"NA")</f>
        <v>NA</v>
      </c>
      <c r="T3303" s="867" t="str">
        <f t="shared" ca="1" si="219"/>
        <v>●</v>
      </c>
      <c r="U3303" s="867"/>
      <c r="V3303" s="867"/>
      <c r="W3303" s="867"/>
      <c r="X3303" s="867"/>
      <c r="Y3303" s="867" t="str">
        <f t="shared" si="220"/>
        <v/>
      </c>
      <c r="Z3303" s="867"/>
    </row>
    <row r="3304" spans="2:26" s="312" customFormat="1" ht="15" customHeight="1" outlineLevel="1">
      <c r="B3304" s="314"/>
      <c r="C3304" s="439"/>
      <c r="D3304" s="343"/>
      <c r="E3304" s="318" t="s">
        <v>3739</v>
      </c>
      <c r="F3304" s="318" t="s">
        <v>3956</v>
      </c>
      <c r="G3304" s="318" t="s">
        <v>1478</v>
      </c>
      <c r="H3304" s="316" t="s">
        <v>3657</v>
      </c>
      <c r="I3304" s="317" t="s">
        <v>660</v>
      </c>
      <c r="J3304" s="425" t="s">
        <v>5684</v>
      </c>
      <c r="K3304" s="865" t="str">
        <f t="shared" si="216"/>
        <v/>
      </c>
      <c r="L3304" s="557" t="s">
        <v>3656</v>
      </c>
      <c r="M3304" s="558" t="s">
        <v>3655</v>
      </c>
      <c r="N3304" s="597"/>
      <c r="O3304" s="558"/>
      <c r="P3304" s="598"/>
      <c r="Q3304" s="867" t="str">
        <f t="shared" ca="1" si="217"/>
        <v/>
      </c>
      <c r="R3304" s="867" t="str">
        <f t="shared" ca="1" si="218"/>
        <v/>
      </c>
      <c r="S3304" s="867" t="str">
        <f>IFERROR(IF(VLOOKUP("*"&amp;TRIM($F3304)&amp;"*",dump!$A:$D,4,FALSE)="","空文字",VLOOKUP("*"&amp;TRIM($F3304)&amp;"*",dump!$A:$D,4,FALSE)),"NA")</f>
        <v>NA</v>
      </c>
      <c r="T3304" s="867" t="str">
        <f t="shared" ca="1" si="219"/>
        <v>●</v>
      </c>
      <c r="U3304" s="867"/>
      <c r="V3304" s="867"/>
      <c r="W3304" s="867"/>
      <c r="X3304" s="867"/>
      <c r="Y3304" s="867" t="str">
        <f t="shared" si="220"/>
        <v/>
      </c>
      <c r="Z3304" s="867"/>
    </row>
    <row r="3305" spans="2:26" s="312" customFormat="1" ht="15" customHeight="1" outlineLevel="1">
      <c r="B3305" s="314"/>
      <c r="C3305" s="439"/>
      <c r="D3305" s="343"/>
      <c r="E3305" s="318" t="s">
        <v>3740</v>
      </c>
      <c r="F3305" s="318" t="s">
        <v>3957</v>
      </c>
      <c r="G3305" s="318" t="s">
        <v>1478</v>
      </c>
      <c r="H3305" s="316" t="s">
        <v>3657</v>
      </c>
      <c r="I3305" s="317" t="s">
        <v>660</v>
      </c>
      <c r="J3305" s="425" t="s">
        <v>5684</v>
      </c>
      <c r="K3305" s="865" t="str">
        <f t="shared" si="216"/>
        <v/>
      </c>
      <c r="L3305" s="557" t="s">
        <v>3656</v>
      </c>
      <c r="M3305" s="558" t="s">
        <v>3655</v>
      </c>
      <c r="N3305" s="597"/>
      <c r="O3305" s="558"/>
      <c r="P3305" s="598"/>
      <c r="Q3305" s="867" t="str">
        <f t="shared" ca="1" si="217"/>
        <v/>
      </c>
      <c r="R3305" s="867" t="str">
        <f t="shared" ca="1" si="218"/>
        <v/>
      </c>
      <c r="S3305" s="867" t="str">
        <f>IFERROR(IF(VLOOKUP("*"&amp;TRIM($F3305)&amp;"*",dump!$A:$D,4,FALSE)="","空文字",VLOOKUP("*"&amp;TRIM($F3305)&amp;"*",dump!$A:$D,4,FALSE)),"NA")</f>
        <v>NA</v>
      </c>
      <c r="T3305" s="867" t="str">
        <f t="shared" ca="1" si="219"/>
        <v>●</v>
      </c>
      <c r="U3305" s="867"/>
      <c r="V3305" s="867"/>
      <c r="W3305" s="867"/>
      <c r="X3305" s="867"/>
      <c r="Y3305" s="867" t="str">
        <f t="shared" si="220"/>
        <v/>
      </c>
      <c r="Z3305" s="867"/>
    </row>
    <row r="3306" spans="2:26" s="312" customFormat="1" ht="15" customHeight="1" outlineLevel="1">
      <c r="B3306" s="314"/>
      <c r="C3306" s="439"/>
      <c r="D3306" s="343"/>
      <c r="E3306" s="318" t="s">
        <v>3741</v>
      </c>
      <c r="F3306" s="318" t="s">
        <v>3958</v>
      </c>
      <c r="G3306" s="318" t="s">
        <v>1478</v>
      </c>
      <c r="H3306" s="316" t="s">
        <v>3657</v>
      </c>
      <c r="I3306" s="317" t="s">
        <v>660</v>
      </c>
      <c r="J3306" s="425" t="s">
        <v>5684</v>
      </c>
      <c r="K3306" s="865" t="str">
        <f t="shared" si="216"/>
        <v/>
      </c>
      <c r="L3306" s="557" t="s">
        <v>3656</v>
      </c>
      <c r="M3306" s="558" t="s">
        <v>3655</v>
      </c>
      <c r="N3306" s="597"/>
      <c r="O3306" s="558"/>
      <c r="P3306" s="598"/>
      <c r="Q3306" s="867" t="str">
        <f t="shared" ca="1" si="217"/>
        <v/>
      </c>
      <c r="R3306" s="867" t="str">
        <f t="shared" ca="1" si="218"/>
        <v/>
      </c>
      <c r="S3306" s="867" t="str">
        <f>IFERROR(IF(VLOOKUP("*"&amp;TRIM($F3306)&amp;"*",dump!$A:$D,4,FALSE)="","空文字",VLOOKUP("*"&amp;TRIM($F3306)&amp;"*",dump!$A:$D,4,FALSE)),"NA")</f>
        <v>NA</v>
      </c>
      <c r="T3306" s="867" t="str">
        <f t="shared" ca="1" si="219"/>
        <v>●</v>
      </c>
      <c r="U3306" s="867"/>
      <c r="V3306" s="867"/>
      <c r="W3306" s="867"/>
      <c r="X3306" s="867"/>
      <c r="Y3306" s="867" t="str">
        <f t="shared" si="220"/>
        <v/>
      </c>
      <c r="Z3306" s="867"/>
    </row>
    <row r="3307" spans="2:26" s="312" customFormat="1" ht="15" customHeight="1" outlineLevel="1">
      <c r="B3307" s="314"/>
      <c r="C3307" s="439"/>
      <c r="D3307" s="343"/>
      <c r="E3307" s="318" t="s">
        <v>3742</v>
      </c>
      <c r="F3307" s="318" t="s">
        <v>3959</v>
      </c>
      <c r="G3307" s="318" t="s">
        <v>1478</v>
      </c>
      <c r="H3307" s="316" t="s">
        <v>3657</v>
      </c>
      <c r="I3307" s="317" t="s">
        <v>660</v>
      </c>
      <c r="J3307" s="425" t="s">
        <v>5684</v>
      </c>
      <c r="K3307" s="865" t="str">
        <f t="shared" si="216"/>
        <v/>
      </c>
      <c r="L3307" s="557" t="s">
        <v>3656</v>
      </c>
      <c r="M3307" s="558" t="s">
        <v>3655</v>
      </c>
      <c r="N3307" s="597"/>
      <c r="O3307" s="558"/>
      <c r="P3307" s="598"/>
      <c r="Q3307" s="867" t="str">
        <f t="shared" ca="1" si="217"/>
        <v/>
      </c>
      <c r="R3307" s="867" t="str">
        <f t="shared" ca="1" si="218"/>
        <v/>
      </c>
      <c r="S3307" s="867" t="str">
        <f>IFERROR(IF(VLOOKUP("*"&amp;TRIM($F3307)&amp;"*",dump!$A:$D,4,FALSE)="","空文字",VLOOKUP("*"&amp;TRIM($F3307)&amp;"*",dump!$A:$D,4,FALSE)),"NA")</f>
        <v>NA</v>
      </c>
      <c r="T3307" s="867" t="str">
        <f t="shared" ca="1" si="219"/>
        <v>●</v>
      </c>
      <c r="U3307" s="867"/>
      <c r="V3307" s="867"/>
      <c r="W3307" s="867"/>
      <c r="X3307" s="867"/>
      <c r="Y3307" s="867" t="str">
        <f t="shared" si="220"/>
        <v/>
      </c>
      <c r="Z3307" s="867"/>
    </row>
    <row r="3308" spans="2:26" s="312" customFormat="1" ht="15" customHeight="1" outlineLevel="1">
      <c r="B3308" s="314"/>
      <c r="C3308" s="439"/>
      <c r="D3308" s="343"/>
      <c r="E3308" s="318" t="s">
        <v>3743</v>
      </c>
      <c r="F3308" s="318" t="s">
        <v>3960</v>
      </c>
      <c r="G3308" s="318" t="s">
        <v>1478</v>
      </c>
      <c r="H3308" s="316" t="s">
        <v>3657</v>
      </c>
      <c r="I3308" s="317" t="s">
        <v>660</v>
      </c>
      <c r="J3308" s="425" t="s">
        <v>5684</v>
      </c>
      <c r="K3308" s="865" t="str">
        <f t="shared" si="216"/>
        <v/>
      </c>
      <c r="L3308" s="557" t="s">
        <v>3656</v>
      </c>
      <c r="M3308" s="558" t="s">
        <v>3655</v>
      </c>
      <c r="N3308" s="597"/>
      <c r="O3308" s="558"/>
      <c r="P3308" s="598"/>
      <c r="Q3308" s="867" t="str">
        <f t="shared" ca="1" si="217"/>
        <v/>
      </c>
      <c r="R3308" s="867" t="str">
        <f t="shared" ca="1" si="218"/>
        <v/>
      </c>
      <c r="S3308" s="867" t="str">
        <f>IFERROR(IF(VLOOKUP("*"&amp;TRIM($F3308)&amp;"*",dump!$A:$D,4,FALSE)="","空文字",VLOOKUP("*"&amp;TRIM($F3308)&amp;"*",dump!$A:$D,4,FALSE)),"NA")</f>
        <v>NA</v>
      </c>
      <c r="T3308" s="867" t="str">
        <f t="shared" ca="1" si="219"/>
        <v>●</v>
      </c>
      <c r="U3308" s="867"/>
      <c r="V3308" s="867"/>
      <c r="W3308" s="867"/>
      <c r="X3308" s="867"/>
      <c r="Y3308" s="867" t="str">
        <f t="shared" si="220"/>
        <v/>
      </c>
      <c r="Z3308" s="867"/>
    </row>
    <row r="3309" spans="2:26" s="312" customFormat="1" ht="15" customHeight="1" outlineLevel="1">
      <c r="B3309" s="314"/>
      <c r="C3309" s="439"/>
      <c r="D3309" s="343"/>
      <c r="E3309" s="318" t="s">
        <v>3744</v>
      </c>
      <c r="F3309" s="318" t="s">
        <v>3961</v>
      </c>
      <c r="G3309" s="318" t="s">
        <v>1478</v>
      </c>
      <c r="H3309" s="316" t="s">
        <v>3657</v>
      </c>
      <c r="I3309" s="317" t="s">
        <v>660</v>
      </c>
      <c r="J3309" s="425" t="s">
        <v>5684</v>
      </c>
      <c r="K3309" s="865" t="str">
        <f t="shared" si="216"/>
        <v/>
      </c>
      <c r="L3309" s="557" t="s">
        <v>3656</v>
      </c>
      <c r="M3309" s="558" t="s">
        <v>3655</v>
      </c>
      <c r="N3309" s="597"/>
      <c r="O3309" s="558"/>
      <c r="P3309" s="598"/>
      <c r="Q3309" s="867" t="str">
        <f t="shared" ca="1" si="217"/>
        <v/>
      </c>
      <c r="R3309" s="867" t="str">
        <f t="shared" ca="1" si="218"/>
        <v/>
      </c>
      <c r="S3309" s="867" t="str">
        <f>IFERROR(IF(VLOOKUP("*"&amp;TRIM($F3309)&amp;"*",dump!$A:$D,4,FALSE)="","空文字",VLOOKUP("*"&amp;TRIM($F3309)&amp;"*",dump!$A:$D,4,FALSE)),"NA")</f>
        <v>NA</v>
      </c>
      <c r="T3309" s="867" t="str">
        <f t="shared" ca="1" si="219"/>
        <v>●</v>
      </c>
      <c r="U3309" s="867"/>
      <c r="V3309" s="867"/>
      <c r="W3309" s="867"/>
      <c r="X3309" s="867"/>
      <c r="Y3309" s="867" t="str">
        <f t="shared" si="220"/>
        <v/>
      </c>
      <c r="Z3309" s="867"/>
    </row>
    <row r="3310" spans="2:26" s="312" customFormat="1" ht="15" customHeight="1" outlineLevel="1">
      <c r="B3310" s="314"/>
      <c r="C3310" s="439"/>
      <c r="D3310" s="343"/>
      <c r="E3310" s="318" t="s">
        <v>3745</v>
      </c>
      <c r="F3310" s="318" t="s">
        <v>3962</v>
      </c>
      <c r="G3310" s="318" t="s">
        <v>1478</v>
      </c>
      <c r="H3310" s="316" t="s">
        <v>3657</v>
      </c>
      <c r="I3310" s="317" t="s">
        <v>660</v>
      </c>
      <c r="J3310" s="425" t="s">
        <v>5684</v>
      </c>
      <c r="K3310" s="865" t="str">
        <f t="shared" si="216"/>
        <v/>
      </c>
      <c r="L3310" s="557" t="s">
        <v>3656</v>
      </c>
      <c r="M3310" s="558" t="s">
        <v>3655</v>
      </c>
      <c r="N3310" s="597"/>
      <c r="O3310" s="558"/>
      <c r="P3310" s="598"/>
      <c r="Q3310" s="867" t="str">
        <f t="shared" ca="1" si="217"/>
        <v/>
      </c>
      <c r="R3310" s="867" t="str">
        <f t="shared" ca="1" si="218"/>
        <v/>
      </c>
      <c r="S3310" s="867" t="str">
        <f>IFERROR(IF(VLOOKUP("*"&amp;TRIM($F3310)&amp;"*",dump!$A:$D,4,FALSE)="","空文字",VLOOKUP("*"&amp;TRIM($F3310)&amp;"*",dump!$A:$D,4,FALSE)),"NA")</f>
        <v>NA</v>
      </c>
      <c r="T3310" s="867" t="str">
        <f t="shared" ca="1" si="219"/>
        <v>●</v>
      </c>
      <c r="U3310" s="867"/>
      <c r="V3310" s="867"/>
      <c r="W3310" s="867"/>
      <c r="X3310" s="867"/>
      <c r="Y3310" s="867" t="str">
        <f t="shared" si="220"/>
        <v/>
      </c>
      <c r="Z3310" s="867"/>
    </row>
    <row r="3311" spans="2:26" s="312" customFormat="1" ht="15" customHeight="1" outlineLevel="1">
      <c r="B3311" s="314"/>
      <c r="C3311" s="439"/>
      <c r="D3311" s="343"/>
      <c r="E3311" s="318" t="s">
        <v>3746</v>
      </c>
      <c r="F3311" s="318" t="s">
        <v>3963</v>
      </c>
      <c r="G3311" s="318" t="s">
        <v>1478</v>
      </c>
      <c r="H3311" s="316" t="s">
        <v>3657</v>
      </c>
      <c r="I3311" s="317" t="s">
        <v>660</v>
      </c>
      <c r="J3311" s="425" t="s">
        <v>5684</v>
      </c>
      <c r="K3311" s="865" t="str">
        <f t="shared" si="216"/>
        <v/>
      </c>
      <c r="L3311" s="557" t="s">
        <v>3656</v>
      </c>
      <c r="M3311" s="558" t="s">
        <v>3655</v>
      </c>
      <c r="N3311" s="597"/>
      <c r="O3311" s="558"/>
      <c r="P3311" s="598"/>
      <c r="Q3311" s="867" t="str">
        <f t="shared" ca="1" si="217"/>
        <v/>
      </c>
      <c r="R3311" s="867" t="str">
        <f t="shared" ca="1" si="218"/>
        <v/>
      </c>
      <c r="S3311" s="867" t="str">
        <f>IFERROR(IF(VLOOKUP("*"&amp;TRIM($F3311)&amp;"*",dump!$A:$D,4,FALSE)="","空文字",VLOOKUP("*"&amp;TRIM($F3311)&amp;"*",dump!$A:$D,4,FALSE)),"NA")</f>
        <v>NA</v>
      </c>
      <c r="T3311" s="867" t="str">
        <f t="shared" ca="1" si="219"/>
        <v>●</v>
      </c>
      <c r="U3311" s="867"/>
      <c r="V3311" s="867"/>
      <c r="W3311" s="867"/>
      <c r="X3311" s="867"/>
      <c r="Y3311" s="867" t="str">
        <f t="shared" si="220"/>
        <v/>
      </c>
      <c r="Z3311" s="867"/>
    </row>
    <row r="3312" spans="2:26" s="312" customFormat="1" ht="15" customHeight="1" outlineLevel="1">
      <c r="B3312" s="314"/>
      <c r="C3312" s="439"/>
      <c r="D3312" s="343"/>
      <c r="E3312" s="318" t="s">
        <v>3747</v>
      </c>
      <c r="F3312" s="318" t="s">
        <v>3964</v>
      </c>
      <c r="G3312" s="318" t="s">
        <v>1478</v>
      </c>
      <c r="H3312" s="316" t="s">
        <v>3657</v>
      </c>
      <c r="I3312" s="317" t="s">
        <v>660</v>
      </c>
      <c r="J3312" s="425" t="s">
        <v>5684</v>
      </c>
      <c r="K3312" s="865" t="str">
        <f t="shared" si="216"/>
        <v/>
      </c>
      <c r="L3312" s="557" t="s">
        <v>3656</v>
      </c>
      <c r="M3312" s="558" t="s">
        <v>3655</v>
      </c>
      <c r="N3312" s="597"/>
      <c r="O3312" s="558"/>
      <c r="P3312" s="598"/>
      <c r="Q3312" s="867" t="str">
        <f t="shared" ca="1" si="217"/>
        <v/>
      </c>
      <c r="R3312" s="867" t="str">
        <f t="shared" ca="1" si="218"/>
        <v/>
      </c>
      <c r="S3312" s="867" t="str">
        <f>IFERROR(IF(VLOOKUP("*"&amp;TRIM($F3312)&amp;"*",dump!$A:$D,4,FALSE)="","空文字",VLOOKUP("*"&amp;TRIM($F3312)&amp;"*",dump!$A:$D,4,FALSE)),"NA")</f>
        <v>NA</v>
      </c>
      <c r="T3312" s="867" t="str">
        <f t="shared" ca="1" si="219"/>
        <v>●</v>
      </c>
      <c r="U3312" s="867"/>
      <c r="V3312" s="867"/>
      <c r="W3312" s="867"/>
      <c r="X3312" s="867"/>
      <c r="Y3312" s="867" t="str">
        <f t="shared" si="220"/>
        <v/>
      </c>
      <c r="Z3312" s="867"/>
    </row>
    <row r="3313" spans="2:26" s="312" customFormat="1" ht="15" customHeight="1" outlineLevel="1">
      <c r="B3313" s="314"/>
      <c r="C3313" s="439"/>
      <c r="D3313" s="343"/>
      <c r="E3313" s="318" t="s">
        <v>3748</v>
      </c>
      <c r="F3313" s="318" t="s">
        <v>3965</v>
      </c>
      <c r="G3313" s="318" t="s">
        <v>1478</v>
      </c>
      <c r="H3313" s="316" t="s">
        <v>3657</v>
      </c>
      <c r="I3313" s="317" t="s">
        <v>660</v>
      </c>
      <c r="J3313" s="425" t="s">
        <v>5684</v>
      </c>
      <c r="K3313" s="865" t="str">
        <f t="shared" si="216"/>
        <v/>
      </c>
      <c r="L3313" s="557" t="s">
        <v>3656</v>
      </c>
      <c r="M3313" s="558" t="s">
        <v>3655</v>
      </c>
      <c r="N3313" s="597"/>
      <c r="O3313" s="558"/>
      <c r="P3313" s="598"/>
      <c r="Q3313" s="867" t="str">
        <f t="shared" ca="1" si="217"/>
        <v/>
      </c>
      <c r="R3313" s="867" t="str">
        <f t="shared" ca="1" si="218"/>
        <v/>
      </c>
      <c r="S3313" s="867" t="str">
        <f>IFERROR(IF(VLOOKUP("*"&amp;TRIM($F3313)&amp;"*",dump!$A:$D,4,FALSE)="","空文字",VLOOKUP("*"&amp;TRIM($F3313)&amp;"*",dump!$A:$D,4,FALSE)),"NA")</f>
        <v>NA</v>
      </c>
      <c r="T3313" s="867" t="str">
        <f t="shared" ca="1" si="219"/>
        <v>●</v>
      </c>
      <c r="U3313" s="867"/>
      <c r="V3313" s="867"/>
      <c r="W3313" s="867"/>
      <c r="X3313" s="867"/>
      <c r="Y3313" s="867" t="str">
        <f t="shared" si="220"/>
        <v/>
      </c>
      <c r="Z3313" s="867"/>
    </row>
    <row r="3314" spans="2:26" s="312" customFormat="1" ht="15" customHeight="1" outlineLevel="1">
      <c r="B3314" s="314"/>
      <c r="C3314" s="439"/>
      <c r="D3314" s="215" t="s">
        <v>3749</v>
      </c>
      <c r="E3314" s="213"/>
      <c r="F3314" s="214" t="s">
        <v>3966</v>
      </c>
      <c r="G3314" s="214" t="s">
        <v>10047</v>
      </c>
      <c r="H3314" s="225" t="s">
        <v>3655</v>
      </c>
      <c r="I3314" s="144" t="s">
        <v>660</v>
      </c>
      <c r="J3314" s="418" t="s">
        <v>5684</v>
      </c>
      <c r="K3314" s="865" t="str">
        <f t="shared" si="216"/>
        <v/>
      </c>
      <c r="L3314" s="557" t="s">
        <v>3656</v>
      </c>
      <c r="M3314" s="558" t="s">
        <v>3655</v>
      </c>
      <c r="N3314" s="597" t="s">
        <v>17470</v>
      </c>
      <c r="O3314" s="558"/>
      <c r="P3314" s="598"/>
      <c r="Q3314" s="867" t="str">
        <f t="shared" ca="1" si="217"/>
        <v/>
      </c>
      <c r="R3314" s="867" t="str">
        <f t="shared" ca="1" si="218"/>
        <v/>
      </c>
      <c r="S3314" s="867" t="str">
        <f>IFERROR(IF(VLOOKUP("*"&amp;TRIM($F3314)&amp;"*",dump!$A:$D,4,FALSE)="","空文字",VLOOKUP("*"&amp;TRIM($F3314)&amp;"*",dump!$A:$D,4,FALSE)),"NA")</f>
        <v>NA</v>
      </c>
      <c r="T3314" s="867" t="str">
        <f t="shared" ca="1" si="219"/>
        <v>●</v>
      </c>
      <c r="U3314" s="867"/>
      <c r="V3314" s="867"/>
      <c r="W3314" s="867"/>
      <c r="X3314" s="867"/>
      <c r="Y3314" s="867" t="str">
        <f t="shared" si="220"/>
        <v/>
      </c>
      <c r="Z3314" s="867"/>
    </row>
    <row r="3315" spans="2:26" s="312" customFormat="1" ht="15" customHeight="1" outlineLevel="1">
      <c r="B3315" s="314"/>
      <c r="C3315" s="439"/>
      <c r="D3315" s="343"/>
      <c r="E3315" s="318" t="s">
        <v>3750</v>
      </c>
      <c r="F3315" s="318" t="s">
        <v>3967</v>
      </c>
      <c r="G3315" s="318" t="s">
        <v>1478</v>
      </c>
      <c r="H3315" s="316" t="s">
        <v>3657</v>
      </c>
      <c r="I3315" s="317" t="s">
        <v>660</v>
      </c>
      <c r="J3315" s="425" t="s">
        <v>5684</v>
      </c>
      <c r="K3315" s="865" t="str">
        <f t="shared" si="216"/>
        <v/>
      </c>
      <c r="L3315" s="557" t="s">
        <v>3656</v>
      </c>
      <c r="M3315" s="558" t="s">
        <v>3655</v>
      </c>
      <c r="N3315" s="597"/>
      <c r="O3315" s="558"/>
      <c r="P3315" s="598"/>
      <c r="Q3315" s="867" t="str">
        <f t="shared" ca="1" si="217"/>
        <v/>
      </c>
      <c r="R3315" s="867" t="str">
        <f t="shared" ca="1" si="218"/>
        <v/>
      </c>
      <c r="S3315" s="867" t="str">
        <f>IFERROR(IF(VLOOKUP("*"&amp;TRIM($F3315)&amp;"*",dump!$A:$D,4,FALSE)="","空文字",VLOOKUP("*"&amp;TRIM($F3315)&amp;"*",dump!$A:$D,4,FALSE)),"NA")</f>
        <v>NA</v>
      </c>
      <c r="T3315" s="867" t="str">
        <f t="shared" ca="1" si="219"/>
        <v>●</v>
      </c>
      <c r="U3315" s="867"/>
      <c r="V3315" s="867"/>
      <c r="W3315" s="867"/>
      <c r="X3315" s="867"/>
      <c r="Y3315" s="867" t="str">
        <f t="shared" si="220"/>
        <v/>
      </c>
      <c r="Z3315" s="867"/>
    </row>
    <row r="3316" spans="2:26" s="312" customFormat="1" ht="15" customHeight="1" outlineLevel="1">
      <c r="B3316" s="314"/>
      <c r="C3316" s="439"/>
      <c r="D3316" s="525"/>
      <c r="E3316" s="530" t="s">
        <v>3751</v>
      </c>
      <c r="F3316" s="318" t="s">
        <v>3968</v>
      </c>
      <c r="G3316" s="318" t="s">
        <v>1478</v>
      </c>
      <c r="H3316" s="316" t="s">
        <v>3657</v>
      </c>
      <c r="I3316" s="317" t="s">
        <v>660</v>
      </c>
      <c r="J3316" s="425" t="s">
        <v>5684</v>
      </c>
      <c r="K3316" s="865" t="str">
        <f t="shared" si="216"/>
        <v/>
      </c>
      <c r="L3316" s="557" t="s">
        <v>3656</v>
      </c>
      <c r="M3316" s="558" t="s">
        <v>3655</v>
      </c>
      <c r="N3316" s="597"/>
      <c r="O3316" s="558"/>
      <c r="P3316" s="598"/>
      <c r="Q3316" s="867" t="str">
        <f t="shared" ca="1" si="217"/>
        <v/>
      </c>
      <c r="R3316" s="867" t="str">
        <f t="shared" ca="1" si="218"/>
        <v/>
      </c>
      <c r="S3316" s="867" t="str">
        <f>IFERROR(IF(VLOOKUP("*"&amp;TRIM($F3316)&amp;"*",dump!$A:$D,4,FALSE)="","空文字",VLOOKUP("*"&amp;TRIM($F3316)&amp;"*",dump!$A:$D,4,FALSE)),"NA")</f>
        <v>NA</v>
      </c>
      <c r="T3316" s="867" t="str">
        <f t="shared" ca="1" si="219"/>
        <v>●</v>
      </c>
      <c r="U3316" s="867"/>
      <c r="V3316" s="867"/>
      <c r="W3316" s="867"/>
      <c r="X3316" s="867"/>
      <c r="Y3316" s="867" t="str">
        <f t="shared" si="220"/>
        <v/>
      </c>
      <c r="Z3316" s="867"/>
    </row>
    <row r="3317" spans="2:26" s="312" customFormat="1" ht="30" customHeight="1" outlineLevel="1">
      <c r="B3317" s="314"/>
      <c r="C3317" s="526" t="s">
        <v>10049</v>
      </c>
      <c r="D3317" s="215" t="s">
        <v>3752</v>
      </c>
      <c r="E3317" s="213"/>
      <c r="F3317" s="214" t="s">
        <v>3969</v>
      </c>
      <c r="G3317" s="214" t="s">
        <v>4334</v>
      </c>
      <c r="H3317" s="225" t="s">
        <v>3655</v>
      </c>
      <c r="I3317" s="144" t="s">
        <v>660</v>
      </c>
      <c r="J3317" s="418" t="s">
        <v>5684</v>
      </c>
      <c r="K3317" s="865" t="str">
        <f t="shared" si="216"/>
        <v/>
      </c>
      <c r="L3317" s="557" t="s">
        <v>3656</v>
      </c>
      <c r="M3317" s="558" t="s">
        <v>3655</v>
      </c>
      <c r="N3317" s="597" t="s">
        <v>17470</v>
      </c>
      <c r="O3317" s="558"/>
      <c r="P3317" s="598"/>
      <c r="Q3317" s="867" t="str">
        <f t="shared" ca="1" si="217"/>
        <v/>
      </c>
      <c r="R3317" s="867" t="str">
        <f t="shared" ca="1" si="218"/>
        <v/>
      </c>
      <c r="S3317" s="867" t="str">
        <f>IFERROR(IF(VLOOKUP("*"&amp;TRIM($F3317)&amp;"*",dump!$A:$D,4,FALSE)="","空文字",VLOOKUP("*"&amp;TRIM($F3317)&amp;"*",dump!$A:$D,4,FALSE)),"NA")</f>
        <v>NA</v>
      </c>
      <c r="T3317" s="867" t="str">
        <f t="shared" ca="1" si="219"/>
        <v>●</v>
      </c>
      <c r="U3317" s="867"/>
      <c r="V3317" s="867"/>
      <c r="W3317" s="867"/>
      <c r="X3317" s="867"/>
      <c r="Y3317" s="867" t="str">
        <f t="shared" si="220"/>
        <v/>
      </c>
      <c r="Z3317" s="867"/>
    </row>
    <row r="3318" spans="2:26" s="312" customFormat="1" ht="15" customHeight="1" outlineLevel="1">
      <c r="B3318" s="314"/>
      <c r="C3318" s="534"/>
      <c r="D3318" s="343"/>
      <c r="E3318" s="307" t="s">
        <v>3753</v>
      </c>
      <c r="F3318" s="307" t="s">
        <v>3970</v>
      </c>
      <c r="G3318" s="307" t="s">
        <v>10050</v>
      </c>
      <c r="H3318" s="302" t="s">
        <v>3657</v>
      </c>
      <c r="I3318" s="303" t="s">
        <v>660</v>
      </c>
      <c r="J3318" s="417" t="s">
        <v>5684</v>
      </c>
      <c r="K3318" s="865" t="str">
        <f t="shared" si="216"/>
        <v/>
      </c>
      <c r="L3318" s="557" t="s">
        <v>3656</v>
      </c>
      <c r="M3318" s="558" t="s">
        <v>3655</v>
      </c>
      <c r="N3318" s="597"/>
      <c r="O3318" s="558"/>
      <c r="P3318" s="598"/>
      <c r="Q3318" s="867" t="str">
        <f t="shared" ca="1" si="217"/>
        <v/>
      </c>
      <c r="R3318" s="867" t="str">
        <f t="shared" ca="1" si="218"/>
        <v/>
      </c>
      <c r="S3318" s="867" t="str">
        <f>IFERROR(IF(VLOOKUP("*"&amp;TRIM($F3318)&amp;"*",dump!$A:$D,4,FALSE)="","空文字",VLOOKUP("*"&amp;TRIM($F3318)&amp;"*",dump!$A:$D,4,FALSE)),"NA")</f>
        <v>NA</v>
      </c>
      <c r="T3318" s="867" t="str">
        <f t="shared" ca="1" si="219"/>
        <v>●</v>
      </c>
      <c r="U3318" s="867"/>
      <c r="V3318" s="867"/>
      <c r="W3318" s="867"/>
      <c r="X3318" s="867"/>
      <c r="Y3318" s="867" t="str">
        <f t="shared" si="220"/>
        <v/>
      </c>
      <c r="Z3318" s="867"/>
    </row>
    <row r="3319" spans="2:26" s="312" customFormat="1" ht="30" customHeight="1" outlineLevel="1">
      <c r="B3319" s="314"/>
      <c r="C3319" s="534"/>
      <c r="D3319" s="343"/>
      <c r="E3319" s="307" t="s">
        <v>3754</v>
      </c>
      <c r="F3319" s="307" t="s">
        <v>3971</v>
      </c>
      <c r="G3319" s="307" t="s">
        <v>9519</v>
      </c>
      <c r="H3319" s="302" t="s">
        <v>3657</v>
      </c>
      <c r="I3319" s="303" t="s">
        <v>660</v>
      </c>
      <c r="J3319" s="417" t="s">
        <v>5684</v>
      </c>
      <c r="K3319" s="865" t="str">
        <f t="shared" si="216"/>
        <v/>
      </c>
      <c r="L3319" s="557" t="s">
        <v>3656</v>
      </c>
      <c r="M3319" s="558" t="s">
        <v>3655</v>
      </c>
      <c r="N3319" s="597"/>
      <c r="O3319" s="558"/>
      <c r="P3319" s="598"/>
      <c r="Q3319" s="867" t="str">
        <f t="shared" ca="1" si="217"/>
        <v/>
      </c>
      <c r="R3319" s="867" t="str">
        <f t="shared" ca="1" si="218"/>
        <v/>
      </c>
      <c r="S3319" s="867" t="str">
        <f>IFERROR(IF(VLOOKUP("*"&amp;TRIM($F3319)&amp;"*",dump!$A:$D,4,FALSE)="","空文字",VLOOKUP("*"&amp;TRIM($F3319)&amp;"*",dump!$A:$D,4,FALSE)),"NA")</f>
        <v>NA</v>
      </c>
      <c r="T3319" s="867" t="str">
        <f t="shared" ca="1" si="219"/>
        <v>●</v>
      </c>
      <c r="U3319" s="867"/>
      <c r="V3319" s="867"/>
      <c r="W3319" s="867"/>
      <c r="X3319" s="867"/>
      <c r="Y3319" s="867" t="str">
        <f t="shared" si="220"/>
        <v/>
      </c>
      <c r="Z3319" s="867"/>
    </row>
    <row r="3320" spans="2:26" s="312" customFormat="1" ht="15" customHeight="1" outlineLevel="1">
      <c r="B3320" s="314"/>
      <c r="C3320" s="534"/>
      <c r="D3320" s="343"/>
      <c r="E3320" s="307" t="s">
        <v>3755</v>
      </c>
      <c r="F3320" s="307" t="s">
        <v>3972</v>
      </c>
      <c r="G3320" s="307" t="s">
        <v>4335</v>
      </c>
      <c r="H3320" s="302" t="s">
        <v>3658</v>
      </c>
      <c r="I3320" s="303" t="s">
        <v>660</v>
      </c>
      <c r="J3320" s="417" t="s">
        <v>5684</v>
      </c>
      <c r="K3320" s="865" t="str">
        <f t="shared" si="216"/>
        <v/>
      </c>
      <c r="L3320" s="557" t="s">
        <v>3656</v>
      </c>
      <c r="M3320" s="558" t="s">
        <v>3655</v>
      </c>
      <c r="N3320" s="597"/>
      <c r="O3320" s="558"/>
      <c r="P3320" s="598"/>
      <c r="Q3320" s="867" t="str">
        <f t="shared" ca="1" si="217"/>
        <v/>
      </c>
      <c r="R3320" s="867" t="str">
        <f t="shared" ca="1" si="218"/>
        <v/>
      </c>
      <c r="S3320" s="867" t="str">
        <f>IFERROR(IF(VLOOKUP("*"&amp;TRIM($F3320)&amp;"*",dump!$A:$D,4,FALSE)="","空文字",VLOOKUP("*"&amp;TRIM($F3320)&amp;"*",dump!$A:$D,4,FALSE)),"NA")</f>
        <v>NA</v>
      </c>
      <c r="T3320" s="867" t="str">
        <f t="shared" ca="1" si="219"/>
        <v>●</v>
      </c>
      <c r="U3320" s="867"/>
      <c r="V3320" s="867"/>
      <c r="W3320" s="867"/>
      <c r="X3320" s="867"/>
      <c r="Y3320" s="867" t="str">
        <f t="shared" si="220"/>
        <v/>
      </c>
      <c r="Z3320" s="867"/>
    </row>
    <row r="3321" spans="2:26" s="312" customFormat="1" ht="15" customHeight="1" outlineLevel="1">
      <c r="B3321" s="314"/>
      <c r="C3321" s="534"/>
      <c r="D3321" s="343"/>
      <c r="E3321" s="307" t="s">
        <v>3756</v>
      </c>
      <c r="F3321" s="307" t="s">
        <v>3973</v>
      </c>
      <c r="G3321" s="307" t="s">
        <v>4336</v>
      </c>
      <c r="H3321" s="302" t="s">
        <v>3658</v>
      </c>
      <c r="I3321" s="303" t="s">
        <v>660</v>
      </c>
      <c r="J3321" s="417" t="s">
        <v>5684</v>
      </c>
      <c r="K3321" s="865" t="str">
        <f t="shared" si="216"/>
        <v/>
      </c>
      <c r="L3321" s="557" t="s">
        <v>3656</v>
      </c>
      <c r="M3321" s="558" t="s">
        <v>3655</v>
      </c>
      <c r="N3321" s="597"/>
      <c r="O3321" s="558"/>
      <c r="P3321" s="598"/>
      <c r="Q3321" s="867" t="str">
        <f t="shared" ca="1" si="217"/>
        <v/>
      </c>
      <c r="R3321" s="867" t="str">
        <f t="shared" ca="1" si="218"/>
        <v/>
      </c>
      <c r="S3321" s="867" t="str">
        <f>IFERROR(IF(VLOOKUP("*"&amp;TRIM($F3321)&amp;"*",dump!$A:$D,4,FALSE)="","空文字",VLOOKUP("*"&amp;TRIM($F3321)&amp;"*",dump!$A:$D,4,FALSE)),"NA")</f>
        <v>NA</v>
      </c>
      <c r="T3321" s="867" t="str">
        <f t="shared" ca="1" si="219"/>
        <v>●</v>
      </c>
      <c r="U3321" s="867"/>
      <c r="V3321" s="867"/>
      <c r="W3321" s="867"/>
      <c r="X3321" s="867"/>
      <c r="Y3321" s="867" t="str">
        <f t="shared" si="220"/>
        <v/>
      </c>
      <c r="Z3321" s="867"/>
    </row>
    <row r="3322" spans="2:26" s="312" customFormat="1" ht="15" customHeight="1" outlineLevel="1">
      <c r="B3322" s="314"/>
      <c r="C3322" s="534"/>
      <c r="D3322" s="343"/>
      <c r="E3322" s="307" t="s">
        <v>1796</v>
      </c>
      <c r="F3322" s="307" t="s">
        <v>3974</v>
      </c>
      <c r="G3322" s="307" t="s">
        <v>4337</v>
      </c>
      <c r="H3322" s="302" t="s">
        <v>3658</v>
      </c>
      <c r="I3322" s="303" t="s">
        <v>660</v>
      </c>
      <c r="J3322" s="417" t="s">
        <v>5684</v>
      </c>
      <c r="K3322" s="865" t="str">
        <f t="shared" si="216"/>
        <v/>
      </c>
      <c r="L3322" s="557" t="s">
        <v>3656</v>
      </c>
      <c r="M3322" s="558" t="s">
        <v>3655</v>
      </c>
      <c r="N3322" s="597"/>
      <c r="O3322" s="558"/>
      <c r="P3322" s="598"/>
      <c r="Q3322" s="867" t="str">
        <f t="shared" ca="1" si="217"/>
        <v/>
      </c>
      <c r="R3322" s="867" t="str">
        <f t="shared" ca="1" si="218"/>
        <v/>
      </c>
      <c r="S3322" s="867" t="str">
        <f>IFERROR(IF(VLOOKUP("*"&amp;TRIM($F3322)&amp;"*",dump!$A:$D,4,FALSE)="","空文字",VLOOKUP("*"&amp;TRIM($F3322)&amp;"*",dump!$A:$D,4,FALSE)),"NA")</f>
        <v>NA</v>
      </c>
      <c r="T3322" s="867" t="str">
        <f t="shared" ca="1" si="219"/>
        <v>●</v>
      </c>
      <c r="U3322" s="867"/>
      <c r="V3322" s="867"/>
      <c r="W3322" s="867"/>
      <c r="X3322" s="867"/>
      <c r="Y3322" s="867" t="str">
        <f t="shared" si="220"/>
        <v/>
      </c>
      <c r="Z3322" s="867"/>
    </row>
    <row r="3323" spans="2:26" s="312" customFormat="1" ht="15" customHeight="1" outlineLevel="1">
      <c r="B3323" s="314"/>
      <c r="C3323" s="534"/>
      <c r="D3323" s="343"/>
      <c r="E3323" s="307" t="s">
        <v>10051</v>
      </c>
      <c r="F3323" s="307" t="s">
        <v>3975</v>
      </c>
      <c r="G3323" s="307" t="s">
        <v>4338</v>
      </c>
      <c r="H3323" s="302" t="s">
        <v>3658</v>
      </c>
      <c r="I3323" s="303" t="s">
        <v>660</v>
      </c>
      <c r="J3323" s="417" t="s">
        <v>5684</v>
      </c>
      <c r="K3323" s="865" t="str">
        <f t="shared" si="216"/>
        <v/>
      </c>
      <c r="L3323" s="557" t="s">
        <v>3656</v>
      </c>
      <c r="M3323" s="558" t="s">
        <v>3655</v>
      </c>
      <c r="N3323" s="597"/>
      <c r="O3323" s="558"/>
      <c r="P3323" s="598"/>
      <c r="Q3323" s="867" t="str">
        <f t="shared" ca="1" si="217"/>
        <v/>
      </c>
      <c r="R3323" s="867" t="str">
        <f t="shared" ca="1" si="218"/>
        <v/>
      </c>
      <c r="S3323" s="867" t="str">
        <f>IFERROR(IF(VLOOKUP("*"&amp;TRIM($F3323)&amp;"*",dump!$A:$D,4,FALSE)="","空文字",VLOOKUP("*"&amp;TRIM($F3323)&amp;"*",dump!$A:$D,4,FALSE)),"NA")</f>
        <v>NA</v>
      </c>
      <c r="T3323" s="867" t="str">
        <f t="shared" ca="1" si="219"/>
        <v>●</v>
      </c>
      <c r="U3323" s="867"/>
      <c r="V3323" s="867"/>
      <c r="W3323" s="867"/>
      <c r="X3323" s="867"/>
      <c r="Y3323" s="867" t="str">
        <f t="shared" si="220"/>
        <v/>
      </c>
      <c r="Z3323" s="867"/>
    </row>
    <row r="3324" spans="2:26" s="312" customFormat="1" ht="15" customHeight="1" outlineLevel="1">
      <c r="B3324" s="314"/>
      <c r="C3324" s="534"/>
      <c r="D3324" s="343"/>
      <c r="E3324" s="307" t="s">
        <v>1797</v>
      </c>
      <c r="F3324" s="307" t="s">
        <v>3976</v>
      </c>
      <c r="G3324" s="307" t="s">
        <v>4339</v>
      </c>
      <c r="H3324" s="302" t="s">
        <v>3658</v>
      </c>
      <c r="I3324" s="303" t="s">
        <v>660</v>
      </c>
      <c r="J3324" s="417" t="s">
        <v>5684</v>
      </c>
      <c r="K3324" s="865" t="str">
        <f t="shared" si="216"/>
        <v/>
      </c>
      <c r="L3324" s="557" t="s">
        <v>3656</v>
      </c>
      <c r="M3324" s="558" t="s">
        <v>3655</v>
      </c>
      <c r="N3324" s="597"/>
      <c r="O3324" s="558"/>
      <c r="P3324" s="598"/>
      <c r="Q3324" s="867" t="str">
        <f t="shared" ca="1" si="217"/>
        <v/>
      </c>
      <c r="R3324" s="867" t="str">
        <f t="shared" ca="1" si="218"/>
        <v/>
      </c>
      <c r="S3324" s="867" t="str">
        <f>IFERROR(IF(VLOOKUP("*"&amp;TRIM($F3324)&amp;"*",dump!$A:$D,4,FALSE)="","空文字",VLOOKUP("*"&amp;TRIM($F3324)&amp;"*",dump!$A:$D,4,FALSE)),"NA")</f>
        <v>NA</v>
      </c>
      <c r="T3324" s="867" t="str">
        <f t="shared" ca="1" si="219"/>
        <v>●</v>
      </c>
      <c r="U3324" s="867"/>
      <c r="V3324" s="867"/>
      <c r="W3324" s="867"/>
      <c r="X3324" s="867"/>
      <c r="Y3324" s="867" t="str">
        <f t="shared" si="220"/>
        <v/>
      </c>
      <c r="Z3324" s="867"/>
    </row>
    <row r="3325" spans="2:26" s="312" customFormat="1" ht="15" customHeight="1" outlineLevel="1">
      <c r="B3325" s="314"/>
      <c r="C3325" s="534"/>
      <c r="D3325" s="343"/>
      <c r="E3325" s="307" t="s">
        <v>1798</v>
      </c>
      <c r="F3325" s="307" t="s">
        <v>3977</v>
      </c>
      <c r="G3325" s="307" t="s">
        <v>4341</v>
      </c>
      <c r="H3325" s="302" t="s">
        <v>3658</v>
      </c>
      <c r="I3325" s="303" t="s">
        <v>660</v>
      </c>
      <c r="J3325" s="417" t="s">
        <v>5684</v>
      </c>
      <c r="K3325" s="865" t="str">
        <f t="shared" si="216"/>
        <v/>
      </c>
      <c r="L3325" s="557" t="s">
        <v>3656</v>
      </c>
      <c r="M3325" s="558" t="s">
        <v>3655</v>
      </c>
      <c r="N3325" s="597"/>
      <c r="O3325" s="558"/>
      <c r="P3325" s="598"/>
      <c r="Q3325" s="867" t="str">
        <f t="shared" ca="1" si="217"/>
        <v/>
      </c>
      <c r="R3325" s="867" t="str">
        <f t="shared" ca="1" si="218"/>
        <v/>
      </c>
      <c r="S3325" s="867" t="str">
        <f>IFERROR(IF(VLOOKUP("*"&amp;TRIM($F3325)&amp;"*",dump!$A:$D,4,FALSE)="","空文字",VLOOKUP("*"&amp;TRIM($F3325)&amp;"*",dump!$A:$D,4,FALSE)),"NA")</f>
        <v>NA</v>
      </c>
      <c r="T3325" s="867" t="str">
        <f t="shared" ca="1" si="219"/>
        <v>●</v>
      </c>
      <c r="U3325" s="867"/>
      <c r="V3325" s="867"/>
      <c r="W3325" s="867"/>
      <c r="X3325" s="867"/>
      <c r="Y3325" s="867" t="str">
        <f t="shared" si="220"/>
        <v/>
      </c>
      <c r="Z3325" s="867"/>
    </row>
    <row r="3326" spans="2:26" s="312" customFormat="1" ht="15" customHeight="1" outlineLevel="1">
      <c r="B3326" s="314"/>
      <c r="C3326" s="534"/>
      <c r="D3326" s="343"/>
      <c r="E3326" s="307" t="s">
        <v>1799</v>
      </c>
      <c r="F3326" s="307" t="s">
        <v>3978</v>
      </c>
      <c r="G3326" s="307" t="s">
        <v>4340</v>
      </c>
      <c r="H3326" s="302" t="s">
        <v>3658</v>
      </c>
      <c r="I3326" s="303" t="s">
        <v>660</v>
      </c>
      <c r="J3326" s="417" t="s">
        <v>5684</v>
      </c>
      <c r="K3326" s="865" t="str">
        <f t="shared" si="216"/>
        <v/>
      </c>
      <c r="L3326" s="557" t="s">
        <v>3656</v>
      </c>
      <c r="M3326" s="558" t="s">
        <v>3655</v>
      </c>
      <c r="N3326" s="597"/>
      <c r="O3326" s="558"/>
      <c r="P3326" s="598"/>
      <c r="Q3326" s="867" t="str">
        <f t="shared" ca="1" si="217"/>
        <v/>
      </c>
      <c r="R3326" s="867" t="str">
        <f t="shared" ca="1" si="218"/>
        <v/>
      </c>
      <c r="S3326" s="867" t="str">
        <f>IFERROR(IF(VLOOKUP("*"&amp;TRIM($F3326)&amp;"*",dump!$A:$D,4,FALSE)="","空文字",VLOOKUP("*"&amp;TRIM($F3326)&amp;"*",dump!$A:$D,4,FALSE)),"NA")</f>
        <v>NA</v>
      </c>
      <c r="T3326" s="867" t="str">
        <f t="shared" ca="1" si="219"/>
        <v>●</v>
      </c>
      <c r="U3326" s="867"/>
      <c r="V3326" s="867"/>
      <c r="W3326" s="867"/>
      <c r="X3326" s="867"/>
      <c r="Y3326" s="867" t="str">
        <f t="shared" si="220"/>
        <v/>
      </c>
      <c r="Z3326" s="867"/>
    </row>
    <row r="3327" spans="2:26" s="312" customFormat="1" ht="15" customHeight="1" outlineLevel="1">
      <c r="B3327" s="314"/>
      <c r="C3327" s="534"/>
      <c r="D3327" s="343"/>
      <c r="E3327" s="307" t="s">
        <v>10052</v>
      </c>
      <c r="F3327" s="307" t="s">
        <v>3979</v>
      </c>
      <c r="G3327" s="307" t="s">
        <v>4343</v>
      </c>
      <c r="H3327" s="302" t="s">
        <v>3658</v>
      </c>
      <c r="I3327" s="303" t="s">
        <v>660</v>
      </c>
      <c r="J3327" s="417" t="s">
        <v>5684</v>
      </c>
      <c r="K3327" s="865" t="str">
        <f t="shared" si="216"/>
        <v/>
      </c>
      <c r="L3327" s="557" t="s">
        <v>3656</v>
      </c>
      <c r="M3327" s="558" t="s">
        <v>3655</v>
      </c>
      <c r="N3327" s="597"/>
      <c r="O3327" s="558"/>
      <c r="P3327" s="598"/>
      <c r="Q3327" s="867" t="str">
        <f t="shared" ca="1" si="217"/>
        <v/>
      </c>
      <c r="R3327" s="867" t="str">
        <f t="shared" ca="1" si="218"/>
        <v/>
      </c>
      <c r="S3327" s="867" t="str">
        <f>IFERROR(IF(VLOOKUP("*"&amp;TRIM($F3327)&amp;"*",dump!$A:$D,4,FALSE)="","空文字",VLOOKUP("*"&amp;TRIM($F3327)&amp;"*",dump!$A:$D,4,FALSE)),"NA")</f>
        <v>NA</v>
      </c>
      <c r="T3327" s="867" t="str">
        <f t="shared" ca="1" si="219"/>
        <v>●</v>
      </c>
      <c r="U3327" s="867"/>
      <c r="V3327" s="867"/>
      <c r="W3327" s="867"/>
      <c r="X3327" s="867"/>
      <c r="Y3327" s="867" t="str">
        <f t="shared" si="220"/>
        <v/>
      </c>
      <c r="Z3327" s="867"/>
    </row>
    <row r="3328" spans="2:26" s="312" customFormat="1" ht="15" customHeight="1" outlineLevel="1">
      <c r="B3328" s="314"/>
      <c r="C3328" s="534"/>
      <c r="D3328" s="343"/>
      <c r="E3328" s="307" t="s">
        <v>1800</v>
      </c>
      <c r="F3328" s="307" t="s">
        <v>3980</v>
      </c>
      <c r="G3328" s="307" t="s">
        <v>4342</v>
      </c>
      <c r="H3328" s="302" t="s">
        <v>3658</v>
      </c>
      <c r="I3328" s="303" t="s">
        <v>660</v>
      </c>
      <c r="J3328" s="417" t="s">
        <v>5684</v>
      </c>
      <c r="K3328" s="865" t="str">
        <f t="shared" si="216"/>
        <v/>
      </c>
      <c r="L3328" s="557" t="s">
        <v>3656</v>
      </c>
      <c r="M3328" s="558" t="s">
        <v>3655</v>
      </c>
      <c r="N3328" s="597"/>
      <c r="O3328" s="558"/>
      <c r="P3328" s="598"/>
      <c r="Q3328" s="867" t="str">
        <f t="shared" ca="1" si="217"/>
        <v/>
      </c>
      <c r="R3328" s="867" t="str">
        <f t="shared" ca="1" si="218"/>
        <v/>
      </c>
      <c r="S3328" s="867" t="str">
        <f>IFERROR(IF(VLOOKUP("*"&amp;TRIM($F3328)&amp;"*",dump!$A:$D,4,FALSE)="","空文字",VLOOKUP("*"&amp;TRIM($F3328)&amp;"*",dump!$A:$D,4,FALSE)),"NA")</f>
        <v>NA</v>
      </c>
      <c r="T3328" s="867" t="str">
        <f t="shared" ca="1" si="219"/>
        <v>●</v>
      </c>
      <c r="U3328" s="867"/>
      <c r="V3328" s="867"/>
      <c r="W3328" s="867"/>
      <c r="X3328" s="867"/>
      <c r="Y3328" s="867" t="str">
        <f t="shared" si="220"/>
        <v/>
      </c>
      <c r="Z3328" s="867"/>
    </row>
    <row r="3329" spans="2:26" s="312" customFormat="1" ht="15" customHeight="1" outlineLevel="1">
      <c r="B3329" s="314"/>
      <c r="C3329" s="534"/>
      <c r="D3329" s="343"/>
      <c r="E3329" s="307" t="s">
        <v>10053</v>
      </c>
      <c r="F3329" s="307" t="s">
        <v>3981</v>
      </c>
      <c r="G3329" s="307" t="s">
        <v>4344</v>
      </c>
      <c r="H3329" s="302" t="s">
        <v>3658</v>
      </c>
      <c r="I3329" s="303" t="s">
        <v>660</v>
      </c>
      <c r="J3329" s="417" t="s">
        <v>5684</v>
      </c>
      <c r="K3329" s="865" t="str">
        <f t="shared" si="216"/>
        <v/>
      </c>
      <c r="L3329" s="557" t="s">
        <v>3656</v>
      </c>
      <c r="M3329" s="558" t="s">
        <v>3655</v>
      </c>
      <c r="N3329" s="597"/>
      <c r="O3329" s="558"/>
      <c r="P3329" s="598"/>
      <c r="Q3329" s="867" t="str">
        <f t="shared" ca="1" si="217"/>
        <v/>
      </c>
      <c r="R3329" s="867" t="str">
        <f t="shared" ca="1" si="218"/>
        <v/>
      </c>
      <c r="S3329" s="867" t="str">
        <f>IFERROR(IF(VLOOKUP("*"&amp;TRIM($F3329)&amp;"*",dump!$A:$D,4,FALSE)="","空文字",VLOOKUP("*"&amp;TRIM($F3329)&amp;"*",dump!$A:$D,4,FALSE)),"NA")</f>
        <v>NA</v>
      </c>
      <c r="T3329" s="867" t="str">
        <f t="shared" ca="1" si="219"/>
        <v>●</v>
      </c>
      <c r="U3329" s="867"/>
      <c r="V3329" s="867"/>
      <c r="W3329" s="867"/>
      <c r="X3329" s="867"/>
      <c r="Y3329" s="867" t="str">
        <f t="shared" si="220"/>
        <v/>
      </c>
      <c r="Z3329" s="867"/>
    </row>
    <row r="3330" spans="2:26" s="312" customFormat="1" ht="15" customHeight="1" outlineLevel="1">
      <c r="B3330" s="314"/>
      <c r="C3330" s="534"/>
      <c r="D3330" s="343"/>
      <c r="E3330" s="307" t="s">
        <v>1801</v>
      </c>
      <c r="F3330" s="307" t="s">
        <v>3982</v>
      </c>
      <c r="G3330" s="307" t="s">
        <v>4345</v>
      </c>
      <c r="H3330" s="302" t="s">
        <v>3658</v>
      </c>
      <c r="I3330" s="303" t="s">
        <v>660</v>
      </c>
      <c r="J3330" s="417" t="s">
        <v>5684</v>
      </c>
      <c r="K3330" s="865" t="str">
        <f t="shared" si="216"/>
        <v/>
      </c>
      <c r="L3330" s="557" t="s">
        <v>3656</v>
      </c>
      <c r="M3330" s="558" t="s">
        <v>3655</v>
      </c>
      <c r="N3330" s="597"/>
      <c r="O3330" s="558"/>
      <c r="P3330" s="598"/>
      <c r="Q3330" s="867" t="str">
        <f t="shared" ca="1" si="217"/>
        <v/>
      </c>
      <c r="R3330" s="867" t="str">
        <f t="shared" ca="1" si="218"/>
        <v/>
      </c>
      <c r="S3330" s="867" t="str">
        <f>IFERROR(IF(VLOOKUP("*"&amp;TRIM($F3330)&amp;"*",dump!$A:$D,4,FALSE)="","空文字",VLOOKUP("*"&amp;TRIM($F3330)&amp;"*",dump!$A:$D,4,FALSE)),"NA")</f>
        <v>NA</v>
      </c>
      <c r="T3330" s="867" t="str">
        <f t="shared" ca="1" si="219"/>
        <v>●</v>
      </c>
      <c r="U3330" s="867"/>
      <c r="V3330" s="867"/>
      <c r="W3330" s="867"/>
      <c r="X3330" s="867"/>
      <c r="Y3330" s="867" t="str">
        <f t="shared" si="220"/>
        <v/>
      </c>
      <c r="Z3330" s="867"/>
    </row>
    <row r="3331" spans="2:26" s="312" customFormat="1" ht="15" customHeight="1" outlineLevel="1">
      <c r="B3331" s="314"/>
      <c r="C3331" s="534"/>
      <c r="D3331" s="343"/>
      <c r="E3331" s="307" t="s">
        <v>1802</v>
      </c>
      <c r="F3331" s="307" t="s">
        <v>3983</v>
      </c>
      <c r="G3331" s="307" t="s">
        <v>4346</v>
      </c>
      <c r="H3331" s="302" t="s">
        <v>3658</v>
      </c>
      <c r="I3331" s="303" t="s">
        <v>660</v>
      </c>
      <c r="J3331" s="417" t="s">
        <v>5684</v>
      </c>
      <c r="K3331" s="865" t="str">
        <f t="shared" si="216"/>
        <v/>
      </c>
      <c r="L3331" s="557" t="s">
        <v>3656</v>
      </c>
      <c r="M3331" s="558" t="s">
        <v>3655</v>
      </c>
      <c r="N3331" s="597"/>
      <c r="O3331" s="558"/>
      <c r="P3331" s="598"/>
      <c r="Q3331" s="867" t="str">
        <f t="shared" ca="1" si="217"/>
        <v/>
      </c>
      <c r="R3331" s="867" t="str">
        <f t="shared" ca="1" si="218"/>
        <v/>
      </c>
      <c r="S3331" s="867" t="str">
        <f>IFERROR(IF(VLOOKUP("*"&amp;TRIM($F3331)&amp;"*",dump!$A:$D,4,FALSE)="","空文字",VLOOKUP("*"&amp;TRIM($F3331)&amp;"*",dump!$A:$D,4,FALSE)),"NA")</f>
        <v>NA</v>
      </c>
      <c r="T3331" s="867" t="str">
        <f t="shared" ca="1" si="219"/>
        <v>●</v>
      </c>
      <c r="U3331" s="867"/>
      <c r="V3331" s="867"/>
      <c r="W3331" s="867"/>
      <c r="X3331" s="867"/>
      <c r="Y3331" s="867" t="str">
        <f t="shared" si="220"/>
        <v/>
      </c>
      <c r="Z3331" s="867"/>
    </row>
    <row r="3332" spans="2:26" s="312" customFormat="1" ht="15" customHeight="1" outlineLevel="1">
      <c r="B3332" s="314"/>
      <c r="C3332" s="534"/>
      <c r="D3332" s="525"/>
      <c r="E3332" s="307" t="s">
        <v>1803</v>
      </c>
      <c r="F3332" s="307" t="s">
        <v>3984</v>
      </c>
      <c r="G3332" s="307" t="s">
        <v>4347</v>
      </c>
      <c r="H3332" s="302" t="s">
        <v>3658</v>
      </c>
      <c r="I3332" s="303" t="s">
        <v>660</v>
      </c>
      <c r="J3332" s="417" t="s">
        <v>5684</v>
      </c>
      <c r="K3332" s="865" t="str">
        <f t="shared" si="216"/>
        <v/>
      </c>
      <c r="L3332" s="557" t="s">
        <v>3656</v>
      </c>
      <c r="M3332" s="558" t="s">
        <v>3655</v>
      </c>
      <c r="N3332" s="597"/>
      <c r="O3332" s="558"/>
      <c r="P3332" s="598"/>
      <c r="Q3332" s="867" t="str">
        <f t="shared" ca="1" si="217"/>
        <v/>
      </c>
      <c r="R3332" s="867" t="str">
        <f t="shared" ca="1" si="218"/>
        <v/>
      </c>
      <c r="S3332" s="867" t="str">
        <f>IFERROR(IF(VLOOKUP("*"&amp;TRIM($F3332)&amp;"*",dump!$A:$D,4,FALSE)="","空文字",VLOOKUP("*"&amp;TRIM($F3332)&amp;"*",dump!$A:$D,4,FALSE)),"NA")</f>
        <v>NA</v>
      </c>
      <c r="T3332" s="867" t="str">
        <f t="shared" ca="1" si="219"/>
        <v>●</v>
      </c>
      <c r="U3332" s="867"/>
      <c r="V3332" s="867"/>
      <c r="W3332" s="867"/>
      <c r="X3332" s="867"/>
      <c r="Y3332" s="867" t="str">
        <f t="shared" si="220"/>
        <v/>
      </c>
      <c r="Z3332" s="867"/>
    </row>
    <row r="3333" spans="2:26" s="312" customFormat="1" ht="30" customHeight="1" outlineLevel="1">
      <c r="B3333" s="314"/>
      <c r="C3333" s="534"/>
      <c r="D3333" s="215" t="s">
        <v>1804</v>
      </c>
      <c r="E3333" s="213"/>
      <c r="F3333" s="214" t="s">
        <v>3985</v>
      </c>
      <c r="G3333" s="214" t="s">
        <v>4348</v>
      </c>
      <c r="H3333" s="225" t="s">
        <v>3655</v>
      </c>
      <c r="I3333" s="144" t="s">
        <v>660</v>
      </c>
      <c r="J3333" s="418" t="s">
        <v>5684</v>
      </c>
      <c r="K3333" s="865" t="str">
        <f t="shared" si="216"/>
        <v/>
      </c>
      <c r="L3333" s="557" t="s">
        <v>3656</v>
      </c>
      <c r="M3333" s="558" t="s">
        <v>3655</v>
      </c>
      <c r="N3333" s="597" t="s">
        <v>17470</v>
      </c>
      <c r="O3333" s="558"/>
      <c r="P3333" s="598"/>
      <c r="Q3333" s="867" t="str">
        <f t="shared" ca="1" si="217"/>
        <v/>
      </c>
      <c r="R3333" s="867" t="str">
        <f t="shared" ca="1" si="218"/>
        <v/>
      </c>
      <c r="S3333" s="867" t="str">
        <f>IFERROR(IF(VLOOKUP("*"&amp;TRIM($F3333)&amp;"*",dump!$A:$D,4,FALSE)="","空文字",VLOOKUP("*"&amp;TRIM($F3333)&amp;"*",dump!$A:$D,4,FALSE)),"NA")</f>
        <v>NA</v>
      </c>
      <c r="T3333" s="867" t="str">
        <f t="shared" ca="1" si="219"/>
        <v>●</v>
      </c>
      <c r="U3333" s="867"/>
      <c r="V3333" s="867"/>
      <c r="W3333" s="867"/>
      <c r="X3333" s="867"/>
      <c r="Y3333" s="867" t="str">
        <f t="shared" si="220"/>
        <v/>
      </c>
      <c r="Z3333" s="867"/>
    </row>
    <row r="3334" spans="2:26" s="312" customFormat="1" ht="15" customHeight="1" outlineLevel="1">
      <c r="B3334" s="314"/>
      <c r="C3334" s="527"/>
      <c r="D3334" s="525"/>
      <c r="E3334" s="307" t="s">
        <v>3153</v>
      </c>
      <c r="F3334" s="307" t="s">
        <v>3986</v>
      </c>
      <c r="G3334" s="307" t="s">
        <v>4349</v>
      </c>
      <c r="H3334" s="302" t="s">
        <v>3658</v>
      </c>
      <c r="I3334" s="303" t="s">
        <v>660</v>
      </c>
      <c r="J3334" s="417" t="s">
        <v>5684</v>
      </c>
      <c r="K3334" s="865" t="str">
        <f t="shared" si="216"/>
        <v/>
      </c>
      <c r="L3334" s="557" t="s">
        <v>3656</v>
      </c>
      <c r="M3334" s="558" t="s">
        <v>3655</v>
      </c>
      <c r="N3334" s="597"/>
      <c r="O3334" s="558"/>
      <c r="P3334" s="598"/>
      <c r="Q3334" s="867" t="str">
        <f t="shared" ca="1" si="217"/>
        <v/>
      </c>
      <c r="R3334" s="867" t="str">
        <f t="shared" ca="1" si="218"/>
        <v/>
      </c>
      <c r="S3334" s="867" t="str">
        <f>IFERROR(IF(VLOOKUP("*"&amp;TRIM($F3334)&amp;"*",dump!$A:$D,4,FALSE)="","空文字",VLOOKUP("*"&amp;TRIM($F3334)&amp;"*",dump!$A:$D,4,FALSE)),"NA")</f>
        <v>NA</v>
      </c>
      <c r="T3334" s="867" t="str">
        <f t="shared" ca="1" si="219"/>
        <v>●</v>
      </c>
      <c r="U3334" s="867"/>
      <c r="V3334" s="867"/>
      <c r="W3334" s="867"/>
      <c r="X3334" s="867"/>
      <c r="Y3334" s="867" t="str">
        <f t="shared" si="220"/>
        <v/>
      </c>
      <c r="Z3334" s="867"/>
    </row>
    <row r="3335" spans="2:26" s="312" customFormat="1" ht="45" customHeight="1" outlineLevel="1">
      <c r="B3335" s="314"/>
      <c r="C3335" s="439" t="s">
        <v>10054</v>
      </c>
      <c r="D3335" s="224" t="s">
        <v>3154</v>
      </c>
      <c r="E3335" s="220"/>
      <c r="F3335" s="214" t="s">
        <v>3987</v>
      </c>
      <c r="G3335" s="214" t="s">
        <v>4350</v>
      </c>
      <c r="H3335" s="225" t="s">
        <v>3655</v>
      </c>
      <c r="I3335" s="144" t="s">
        <v>660</v>
      </c>
      <c r="J3335" s="418" t="s">
        <v>5684</v>
      </c>
      <c r="K3335" s="865" t="str">
        <f t="shared" si="216"/>
        <v/>
      </c>
      <c r="L3335" s="557" t="s">
        <v>3656</v>
      </c>
      <c r="M3335" s="558" t="s">
        <v>3655</v>
      </c>
      <c r="N3335" s="597" t="s">
        <v>17470</v>
      </c>
      <c r="O3335" s="558"/>
      <c r="P3335" s="598"/>
      <c r="Q3335" s="867" t="str">
        <f t="shared" ca="1" si="217"/>
        <v/>
      </c>
      <c r="R3335" s="867" t="str">
        <f t="shared" ca="1" si="218"/>
        <v/>
      </c>
      <c r="S3335" s="867" t="str">
        <f>IFERROR(IF(VLOOKUP("*"&amp;TRIM($F3335)&amp;"*",dump!$A:$D,4,FALSE)="","空文字",VLOOKUP("*"&amp;TRIM($F3335)&amp;"*",dump!$A:$D,4,FALSE)),"NA")</f>
        <v>NA</v>
      </c>
      <c r="T3335" s="867" t="str">
        <f t="shared" ca="1" si="219"/>
        <v>●</v>
      </c>
      <c r="U3335" s="867"/>
      <c r="V3335" s="867"/>
      <c r="W3335" s="867"/>
      <c r="X3335" s="867"/>
      <c r="Y3335" s="867" t="str">
        <f t="shared" si="220"/>
        <v/>
      </c>
      <c r="Z3335" s="867"/>
    </row>
    <row r="3336" spans="2:26" s="312" customFormat="1" ht="45" customHeight="1" outlineLevel="1">
      <c r="B3336" s="314"/>
      <c r="C3336" s="439"/>
      <c r="D3336" s="343"/>
      <c r="E3336" s="306" t="s">
        <v>3155</v>
      </c>
      <c r="F3336" s="307" t="s">
        <v>3988</v>
      </c>
      <c r="G3336" s="307" t="s">
        <v>5219</v>
      </c>
      <c r="H3336" s="302" t="s">
        <v>3657</v>
      </c>
      <c r="I3336" s="303" t="s">
        <v>660</v>
      </c>
      <c r="J3336" s="417" t="s">
        <v>5684</v>
      </c>
      <c r="K3336" s="865" t="str">
        <f t="shared" si="216"/>
        <v/>
      </c>
      <c r="L3336" s="557" t="s">
        <v>3656</v>
      </c>
      <c r="M3336" s="558" t="s">
        <v>3655</v>
      </c>
      <c r="N3336" s="597"/>
      <c r="O3336" s="558"/>
      <c r="P3336" s="598"/>
      <c r="Q3336" s="867" t="str">
        <f t="shared" ca="1" si="217"/>
        <v/>
      </c>
      <c r="R3336" s="867" t="str">
        <f t="shared" ca="1" si="218"/>
        <v/>
      </c>
      <c r="S3336" s="867" t="str">
        <f>IFERROR(IF(VLOOKUP("*"&amp;TRIM($F3336)&amp;"*",dump!$A:$D,4,FALSE)="","空文字",VLOOKUP("*"&amp;TRIM($F3336)&amp;"*",dump!$A:$D,4,FALSE)),"NA")</f>
        <v>NA</v>
      </c>
      <c r="T3336" s="867" t="str">
        <f t="shared" ca="1" si="219"/>
        <v>●</v>
      </c>
      <c r="U3336" s="867"/>
      <c r="V3336" s="867"/>
      <c r="W3336" s="867"/>
      <c r="X3336" s="867"/>
      <c r="Y3336" s="867" t="str">
        <f t="shared" si="220"/>
        <v/>
      </c>
      <c r="Z3336" s="867"/>
    </row>
    <row r="3337" spans="2:26" s="312" customFormat="1" ht="30" customHeight="1" outlineLevel="1">
      <c r="B3337" s="314"/>
      <c r="C3337" s="526" t="s">
        <v>10055</v>
      </c>
      <c r="D3337" s="215" t="s">
        <v>3156</v>
      </c>
      <c r="E3337" s="213"/>
      <c r="F3337" s="214" t="s">
        <v>3989</v>
      </c>
      <c r="G3337" s="214" t="s">
        <v>4351</v>
      </c>
      <c r="H3337" s="225" t="s">
        <v>3655</v>
      </c>
      <c r="I3337" s="144" t="s">
        <v>660</v>
      </c>
      <c r="J3337" s="418" t="s">
        <v>5684</v>
      </c>
      <c r="K3337" s="865" t="str">
        <f t="shared" si="216"/>
        <v/>
      </c>
      <c r="L3337" s="557" t="s">
        <v>3656</v>
      </c>
      <c r="M3337" s="558" t="s">
        <v>3655</v>
      </c>
      <c r="N3337" s="597" t="s">
        <v>17502</v>
      </c>
      <c r="O3337" s="558"/>
      <c r="P3337" s="598"/>
      <c r="Q3337" s="867" t="str">
        <f t="shared" ca="1" si="217"/>
        <v/>
      </c>
      <c r="R3337" s="867" t="str">
        <f t="shared" ca="1" si="218"/>
        <v/>
      </c>
      <c r="S3337" s="867" t="str">
        <f>IFERROR(IF(VLOOKUP("*"&amp;TRIM($F3337)&amp;"*",dump!$A:$D,4,FALSE)="","空文字",VLOOKUP("*"&amp;TRIM($F3337)&amp;"*",dump!$A:$D,4,FALSE)),"NA")</f>
        <v>NA</v>
      </c>
      <c r="T3337" s="867" t="str">
        <f t="shared" ca="1" si="219"/>
        <v>●</v>
      </c>
      <c r="U3337" s="867"/>
      <c r="V3337" s="867"/>
      <c r="W3337" s="867"/>
      <c r="X3337" s="867"/>
      <c r="Y3337" s="867" t="str">
        <f t="shared" si="220"/>
        <v/>
      </c>
      <c r="Z3337" s="867"/>
    </row>
    <row r="3338" spans="2:26" s="312" customFormat="1" ht="30" customHeight="1" outlineLevel="1">
      <c r="B3338" s="314"/>
      <c r="C3338" s="534"/>
      <c r="D3338" s="343"/>
      <c r="E3338" s="307" t="s">
        <v>3157</v>
      </c>
      <c r="F3338" s="307" t="s">
        <v>3990</v>
      </c>
      <c r="G3338" s="307" t="s">
        <v>4353</v>
      </c>
      <c r="H3338" s="302" t="s">
        <v>3657</v>
      </c>
      <c r="I3338" s="303" t="s">
        <v>660</v>
      </c>
      <c r="J3338" s="417" t="s">
        <v>5684</v>
      </c>
      <c r="K3338" s="865" t="str">
        <f t="shared" si="216"/>
        <v/>
      </c>
      <c r="L3338" s="557" t="s">
        <v>3656</v>
      </c>
      <c r="M3338" s="558" t="s">
        <v>3655</v>
      </c>
      <c r="N3338" s="597"/>
      <c r="O3338" s="558"/>
      <c r="P3338" s="598"/>
      <c r="Q3338" s="867" t="str">
        <f t="shared" ca="1" si="217"/>
        <v/>
      </c>
      <c r="R3338" s="867" t="str">
        <f t="shared" ca="1" si="218"/>
        <v/>
      </c>
      <c r="S3338" s="867" t="str">
        <f>IFERROR(IF(VLOOKUP("*"&amp;TRIM($F3338)&amp;"*",dump!$A:$D,4,FALSE)="","空文字",VLOOKUP("*"&amp;TRIM($F3338)&amp;"*",dump!$A:$D,4,FALSE)),"NA")</f>
        <v>NA</v>
      </c>
      <c r="T3338" s="867" t="str">
        <f t="shared" ca="1" si="219"/>
        <v>●</v>
      </c>
      <c r="U3338" s="867"/>
      <c r="V3338" s="867"/>
      <c r="W3338" s="867"/>
      <c r="X3338" s="867"/>
      <c r="Y3338" s="867" t="str">
        <f t="shared" si="220"/>
        <v/>
      </c>
      <c r="Z3338" s="867"/>
    </row>
    <row r="3339" spans="2:26" s="312" customFormat="1" ht="15" customHeight="1" outlineLevel="1">
      <c r="B3339" s="314"/>
      <c r="C3339" s="534"/>
      <c r="D3339" s="343"/>
      <c r="E3339" s="307" t="s">
        <v>3158</v>
      </c>
      <c r="F3339" s="307" t="s">
        <v>3991</v>
      </c>
      <c r="G3339" s="307" t="s">
        <v>4352</v>
      </c>
      <c r="H3339" s="302" t="s">
        <v>3657</v>
      </c>
      <c r="I3339" s="303" t="s">
        <v>660</v>
      </c>
      <c r="J3339" s="417" t="s">
        <v>5684</v>
      </c>
      <c r="K3339" s="865" t="str">
        <f t="shared" si="216"/>
        <v/>
      </c>
      <c r="L3339" s="557" t="s">
        <v>3656</v>
      </c>
      <c r="M3339" s="558" t="s">
        <v>3655</v>
      </c>
      <c r="N3339" s="597"/>
      <c r="O3339" s="558"/>
      <c r="P3339" s="598"/>
      <c r="Q3339" s="867" t="str">
        <f t="shared" ca="1" si="217"/>
        <v/>
      </c>
      <c r="R3339" s="867" t="str">
        <f t="shared" ca="1" si="218"/>
        <v/>
      </c>
      <c r="S3339" s="867" t="str">
        <f>IFERROR(IF(VLOOKUP("*"&amp;TRIM($F3339)&amp;"*",dump!$A:$D,4,FALSE)="","空文字",VLOOKUP("*"&amp;TRIM($F3339)&amp;"*",dump!$A:$D,4,FALSE)),"NA")</f>
        <v>NA</v>
      </c>
      <c r="T3339" s="867" t="str">
        <f t="shared" ca="1" si="219"/>
        <v>●</v>
      </c>
      <c r="U3339" s="867"/>
      <c r="V3339" s="867"/>
      <c r="W3339" s="867"/>
      <c r="X3339" s="867"/>
      <c r="Y3339" s="867" t="str">
        <f t="shared" si="220"/>
        <v/>
      </c>
      <c r="Z3339" s="867"/>
    </row>
    <row r="3340" spans="2:26" s="312" customFormat="1" ht="30" customHeight="1" outlineLevel="1">
      <c r="B3340" s="314"/>
      <c r="C3340" s="534"/>
      <c r="D3340" s="343"/>
      <c r="E3340" s="307" t="s">
        <v>3159</v>
      </c>
      <c r="F3340" s="307" t="s">
        <v>3992</v>
      </c>
      <c r="G3340" s="307" t="s">
        <v>10056</v>
      </c>
      <c r="H3340" s="302" t="s">
        <v>3657</v>
      </c>
      <c r="I3340" s="303" t="s">
        <v>660</v>
      </c>
      <c r="J3340" s="417" t="s">
        <v>5684</v>
      </c>
      <c r="K3340" s="865" t="str">
        <f t="shared" si="216"/>
        <v/>
      </c>
      <c r="L3340" s="557" t="s">
        <v>3656</v>
      </c>
      <c r="M3340" s="558" t="s">
        <v>3655</v>
      </c>
      <c r="N3340" s="597"/>
      <c r="O3340" s="558"/>
      <c r="P3340" s="598"/>
      <c r="Q3340" s="867" t="str">
        <f t="shared" ca="1" si="217"/>
        <v/>
      </c>
      <c r="R3340" s="867" t="str">
        <f t="shared" ca="1" si="218"/>
        <v/>
      </c>
      <c r="S3340" s="867" t="str">
        <f>IFERROR(IF(VLOOKUP("*"&amp;TRIM($F3340)&amp;"*",dump!$A:$D,4,FALSE)="","空文字",VLOOKUP("*"&amp;TRIM($F3340)&amp;"*",dump!$A:$D,4,FALSE)),"NA")</f>
        <v>NA</v>
      </c>
      <c r="T3340" s="867" t="str">
        <f t="shared" ca="1" si="219"/>
        <v>●</v>
      </c>
      <c r="U3340" s="867"/>
      <c r="V3340" s="867"/>
      <c r="W3340" s="867"/>
      <c r="X3340" s="867"/>
      <c r="Y3340" s="867" t="str">
        <f t="shared" si="220"/>
        <v/>
      </c>
      <c r="Z3340" s="867"/>
    </row>
    <row r="3341" spans="2:26" s="312" customFormat="1" ht="15" customHeight="1" outlineLevel="1">
      <c r="B3341" s="314"/>
      <c r="C3341" s="534"/>
      <c r="D3341" s="343"/>
      <c r="E3341" s="307" t="s">
        <v>3160</v>
      </c>
      <c r="F3341" s="307" t="s">
        <v>3993</v>
      </c>
      <c r="G3341" s="307" t="s">
        <v>10057</v>
      </c>
      <c r="H3341" s="302" t="s">
        <v>3657</v>
      </c>
      <c r="I3341" s="303" t="s">
        <v>660</v>
      </c>
      <c r="J3341" s="417" t="s">
        <v>5684</v>
      </c>
      <c r="K3341" s="865" t="str">
        <f t="shared" ref="K3341:K3404" si="221">IF(AND(M3341="", O3341="", N3341&lt;&gt;""), "○", "")</f>
        <v/>
      </c>
      <c r="L3341" s="557" t="s">
        <v>3656</v>
      </c>
      <c r="M3341" s="558" t="s">
        <v>3655</v>
      </c>
      <c r="N3341" s="597"/>
      <c r="O3341" s="558"/>
      <c r="P3341" s="598"/>
      <c r="Q3341" s="867" t="str">
        <f t="shared" ref="Q3341:Q3404" ca="1" si="222">IF(P3341="","",IF(P3341="←",IF(OFFSET($J3341,0,MATCH(MID(M3341,1,FIND("の",M3341,1)-1), $L$11:$BA$11,0)+4,1,1)="","",OFFSET($L3341,0,MATCH(MID(M3341,1,FIND("の",M3341,1)-1), $L$11:$BA$11,0)+4,1,1)),P3341))</f>
        <v/>
      </c>
      <c r="R3341" s="867" t="str">
        <f t="shared" ref="R3341:R3404" ca="1" si="223">IF(COUNTIF(Q3341,"*(*"),MID(Q3341,FIND("(",Q3341,1)+1,FIND(")",Q3341,1)-FIND("(",Q3341,1)-1),IF(COUNTIF(Q3341,"*""*"),MID(Q3341,FIND("""",Q3341,1)+1,LEN(Q3341)-2),IF(COUNTIF(Q3341,"*：*"),RIGHT(Q3341,LEN(Q3341)-(FIND("：",Q3341))),Q3341)))</f>
        <v/>
      </c>
      <c r="S3341" s="867" t="str">
        <f>IFERROR(IF(VLOOKUP("*"&amp;TRIM($F3341)&amp;"*",dump!$A:$D,4,FALSE)="","空文字",VLOOKUP("*"&amp;TRIM($F3341)&amp;"*",dump!$A:$D,4,FALSE)),"NA")</f>
        <v>NA</v>
      </c>
      <c r="T3341" s="867" t="str">
        <f t="shared" ref="T3341:T3404" ca="1" si="224">IF($K3341&lt;&gt;"",IF($E3341&lt;&gt;"","■",""),IF(AND(R3341="",S3341="NA"),"●", IF(EXACT(R3341,S3341),"●","×")))</f>
        <v>●</v>
      </c>
      <c r="U3341" s="867"/>
      <c r="V3341" s="867"/>
      <c r="W3341" s="867"/>
      <c r="X3341" s="867"/>
      <c r="Y3341" s="867" t="str">
        <f t="shared" ref="Y3341:Y3404" si="225">IF(U3341="●","●","")</f>
        <v/>
      </c>
      <c r="Z3341" s="867"/>
    </row>
    <row r="3342" spans="2:26" s="312" customFormat="1" ht="30" customHeight="1" outlineLevel="1">
      <c r="B3342" s="314"/>
      <c r="C3342" s="534"/>
      <c r="D3342" s="343"/>
      <c r="E3342" s="307" t="s">
        <v>3161</v>
      </c>
      <c r="F3342" s="307" t="s">
        <v>3994</v>
      </c>
      <c r="G3342" s="307" t="s">
        <v>4354</v>
      </c>
      <c r="H3342" s="302" t="s">
        <v>3657</v>
      </c>
      <c r="I3342" s="303" t="s">
        <v>660</v>
      </c>
      <c r="J3342" s="417" t="s">
        <v>5684</v>
      </c>
      <c r="K3342" s="865" t="str">
        <f t="shared" si="221"/>
        <v/>
      </c>
      <c r="L3342" s="557" t="s">
        <v>3656</v>
      </c>
      <c r="M3342" s="558" t="s">
        <v>3655</v>
      </c>
      <c r="N3342" s="597"/>
      <c r="O3342" s="558"/>
      <c r="P3342" s="598"/>
      <c r="Q3342" s="867" t="str">
        <f t="shared" ca="1" si="222"/>
        <v/>
      </c>
      <c r="R3342" s="867" t="str">
        <f t="shared" ca="1" si="223"/>
        <v/>
      </c>
      <c r="S3342" s="867" t="str">
        <f>IFERROR(IF(VLOOKUP("*"&amp;TRIM($F3342)&amp;"*",dump!$A:$D,4,FALSE)="","空文字",VLOOKUP("*"&amp;TRIM($F3342)&amp;"*",dump!$A:$D,4,FALSE)),"NA")</f>
        <v>NA</v>
      </c>
      <c r="T3342" s="867" t="str">
        <f t="shared" ca="1" si="224"/>
        <v>●</v>
      </c>
      <c r="U3342" s="867"/>
      <c r="V3342" s="867"/>
      <c r="W3342" s="867"/>
      <c r="X3342" s="867"/>
      <c r="Y3342" s="867" t="str">
        <f t="shared" si="225"/>
        <v/>
      </c>
      <c r="Z3342" s="867"/>
    </row>
    <row r="3343" spans="2:26" s="312" customFormat="1" ht="15" customHeight="1" outlineLevel="1">
      <c r="B3343" s="314"/>
      <c r="C3343" s="534"/>
      <c r="D3343" s="343"/>
      <c r="E3343" s="307" t="s">
        <v>3162</v>
      </c>
      <c r="F3343" s="307" t="s">
        <v>3995</v>
      </c>
      <c r="G3343" s="307" t="s">
        <v>4355</v>
      </c>
      <c r="H3343" s="302" t="s">
        <v>3657</v>
      </c>
      <c r="I3343" s="303" t="s">
        <v>660</v>
      </c>
      <c r="J3343" s="417" t="s">
        <v>5684</v>
      </c>
      <c r="K3343" s="865" t="str">
        <f t="shared" si="221"/>
        <v/>
      </c>
      <c r="L3343" s="557" t="s">
        <v>3656</v>
      </c>
      <c r="M3343" s="558" t="s">
        <v>3655</v>
      </c>
      <c r="N3343" s="597"/>
      <c r="O3343" s="558"/>
      <c r="P3343" s="598"/>
      <c r="Q3343" s="867" t="str">
        <f t="shared" ca="1" si="222"/>
        <v/>
      </c>
      <c r="R3343" s="867" t="str">
        <f t="shared" ca="1" si="223"/>
        <v/>
      </c>
      <c r="S3343" s="867" t="str">
        <f>IFERROR(IF(VLOOKUP("*"&amp;TRIM($F3343)&amp;"*",dump!$A:$D,4,FALSE)="","空文字",VLOOKUP("*"&amp;TRIM($F3343)&amp;"*",dump!$A:$D,4,FALSE)),"NA")</f>
        <v>NA</v>
      </c>
      <c r="T3343" s="867" t="str">
        <f t="shared" ca="1" si="224"/>
        <v>●</v>
      </c>
      <c r="U3343" s="867"/>
      <c r="V3343" s="867"/>
      <c r="W3343" s="867"/>
      <c r="X3343" s="867"/>
      <c r="Y3343" s="867" t="str">
        <f t="shared" si="225"/>
        <v/>
      </c>
      <c r="Z3343" s="867"/>
    </row>
    <row r="3344" spans="2:26" s="312" customFormat="1" ht="15" customHeight="1" outlineLevel="1">
      <c r="B3344" s="314"/>
      <c r="C3344" s="534"/>
      <c r="D3344" s="343"/>
      <c r="E3344" s="307" t="s">
        <v>3163</v>
      </c>
      <c r="F3344" s="307" t="s">
        <v>3996</v>
      </c>
      <c r="G3344" s="307" t="s">
        <v>4356</v>
      </c>
      <c r="H3344" s="302" t="s">
        <v>3657</v>
      </c>
      <c r="I3344" s="303" t="s">
        <v>660</v>
      </c>
      <c r="J3344" s="417" t="s">
        <v>5684</v>
      </c>
      <c r="K3344" s="865" t="str">
        <f t="shared" si="221"/>
        <v/>
      </c>
      <c r="L3344" s="557" t="s">
        <v>3656</v>
      </c>
      <c r="M3344" s="558" t="s">
        <v>3655</v>
      </c>
      <c r="N3344" s="597"/>
      <c r="O3344" s="558"/>
      <c r="P3344" s="598"/>
      <c r="Q3344" s="867" t="str">
        <f t="shared" ca="1" si="222"/>
        <v/>
      </c>
      <c r="R3344" s="867" t="str">
        <f t="shared" ca="1" si="223"/>
        <v/>
      </c>
      <c r="S3344" s="867" t="str">
        <f>IFERROR(IF(VLOOKUP("*"&amp;TRIM($F3344)&amp;"*",dump!$A:$D,4,FALSE)="","空文字",VLOOKUP("*"&amp;TRIM($F3344)&amp;"*",dump!$A:$D,4,FALSE)),"NA")</f>
        <v>NA</v>
      </c>
      <c r="T3344" s="867" t="str">
        <f t="shared" ca="1" si="224"/>
        <v>●</v>
      </c>
      <c r="U3344" s="867"/>
      <c r="V3344" s="867"/>
      <c r="W3344" s="867"/>
      <c r="X3344" s="867"/>
      <c r="Y3344" s="867" t="str">
        <f t="shared" si="225"/>
        <v/>
      </c>
      <c r="Z3344" s="867"/>
    </row>
    <row r="3345" spans="2:26" s="312" customFormat="1" ht="15" customHeight="1" outlineLevel="1">
      <c r="B3345" s="314"/>
      <c r="C3345" s="534"/>
      <c r="D3345" s="343"/>
      <c r="E3345" s="307" t="s">
        <v>3164</v>
      </c>
      <c r="F3345" s="307" t="s">
        <v>3997</v>
      </c>
      <c r="G3345" s="307" t="s">
        <v>4357</v>
      </c>
      <c r="H3345" s="302" t="s">
        <v>3657</v>
      </c>
      <c r="I3345" s="303" t="s">
        <v>660</v>
      </c>
      <c r="J3345" s="417" t="s">
        <v>5684</v>
      </c>
      <c r="K3345" s="865" t="str">
        <f t="shared" si="221"/>
        <v/>
      </c>
      <c r="L3345" s="557" t="s">
        <v>3656</v>
      </c>
      <c r="M3345" s="558" t="s">
        <v>3655</v>
      </c>
      <c r="N3345" s="597"/>
      <c r="O3345" s="558"/>
      <c r="P3345" s="598"/>
      <c r="Q3345" s="867" t="str">
        <f t="shared" ca="1" si="222"/>
        <v/>
      </c>
      <c r="R3345" s="867" t="str">
        <f t="shared" ca="1" si="223"/>
        <v/>
      </c>
      <c r="S3345" s="867" t="str">
        <f>IFERROR(IF(VLOOKUP("*"&amp;TRIM($F3345)&amp;"*",dump!$A:$D,4,FALSE)="","空文字",VLOOKUP("*"&amp;TRIM($F3345)&amp;"*",dump!$A:$D,4,FALSE)),"NA")</f>
        <v>NA</v>
      </c>
      <c r="T3345" s="867" t="str">
        <f t="shared" ca="1" si="224"/>
        <v>●</v>
      </c>
      <c r="U3345" s="867"/>
      <c r="V3345" s="867"/>
      <c r="W3345" s="867"/>
      <c r="X3345" s="867"/>
      <c r="Y3345" s="867" t="str">
        <f t="shared" si="225"/>
        <v/>
      </c>
      <c r="Z3345" s="867"/>
    </row>
    <row r="3346" spans="2:26" s="312" customFormat="1" ht="15" customHeight="1" outlineLevel="1">
      <c r="B3346" s="314"/>
      <c r="C3346" s="534"/>
      <c r="D3346" s="343"/>
      <c r="E3346" s="307" t="s">
        <v>3165</v>
      </c>
      <c r="F3346" s="307" t="s">
        <v>3998</v>
      </c>
      <c r="G3346" s="307" t="s">
        <v>4358</v>
      </c>
      <c r="H3346" s="302" t="s">
        <v>3657</v>
      </c>
      <c r="I3346" s="303" t="s">
        <v>660</v>
      </c>
      <c r="J3346" s="417" t="s">
        <v>5684</v>
      </c>
      <c r="K3346" s="865" t="str">
        <f t="shared" si="221"/>
        <v/>
      </c>
      <c r="L3346" s="557" t="s">
        <v>3656</v>
      </c>
      <c r="M3346" s="558" t="s">
        <v>3655</v>
      </c>
      <c r="N3346" s="597"/>
      <c r="O3346" s="558"/>
      <c r="P3346" s="598"/>
      <c r="Q3346" s="867" t="str">
        <f t="shared" ca="1" si="222"/>
        <v/>
      </c>
      <c r="R3346" s="867" t="str">
        <f t="shared" ca="1" si="223"/>
        <v/>
      </c>
      <c r="S3346" s="867" t="str">
        <f>IFERROR(IF(VLOOKUP("*"&amp;TRIM($F3346)&amp;"*",dump!$A:$D,4,FALSE)="","空文字",VLOOKUP("*"&amp;TRIM($F3346)&amp;"*",dump!$A:$D,4,FALSE)),"NA")</f>
        <v>NA</v>
      </c>
      <c r="T3346" s="867" t="str">
        <f t="shared" ca="1" si="224"/>
        <v>●</v>
      </c>
      <c r="U3346" s="867"/>
      <c r="V3346" s="867"/>
      <c r="W3346" s="867"/>
      <c r="X3346" s="867"/>
      <c r="Y3346" s="867" t="str">
        <f t="shared" si="225"/>
        <v/>
      </c>
      <c r="Z3346" s="867"/>
    </row>
    <row r="3347" spans="2:26" s="312" customFormat="1" ht="30" customHeight="1" outlineLevel="1">
      <c r="B3347" s="314"/>
      <c r="C3347" s="534"/>
      <c r="D3347" s="343"/>
      <c r="E3347" s="307" t="s">
        <v>3166</v>
      </c>
      <c r="F3347" s="307" t="s">
        <v>3999</v>
      </c>
      <c r="G3347" s="307" t="s">
        <v>4359</v>
      </c>
      <c r="H3347" s="302" t="s">
        <v>3657</v>
      </c>
      <c r="I3347" s="303" t="s">
        <v>660</v>
      </c>
      <c r="J3347" s="417" t="s">
        <v>5684</v>
      </c>
      <c r="K3347" s="865" t="str">
        <f t="shared" si="221"/>
        <v/>
      </c>
      <c r="L3347" s="557" t="s">
        <v>3656</v>
      </c>
      <c r="M3347" s="558" t="s">
        <v>3655</v>
      </c>
      <c r="N3347" s="597"/>
      <c r="O3347" s="558"/>
      <c r="P3347" s="598"/>
      <c r="Q3347" s="867" t="str">
        <f t="shared" ca="1" si="222"/>
        <v/>
      </c>
      <c r="R3347" s="867" t="str">
        <f t="shared" ca="1" si="223"/>
        <v/>
      </c>
      <c r="S3347" s="867" t="str">
        <f>IFERROR(IF(VLOOKUP("*"&amp;TRIM($F3347)&amp;"*",dump!$A:$D,4,FALSE)="","空文字",VLOOKUP("*"&amp;TRIM($F3347)&amp;"*",dump!$A:$D,4,FALSE)),"NA")</f>
        <v>NA</v>
      </c>
      <c r="T3347" s="867" t="str">
        <f t="shared" ca="1" si="224"/>
        <v>●</v>
      </c>
      <c r="U3347" s="867"/>
      <c r="V3347" s="867"/>
      <c r="W3347" s="867"/>
      <c r="X3347" s="867"/>
      <c r="Y3347" s="867" t="str">
        <f t="shared" si="225"/>
        <v/>
      </c>
      <c r="Z3347" s="867"/>
    </row>
    <row r="3348" spans="2:26" s="312" customFormat="1" ht="15" customHeight="1" outlineLevel="1">
      <c r="B3348" s="314"/>
      <c r="C3348" s="534"/>
      <c r="D3348" s="343"/>
      <c r="E3348" s="307" t="s">
        <v>3167</v>
      </c>
      <c r="F3348" s="307" t="s">
        <v>4000</v>
      </c>
      <c r="G3348" s="307" t="s">
        <v>4360</v>
      </c>
      <c r="H3348" s="302" t="s">
        <v>3657</v>
      </c>
      <c r="I3348" s="303" t="s">
        <v>660</v>
      </c>
      <c r="J3348" s="417" t="s">
        <v>5684</v>
      </c>
      <c r="K3348" s="865" t="str">
        <f t="shared" si="221"/>
        <v/>
      </c>
      <c r="L3348" s="557" t="s">
        <v>3656</v>
      </c>
      <c r="M3348" s="558" t="s">
        <v>3655</v>
      </c>
      <c r="N3348" s="597"/>
      <c r="O3348" s="558"/>
      <c r="P3348" s="598"/>
      <c r="Q3348" s="867" t="str">
        <f t="shared" ca="1" si="222"/>
        <v/>
      </c>
      <c r="R3348" s="867" t="str">
        <f t="shared" ca="1" si="223"/>
        <v/>
      </c>
      <c r="S3348" s="867" t="str">
        <f>IFERROR(IF(VLOOKUP("*"&amp;TRIM($F3348)&amp;"*",dump!$A:$D,4,FALSE)="","空文字",VLOOKUP("*"&amp;TRIM($F3348)&amp;"*",dump!$A:$D,4,FALSE)),"NA")</f>
        <v>NA</v>
      </c>
      <c r="T3348" s="867" t="str">
        <f t="shared" ca="1" si="224"/>
        <v>●</v>
      </c>
      <c r="U3348" s="867"/>
      <c r="V3348" s="867"/>
      <c r="W3348" s="867"/>
      <c r="X3348" s="867"/>
      <c r="Y3348" s="867" t="str">
        <f t="shared" si="225"/>
        <v/>
      </c>
      <c r="Z3348" s="867"/>
    </row>
    <row r="3349" spans="2:26" s="312" customFormat="1" ht="15" customHeight="1" outlineLevel="1">
      <c r="B3349" s="314"/>
      <c r="C3349" s="534"/>
      <c r="D3349" s="343"/>
      <c r="E3349" s="307" t="s">
        <v>3168</v>
      </c>
      <c r="F3349" s="307" t="s">
        <v>4001</v>
      </c>
      <c r="G3349" s="307" t="s">
        <v>4361</v>
      </c>
      <c r="H3349" s="302" t="s">
        <v>3657</v>
      </c>
      <c r="I3349" s="303" t="s">
        <v>660</v>
      </c>
      <c r="J3349" s="417" t="s">
        <v>5684</v>
      </c>
      <c r="K3349" s="865" t="str">
        <f t="shared" si="221"/>
        <v/>
      </c>
      <c r="L3349" s="557" t="s">
        <v>3656</v>
      </c>
      <c r="M3349" s="558" t="s">
        <v>3655</v>
      </c>
      <c r="N3349" s="597"/>
      <c r="O3349" s="558"/>
      <c r="P3349" s="598"/>
      <c r="Q3349" s="867" t="str">
        <f t="shared" ca="1" si="222"/>
        <v/>
      </c>
      <c r="R3349" s="867" t="str">
        <f t="shared" ca="1" si="223"/>
        <v/>
      </c>
      <c r="S3349" s="867" t="str">
        <f>IFERROR(IF(VLOOKUP("*"&amp;TRIM($F3349)&amp;"*",dump!$A:$D,4,FALSE)="","空文字",VLOOKUP("*"&amp;TRIM($F3349)&amp;"*",dump!$A:$D,4,FALSE)),"NA")</f>
        <v>NA</v>
      </c>
      <c r="T3349" s="867" t="str">
        <f t="shared" ca="1" si="224"/>
        <v>●</v>
      </c>
      <c r="U3349" s="867"/>
      <c r="V3349" s="867"/>
      <c r="W3349" s="867"/>
      <c r="X3349" s="867"/>
      <c r="Y3349" s="867" t="str">
        <f t="shared" si="225"/>
        <v/>
      </c>
      <c r="Z3349" s="867"/>
    </row>
    <row r="3350" spans="2:26" s="312" customFormat="1" ht="15" customHeight="1" outlineLevel="1">
      <c r="B3350" s="314"/>
      <c r="C3350" s="534"/>
      <c r="D3350" s="343"/>
      <c r="E3350" s="307" t="s">
        <v>3169</v>
      </c>
      <c r="F3350" s="307" t="s">
        <v>4002</v>
      </c>
      <c r="G3350" s="307" t="s">
        <v>4362</v>
      </c>
      <c r="H3350" s="302" t="s">
        <v>3657</v>
      </c>
      <c r="I3350" s="303" t="s">
        <v>660</v>
      </c>
      <c r="J3350" s="417" t="s">
        <v>5684</v>
      </c>
      <c r="K3350" s="865" t="str">
        <f t="shared" si="221"/>
        <v/>
      </c>
      <c r="L3350" s="557" t="s">
        <v>3656</v>
      </c>
      <c r="M3350" s="558" t="s">
        <v>3655</v>
      </c>
      <c r="N3350" s="597"/>
      <c r="O3350" s="558"/>
      <c r="P3350" s="598"/>
      <c r="Q3350" s="867" t="str">
        <f t="shared" ca="1" si="222"/>
        <v/>
      </c>
      <c r="R3350" s="867" t="str">
        <f t="shared" ca="1" si="223"/>
        <v/>
      </c>
      <c r="S3350" s="867" t="str">
        <f>IFERROR(IF(VLOOKUP("*"&amp;TRIM($F3350)&amp;"*",dump!$A:$D,4,FALSE)="","空文字",VLOOKUP("*"&amp;TRIM($F3350)&amp;"*",dump!$A:$D,4,FALSE)),"NA")</f>
        <v>NA</v>
      </c>
      <c r="T3350" s="867" t="str">
        <f t="shared" ca="1" si="224"/>
        <v>●</v>
      </c>
      <c r="U3350" s="867"/>
      <c r="V3350" s="867"/>
      <c r="W3350" s="867"/>
      <c r="X3350" s="867"/>
      <c r="Y3350" s="867" t="str">
        <f t="shared" si="225"/>
        <v/>
      </c>
      <c r="Z3350" s="867"/>
    </row>
    <row r="3351" spans="2:26" s="312" customFormat="1" ht="15" customHeight="1" outlineLevel="1">
      <c r="B3351" s="314"/>
      <c r="C3351" s="534"/>
      <c r="D3351" s="343"/>
      <c r="E3351" s="307" t="s">
        <v>3170</v>
      </c>
      <c r="F3351" s="307" t="s">
        <v>4003</v>
      </c>
      <c r="G3351" s="307" t="s">
        <v>4363</v>
      </c>
      <c r="H3351" s="302" t="s">
        <v>3657</v>
      </c>
      <c r="I3351" s="303" t="s">
        <v>660</v>
      </c>
      <c r="J3351" s="417" t="s">
        <v>5684</v>
      </c>
      <c r="K3351" s="865" t="str">
        <f t="shared" si="221"/>
        <v/>
      </c>
      <c r="L3351" s="557" t="s">
        <v>3656</v>
      </c>
      <c r="M3351" s="558" t="s">
        <v>3655</v>
      </c>
      <c r="N3351" s="597"/>
      <c r="O3351" s="558"/>
      <c r="P3351" s="598"/>
      <c r="Q3351" s="867" t="str">
        <f t="shared" ca="1" si="222"/>
        <v/>
      </c>
      <c r="R3351" s="867" t="str">
        <f t="shared" ca="1" si="223"/>
        <v/>
      </c>
      <c r="S3351" s="867" t="str">
        <f>IFERROR(IF(VLOOKUP("*"&amp;TRIM($F3351)&amp;"*",dump!$A:$D,4,FALSE)="","空文字",VLOOKUP("*"&amp;TRIM($F3351)&amp;"*",dump!$A:$D,4,FALSE)),"NA")</f>
        <v>NA</v>
      </c>
      <c r="T3351" s="867" t="str">
        <f t="shared" ca="1" si="224"/>
        <v>●</v>
      </c>
      <c r="U3351" s="867"/>
      <c r="V3351" s="867"/>
      <c r="W3351" s="867"/>
      <c r="X3351" s="867"/>
      <c r="Y3351" s="867" t="str">
        <f t="shared" si="225"/>
        <v/>
      </c>
      <c r="Z3351" s="867"/>
    </row>
    <row r="3352" spans="2:26" s="312" customFormat="1" ht="15" customHeight="1" outlineLevel="1">
      <c r="B3352" s="314"/>
      <c r="C3352" s="534"/>
      <c r="D3352" s="343"/>
      <c r="E3352" s="307" t="s">
        <v>3171</v>
      </c>
      <c r="F3352" s="307" t="s">
        <v>4004</v>
      </c>
      <c r="G3352" s="307" t="s">
        <v>4364</v>
      </c>
      <c r="H3352" s="302" t="s">
        <v>3658</v>
      </c>
      <c r="I3352" s="303" t="s">
        <v>660</v>
      </c>
      <c r="J3352" s="417" t="s">
        <v>5684</v>
      </c>
      <c r="K3352" s="865" t="str">
        <f t="shared" si="221"/>
        <v/>
      </c>
      <c r="L3352" s="557" t="s">
        <v>3656</v>
      </c>
      <c r="M3352" s="558" t="s">
        <v>3655</v>
      </c>
      <c r="N3352" s="597"/>
      <c r="O3352" s="558"/>
      <c r="P3352" s="598"/>
      <c r="Q3352" s="867" t="str">
        <f t="shared" ca="1" si="222"/>
        <v/>
      </c>
      <c r="R3352" s="867" t="str">
        <f t="shared" ca="1" si="223"/>
        <v/>
      </c>
      <c r="S3352" s="867" t="str">
        <f>IFERROR(IF(VLOOKUP("*"&amp;TRIM($F3352)&amp;"*",dump!$A:$D,4,FALSE)="","空文字",VLOOKUP("*"&amp;TRIM($F3352)&amp;"*",dump!$A:$D,4,FALSE)),"NA")</f>
        <v>NA</v>
      </c>
      <c r="T3352" s="867" t="str">
        <f t="shared" ca="1" si="224"/>
        <v>●</v>
      </c>
      <c r="U3352" s="867"/>
      <c r="V3352" s="867"/>
      <c r="W3352" s="867"/>
      <c r="X3352" s="867"/>
      <c r="Y3352" s="867" t="str">
        <f t="shared" si="225"/>
        <v/>
      </c>
      <c r="Z3352" s="867"/>
    </row>
    <row r="3353" spans="2:26" s="312" customFormat="1" ht="15" customHeight="1" outlineLevel="1">
      <c r="B3353" s="314"/>
      <c r="C3353" s="534"/>
      <c r="D3353" s="343"/>
      <c r="E3353" s="307" t="s">
        <v>10058</v>
      </c>
      <c r="F3353" s="307" t="s">
        <v>4005</v>
      </c>
      <c r="G3353" s="307" t="s">
        <v>4365</v>
      </c>
      <c r="H3353" s="302" t="s">
        <v>3657</v>
      </c>
      <c r="I3353" s="303" t="s">
        <v>660</v>
      </c>
      <c r="J3353" s="417" t="s">
        <v>5684</v>
      </c>
      <c r="K3353" s="865" t="str">
        <f t="shared" si="221"/>
        <v/>
      </c>
      <c r="L3353" s="557" t="s">
        <v>3656</v>
      </c>
      <c r="M3353" s="558" t="s">
        <v>3655</v>
      </c>
      <c r="N3353" s="597"/>
      <c r="O3353" s="558"/>
      <c r="P3353" s="598"/>
      <c r="Q3353" s="867" t="str">
        <f t="shared" ca="1" si="222"/>
        <v/>
      </c>
      <c r="R3353" s="867" t="str">
        <f t="shared" ca="1" si="223"/>
        <v/>
      </c>
      <c r="S3353" s="867" t="str">
        <f>IFERROR(IF(VLOOKUP("*"&amp;TRIM($F3353)&amp;"*",dump!$A:$D,4,FALSE)="","空文字",VLOOKUP("*"&amp;TRIM($F3353)&amp;"*",dump!$A:$D,4,FALSE)),"NA")</f>
        <v>NA</v>
      </c>
      <c r="T3353" s="867" t="str">
        <f t="shared" ca="1" si="224"/>
        <v>●</v>
      </c>
      <c r="U3353" s="867"/>
      <c r="V3353" s="867"/>
      <c r="W3353" s="867"/>
      <c r="X3353" s="867"/>
      <c r="Y3353" s="867" t="str">
        <f t="shared" si="225"/>
        <v/>
      </c>
      <c r="Z3353" s="867"/>
    </row>
    <row r="3354" spans="2:26" s="312" customFormat="1" ht="15" customHeight="1" outlineLevel="1">
      <c r="B3354" s="314"/>
      <c r="C3354" s="534"/>
      <c r="D3354" s="343"/>
      <c r="E3354" s="307" t="s">
        <v>3172</v>
      </c>
      <c r="F3354" s="307" t="s">
        <v>4006</v>
      </c>
      <c r="G3354" s="307" t="s">
        <v>4366</v>
      </c>
      <c r="H3354" s="302" t="s">
        <v>3657</v>
      </c>
      <c r="I3354" s="303" t="s">
        <v>660</v>
      </c>
      <c r="J3354" s="417" t="s">
        <v>5684</v>
      </c>
      <c r="K3354" s="865" t="str">
        <f t="shared" si="221"/>
        <v/>
      </c>
      <c r="L3354" s="557" t="s">
        <v>3656</v>
      </c>
      <c r="M3354" s="558" t="s">
        <v>3655</v>
      </c>
      <c r="N3354" s="597"/>
      <c r="O3354" s="558"/>
      <c r="P3354" s="598"/>
      <c r="Q3354" s="867" t="str">
        <f t="shared" ca="1" si="222"/>
        <v/>
      </c>
      <c r="R3354" s="867" t="str">
        <f t="shared" ca="1" si="223"/>
        <v/>
      </c>
      <c r="S3354" s="867" t="str">
        <f>IFERROR(IF(VLOOKUP("*"&amp;TRIM($F3354)&amp;"*",dump!$A:$D,4,FALSE)="","空文字",VLOOKUP("*"&amp;TRIM($F3354)&amp;"*",dump!$A:$D,4,FALSE)),"NA")</f>
        <v>NA</v>
      </c>
      <c r="T3354" s="867" t="str">
        <f t="shared" ca="1" si="224"/>
        <v>●</v>
      </c>
      <c r="U3354" s="867"/>
      <c r="V3354" s="867"/>
      <c r="W3354" s="867"/>
      <c r="X3354" s="867"/>
      <c r="Y3354" s="867" t="str">
        <f t="shared" si="225"/>
        <v/>
      </c>
      <c r="Z3354" s="867"/>
    </row>
    <row r="3355" spans="2:26" s="312" customFormat="1" ht="30" customHeight="1" outlineLevel="1">
      <c r="B3355" s="314"/>
      <c r="C3355" s="534"/>
      <c r="D3355" s="343"/>
      <c r="E3355" s="307" t="s">
        <v>3173</v>
      </c>
      <c r="F3355" s="307" t="s">
        <v>4007</v>
      </c>
      <c r="G3355" s="307" t="s">
        <v>4367</v>
      </c>
      <c r="H3355" s="302" t="s">
        <v>3657</v>
      </c>
      <c r="I3355" s="303" t="s">
        <v>660</v>
      </c>
      <c r="J3355" s="417" t="s">
        <v>5684</v>
      </c>
      <c r="K3355" s="865" t="str">
        <f t="shared" si="221"/>
        <v/>
      </c>
      <c r="L3355" s="557" t="s">
        <v>3656</v>
      </c>
      <c r="M3355" s="558" t="s">
        <v>3655</v>
      </c>
      <c r="N3355" s="597"/>
      <c r="O3355" s="558"/>
      <c r="P3355" s="598"/>
      <c r="Q3355" s="867" t="str">
        <f t="shared" ca="1" si="222"/>
        <v/>
      </c>
      <c r="R3355" s="867" t="str">
        <f t="shared" ca="1" si="223"/>
        <v/>
      </c>
      <c r="S3355" s="867" t="str">
        <f>IFERROR(IF(VLOOKUP("*"&amp;TRIM($F3355)&amp;"*",dump!$A:$D,4,FALSE)="","空文字",VLOOKUP("*"&amp;TRIM($F3355)&amp;"*",dump!$A:$D,4,FALSE)),"NA")</f>
        <v>NA</v>
      </c>
      <c r="T3355" s="867" t="str">
        <f t="shared" ca="1" si="224"/>
        <v>●</v>
      </c>
      <c r="U3355" s="867"/>
      <c r="V3355" s="867"/>
      <c r="W3355" s="867"/>
      <c r="X3355" s="867"/>
      <c r="Y3355" s="867" t="str">
        <f t="shared" si="225"/>
        <v/>
      </c>
      <c r="Z3355" s="867"/>
    </row>
    <row r="3356" spans="2:26" s="312" customFormat="1" ht="15" customHeight="1" outlineLevel="1">
      <c r="B3356" s="314"/>
      <c r="C3356" s="534"/>
      <c r="D3356" s="525"/>
      <c r="E3356" s="307" t="s">
        <v>3174</v>
      </c>
      <c r="F3356" s="307" t="s">
        <v>4008</v>
      </c>
      <c r="G3356" s="307" t="s">
        <v>4368</v>
      </c>
      <c r="H3356" s="302" t="s">
        <v>3657</v>
      </c>
      <c r="I3356" s="303" t="s">
        <v>660</v>
      </c>
      <c r="J3356" s="417" t="s">
        <v>5684</v>
      </c>
      <c r="K3356" s="865" t="str">
        <f t="shared" si="221"/>
        <v/>
      </c>
      <c r="L3356" s="557" t="s">
        <v>3656</v>
      </c>
      <c r="M3356" s="558" t="s">
        <v>3655</v>
      </c>
      <c r="N3356" s="597"/>
      <c r="O3356" s="558"/>
      <c r="P3356" s="598"/>
      <c r="Q3356" s="867" t="str">
        <f t="shared" ca="1" si="222"/>
        <v/>
      </c>
      <c r="R3356" s="867" t="str">
        <f t="shared" ca="1" si="223"/>
        <v/>
      </c>
      <c r="S3356" s="867" t="str">
        <f>IFERROR(IF(VLOOKUP("*"&amp;TRIM($F3356)&amp;"*",dump!$A:$D,4,FALSE)="","空文字",VLOOKUP("*"&amp;TRIM($F3356)&amp;"*",dump!$A:$D,4,FALSE)),"NA")</f>
        <v>NA</v>
      </c>
      <c r="T3356" s="867" t="str">
        <f t="shared" ca="1" si="224"/>
        <v>●</v>
      </c>
      <c r="U3356" s="867"/>
      <c r="V3356" s="867"/>
      <c r="W3356" s="867"/>
      <c r="X3356" s="867"/>
      <c r="Y3356" s="867" t="str">
        <f t="shared" si="225"/>
        <v/>
      </c>
      <c r="Z3356" s="867"/>
    </row>
    <row r="3357" spans="2:26" s="312" customFormat="1" ht="30" customHeight="1" outlineLevel="1">
      <c r="B3357" s="314"/>
      <c r="C3357" s="534"/>
      <c r="D3357" s="215" t="s">
        <v>3175</v>
      </c>
      <c r="E3357" s="213"/>
      <c r="F3357" s="214" t="s">
        <v>4009</v>
      </c>
      <c r="G3357" s="214" t="s">
        <v>4369</v>
      </c>
      <c r="H3357" s="225" t="s">
        <v>3655</v>
      </c>
      <c r="I3357" s="144" t="s">
        <v>660</v>
      </c>
      <c r="J3357" s="418" t="s">
        <v>5684</v>
      </c>
      <c r="K3357" s="865" t="str">
        <f t="shared" si="221"/>
        <v/>
      </c>
      <c r="L3357" s="557" t="s">
        <v>3656</v>
      </c>
      <c r="M3357" s="558" t="s">
        <v>3655</v>
      </c>
      <c r="N3357" s="597" t="s">
        <v>17470</v>
      </c>
      <c r="O3357" s="558"/>
      <c r="P3357" s="598"/>
      <c r="Q3357" s="867" t="str">
        <f t="shared" ca="1" si="222"/>
        <v/>
      </c>
      <c r="R3357" s="867" t="str">
        <f t="shared" ca="1" si="223"/>
        <v/>
      </c>
      <c r="S3357" s="867" t="str">
        <f>IFERROR(IF(VLOOKUP("*"&amp;TRIM($F3357)&amp;"*",dump!$A:$D,4,FALSE)="","空文字",VLOOKUP("*"&amp;TRIM($F3357)&amp;"*",dump!$A:$D,4,FALSE)),"NA")</f>
        <v>NA</v>
      </c>
      <c r="T3357" s="867" t="str">
        <f t="shared" ca="1" si="224"/>
        <v>●</v>
      </c>
      <c r="U3357" s="867"/>
      <c r="V3357" s="867"/>
      <c r="W3357" s="867"/>
      <c r="X3357" s="867"/>
      <c r="Y3357" s="867" t="str">
        <f t="shared" si="225"/>
        <v/>
      </c>
      <c r="Z3357" s="867"/>
    </row>
    <row r="3358" spans="2:26" s="312" customFormat="1" ht="15" customHeight="1" outlineLevel="1">
      <c r="B3358" s="314"/>
      <c r="C3358" s="534"/>
      <c r="D3358" s="343"/>
      <c r="E3358" s="307" t="s">
        <v>3176</v>
      </c>
      <c r="F3358" s="307" t="s">
        <v>4010</v>
      </c>
      <c r="G3358" s="307" t="s">
        <v>2087</v>
      </c>
      <c r="H3358" s="302" t="s">
        <v>3657</v>
      </c>
      <c r="I3358" s="303" t="s">
        <v>660</v>
      </c>
      <c r="J3358" s="417" t="s">
        <v>5684</v>
      </c>
      <c r="K3358" s="865" t="str">
        <f t="shared" si="221"/>
        <v/>
      </c>
      <c r="L3358" s="557" t="s">
        <v>3656</v>
      </c>
      <c r="M3358" s="558" t="s">
        <v>3655</v>
      </c>
      <c r="N3358" s="597"/>
      <c r="O3358" s="558"/>
      <c r="P3358" s="598"/>
      <c r="Q3358" s="867" t="str">
        <f t="shared" ca="1" si="222"/>
        <v/>
      </c>
      <c r="R3358" s="867" t="str">
        <f t="shared" ca="1" si="223"/>
        <v/>
      </c>
      <c r="S3358" s="867" t="str">
        <f>IFERROR(IF(VLOOKUP("*"&amp;TRIM($F3358)&amp;"*",dump!$A:$D,4,FALSE)="","空文字",VLOOKUP("*"&amp;TRIM($F3358)&amp;"*",dump!$A:$D,4,FALSE)),"NA")</f>
        <v>NA</v>
      </c>
      <c r="T3358" s="867" t="str">
        <f t="shared" ca="1" si="224"/>
        <v>●</v>
      </c>
      <c r="U3358" s="867"/>
      <c r="V3358" s="867"/>
      <c r="W3358" s="867"/>
      <c r="X3358" s="867"/>
      <c r="Y3358" s="867" t="str">
        <f t="shared" si="225"/>
        <v/>
      </c>
      <c r="Z3358" s="867"/>
    </row>
    <row r="3359" spans="2:26" s="312" customFormat="1" ht="15" customHeight="1" outlineLevel="1">
      <c r="B3359" s="314"/>
      <c r="C3359" s="534"/>
      <c r="D3359" s="343"/>
      <c r="E3359" s="307" t="s">
        <v>3177</v>
      </c>
      <c r="F3359" s="307" t="s">
        <v>4011</v>
      </c>
      <c r="G3359" s="307" t="s">
        <v>2088</v>
      </c>
      <c r="H3359" s="302" t="s">
        <v>3657</v>
      </c>
      <c r="I3359" s="303" t="s">
        <v>660</v>
      </c>
      <c r="J3359" s="417" t="s">
        <v>5684</v>
      </c>
      <c r="K3359" s="865" t="str">
        <f t="shared" si="221"/>
        <v/>
      </c>
      <c r="L3359" s="557" t="s">
        <v>3656</v>
      </c>
      <c r="M3359" s="558" t="s">
        <v>3655</v>
      </c>
      <c r="N3359" s="597"/>
      <c r="O3359" s="558"/>
      <c r="P3359" s="598"/>
      <c r="Q3359" s="867" t="str">
        <f t="shared" ca="1" si="222"/>
        <v/>
      </c>
      <c r="R3359" s="867" t="str">
        <f t="shared" ca="1" si="223"/>
        <v/>
      </c>
      <c r="S3359" s="867" t="str">
        <f>IFERROR(IF(VLOOKUP("*"&amp;TRIM($F3359)&amp;"*",dump!$A:$D,4,FALSE)="","空文字",VLOOKUP("*"&amp;TRIM($F3359)&amp;"*",dump!$A:$D,4,FALSE)),"NA")</f>
        <v>NA</v>
      </c>
      <c r="T3359" s="867" t="str">
        <f t="shared" ca="1" si="224"/>
        <v>●</v>
      </c>
      <c r="U3359" s="867"/>
      <c r="V3359" s="867"/>
      <c r="W3359" s="867"/>
      <c r="X3359" s="867"/>
      <c r="Y3359" s="867" t="str">
        <f t="shared" si="225"/>
        <v/>
      </c>
      <c r="Z3359" s="867"/>
    </row>
    <row r="3360" spans="2:26" s="312" customFormat="1" ht="15" customHeight="1" outlineLevel="1">
      <c r="B3360" s="314"/>
      <c r="C3360" s="527"/>
      <c r="D3360" s="525"/>
      <c r="E3360" s="307" t="s">
        <v>3178</v>
      </c>
      <c r="F3360" s="307" t="s">
        <v>4012</v>
      </c>
      <c r="G3360" s="307" t="s">
        <v>4370</v>
      </c>
      <c r="H3360" s="302" t="s">
        <v>3657</v>
      </c>
      <c r="I3360" s="303" t="s">
        <v>660</v>
      </c>
      <c r="J3360" s="417" t="s">
        <v>5684</v>
      </c>
      <c r="K3360" s="865" t="str">
        <f t="shared" si="221"/>
        <v/>
      </c>
      <c r="L3360" s="557" t="s">
        <v>3656</v>
      </c>
      <c r="M3360" s="558" t="s">
        <v>3655</v>
      </c>
      <c r="N3360" s="597"/>
      <c r="O3360" s="558"/>
      <c r="P3360" s="598"/>
      <c r="Q3360" s="867" t="str">
        <f t="shared" ca="1" si="222"/>
        <v/>
      </c>
      <c r="R3360" s="867" t="str">
        <f t="shared" ca="1" si="223"/>
        <v/>
      </c>
      <c r="S3360" s="867" t="str">
        <f>IFERROR(IF(VLOOKUP("*"&amp;TRIM($F3360)&amp;"*",dump!$A:$D,4,FALSE)="","空文字",VLOOKUP("*"&amp;TRIM($F3360)&amp;"*",dump!$A:$D,4,FALSE)),"NA")</f>
        <v>NA</v>
      </c>
      <c r="T3360" s="867" t="str">
        <f t="shared" ca="1" si="224"/>
        <v>●</v>
      </c>
      <c r="U3360" s="867"/>
      <c r="V3360" s="867"/>
      <c r="W3360" s="867"/>
      <c r="X3360" s="867"/>
      <c r="Y3360" s="867" t="str">
        <f t="shared" si="225"/>
        <v/>
      </c>
      <c r="Z3360" s="867"/>
    </row>
    <row r="3361" spans="2:26" s="312" customFormat="1" ht="75" customHeight="1" outlineLevel="1">
      <c r="B3361" s="314"/>
      <c r="C3361" s="534" t="s">
        <v>6673</v>
      </c>
      <c r="D3361" s="316"/>
      <c r="E3361" s="307" t="s">
        <v>10059</v>
      </c>
      <c r="F3361" s="307" t="s">
        <v>10060</v>
      </c>
      <c r="G3361" s="307" t="s">
        <v>10061</v>
      </c>
      <c r="H3361" s="302" t="s">
        <v>218</v>
      </c>
      <c r="I3361" s="303" t="s">
        <v>660</v>
      </c>
      <c r="J3361" s="417" t="s">
        <v>5684</v>
      </c>
      <c r="K3361" s="865" t="str">
        <f t="shared" si="221"/>
        <v/>
      </c>
      <c r="L3361" s="557" t="s">
        <v>3656</v>
      </c>
      <c r="M3361" s="558" t="s">
        <v>3655</v>
      </c>
      <c r="N3361" s="597" t="s">
        <v>19874</v>
      </c>
      <c r="O3361" s="558"/>
      <c r="P3361" s="598"/>
      <c r="Q3361" s="867" t="str">
        <f t="shared" ca="1" si="222"/>
        <v/>
      </c>
      <c r="R3361" s="867" t="str">
        <f t="shared" ca="1" si="223"/>
        <v/>
      </c>
      <c r="S3361" s="867" t="str">
        <f>IFERROR(IF(VLOOKUP("*"&amp;TRIM($F3361)&amp;"*",dump!$A:$D,4,FALSE)="","空文字",VLOOKUP("*"&amp;TRIM($F3361)&amp;"*",dump!$A:$D,4,FALSE)),"NA")</f>
        <v>NA</v>
      </c>
      <c r="T3361" s="867" t="str">
        <f t="shared" ca="1" si="224"/>
        <v>●</v>
      </c>
      <c r="U3361" s="867"/>
      <c r="V3361" s="867"/>
      <c r="W3361" s="867"/>
      <c r="X3361" s="867"/>
      <c r="Y3361" s="867" t="str">
        <f t="shared" si="225"/>
        <v/>
      </c>
      <c r="Z3361" s="867"/>
    </row>
    <row r="3362" spans="2:26" s="312" customFormat="1" ht="30" customHeight="1" outlineLevel="1">
      <c r="B3362" s="314"/>
      <c r="C3362" s="526" t="s">
        <v>10062</v>
      </c>
      <c r="D3362" s="215" t="s">
        <v>3179</v>
      </c>
      <c r="E3362" s="213"/>
      <c r="F3362" s="214" t="s">
        <v>4013</v>
      </c>
      <c r="G3362" s="214" t="s">
        <v>2089</v>
      </c>
      <c r="H3362" s="225" t="s">
        <v>3655</v>
      </c>
      <c r="I3362" s="144" t="s">
        <v>660</v>
      </c>
      <c r="J3362" s="418" t="s">
        <v>5684</v>
      </c>
      <c r="K3362" s="865" t="str">
        <f t="shared" si="221"/>
        <v>○</v>
      </c>
      <c r="L3362" s="555" t="s">
        <v>17116</v>
      </c>
      <c r="M3362" s="553"/>
      <c r="N3362" s="593" t="s">
        <v>19875</v>
      </c>
      <c r="O3362" s="553"/>
      <c r="P3362" s="554"/>
      <c r="Q3362" s="867" t="str">
        <f t="shared" ca="1" si="222"/>
        <v/>
      </c>
      <c r="R3362" s="867" t="str">
        <f t="shared" ca="1" si="223"/>
        <v/>
      </c>
      <c r="S3362" s="867" t="str">
        <f>IFERROR(IF(VLOOKUP("*"&amp;TRIM($F3362)&amp;"*",dump!$A:$D,4,FALSE)="","空文字",VLOOKUP("*"&amp;TRIM($F3362)&amp;"*",dump!$A:$D,4,FALSE)),"NA")</f>
        <v>NA</v>
      </c>
      <c r="T3362" s="867" t="str">
        <f t="shared" si="224"/>
        <v/>
      </c>
      <c r="U3362" s="867"/>
      <c r="V3362" s="867"/>
      <c r="W3362" s="867"/>
      <c r="X3362" s="867"/>
      <c r="Y3362" s="867" t="str">
        <f t="shared" si="225"/>
        <v/>
      </c>
      <c r="Z3362" s="867"/>
    </row>
    <row r="3363" spans="2:26" s="312" customFormat="1" ht="45" customHeight="1" outlineLevel="1">
      <c r="B3363" s="314"/>
      <c r="C3363" s="534"/>
      <c r="D3363" s="343"/>
      <c r="E3363" s="307" t="s">
        <v>3180</v>
      </c>
      <c r="F3363" s="307" t="s">
        <v>4014</v>
      </c>
      <c r="G3363" s="307" t="s">
        <v>2090</v>
      </c>
      <c r="H3363" s="302" t="s">
        <v>3657</v>
      </c>
      <c r="I3363" s="303" t="s">
        <v>660</v>
      </c>
      <c r="J3363" s="417" t="s">
        <v>5684</v>
      </c>
      <c r="K3363" s="865" t="str">
        <f t="shared" si="221"/>
        <v/>
      </c>
      <c r="L3363" s="555" t="s">
        <v>17116</v>
      </c>
      <c r="M3363" s="553" t="s">
        <v>3657</v>
      </c>
      <c r="N3363" s="593" t="s">
        <v>18144</v>
      </c>
      <c r="O3363" s="553"/>
      <c r="P3363" s="554">
        <v>480</v>
      </c>
      <c r="Q3363" s="867">
        <f t="shared" ca="1" si="222"/>
        <v>480</v>
      </c>
      <c r="R3363" s="867">
        <f t="shared" ca="1" si="223"/>
        <v>480</v>
      </c>
      <c r="S3363" s="867" t="str">
        <f>IFERROR(IF(VLOOKUP("*"&amp;TRIM($F3363)&amp;"*",dump!$A:$D,4,FALSE)="","空文字",VLOOKUP("*"&amp;TRIM($F3363)&amp;"*",dump!$A:$D,4,FALSE)),"NA")</f>
        <v>NA</v>
      </c>
      <c r="T3363" s="867" t="str">
        <f t="shared" ca="1" si="224"/>
        <v>×</v>
      </c>
      <c r="U3363" s="867"/>
      <c r="V3363" s="867"/>
      <c r="W3363" s="867"/>
      <c r="X3363" s="867"/>
      <c r="Y3363" s="867" t="str">
        <f t="shared" si="225"/>
        <v/>
      </c>
      <c r="Z3363" s="867"/>
    </row>
    <row r="3364" spans="2:26" s="312" customFormat="1" ht="45" customHeight="1" outlineLevel="1">
      <c r="B3364" s="314"/>
      <c r="C3364" s="534"/>
      <c r="D3364" s="343"/>
      <c r="E3364" s="307" t="s">
        <v>3181</v>
      </c>
      <c r="F3364" s="307" t="s">
        <v>4015</v>
      </c>
      <c r="G3364" s="307" t="s">
        <v>12222</v>
      </c>
      <c r="H3364" s="302" t="s">
        <v>3657</v>
      </c>
      <c r="I3364" s="303" t="s">
        <v>660</v>
      </c>
      <c r="J3364" s="417" t="s">
        <v>5684</v>
      </c>
      <c r="K3364" s="865" t="str">
        <f t="shared" si="221"/>
        <v/>
      </c>
      <c r="L3364" s="555" t="s">
        <v>17116</v>
      </c>
      <c r="M3364" s="553" t="s">
        <v>3657</v>
      </c>
      <c r="N3364" s="593" t="s">
        <v>18146</v>
      </c>
      <c r="O3364" s="553"/>
      <c r="P3364" s="554">
        <v>272</v>
      </c>
      <c r="Q3364" s="867">
        <f t="shared" ca="1" si="222"/>
        <v>272</v>
      </c>
      <c r="R3364" s="867">
        <f t="shared" ca="1" si="223"/>
        <v>272</v>
      </c>
      <c r="S3364" s="867" t="str">
        <f>IFERROR(IF(VLOOKUP("*"&amp;TRIM($F3364)&amp;"*",dump!$A:$D,4,FALSE)="","空文字",VLOOKUP("*"&amp;TRIM($F3364)&amp;"*",dump!$A:$D,4,FALSE)),"NA")</f>
        <v>NA</v>
      </c>
      <c r="T3364" s="867" t="str">
        <f t="shared" ca="1" si="224"/>
        <v>×</v>
      </c>
      <c r="U3364" s="867"/>
      <c r="V3364" s="867"/>
      <c r="W3364" s="867"/>
      <c r="X3364" s="867"/>
      <c r="Y3364" s="867" t="str">
        <f t="shared" si="225"/>
        <v/>
      </c>
      <c r="Z3364" s="867"/>
    </row>
    <row r="3365" spans="2:26" s="312" customFormat="1" ht="60" customHeight="1" outlineLevel="1">
      <c r="B3365" s="314"/>
      <c r="C3365" s="527"/>
      <c r="D3365" s="525"/>
      <c r="E3365" s="307" t="s">
        <v>3182</v>
      </c>
      <c r="F3365" s="307" t="s">
        <v>4016</v>
      </c>
      <c r="G3365" s="307" t="s">
        <v>2091</v>
      </c>
      <c r="H3365" s="302" t="s">
        <v>3657</v>
      </c>
      <c r="I3365" s="303" t="s">
        <v>660</v>
      </c>
      <c r="J3365" s="417" t="s">
        <v>5684</v>
      </c>
      <c r="K3365" s="865" t="str">
        <f t="shared" si="221"/>
        <v/>
      </c>
      <c r="L3365" s="555" t="s">
        <v>17116</v>
      </c>
      <c r="M3365" s="553" t="s">
        <v>3657</v>
      </c>
      <c r="N3365" s="593" t="s">
        <v>18147</v>
      </c>
      <c r="O3365" s="553"/>
      <c r="P3365" s="554" t="s">
        <v>18148</v>
      </c>
      <c r="Q3365" s="867" t="str">
        <f t="shared" ca="1" si="222"/>
        <v>"http://[プリンターのIPアドレス]/PRESENTATION/ADVANCED/INFO_PANELSNAPSHOT/PANELIMAGE.JPG"</v>
      </c>
      <c r="R3365" s="867" t="str">
        <f t="shared" ca="1" si="223"/>
        <v>http://[プリンターのIPアドレス]/PRESENTATION/ADVANCED/INFO_PANELSNAPSHOT/PANELIMAGE.JPG</v>
      </c>
      <c r="S3365" s="867" t="str">
        <f>IFERROR(IF(VLOOKUP("*"&amp;TRIM($F3365)&amp;"*",dump!$A:$D,4,FALSE)="","空文字",VLOOKUP("*"&amp;TRIM($F3365)&amp;"*",dump!$A:$D,4,FALSE)),"NA")</f>
        <v>NA</v>
      </c>
      <c r="T3365" s="867" t="str">
        <f t="shared" ca="1" si="224"/>
        <v>×</v>
      </c>
      <c r="U3365" s="867"/>
      <c r="V3365" s="867"/>
      <c r="W3365" s="867"/>
      <c r="X3365" s="867"/>
      <c r="Y3365" s="867" t="str">
        <f t="shared" si="225"/>
        <v/>
      </c>
      <c r="Z3365" s="867"/>
    </row>
    <row r="3366" spans="2:26" s="312" customFormat="1" ht="30" customHeight="1" outlineLevel="1">
      <c r="B3366" s="314"/>
      <c r="C3366" s="439" t="s">
        <v>10063</v>
      </c>
      <c r="D3366" s="224" t="s">
        <v>10064</v>
      </c>
      <c r="E3366" s="220"/>
      <c r="F3366" s="214" t="s">
        <v>4017</v>
      </c>
      <c r="G3366" s="214" t="s">
        <v>2092</v>
      </c>
      <c r="H3366" s="225" t="s">
        <v>3655</v>
      </c>
      <c r="I3366" s="144" t="s">
        <v>660</v>
      </c>
      <c r="J3366" s="418" t="s">
        <v>5684</v>
      </c>
      <c r="K3366" s="865" t="str">
        <f t="shared" si="221"/>
        <v>○</v>
      </c>
      <c r="L3366" s="555" t="s">
        <v>17116</v>
      </c>
      <c r="M3366" s="553"/>
      <c r="N3366" s="593" t="s">
        <v>18149</v>
      </c>
      <c r="O3366" s="551"/>
      <c r="P3366" s="554"/>
      <c r="Q3366" s="867" t="str">
        <f t="shared" ca="1" si="222"/>
        <v/>
      </c>
      <c r="R3366" s="867" t="str">
        <f t="shared" ca="1" si="223"/>
        <v/>
      </c>
      <c r="S3366" s="867" t="str">
        <f>IFERROR(IF(VLOOKUP("*"&amp;TRIM($F3366)&amp;"*",dump!$A:$D,4,FALSE)="","空文字",VLOOKUP("*"&amp;TRIM($F3366)&amp;"*",dump!$A:$D,4,FALSE)),"NA")</f>
        <v>NA</v>
      </c>
      <c r="T3366" s="867" t="str">
        <f t="shared" si="224"/>
        <v/>
      </c>
      <c r="U3366" s="867"/>
      <c r="V3366" s="867"/>
      <c r="W3366" s="867"/>
      <c r="X3366" s="867"/>
      <c r="Y3366" s="867" t="str">
        <f t="shared" si="225"/>
        <v/>
      </c>
      <c r="Z3366" s="867"/>
    </row>
    <row r="3367" spans="2:26" s="312" customFormat="1" ht="30" customHeight="1" outlineLevel="1">
      <c r="B3367" s="314"/>
      <c r="C3367" s="439"/>
      <c r="D3367" s="343"/>
      <c r="E3367" s="306" t="s">
        <v>3317</v>
      </c>
      <c r="F3367" s="307" t="s">
        <v>4018</v>
      </c>
      <c r="G3367" s="307" t="s">
        <v>5218</v>
      </c>
      <c r="H3367" s="302" t="s">
        <v>3657</v>
      </c>
      <c r="I3367" s="303" t="s">
        <v>660</v>
      </c>
      <c r="J3367" s="417" t="s">
        <v>5684</v>
      </c>
      <c r="K3367" s="865" t="str">
        <f t="shared" si="221"/>
        <v/>
      </c>
      <c r="L3367" s="555" t="s">
        <v>17116</v>
      </c>
      <c r="M3367" s="553" t="s">
        <v>3657</v>
      </c>
      <c r="N3367" s="593" t="s">
        <v>18150</v>
      </c>
      <c r="O3367" s="551" t="s">
        <v>17117</v>
      </c>
      <c r="P3367" s="554" t="s">
        <v>18151</v>
      </c>
      <c r="Q3367" s="867" t="str">
        <f t="shared" ca="1" si="222"/>
        <v>コマンドに依存する。</v>
      </c>
      <c r="R3367" s="867" t="str">
        <f t="shared" ca="1" si="223"/>
        <v>コマンドに依存する。</v>
      </c>
      <c r="S3367" s="867" t="str">
        <f>IFERROR(IF(VLOOKUP("*"&amp;TRIM($F3367)&amp;"*",dump!$A:$D,4,FALSE)="","空文字",VLOOKUP("*"&amp;TRIM($F3367)&amp;"*",dump!$A:$D,4,FALSE)),"NA")</f>
        <v>NA</v>
      </c>
      <c r="T3367" s="867" t="str">
        <f t="shared" ca="1" si="224"/>
        <v>×</v>
      </c>
      <c r="U3367" s="867"/>
      <c r="V3367" s="867"/>
      <c r="W3367" s="867"/>
      <c r="X3367" s="867"/>
      <c r="Y3367" s="867" t="str">
        <f t="shared" si="225"/>
        <v/>
      </c>
      <c r="Z3367" s="867"/>
    </row>
    <row r="3368" spans="2:26" s="312" customFormat="1" ht="30" customHeight="1" outlineLevel="1">
      <c r="B3368" s="314"/>
      <c r="C3368" s="439"/>
      <c r="D3368" s="343"/>
      <c r="E3368" s="306" t="s">
        <v>16140</v>
      </c>
      <c r="F3368" s="307" t="s">
        <v>16139</v>
      </c>
      <c r="G3368" s="307" t="s">
        <v>16141</v>
      </c>
      <c r="H3368" s="302" t="s">
        <v>3657</v>
      </c>
      <c r="I3368" s="303" t="s">
        <v>660</v>
      </c>
      <c r="J3368" s="417" t="s">
        <v>5684</v>
      </c>
      <c r="K3368" s="865" t="str">
        <f t="shared" si="221"/>
        <v/>
      </c>
      <c r="L3368" s="544" t="s">
        <v>3656</v>
      </c>
      <c r="M3368" s="595" t="s">
        <v>3655</v>
      </c>
      <c r="N3368" s="559" t="s">
        <v>18152</v>
      </c>
      <c r="O3368" s="595"/>
      <c r="P3368" s="550"/>
      <c r="Q3368" s="867" t="str">
        <f t="shared" ca="1" si="222"/>
        <v/>
      </c>
      <c r="R3368" s="867" t="str">
        <f t="shared" ca="1" si="223"/>
        <v/>
      </c>
      <c r="S3368" s="867" t="str">
        <f>IFERROR(IF(VLOOKUP("*"&amp;TRIM($F3368)&amp;"*",dump!$A:$D,4,FALSE)="","空文字",VLOOKUP("*"&amp;TRIM($F3368)&amp;"*",dump!$A:$D,4,FALSE)),"NA")</f>
        <v>NA</v>
      </c>
      <c r="T3368" s="867" t="str">
        <f t="shared" ca="1" si="224"/>
        <v>●</v>
      </c>
      <c r="U3368" s="867"/>
      <c r="V3368" s="867"/>
      <c r="W3368" s="867"/>
      <c r="X3368" s="867"/>
      <c r="Y3368" s="867" t="str">
        <f t="shared" si="225"/>
        <v/>
      </c>
      <c r="Z3368" s="867"/>
    </row>
    <row r="3369" spans="2:26" s="312" customFormat="1" ht="30" customHeight="1" outlineLevel="1">
      <c r="B3369" s="314"/>
      <c r="C3369" s="526" t="s">
        <v>10065</v>
      </c>
      <c r="D3369" s="215" t="s">
        <v>3318</v>
      </c>
      <c r="E3369" s="213"/>
      <c r="F3369" s="214" t="s">
        <v>4019</v>
      </c>
      <c r="G3369" s="214" t="s">
        <v>2093</v>
      </c>
      <c r="H3369" s="225" t="s">
        <v>3655</v>
      </c>
      <c r="I3369" s="144" t="s">
        <v>660</v>
      </c>
      <c r="J3369" s="418" t="s">
        <v>5684</v>
      </c>
      <c r="K3369" s="865" t="str">
        <f t="shared" si="221"/>
        <v/>
      </c>
      <c r="L3369" s="557" t="s">
        <v>3656</v>
      </c>
      <c r="M3369" s="558" t="s">
        <v>3655</v>
      </c>
      <c r="N3369" s="597" t="s">
        <v>17470</v>
      </c>
      <c r="O3369" s="558"/>
      <c r="P3369" s="598"/>
      <c r="Q3369" s="867" t="str">
        <f t="shared" ca="1" si="222"/>
        <v/>
      </c>
      <c r="R3369" s="867" t="str">
        <f t="shared" ca="1" si="223"/>
        <v/>
      </c>
      <c r="S3369" s="867" t="str">
        <f>IFERROR(IF(VLOOKUP("*"&amp;TRIM($F3369)&amp;"*",dump!$A:$D,4,FALSE)="","空文字",VLOOKUP("*"&amp;TRIM($F3369)&amp;"*",dump!$A:$D,4,FALSE)),"NA")</f>
        <v>NA</v>
      </c>
      <c r="T3369" s="867" t="str">
        <f t="shared" ca="1" si="224"/>
        <v>●</v>
      </c>
      <c r="U3369" s="867"/>
      <c r="V3369" s="867"/>
      <c r="W3369" s="867"/>
      <c r="X3369" s="867"/>
      <c r="Y3369" s="867" t="str">
        <f t="shared" si="225"/>
        <v/>
      </c>
      <c r="Z3369" s="867"/>
    </row>
    <row r="3370" spans="2:26" s="312" customFormat="1" ht="15" customHeight="1" outlineLevel="1">
      <c r="B3370" s="314"/>
      <c r="C3370" s="534"/>
      <c r="D3370" s="343"/>
      <c r="E3370" s="307" t="s">
        <v>3319</v>
      </c>
      <c r="F3370" s="307" t="s">
        <v>4020</v>
      </c>
      <c r="G3370" s="307" t="s">
        <v>2094</v>
      </c>
      <c r="H3370" s="302" t="s">
        <v>3657</v>
      </c>
      <c r="I3370" s="303" t="s">
        <v>660</v>
      </c>
      <c r="J3370" s="417" t="s">
        <v>5684</v>
      </c>
      <c r="K3370" s="865" t="str">
        <f t="shared" si="221"/>
        <v/>
      </c>
      <c r="L3370" s="557" t="s">
        <v>3656</v>
      </c>
      <c r="M3370" s="558" t="s">
        <v>3655</v>
      </c>
      <c r="N3370" s="597"/>
      <c r="O3370" s="558"/>
      <c r="P3370" s="598"/>
      <c r="Q3370" s="867" t="str">
        <f t="shared" ca="1" si="222"/>
        <v/>
      </c>
      <c r="R3370" s="867" t="str">
        <f t="shared" ca="1" si="223"/>
        <v/>
      </c>
      <c r="S3370" s="867" t="str">
        <f>IFERROR(IF(VLOOKUP("*"&amp;TRIM($F3370)&amp;"*",dump!$A:$D,4,FALSE)="","空文字",VLOOKUP("*"&amp;TRIM($F3370)&amp;"*",dump!$A:$D,4,FALSE)),"NA")</f>
        <v>NA</v>
      </c>
      <c r="T3370" s="867" t="str">
        <f t="shared" ca="1" si="224"/>
        <v>●</v>
      </c>
      <c r="U3370" s="867"/>
      <c r="V3370" s="867"/>
      <c r="W3370" s="867"/>
      <c r="X3370" s="867"/>
      <c r="Y3370" s="867" t="str">
        <f t="shared" si="225"/>
        <v/>
      </c>
      <c r="Z3370" s="867"/>
    </row>
    <row r="3371" spans="2:26" s="312" customFormat="1" ht="15" customHeight="1" outlineLevel="1">
      <c r="B3371" s="314"/>
      <c r="C3371" s="534"/>
      <c r="D3371" s="343"/>
      <c r="E3371" s="307" t="s">
        <v>3320</v>
      </c>
      <c r="F3371" s="307" t="s">
        <v>4021</v>
      </c>
      <c r="G3371" s="307" t="s">
        <v>2095</v>
      </c>
      <c r="H3371" s="302" t="s">
        <v>3657</v>
      </c>
      <c r="I3371" s="303" t="s">
        <v>660</v>
      </c>
      <c r="J3371" s="417" t="s">
        <v>5684</v>
      </c>
      <c r="K3371" s="865" t="str">
        <f t="shared" si="221"/>
        <v/>
      </c>
      <c r="L3371" s="557" t="s">
        <v>3656</v>
      </c>
      <c r="M3371" s="558" t="s">
        <v>3655</v>
      </c>
      <c r="N3371" s="597"/>
      <c r="O3371" s="558"/>
      <c r="P3371" s="598"/>
      <c r="Q3371" s="867" t="str">
        <f t="shared" ca="1" si="222"/>
        <v/>
      </c>
      <c r="R3371" s="867" t="str">
        <f t="shared" ca="1" si="223"/>
        <v/>
      </c>
      <c r="S3371" s="867" t="str">
        <f>IFERROR(IF(VLOOKUP("*"&amp;TRIM($F3371)&amp;"*",dump!$A:$D,4,FALSE)="","空文字",VLOOKUP("*"&amp;TRIM($F3371)&amp;"*",dump!$A:$D,4,FALSE)),"NA")</f>
        <v>NA</v>
      </c>
      <c r="T3371" s="867" t="str">
        <f t="shared" ca="1" si="224"/>
        <v>●</v>
      </c>
      <c r="U3371" s="867"/>
      <c r="V3371" s="867"/>
      <c r="W3371" s="867"/>
      <c r="X3371" s="867"/>
      <c r="Y3371" s="867" t="str">
        <f t="shared" si="225"/>
        <v/>
      </c>
      <c r="Z3371" s="867"/>
    </row>
    <row r="3372" spans="2:26" s="312" customFormat="1" ht="15" customHeight="1" outlineLevel="1">
      <c r="B3372" s="314"/>
      <c r="C3372" s="534"/>
      <c r="D3372" s="343"/>
      <c r="E3372" s="307" t="s">
        <v>3321</v>
      </c>
      <c r="F3372" s="307" t="s">
        <v>4022</v>
      </c>
      <c r="G3372" s="307" t="s">
        <v>2098</v>
      </c>
      <c r="H3372" s="302" t="s">
        <v>3657</v>
      </c>
      <c r="I3372" s="303" t="s">
        <v>660</v>
      </c>
      <c r="J3372" s="417" t="s">
        <v>5684</v>
      </c>
      <c r="K3372" s="865" t="str">
        <f t="shared" si="221"/>
        <v/>
      </c>
      <c r="L3372" s="557" t="s">
        <v>3656</v>
      </c>
      <c r="M3372" s="558" t="s">
        <v>3655</v>
      </c>
      <c r="N3372" s="597"/>
      <c r="O3372" s="558"/>
      <c r="P3372" s="598"/>
      <c r="Q3372" s="867" t="str">
        <f t="shared" ca="1" si="222"/>
        <v/>
      </c>
      <c r="R3372" s="867" t="str">
        <f t="shared" ca="1" si="223"/>
        <v/>
      </c>
      <c r="S3372" s="867" t="str">
        <f>IFERROR(IF(VLOOKUP("*"&amp;TRIM($F3372)&amp;"*",dump!$A:$D,4,FALSE)="","空文字",VLOOKUP("*"&amp;TRIM($F3372)&amp;"*",dump!$A:$D,4,FALSE)),"NA")</f>
        <v>NA</v>
      </c>
      <c r="T3372" s="867" t="str">
        <f t="shared" ca="1" si="224"/>
        <v>●</v>
      </c>
      <c r="U3372" s="867"/>
      <c r="V3372" s="867"/>
      <c r="W3372" s="867"/>
      <c r="X3372" s="867"/>
      <c r="Y3372" s="867" t="str">
        <f t="shared" si="225"/>
        <v/>
      </c>
      <c r="Z3372" s="867"/>
    </row>
    <row r="3373" spans="2:26" s="312" customFormat="1" ht="15" customHeight="1" outlineLevel="1">
      <c r="B3373" s="314"/>
      <c r="C3373" s="534"/>
      <c r="D3373" s="343"/>
      <c r="E3373" s="307" t="s">
        <v>3322</v>
      </c>
      <c r="F3373" s="307" t="s">
        <v>4023</v>
      </c>
      <c r="G3373" s="307" t="s">
        <v>2096</v>
      </c>
      <c r="H3373" s="302" t="s">
        <v>3657</v>
      </c>
      <c r="I3373" s="303" t="s">
        <v>660</v>
      </c>
      <c r="J3373" s="417" t="s">
        <v>5684</v>
      </c>
      <c r="K3373" s="865" t="str">
        <f t="shared" si="221"/>
        <v/>
      </c>
      <c r="L3373" s="610" t="s">
        <v>3656</v>
      </c>
      <c r="M3373" s="558" t="s">
        <v>3655</v>
      </c>
      <c r="N3373" s="597"/>
      <c r="O3373" s="558"/>
      <c r="P3373" s="598"/>
      <c r="Q3373" s="867" t="str">
        <f t="shared" ca="1" si="222"/>
        <v/>
      </c>
      <c r="R3373" s="867" t="str">
        <f t="shared" ca="1" si="223"/>
        <v/>
      </c>
      <c r="S3373" s="867" t="str">
        <f>IFERROR(IF(VLOOKUP("*"&amp;TRIM($F3373)&amp;"*",dump!$A:$D,4,FALSE)="","空文字",VLOOKUP("*"&amp;TRIM($F3373)&amp;"*",dump!$A:$D,4,FALSE)),"NA")</f>
        <v>NA</v>
      </c>
      <c r="T3373" s="867" t="str">
        <f t="shared" ca="1" si="224"/>
        <v>●</v>
      </c>
      <c r="U3373" s="867"/>
      <c r="V3373" s="867"/>
      <c r="W3373" s="867"/>
      <c r="X3373" s="867"/>
      <c r="Y3373" s="867" t="str">
        <f t="shared" si="225"/>
        <v/>
      </c>
      <c r="Z3373" s="867"/>
    </row>
    <row r="3374" spans="2:26" s="312" customFormat="1" ht="15" customHeight="1" outlineLevel="1">
      <c r="B3374" s="314"/>
      <c r="C3374" s="534"/>
      <c r="D3374" s="343"/>
      <c r="E3374" s="307" t="s">
        <v>3323</v>
      </c>
      <c r="F3374" s="307" t="s">
        <v>4024</v>
      </c>
      <c r="G3374" s="307" t="s">
        <v>2097</v>
      </c>
      <c r="H3374" s="302" t="s">
        <v>3657</v>
      </c>
      <c r="I3374" s="303" t="s">
        <v>660</v>
      </c>
      <c r="J3374" s="417" t="s">
        <v>5684</v>
      </c>
      <c r="K3374" s="865" t="str">
        <f t="shared" si="221"/>
        <v/>
      </c>
      <c r="L3374" s="610" t="s">
        <v>3656</v>
      </c>
      <c r="M3374" s="558" t="s">
        <v>3655</v>
      </c>
      <c r="N3374" s="597"/>
      <c r="O3374" s="558"/>
      <c r="P3374" s="598"/>
      <c r="Q3374" s="867" t="str">
        <f t="shared" ca="1" si="222"/>
        <v/>
      </c>
      <c r="R3374" s="867" t="str">
        <f t="shared" ca="1" si="223"/>
        <v/>
      </c>
      <c r="S3374" s="867" t="str">
        <f>IFERROR(IF(VLOOKUP("*"&amp;TRIM($F3374)&amp;"*",dump!$A:$D,4,FALSE)="","空文字",VLOOKUP("*"&amp;TRIM($F3374)&amp;"*",dump!$A:$D,4,FALSE)),"NA")</f>
        <v>NA</v>
      </c>
      <c r="T3374" s="867" t="str">
        <f t="shared" ca="1" si="224"/>
        <v>●</v>
      </c>
      <c r="U3374" s="867"/>
      <c r="V3374" s="867"/>
      <c r="W3374" s="867"/>
      <c r="X3374" s="867"/>
      <c r="Y3374" s="867" t="str">
        <f t="shared" si="225"/>
        <v/>
      </c>
      <c r="Z3374" s="867"/>
    </row>
    <row r="3375" spans="2:26" s="312" customFormat="1" ht="30" customHeight="1" outlineLevel="1">
      <c r="B3375" s="314"/>
      <c r="C3375" s="527"/>
      <c r="D3375" s="525"/>
      <c r="E3375" s="307" t="s">
        <v>3324</v>
      </c>
      <c r="F3375" s="307" t="s">
        <v>4025</v>
      </c>
      <c r="G3375" s="307" t="s">
        <v>2099</v>
      </c>
      <c r="H3375" s="302" t="s">
        <v>3657</v>
      </c>
      <c r="I3375" s="303" t="s">
        <v>660</v>
      </c>
      <c r="J3375" s="417" t="s">
        <v>5684</v>
      </c>
      <c r="K3375" s="865" t="str">
        <f t="shared" si="221"/>
        <v/>
      </c>
      <c r="L3375" s="610" t="s">
        <v>3656</v>
      </c>
      <c r="M3375" s="558" t="s">
        <v>3655</v>
      </c>
      <c r="N3375" s="597"/>
      <c r="O3375" s="558"/>
      <c r="P3375" s="598"/>
      <c r="Q3375" s="867" t="str">
        <f t="shared" ca="1" si="222"/>
        <v/>
      </c>
      <c r="R3375" s="867" t="str">
        <f t="shared" ca="1" si="223"/>
        <v/>
      </c>
      <c r="S3375" s="867" t="str">
        <f>IFERROR(IF(VLOOKUP("*"&amp;TRIM($F3375)&amp;"*",dump!$A:$D,4,FALSE)="","空文字",VLOOKUP("*"&amp;TRIM($F3375)&amp;"*",dump!$A:$D,4,FALSE)),"NA")</f>
        <v>NA</v>
      </c>
      <c r="T3375" s="867" t="str">
        <f t="shared" ca="1" si="224"/>
        <v>●</v>
      </c>
      <c r="U3375" s="867"/>
      <c r="V3375" s="867"/>
      <c r="W3375" s="867"/>
      <c r="X3375" s="867"/>
      <c r="Y3375" s="867" t="str">
        <f t="shared" si="225"/>
        <v/>
      </c>
      <c r="Z3375" s="867"/>
    </row>
    <row r="3376" spans="2:26" s="312" customFormat="1" ht="30" customHeight="1" outlineLevel="1">
      <c r="B3376" s="314"/>
      <c r="C3376" s="439" t="s">
        <v>10066</v>
      </c>
      <c r="D3376" s="224" t="s">
        <v>3325</v>
      </c>
      <c r="E3376" s="220"/>
      <c r="F3376" s="214" t="s">
        <v>4026</v>
      </c>
      <c r="G3376" s="214" t="s">
        <v>2100</v>
      </c>
      <c r="H3376" s="225" t="s">
        <v>3655</v>
      </c>
      <c r="I3376" s="144" t="s">
        <v>660</v>
      </c>
      <c r="J3376" s="418" t="s">
        <v>5684</v>
      </c>
      <c r="K3376" s="865" t="str">
        <f t="shared" si="221"/>
        <v/>
      </c>
      <c r="L3376" s="610" t="s">
        <v>3656</v>
      </c>
      <c r="M3376" s="558" t="s">
        <v>3655</v>
      </c>
      <c r="N3376" s="597" t="s">
        <v>17470</v>
      </c>
      <c r="O3376" s="558"/>
      <c r="P3376" s="598"/>
      <c r="Q3376" s="867" t="str">
        <f t="shared" ca="1" si="222"/>
        <v/>
      </c>
      <c r="R3376" s="867" t="str">
        <f t="shared" ca="1" si="223"/>
        <v/>
      </c>
      <c r="S3376" s="867" t="str">
        <f>IFERROR(IF(VLOOKUP("*"&amp;TRIM($F3376)&amp;"*",dump!$A:$D,4,FALSE)="","空文字",VLOOKUP("*"&amp;TRIM($F3376)&amp;"*",dump!$A:$D,4,FALSE)),"NA")</f>
        <v>NA</v>
      </c>
      <c r="T3376" s="867" t="str">
        <f t="shared" ca="1" si="224"/>
        <v>●</v>
      </c>
      <c r="U3376" s="867"/>
      <c r="V3376" s="867"/>
      <c r="W3376" s="867"/>
      <c r="X3376" s="867"/>
      <c r="Y3376" s="867" t="str">
        <f t="shared" si="225"/>
        <v/>
      </c>
      <c r="Z3376" s="867"/>
    </row>
    <row r="3377" spans="2:26" s="312" customFormat="1" ht="15" customHeight="1" outlineLevel="1">
      <c r="B3377" s="314"/>
      <c r="C3377" s="439"/>
      <c r="D3377" s="343"/>
      <c r="E3377" s="307" t="s">
        <v>1902</v>
      </c>
      <c r="F3377" s="307" t="s">
        <v>4027</v>
      </c>
      <c r="G3377" s="307" t="s">
        <v>2101</v>
      </c>
      <c r="H3377" s="302" t="s">
        <v>3657</v>
      </c>
      <c r="I3377" s="303" t="s">
        <v>660</v>
      </c>
      <c r="J3377" s="417" t="s">
        <v>5684</v>
      </c>
      <c r="K3377" s="865" t="str">
        <f t="shared" si="221"/>
        <v/>
      </c>
      <c r="L3377" s="557" t="s">
        <v>3656</v>
      </c>
      <c r="M3377" s="558" t="s">
        <v>3655</v>
      </c>
      <c r="N3377" s="597"/>
      <c r="O3377" s="558"/>
      <c r="P3377" s="598"/>
      <c r="Q3377" s="867" t="str">
        <f t="shared" ca="1" si="222"/>
        <v/>
      </c>
      <c r="R3377" s="867" t="str">
        <f t="shared" ca="1" si="223"/>
        <v/>
      </c>
      <c r="S3377" s="867" t="str">
        <f>IFERROR(IF(VLOOKUP("*"&amp;TRIM($F3377)&amp;"*",dump!$A:$D,4,FALSE)="","空文字",VLOOKUP("*"&amp;TRIM($F3377)&amp;"*",dump!$A:$D,4,FALSE)),"NA")</f>
        <v>NA</v>
      </c>
      <c r="T3377" s="867" t="str">
        <f t="shared" ca="1" si="224"/>
        <v>●</v>
      </c>
      <c r="U3377" s="867"/>
      <c r="V3377" s="867"/>
      <c r="W3377" s="867"/>
      <c r="X3377" s="867"/>
      <c r="Y3377" s="867" t="str">
        <f t="shared" si="225"/>
        <v/>
      </c>
      <c r="Z3377" s="867"/>
    </row>
    <row r="3378" spans="2:26" s="312" customFormat="1" ht="15" customHeight="1" outlineLevel="1">
      <c r="B3378" s="314"/>
      <c r="C3378" s="439"/>
      <c r="D3378" s="343"/>
      <c r="E3378" s="307" t="s">
        <v>2225</v>
      </c>
      <c r="F3378" s="307" t="s">
        <v>4028</v>
      </c>
      <c r="G3378" s="307" t="s">
        <v>2102</v>
      </c>
      <c r="H3378" s="302" t="s">
        <v>3657</v>
      </c>
      <c r="I3378" s="303" t="s">
        <v>660</v>
      </c>
      <c r="J3378" s="417" t="s">
        <v>5684</v>
      </c>
      <c r="K3378" s="865" t="str">
        <f t="shared" si="221"/>
        <v/>
      </c>
      <c r="L3378" s="557" t="s">
        <v>3656</v>
      </c>
      <c r="M3378" s="558" t="s">
        <v>3655</v>
      </c>
      <c r="N3378" s="597"/>
      <c r="O3378" s="558"/>
      <c r="P3378" s="598"/>
      <c r="Q3378" s="867" t="str">
        <f t="shared" ca="1" si="222"/>
        <v/>
      </c>
      <c r="R3378" s="867" t="str">
        <f t="shared" ca="1" si="223"/>
        <v/>
      </c>
      <c r="S3378" s="867" t="str">
        <f>IFERROR(IF(VLOOKUP("*"&amp;TRIM($F3378)&amp;"*",dump!$A:$D,4,FALSE)="","空文字",VLOOKUP("*"&amp;TRIM($F3378)&amp;"*",dump!$A:$D,4,FALSE)),"NA")</f>
        <v>NA</v>
      </c>
      <c r="T3378" s="867" t="str">
        <f t="shared" ca="1" si="224"/>
        <v>●</v>
      </c>
      <c r="U3378" s="867"/>
      <c r="V3378" s="867"/>
      <c r="W3378" s="867"/>
      <c r="X3378" s="867"/>
      <c r="Y3378" s="867" t="str">
        <f t="shared" si="225"/>
        <v/>
      </c>
      <c r="Z3378" s="867"/>
    </row>
    <row r="3379" spans="2:26" s="312" customFormat="1" ht="15" customHeight="1" outlineLevel="1">
      <c r="B3379" s="314"/>
      <c r="C3379" s="439"/>
      <c r="D3379" s="343"/>
      <c r="E3379" s="307" t="s">
        <v>3184</v>
      </c>
      <c r="F3379" s="307" t="s">
        <v>4029</v>
      </c>
      <c r="G3379" s="307" t="s">
        <v>2103</v>
      </c>
      <c r="H3379" s="302" t="s">
        <v>3657</v>
      </c>
      <c r="I3379" s="303" t="s">
        <v>660</v>
      </c>
      <c r="J3379" s="417" t="s">
        <v>5684</v>
      </c>
      <c r="K3379" s="865" t="str">
        <f t="shared" si="221"/>
        <v/>
      </c>
      <c r="L3379" s="557" t="s">
        <v>3656</v>
      </c>
      <c r="M3379" s="558" t="s">
        <v>3655</v>
      </c>
      <c r="N3379" s="597"/>
      <c r="O3379" s="558"/>
      <c r="P3379" s="598"/>
      <c r="Q3379" s="867" t="str">
        <f t="shared" ca="1" si="222"/>
        <v/>
      </c>
      <c r="R3379" s="867" t="str">
        <f t="shared" ca="1" si="223"/>
        <v/>
      </c>
      <c r="S3379" s="867" t="str">
        <f>IFERROR(IF(VLOOKUP("*"&amp;TRIM($F3379)&amp;"*",dump!$A:$D,4,FALSE)="","空文字",VLOOKUP("*"&amp;TRIM($F3379)&amp;"*",dump!$A:$D,4,FALSE)),"NA")</f>
        <v>NA</v>
      </c>
      <c r="T3379" s="867" t="str">
        <f t="shared" ca="1" si="224"/>
        <v>●</v>
      </c>
      <c r="U3379" s="867"/>
      <c r="V3379" s="867"/>
      <c r="W3379" s="867"/>
      <c r="X3379" s="867"/>
      <c r="Y3379" s="867" t="str">
        <f t="shared" si="225"/>
        <v/>
      </c>
      <c r="Z3379" s="867"/>
    </row>
    <row r="3380" spans="2:26" s="312" customFormat="1" ht="15" customHeight="1" outlineLevel="1">
      <c r="B3380" s="314"/>
      <c r="C3380" s="439"/>
      <c r="D3380" s="343"/>
      <c r="E3380" s="306" t="s">
        <v>3185</v>
      </c>
      <c r="F3380" s="307" t="s">
        <v>4030</v>
      </c>
      <c r="G3380" s="307" t="s">
        <v>2104</v>
      </c>
      <c r="H3380" s="302" t="s">
        <v>3657</v>
      </c>
      <c r="I3380" s="303" t="s">
        <v>660</v>
      </c>
      <c r="J3380" s="417" t="s">
        <v>5684</v>
      </c>
      <c r="K3380" s="865" t="str">
        <f t="shared" si="221"/>
        <v/>
      </c>
      <c r="L3380" s="557" t="s">
        <v>3656</v>
      </c>
      <c r="M3380" s="558" t="s">
        <v>3655</v>
      </c>
      <c r="N3380" s="597"/>
      <c r="O3380" s="558"/>
      <c r="P3380" s="598"/>
      <c r="Q3380" s="867" t="str">
        <f t="shared" ca="1" si="222"/>
        <v/>
      </c>
      <c r="R3380" s="867" t="str">
        <f t="shared" ca="1" si="223"/>
        <v/>
      </c>
      <c r="S3380" s="867" t="str">
        <f>IFERROR(IF(VLOOKUP("*"&amp;TRIM($F3380)&amp;"*",dump!$A:$D,4,FALSE)="","空文字",VLOOKUP("*"&amp;TRIM($F3380)&amp;"*",dump!$A:$D,4,FALSE)),"NA")</f>
        <v>NA</v>
      </c>
      <c r="T3380" s="867" t="str">
        <f t="shared" ca="1" si="224"/>
        <v>●</v>
      </c>
      <c r="U3380" s="867"/>
      <c r="V3380" s="867"/>
      <c r="W3380" s="867"/>
      <c r="X3380" s="867"/>
      <c r="Y3380" s="867" t="str">
        <f t="shared" si="225"/>
        <v/>
      </c>
      <c r="Z3380" s="867"/>
    </row>
    <row r="3381" spans="2:26" s="312" customFormat="1" ht="30" customHeight="1" outlineLevel="1">
      <c r="B3381" s="314"/>
      <c r="C3381" s="526" t="s">
        <v>10067</v>
      </c>
      <c r="D3381" s="215" t="s">
        <v>3186</v>
      </c>
      <c r="E3381" s="213"/>
      <c r="F3381" s="214" t="s">
        <v>4031</v>
      </c>
      <c r="G3381" s="214" t="s">
        <v>2105</v>
      </c>
      <c r="H3381" s="225" t="s">
        <v>3655</v>
      </c>
      <c r="I3381" s="144" t="s">
        <v>660</v>
      </c>
      <c r="J3381" s="418" t="s">
        <v>5684</v>
      </c>
      <c r="K3381" s="865" t="str">
        <f t="shared" si="221"/>
        <v/>
      </c>
      <c r="L3381" s="557" t="s">
        <v>3656</v>
      </c>
      <c r="M3381" s="558" t="s">
        <v>3655</v>
      </c>
      <c r="N3381" s="597" t="s">
        <v>17470</v>
      </c>
      <c r="O3381" s="558"/>
      <c r="P3381" s="598"/>
      <c r="Q3381" s="867" t="str">
        <f t="shared" ca="1" si="222"/>
        <v/>
      </c>
      <c r="R3381" s="867" t="str">
        <f t="shared" ca="1" si="223"/>
        <v/>
      </c>
      <c r="S3381" s="867" t="str">
        <f>IFERROR(IF(VLOOKUP("*"&amp;TRIM($F3381)&amp;"*",dump!$A:$D,4,FALSE)="","空文字",VLOOKUP("*"&amp;TRIM($F3381)&amp;"*",dump!$A:$D,4,FALSE)),"NA")</f>
        <v>NA</v>
      </c>
      <c r="T3381" s="867" t="str">
        <f t="shared" ca="1" si="224"/>
        <v>●</v>
      </c>
      <c r="U3381" s="867"/>
      <c r="V3381" s="867"/>
      <c r="W3381" s="867"/>
      <c r="X3381" s="867"/>
      <c r="Y3381" s="867" t="str">
        <f t="shared" si="225"/>
        <v/>
      </c>
      <c r="Z3381" s="867"/>
    </row>
    <row r="3382" spans="2:26" s="312" customFormat="1" ht="15" customHeight="1" outlineLevel="1">
      <c r="B3382" s="314"/>
      <c r="C3382" s="534"/>
      <c r="D3382" s="343"/>
      <c r="E3382" s="307" t="s">
        <v>10068</v>
      </c>
      <c r="F3382" s="307" t="s">
        <v>4032</v>
      </c>
      <c r="G3382" s="307" t="s">
        <v>2106</v>
      </c>
      <c r="H3382" s="302" t="s">
        <v>3657</v>
      </c>
      <c r="I3382" s="303" t="s">
        <v>660</v>
      </c>
      <c r="J3382" s="417" t="s">
        <v>5684</v>
      </c>
      <c r="K3382" s="865" t="str">
        <f t="shared" si="221"/>
        <v/>
      </c>
      <c r="L3382" s="557" t="s">
        <v>3656</v>
      </c>
      <c r="M3382" s="558" t="s">
        <v>3655</v>
      </c>
      <c r="N3382" s="597"/>
      <c r="O3382" s="558"/>
      <c r="P3382" s="598"/>
      <c r="Q3382" s="867" t="str">
        <f t="shared" ca="1" si="222"/>
        <v/>
      </c>
      <c r="R3382" s="867" t="str">
        <f t="shared" ca="1" si="223"/>
        <v/>
      </c>
      <c r="S3382" s="867" t="str">
        <f>IFERROR(IF(VLOOKUP("*"&amp;TRIM($F3382)&amp;"*",dump!$A:$D,4,FALSE)="","空文字",VLOOKUP("*"&amp;TRIM($F3382)&amp;"*",dump!$A:$D,4,FALSE)),"NA")</f>
        <v>NA</v>
      </c>
      <c r="T3382" s="867" t="str">
        <f t="shared" ca="1" si="224"/>
        <v>●</v>
      </c>
      <c r="U3382" s="867"/>
      <c r="V3382" s="867"/>
      <c r="W3382" s="867"/>
      <c r="X3382" s="867"/>
      <c r="Y3382" s="867" t="str">
        <f t="shared" si="225"/>
        <v/>
      </c>
      <c r="Z3382" s="867"/>
    </row>
    <row r="3383" spans="2:26" s="312" customFormat="1" ht="15" customHeight="1" outlineLevel="1">
      <c r="B3383" s="314"/>
      <c r="C3383" s="534"/>
      <c r="D3383" s="343"/>
      <c r="E3383" s="307" t="s">
        <v>3187</v>
      </c>
      <c r="F3383" s="307" t="s">
        <v>4033</v>
      </c>
      <c r="G3383" s="307" t="s">
        <v>2107</v>
      </c>
      <c r="H3383" s="302" t="s">
        <v>3657</v>
      </c>
      <c r="I3383" s="303" t="s">
        <v>660</v>
      </c>
      <c r="J3383" s="417" t="s">
        <v>5684</v>
      </c>
      <c r="K3383" s="865" t="str">
        <f t="shared" si="221"/>
        <v/>
      </c>
      <c r="L3383" s="557" t="s">
        <v>3656</v>
      </c>
      <c r="M3383" s="558" t="s">
        <v>3655</v>
      </c>
      <c r="N3383" s="597"/>
      <c r="O3383" s="558"/>
      <c r="P3383" s="598"/>
      <c r="Q3383" s="867" t="str">
        <f t="shared" ca="1" si="222"/>
        <v/>
      </c>
      <c r="R3383" s="867" t="str">
        <f t="shared" ca="1" si="223"/>
        <v/>
      </c>
      <c r="S3383" s="867" t="str">
        <f>IFERROR(IF(VLOOKUP("*"&amp;TRIM($F3383)&amp;"*",dump!$A:$D,4,FALSE)="","空文字",VLOOKUP("*"&amp;TRIM($F3383)&amp;"*",dump!$A:$D,4,FALSE)),"NA")</f>
        <v>NA</v>
      </c>
      <c r="T3383" s="867" t="str">
        <f t="shared" ca="1" si="224"/>
        <v>●</v>
      </c>
      <c r="U3383" s="867"/>
      <c r="V3383" s="867"/>
      <c r="W3383" s="867"/>
      <c r="X3383" s="867"/>
      <c r="Y3383" s="867" t="str">
        <f t="shared" si="225"/>
        <v/>
      </c>
      <c r="Z3383" s="867"/>
    </row>
    <row r="3384" spans="2:26" s="312" customFormat="1" ht="15" customHeight="1" outlineLevel="1">
      <c r="B3384" s="314"/>
      <c r="C3384" s="534"/>
      <c r="D3384" s="343"/>
      <c r="E3384" s="307" t="s">
        <v>3188</v>
      </c>
      <c r="F3384" s="307" t="s">
        <v>4034</v>
      </c>
      <c r="G3384" s="307" t="s">
        <v>2108</v>
      </c>
      <c r="H3384" s="302" t="s">
        <v>3657</v>
      </c>
      <c r="I3384" s="303" t="s">
        <v>660</v>
      </c>
      <c r="J3384" s="417" t="s">
        <v>5684</v>
      </c>
      <c r="K3384" s="865" t="str">
        <f t="shared" si="221"/>
        <v/>
      </c>
      <c r="L3384" s="557" t="s">
        <v>3656</v>
      </c>
      <c r="M3384" s="558" t="s">
        <v>3655</v>
      </c>
      <c r="N3384" s="597"/>
      <c r="O3384" s="558"/>
      <c r="P3384" s="598"/>
      <c r="Q3384" s="867" t="str">
        <f t="shared" ca="1" si="222"/>
        <v/>
      </c>
      <c r="R3384" s="867" t="str">
        <f t="shared" ca="1" si="223"/>
        <v/>
      </c>
      <c r="S3384" s="867" t="str">
        <f>IFERROR(IF(VLOOKUP("*"&amp;TRIM($F3384)&amp;"*",dump!$A:$D,4,FALSE)="","空文字",VLOOKUP("*"&amp;TRIM($F3384)&amp;"*",dump!$A:$D,4,FALSE)),"NA")</f>
        <v>NA</v>
      </c>
      <c r="T3384" s="867" t="str">
        <f t="shared" ca="1" si="224"/>
        <v>●</v>
      </c>
      <c r="U3384" s="867"/>
      <c r="V3384" s="867"/>
      <c r="W3384" s="867"/>
      <c r="X3384" s="867"/>
      <c r="Y3384" s="867" t="str">
        <f t="shared" si="225"/>
        <v/>
      </c>
      <c r="Z3384" s="867"/>
    </row>
    <row r="3385" spans="2:26" s="312" customFormat="1" ht="15" customHeight="1" outlineLevel="1">
      <c r="B3385" s="314"/>
      <c r="C3385" s="534"/>
      <c r="D3385" s="343"/>
      <c r="E3385" s="307" t="s">
        <v>3189</v>
      </c>
      <c r="F3385" s="307" t="s">
        <v>4035</v>
      </c>
      <c r="G3385" s="307" t="s">
        <v>2109</v>
      </c>
      <c r="H3385" s="302" t="s">
        <v>3657</v>
      </c>
      <c r="I3385" s="303" t="s">
        <v>660</v>
      </c>
      <c r="J3385" s="417" t="s">
        <v>5684</v>
      </c>
      <c r="K3385" s="865" t="str">
        <f t="shared" si="221"/>
        <v/>
      </c>
      <c r="L3385" s="557" t="s">
        <v>3656</v>
      </c>
      <c r="M3385" s="558" t="s">
        <v>3655</v>
      </c>
      <c r="N3385" s="597"/>
      <c r="O3385" s="558"/>
      <c r="P3385" s="598"/>
      <c r="Q3385" s="867" t="str">
        <f t="shared" ca="1" si="222"/>
        <v/>
      </c>
      <c r="R3385" s="867" t="str">
        <f t="shared" ca="1" si="223"/>
        <v/>
      </c>
      <c r="S3385" s="867" t="str">
        <f>IFERROR(IF(VLOOKUP("*"&amp;TRIM($F3385)&amp;"*",dump!$A:$D,4,FALSE)="","空文字",VLOOKUP("*"&amp;TRIM($F3385)&amp;"*",dump!$A:$D,4,FALSE)),"NA")</f>
        <v>NA</v>
      </c>
      <c r="T3385" s="867" t="str">
        <f t="shared" ca="1" si="224"/>
        <v>●</v>
      </c>
      <c r="U3385" s="867"/>
      <c r="V3385" s="867"/>
      <c r="W3385" s="867"/>
      <c r="X3385" s="867"/>
      <c r="Y3385" s="867" t="str">
        <f t="shared" si="225"/>
        <v/>
      </c>
      <c r="Z3385" s="867"/>
    </row>
    <row r="3386" spans="2:26" s="312" customFormat="1" ht="15" customHeight="1" outlineLevel="1">
      <c r="B3386" s="314"/>
      <c r="C3386" s="534"/>
      <c r="D3386" s="343"/>
      <c r="E3386" s="307" t="s">
        <v>3190</v>
      </c>
      <c r="F3386" s="307" t="s">
        <v>4036</v>
      </c>
      <c r="G3386" s="307" t="s">
        <v>2110</v>
      </c>
      <c r="H3386" s="302" t="s">
        <v>3657</v>
      </c>
      <c r="I3386" s="303" t="s">
        <v>660</v>
      </c>
      <c r="J3386" s="417" t="s">
        <v>5684</v>
      </c>
      <c r="K3386" s="865" t="str">
        <f t="shared" si="221"/>
        <v/>
      </c>
      <c r="L3386" s="557" t="s">
        <v>3656</v>
      </c>
      <c r="M3386" s="558" t="s">
        <v>3655</v>
      </c>
      <c r="N3386" s="597"/>
      <c r="O3386" s="558"/>
      <c r="P3386" s="598"/>
      <c r="Q3386" s="867" t="str">
        <f t="shared" ca="1" si="222"/>
        <v/>
      </c>
      <c r="R3386" s="867" t="str">
        <f t="shared" ca="1" si="223"/>
        <v/>
      </c>
      <c r="S3386" s="867" t="str">
        <f>IFERROR(IF(VLOOKUP("*"&amp;TRIM($F3386)&amp;"*",dump!$A:$D,4,FALSE)="","空文字",VLOOKUP("*"&amp;TRIM($F3386)&amp;"*",dump!$A:$D,4,FALSE)),"NA")</f>
        <v>NA</v>
      </c>
      <c r="T3386" s="867" t="str">
        <f t="shared" ca="1" si="224"/>
        <v>●</v>
      </c>
      <c r="U3386" s="867"/>
      <c r="V3386" s="867"/>
      <c r="W3386" s="867"/>
      <c r="X3386" s="867"/>
      <c r="Y3386" s="867" t="str">
        <f t="shared" si="225"/>
        <v/>
      </c>
      <c r="Z3386" s="867"/>
    </row>
    <row r="3387" spans="2:26" s="312" customFormat="1" ht="15" customHeight="1" outlineLevel="1">
      <c r="B3387" s="314"/>
      <c r="C3387" s="534"/>
      <c r="D3387" s="343"/>
      <c r="E3387" s="307" t="s">
        <v>3191</v>
      </c>
      <c r="F3387" s="307" t="s">
        <v>4037</v>
      </c>
      <c r="G3387" s="307" t="s">
        <v>2111</v>
      </c>
      <c r="H3387" s="302" t="s">
        <v>3657</v>
      </c>
      <c r="I3387" s="303" t="s">
        <v>660</v>
      </c>
      <c r="J3387" s="417" t="s">
        <v>5684</v>
      </c>
      <c r="K3387" s="865" t="str">
        <f t="shared" si="221"/>
        <v/>
      </c>
      <c r="L3387" s="557" t="s">
        <v>3656</v>
      </c>
      <c r="M3387" s="558" t="s">
        <v>3655</v>
      </c>
      <c r="N3387" s="597"/>
      <c r="O3387" s="558"/>
      <c r="P3387" s="598"/>
      <c r="Q3387" s="867" t="str">
        <f t="shared" ca="1" si="222"/>
        <v/>
      </c>
      <c r="R3387" s="867" t="str">
        <f t="shared" ca="1" si="223"/>
        <v/>
      </c>
      <c r="S3387" s="867" t="str">
        <f>IFERROR(IF(VLOOKUP("*"&amp;TRIM($F3387)&amp;"*",dump!$A:$D,4,FALSE)="","空文字",VLOOKUP("*"&amp;TRIM($F3387)&amp;"*",dump!$A:$D,4,FALSE)),"NA")</f>
        <v>NA</v>
      </c>
      <c r="T3387" s="867" t="str">
        <f t="shared" ca="1" si="224"/>
        <v>●</v>
      </c>
      <c r="U3387" s="867"/>
      <c r="V3387" s="867"/>
      <c r="W3387" s="867"/>
      <c r="X3387" s="867"/>
      <c r="Y3387" s="867" t="str">
        <f t="shared" si="225"/>
        <v/>
      </c>
      <c r="Z3387" s="867"/>
    </row>
    <row r="3388" spans="2:26" s="312" customFormat="1" ht="15" customHeight="1" outlineLevel="1">
      <c r="B3388" s="314"/>
      <c r="C3388" s="534"/>
      <c r="D3388" s="343"/>
      <c r="E3388" s="307" t="s">
        <v>3192</v>
      </c>
      <c r="F3388" s="307" t="s">
        <v>4038</v>
      </c>
      <c r="G3388" s="307" t="s">
        <v>2112</v>
      </c>
      <c r="H3388" s="302" t="s">
        <v>3657</v>
      </c>
      <c r="I3388" s="303" t="s">
        <v>660</v>
      </c>
      <c r="J3388" s="417" t="s">
        <v>5684</v>
      </c>
      <c r="K3388" s="865" t="str">
        <f t="shared" si="221"/>
        <v/>
      </c>
      <c r="L3388" s="557" t="s">
        <v>3656</v>
      </c>
      <c r="M3388" s="558" t="s">
        <v>3655</v>
      </c>
      <c r="N3388" s="597"/>
      <c r="O3388" s="558"/>
      <c r="P3388" s="598"/>
      <c r="Q3388" s="867" t="str">
        <f t="shared" ca="1" si="222"/>
        <v/>
      </c>
      <c r="R3388" s="867" t="str">
        <f t="shared" ca="1" si="223"/>
        <v/>
      </c>
      <c r="S3388" s="867" t="str">
        <f>IFERROR(IF(VLOOKUP("*"&amp;TRIM($F3388)&amp;"*",dump!$A:$D,4,FALSE)="","空文字",VLOOKUP("*"&amp;TRIM($F3388)&amp;"*",dump!$A:$D,4,FALSE)),"NA")</f>
        <v>NA</v>
      </c>
      <c r="T3388" s="867" t="str">
        <f t="shared" ca="1" si="224"/>
        <v>●</v>
      </c>
      <c r="U3388" s="867"/>
      <c r="V3388" s="867"/>
      <c r="W3388" s="867"/>
      <c r="X3388" s="867"/>
      <c r="Y3388" s="867" t="str">
        <f t="shared" si="225"/>
        <v/>
      </c>
      <c r="Z3388" s="867"/>
    </row>
    <row r="3389" spans="2:26" s="312" customFormat="1" ht="15" customHeight="1" outlineLevel="1">
      <c r="B3389" s="314"/>
      <c r="C3389" s="534"/>
      <c r="D3389" s="343"/>
      <c r="E3389" s="307" t="s">
        <v>3193</v>
      </c>
      <c r="F3389" s="307" t="s">
        <v>4039</v>
      </c>
      <c r="G3389" s="307" t="s">
        <v>2113</v>
      </c>
      <c r="H3389" s="302" t="s">
        <v>3657</v>
      </c>
      <c r="I3389" s="303" t="s">
        <v>660</v>
      </c>
      <c r="J3389" s="417" t="s">
        <v>5684</v>
      </c>
      <c r="K3389" s="865" t="str">
        <f t="shared" si="221"/>
        <v/>
      </c>
      <c r="L3389" s="557" t="s">
        <v>3656</v>
      </c>
      <c r="M3389" s="558" t="s">
        <v>3655</v>
      </c>
      <c r="N3389" s="597"/>
      <c r="O3389" s="558"/>
      <c r="P3389" s="598"/>
      <c r="Q3389" s="867" t="str">
        <f t="shared" ca="1" si="222"/>
        <v/>
      </c>
      <c r="R3389" s="867" t="str">
        <f t="shared" ca="1" si="223"/>
        <v/>
      </c>
      <c r="S3389" s="867" t="str">
        <f>IFERROR(IF(VLOOKUP("*"&amp;TRIM($F3389)&amp;"*",dump!$A:$D,4,FALSE)="","空文字",VLOOKUP("*"&amp;TRIM($F3389)&amp;"*",dump!$A:$D,4,FALSE)),"NA")</f>
        <v>NA</v>
      </c>
      <c r="T3389" s="867" t="str">
        <f t="shared" ca="1" si="224"/>
        <v>●</v>
      </c>
      <c r="U3389" s="867"/>
      <c r="V3389" s="867"/>
      <c r="W3389" s="867"/>
      <c r="X3389" s="867"/>
      <c r="Y3389" s="867" t="str">
        <f t="shared" si="225"/>
        <v/>
      </c>
      <c r="Z3389" s="867"/>
    </row>
    <row r="3390" spans="2:26" s="312" customFormat="1" ht="15" customHeight="1" outlineLevel="1">
      <c r="B3390" s="314"/>
      <c r="C3390" s="527"/>
      <c r="D3390" s="525"/>
      <c r="E3390" s="307" t="s">
        <v>3194</v>
      </c>
      <c r="F3390" s="307" t="s">
        <v>4040</v>
      </c>
      <c r="G3390" s="307" t="s">
        <v>2114</v>
      </c>
      <c r="H3390" s="302" t="s">
        <v>3657</v>
      </c>
      <c r="I3390" s="303" t="s">
        <v>660</v>
      </c>
      <c r="J3390" s="417" t="s">
        <v>5684</v>
      </c>
      <c r="K3390" s="865" t="str">
        <f t="shared" si="221"/>
        <v/>
      </c>
      <c r="L3390" s="557" t="s">
        <v>3656</v>
      </c>
      <c r="M3390" s="558" t="s">
        <v>3655</v>
      </c>
      <c r="N3390" s="597"/>
      <c r="O3390" s="558"/>
      <c r="P3390" s="598"/>
      <c r="Q3390" s="867" t="str">
        <f t="shared" ca="1" si="222"/>
        <v/>
      </c>
      <c r="R3390" s="867" t="str">
        <f t="shared" ca="1" si="223"/>
        <v/>
      </c>
      <c r="S3390" s="867" t="str">
        <f>IFERROR(IF(VLOOKUP("*"&amp;TRIM($F3390)&amp;"*",dump!$A:$D,4,FALSE)="","空文字",VLOOKUP("*"&amp;TRIM($F3390)&amp;"*",dump!$A:$D,4,FALSE)),"NA")</f>
        <v>NA</v>
      </c>
      <c r="T3390" s="867" t="str">
        <f t="shared" ca="1" si="224"/>
        <v>●</v>
      </c>
      <c r="U3390" s="867"/>
      <c r="V3390" s="867"/>
      <c r="W3390" s="867"/>
      <c r="X3390" s="867"/>
      <c r="Y3390" s="867" t="str">
        <f t="shared" si="225"/>
        <v/>
      </c>
      <c r="Z3390" s="867"/>
    </row>
    <row r="3391" spans="2:26" s="312" customFormat="1" ht="45" customHeight="1" outlineLevel="1">
      <c r="B3391" s="314"/>
      <c r="C3391" s="439" t="s">
        <v>10069</v>
      </c>
      <c r="D3391" s="224" t="s">
        <v>3195</v>
      </c>
      <c r="E3391" s="220"/>
      <c r="F3391" s="214" t="s">
        <v>4041</v>
      </c>
      <c r="G3391" s="214" t="s">
        <v>916</v>
      </c>
      <c r="H3391" s="225" t="s">
        <v>3655</v>
      </c>
      <c r="I3391" s="144" t="s">
        <v>660</v>
      </c>
      <c r="J3391" s="418" t="s">
        <v>5684</v>
      </c>
      <c r="K3391" s="865" t="str">
        <f t="shared" si="221"/>
        <v/>
      </c>
      <c r="L3391" s="557" t="s">
        <v>3656</v>
      </c>
      <c r="M3391" s="558" t="s">
        <v>3655</v>
      </c>
      <c r="N3391" s="597" t="s">
        <v>17470</v>
      </c>
      <c r="O3391" s="558"/>
      <c r="P3391" s="598"/>
      <c r="Q3391" s="867" t="str">
        <f t="shared" ca="1" si="222"/>
        <v/>
      </c>
      <c r="R3391" s="867" t="str">
        <f t="shared" ca="1" si="223"/>
        <v/>
      </c>
      <c r="S3391" s="867" t="str">
        <f>IFERROR(IF(VLOOKUP("*"&amp;TRIM($F3391)&amp;"*",dump!$A:$D,4,FALSE)="","空文字",VLOOKUP("*"&amp;TRIM($F3391)&amp;"*",dump!$A:$D,4,FALSE)),"NA")</f>
        <v>NA</v>
      </c>
      <c r="T3391" s="867" t="str">
        <f t="shared" ca="1" si="224"/>
        <v>●</v>
      </c>
      <c r="U3391" s="867"/>
      <c r="V3391" s="867"/>
      <c r="W3391" s="867"/>
      <c r="X3391" s="867"/>
      <c r="Y3391" s="867" t="str">
        <f t="shared" si="225"/>
        <v/>
      </c>
      <c r="Z3391" s="867"/>
    </row>
    <row r="3392" spans="2:26" s="312" customFormat="1" ht="15" customHeight="1" outlineLevel="1">
      <c r="B3392" s="314"/>
      <c r="C3392" s="439"/>
      <c r="D3392" s="343"/>
      <c r="E3392" s="306" t="s">
        <v>3196</v>
      </c>
      <c r="F3392" s="307" t="s">
        <v>4042</v>
      </c>
      <c r="G3392" s="307" t="s">
        <v>917</v>
      </c>
      <c r="H3392" s="302" t="s">
        <v>3657</v>
      </c>
      <c r="I3392" s="303" t="s">
        <v>660</v>
      </c>
      <c r="J3392" s="417" t="s">
        <v>5684</v>
      </c>
      <c r="K3392" s="865" t="str">
        <f t="shared" si="221"/>
        <v/>
      </c>
      <c r="L3392" s="557" t="s">
        <v>3656</v>
      </c>
      <c r="M3392" s="558" t="s">
        <v>3655</v>
      </c>
      <c r="N3392" s="597"/>
      <c r="O3392" s="558"/>
      <c r="P3392" s="598"/>
      <c r="Q3392" s="867" t="str">
        <f t="shared" ca="1" si="222"/>
        <v/>
      </c>
      <c r="R3392" s="867" t="str">
        <f t="shared" ca="1" si="223"/>
        <v/>
      </c>
      <c r="S3392" s="867" t="str">
        <f>IFERROR(IF(VLOOKUP("*"&amp;TRIM($F3392)&amp;"*",dump!$A:$D,4,FALSE)="","空文字",VLOOKUP("*"&amp;TRIM($F3392)&amp;"*",dump!$A:$D,4,FALSE)),"NA")</f>
        <v>NA</v>
      </c>
      <c r="T3392" s="867" t="str">
        <f t="shared" ca="1" si="224"/>
        <v>●</v>
      </c>
      <c r="U3392" s="867"/>
      <c r="V3392" s="867"/>
      <c r="W3392" s="867"/>
      <c r="X3392" s="867"/>
      <c r="Y3392" s="867" t="str">
        <f t="shared" si="225"/>
        <v/>
      </c>
      <c r="Z3392" s="867"/>
    </row>
    <row r="3393" spans="2:26" s="312" customFormat="1" ht="45" customHeight="1" outlineLevel="1">
      <c r="B3393" s="314"/>
      <c r="C3393" s="526" t="s">
        <v>10070</v>
      </c>
      <c r="D3393" s="215" t="s">
        <v>3197</v>
      </c>
      <c r="E3393" s="213"/>
      <c r="F3393" s="214" t="s">
        <v>10071</v>
      </c>
      <c r="G3393" s="214" t="s">
        <v>918</v>
      </c>
      <c r="H3393" s="225" t="s">
        <v>3655</v>
      </c>
      <c r="I3393" s="144" t="s">
        <v>660</v>
      </c>
      <c r="J3393" s="418" t="s">
        <v>5684</v>
      </c>
      <c r="K3393" s="865" t="str">
        <f t="shared" si="221"/>
        <v>○</v>
      </c>
      <c r="L3393" s="555" t="s">
        <v>17116</v>
      </c>
      <c r="M3393" s="553"/>
      <c r="N3393" s="593" t="s">
        <v>19875</v>
      </c>
      <c r="O3393" s="553"/>
      <c r="P3393" s="554"/>
      <c r="Q3393" s="867" t="str">
        <f t="shared" ca="1" si="222"/>
        <v/>
      </c>
      <c r="R3393" s="867" t="str">
        <f t="shared" ca="1" si="223"/>
        <v/>
      </c>
      <c r="S3393" s="867" t="str">
        <f>IFERROR(IF(VLOOKUP("*"&amp;TRIM($F3393)&amp;"*",dump!$A:$D,4,FALSE)="","空文字",VLOOKUP("*"&amp;TRIM($F3393)&amp;"*",dump!$A:$D,4,FALSE)),"NA")</f>
        <v>NA</v>
      </c>
      <c r="T3393" s="867" t="str">
        <f t="shared" si="224"/>
        <v/>
      </c>
      <c r="U3393" s="867"/>
      <c r="V3393" s="867"/>
      <c r="W3393" s="867"/>
      <c r="X3393" s="867"/>
      <c r="Y3393" s="867" t="str">
        <f t="shared" si="225"/>
        <v/>
      </c>
      <c r="Z3393" s="867"/>
    </row>
    <row r="3394" spans="2:26" s="312" customFormat="1" ht="15" customHeight="1" outlineLevel="1">
      <c r="B3394" s="314"/>
      <c r="C3394" s="534"/>
      <c r="D3394" s="343"/>
      <c r="E3394" s="307" t="s">
        <v>3198</v>
      </c>
      <c r="F3394" s="307" t="s">
        <v>4043</v>
      </c>
      <c r="G3394" s="307" t="s">
        <v>919</v>
      </c>
      <c r="H3394" s="302" t="s">
        <v>3657</v>
      </c>
      <c r="I3394" s="303" t="s">
        <v>660</v>
      </c>
      <c r="J3394" s="417" t="s">
        <v>5684</v>
      </c>
      <c r="K3394" s="865" t="str">
        <f t="shared" si="221"/>
        <v/>
      </c>
      <c r="L3394" s="557" t="s">
        <v>3656</v>
      </c>
      <c r="M3394" s="558" t="s">
        <v>3655</v>
      </c>
      <c r="N3394" s="597"/>
      <c r="O3394" s="558"/>
      <c r="P3394" s="598"/>
      <c r="Q3394" s="867" t="str">
        <f t="shared" ca="1" si="222"/>
        <v/>
      </c>
      <c r="R3394" s="867" t="str">
        <f t="shared" ca="1" si="223"/>
        <v/>
      </c>
      <c r="S3394" s="867" t="str">
        <f>IFERROR(IF(VLOOKUP("*"&amp;TRIM($F3394)&amp;"*",dump!$A:$D,4,FALSE)="","空文字",VLOOKUP("*"&amp;TRIM($F3394)&amp;"*",dump!$A:$D,4,FALSE)),"NA")</f>
        <v>NA</v>
      </c>
      <c r="T3394" s="867" t="str">
        <f t="shared" ca="1" si="224"/>
        <v>●</v>
      </c>
      <c r="U3394" s="867"/>
      <c r="V3394" s="867"/>
      <c r="W3394" s="867"/>
      <c r="X3394" s="867"/>
      <c r="Y3394" s="867" t="str">
        <f t="shared" si="225"/>
        <v/>
      </c>
      <c r="Z3394" s="867"/>
    </row>
    <row r="3395" spans="2:26" s="312" customFormat="1" ht="15" customHeight="1" outlineLevel="1">
      <c r="B3395" s="314"/>
      <c r="C3395" s="534"/>
      <c r="D3395" s="343"/>
      <c r="E3395" s="307" t="s">
        <v>3199</v>
      </c>
      <c r="F3395" s="307" t="s">
        <v>4044</v>
      </c>
      <c r="G3395" s="307" t="s">
        <v>920</v>
      </c>
      <c r="H3395" s="302" t="s">
        <v>3657</v>
      </c>
      <c r="I3395" s="303" t="s">
        <v>660</v>
      </c>
      <c r="J3395" s="417" t="s">
        <v>5684</v>
      </c>
      <c r="K3395" s="865" t="str">
        <f t="shared" si="221"/>
        <v/>
      </c>
      <c r="L3395" s="557" t="s">
        <v>3656</v>
      </c>
      <c r="M3395" s="558" t="s">
        <v>3655</v>
      </c>
      <c r="N3395" s="597"/>
      <c r="O3395" s="558"/>
      <c r="P3395" s="598"/>
      <c r="Q3395" s="867" t="str">
        <f t="shared" ca="1" si="222"/>
        <v/>
      </c>
      <c r="R3395" s="867" t="str">
        <f t="shared" ca="1" si="223"/>
        <v/>
      </c>
      <c r="S3395" s="867" t="str">
        <f>IFERROR(IF(VLOOKUP("*"&amp;TRIM($F3395)&amp;"*",dump!$A:$D,4,FALSE)="","空文字",VLOOKUP("*"&amp;TRIM($F3395)&amp;"*",dump!$A:$D,4,FALSE)),"NA")</f>
        <v>NA</v>
      </c>
      <c r="T3395" s="867" t="str">
        <f t="shared" ca="1" si="224"/>
        <v>●</v>
      </c>
      <c r="U3395" s="867"/>
      <c r="V3395" s="867"/>
      <c r="W3395" s="867"/>
      <c r="X3395" s="867"/>
      <c r="Y3395" s="867" t="str">
        <f t="shared" si="225"/>
        <v/>
      </c>
      <c r="Z3395" s="867"/>
    </row>
    <row r="3396" spans="2:26" s="312" customFormat="1" ht="15" customHeight="1" outlineLevel="1">
      <c r="B3396" s="314"/>
      <c r="C3396" s="534"/>
      <c r="D3396" s="343"/>
      <c r="E3396" s="306" t="s">
        <v>3200</v>
      </c>
      <c r="F3396" s="306" t="s">
        <v>4045</v>
      </c>
      <c r="G3396" s="306" t="s">
        <v>2250</v>
      </c>
      <c r="H3396" s="305" t="s">
        <v>3657</v>
      </c>
      <c r="I3396" s="304" t="s">
        <v>660</v>
      </c>
      <c r="J3396" s="419" t="s">
        <v>5684</v>
      </c>
      <c r="K3396" s="865" t="str">
        <f t="shared" si="221"/>
        <v/>
      </c>
      <c r="L3396" s="557" t="s">
        <v>3656</v>
      </c>
      <c r="M3396" s="558" t="s">
        <v>3655</v>
      </c>
      <c r="N3396" s="597"/>
      <c r="O3396" s="558"/>
      <c r="P3396" s="598"/>
      <c r="Q3396" s="867" t="str">
        <f t="shared" ca="1" si="222"/>
        <v/>
      </c>
      <c r="R3396" s="867" t="str">
        <f t="shared" ca="1" si="223"/>
        <v/>
      </c>
      <c r="S3396" s="867" t="str">
        <f>IFERROR(IF(VLOOKUP("*"&amp;TRIM($F3396)&amp;"*",dump!$A:$D,4,FALSE)="","空文字",VLOOKUP("*"&amp;TRIM($F3396)&amp;"*",dump!$A:$D,4,FALSE)),"NA")</f>
        <v>NA</v>
      </c>
      <c r="T3396" s="867" t="str">
        <f t="shared" ca="1" si="224"/>
        <v>●</v>
      </c>
      <c r="U3396" s="867"/>
      <c r="V3396" s="867"/>
      <c r="W3396" s="867"/>
      <c r="X3396" s="867"/>
      <c r="Y3396" s="867" t="str">
        <f t="shared" si="225"/>
        <v/>
      </c>
      <c r="Z3396" s="867"/>
    </row>
    <row r="3397" spans="2:26" s="312" customFormat="1" ht="15" customHeight="1" outlineLevel="1">
      <c r="B3397" s="314"/>
      <c r="C3397" s="439"/>
      <c r="D3397" s="328"/>
      <c r="E3397" s="306" t="s">
        <v>12160</v>
      </c>
      <c r="F3397" s="306" t="s">
        <v>12139</v>
      </c>
      <c r="G3397" s="306" t="s">
        <v>7058</v>
      </c>
      <c r="H3397" s="305" t="s">
        <v>3657</v>
      </c>
      <c r="I3397" s="304" t="s">
        <v>3666</v>
      </c>
      <c r="J3397" s="419" t="s">
        <v>5684</v>
      </c>
      <c r="K3397" s="865" t="str">
        <f t="shared" si="221"/>
        <v/>
      </c>
      <c r="L3397" s="557" t="s">
        <v>3656</v>
      </c>
      <c r="M3397" s="558" t="s">
        <v>3655</v>
      </c>
      <c r="N3397" s="597"/>
      <c r="O3397" s="558"/>
      <c r="P3397" s="598"/>
      <c r="Q3397" s="867" t="str">
        <f t="shared" ca="1" si="222"/>
        <v/>
      </c>
      <c r="R3397" s="867" t="str">
        <f t="shared" ca="1" si="223"/>
        <v/>
      </c>
      <c r="S3397" s="867" t="str">
        <f>IFERROR(IF(VLOOKUP("*"&amp;TRIM($F3397)&amp;"*",dump!$A:$D,4,FALSE)="","空文字",VLOOKUP("*"&amp;TRIM($F3397)&amp;"*",dump!$A:$D,4,FALSE)),"NA")</f>
        <v>NA</v>
      </c>
      <c r="T3397" s="867" t="str">
        <f t="shared" ca="1" si="224"/>
        <v>●</v>
      </c>
      <c r="U3397" s="867"/>
      <c r="V3397" s="867"/>
      <c r="W3397" s="867"/>
      <c r="X3397" s="867"/>
      <c r="Y3397" s="867" t="str">
        <f t="shared" si="225"/>
        <v/>
      </c>
      <c r="Z3397" s="867"/>
    </row>
    <row r="3398" spans="2:26" s="312" customFormat="1" ht="15" customHeight="1" outlineLevel="1">
      <c r="B3398" s="314"/>
      <c r="C3398" s="439"/>
      <c r="D3398" s="328"/>
      <c r="E3398" s="397"/>
      <c r="F3398" s="306" t="s">
        <v>12140</v>
      </c>
      <c r="G3398" s="397"/>
      <c r="H3398" s="397"/>
      <c r="I3398" s="76"/>
      <c r="J3398" s="414"/>
      <c r="K3398" s="864" t="str">
        <f t="shared" si="221"/>
        <v/>
      </c>
      <c r="L3398" s="557" t="s">
        <v>3656</v>
      </c>
      <c r="M3398" s="558" t="s">
        <v>3655</v>
      </c>
      <c r="N3398" s="597"/>
      <c r="O3398" s="558"/>
      <c r="P3398" s="598"/>
      <c r="Q3398" s="867" t="str">
        <f t="shared" ca="1" si="222"/>
        <v/>
      </c>
      <c r="R3398" s="867" t="str">
        <f t="shared" ca="1" si="223"/>
        <v/>
      </c>
      <c r="S3398" s="867" t="str">
        <f>IFERROR(IF(VLOOKUP("*"&amp;TRIM($F3398)&amp;"*",dump!$A:$D,4,FALSE)="","空文字",VLOOKUP("*"&amp;TRIM($F3398)&amp;"*",dump!$A:$D,4,FALSE)),"NA")</f>
        <v>NA</v>
      </c>
      <c r="T3398" s="867" t="str">
        <f t="shared" ca="1" si="224"/>
        <v>●</v>
      </c>
      <c r="U3398" s="867"/>
      <c r="V3398" s="867"/>
      <c r="W3398" s="867"/>
      <c r="X3398" s="867"/>
      <c r="Y3398" s="867" t="str">
        <f t="shared" si="225"/>
        <v/>
      </c>
      <c r="Z3398" s="867"/>
    </row>
    <row r="3399" spans="2:26" s="312" customFormat="1" ht="15" customHeight="1" outlineLevel="1">
      <c r="B3399" s="314"/>
      <c r="C3399" s="439"/>
      <c r="D3399" s="328"/>
      <c r="E3399" s="397"/>
      <c r="F3399" s="306" t="s">
        <v>12141</v>
      </c>
      <c r="G3399" s="397"/>
      <c r="H3399" s="397"/>
      <c r="I3399" s="76"/>
      <c r="J3399" s="414"/>
      <c r="K3399" s="864" t="str">
        <f t="shared" si="221"/>
        <v/>
      </c>
      <c r="L3399" s="557" t="s">
        <v>3656</v>
      </c>
      <c r="M3399" s="558" t="s">
        <v>3655</v>
      </c>
      <c r="N3399" s="597"/>
      <c r="O3399" s="558"/>
      <c r="P3399" s="598"/>
      <c r="Q3399" s="867" t="str">
        <f t="shared" ca="1" si="222"/>
        <v/>
      </c>
      <c r="R3399" s="867" t="str">
        <f t="shared" ca="1" si="223"/>
        <v/>
      </c>
      <c r="S3399" s="867" t="str">
        <f>IFERROR(IF(VLOOKUP("*"&amp;TRIM($F3399)&amp;"*",dump!$A:$D,4,FALSE)="","空文字",VLOOKUP("*"&amp;TRIM($F3399)&amp;"*",dump!$A:$D,4,FALSE)),"NA")</f>
        <v>NA</v>
      </c>
      <c r="T3399" s="867" t="str">
        <f t="shared" ca="1" si="224"/>
        <v>●</v>
      </c>
      <c r="U3399" s="867"/>
      <c r="V3399" s="867"/>
      <c r="W3399" s="867"/>
      <c r="X3399" s="867"/>
      <c r="Y3399" s="867" t="str">
        <f t="shared" si="225"/>
        <v/>
      </c>
      <c r="Z3399" s="867"/>
    </row>
    <row r="3400" spans="2:26" s="312" customFormat="1" ht="15" customHeight="1" outlineLevel="1">
      <c r="B3400" s="314"/>
      <c r="C3400" s="439"/>
      <c r="D3400" s="328"/>
      <c r="E3400" s="397"/>
      <c r="F3400" s="306" t="s">
        <v>12142</v>
      </c>
      <c r="G3400" s="397"/>
      <c r="H3400" s="397"/>
      <c r="I3400" s="76"/>
      <c r="J3400" s="414"/>
      <c r="K3400" s="864" t="str">
        <f t="shared" si="221"/>
        <v/>
      </c>
      <c r="L3400" s="557" t="s">
        <v>3656</v>
      </c>
      <c r="M3400" s="558" t="s">
        <v>3655</v>
      </c>
      <c r="N3400" s="597"/>
      <c r="O3400" s="558"/>
      <c r="P3400" s="598"/>
      <c r="Q3400" s="867" t="str">
        <f t="shared" ca="1" si="222"/>
        <v/>
      </c>
      <c r="R3400" s="867" t="str">
        <f t="shared" ca="1" si="223"/>
        <v/>
      </c>
      <c r="S3400" s="867" t="str">
        <f>IFERROR(IF(VLOOKUP("*"&amp;TRIM($F3400)&amp;"*",dump!$A:$D,4,FALSE)="","空文字",VLOOKUP("*"&amp;TRIM($F3400)&amp;"*",dump!$A:$D,4,FALSE)),"NA")</f>
        <v>NA</v>
      </c>
      <c r="T3400" s="867" t="str">
        <f t="shared" ca="1" si="224"/>
        <v>●</v>
      </c>
      <c r="U3400" s="867"/>
      <c r="V3400" s="867"/>
      <c r="W3400" s="867"/>
      <c r="X3400" s="867"/>
      <c r="Y3400" s="867" t="str">
        <f t="shared" si="225"/>
        <v/>
      </c>
      <c r="Z3400" s="867"/>
    </row>
    <row r="3401" spans="2:26" s="312" customFormat="1" ht="15" customHeight="1" outlineLevel="1">
      <c r="B3401" s="314"/>
      <c r="C3401" s="439"/>
      <c r="D3401" s="328"/>
      <c r="E3401" s="397"/>
      <c r="F3401" s="306" t="s">
        <v>12143</v>
      </c>
      <c r="G3401" s="397"/>
      <c r="H3401" s="397"/>
      <c r="I3401" s="76"/>
      <c r="J3401" s="414"/>
      <c r="K3401" s="864" t="str">
        <f t="shared" si="221"/>
        <v/>
      </c>
      <c r="L3401" s="557" t="s">
        <v>3656</v>
      </c>
      <c r="M3401" s="558" t="s">
        <v>3655</v>
      </c>
      <c r="N3401" s="597"/>
      <c r="O3401" s="558"/>
      <c r="P3401" s="598"/>
      <c r="Q3401" s="867" t="str">
        <f t="shared" ca="1" si="222"/>
        <v/>
      </c>
      <c r="R3401" s="867" t="str">
        <f t="shared" ca="1" si="223"/>
        <v/>
      </c>
      <c r="S3401" s="867" t="str">
        <f>IFERROR(IF(VLOOKUP("*"&amp;TRIM($F3401)&amp;"*",dump!$A:$D,4,FALSE)="","空文字",VLOOKUP("*"&amp;TRIM($F3401)&amp;"*",dump!$A:$D,4,FALSE)),"NA")</f>
        <v>NA</v>
      </c>
      <c r="T3401" s="867" t="str">
        <f t="shared" ca="1" si="224"/>
        <v>●</v>
      </c>
      <c r="U3401" s="867"/>
      <c r="V3401" s="867"/>
      <c r="W3401" s="867"/>
      <c r="X3401" s="867"/>
      <c r="Y3401" s="867" t="str">
        <f t="shared" si="225"/>
        <v/>
      </c>
      <c r="Z3401" s="867"/>
    </row>
    <row r="3402" spans="2:26" s="312" customFormat="1" ht="15" customHeight="1" outlineLevel="1">
      <c r="B3402" s="314"/>
      <c r="C3402" s="439"/>
      <c r="D3402" s="328"/>
      <c r="E3402" s="397"/>
      <c r="F3402" s="306" t="s">
        <v>12144</v>
      </c>
      <c r="G3402" s="397"/>
      <c r="H3402" s="397"/>
      <c r="I3402" s="76"/>
      <c r="J3402" s="414"/>
      <c r="K3402" s="864" t="str">
        <f t="shared" si="221"/>
        <v/>
      </c>
      <c r="L3402" s="557" t="s">
        <v>3656</v>
      </c>
      <c r="M3402" s="558" t="s">
        <v>3655</v>
      </c>
      <c r="N3402" s="597"/>
      <c r="O3402" s="558"/>
      <c r="P3402" s="598"/>
      <c r="Q3402" s="867" t="str">
        <f t="shared" ca="1" si="222"/>
        <v/>
      </c>
      <c r="R3402" s="867" t="str">
        <f t="shared" ca="1" si="223"/>
        <v/>
      </c>
      <c r="S3402" s="867" t="str">
        <f>IFERROR(IF(VLOOKUP("*"&amp;TRIM($F3402)&amp;"*",dump!$A:$D,4,FALSE)="","空文字",VLOOKUP("*"&amp;TRIM($F3402)&amp;"*",dump!$A:$D,4,FALSE)),"NA")</f>
        <v>NA</v>
      </c>
      <c r="T3402" s="867" t="str">
        <f t="shared" ca="1" si="224"/>
        <v>●</v>
      </c>
      <c r="U3402" s="867"/>
      <c r="V3402" s="867"/>
      <c r="W3402" s="867"/>
      <c r="X3402" s="867"/>
      <c r="Y3402" s="867" t="str">
        <f t="shared" si="225"/>
        <v/>
      </c>
      <c r="Z3402" s="867"/>
    </row>
    <row r="3403" spans="2:26" s="312" customFormat="1" ht="15" customHeight="1" outlineLevel="1">
      <c r="B3403" s="314"/>
      <c r="C3403" s="439"/>
      <c r="D3403" s="328"/>
      <c r="E3403" s="397"/>
      <c r="F3403" s="306" t="s">
        <v>12145</v>
      </c>
      <c r="G3403" s="397"/>
      <c r="H3403" s="397"/>
      <c r="I3403" s="76"/>
      <c r="J3403" s="414"/>
      <c r="K3403" s="864" t="str">
        <f t="shared" si="221"/>
        <v/>
      </c>
      <c r="L3403" s="557" t="s">
        <v>3656</v>
      </c>
      <c r="M3403" s="558" t="s">
        <v>3655</v>
      </c>
      <c r="N3403" s="597"/>
      <c r="O3403" s="558"/>
      <c r="P3403" s="598"/>
      <c r="Q3403" s="867" t="str">
        <f t="shared" ca="1" si="222"/>
        <v/>
      </c>
      <c r="R3403" s="867" t="str">
        <f t="shared" ca="1" si="223"/>
        <v/>
      </c>
      <c r="S3403" s="867" t="str">
        <f>IFERROR(IF(VLOOKUP("*"&amp;TRIM($F3403)&amp;"*",dump!$A:$D,4,FALSE)="","空文字",VLOOKUP("*"&amp;TRIM($F3403)&amp;"*",dump!$A:$D,4,FALSE)),"NA")</f>
        <v>NA</v>
      </c>
      <c r="T3403" s="867" t="str">
        <f t="shared" ca="1" si="224"/>
        <v>●</v>
      </c>
      <c r="U3403" s="867"/>
      <c r="V3403" s="867"/>
      <c r="W3403" s="867"/>
      <c r="X3403" s="867"/>
      <c r="Y3403" s="867" t="str">
        <f t="shared" si="225"/>
        <v/>
      </c>
      <c r="Z3403" s="867"/>
    </row>
    <row r="3404" spans="2:26" s="312" customFormat="1" ht="15" customHeight="1" outlineLevel="1">
      <c r="B3404" s="314"/>
      <c r="C3404" s="439"/>
      <c r="D3404" s="328"/>
      <c r="E3404" s="397"/>
      <c r="F3404" s="306" t="s">
        <v>12146</v>
      </c>
      <c r="G3404" s="397"/>
      <c r="H3404" s="397"/>
      <c r="I3404" s="76"/>
      <c r="J3404" s="414"/>
      <c r="K3404" s="864" t="str">
        <f t="shared" si="221"/>
        <v/>
      </c>
      <c r="L3404" s="557" t="s">
        <v>3656</v>
      </c>
      <c r="M3404" s="558" t="s">
        <v>3655</v>
      </c>
      <c r="N3404" s="597"/>
      <c r="O3404" s="558"/>
      <c r="P3404" s="598"/>
      <c r="Q3404" s="867" t="str">
        <f t="shared" ca="1" si="222"/>
        <v/>
      </c>
      <c r="R3404" s="867" t="str">
        <f t="shared" ca="1" si="223"/>
        <v/>
      </c>
      <c r="S3404" s="867" t="str">
        <f>IFERROR(IF(VLOOKUP("*"&amp;TRIM($F3404)&amp;"*",dump!$A:$D,4,FALSE)="","空文字",VLOOKUP("*"&amp;TRIM($F3404)&amp;"*",dump!$A:$D,4,FALSE)),"NA")</f>
        <v>NA</v>
      </c>
      <c r="T3404" s="867" t="str">
        <f t="shared" ca="1" si="224"/>
        <v>●</v>
      </c>
      <c r="U3404" s="867"/>
      <c r="V3404" s="867"/>
      <c r="W3404" s="867"/>
      <c r="X3404" s="867"/>
      <c r="Y3404" s="867" t="str">
        <f t="shared" si="225"/>
        <v/>
      </c>
      <c r="Z3404" s="867"/>
    </row>
    <row r="3405" spans="2:26" s="312" customFormat="1" ht="15" customHeight="1" outlineLevel="1">
      <c r="B3405" s="314"/>
      <c r="C3405" s="439"/>
      <c r="D3405" s="328"/>
      <c r="E3405" s="397"/>
      <c r="F3405" s="306" t="s">
        <v>12147</v>
      </c>
      <c r="G3405" s="397"/>
      <c r="H3405" s="397"/>
      <c r="I3405" s="76"/>
      <c r="J3405" s="414"/>
      <c r="K3405" s="864" t="str">
        <f t="shared" ref="K3405:K3468" si="226">IF(AND(M3405="", O3405="", N3405&lt;&gt;""), "○", "")</f>
        <v/>
      </c>
      <c r="L3405" s="557" t="s">
        <v>3656</v>
      </c>
      <c r="M3405" s="558" t="s">
        <v>3655</v>
      </c>
      <c r="N3405" s="597"/>
      <c r="O3405" s="558"/>
      <c r="P3405" s="598"/>
      <c r="Q3405" s="867" t="str">
        <f t="shared" ref="Q3405:Q3468" ca="1" si="227">IF(P3405="","",IF(P3405="←",IF(OFFSET($J3405,0,MATCH(MID(M3405,1,FIND("の",M3405,1)-1), $L$11:$BA$11,0)+4,1,1)="","",OFFSET($L3405,0,MATCH(MID(M3405,1,FIND("の",M3405,1)-1), $L$11:$BA$11,0)+4,1,1)),P3405))</f>
        <v/>
      </c>
      <c r="R3405" s="867" t="str">
        <f t="shared" ref="R3405:R3468" ca="1" si="228">IF(COUNTIF(Q3405,"*(*"),MID(Q3405,FIND("(",Q3405,1)+1,FIND(")",Q3405,1)-FIND("(",Q3405,1)-1),IF(COUNTIF(Q3405,"*""*"),MID(Q3405,FIND("""",Q3405,1)+1,LEN(Q3405)-2),IF(COUNTIF(Q3405,"*：*"),RIGHT(Q3405,LEN(Q3405)-(FIND("：",Q3405))),Q3405)))</f>
        <v/>
      </c>
      <c r="S3405" s="867" t="str">
        <f>IFERROR(IF(VLOOKUP("*"&amp;TRIM($F3405)&amp;"*",dump!$A:$D,4,FALSE)="","空文字",VLOOKUP("*"&amp;TRIM($F3405)&amp;"*",dump!$A:$D,4,FALSE)),"NA")</f>
        <v>NA</v>
      </c>
      <c r="T3405" s="867" t="str">
        <f t="shared" ref="T3405:T3468" ca="1" si="229">IF($K3405&lt;&gt;"",IF($E3405&lt;&gt;"","■",""),IF(AND(R3405="",S3405="NA"),"●", IF(EXACT(R3405,S3405),"●","×")))</f>
        <v>●</v>
      </c>
      <c r="U3405" s="867"/>
      <c r="V3405" s="867"/>
      <c r="W3405" s="867"/>
      <c r="X3405" s="867"/>
      <c r="Y3405" s="867" t="str">
        <f t="shared" ref="Y3405:Y3468" si="230">IF(U3405="●","●","")</f>
        <v/>
      </c>
      <c r="Z3405" s="867"/>
    </row>
    <row r="3406" spans="2:26" s="312" customFormat="1" ht="15" customHeight="1" outlineLevel="1">
      <c r="B3406" s="314"/>
      <c r="C3406" s="439"/>
      <c r="D3406" s="328"/>
      <c r="E3406" s="397"/>
      <c r="F3406" s="306" t="s">
        <v>12148</v>
      </c>
      <c r="G3406" s="397"/>
      <c r="H3406" s="397"/>
      <c r="I3406" s="76"/>
      <c r="J3406" s="414"/>
      <c r="K3406" s="864" t="str">
        <f t="shared" si="226"/>
        <v/>
      </c>
      <c r="L3406" s="557" t="s">
        <v>3656</v>
      </c>
      <c r="M3406" s="558" t="s">
        <v>3655</v>
      </c>
      <c r="N3406" s="597"/>
      <c r="O3406" s="558"/>
      <c r="P3406" s="598"/>
      <c r="Q3406" s="867" t="str">
        <f t="shared" ca="1" si="227"/>
        <v/>
      </c>
      <c r="R3406" s="867" t="str">
        <f t="shared" ca="1" si="228"/>
        <v/>
      </c>
      <c r="S3406" s="867" t="str">
        <f>IFERROR(IF(VLOOKUP("*"&amp;TRIM($F3406)&amp;"*",dump!$A:$D,4,FALSE)="","空文字",VLOOKUP("*"&amp;TRIM($F3406)&amp;"*",dump!$A:$D,4,FALSE)),"NA")</f>
        <v>NA</v>
      </c>
      <c r="T3406" s="867" t="str">
        <f t="shared" ca="1" si="229"/>
        <v>●</v>
      </c>
      <c r="U3406" s="867"/>
      <c r="V3406" s="867"/>
      <c r="W3406" s="867"/>
      <c r="X3406" s="867"/>
      <c r="Y3406" s="867" t="str">
        <f t="shared" si="230"/>
        <v/>
      </c>
      <c r="Z3406" s="867"/>
    </row>
    <row r="3407" spans="2:26" s="312" customFormat="1" ht="15" customHeight="1" outlineLevel="1">
      <c r="B3407" s="314"/>
      <c r="C3407" s="439"/>
      <c r="D3407" s="328"/>
      <c r="E3407" s="397"/>
      <c r="F3407" s="306" t="s">
        <v>12149</v>
      </c>
      <c r="G3407" s="397"/>
      <c r="H3407" s="397"/>
      <c r="I3407" s="76"/>
      <c r="J3407" s="414"/>
      <c r="K3407" s="864" t="str">
        <f t="shared" si="226"/>
        <v/>
      </c>
      <c r="L3407" s="557" t="s">
        <v>3656</v>
      </c>
      <c r="M3407" s="558" t="s">
        <v>3655</v>
      </c>
      <c r="N3407" s="597"/>
      <c r="O3407" s="558"/>
      <c r="P3407" s="598"/>
      <c r="Q3407" s="867" t="str">
        <f t="shared" ca="1" si="227"/>
        <v/>
      </c>
      <c r="R3407" s="867" t="str">
        <f t="shared" ca="1" si="228"/>
        <v/>
      </c>
      <c r="S3407" s="867" t="str">
        <f>IFERROR(IF(VLOOKUP("*"&amp;TRIM($F3407)&amp;"*",dump!$A:$D,4,FALSE)="","空文字",VLOOKUP("*"&amp;TRIM($F3407)&amp;"*",dump!$A:$D,4,FALSE)),"NA")</f>
        <v>NA</v>
      </c>
      <c r="T3407" s="867" t="str">
        <f t="shared" ca="1" si="229"/>
        <v>●</v>
      </c>
      <c r="U3407" s="867"/>
      <c r="V3407" s="867"/>
      <c r="W3407" s="867"/>
      <c r="X3407" s="867"/>
      <c r="Y3407" s="867" t="str">
        <f t="shared" si="230"/>
        <v/>
      </c>
      <c r="Z3407" s="867"/>
    </row>
    <row r="3408" spans="2:26" s="312" customFormat="1" ht="15" customHeight="1" outlineLevel="1">
      <c r="B3408" s="314"/>
      <c r="C3408" s="439"/>
      <c r="D3408" s="328"/>
      <c r="E3408" s="397"/>
      <c r="F3408" s="306" t="s">
        <v>12150</v>
      </c>
      <c r="G3408" s="397"/>
      <c r="H3408" s="397"/>
      <c r="I3408" s="76"/>
      <c r="J3408" s="414"/>
      <c r="K3408" s="864" t="str">
        <f t="shared" si="226"/>
        <v/>
      </c>
      <c r="L3408" s="557" t="s">
        <v>3656</v>
      </c>
      <c r="M3408" s="558" t="s">
        <v>3655</v>
      </c>
      <c r="N3408" s="597"/>
      <c r="O3408" s="558"/>
      <c r="P3408" s="598"/>
      <c r="Q3408" s="867" t="str">
        <f t="shared" ca="1" si="227"/>
        <v/>
      </c>
      <c r="R3408" s="867" t="str">
        <f t="shared" ca="1" si="228"/>
        <v/>
      </c>
      <c r="S3408" s="867" t="str">
        <f>IFERROR(IF(VLOOKUP("*"&amp;TRIM($F3408)&amp;"*",dump!$A:$D,4,FALSE)="","空文字",VLOOKUP("*"&amp;TRIM($F3408)&amp;"*",dump!$A:$D,4,FALSE)),"NA")</f>
        <v>NA</v>
      </c>
      <c r="T3408" s="867" t="str">
        <f t="shared" ca="1" si="229"/>
        <v>●</v>
      </c>
      <c r="U3408" s="867"/>
      <c r="V3408" s="867"/>
      <c r="W3408" s="867"/>
      <c r="X3408" s="867"/>
      <c r="Y3408" s="867" t="str">
        <f t="shared" si="230"/>
        <v/>
      </c>
      <c r="Z3408" s="867"/>
    </row>
    <row r="3409" spans="2:26" s="312" customFormat="1" ht="15" customHeight="1" outlineLevel="1">
      <c r="B3409" s="314"/>
      <c r="C3409" s="439"/>
      <c r="D3409" s="328"/>
      <c r="E3409" s="397"/>
      <c r="F3409" s="306" t="s">
        <v>12151</v>
      </c>
      <c r="G3409" s="397"/>
      <c r="H3409" s="397"/>
      <c r="I3409" s="76"/>
      <c r="J3409" s="414"/>
      <c r="K3409" s="864" t="str">
        <f t="shared" si="226"/>
        <v/>
      </c>
      <c r="L3409" s="557" t="s">
        <v>3656</v>
      </c>
      <c r="M3409" s="558" t="s">
        <v>3655</v>
      </c>
      <c r="N3409" s="597"/>
      <c r="O3409" s="558"/>
      <c r="P3409" s="598"/>
      <c r="Q3409" s="867" t="str">
        <f t="shared" ca="1" si="227"/>
        <v/>
      </c>
      <c r="R3409" s="867" t="str">
        <f t="shared" ca="1" si="228"/>
        <v/>
      </c>
      <c r="S3409" s="867" t="str">
        <f>IFERROR(IF(VLOOKUP("*"&amp;TRIM($F3409)&amp;"*",dump!$A:$D,4,FALSE)="","空文字",VLOOKUP("*"&amp;TRIM($F3409)&amp;"*",dump!$A:$D,4,FALSE)),"NA")</f>
        <v>NA</v>
      </c>
      <c r="T3409" s="867" t="str">
        <f t="shared" ca="1" si="229"/>
        <v>●</v>
      </c>
      <c r="U3409" s="867"/>
      <c r="V3409" s="867"/>
      <c r="W3409" s="867"/>
      <c r="X3409" s="867"/>
      <c r="Y3409" s="867" t="str">
        <f t="shared" si="230"/>
        <v/>
      </c>
      <c r="Z3409" s="867"/>
    </row>
    <row r="3410" spans="2:26" s="312" customFormat="1" ht="15" customHeight="1" outlineLevel="1">
      <c r="B3410" s="314"/>
      <c r="C3410" s="439"/>
      <c r="D3410" s="328"/>
      <c r="E3410" s="309"/>
      <c r="F3410" s="306" t="s">
        <v>12152</v>
      </c>
      <c r="G3410" s="309"/>
      <c r="H3410" s="309"/>
      <c r="I3410" s="77"/>
      <c r="J3410" s="415"/>
      <c r="K3410" s="864" t="str">
        <f t="shared" si="226"/>
        <v/>
      </c>
      <c r="L3410" s="557" t="s">
        <v>3656</v>
      </c>
      <c r="M3410" s="558" t="s">
        <v>3655</v>
      </c>
      <c r="N3410" s="597"/>
      <c r="O3410" s="558"/>
      <c r="P3410" s="598"/>
      <c r="Q3410" s="867" t="str">
        <f t="shared" ca="1" si="227"/>
        <v/>
      </c>
      <c r="R3410" s="867" t="str">
        <f t="shared" ca="1" si="228"/>
        <v/>
      </c>
      <c r="S3410" s="867" t="str">
        <f>IFERROR(IF(VLOOKUP("*"&amp;TRIM($F3410)&amp;"*",dump!$A:$D,4,FALSE)="","空文字",VLOOKUP("*"&amp;TRIM($F3410)&amp;"*",dump!$A:$D,4,FALSE)),"NA")</f>
        <v>NA</v>
      </c>
      <c r="T3410" s="867" t="str">
        <f t="shared" ca="1" si="229"/>
        <v>●</v>
      </c>
      <c r="U3410" s="867"/>
      <c r="V3410" s="867"/>
      <c r="W3410" s="867"/>
      <c r="X3410" s="867"/>
      <c r="Y3410" s="867" t="str">
        <f t="shared" si="230"/>
        <v/>
      </c>
      <c r="Z3410" s="867"/>
    </row>
    <row r="3411" spans="2:26" s="312" customFormat="1" ht="195" customHeight="1" outlineLevel="1">
      <c r="B3411" s="314"/>
      <c r="C3411" s="439"/>
      <c r="D3411" s="215" t="s">
        <v>10072</v>
      </c>
      <c r="E3411" s="213"/>
      <c r="F3411" s="214" t="s">
        <v>10073</v>
      </c>
      <c r="G3411" s="214" t="s">
        <v>10074</v>
      </c>
      <c r="H3411" s="225" t="s">
        <v>218</v>
      </c>
      <c r="I3411" s="144" t="s">
        <v>660</v>
      </c>
      <c r="J3411" s="418" t="s">
        <v>5684</v>
      </c>
      <c r="K3411" s="865" t="str">
        <f t="shared" si="226"/>
        <v>○</v>
      </c>
      <c r="L3411" s="555" t="s">
        <v>17116</v>
      </c>
      <c r="M3411" s="553"/>
      <c r="N3411" s="593" t="s">
        <v>18153</v>
      </c>
      <c r="O3411" s="551"/>
      <c r="P3411" s="554"/>
      <c r="Q3411" s="867" t="str">
        <f t="shared" ca="1" si="227"/>
        <v/>
      </c>
      <c r="R3411" s="867" t="str">
        <f t="shared" ca="1" si="228"/>
        <v/>
      </c>
      <c r="S3411" s="867" t="str">
        <f>IFERROR(IF(VLOOKUP("*"&amp;TRIM($F3411)&amp;"*",dump!$A:$D,4,FALSE)="","空文字",VLOOKUP("*"&amp;TRIM($F3411)&amp;"*",dump!$A:$D,4,FALSE)),"NA")</f>
        <v>NA</v>
      </c>
      <c r="T3411" s="867" t="str">
        <f t="shared" si="229"/>
        <v/>
      </c>
      <c r="U3411" s="867"/>
      <c r="V3411" s="867"/>
      <c r="W3411" s="867"/>
      <c r="X3411" s="867"/>
      <c r="Y3411" s="867" t="str">
        <f t="shared" si="230"/>
        <v/>
      </c>
      <c r="Z3411" s="867"/>
    </row>
    <row r="3412" spans="2:26" s="126" customFormat="1" ht="27" customHeight="1" outlineLevel="1" collapsed="1">
      <c r="B3412" s="314"/>
      <c r="C3412" s="439"/>
      <c r="D3412" s="328"/>
      <c r="E3412" s="306" t="s">
        <v>13755</v>
      </c>
      <c r="F3412" s="307" t="s">
        <v>7722</v>
      </c>
      <c r="G3412" s="306" t="s">
        <v>43</v>
      </c>
      <c r="H3412" s="305" t="s">
        <v>3657</v>
      </c>
      <c r="I3412" s="304" t="s">
        <v>660</v>
      </c>
      <c r="J3412" s="419" t="s">
        <v>5684</v>
      </c>
      <c r="K3412" s="865" t="str">
        <f t="shared" si="226"/>
        <v>○</v>
      </c>
      <c r="L3412" s="555" t="s">
        <v>17116</v>
      </c>
      <c r="M3412" s="553"/>
      <c r="N3412" s="593" t="s">
        <v>18154</v>
      </c>
      <c r="O3412" s="553"/>
      <c r="P3412" s="554"/>
      <c r="Q3412" s="867" t="str">
        <f t="shared" ca="1" si="227"/>
        <v/>
      </c>
      <c r="R3412" s="867" t="str">
        <f t="shared" ca="1" si="228"/>
        <v/>
      </c>
      <c r="S3412" s="867" t="str">
        <f>IFERROR(IF(VLOOKUP("*"&amp;TRIM($F3412)&amp;"*",dump!$A:$D,4,FALSE)="","空文字",VLOOKUP("*"&amp;TRIM($F3412)&amp;"*",dump!$A:$D,4,FALSE)),"NA")</f>
        <v>NA</v>
      </c>
      <c r="T3412" s="867" t="str">
        <f t="shared" si="229"/>
        <v>■</v>
      </c>
      <c r="U3412" s="867"/>
      <c r="V3412" s="867"/>
      <c r="W3412" s="867"/>
      <c r="X3412" s="867"/>
      <c r="Y3412" s="867" t="str">
        <f t="shared" si="230"/>
        <v/>
      </c>
      <c r="Z3412" s="867"/>
    </row>
    <row r="3413" spans="2:26" s="312" customFormat="1" ht="30" customHeight="1" outlineLevel="1">
      <c r="B3413" s="314"/>
      <c r="C3413" s="439"/>
      <c r="D3413" s="328"/>
      <c r="E3413" s="397"/>
      <c r="F3413" s="307" t="s">
        <v>5794</v>
      </c>
      <c r="G3413" s="397"/>
      <c r="H3413" s="308"/>
      <c r="I3413" s="313"/>
      <c r="J3413" s="420"/>
      <c r="K3413" s="865" t="str">
        <f t="shared" si="226"/>
        <v/>
      </c>
      <c r="L3413" s="555" t="s">
        <v>17116</v>
      </c>
      <c r="M3413" s="553" t="s">
        <v>3657</v>
      </c>
      <c r="N3413" s="593" t="s">
        <v>18155</v>
      </c>
      <c r="O3413" s="553" t="s">
        <v>17122</v>
      </c>
      <c r="P3413" s="554" t="s">
        <v>18156</v>
      </c>
      <c r="Q3413" s="867" t="str">
        <f t="shared" ca="1" si="227"/>
        <v>ESC/P-RのprtInterpreterIndex</v>
      </c>
      <c r="R3413" s="867" t="str">
        <f t="shared" ca="1" si="228"/>
        <v>ESC/P-RのprtInterpreterIndex</v>
      </c>
      <c r="S3413" s="867" t="str">
        <f>IFERROR(IF(VLOOKUP("*"&amp;TRIM($F3413)&amp;"*",dump!$A:$D,4,FALSE)="","空文字",VLOOKUP("*"&amp;TRIM($F3413)&amp;"*",dump!$A:$D,4,FALSE)),"NA")</f>
        <v>NA</v>
      </c>
      <c r="T3413" s="867" t="str">
        <f t="shared" ca="1" si="229"/>
        <v>×</v>
      </c>
      <c r="U3413" s="867"/>
      <c r="V3413" s="867"/>
      <c r="W3413" s="867"/>
      <c r="X3413" s="867"/>
      <c r="Y3413" s="867" t="str">
        <f t="shared" si="230"/>
        <v/>
      </c>
      <c r="Z3413" s="867"/>
    </row>
    <row r="3414" spans="2:26" s="312" customFormat="1" ht="30" customHeight="1" outlineLevel="1">
      <c r="B3414" s="314"/>
      <c r="C3414" s="439"/>
      <c r="D3414" s="328"/>
      <c r="E3414" s="397"/>
      <c r="F3414" s="307" t="s">
        <v>5795</v>
      </c>
      <c r="G3414" s="397"/>
      <c r="H3414" s="308"/>
      <c r="I3414" s="313"/>
      <c r="J3414" s="420"/>
      <c r="K3414" s="865" t="str">
        <f t="shared" si="226"/>
        <v/>
      </c>
      <c r="L3414" s="555" t="s">
        <v>17116</v>
      </c>
      <c r="M3414" s="553" t="s">
        <v>3657</v>
      </c>
      <c r="N3414" s="593" t="s">
        <v>18157</v>
      </c>
      <c r="O3414" s="553" t="s">
        <v>17122</v>
      </c>
      <c r="P3414" s="554">
        <v>0</v>
      </c>
      <c r="Q3414" s="867">
        <f t="shared" ca="1" si="227"/>
        <v>0</v>
      </c>
      <c r="R3414" s="867">
        <f t="shared" ca="1" si="228"/>
        <v>0</v>
      </c>
      <c r="S3414" s="867" t="str">
        <f>IFERROR(IF(VLOOKUP("*"&amp;TRIM($F3414)&amp;"*",dump!$A:$D,4,FALSE)="","空文字",VLOOKUP("*"&amp;TRIM($F3414)&amp;"*",dump!$A:$D,4,FALSE)),"NA")</f>
        <v>NA</v>
      </c>
      <c r="T3414" s="867" t="str">
        <f t="shared" ca="1" si="229"/>
        <v>×</v>
      </c>
      <c r="U3414" s="867"/>
      <c r="V3414" s="867"/>
      <c r="W3414" s="867"/>
      <c r="X3414" s="867"/>
      <c r="Y3414" s="867" t="str">
        <f t="shared" si="230"/>
        <v/>
      </c>
      <c r="Z3414" s="867"/>
    </row>
    <row r="3415" spans="2:26" s="312" customFormat="1" ht="15" customHeight="1" outlineLevel="1">
      <c r="B3415" s="314"/>
      <c r="C3415" s="439"/>
      <c r="D3415" s="328"/>
      <c r="E3415" s="397"/>
      <c r="F3415" s="307" t="s">
        <v>6082</v>
      </c>
      <c r="G3415" s="397"/>
      <c r="H3415" s="308"/>
      <c r="I3415" s="313"/>
      <c r="J3415" s="420"/>
      <c r="K3415" s="865" t="str">
        <f t="shared" si="226"/>
        <v/>
      </c>
      <c r="L3415" s="557" t="s">
        <v>3656</v>
      </c>
      <c r="M3415" s="558" t="s">
        <v>3655</v>
      </c>
      <c r="N3415" s="597"/>
      <c r="O3415" s="662"/>
      <c r="P3415" s="598"/>
      <c r="Q3415" s="867" t="str">
        <f t="shared" ca="1" si="227"/>
        <v/>
      </c>
      <c r="R3415" s="867" t="str">
        <f t="shared" ca="1" si="228"/>
        <v/>
      </c>
      <c r="S3415" s="867" t="str">
        <f>IFERROR(IF(VLOOKUP("*"&amp;TRIM($F3415)&amp;"*",dump!$A:$D,4,FALSE)="","空文字",VLOOKUP("*"&amp;TRIM($F3415)&amp;"*",dump!$A:$D,4,FALSE)),"NA")</f>
        <v>NA</v>
      </c>
      <c r="T3415" s="867" t="str">
        <f t="shared" ca="1" si="229"/>
        <v>●</v>
      </c>
      <c r="U3415" s="867"/>
      <c r="V3415" s="867"/>
      <c r="W3415" s="867"/>
      <c r="X3415" s="867"/>
      <c r="Y3415" s="867" t="str">
        <f t="shared" si="230"/>
        <v/>
      </c>
      <c r="Z3415" s="867"/>
    </row>
    <row r="3416" spans="2:26" s="312" customFormat="1" ht="15" customHeight="1" outlineLevel="1">
      <c r="B3416" s="314"/>
      <c r="C3416" s="439"/>
      <c r="D3416" s="328"/>
      <c r="E3416" s="397"/>
      <c r="F3416" s="307" t="s">
        <v>6083</v>
      </c>
      <c r="G3416" s="397"/>
      <c r="H3416" s="308"/>
      <c r="I3416" s="313"/>
      <c r="J3416" s="420"/>
      <c r="K3416" s="865" t="str">
        <f t="shared" si="226"/>
        <v/>
      </c>
      <c r="L3416" s="557" t="s">
        <v>3656</v>
      </c>
      <c r="M3416" s="558" t="s">
        <v>3655</v>
      </c>
      <c r="N3416" s="597"/>
      <c r="O3416" s="662"/>
      <c r="P3416" s="598"/>
      <c r="Q3416" s="867" t="str">
        <f t="shared" ca="1" si="227"/>
        <v/>
      </c>
      <c r="R3416" s="867" t="str">
        <f t="shared" ca="1" si="228"/>
        <v/>
      </c>
      <c r="S3416" s="867" t="str">
        <f>IFERROR(IF(VLOOKUP("*"&amp;TRIM($F3416)&amp;"*",dump!$A:$D,4,FALSE)="","空文字",VLOOKUP("*"&amp;TRIM($F3416)&amp;"*",dump!$A:$D,4,FALSE)),"NA")</f>
        <v>NA</v>
      </c>
      <c r="T3416" s="867" t="str">
        <f t="shared" ca="1" si="229"/>
        <v>●</v>
      </c>
      <c r="U3416" s="867"/>
      <c r="V3416" s="867"/>
      <c r="W3416" s="867"/>
      <c r="X3416" s="867"/>
      <c r="Y3416" s="867" t="str">
        <f t="shared" si="230"/>
        <v/>
      </c>
      <c r="Z3416" s="867"/>
    </row>
    <row r="3417" spans="2:26" s="312" customFormat="1" ht="15" customHeight="1" outlineLevel="1">
      <c r="B3417" s="314"/>
      <c r="C3417" s="439"/>
      <c r="D3417" s="328"/>
      <c r="E3417" s="397"/>
      <c r="F3417" s="307" t="s">
        <v>6737</v>
      </c>
      <c r="G3417" s="397"/>
      <c r="H3417" s="308"/>
      <c r="I3417" s="313"/>
      <c r="J3417" s="420"/>
      <c r="K3417" s="865" t="str">
        <f t="shared" si="226"/>
        <v/>
      </c>
      <c r="L3417" s="557" t="s">
        <v>3656</v>
      </c>
      <c r="M3417" s="558" t="s">
        <v>3655</v>
      </c>
      <c r="N3417" s="597"/>
      <c r="O3417" s="662"/>
      <c r="P3417" s="598"/>
      <c r="Q3417" s="867" t="str">
        <f t="shared" ca="1" si="227"/>
        <v/>
      </c>
      <c r="R3417" s="867" t="str">
        <f t="shared" ca="1" si="228"/>
        <v/>
      </c>
      <c r="S3417" s="867" t="str">
        <f>IFERROR(IF(VLOOKUP("*"&amp;TRIM($F3417)&amp;"*",dump!$A:$D,4,FALSE)="","空文字",VLOOKUP("*"&amp;TRIM($F3417)&amp;"*",dump!$A:$D,4,FALSE)),"NA")</f>
        <v>NA</v>
      </c>
      <c r="T3417" s="867" t="str">
        <f t="shared" ca="1" si="229"/>
        <v>●</v>
      </c>
      <c r="U3417" s="867"/>
      <c r="V3417" s="867"/>
      <c r="W3417" s="867"/>
      <c r="X3417" s="867"/>
      <c r="Y3417" s="867" t="str">
        <f t="shared" si="230"/>
        <v/>
      </c>
      <c r="Z3417" s="867"/>
    </row>
    <row r="3418" spans="2:26" s="312" customFormat="1" ht="15" customHeight="1" outlineLevel="1">
      <c r="B3418" s="314"/>
      <c r="C3418" s="439"/>
      <c r="D3418" s="328"/>
      <c r="E3418" s="397"/>
      <c r="F3418" s="307" t="s">
        <v>13756</v>
      </c>
      <c r="G3418" s="397"/>
      <c r="H3418" s="308"/>
      <c r="I3418" s="313"/>
      <c r="J3418" s="420"/>
      <c r="K3418" s="865" t="str">
        <f t="shared" si="226"/>
        <v/>
      </c>
      <c r="L3418" s="557" t="s">
        <v>3656</v>
      </c>
      <c r="M3418" s="558" t="s">
        <v>3655</v>
      </c>
      <c r="N3418" s="597"/>
      <c r="O3418" s="662"/>
      <c r="P3418" s="598"/>
      <c r="Q3418" s="867" t="str">
        <f t="shared" ca="1" si="227"/>
        <v/>
      </c>
      <c r="R3418" s="867" t="str">
        <f t="shared" ca="1" si="228"/>
        <v/>
      </c>
      <c r="S3418" s="867" t="str">
        <f>IFERROR(IF(VLOOKUP("*"&amp;TRIM($F3418)&amp;"*",dump!$A:$D,4,FALSE)="","空文字",VLOOKUP("*"&amp;TRIM($F3418)&amp;"*",dump!$A:$D,4,FALSE)),"NA")</f>
        <v>NA</v>
      </c>
      <c r="T3418" s="867" t="str">
        <f t="shared" ca="1" si="229"/>
        <v>●</v>
      </c>
      <c r="U3418" s="867"/>
      <c r="V3418" s="867"/>
      <c r="W3418" s="867"/>
      <c r="X3418" s="867"/>
      <c r="Y3418" s="867" t="str">
        <f t="shared" si="230"/>
        <v/>
      </c>
      <c r="Z3418" s="867"/>
    </row>
    <row r="3419" spans="2:26" s="126" customFormat="1" ht="13.5" customHeight="1" outlineLevel="1" collapsed="1">
      <c r="B3419" s="314"/>
      <c r="C3419" s="439"/>
      <c r="D3419" s="328"/>
      <c r="E3419" s="306" t="s">
        <v>10075</v>
      </c>
      <c r="F3419" s="307" t="s">
        <v>44</v>
      </c>
      <c r="G3419" s="306" t="s">
        <v>45</v>
      </c>
      <c r="H3419" s="305" t="s">
        <v>9</v>
      </c>
      <c r="I3419" s="304" t="s">
        <v>660</v>
      </c>
      <c r="J3419" s="419" t="s">
        <v>5684</v>
      </c>
      <c r="K3419" s="865" t="str">
        <f t="shared" si="226"/>
        <v>○</v>
      </c>
      <c r="L3419" s="555" t="s">
        <v>17116</v>
      </c>
      <c r="M3419" s="553"/>
      <c r="N3419" s="593" t="s">
        <v>17303</v>
      </c>
      <c r="O3419" s="553"/>
      <c r="P3419" s="554"/>
      <c r="Q3419" s="867" t="str">
        <f t="shared" ca="1" si="227"/>
        <v/>
      </c>
      <c r="R3419" s="867" t="str">
        <f t="shared" ca="1" si="228"/>
        <v/>
      </c>
      <c r="S3419" s="867" t="str">
        <f>IFERROR(IF(VLOOKUP("*"&amp;TRIM($F3419)&amp;"*",dump!$A:$D,4,FALSE)="","空文字",VLOOKUP("*"&amp;TRIM($F3419)&amp;"*",dump!$A:$D,4,FALSE)),"NA")</f>
        <v>NA</v>
      </c>
      <c r="T3419" s="867" t="str">
        <f t="shared" si="229"/>
        <v>■</v>
      </c>
      <c r="U3419" s="867"/>
      <c r="V3419" s="867"/>
      <c r="W3419" s="867"/>
      <c r="X3419" s="867"/>
      <c r="Y3419" s="867" t="str">
        <f t="shared" si="230"/>
        <v/>
      </c>
      <c r="Z3419" s="867"/>
    </row>
    <row r="3420" spans="2:26" s="312" customFormat="1" ht="15" customHeight="1" outlineLevel="1">
      <c r="B3420" s="314"/>
      <c r="C3420" s="439"/>
      <c r="D3420" s="328"/>
      <c r="E3420" s="397"/>
      <c r="F3420" s="307" t="s">
        <v>5796</v>
      </c>
      <c r="G3420" s="397"/>
      <c r="H3420" s="308"/>
      <c r="I3420" s="313"/>
      <c r="J3420" s="420"/>
      <c r="K3420" s="865" t="str">
        <f t="shared" si="226"/>
        <v/>
      </c>
      <c r="L3420" s="555" t="s">
        <v>17116</v>
      </c>
      <c r="M3420" s="553" t="s">
        <v>3657</v>
      </c>
      <c r="N3420" s="593" t="s">
        <v>17412</v>
      </c>
      <c r="O3420" s="553" t="s">
        <v>17122</v>
      </c>
      <c r="P3420" s="554" t="s">
        <v>17413</v>
      </c>
      <c r="Q3420" s="867" t="str">
        <f t="shared" ca="1" si="227"/>
        <v>"ESC/P-R"</v>
      </c>
      <c r="R3420" s="867" t="str">
        <f t="shared" ca="1" si="228"/>
        <v>ESC/P-R</v>
      </c>
      <c r="S3420" s="867" t="str">
        <f>IFERROR(IF(VLOOKUP("*"&amp;TRIM($F3420)&amp;"*",dump!$A:$D,4,FALSE)="","空文字",VLOOKUP("*"&amp;TRIM($F3420)&amp;"*",dump!$A:$D,4,FALSE)),"NA")</f>
        <v>NA</v>
      </c>
      <c r="T3420" s="867" t="str">
        <f t="shared" ca="1" si="229"/>
        <v>×</v>
      </c>
      <c r="U3420" s="867"/>
      <c r="V3420" s="867"/>
      <c r="W3420" s="867"/>
      <c r="X3420" s="867"/>
      <c r="Y3420" s="867" t="str">
        <f t="shared" si="230"/>
        <v/>
      </c>
      <c r="Z3420" s="867"/>
    </row>
    <row r="3421" spans="2:26" s="312" customFormat="1" ht="15" customHeight="1" outlineLevel="1">
      <c r="B3421" s="314"/>
      <c r="C3421" s="439"/>
      <c r="D3421" s="328"/>
      <c r="E3421" s="397"/>
      <c r="F3421" s="307" t="s">
        <v>5797</v>
      </c>
      <c r="G3421" s="397"/>
      <c r="H3421" s="308"/>
      <c r="I3421" s="313"/>
      <c r="J3421" s="420"/>
      <c r="K3421" s="865" t="str">
        <f t="shared" si="226"/>
        <v/>
      </c>
      <c r="L3421" s="555" t="s">
        <v>17116</v>
      </c>
      <c r="M3421" s="553" t="s">
        <v>3657</v>
      </c>
      <c r="N3421" s="593" t="s">
        <v>18158</v>
      </c>
      <c r="O3421" s="553" t="s">
        <v>17122</v>
      </c>
      <c r="P3421" s="554" t="s">
        <v>18159</v>
      </c>
      <c r="Q3421" s="867" t="str">
        <f t="shared" ca="1" si="227"/>
        <v>"Other"</v>
      </c>
      <c r="R3421" s="867" t="str">
        <f t="shared" ca="1" si="228"/>
        <v>Other</v>
      </c>
      <c r="S3421" s="867" t="str">
        <f>IFERROR(IF(VLOOKUP("*"&amp;TRIM($F3421)&amp;"*",dump!$A:$D,4,FALSE)="","空文字",VLOOKUP("*"&amp;TRIM($F3421)&amp;"*",dump!$A:$D,4,FALSE)),"NA")</f>
        <v>NA</v>
      </c>
      <c r="T3421" s="867" t="str">
        <f t="shared" ca="1" si="229"/>
        <v>×</v>
      </c>
      <c r="U3421" s="867"/>
      <c r="V3421" s="867"/>
      <c r="W3421" s="867"/>
      <c r="X3421" s="867"/>
      <c r="Y3421" s="867" t="str">
        <f t="shared" si="230"/>
        <v/>
      </c>
      <c r="Z3421" s="867"/>
    </row>
    <row r="3422" spans="2:26" s="312" customFormat="1" ht="15" customHeight="1" outlineLevel="1">
      <c r="B3422" s="314"/>
      <c r="C3422" s="439"/>
      <c r="D3422" s="328"/>
      <c r="E3422" s="397"/>
      <c r="F3422" s="307" t="s">
        <v>6084</v>
      </c>
      <c r="G3422" s="397"/>
      <c r="H3422" s="308"/>
      <c r="I3422" s="313"/>
      <c r="J3422" s="420"/>
      <c r="K3422" s="865" t="str">
        <f t="shared" si="226"/>
        <v/>
      </c>
      <c r="L3422" s="557" t="s">
        <v>3656</v>
      </c>
      <c r="M3422" s="558" t="s">
        <v>3655</v>
      </c>
      <c r="N3422" s="597"/>
      <c r="O3422" s="662"/>
      <c r="P3422" s="598"/>
      <c r="Q3422" s="867" t="str">
        <f t="shared" ca="1" si="227"/>
        <v/>
      </c>
      <c r="R3422" s="867" t="str">
        <f t="shared" ca="1" si="228"/>
        <v/>
      </c>
      <c r="S3422" s="867" t="str">
        <f>IFERROR(IF(VLOOKUP("*"&amp;TRIM($F3422)&amp;"*",dump!$A:$D,4,FALSE)="","空文字",VLOOKUP("*"&amp;TRIM($F3422)&amp;"*",dump!$A:$D,4,FALSE)),"NA")</f>
        <v>NA</v>
      </c>
      <c r="T3422" s="867" t="str">
        <f t="shared" ca="1" si="229"/>
        <v>●</v>
      </c>
      <c r="U3422" s="867"/>
      <c r="V3422" s="867"/>
      <c r="W3422" s="867"/>
      <c r="X3422" s="867"/>
      <c r="Y3422" s="867" t="str">
        <f t="shared" si="230"/>
        <v/>
      </c>
      <c r="Z3422" s="867"/>
    </row>
    <row r="3423" spans="2:26" s="312" customFormat="1" ht="15" customHeight="1" outlineLevel="1">
      <c r="B3423" s="314"/>
      <c r="C3423" s="439"/>
      <c r="D3423" s="328"/>
      <c r="E3423" s="397"/>
      <c r="F3423" s="307" t="s">
        <v>6085</v>
      </c>
      <c r="G3423" s="397"/>
      <c r="H3423" s="308"/>
      <c r="I3423" s="313"/>
      <c r="J3423" s="420"/>
      <c r="K3423" s="865" t="str">
        <f t="shared" si="226"/>
        <v/>
      </c>
      <c r="L3423" s="557" t="s">
        <v>3656</v>
      </c>
      <c r="M3423" s="558" t="s">
        <v>3655</v>
      </c>
      <c r="N3423" s="597"/>
      <c r="O3423" s="662"/>
      <c r="P3423" s="598"/>
      <c r="Q3423" s="867" t="str">
        <f t="shared" ca="1" si="227"/>
        <v/>
      </c>
      <c r="R3423" s="867" t="str">
        <f t="shared" ca="1" si="228"/>
        <v/>
      </c>
      <c r="S3423" s="867" t="str">
        <f>IFERROR(IF(VLOOKUP("*"&amp;TRIM($F3423)&amp;"*",dump!$A:$D,4,FALSE)="","空文字",VLOOKUP("*"&amp;TRIM($F3423)&amp;"*",dump!$A:$D,4,FALSE)),"NA")</f>
        <v>NA</v>
      </c>
      <c r="T3423" s="867" t="str">
        <f t="shared" ca="1" si="229"/>
        <v>●</v>
      </c>
      <c r="U3423" s="867"/>
      <c r="V3423" s="867"/>
      <c r="W3423" s="867"/>
      <c r="X3423" s="867"/>
      <c r="Y3423" s="867" t="str">
        <f t="shared" si="230"/>
        <v/>
      </c>
      <c r="Z3423" s="867"/>
    </row>
    <row r="3424" spans="2:26" s="312" customFormat="1" ht="15" customHeight="1" outlineLevel="1">
      <c r="B3424" s="314"/>
      <c r="C3424" s="439"/>
      <c r="D3424" s="328"/>
      <c r="E3424" s="397"/>
      <c r="F3424" s="307" t="s">
        <v>6738</v>
      </c>
      <c r="G3424" s="397"/>
      <c r="H3424" s="308"/>
      <c r="I3424" s="313"/>
      <c r="J3424" s="420"/>
      <c r="K3424" s="865" t="str">
        <f t="shared" si="226"/>
        <v/>
      </c>
      <c r="L3424" s="557" t="s">
        <v>3656</v>
      </c>
      <c r="M3424" s="558" t="s">
        <v>3655</v>
      </c>
      <c r="N3424" s="597"/>
      <c r="O3424" s="662"/>
      <c r="P3424" s="598"/>
      <c r="Q3424" s="867" t="str">
        <f t="shared" ca="1" si="227"/>
        <v/>
      </c>
      <c r="R3424" s="867" t="str">
        <f t="shared" ca="1" si="228"/>
        <v/>
      </c>
      <c r="S3424" s="867" t="str">
        <f>IFERROR(IF(VLOOKUP("*"&amp;TRIM($F3424)&amp;"*",dump!$A:$D,4,FALSE)="","空文字",VLOOKUP("*"&amp;TRIM($F3424)&amp;"*",dump!$A:$D,4,FALSE)),"NA")</f>
        <v>NA</v>
      </c>
      <c r="T3424" s="867" t="str">
        <f t="shared" ca="1" si="229"/>
        <v>●</v>
      </c>
      <c r="U3424" s="867"/>
      <c r="V3424" s="867"/>
      <c r="W3424" s="867"/>
      <c r="X3424" s="867"/>
      <c r="Y3424" s="867" t="str">
        <f t="shared" si="230"/>
        <v/>
      </c>
      <c r="Z3424" s="867"/>
    </row>
    <row r="3425" spans="2:26" s="312" customFormat="1" ht="15" customHeight="1" outlineLevel="1">
      <c r="B3425" s="314"/>
      <c r="C3425" s="439"/>
      <c r="D3425" s="328"/>
      <c r="E3425" s="309"/>
      <c r="F3425" s="307" t="s">
        <v>13756</v>
      </c>
      <c r="G3425" s="309"/>
      <c r="H3425" s="310"/>
      <c r="I3425" s="311"/>
      <c r="J3425" s="421"/>
      <c r="K3425" s="865" t="str">
        <f t="shared" si="226"/>
        <v/>
      </c>
      <c r="L3425" s="557" t="s">
        <v>3656</v>
      </c>
      <c r="M3425" s="558" t="s">
        <v>3655</v>
      </c>
      <c r="N3425" s="597"/>
      <c r="O3425" s="662"/>
      <c r="P3425" s="598"/>
      <c r="Q3425" s="867" t="str">
        <f t="shared" ca="1" si="227"/>
        <v/>
      </c>
      <c r="R3425" s="867" t="str">
        <f t="shared" ca="1" si="228"/>
        <v/>
      </c>
      <c r="S3425" s="867" t="str">
        <f>IFERROR(IF(VLOOKUP("*"&amp;TRIM($F3425)&amp;"*",dump!$A:$D,4,FALSE)="","空文字",VLOOKUP("*"&amp;TRIM($F3425)&amp;"*",dump!$A:$D,4,FALSE)),"NA")</f>
        <v>NA</v>
      </c>
      <c r="T3425" s="867" t="str">
        <f t="shared" ca="1" si="229"/>
        <v>●</v>
      </c>
      <c r="U3425" s="867"/>
      <c r="V3425" s="867"/>
      <c r="W3425" s="867"/>
      <c r="X3425" s="867"/>
      <c r="Y3425" s="867" t="str">
        <f t="shared" si="230"/>
        <v/>
      </c>
      <c r="Z3425" s="867"/>
    </row>
    <row r="3426" spans="2:26" s="312" customFormat="1" ht="60" customHeight="1" outlineLevel="1">
      <c r="B3426" s="314"/>
      <c r="C3426" s="439"/>
      <c r="D3426" s="328"/>
      <c r="E3426" s="307" t="s">
        <v>10076</v>
      </c>
      <c r="F3426" s="307" t="s">
        <v>46</v>
      </c>
      <c r="G3426" s="307" t="s">
        <v>47</v>
      </c>
      <c r="H3426" s="302" t="s">
        <v>9</v>
      </c>
      <c r="I3426" s="303" t="s">
        <v>660</v>
      </c>
      <c r="J3426" s="417" t="s">
        <v>5684</v>
      </c>
      <c r="K3426" s="865" t="str">
        <f t="shared" si="226"/>
        <v/>
      </c>
      <c r="L3426" s="557" t="s">
        <v>3656</v>
      </c>
      <c r="M3426" s="558" t="s">
        <v>3655</v>
      </c>
      <c r="N3426" s="597" t="s">
        <v>18915</v>
      </c>
      <c r="O3426" s="662"/>
      <c r="P3426" s="598"/>
      <c r="Q3426" s="867" t="str">
        <f t="shared" ca="1" si="227"/>
        <v/>
      </c>
      <c r="R3426" s="867" t="str">
        <f t="shared" ca="1" si="228"/>
        <v/>
      </c>
      <c r="S3426" s="867" t="str">
        <f>IFERROR(IF(VLOOKUP("*"&amp;TRIM($F3426)&amp;"*",dump!$A:$D,4,FALSE)="","空文字",VLOOKUP("*"&amp;TRIM($F3426)&amp;"*",dump!$A:$D,4,FALSE)),"NA")</f>
        <v>NA</v>
      </c>
      <c r="T3426" s="867" t="str">
        <f t="shared" ca="1" si="229"/>
        <v>●</v>
      </c>
      <c r="U3426" s="867"/>
      <c r="V3426" s="867"/>
      <c r="W3426" s="867"/>
      <c r="X3426" s="867"/>
      <c r="Y3426" s="867" t="str">
        <f t="shared" si="230"/>
        <v/>
      </c>
      <c r="Z3426" s="867"/>
    </row>
    <row r="3427" spans="2:26" s="312" customFormat="1" ht="60" customHeight="1" outlineLevel="1">
      <c r="B3427" s="314"/>
      <c r="C3427" s="439"/>
      <c r="D3427" s="328"/>
      <c r="E3427" s="307" t="s">
        <v>7055</v>
      </c>
      <c r="F3427" s="307" t="s">
        <v>48</v>
      </c>
      <c r="G3427" s="307" t="s">
        <v>7056</v>
      </c>
      <c r="H3427" s="302" t="s">
        <v>3657</v>
      </c>
      <c r="I3427" s="303" t="s">
        <v>3666</v>
      </c>
      <c r="J3427" s="417" t="s">
        <v>5684</v>
      </c>
      <c r="K3427" s="865" t="str">
        <f t="shared" si="226"/>
        <v/>
      </c>
      <c r="L3427" s="557" t="s">
        <v>3656</v>
      </c>
      <c r="M3427" s="558" t="s">
        <v>3655</v>
      </c>
      <c r="N3427" s="597" t="s">
        <v>18160</v>
      </c>
      <c r="O3427" s="662"/>
      <c r="P3427" s="598"/>
      <c r="Q3427" s="867" t="str">
        <f t="shared" ca="1" si="227"/>
        <v/>
      </c>
      <c r="R3427" s="867" t="str">
        <f t="shared" ca="1" si="228"/>
        <v/>
      </c>
      <c r="S3427" s="867" t="str">
        <f>IFERROR(IF(VLOOKUP("*"&amp;TRIM($F3427)&amp;"*",dump!$A:$D,4,FALSE)="","空文字",VLOOKUP("*"&amp;TRIM($F3427)&amp;"*",dump!$A:$D,4,FALSE)),"NA")</f>
        <v>NA</v>
      </c>
      <c r="T3427" s="867" t="str">
        <f t="shared" ca="1" si="229"/>
        <v>●</v>
      </c>
      <c r="U3427" s="867"/>
      <c r="V3427" s="867"/>
      <c r="W3427" s="867"/>
      <c r="X3427" s="867"/>
      <c r="Y3427" s="867" t="str">
        <f t="shared" si="230"/>
        <v/>
      </c>
      <c r="Z3427" s="867"/>
    </row>
    <row r="3428" spans="2:26" s="312" customFormat="1" ht="15" customHeight="1" outlineLevel="1">
      <c r="B3428" s="314"/>
      <c r="C3428" s="439"/>
      <c r="D3428" s="328"/>
      <c r="E3428" s="306" t="s">
        <v>10077</v>
      </c>
      <c r="F3428" s="307" t="s">
        <v>7057</v>
      </c>
      <c r="G3428" s="306" t="s">
        <v>7058</v>
      </c>
      <c r="H3428" s="305" t="s">
        <v>3657</v>
      </c>
      <c r="I3428" s="304" t="s">
        <v>660</v>
      </c>
      <c r="J3428" s="419" t="s">
        <v>5684</v>
      </c>
      <c r="K3428" s="865" t="str">
        <f t="shared" si="226"/>
        <v/>
      </c>
      <c r="L3428" s="555" t="s">
        <v>17116</v>
      </c>
      <c r="M3428" s="553" t="s">
        <v>3657</v>
      </c>
      <c r="N3428" s="593" t="s">
        <v>18161</v>
      </c>
      <c r="O3428" s="551" t="s">
        <v>17569</v>
      </c>
      <c r="P3428" s="554" t="s">
        <v>19689</v>
      </c>
      <c r="Q3428" s="867" t="str">
        <f t="shared" ca="1" si="227"/>
        <v>Indexごとに異なる</v>
      </c>
      <c r="R3428" s="867" t="str">
        <f t="shared" ca="1" si="228"/>
        <v>Indexごとに異なる</v>
      </c>
      <c r="S3428" s="867" t="str">
        <f>IFERROR(IF(VLOOKUP("*"&amp;TRIM($F3428)&amp;"*",dump!$A:$D,4,FALSE)="","空文字",VLOOKUP("*"&amp;TRIM($F3428)&amp;"*",dump!$A:$D,4,FALSE)),"NA")</f>
        <v>NA</v>
      </c>
      <c r="T3428" s="867" t="str">
        <f t="shared" ca="1" si="229"/>
        <v>×</v>
      </c>
      <c r="U3428" s="867"/>
      <c r="V3428" s="867"/>
      <c r="W3428" s="867"/>
      <c r="X3428" s="867"/>
      <c r="Y3428" s="867" t="str">
        <f t="shared" si="230"/>
        <v/>
      </c>
      <c r="Z3428" s="867"/>
    </row>
    <row r="3429" spans="2:26" s="312" customFormat="1" ht="285" customHeight="1" outlineLevel="1">
      <c r="B3429" s="314"/>
      <c r="C3429" s="526" t="s">
        <v>10078</v>
      </c>
      <c r="D3429" s="215" t="s">
        <v>10079</v>
      </c>
      <c r="E3429" s="213"/>
      <c r="F3429" s="214" t="s">
        <v>10080</v>
      </c>
      <c r="G3429" s="214" t="s">
        <v>10081</v>
      </c>
      <c r="H3429" s="225" t="s">
        <v>218</v>
      </c>
      <c r="I3429" s="144" t="s">
        <v>660</v>
      </c>
      <c r="J3429" s="418" t="s">
        <v>5684</v>
      </c>
      <c r="K3429" s="865" t="str">
        <f t="shared" si="226"/>
        <v/>
      </c>
      <c r="L3429" s="557" t="s">
        <v>3656</v>
      </c>
      <c r="M3429" s="558" t="s">
        <v>3655</v>
      </c>
      <c r="N3429" s="597" t="s">
        <v>19876</v>
      </c>
      <c r="O3429" s="558"/>
      <c r="P3429" s="598"/>
      <c r="Q3429" s="867" t="str">
        <f t="shared" ca="1" si="227"/>
        <v/>
      </c>
      <c r="R3429" s="867" t="str">
        <f t="shared" ca="1" si="228"/>
        <v/>
      </c>
      <c r="S3429" s="867" t="str">
        <f>IFERROR(IF(VLOOKUP("*"&amp;TRIM($F3429)&amp;"*",dump!$A:$D,4,FALSE)="","空文字",VLOOKUP("*"&amp;TRIM($F3429)&amp;"*",dump!$A:$D,4,FALSE)),"NA")</f>
        <v>NA</v>
      </c>
      <c r="T3429" s="867" t="str">
        <f t="shared" ca="1" si="229"/>
        <v>●</v>
      </c>
      <c r="U3429" s="867"/>
      <c r="V3429" s="867"/>
      <c r="W3429" s="867"/>
      <c r="X3429" s="867"/>
      <c r="Y3429" s="867" t="str">
        <f t="shared" si="230"/>
        <v/>
      </c>
      <c r="Z3429" s="867"/>
    </row>
    <row r="3430" spans="2:26" s="312" customFormat="1" ht="15" customHeight="1" outlineLevel="1">
      <c r="B3430" s="314"/>
      <c r="C3430" s="534"/>
      <c r="D3430" s="343"/>
      <c r="E3430" s="530" t="s">
        <v>14588</v>
      </c>
      <c r="F3430" s="307" t="s">
        <v>10082</v>
      </c>
      <c r="G3430" s="306" t="s">
        <v>10083</v>
      </c>
      <c r="H3430" s="305" t="s">
        <v>3657</v>
      </c>
      <c r="I3430" s="304" t="s">
        <v>660</v>
      </c>
      <c r="J3430" s="419" t="s">
        <v>5684</v>
      </c>
      <c r="K3430" s="865" t="str">
        <f t="shared" si="226"/>
        <v/>
      </c>
      <c r="L3430" s="557" t="s">
        <v>3656</v>
      </c>
      <c r="M3430" s="558" t="s">
        <v>3655</v>
      </c>
      <c r="N3430" s="597" t="s">
        <v>19877</v>
      </c>
      <c r="O3430" s="558"/>
      <c r="P3430" s="598"/>
      <c r="Q3430" s="867" t="str">
        <f t="shared" ca="1" si="227"/>
        <v/>
      </c>
      <c r="R3430" s="867" t="str">
        <f t="shared" ca="1" si="228"/>
        <v/>
      </c>
      <c r="S3430" s="867" t="str">
        <f>IFERROR(IF(VLOOKUP("*"&amp;TRIM($F3430)&amp;"*",dump!$A:$D,4,FALSE)="","空文字",VLOOKUP("*"&amp;TRIM($F3430)&amp;"*",dump!$A:$D,4,FALSE)),"NA")</f>
        <v>NA</v>
      </c>
      <c r="T3430" s="867" t="str">
        <f t="shared" ca="1" si="229"/>
        <v>●</v>
      </c>
      <c r="U3430" s="867"/>
      <c r="V3430" s="867"/>
      <c r="W3430" s="867"/>
      <c r="X3430" s="867"/>
      <c r="Y3430" s="867" t="str">
        <f t="shared" si="230"/>
        <v/>
      </c>
      <c r="Z3430" s="867"/>
    </row>
    <row r="3431" spans="2:26" s="312" customFormat="1" ht="30" customHeight="1" outlineLevel="1">
      <c r="B3431" s="314"/>
      <c r="C3431" s="534"/>
      <c r="D3431" s="343"/>
      <c r="E3431" s="382"/>
      <c r="F3431" s="307" t="s">
        <v>10084</v>
      </c>
      <c r="G3431" s="397"/>
      <c r="H3431" s="308"/>
      <c r="I3431" s="313"/>
      <c r="J3431" s="420"/>
      <c r="K3431" s="865" t="str">
        <f t="shared" si="226"/>
        <v/>
      </c>
      <c r="L3431" s="557" t="s">
        <v>3656</v>
      </c>
      <c r="M3431" s="558" t="s">
        <v>3655</v>
      </c>
      <c r="N3431" s="597"/>
      <c r="O3431" s="558"/>
      <c r="P3431" s="598"/>
      <c r="Q3431" s="867" t="str">
        <f t="shared" ca="1" si="227"/>
        <v/>
      </c>
      <c r="R3431" s="867" t="str">
        <f t="shared" ca="1" si="228"/>
        <v/>
      </c>
      <c r="S3431" s="867" t="str">
        <f>IFERROR(IF(VLOOKUP("*"&amp;TRIM($F3431)&amp;"*",dump!$A:$D,4,FALSE)="","空文字",VLOOKUP("*"&amp;TRIM($F3431)&amp;"*",dump!$A:$D,4,FALSE)),"NA")</f>
        <v>NA</v>
      </c>
      <c r="T3431" s="867" t="str">
        <f t="shared" ca="1" si="229"/>
        <v>●</v>
      </c>
      <c r="U3431" s="867"/>
      <c r="V3431" s="867"/>
      <c r="W3431" s="867"/>
      <c r="X3431" s="867"/>
      <c r="Y3431" s="867" t="str">
        <f t="shared" si="230"/>
        <v/>
      </c>
      <c r="Z3431" s="867"/>
    </row>
    <row r="3432" spans="2:26" s="312" customFormat="1" ht="30" customHeight="1" outlineLevel="1">
      <c r="B3432" s="314"/>
      <c r="C3432" s="534"/>
      <c r="D3432" s="343"/>
      <c r="E3432" s="382"/>
      <c r="F3432" s="307" t="s">
        <v>8174</v>
      </c>
      <c r="G3432" s="397"/>
      <c r="H3432" s="308"/>
      <c r="I3432" s="313"/>
      <c r="J3432" s="420"/>
      <c r="K3432" s="865" t="str">
        <f t="shared" si="226"/>
        <v/>
      </c>
      <c r="L3432" s="557" t="s">
        <v>3656</v>
      </c>
      <c r="M3432" s="558" t="s">
        <v>3655</v>
      </c>
      <c r="N3432" s="597"/>
      <c r="O3432" s="558"/>
      <c r="P3432" s="598"/>
      <c r="Q3432" s="867" t="str">
        <f t="shared" ca="1" si="227"/>
        <v/>
      </c>
      <c r="R3432" s="867" t="str">
        <f t="shared" ca="1" si="228"/>
        <v/>
      </c>
      <c r="S3432" s="867" t="str">
        <f>IFERROR(IF(VLOOKUP("*"&amp;TRIM($F3432)&amp;"*",dump!$A:$D,4,FALSE)="","空文字",VLOOKUP("*"&amp;TRIM($F3432)&amp;"*",dump!$A:$D,4,FALSE)),"NA")</f>
        <v>NA</v>
      </c>
      <c r="T3432" s="867" t="str">
        <f t="shared" ca="1" si="229"/>
        <v>●</v>
      </c>
      <c r="U3432" s="867"/>
      <c r="V3432" s="867"/>
      <c r="W3432" s="867"/>
      <c r="X3432" s="867"/>
      <c r="Y3432" s="867" t="str">
        <f t="shared" si="230"/>
        <v/>
      </c>
      <c r="Z3432" s="867"/>
    </row>
    <row r="3433" spans="2:26" s="312" customFormat="1" ht="30" customHeight="1" outlineLevel="1">
      <c r="B3433" s="314"/>
      <c r="C3433" s="534"/>
      <c r="D3433" s="343"/>
      <c r="E3433" s="382"/>
      <c r="F3433" s="307" t="s">
        <v>8175</v>
      </c>
      <c r="G3433" s="397"/>
      <c r="H3433" s="308"/>
      <c r="I3433" s="313"/>
      <c r="J3433" s="420"/>
      <c r="K3433" s="865" t="str">
        <f t="shared" si="226"/>
        <v/>
      </c>
      <c r="L3433" s="557" t="s">
        <v>3656</v>
      </c>
      <c r="M3433" s="558" t="s">
        <v>3655</v>
      </c>
      <c r="N3433" s="597"/>
      <c r="O3433" s="558"/>
      <c r="P3433" s="598"/>
      <c r="Q3433" s="867" t="str">
        <f t="shared" ca="1" si="227"/>
        <v/>
      </c>
      <c r="R3433" s="867" t="str">
        <f t="shared" ca="1" si="228"/>
        <v/>
      </c>
      <c r="S3433" s="867" t="str">
        <f>IFERROR(IF(VLOOKUP("*"&amp;TRIM($F3433)&amp;"*",dump!$A:$D,4,FALSE)="","空文字",VLOOKUP("*"&amp;TRIM($F3433)&amp;"*",dump!$A:$D,4,FALSE)),"NA")</f>
        <v>NA</v>
      </c>
      <c r="T3433" s="867" t="str">
        <f t="shared" ca="1" si="229"/>
        <v>●</v>
      </c>
      <c r="U3433" s="867"/>
      <c r="V3433" s="867"/>
      <c r="W3433" s="867"/>
      <c r="X3433" s="867"/>
      <c r="Y3433" s="867" t="str">
        <f t="shared" si="230"/>
        <v/>
      </c>
      <c r="Z3433" s="867"/>
    </row>
    <row r="3434" spans="2:26" s="312" customFormat="1" ht="30" customHeight="1" outlineLevel="1">
      <c r="B3434" s="314"/>
      <c r="C3434" s="534"/>
      <c r="D3434" s="343"/>
      <c r="E3434" s="382"/>
      <c r="F3434" s="307" t="s">
        <v>8176</v>
      </c>
      <c r="G3434" s="397"/>
      <c r="H3434" s="308"/>
      <c r="I3434" s="313"/>
      <c r="J3434" s="420"/>
      <c r="K3434" s="865" t="str">
        <f t="shared" si="226"/>
        <v/>
      </c>
      <c r="L3434" s="557" t="s">
        <v>3656</v>
      </c>
      <c r="M3434" s="558" t="s">
        <v>3655</v>
      </c>
      <c r="N3434" s="597"/>
      <c r="O3434" s="558"/>
      <c r="P3434" s="598"/>
      <c r="Q3434" s="867" t="str">
        <f t="shared" ca="1" si="227"/>
        <v/>
      </c>
      <c r="R3434" s="867" t="str">
        <f t="shared" ca="1" si="228"/>
        <v/>
      </c>
      <c r="S3434" s="867" t="str">
        <f>IFERROR(IF(VLOOKUP("*"&amp;TRIM($F3434)&amp;"*",dump!$A:$D,4,FALSE)="","空文字",VLOOKUP("*"&amp;TRIM($F3434)&amp;"*",dump!$A:$D,4,FALSE)),"NA")</f>
        <v>NA</v>
      </c>
      <c r="T3434" s="867" t="str">
        <f t="shared" ca="1" si="229"/>
        <v>●</v>
      </c>
      <c r="U3434" s="867"/>
      <c r="V3434" s="867"/>
      <c r="W3434" s="867"/>
      <c r="X3434" s="867"/>
      <c r="Y3434" s="867" t="str">
        <f t="shared" si="230"/>
        <v/>
      </c>
      <c r="Z3434" s="867"/>
    </row>
    <row r="3435" spans="2:26" s="312" customFormat="1" ht="30" customHeight="1" outlineLevel="1">
      <c r="B3435" s="314"/>
      <c r="C3435" s="534"/>
      <c r="D3435" s="343"/>
      <c r="E3435" s="382"/>
      <c r="F3435" s="307" t="s">
        <v>8177</v>
      </c>
      <c r="G3435" s="397"/>
      <c r="H3435" s="308"/>
      <c r="I3435" s="313"/>
      <c r="J3435" s="420"/>
      <c r="K3435" s="865" t="str">
        <f t="shared" si="226"/>
        <v/>
      </c>
      <c r="L3435" s="557" t="s">
        <v>3656</v>
      </c>
      <c r="M3435" s="558" t="s">
        <v>3655</v>
      </c>
      <c r="N3435" s="597"/>
      <c r="O3435" s="558"/>
      <c r="P3435" s="598"/>
      <c r="Q3435" s="867" t="str">
        <f t="shared" ca="1" si="227"/>
        <v/>
      </c>
      <c r="R3435" s="867" t="str">
        <f t="shared" ca="1" si="228"/>
        <v/>
      </c>
      <c r="S3435" s="867" t="str">
        <f>IFERROR(IF(VLOOKUP("*"&amp;TRIM($F3435)&amp;"*",dump!$A:$D,4,FALSE)="","空文字",VLOOKUP("*"&amp;TRIM($F3435)&amp;"*",dump!$A:$D,4,FALSE)),"NA")</f>
        <v>NA</v>
      </c>
      <c r="T3435" s="867" t="str">
        <f t="shared" ca="1" si="229"/>
        <v>●</v>
      </c>
      <c r="U3435" s="867"/>
      <c r="V3435" s="867"/>
      <c r="W3435" s="867"/>
      <c r="X3435" s="867"/>
      <c r="Y3435" s="867" t="str">
        <f t="shared" si="230"/>
        <v/>
      </c>
      <c r="Z3435" s="867"/>
    </row>
    <row r="3436" spans="2:26" s="312" customFormat="1" ht="30" customHeight="1" outlineLevel="1">
      <c r="B3436" s="314"/>
      <c r="C3436" s="534"/>
      <c r="D3436" s="343"/>
      <c r="E3436" s="382"/>
      <c r="F3436" s="307" t="s">
        <v>8178</v>
      </c>
      <c r="G3436" s="397"/>
      <c r="H3436" s="308"/>
      <c r="I3436" s="313"/>
      <c r="J3436" s="420"/>
      <c r="K3436" s="865" t="str">
        <f t="shared" si="226"/>
        <v/>
      </c>
      <c r="L3436" s="557" t="s">
        <v>3656</v>
      </c>
      <c r="M3436" s="558" t="s">
        <v>3655</v>
      </c>
      <c r="N3436" s="597"/>
      <c r="O3436" s="558"/>
      <c r="P3436" s="598"/>
      <c r="Q3436" s="867" t="str">
        <f t="shared" ca="1" si="227"/>
        <v/>
      </c>
      <c r="R3436" s="867" t="str">
        <f t="shared" ca="1" si="228"/>
        <v/>
      </c>
      <c r="S3436" s="867" t="str">
        <f>IFERROR(IF(VLOOKUP("*"&amp;TRIM($F3436)&amp;"*",dump!$A:$D,4,FALSE)="","空文字",VLOOKUP("*"&amp;TRIM($F3436)&amp;"*",dump!$A:$D,4,FALSE)),"NA")</f>
        <v>NA</v>
      </c>
      <c r="T3436" s="867" t="str">
        <f t="shared" ca="1" si="229"/>
        <v>●</v>
      </c>
      <c r="U3436" s="867"/>
      <c r="V3436" s="867"/>
      <c r="W3436" s="867"/>
      <c r="X3436" s="867"/>
      <c r="Y3436" s="867" t="str">
        <f t="shared" si="230"/>
        <v/>
      </c>
      <c r="Z3436" s="867"/>
    </row>
    <row r="3437" spans="2:26" s="312" customFormat="1" ht="30" customHeight="1" outlineLevel="1">
      <c r="B3437" s="314"/>
      <c r="C3437" s="534"/>
      <c r="D3437" s="343"/>
      <c r="E3437" s="382"/>
      <c r="F3437" s="307" t="s">
        <v>8179</v>
      </c>
      <c r="G3437" s="397"/>
      <c r="H3437" s="308"/>
      <c r="I3437" s="313"/>
      <c r="J3437" s="420"/>
      <c r="K3437" s="865" t="str">
        <f t="shared" si="226"/>
        <v/>
      </c>
      <c r="L3437" s="557" t="s">
        <v>3656</v>
      </c>
      <c r="M3437" s="558" t="s">
        <v>3655</v>
      </c>
      <c r="N3437" s="597"/>
      <c r="O3437" s="558"/>
      <c r="P3437" s="598"/>
      <c r="Q3437" s="867" t="str">
        <f t="shared" ca="1" si="227"/>
        <v/>
      </c>
      <c r="R3437" s="867" t="str">
        <f t="shared" ca="1" si="228"/>
        <v/>
      </c>
      <c r="S3437" s="867" t="str">
        <f>IFERROR(IF(VLOOKUP("*"&amp;TRIM($F3437)&amp;"*",dump!$A:$D,4,FALSE)="","空文字",VLOOKUP("*"&amp;TRIM($F3437)&amp;"*",dump!$A:$D,4,FALSE)),"NA")</f>
        <v>NA</v>
      </c>
      <c r="T3437" s="867" t="str">
        <f t="shared" ca="1" si="229"/>
        <v>●</v>
      </c>
      <c r="U3437" s="867"/>
      <c r="V3437" s="867"/>
      <c r="W3437" s="867"/>
      <c r="X3437" s="867"/>
      <c r="Y3437" s="867" t="str">
        <f t="shared" si="230"/>
        <v/>
      </c>
      <c r="Z3437" s="867"/>
    </row>
    <row r="3438" spans="2:26" s="312" customFormat="1" ht="30" customHeight="1" outlineLevel="1">
      <c r="B3438" s="314"/>
      <c r="C3438" s="534"/>
      <c r="D3438" s="343"/>
      <c r="E3438" s="382"/>
      <c r="F3438" s="307" t="s">
        <v>8180</v>
      </c>
      <c r="G3438" s="397"/>
      <c r="H3438" s="308"/>
      <c r="I3438" s="313"/>
      <c r="J3438" s="420"/>
      <c r="K3438" s="865" t="str">
        <f t="shared" si="226"/>
        <v/>
      </c>
      <c r="L3438" s="557" t="s">
        <v>3656</v>
      </c>
      <c r="M3438" s="558" t="s">
        <v>3655</v>
      </c>
      <c r="N3438" s="597"/>
      <c r="O3438" s="558"/>
      <c r="P3438" s="598"/>
      <c r="Q3438" s="867" t="str">
        <f t="shared" ca="1" si="227"/>
        <v/>
      </c>
      <c r="R3438" s="867" t="str">
        <f t="shared" ca="1" si="228"/>
        <v/>
      </c>
      <c r="S3438" s="867" t="str">
        <f>IFERROR(IF(VLOOKUP("*"&amp;TRIM($F3438)&amp;"*",dump!$A:$D,4,FALSE)="","空文字",VLOOKUP("*"&amp;TRIM($F3438)&amp;"*",dump!$A:$D,4,FALSE)),"NA")</f>
        <v>NA</v>
      </c>
      <c r="T3438" s="867" t="str">
        <f t="shared" ca="1" si="229"/>
        <v>●</v>
      </c>
      <c r="U3438" s="867"/>
      <c r="V3438" s="867"/>
      <c r="W3438" s="867"/>
      <c r="X3438" s="867"/>
      <c r="Y3438" s="867" t="str">
        <f t="shared" si="230"/>
        <v/>
      </c>
      <c r="Z3438" s="867"/>
    </row>
    <row r="3439" spans="2:26" s="312" customFormat="1" ht="30" customHeight="1" outlineLevel="1">
      <c r="B3439" s="314"/>
      <c r="C3439" s="534"/>
      <c r="D3439" s="343"/>
      <c r="E3439" s="382"/>
      <c r="F3439" s="307" t="s">
        <v>8181</v>
      </c>
      <c r="G3439" s="397"/>
      <c r="H3439" s="308"/>
      <c r="I3439" s="313"/>
      <c r="J3439" s="420"/>
      <c r="K3439" s="865" t="str">
        <f t="shared" si="226"/>
        <v/>
      </c>
      <c r="L3439" s="557" t="s">
        <v>3656</v>
      </c>
      <c r="M3439" s="558" t="s">
        <v>3655</v>
      </c>
      <c r="N3439" s="597"/>
      <c r="O3439" s="558"/>
      <c r="P3439" s="598"/>
      <c r="Q3439" s="867" t="str">
        <f t="shared" ca="1" si="227"/>
        <v/>
      </c>
      <c r="R3439" s="867" t="str">
        <f t="shared" ca="1" si="228"/>
        <v/>
      </c>
      <c r="S3439" s="867" t="str">
        <f>IFERROR(IF(VLOOKUP("*"&amp;TRIM($F3439)&amp;"*",dump!$A:$D,4,FALSE)="","空文字",VLOOKUP("*"&amp;TRIM($F3439)&amp;"*",dump!$A:$D,4,FALSE)),"NA")</f>
        <v>NA</v>
      </c>
      <c r="T3439" s="867" t="str">
        <f t="shared" ca="1" si="229"/>
        <v>●</v>
      </c>
      <c r="U3439" s="867"/>
      <c r="V3439" s="867"/>
      <c r="W3439" s="867"/>
      <c r="X3439" s="867"/>
      <c r="Y3439" s="867" t="str">
        <f t="shared" si="230"/>
        <v/>
      </c>
      <c r="Z3439" s="867"/>
    </row>
    <row r="3440" spans="2:26" s="312" customFormat="1" ht="15" customHeight="1" outlineLevel="1">
      <c r="B3440" s="314"/>
      <c r="C3440" s="534"/>
      <c r="D3440" s="343"/>
      <c r="E3440" s="382"/>
      <c r="F3440" s="307" t="s">
        <v>8182</v>
      </c>
      <c r="G3440" s="397"/>
      <c r="H3440" s="308"/>
      <c r="I3440" s="313"/>
      <c r="J3440" s="420"/>
      <c r="K3440" s="865" t="str">
        <f t="shared" si="226"/>
        <v/>
      </c>
      <c r="L3440" s="557" t="s">
        <v>3656</v>
      </c>
      <c r="M3440" s="558" t="s">
        <v>3655</v>
      </c>
      <c r="N3440" s="597"/>
      <c r="O3440" s="558"/>
      <c r="P3440" s="598"/>
      <c r="Q3440" s="867" t="str">
        <f t="shared" ca="1" si="227"/>
        <v/>
      </c>
      <c r="R3440" s="867" t="str">
        <f t="shared" ca="1" si="228"/>
        <v/>
      </c>
      <c r="S3440" s="867" t="str">
        <f>IFERROR(IF(VLOOKUP("*"&amp;TRIM($F3440)&amp;"*",dump!$A:$D,4,FALSE)="","空文字",VLOOKUP("*"&amp;TRIM($F3440)&amp;"*",dump!$A:$D,4,FALSE)),"NA")</f>
        <v>NA</v>
      </c>
      <c r="T3440" s="867" t="str">
        <f t="shared" ca="1" si="229"/>
        <v>●</v>
      </c>
      <c r="U3440" s="867"/>
      <c r="V3440" s="867"/>
      <c r="W3440" s="867"/>
      <c r="X3440" s="867"/>
      <c r="Y3440" s="867" t="str">
        <f t="shared" si="230"/>
        <v/>
      </c>
      <c r="Z3440" s="867"/>
    </row>
    <row r="3441" spans="2:26" s="312" customFormat="1" ht="45" customHeight="1" outlineLevel="1">
      <c r="B3441" s="314"/>
      <c r="C3441" s="534"/>
      <c r="D3441" s="343"/>
      <c r="E3441" s="382"/>
      <c r="F3441" s="307" t="s">
        <v>8183</v>
      </c>
      <c r="G3441" s="397"/>
      <c r="H3441" s="308"/>
      <c r="I3441" s="313"/>
      <c r="J3441" s="420"/>
      <c r="K3441" s="865" t="str">
        <f t="shared" si="226"/>
        <v/>
      </c>
      <c r="L3441" s="557" t="s">
        <v>3656</v>
      </c>
      <c r="M3441" s="558" t="s">
        <v>3655</v>
      </c>
      <c r="N3441" s="597"/>
      <c r="O3441" s="558"/>
      <c r="P3441" s="598"/>
      <c r="Q3441" s="867" t="str">
        <f t="shared" ca="1" si="227"/>
        <v/>
      </c>
      <c r="R3441" s="867" t="str">
        <f t="shared" ca="1" si="228"/>
        <v/>
      </c>
      <c r="S3441" s="867" t="str">
        <f>IFERROR(IF(VLOOKUP("*"&amp;TRIM($F3441)&amp;"*",dump!$A:$D,4,FALSE)="","空文字",VLOOKUP("*"&amp;TRIM($F3441)&amp;"*",dump!$A:$D,4,FALSE)),"NA")</f>
        <v>NA</v>
      </c>
      <c r="T3441" s="867" t="str">
        <f t="shared" ca="1" si="229"/>
        <v>●</v>
      </c>
      <c r="U3441" s="867"/>
      <c r="V3441" s="867"/>
      <c r="W3441" s="867"/>
      <c r="X3441" s="867"/>
      <c r="Y3441" s="867" t="str">
        <f t="shared" si="230"/>
        <v/>
      </c>
      <c r="Z3441" s="867"/>
    </row>
    <row r="3442" spans="2:26" s="312" customFormat="1" ht="15" customHeight="1" outlineLevel="1">
      <c r="B3442" s="314"/>
      <c r="C3442" s="534"/>
      <c r="D3442" s="343"/>
      <c r="E3442" s="382"/>
      <c r="F3442" s="307" t="s">
        <v>8184</v>
      </c>
      <c r="G3442" s="397"/>
      <c r="H3442" s="308"/>
      <c r="I3442" s="313"/>
      <c r="J3442" s="420"/>
      <c r="K3442" s="865" t="str">
        <f t="shared" si="226"/>
        <v/>
      </c>
      <c r="L3442" s="557" t="s">
        <v>3656</v>
      </c>
      <c r="M3442" s="558" t="s">
        <v>3655</v>
      </c>
      <c r="N3442" s="597"/>
      <c r="O3442" s="558"/>
      <c r="P3442" s="598"/>
      <c r="Q3442" s="867" t="str">
        <f t="shared" ca="1" si="227"/>
        <v/>
      </c>
      <c r="R3442" s="867" t="str">
        <f t="shared" ca="1" si="228"/>
        <v/>
      </c>
      <c r="S3442" s="867" t="str">
        <f>IFERROR(IF(VLOOKUP("*"&amp;TRIM($F3442)&amp;"*",dump!$A:$D,4,FALSE)="","空文字",VLOOKUP("*"&amp;TRIM($F3442)&amp;"*",dump!$A:$D,4,FALSE)),"NA")</f>
        <v>NA</v>
      </c>
      <c r="T3442" s="867" t="str">
        <f t="shared" ca="1" si="229"/>
        <v>●</v>
      </c>
      <c r="U3442" s="867"/>
      <c r="V3442" s="867"/>
      <c r="W3442" s="867"/>
      <c r="X3442" s="867"/>
      <c r="Y3442" s="867" t="str">
        <f t="shared" si="230"/>
        <v/>
      </c>
      <c r="Z3442" s="867"/>
    </row>
    <row r="3443" spans="2:26" s="312" customFormat="1" ht="15" customHeight="1" outlineLevel="1">
      <c r="B3443" s="314"/>
      <c r="C3443" s="534"/>
      <c r="D3443" s="343"/>
      <c r="E3443" s="382"/>
      <c r="F3443" s="307" t="s">
        <v>8185</v>
      </c>
      <c r="G3443" s="397"/>
      <c r="H3443" s="308"/>
      <c r="I3443" s="313"/>
      <c r="J3443" s="420"/>
      <c r="K3443" s="865" t="str">
        <f t="shared" si="226"/>
        <v/>
      </c>
      <c r="L3443" s="557" t="s">
        <v>3656</v>
      </c>
      <c r="M3443" s="558" t="s">
        <v>3655</v>
      </c>
      <c r="N3443" s="597"/>
      <c r="O3443" s="558"/>
      <c r="P3443" s="598"/>
      <c r="Q3443" s="867" t="str">
        <f t="shared" ca="1" si="227"/>
        <v/>
      </c>
      <c r="R3443" s="867" t="str">
        <f t="shared" ca="1" si="228"/>
        <v/>
      </c>
      <c r="S3443" s="867" t="str">
        <f>IFERROR(IF(VLOOKUP("*"&amp;TRIM($F3443)&amp;"*",dump!$A:$D,4,FALSE)="","空文字",VLOOKUP("*"&amp;TRIM($F3443)&amp;"*",dump!$A:$D,4,FALSE)),"NA")</f>
        <v>NA</v>
      </c>
      <c r="T3443" s="867" t="str">
        <f t="shared" ca="1" si="229"/>
        <v>●</v>
      </c>
      <c r="U3443" s="867"/>
      <c r="V3443" s="867"/>
      <c r="W3443" s="867"/>
      <c r="X3443" s="867"/>
      <c r="Y3443" s="867" t="str">
        <f t="shared" si="230"/>
        <v/>
      </c>
      <c r="Z3443" s="867"/>
    </row>
    <row r="3444" spans="2:26" s="312" customFormat="1" ht="15" customHeight="1" outlineLevel="1">
      <c r="B3444" s="314"/>
      <c r="C3444" s="534"/>
      <c r="D3444" s="343"/>
      <c r="E3444" s="382"/>
      <c r="F3444" s="307" t="s">
        <v>8186</v>
      </c>
      <c r="G3444" s="397"/>
      <c r="H3444" s="308"/>
      <c r="I3444" s="313"/>
      <c r="J3444" s="420"/>
      <c r="K3444" s="865" t="str">
        <f t="shared" si="226"/>
        <v/>
      </c>
      <c r="L3444" s="557" t="s">
        <v>3656</v>
      </c>
      <c r="M3444" s="558" t="s">
        <v>3655</v>
      </c>
      <c r="N3444" s="597"/>
      <c r="O3444" s="558"/>
      <c r="P3444" s="598"/>
      <c r="Q3444" s="867" t="str">
        <f t="shared" ca="1" si="227"/>
        <v/>
      </c>
      <c r="R3444" s="867" t="str">
        <f t="shared" ca="1" si="228"/>
        <v/>
      </c>
      <c r="S3444" s="867" t="str">
        <f>IFERROR(IF(VLOOKUP("*"&amp;TRIM($F3444)&amp;"*",dump!$A:$D,4,FALSE)="","空文字",VLOOKUP("*"&amp;TRIM($F3444)&amp;"*",dump!$A:$D,4,FALSE)),"NA")</f>
        <v>NA</v>
      </c>
      <c r="T3444" s="867" t="str">
        <f t="shared" ca="1" si="229"/>
        <v>●</v>
      </c>
      <c r="U3444" s="867"/>
      <c r="V3444" s="867"/>
      <c r="W3444" s="867"/>
      <c r="X3444" s="867"/>
      <c r="Y3444" s="867" t="str">
        <f t="shared" si="230"/>
        <v/>
      </c>
      <c r="Z3444" s="867"/>
    </row>
    <row r="3445" spans="2:26" s="312" customFormat="1" ht="15" customHeight="1" outlineLevel="1">
      <c r="B3445" s="314"/>
      <c r="C3445" s="534"/>
      <c r="D3445" s="328"/>
      <c r="E3445" s="382"/>
      <c r="F3445" s="307" t="s">
        <v>16934</v>
      </c>
      <c r="G3445" s="401"/>
      <c r="H3445" s="308"/>
      <c r="I3445" s="313"/>
      <c r="J3445" s="420"/>
      <c r="K3445" s="865" t="str">
        <f t="shared" si="226"/>
        <v/>
      </c>
      <c r="L3445" s="557" t="s">
        <v>3656</v>
      </c>
      <c r="M3445" s="558" t="s">
        <v>3655</v>
      </c>
      <c r="N3445" s="597"/>
      <c r="O3445" s="558"/>
      <c r="P3445" s="598"/>
      <c r="Q3445" s="867" t="str">
        <f t="shared" ca="1" si="227"/>
        <v/>
      </c>
      <c r="R3445" s="867" t="str">
        <f t="shared" ca="1" si="228"/>
        <v/>
      </c>
      <c r="S3445" s="867" t="str">
        <f>IFERROR(IF(VLOOKUP("*"&amp;TRIM($F3445)&amp;"*",dump!$A:$D,4,FALSE)="","空文字",VLOOKUP("*"&amp;TRIM($F3445)&amp;"*",dump!$A:$D,4,FALSE)),"NA")</f>
        <v>NA</v>
      </c>
      <c r="T3445" s="867" t="str">
        <f t="shared" ca="1" si="229"/>
        <v>●</v>
      </c>
      <c r="U3445" s="867"/>
      <c r="V3445" s="867"/>
      <c r="W3445" s="867"/>
      <c r="X3445" s="867"/>
      <c r="Y3445" s="867" t="str">
        <f t="shared" si="230"/>
        <v/>
      </c>
      <c r="Z3445" s="867"/>
    </row>
    <row r="3446" spans="2:26" s="312" customFormat="1" ht="15" customHeight="1" outlineLevel="1">
      <c r="B3446" s="314"/>
      <c r="C3446" s="534"/>
      <c r="D3446" s="328"/>
      <c r="E3446" s="382"/>
      <c r="F3446" s="307" t="s">
        <v>16935</v>
      </c>
      <c r="G3446" s="337"/>
      <c r="H3446" s="310"/>
      <c r="I3446" s="311"/>
      <c r="J3446" s="420"/>
      <c r="K3446" s="865" t="str">
        <f t="shared" si="226"/>
        <v/>
      </c>
      <c r="L3446" s="557" t="s">
        <v>3656</v>
      </c>
      <c r="M3446" s="558" t="s">
        <v>3655</v>
      </c>
      <c r="N3446" s="597"/>
      <c r="O3446" s="558"/>
      <c r="P3446" s="598"/>
      <c r="Q3446" s="867" t="str">
        <f t="shared" ca="1" si="227"/>
        <v/>
      </c>
      <c r="R3446" s="867" t="str">
        <f t="shared" ca="1" si="228"/>
        <v/>
      </c>
      <c r="S3446" s="867" t="str">
        <f>IFERROR(IF(VLOOKUP("*"&amp;TRIM($F3446)&amp;"*",dump!$A:$D,4,FALSE)="","空文字",VLOOKUP("*"&amp;TRIM($F3446)&amp;"*",dump!$A:$D,4,FALSE)),"NA")</f>
        <v>NA</v>
      </c>
      <c r="T3446" s="867" t="str">
        <f t="shared" ca="1" si="229"/>
        <v>●</v>
      </c>
      <c r="U3446" s="867"/>
      <c r="V3446" s="867"/>
      <c r="W3446" s="867"/>
      <c r="X3446" s="867"/>
      <c r="Y3446" s="867" t="str">
        <f t="shared" si="230"/>
        <v/>
      </c>
      <c r="Z3446" s="867"/>
    </row>
    <row r="3447" spans="2:26" s="312" customFormat="1" ht="30" customHeight="1" outlineLevel="1">
      <c r="B3447" s="314"/>
      <c r="C3447" s="534"/>
      <c r="D3447" s="343"/>
      <c r="E3447" s="530" t="s">
        <v>10085</v>
      </c>
      <c r="F3447" s="307" t="s">
        <v>6430</v>
      </c>
      <c r="G3447" s="306" t="s">
        <v>10086</v>
      </c>
      <c r="H3447" s="305" t="s">
        <v>3657</v>
      </c>
      <c r="I3447" s="304" t="s">
        <v>660</v>
      </c>
      <c r="J3447" s="419" t="s">
        <v>5684</v>
      </c>
      <c r="K3447" s="865" t="str">
        <f t="shared" si="226"/>
        <v/>
      </c>
      <c r="L3447" s="557" t="s">
        <v>3656</v>
      </c>
      <c r="M3447" s="558" t="s">
        <v>3655</v>
      </c>
      <c r="N3447" s="597" t="s">
        <v>19878</v>
      </c>
      <c r="O3447" s="558"/>
      <c r="P3447" s="598"/>
      <c r="Q3447" s="867" t="str">
        <f t="shared" ca="1" si="227"/>
        <v/>
      </c>
      <c r="R3447" s="867" t="str">
        <f t="shared" ca="1" si="228"/>
        <v/>
      </c>
      <c r="S3447" s="867" t="str">
        <f>IFERROR(IF(VLOOKUP("*"&amp;TRIM($F3447)&amp;"*",dump!$A:$D,4,FALSE)="","空文字",VLOOKUP("*"&amp;TRIM($F3447)&amp;"*",dump!$A:$D,4,FALSE)),"NA")</f>
        <v>NA</v>
      </c>
      <c r="T3447" s="867" t="str">
        <f t="shared" ca="1" si="229"/>
        <v>●</v>
      </c>
      <c r="U3447" s="867"/>
      <c r="V3447" s="867"/>
      <c r="W3447" s="867"/>
      <c r="X3447" s="867"/>
      <c r="Y3447" s="867" t="str">
        <f t="shared" si="230"/>
        <v/>
      </c>
      <c r="Z3447" s="867"/>
    </row>
    <row r="3448" spans="2:26" s="312" customFormat="1" ht="30" customHeight="1" outlineLevel="1">
      <c r="B3448" s="314"/>
      <c r="C3448" s="534"/>
      <c r="D3448" s="343"/>
      <c r="E3448" s="382"/>
      <c r="F3448" s="307" t="s">
        <v>10087</v>
      </c>
      <c r="G3448" s="397"/>
      <c r="H3448" s="308"/>
      <c r="I3448" s="313"/>
      <c r="J3448" s="420"/>
      <c r="K3448" s="865" t="str">
        <f t="shared" si="226"/>
        <v/>
      </c>
      <c r="L3448" s="557" t="s">
        <v>3656</v>
      </c>
      <c r="M3448" s="558" t="s">
        <v>3655</v>
      </c>
      <c r="N3448" s="597"/>
      <c r="O3448" s="558"/>
      <c r="P3448" s="598"/>
      <c r="Q3448" s="867" t="str">
        <f t="shared" ca="1" si="227"/>
        <v/>
      </c>
      <c r="R3448" s="867" t="str">
        <f t="shared" ca="1" si="228"/>
        <v/>
      </c>
      <c r="S3448" s="867" t="str">
        <f>IFERROR(IF(VLOOKUP("*"&amp;TRIM($F3448)&amp;"*",dump!$A:$D,4,FALSE)="","空文字",VLOOKUP("*"&amp;TRIM($F3448)&amp;"*",dump!$A:$D,4,FALSE)),"NA")</f>
        <v>NA</v>
      </c>
      <c r="T3448" s="867" t="str">
        <f t="shared" ca="1" si="229"/>
        <v>●</v>
      </c>
      <c r="U3448" s="867"/>
      <c r="V3448" s="867"/>
      <c r="W3448" s="867"/>
      <c r="X3448" s="867"/>
      <c r="Y3448" s="867" t="str">
        <f t="shared" si="230"/>
        <v/>
      </c>
      <c r="Z3448" s="867"/>
    </row>
    <row r="3449" spans="2:26" s="312" customFormat="1" ht="30" customHeight="1" outlineLevel="1">
      <c r="B3449" s="314"/>
      <c r="C3449" s="534"/>
      <c r="D3449" s="343"/>
      <c r="E3449" s="382"/>
      <c r="F3449" s="307" t="s">
        <v>8187</v>
      </c>
      <c r="G3449" s="397"/>
      <c r="H3449" s="308"/>
      <c r="I3449" s="313"/>
      <c r="J3449" s="420"/>
      <c r="K3449" s="865" t="str">
        <f t="shared" si="226"/>
        <v/>
      </c>
      <c r="L3449" s="557" t="s">
        <v>3656</v>
      </c>
      <c r="M3449" s="558" t="s">
        <v>3655</v>
      </c>
      <c r="N3449" s="597"/>
      <c r="O3449" s="558"/>
      <c r="P3449" s="598"/>
      <c r="Q3449" s="867" t="str">
        <f t="shared" ca="1" si="227"/>
        <v/>
      </c>
      <c r="R3449" s="867" t="str">
        <f t="shared" ca="1" si="228"/>
        <v/>
      </c>
      <c r="S3449" s="867" t="str">
        <f>IFERROR(IF(VLOOKUP("*"&amp;TRIM($F3449)&amp;"*",dump!$A:$D,4,FALSE)="","空文字",VLOOKUP("*"&amp;TRIM($F3449)&amp;"*",dump!$A:$D,4,FALSE)),"NA")</f>
        <v>NA</v>
      </c>
      <c r="T3449" s="867" t="str">
        <f t="shared" ca="1" si="229"/>
        <v>●</v>
      </c>
      <c r="U3449" s="867"/>
      <c r="V3449" s="867"/>
      <c r="W3449" s="867"/>
      <c r="X3449" s="867"/>
      <c r="Y3449" s="867" t="str">
        <f t="shared" si="230"/>
        <v/>
      </c>
      <c r="Z3449" s="867"/>
    </row>
    <row r="3450" spans="2:26" s="312" customFormat="1" ht="30" customHeight="1" outlineLevel="1">
      <c r="B3450" s="314"/>
      <c r="C3450" s="534"/>
      <c r="D3450" s="343"/>
      <c r="E3450" s="382"/>
      <c r="F3450" s="307" t="s">
        <v>8188</v>
      </c>
      <c r="G3450" s="397"/>
      <c r="H3450" s="308"/>
      <c r="I3450" s="313"/>
      <c r="J3450" s="420"/>
      <c r="K3450" s="865" t="str">
        <f t="shared" si="226"/>
        <v/>
      </c>
      <c r="L3450" s="557" t="s">
        <v>3656</v>
      </c>
      <c r="M3450" s="558" t="s">
        <v>3655</v>
      </c>
      <c r="N3450" s="597"/>
      <c r="O3450" s="558"/>
      <c r="P3450" s="598"/>
      <c r="Q3450" s="867" t="str">
        <f t="shared" ca="1" si="227"/>
        <v/>
      </c>
      <c r="R3450" s="867" t="str">
        <f t="shared" ca="1" si="228"/>
        <v/>
      </c>
      <c r="S3450" s="867" t="str">
        <f>IFERROR(IF(VLOOKUP("*"&amp;TRIM($F3450)&amp;"*",dump!$A:$D,4,FALSE)="","空文字",VLOOKUP("*"&amp;TRIM($F3450)&amp;"*",dump!$A:$D,4,FALSE)),"NA")</f>
        <v>NA</v>
      </c>
      <c r="T3450" s="867" t="str">
        <f t="shared" ca="1" si="229"/>
        <v>●</v>
      </c>
      <c r="U3450" s="867"/>
      <c r="V3450" s="867"/>
      <c r="W3450" s="867"/>
      <c r="X3450" s="867"/>
      <c r="Y3450" s="867" t="str">
        <f t="shared" si="230"/>
        <v/>
      </c>
      <c r="Z3450" s="867"/>
    </row>
    <row r="3451" spans="2:26" s="312" customFormat="1" ht="30" customHeight="1" outlineLevel="1">
      <c r="B3451" s="314"/>
      <c r="C3451" s="534"/>
      <c r="D3451" s="343"/>
      <c r="E3451" s="382"/>
      <c r="F3451" s="307" t="s">
        <v>8189</v>
      </c>
      <c r="G3451" s="397"/>
      <c r="H3451" s="308"/>
      <c r="I3451" s="313"/>
      <c r="J3451" s="420"/>
      <c r="K3451" s="865" t="str">
        <f t="shared" si="226"/>
        <v/>
      </c>
      <c r="L3451" s="557" t="s">
        <v>3656</v>
      </c>
      <c r="M3451" s="558" t="s">
        <v>3655</v>
      </c>
      <c r="N3451" s="597"/>
      <c r="O3451" s="558"/>
      <c r="P3451" s="598"/>
      <c r="Q3451" s="867" t="str">
        <f t="shared" ca="1" si="227"/>
        <v/>
      </c>
      <c r="R3451" s="867" t="str">
        <f t="shared" ca="1" si="228"/>
        <v/>
      </c>
      <c r="S3451" s="867" t="str">
        <f>IFERROR(IF(VLOOKUP("*"&amp;TRIM($F3451)&amp;"*",dump!$A:$D,4,FALSE)="","空文字",VLOOKUP("*"&amp;TRIM($F3451)&amp;"*",dump!$A:$D,4,FALSE)),"NA")</f>
        <v>NA</v>
      </c>
      <c r="T3451" s="867" t="str">
        <f t="shared" ca="1" si="229"/>
        <v>●</v>
      </c>
      <c r="U3451" s="867"/>
      <c r="V3451" s="867"/>
      <c r="W3451" s="867"/>
      <c r="X3451" s="867"/>
      <c r="Y3451" s="867" t="str">
        <f t="shared" si="230"/>
        <v/>
      </c>
      <c r="Z3451" s="867"/>
    </row>
    <row r="3452" spans="2:26" s="312" customFormat="1" ht="30" customHeight="1" outlineLevel="1">
      <c r="B3452" s="314"/>
      <c r="C3452" s="534"/>
      <c r="D3452" s="343"/>
      <c r="E3452" s="382"/>
      <c r="F3452" s="307" t="s">
        <v>8190</v>
      </c>
      <c r="G3452" s="397"/>
      <c r="H3452" s="308"/>
      <c r="I3452" s="313"/>
      <c r="J3452" s="420"/>
      <c r="K3452" s="865" t="str">
        <f t="shared" si="226"/>
        <v/>
      </c>
      <c r="L3452" s="557" t="s">
        <v>3656</v>
      </c>
      <c r="M3452" s="558" t="s">
        <v>3655</v>
      </c>
      <c r="N3452" s="597"/>
      <c r="O3452" s="558"/>
      <c r="P3452" s="598"/>
      <c r="Q3452" s="867" t="str">
        <f t="shared" ca="1" si="227"/>
        <v/>
      </c>
      <c r="R3452" s="867" t="str">
        <f t="shared" ca="1" si="228"/>
        <v/>
      </c>
      <c r="S3452" s="867" t="str">
        <f>IFERROR(IF(VLOOKUP("*"&amp;TRIM($F3452)&amp;"*",dump!$A:$D,4,FALSE)="","空文字",VLOOKUP("*"&amp;TRIM($F3452)&amp;"*",dump!$A:$D,4,FALSE)),"NA")</f>
        <v>NA</v>
      </c>
      <c r="T3452" s="867" t="str">
        <f t="shared" ca="1" si="229"/>
        <v>●</v>
      </c>
      <c r="U3452" s="867"/>
      <c r="V3452" s="867"/>
      <c r="W3452" s="867"/>
      <c r="X3452" s="867"/>
      <c r="Y3452" s="867" t="str">
        <f t="shared" si="230"/>
        <v/>
      </c>
      <c r="Z3452" s="867"/>
    </row>
    <row r="3453" spans="2:26" s="312" customFormat="1" ht="30" customHeight="1" outlineLevel="1">
      <c r="B3453" s="314"/>
      <c r="C3453" s="534"/>
      <c r="D3453" s="343"/>
      <c r="E3453" s="382"/>
      <c r="F3453" s="307" t="s">
        <v>8191</v>
      </c>
      <c r="G3453" s="397"/>
      <c r="H3453" s="308"/>
      <c r="I3453" s="313"/>
      <c r="J3453" s="420"/>
      <c r="K3453" s="865" t="str">
        <f t="shared" si="226"/>
        <v/>
      </c>
      <c r="L3453" s="557" t="s">
        <v>3656</v>
      </c>
      <c r="M3453" s="558" t="s">
        <v>3655</v>
      </c>
      <c r="N3453" s="597"/>
      <c r="O3453" s="558"/>
      <c r="P3453" s="598"/>
      <c r="Q3453" s="867" t="str">
        <f t="shared" ca="1" si="227"/>
        <v/>
      </c>
      <c r="R3453" s="867" t="str">
        <f t="shared" ca="1" si="228"/>
        <v/>
      </c>
      <c r="S3453" s="867" t="str">
        <f>IFERROR(IF(VLOOKUP("*"&amp;TRIM($F3453)&amp;"*",dump!$A:$D,4,FALSE)="","空文字",VLOOKUP("*"&amp;TRIM($F3453)&amp;"*",dump!$A:$D,4,FALSE)),"NA")</f>
        <v>NA</v>
      </c>
      <c r="T3453" s="867" t="str">
        <f t="shared" ca="1" si="229"/>
        <v>●</v>
      </c>
      <c r="U3453" s="867"/>
      <c r="V3453" s="867"/>
      <c r="W3453" s="867"/>
      <c r="X3453" s="867"/>
      <c r="Y3453" s="867" t="str">
        <f t="shared" si="230"/>
        <v/>
      </c>
      <c r="Z3453" s="867"/>
    </row>
    <row r="3454" spans="2:26" s="312" customFormat="1" ht="30" customHeight="1" outlineLevel="1">
      <c r="B3454" s="314"/>
      <c r="C3454" s="534"/>
      <c r="D3454" s="343"/>
      <c r="E3454" s="382"/>
      <c r="F3454" s="307" t="s">
        <v>8192</v>
      </c>
      <c r="G3454" s="397"/>
      <c r="H3454" s="308"/>
      <c r="I3454" s="313"/>
      <c r="J3454" s="420"/>
      <c r="K3454" s="865" t="str">
        <f t="shared" si="226"/>
        <v/>
      </c>
      <c r="L3454" s="557" t="s">
        <v>3656</v>
      </c>
      <c r="M3454" s="558" t="s">
        <v>3655</v>
      </c>
      <c r="N3454" s="597"/>
      <c r="O3454" s="558"/>
      <c r="P3454" s="598"/>
      <c r="Q3454" s="867" t="str">
        <f t="shared" ca="1" si="227"/>
        <v/>
      </c>
      <c r="R3454" s="867" t="str">
        <f t="shared" ca="1" si="228"/>
        <v/>
      </c>
      <c r="S3454" s="867" t="str">
        <f>IFERROR(IF(VLOOKUP("*"&amp;TRIM($F3454)&amp;"*",dump!$A:$D,4,FALSE)="","空文字",VLOOKUP("*"&amp;TRIM($F3454)&amp;"*",dump!$A:$D,4,FALSE)),"NA")</f>
        <v>NA</v>
      </c>
      <c r="T3454" s="867" t="str">
        <f t="shared" ca="1" si="229"/>
        <v>●</v>
      </c>
      <c r="U3454" s="867"/>
      <c r="V3454" s="867"/>
      <c r="W3454" s="867"/>
      <c r="X3454" s="867"/>
      <c r="Y3454" s="867" t="str">
        <f t="shared" si="230"/>
        <v/>
      </c>
      <c r="Z3454" s="867"/>
    </row>
    <row r="3455" spans="2:26" s="312" customFormat="1" ht="30" customHeight="1" outlineLevel="1">
      <c r="B3455" s="314"/>
      <c r="C3455" s="534"/>
      <c r="D3455" s="343"/>
      <c r="E3455" s="382"/>
      <c r="F3455" s="307" t="s">
        <v>8193</v>
      </c>
      <c r="G3455" s="397"/>
      <c r="H3455" s="308"/>
      <c r="I3455" s="313"/>
      <c r="J3455" s="420"/>
      <c r="K3455" s="865" t="str">
        <f t="shared" si="226"/>
        <v/>
      </c>
      <c r="L3455" s="557" t="s">
        <v>3656</v>
      </c>
      <c r="M3455" s="558" t="s">
        <v>3655</v>
      </c>
      <c r="N3455" s="597"/>
      <c r="O3455" s="558"/>
      <c r="P3455" s="598"/>
      <c r="Q3455" s="867" t="str">
        <f t="shared" ca="1" si="227"/>
        <v/>
      </c>
      <c r="R3455" s="867" t="str">
        <f t="shared" ca="1" si="228"/>
        <v/>
      </c>
      <c r="S3455" s="867" t="str">
        <f>IFERROR(IF(VLOOKUP("*"&amp;TRIM($F3455)&amp;"*",dump!$A:$D,4,FALSE)="","空文字",VLOOKUP("*"&amp;TRIM($F3455)&amp;"*",dump!$A:$D,4,FALSE)),"NA")</f>
        <v>NA</v>
      </c>
      <c r="T3455" s="867" t="str">
        <f t="shared" ca="1" si="229"/>
        <v>●</v>
      </c>
      <c r="U3455" s="867"/>
      <c r="V3455" s="867"/>
      <c r="W3455" s="867"/>
      <c r="X3455" s="867"/>
      <c r="Y3455" s="867" t="str">
        <f t="shared" si="230"/>
        <v/>
      </c>
      <c r="Z3455" s="867"/>
    </row>
    <row r="3456" spans="2:26" s="312" customFormat="1" ht="30" customHeight="1" outlineLevel="1">
      <c r="B3456" s="314"/>
      <c r="C3456" s="534"/>
      <c r="D3456" s="343"/>
      <c r="E3456" s="382"/>
      <c r="F3456" s="307" t="s">
        <v>8194</v>
      </c>
      <c r="G3456" s="397"/>
      <c r="H3456" s="308"/>
      <c r="I3456" s="313"/>
      <c r="J3456" s="420"/>
      <c r="K3456" s="865" t="str">
        <f t="shared" si="226"/>
        <v/>
      </c>
      <c r="L3456" s="557" t="s">
        <v>3656</v>
      </c>
      <c r="M3456" s="558" t="s">
        <v>3655</v>
      </c>
      <c r="N3456" s="597"/>
      <c r="O3456" s="558"/>
      <c r="P3456" s="598"/>
      <c r="Q3456" s="867" t="str">
        <f t="shared" ca="1" si="227"/>
        <v/>
      </c>
      <c r="R3456" s="867" t="str">
        <f t="shared" ca="1" si="228"/>
        <v/>
      </c>
      <c r="S3456" s="867" t="str">
        <f>IFERROR(IF(VLOOKUP("*"&amp;TRIM($F3456)&amp;"*",dump!$A:$D,4,FALSE)="","空文字",VLOOKUP("*"&amp;TRIM($F3456)&amp;"*",dump!$A:$D,4,FALSE)),"NA")</f>
        <v>NA</v>
      </c>
      <c r="T3456" s="867" t="str">
        <f t="shared" ca="1" si="229"/>
        <v>●</v>
      </c>
      <c r="U3456" s="867"/>
      <c r="V3456" s="867"/>
      <c r="W3456" s="867"/>
      <c r="X3456" s="867"/>
      <c r="Y3456" s="867" t="str">
        <f t="shared" si="230"/>
        <v/>
      </c>
      <c r="Z3456" s="867"/>
    </row>
    <row r="3457" spans="2:26" s="312" customFormat="1" ht="15" customHeight="1" outlineLevel="1">
      <c r="B3457" s="314"/>
      <c r="C3457" s="534"/>
      <c r="D3457" s="343"/>
      <c r="E3457" s="382"/>
      <c r="F3457" s="307" t="s">
        <v>8195</v>
      </c>
      <c r="G3457" s="397"/>
      <c r="H3457" s="308"/>
      <c r="I3457" s="313"/>
      <c r="J3457" s="420"/>
      <c r="K3457" s="865" t="str">
        <f t="shared" si="226"/>
        <v/>
      </c>
      <c r="L3457" s="557" t="s">
        <v>3656</v>
      </c>
      <c r="M3457" s="558" t="s">
        <v>3655</v>
      </c>
      <c r="N3457" s="597"/>
      <c r="O3457" s="558"/>
      <c r="P3457" s="598"/>
      <c r="Q3457" s="867" t="str">
        <f t="shared" ca="1" si="227"/>
        <v/>
      </c>
      <c r="R3457" s="867" t="str">
        <f t="shared" ca="1" si="228"/>
        <v/>
      </c>
      <c r="S3457" s="867" t="str">
        <f>IFERROR(IF(VLOOKUP("*"&amp;TRIM($F3457)&amp;"*",dump!$A:$D,4,FALSE)="","空文字",VLOOKUP("*"&amp;TRIM($F3457)&amp;"*",dump!$A:$D,4,FALSE)),"NA")</f>
        <v>NA</v>
      </c>
      <c r="T3457" s="867" t="str">
        <f t="shared" ca="1" si="229"/>
        <v>●</v>
      </c>
      <c r="U3457" s="867"/>
      <c r="V3457" s="867"/>
      <c r="W3457" s="867"/>
      <c r="X3457" s="867"/>
      <c r="Y3457" s="867" t="str">
        <f t="shared" si="230"/>
        <v/>
      </c>
      <c r="Z3457" s="867"/>
    </row>
    <row r="3458" spans="2:26" s="312" customFormat="1" ht="60" customHeight="1" outlineLevel="1">
      <c r="B3458" s="314"/>
      <c r="C3458" s="534"/>
      <c r="D3458" s="343"/>
      <c r="E3458" s="382"/>
      <c r="F3458" s="307" t="s">
        <v>8196</v>
      </c>
      <c r="G3458" s="397"/>
      <c r="H3458" s="308"/>
      <c r="I3458" s="313"/>
      <c r="J3458" s="420"/>
      <c r="K3458" s="865" t="str">
        <f t="shared" si="226"/>
        <v/>
      </c>
      <c r="L3458" s="557" t="s">
        <v>3656</v>
      </c>
      <c r="M3458" s="558" t="s">
        <v>3655</v>
      </c>
      <c r="N3458" s="597"/>
      <c r="O3458" s="558"/>
      <c r="P3458" s="598"/>
      <c r="Q3458" s="867" t="str">
        <f t="shared" ca="1" si="227"/>
        <v/>
      </c>
      <c r="R3458" s="867" t="str">
        <f t="shared" ca="1" si="228"/>
        <v/>
      </c>
      <c r="S3458" s="867" t="str">
        <f>IFERROR(IF(VLOOKUP("*"&amp;TRIM($F3458)&amp;"*",dump!$A:$D,4,FALSE)="","空文字",VLOOKUP("*"&amp;TRIM($F3458)&amp;"*",dump!$A:$D,4,FALSE)),"NA")</f>
        <v>NA</v>
      </c>
      <c r="T3458" s="867" t="str">
        <f t="shared" ca="1" si="229"/>
        <v>●</v>
      </c>
      <c r="U3458" s="867"/>
      <c r="V3458" s="867"/>
      <c r="W3458" s="867"/>
      <c r="X3458" s="867"/>
      <c r="Y3458" s="867" t="str">
        <f t="shared" si="230"/>
        <v/>
      </c>
      <c r="Z3458" s="867"/>
    </row>
    <row r="3459" spans="2:26" s="312" customFormat="1" ht="15" customHeight="1" outlineLevel="1">
      <c r="B3459" s="314"/>
      <c r="C3459" s="534"/>
      <c r="D3459" s="343"/>
      <c r="E3459" s="382"/>
      <c r="F3459" s="307" t="s">
        <v>8197</v>
      </c>
      <c r="G3459" s="397"/>
      <c r="H3459" s="308"/>
      <c r="I3459" s="313"/>
      <c r="J3459" s="420"/>
      <c r="K3459" s="865" t="str">
        <f t="shared" si="226"/>
        <v/>
      </c>
      <c r="L3459" s="557" t="s">
        <v>3656</v>
      </c>
      <c r="M3459" s="558" t="s">
        <v>3655</v>
      </c>
      <c r="N3459" s="597"/>
      <c r="O3459" s="558"/>
      <c r="P3459" s="598"/>
      <c r="Q3459" s="867" t="str">
        <f t="shared" ca="1" si="227"/>
        <v/>
      </c>
      <c r="R3459" s="867" t="str">
        <f t="shared" ca="1" si="228"/>
        <v/>
      </c>
      <c r="S3459" s="867" t="str">
        <f>IFERROR(IF(VLOOKUP("*"&amp;TRIM($F3459)&amp;"*",dump!$A:$D,4,FALSE)="","空文字",VLOOKUP("*"&amp;TRIM($F3459)&amp;"*",dump!$A:$D,4,FALSE)),"NA")</f>
        <v>NA</v>
      </c>
      <c r="T3459" s="867" t="str">
        <f t="shared" ca="1" si="229"/>
        <v>●</v>
      </c>
      <c r="U3459" s="867"/>
      <c r="V3459" s="867"/>
      <c r="W3459" s="867"/>
      <c r="X3459" s="867"/>
      <c r="Y3459" s="867" t="str">
        <f t="shared" si="230"/>
        <v/>
      </c>
      <c r="Z3459" s="867"/>
    </row>
    <row r="3460" spans="2:26" s="312" customFormat="1" ht="15" customHeight="1" outlineLevel="1">
      <c r="B3460" s="314"/>
      <c r="C3460" s="534"/>
      <c r="D3460" s="343"/>
      <c r="E3460" s="382"/>
      <c r="F3460" s="307" t="s">
        <v>8198</v>
      </c>
      <c r="G3460" s="397"/>
      <c r="H3460" s="308"/>
      <c r="I3460" s="313"/>
      <c r="J3460" s="420"/>
      <c r="K3460" s="865" t="str">
        <f t="shared" si="226"/>
        <v/>
      </c>
      <c r="L3460" s="557" t="s">
        <v>3656</v>
      </c>
      <c r="M3460" s="558" t="s">
        <v>3655</v>
      </c>
      <c r="N3460" s="597"/>
      <c r="O3460" s="558"/>
      <c r="P3460" s="598"/>
      <c r="Q3460" s="867" t="str">
        <f t="shared" ca="1" si="227"/>
        <v/>
      </c>
      <c r="R3460" s="867" t="str">
        <f t="shared" ca="1" si="228"/>
        <v/>
      </c>
      <c r="S3460" s="867" t="str">
        <f>IFERROR(IF(VLOOKUP("*"&amp;TRIM($F3460)&amp;"*",dump!$A:$D,4,FALSE)="","空文字",VLOOKUP("*"&amp;TRIM($F3460)&amp;"*",dump!$A:$D,4,FALSE)),"NA")</f>
        <v>NA</v>
      </c>
      <c r="T3460" s="867" t="str">
        <f t="shared" ca="1" si="229"/>
        <v>●</v>
      </c>
      <c r="U3460" s="867"/>
      <c r="V3460" s="867"/>
      <c r="W3460" s="867"/>
      <c r="X3460" s="867"/>
      <c r="Y3460" s="867" t="str">
        <f t="shared" si="230"/>
        <v/>
      </c>
      <c r="Z3460" s="867"/>
    </row>
    <row r="3461" spans="2:26" s="312" customFormat="1" ht="15" customHeight="1" outlineLevel="1">
      <c r="B3461" s="314"/>
      <c r="C3461" s="534"/>
      <c r="D3461" s="343"/>
      <c r="E3461" s="382"/>
      <c r="F3461" s="307" t="s">
        <v>8199</v>
      </c>
      <c r="G3461" s="397"/>
      <c r="H3461" s="308"/>
      <c r="I3461" s="313"/>
      <c r="J3461" s="420"/>
      <c r="K3461" s="865" t="str">
        <f t="shared" si="226"/>
        <v/>
      </c>
      <c r="L3461" s="557" t="s">
        <v>3656</v>
      </c>
      <c r="M3461" s="558" t="s">
        <v>3655</v>
      </c>
      <c r="N3461" s="597"/>
      <c r="O3461" s="558"/>
      <c r="P3461" s="598"/>
      <c r="Q3461" s="867" t="str">
        <f t="shared" ca="1" si="227"/>
        <v/>
      </c>
      <c r="R3461" s="867" t="str">
        <f t="shared" ca="1" si="228"/>
        <v/>
      </c>
      <c r="S3461" s="867" t="str">
        <f>IFERROR(IF(VLOOKUP("*"&amp;TRIM($F3461)&amp;"*",dump!$A:$D,4,FALSE)="","空文字",VLOOKUP("*"&amp;TRIM($F3461)&amp;"*",dump!$A:$D,4,FALSE)),"NA")</f>
        <v>NA</v>
      </c>
      <c r="T3461" s="867" t="str">
        <f t="shared" ca="1" si="229"/>
        <v>●</v>
      </c>
      <c r="U3461" s="867"/>
      <c r="V3461" s="867"/>
      <c r="W3461" s="867"/>
      <c r="X3461" s="867"/>
      <c r="Y3461" s="867" t="str">
        <f t="shared" si="230"/>
        <v/>
      </c>
      <c r="Z3461" s="867"/>
    </row>
    <row r="3462" spans="2:26" s="312" customFormat="1" ht="15" customHeight="1" outlineLevel="1">
      <c r="B3462" s="314"/>
      <c r="C3462" s="534"/>
      <c r="D3462" s="328"/>
      <c r="E3462" s="382"/>
      <c r="F3462" s="307" t="s">
        <v>16936</v>
      </c>
      <c r="G3462" s="401"/>
      <c r="H3462" s="308"/>
      <c r="I3462" s="313"/>
      <c r="J3462" s="420"/>
      <c r="K3462" s="865" t="str">
        <f t="shared" si="226"/>
        <v/>
      </c>
      <c r="L3462" s="557" t="s">
        <v>3656</v>
      </c>
      <c r="M3462" s="558" t="s">
        <v>3655</v>
      </c>
      <c r="N3462" s="597"/>
      <c r="O3462" s="558"/>
      <c r="P3462" s="598"/>
      <c r="Q3462" s="867" t="str">
        <f t="shared" ca="1" si="227"/>
        <v/>
      </c>
      <c r="R3462" s="867" t="str">
        <f t="shared" ca="1" si="228"/>
        <v/>
      </c>
      <c r="S3462" s="867" t="str">
        <f>IFERROR(IF(VLOOKUP("*"&amp;TRIM($F3462)&amp;"*",dump!$A:$D,4,FALSE)="","空文字",VLOOKUP("*"&amp;TRIM($F3462)&amp;"*",dump!$A:$D,4,FALSE)),"NA")</f>
        <v>NA</v>
      </c>
      <c r="T3462" s="867" t="str">
        <f t="shared" ca="1" si="229"/>
        <v>●</v>
      </c>
      <c r="U3462" s="867"/>
      <c r="V3462" s="867"/>
      <c r="W3462" s="867"/>
      <c r="X3462" s="867"/>
      <c r="Y3462" s="867" t="str">
        <f t="shared" si="230"/>
        <v/>
      </c>
      <c r="Z3462" s="867"/>
    </row>
    <row r="3463" spans="2:26" s="312" customFormat="1" ht="15" customHeight="1" outlineLevel="1">
      <c r="B3463" s="314"/>
      <c r="C3463" s="534"/>
      <c r="D3463" s="328"/>
      <c r="E3463" s="382"/>
      <c r="F3463" s="307" t="s">
        <v>16937</v>
      </c>
      <c r="G3463" s="337"/>
      <c r="H3463" s="310"/>
      <c r="I3463" s="311"/>
      <c r="J3463" s="421"/>
      <c r="K3463" s="865" t="str">
        <f t="shared" si="226"/>
        <v/>
      </c>
      <c r="L3463" s="557" t="s">
        <v>3656</v>
      </c>
      <c r="M3463" s="558" t="s">
        <v>3655</v>
      </c>
      <c r="N3463" s="597"/>
      <c r="O3463" s="558"/>
      <c r="P3463" s="598"/>
      <c r="Q3463" s="867" t="str">
        <f t="shared" ca="1" si="227"/>
        <v/>
      </c>
      <c r="R3463" s="867" t="str">
        <f t="shared" ca="1" si="228"/>
        <v/>
      </c>
      <c r="S3463" s="867" t="str">
        <f>IFERROR(IF(VLOOKUP("*"&amp;TRIM($F3463)&amp;"*",dump!$A:$D,4,FALSE)="","空文字",VLOOKUP("*"&amp;TRIM($F3463)&amp;"*",dump!$A:$D,4,FALSE)),"NA")</f>
        <v>NA</v>
      </c>
      <c r="T3463" s="867" t="str">
        <f t="shared" ca="1" si="229"/>
        <v>●</v>
      </c>
      <c r="U3463" s="867"/>
      <c r="V3463" s="867"/>
      <c r="W3463" s="867"/>
      <c r="X3463" s="867"/>
      <c r="Y3463" s="867" t="str">
        <f t="shared" si="230"/>
        <v/>
      </c>
      <c r="Z3463" s="867"/>
    </row>
    <row r="3464" spans="2:26" s="312" customFormat="1" ht="45" customHeight="1" outlineLevel="1">
      <c r="B3464" s="314"/>
      <c r="C3464" s="534"/>
      <c r="D3464" s="343"/>
      <c r="E3464" s="318" t="s">
        <v>10088</v>
      </c>
      <c r="F3464" s="307" t="s">
        <v>6431</v>
      </c>
      <c r="G3464" s="307" t="s">
        <v>10089</v>
      </c>
      <c r="H3464" s="302" t="s">
        <v>3657</v>
      </c>
      <c r="I3464" s="303" t="s">
        <v>660</v>
      </c>
      <c r="J3464" s="417" t="s">
        <v>5684</v>
      </c>
      <c r="K3464" s="865" t="str">
        <f t="shared" si="226"/>
        <v/>
      </c>
      <c r="L3464" s="557" t="s">
        <v>3656</v>
      </c>
      <c r="M3464" s="558" t="s">
        <v>3655</v>
      </c>
      <c r="N3464" s="597" t="s">
        <v>17177</v>
      </c>
      <c r="O3464" s="558"/>
      <c r="P3464" s="598"/>
      <c r="Q3464" s="867" t="str">
        <f t="shared" ca="1" si="227"/>
        <v/>
      </c>
      <c r="R3464" s="867" t="str">
        <f t="shared" ca="1" si="228"/>
        <v/>
      </c>
      <c r="S3464" s="867" t="str">
        <f>IFERROR(IF(VLOOKUP("*"&amp;TRIM($F3464)&amp;"*",dump!$A:$D,4,FALSE)="","空文字",VLOOKUP("*"&amp;TRIM($F3464)&amp;"*",dump!$A:$D,4,FALSE)),"NA")</f>
        <v>NA</v>
      </c>
      <c r="T3464" s="867" t="str">
        <f t="shared" ca="1" si="229"/>
        <v>●</v>
      </c>
      <c r="U3464" s="867"/>
      <c r="V3464" s="867"/>
      <c r="W3464" s="867"/>
      <c r="X3464" s="867"/>
      <c r="Y3464" s="867" t="str">
        <f t="shared" si="230"/>
        <v/>
      </c>
      <c r="Z3464" s="867"/>
    </row>
    <row r="3465" spans="2:26" s="312" customFormat="1" ht="30" customHeight="1" outlineLevel="1">
      <c r="B3465" s="314"/>
      <c r="C3465" s="534"/>
      <c r="D3465" s="343"/>
      <c r="E3465" s="318" t="s">
        <v>10090</v>
      </c>
      <c r="F3465" s="307" t="s">
        <v>6432</v>
      </c>
      <c r="G3465" s="307" t="s">
        <v>10091</v>
      </c>
      <c r="H3465" s="302" t="s">
        <v>3657</v>
      </c>
      <c r="I3465" s="303" t="s">
        <v>660</v>
      </c>
      <c r="J3465" s="417" t="s">
        <v>5684</v>
      </c>
      <c r="K3465" s="865" t="str">
        <f t="shared" si="226"/>
        <v/>
      </c>
      <c r="L3465" s="557" t="s">
        <v>3656</v>
      </c>
      <c r="M3465" s="558" t="s">
        <v>3655</v>
      </c>
      <c r="N3465" s="597" t="s">
        <v>17177</v>
      </c>
      <c r="O3465" s="558"/>
      <c r="P3465" s="598"/>
      <c r="Q3465" s="867" t="str">
        <f t="shared" ca="1" si="227"/>
        <v/>
      </c>
      <c r="R3465" s="867" t="str">
        <f t="shared" ca="1" si="228"/>
        <v/>
      </c>
      <c r="S3465" s="867" t="str">
        <f>IFERROR(IF(VLOOKUP("*"&amp;TRIM($F3465)&amp;"*",dump!$A:$D,4,FALSE)="","空文字",VLOOKUP("*"&amp;TRIM($F3465)&amp;"*",dump!$A:$D,4,FALSE)),"NA")</f>
        <v>NA</v>
      </c>
      <c r="T3465" s="867" t="str">
        <f t="shared" ca="1" si="229"/>
        <v>●</v>
      </c>
      <c r="U3465" s="867"/>
      <c r="V3465" s="867"/>
      <c r="W3465" s="867"/>
      <c r="X3465" s="867"/>
      <c r="Y3465" s="867" t="str">
        <f t="shared" si="230"/>
        <v/>
      </c>
      <c r="Z3465" s="867"/>
    </row>
    <row r="3466" spans="2:26" s="312" customFormat="1" ht="15" customHeight="1" outlineLevel="1">
      <c r="B3466" s="314"/>
      <c r="C3466" s="534"/>
      <c r="D3466" s="343"/>
      <c r="E3466" s="530" t="s">
        <v>10092</v>
      </c>
      <c r="F3466" s="307" t="s">
        <v>6433</v>
      </c>
      <c r="G3466" s="306" t="s">
        <v>10093</v>
      </c>
      <c r="H3466" s="302" t="s">
        <v>3657</v>
      </c>
      <c r="I3466" s="303" t="s">
        <v>660</v>
      </c>
      <c r="J3466" s="417" t="s">
        <v>5684</v>
      </c>
      <c r="K3466" s="865" t="str">
        <f t="shared" si="226"/>
        <v/>
      </c>
      <c r="L3466" s="557" t="s">
        <v>3656</v>
      </c>
      <c r="M3466" s="558" t="s">
        <v>3655</v>
      </c>
      <c r="N3466" s="597" t="s">
        <v>19879</v>
      </c>
      <c r="O3466" s="558"/>
      <c r="P3466" s="598"/>
      <c r="Q3466" s="867" t="str">
        <f t="shared" ca="1" si="227"/>
        <v/>
      </c>
      <c r="R3466" s="867" t="str">
        <f t="shared" ca="1" si="228"/>
        <v/>
      </c>
      <c r="S3466" s="867" t="str">
        <f>IFERROR(IF(VLOOKUP("*"&amp;TRIM($F3466)&amp;"*",dump!$A:$D,4,FALSE)="","空文字",VLOOKUP("*"&amp;TRIM($F3466)&amp;"*",dump!$A:$D,4,FALSE)),"NA")</f>
        <v>NA</v>
      </c>
      <c r="T3466" s="867" t="str">
        <f t="shared" ca="1" si="229"/>
        <v>●</v>
      </c>
      <c r="U3466" s="867"/>
      <c r="V3466" s="867"/>
      <c r="W3466" s="867"/>
      <c r="X3466" s="867"/>
      <c r="Y3466" s="867" t="str">
        <f t="shared" si="230"/>
        <v/>
      </c>
      <c r="Z3466" s="867"/>
    </row>
    <row r="3467" spans="2:26" s="312" customFormat="1" ht="15" customHeight="1" outlineLevel="1">
      <c r="B3467" s="314"/>
      <c r="C3467" s="534"/>
      <c r="D3467" s="328"/>
      <c r="E3467" s="306" t="s">
        <v>10094</v>
      </c>
      <c r="F3467" s="307" t="s">
        <v>10095</v>
      </c>
      <c r="G3467" s="306" t="s">
        <v>6911</v>
      </c>
      <c r="H3467" s="302" t="s">
        <v>3657</v>
      </c>
      <c r="I3467" s="303" t="s">
        <v>660</v>
      </c>
      <c r="J3467" s="417" t="s">
        <v>5683</v>
      </c>
      <c r="K3467" s="865" t="str">
        <f t="shared" si="226"/>
        <v/>
      </c>
      <c r="L3467" s="557" t="s">
        <v>3656</v>
      </c>
      <c r="M3467" s="558" t="s">
        <v>3655</v>
      </c>
      <c r="N3467" s="597" t="s">
        <v>19880</v>
      </c>
      <c r="O3467" s="558"/>
      <c r="P3467" s="598"/>
      <c r="Q3467" s="867" t="str">
        <f t="shared" ca="1" si="227"/>
        <v/>
      </c>
      <c r="R3467" s="867" t="str">
        <f t="shared" ca="1" si="228"/>
        <v/>
      </c>
      <c r="S3467" s="867" t="str">
        <f>IFERROR(IF(VLOOKUP("*"&amp;TRIM($F3467)&amp;"*",dump!$A:$D,4,FALSE)="","空文字",VLOOKUP("*"&amp;TRIM($F3467)&amp;"*",dump!$A:$D,4,FALSE)),"NA")</f>
        <v>NA</v>
      </c>
      <c r="T3467" s="867" t="str">
        <f t="shared" ca="1" si="229"/>
        <v>●</v>
      </c>
      <c r="U3467" s="867"/>
      <c r="V3467" s="867"/>
      <c r="W3467" s="867"/>
      <c r="X3467" s="867"/>
      <c r="Y3467" s="867" t="str">
        <f t="shared" si="230"/>
        <v/>
      </c>
      <c r="Z3467" s="867"/>
    </row>
    <row r="3468" spans="2:26" s="312" customFormat="1" ht="15" customHeight="1" outlineLevel="1">
      <c r="B3468" s="314"/>
      <c r="C3468" s="534"/>
      <c r="D3468" s="328"/>
      <c r="E3468" s="307" t="s">
        <v>7059</v>
      </c>
      <c r="F3468" s="307" t="s">
        <v>7060</v>
      </c>
      <c r="G3468" s="306" t="s">
        <v>7061</v>
      </c>
      <c r="H3468" s="302" t="s">
        <v>3657</v>
      </c>
      <c r="I3468" s="303" t="s">
        <v>3666</v>
      </c>
      <c r="J3468" s="417" t="s">
        <v>5684</v>
      </c>
      <c r="K3468" s="865" t="str">
        <f t="shared" si="226"/>
        <v/>
      </c>
      <c r="L3468" s="557" t="s">
        <v>3656</v>
      </c>
      <c r="M3468" s="558" t="s">
        <v>3655</v>
      </c>
      <c r="N3468" s="597" t="s">
        <v>18164</v>
      </c>
      <c r="O3468" s="558"/>
      <c r="P3468" s="598"/>
      <c r="Q3468" s="867" t="str">
        <f t="shared" ca="1" si="227"/>
        <v/>
      </c>
      <c r="R3468" s="867" t="str">
        <f t="shared" ca="1" si="228"/>
        <v/>
      </c>
      <c r="S3468" s="867" t="str">
        <f>IFERROR(IF(VLOOKUP("*"&amp;TRIM($F3468)&amp;"*",dump!$A:$D,4,FALSE)="","空文字",VLOOKUP("*"&amp;TRIM($F3468)&amp;"*",dump!$A:$D,4,FALSE)),"NA")</f>
        <v>NA</v>
      </c>
      <c r="T3468" s="867" t="str">
        <f t="shared" ca="1" si="229"/>
        <v>●</v>
      </c>
      <c r="U3468" s="867"/>
      <c r="V3468" s="867"/>
      <c r="W3468" s="867"/>
      <c r="X3468" s="867"/>
      <c r="Y3468" s="867" t="str">
        <f t="shared" si="230"/>
        <v/>
      </c>
      <c r="Z3468" s="867"/>
    </row>
    <row r="3469" spans="2:26" s="312" customFormat="1" ht="15" customHeight="1" outlineLevel="1">
      <c r="B3469" s="314"/>
      <c r="C3469" s="382"/>
      <c r="D3469" s="328"/>
      <c r="E3469" s="307" t="s">
        <v>10096</v>
      </c>
      <c r="F3469" s="307" t="s">
        <v>7062</v>
      </c>
      <c r="G3469" s="306" t="s">
        <v>7063</v>
      </c>
      <c r="H3469" s="302" t="s">
        <v>3657</v>
      </c>
      <c r="I3469" s="303" t="s">
        <v>660</v>
      </c>
      <c r="J3469" s="417" t="s">
        <v>5683</v>
      </c>
      <c r="K3469" s="865" t="str">
        <f t="shared" ref="K3469:K3532" si="231">IF(AND(M3469="", O3469="", N3469&lt;&gt;""), "○", "")</f>
        <v/>
      </c>
      <c r="L3469" s="557" t="s">
        <v>3656</v>
      </c>
      <c r="M3469" s="558" t="s">
        <v>3655</v>
      </c>
      <c r="N3469" s="597" t="s">
        <v>18916</v>
      </c>
      <c r="O3469" s="558"/>
      <c r="P3469" s="598"/>
      <c r="Q3469" s="867" t="str">
        <f t="shared" ref="Q3469:Q3532" ca="1" si="232">IF(P3469="","",IF(P3469="←",IF(OFFSET($J3469,0,MATCH(MID(M3469,1,FIND("の",M3469,1)-1), $L$11:$BA$11,0)+4,1,1)="","",OFFSET($L3469,0,MATCH(MID(M3469,1,FIND("の",M3469,1)-1), $L$11:$BA$11,0)+4,1,1)),P3469))</f>
        <v/>
      </c>
      <c r="R3469" s="867" t="str">
        <f t="shared" ref="R3469:R3532" ca="1" si="233">IF(COUNTIF(Q3469,"*(*"),MID(Q3469,FIND("(",Q3469,1)+1,FIND(")",Q3469,1)-FIND("(",Q3469,1)-1),IF(COUNTIF(Q3469,"*""*"),MID(Q3469,FIND("""",Q3469,1)+1,LEN(Q3469)-2),IF(COUNTIF(Q3469,"*：*"),RIGHT(Q3469,LEN(Q3469)-(FIND("：",Q3469))),Q3469)))</f>
        <v/>
      </c>
      <c r="S3469" s="867" t="str">
        <f>IFERROR(IF(VLOOKUP("*"&amp;TRIM($F3469)&amp;"*",dump!$A:$D,4,FALSE)="","空文字",VLOOKUP("*"&amp;TRIM($F3469)&amp;"*",dump!$A:$D,4,FALSE)),"NA")</f>
        <v>NA</v>
      </c>
      <c r="T3469" s="867" t="str">
        <f t="shared" ref="T3469:T3532" ca="1" si="234">IF($K3469&lt;&gt;"",IF($E3469&lt;&gt;"","■",""),IF(AND(R3469="",S3469="NA"),"●", IF(EXACT(R3469,S3469),"●","×")))</f>
        <v>●</v>
      </c>
      <c r="U3469" s="867"/>
      <c r="V3469" s="867"/>
      <c r="W3469" s="867"/>
      <c r="X3469" s="867"/>
      <c r="Y3469" s="867" t="str">
        <f t="shared" ref="Y3469:Y3532" si="235">IF(U3469="●","●","")</f>
        <v/>
      </c>
      <c r="Z3469" s="867"/>
    </row>
    <row r="3470" spans="2:26" s="312" customFormat="1" ht="15" customHeight="1" outlineLevel="1">
      <c r="B3470" s="314"/>
      <c r="C3470" s="382"/>
      <c r="D3470" s="328"/>
      <c r="E3470" s="307" t="s">
        <v>13757</v>
      </c>
      <c r="F3470" s="307" t="s">
        <v>13541</v>
      </c>
      <c r="G3470" s="306" t="s">
        <v>13542</v>
      </c>
      <c r="H3470" s="302" t="s">
        <v>3657</v>
      </c>
      <c r="I3470" s="303" t="s">
        <v>3666</v>
      </c>
      <c r="J3470" s="417" t="s">
        <v>5684</v>
      </c>
      <c r="K3470" s="865" t="str">
        <f t="shared" si="231"/>
        <v/>
      </c>
      <c r="L3470" s="557" t="s">
        <v>3656</v>
      </c>
      <c r="M3470" s="558" t="s">
        <v>3655</v>
      </c>
      <c r="N3470" s="597" t="s">
        <v>19881</v>
      </c>
      <c r="O3470" s="662"/>
      <c r="P3470" s="598"/>
      <c r="Q3470" s="867" t="str">
        <f t="shared" ca="1" si="232"/>
        <v/>
      </c>
      <c r="R3470" s="867" t="str">
        <f t="shared" ca="1" si="233"/>
        <v/>
      </c>
      <c r="S3470" s="867" t="str">
        <f>IFERROR(IF(VLOOKUP("*"&amp;TRIM($F3470)&amp;"*",dump!$A:$D,4,FALSE)="","空文字",VLOOKUP("*"&amp;TRIM($F3470)&amp;"*",dump!$A:$D,4,FALSE)),"NA")</f>
        <v>NA</v>
      </c>
      <c r="T3470" s="867" t="str">
        <f t="shared" ca="1" si="234"/>
        <v>●</v>
      </c>
      <c r="U3470" s="867"/>
      <c r="V3470" s="867"/>
      <c r="W3470" s="867"/>
      <c r="X3470" s="867"/>
      <c r="Y3470" s="867" t="str">
        <f t="shared" si="235"/>
        <v/>
      </c>
      <c r="Z3470" s="867"/>
    </row>
    <row r="3471" spans="2:26" s="312" customFormat="1" ht="75" customHeight="1" outlineLevel="1">
      <c r="B3471" s="314"/>
      <c r="C3471" s="382"/>
      <c r="D3471" s="215" t="s">
        <v>7064</v>
      </c>
      <c r="E3471" s="213"/>
      <c r="F3471" s="214" t="s">
        <v>7065</v>
      </c>
      <c r="G3471" s="214" t="s">
        <v>7066</v>
      </c>
      <c r="H3471" s="225" t="s">
        <v>3657</v>
      </c>
      <c r="I3471" s="144" t="s">
        <v>3666</v>
      </c>
      <c r="J3471" s="418" t="s">
        <v>5684</v>
      </c>
      <c r="K3471" s="865" t="str">
        <f t="shared" si="231"/>
        <v>○</v>
      </c>
      <c r="L3471" s="555" t="s">
        <v>17116</v>
      </c>
      <c r="M3471" s="553"/>
      <c r="N3471" s="593" t="s">
        <v>19882</v>
      </c>
      <c r="O3471" s="551"/>
      <c r="P3471" s="554"/>
      <c r="Q3471" s="867" t="str">
        <f t="shared" ca="1" si="232"/>
        <v/>
      </c>
      <c r="R3471" s="867" t="str">
        <f t="shared" ca="1" si="233"/>
        <v/>
      </c>
      <c r="S3471" s="867" t="str">
        <f>IFERROR(IF(VLOOKUP("*"&amp;TRIM($F3471)&amp;"*",dump!$A:$D,4,FALSE)="","空文字",VLOOKUP("*"&amp;TRIM($F3471)&amp;"*",dump!$A:$D,4,FALSE)),"NA")</f>
        <v>NA</v>
      </c>
      <c r="T3471" s="867" t="str">
        <f t="shared" si="234"/>
        <v/>
      </c>
      <c r="U3471" s="867"/>
      <c r="V3471" s="867"/>
      <c r="W3471" s="867"/>
      <c r="X3471" s="867"/>
      <c r="Y3471" s="867" t="str">
        <f t="shared" si="235"/>
        <v/>
      </c>
      <c r="Z3471" s="867"/>
    </row>
    <row r="3472" spans="2:26" s="312" customFormat="1" ht="45" customHeight="1" outlineLevel="1">
      <c r="B3472" s="314"/>
      <c r="C3472" s="534"/>
      <c r="D3472" s="343"/>
      <c r="E3472" s="306" t="s">
        <v>10097</v>
      </c>
      <c r="F3472" s="307" t="s">
        <v>7067</v>
      </c>
      <c r="G3472" s="306" t="s">
        <v>7068</v>
      </c>
      <c r="H3472" s="305" t="s">
        <v>3657</v>
      </c>
      <c r="I3472" s="304" t="s">
        <v>3666</v>
      </c>
      <c r="J3472" s="419" t="s">
        <v>5684</v>
      </c>
      <c r="K3472" s="865" t="str">
        <f t="shared" si="231"/>
        <v>○</v>
      </c>
      <c r="L3472" s="555" t="s">
        <v>17116</v>
      </c>
      <c r="M3472" s="553"/>
      <c r="N3472" s="593" t="s">
        <v>19883</v>
      </c>
      <c r="O3472" s="553"/>
      <c r="P3472" s="554"/>
      <c r="Q3472" s="867" t="str">
        <f t="shared" ca="1" si="232"/>
        <v/>
      </c>
      <c r="R3472" s="867" t="str">
        <f t="shared" ca="1" si="233"/>
        <v/>
      </c>
      <c r="S3472" s="867" t="str">
        <f>IFERROR(IF(VLOOKUP("*"&amp;TRIM($F3472)&amp;"*",dump!$A:$D,4,FALSE)="","空文字",VLOOKUP("*"&amp;TRIM($F3472)&amp;"*",dump!$A:$D,4,FALSE)),"NA")</f>
        <v>NA</v>
      </c>
      <c r="T3472" s="867" t="str">
        <f t="shared" si="234"/>
        <v>■</v>
      </c>
      <c r="U3472" s="867"/>
      <c r="V3472" s="867"/>
      <c r="W3472" s="867"/>
      <c r="X3472" s="867"/>
      <c r="Y3472" s="867" t="str">
        <f t="shared" si="235"/>
        <v/>
      </c>
      <c r="Z3472" s="867"/>
    </row>
    <row r="3473" spans="2:26" s="312" customFormat="1" ht="45" customHeight="1" outlineLevel="1">
      <c r="B3473" s="314"/>
      <c r="C3473" s="534"/>
      <c r="D3473" s="343"/>
      <c r="E3473" s="397"/>
      <c r="F3473" s="307" t="s">
        <v>7069</v>
      </c>
      <c r="G3473" s="397"/>
      <c r="H3473" s="308"/>
      <c r="I3473" s="313"/>
      <c r="J3473" s="420"/>
      <c r="K3473" s="865" t="str">
        <f t="shared" si="231"/>
        <v/>
      </c>
      <c r="L3473" s="555" t="s">
        <v>17116</v>
      </c>
      <c r="M3473" s="553" t="s">
        <v>3657</v>
      </c>
      <c r="N3473" s="593" t="s">
        <v>19884</v>
      </c>
      <c r="O3473" s="553" t="s">
        <v>17569</v>
      </c>
      <c r="P3473" s="554" t="s">
        <v>18165</v>
      </c>
      <c r="Q3473" s="867" t="str">
        <f t="shared" ca="1" si="232"/>
        <v>onPaper(1)</v>
      </c>
      <c r="R3473" s="867" t="str">
        <f t="shared" ca="1" si="233"/>
        <v>1</v>
      </c>
      <c r="S3473" s="867" t="str">
        <f>IFERROR(IF(VLOOKUP("*"&amp;TRIM($F3473)&amp;"*",dump!$A:$D,4,FALSE)="","空文字",VLOOKUP("*"&amp;TRIM($F3473)&amp;"*",dump!$A:$D,4,FALSE)),"NA")</f>
        <v>NA</v>
      </c>
      <c r="T3473" s="867" t="str">
        <f t="shared" ca="1" si="234"/>
        <v>×</v>
      </c>
      <c r="U3473" s="867"/>
      <c r="V3473" s="867"/>
      <c r="W3473" s="867"/>
      <c r="X3473" s="867"/>
      <c r="Y3473" s="867" t="str">
        <f t="shared" si="235"/>
        <v/>
      </c>
      <c r="Z3473" s="867"/>
    </row>
    <row r="3474" spans="2:26" s="312" customFormat="1" ht="45" customHeight="1" outlineLevel="1">
      <c r="B3474" s="314"/>
      <c r="C3474" s="534"/>
      <c r="D3474" s="343"/>
      <c r="E3474" s="397"/>
      <c r="F3474" s="307" t="s">
        <v>7070</v>
      </c>
      <c r="G3474" s="397"/>
      <c r="H3474" s="308"/>
      <c r="I3474" s="313"/>
      <c r="J3474" s="420"/>
      <c r="K3474" s="865" t="str">
        <f t="shared" si="231"/>
        <v/>
      </c>
      <c r="L3474" s="555" t="s">
        <v>17116</v>
      </c>
      <c r="M3474" s="553" t="s">
        <v>3657</v>
      </c>
      <c r="N3474" s="593" t="s">
        <v>19885</v>
      </c>
      <c r="O3474" s="553" t="s">
        <v>17569</v>
      </c>
      <c r="P3474" s="554" t="s">
        <v>18166</v>
      </c>
      <c r="Q3474" s="867" t="str">
        <f t="shared" ca="1" si="232"/>
        <v>onPaperGenuine(2)</v>
      </c>
      <c r="R3474" s="867" t="str">
        <f t="shared" ca="1" si="233"/>
        <v>2</v>
      </c>
      <c r="S3474" s="867" t="str">
        <f>IFERROR(IF(VLOOKUP("*"&amp;TRIM($F3474)&amp;"*",dump!$A:$D,4,FALSE)="","空文字",VLOOKUP("*"&amp;TRIM($F3474)&amp;"*",dump!$A:$D,4,FALSE)),"NA")</f>
        <v>NA</v>
      </c>
      <c r="T3474" s="867" t="str">
        <f t="shared" ca="1" si="234"/>
        <v>×</v>
      </c>
      <c r="U3474" s="867"/>
      <c r="V3474" s="867"/>
      <c r="W3474" s="867"/>
      <c r="X3474" s="867"/>
      <c r="Y3474" s="867" t="str">
        <f t="shared" si="235"/>
        <v/>
      </c>
      <c r="Z3474" s="867"/>
    </row>
    <row r="3475" spans="2:26" s="312" customFormat="1" ht="45" customHeight="1" outlineLevel="1">
      <c r="B3475" s="314"/>
      <c r="C3475" s="534"/>
      <c r="D3475" s="343"/>
      <c r="E3475" s="397"/>
      <c r="F3475" s="307" t="s">
        <v>7071</v>
      </c>
      <c r="G3475" s="397"/>
      <c r="H3475" s="308"/>
      <c r="I3475" s="313"/>
      <c r="J3475" s="420"/>
      <c r="K3475" s="865" t="str">
        <f t="shared" si="231"/>
        <v/>
      </c>
      <c r="L3475" s="555" t="s">
        <v>17116</v>
      </c>
      <c r="M3475" s="553" t="s">
        <v>3657</v>
      </c>
      <c r="N3475" s="593" t="s">
        <v>19886</v>
      </c>
      <c r="O3475" s="553" t="s">
        <v>17569</v>
      </c>
      <c r="P3475" s="554" t="s">
        <v>18167</v>
      </c>
      <c r="Q3475" s="867" t="str">
        <f t="shared" ca="1" si="232"/>
        <v>onPaperPlainPaper(3)</v>
      </c>
      <c r="R3475" s="867" t="str">
        <f t="shared" ca="1" si="233"/>
        <v>3</v>
      </c>
      <c r="S3475" s="867" t="str">
        <f>IFERROR(IF(VLOOKUP("*"&amp;TRIM($F3475)&amp;"*",dump!$A:$D,4,FALSE)="","空文字",VLOOKUP("*"&amp;TRIM($F3475)&amp;"*",dump!$A:$D,4,FALSE)),"NA")</f>
        <v>NA</v>
      </c>
      <c r="T3475" s="867" t="str">
        <f t="shared" ca="1" si="234"/>
        <v>×</v>
      </c>
      <c r="U3475" s="867"/>
      <c r="V3475" s="867"/>
      <c r="W3475" s="867"/>
      <c r="X3475" s="867"/>
      <c r="Y3475" s="867" t="str">
        <f t="shared" si="235"/>
        <v/>
      </c>
      <c r="Z3475" s="867"/>
    </row>
    <row r="3476" spans="2:26" s="312" customFormat="1" ht="45" customHeight="1" outlineLevel="1">
      <c r="B3476" s="314"/>
      <c r="C3476" s="534"/>
      <c r="D3476" s="343"/>
      <c r="E3476" s="397"/>
      <c r="F3476" s="307" t="s">
        <v>7072</v>
      </c>
      <c r="G3476" s="397"/>
      <c r="H3476" s="308"/>
      <c r="I3476" s="313"/>
      <c r="J3476" s="420"/>
      <c r="K3476" s="865" t="str">
        <f t="shared" si="231"/>
        <v/>
      </c>
      <c r="L3476" s="555" t="s">
        <v>17116</v>
      </c>
      <c r="M3476" s="553" t="s">
        <v>3657</v>
      </c>
      <c r="N3476" s="593" t="s">
        <v>19887</v>
      </c>
      <c r="O3476" s="553" t="s">
        <v>17569</v>
      </c>
      <c r="P3476" s="554" t="s">
        <v>18168</v>
      </c>
      <c r="Q3476" s="867" t="str">
        <f t="shared" ca="1" si="232"/>
        <v>cleaning(4)</v>
      </c>
      <c r="R3476" s="867" t="str">
        <f t="shared" ca="1" si="233"/>
        <v>4</v>
      </c>
      <c r="S3476" s="867" t="str">
        <f>IFERROR(IF(VLOOKUP("*"&amp;TRIM($F3476)&amp;"*",dump!$A:$D,4,FALSE)="","空文字",VLOOKUP("*"&amp;TRIM($F3476)&amp;"*",dump!$A:$D,4,FALSE)),"NA")</f>
        <v>NA</v>
      </c>
      <c r="T3476" s="867" t="str">
        <f t="shared" ca="1" si="234"/>
        <v>×</v>
      </c>
      <c r="U3476" s="867"/>
      <c r="V3476" s="867"/>
      <c r="W3476" s="867"/>
      <c r="X3476" s="867"/>
      <c r="Y3476" s="867" t="str">
        <f t="shared" si="235"/>
        <v/>
      </c>
      <c r="Z3476" s="867"/>
    </row>
    <row r="3477" spans="2:26" s="312" customFormat="1" ht="45" customHeight="1" outlineLevel="1">
      <c r="B3477" s="314"/>
      <c r="C3477" s="534"/>
      <c r="D3477" s="343"/>
      <c r="E3477" s="397"/>
      <c r="F3477" s="307" t="s">
        <v>7073</v>
      </c>
      <c r="G3477" s="397"/>
      <c r="H3477" s="308"/>
      <c r="I3477" s="313"/>
      <c r="J3477" s="420"/>
      <c r="K3477" s="865" t="str">
        <f t="shared" si="231"/>
        <v/>
      </c>
      <c r="L3477" s="555" t="s">
        <v>17116</v>
      </c>
      <c r="M3477" s="553" t="s">
        <v>3657</v>
      </c>
      <c r="N3477" s="593" t="s">
        <v>19888</v>
      </c>
      <c r="O3477" s="553" t="s">
        <v>17569</v>
      </c>
      <c r="P3477" s="554" t="s">
        <v>18169</v>
      </c>
      <c r="Q3477" s="867" t="str">
        <f t="shared" ca="1" si="232"/>
        <v>cleaningGenuine(5)</v>
      </c>
      <c r="R3477" s="867" t="str">
        <f t="shared" ca="1" si="233"/>
        <v>5</v>
      </c>
      <c r="S3477" s="867" t="str">
        <f>IFERROR(IF(VLOOKUP("*"&amp;TRIM($F3477)&amp;"*",dump!$A:$D,4,FALSE)="","空文字",VLOOKUP("*"&amp;TRIM($F3477)&amp;"*",dump!$A:$D,4,FALSE)),"NA")</f>
        <v>NA</v>
      </c>
      <c r="T3477" s="867" t="str">
        <f t="shared" ca="1" si="234"/>
        <v>×</v>
      </c>
      <c r="U3477" s="867"/>
      <c r="V3477" s="867"/>
      <c r="W3477" s="867"/>
      <c r="X3477" s="867"/>
      <c r="Y3477" s="867" t="str">
        <f t="shared" si="235"/>
        <v/>
      </c>
      <c r="Z3477" s="867"/>
    </row>
    <row r="3478" spans="2:26" s="312" customFormat="1" ht="45" customHeight="1" outlineLevel="1">
      <c r="B3478" s="314"/>
      <c r="C3478" s="534"/>
      <c r="D3478" s="343"/>
      <c r="E3478" s="397"/>
      <c r="F3478" s="307" t="s">
        <v>7074</v>
      </c>
      <c r="G3478" s="397"/>
      <c r="H3478" s="308"/>
      <c r="I3478" s="313"/>
      <c r="J3478" s="420"/>
      <c r="K3478" s="865" t="str">
        <f t="shared" si="231"/>
        <v/>
      </c>
      <c r="L3478" s="555" t="s">
        <v>17116</v>
      </c>
      <c r="M3478" s="553" t="s">
        <v>3657</v>
      </c>
      <c r="N3478" s="593" t="s">
        <v>19889</v>
      </c>
      <c r="O3478" s="553" t="s">
        <v>17569</v>
      </c>
      <c r="P3478" s="554" t="s">
        <v>18170</v>
      </c>
      <c r="Q3478" s="867" t="str">
        <f t="shared" ca="1" si="232"/>
        <v>flushing(6)</v>
      </c>
      <c r="R3478" s="867" t="str">
        <f t="shared" ca="1" si="233"/>
        <v>6</v>
      </c>
      <c r="S3478" s="867" t="str">
        <f>IFERROR(IF(VLOOKUP("*"&amp;TRIM($F3478)&amp;"*",dump!$A:$D,4,FALSE)="","空文字",VLOOKUP("*"&amp;TRIM($F3478)&amp;"*",dump!$A:$D,4,FALSE)),"NA")</f>
        <v>NA</v>
      </c>
      <c r="T3478" s="867" t="str">
        <f t="shared" ca="1" si="234"/>
        <v>×</v>
      </c>
      <c r="U3478" s="867"/>
      <c r="V3478" s="867"/>
      <c r="W3478" s="867"/>
      <c r="X3478" s="867"/>
      <c r="Y3478" s="867" t="str">
        <f t="shared" si="235"/>
        <v/>
      </c>
      <c r="Z3478" s="867"/>
    </row>
    <row r="3479" spans="2:26" s="312" customFormat="1" ht="45" customHeight="1" outlineLevel="1">
      <c r="B3479" s="314"/>
      <c r="C3479" s="534"/>
      <c r="D3479" s="343"/>
      <c r="E3479" s="397"/>
      <c r="F3479" s="307" t="s">
        <v>7075</v>
      </c>
      <c r="G3479" s="397"/>
      <c r="H3479" s="308"/>
      <c r="I3479" s="313"/>
      <c r="J3479" s="420"/>
      <c r="K3479" s="865" t="str">
        <f t="shared" si="231"/>
        <v/>
      </c>
      <c r="L3479" s="555" t="s">
        <v>17116</v>
      </c>
      <c r="M3479" s="553" t="s">
        <v>3657</v>
      </c>
      <c r="N3479" s="593" t="s">
        <v>19890</v>
      </c>
      <c r="O3479" s="553" t="s">
        <v>17569</v>
      </c>
      <c r="P3479" s="554" t="s">
        <v>18171</v>
      </c>
      <c r="Q3479" s="867" t="str">
        <f t="shared" ca="1" si="232"/>
        <v>flushingGenuine(7)</v>
      </c>
      <c r="R3479" s="867" t="str">
        <f t="shared" ca="1" si="233"/>
        <v>7</v>
      </c>
      <c r="S3479" s="867" t="str">
        <f>IFERROR(IF(VLOOKUP("*"&amp;TRIM($F3479)&amp;"*",dump!$A:$D,4,FALSE)="","空文字",VLOOKUP("*"&amp;TRIM($F3479)&amp;"*",dump!$A:$D,4,FALSE)),"NA")</f>
        <v>NA</v>
      </c>
      <c r="T3479" s="867" t="str">
        <f t="shared" ca="1" si="234"/>
        <v>×</v>
      </c>
      <c r="U3479" s="867"/>
      <c r="V3479" s="867"/>
      <c r="W3479" s="867"/>
      <c r="X3479" s="867"/>
      <c r="Y3479" s="867" t="str">
        <f t="shared" si="235"/>
        <v/>
      </c>
      <c r="Z3479" s="867"/>
    </row>
    <row r="3480" spans="2:26" s="312" customFormat="1" ht="45" customHeight="1" outlineLevel="1">
      <c r="B3480" s="314"/>
      <c r="C3480" s="534"/>
      <c r="D3480" s="343"/>
      <c r="E3480" s="397"/>
      <c r="F3480" s="307" t="s">
        <v>7076</v>
      </c>
      <c r="G3480" s="397"/>
      <c r="H3480" s="308"/>
      <c r="I3480" s="313"/>
      <c r="J3480" s="420"/>
      <c r="K3480" s="865" t="str">
        <f t="shared" si="231"/>
        <v/>
      </c>
      <c r="L3480" s="555" t="s">
        <v>17116</v>
      </c>
      <c r="M3480" s="553" t="s">
        <v>3657</v>
      </c>
      <c r="N3480" s="593" t="s">
        <v>19891</v>
      </c>
      <c r="O3480" s="553" t="s">
        <v>17569</v>
      </c>
      <c r="P3480" s="554" t="s">
        <v>18172</v>
      </c>
      <c r="Q3480" s="867" t="str">
        <f t="shared" ca="1" si="232"/>
        <v>flushingBeforePrint(8)</v>
      </c>
      <c r="R3480" s="867" t="str">
        <f t="shared" ca="1" si="233"/>
        <v>8</v>
      </c>
      <c r="S3480" s="867" t="str">
        <f>IFERROR(IF(VLOOKUP("*"&amp;TRIM($F3480)&amp;"*",dump!$A:$D,4,FALSE)="","空文字",VLOOKUP("*"&amp;TRIM($F3480)&amp;"*",dump!$A:$D,4,FALSE)),"NA")</f>
        <v>NA</v>
      </c>
      <c r="T3480" s="867" t="str">
        <f t="shared" ca="1" si="234"/>
        <v>×</v>
      </c>
      <c r="U3480" s="867"/>
      <c r="V3480" s="867"/>
      <c r="W3480" s="867"/>
      <c r="X3480" s="867"/>
      <c r="Y3480" s="867" t="str">
        <f t="shared" si="235"/>
        <v/>
      </c>
      <c r="Z3480" s="867"/>
    </row>
    <row r="3481" spans="2:26" s="312" customFormat="1" ht="60" customHeight="1" outlineLevel="1">
      <c r="B3481" s="314"/>
      <c r="C3481" s="534"/>
      <c r="D3481" s="343"/>
      <c r="E3481" s="397"/>
      <c r="F3481" s="307" t="s">
        <v>10098</v>
      </c>
      <c r="G3481" s="397"/>
      <c r="H3481" s="308"/>
      <c r="I3481" s="313"/>
      <c r="J3481" s="420"/>
      <c r="K3481" s="865" t="str">
        <f t="shared" si="231"/>
        <v/>
      </c>
      <c r="L3481" s="555" t="s">
        <v>17116</v>
      </c>
      <c r="M3481" s="553" t="s">
        <v>3657</v>
      </c>
      <c r="N3481" s="593" t="s">
        <v>19892</v>
      </c>
      <c r="O3481" s="553" t="s">
        <v>17569</v>
      </c>
      <c r="P3481" s="554" t="s">
        <v>18173</v>
      </c>
      <c r="Q3481" s="867" t="str">
        <f t="shared" ca="1" si="232"/>
        <v>flushingWipe(9)</v>
      </c>
      <c r="R3481" s="867" t="str">
        <f t="shared" ca="1" si="233"/>
        <v>9</v>
      </c>
      <c r="S3481" s="867" t="str">
        <f>IFERROR(IF(VLOOKUP("*"&amp;TRIM($F3481)&amp;"*",dump!$A:$D,4,FALSE)="","空文字",VLOOKUP("*"&amp;TRIM($F3481)&amp;"*",dump!$A:$D,4,FALSE)),"NA")</f>
        <v>NA</v>
      </c>
      <c r="T3481" s="867" t="str">
        <f t="shared" ca="1" si="234"/>
        <v>×</v>
      </c>
      <c r="U3481" s="867"/>
      <c r="V3481" s="867"/>
      <c r="W3481" s="867"/>
      <c r="X3481" s="867"/>
      <c r="Y3481" s="867" t="str">
        <f t="shared" si="235"/>
        <v/>
      </c>
      <c r="Z3481" s="867"/>
    </row>
    <row r="3482" spans="2:26" s="312" customFormat="1" ht="45" customHeight="1" outlineLevel="1">
      <c r="B3482" s="314"/>
      <c r="C3482" s="534"/>
      <c r="D3482" s="343"/>
      <c r="E3482" s="397"/>
      <c r="F3482" s="307" t="s">
        <v>7077</v>
      </c>
      <c r="G3482" s="397"/>
      <c r="H3482" s="308"/>
      <c r="I3482" s="313"/>
      <c r="J3482" s="420"/>
      <c r="K3482" s="865" t="str">
        <f t="shared" si="231"/>
        <v/>
      </c>
      <c r="L3482" s="555" t="s">
        <v>17116</v>
      </c>
      <c r="M3482" s="553" t="s">
        <v>3657</v>
      </c>
      <c r="N3482" s="593" t="s">
        <v>19893</v>
      </c>
      <c r="O3482" s="553" t="s">
        <v>17569</v>
      </c>
      <c r="P3482" s="554" t="s">
        <v>18174</v>
      </c>
      <c r="Q3482" s="867" t="str">
        <f t="shared" ca="1" si="232"/>
        <v>flushingPeriodic(10)</v>
      </c>
      <c r="R3482" s="867" t="str">
        <f t="shared" ca="1" si="233"/>
        <v>10</v>
      </c>
      <c r="S3482" s="867" t="str">
        <f>IFERROR(IF(VLOOKUP("*"&amp;TRIM($F3482)&amp;"*",dump!$A:$D,4,FALSE)="","空文字",VLOOKUP("*"&amp;TRIM($F3482)&amp;"*",dump!$A:$D,4,FALSE)),"NA")</f>
        <v>NA</v>
      </c>
      <c r="T3482" s="867" t="str">
        <f t="shared" ca="1" si="234"/>
        <v>×</v>
      </c>
      <c r="U3482" s="867"/>
      <c r="V3482" s="867"/>
      <c r="W3482" s="867"/>
      <c r="X3482" s="867"/>
      <c r="Y3482" s="867" t="str">
        <f t="shared" si="235"/>
        <v/>
      </c>
      <c r="Z3482" s="867"/>
    </row>
    <row r="3483" spans="2:26" s="312" customFormat="1" ht="45" customHeight="1" outlineLevel="1">
      <c r="B3483" s="314"/>
      <c r="C3483" s="534"/>
      <c r="D3483" s="343"/>
      <c r="E3483" s="397"/>
      <c r="F3483" s="307" t="s">
        <v>7078</v>
      </c>
      <c r="G3483" s="397"/>
      <c r="H3483" s="308"/>
      <c r="I3483" s="313"/>
      <c r="J3483" s="420"/>
      <c r="K3483" s="865" t="str">
        <f t="shared" si="231"/>
        <v/>
      </c>
      <c r="L3483" s="555" t="s">
        <v>17116</v>
      </c>
      <c r="M3483" s="553" t="s">
        <v>3657</v>
      </c>
      <c r="N3483" s="593" t="s">
        <v>19894</v>
      </c>
      <c r="O3483" s="553" t="s">
        <v>17569</v>
      </c>
      <c r="P3483" s="554" t="s">
        <v>18175</v>
      </c>
      <c r="Q3483" s="867" t="str">
        <f t="shared" ca="1" si="232"/>
        <v>flushingIdle(11)</v>
      </c>
      <c r="R3483" s="867" t="str">
        <f t="shared" ca="1" si="233"/>
        <v>11</v>
      </c>
      <c r="S3483" s="867" t="str">
        <f>IFERROR(IF(VLOOKUP("*"&amp;TRIM($F3483)&amp;"*",dump!$A:$D,4,FALSE)="","空文字",VLOOKUP("*"&amp;TRIM($F3483)&amp;"*",dump!$A:$D,4,FALSE)),"NA")</f>
        <v>NA</v>
      </c>
      <c r="T3483" s="867" t="str">
        <f t="shared" ca="1" si="234"/>
        <v>×</v>
      </c>
      <c r="U3483" s="867"/>
      <c r="V3483" s="867"/>
      <c r="W3483" s="867"/>
      <c r="X3483" s="867"/>
      <c r="Y3483" s="867" t="str">
        <f t="shared" si="235"/>
        <v/>
      </c>
      <c r="Z3483" s="867"/>
    </row>
    <row r="3484" spans="2:26" s="312" customFormat="1" ht="45" customHeight="1" outlineLevel="1">
      <c r="B3484" s="314"/>
      <c r="C3484" s="534"/>
      <c r="D3484" s="343"/>
      <c r="E3484" s="397"/>
      <c r="F3484" s="307" t="s">
        <v>7079</v>
      </c>
      <c r="G3484" s="397"/>
      <c r="H3484" s="308"/>
      <c r="I3484" s="313"/>
      <c r="J3484" s="420"/>
      <c r="K3484" s="865" t="str">
        <f t="shared" si="231"/>
        <v/>
      </c>
      <c r="L3484" s="555" t="s">
        <v>17116</v>
      </c>
      <c r="M3484" s="553" t="s">
        <v>3657</v>
      </c>
      <c r="N3484" s="593" t="s">
        <v>19895</v>
      </c>
      <c r="O3484" s="553" t="s">
        <v>17569</v>
      </c>
      <c r="P3484" s="554" t="s">
        <v>18176</v>
      </c>
      <c r="Q3484" s="867" t="str">
        <f t="shared" ca="1" si="232"/>
        <v>average(12)</v>
      </c>
      <c r="R3484" s="867" t="str">
        <f t="shared" ca="1" si="233"/>
        <v>12</v>
      </c>
      <c r="S3484" s="867" t="str">
        <f>IFERROR(IF(VLOOKUP("*"&amp;TRIM($F3484)&amp;"*",dump!$A:$D,4,FALSE)="","空文字",VLOOKUP("*"&amp;TRIM($F3484)&amp;"*",dump!$A:$D,4,FALSE)),"NA")</f>
        <v>NA</v>
      </c>
      <c r="T3484" s="867" t="str">
        <f t="shared" ca="1" si="234"/>
        <v>×</v>
      </c>
      <c r="U3484" s="867"/>
      <c r="V3484" s="867"/>
      <c r="W3484" s="867"/>
      <c r="X3484" s="867"/>
      <c r="Y3484" s="867" t="str">
        <f t="shared" si="235"/>
        <v/>
      </c>
      <c r="Z3484" s="867"/>
    </row>
    <row r="3485" spans="2:26" s="312" customFormat="1" ht="45" customHeight="1" outlineLevel="1">
      <c r="B3485" s="314"/>
      <c r="C3485" s="534"/>
      <c r="D3485" s="343"/>
      <c r="E3485" s="309"/>
      <c r="F3485" s="307" t="s">
        <v>7080</v>
      </c>
      <c r="G3485" s="309"/>
      <c r="H3485" s="310"/>
      <c r="I3485" s="311"/>
      <c r="J3485" s="421"/>
      <c r="K3485" s="865" t="str">
        <f t="shared" si="231"/>
        <v/>
      </c>
      <c r="L3485" s="555" t="s">
        <v>17116</v>
      </c>
      <c r="M3485" s="553" t="s">
        <v>3657</v>
      </c>
      <c r="N3485" s="593" t="s">
        <v>19896</v>
      </c>
      <c r="O3485" s="553" t="s">
        <v>17569</v>
      </c>
      <c r="P3485" s="554" t="s">
        <v>18177</v>
      </c>
      <c r="Q3485" s="867" t="str">
        <f t="shared" ca="1" si="232"/>
        <v>averageTerm(13)</v>
      </c>
      <c r="R3485" s="867" t="str">
        <f t="shared" ca="1" si="233"/>
        <v>13</v>
      </c>
      <c r="S3485" s="867" t="str">
        <f>IFERROR(IF(VLOOKUP("*"&amp;TRIM($F3485)&amp;"*",dump!$A:$D,4,FALSE)="","空文字",VLOOKUP("*"&amp;TRIM($F3485)&amp;"*",dump!$A:$D,4,FALSE)),"NA")</f>
        <v>NA</v>
      </c>
      <c r="T3485" s="867" t="str">
        <f t="shared" ca="1" si="234"/>
        <v>×</v>
      </c>
      <c r="U3485" s="867"/>
      <c r="V3485" s="867"/>
      <c r="W3485" s="867"/>
      <c r="X3485" s="867"/>
      <c r="Y3485" s="867" t="str">
        <f t="shared" si="235"/>
        <v/>
      </c>
      <c r="Z3485" s="867"/>
    </row>
    <row r="3486" spans="2:26" s="312" customFormat="1" ht="15" customHeight="1" outlineLevel="1">
      <c r="B3486" s="314"/>
      <c r="C3486" s="534"/>
      <c r="D3486" s="343"/>
      <c r="E3486" s="306" t="s">
        <v>10099</v>
      </c>
      <c r="F3486" s="307" t="s">
        <v>7081</v>
      </c>
      <c r="G3486" s="306" t="s">
        <v>7082</v>
      </c>
      <c r="H3486" s="305" t="s">
        <v>3657</v>
      </c>
      <c r="I3486" s="304" t="s">
        <v>3666</v>
      </c>
      <c r="J3486" s="419" t="s">
        <v>5684</v>
      </c>
      <c r="K3486" s="865" t="str">
        <f t="shared" si="231"/>
        <v>○</v>
      </c>
      <c r="L3486" s="555" t="s">
        <v>17116</v>
      </c>
      <c r="M3486" s="553"/>
      <c r="N3486" s="593" t="s">
        <v>18178</v>
      </c>
      <c r="O3486" s="553"/>
      <c r="P3486" s="554"/>
      <c r="Q3486" s="867" t="str">
        <f t="shared" ca="1" si="232"/>
        <v/>
      </c>
      <c r="R3486" s="867" t="str">
        <f t="shared" ca="1" si="233"/>
        <v/>
      </c>
      <c r="S3486" s="867" t="str">
        <f>IFERROR(IF(VLOOKUP("*"&amp;TRIM($F3486)&amp;"*",dump!$A:$D,4,FALSE)="","空文字",VLOOKUP("*"&amp;TRIM($F3486)&amp;"*",dump!$A:$D,4,FALSE)),"NA")</f>
        <v>NA</v>
      </c>
      <c r="T3486" s="867" t="str">
        <f t="shared" si="234"/>
        <v>■</v>
      </c>
      <c r="U3486" s="867"/>
      <c r="V3486" s="867"/>
      <c r="W3486" s="867"/>
      <c r="X3486" s="867"/>
      <c r="Y3486" s="867" t="str">
        <f t="shared" si="235"/>
        <v/>
      </c>
      <c r="Z3486" s="867"/>
    </row>
    <row r="3487" spans="2:26" s="312" customFormat="1" ht="15" customHeight="1" outlineLevel="1">
      <c r="B3487" s="314"/>
      <c r="C3487" s="534"/>
      <c r="D3487" s="343"/>
      <c r="E3487" s="397"/>
      <c r="F3487" s="307" t="s">
        <v>7083</v>
      </c>
      <c r="G3487" s="397"/>
      <c r="H3487" s="308"/>
      <c r="I3487" s="313"/>
      <c r="J3487" s="420"/>
      <c r="K3487" s="865" t="str">
        <f t="shared" si="231"/>
        <v/>
      </c>
      <c r="L3487" s="555" t="s">
        <v>17116</v>
      </c>
      <c r="M3487" s="553" t="s">
        <v>3657</v>
      </c>
      <c r="N3487" s="593" t="s">
        <v>19897</v>
      </c>
      <c r="O3487" s="553" t="s">
        <v>17569</v>
      </c>
      <c r="P3487" s="554" t="s">
        <v>17886</v>
      </c>
      <c r="Q3487" s="867" t="str">
        <f t="shared" ca="1" si="232"/>
        <v>milliGrams(19)</v>
      </c>
      <c r="R3487" s="867" t="str">
        <f t="shared" ca="1" si="233"/>
        <v>19</v>
      </c>
      <c r="S3487" s="867" t="str">
        <f>IFERROR(IF(VLOOKUP("*"&amp;TRIM($F3487)&amp;"*",dump!$A:$D,4,FALSE)="","空文字",VLOOKUP("*"&amp;TRIM($F3487)&amp;"*",dump!$A:$D,4,FALSE)),"NA")</f>
        <v>NA</v>
      </c>
      <c r="T3487" s="867" t="str">
        <f t="shared" ca="1" si="234"/>
        <v>×</v>
      </c>
      <c r="U3487" s="867"/>
      <c r="V3487" s="867"/>
      <c r="W3487" s="867"/>
      <c r="X3487" s="867"/>
      <c r="Y3487" s="867" t="str">
        <f t="shared" si="235"/>
        <v/>
      </c>
      <c r="Z3487" s="867"/>
    </row>
    <row r="3488" spans="2:26" s="312" customFormat="1" ht="15" customHeight="1" outlineLevel="1">
      <c r="B3488" s="314"/>
      <c r="C3488" s="534"/>
      <c r="D3488" s="343"/>
      <c r="E3488" s="397"/>
      <c r="F3488" s="307" t="s">
        <v>7084</v>
      </c>
      <c r="G3488" s="397"/>
      <c r="H3488" s="308"/>
      <c r="I3488" s="313"/>
      <c r="J3488" s="420"/>
      <c r="K3488" s="865" t="str">
        <f t="shared" si="231"/>
        <v/>
      </c>
      <c r="L3488" s="555" t="s">
        <v>17116</v>
      </c>
      <c r="M3488" s="553" t="s">
        <v>3657</v>
      </c>
      <c r="N3488" s="593" t="s">
        <v>18179</v>
      </c>
      <c r="O3488" s="553" t="s">
        <v>17569</v>
      </c>
      <c r="P3488" s="554" t="s">
        <v>17886</v>
      </c>
      <c r="Q3488" s="867" t="str">
        <f t="shared" ca="1" si="232"/>
        <v>milliGrams(19)</v>
      </c>
      <c r="R3488" s="867" t="str">
        <f t="shared" ca="1" si="233"/>
        <v>19</v>
      </c>
      <c r="S3488" s="867" t="str">
        <f>IFERROR(IF(VLOOKUP("*"&amp;TRIM($F3488)&amp;"*",dump!$A:$D,4,FALSE)="","空文字",VLOOKUP("*"&amp;TRIM($F3488)&amp;"*",dump!$A:$D,4,FALSE)),"NA")</f>
        <v>NA</v>
      </c>
      <c r="T3488" s="867" t="str">
        <f t="shared" ca="1" si="234"/>
        <v>×</v>
      </c>
      <c r="U3488" s="867"/>
      <c r="V3488" s="867"/>
      <c r="W3488" s="867"/>
      <c r="X3488" s="867"/>
      <c r="Y3488" s="867" t="str">
        <f t="shared" si="235"/>
        <v/>
      </c>
      <c r="Z3488" s="867"/>
    </row>
    <row r="3489" spans="2:26" s="312" customFormat="1" ht="15" customHeight="1" outlineLevel="1">
      <c r="B3489" s="314"/>
      <c r="C3489" s="534"/>
      <c r="D3489" s="343"/>
      <c r="E3489" s="397"/>
      <c r="F3489" s="307" t="s">
        <v>7085</v>
      </c>
      <c r="G3489" s="397"/>
      <c r="H3489" s="308"/>
      <c r="I3489" s="313"/>
      <c r="J3489" s="420"/>
      <c r="K3489" s="865" t="str">
        <f t="shared" si="231"/>
        <v/>
      </c>
      <c r="L3489" s="555" t="s">
        <v>17116</v>
      </c>
      <c r="M3489" s="553" t="s">
        <v>3657</v>
      </c>
      <c r="N3489" s="593" t="s">
        <v>18180</v>
      </c>
      <c r="O3489" s="553" t="s">
        <v>17569</v>
      </c>
      <c r="P3489" s="554" t="s">
        <v>17886</v>
      </c>
      <c r="Q3489" s="867" t="str">
        <f t="shared" ca="1" si="232"/>
        <v>milliGrams(19)</v>
      </c>
      <c r="R3489" s="867" t="str">
        <f t="shared" ca="1" si="233"/>
        <v>19</v>
      </c>
      <c r="S3489" s="867" t="str">
        <f>IFERROR(IF(VLOOKUP("*"&amp;TRIM($F3489)&amp;"*",dump!$A:$D,4,FALSE)="","空文字",VLOOKUP("*"&amp;TRIM($F3489)&amp;"*",dump!$A:$D,4,FALSE)),"NA")</f>
        <v>NA</v>
      </c>
      <c r="T3489" s="867" t="str">
        <f t="shared" ca="1" si="234"/>
        <v>×</v>
      </c>
      <c r="U3489" s="867"/>
      <c r="V3489" s="867"/>
      <c r="W3489" s="867"/>
      <c r="X3489" s="867"/>
      <c r="Y3489" s="867" t="str">
        <f t="shared" si="235"/>
        <v/>
      </c>
      <c r="Z3489" s="867"/>
    </row>
    <row r="3490" spans="2:26" s="312" customFormat="1" ht="15" customHeight="1" outlineLevel="1">
      <c r="B3490" s="314"/>
      <c r="C3490" s="534"/>
      <c r="D3490" s="343"/>
      <c r="E3490" s="397"/>
      <c r="F3490" s="307" t="s">
        <v>7086</v>
      </c>
      <c r="G3490" s="397"/>
      <c r="H3490" s="308"/>
      <c r="I3490" s="313"/>
      <c r="J3490" s="420"/>
      <c r="K3490" s="865" t="str">
        <f t="shared" si="231"/>
        <v/>
      </c>
      <c r="L3490" s="555" t="s">
        <v>17116</v>
      </c>
      <c r="M3490" s="553" t="s">
        <v>3657</v>
      </c>
      <c r="N3490" s="593" t="s">
        <v>18181</v>
      </c>
      <c r="O3490" s="553" t="s">
        <v>17569</v>
      </c>
      <c r="P3490" s="554" t="s">
        <v>17886</v>
      </c>
      <c r="Q3490" s="867" t="str">
        <f t="shared" ca="1" si="232"/>
        <v>milliGrams(19)</v>
      </c>
      <c r="R3490" s="867" t="str">
        <f t="shared" ca="1" si="233"/>
        <v>19</v>
      </c>
      <c r="S3490" s="867" t="str">
        <f>IFERROR(IF(VLOOKUP("*"&amp;TRIM($F3490)&amp;"*",dump!$A:$D,4,FALSE)="","空文字",VLOOKUP("*"&amp;TRIM($F3490)&amp;"*",dump!$A:$D,4,FALSE)),"NA")</f>
        <v>NA</v>
      </c>
      <c r="T3490" s="867" t="str">
        <f t="shared" ca="1" si="234"/>
        <v>×</v>
      </c>
      <c r="U3490" s="867"/>
      <c r="V3490" s="867"/>
      <c r="W3490" s="867"/>
      <c r="X3490" s="867"/>
      <c r="Y3490" s="867" t="str">
        <f t="shared" si="235"/>
        <v/>
      </c>
      <c r="Z3490" s="867"/>
    </row>
    <row r="3491" spans="2:26" s="312" customFormat="1" ht="15" customHeight="1" outlineLevel="1">
      <c r="B3491" s="314"/>
      <c r="C3491" s="534"/>
      <c r="D3491" s="343"/>
      <c r="E3491" s="397"/>
      <c r="F3491" s="307" t="s">
        <v>7087</v>
      </c>
      <c r="G3491" s="397"/>
      <c r="H3491" s="308"/>
      <c r="I3491" s="313"/>
      <c r="J3491" s="420"/>
      <c r="K3491" s="865" t="str">
        <f t="shared" si="231"/>
        <v/>
      </c>
      <c r="L3491" s="555" t="s">
        <v>17116</v>
      </c>
      <c r="M3491" s="553" t="s">
        <v>3657</v>
      </c>
      <c r="N3491" s="593" t="s">
        <v>18182</v>
      </c>
      <c r="O3491" s="553" t="s">
        <v>17569</v>
      </c>
      <c r="P3491" s="554" t="s">
        <v>17886</v>
      </c>
      <c r="Q3491" s="867" t="str">
        <f t="shared" ca="1" si="232"/>
        <v>milliGrams(19)</v>
      </c>
      <c r="R3491" s="867" t="str">
        <f t="shared" ca="1" si="233"/>
        <v>19</v>
      </c>
      <c r="S3491" s="867" t="str">
        <f>IFERROR(IF(VLOOKUP("*"&amp;TRIM($F3491)&amp;"*",dump!$A:$D,4,FALSE)="","空文字",VLOOKUP("*"&amp;TRIM($F3491)&amp;"*",dump!$A:$D,4,FALSE)),"NA")</f>
        <v>NA</v>
      </c>
      <c r="T3491" s="867" t="str">
        <f t="shared" ca="1" si="234"/>
        <v>×</v>
      </c>
      <c r="U3491" s="867"/>
      <c r="V3491" s="867"/>
      <c r="W3491" s="867"/>
      <c r="X3491" s="867"/>
      <c r="Y3491" s="867" t="str">
        <f t="shared" si="235"/>
        <v/>
      </c>
      <c r="Z3491" s="867"/>
    </row>
    <row r="3492" spans="2:26" s="312" customFormat="1" ht="15" customHeight="1" outlineLevel="1">
      <c r="B3492" s="314"/>
      <c r="C3492" s="534"/>
      <c r="D3492" s="343"/>
      <c r="E3492" s="397"/>
      <c r="F3492" s="307" t="s">
        <v>7088</v>
      </c>
      <c r="G3492" s="397"/>
      <c r="H3492" s="308"/>
      <c r="I3492" s="313"/>
      <c r="J3492" s="420"/>
      <c r="K3492" s="865" t="str">
        <f t="shared" si="231"/>
        <v/>
      </c>
      <c r="L3492" s="555" t="s">
        <v>17116</v>
      </c>
      <c r="M3492" s="553" t="s">
        <v>3657</v>
      </c>
      <c r="N3492" s="593" t="s">
        <v>18183</v>
      </c>
      <c r="O3492" s="553" t="s">
        <v>17569</v>
      </c>
      <c r="P3492" s="554" t="s">
        <v>18184</v>
      </c>
      <c r="Q3492" s="867" t="str">
        <f t="shared" ca="1" si="232"/>
        <v>microGrams(20)</v>
      </c>
      <c r="R3492" s="867" t="str">
        <f t="shared" ca="1" si="233"/>
        <v>20</v>
      </c>
      <c r="S3492" s="867" t="str">
        <f>IFERROR(IF(VLOOKUP("*"&amp;TRIM($F3492)&amp;"*",dump!$A:$D,4,FALSE)="","空文字",VLOOKUP("*"&amp;TRIM($F3492)&amp;"*",dump!$A:$D,4,FALSE)),"NA")</f>
        <v>NA</v>
      </c>
      <c r="T3492" s="867" t="str">
        <f t="shared" ca="1" si="234"/>
        <v>×</v>
      </c>
      <c r="U3492" s="867"/>
      <c r="V3492" s="867"/>
      <c r="W3492" s="867"/>
      <c r="X3492" s="867"/>
      <c r="Y3492" s="867" t="str">
        <f t="shared" si="235"/>
        <v/>
      </c>
      <c r="Z3492" s="867"/>
    </row>
    <row r="3493" spans="2:26" s="312" customFormat="1" ht="15" customHeight="1" outlineLevel="1">
      <c r="B3493" s="314"/>
      <c r="C3493" s="534"/>
      <c r="D3493" s="343"/>
      <c r="E3493" s="397"/>
      <c r="F3493" s="307" t="s">
        <v>7089</v>
      </c>
      <c r="G3493" s="397"/>
      <c r="H3493" s="308"/>
      <c r="I3493" s="313"/>
      <c r="J3493" s="420"/>
      <c r="K3493" s="865" t="str">
        <f t="shared" si="231"/>
        <v/>
      </c>
      <c r="L3493" s="555" t="s">
        <v>17116</v>
      </c>
      <c r="M3493" s="553" t="s">
        <v>3657</v>
      </c>
      <c r="N3493" s="593" t="s">
        <v>18185</v>
      </c>
      <c r="O3493" s="553" t="s">
        <v>17569</v>
      </c>
      <c r="P3493" s="554" t="s">
        <v>18184</v>
      </c>
      <c r="Q3493" s="867" t="str">
        <f t="shared" ca="1" si="232"/>
        <v>microGrams(20)</v>
      </c>
      <c r="R3493" s="867" t="str">
        <f t="shared" ca="1" si="233"/>
        <v>20</v>
      </c>
      <c r="S3493" s="867" t="str">
        <f>IFERROR(IF(VLOOKUP("*"&amp;TRIM($F3493)&amp;"*",dump!$A:$D,4,FALSE)="","空文字",VLOOKUP("*"&amp;TRIM($F3493)&amp;"*",dump!$A:$D,4,FALSE)),"NA")</f>
        <v>NA</v>
      </c>
      <c r="T3493" s="867" t="str">
        <f t="shared" ca="1" si="234"/>
        <v>×</v>
      </c>
      <c r="U3493" s="867"/>
      <c r="V3493" s="867"/>
      <c r="W3493" s="867"/>
      <c r="X3493" s="867"/>
      <c r="Y3493" s="867" t="str">
        <f t="shared" si="235"/>
        <v/>
      </c>
      <c r="Z3493" s="867"/>
    </row>
    <row r="3494" spans="2:26" s="312" customFormat="1" ht="15" customHeight="1" outlineLevel="1">
      <c r="B3494" s="314"/>
      <c r="C3494" s="534"/>
      <c r="D3494" s="343"/>
      <c r="E3494" s="397"/>
      <c r="F3494" s="307" t="s">
        <v>7090</v>
      </c>
      <c r="G3494" s="397"/>
      <c r="H3494" s="308"/>
      <c r="I3494" s="313"/>
      <c r="J3494" s="420"/>
      <c r="K3494" s="865" t="str">
        <f t="shared" si="231"/>
        <v/>
      </c>
      <c r="L3494" s="555" t="s">
        <v>17116</v>
      </c>
      <c r="M3494" s="553" t="s">
        <v>3657</v>
      </c>
      <c r="N3494" s="593" t="s">
        <v>18186</v>
      </c>
      <c r="O3494" s="553" t="s">
        <v>17569</v>
      </c>
      <c r="P3494" s="554" t="s">
        <v>18184</v>
      </c>
      <c r="Q3494" s="867" t="str">
        <f t="shared" ca="1" si="232"/>
        <v>microGrams(20)</v>
      </c>
      <c r="R3494" s="867" t="str">
        <f t="shared" ca="1" si="233"/>
        <v>20</v>
      </c>
      <c r="S3494" s="867" t="str">
        <f>IFERROR(IF(VLOOKUP("*"&amp;TRIM($F3494)&amp;"*",dump!$A:$D,4,FALSE)="","空文字",VLOOKUP("*"&amp;TRIM($F3494)&amp;"*",dump!$A:$D,4,FALSE)),"NA")</f>
        <v>NA</v>
      </c>
      <c r="T3494" s="867" t="str">
        <f t="shared" ca="1" si="234"/>
        <v>×</v>
      </c>
      <c r="U3494" s="867"/>
      <c r="V3494" s="867"/>
      <c r="W3494" s="867"/>
      <c r="X3494" s="867"/>
      <c r="Y3494" s="867" t="str">
        <f t="shared" si="235"/>
        <v/>
      </c>
      <c r="Z3494" s="867"/>
    </row>
    <row r="3495" spans="2:26" s="312" customFormat="1" ht="30" customHeight="1" outlineLevel="1">
      <c r="B3495" s="314"/>
      <c r="C3495" s="534"/>
      <c r="D3495" s="343"/>
      <c r="E3495" s="397"/>
      <c r="F3495" s="307" t="s">
        <v>7091</v>
      </c>
      <c r="G3495" s="397"/>
      <c r="H3495" s="308"/>
      <c r="I3495" s="313"/>
      <c r="J3495" s="420"/>
      <c r="K3495" s="865" t="str">
        <f t="shared" si="231"/>
        <v/>
      </c>
      <c r="L3495" s="555" t="s">
        <v>17116</v>
      </c>
      <c r="M3495" s="553" t="s">
        <v>3657</v>
      </c>
      <c r="N3495" s="593" t="s">
        <v>18187</v>
      </c>
      <c r="O3495" s="553" t="s">
        <v>17569</v>
      </c>
      <c r="P3495" s="554" t="s">
        <v>18184</v>
      </c>
      <c r="Q3495" s="867" t="str">
        <f t="shared" ca="1" si="232"/>
        <v>microGrams(20)</v>
      </c>
      <c r="R3495" s="867" t="str">
        <f t="shared" ca="1" si="233"/>
        <v>20</v>
      </c>
      <c r="S3495" s="867" t="str">
        <f>IFERROR(IF(VLOOKUP("*"&amp;TRIM($F3495)&amp;"*",dump!$A:$D,4,FALSE)="","空文字",VLOOKUP("*"&amp;TRIM($F3495)&amp;"*",dump!$A:$D,4,FALSE)),"NA")</f>
        <v>NA</v>
      </c>
      <c r="T3495" s="867" t="str">
        <f t="shared" ca="1" si="234"/>
        <v>×</v>
      </c>
      <c r="U3495" s="867"/>
      <c r="V3495" s="867"/>
      <c r="W3495" s="867"/>
      <c r="X3495" s="867"/>
      <c r="Y3495" s="867" t="str">
        <f t="shared" si="235"/>
        <v/>
      </c>
      <c r="Z3495" s="867"/>
    </row>
    <row r="3496" spans="2:26" s="312" customFormat="1" ht="15" customHeight="1" outlineLevel="1">
      <c r="B3496" s="314"/>
      <c r="C3496" s="534"/>
      <c r="D3496" s="343"/>
      <c r="E3496" s="397"/>
      <c r="F3496" s="307" t="s">
        <v>7092</v>
      </c>
      <c r="G3496" s="397"/>
      <c r="H3496" s="308"/>
      <c r="I3496" s="313"/>
      <c r="J3496" s="420"/>
      <c r="K3496" s="865" t="str">
        <f t="shared" si="231"/>
        <v/>
      </c>
      <c r="L3496" s="555" t="s">
        <v>17116</v>
      </c>
      <c r="M3496" s="553" t="s">
        <v>3657</v>
      </c>
      <c r="N3496" s="593" t="s">
        <v>18188</v>
      </c>
      <c r="O3496" s="553" t="s">
        <v>17569</v>
      </c>
      <c r="P3496" s="554" t="s">
        <v>18184</v>
      </c>
      <c r="Q3496" s="867" t="str">
        <f t="shared" ca="1" si="232"/>
        <v>microGrams(20)</v>
      </c>
      <c r="R3496" s="867" t="str">
        <f t="shared" ca="1" si="233"/>
        <v>20</v>
      </c>
      <c r="S3496" s="867" t="str">
        <f>IFERROR(IF(VLOOKUP("*"&amp;TRIM($F3496)&amp;"*",dump!$A:$D,4,FALSE)="","空文字",VLOOKUP("*"&amp;TRIM($F3496)&amp;"*",dump!$A:$D,4,FALSE)),"NA")</f>
        <v>NA</v>
      </c>
      <c r="T3496" s="867" t="str">
        <f t="shared" ca="1" si="234"/>
        <v>×</v>
      </c>
      <c r="U3496" s="867"/>
      <c r="V3496" s="867"/>
      <c r="W3496" s="867"/>
      <c r="X3496" s="867"/>
      <c r="Y3496" s="867" t="str">
        <f t="shared" si="235"/>
        <v/>
      </c>
      <c r="Z3496" s="867"/>
    </row>
    <row r="3497" spans="2:26" s="312" customFormat="1" ht="15" customHeight="1" outlineLevel="1">
      <c r="B3497" s="314"/>
      <c r="C3497" s="534"/>
      <c r="D3497" s="343"/>
      <c r="E3497" s="397"/>
      <c r="F3497" s="307" t="s">
        <v>7093</v>
      </c>
      <c r="G3497" s="397"/>
      <c r="H3497" s="308"/>
      <c r="I3497" s="313"/>
      <c r="J3497" s="420"/>
      <c r="K3497" s="865" t="str">
        <f t="shared" si="231"/>
        <v/>
      </c>
      <c r="L3497" s="555" t="s">
        <v>17116</v>
      </c>
      <c r="M3497" s="553" t="s">
        <v>3657</v>
      </c>
      <c r="N3497" s="593" t="s">
        <v>18189</v>
      </c>
      <c r="O3497" s="553" t="s">
        <v>17569</v>
      </c>
      <c r="P3497" s="554" t="s">
        <v>18184</v>
      </c>
      <c r="Q3497" s="867" t="str">
        <f t="shared" ca="1" si="232"/>
        <v>microGrams(20)</v>
      </c>
      <c r="R3497" s="867" t="str">
        <f t="shared" ca="1" si="233"/>
        <v>20</v>
      </c>
      <c r="S3497" s="867" t="str">
        <f>IFERROR(IF(VLOOKUP("*"&amp;TRIM($F3497)&amp;"*",dump!$A:$D,4,FALSE)="","空文字",VLOOKUP("*"&amp;TRIM($F3497)&amp;"*",dump!$A:$D,4,FALSE)),"NA")</f>
        <v>NA</v>
      </c>
      <c r="T3497" s="867" t="str">
        <f t="shared" ca="1" si="234"/>
        <v>×</v>
      </c>
      <c r="U3497" s="867"/>
      <c r="V3497" s="867"/>
      <c r="W3497" s="867"/>
      <c r="X3497" s="867"/>
      <c r="Y3497" s="867" t="str">
        <f t="shared" si="235"/>
        <v/>
      </c>
      <c r="Z3497" s="867"/>
    </row>
    <row r="3498" spans="2:26" s="312" customFormat="1" ht="15" customHeight="1" outlineLevel="1">
      <c r="B3498" s="314"/>
      <c r="C3498" s="534"/>
      <c r="D3498" s="343"/>
      <c r="E3498" s="397"/>
      <c r="F3498" s="307" t="s">
        <v>7094</v>
      </c>
      <c r="G3498" s="397"/>
      <c r="H3498" s="308"/>
      <c r="I3498" s="313"/>
      <c r="J3498" s="420"/>
      <c r="K3498" s="865" t="str">
        <f t="shared" si="231"/>
        <v/>
      </c>
      <c r="L3498" s="555" t="s">
        <v>17116</v>
      </c>
      <c r="M3498" s="553" t="s">
        <v>3657</v>
      </c>
      <c r="N3498" s="593" t="s">
        <v>18190</v>
      </c>
      <c r="O3498" s="553" t="s">
        <v>17569</v>
      </c>
      <c r="P3498" s="554" t="s">
        <v>17886</v>
      </c>
      <c r="Q3498" s="867" t="str">
        <f t="shared" ca="1" si="232"/>
        <v>milliGrams(19)</v>
      </c>
      <c r="R3498" s="867" t="str">
        <f t="shared" ca="1" si="233"/>
        <v>19</v>
      </c>
      <c r="S3498" s="867" t="str">
        <f>IFERROR(IF(VLOOKUP("*"&amp;TRIM($F3498)&amp;"*",dump!$A:$D,4,FALSE)="","空文字",VLOOKUP("*"&amp;TRIM($F3498)&amp;"*",dump!$A:$D,4,FALSE)),"NA")</f>
        <v>NA</v>
      </c>
      <c r="T3498" s="867" t="str">
        <f t="shared" ca="1" si="234"/>
        <v>×</v>
      </c>
      <c r="U3498" s="867"/>
      <c r="V3498" s="867"/>
      <c r="W3498" s="867"/>
      <c r="X3498" s="867"/>
      <c r="Y3498" s="867" t="str">
        <f t="shared" si="235"/>
        <v/>
      </c>
      <c r="Z3498" s="867"/>
    </row>
    <row r="3499" spans="2:26" s="312" customFormat="1" ht="15" customHeight="1" outlineLevel="1">
      <c r="B3499" s="314"/>
      <c r="C3499" s="534"/>
      <c r="D3499" s="343"/>
      <c r="E3499" s="309"/>
      <c r="F3499" s="307" t="s">
        <v>7095</v>
      </c>
      <c r="G3499" s="309"/>
      <c r="H3499" s="310"/>
      <c r="I3499" s="311"/>
      <c r="J3499" s="421"/>
      <c r="K3499" s="865" t="str">
        <f t="shared" si="231"/>
        <v/>
      </c>
      <c r="L3499" s="555" t="s">
        <v>17116</v>
      </c>
      <c r="M3499" s="553" t="s">
        <v>3657</v>
      </c>
      <c r="N3499" s="593" t="s">
        <v>18191</v>
      </c>
      <c r="O3499" s="553" t="s">
        <v>17569</v>
      </c>
      <c r="P3499" s="554" t="s">
        <v>17886</v>
      </c>
      <c r="Q3499" s="867" t="str">
        <f t="shared" ca="1" si="232"/>
        <v>milliGrams(19)</v>
      </c>
      <c r="R3499" s="867" t="str">
        <f t="shared" ca="1" si="233"/>
        <v>19</v>
      </c>
      <c r="S3499" s="867" t="str">
        <f>IFERROR(IF(VLOOKUP("*"&amp;TRIM($F3499)&amp;"*",dump!$A:$D,4,FALSE)="","空文字",VLOOKUP("*"&amp;TRIM($F3499)&amp;"*",dump!$A:$D,4,FALSE)),"NA")</f>
        <v>NA</v>
      </c>
      <c r="T3499" s="867" t="str">
        <f t="shared" ca="1" si="234"/>
        <v>×</v>
      </c>
      <c r="U3499" s="867"/>
      <c r="V3499" s="867"/>
      <c r="W3499" s="867"/>
      <c r="X3499" s="867"/>
      <c r="Y3499" s="867" t="str">
        <f t="shared" si="235"/>
        <v/>
      </c>
      <c r="Z3499" s="867"/>
    </row>
    <row r="3500" spans="2:26" s="312" customFormat="1" ht="15" customHeight="1" outlineLevel="1">
      <c r="B3500" s="314"/>
      <c r="C3500" s="534"/>
      <c r="D3500" s="343"/>
      <c r="E3500" s="306" t="s">
        <v>10100</v>
      </c>
      <c r="F3500" s="307" t="s">
        <v>7096</v>
      </c>
      <c r="G3500" s="306" t="s">
        <v>7097</v>
      </c>
      <c r="H3500" s="305" t="s">
        <v>3657</v>
      </c>
      <c r="I3500" s="304" t="s">
        <v>3666</v>
      </c>
      <c r="J3500" s="419" t="s">
        <v>5684</v>
      </c>
      <c r="K3500" s="865" t="str">
        <f t="shared" si="231"/>
        <v>○</v>
      </c>
      <c r="L3500" s="555" t="s">
        <v>17116</v>
      </c>
      <c r="M3500" s="553"/>
      <c r="N3500" s="593" t="s">
        <v>18192</v>
      </c>
      <c r="O3500" s="553"/>
      <c r="P3500" s="554"/>
      <c r="Q3500" s="867" t="str">
        <f t="shared" ca="1" si="232"/>
        <v/>
      </c>
      <c r="R3500" s="867" t="str">
        <f t="shared" ca="1" si="233"/>
        <v/>
      </c>
      <c r="S3500" s="867" t="str">
        <f>IFERROR(IF(VLOOKUP("*"&amp;TRIM($F3500)&amp;"*",dump!$A:$D,4,FALSE)="","空文字",VLOOKUP("*"&amp;TRIM($F3500)&amp;"*",dump!$A:$D,4,FALSE)),"NA")</f>
        <v>NA</v>
      </c>
      <c r="T3500" s="867" t="str">
        <f t="shared" si="234"/>
        <v>■</v>
      </c>
      <c r="U3500" s="867"/>
      <c r="V3500" s="867"/>
      <c r="W3500" s="867"/>
      <c r="X3500" s="867"/>
      <c r="Y3500" s="867" t="str">
        <f t="shared" si="235"/>
        <v/>
      </c>
      <c r="Z3500" s="867"/>
    </row>
    <row r="3501" spans="2:26" s="312" customFormat="1" ht="15" customHeight="1" outlineLevel="1">
      <c r="B3501" s="314"/>
      <c r="C3501" s="534"/>
      <c r="D3501" s="343"/>
      <c r="E3501" s="397"/>
      <c r="F3501" s="307" t="s">
        <v>7098</v>
      </c>
      <c r="G3501" s="397"/>
      <c r="H3501" s="308"/>
      <c r="I3501" s="313"/>
      <c r="J3501" s="420"/>
      <c r="K3501" s="865" t="str">
        <f t="shared" si="231"/>
        <v/>
      </c>
      <c r="L3501" s="557" t="s">
        <v>3656</v>
      </c>
      <c r="M3501" s="558" t="s">
        <v>3655</v>
      </c>
      <c r="N3501" s="597" t="s">
        <v>19898</v>
      </c>
      <c r="O3501" s="662"/>
      <c r="P3501" s="722"/>
      <c r="Q3501" s="867" t="str">
        <f t="shared" ca="1" si="232"/>
        <v/>
      </c>
      <c r="R3501" s="867" t="str">
        <f t="shared" ca="1" si="233"/>
        <v/>
      </c>
      <c r="S3501" s="867" t="str">
        <f>IFERROR(IF(VLOOKUP("*"&amp;TRIM($F3501)&amp;"*",dump!$A:$D,4,FALSE)="","空文字",VLOOKUP("*"&amp;TRIM($F3501)&amp;"*",dump!$A:$D,4,FALSE)),"NA")</f>
        <v>NA</v>
      </c>
      <c r="T3501" s="867" t="str">
        <f t="shared" ca="1" si="234"/>
        <v>●</v>
      </c>
      <c r="U3501" s="867"/>
      <c r="V3501" s="867"/>
      <c r="W3501" s="867"/>
      <c r="X3501" s="867"/>
      <c r="Y3501" s="867" t="str">
        <f t="shared" si="235"/>
        <v/>
      </c>
      <c r="Z3501" s="867"/>
    </row>
    <row r="3502" spans="2:26" s="312" customFormat="1" ht="15" customHeight="1" outlineLevel="1">
      <c r="B3502" s="314"/>
      <c r="C3502" s="534"/>
      <c r="D3502" s="343"/>
      <c r="E3502" s="397"/>
      <c r="F3502" s="307" t="s">
        <v>7099</v>
      </c>
      <c r="G3502" s="397"/>
      <c r="H3502" s="308"/>
      <c r="I3502" s="313"/>
      <c r="J3502" s="420"/>
      <c r="K3502" s="865" t="str">
        <f t="shared" si="231"/>
        <v/>
      </c>
      <c r="L3502" s="557" t="s">
        <v>3656</v>
      </c>
      <c r="M3502" s="558" t="s">
        <v>3655</v>
      </c>
      <c r="N3502" s="597" t="s">
        <v>19899</v>
      </c>
      <c r="O3502" s="662"/>
      <c r="P3502" s="722"/>
      <c r="Q3502" s="867" t="str">
        <f t="shared" ca="1" si="232"/>
        <v/>
      </c>
      <c r="R3502" s="867" t="str">
        <f t="shared" ca="1" si="233"/>
        <v/>
      </c>
      <c r="S3502" s="867" t="str">
        <f>IFERROR(IF(VLOOKUP("*"&amp;TRIM($F3502)&amp;"*",dump!$A:$D,4,FALSE)="","空文字",VLOOKUP("*"&amp;TRIM($F3502)&amp;"*",dump!$A:$D,4,FALSE)),"NA")</f>
        <v>NA</v>
      </c>
      <c r="T3502" s="867" t="str">
        <f t="shared" ca="1" si="234"/>
        <v>●</v>
      </c>
      <c r="U3502" s="867"/>
      <c r="V3502" s="867"/>
      <c r="W3502" s="867"/>
      <c r="X3502" s="867"/>
      <c r="Y3502" s="867" t="str">
        <f t="shared" si="235"/>
        <v/>
      </c>
      <c r="Z3502" s="867"/>
    </row>
    <row r="3503" spans="2:26" s="312" customFormat="1" ht="15" customHeight="1" outlineLevel="1">
      <c r="B3503" s="314"/>
      <c r="C3503" s="534"/>
      <c r="D3503" s="343"/>
      <c r="E3503" s="397"/>
      <c r="F3503" s="307" t="s">
        <v>7100</v>
      </c>
      <c r="G3503" s="397"/>
      <c r="H3503" s="308"/>
      <c r="I3503" s="313"/>
      <c r="J3503" s="420"/>
      <c r="K3503" s="865" t="str">
        <f t="shared" si="231"/>
        <v/>
      </c>
      <c r="L3503" s="557" t="s">
        <v>3656</v>
      </c>
      <c r="M3503" s="558" t="s">
        <v>3655</v>
      </c>
      <c r="N3503" s="597" t="s">
        <v>19900</v>
      </c>
      <c r="O3503" s="662"/>
      <c r="P3503" s="722"/>
      <c r="Q3503" s="867" t="str">
        <f t="shared" ca="1" si="232"/>
        <v/>
      </c>
      <c r="R3503" s="867" t="str">
        <f t="shared" ca="1" si="233"/>
        <v/>
      </c>
      <c r="S3503" s="867" t="str">
        <f>IFERROR(IF(VLOOKUP("*"&amp;TRIM($F3503)&amp;"*",dump!$A:$D,4,FALSE)="","空文字",VLOOKUP("*"&amp;TRIM($F3503)&amp;"*",dump!$A:$D,4,FALSE)),"NA")</f>
        <v>NA</v>
      </c>
      <c r="T3503" s="867" t="str">
        <f t="shared" ca="1" si="234"/>
        <v>●</v>
      </c>
      <c r="U3503" s="867"/>
      <c r="V3503" s="867"/>
      <c r="W3503" s="867"/>
      <c r="X3503" s="867"/>
      <c r="Y3503" s="867" t="str">
        <f t="shared" si="235"/>
        <v/>
      </c>
      <c r="Z3503" s="867"/>
    </row>
    <row r="3504" spans="2:26" s="312" customFormat="1" ht="15" customHeight="1" outlineLevel="1">
      <c r="B3504" s="314"/>
      <c r="C3504" s="534"/>
      <c r="D3504" s="343"/>
      <c r="E3504" s="397"/>
      <c r="F3504" s="307" t="s">
        <v>7101</v>
      </c>
      <c r="G3504" s="397"/>
      <c r="H3504" s="308"/>
      <c r="I3504" s="313"/>
      <c r="J3504" s="420"/>
      <c r="K3504" s="865" t="str">
        <f t="shared" si="231"/>
        <v/>
      </c>
      <c r="L3504" s="557" t="s">
        <v>3656</v>
      </c>
      <c r="M3504" s="558" t="s">
        <v>3655</v>
      </c>
      <c r="N3504" s="597" t="s">
        <v>19901</v>
      </c>
      <c r="O3504" s="662"/>
      <c r="P3504" s="722"/>
      <c r="Q3504" s="867" t="str">
        <f t="shared" ca="1" si="232"/>
        <v/>
      </c>
      <c r="R3504" s="867" t="str">
        <f t="shared" ca="1" si="233"/>
        <v/>
      </c>
      <c r="S3504" s="867" t="str">
        <f>IFERROR(IF(VLOOKUP("*"&amp;TRIM($F3504)&amp;"*",dump!$A:$D,4,FALSE)="","空文字",VLOOKUP("*"&amp;TRIM($F3504)&amp;"*",dump!$A:$D,4,FALSE)),"NA")</f>
        <v>NA</v>
      </c>
      <c r="T3504" s="867" t="str">
        <f t="shared" ca="1" si="234"/>
        <v>●</v>
      </c>
      <c r="U3504" s="867"/>
      <c r="V3504" s="867"/>
      <c r="W3504" s="867"/>
      <c r="X3504" s="867"/>
      <c r="Y3504" s="867" t="str">
        <f t="shared" si="235"/>
        <v/>
      </c>
      <c r="Z3504" s="867"/>
    </row>
    <row r="3505" spans="2:26" s="312" customFormat="1" ht="15" customHeight="1" outlineLevel="1">
      <c r="B3505" s="314"/>
      <c r="C3505" s="534"/>
      <c r="D3505" s="343"/>
      <c r="E3505" s="397"/>
      <c r="F3505" s="307" t="s">
        <v>7102</v>
      </c>
      <c r="G3505" s="397"/>
      <c r="H3505" s="308"/>
      <c r="I3505" s="313"/>
      <c r="J3505" s="420"/>
      <c r="K3505" s="865" t="str">
        <f t="shared" si="231"/>
        <v/>
      </c>
      <c r="L3505" s="557" t="s">
        <v>3656</v>
      </c>
      <c r="M3505" s="558" t="s">
        <v>3655</v>
      </c>
      <c r="N3505" s="597" t="s">
        <v>19902</v>
      </c>
      <c r="O3505" s="662"/>
      <c r="P3505" s="722"/>
      <c r="Q3505" s="867" t="str">
        <f t="shared" ca="1" si="232"/>
        <v/>
      </c>
      <c r="R3505" s="867" t="str">
        <f t="shared" ca="1" si="233"/>
        <v/>
      </c>
      <c r="S3505" s="867" t="str">
        <f>IFERROR(IF(VLOOKUP("*"&amp;TRIM($F3505)&amp;"*",dump!$A:$D,4,FALSE)="","空文字",VLOOKUP("*"&amp;TRIM($F3505)&amp;"*",dump!$A:$D,4,FALSE)),"NA")</f>
        <v>NA</v>
      </c>
      <c r="T3505" s="867" t="str">
        <f t="shared" ca="1" si="234"/>
        <v>●</v>
      </c>
      <c r="U3505" s="867"/>
      <c r="V3505" s="867"/>
      <c r="W3505" s="867"/>
      <c r="X3505" s="867"/>
      <c r="Y3505" s="867" t="str">
        <f t="shared" si="235"/>
        <v/>
      </c>
      <c r="Z3505" s="867"/>
    </row>
    <row r="3506" spans="2:26" s="312" customFormat="1" ht="15" customHeight="1" outlineLevel="1">
      <c r="B3506" s="314"/>
      <c r="C3506" s="534"/>
      <c r="D3506" s="343"/>
      <c r="E3506" s="397"/>
      <c r="F3506" s="307" t="s">
        <v>7103</v>
      </c>
      <c r="G3506" s="397"/>
      <c r="H3506" s="308"/>
      <c r="I3506" s="313"/>
      <c r="J3506" s="420"/>
      <c r="K3506" s="865" t="str">
        <f t="shared" si="231"/>
        <v/>
      </c>
      <c r="L3506" s="557" t="s">
        <v>3656</v>
      </c>
      <c r="M3506" s="558" t="s">
        <v>3655</v>
      </c>
      <c r="N3506" s="597" t="s">
        <v>19903</v>
      </c>
      <c r="O3506" s="662"/>
      <c r="P3506" s="722"/>
      <c r="Q3506" s="867" t="str">
        <f t="shared" ca="1" si="232"/>
        <v/>
      </c>
      <c r="R3506" s="867" t="str">
        <f t="shared" ca="1" si="233"/>
        <v/>
      </c>
      <c r="S3506" s="867" t="str">
        <f>IFERROR(IF(VLOOKUP("*"&amp;TRIM($F3506)&amp;"*",dump!$A:$D,4,FALSE)="","空文字",VLOOKUP("*"&amp;TRIM($F3506)&amp;"*",dump!$A:$D,4,FALSE)),"NA")</f>
        <v>NA</v>
      </c>
      <c r="T3506" s="867" t="str">
        <f t="shared" ca="1" si="234"/>
        <v>●</v>
      </c>
      <c r="U3506" s="867"/>
      <c r="V3506" s="867"/>
      <c r="W3506" s="867"/>
      <c r="X3506" s="867"/>
      <c r="Y3506" s="867" t="str">
        <f t="shared" si="235"/>
        <v/>
      </c>
      <c r="Z3506" s="867"/>
    </row>
    <row r="3507" spans="2:26" s="312" customFormat="1" ht="15" customHeight="1" outlineLevel="1">
      <c r="B3507" s="314"/>
      <c r="C3507" s="534"/>
      <c r="D3507" s="343"/>
      <c r="E3507" s="397"/>
      <c r="F3507" s="307" t="s">
        <v>7104</v>
      </c>
      <c r="G3507" s="397"/>
      <c r="H3507" s="308"/>
      <c r="I3507" s="313"/>
      <c r="J3507" s="420"/>
      <c r="K3507" s="865" t="str">
        <f t="shared" si="231"/>
        <v/>
      </c>
      <c r="L3507" s="557" t="s">
        <v>3656</v>
      </c>
      <c r="M3507" s="558" t="s">
        <v>3655</v>
      </c>
      <c r="N3507" s="597" t="s">
        <v>19904</v>
      </c>
      <c r="O3507" s="662"/>
      <c r="P3507" s="722"/>
      <c r="Q3507" s="867" t="str">
        <f t="shared" ca="1" si="232"/>
        <v/>
      </c>
      <c r="R3507" s="867" t="str">
        <f t="shared" ca="1" si="233"/>
        <v/>
      </c>
      <c r="S3507" s="867" t="str">
        <f>IFERROR(IF(VLOOKUP("*"&amp;TRIM($F3507)&amp;"*",dump!$A:$D,4,FALSE)="","空文字",VLOOKUP("*"&amp;TRIM($F3507)&amp;"*",dump!$A:$D,4,FALSE)),"NA")</f>
        <v>NA</v>
      </c>
      <c r="T3507" s="867" t="str">
        <f t="shared" ca="1" si="234"/>
        <v>●</v>
      </c>
      <c r="U3507" s="867"/>
      <c r="V3507" s="867"/>
      <c r="W3507" s="867"/>
      <c r="X3507" s="867"/>
      <c r="Y3507" s="867" t="str">
        <f t="shared" si="235"/>
        <v/>
      </c>
      <c r="Z3507" s="867"/>
    </row>
    <row r="3508" spans="2:26" s="312" customFormat="1" ht="15" customHeight="1" outlineLevel="1">
      <c r="B3508" s="314"/>
      <c r="C3508" s="534"/>
      <c r="D3508" s="343"/>
      <c r="E3508" s="397"/>
      <c r="F3508" s="307" t="s">
        <v>7105</v>
      </c>
      <c r="G3508" s="397"/>
      <c r="H3508" s="308"/>
      <c r="I3508" s="313"/>
      <c r="J3508" s="420"/>
      <c r="K3508" s="865" t="str">
        <f t="shared" si="231"/>
        <v/>
      </c>
      <c r="L3508" s="555" t="s">
        <v>17116</v>
      </c>
      <c r="M3508" s="553" t="s">
        <v>3657</v>
      </c>
      <c r="N3508" s="593" t="s">
        <v>19905</v>
      </c>
      <c r="O3508" s="553" t="s">
        <v>17511</v>
      </c>
      <c r="P3508" s="554" t="s">
        <v>17685</v>
      </c>
      <c r="Q3508" s="867" t="str">
        <f t="shared" ca="1" si="232"/>
        <v>初期値：0</v>
      </c>
      <c r="R3508" s="867" t="str">
        <f t="shared" ca="1" si="233"/>
        <v>0</v>
      </c>
      <c r="S3508" s="867" t="str">
        <f>IFERROR(IF(VLOOKUP("*"&amp;TRIM($F3508)&amp;"*",dump!$A:$D,4,FALSE)="","空文字",VLOOKUP("*"&amp;TRIM($F3508)&amp;"*",dump!$A:$D,4,FALSE)),"NA")</f>
        <v>NA</v>
      </c>
      <c r="T3508" s="867" t="str">
        <f t="shared" ca="1" si="234"/>
        <v>×</v>
      </c>
      <c r="U3508" s="867"/>
      <c r="V3508" s="867"/>
      <c r="W3508" s="867"/>
      <c r="X3508" s="867"/>
      <c r="Y3508" s="867" t="str">
        <f t="shared" si="235"/>
        <v/>
      </c>
      <c r="Z3508" s="867"/>
    </row>
    <row r="3509" spans="2:26" s="312" customFormat="1" ht="30" customHeight="1" outlineLevel="1">
      <c r="B3509" s="314"/>
      <c r="C3509" s="534"/>
      <c r="D3509" s="343"/>
      <c r="E3509" s="397"/>
      <c r="F3509" s="307" t="s">
        <v>7106</v>
      </c>
      <c r="G3509" s="397"/>
      <c r="H3509" s="308"/>
      <c r="I3509" s="313"/>
      <c r="J3509" s="420"/>
      <c r="K3509" s="865" t="str">
        <f t="shared" si="231"/>
        <v/>
      </c>
      <c r="L3509" s="555" t="s">
        <v>17116</v>
      </c>
      <c r="M3509" s="553" t="s">
        <v>3657</v>
      </c>
      <c r="N3509" s="593" t="s">
        <v>19906</v>
      </c>
      <c r="O3509" s="553" t="s">
        <v>17511</v>
      </c>
      <c r="P3509" s="554" t="s">
        <v>17685</v>
      </c>
      <c r="Q3509" s="867" t="str">
        <f t="shared" ca="1" si="232"/>
        <v>初期値：0</v>
      </c>
      <c r="R3509" s="867" t="str">
        <f t="shared" ca="1" si="233"/>
        <v>0</v>
      </c>
      <c r="S3509" s="867" t="str">
        <f>IFERROR(IF(VLOOKUP("*"&amp;TRIM($F3509)&amp;"*",dump!$A:$D,4,FALSE)="","空文字",VLOOKUP("*"&amp;TRIM($F3509)&amp;"*",dump!$A:$D,4,FALSE)),"NA")</f>
        <v>NA</v>
      </c>
      <c r="T3509" s="867" t="str">
        <f t="shared" ca="1" si="234"/>
        <v>×</v>
      </c>
      <c r="U3509" s="867"/>
      <c r="V3509" s="867"/>
      <c r="W3509" s="867"/>
      <c r="X3509" s="867"/>
      <c r="Y3509" s="867" t="str">
        <f t="shared" si="235"/>
        <v/>
      </c>
      <c r="Z3509" s="867"/>
    </row>
    <row r="3510" spans="2:26" s="312" customFormat="1" ht="15" customHeight="1" outlineLevel="1">
      <c r="B3510" s="314"/>
      <c r="C3510" s="534"/>
      <c r="D3510" s="343"/>
      <c r="E3510" s="397"/>
      <c r="F3510" s="307" t="s">
        <v>7107</v>
      </c>
      <c r="G3510" s="397"/>
      <c r="H3510" s="308"/>
      <c r="I3510" s="313"/>
      <c r="J3510" s="420"/>
      <c r="K3510" s="865" t="str">
        <f t="shared" si="231"/>
        <v/>
      </c>
      <c r="L3510" s="555" t="s">
        <v>17116</v>
      </c>
      <c r="M3510" s="553" t="s">
        <v>3657</v>
      </c>
      <c r="N3510" s="593" t="s">
        <v>19907</v>
      </c>
      <c r="O3510" s="553" t="s">
        <v>17511</v>
      </c>
      <c r="P3510" s="554" t="s">
        <v>17685</v>
      </c>
      <c r="Q3510" s="867" t="str">
        <f t="shared" ca="1" si="232"/>
        <v>初期値：0</v>
      </c>
      <c r="R3510" s="867" t="str">
        <f t="shared" ca="1" si="233"/>
        <v>0</v>
      </c>
      <c r="S3510" s="867" t="str">
        <f>IFERROR(IF(VLOOKUP("*"&amp;TRIM($F3510)&amp;"*",dump!$A:$D,4,FALSE)="","空文字",VLOOKUP("*"&amp;TRIM($F3510)&amp;"*",dump!$A:$D,4,FALSE)),"NA")</f>
        <v>NA</v>
      </c>
      <c r="T3510" s="867" t="str">
        <f t="shared" ca="1" si="234"/>
        <v>×</v>
      </c>
      <c r="U3510" s="867"/>
      <c r="V3510" s="867"/>
      <c r="W3510" s="867"/>
      <c r="X3510" s="867"/>
      <c r="Y3510" s="867" t="str">
        <f t="shared" si="235"/>
        <v/>
      </c>
      <c r="Z3510" s="867"/>
    </row>
    <row r="3511" spans="2:26" s="312" customFormat="1" ht="15" customHeight="1" outlineLevel="1">
      <c r="B3511" s="314"/>
      <c r="C3511" s="534"/>
      <c r="D3511" s="343"/>
      <c r="E3511" s="397"/>
      <c r="F3511" s="307" t="s">
        <v>7108</v>
      </c>
      <c r="G3511" s="397"/>
      <c r="H3511" s="308"/>
      <c r="I3511" s="313"/>
      <c r="J3511" s="420"/>
      <c r="K3511" s="865" t="str">
        <f t="shared" si="231"/>
        <v/>
      </c>
      <c r="L3511" s="555" t="s">
        <v>17116</v>
      </c>
      <c r="M3511" s="553" t="s">
        <v>3657</v>
      </c>
      <c r="N3511" s="593" t="s">
        <v>19908</v>
      </c>
      <c r="O3511" s="553" t="s">
        <v>17511</v>
      </c>
      <c r="P3511" s="554" t="s">
        <v>17685</v>
      </c>
      <c r="Q3511" s="867" t="str">
        <f t="shared" ca="1" si="232"/>
        <v>初期値：0</v>
      </c>
      <c r="R3511" s="867" t="str">
        <f t="shared" ca="1" si="233"/>
        <v>0</v>
      </c>
      <c r="S3511" s="867" t="str">
        <f>IFERROR(IF(VLOOKUP("*"&amp;TRIM($F3511)&amp;"*",dump!$A:$D,4,FALSE)="","空文字",VLOOKUP("*"&amp;TRIM($F3511)&amp;"*",dump!$A:$D,4,FALSE)),"NA")</f>
        <v>NA</v>
      </c>
      <c r="T3511" s="867" t="str">
        <f t="shared" ca="1" si="234"/>
        <v>×</v>
      </c>
      <c r="U3511" s="867"/>
      <c r="V3511" s="867"/>
      <c r="W3511" s="867"/>
      <c r="X3511" s="867"/>
      <c r="Y3511" s="867" t="str">
        <f t="shared" si="235"/>
        <v/>
      </c>
      <c r="Z3511" s="867"/>
    </row>
    <row r="3512" spans="2:26" s="312" customFormat="1" ht="15" customHeight="1" outlineLevel="1">
      <c r="B3512" s="314"/>
      <c r="C3512" s="534"/>
      <c r="D3512" s="343"/>
      <c r="E3512" s="397"/>
      <c r="F3512" s="307" t="s">
        <v>7109</v>
      </c>
      <c r="G3512" s="397"/>
      <c r="H3512" s="308"/>
      <c r="I3512" s="313"/>
      <c r="J3512" s="420"/>
      <c r="K3512" s="865" t="str">
        <f t="shared" si="231"/>
        <v/>
      </c>
      <c r="L3512" s="557" t="s">
        <v>3656</v>
      </c>
      <c r="M3512" s="558" t="s">
        <v>3655</v>
      </c>
      <c r="N3512" s="597" t="s">
        <v>19909</v>
      </c>
      <c r="O3512" s="662"/>
      <c r="P3512" s="722"/>
      <c r="Q3512" s="867" t="str">
        <f t="shared" ca="1" si="232"/>
        <v/>
      </c>
      <c r="R3512" s="867" t="str">
        <f t="shared" ca="1" si="233"/>
        <v/>
      </c>
      <c r="S3512" s="867" t="str">
        <f>IFERROR(IF(VLOOKUP("*"&amp;TRIM($F3512)&amp;"*",dump!$A:$D,4,FALSE)="","空文字",VLOOKUP("*"&amp;TRIM($F3512)&amp;"*",dump!$A:$D,4,FALSE)),"NA")</f>
        <v>NA</v>
      </c>
      <c r="T3512" s="867" t="str">
        <f t="shared" ca="1" si="234"/>
        <v>●</v>
      </c>
      <c r="U3512" s="867"/>
      <c r="V3512" s="867"/>
      <c r="W3512" s="867"/>
      <c r="X3512" s="867"/>
      <c r="Y3512" s="867" t="str">
        <f t="shared" si="235"/>
        <v/>
      </c>
      <c r="Z3512" s="867"/>
    </row>
    <row r="3513" spans="2:26" s="312" customFormat="1" ht="15" customHeight="1" outlineLevel="1">
      <c r="B3513" s="314"/>
      <c r="C3513" s="382"/>
      <c r="D3513" s="343"/>
      <c r="E3513" s="309"/>
      <c r="F3513" s="307" t="s">
        <v>7110</v>
      </c>
      <c r="G3513" s="309"/>
      <c r="H3513" s="310"/>
      <c r="I3513" s="311"/>
      <c r="J3513" s="421"/>
      <c r="K3513" s="865" t="str">
        <f t="shared" si="231"/>
        <v/>
      </c>
      <c r="L3513" s="557" t="s">
        <v>3656</v>
      </c>
      <c r="M3513" s="558" t="s">
        <v>3655</v>
      </c>
      <c r="N3513" s="597" t="s">
        <v>19910</v>
      </c>
      <c r="O3513" s="662"/>
      <c r="P3513" s="722"/>
      <c r="Q3513" s="867" t="str">
        <f t="shared" ca="1" si="232"/>
        <v/>
      </c>
      <c r="R3513" s="867" t="str">
        <f t="shared" ca="1" si="233"/>
        <v/>
      </c>
      <c r="S3513" s="867" t="str">
        <f>IFERROR(IF(VLOOKUP("*"&amp;TRIM($F3513)&amp;"*",dump!$A:$D,4,FALSE)="","空文字",VLOOKUP("*"&amp;TRIM($F3513)&amp;"*",dump!$A:$D,4,FALSE)),"NA")</f>
        <v>NA</v>
      </c>
      <c r="T3513" s="867" t="str">
        <f t="shared" ca="1" si="234"/>
        <v>●</v>
      </c>
      <c r="U3513" s="867"/>
      <c r="V3513" s="867"/>
      <c r="W3513" s="867"/>
      <c r="X3513" s="867"/>
      <c r="Y3513" s="867" t="str">
        <f t="shared" si="235"/>
        <v/>
      </c>
      <c r="Z3513" s="867"/>
    </row>
    <row r="3514" spans="2:26" s="312" customFormat="1" ht="90" customHeight="1" outlineLevel="1">
      <c r="B3514" s="314"/>
      <c r="C3514" s="382"/>
      <c r="D3514" s="215" t="s">
        <v>10101</v>
      </c>
      <c r="E3514" s="213"/>
      <c r="F3514" s="214" t="s">
        <v>7111</v>
      </c>
      <c r="G3514" s="214" t="s">
        <v>7112</v>
      </c>
      <c r="H3514" s="225" t="s">
        <v>3657</v>
      </c>
      <c r="I3514" s="144" t="s">
        <v>3666</v>
      </c>
      <c r="J3514" s="418" t="s">
        <v>5684</v>
      </c>
      <c r="K3514" s="865" t="str">
        <f t="shared" si="231"/>
        <v>○</v>
      </c>
      <c r="L3514" s="555" t="s">
        <v>17116</v>
      </c>
      <c r="M3514" s="553"/>
      <c r="N3514" s="593" t="s">
        <v>19911</v>
      </c>
      <c r="O3514" s="551"/>
      <c r="P3514" s="554"/>
      <c r="Q3514" s="867" t="str">
        <f t="shared" ca="1" si="232"/>
        <v/>
      </c>
      <c r="R3514" s="867" t="str">
        <f t="shared" ca="1" si="233"/>
        <v/>
      </c>
      <c r="S3514" s="867" t="str">
        <f>IFERROR(IF(VLOOKUP("*"&amp;TRIM($F3514)&amp;"*",dump!$A:$D,4,FALSE)="","空文字",VLOOKUP("*"&amp;TRIM($F3514)&amp;"*",dump!$A:$D,4,FALSE)),"NA")</f>
        <v>NA</v>
      </c>
      <c r="T3514" s="867" t="str">
        <f t="shared" si="234"/>
        <v/>
      </c>
      <c r="U3514" s="867"/>
      <c r="V3514" s="867"/>
      <c r="W3514" s="867"/>
      <c r="X3514" s="867"/>
      <c r="Y3514" s="867" t="str">
        <f t="shared" si="235"/>
        <v/>
      </c>
      <c r="Z3514" s="867"/>
    </row>
    <row r="3515" spans="2:26" s="312" customFormat="1" ht="15" customHeight="1" outlineLevel="1">
      <c r="B3515" s="314"/>
      <c r="C3515" s="534"/>
      <c r="D3515" s="343"/>
      <c r="E3515" s="306" t="s">
        <v>10102</v>
      </c>
      <c r="F3515" s="307" t="s">
        <v>7113</v>
      </c>
      <c r="G3515" s="307" t="s">
        <v>7114</v>
      </c>
      <c r="H3515" s="302" t="s">
        <v>3657</v>
      </c>
      <c r="I3515" s="303" t="s">
        <v>3666</v>
      </c>
      <c r="J3515" s="417" t="s">
        <v>5684</v>
      </c>
      <c r="K3515" s="865" t="str">
        <f t="shared" si="231"/>
        <v/>
      </c>
      <c r="L3515" s="555" t="s">
        <v>17116</v>
      </c>
      <c r="M3515" s="553" t="s">
        <v>3657</v>
      </c>
      <c r="N3515" s="593" t="s">
        <v>18193</v>
      </c>
      <c r="O3515" s="553" t="s">
        <v>17569</v>
      </c>
      <c r="P3515" s="554" t="s">
        <v>18194</v>
      </c>
      <c r="Q3515" s="867" t="str">
        <f t="shared" ca="1" si="232"/>
        <v>epPrtMarkerColorIndex</v>
      </c>
      <c r="R3515" s="867" t="str">
        <f t="shared" ca="1" si="233"/>
        <v>epPrtMarkerColorIndex</v>
      </c>
      <c r="S3515" s="867" t="str">
        <f>IFERROR(IF(VLOOKUP("*"&amp;TRIM($F3515)&amp;"*",dump!$A:$D,4,FALSE)="","空文字",VLOOKUP("*"&amp;TRIM($F3515)&amp;"*",dump!$A:$D,4,FALSE)),"NA")</f>
        <v>NA</v>
      </c>
      <c r="T3515" s="867" t="str">
        <f t="shared" ca="1" si="234"/>
        <v>×</v>
      </c>
      <c r="U3515" s="867"/>
      <c r="V3515" s="867"/>
      <c r="W3515" s="867"/>
      <c r="X3515" s="867"/>
      <c r="Y3515" s="867" t="str">
        <f t="shared" si="235"/>
        <v/>
      </c>
      <c r="Z3515" s="867"/>
    </row>
    <row r="3516" spans="2:26" s="312" customFormat="1" ht="15" customHeight="1" outlineLevel="1">
      <c r="B3516" s="314"/>
      <c r="C3516" s="534"/>
      <c r="D3516" s="328"/>
      <c r="E3516" s="306" t="s">
        <v>10103</v>
      </c>
      <c r="F3516" s="307" t="s">
        <v>7115</v>
      </c>
      <c r="G3516" s="306" t="s">
        <v>7116</v>
      </c>
      <c r="H3516" s="305" t="s">
        <v>3657</v>
      </c>
      <c r="I3516" s="304" t="s">
        <v>3666</v>
      </c>
      <c r="J3516" s="419" t="s">
        <v>5684</v>
      </c>
      <c r="K3516" s="865" t="str">
        <f t="shared" si="231"/>
        <v/>
      </c>
      <c r="L3516" s="555" t="s">
        <v>17116</v>
      </c>
      <c r="M3516" s="553" t="s">
        <v>3657</v>
      </c>
      <c r="N3516" s="593" t="s">
        <v>18195</v>
      </c>
      <c r="O3516" s="553"/>
      <c r="P3516" s="554"/>
      <c r="Q3516" s="867" t="str">
        <f t="shared" ca="1" si="232"/>
        <v/>
      </c>
      <c r="R3516" s="867" t="str">
        <f t="shared" ca="1" si="233"/>
        <v/>
      </c>
      <c r="S3516" s="867" t="str">
        <f>IFERROR(IF(VLOOKUP("*"&amp;TRIM($F3516)&amp;"*",dump!$A:$D,4,FALSE)="","空文字",VLOOKUP("*"&amp;TRIM($F3516)&amp;"*",dump!$A:$D,4,FALSE)),"NA")</f>
        <v>NA</v>
      </c>
      <c r="T3516" s="867" t="str">
        <f t="shared" ca="1" si="234"/>
        <v>●</v>
      </c>
      <c r="U3516" s="867"/>
      <c r="V3516" s="867"/>
      <c r="W3516" s="867"/>
      <c r="X3516" s="867"/>
      <c r="Y3516" s="867" t="str">
        <f t="shared" si="235"/>
        <v/>
      </c>
      <c r="Z3516" s="867"/>
    </row>
    <row r="3517" spans="2:26" s="312" customFormat="1" ht="15" customHeight="1" outlineLevel="1">
      <c r="B3517" s="314"/>
      <c r="C3517" s="534"/>
      <c r="D3517" s="328"/>
      <c r="E3517" s="397"/>
      <c r="F3517" s="307" t="s">
        <v>7117</v>
      </c>
      <c r="G3517" s="397"/>
      <c r="H3517" s="308"/>
      <c r="I3517" s="313"/>
      <c r="J3517" s="420"/>
      <c r="K3517" s="865" t="str">
        <f t="shared" si="231"/>
        <v/>
      </c>
      <c r="L3517" s="555" t="s">
        <v>17116</v>
      </c>
      <c r="M3517" s="553" t="s">
        <v>3657</v>
      </c>
      <c r="N3517" s="593" t="s">
        <v>19898</v>
      </c>
      <c r="O3517" s="553" t="s">
        <v>17511</v>
      </c>
      <c r="P3517" s="554" t="s">
        <v>17685</v>
      </c>
      <c r="Q3517" s="867" t="str">
        <f t="shared" ca="1" si="232"/>
        <v>初期値：0</v>
      </c>
      <c r="R3517" s="867" t="str">
        <f t="shared" ca="1" si="233"/>
        <v>0</v>
      </c>
      <c r="S3517" s="867" t="str">
        <f>IFERROR(IF(VLOOKUP("*"&amp;TRIM($F3517)&amp;"*",dump!$A:$D,4,FALSE)="","空文字",VLOOKUP("*"&amp;TRIM($F3517)&amp;"*",dump!$A:$D,4,FALSE)),"NA")</f>
        <v>NA</v>
      </c>
      <c r="T3517" s="867" t="str">
        <f t="shared" ca="1" si="234"/>
        <v>×</v>
      </c>
      <c r="U3517" s="867"/>
      <c r="V3517" s="867"/>
      <c r="W3517" s="867"/>
      <c r="X3517" s="867"/>
      <c r="Y3517" s="867" t="str">
        <f t="shared" si="235"/>
        <v/>
      </c>
      <c r="Z3517" s="867"/>
    </row>
    <row r="3518" spans="2:26" s="312" customFormat="1" ht="15" customHeight="1" outlineLevel="1">
      <c r="B3518" s="314"/>
      <c r="C3518" s="534"/>
      <c r="D3518" s="328"/>
      <c r="E3518" s="397"/>
      <c r="F3518" s="307" t="s">
        <v>7118</v>
      </c>
      <c r="G3518" s="397"/>
      <c r="H3518" s="308"/>
      <c r="I3518" s="313"/>
      <c r="J3518" s="420"/>
      <c r="K3518" s="865" t="str">
        <f t="shared" si="231"/>
        <v/>
      </c>
      <c r="L3518" s="555" t="s">
        <v>17116</v>
      </c>
      <c r="M3518" s="553" t="s">
        <v>3657</v>
      </c>
      <c r="N3518" s="593" t="s">
        <v>19899</v>
      </c>
      <c r="O3518" s="553" t="s">
        <v>17511</v>
      </c>
      <c r="P3518" s="554" t="s">
        <v>17685</v>
      </c>
      <c r="Q3518" s="867" t="str">
        <f t="shared" ca="1" si="232"/>
        <v>初期値：0</v>
      </c>
      <c r="R3518" s="867" t="str">
        <f t="shared" ca="1" si="233"/>
        <v>0</v>
      </c>
      <c r="S3518" s="867" t="str">
        <f>IFERROR(IF(VLOOKUP("*"&amp;TRIM($F3518)&amp;"*",dump!$A:$D,4,FALSE)="","空文字",VLOOKUP("*"&amp;TRIM($F3518)&amp;"*",dump!$A:$D,4,FALSE)),"NA")</f>
        <v>NA</v>
      </c>
      <c r="T3518" s="867" t="str">
        <f t="shared" ca="1" si="234"/>
        <v>×</v>
      </c>
      <c r="U3518" s="867"/>
      <c r="V3518" s="867"/>
      <c r="W3518" s="867"/>
      <c r="X3518" s="867"/>
      <c r="Y3518" s="867" t="str">
        <f t="shared" si="235"/>
        <v/>
      </c>
      <c r="Z3518" s="867"/>
    </row>
    <row r="3519" spans="2:26" s="312" customFormat="1" ht="15" customHeight="1" outlineLevel="1">
      <c r="B3519" s="314"/>
      <c r="C3519" s="534"/>
      <c r="D3519" s="328"/>
      <c r="E3519" s="397"/>
      <c r="F3519" s="307" t="s">
        <v>7119</v>
      </c>
      <c r="G3519" s="397"/>
      <c r="H3519" s="308"/>
      <c r="I3519" s="313"/>
      <c r="J3519" s="420"/>
      <c r="K3519" s="865" t="str">
        <f t="shared" si="231"/>
        <v/>
      </c>
      <c r="L3519" s="555" t="s">
        <v>17116</v>
      </c>
      <c r="M3519" s="553" t="s">
        <v>3657</v>
      </c>
      <c r="N3519" s="593" t="s">
        <v>19900</v>
      </c>
      <c r="O3519" s="553" t="s">
        <v>17511</v>
      </c>
      <c r="P3519" s="554" t="s">
        <v>17685</v>
      </c>
      <c r="Q3519" s="867" t="str">
        <f t="shared" ca="1" si="232"/>
        <v>初期値：0</v>
      </c>
      <c r="R3519" s="867" t="str">
        <f t="shared" ca="1" si="233"/>
        <v>0</v>
      </c>
      <c r="S3519" s="867" t="str">
        <f>IFERROR(IF(VLOOKUP("*"&amp;TRIM($F3519)&amp;"*",dump!$A:$D,4,FALSE)="","空文字",VLOOKUP("*"&amp;TRIM($F3519)&amp;"*",dump!$A:$D,4,FALSE)),"NA")</f>
        <v>NA</v>
      </c>
      <c r="T3519" s="867" t="str">
        <f t="shared" ca="1" si="234"/>
        <v>×</v>
      </c>
      <c r="U3519" s="867"/>
      <c r="V3519" s="867"/>
      <c r="W3519" s="867"/>
      <c r="X3519" s="867"/>
      <c r="Y3519" s="867" t="str">
        <f t="shared" si="235"/>
        <v/>
      </c>
      <c r="Z3519" s="867"/>
    </row>
    <row r="3520" spans="2:26" s="312" customFormat="1" ht="15" customHeight="1" outlineLevel="1">
      <c r="B3520" s="314"/>
      <c r="C3520" s="534"/>
      <c r="D3520" s="328"/>
      <c r="E3520" s="397"/>
      <c r="F3520" s="307" t="s">
        <v>7120</v>
      </c>
      <c r="G3520" s="397"/>
      <c r="H3520" s="308"/>
      <c r="I3520" s="313"/>
      <c r="J3520" s="420"/>
      <c r="K3520" s="865" t="str">
        <f t="shared" si="231"/>
        <v/>
      </c>
      <c r="L3520" s="555" t="s">
        <v>17116</v>
      </c>
      <c r="M3520" s="553" t="s">
        <v>3657</v>
      </c>
      <c r="N3520" s="593" t="s">
        <v>19901</v>
      </c>
      <c r="O3520" s="553" t="s">
        <v>17511</v>
      </c>
      <c r="P3520" s="554" t="s">
        <v>17685</v>
      </c>
      <c r="Q3520" s="867" t="str">
        <f t="shared" ca="1" si="232"/>
        <v>初期値：0</v>
      </c>
      <c r="R3520" s="867" t="str">
        <f t="shared" ca="1" si="233"/>
        <v>0</v>
      </c>
      <c r="S3520" s="867" t="str">
        <f>IFERROR(IF(VLOOKUP("*"&amp;TRIM($F3520)&amp;"*",dump!$A:$D,4,FALSE)="","空文字",VLOOKUP("*"&amp;TRIM($F3520)&amp;"*",dump!$A:$D,4,FALSE)),"NA")</f>
        <v>NA</v>
      </c>
      <c r="T3520" s="867" t="str">
        <f t="shared" ca="1" si="234"/>
        <v>×</v>
      </c>
      <c r="U3520" s="867"/>
      <c r="V3520" s="867"/>
      <c r="W3520" s="867"/>
      <c r="X3520" s="867"/>
      <c r="Y3520" s="867" t="str">
        <f t="shared" si="235"/>
        <v/>
      </c>
      <c r="Z3520" s="867"/>
    </row>
    <row r="3521" spans="2:26" s="312" customFormat="1" ht="15" customHeight="1" outlineLevel="1">
      <c r="B3521" s="314"/>
      <c r="C3521" s="534"/>
      <c r="D3521" s="328"/>
      <c r="E3521" s="397"/>
      <c r="F3521" s="307" t="s">
        <v>7121</v>
      </c>
      <c r="G3521" s="397"/>
      <c r="H3521" s="308"/>
      <c r="I3521" s="313"/>
      <c r="J3521" s="420"/>
      <c r="K3521" s="865" t="str">
        <f t="shared" si="231"/>
        <v/>
      </c>
      <c r="L3521" s="555" t="s">
        <v>17116</v>
      </c>
      <c r="M3521" s="553" t="s">
        <v>3657</v>
      </c>
      <c r="N3521" s="593" t="s">
        <v>19902</v>
      </c>
      <c r="O3521" s="553" t="s">
        <v>17511</v>
      </c>
      <c r="P3521" s="554" t="s">
        <v>17685</v>
      </c>
      <c r="Q3521" s="867" t="str">
        <f t="shared" ca="1" si="232"/>
        <v>初期値：0</v>
      </c>
      <c r="R3521" s="867" t="str">
        <f t="shared" ca="1" si="233"/>
        <v>0</v>
      </c>
      <c r="S3521" s="867" t="str">
        <f>IFERROR(IF(VLOOKUP("*"&amp;TRIM($F3521)&amp;"*",dump!$A:$D,4,FALSE)="","空文字",VLOOKUP("*"&amp;TRIM($F3521)&amp;"*",dump!$A:$D,4,FALSE)),"NA")</f>
        <v>NA</v>
      </c>
      <c r="T3521" s="867" t="str">
        <f t="shared" ca="1" si="234"/>
        <v>×</v>
      </c>
      <c r="U3521" s="867"/>
      <c r="V3521" s="867"/>
      <c r="W3521" s="867"/>
      <c r="X3521" s="867"/>
      <c r="Y3521" s="867" t="str">
        <f t="shared" si="235"/>
        <v/>
      </c>
      <c r="Z3521" s="867"/>
    </row>
    <row r="3522" spans="2:26" s="312" customFormat="1" ht="15" customHeight="1" outlineLevel="1">
      <c r="B3522" s="314"/>
      <c r="C3522" s="534"/>
      <c r="D3522" s="328"/>
      <c r="E3522" s="397"/>
      <c r="F3522" s="307" t="s">
        <v>7122</v>
      </c>
      <c r="G3522" s="397"/>
      <c r="H3522" s="308"/>
      <c r="I3522" s="313"/>
      <c r="J3522" s="420"/>
      <c r="K3522" s="865" t="str">
        <f t="shared" si="231"/>
        <v/>
      </c>
      <c r="L3522" s="555" t="s">
        <v>17116</v>
      </c>
      <c r="M3522" s="553" t="s">
        <v>3657</v>
      </c>
      <c r="N3522" s="593" t="s">
        <v>19903</v>
      </c>
      <c r="O3522" s="553" t="s">
        <v>17511</v>
      </c>
      <c r="P3522" s="554" t="s">
        <v>17685</v>
      </c>
      <c r="Q3522" s="867" t="str">
        <f t="shared" ca="1" si="232"/>
        <v>初期値：0</v>
      </c>
      <c r="R3522" s="867" t="str">
        <f t="shared" ca="1" si="233"/>
        <v>0</v>
      </c>
      <c r="S3522" s="867" t="str">
        <f>IFERROR(IF(VLOOKUP("*"&amp;TRIM($F3522)&amp;"*",dump!$A:$D,4,FALSE)="","空文字",VLOOKUP("*"&amp;TRIM($F3522)&amp;"*",dump!$A:$D,4,FALSE)),"NA")</f>
        <v>NA</v>
      </c>
      <c r="T3522" s="867" t="str">
        <f t="shared" ca="1" si="234"/>
        <v>×</v>
      </c>
      <c r="U3522" s="867"/>
      <c r="V3522" s="867"/>
      <c r="W3522" s="867"/>
      <c r="X3522" s="867"/>
      <c r="Y3522" s="867" t="str">
        <f t="shared" si="235"/>
        <v/>
      </c>
      <c r="Z3522" s="867"/>
    </row>
    <row r="3523" spans="2:26" s="312" customFormat="1" ht="15" customHeight="1" outlineLevel="1">
      <c r="B3523" s="314"/>
      <c r="C3523" s="534"/>
      <c r="D3523" s="328"/>
      <c r="E3523" s="397"/>
      <c r="F3523" s="307" t="s">
        <v>7123</v>
      </c>
      <c r="G3523" s="397"/>
      <c r="H3523" s="308"/>
      <c r="I3523" s="313"/>
      <c r="J3523" s="420"/>
      <c r="K3523" s="865" t="str">
        <f t="shared" si="231"/>
        <v/>
      </c>
      <c r="L3523" s="555" t="s">
        <v>17116</v>
      </c>
      <c r="M3523" s="553" t="s">
        <v>3657</v>
      </c>
      <c r="N3523" s="593" t="s">
        <v>19904</v>
      </c>
      <c r="O3523" s="553" t="s">
        <v>17511</v>
      </c>
      <c r="P3523" s="554" t="s">
        <v>17685</v>
      </c>
      <c r="Q3523" s="867" t="str">
        <f t="shared" ca="1" si="232"/>
        <v>初期値：0</v>
      </c>
      <c r="R3523" s="867" t="str">
        <f t="shared" ca="1" si="233"/>
        <v>0</v>
      </c>
      <c r="S3523" s="867" t="str">
        <f>IFERROR(IF(VLOOKUP("*"&amp;TRIM($F3523)&amp;"*",dump!$A:$D,4,FALSE)="","空文字",VLOOKUP("*"&amp;TRIM($F3523)&amp;"*",dump!$A:$D,4,FALSE)),"NA")</f>
        <v>NA</v>
      </c>
      <c r="T3523" s="867" t="str">
        <f t="shared" ca="1" si="234"/>
        <v>×</v>
      </c>
      <c r="U3523" s="867"/>
      <c r="V3523" s="867"/>
      <c r="W3523" s="867"/>
      <c r="X3523" s="867"/>
      <c r="Y3523" s="867" t="str">
        <f t="shared" si="235"/>
        <v/>
      </c>
      <c r="Z3523" s="867"/>
    </row>
    <row r="3524" spans="2:26" s="312" customFormat="1" ht="15" customHeight="1" outlineLevel="1">
      <c r="B3524" s="314"/>
      <c r="C3524" s="534"/>
      <c r="D3524" s="328"/>
      <c r="E3524" s="397"/>
      <c r="F3524" s="307" t="s">
        <v>7124</v>
      </c>
      <c r="G3524" s="397"/>
      <c r="H3524" s="308"/>
      <c r="I3524" s="313"/>
      <c r="J3524" s="420"/>
      <c r="K3524" s="865" t="str">
        <f t="shared" si="231"/>
        <v/>
      </c>
      <c r="L3524" s="557" t="s">
        <v>3656</v>
      </c>
      <c r="M3524" s="558" t="s">
        <v>3655</v>
      </c>
      <c r="N3524" s="597" t="s">
        <v>19905</v>
      </c>
      <c r="O3524" s="558"/>
      <c r="P3524" s="598"/>
      <c r="Q3524" s="867" t="str">
        <f t="shared" ca="1" si="232"/>
        <v/>
      </c>
      <c r="R3524" s="867" t="str">
        <f t="shared" ca="1" si="233"/>
        <v/>
      </c>
      <c r="S3524" s="867" t="str">
        <f>IFERROR(IF(VLOOKUP("*"&amp;TRIM($F3524)&amp;"*",dump!$A:$D,4,FALSE)="","空文字",VLOOKUP("*"&amp;TRIM($F3524)&amp;"*",dump!$A:$D,4,FALSE)),"NA")</f>
        <v>NA</v>
      </c>
      <c r="T3524" s="867" t="str">
        <f t="shared" ca="1" si="234"/>
        <v>●</v>
      </c>
      <c r="U3524" s="867"/>
      <c r="V3524" s="867"/>
      <c r="W3524" s="867"/>
      <c r="X3524" s="867"/>
      <c r="Y3524" s="867" t="str">
        <f t="shared" si="235"/>
        <v/>
      </c>
      <c r="Z3524" s="867"/>
    </row>
    <row r="3525" spans="2:26" s="312" customFormat="1" ht="30" customHeight="1" outlineLevel="1">
      <c r="B3525" s="314"/>
      <c r="C3525" s="534"/>
      <c r="D3525" s="328"/>
      <c r="E3525" s="397"/>
      <c r="F3525" s="307" t="s">
        <v>7125</v>
      </c>
      <c r="G3525" s="397"/>
      <c r="H3525" s="308"/>
      <c r="I3525" s="313"/>
      <c r="J3525" s="420"/>
      <c r="K3525" s="865" t="str">
        <f t="shared" si="231"/>
        <v/>
      </c>
      <c r="L3525" s="557" t="s">
        <v>3656</v>
      </c>
      <c r="M3525" s="558" t="s">
        <v>3655</v>
      </c>
      <c r="N3525" s="597" t="s">
        <v>19906</v>
      </c>
      <c r="O3525" s="558"/>
      <c r="P3525" s="598"/>
      <c r="Q3525" s="867" t="str">
        <f t="shared" ca="1" si="232"/>
        <v/>
      </c>
      <c r="R3525" s="867" t="str">
        <f t="shared" ca="1" si="233"/>
        <v/>
      </c>
      <c r="S3525" s="867" t="str">
        <f>IFERROR(IF(VLOOKUP("*"&amp;TRIM($F3525)&amp;"*",dump!$A:$D,4,FALSE)="","空文字",VLOOKUP("*"&amp;TRIM($F3525)&amp;"*",dump!$A:$D,4,FALSE)),"NA")</f>
        <v>NA</v>
      </c>
      <c r="T3525" s="867" t="str">
        <f t="shared" ca="1" si="234"/>
        <v>●</v>
      </c>
      <c r="U3525" s="867"/>
      <c r="V3525" s="867"/>
      <c r="W3525" s="867"/>
      <c r="X3525" s="867"/>
      <c r="Y3525" s="867" t="str">
        <f t="shared" si="235"/>
        <v/>
      </c>
      <c r="Z3525" s="867"/>
    </row>
    <row r="3526" spans="2:26" s="312" customFormat="1" ht="15" customHeight="1" outlineLevel="1">
      <c r="B3526" s="314"/>
      <c r="C3526" s="534"/>
      <c r="D3526" s="328"/>
      <c r="E3526" s="397"/>
      <c r="F3526" s="307" t="s">
        <v>7126</v>
      </c>
      <c r="G3526" s="397"/>
      <c r="H3526" s="308"/>
      <c r="I3526" s="313"/>
      <c r="J3526" s="420"/>
      <c r="K3526" s="865" t="str">
        <f t="shared" si="231"/>
        <v/>
      </c>
      <c r="L3526" s="557" t="s">
        <v>3656</v>
      </c>
      <c r="M3526" s="558" t="s">
        <v>3655</v>
      </c>
      <c r="N3526" s="597" t="s">
        <v>19907</v>
      </c>
      <c r="O3526" s="558"/>
      <c r="P3526" s="598"/>
      <c r="Q3526" s="867" t="str">
        <f t="shared" ca="1" si="232"/>
        <v/>
      </c>
      <c r="R3526" s="867" t="str">
        <f t="shared" ca="1" si="233"/>
        <v/>
      </c>
      <c r="S3526" s="867" t="str">
        <f>IFERROR(IF(VLOOKUP("*"&amp;TRIM($F3526)&amp;"*",dump!$A:$D,4,FALSE)="","空文字",VLOOKUP("*"&amp;TRIM($F3526)&amp;"*",dump!$A:$D,4,FALSE)),"NA")</f>
        <v>NA</v>
      </c>
      <c r="T3526" s="867" t="str">
        <f t="shared" ca="1" si="234"/>
        <v>●</v>
      </c>
      <c r="U3526" s="867"/>
      <c r="V3526" s="867"/>
      <c r="W3526" s="867"/>
      <c r="X3526" s="867"/>
      <c r="Y3526" s="867" t="str">
        <f t="shared" si="235"/>
        <v/>
      </c>
      <c r="Z3526" s="867"/>
    </row>
    <row r="3527" spans="2:26" s="312" customFormat="1" ht="15" customHeight="1" outlineLevel="1">
      <c r="B3527" s="314"/>
      <c r="C3527" s="534"/>
      <c r="D3527" s="328"/>
      <c r="E3527" s="397"/>
      <c r="F3527" s="307" t="s">
        <v>7127</v>
      </c>
      <c r="G3527" s="397"/>
      <c r="H3527" s="308"/>
      <c r="I3527" s="313"/>
      <c r="J3527" s="420"/>
      <c r="K3527" s="865" t="str">
        <f t="shared" si="231"/>
        <v/>
      </c>
      <c r="L3527" s="557" t="s">
        <v>3656</v>
      </c>
      <c r="M3527" s="558" t="s">
        <v>3655</v>
      </c>
      <c r="N3527" s="597" t="s">
        <v>19908</v>
      </c>
      <c r="O3527" s="558"/>
      <c r="P3527" s="598"/>
      <c r="Q3527" s="867" t="str">
        <f t="shared" ca="1" si="232"/>
        <v/>
      </c>
      <c r="R3527" s="867" t="str">
        <f t="shared" ca="1" si="233"/>
        <v/>
      </c>
      <c r="S3527" s="867" t="str">
        <f>IFERROR(IF(VLOOKUP("*"&amp;TRIM($F3527)&amp;"*",dump!$A:$D,4,FALSE)="","空文字",VLOOKUP("*"&amp;TRIM($F3527)&amp;"*",dump!$A:$D,4,FALSE)),"NA")</f>
        <v>NA</v>
      </c>
      <c r="T3527" s="867" t="str">
        <f t="shared" ca="1" si="234"/>
        <v>●</v>
      </c>
      <c r="U3527" s="867"/>
      <c r="V3527" s="867"/>
      <c r="W3527" s="867"/>
      <c r="X3527" s="867"/>
      <c r="Y3527" s="867" t="str">
        <f t="shared" si="235"/>
        <v/>
      </c>
      <c r="Z3527" s="867"/>
    </row>
    <row r="3528" spans="2:26" s="312" customFormat="1" ht="15" customHeight="1" outlineLevel="1">
      <c r="B3528" s="314"/>
      <c r="C3528" s="534"/>
      <c r="D3528" s="328"/>
      <c r="E3528" s="397"/>
      <c r="F3528" s="307" t="s">
        <v>7128</v>
      </c>
      <c r="G3528" s="397"/>
      <c r="H3528" s="308"/>
      <c r="I3528" s="313"/>
      <c r="J3528" s="420"/>
      <c r="K3528" s="865" t="str">
        <f t="shared" si="231"/>
        <v/>
      </c>
      <c r="L3528" s="555" t="s">
        <v>17116</v>
      </c>
      <c r="M3528" s="553" t="s">
        <v>3657</v>
      </c>
      <c r="N3528" s="593" t="s">
        <v>19909</v>
      </c>
      <c r="O3528" s="553" t="s">
        <v>17511</v>
      </c>
      <c r="P3528" s="554" t="s">
        <v>17685</v>
      </c>
      <c r="Q3528" s="867" t="str">
        <f t="shared" ca="1" si="232"/>
        <v>初期値：0</v>
      </c>
      <c r="R3528" s="867" t="str">
        <f t="shared" ca="1" si="233"/>
        <v>0</v>
      </c>
      <c r="S3528" s="867" t="str">
        <f>IFERROR(IF(VLOOKUP("*"&amp;TRIM($F3528)&amp;"*",dump!$A:$D,4,FALSE)="","空文字",VLOOKUP("*"&amp;TRIM($F3528)&amp;"*",dump!$A:$D,4,FALSE)),"NA")</f>
        <v>NA</v>
      </c>
      <c r="T3528" s="867" t="str">
        <f t="shared" ca="1" si="234"/>
        <v>×</v>
      </c>
      <c r="U3528" s="867"/>
      <c r="V3528" s="867"/>
      <c r="W3528" s="867"/>
      <c r="X3528" s="867"/>
      <c r="Y3528" s="867" t="str">
        <f t="shared" si="235"/>
        <v/>
      </c>
      <c r="Z3528" s="867"/>
    </row>
    <row r="3529" spans="2:26" s="312" customFormat="1" ht="15" customHeight="1" outlineLevel="1">
      <c r="B3529" s="314"/>
      <c r="C3529" s="534"/>
      <c r="D3529" s="328"/>
      <c r="E3529" s="309"/>
      <c r="F3529" s="307" t="s">
        <v>7129</v>
      </c>
      <c r="G3529" s="309"/>
      <c r="H3529" s="310"/>
      <c r="I3529" s="311"/>
      <c r="J3529" s="421"/>
      <c r="K3529" s="865" t="str">
        <f t="shared" si="231"/>
        <v/>
      </c>
      <c r="L3529" s="555" t="s">
        <v>17116</v>
      </c>
      <c r="M3529" s="553" t="s">
        <v>3657</v>
      </c>
      <c r="N3529" s="593" t="s">
        <v>19910</v>
      </c>
      <c r="O3529" s="553" t="s">
        <v>17511</v>
      </c>
      <c r="P3529" s="554" t="s">
        <v>17685</v>
      </c>
      <c r="Q3529" s="867" t="str">
        <f t="shared" ca="1" si="232"/>
        <v>初期値：0</v>
      </c>
      <c r="R3529" s="867" t="str">
        <f t="shared" ca="1" si="233"/>
        <v>0</v>
      </c>
      <c r="S3529" s="867" t="str">
        <f>IFERROR(IF(VLOOKUP("*"&amp;TRIM($F3529)&amp;"*",dump!$A:$D,4,FALSE)="","空文字",VLOOKUP("*"&amp;TRIM($F3529)&amp;"*",dump!$A:$D,4,FALSE)),"NA")</f>
        <v>NA</v>
      </c>
      <c r="T3529" s="867" t="str">
        <f t="shared" ca="1" si="234"/>
        <v>×</v>
      </c>
      <c r="U3529" s="867"/>
      <c r="V3529" s="867"/>
      <c r="W3529" s="867"/>
      <c r="X3529" s="867"/>
      <c r="Y3529" s="867" t="str">
        <f t="shared" si="235"/>
        <v/>
      </c>
      <c r="Z3529" s="867"/>
    </row>
    <row r="3530" spans="2:26" s="312" customFormat="1" ht="270" customHeight="1" outlineLevel="1">
      <c r="B3530" s="314"/>
      <c r="C3530" s="382"/>
      <c r="D3530" s="215" t="s">
        <v>10104</v>
      </c>
      <c r="E3530" s="213"/>
      <c r="F3530" s="214" t="s">
        <v>7130</v>
      </c>
      <c r="G3530" s="214" t="s">
        <v>7131</v>
      </c>
      <c r="H3530" s="225" t="s">
        <v>3657</v>
      </c>
      <c r="I3530" s="144" t="s">
        <v>3666</v>
      </c>
      <c r="J3530" s="418" t="s">
        <v>5684</v>
      </c>
      <c r="K3530" s="865" t="str">
        <f t="shared" si="231"/>
        <v>○</v>
      </c>
      <c r="L3530" s="555" t="s">
        <v>17116</v>
      </c>
      <c r="M3530" s="553"/>
      <c r="N3530" s="593" t="s">
        <v>18917</v>
      </c>
      <c r="O3530" s="551"/>
      <c r="P3530" s="554"/>
      <c r="Q3530" s="867" t="str">
        <f t="shared" ca="1" si="232"/>
        <v/>
      </c>
      <c r="R3530" s="867" t="str">
        <f t="shared" ca="1" si="233"/>
        <v/>
      </c>
      <c r="S3530" s="867" t="str">
        <f>IFERROR(IF(VLOOKUP("*"&amp;TRIM($F3530)&amp;"*",dump!$A:$D,4,FALSE)="","空文字",VLOOKUP("*"&amp;TRIM($F3530)&amp;"*",dump!$A:$D,4,FALSE)),"NA")</f>
        <v>NA</v>
      </c>
      <c r="T3530" s="867" t="str">
        <f t="shared" si="234"/>
        <v/>
      </c>
      <c r="U3530" s="867"/>
      <c r="V3530" s="867"/>
      <c r="W3530" s="867"/>
      <c r="X3530" s="867"/>
      <c r="Y3530" s="867" t="str">
        <f t="shared" si="235"/>
        <v/>
      </c>
      <c r="Z3530" s="867"/>
    </row>
    <row r="3531" spans="2:26" s="312" customFormat="1" ht="15" customHeight="1" outlineLevel="1">
      <c r="B3531" s="314"/>
      <c r="C3531" s="534"/>
      <c r="D3531" s="343"/>
      <c r="E3531" s="306" t="s">
        <v>10105</v>
      </c>
      <c r="F3531" s="307" t="s">
        <v>7132</v>
      </c>
      <c r="G3531" s="307" t="s">
        <v>7133</v>
      </c>
      <c r="H3531" s="302" t="s">
        <v>3657</v>
      </c>
      <c r="I3531" s="303" t="s">
        <v>3666</v>
      </c>
      <c r="J3531" s="417" t="s">
        <v>5684</v>
      </c>
      <c r="K3531" s="865" t="str">
        <f t="shared" si="231"/>
        <v/>
      </c>
      <c r="L3531" s="555" t="s">
        <v>17116</v>
      </c>
      <c r="M3531" s="553" t="s">
        <v>3657</v>
      </c>
      <c r="N3531" s="593" t="s">
        <v>18162</v>
      </c>
      <c r="O3531" s="553" t="s">
        <v>17569</v>
      </c>
      <c r="P3531" s="554" t="s">
        <v>17287</v>
      </c>
      <c r="Q3531" s="867" t="str">
        <f t="shared" ca="1" si="232"/>
        <v>inkCartridge(6)</v>
      </c>
      <c r="R3531" s="867" t="str">
        <f t="shared" ca="1" si="233"/>
        <v>6</v>
      </c>
      <c r="S3531" s="867" t="str">
        <f>IFERROR(IF(VLOOKUP("*"&amp;TRIM($F3531)&amp;"*",dump!$A:$D,4,FALSE)="","空文字",VLOOKUP("*"&amp;TRIM($F3531)&amp;"*",dump!$A:$D,4,FALSE)),"NA")</f>
        <v>NA</v>
      </c>
      <c r="T3531" s="867" t="str">
        <f t="shared" ca="1" si="234"/>
        <v>×</v>
      </c>
      <c r="U3531" s="867"/>
      <c r="V3531" s="867"/>
      <c r="W3531" s="867"/>
      <c r="X3531" s="867"/>
      <c r="Y3531" s="867" t="str">
        <f t="shared" si="235"/>
        <v/>
      </c>
      <c r="Z3531" s="867"/>
    </row>
    <row r="3532" spans="2:26" s="312" customFormat="1" ht="15" customHeight="1" outlineLevel="1">
      <c r="B3532" s="314"/>
      <c r="C3532" s="534"/>
      <c r="D3532" s="328"/>
      <c r="E3532" s="306" t="s">
        <v>10106</v>
      </c>
      <c r="F3532" s="307" t="s">
        <v>7134</v>
      </c>
      <c r="G3532" s="306" t="s">
        <v>7135</v>
      </c>
      <c r="H3532" s="305" t="s">
        <v>3657</v>
      </c>
      <c r="I3532" s="304" t="s">
        <v>3666</v>
      </c>
      <c r="J3532" s="419" t="s">
        <v>5684</v>
      </c>
      <c r="K3532" s="865" t="str">
        <f t="shared" si="231"/>
        <v/>
      </c>
      <c r="L3532" s="555" t="s">
        <v>17116</v>
      </c>
      <c r="M3532" s="553" t="s">
        <v>3657</v>
      </c>
      <c r="N3532" s="593" t="s">
        <v>18163</v>
      </c>
      <c r="O3532" s="553" t="s">
        <v>17569</v>
      </c>
      <c r="P3532" s="554" t="s">
        <v>18194</v>
      </c>
      <c r="Q3532" s="867" t="str">
        <f t="shared" ca="1" si="232"/>
        <v>epPrtMarkerColorIndex</v>
      </c>
      <c r="R3532" s="867" t="str">
        <f t="shared" ca="1" si="233"/>
        <v>epPrtMarkerColorIndex</v>
      </c>
      <c r="S3532" s="867" t="str">
        <f>IFERROR(IF(VLOOKUP("*"&amp;TRIM($F3532)&amp;"*",dump!$A:$D,4,FALSE)="","空文字",VLOOKUP("*"&amp;TRIM($F3532)&amp;"*",dump!$A:$D,4,FALSE)),"NA")</f>
        <v>NA</v>
      </c>
      <c r="T3532" s="867" t="str">
        <f t="shared" ca="1" si="234"/>
        <v>×</v>
      </c>
      <c r="U3532" s="867"/>
      <c r="V3532" s="867"/>
      <c r="W3532" s="867"/>
      <c r="X3532" s="867"/>
      <c r="Y3532" s="867" t="str">
        <f t="shared" si="235"/>
        <v/>
      </c>
      <c r="Z3532" s="867"/>
    </row>
    <row r="3533" spans="2:26" s="312" customFormat="1" ht="15" customHeight="1" outlineLevel="1">
      <c r="B3533" s="314"/>
      <c r="C3533" s="534"/>
      <c r="D3533" s="343"/>
      <c r="E3533" s="306" t="s">
        <v>10107</v>
      </c>
      <c r="F3533" s="307" t="s">
        <v>10108</v>
      </c>
      <c r="G3533" s="306" t="s">
        <v>7136</v>
      </c>
      <c r="H3533" s="305" t="s">
        <v>3657</v>
      </c>
      <c r="I3533" s="304" t="s">
        <v>3666</v>
      </c>
      <c r="J3533" s="419" t="s">
        <v>5684</v>
      </c>
      <c r="K3533" s="865" t="str">
        <f t="shared" ref="K3533:K3596" si="236">IF(AND(M3533="", O3533="", N3533&lt;&gt;""), "○", "")</f>
        <v/>
      </c>
      <c r="L3533" s="555" t="s">
        <v>17116</v>
      </c>
      <c r="M3533" s="553" t="s">
        <v>3657</v>
      </c>
      <c r="N3533" s="593" t="s">
        <v>18196</v>
      </c>
      <c r="O3533" s="553" t="s">
        <v>17569</v>
      </c>
      <c r="P3533" s="554" t="s">
        <v>19912</v>
      </c>
      <c r="Q3533" s="867" t="str">
        <f t="shared" ref="Q3533:Q3596" ca="1" si="237">IF(P3533="","",IF(P3533="←",IF(OFFSET($J3533,0,MATCH(MID(M3533,1,FIND("の",M3533,1)-1), $L$11:$BA$11,0)+4,1,1)="","",OFFSET($L3533,0,MATCH(MID(M3533,1,FIND("の",M3533,1)-1), $L$11:$BA$11,0)+4,1,1)),P3533))</f>
        <v>サイズを示す識別子</v>
      </c>
      <c r="R3533" s="867" t="str">
        <f t="shared" ref="R3533:R3596" ca="1" si="238">IF(COUNTIF(Q3533,"*(*"),MID(Q3533,FIND("(",Q3533,1)+1,FIND(")",Q3533,1)-FIND("(",Q3533,1)-1),IF(COUNTIF(Q3533,"*""*"),MID(Q3533,FIND("""",Q3533,1)+1,LEN(Q3533)-2),IF(COUNTIF(Q3533,"*：*"),RIGHT(Q3533,LEN(Q3533)-(FIND("：",Q3533))),Q3533)))</f>
        <v>サイズを示す識別子</v>
      </c>
      <c r="S3533" s="867" t="str">
        <f>IFERROR(IF(VLOOKUP("*"&amp;TRIM($F3533)&amp;"*",dump!$A:$D,4,FALSE)="","空文字",VLOOKUP("*"&amp;TRIM($F3533)&amp;"*",dump!$A:$D,4,FALSE)),"NA")</f>
        <v>NA</v>
      </c>
      <c r="T3533" s="867" t="str">
        <f t="shared" ref="T3533:T3596" ca="1" si="239">IF($K3533&lt;&gt;"",IF($E3533&lt;&gt;"","■",""),IF(AND(R3533="",S3533="NA"),"●", IF(EXACT(R3533,S3533),"●","×")))</f>
        <v>×</v>
      </c>
      <c r="U3533" s="867"/>
      <c r="V3533" s="867"/>
      <c r="W3533" s="867"/>
      <c r="X3533" s="867"/>
      <c r="Y3533" s="867" t="str">
        <f t="shared" ref="Y3533:Y3596" si="240">IF(U3533="●","●","")</f>
        <v/>
      </c>
      <c r="Z3533" s="867"/>
    </row>
    <row r="3534" spans="2:26" s="312" customFormat="1" ht="15" customHeight="1" outlineLevel="1">
      <c r="B3534" s="314"/>
      <c r="C3534" s="534"/>
      <c r="D3534" s="328"/>
      <c r="E3534" s="306" t="s">
        <v>10109</v>
      </c>
      <c r="F3534" s="307" t="s">
        <v>7137</v>
      </c>
      <c r="G3534" s="306" t="s">
        <v>7138</v>
      </c>
      <c r="H3534" s="305" t="s">
        <v>3657</v>
      </c>
      <c r="I3534" s="304" t="s">
        <v>3666</v>
      </c>
      <c r="J3534" s="419" t="s">
        <v>5684</v>
      </c>
      <c r="K3534" s="865" t="str">
        <f t="shared" si="236"/>
        <v/>
      </c>
      <c r="L3534" s="555" t="s">
        <v>17116</v>
      </c>
      <c r="M3534" s="553" t="s">
        <v>3657</v>
      </c>
      <c r="N3534" s="593" t="s">
        <v>18197</v>
      </c>
      <c r="O3534" s="553" t="s">
        <v>17511</v>
      </c>
      <c r="P3534" s="554" t="s">
        <v>17685</v>
      </c>
      <c r="Q3534" s="867" t="str">
        <f t="shared" ca="1" si="237"/>
        <v>初期値：0</v>
      </c>
      <c r="R3534" s="867" t="str">
        <f t="shared" ca="1" si="238"/>
        <v>0</v>
      </c>
      <c r="S3534" s="867" t="str">
        <f>IFERROR(IF(VLOOKUP("*"&amp;TRIM($F3534)&amp;"*",dump!$A:$D,4,FALSE)="","空文字",VLOOKUP("*"&amp;TRIM($F3534)&amp;"*",dump!$A:$D,4,FALSE)),"NA")</f>
        <v>NA</v>
      </c>
      <c r="T3534" s="867" t="str">
        <f t="shared" ca="1" si="239"/>
        <v>×</v>
      </c>
      <c r="U3534" s="867"/>
      <c r="V3534" s="867"/>
      <c r="W3534" s="867"/>
      <c r="X3534" s="867"/>
      <c r="Y3534" s="867" t="str">
        <f t="shared" si="240"/>
        <v/>
      </c>
      <c r="Z3534" s="867"/>
    </row>
    <row r="3535" spans="2:26" s="312" customFormat="1" ht="27" customHeight="1" outlineLevel="1">
      <c r="B3535" s="314"/>
      <c r="C3535" s="534"/>
      <c r="D3535" s="328"/>
      <c r="E3535" s="307" t="s">
        <v>12090</v>
      </c>
      <c r="F3535" s="307" t="s">
        <v>12091</v>
      </c>
      <c r="G3535" s="306" t="s">
        <v>12092</v>
      </c>
      <c r="H3535" s="305" t="s">
        <v>3657</v>
      </c>
      <c r="I3535" s="304" t="s">
        <v>3666</v>
      </c>
      <c r="J3535" s="419" t="s">
        <v>5684</v>
      </c>
      <c r="K3535" s="865" t="str">
        <f t="shared" si="236"/>
        <v/>
      </c>
      <c r="L3535" s="557" t="s">
        <v>3656</v>
      </c>
      <c r="M3535" s="558" t="s">
        <v>3655</v>
      </c>
      <c r="N3535" s="597"/>
      <c r="O3535" s="558"/>
      <c r="P3535" s="598"/>
      <c r="Q3535" s="867" t="str">
        <f t="shared" ca="1" si="237"/>
        <v/>
      </c>
      <c r="R3535" s="867" t="str">
        <f t="shared" ca="1" si="238"/>
        <v/>
      </c>
      <c r="S3535" s="867" t="str">
        <f>IFERROR(IF(VLOOKUP("*"&amp;TRIM($F3535)&amp;"*",dump!$A:$D,4,FALSE)="","空文字",VLOOKUP("*"&amp;TRIM($F3535)&amp;"*",dump!$A:$D,4,FALSE)),"NA")</f>
        <v>NA</v>
      </c>
      <c r="T3535" s="867" t="str">
        <f t="shared" ca="1" si="239"/>
        <v>●</v>
      </c>
      <c r="U3535" s="867"/>
      <c r="V3535" s="867"/>
      <c r="W3535" s="867"/>
      <c r="X3535" s="867"/>
      <c r="Y3535" s="867" t="str">
        <f t="shared" si="240"/>
        <v/>
      </c>
      <c r="Z3535" s="867"/>
    </row>
    <row r="3536" spans="2:26" s="312" customFormat="1" ht="45" customHeight="1" outlineLevel="1">
      <c r="B3536" s="314"/>
      <c r="C3536" s="526" t="s">
        <v>10110</v>
      </c>
      <c r="D3536" s="215" t="s">
        <v>10111</v>
      </c>
      <c r="E3536" s="213"/>
      <c r="F3536" s="214" t="s">
        <v>10112</v>
      </c>
      <c r="G3536" s="214" t="s">
        <v>10113</v>
      </c>
      <c r="H3536" s="225" t="s">
        <v>218</v>
      </c>
      <c r="I3536" s="144" t="s">
        <v>660</v>
      </c>
      <c r="J3536" s="418" t="s">
        <v>5684</v>
      </c>
      <c r="K3536" s="865" t="str">
        <f t="shared" si="236"/>
        <v/>
      </c>
      <c r="L3536" s="557" t="s">
        <v>3656</v>
      </c>
      <c r="M3536" s="558" t="s">
        <v>3655</v>
      </c>
      <c r="N3536" s="597" t="s">
        <v>19913</v>
      </c>
      <c r="O3536" s="558"/>
      <c r="P3536" s="598"/>
      <c r="Q3536" s="867" t="str">
        <f t="shared" ca="1" si="237"/>
        <v/>
      </c>
      <c r="R3536" s="867" t="str">
        <f t="shared" ca="1" si="238"/>
        <v/>
      </c>
      <c r="S3536" s="867" t="str">
        <f>IFERROR(IF(VLOOKUP("*"&amp;TRIM($F3536)&amp;"*",dump!$A:$D,4,FALSE)="","空文字",VLOOKUP("*"&amp;TRIM($F3536)&amp;"*",dump!$A:$D,4,FALSE)),"NA")</f>
        <v>NA</v>
      </c>
      <c r="T3536" s="867" t="str">
        <f t="shared" ca="1" si="239"/>
        <v>●</v>
      </c>
      <c r="U3536" s="867"/>
      <c r="V3536" s="867"/>
      <c r="W3536" s="867"/>
      <c r="X3536" s="867"/>
      <c r="Y3536" s="867" t="str">
        <f t="shared" si="240"/>
        <v/>
      </c>
      <c r="Z3536" s="867"/>
    </row>
    <row r="3537" spans="2:26" s="312" customFormat="1" ht="15" customHeight="1" outlineLevel="1">
      <c r="B3537" s="314"/>
      <c r="C3537" s="534"/>
      <c r="D3537" s="343"/>
      <c r="E3537" s="307" t="s">
        <v>10114</v>
      </c>
      <c r="F3537" s="307" t="s">
        <v>10115</v>
      </c>
      <c r="G3537" s="307" t="s">
        <v>10116</v>
      </c>
      <c r="H3537" s="302" t="s">
        <v>3657</v>
      </c>
      <c r="I3537" s="303" t="s">
        <v>660</v>
      </c>
      <c r="J3537" s="417" t="s">
        <v>5684</v>
      </c>
      <c r="K3537" s="865" t="str">
        <f t="shared" si="236"/>
        <v/>
      </c>
      <c r="L3537" s="557" t="s">
        <v>3656</v>
      </c>
      <c r="M3537" s="558" t="s">
        <v>3655</v>
      </c>
      <c r="N3537" s="597" t="s">
        <v>18198</v>
      </c>
      <c r="O3537" s="558"/>
      <c r="P3537" s="598"/>
      <c r="Q3537" s="867" t="str">
        <f t="shared" ca="1" si="237"/>
        <v/>
      </c>
      <c r="R3537" s="867" t="str">
        <f t="shared" ca="1" si="238"/>
        <v/>
      </c>
      <c r="S3537" s="867" t="str">
        <f>IFERROR(IF(VLOOKUP("*"&amp;TRIM($F3537)&amp;"*",dump!$A:$D,4,FALSE)="","空文字",VLOOKUP("*"&amp;TRIM($F3537)&amp;"*",dump!$A:$D,4,FALSE)),"NA")</f>
        <v>NA</v>
      </c>
      <c r="T3537" s="867" t="str">
        <f t="shared" ca="1" si="239"/>
        <v>●</v>
      </c>
      <c r="U3537" s="867"/>
      <c r="V3537" s="867"/>
      <c r="W3537" s="867"/>
      <c r="X3537" s="867"/>
      <c r="Y3537" s="867" t="str">
        <f t="shared" si="240"/>
        <v/>
      </c>
      <c r="Z3537" s="867"/>
    </row>
    <row r="3538" spans="2:26" s="312" customFormat="1" ht="15" customHeight="1" outlineLevel="1">
      <c r="B3538" s="314"/>
      <c r="C3538" s="534"/>
      <c r="D3538" s="343"/>
      <c r="E3538" s="307" t="s">
        <v>10117</v>
      </c>
      <c r="F3538" s="307" t="s">
        <v>6434</v>
      </c>
      <c r="G3538" s="307" t="s">
        <v>10118</v>
      </c>
      <c r="H3538" s="302" t="s">
        <v>3657</v>
      </c>
      <c r="I3538" s="303" t="s">
        <v>660</v>
      </c>
      <c r="J3538" s="417" t="s">
        <v>5684</v>
      </c>
      <c r="K3538" s="865" t="str">
        <f t="shared" si="236"/>
        <v/>
      </c>
      <c r="L3538" s="557" t="s">
        <v>3656</v>
      </c>
      <c r="M3538" s="558" t="s">
        <v>3655</v>
      </c>
      <c r="N3538" s="597" t="s">
        <v>18199</v>
      </c>
      <c r="O3538" s="558"/>
      <c r="P3538" s="598"/>
      <c r="Q3538" s="867" t="str">
        <f t="shared" ca="1" si="237"/>
        <v/>
      </c>
      <c r="R3538" s="867" t="str">
        <f t="shared" ca="1" si="238"/>
        <v/>
      </c>
      <c r="S3538" s="867" t="str">
        <f>IFERROR(IF(VLOOKUP("*"&amp;TRIM($F3538)&amp;"*",dump!$A:$D,4,FALSE)="","空文字",VLOOKUP("*"&amp;TRIM($F3538)&amp;"*",dump!$A:$D,4,FALSE)),"NA")</f>
        <v>NA</v>
      </c>
      <c r="T3538" s="867" t="str">
        <f t="shared" ca="1" si="239"/>
        <v>●</v>
      </c>
      <c r="U3538" s="867"/>
      <c r="V3538" s="867"/>
      <c r="W3538" s="867"/>
      <c r="X3538" s="867"/>
      <c r="Y3538" s="867" t="str">
        <f t="shared" si="240"/>
        <v/>
      </c>
      <c r="Z3538" s="867"/>
    </row>
    <row r="3539" spans="2:26" s="312" customFormat="1" ht="15" customHeight="1" outlineLevel="1">
      <c r="B3539" s="314"/>
      <c r="C3539" s="534"/>
      <c r="D3539" s="328"/>
      <c r="E3539" s="307" t="s">
        <v>10119</v>
      </c>
      <c r="F3539" s="307" t="s">
        <v>10120</v>
      </c>
      <c r="G3539" s="307" t="s">
        <v>10121</v>
      </c>
      <c r="H3539" s="302" t="s">
        <v>9</v>
      </c>
      <c r="I3539" s="303" t="s">
        <v>660</v>
      </c>
      <c r="J3539" s="417" t="s">
        <v>5683</v>
      </c>
      <c r="K3539" s="865" t="str">
        <f t="shared" si="236"/>
        <v/>
      </c>
      <c r="L3539" s="557" t="s">
        <v>3656</v>
      </c>
      <c r="M3539" s="558" t="s">
        <v>3655</v>
      </c>
      <c r="N3539" s="597" t="s">
        <v>17881</v>
      </c>
      <c r="O3539" s="558"/>
      <c r="P3539" s="598"/>
      <c r="Q3539" s="867" t="str">
        <f t="shared" ca="1" si="237"/>
        <v/>
      </c>
      <c r="R3539" s="867" t="str">
        <f t="shared" ca="1" si="238"/>
        <v/>
      </c>
      <c r="S3539" s="867" t="str">
        <f>IFERROR(IF(VLOOKUP("*"&amp;TRIM($F3539)&amp;"*",dump!$A:$D,4,FALSE)="","空文字",VLOOKUP("*"&amp;TRIM($F3539)&amp;"*",dump!$A:$D,4,FALSE)),"NA")</f>
        <v>NA</v>
      </c>
      <c r="T3539" s="867" t="str">
        <f t="shared" ca="1" si="239"/>
        <v>●</v>
      </c>
      <c r="U3539" s="867"/>
      <c r="V3539" s="867"/>
      <c r="W3539" s="867"/>
      <c r="X3539" s="867"/>
      <c r="Y3539" s="867" t="str">
        <f t="shared" si="240"/>
        <v/>
      </c>
      <c r="Z3539" s="867"/>
    </row>
    <row r="3540" spans="2:26" s="312" customFormat="1" ht="45" customHeight="1" outlineLevel="1">
      <c r="B3540" s="314"/>
      <c r="C3540" s="382"/>
      <c r="D3540" s="215" t="s">
        <v>10122</v>
      </c>
      <c r="E3540" s="213"/>
      <c r="F3540" s="214" t="s">
        <v>10123</v>
      </c>
      <c r="G3540" s="214" t="s">
        <v>10124</v>
      </c>
      <c r="H3540" s="225" t="s">
        <v>218</v>
      </c>
      <c r="I3540" s="144" t="s">
        <v>660</v>
      </c>
      <c r="J3540" s="418" t="s">
        <v>5684</v>
      </c>
      <c r="K3540" s="865" t="str">
        <f t="shared" si="236"/>
        <v/>
      </c>
      <c r="L3540" s="557" t="s">
        <v>3656</v>
      </c>
      <c r="M3540" s="558" t="s">
        <v>3655</v>
      </c>
      <c r="N3540" s="597" t="s">
        <v>18200</v>
      </c>
      <c r="O3540" s="558"/>
      <c r="P3540" s="598"/>
      <c r="Q3540" s="867" t="str">
        <f t="shared" ca="1" si="237"/>
        <v/>
      </c>
      <c r="R3540" s="867" t="str">
        <f t="shared" ca="1" si="238"/>
        <v/>
      </c>
      <c r="S3540" s="867" t="str">
        <f>IFERROR(IF(VLOOKUP("*"&amp;TRIM($F3540)&amp;"*",dump!$A:$D,4,FALSE)="","空文字",VLOOKUP("*"&amp;TRIM($F3540)&amp;"*",dump!$A:$D,4,FALSE)),"NA")</f>
        <v>NA</v>
      </c>
      <c r="T3540" s="867" t="str">
        <f t="shared" ca="1" si="239"/>
        <v>●</v>
      </c>
      <c r="U3540" s="867"/>
      <c r="V3540" s="867"/>
      <c r="W3540" s="867"/>
      <c r="X3540" s="867"/>
      <c r="Y3540" s="867" t="str">
        <f t="shared" si="240"/>
        <v/>
      </c>
      <c r="Z3540" s="867"/>
    </row>
    <row r="3541" spans="2:26" s="312" customFormat="1" ht="15" customHeight="1" outlineLevel="1">
      <c r="B3541" s="314"/>
      <c r="C3541" s="534"/>
      <c r="D3541" s="343"/>
      <c r="E3541" s="307" t="s">
        <v>10125</v>
      </c>
      <c r="F3541" s="307" t="s">
        <v>10126</v>
      </c>
      <c r="G3541" s="307" t="s">
        <v>10127</v>
      </c>
      <c r="H3541" s="302" t="s">
        <v>9</v>
      </c>
      <c r="I3541" s="303" t="s">
        <v>3666</v>
      </c>
      <c r="J3541" s="417" t="s">
        <v>5684</v>
      </c>
      <c r="K3541" s="865" t="str">
        <f t="shared" si="236"/>
        <v/>
      </c>
      <c r="L3541" s="557" t="s">
        <v>3656</v>
      </c>
      <c r="M3541" s="558" t="s">
        <v>3655</v>
      </c>
      <c r="N3541" s="597" t="s">
        <v>18201</v>
      </c>
      <c r="O3541" s="558"/>
      <c r="P3541" s="598"/>
      <c r="Q3541" s="867" t="str">
        <f t="shared" ca="1" si="237"/>
        <v/>
      </c>
      <c r="R3541" s="867" t="str">
        <f t="shared" ca="1" si="238"/>
        <v/>
      </c>
      <c r="S3541" s="867" t="str">
        <f>IFERROR(IF(VLOOKUP("*"&amp;TRIM($F3541)&amp;"*",dump!$A:$D,4,FALSE)="","空文字",VLOOKUP("*"&amp;TRIM($F3541)&amp;"*",dump!$A:$D,4,FALSE)),"NA")</f>
        <v>NA</v>
      </c>
      <c r="T3541" s="867" t="str">
        <f t="shared" ca="1" si="239"/>
        <v>●</v>
      </c>
      <c r="U3541" s="867"/>
      <c r="V3541" s="867"/>
      <c r="W3541" s="867"/>
      <c r="X3541" s="867"/>
      <c r="Y3541" s="867" t="str">
        <f t="shared" si="240"/>
        <v/>
      </c>
      <c r="Z3541" s="867"/>
    </row>
    <row r="3542" spans="2:26" s="312" customFormat="1" ht="15" customHeight="1" outlineLevel="1">
      <c r="B3542" s="314"/>
      <c r="C3542" s="534"/>
      <c r="D3542" s="343"/>
      <c r="E3542" s="307" t="s">
        <v>10128</v>
      </c>
      <c r="F3542" s="307" t="s">
        <v>6435</v>
      </c>
      <c r="G3542" s="307" t="s">
        <v>10129</v>
      </c>
      <c r="H3542" s="302" t="s">
        <v>9</v>
      </c>
      <c r="I3542" s="303" t="s">
        <v>3666</v>
      </c>
      <c r="J3542" s="417" t="s">
        <v>5684</v>
      </c>
      <c r="K3542" s="865" t="str">
        <f t="shared" si="236"/>
        <v/>
      </c>
      <c r="L3542" s="557" t="s">
        <v>3656</v>
      </c>
      <c r="M3542" s="558" t="s">
        <v>3655</v>
      </c>
      <c r="N3542" s="597" t="s">
        <v>18202</v>
      </c>
      <c r="O3542" s="558"/>
      <c r="P3542" s="598"/>
      <c r="Q3542" s="867" t="str">
        <f t="shared" ca="1" si="237"/>
        <v/>
      </c>
      <c r="R3542" s="867" t="str">
        <f t="shared" ca="1" si="238"/>
        <v/>
      </c>
      <c r="S3542" s="867" t="str">
        <f>IFERROR(IF(VLOOKUP("*"&amp;TRIM($F3542)&amp;"*",dump!$A:$D,4,FALSE)="","空文字",VLOOKUP("*"&amp;TRIM($F3542)&amp;"*",dump!$A:$D,4,FALSE)),"NA")</f>
        <v>NA</v>
      </c>
      <c r="T3542" s="867" t="str">
        <f t="shared" ca="1" si="239"/>
        <v>●</v>
      </c>
      <c r="U3542" s="867"/>
      <c r="V3542" s="867"/>
      <c r="W3542" s="867"/>
      <c r="X3542" s="867"/>
      <c r="Y3542" s="867" t="str">
        <f t="shared" si="240"/>
        <v/>
      </c>
      <c r="Z3542" s="867"/>
    </row>
    <row r="3543" spans="2:26" s="312" customFormat="1" ht="30" customHeight="1" outlineLevel="1">
      <c r="B3543" s="314"/>
      <c r="C3543" s="534"/>
      <c r="D3543" s="525"/>
      <c r="E3543" s="307" t="s">
        <v>10130</v>
      </c>
      <c r="F3543" s="307" t="s">
        <v>10131</v>
      </c>
      <c r="G3543" s="309" t="s">
        <v>10132</v>
      </c>
      <c r="H3543" s="302" t="s">
        <v>9</v>
      </c>
      <c r="I3543" s="303" t="s">
        <v>3666</v>
      </c>
      <c r="J3543" s="417" t="s">
        <v>5683</v>
      </c>
      <c r="K3543" s="865" t="str">
        <f t="shared" si="236"/>
        <v/>
      </c>
      <c r="L3543" s="557" t="s">
        <v>3656</v>
      </c>
      <c r="M3543" s="558" t="s">
        <v>3655</v>
      </c>
      <c r="N3543" s="597" t="s">
        <v>18203</v>
      </c>
      <c r="O3543" s="558"/>
      <c r="P3543" s="598"/>
      <c r="Q3543" s="867" t="str">
        <f t="shared" ca="1" si="237"/>
        <v/>
      </c>
      <c r="R3543" s="867" t="str">
        <f t="shared" ca="1" si="238"/>
        <v/>
      </c>
      <c r="S3543" s="867" t="str">
        <f>IFERROR(IF(VLOOKUP("*"&amp;TRIM($F3543)&amp;"*",dump!$A:$D,4,FALSE)="","空文字",VLOOKUP("*"&amp;TRIM($F3543)&amp;"*",dump!$A:$D,4,FALSE)),"NA")</f>
        <v>NA</v>
      </c>
      <c r="T3543" s="867" t="str">
        <f t="shared" ca="1" si="239"/>
        <v>●</v>
      </c>
      <c r="U3543" s="867"/>
      <c r="V3543" s="867"/>
      <c r="W3543" s="867"/>
      <c r="X3543" s="867"/>
      <c r="Y3543" s="867" t="str">
        <f t="shared" si="240"/>
        <v/>
      </c>
      <c r="Z3543" s="867"/>
    </row>
    <row r="3544" spans="2:26" s="312" customFormat="1" ht="45" customHeight="1" outlineLevel="1">
      <c r="B3544" s="314"/>
      <c r="C3544" s="534"/>
      <c r="D3544" s="215" t="s">
        <v>10133</v>
      </c>
      <c r="E3544" s="213"/>
      <c r="F3544" s="214" t="s">
        <v>10134</v>
      </c>
      <c r="G3544" s="214" t="s">
        <v>6928</v>
      </c>
      <c r="H3544" s="225" t="s">
        <v>218</v>
      </c>
      <c r="I3544" s="144" t="s">
        <v>660</v>
      </c>
      <c r="J3544" s="418" t="s">
        <v>5684</v>
      </c>
      <c r="K3544" s="865" t="str">
        <f t="shared" si="236"/>
        <v/>
      </c>
      <c r="L3544" s="555" t="s">
        <v>17119</v>
      </c>
      <c r="M3544" s="553"/>
      <c r="N3544" s="593"/>
      <c r="O3544" s="553"/>
      <c r="P3544" s="554"/>
      <c r="Q3544" s="867" t="str">
        <f t="shared" ca="1" si="237"/>
        <v/>
      </c>
      <c r="R3544" s="867" t="str">
        <f t="shared" ca="1" si="238"/>
        <v/>
      </c>
      <c r="S3544" s="867" t="str">
        <f>IFERROR(IF(VLOOKUP("*"&amp;TRIM($F3544)&amp;"*",dump!$A:$D,4,FALSE)="","空文字",VLOOKUP("*"&amp;TRIM($F3544)&amp;"*",dump!$A:$D,4,FALSE)),"NA")</f>
        <v>NA</v>
      </c>
      <c r="T3544" s="867" t="str">
        <f t="shared" ca="1" si="239"/>
        <v>●</v>
      </c>
      <c r="U3544" s="867"/>
      <c r="V3544" s="867"/>
      <c r="W3544" s="867"/>
      <c r="X3544" s="867"/>
      <c r="Y3544" s="867" t="str">
        <f t="shared" si="240"/>
        <v/>
      </c>
      <c r="Z3544" s="867"/>
    </row>
    <row r="3545" spans="2:26" s="312" customFormat="1" ht="45" customHeight="1" outlineLevel="1">
      <c r="B3545" s="314"/>
      <c r="C3545" s="534"/>
      <c r="D3545" s="343"/>
      <c r="E3545" s="307" t="s">
        <v>10135</v>
      </c>
      <c r="F3545" s="307" t="s">
        <v>10136</v>
      </c>
      <c r="G3545" s="307" t="s">
        <v>10137</v>
      </c>
      <c r="H3545" s="302" t="s">
        <v>418</v>
      </c>
      <c r="I3545" s="303" t="s">
        <v>660</v>
      </c>
      <c r="J3545" s="417" t="s">
        <v>5684</v>
      </c>
      <c r="K3545" s="865" t="str">
        <f t="shared" si="236"/>
        <v/>
      </c>
      <c r="L3545" s="557" t="s">
        <v>3656</v>
      </c>
      <c r="M3545" s="558" t="s">
        <v>3655</v>
      </c>
      <c r="N3545" s="597" t="s">
        <v>19914</v>
      </c>
      <c r="O3545" s="558"/>
      <c r="P3545" s="598"/>
      <c r="Q3545" s="867" t="str">
        <f t="shared" ca="1" si="237"/>
        <v/>
      </c>
      <c r="R3545" s="867" t="str">
        <f t="shared" ca="1" si="238"/>
        <v/>
      </c>
      <c r="S3545" s="867" t="str">
        <f>IFERROR(IF(VLOOKUP("*"&amp;TRIM($F3545)&amp;"*",dump!$A:$D,4,FALSE)="","空文字",VLOOKUP("*"&amp;TRIM($F3545)&amp;"*",dump!$A:$D,4,FALSE)),"NA")</f>
        <v>NA</v>
      </c>
      <c r="T3545" s="867" t="str">
        <f t="shared" ca="1" si="239"/>
        <v>●</v>
      </c>
      <c r="U3545" s="867"/>
      <c r="V3545" s="867"/>
      <c r="W3545" s="867"/>
      <c r="X3545" s="867"/>
      <c r="Y3545" s="867" t="str">
        <f t="shared" si="240"/>
        <v/>
      </c>
      <c r="Z3545" s="867"/>
    </row>
    <row r="3546" spans="2:26" s="312" customFormat="1" ht="15" customHeight="1" outlineLevel="1">
      <c r="B3546" s="314"/>
      <c r="C3546" s="534"/>
      <c r="D3546" s="343"/>
      <c r="E3546" s="307" t="s">
        <v>10138</v>
      </c>
      <c r="F3546" s="307" t="s">
        <v>6929</v>
      </c>
      <c r="G3546" s="307" t="s">
        <v>10139</v>
      </c>
      <c r="H3546" s="302" t="s">
        <v>418</v>
      </c>
      <c r="I3546" s="303" t="s">
        <v>660</v>
      </c>
      <c r="J3546" s="417" t="s">
        <v>5684</v>
      </c>
      <c r="K3546" s="865" t="str">
        <f t="shared" si="236"/>
        <v/>
      </c>
      <c r="L3546" s="557" t="s">
        <v>3656</v>
      </c>
      <c r="M3546" s="558" t="s">
        <v>3655</v>
      </c>
      <c r="N3546" s="597" t="s">
        <v>18881</v>
      </c>
      <c r="O3546" s="558"/>
      <c r="P3546" s="598"/>
      <c r="Q3546" s="867" t="str">
        <f t="shared" ca="1" si="237"/>
        <v/>
      </c>
      <c r="R3546" s="867" t="str">
        <f t="shared" ca="1" si="238"/>
        <v/>
      </c>
      <c r="S3546" s="867" t="str">
        <f>IFERROR(IF(VLOOKUP("*"&amp;TRIM($F3546)&amp;"*",dump!$A:$D,4,FALSE)="","空文字",VLOOKUP("*"&amp;TRIM($F3546)&amp;"*",dump!$A:$D,4,FALSE)),"NA")</f>
        <v>NA</v>
      </c>
      <c r="T3546" s="867" t="str">
        <f t="shared" ca="1" si="239"/>
        <v>●</v>
      </c>
      <c r="U3546" s="867"/>
      <c r="V3546" s="867"/>
      <c r="W3546" s="867"/>
      <c r="X3546" s="867"/>
      <c r="Y3546" s="867" t="str">
        <f t="shared" si="240"/>
        <v/>
      </c>
      <c r="Z3546" s="867"/>
    </row>
    <row r="3547" spans="2:26" s="312" customFormat="1" ht="15" customHeight="1" outlineLevel="1">
      <c r="B3547" s="314"/>
      <c r="C3547" s="534"/>
      <c r="D3547" s="343"/>
      <c r="E3547" s="307" t="s">
        <v>10140</v>
      </c>
      <c r="F3547" s="307" t="s">
        <v>6930</v>
      </c>
      <c r="G3547" s="307" t="s">
        <v>10141</v>
      </c>
      <c r="H3547" s="302" t="s">
        <v>9</v>
      </c>
      <c r="I3547" s="303" t="s">
        <v>660</v>
      </c>
      <c r="J3547" s="417" t="s">
        <v>5684</v>
      </c>
      <c r="K3547" s="865" t="str">
        <f t="shared" si="236"/>
        <v/>
      </c>
      <c r="L3547" s="557" t="s">
        <v>3656</v>
      </c>
      <c r="M3547" s="558" t="s">
        <v>3655</v>
      </c>
      <c r="N3547" s="597" t="s">
        <v>18881</v>
      </c>
      <c r="O3547" s="558"/>
      <c r="P3547" s="598"/>
      <c r="Q3547" s="867" t="str">
        <f t="shared" ca="1" si="237"/>
        <v/>
      </c>
      <c r="R3547" s="867" t="str">
        <f t="shared" ca="1" si="238"/>
        <v/>
      </c>
      <c r="S3547" s="867" t="str">
        <f>IFERROR(IF(VLOOKUP("*"&amp;TRIM($F3547)&amp;"*",dump!$A:$D,4,FALSE)="","空文字",VLOOKUP("*"&amp;TRIM($F3547)&amp;"*",dump!$A:$D,4,FALSE)),"NA")</f>
        <v>NA</v>
      </c>
      <c r="T3547" s="867" t="str">
        <f t="shared" ca="1" si="239"/>
        <v>●</v>
      </c>
      <c r="U3547" s="867"/>
      <c r="V3547" s="867"/>
      <c r="W3547" s="867"/>
      <c r="X3547" s="867"/>
      <c r="Y3547" s="867" t="str">
        <f t="shared" si="240"/>
        <v/>
      </c>
      <c r="Z3547" s="867"/>
    </row>
    <row r="3548" spans="2:26" s="312" customFormat="1" ht="15" customHeight="1" outlineLevel="1">
      <c r="B3548" s="314"/>
      <c r="C3548" s="534"/>
      <c r="D3548" s="343"/>
      <c r="E3548" s="307" t="s">
        <v>10142</v>
      </c>
      <c r="F3548" s="307" t="s">
        <v>6931</v>
      </c>
      <c r="G3548" s="307" t="s">
        <v>10143</v>
      </c>
      <c r="H3548" s="302" t="s">
        <v>418</v>
      </c>
      <c r="I3548" s="303" t="s">
        <v>660</v>
      </c>
      <c r="J3548" s="417" t="s">
        <v>5684</v>
      </c>
      <c r="K3548" s="865" t="str">
        <f t="shared" si="236"/>
        <v/>
      </c>
      <c r="L3548" s="557" t="s">
        <v>3656</v>
      </c>
      <c r="M3548" s="558" t="s">
        <v>3655</v>
      </c>
      <c r="N3548" s="597" t="s">
        <v>18881</v>
      </c>
      <c r="O3548" s="558"/>
      <c r="P3548" s="598"/>
      <c r="Q3548" s="867" t="str">
        <f t="shared" ca="1" si="237"/>
        <v/>
      </c>
      <c r="R3548" s="867" t="str">
        <f t="shared" ca="1" si="238"/>
        <v/>
      </c>
      <c r="S3548" s="867" t="str">
        <f>IFERROR(IF(VLOOKUP("*"&amp;TRIM($F3548)&amp;"*",dump!$A:$D,4,FALSE)="","空文字",VLOOKUP("*"&amp;TRIM($F3548)&amp;"*",dump!$A:$D,4,FALSE)),"NA")</f>
        <v>NA</v>
      </c>
      <c r="T3548" s="867" t="str">
        <f t="shared" ca="1" si="239"/>
        <v>●</v>
      </c>
      <c r="U3548" s="867"/>
      <c r="V3548" s="867"/>
      <c r="W3548" s="867"/>
      <c r="X3548" s="867"/>
      <c r="Y3548" s="867" t="str">
        <f t="shared" si="240"/>
        <v/>
      </c>
      <c r="Z3548" s="867"/>
    </row>
    <row r="3549" spans="2:26" s="312" customFormat="1" ht="15" customHeight="1" outlineLevel="1">
      <c r="B3549" s="314"/>
      <c r="C3549" s="534"/>
      <c r="D3549" s="343"/>
      <c r="E3549" s="307" t="s">
        <v>10144</v>
      </c>
      <c r="F3549" s="307" t="s">
        <v>6932</v>
      </c>
      <c r="G3549" s="307" t="s">
        <v>10145</v>
      </c>
      <c r="H3549" s="302" t="s">
        <v>418</v>
      </c>
      <c r="I3549" s="303" t="s">
        <v>660</v>
      </c>
      <c r="J3549" s="417" t="s">
        <v>5684</v>
      </c>
      <c r="K3549" s="865" t="str">
        <f t="shared" si="236"/>
        <v/>
      </c>
      <c r="L3549" s="557" t="s">
        <v>3656</v>
      </c>
      <c r="M3549" s="558" t="s">
        <v>3655</v>
      </c>
      <c r="N3549" s="597" t="s">
        <v>18881</v>
      </c>
      <c r="O3549" s="558"/>
      <c r="P3549" s="598"/>
      <c r="Q3549" s="867" t="str">
        <f t="shared" ca="1" si="237"/>
        <v/>
      </c>
      <c r="R3549" s="867" t="str">
        <f t="shared" ca="1" si="238"/>
        <v/>
      </c>
      <c r="S3549" s="867" t="str">
        <f>IFERROR(IF(VLOOKUP("*"&amp;TRIM($F3549)&amp;"*",dump!$A:$D,4,FALSE)="","空文字",VLOOKUP("*"&amp;TRIM($F3549)&amp;"*",dump!$A:$D,4,FALSE)),"NA")</f>
        <v>NA</v>
      </c>
      <c r="T3549" s="867" t="str">
        <f t="shared" ca="1" si="239"/>
        <v>●</v>
      </c>
      <c r="U3549" s="867"/>
      <c r="V3549" s="867"/>
      <c r="W3549" s="867"/>
      <c r="X3549" s="867"/>
      <c r="Y3549" s="867" t="str">
        <f t="shared" si="240"/>
        <v/>
      </c>
      <c r="Z3549" s="867"/>
    </row>
    <row r="3550" spans="2:26" s="312" customFormat="1" ht="45" customHeight="1" outlineLevel="1">
      <c r="B3550" s="314"/>
      <c r="C3550" s="534"/>
      <c r="D3550" s="343"/>
      <c r="E3550" s="307" t="s">
        <v>10146</v>
      </c>
      <c r="F3550" s="307" t="s">
        <v>6933</v>
      </c>
      <c r="G3550" s="307" t="s">
        <v>10147</v>
      </c>
      <c r="H3550" s="302" t="s">
        <v>418</v>
      </c>
      <c r="I3550" s="303" t="s">
        <v>660</v>
      </c>
      <c r="J3550" s="417" t="s">
        <v>5684</v>
      </c>
      <c r="K3550" s="865" t="str">
        <f t="shared" si="236"/>
        <v/>
      </c>
      <c r="L3550" s="557" t="s">
        <v>3656</v>
      </c>
      <c r="M3550" s="558" t="s">
        <v>3655</v>
      </c>
      <c r="N3550" s="597" t="s">
        <v>19915</v>
      </c>
      <c r="O3550" s="558"/>
      <c r="P3550" s="598"/>
      <c r="Q3550" s="867" t="str">
        <f t="shared" ca="1" si="237"/>
        <v/>
      </c>
      <c r="R3550" s="867" t="str">
        <f t="shared" ca="1" si="238"/>
        <v/>
      </c>
      <c r="S3550" s="867" t="str">
        <f>IFERROR(IF(VLOOKUP("*"&amp;TRIM($F3550)&amp;"*",dump!$A:$D,4,FALSE)="","空文字",VLOOKUP("*"&amp;TRIM($F3550)&amp;"*",dump!$A:$D,4,FALSE)),"NA")</f>
        <v>NA</v>
      </c>
      <c r="T3550" s="867" t="str">
        <f t="shared" ca="1" si="239"/>
        <v>●</v>
      </c>
      <c r="U3550" s="867"/>
      <c r="V3550" s="867"/>
      <c r="W3550" s="867"/>
      <c r="X3550" s="867"/>
      <c r="Y3550" s="867" t="str">
        <f t="shared" si="240"/>
        <v/>
      </c>
      <c r="Z3550" s="867"/>
    </row>
    <row r="3551" spans="2:26" s="312" customFormat="1" ht="45" customHeight="1" outlineLevel="1">
      <c r="B3551" s="314"/>
      <c r="C3551" s="534"/>
      <c r="D3551" s="343"/>
      <c r="E3551" s="307" t="s">
        <v>10148</v>
      </c>
      <c r="F3551" s="307" t="s">
        <v>6934</v>
      </c>
      <c r="G3551" s="307" t="s">
        <v>10149</v>
      </c>
      <c r="H3551" s="302" t="s">
        <v>418</v>
      </c>
      <c r="I3551" s="303" t="s">
        <v>660</v>
      </c>
      <c r="J3551" s="417" t="s">
        <v>5684</v>
      </c>
      <c r="K3551" s="865" t="str">
        <f t="shared" si="236"/>
        <v/>
      </c>
      <c r="L3551" s="557" t="s">
        <v>3656</v>
      </c>
      <c r="M3551" s="558" t="s">
        <v>3655</v>
      </c>
      <c r="N3551" s="597" t="s">
        <v>19916</v>
      </c>
      <c r="O3551" s="558"/>
      <c r="P3551" s="598"/>
      <c r="Q3551" s="867" t="str">
        <f t="shared" ca="1" si="237"/>
        <v/>
      </c>
      <c r="R3551" s="867" t="str">
        <f t="shared" ca="1" si="238"/>
        <v/>
      </c>
      <c r="S3551" s="867" t="str">
        <f>IFERROR(IF(VLOOKUP("*"&amp;TRIM($F3551)&amp;"*",dump!$A:$D,4,FALSE)="","空文字",VLOOKUP("*"&amp;TRIM($F3551)&amp;"*",dump!$A:$D,4,FALSE)),"NA")</f>
        <v>NA</v>
      </c>
      <c r="T3551" s="867" t="str">
        <f t="shared" ca="1" si="239"/>
        <v>●</v>
      </c>
      <c r="U3551" s="867"/>
      <c r="V3551" s="867"/>
      <c r="W3551" s="867"/>
      <c r="X3551" s="867"/>
      <c r="Y3551" s="867" t="str">
        <f t="shared" si="240"/>
        <v/>
      </c>
      <c r="Z3551" s="867"/>
    </row>
    <row r="3552" spans="2:26" s="312" customFormat="1" ht="75" customHeight="1" outlineLevel="1">
      <c r="B3552" s="314"/>
      <c r="C3552" s="534"/>
      <c r="D3552" s="343"/>
      <c r="E3552" s="307" t="s">
        <v>10150</v>
      </c>
      <c r="F3552" s="307" t="s">
        <v>7139</v>
      </c>
      <c r="G3552" s="307" t="s">
        <v>10151</v>
      </c>
      <c r="H3552" s="302" t="s">
        <v>9</v>
      </c>
      <c r="I3552" s="303" t="s">
        <v>660</v>
      </c>
      <c r="J3552" s="417" t="s">
        <v>5684</v>
      </c>
      <c r="K3552" s="865" t="str">
        <f t="shared" si="236"/>
        <v/>
      </c>
      <c r="L3552" s="555" t="s">
        <v>17116</v>
      </c>
      <c r="M3552" s="553" t="s">
        <v>3657</v>
      </c>
      <c r="N3552" s="593" t="s">
        <v>19917</v>
      </c>
      <c r="O3552" s="551" t="s">
        <v>17569</v>
      </c>
      <c r="P3552" s="554" t="s">
        <v>17889</v>
      </c>
      <c r="Q3552" s="867" t="str">
        <f t="shared" ca="1" si="237"/>
        <v>indexNumFixDateOrder(2)</v>
      </c>
      <c r="R3552" s="867" t="str">
        <f t="shared" ca="1" si="238"/>
        <v>2</v>
      </c>
      <c r="S3552" s="867" t="str">
        <f>IFERROR(IF(VLOOKUP("*"&amp;TRIM($F3552)&amp;"*",dump!$A:$D,4,FALSE)="","空文字",VLOOKUP("*"&amp;TRIM($F3552)&amp;"*",dump!$A:$D,4,FALSE)),"NA")</f>
        <v>NA</v>
      </c>
      <c r="T3552" s="867" t="str">
        <f t="shared" ca="1" si="239"/>
        <v>×</v>
      </c>
      <c r="U3552" s="867"/>
      <c r="V3552" s="867"/>
      <c r="W3552" s="867"/>
      <c r="X3552" s="867"/>
      <c r="Y3552" s="867" t="str">
        <f t="shared" si="240"/>
        <v/>
      </c>
      <c r="Z3552" s="867"/>
    </row>
    <row r="3553" spans="2:26" s="312" customFormat="1" ht="60" customHeight="1" outlineLevel="1">
      <c r="B3553" s="314"/>
      <c r="C3553" s="534"/>
      <c r="D3553" s="343"/>
      <c r="E3553" s="307" t="s">
        <v>10152</v>
      </c>
      <c r="F3553" s="307" t="s">
        <v>7140</v>
      </c>
      <c r="G3553" s="307" t="s">
        <v>10153</v>
      </c>
      <c r="H3553" s="302" t="s">
        <v>9</v>
      </c>
      <c r="I3553" s="303" t="s">
        <v>660</v>
      </c>
      <c r="J3553" s="417" t="s">
        <v>5684</v>
      </c>
      <c r="K3553" s="865" t="str">
        <f t="shared" si="236"/>
        <v/>
      </c>
      <c r="L3553" s="555" t="s">
        <v>17116</v>
      </c>
      <c r="M3553" s="553" t="s">
        <v>3657</v>
      </c>
      <c r="N3553" s="593" t="s">
        <v>19918</v>
      </c>
      <c r="O3553" s="553" t="s">
        <v>17569</v>
      </c>
      <c r="P3553" s="554">
        <v>10</v>
      </c>
      <c r="Q3553" s="867">
        <f t="shared" ca="1" si="237"/>
        <v>10</v>
      </c>
      <c r="R3553" s="867">
        <f t="shared" ca="1" si="238"/>
        <v>10</v>
      </c>
      <c r="S3553" s="867" t="str">
        <f>IFERROR(IF(VLOOKUP("*"&amp;TRIM($F3553)&amp;"*",dump!$A:$D,4,FALSE)="","空文字",VLOOKUP("*"&amp;TRIM($F3553)&amp;"*",dump!$A:$D,4,FALSE)),"NA")</f>
        <v>NA</v>
      </c>
      <c r="T3553" s="867" t="str">
        <f t="shared" ca="1" si="239"/>
        <v>×</v>
      </c>
      <c r="U3553" s="867"/>
      <c r="V3553" s="867"/>
      <c r="W3553" s="867"/>
      <c r="X3553" s="867"/>
      <c r="Y3553" s="867" t="str">
        <f t="shared" si="240"/>
        <v/>
      </c>
      <c r="Z3553" s="867"/>
    </row>
    <row r="3554" spans="2:26" s="312" customFormat="1" ht="75" customHeight="1" outlineLevel="1">
      <c r="B3554" s="314"/>
      <c r="C3554" s="534"/>
      <c r="D3554" s="343"/>
      <c r="E3554" s="307" t="s">
        <v>10154</v>
      </c>
      <c r="F3554" s="307" t="s">
        <v>7141</v>
      </c>
      <c r="G3554" s="307" t="s">
        <v>10155</v>
      </c>
      <c r="H3554" s="302" t="s">
        <v>9</v>
      </c>
      <c r="I3554" s="303" t="s">
        <v>660</v>
      </c>
      <c r="J3554" s="417" t="s">
        <v>5684</v>
      </c>
      <c r="K3554" s="865" t="str">
        <f t="shared" si="236"/>
        <v/>
      </c>
      <c r="L3554" s="555" t="s">
        <v>17116</v>
      </c>
      <c r="M3554" s="553" t="s">
        <v>3657</v>
      </c>
      <c r="N3554" s="593" t="s">
        <v>19919</v>
      </c>
      <c r="O3554" s="553" t="s">
        <v>17569</v>
      </c>
      <c r="P3554" s="554" t="s">
        <v>17593</v>
      </c>
      <c r="Q3554" s="867" t="str">
        <f t="shared" ca="1" si="237"/>
        <v>impressions(3)</v>
      </c>
      <c r="R3554" s="867" t="str">
        <f t="shared" ca="1" si="238"/>
        <v>3</v>
      </c>
      <c r="S3554" s="867" t="str">
        <f>IFERROR(IF(VLOOKUP("*"&amp;TRIM($F3554)&amp;"*",dump!$A:$D,4,FALSE)="","空文字",VLOOKUP("*"&amp;TRIM($F3554)&amp;"*",dump!$A:$D,4,FALSE)),"NA")</f>
        <v>NA</v>
      </c>
      <c r="T3554" s="867" t="str">
        <f t="shared" ca="1" si="239"/>
        <v>×</v>
      </c>
      <c r="U3554" s="867"/>
      <c r="V3554" s="867"/>
      <c r="W3554" s="867"/>
      <c r="X3554" s="867"/>
      <c r="Y3554" s="867" t="str">
        <f t="shared" si="240"/>
        <v/>
      </c>
      <c r="Z3554" s="867"/>
    </row>
    <row r="3555" spans="2:26" s="312" customFormat="1" ht="90" customHeight="1" outlineLevel="1">
      <c r="B3555" s="314"/>
      <c r="C3555" s="534"/>
      <c r="D3555" s="343"/>
      <c r="E3555" s="307" t="s">
        <v>12437</v>
      </c>
      <c r="F3555" s="307" t="s">
        <v>12438</v>
      </c>
      <c r="G3555" s="307" t="s">
        <v>12439</v>
      </c>
      <c r="H3555" s="302" t="s">
        <v>3657</v>
      </c>
      <c r="I3555" s="303" t="s">
        <v>3666</v>
      </c>
      <c r="J3555" s="417" t="s">
        <v>5684</v>
      </c>
      <c r="K3555" s="865" t="str">
        <f t="shared" si="236"/>
        <v/>
      </c>
      <c r="L3555" s="557" t="s">
        <v>3656</v>
      </c>
      <c r="M3555" s="558" t="s">
        <v>3655</v>
      </c>
      <c r="N3555" s="597" t="s">
        <v>19920</v>
      </c>
      <c r="O3555" s="558"/>
      <c r="P3555" s="598"/>
      <c r="Q3555" s="867" t="str">
        <f t="shared" ca="1" si="237"/>
        <v/>
      </c>
      <c r="R3555" s="867" t="str">
        <f t="shared" ca="1" si="238"/>
        <v/>
      </c>
      <c r="S3555" s="867" t="str">
        <f>IFERROR(IF(VLOOKUP("*"&amp;TRIM($F3555)&amp;"*",dump!$A:$D,4,FALSE)="","空文字",VLOOKUP("*"&amp;TRIM($F3555)&amp;"*",dump!$A:$D,4,FALSE)),"NA")</f>
        <v>NA</v>
      </c>
      <c r="T3555" s="867" t="str">
        <f t="shared" ca="1" si="239"/>
        <v>●</v>
      </c>
      <c r="U3555" s="867"/>
      <c r="V3555" s="867"/>
      <c r="W3555" s="867"/>
      <c r="X3555" s="867"/>
      <c r="Y3555" s="867" t="str">
        <f t="shared" si="240"/>
        <v/>
      </c>
      <c r="Z3555" s="867"/>
    </row>
    <row r="3556" spans="2:26" s="312" customFormat="1" ht="90" customHeight="1" outlineLevel="1">
      <c r="B3556" s="314"/>
      <c r="C3556" s="534"/>
      <c r="D3556" s="343"/>
      <c r="E3556" s="307" t="s">
        <v>12440</v>
      </c>
      <c r="F3556" s="307" t="s">
        <v>12441</v>
      </c>
      <c r="G3556" s="307" t="s">
        <v>12442</v>
      </c>
      <c r="H3556" s="302" t="s">
        <v>3657</v>
      </c>
      <c r="I3556" s="303" t="s">
        <v>3666</v>
      </c>
      <c r="J3556" s="417" t="s">
        <v>5684</v>
      </c>
      <c r="K3556" s="865" t="str">
        <f t="shared" si="236"/>
        <v/>
      </c>
      <c r="L3556" s="557" t="s">
        <v>3656</v>
      </c>
      <c r="M3556" s="558" t="s">
        <v>3655</v>
      </c>
      <c r="N3556" s="597" t="s">
        <v>19921</v>
      </c>
      <c r="O3556" s="558"/>
      <c r="P3556" s="598"/>
      <c r="Q3556" s="867" t="str">
        <f t="shared" ca="1" si="237"/>
        <v/>
      </c>
      <c r="R3556" s="867" t="str">
        <f t="shared" ca="1" si="238"/>
        <v/>
      </c>
      <c r="S3556" s="867" t="str">
        <f>IFERROR(IF(VLOOKUP("*"&amp;TRIM($F3556)&amp;"*",dump!$A:$D,4,FALSE)="","空文字",VLOOKUP("*"&amp;TRIM($F3556)&amp;"*",dump!$A:$D,4,FALSE)),"NA")</f>
        <v>NA</v>
      </c>
      <c r="T3556" s="867" t="str">
        <f t="shared" ca="1" si="239"/>
        <v>●</v>
      </c>
      <c r="U3556" s="867"/>
      <c r="V3556" s="867"/>
      <c r="W3556" s="867"/>
      <c r="X3556" s="867"/>
      <c r="Y3556" s="867" t="str">
        <f t="shared" si="240"/>
        <v/>
      </c>
      <c r="Z3556" s="867"/>
    </row>
    <row r="3557" spans="2:26" s="312" customFormat="1" ht="75" customHeight="1" outlineLevel="1">
      <c r="B3557" s="314"/>
      <c r="C3557" s="534"/>
      <c r="D3557" s="343"/>
      <c r="E3557" s="307" t="s">
        <v>16999</v>
      </c>
      <c r="F3557" s="307" t="s">
        <v>12443</v>
      </c>
      <c r="G3557" s="307" t="s">
        <v>12444</v>
      </c>
      <c r="H3557" s="302" t="s">
        <v>3658</v>
      </c>
      <c r="I3557" s="303" t="s">
        <v>3666</v>
      </c>
      <c r="J3557" s="417" t="s">
        <v>5684</v>
      </c>
      <c r="K3557" s="865" t="str">
        <f t="shared" si="236"/>
        <v/>
      </c>
      <c r="L3557" s="557" t="s">
        <v>3656</v>
      </c>
      <c r="M3557" s="558" t="s">
        <v>3655</v>
      </c>
      <c r="N3557" s="597" t="s">
        <v>19922</v>
      </c>
      <c r="O3557" s="558"/>
      <c r="P3557" s="598"/>
      <c r="Q3557" s="867" t="str">
        <f t="shared" ca="1" si="237"/>
        <v/>
      </c>
      <c r="R3557" s="867" t="str">
        <f t="shared" ca="1" si="238"/>
        <v/>
      </c>
      <c r="S3557" s="867" t="str">
        <f>IFERROR(IF(VLOOKUP("*"&amp;TRIM($F3557)&amp;"*",dump!$A:$D,4,FALSE)="","空文字",VLOOKUP("*"&amp;TRIM($F3557)&amp;"*",dump!$A:$D,4,FALSE)),"NA")</f>
        <v>NA</v>
      </c>
      <c r="T3557" s="867" t="str">
        <f t="shared" ca="1" si="239"/>
        <v>●</v>
      </c>
      <c r="U3557" s="867"/>
      <c r="V3557" s="867"/>
      <c r="W3557" s="867"/>
      <c r="X3557" s="867"/>
      <c r="Y3557" s="867" t="str">
        <f t="shared" si="240"/>
        <v/>
      </c>
      <c r="Z3557" s="867"/>
    </row>
    <row r="3558" spans="2:26" s="312" customFormat="1" ht="60" customHeight="1" outlineLevel="1">
      <c r="B3558" s="314"/>
      <c r="C3558" s="534"/>
      <c r="D3558" s="343"/>
      <c r="E3558" s="307" t="s">
        <v>12445</v>
      </c>
      <c r="F3558" s="307" t="s">
        <v>12446</v>
      </c>
      <c r="G3558" s="307" t="s">
        <v>12447</v>
      </c>
      <c r="H3558" s="302" t="s">
        <v>3658</v>
      </c>
      <c r="I3558" s="303" t="s">
        <v>3666</v>
      </c>
      <c r="J3558" s="417" t="s">
        <v>5684</v>
      </c>
      <c r="K3558" s="865" t="str">
        <f t="shared" si="236"/>
        <v/>
      </c>
      <c r="L3558" s="557" t="s">
        <v>3656</v>
      </c>
      <c r="M3558" s="558" t="s">
        <v>3655</v>
      </c>
      <c r="N3558" s="597" t="s">
        <v>19923</v>
      </c>
      <c r="O3558" s="558"/>
      <c r="P3558" s="598"/>
      <c r="Q3558" s="867" t="str">
        <f t="shared" ca="1" si="237"/>
        <v/>
      </c>
      <c r="R3558" s="867" t="str">
        <f t="shared" ca="1" si="238"/>
        <v/>
      </c>
      <c r="S3558" s="867" t="str">
        <f>IFERROR(IF(VLOOKUP("*"&amp;TRIM($F3558)&amp;"*",dump!$A:$D,4,FALSE)="","空文字",VLOOKUP("*"&amp;TRIM($F3558)&amp;"*",dump!$A:$D,4,FALSE)),"NA")</f>
        <v>NA</v>
      </c>
      <c r="T3558" s="867" t="str">
        <f t="shared" ca="1" si="239"/>
        <v>●</v>
      </c>
      <c r="U3558" s="867"/>
      <c r="V3558" s="867"/>
      <c r="W3558" s="867"/>
      <c r="X3558" s="867"/>
      <c r="Y3558" s="867" t="str">
        <f t="shared" si="240"/>
        <v/>
      </c>
      <c r="Z3558" s="867"/>
    </row>
    <row r="3559" spans="2:26" s="312" customFormat="1" ht="75" customHeight="1" outlineLevel="1">
      <c r="B3559" s="314"/>
      <c r="C3559" s="534"/>
      <c r="D3559" s="343"/>
      <c r="E3559" s="307" t="s">
        <v>12448</v>
      </c>
      <c r="F3559" s="307" t="s">
        <v>12449</v>
      </c>
      <c r="G3559" s="307" t="s">
        <v>12450</v>
      </c>
      <c r="H3559" s="302" t="s">
        <v>3657</v>
      </c>
      <c r="I3559" s="303" t="s">
        <v>3666</v>
      </c>
      <c r="J3559" s="417" t="s">
        <v>5684</v>
      </c>
      <c r="K3559" s="865" t="str">
        <f t="shared" si="236"/>
        <v/>
      </c>
      <c r="L3559" s="557" t="s">
        <v>3656</v>
      </c>
      <c r="M3559" s="558" t="s">
        <v>3655</v>
      </c>
      <c r="N3559" s="597" t="s">
        <v>19924</v>
      </c>
      <c r="O3559" s="558"/>
      <c r="P3559" s="598"/>
      <c r="Q3559" s="867" t="str">
        <f t="shared" ca="1" si="237"/>
        <v/>
      </c>
      <c r="R3559" s="867" t="str">
        <f t="shared" ca="1" si="238"/>
        <v/>
      </c>
      <c r="S3559" s="867" t="str">
        <f>IFERROR(IF(VLOOKUP("*"&amp;TRIM($F3559)&amp;"*",dump!$A:$D,4,FALSE)="","空文字",VLOOKUP("*"&amp;TRIM($F3559)&amp;"*",dump!$A:$D,4,FALSE)),"NA")</f>
        <v>NA</v>
      </c>
      <c r="T3559" s="867" t="str">
        <f t="shared" ca="1" si="239"/>
        <v>●</v>
      </c>
      <c r="U3559" s="867"/>
      <c r="V3559" s="867"/>
      <c r="W3559" s="867"/>
      <c r="X3559" s="867"/>
      <c r="Y3559" s="867" t="str">
        <f t="shared" si="240"/>
        <v/>
      </c>
      <c r="Z3559" s="867"/>
    </row>
    <row r="3560" spans="2:26" s="312" customFormat="1" ht="75" customHeight="1" outlineLevel="1">
      <c r="B3560" s="314"/>
      <c r="C3560" s="534"/>
      <c r="D3560" s="343"/>
      <c r="E3560" s="307" t="s">
        <v>12451</v>
      </c>
      <c r="F3560" s="307" t="s">
        <v>12452</v>
      </c>
      <c r="G3560" s="307" t="s">
        <v>12453</v>
      </c>
      <c r="H3560" s="302" t="s">
        <v>3657</v>
      </c>
      <c r="I3560" s="303" t="s">
        <v>3666</v>
      </c>
      <c r="J3560" s="417" t="s">
        <v>5684</v>
      </c>
      <c r="K3560" s="865" t="str">
        <f t="shared" si="236"/>
        <v/>
      </c>
      <c r="L3560" s="557" t="s">
        <v>3656</v>
      </c>
      <c r="M3560" s="558" t="s">
        <v>3655</v>
      </c>
      <c r="N3560" s="597" t="s">
        <v>19925</v>
      </c>
      <c r="O3560" s="558"/>
      <c r="P3560" s="598"/>
      <c r="Q3560" s="867" t="str">
        <f t="shared" ca="1" si="237"/>
        <v/>
      </c>
      <c r="R3560" s="867" t="str">
        <f t="shared" ca="1" si="238"/>
        <v/>
      </c>
      <c r="S3560" s="867" t="str">
        <f>IFERROR(IF(VLOOKUP("*"&amp;TRIM($F3560)&amp;"*",dump!$A:$D,4,FALSE)="","空文字",VLOOKUP("*"&amp;TRIM($F3560)&amp;"*",dump!$A:$D,4,FALSE)),"NA")</f>
        <v>NA</v>
      </c>
      <c r="T3560" s="867" t="str">
        <f t="shared" ca="1" si="239"/>
        <v>●</v>
      </c>
      <c r="U3560" s="867"/>
      <c r="V3560" s="867"/>
      <c r="W3560" s="867"/>
      <c r="X3560" s="867"/>
      <c r="Y3560" s="867" t="str">
        <f t="shared" si="240"/>
        <v/>
      </c>
      <c r="Z3560" s="867"/>
    </row>
    <row r="3561" spans="2:26" s="312" customFormat="1" ht="60" customHeight="1" outlineLevel="1">
      <c r="B3561" s="314"/>
      <c r="C3561" s="534"/>
      <c r="D3561" s="343"/>
      <c r="E3561" s="307" t="s">
        <v>12454</v>
      </c>
      <c r="F3561" s="307" t="s">
        <v>12455</v>
      </c>
      <c r="G3561" s="307" t="s">
        <v>12456</v>
      </c>
      <c r="H3561" s="302" t="s">
        <v>3658</v>
      </c>
      <c r="I3561" s="303" t="s">
        <v>3666</v>
      </c>
      <c r="J3561" s="417" t="s">
        <v>5684</v>
      </c>
      <c r="K3561" s="865" t="str">
        <f t="shared" si="236"/>
        <v/>
      </c>
      <c r="L3561" s="557" t="s">
        <v>3656</v>
      </c>
      <c r="M3561" s="558" t="s">
        <v>3655</v>
      </c>
      <c r="N3561" s="597" t="s">
        <v>19926</v>
      </c>
      <c r="O3561" s="558"/>
      <c r="P3561" s="598"/>
      <c r="Q3561" s="867" t="str">
        <f t="shared" ca="1" si="237"/>
        <v/>
      </c>
      <c r="R3561" s="867" t="str">
        <f t="shared" ca="1" si="238"/>
        <v/>
      </c>
      <c r="S3561" s="867" t="str">
        <f>IFERROR(IF(VLOOKUP("*"&amp;TRIM($F3561)&amp;"*",dump!$A:$D,4,FALSE)="","空文字",VLOOKUP("*"&amp;TRIM($F3561)&amp;"*",dump!$A:$D,4,FALSE)),"NA")</f>
        <v>NA</v>
      </c>
      <c r="T3561" s="867" t="str">
        <f t="shared" ca="1" si="239"/>
        <v>●</v>
      </c>
      <c r="U3561" s="867"/>
      <c r="V3561" s="867"/>
      <c r="W3561" s="867"/>
      <c r="X3561" s="867"/>
      <c r="Y3561" s="867" t="str">
        <f t="shared" si="240"/>
        <v/>
      </c>
      <c r="Z3561" s="867"/>
    </row>
    <row r="3562" spans="2:26" s="312" customFormat="1" ht="60" customHeight="1" outlineLevel="1">
      <c r="B3562" s="314"/>
      <c r="C3562" s="534"/>
      <c r="D3562" s="343"/>
      <c r="E3562" s="307" t="s">
        <v>12457</v>
      </c>
      <c r="F3562" s="307" t="s">
        <v>12458</v>
      </c>
      <c r="G3562" s="307" t="s">
        <v>12459</v>
      </c>
      <c r="H3562" s="302" t="s">
        <v>3658</v>
      </c>
      <c r="I3562" s="303" t="s">
        <v>3666</v>
      </c>
      <c r="J3562" s="417" t="s">
        <v>5684</v>
      </c>
      <c r="K3562" s="865" t="str">
        <f t="shared" si="236"/>
        <v/>
      </c>
      <c r="L3562" s="557" t="s">
        <v>3656</v>
      </c>
      <c r="M3562" s="558" t="s">
        <v>3655</v>
      </c>
      <c r="N3562" s="597" t="s">
        <v>19927</v>
      </c>
      <c r="O3562" s="558"/>
      <c r="P3562" s="598"/>
      <c r="Q3562" s="867" t="str">
        <f t="shared" ca="1" si="237"/>
        <v/>
      </c>
      <c r="R3562" s="867" t="str">
        <f t="shared" ca="1" si="238"/>
        <v/>
      </c>
      <c r="S3562" s="867" t="str">
        <f>IFERROR(IF(VLOOKUP("*"&amp;TRIM($F3562)&amp;"*",dump!$A:$D,4,FALSE)="","空文字",VLOOKUP("*"&amp;TRIM($F3562)&amp;"*",dump!$A:$D,4,FALSE)),"NA")</f>
        <v>NA</v>
      </c>
      <c r="T3562" s="867" t="str">
        <f t="shared" ca="1" si="239"/>
        <v>●</v>
      </c>
      <c r="U3562" s="867"/>
      <c r="V3562" s="867"/>
      <c r="W3562" s="867"/>
      <c r="X3562" s="867"/>
      <c r="Y3562" s="867" t="str">
        <f t="shared" si="240"/>
        <v/>
      </c>
      <c r="Z3562" s="867"/>
    </row>
    <row r="3563" spans="2:26" s="312" customFormat="1" ht="60" customHeight="1" outlineLevel="1">
      <c r="B3563" s="314"/>
      <c r="C3563" s="534"/>
      <c r="D3563" s="343"/>
      <c r="E3563" s="307" t="s">
        <v>12460</v>
      </c>
      <c r="F3563" s="307" t="s">
        <v>12461</v>
      </c>
      <c r="G3563" s="307" t="s">
        <v>12462</v>
      </c>
      <c r="H3563" s="302" t="s">
        <v>3658</v>
      </c>
      <c r="I3563" s="303" t="s">
        <v>3666</v>
      </c>
      <c r="J3563" s="417" t="s">
        <v>5684</v>
      </c>
      <c r="K3563" s="865" t="str">
        <f t="shared" si="236"/>
        <v/>
      </c>
      <c r="L3563" s="557" t="s">
        <v>3656</v>
      </c>
      <c r="M3563" s="558" t="s">
        <v>3655</v>
      </c>
      <c r="N3563" s="597" t="s">
        <v>19928</v>
      </c>
      <c r="O3563" s="558"/>
      <c r="P3563" s="598"/>
      <c r="Q3563" s="867" t="str">
        <f t="shared" ca="1" si="237"/>
        <v/>
      </c>
      <c r="R3563" s="867" t="str">
        <f t="shared" ca="1" si="238"/>
        <v/>
      </c>
      <c r="S3563" s="867" t="str">
        <f>IFERROR(IF(VLOOKUP("*"&amp;TRIM($F3563)&amp;"*",dump!$A:$D,4,FALSE)="","空文字",VLOOKUP("*"&amp;TRIM($F3563)&amp;"*",dump!$A:$D,4,FALSE)),"NA")</f>
        <v>NA</v>
      </c>
      <c r="T3563" s="867" t="str">
        <f t="shared" ca="1" si="239"/>
        <v>●</v>
      </c>
      <c r="U3563" s="867"/>
      <c r="V3563" s="867"/>
      <c r="W3563" s="867"/>
      <c r="X3563" s="867"/>
      <c r="Y3563" s="867" t="str">
        <f t="shared" si="240"/>
        <v/>
      </c>
      <c r="Z3563" s="867"/>
    </row>
    <row r="3564" spans="2:26" s="312" customFormat="1" ht="75" customHeight="1" outlineLevel="1">
      <c r="B3564" s="314"/>
      <c r="C3564" s="534"/>
      <c r="D3564" s="343"/>
      <c r="E3564" s="307" t="s">
        <v>13320</v>
      </c>
      <c r="F3564" s="307" t="s">
        <v>13321</v>
      </c>
      <c r="G3564" s="307" t="s">
        <v>13322</v>
      </c>
      <c r="H3564" s="302" t="s">
        <v>3657</v>
      </c>
      <c r="I3564" s="303" t="s">
        <v>3666</v>
      </c>
      <c r="J3564" s="417" t="s">
        <v>5684</v>
      </c>
      <c r="K3564" s="865" t="str">
        <f t="shared" si="236"/>
        <v/>
      </c>
      <c r="L3564" s="557" t="s">
        <v>3656</v>
      </c>
      <c r="M3564" s="558" t="s">
        <v>3655</v>
      </c>
      <c r="N3564" s="597" t="s">
        <v>19929</v>
      </c>
      <c r="O3564" s="558"/>
      <c r="P3564" s="598"/>
      <c r="Q3564" s="867" t="str">
        <f t="shared" ca="1" si="237"/>
        <v/>
      </c>
      <c r="R3564" s="867" t="str">
        <f t="shared" ca="1" si="238"/>
        <v/>
      </c>
      <c r="S3564" s="867" t="str">
        <f>IFERROR(IF(VLOOKUP("*"&amp;TRIM($F3564)&amp;"*",dump!$A:$D,4,FALSE)="","空文字",VLOOKUP("*"&amp;TRIM($F3564)&amp;"*",dump!$A:$D,4,FALSE)),"NA")</f>
        <v>NA</v>
      </c>
      <c r="T3564" s="867" t="str">
        <f t="shared" ca="1" si="239"/>
        <v>●</v>
      </c>
      <c r="U3564" s="867"/>
      <c r="V3564" s="867"/>
      <c r="W3564" s="867"/>
      <c r="X3564" s="867"/>
      <c r="Y3564" s="867" t="str">
        <f t="shared" si="240"/>
        <v/>
      </c>
      <c r="Z3564" s="867"/>
    </row>
    <row r="3565" spans="2:26" s="312" customFormat="1" ht="75" customHeight="1" outlineLevel="1">
      <c r="B3565" s="314"/>
      <c r="C3565" s="534"/>
      <c r="D3565" s="343"/>
      <c r="E3565" s="307" t="s">
        <v>13323</v>
      </c>
      <c r="F3565" s="307" t="s">
        <v>13324</v>
      </c>
      <c r="G3565" s="307" t="s">
        <v>13325</v>
      </c>
      <c r="H3565" s="302" t="s">
        <v>3657</v>
      </c>
      <c r="I3565" s="303" t="s">
        <v>3666</v>
      </c>
      <c r="J3565" s="417" t="s">
        <v>5684</v>
      </c>
      <c r="K3565" s="865" t="str">
        <f t="shared" si="236"/>
        <v/>
      </c>
      <c r="L3565" s="557" t="s">
        <v>3656</v>
      </c>
      <c r="M3565" s="558" t="s">
        <v>3655</v>
      </c>
      <c r="N3565" s="723" t="s">
        <v>19930</v>
      </c>
      <c r="O3565" s="558"/>
      <c r="P3565" s="598"/>
      <c r="Q3565" s="867" t="str">
        <f t="shared" ca="1" si="237"/>
        <v/>
      </c>
      <c r="R3565" s="867" t="str">
        <f t="shared" ca="1" si="238"/>
        <v/>
      </c>
      <c r="S3565" s="867" t="str">
        <f>IFERROR(IF(VLOOKUP("*"&amp;TRIM($F3565)&amp;"*",dump!$A:$D,4,FALSE)="","空文字",VLOOKUP("*"&amp;TRIM($F3565)&amp;"*",dump!$A:$D,4,FALSE)),"NA")</f>
        <v>NA</v>
      </c>
      <c r="T3565" s="867" t="str">
        <f t="shared" ca="1" si="239"/>
        <v>●</v>
      </c>
      <c r="U3565" s="867"/>
      <c r="V3565" s="867"/>
      <c r="W3565" s="867"/>
      <c r="X3565" s="867"/>
      <c r="Y3565" s="867" t="str">
        <f t="shared" si="240"/>
        <v/>
      </c>
      <c r="Z3565" s="867"/>
    </row>
    <row r="3566" spans="2:26" s="312" customFormat="1" ht="75" customHeight="1" outlineLevel="1">
      <c r="B3566" s="314"/>
      <c r="C3566" s="534"/>
      <c r="D3566" s="343"/>
      <c r="E3566" s="307" t="s">
        <v>13326</v>
      </c>
      <c r="F3566" s="307" t="s">
        <v>13327</v>
      </c>
      <c r="G3566" s="307" t="s">
        <v>13328</v>
      </c>
      <c r="H3566" s="302" t="s">
        <v>3657</v>
      </c>
      <c r="I3566" s="303" t="s">
        <v>3666</v>
      </c>
      <c r="J3566" s="417" t="s">
        <v>5684</v>
      </c>
      <c r="K3566" s="865" t="str">
        <f t="shared" si="236"/>
        <v/>
      </c>
      <c r="L3566" s="557" t="s">
        <v>3656</v>
      </c>
      <c r="M3566" s="558" t="s">
        <v>3655</v>
      </c>
      <c r="N3566" s="723" t="s">
        <v>19931</v>
      </c>
      <c r="O3566" s="558"/>
      <c r="P3566" s="598"/>
      <c r="Q3566" s="867" t="str">
        <f t="shared" ca="1" si="237"/>
        <v/>
      </c>
      <c r="R3566" s="867" t="str">
        <f t="shared" ca="1" si="238"/>
        <v/>
      </c>
      <c r="S3566" s="867" t="str">
        <f>IFERROR(IF(VLOOKUP("*"&amp;TRIM($F3566)&amp;"*",dump!$A:$D,4,FALSE)="","空文字",VLOOKUP("*"&amp;TRIM($F3566)&amp;"*",dump!$A:$D,4,FALSE)),"NA")</f>
        <v>NA</v>
      </c>
      <c r="T3566" s="867" t="str">
        <f t="shared" ca="1" si="239"/>
        <v>●</v>
      </c>
      <c r="U3566" s="867"/>
      <c r="V3566" s="867"/>
      <c r="W3566" s="867"/>
      <c r="X3566" s="867"/>
      <c r="Y3566" s="867" t="str">
        <f t="shared" si="240"/>
        <v/>
      </c>
      <c r="Z3566" s="867"/>
    </row>
    <row r="3567" spans="2:26" s="312" customFormat="1" ht="75" customHeight="1" outlineLevel="1">
      <c r="B3567" s="314"/>
      <c r="C3567" s="534"/>
      <c r="D3567" s="343"/>
      <c r="E3567" s="307" t="s">
        <v>13329</v>
      </c>
      <c r="F3567" s="307" t="s">
        <v>13330</v>
      </c>
      <c r="G3567" s="307" t="s">
        <v>13331</v>
      </c>
      <c r="H3567" s="302" t="s">
        <v>3658</v>
      </c>
      <c r="I3567" s="303" t="s">
        <v>3666</v>
      </c>
      <c r="J3567" s="417" t="s">
        <v>5684</v>
      </c>
      <c r="K3567" s="865" t="str">
        <f t="shared" si="236"/>
        <v/>
      </c>
      <c r="L3567" s="557" t="s">
        <v>3656</v>
      </c>
      <c r="M3567" s="558" t="s">
        <v>3655</v>
      </c>
      <c r="N3567" s="723" t="s">
        <v>18204</v>
      </c>
      <c r="O3567" s="558"/>
      <c r="P3567" s="598"/>
      <c r="Q3567" s="867" t="str">
        <f t="shared" ca="1" si="237"/>
        <v/>
      </c>
      <c r="R3567" s="867" t="str">
        <f t="shared" ca="1" si="238"/>
        <v/>
      </c>
      <c r="S3567" s="867" t="str">
        <f>IFERROR(IF(VLOOKUP("*"&amp;TRIM($F3567)&amp;"*",dump!$A:$D,4,FALSE)="","空文字",VLOOKUP("*"&amp;TRIM($F3567)&amp;"*",dump!$A:$D,4,FALSE)),"NA")</f>
        <v>NA</v>
      </c>
      <c r="T3567" s="867" t="str">
        <f t="shared" ca="1" si="239"/>
        <v>●</v>
      </c>
      <c r="U3567" s="867"/>
      <c r="V3567" s="867"/>
      <c r="W3567" s="867"/>
      <c r="X3567" s="867"/>
      <c r="Y3567" s="867" t="str">
        <f t="shared" si="240"/>
        <v/>
      </c>
      <c r="Z3567" s="867"/>
    </row>
    <row r="3568" spans="2:26" s="312" customFormat="1" ht="75" customHeight="1" outlineLevel="1">
      <c r="B3568" s="314"/>
      <c r="C3568" s="534"/>
      <c r="D3568" s="343"/>
      <c r="E3568" s="307" t="s">
        <v>13332</v>
      </c>
      <c r="F3568" s="307" t="s">
        <v>13333</v>
      </c>
      <c r="G3568" s="307" t="s">
        <v>13334</v>
      </c>
      <c r="H3568" s="302" t="s">
        <v>3657</v>
      </c>
      <c r="I3568" s="303" t="s">
        <v>3666</v>
      </c>
      <c r="J3568" s="417" t="s">
        <v>5684</v>
      </c>
      <c r="K3568" s="865" t="str">
        <f t="shared" si="236"/>
        <v/>
      </c>
      <c r="L3568" s="557" t="s">
        <v>3656</v>
      </c>
      <c r="M3568" s="558" t="s">
        <v>3655</v>
      </c>
      <c r="N3568" s="723" t="s">
        <v>19932</v>
      </c>
      <c r="O3568" s="558"/>
      <c r="P3568" s="598"/>
      <c r="Q3568" s="867" t="str">
        <f t="shared" ca="1" si="237"/>
        <v/>
      </c>
      <c r="R3568" s="867" t="str">
        <f t="shared" ca="1" si="238"/>
        <v/>
      </c>
      <c r="S3568" s="867" t="str">
        <f>IFERROR(IF(VLOOKUP("*"&amp;TRIM($F3568)&amp;"*",dump!$A:$D,4,FALSE)="","空文字",VLOOKUP("*"&amp;TRIM($F3568)&amp;"*",dump!$A:$D,4,FALSE)),"NA")</f>
        <v>NA</v>
      </c>
      <c r="T3568" s="867" t="str">
        <f t="shared" ca="1" si="239"/>
        <v>●</v>
      </c>
      <c r="U3568" s="867"/>
      <c r="V3568" s="867"/>
      <c r="W3568" s="867"/>
      <c r="X3568" s="867"/>
      <c r="Y3568" s="867" t="str">
        <f t="shared" si="240"/>
        <v/>
      </c>
      <c r="Z3568" s="867"/>
    </row>
    <row r="3569" spans="2:26" s="312" customFormat="1" ht="75" customHeight="1" outlineLevel="1">
      <c r="B3569" s="314"/>
      <c r="C3569" s="534"/>
      <c r="D3569" s="343"/>
      <c r="E3569" s="307" t="s">
        <v>13335</v>
      </c>
      <c r="F3569" s="307" t="s">
        <v>13336</v>
      </c>
      <c r="G3569" s="307" t="s">
        <v>13337</v>
      </c>
      <c r="H3569" s="302" t="s">
        <v>3657</v>
      </c>
      <c r="I3569" s="303" t="s">
        <v>3666</v>
      </c>
      <c r="J3569" s="417" t="s">
        <v>5684</v>
      </c>
      <c r="K3569" s="865" t="str">
        <f t="shared" si="236"/>
        <v/>
      </c>
      <c r="L3569" s="557" t="s">
        <v>3656</v>
      </c>
      <c r="M3569" s="558" t="s">
        <v>3655</v>
      </c>
      <c r="N3569" s="723" t="s">
        <v>19933</v>
      </c>
      <c r="O3569" s="558"/>
      <c r="P3569" s="598"/>
      <c r="Q3569" s="867" t="str">
        <f t="shared" ca="1" si="237"/>
        <v/>
      </c>
      <c r="R3569" s="867" t="str">
        <f t="shared" ca="1" si="238"/>
        <v/>
      </c>
      <c r="S3569" s="867" t="str">
        <f>IFERROR(IF(VLOOKUP("*"&amp;TRIM($F3569)&amp;"*",dump!$A:$D,4,FALSE)="","空文字",VLOOKUP("*"&amp;TRIM($F3569)&amp;"*",dump!$A:$D,4,FALSE)),"NA")</f>
        <v>NA</v>
      </c>
      <c r="T3569" s="867" t="str">
        <f t="shared" ca="1" si="239"/>
        <v>●</v>
      </c>
      <c r="U3569" s="867"/>
      <c r="V3569" s="867"/>
      <c r="W3569" s="867"/>
      <c r="X3569" s="867"/>
      <c r="Y3569" s="867" t="str">
        <f t="shared" si="240"/>
        <v/>
      </c>
      <c r="Z3569" s="867"/>
    </row>
    <row r="3570" spans="2:26" s="312" customFormat="1" ht="75" customHeight="1" outlineLevel="1">
      <c r="B3570" s="314"/>
      <c r="C3570" s="534"/>
      <c r="D3570" s="343"/>
      <c r="E3570" s="307" t="s">
        <v>13338</v>
      </c>
      <c r="F3570" s="307" t="s">
        <v>13339</v>
      </c>
      <c r="G3570" s="307" t="s">
        <v>13340</v>
      </c>
      <c r="H3570" s="302" t="s">
        <v>3657</v>
      </c>
      <c r="I3570" s="303" t="s">
        <v>3666</v>
      </c>
      <c r="J3570" s="417" t="s">
        <v>5684</v>
      </c>
      <c r="K3570" s="865" t="str">
        <f t="shared" si="236"/>
        <v/>
      </c>
      <c r="L3570" s="557" t="s">
        <v>3656</v>
      </c>
      <c r="M3570" s="558" t="s">
        <v>3655</v>
      </c>
      <c r="N3570" s="723" t="s">
        <v>18205</v>
      </c>
      <c r="O3570" s="558"/>
      <c r="P3570" s="598"/>
      <c r="Q3570" s="867" t="str">
        <f t="shared" ca="1" si="237"/>
        <v/>
      </c>
      <c r="R3570" s="867" t="str">
        <f t="shared" ca="1" si="238"/>
        <v/>
      </c>
      <c r="S3570" s="867" t="str">
        <f>IFERROR(IF(VLOOKUP("*"&amp;TRIM($F3570)&amp;"*",dump!$A:$D,4,FALSE)="","空文字",VLOOKUP("*"&amp;TRIM($F3570)&amp;"*",dump!$A:$D,4,FALSE)),"NA")</f>
        <v>NA</v>
      </c>
      <c r="T3570" s="867" t="str">
        <f t="shared" ca="1" si="239"/>
        <v>●</v>
      </c>
      <c r="U3570" s="867"/>
      <c r="V3570" s="867"/>
      <c r="W3570" s="867"/>
      <c r="X3570" s="867"/>
      <c r="Y3570" s="867" t="str">
        <f t="shared" si="240"/>
        <v/>
      </c>
      <c r="Z3570" s="867"/>
    </row>
    <row r="3571" spans="2:26" s="312" customFormat="1" ht="75" customHeight="1" outlineLevel="1">
      <c r="B3571" s="314"/>
      <c r="C3571" s="534"/>
      <c r="D3571" s="343"/>
      <c r="E3571" s="307" t="s">
        <v>13341</v>
      </c>
      <c r="F3571" s="307" t="s">
        <v>13342</v>
      </c>
      <c r="G3571" s="307" t="s">
        <v>13343</v>
      </c>
      <c r="H3571" s="302" t="s">
        <v>3658</v>
      </c>
      <c r="I3571" s="303" t="s">
        <v>3666</v>
      </c>
      <c r="J3571" s="417" t="s">
        <v>5684</v>
      </c>
      <c r="K3571" s="865" t="str">
        <f t="shared" si="236"/>
        <v/>
      </c>
      <c r="L3571" s="557" t="s">
        <v>3656</v>
      </c>
      <c r="M3571" s="558" t="s">
        <v>3655</v>
      </c>
      <c r="N3571" s="723" t="s">
        <v>18206</v>
      </c>
      <c r="O3571" s="558"/>
      <c r="P3571" s="598"/>
      <c r="Q3571" s="867" t="str">
        <f t="shared" ca="1" si="237"/>
        <v/>
      </c>
      <c r="R3571" s="867" t="str">
        <f t="shared" ca="1" si="238"/>
        <v/>
      </c>
      <c r="S3571" s="867" t="str">
        <f>IFERROR(IF(VLOOKUP("*"&amp;TRIM($F3571)&amp;"*",dump!$A:$D,4,FALSE)="","空文字",VLOOKUP("*"&amp;TRIM($F3571)&amp;"*",dump!$A:$D,4,FALSE)),"NA")</f>
        <v>NA</v>
      </c>
      <c r="T3571" s="867" t="str">
        <f t="shared" ca="1" si="239"/>
        <v>●</v>
      </c>
      <c r="U3571" s="867"/>
      <c r="V3571" s="867"/>
      <c r="W3571" s="867"/>
      <c r="X3571" s="867"/>
      <c r="Y3571" s="867" t="str">
        <f t="shared" si="240"/>
        <v/>
      </c>
      <c r="Z3571" s="867"/>
    </row>
    <row r="3572" spans="2:26" s="312" customFormat="1" ht="60" customHeight="1" outlineLevel="1">
      <c r="B3572" s="314"/>
      <c r="C3572" s="534"/>
      <c r="D3572" s="343"/>
      <c r="E3572" s="307" t="s">
        <v>13344</v>
      </c>
      <c r="F3572" s="307" t="s">
        <v>13345</v>
      </c>
      <c r="G3572" s="307" t="s">
        <v>13346</v>
      </c>
      <c r="H3572" s="302" t="s">
        <v>3658</v>
      </c>
      <c r="I3572" s="303" t="s">
        <v>3666</v>
      </c>
      <c r="J3572" s="417" t="s">
        <v>5684</v>
      </c>
      <c r="K3572" s="865" t="str">
        <f t="shared" si="236"/>
        <v/>
      </c>
      <c r="L3572" s="557" t="s">
        <v>3656</v>
      </c>
      <c r="M3572" s="558" t="s">
        <v>3655</v>
      </c>
      <c r="N3572" s="723" t="s">
        <v>18207</v>
      </c>
      <c r="O3572" s="558"/>
      <c r="P3572" s="598"/>
      <c r="Q3572" s="867" t="str">
        <f t="shared" ca="1" si="237"/>
        <v/>
      </c>
      <c r="R3572" s="867" t="str">
        <f t="shared" ca="1" si="238"/>
        <v/>
      </c>
      <c r="S3572" s="867" t="str">
        <f>IFERROR(IF(VLOOKUP("*"&amp;TRIM($F3572)&amp;"*",dump!$A:$D,4,FALSE)="","空文字",VLOOKUP("*"&amp;TRIM($F3572)&amp;"*",dump!$A:$D,4,FALSE)),"NA")</f>
        <v>NA</v>
      </c>
      <c r="T3572" s="867" t="str">
        <f t="shared" ca="1" si="239"/>
        <v>●</v>
      </c>
      <c r="U3572" s="867"/>
      <c r="V3572" s="867"/>
      <c r="W3572" s="867"/>
      <c r="X3572" s="867"/>
      <c r="Y3572" s="867" t="str">
        <f t="shared" si="240"/>
        <v/>
      </c>
      <c r="Z3572" s="867"/>
    </row>
    <row r="3573" spans="2:26" s="312" customFormat="1" ht="45" customHeight="1" outlineLevel="1">
      <c r="B3573" s="314"/>
      <c r="C3573" s="534"/>
      <c r="D3573" s="343"/>
      <c r="E3573" s="307" t="s">
        <v>14251</v>
      </c>
      <c r="F3573" s="307" t="s">
        <v>13347</v>
      </c>
      <c r="G3573" s="307" t="s">
        <v>13348</v>
      </c>
      <c r="H3573" s="302" t="s">
        <v>3658</v>
      </c>
      <c r="I3573" s="303" t="s">
        <v>3666</v>
      </c>
      <c r="J3573" s="417" t="s">
        <v>5684</v>
      </c>
      <c r="K3573" s="865" t="str">
        <f t="shared" si="236"/>
        <v/>
      </c>
      <c r="L3573" s="557" t="s">
        <v>3656</v>
      </c>
      <c r="M3573" s="558" t="s">
        <v>3655</v>
      </c>
      <c r="N3573" s="723" t="s">
        <v>18208</v>
      </c>
      <c r="O3573" s="558"/>
      <c r="P3573" s="598"/>
      <c r="Q3573" s="867" t="str">
        <f t="shared" ca="1" si="237"/>
        <v/>
      </c>
      <c r="R3573" s="867" t="str">
        <f t="shared" ca="1" si="238"/>
        <v/>
      </c>
      <c r="S3573" s="867" t="str">
        <f>IFERROR(IF(VLOOKUP("*"&amp;TRIM($F3573)&amp;"*",dump!$A:$D,4,FALSE)="","空文字",VLOOKUP("*"&amp;TRIM($F3573)&amp;"*",dump!$A:$D,4,FALSE)),"NA")</f>
        <v>NA</v>
      </c>
      <c r="T3573" s="867" t="str">
        <f t="shared" ca="1" si="239"/>
        <v>●</v>
      </c>
      <c r="U3573" s="867"/>
      <c r="V3573" s="867"/>
      <c r="W3573" s="867"/>
      <c r="X3573" s="867"/>
      <c r="Y3573" s="867" t="str">
        <f t="shared" si="240"/>
        <v/>
      </c>
      <c r="Z3573" s="867"/>
    </row>
    <row r="3574" spans="2:26" s="312" customFormat="1" ht="105" customHeight="1" outlineLevel="1">
      <c r="B3574" s="314"/>
      <c r="C3574" s="534"/>
      <c r="D3574" s="328"/>
      <c r="E3574" s="318" t="s">
        <v>14252</v>
      </c>
      <c r="F3574" s="318" t="s">
        <v>14253</v>
      </c>
      <c r="G3574" s="318" t="s">
        <v>14254</v>
      </c>
      <c r="H3574" s="316" t="s">
        <v>9</v>
      </c>
      <c r="I3574" s="317" t="s">
        <v>3666</v>
      </c>
      <c r="J3574" s="425" t="s">
        <v>5684</v>
      </c>
      <c r="K3574" s="865" t="str">
        <f t="shared" si="236"/>
        <v/>
      </c>
      <c r="L3574" s="544" t="s">
        <v>3656</v>
      </c>
      <c r="M3574" s="595" t="s">
        <v>3655</v>
      </c>
      <c r="N3574" s="724" t="s">
        <v>18918</v>
      </c>
      <c r="O3574" s="595"/>
      <c r="P3574" s="596"/>
      <c r="Q3574" s="867" t="str">
        <f t="shared" ca="1" si="237"/>
        <v/>
      </c>
      <c r="R3574" s="867" t="str">
        <f t="shared" ca="1" si="238"/>
        <v/>
      </c>
      <c r="S3574" s="867" t="str">
        <f>IFERROR(IF(VLOOKUP("*"&amp;TRIM($F3574)&amp;"*",dump!$A:$D,4,FALSE)="","空文字",VLOOKUP("*"&amp;TRIM($F3574)&amp;"*",dump!$A:$D,4,FALSE)),"NA")</f>
        <v>NA</v>
      </c>
      <c r="T3574" s="867" t="str">
        <f t="shared" ca="1" si="239"/>
        <v>●</v>
      </c>
      <c r="U3574" s="867"/>
      <c r="V3574" s="867"/>
      <c r="W3574" s="867"/>
      <c r="X3574" s="867"/>
      <c r="Y3574" s="867" t="str">
        <f t="shared" si="240"/>
        <v/>
      </c>
      <c r="Z3574" s="867"/>
    </row>
    <row r="3575" spans="2:26" s="312" customFormat="1" ht="120" customHeight="1" outlineLevel="1">
      <c r="B3575" s="314"/>
      <c r="C3575" s="534"/>
      <c r="D3575" s="328"/>
      <c r="E3575" s="318" t="s">
        <v>14255</v>
      </c>
      <c r="F3575" s="318" t="s">
        <v>14256</v>
      </c>
      <c r="G3575" s="318" t="s">
        <v>14257</v>
      </c>
      <c r="H3575" s="316" t="s">
        <v>3658</v>
      </c>
      <c r="I3575" s="317" t="s">
        <v>3666</v>
      </c>
      <c r="J3575" s="425" t="s">
        <v>5684</v>
      </c>
      <c r="K3575" s="865" t="str">
        <f t="shared" si="236"/>
        <v/>
      </c>
      <c r="L3575" s="544" t="s">
        <v>3656</v>
      </c>
      <c r="M3575" s="595" t="s">
        <v>3655</v>
      </c>
      <c r="N3575" s="724" t="s">
        <v>18919</v>
      </c>
      <c r="O3575" s="595"/>
      <c r="P3575" s="596"/>
      <c r="Q3575" s="867" t="str">
        <f t="shared" ca="1" si="237"/>
        <v/>
      </c>
      <c r="R3575" s="867" t="str">
        <f t="shared" ca="1" si="238"/>
        <v/>
      </c>
      <c r="S3575" s="867" t="str">
        <f>IFERROR(IF(VLOOKUP("*"&amp;TRIM($F3575)&amp;"*",dump!$A:$D,4,FALSE)="","空文字",VLOOKUP("*"&amp;TRIM($F3575)&amp;"*",dump!$A:$D,4,FALSE)),"NA")</f>
        <v>NA</v>
      </c>
      <c r="T3575" s="867" t="str">
        <f t="shared" ca="1" si="239"/>
        <v>●</v>
      </c>
      <c r="U3575" s="867"/>
      <c r="V3575" s="867"/>
      <c r="W3575" s="867"/>
      <c r="X3575" s="867"/>
      <c r="Y3575" s="867" t="str">
        <f t="shared" si="240"/>
        <v/>
      </c>
      <c r="Z3575" s="867"/>
    </row>
    <row r="3576" spans="2:26" s="312" customFormat="1" ht="60" customHeight="1" outlineLevel="1">
      <c r="B3576" s="314"/>
      <c r="C3576" s="534"/>
      <c r="D3576" s="328"/>
      <c r="E3576" s="318" t="s">
        <v>14258</v>
      </c>
      <c r="F3576" s="318" t="s">
        <v>14259</v>
      </c>
      <c r="G3576" s="318" t="s">
        <v>14260</v>
      </c>
      <c r="H3576" s="316" t="s">
        <v>9</v>
      </c>
      <c r="I3576" s="317" t="s">
        <v>3666</v>
      </c>
      <c r="J3576" s="425" t="s">
        <v>5684</v>
      </c>
      <c r="K3576" s="865" t="str">
        <f t="shared" si="236"/>
        <v/>
      </c>
      <c r="L3576" s="544" t="s">
        <v>3656</v>
      </c>
      <c r="M3576" s="595" t="s">
        <v>3655</v>
      </c>
      <c r="N3576" s="724" t="s">
        <v>18920</v>
      </c>
      <c r="O3576" s="595"/>
      <c r="P3576" s="596"/>
      <c r="Q3576" s="867" t="str">
        <f t="shared" ca="1" si="237"/>
        <v/>
      </c>
      <c r="R3576" s="867" t="str">
        <f t="shared" ca="1" si="238"/>
        <v/>
      </c>
      <c r="S3576" s="867" t="str">
        <f>IFERROR(IF(VLOOKUP("*"&amp;TRIM($F3576)&amp;"*",dump!$A:$D,4,FALSE)="","空文字",VLOOKUP("*"&amp;TRIM($F3576)&amp;"*",dump!$A:$D,4,FALSE)),"NA")</f>
        <v>NA</v>
      </c>
      <c r="T3576" s="867" t="str">
        <f t="shared" ca="1" si="239"/>
        <v>●</v>
      </c>
      <c r="U3576" s="867"/>
      <c r="V3576" s="867"/>
      <c r="W3576" s="867"/>
      <c r="X3576" s="867"/>
      <c r="Y3576" s="867" t="str">
        <f t="shared" si="240"/>
        <v/>
      </c>
      <c r="Z3576" s="867"/>
    </row>
    <row r="3577" spans="2:26" s="312" customFormat="1" ht="15" customHeight="1" outlineLevel="1">
      <c r="B3577" s="314"/>
      <c r="C3577" s="534"/>
      <c r="D3577" s="328"/>
      <c r="E3577" s="318" t="s">
        <v>14906</v>
      </c>
      <c r="F3577" s="318" t="s">
        <v>14907</v>
      </c>
      <c r="G3577" s="318" t="s">
        <v>14908</v>
      </c>
      <c r="H3577" s="316" t="s">
        <v>418</v>
      </c>
      <c r="I3577" s="317" t="s">
        <v>660</v>
      </c>
      <c r="J3577" s="425" t="s">
        <v>5684</v>
      </c>
      <c r="K3577" s="865" t="str">
        <f t="shared" si="236"/>
        <v/>
      </c>
      <c r="L3577" s="544" t="s">
        <v>3656</v>
      </c>
      <c r="M3577" s="595" t="s">
        <v>3655</v>
      </c>
      <c r="N3577" s="724"/>
      <c r="O3577" s="595"/>
      <c r="P3577" s="550"/>
      <c r="Q3577" s="867" t="str">
        <f t="shared" ca="1" si="237"/>
        <v/>
      </c>
      <c r="R3577" s="867" t="str">
        <f t="shared" ca="1" si="238"/>
        <v/>
      </c>
      <c r="S3577" s="867" t="str">
        <f>IFERROR(IF(VLOOKUP("*"&amp;TRIM($F3577)&amp;"*",dump!$A:$D,4,FALSE)="","空文字",VLOOKUP("*"&amp;TRIM($F3577)&amp;"*",dump!$A:$D,4,FALSE)),"NA")</f>
        <v>NA</v>
      </c>
      <c r="T3577" s="867" t="str">
        <f t="shared" ca="1" si="239"/>
        <v>●</v>
      </c>
      <c r="U3577" s="867"/>
      <c r="V3577" s="867"/>
      <c r="W3577" s="867"/>
      <c r="X3577" s="867"/>
      <c r="Y3577" s="867" t="str">
        <f t="shared" si="240"/>
        <v/>
      </c>
      <c r="Z3577" s="867"/>
    </row>
    <row r="3578" spans="2:26" s="312" customFormat="1" ht="45" customHeight="1" outlineLevel="1">
      <c r="B3578" s="314"/>
      <c r="C3578" s="534"/>
      <c r="D3578" s="328"/>
      <c r="E3578" s="318" t="s">
        <v>14900</v>
      </c>
      <c r="F3578" s="318" t="s">
        <v>14901</v>
      </c>
      <c r="G3578" s="318" t="s">
        <v>14902</v>
      </c>
      <c r="H3578" s="316" t="s">
        <v>3658</v>
      </c>
      <c r="I3578" s="317" t="s">
        <v>3666</v>
      </c>
      <c r="J3578" s="425" t="s">
        <v>5684</v>
      </c>
      <c r="K3578" s="865" t="str">
        <f t="shared" si="236"/>
        <v/>
      </c>
      <c r="L3578" s="544" t="s">
        <v>3656</v>
      </c>
      <c r="M3578" s="595" t="s">
        <v>3655</v>
      </c>
      <c r="N3578" s="724" t="s">
        <v>19407</v>
      </c>
      <c r="O3578" s="595"/>
      <c r="P3578" s="550"/>
      <c r="Q3578" s="867" t="str">
        <f t="shared" ca="1" si="237"/>
        <v/>
      </c>
      <c r="R3578" s="867" t="str">
        <f t="shared" ca="1" si="238"/>
        <v/>
      </c>
      <c r="S3578" s="867" t="str">
        <f>IFERROR(IF(VLOOKUP("*"&amp;TRIM($F3578)&amp;"*",dump!$A:$D,4,FALSE)="","空文字",VLOOKUP("*"&amp;TRIM($F3578)&amp;"*",dump!$A:$D,4,FALSE)),"NA")</f>
        <v>NA</v>
      </c>
      <c r="T3578" s="867" t="str">
        <f t="shared" ca="1" si="239"/>
        <v>●</v>
      </c>
      <c r="U3578" s="867"/>
      <c r="V3578" s="867"/>
      <c r="W3578" s="867"/>
      <c r="X3578" s="867"/>
      <c r="Y3578" s="867" t="str">
        <f t="shared" si="240"/>
        <v/>
      </c>
      <c r="Z3578" s="867"/>
    </row>
    <row r="3579" spans="2:26" s="312" customFormat="1" ht="30" customHeight="1" outlineLevel="1">
      <c r="B3579" s="314"/>
      <c r="C3579" s="534"/>
      <c r="D3579" s="328"/>
      <c r="E3579" s="318" t="s">
        <v>14903</v>
      </c>
      <c r="F3579" s="318" t="s">
        <v>14904</v>
      </c>
      <c r="G3579" s="318" t="s">
        <v>14905</v>
      </c>
      <c r="H3579" s="316" t="s">
        <v>9</v>
      </c>
      <c r="I3579" s="317" t="s">
        <v>3666</v>
      </c>
      <c r="J3579" s="425" t="s">
        <v>5684</v>
      </c>
      <c r="K3579" s="865" t="str">
        <f t="shared" si="236"/>
        <v/>
      </c>
      <c r="L3579" s="544" t="s">
        <v>3656</v>
      </c>
      <c r="M3579" s="595" t="s">
        <v>3655</v>
      </c>
      <c r="N3579" s="724" t="s">
        <v>19408</v>
      </c>
      <c r="O3579" s="595"/>
      <c r="P3579" s="550"/>
      <c r="Q3579" s="867" t="str">
        <f t="shared" ca="1" si="237"/>
        <v/>
      </c>
      <c r="R3579" s="867" t="str">
        <f t="shared" ca="1" si="238"/>
        <v/>
      </c>
      <c r="S3579" s="867" t="str">
        <f>IFERROR(IF(VLOOKUP("*"&amp;TRIM($F3579)&amp;"*",dump!$A:$D,4,FALSE)="","空文字",VLOOKUP("*"&amp;TRIM($F3579)&amp;"*",dump!$A:$D,4,FALSE)),"NA")</f>
        <v>NA</v>
      </c>
      <c r="T3579" s="867" t="str">
        <f t="shared" ca="1" si="239"/>
        <v>●</v>
      </c>
      <c r="U3579" s="867"/>
      <c r="V3579" s="867"/>
      <c r="W3579" s="867"/>
      <c r="X3579" s="867"/>
      <c r="Y3579" s="867" t="str">
        <f t="shared" si="240"/>
        <v/>
      </c>
      <c r="Z3579" s="867"/>
    </row>
    <row r="3580" spans="2:26" s="312" customFormat="1" ht="30" customHeight="1" outlineLevel="1">
      <c r="B3580" s="314"/>
      <c r="C3580" s="534"/>
      <c r="D3580" s="328"/>
      <c r="E3580" s="318" t="s">
        <v>16643</v>
      </c>
      <c r="F3580" s="318" t="s">
        <v>16644</v>
      </c>
      <c r="G3580" s="318" t="s">
        <v>16645</v>
      </c>
      <c r="H3580" s="316" t="s">
        <v>418</v>
      </c>
      <c r="I3580" s="317" t="s">
        <v>3666</v>
      </c>
      <c r="J3580" s="425" t="s">
        <v>5684</v>
      </c>
      <c r="K3580" s="865" t="str">
        <f t="shared" si="236"/>
        <v/>
      </c>
      <c r="L3580" s="544" t="s">
        <v>3656</v>
      </c>
      <c r="M3580" s="595" t="s">
        <v>3655</v>
      </c>
      <c r="N3580" s="641"/>
      <c r="O3580" s="595"/>
      <c r="P3580" s="550"/>
      <c r="Q3580" s="867" t="str">
        <f t="shared" ca="1" si="237"/>
        <v/>
      </c>
      <c r="R3580" s="867" t="str">
        <f t="shared" ca="1" si="238"/>
        <v/>
      </c>
      <c r="S3580" s="867" t="str">
        <f>IFERROR(IF(VLOOKUP("*"&amp;TRIM($F3580)&amp;"*",dump!$A:$D,4,FALSE)="","空文字",VLOOKUP("*"&amp;TRIM($F3580)&amp;"*",dump!$A:$D,4,FALSE)),"NA")</f>
        <v>NA</v>
      </c>
      <c r="T3580" s="867" t="str">
        <f t="shared" ca="1" si="239"/>
        <v>●</v>
      </c>
      <c r="U3580" s="867"/>
      <c r="V3580" s="867"/>
      <c r="W3580" s="867"/>
      <c r="X3580" s="867"/>
      <c r="Y3580" s="867" t="str">
        <f t="shared" si="240"/>
        <v/>
      </c>
      <c r="Z3580" s="867"/>
    </row>
    <row r="3581" spans="2:26" s="312" customFormat="1" ht="30" customHeight="1" outlineLevel="1">
      <c r="B3581" s="314"/>
      <c r="C3581" s="534"/>
      <c r="D3581" s="328"/>
      <c r="E3581" s="318" t="s">
        <v>16646</v>
      </c>
      <c r="F3581" s="318" t="s">
        <v>16647</v>
      </c>
      <c r="G3581" s="318" t="s">
        <v>16648</v>
      </c>
      <c r="H3581" s="316" t="s">
        <v>418</v>
      </c>
      <c r="I3581" s="317" t="s">
        <v>3666</v>
      </c>
      <c r="J3581" s="425" t="s">
        <v>5684</v>
      </c>
      <c r="K3581" s="865" t="str">
        <f t="shared" si="236"/>
        <v/>
      </c>
      <c r="L3581" s="544" t="s">
        <v>3656</v>
      </c>
      <c r="M3581" s="595" t="s">
        <v>3655</v>
      </c>
      <c r="N3581" s="641"/>
      <c r="O3581" s="595"/>
      <c r="P3581" s="550"/>
      <c r="Q3581" s="867" t="str">
        <f t="shared" ca="1" si="237"/>
        <v/>
      </c>
      <c r="R3581" s="867" t="str">
        <f t="shared" ca="1" si="238"/>
        <v/>
      </c>
      <c r="S3581" s="867" t="str">
        <f>IFERROR(IF(VLOOKUP("*"&amp;TRIM($F3581)&amp;"*",dump!$A:$D,4,FALSE)="","空文字",VLOOKUP("*"&amp;TRIM($F3581)&amp;"*",dump!$A:$D,4,FALSE)),"NA")</f>
        <v>NA</v>
      </c>
      <c r="T3581" s="867" t="str">
        <f t="shared" ca="1" si="239"/>
        <v>●</v>
      </c>
      <c r="U3581" s="867"/>
      <c r="V3581" s="867"/>
      <c r="W3581" s="867"/>
      <c r="X3581" s="867"/>
      <c r="Y3581" s="867" t="str">
        <f t="shared" si="240"/>
        <v/>
      </c>
      <c r="Z3581" s="867"/>
    </row>
    <row r="3582" spans="2:26" s="312" customFormat="1" ht="30" customHeight="1" outlineLevel="1">
      <c r="B3582" s="314"/>
      <c r="C3582" s="534"/>
      <c r="D3582" s="328"/>
      <c r="E3582" s="318" t="s">
        <v>16649</v>
      </c>
      <c r="F3582" s="318" t="s">
        <v>16650</v>
      </c>
      <c r="G3582" s="318" t="s">
        <v>16651</v>
      </c>
      <c r="H3582" s="316" t="s">
        <v>9</v>
      </c>
      <c r="I3582" s="317" t="s">
        <v>3666</v>
      </c>
      <c r="J3582" s="425" t="s">
        <v>5684</v>
      </c>
      <c r="K3582" s="865" t="str">
        <f t="shared" si="236"/>
        <v/>
      </c>
      <c r="L3582" s="544" t="s">
        <v>3656</v>
      </c>
      <c r="M3582" s="595" t="s">
        <v>3655</v>
      </c>
      <c r="N3582" s="641"/>
      <c r="O3582" s="595"/>
      <c r="P3582" s="550"/>
      <c r="Q3582" s="867" t="str">
        <f t="shared" ca="1" si="237"/>
        <v/>
      </c>
      <c r="R3582" s="867" t="str">
        <f t="shared" ca="1" si="238"/>
        <v/>
      </c>
      <c r="S3582" s="867" t="str">
        <f>IFERROR(IF(VLOOKUP("*"&amp;TRIM($F3582)&amp;"*",dump!$A:$D,4,FALSE)="","空文字",VLOOKUP("*"&amp;TRIM($F3582)&amp;"*",dump!$A:$D,4,FALSE)),"NA")</f>
        <v>NA</v>
      </c>
      <c r="T3582" s="867" t="str">
        <f t="shared" ca="1" si="239"/>
        <v>●</v>
      </c>
      <c r="U3582" s="867"/>
      <c r="V3582" s="867"/>
      <c r="W3582" s="867"/>
      <c r="X3582" s="867"/>
      <c r="Y3582" s="867" t="str">
        <f t="shared" si="240"/>
        <v/>
      </c>
      <c r="Z3582" s="867"/>
    </row>
    <row r="3583" spans="2:26" s="312" customFormat="1" ht="60" customHeight="1" outlineLevel="1">
      <c r="B3583" s="314"/>
      <c r="C3583" s="382"/>
      <c r="D3583" s="215" t="s">
        <v>10156</v>
      </c>
      <c r="E3583" s="213"/>
      <c r="F3583" s="214" t="s">
        <v>10157</v>
      </c>
      <c r="G3583" s="214" t="s">
        <v>10158</v>
      </c>
      <c r="H3583" s="225" t="s">
        <v>3657</v>
      </c>
      <c r="I3583" s="144" t="s">
        <v>3666</v>
      </c>
      <c r="J3583" s="418" t="s">
        <v>5684</v>
      </c>
      <c r="K3583" s="865" t="str">
        <f t="shared" si="236"/>
        <v>○</v>
      </c>
      <c r="L3583" s="555" t="s">
        <v>17116</v>
      </c>
      <c r="M3583" s="553"/>
      <c r="N3583" s="541" t="s">
        <v>18921</v>
      </c>
      <c r="O3583" s="551"/>
      <c r="P3583" s="554"/>
      <c r="Q3583" s="867" t="str">
        <f t="shared" ca="1" si="237"/>
        <v/>
      </c>
      <c r="R3583" s="867" t="str">
        <f t="shared" ca="1" si="238"/>
        <v/>
      </c>
      <c r="S3583" s="867" t="str">
        <f>IFERROR(IF(VLOOKUP("*"&amp;TRIM($F3583)&amp;"*",dump!$A:$D,4,FALSE)="","空文字",VLOOKUP("*"&amp;TRIM($F3583)&amp;"*",dump!$A:$D,4,FALSE)),"NA")</f>
        <v>NA</v>
      </c>
      <c r="T3583" s="867" t="str">
        <f t="shared" si="239"/>
        <v/>
      </c>
      <c r="U3583" s="867"/>
      <c r="V3583" s="867"/>
      <c r="W3583" s="867"/>
      <c r="X3583" s="867"/>
      <c r="Y3583" s="867" t="str">
        <f t="shared" si="240"/>
        <v/>
      </c>
      <c r="Z3583" s="867"/>
    </row>
    <row r="3584" spans="2:26" s="312" customFormat="1" ht="30" customHeight="1" outlineLevel="1">
      <c r="B3584" s="314"/>
      <c r="C3584" s="534"/>
      <c r="D3584" s="343"/>
      <c r="E3584" s="307" t="s">
        <v>10159</v>
      </c>
      <c r="F3584" s="307" t="s">
        <v>10160</v>
      </c>
      <c r="G3584" s="307" t="s">
        <v>7142</v>
      </c>
      <c r="H3584" s="302" t="s">
        <v>3657</v>
      </c>
      <c r="I3584" s="303" t="s">
        <v>3666</v>
      </c>
      <c r="J3584" s="417" t="s">
        <v>5684</v>
      </c>
      <c r="K3584" s="865" t="str">
        <f t="shared" si="236"/>
        <v/>
      </c>
      <c r="L3584" s="555" t="s">
        <v>17116</v>
      </c>
      <c r="M3584" s="553" t="s">
        <v>3657</v>
      </c>
      <c r="N3584" s="541" t="s">
        <v>19934</v>
      </c>
      <c r="O3584" s="551" t="s">
        <v>17569</v>
      </c>
      <c r="P3584" s="554" t="s">
        <v>18209</v>
      </c>
      <c r="Q3584" s="867" t="str">
        <f t="shared" ca="1" si="237"/>
        <v>シート「クリーニング種別」参照</v>
      </c>
      <c r="R3584" s="867" t="str">
        <f t="shared" ca="1" si="238"/>
        <v>シート「クリーニング種別」参照</v>
      </c>
      <c r="S3584" s="867" t="str">
        <f>IFERROR(IF(VLOOKUP("*"&amp;TRIM($F3584)&amp;"*",dump!$A:$D,4,FALSE)="","空文字",VLOOKUP("*"&amp;TRIM($F3584)&amp;"*",dump!$A:$D,4,FALSE)),"NA")</f>
        <v>NA</v>
      </c>
      <c r="T3584" s="867" t="str">
        <f t="shared" ca="1" si="239"/>
        <v>×</v>
      </c>
      <c r="U3584" s="867"/>
      <c r="V3584" s="867"/>
      <c r="W3584" s="867"/>
      <c r="X3584" s="867"/>
      <c r="Y3584" s="867" t="str">
        <f t="shared" si="240"/>
        <v/>
      </c>
      <c r="Z3584" s="867"/>
    </row>
    <row r="3585" spans="2:26" s="312" customFormat="1" ht="30" customHeight="1" outlineLevel="1">
      <c r="B3585" s="314"/>
      <c r="C3585" s="534"/>
      <c r="D3585" s="343"/>
      <c r="E3585" s="307" t="s">
        <v>10161</v>
      </c>
      <c r="F3585" s="307" t="s">
        <v>10162</v>
      </c>
      <c r="G3585" s="307" t="s">
        <v>10163</v>
      </c>
      <c r="H3585" s="302" t="s">
        <v>3657</v>
      </c>
      <c r="I3585" s="303" t="s">
        <v>3666</v>
      </c>
      <c r="J3585" s="417" t="s">
        <v>5684</v>
      </c>
      <c r="K3585" s="865" t="str">
        <f t="shared" si="236"/>
        <v/>
      </c>
      <c r="L3585" s="555" t="s">
        <v>17116</v>
      </c>
      <c r="M3585" s="553" t="s">
        <v>3657</v>
      </c>
      <c r="N3585" s="541" t="s">
        <v>18210</v>
      </c>
      <c r="O3585" s="553" t="s">
        <v>17569</v>
      </c>
      <c r="P3585" s="554" t="s">
        <v>18209</v>
      </c>
      <c r="Q3585" s="867" t="str">
        <f t="shared" ca="1" si="237"/>
        <v>シート「クリーニング種別」参照</v>
      </c>
      <c r="R3585" s="867" t="str">
        <f t="shared" ca="1" si="238"/>
        <v>シート「クリーニング種別」参照</v>
      </c>
      <c r="S3585" s="867" t="str">
        <f>IFERROR(IF(VLOOKUP("*"&amp;TRIM($F3585)&amp;"*",dump!$A:$D,4,FALSE)="","空文字",VLOOKUP("*"&amp;TRIM($F3585)&amp;"*",dump!$A:$D,4,FALSE)),"NA")</f>
        <v>NA</v>
      </c>
      <c r="T3585" s="867" t="str">
        <f t="shared" ca="1" si="239"/>
        <v>×</v>
      </c>
      <c r="U3585" s="867"/>
      <c r="V3585" s="867"/>
      <c r="W3585" s="867"/>
      <c r="X3585" s="867"/>
      <c r="Y3585" s="867" t="str">
        <f t="shared" si="240"/>
        <v/>
      </c>
      <c r="Z3585" s="867"/>
    </row>
    <row r="3586" spans="2:26" s="312" customFormat="1" ht="15" customHeight="1" outlineLevel="1">
      <c r="B3586" s="314"/>
      <c r="C3586" s="534"/>
      <c r="D3586" s="343"/>
      <c r="E3586" s="307" t="s">
        <v>10164</v>
      </c>
      <c r="F3586" s="307" t="s">
        <v>10165</v>
      </c>
      <c r="G3586" s="309" t="s">
        <v>7143</v>
      </c>
      <c r="H3586" s="302" t="s">
        <v>9</v>
      </c>
      <c r="I3586" s="303" t="s">
        <v>3666</v>
      </c>
      <c r="J3586" s="417" t="s">
        <v>5683</v>
      </c>
      <c r="K3586" s="865" t="str">
        <f t="shared" si="236"/>
        <v/>
      </c>
      <c r="L3586" s="555" t="s">
        <v>17116</v>
      </c>
      <c r="M3586" s="553" t="s">
        <v>3657</v>
      </c>
      <c r="N3586" s="541" t="s">
        <v>19935</v>
      </c>
      <c r="O3586" s="553" t="s">
        <v>17511</v>
      </c>
      <c r="P3586" s="554" t="s">
        <v>17685</v>
      </c>
      <c r="Q3586" s="867" t="str">
        <f t="shared" ca="1" si="237"/>
        <v>初期値：0</v>
      </c>
      <c r="R3586" s="867" t="str">
        <f t="shared" ca="1" si="238"/>
        <v>0</v>
      </c>
      <c r="S3586" s="867" t="str">
        <f>IFERROR(IF(VLOOKUP("*"&amp;TRIM($F3586)&amp;"*",dump!$A:$D,4,FALSE)="","空文字",VLOOKUP("*"&amp;TRIM($F3586)&amp;"*",dump!$A:$D,4,FALSE)),"NA")</f>
        <v>NA</v>
      </c>
      <c r="T3586" s="867" t="str">
        <f t="shared" ca="1" si="239"/>
        <v>×</v>
      </c>
      <c r="U3586" s="867"/>
      <c r="V3586" s="867"/>
      <c r="W3586" s="867"/>
      <c r="X3586" s="867"/>
      <c r="Y3586" s="867" t="str">
        <f t="shared" si="240"/>
        <v/>
      </c>
      <c r="Z3586" s="867"/>
    </row>
    <row r="3587" spans="2:26" s="312" customFormat="1" ht="30" customHeight="1" outlineLevel="1">
      <c r="B3587" s="314"/>
      <c r="C3587" s="534"/>
      <c r="D3587" s="525"/>
      <c r="E3587" s="307" t="s">
        <v>10166</v>
      </c>
      <c r="F3587" s="307" t="s">
        <v>10167</v>
      </c>
      <c r="G3587" s="309" t="s">
        <v>10168</v>
      </c>
      <c r="H3587" s="302" t="s">
        <v>9</v>
      </c>
      <c r="I3587" s="303" t="s">
        <v>3666</v>
      </c>
      <c r="J3587" s="417" t="s">
        <v>5683</v>
      </c>
      <c r="K3587" s="865" t="str">
        <f t="shared" si="236"/>
        <v/>
      </c>
      <c r="L3587" s="555" t="s">
        <v>17116</v>
      </c>
      <c r="M3587" s="553" t="s">
        <v>3657</v>
      </c>
      <c r="N3587" s="541" t="s">
        <v>19936</v>
      </c>
      <c r="O3587" s="553" t="s">
        <v>17569</v>
      </c>
      <c r="P3587" s="554" t="s">
        <v>18209</v>
      </c>
      <c r="Q3587" s="867" t="str">
        <f t="shared" ca="1" si="237"/>
        <v>シート「クリーニング種別」参照</v>
      </c>
      <c r="R3587" s="867" t="str">
        <f t="shared" ca="1" si="238"/>
        <v>シート「クリーニング種別」参照</v>
      </c>
      <c r="S3587" s="867" t="str">
        <f>IFERROR(IF(VLOOKUP("*"&amp;TRIM($F3587)&amp;"*",dump!$A:$D,4,FALSE)="","空文字",VLOOKUP("*"&amp;TRIM($F3587)&amp;"*",dump!$A:$D,4,FALSE)),"NA")</f>
        <v>NA</v>
      </c>
      <c r="T3587" s="867" t="str">
        <f t="shared" ca="1" si="239"/>
        <v>×</v>
      </c>
      <c r="U3587" s="867"/>
      <c r="V3587" s="867"/>
      <c r="W3587" s="867"/>
      <c r="X3587" s="867"/>
      <c r="Y3587" s="867" t="str">
        <f t="shared" si="240"/>
        <v/>
      </c>
      <c r="Z3587" s="867"/>
    </row>
    <row r="3588" spans="2:26" s="312" customFormat="1" ht="45" customHeight="1" outlineLevel="1">
      <c r="B3588" s="314"/>
      <c r="C3588" s="382"/>
      <c r="D3588" s="215" t="s">
        <v>10169</v>
      </c>
      <c r="E3588" s="213"/>
      <c r="F3588" s="214" t="s">
        <v>10170</v>
      </c>
      <c r="G3588" s="214" t="s">
        <v>10171</v>
      </c>
      <c r="H3588" s="225" t="s">
        <v>3657</v>
      </c>
      <c r="I3588" s="144" t="s">
        <v>3666</v>
      </c>
      <c r="J3588" s="418" t="s">
        <v>5684</v>
      </c>
      <c r="K3588" s="865" t="str">
        <f t="shared" si="236"/>
        <v>○</v>
      </c>
      <c r="L3588" s="555" t="s">
        <v>17119</v>
      </c>
      <c r="M3588" s="553"/>
      <c r="N3588" s="541" t="s">
        <v>18922</v>
      </c>
      <c r="O3588" s="551"/>
      <c r="P3588" s="554"/>
      <c r="Q3588" s="867" t="str">
        <f t="shared" ca="1" si="237"/>
        <v/>
      </c>
      <c r="R3588" s="867" t="str">
        <f t="shared" ca="1" si="238"/>
        <v/>
      </c>
      <c r="S3588" s="867" t="str">
        <f>IFERROR(IF(VLOOKUP("*"&amp;TRIM($F3588)&amp;"*",dump!$A:$D,4,FALSE)="","空文字",VLOOKUP("*"&amp;TRIM($F3588)&amp;"*",dump!$A:$D,4,FALSE)),"NA")</f>
        <v>NA</v>
      </c>
      <c r="T3588" s="867" t="str">
        <f t="shared" si="239"/>
        <v/>
      </c>
      <c r="U3588" s="867"/>
      <c r="V3588" s="867"/>
      <c r="W3588" s="867"/>
      <c r="X3588" s="867"/>
      <c r="Y3588" s="867" t="str">
        <f t="shared" si="240"/>
        <v/>
      </c>
      <c r="Z3588" s="867"/>
    </row>
    <row r="3589" spans="2:26" s="312" customFormat="1" ht="45" customHeight="1" outlineLevel="1">
      <c r="B3589" s="314"/>
      <c r="C3589" s="534"/>
      <c r="D3589" s="343"/>
      <c r="E3589" s="307" t="s">
        <v>10172</v>
      </c>
      <c r="F3589" s="307" t="s">
        <v>10173</v>
      </c>
      <c r="G3589" s="307" t="s">
        <v>10174</v>
      </c>
      <c r="H3589" s="302" t="s">
        <v>3657</v>
      </c>
      <c r="I3589" s="303" t="s">
        <v>3666</v>
      </c>
      <c r="J3589" s="417" t="s">
        <v>5684</v>
      </c>
      <c r="K3589" s="865" t="str">
        <f t="shared" si="236"/>
        <v/>
      </c>
      <c r="L3589" s="555" t="s">
        <v>17116</v>
      </c>
      <c r="M3589" s="553" t="s">
        <v>3657</v>
      </c>
      <c r="N3589" s="541" t="s">
        <v>18211</v>
      </c>
      <c r="O3589" s="551" t="s">
        <v>17511</v>
      </c>
      <c r="P3589" s="554" t="s">
        <v>19400</v>
      </c>
      <c r="Q3589" s="867" t="str">
        <f t="shared" ca="1" si="237"/>
        <v>初期値：07D0010100000000</v>
      </c>
      <c r="R3589" s="867" t="str">
        <f t="shared" ca="1" si="238"/>
        <v>07D0010100000000</v>
      </c>
      <c r="S3589" s="867" t="str">
        <f>IFERROR(IF(VLOOKUP("*"&amp;TRIM($F3589)&amp;"*",dump!$A:$D,4,FALSE)="","空文字",VLOOKUP("*"&amp;TRIM($F3589)&amp;"*",dump!$A:$D,4,FALSE)),"NA")</f>
        <v>NA</v>
      </c>
      <c r="T3589" s="867" t="str">
        <f t="shared" ca="1" si="239"/>
        <v>×</v>
      </c>
      <c r="U3589" s="867"/>
      <c r="V3589" s="867"/>
      <c r="W3589" s="867"/>
      <c r="X3589" s="867"/>
      <c r="Y3589" s="867" t="str">
        <f t="shared" si="240"/>
        <v/>
      </c>
      <c r="Z3589" s="867"/>
    </row>
    <row r="3590" spans="2:26" s="312" customFormat="1" ht="45" customHeight="1" outlineLevel="1">
      <c r="B3590" s="314"/>
      <c r="C3590" s="534"/>
      <c r="D3590" s="343"/>
      <c r="E3590" s="307" t="s">
        <v>10175</v>
      </c>
      <c r="F3590" s="307" t="s">
        <v>7144</v>
      </c>
      <c r="G3590" s="307" t="s">
        <v>10176</v>
      </c>
      <c r="H3590" s="302" t="s">
        <v>3657</v>
      </c>
      <c r="I3590" s="303" t="s">
        <v>3666</v>
      </c>
      <c r="J3590" s="417" t="s">
        <v>5684</v>
      </c>
      <c r="K3590" s="865" t="str">
        <f t="shared" si="236"/>
        <v/>
      </c>
      <c r="L3590" s="555" t="s">
        <v>17116</v>
      </c>
      <c r="M3590" s="553" t="s">
        <v>3657</v>
      </c>
      <c r="N3590" s="541" t="s">
        <v>19409</v>
      </c>
      <c r="O3590" s="551" t="s">
        <v>17511</v>
      </c>
      <c r="P3590" s="554" t="s">
        <v>17685</v>
      </c>
      <c r="Q3590" s="867" t="str">
        <f t="shared" ca="1" si="237"/>
        <v>初期値：0</v>
      </c>
      <c r="R3590" s="867" t="str">
        <f t="shared" ca="1" si="238"/>
        <v>0</v>
      </c>
      <c r="S3590" s="867" t="str">
        <f>IFERROR(IF(VLOOKUP("*"&amp;TRIM($F3590)&amp;"*",dump!$A:$D,4,FALSE)="","空文字",VLOOKUP("*"&amp;TRIM($F3590)&amp;"*",dump!$A:$D,4,FALSE)),"NA")</f>
        <v>NA</v>
      </c>
      <c r="T3590" s="867" t="str">
        <f t="shared" ca="1" si="239"/>
        <v>×</v>
      </c>
      <c r="U3590" s="867"/>
      <c r="V3590" s="867"/>
      <c r="W3590" s="867"/>
      <c r="X3590" s="867"/>
      <c r="Y3590" s="867" t="str">
        <f t="shared" si="240"/>
        <v/>
      </c>
      <c r="Z3590" s="867"/>
    </row>
    <row r="3591" spans="2:26" s="312" customFormat="1" ht="90" customHeight="1" outlineLevel="1">
      <c r="B3591" s="314"/>
      <c r="C3591" s="534"/>
      <c r="D3591" s="343"/>
      <c r="E3591" s="307" t="s">
        <v>10177</v>
      </c>
      <c r="F3591" s="307" t="s">
        <v>7145</v>
      </c>
      <c r="G3591" s="307" t="s">
        <v>10178</v>
      </c>
      <c r="H3591" s="302" t="s">
        <v>3657</v>
      </c>
      <c r="I3591" s="303" t="s">
        <v>3666</v>
      </c>
      <c r="J3591" s="417" t="s">
        <v>5684</v>
      </c>
      <c r="K3591" s="865" t="str">
        <f t="shared" si="236"/>
        <v/>
      </c>
      <c r="L3591" s="557" t="s">
        <v>3656</v>
      </c>
      <c r="M3591" s="558" t="s">
        <v>3655</v>
      </c>
      <c r="N3591" s="723" t="s">
        <v>18212</v>
      </c>
      <c r="O3591" s="558"/>
      <c r="P3591" s="598"/>
      <c r="Q3591" s="867" t="str">
        <f t="shared" ca="1" si="237"/>
        <v/>
      </c>
      <c r="R3591" s="867" t="str">
        <f t="shared" ca="1" si="238"/>
        <v/>
      </c>
      <c r="S3591" s="867" t="str">
        <f>IFERROR(IF(VLOOKUP("*"&amp;TRIM($F3591)&amp;"*",dump!$A:$D,4,FALSE)="","空文字",VLOOKUP("*"&amp;TRIM($F3591)&amp;"*",dump!$A:$D,4,FALSE)),"NA")</f>
        <v>NA</v>
      </c>
      <c r="T3591" s="867" t="str">
        <f t="shared" ca="1" si="239"/>
        <v>●</v>
      </c>
      <c r="U3591" s="867"/>
      <c r="V3591" s="867"/>
      <c r="W3591" s="867"/>
      <c r="X3591" s="867"/>
      <c r="Y3591" s="867" t="str">
        <f t="shared" si="240"/>
        <v/>
      </c>
      <c r="Z3591" s="867"/>
    </row>
    <row r="3592" spans="2:26" s="312" customFormat="1" ht="60" customHeight="1" outlineLevel="1">
      <c r="B3592" s="314"/>
      <c r="C3592" s="534"/>
      <c r="D3592" s="343"/>
      <c r="E3592" s="307" t="s">
        <v>10179</v>
      </c>
      <c r="F3592" s="307" t="s">
        <v>7146</v>
      </c>
      <c r="G3592" s="309" t="s">
        <v>10180</v>
      </c>
      <c r="H3592" s="302" t="s">
        <v>9</v>
      </c>
      <c r="I3592" s="303" t="s">
        <v>3666</v>
      </c>
      <c r="J3592" s="417" t="s">
        <v>5683</v>
      </c>
      <c r="K3592" s="865" t="str">
        <f t="shared" si="236"/>
        <v/>
      </c>
      <c r="L3592" s="555" t="s">
        <v>17116</v>
      </c>
      <c r="M3592" s="553" t="s">
        <v>3657</v>
      </c>
      <c r="N3592" s="541" t="s">
        <v>18213</v>
      </c>
      <c r="O3592" s="553" t="s">
        <v>17511</v>
      </c>
      <c r="P3592" s="554" t="s">
        <v>17299</v>
      </c>
      <c r="Q3592" s="867" t="str">
        <f t="shared" ca="1" si="237"/>
        <v>初期値：100</v>
      </c>
      <c r="R3592" s="867" t="str">
        <f t="shared" ca="1" si="238"/>
        <v>100</v>
      </c>
      <c r="S3592" s="867" t="str">
        <f>IFERROR(IF(VLOOKUP("*"&amp;TRIM($F3592)&amp;"*",dump!$A:$D,4,FALSE)="","空文字",VLOOKUP("*"&amp;TRIM($F3592)&amp;"*",dump!$A:$D,4,FALSE)),"NA")</f>
        <v>NA</v>
      </c>
      <c r="T3592" s="867" t="str">
        <f t="shared" ca="1" si="239"/>
        <v>×</v>
      </c>
      <c r="U3592" s="867"/>
      <c r="V3592" s="867"/>
      <c r="W3592" s="867"/>
      <c r="X3592" s="867"/>
      <c r="Y3592" s="867" t="str">
        <f t="shared" si="240"/>
        <v/>
      </c>
      <c r="Z3592" s="867"/>
    </row>
    <row r="3593" spans="2:26" s="312" customFormat="1" ht="60" customHeight="1" outlineLevel="1">
      <c r="B3593" s="314"/>
      <c r="C3593" s="534"/>
      <c r="D3593" s="343"/>
      <c r="E3593" s="307" t="s">
        <v>10181</v>
      </c>
      <c r="F3593" s="307" t="s">
        <v>7147</v>
      </c>
      <c r="G3593" s="307" t="s">
        <v>10182</v>
      </c>
      <c r="H3593" s="302" t="s">
        <v>3657</v>
      </c>
      <c r="I3593" s="303" t="s">
        <v>3666</v>
      </c>
      <c r="J3593" s="417" t="s">
        <v>5684</v>
      </c>
      <c r="K3593" s="865" t="str">
        <f t="shared" si="236"/>
        <v/>
      </c>
      <c r="L3593" s="555" t="s">
        <v>17116</v>
      </c>
      <c r="M3593" s="553" t="s">
        <v>3657</v>
      </c>
      <c r="N3593" s="541" t="s">
        <v>18214</v>
      </c>
      <c r="O3593" s="553" t="s">
        <v>17511</v>
      </c>
      <c r="P3593" s="554" t="s">
        <v>17685</v>
      </c>
      <c r="Q3593" s="867" t="str">
        <f t="shared" ca="1" si="237"/>
        <v>初期値：0</v>
      </c>
      <c r="R3593" s="867" t="str">
        <f t="shared" ca="1" si="238"/>
        <v>0</v>
      </c>
      <c r="S3593" s="867" t="str">
        <f>IFERROR(IF(VLOOKUP("*"&amp;TRIM($F3593)&amp;"*",dump!$A:$D,4,FALSE)="","空文字",VLOOKUP("*"&amp;TRIM($F3593)&amp;"*",dump!$A:$D,4,FALSE)),"NA")</f>
        <v>NA</v>
      </c>
      <c r="T3593" s="867" t="str">
        <f t="shared" ca="1" si="239"/>
        <v>×</v>
      </c>
      <c r="U3593" s="867"/>
      <c r="V3593" s="867"/>
      <c r="W3593" s="867"/>
      <c r="X3593" s="867"/>
      <c r="Y3593" s="867" t="str">
        <f t="shared" si="240"/>
        <v/>
      </c>
      <c r="Z3593" s="867"/>
    </row>
    <row r="3594" spans="2:26" s="312" customFormat="1" ht="60" customHeight="1" outlineLevel="1">
      <c r="B3594" s="314"/>
      <c r="C3594" s="534"/>
      <c r="D3594" s="343"/>
      <c r="E3594" s="307" t="s">
        <v>10183</v>
      </c>
      <c r="F3594" s="307" t="s">
        <v>7148</v>
      </c>
      <c r="G3594" s="309" t="s">
        <v>10184</v>
      </c>
      <c r="H3594" s="302" t="s">
        <v>9</v>
      </c>
      <c r="I3594" s="303" t="s">
        <v>3666</v>
      </c>
      <c r="J3594" s="417" t="s">
        <v>5683</v>
      </c>
      <c r="K3594" s="865" t="str">
        <f t="shared" si="236"/>
        <v/>
      </c>
      <c r="L3594" s="555" t="s">
        <v>17116</v>
      </c>
      <c r="M3594" s="553" t="s">
        <v>3657</v>
      </c>
      <c r="N3594" s="541" t="s">
        <v>18215</v>
      </c>
      <c r="O3594" s="553" t="s">
        <v>17511</v>
      </c>
      <c r="P3594" s="554" t="s">
        <v>17685</v>
      </c>
      <c r="Q3594" s="867" t="str">
        <f t="shared" ca="1" si="237"/>
        <v>初期値：0</v>
      </c>
      <c r="R3594" s="867" t="str">
        <f t="shared" ca="1" si="238"/>
        <v>0</v>
      </c>
      <c r="S3594" s="867" t="str">
        <f>IFERROR(IF(VLOOKUP("*"&amp;TRIM($F3594)&amp;"*",dump!$A:$D,4,FALSE)="","空文字",VLOOKUP("*"&amp;TRIM($F3594)&amp;"*",dump!$A:$D,4,FALSE)),"NA")</f>
        <v>NA</v>
      </c>
      <c r="T3594" s="867" t="str">
        <f t="shared" ca="1" si="239"/>
        <v>×</v>
      </c>
      <c r="U3594" s="867"/>
      <c r="V3594" s="867"/>
      <c r="W3594" s="867"/>
      <c r="X3594" s="867"/>
      <c r="Y3594" s="867" t="str">
        <f t="shared" si="240"/>
        <v/>
      </c>
      <c r="Z3594" s="867"/>
    </row>
    <row r="3595" spans="2:26" s="312" customFormat="1" ht="60" customHeight="1" outlineLevel="1">
      <c r="B3595" s="314"/>
      <c r="C3595" s="534"/>
      <c r="D3595" s="343"/>
      <c r="E3595" s="307" t="s">
        <v>10185</v>
      </c>
      <c r="F3595" s="307" t="s">
        <v>7149</v>
      </c>
      <c r="G3595" s="307" t="s">
        <v>10186</v>
      </c>
      <c r="H3595" s="302" t="s">
        <v>3657</v>
      </c>
      <c r="I3595" s="303" t="s">
        <v>3666</v>
      </c>
      <c r="J3595" s="417" t="s">
        <v>5684</v>
      </c>
      <c r="K3595" s="865" t="str">
        <f t="shared" si="236"/>
        <v/>
      </c>
      <c r="L3595" s="555" t="s">
        <v>17116</v>
      </c>
      <c r="M3595" s="553" t="s">
        <v>3657</v>
      </c>
      <c r="N3595" s="593" t="s">
        <v>18216</v>
      </c>
      <c r="O3595" s="553" t="s">
        <v>17511</v>
      </c>
      <c r="P3595" s="554" t="s">
        <v>17685</v>
      </c>
      <c r="Q3595" s="867" t="str">
        <f t="shared" ca="1" si="237"/>
        <v>初期値：0</v>
      </c>
      <c r="R3595" s="867" t="str">
        <f t="shared" ca="1" si="238"/>
        <v>0</v>
      </c>
      <c r="S3595" s="867" t="str">
        <f>IFERROR(IF(VLOOKUP("*"&amp;TRIM($F3595)&amp;"*",dump!$A:$D,4,FALSE)="","空文字",VLOOKUP("*"&amp;TRIM($F3595)&amp;"*",dump!$A:$D,4,FALSE)),"NA")</f>
        <v>NA</v>
      </c>
      <c r="T3595" s="867" t="str">
        <f t="shared" ca="1" si="239"/>
        <v>×</v>
      </c>
      <c r="U3595" s="867"/>
      <c r="V3595" s="867"/>
      <c r="W3595" s="867"/>
      <c r="X3595" s="867"/>
      <c r="Y3595" s="867" t="str">
        <f t="shared" si="240"/>
        <v/>
      </c>
      <c r="Z3595" s="867"/>
    </row>
    <row r="3596" spans="2:26" s="312" customFormat="1" ht="60" customHeight="1" outlineLevel="1">
      <c r="B3596" s="314"/>
      <c r="C3596" s="534"/>
      <c r="D3596" s="343"/>
      <c r="E3596" s="307" t="s">
        <v>10187</v>
      </c>
      <c r="F3596" s="307" t="s">
        <v>7150</v>
      </c>
      <c r="G3596" s="307" t="s">
        <v>10188</v>
      </c>
      <c r="H3596" s="302" t="s">
        <v>3657</v>
      </c>
      <c r="I3596" s="303" t="s">
        <v>3666</v>
      </c>
      <c r="J3596" s="417" t="s">
        <v>5684</v>
      </c>
      <c r="K3596" s="865" t="str">
        <f t="shared" si="236"/>
        <v/>
      </c>
      <c r="L3596" s="555" t="s">
        <v>17116</v>
      </c>
      <c r="M3596" s="553" t="s">
        <v>3657</v>
      </c>
      <c r="N3596" s="593" t="s">
        <v>18217</v>
      </c>
      <c r="O3596" s="553" t="s">
        <v>17511</v>
      </c>
      <c r="P3596" s="554" t="s">
        <v>17685</v>
      </c>
      <c r="Q3596" s="867" t="str">
        <f t="shared" ca="1" si="237"/>
        <v>初期値：0</v>
      </c>
      <c r="R3596" s="867" t="str">
        <f t="shared" ca="1" si="238"/>
        <v>0</v>
      </c>
      <c r="S3596" s="867" t="str">
        <f>IFERROR(IF(VLOOKUP("*"&amp;TRIM($F3596)&amp;"*",dump!$A:$D,4,FALSE)="","空文字",VLOOKUP("*"&amp;TRIM($F3596)&amp;"*",dump!$A:$D,4,FALSE)),"NA")</f>
        <v>NA</v>
      </c>
      <c r="T3596" s="867" t="str">
        <f t="shared" ca="1" si="239"/>
        <v>×</v>
      </c>
      <c r="U3596" s="867"/>
      <c r="V3596" s="867"/>
      <c r="W3596" s="867"/>
      <c r="X3596" s="867"/>
      <c r="Y3596" s="867" t="str">
        <f t="shared" si="240"/>
        <v/>
      </c>
      <c r="Z3596" s="867"/>
    </row>
    <row r="3597" spans="2:26" s="312" customFormat="1" ht="60" customHeight="1" outlineLevel="1">
      <c r="B3597" s="314"/>
      <c r="C3597" s="534"/>
      <c r="D3597" s="525"/>
      <c r="E3597" s="307" t="s">
        <v>10189</v>
      </c>
      <c r="F3597" s="307" t="s">
        <v>7151</v>
      </c>
      <c r="G3597" s="309" t="s">
        <v>10190</v>
      </c>
      <c r="H3597" s="302" t="s">
        <v>9</v>
      </c>
      <c r="I3597" s="303" t="s">
        <v>3666</v>
      </c>
      <c r="J3597" s="417" t="s">
        <v>5683</v>
      </c>
      <c r="K3597" s="865" t="str">
        <f t="shared" ref="K3597:K3660" si="241">IF(AND(M3597="", O3597="", N3597&lt;&gt;""), "○", "")</f>
        <v/>
      </c>
      <c r="L3597" s="555" t="s">
        <v>17116</v>
      </c>
      <c r="M3597" s="553" t="s">
        <v>3657</v>
      </c>
      <c r="N3597" s="593" t="s">
        <v>18218</v>
      </c>
      <c r="O3597" s="553" t="s">
        <v>17511</v>
      </c>
      <c r="P3597" s="554" t="s">
        <v>17685</v>
      </c>
      <c r="Q3597" s="867" t="str">
        <f t="shared" ref="Q3597:Q3660" ca="1" si="242">IF(P3597="","",IF(P3597="←",IF(OFFSET($J3597,0,MATCH(MID(M3597,1,FIND("の",M3597,1)-1), $L$11:$BA$11,0)+4,1,1)="","",OFFSET($L3597,0,MATCH(MID(M3597,1,FIND("の",M3597,1)-1), $L$11:$BA$11,0)+4,1,1)),P3597))</f>
        <v>初期値：0</v>
      </c>
      <c r="R3597" s="867" t="str">
        <f t="shared" ref="R3597:R3660" ca="1" si="243">IF(COUNTIF(Q3597,"*(*"),MID(Q3597,FIND("(",Q3597,1)+1,FIND(")",Q3597,1)-FIND("(",Q3597,1)-1),IF(COUNTIF(Q3597,"*""*"),MID(Q3597,FIND("""",Q3597,1)+1,LEN(Q3597)-2),IF(COUNTIF(Q3597,"*：*"),RIGHT(Q3597,LEN(Q3597)-(FIND("：",Q3597))),Q3597)))</f>
        <v>0</v>
      </c>
      <c r="S3597" s="867" t="str">
        <f>IFERROR(IF(VLOOKUP("*"&amp;TRIM($F3597)&amp;"*",dump!$A:$D,4,FALSE)="","空文字",VLOOKUP("*"&amp;TRIM($F3597)&amp;"*",dump!$A:$D,4,FALSE)),"NA")</f>
        <v>NA</v>
      </c>
      <c r="T3597" s="867" t="str">
        <f t="shared" ref="T3597:T3660" ca="1" si="244">IF($K3597&lt;&gt;"",IF($E3597&lt;&gt;"","■",""),IF(AND(R3597="",S3597="NA"),"●", IF(EXACT(R3597,S3597),"●","×")))</f>
        <v>×</v>
      </c>
      <c r="U3597" s="867"/>
      <c r="V3597" s="867"/>
      <c r="W3597" s="867"/>
      <c r="X3597" s="867"/>
      <c r="Y3597" s="867" t="str">
        <f t="shared" ref="Y3597:Y3660" si="245">IF(U3597="●","●","")</f>
        <v/>
      </c>
      <c r="Z3597" s="867"/>
    </row>
    <row r="3598" spans="2:26" s="312" customFormat="1" ht="45" customHeight="1" outlineLevel="1">
      <c r="B3598" s="314"/>
      <c r="C3598" s="382"/>
      <c r="D3598" s="215" t="s">
        <v>16165</v>
      </c>
      <c r="E3598" s="213"/>
      <c r="F3598" s="214" t="s">
        <v>16142</v>
      </c>
      <c r="G3598" s="214" t="s">
        <v>16166</v>
      </c>
      <c r="H3598" s="225" t="s">
        <v>3657</v>
      </c>
      <c r="I3598" s="144" t="s">
        <v>3666</v>
      </c>
      <c r="J3598" s="418" t="s">
        <v>5684</v>
      </c>
      <c r="K3598" s="865" t="str">
        <f t="shared" si="241"/>
        <v/>
      </c>
      <c r="L3598" s="557" t="s">
        <v>3656</v>
      </c>
      <c r="M3598" s="558" t="s">
        <v>3655</v>
      </c>
      <c r="N3598" s="597" t="s">
        <v>18219</v>
      </c>
      <c r="O3598" s="558"/>
      <c r="P3598" s="599"/>
      <c r="Q3598" s="867" t="str">
        <f t="shared" ca="1" si="242"/>
        <v/>
      </c>
      <c r="R3598" s="867" t="str">
        <f t="shared" ca="1" si="243"/>
        <v/>
      </c>
      <c r="S3598" s="867" t="str">
        <f>IFERROR(IF(VLOOKUP("*"&amp;TRIM($F3598)&amp;"*",dump!$A:$D,4,FALSE)="","空文字",VLOOKUP("*"&amp;TRIM($F3598)&amp;"*",dump!$A:$D,4,FALSE)),"NA")</f>
        <v>NA</v>
      </c>
      <c r="T3598" s="867" t="str">
        <f t="shared" ca="1" si="244"/>
        <v>●</v>
      </c>
      <c r="U3598" s="867"/>
      <c r="V3598" s="867"/>
      <c r="W3598" s="867"/>
      <c r="X3598" s="867"/>
      <c r="Y3598" s="867" t="str">
        <f t="shared" si="245"/>
        <v/>
      </c>
      <c r="Z3598" s="867"/>
    </row>
    <row r="3599" spans="2:26" s="312" customFormat="1" ht="45" customHeight="1" outlineLevel="1">
      <c r="B3599" s="314"/>
      <c r="C3599" s="534"/>
      <c r="D3599" s="343"/>
      <c r="E3599" s="307" t="s">
        <v>16164</v>
      </c>
      <c r="F3599" s="307" t="s">
        <v>16145</v>
      </c>
      <c r="G3599" s="307" t="s">
        <v>16167</v>
      </c>
      <c r="H3599" s="302" t="s">
        <v>3657</v>
      </c>
      <c r="I3599" s="303" t="s">
        <v>3666</v>
      </c>
      <c r="J3599" s="417" t="s">
        <v>5684</v>
      </c>
      <c r="K3599" s="865" t="str">
        <f t="shared" si="241"/>
        <v/>
      </c>
      <c r="L3599" s="557" t="s">
        <v>3656</v>
      </c>
      <c r="M3599" s="558" t="s">
        <v>3655</v>
      </c>
      <c r="N3599" s="597" t="s">
        <v>18220</v>
      </c>
      <c r="O3599" s="558"/>
      <c r="P3599" s="599"/>
      <c r="Q3599" s="867" t="str">
        <f t="shared" ca="1" si="242"/>
        <v/>
      </c>
      <c r="R3599" s="867" t="str">
        <f t="shared" ca="1" si="243"/>
        <v/>
      </c>
      <c r="S3599" s="867" t="str">
        <f>IFERROR(IF(VLOOKUP("*"&amp;TRIM($F3599)&amp;"*",dump!$A:$D,4,FALSE)="","空文字",VLOOKUP("*"&amp;TRIM($F3599)&amp;"*",dump!$A:$D,4,FALSE)),"NA")</f>
        <v>NA</v>
      </c>
      <c r="T3599" s="867" t="str">
        <f t="shared" ca="1" si="244"/>
        <v>●</v>
      </c>
      <c r="U3599" s="867"/>
      <c r="V3599" s="867"/>
      <c r="W3599" s="867"/>
      <c r="X3599" s="867"/>
      <c r="Y3599" s="867" t="str">
        <f t="shared" si="245"/>
        <v/>
      </c>
      <c r="Z3599" s="867"/>
    </row>
    <row r="3600" spans="2:26" s="312" customFormat="1" ht="45" customHeight="1" outlineLevel="1">
      <c r="B3600" s="314"/>
      <c r="C3600" s="534"/>
      <c r="D3600" s="343"/>
      <c r="E3600" s="307" t="s">
        <v>16163</v>
      </c>
      <c r="F3600" s="307" t="s">
        <v>16146</v>
      </c>
      <c r="G3600" s="307" t="s">
        <v>16168</v>
      </c>
      <c r="H3600" s="302" t="s">
        <v>3657</v>
      </c>
      <c r="I3600" s="303" t="s">
        <v>3666</v>
      </c>
      <c r="J3600" s="417" t="s">
        <v>5684</v>
      </c>
      <c r="K3600" s="865" t="str">
        <f t="shared" si="241"/>
        <v/>
      </c>
      <c r="L3600" s="557" t="s">
        <v>3656</v>
      </c>
      <c r="M3600" s="558" t="s">
        <v>3655</v>
      </c>
      <c r="N3600" s="597" t="s">
        <v>18221</v>
      </c>
      <c r="O3600" s="558"/>
      <c r="P3600" s="599"/>
      <c r="Q3600" s="867" t="str">
        <f t="shared" ca="1" si="242"/>
        <v/>
      </c>
      <c r="R3600" s="867" t="str">
        <f t="shared" ca="1" si="243"/>
        <v/>
      </c>
      <c r="S3600" s="867" t="str">
        <f>IFERROR(IF(VLOOKUP("*"&amp;TRIM($F3600)&amp;"*",dump!$A:$D,4,FALSE)="","空文字",VLOOKUP("*"&amp;TRIM($F3600)&amp;"*",dump!$A:$D,4,FALSE)),"NA")</f>
        <v>NA</v>
      </c>
      <c r="T3600" s="867" t="str">
        <f t="shared" ca="1" si="244"/>
        <v>●</v>
      </c>
      <c r="U3600" s="867"/>
      <c r="V3600" s="867"/>
      <c r="W3600" s="867"/>
      <c r="X3600" s="867"/>
      <c r="Y3600" s="867" t="str">
        <f t="shared" si="245"/>
        <v/>
      </c>
      <c r="Z3600" s="867"/>
    </row>
    <row r="3601" spans="2:26" s="312" customFormat="1" ht="45" customHeight="1" outlineLevel="1">
      <c r="B3601" s="314"/>
      <c r="C3601" s="382"/>
      <c r="D3601" s="215" t="s">
        <v>16162</v>
      </c>
      <c r="E3601" s="213"/>
      <c r="F3601" s="214" t="s">
        <v>16143</v>
      </c>
      <c r="G3601" s="214" t="s">
        <v>16169</v>
      </c>
      <c r="H3601" s="225" t="s">
        <v>3657</v>
      </c>
      <c r="I3601" s="144" t="s">
        <v>3666</v>
      </c>
      <c r="J3601" s="418" t="s">
        <v>5684</v>
      </c>
      <c r="K3601" s="865" t="str">
        <f t="shared" si="241"/>
        <v/>
      </c>
      <c r="L3601" s="557" t="s">
        <v>3656</v>
      </c>
      <c r="M3601" s="558" t="s">
        <v>3655</v>
      </c>
      <c r="N3601" s="597" t="s">
        <v>18222</v>
      </c>
      <c r="O3601" s="558"/>
      <c r="P3601" s="599"/>
      <c r="Q3601" s="867" t="str">
        <f t="shared" ca="1" si="242"/>
        <v/>
      </c>
      <c r="R3601" s="867" t="str">
        <f t="shared" ca="1" si="243"/>
        <v/>
      </c>
      <c r="S3601" s="867" t="str">
        <f>IFERROR(IF(VLOOKUP("*"&amp;TRIM($F3601)&amp;"*",dump!$A:$D,4,FALSE)="","空文字",VLOOKUP("*"&amp;TRIM($F3601)&amp;"*",dump!$A:$D,4,FALSE)),"NA")</f>
        <v>NA</v>
      </c>
      <c r="T3601" s="867" t="str">
        <f t="shared" ca="1" si="244"/>
        <v>●</v>
      </c>
      <c r="U3601" s="867"/>
      <c r="V3601" s="867"/>
      <c r="W3601" s="867"/>
      <c r="X3601" s="867"/>
      <c r="Y3601" s="867" t="str">
        <f t="shared" si="245"/>
        <v/>
      </c>
      <c r="Z3601" s="867"/>
    </row>
    <row r="3602" spans="2:26" s="312" customFormat="1" ht="45" customHeight="1" outlineLevel="1">
      <c r="B3602" s="314"/>
      <c r="C3602" s="534"/>
      <c r="D3602" s="343"/>
      <c r="E3602" s="307" t="s">
        <v>16161</v>
      </c>
      <c r="F3602" s="307" t="s">
        <v>16147</v>
      </c>
      <c r="G3602" s="307" t="s">
        <v>16170</v>
      </c>
      <c r="H3602" s="302" t="s">
        <v>3657</v>
      </c>
      <c r="I3602" s="303" t="s">
        <v>3666</v>
      </c>
      <c r="J3602" s="417" t="s">
        <v>5684</v>
      </c>
      <c r="K3602" s="865" t="str">
        <f t="shared" si="241"/>
        <v/>
      </c>
      <c r="L3602" s="557" t="s">
        <v>3656</v>
      </c>
      <c r="M3602" s="558" t="s">
        <v>3655</v>
      </c>
      <c r="N3602" s="597" t="s">
        <v>18223</v>
      </c>
      <c r="O3602" s="558"/>
      <c r="P3602" s="599"/>
      <c r="Q3602" s="867" t="str">
        <f t="shared" ca="1" si="242"/>
        <v/>
      </c>
      <c r="R3602" s="867" t="str">
        <f t="shared" ca="1" si="243"/>
        <v/>
      </c>
      <c r="S3602" s="867" t="str">
        <f>IFERROR(IF(VLOOKUP("*"&amp;TRIM($F3602)&amp;"*",dump!$A:$D,4,FALSE)="","空文字",VLOOKUP("*"&amp;TRIM($F3602)&amp;"*",dump!$A:$D,4,FALSE)),"NA")</f>
        <v>NA</v>
      </c>
      <c r="T3602" s="867" t="str">
        <f t="shared" ca="1" si="244"/>
        <v>●</v>
      </c>
      <c r="U3602" s="867"/>
      <c r="V3602" s="867"/>
      <c r="W3602" s="867"/>
      <c r="X3602" s="867"/>
      <c r="Y3602" s="867" t="str">
        <f t="shared" si="245"/>
        <v/>
      </c>
      <c r="Z3602" s="867"/>
    </row>
    <row r="3603" spans="2:26" s="312" customFormat="1" ht="45" customHeight="1" outlineLevel="1">
      <c r="B3603" s="314"/>
      <c r="C3603" s="534"/>
      <c r="D3603" s="343"/>
      <c r="E3603" s="307" t="s">
        <v>16160</v>
      </c>
      <c r="F3603" s="307" t="s">
        <v>16148</v>
      </c>
      <c r="G3603" s="307" t="s">
        <v>16171</v>
      </c>
      <c r="H3603" s="302" t="s">
        <v>3657</v>
      </c>
      <c r="I3603" s="303" t="s">
        <v>3666</v>
      </c>
      <c r="J3603" s="417" t="s">
        <v>5684</v>
      </c>
      <c r="K3603" s="865" t="str">
        <f t="shared" si="241"/>
        <v/>
      </c>
      <c r="L3603" s="557" t="s">
        <v>3656</v>
      </c>
      <c r="M3603" s="558" t="s">
        <v>3655</v>
      </c>
      <c r="N3603" s="597" t="s">
        <v>18224</v>
      </c>
      <c r="O3603" s="558"/>
      <c r="P3603" s="599"/>
      <c r="Q3603" s="867" t="str">
        <f t="shared" ca="1" si="242"/>
        <v/>
      </c>
      <c r="R3603" s="867" t="str">
        <f t="shared" ca="1" si="243"/>
        <v/>
      </c>
      <c r="S3603" s="867" t="str">
        <f>IFERROR(IF(VLOOKUP("*"&amp;TRIM($F3603)&amp;"*",dump!$A:$D,4,FALSE)="","空文字",VLOOKUP("*"&amp;TRIM($F3603)&amp;"*",dump!$A:$D,4,FALSE)),"NA")</f>
        <v>NA</v>
      </c>
      <c r="T3603" s="867" t="str">
        <f t="shared" ca="1" si="244"/>
        <v>●</v>
      </c>
      <c r="U3603" s="867"/>
      <c r="V3603" s="867"/>
      <c r="W3603" s="867"/>
      <c r="X3603" s="867"/>
      <c r="Y3603" s="867" t="str">
        <f t="shared" si="245"/>
        <v/>
      </c>
      <c r="Z3603" s="867"/>
    </row>
    <row r="3604" spans="2:26" s="312" customFormat="1" ht="45" customHeight="1" outlineLevel="1">
      <c r="B3604" s="314"/>
      <c r="C3604" s="382"/>
      <c r="D3604" s="215" t="s">
        <v>16154</v>
      </c>
      <c r="E3604" s="213"/>
      <c r="F3604" s="214" t="s">
        <v>16144</v>
      </c>
      <c r="G3604" s="214" t="s">
        <v>16172</v>
      </c>
      <c r="H3604" s="225" t="s">
        <v>3657</v>
      </c>
      <c r="I3604" s="144" t="s">
        <v>3666</v>
      </c>
      <c r="J3604" s="418" t="s">
        <v>5684</v>
      </c>
      <c r="K3604" s="865" t="str">
        <f t="shared" si="241"/>
        <v/>
      </c>
      <c r="L3604" s="557" t="s">
        <v>3656</v>
      </c>
      <c r="M3604" s="558" t="s">
        <v>3655</v>
      </c>
      <c r="N3604" s="597" t="s">
        <v>18225</v>
      </c>
      <c r="O3604" s="558"/>
      <c r="P3604" s="599"/>
      <c r="Q3604" s="867" t="str">
        <f t="shared" ca="1" si="242"/>
        <v/>
      </c>
      <c r="R3604" s="867" t="str">
        <f t="shared" ca="1" si="243"/>
        <v/>
      </c>
      <c r="S3604" s="867" t="str">
        <f>IFERROR(IF(VLOOKUP("*"&amp;TRIM($F3604)&amp;"*",dump!$A:$D,4,FALSE)="","空文字",VLOOKUP("*"&amp;TRIM($F3604)&amp;"*",dump!$A:$D,4,FALSE)),"NA")</f>
        <v>NA</v>
      </c>
      <c r="T3604" s="867" t="str">
        <f t="shared" ca="1" si="244"/>
        <v>●</v>
      </c>
      <c r="U3604" s="867"/>
      <c r="V3604" s="867"/>
      <c r="W3604" s="867"/>
      <c r="X3604" s="867"/>
      <c r="Y3604" s="867" t="str">
        <f t="shared" si="245"/>
        <v/>
      </c>
      <c r="Z3604" s="867"/>
    </row>
    <row r="3605" spans="2:26" s="312" customFormat="1" ht="45" customHeight="1" outlineLevel="1">
      <c r="B3605" s="314"/>
      <c r="C3605" s="534"/>
      <c r="D3605" s="343"/>
      <c r="E3605" s="307" t="s">
        <v>16155</v>
      </c>
      <c r="F3605" s="307" t="s">
        <v>16149</v>
      </c>
      <c r="G3605" s="307" t="s">
        <v>16173</v>
      </c>
      <c r="H3605" s="302" t="s">
        <v>3657</v>
      </c>
      <c r="I3605" s="303" t="s">
        <v>3666</v>
      </c>
      <c r="J3605" s="417" t="s">
        <v>5684</v>
      </c>
      <c r="K3605" s="865" t="str">
        <f t="shared" si="241"/>
        <v/>
      </c>
      <c r="L3605" s="557" t="s">
        <v>3656</v>
      </c>
      <c r="M3605" s="558" t="s">
        <v>3655</v>
      </c>
      <c r="N3605" s="597" t="s">
        <v>18226</v>
      </c>
      <c r="O3605" s="558"/>
      <c r="P3605" s="599"/>
      <c r="Q3605" s="867" t="str">
        <f t="shared" ca="1" si="242"/>
        <v/>
      </c>
      <c r="R3605" s="867" t="str">
        <f t="shared" ca="1" si="243"/>
        <v/>
      </c>
      <c r="S3605" s="867" t="str">
        <f>IFERROR(IF(VLOOKUP("*"&amp;TRIM($F3605)&amp;"*",dump!$A:$D,4,FALSE)="","空文字",VLOOKUP("*"&amp;TRIM($F3605)&amp;"*",dump!$A:$D,4,FALSE)),"NA")</f>
        <v>NA</v>
      </c>
      <c r="T3605" s="867" t="str">
        <f t="shared" ca="1" si="244"/>
        <v>●</v>
      </c>
      <c r="U3605" s="867"/>
      <c r="V3605" s="867"/>
      <c r="W3605" s="867"/>
      <c r="X3605" s="867"/>
      <c r="Y3605" s="867" t="str">
        <f t="shared" si="245"/>
        <v/>
      </c>
      <c r="Z3605" s="867"/>
    </row>
    <row r="3606" spans="2:26" s="312" customFormat="1" ht="45" customHeight="1" outlineLevel="1">
      <c r="B3606" s="314"/>
      <c r="C3606" s="534"/>
      <c r="D3606" s="343"/>
      <c r="E3606" s="307" t="s">
        <v>16156</v>
      </c>
      <c r="F3606" s="307" t="s">
        <v>16150</v>
      </c>
      <c r="G3606" s="307" t="s">
        <v>16174</v>
      </c>
      <c r="H3606" s="302" t="s">
        <v>3657</v>
      </c>
      <c r="I3606" s="303" t="s">
        <v>3666</v>
      </c>
      <c r="J3606" s="417" t="s">
        <v>5684</v>
      </c>
      <c r="K3606" s="865" t="str">
        <f t="shared" si="241"/>
        <v/>
      </c>
      <c r="L3606" s="557" t="s">
        <v>3656</v>
      </c>
      <c r="M3606" s="558" t="s">
        <v>3655</v>
      </c>
      <c r="N3606" s="597" t="s">
        <v>18227</v>
      </c>
      <c r="O3606" s="558"/>
      <c r="P3606" s="599"/>
      <c r="Q3606" s="867" t="str">
        <f t="shared" ca="1" si="242"/>
        <v/>
      </c>
      <c r="R3606" s="867" t="str">
        <f t="shared" ca="1" si="243"/>
        <v/>
      </c>
      <c r="S3606" s="867" t="str">
        <f>IFERROR(IF(VLOOKUP("*"&amp;TRIM($F3606)&amp;"*",dump!$A:$D,4,FALSE)="","空文字",VLOOKUP("*"&amp;TRIM($F3606)&amp;"*",dump!$A:$D,4,FALSE)),"NA")</f>
        <v>NA</v>
      </c>
      <c r="T3606" s="867" t="str">
        <f t="shared" ca="1" si="244"/>
        <v>●</v>
      </c>
      <c r="U3606" s="867"/>
      <c r="V3606" s="867"/>
      <c r="W3606" s="867"/>
      <c r="X3606" s="867"/>
      <c r="Y3606" s="867" t="str">
        <f t="shared" si="245"/>
        <v/>
      </c>
      <c r="Z3606" s="867"/>
    </row>
    <row r="3607" spans="2:26" s="312" customFormat="1" ht="45" customHeight="1" outlineLevel="1">
      <c r="B3607" s="314"/>
      <c r="C3607" s="534"/>
      <c r="D3607" s="343"/>
      <c r="E3607" s="307" t="s">
        <v>16157</v>
      </c>
      <c r="F3607" s="307" t="s">
        <v>16151</v>
      </c>
      <c r="G3607" s="307" t="s">
        <v>16175</v>
      </c>
      <c r="H3607" s="302" t="s">
        <v>3657</v>
      </c>
      <c r="I3607" s="303" t="s">
        <v>3666</v>
      </c>
      <c r="J3607" s="417" t="s">
        <v>5684</v>
      </c>
      <c r="K3607" s="865" t="str">
        <f t="shared" si="241"/>
        <v/>
      </c>
      <c r="L3607" s="557" t="s">
        <v>3656</v>
      </c>
      <c r="M3607" s="558" t="s">
        <v>3655</v>
      </c>
      <c r="N3607" s="597" t="s">
        <v>18228</v>
      </c>
      <c r="O3607" s="558"/>
      <c r="P3607" s="599"/>
      <c r="Q3607" s="867" t="str">
        <f t="shared" ca="1" si="242"/>
        <v/>
      </c>
      <c r="R3607" s="867" t="str">
        <f t="shared" ca="1" si="243"/>
        <v/>
      </c>
      <c r="S3607" s="867" t="str">
        <f>IFERROR(IF(VLOOKUP("*"&amp;TRIM($F3607)&amp;"*",dump!$A:$D,4,FALSE)="","空文字",VLOOKUP("*"&amp;TRIM($F3607)&amp;"*",dump!$A:$D,4,FALSE)),"NA")</f>
        <v>NA</v>
      </c>
      <c r="T3607" s="867" t="str">
        <f t="shared" ca="1" si="244"/>
        <v>●</v>
      </c>
      <c r="U3607" s="867"/>
      <c r="V3607" s="867"/>
      <c r="W3607" s="867"/>
      <c r="X3607" s="867"/>
      <c r="Y3607" s="867" t="str">
        <f t="shared" si="245"/>
        <v/>
      </c>
      <c r="Z3607" s="867"/>
    </row>
    <row r="3608" spans="2:26" s="312" customFormat="1" ht="45" customHeight="1" outlineLevel="1">
      <c r="B3608" s="314"/>
      <c r="C3608" s="534"/>
      <c r="D3608" s="343"/>
      <c r="E3608" s="307" t="s">
        <v>16158</v>
      </c>
      <c r="F3608" s="307" t="s">
        <v>16152</v>
      </c>
      <c r="G3608" s="307" t="s">
        <v>16176</v>
      </c>
      <c r="H3608" s="302" t="s">
        <v>3657</v>
      </c>
      <c r="I3608" s="303" t="s">
        <v>3666</v>
      </c>
      <c r="J3608" s="417" t="s">
        <v>5684</v>
      </c>
      <c r="K3608" s="865" t="str">
        <f t="shared" si="241"/>
        <v/>
      </c>
      <c r="L3608" s="557" t="s">
        <v>3656</v>
      </c>
      <c r="M3608" s="558" t="s">
        <v>3655</v>
      </c>
      <c r="N3608" s="597" t="s">
        <v>18229</v>
      </c>
      <c r="O3608" s="558"/>
      <c r="P3608" s="599"/>
      <c r="Q3608" s="867" t="str">
        <f t="shared" ca="1" si="242"/>
        <v/>
      </c>
      <c r="R3608" s="867" t="str">
        <f t="shared" ca="1" si="243"/>
        <v/>
      </c>
      <c r="S3608" s="867" t="str">
        <f>IFERROR(IF(VLOOKUP("*"&amp;TRIM($F3608)&amp;"*",dump!$A:$D,4,FALSE)="","空文字",VLOOKUP("*"&amp;TRIM($F3608)&amp;"*",dump!$A:$D,4,FALSE)),"NA")</f>
        <v>NA</v>
      </c>
      <c r="T3608" s="867" t="str">
        <f t="shared" ca="1" si="244"/>
        <v>●</v>
      </c>
      <c r="U3608" s="867"/>
      <c r="V3608" s="867"/>
      <c r="W3608" s="867"/>
      <c r="X3608" s="867"/>
      <c r="Y3608" s="867" t="str">
        <f t="shared" si="245"/>
        <v/>
      </c>
      <c r="Z3608" s="867"/>
    </row>
    <row r="3609" spans="2:26" s="312" customFormat="1" ht="45" customHeight="1" outlineLevel="1">
      <c r="B3609" s="314"/>
      <c r="C3609" s="534"/>
      <c r="D3609" s="343"/>
      <c r="E3609" s="307" t="s">
        <v>16159</v>
      </c>
      <c r="F3609" s="307" t="s">
        <v>16153</v>
      </c>
      <c r="G3609" s="307" t="s">
        <v>16177</v>
      </c>
      <c r="H3609" s="302" t="s">
        <v>3657</v>
      </c>
      <c r="I3609" s="303" t="s">
        <v>3666</v>
      </c>
      <c r="J3609" s="417" t="s">
        <v>5684</v>
      </c>
      <c r="K3609" s="865" t="str">
        <f t="shared" si="241"/>
        <v/>
      </c>
      <c r="L3609" s="557" t="s">
        <v>3656</v>
      </c>
      <c r="M3609" s="558" t="s">
        <v>3655</v>
      </c>
      <c r="N3609" s="597" t="s">
        <v>18230</v>
      </c>
      <c r="O3609" s="558"/>
      <c r="P3609" s="599"/>
      <c r="Q3609" s="867" t="str">
        <f t="shared" ca="1" si="242"/>
        <v/>
      </c>
      <c r="R3609" s="867" t="str">
        <f t="shared" ca="1" si="243"/>
        <v/>
      </c>
      <c r="S3609" s="867" t="str">
        <f>IFERROR(IF(VLOOKUP("*"&amp;TRIM($F3609)&amp;"*",dump!$A:$D,4,FALSE)="","空文字",VLOOKUP("*"&amp;TRIM($F3609)&amp;"*",dump!$A:$D,4,FALSE)),"NA")</f>
        <v>NA</v>
      </c>
      <c r="T3609" s="867" t="str">
        <f t="shared" ca="1" si="244"/>
        <v>●</v>
      </c>
      <c r="U3609" s="867"/>
      <c r="V3609" s="867"/>
      <c r="W3609" s="867"/>
      <c r="X3609" s="867"/>
      <c r="Y3609" s="867" t="str">
        <f t="shared" si="245"/>
        <v/>
      </c>
      <c r="Z3609" s="867"/>
    </row>
    <row r="3610" spans="2:26" s="312" customFormat="1" ht="60" customHeight="1" outlineLevel="1">
      <c r="B3610" s="314"/>
      <c r="C3610" s="530" t="s">
        <v>10193</v>
      </c>
      <c r="D3610" s="215" t="s">
        <v>10194</v>
      </c>
      <c r="E3610" s="213"/>
      <c r="F3610" s="214"/>
      <c r="G3610" s="214" t="s">
        <v>8200</v>
      </c>
      <c r="H3610" s="225"/>
      <c r="I3610" s="144"/>
      <c r="J3610" s="429" t="s">
        <v>5683</v>
      </c>
      <c r="K3610" s="865" t="str">
        <f t="shared" si="241"/>
        <v/>
      </c>
      <c r="L3610" s="557" t="s">
        <v>3656</v>
      </c>
      <c r="M3610" s="558" t="s">
        <v>3655</v>
      </c>
      <c r="N3610" s="597" t="s">
        <v>18231</v>
      </c>
      <c r="O3610" s="558"/>
      <c r="P3610" s="598"/>
      <c r="Q3610" s="867" t="str">
        <f t="shared" ca="1" si="242"/>
        <v/>
      </c>
      <c r="R3610" s="867" t="str">
        <f t="shared" ca="1" si="243"/>
        <v/>
      </c>
      <c r="S3610" s="867" t="str">
        <f>IFERROR(IF(VLOOKUP("*"&amp;TRIM($F3610)&amp;"*",dump!$A:$D,4,FALSE)="","空文字",VLOOKUP("*"&amp;TRIM($F3610)&amp;"*",dump!$A:$D,4,FALSE)),"NA")</f>
        <v>NA</v>
      </c>
      <c r="T3610" s="867" t="str">
        <f t="shared" ca="1" si="244"/>
        <v>●</v>
      </c>
      <c r="U3610" s="867"/>
      <c r="V3610" s="867"/>
      <c r="W3610" s="867"/>
      <c r="X3610" s="867"/>
      <c r="Y3610" s="867" t="str">
        <f t="shared" si="245"/>
        <v/>
      </c>
      <c r="Z3610" s="867"/>
    </row>
    <row r="3611" spans="2:26" s="312" customFormat="1" ht="45" customHeight="1" outlineLevel="1">
      <c r="B3611" s="314"/>
      <c r="C3611" s="534"/>
      <c r="D3611" s="343"/>
      <c r="E3611" s="318" t="s">
        <v>10195</v>
      </c>
      <c r="F3611" s="318" t="s">
        <v>10196</v>
      </c>
      <c r="G3611" s="318" t="s">
        <v>10197</v>
      </c>
      <c r="H3611" s="316" t="s">
        <v>418</v>
      </c>
      <c r="I3611" s="317" t="s">
        <v>660</v>
      </c>
      <c r="J3611" s="421" t="s">
        <v>5683</v>
      </c>
      <c r="K3611" s="865" t="str">
        <f t="shared" si="241"/>
        <v/>
      </c>
      <c r="L3611" s="557" t="s">
        <v>3656</v>
      </c>
      <c r="M3611" s="558" t="s">
        <v>3655</v>
      </c>
      <c r="N3611" s="597" t="s">
        <v>19410</v>
      </c>
      <c r="O3611" s="558"/>
      <c r="P3611" s="598"/>
      <c r="Q3611" s="867" t="str">
        <f t="shared" ca="1" si="242"/>
        <v/>
      </c>
      <c r="R3611" s="867" t="str">
        <f t="shared" ca="1" si="243"/>
        <v/>
      </c>
      <c r="S3611" s="867" t="str">
        <f>IFERROR(IF(VLOOKUP("*"&amp;TRIM($F3611)&amp;"*",dump!$A:$D,4,FALSE)="","空文字",VLOOKUP("*"&amp;TRIM($F3611)&amp;"*",dump!$A:$D,4,FALSE)),"NA")</f>
        <v>NA</v>
      </c>
      <c r="T3611" s="867" t="str">
        <f t="shared" ca="1" si="244"/>
        <v>●</v>
      </c>
      <c r="U3611" s="867"/>
      <c r="V3611" s="867"/>
      <c r="W3611" s="867"/>
      <c r="X3611" s="867"/>
      <c r="Y3611" s="867" t="str">
        <f t="shared" si="245"/>
        <v/>
      </c>
      <c r="Z3611" s="867"/>
    </row>
    <row r="3612" spans="2:26" s="312" customFormat="1" ht="15" customHeight="1" outlineLevel="1">
      <c r="B3612" s="314"/>
      <c r="C3612" s="534"/>
      <c r="D3612" s="343"/>
      <c r="E3612" s="318" t="s">
        <v>10198</v>
      </c>
      <c r="F3612" s="318" t="s">
        <v>10199</v>
      </c>
      <c r="G3612" s="318" t="s">
        <v>10200</v>
      </c>
      <c r="H3612" s="316" t="s">
        <v>9</v>
      </c>
      <c r="I3612" s="317" t="s">
        <v>660</v>
      </c>
      <c r="J3612" s="421" t="s">
        <v>5683</v>
      </c>
      <c r="K3612" s="865" t="str">
        <f t="shared" si="241"/>
        <v/>
      </c>
      <c r="L3612" s="557" t="s">
        <v>3656</v>
      </c>
      <c r="M3612" s="558" t="s">
        <v>3655</v>
      </c>
      <c r="N3612" s="597" t="s">
        <v>18232</v>
      </c>
      <c r="O3612" s="558"/>
      <c r="P3612" s="598"/>
      <c r="Q3612" s="867" t="str">
        <f t="shared" ca="1" si="242"/>
        <v/>
      </c>
      <c r="R3612" s="867" t="str">
        <f t="shared" ca="1" si="243"/>
        <v/>
      </c>
      <c r="S3612" s="867" t="str">
        <f>IFERROR(IF(VLOOKUP("*"&amp;TRIM($F3612)&amp;"*",dump!$A:$D,4,FALSE)="","空文字",VLOOKUP("*"&amp;TRIM($F3612)&amp;"*",dump!$A:$D,4,FALSE)),"NA")</f>
        <v>NA</v>
      </c>
      <c r="T3612" s="867" t="str">
        <f t="shared" ca="1" si="244"/>
        <v>●</v>
      </c>
      <c r="U3612" s="867"/>
      <c r="V3612" s="867"/>
      <c r="W3612" s="867"/>
      <c r="X3612" s="867"/>
      <c r="Y3612" s="867" t="str">
        <f t="shared" si="245"/>
        <v/>
      </c>
      <c r="Z3612" s="867"/>
    </row>
    <row r="3613" spans="2:26" s="312" customFormat="1" ht="15" customHeight="1" outlineLevel="1">
      <c r="B3613" s="314"/>
      <c r="C3613" s="534"/>
      <c r="D3613" s="343"/>
      <c r="E3613" s="318" t="s">
        <v>10201</v>
      </c>
      <c r="F3613" s="318" t="s">
        <v>10202</v>
      </c>
      <c r="G3613" s="318" t="s">
        <v>10203</v>
      </c>
      <c r="H3613" s="316" t="s">
        <v>9</v>
      </c>
      <c r="I3613" s="317" t="s">
        <v>660</v>
      </c>
      <c r="J3613" s="421" t="s">
        <v>5683</v>
      </c>
      <c r="K3613" s="865" t="str">
        <f t="shared" si="241"/>
        <v/>
      </c>
      <c r="L3613" s="557" t="s">
        <v>3656</v>
      </c>
      <c r="M3613" s="558" t="s">
        <v>3655</v>
      </c>
      <c r="N3613" s="597" t="s">
        <v>19411</v>
      </c>
      <c r="O3613" s="558"/>
      <c r="P3613" s="598"/>
      <c r="Q3613" s="867" t="str">
        <f t="shared" ca="1" si="242"/>
        <v/>
      </c>
      <c r="R3613" s="867" t="str">
        <f t="shared" ca="1" si="243"/>
        <v/>
      </c>
      <c r="S3613" s="867" t="str">
        <f>IFERROR(IF(VLOOKUP("*"&amp;TRIM($F3613)&amp;"*",dump!$A:$D,4,FALSE)="","空文字",VLOOKUP("*"&amp;TRIM($F3613)&amp;"*",dump!$A:$D,4,FALSE)),"NA")</f>
        <v>NA</v>
      </c>
      <c r="T3613" s="867" t="str">
        <f t="shared" ca="1" si="244"/>
        <v>●</v>
      </c>
      <c r="U3613" s="867"/>
      <c r="V3613" s="867"/>
      <c r="W3613" s="867"/>
      <c r="X3613" s="867"/>
      <c r="Y3613" s="867" t="str">
        <f t="shared" si="245"/>
        <v/>
      </c>
      <c r="Z3613" s="867"/>
    </row>
    <row r="3614" spans="2:26" s="312" customFormat="1" ht="45" customHeight="1" outlineLevel="1">
      <c r="B3614" s="314"/>
      <c r="C3614" s="534"/>
      <c r="D3614" s="343"/>
      <c r="E3614" s="318" t="s">
        <v>10204</v>
      </c>
      <c r="F3614" s="318" t="s">
        <v>10205</v>
      </c>
      <c r="G3614" s="318" t="s">
        <v>10206</v>
      </c>
      <c r="H3614" s="316" t="s">
        <v>9</v>
      </c>
      <c r="I3614" s="317" t="s">
        <v>660</v>
      </c>
      <c r="J3614" s="421" t="s">
        <v>5683</v>
      </c>
      <c r="K3614" s="865" t="str">
        <f t="shared" si="241"/>
        <v/>
      </c>
      <c r="L3614" s="557" t="s">
        <v>3656</v>
      </c>
      <c r="M3614" s="558" t="s">
        <v>3655</v>
      </c>
      <c r="N3614" s="723" t="s">
        <v>19412</v>
      </c>
      <c r="O3614" s="558"/>
      <c r="P3614" s="598"/>
      <c r="Q3614" s="867" t="str">
        <f t="shared" ca="1" si="242"/>
        <v/>
      </c>
      <c r="R3614" s="867" t="str">
        <f t="shared" ca="1" si="243"/>
        <v/>
      </c>
      <c r="S3614" s="867" t="str">
        <f>IFERROR(IF(VLOOKUP("*"&amp;TRIM($F3614)&amp;"*",dump!$A:$D,4,FALSE)="","空文字",VLOOKUP("*"&amp;TRIM($F3614)&amp;"*",dump!$A:$D,4,FALSE)),"NA")</f>
        <v>NA</v>
      </c>
      <c r="T3614" s="867" t="str">
        <f t="shared" ca="1" si="244"/>
        <v>●</v>
      </c>
      <c r="U3614" s="867"/>
      <c r="V3614" s="867"/>
      <c r="W3614" s="867"/>
      <c r="X3614" s="867"/>
      <c r="Y3614" s="867" t="str">
        <f t="shared" si="245"/>
        <v/>
      </c>
      <c r="Z3614" s="867"/>
    </row>
    <row r="3615" spans="2:26" s="312" customFormat="1" ht="45" customHeight="1" outlineLevel="1">
      <c r="B3615" s="314"/>
      <c r="C3615" s="534"/>
      <c r="D3615" s="343"/>
      <c r="E3615" s="318" t="s">
        <v>10207</v>
      </c>
      <c r="F3615" s="318" t="s">
        <v>10208</v>
      </c>
      <c r="G3615" s="318" t="s">
        <v>10209</v>
      </c>
      <c r="H3615" s="316" t="s">
        <v>9</v>
      </c>
      <c r="I3615" s="317" t="s">
        <v>660</v>
      </c>
      <c r="J3615" s="421" t="s">
        <v>5683</v>
      </c>
      <c r="K3615" s="865" t="str">
        <f t="shared" si="241"/>
        <v/>
      </c>
      <c r="L3615" s="557" t="s">
        <v>3656</v>
      </c>
      <c r="M3615" s="558" t="s">
        <v>3655</v>
      </c>
      <c r="N3615" s="723" t="s">
        <v>19413</v>
      </c>
      <c r="O3615" s="558"/>
      <c r="P3615" s="598"/>
      <c r="Q3615" s="867" t="str">
        <f t="shared" ca="1" si="242"/>
        <v/>
      </c>
      <c r="R3615" s="867" t="str">
        <f t="shared" ca="1" si="243"/>
        <v/>
      </c>
      <c r="S3615" s="867" t="str">
        <f>IFERROR(IF(VLOOKUP("*"&amp;TRIM($F3615)&amp;"*",dump!$A:$D,4,FALSE)="","空文字",VLOOKUP("*"&amp;TRIM($F3615)&amp;"*",dump!$A:$D,4,FALSE)),"NA")</f>
        <v>NA</v>
      </c>
      <c r="T3615" s="867" t="str">
        <f t="shared" ca="1" si="244"/>
        <v>●</v>
      </c>
      <c r="U3615" s="867"/>
      <c r="V3615" s="867"/>
      <c r="W3615" s="867"/>
      <c r="X3615" s="867"/>
      <c r="Y3615" s="867" t="str">
        <f t="shared" si="245"/>
        <v/>
      </c>
      <c r="Z3615" s="867"/>
    </row>
    <row r="3616" spans="2:26" s="312" customFormat="1" ht="60" customHeight="1" outlineLevel="1">
      <c r="B3616" s="314"/>
      <c r="C3616" s="534"/>
      <c r="D3616" s="215" t="s">
        <v>10210</v>
      </c>
      <c r="E3616" s="213"/>
      <c r="F3616" s="214"/>
      <c r="G3616" s="214" t="s">
        <v>8201</v>
      </c>
      <c r="H3616" s="225"/>
      <c r="I3616" s="144"/>
      <c r="J3616" s="429" t="s">
        <v>5683</v>
      </c>
      <c r="K3616" s="865" t="str">
        <f t="shared" si="241"/>
        <v/>
      </c>
      <c r="L3616" s="557" t="s">
        <v>3656</v>
      </c>
      <c r="M3616" s="558" t="s">
        <v>3655</v>
      </c>
      <c r="N3616" s="723" t="s">
        <v>18233</v>
      </c>
      <c r="O3616" s="558"/>
      <c r="P3616" s="598"/>
      <c r="Q3616" s="867" t="str">
        <f t="shared" ca="1" si="242"/>
        <v/>
      </c>
      <c r="R3616" s="867" t="str">
        <f t="shared" ca="1" si="243"/>
        <v/>
      </c>
      <c r="S3616" s="867" t="str">
        <f>IFERROR(IF(VLOOKUP("*"&amp;TRIM($F3616)&amp;"*",dump!$A:$D,4,FALSE)="","空文字",VLOOKUP("*"&amp;TRIM($F3616)&amp;"*",dump!$A:$D,4,FALSE)),"NA")</f>
        <v>NA</v>
      </c>
      <c r="T3616" s="867" t="str">
        <f t="shared" ca="1" si="244"/>
        <v>●</v>
      </c>
      <c r="U3616" s="867"/>
      <c r="V3616" s="867"/>
      <c r="W3616" s="867"/>
      <c r="X3616" s="867"/>
      <c r="Y3616" s="867" t="str">
        <f t="shared" si="245"/>
        <v/>
      </c>
      <c r="Z3616" s="867"/>
    </row>
    <row r="3617" spans="2:26" s="312" customFormat="1" ht="15" customHeight="1" outlineLevel="1">
      <c r="B3617" s="314"/>
      <c r="C3617" s="534"/>
      <c r="D3617" s="343"/>
      <c r="E3617" s="318" t="s">
        <v>10211</v>
      </c>
      <c r="F3617" s="318" t="s">
        <v>10212</v>
      </c>
      <c r="G3617" s="318" t="s">
        <v>10213</v>
      </c>
      <c r="H3617" s="316" t="s">
        <v>418</v>
      </c>
      <c r="I3617" s="317" t="s">
        <v>660</v>
      </c>
      <c r="J3617" s="421" t="s">
        <v>5683</v>
      </c>
      <c r="K3617" s="865" t="str">
        <f t="shared" si="241"/>
        <v/>
      </c>
      <c r="L3617" s="557" t="s">
        <v>3656</v>
      </c>
      <c r="M3617" s="558" t="s">
        <v>3655</v>
      </c>
      <c r="N3617" s="723" t="s">
        <v>18234</v>
      </c>
      <c r="O3617" s="558"/>
      <c r="P3617" s="598"/>
      <c r="Q3617" s="867" t="str">
        <f t="shared" ca="1" si="242"/>
        <v/>
      </c>
      <c r="R3617" s="867" t="str">
        <f t="shared" ca="1" si="243"/>
        <v/>
      </c>
      <c r="S3617" s="867" t="str">
        <f>IFERROR(IF(VLOOKUP("*"&amp;TRIM($F3617)&amp;"*",dump!$A:$D,4,FALSE)="","空文字",VLOOKUP("*"&amp;TRIM($F3617)&amp;"*",dump!$A:$D,4,FALSE)),"NA")</f>
        <v>NA</v>
      </c>
      <c r="T3617" s="867" t="str">
        <f t="shared" ca="1" si="244"/>
        <v>●</v>
      </c>
      <c r="U3617" s="867"/>
      <c r="V3617" s="867"/>
      <c r="W3617" s="867"/>
      <c r="X3617" s="867"/>
      <c r="Y3617" s="867" t="str">
        <f t="shared" si="245"/>
        <v/>
      </c>
      <c r="Z3617" s="867"/>
    </row>
    <row r="3618" spans="2:26" s="312" customFormat="1" ht="15" customHeight="1" outlineLevel="1">
      <c r="B3618" s="314"/>
      <c r="C3618" s="534"/>
      <c r="D3618" s="343"/>
      <c r="E3618" s="318" t="s">
        <v>10214</v>
      </c>
      <c r="F3618" s="318" t="s">
        <v>10215</v>
      </c>
      <c r="G3618" s="318" t="s">
        <v>10216</v>
      </c>
      <c r="H3618" s="316" t="s">
        <v>418</v>
      </c>
      <c r="I3618" s="317" t="s">
        <v>660</v>
      </c>
      <c r="J3618" s="421" t="s">
        <v>5683</v>
      </c>
      <c r="K3618" s="865" t="str">
        <f t="shared" si="241"/>
        <v/>
      </c>
      <c r="L3618" s="557" t="s">
        <v>3656</v>
      </c>
      <c r="M3618" s="558" t="s">
        <v>3655</v>
      </c>
      <c r="N3618" s="723" t="s">
        <v>18235</v>
      </c>
      <c r="O3618" s="558"/>
      <c r="P3618" s="598"/>
      <c r="Q3618" s="867" t="str">
        <f t="shared" ca="1" si="242"/>
        <v/>
      </c>
      <c r="R3618" s="867" t="str">
        <f t="shared" ca="1" si="243"/>
        <v/>
      </c>
      <c r="S3618" s="867" t="str">
        <f>IFERROR(IF(VLOOKUP("*"&amp;TRIM($F3618)&amp;"*",dump!$A:$D,4,FALSE)="","空文字",VLOOKUP("*"&amp;TRIM($F3618)&amp;"*",dump!$A:$D,4,FALSE)),"NA")</f>
        <v>NA</v>
      </c>
      <c r="T3618" s="867" t="str">
        <f t="shared" ca="1" si="244"/>
        <v>●</v>
      </c>
      <c r="U3618" s="867"/>
      <c r="V3618" s="867"/>
      <c r="W3618" s="867"/>
      <c r="X3618" s="867"/>
      <c r="Y3618" s="867" t="str">
        <f t="shared" si="245"/>
        <v/>
      </c>
      <c r="Z3618" s="867"/>
    </row>
    <row r="3619" spans="2:26" s="312" customFormat="1" ht="15" customHeight="1" outlineLevel="1">
      <c r="B3619" s="314"/>
      <c r="C3619" s="534"/>
      <c r="D3619" s="343"/>
      <c r="E3619" s="318" t="s">
        <v>10217</v>
      </c>
      <c r="F3619" s="318" t="s">
        <v>10218</v>
      </c>
      <c r="G3619" s="318" t="s">
        <v>10219</v>
      </c>
      <c r="H3619" s="316" t="s">
        <v>418</v>
      </c>
      <c r="I3619" s="317" t="s">
        <v>660</v>
      </c>
      <c r="J3619" s="421" t="s">
        <v>5683</v>
      </c>
      <c r="K3619" s="865" t="str">
        <f t="shared" si="241"/>
        <v/>
      </c>
      <c r="L3619" s="557" t="s">
        <v>3656</v>
      </c>
      <c r="M3619" s="558" t="s">
        <v>3655</v>
      </c>
      <c r="N3619" s="723" t="s">
        <v>18235</v>
      </c>
      <c r="O3619" s="558"/>
      <c r="P3619" s="598"/>
      <c r="Q3619" s="867" t="str">
        <f t="shared" ca="1" si="242"/>
        <v/>
      </c>
      <c r="R3619" s="867" t="str">
        <f t="shared" ca="1" si="243"/>
        <v/>
      </c>
      <c r="S3619" s="867" t="str">
        <f>IFERROR(IF(VLOOKUP("*"&amp;TRIM($F3619)&amp;"*",dump!$A:$D,4,FALSE)="","空文字",VLOOKUP("*"&amp;TRIM($F3619)&amp;"*",dump!$A:$D,4,FALSE)),"NA")</f>
        <v>NA</v>
      </c>
      <c r="T3619" s="867" t="str">
        <f t="shared" ca="1" si="244"/>
        <v>●</v>
      </c>
      <c r="U3619" s="867"/>
      <c r="V3619" s="867"/>
      <c r="W3619" s="867"/>
      <c r="X3619" s="867"/>
      <c r="Y3619" s="867" t="str">
        <f t="shared" si="245"/>
        <v/>
      </c>
      <c r="Z3619" s="867"/>
    </row>
    <row r="3620" spans="2:26" s="312" customFormat="1" ht="15" customHeight="1" outlineLevel="1">
      <c r="B3620" s="314"/>
      <c r="C3620" s="534"/>
      <c r="D3620" s="343"/>
      <c r="E3620" s="318" t="s">
        <v>10220</v>
      </c>
      <c r="F3620" s="318" t="s">
        <v>10221</v>
      </c>
      <c r="G3620" s="318" t="s">
        <v>10222</v>
      </c>
      <c r="H3620" s="316" t="s">
        <v>418</v>
      </c>
      <c r="I3620" s="317" t="s">
        <v>660</v>
      </c>
      <c r="J3620" s="421" t="s">
        <v>5683</v>
      </c>
      <c r="K3620" s="865" t="str">
        <f t="shared" si="241"/>
        <v/>
      </c>
      <c r="L3620" s="557" t="s">
        <v>3656</v>
      </c>
      <c r="M3620" s="558" t="s">
        <v>3655</v>
      </c>
      <c r="N3620" s="723" t="s">
        <v>18236</v>
      </c>
      <c r="O3620" s="558"/>
      <c r="P3620" s="598"/>
      <c r="Q3620" s="867" t="str">
        <f t="shared" ca="1" si="242"/>
        <v/>
      </c>
      <c r="R3620" s="867" t="str">
        <f t="shared" ca="1" si="243"/>
        <v/>
      </c>
      <c r="S3620" s="867" t="str">
        <f>IFERROR(IF(VLOOKUP("*"&amp;TRIM($F3620)&amp;"*",dump!$A:$D,4,FALSE)="","空文字",VLOOKUP("*"&amp;TRIM($F3620)&amp;"*",dump!$A:$D,4,FALSE)),"NA")</f>
        <v>NA</v>
      </c>
      <c r="T3620" s="867" t="str">
        <f t="shared" ca="1" si="244"/>
        <v>●</v>
      </c>
      <c r="U3620" s="867"/>
      <c r="V3620" s="867"/>
      <c r="W3620" s="867"/>
      <c r="X3620" s="867"/>
      <c r="Y3620" s="867" t="str">
        <f t="shared" si="245"/>
        <v/>
      </c>
      <c r="Z3620" s="867"/>
    </row>
    <row r="3621" spans="2:26" s="312" customFormat="1" ht="15" customHeight="1" outlineLevel="1">
      <c r="B3621" s="314"/>
      <c r="C3621" s="534"/>
      <c r="D3621" s="343"/>
      <c r="E3621" s="318" t="s">
        <v>10223</v>
      </c>
      <c r="F3621" s="318" t="s">
        <v>10224</v>
      </c>
      <c r="G3621" s="318" t="s">
        <v>10225</v>
      </c>
      <c r="H3621" s="316" t="s">
        <v>8417</v>
      </c>
      <c r="I3621" s="317" t="s">
        <v>660</v>
      </c>
      <c r="J3621" s="421" t="s">
        <v>5683</v>
      </c>
      <c r="K3621" s="865" t="str">
        <f t="shared" si="241"/>
        <v/>
      </c>
      <c r="L3621" s="557" t="s">
        <v>3656</v>
      </c>
      <c r="M3621" s="558" t="s">
        <v>3655</v>
      </c>
      <c r="N3621" s="723" t="s">
        <v>18237</v>
      </c>
      <c r="O3621" s="558"/>
      <c r="P3621" s="598"/>
      <c r="Q3621" s="867" t="str">
        <f t="shared" ca="1" si="242"/>
        <v/>
      </c>
      <c r="R3621" s="867" t="str">
        <f t="shared" ca="1" si="243"/>
        <v/>
      </c>
      <c r="S3621" s="867" t="str">
        <f>IFERROR(IF(VLOOKUP("*"&amp;TRIM($F3621)&amp;"*",dump!$A:$D,4,FALSE)="","空文字",VLOOKUP("*"&amp;TRIM($F3621)&amp;"*",dump!$A:$D,4,FALSE)),"NA")</f>
        <v>NA</v>
      </c>
      <c r="T3621" s="867" t="str">
        <f t="shared" ca="1" si="244"/>
        <v>●</v>
      </c>
      <c r="U3621" s="867"/>
      <c r="V3621" s="867"/>
      <c r="W3621" s="867"/>
      <c r="X3621" s="867"/>
      <c r="Y3621" s="867" t="str">
        <f t="shared" si="245"/>
        <v/>
      </c>
      <c r="Z3621" s="867"/>
    </row>
    <row r="3622" spans="2:26" s="312" customFormat="1" ht="75" customHeight="1" outlineLevel="1">
      <c r="B3622" s="314"/>
      <c r="C3622" s="534"/>
      <c r="D3622" s="215" t="s">
        <v>10226</v>
      </c>
      <c r="E3622" s="213"/>
      <c r="F3622" s="214"/>
      <c r="G3622" s="214" t="s">
        <v>8202</v>
      </c>
      <c r="H3622" s="225"/>
      <c r="I3622" s="144"/>
      <c r="J3622" s="429" t="s">
        <v>5683</v>
      </c>
      <c r="K3622" s="865" t="str">
        <f t="shared" si="241"/>
        <v/>
      </c>
      <c r="L3622" s="557" t="s">
        <v>3656</v>
      </c>
      <c r="M3622" s="558" t="s">
        <v>3655</v>
      </c>
      <c r="N3622" s="723" t="s">
        <v>19414</v>
      </c>
      <c r="O3622" s="558"/>
      <c r="P3622" s="598"/>
      <c r="Q3622" s="867" t="str">
        <f t="shared" ca="1" si="242"/>
        <v/>
      </c>
      <c r="R3622" s="867" t="str">
        <f t="shared" ca="1" si="243"/>
        <v/>
      </c>
      <c r="S3622" s="867" t="str">
        <f>IFERROR(IF(VLOOKUP("*"&amp;TRIM($F3622)&amp;"*",dump!$A:$D,4,FALSE)="","空文字",VLOOKUP("*"&amp;TRIM($F3622)&amp;"*",dump!$A:$D,4,FALSE)),"NA")</f>
        <v>NA</v>
      </c>
      <c r="T3622" s="867" t="str">
        <f t="shared" ca="1" si="244"/>
        <v>●</v>
      </c>
      <c r="U3622" s="867"/>
      <c r="V3622" s="867"/>
      <c r="W3622" s="867"/>
      <c r="X3622" s="867"/>
      <c r="Y3622" s="867" t="str">
        <f t="shared" si="245"/>
        <v/>
      </c>
      <c r="Z3622" s="867"/>
    </row>
    <row r="3623" spans="2:26" s="312" customFormat="1" ht="45" customHeight="1" outlineLevel="1">
      <c r="B3623" s="314"/>
      <c r="C3623" s="534"/>
      <c r="D3623" s="343"/>
      <c r="E3623" s="318" t="s">
        <v>10227</v>
      </c>
      <c r="F3623" s="318" t="s">
        <v>10228</v>
      </c>
      <c r="G3623" s="318" t="s">
        <v>10229</v>
      </c>
      <c r="H3623" s="316" t="s">
        <v>418</v>
      </c>
      <c r="I3623" s="317" t="s">
        <v>660</v>
      </c>
      <c r="J3623" s="421" t="s">
        <v>5683</v>
      </c>
      <c r="K3623" s="865" t="str">
        <f t="shared" si="241"/>
        <v/>
      </c>
      <c r="L3623" s="557" t="s">
        <v>3656</v>
      </c>
      <c r="M3623" s="558" t="s">
        <v>3655</v>
      </c>
      <c r="N3623" s="597" t="s">
        <v>18238</v>
      </c>
      <c r="O3623" s="558"/>
      <c r="P3623" s="598"/>
      <c r="Q3623" s="867" t="str">
        <f t="shared" ca="1" si="242"/>
        <v/>
      </c>
      <c r="R3623" s="867" t="str">
        <f t="shared" ca="1" si="243"/>
        <v/>
      </c>
      <c r="S3623" s="867" t="str">
        <f>IFERROR(IF(VLOOKUP("*"&amp;TRIM($F3623)&amp;"*",dump!$A:$D,4,FALSE)="","空文字",VLOOKUP("*"&amp;TRIM($F3623)&amp;"*",dump!$A:$D,4,FALSE)),"NA")</f>
        <v>NA</v>
      </c>
      <c r="T3623" s="867" t="str">
        <f t="shared" ca="1" si="244"/>
        <v>●</v>
      </c>
      <c r="U3623" s="867"/>
      <c r="V3623" s="867"/>
      <c r="W3623" s="867"/>
      <c r="X3623" s="867"/>
      <c r="Y3623" s="867" t="str">
        <f t="shared" si="245"/>
        <v/>
      </c>
      <c r="Z3623" s="867"/>
    </row>
    <row r="3624" spans="2:26" s="312" customFormat="1" ht="15" customHeight="1" outlineLevel="1">
      <c r="B3624" s="314"/>
      <c r="C3624" s="530" t="s">
        <v>12463</v>
      </c>
      <c r="D3624" s="215" t="s">
        <v>12464</v>
      </c>
      <c r="E3624" s="69"/>
      <c r="F3624" s="151" t="s">
        <v>7935</v>
      </c>
      <c r="G3624" s="151" t="s">
        <v>7936</v>
      </c>
      <c r="H3624" s="227" t="s">
        <v>3655</v>
      </c>
      <c r="I3624" s="228" t="s">
        <v>3666</v>
      </c>
      <c r="J3624" s="429" t="s">
        <v>5684</v>
      </c>
      <c r="K3624" s="865" t="str">
        <f t="shared" si="241"/>
        <v/>
      </c>
      <c r="L3624" s="557" t="s">
        <v>3656</v>
      </c>
      <c r="M3624" s="558" t="s">
        <v>3655</v>
      </c>
      <c r="N3624" s="597" t="s">
        <v>17471</v>
      </c>
      <c r="O3624" s="558"/>
      <c r="P3624" s="598"/>
      <c r="Q3624" s="867" t="str">
        <f t="shared" ca="1" si="242"/>
        <v/>
      </c>
      <c r="R3624" s="867" t="str">
        <f t="shared" ca="1" si="243"/>
        <v/>
      </c>
      <c r="S3624" s="867" t="str">
        <f>IFERROR(IF(VLOOKUP("*"&amp;TRIM($F3624)&amp;"*",dump!$A:$D,4,FALSE)="","空文字",VLOOKUP("*"&amp;TRIM($F3624)&amp;"*",dump!$A:$D,4,FALSE)),"NA")</f>
        <v>NA</v>
      </c>
      <c r="T3624" s="867" t="str">
        <f t="shared" ca="1" si="244"/>
        <v>●</v>
      </c>
      <c r="U3624" s="867"/>
      <c r="V3624" s="867"/>
      <c r="W3624" s="867"/>
      <c r="X3624" s="867"/>
      <c r="Y3624" s="867" t="str">
        <f t="shared" si="245"/>
        <v/>
      </c>
      <c r="Z3624" s="867"/>
    </row>
    <row r="3625" spans="2:26" s="312" customFormat="1" ht="15" customHeight="1" outlineLevel="1">
      <c r="B3625" s="314"/>
      <c r="C3625" s="534"/>
      <c r="D3625" s="328"/>
      <c r="E3625" s="307" t="s">
        <v>7937</v>
      </c>
      <c r="F3625" s="309" t="s">
        <v>7938</v>
      </c>
      <c r="G3625" s="309" t="s">
        <v>7939</v>
      </c>
      <c r="H3625" s="310" t="s">
        <v>3657</v>
      </c>
      <c r="I3625" s="311" t="s">
        <v>3666</v>
      </c>
      <c r="J3625" s="421" t="s">
        <v>5684</v>
      </c>
      <c r="K3625" s="865" t="str">
        <f t="shared" si="241"/>
        <v/>
      </c>
      <c r="L3625" s="557" t="s">
        <v>3656</v>
      </c>
      <c r="M3625" s="558" t="s">
        <v>3655</v>
      </c>
      <c r="N3625" s="597" t="s">
        <v>19415</v>
      </c>
      <c r="O3625" s="558"/>
      <c r="P3625" s="598"/>
      <c r="Q3625" s="867" t="str">
        <f t="shared" ca="1" si="242"/>
        <v/>
      </c>
      <c r="R3625" s="867" t="str">
        <f t="shared" ca="1" si="243"/>
        <v/>
      </c>
      <c r="S3625" s="867" t="str">
        <f>IFERROR(IF(VLOOKUP("*"&amp;TRIM($F3625)&amp;"*",dump!$A:$D,4,FALSE)="","空文字",VLOOKUP("*"&amp;TRIM($F3625)&amp;"*",dump!$A:$D,4,FALSE)),"NA")</f>
        <v>NA</v>
      </c>
      <c r="T3625" s="867" t="str">
        <f t="shared" ca="1" si="244"/>
        <v>●</v>
      </c>
      <c r="U3625" s="867"/>
      <c r="V3625" s="867"/>
      <c r="W3625" s="867"/>
      <c r="X3625" s="867"/>
      <c r="Y3625" s="867" t="str">
        <f t="shared" si="245"/>
        <v/>
      </c>
      <c r="Z3625" s="867"/>
    </row>
    <row r="3626" spans="2:26" s="312" customFormat="1" ht="15" customHeight="1" outlineLevel="1">
      <c r="B3626" s="314"/>
      <c r="C3626" s="534"/>
      <c r="D3626" s="328"/>
      <c r="E3626" s="307" t="s">
        <v>7940</v>
      </c>
      <c r="F3626" s="309" t="s">
        <v>7941</v>
      </c>
      <c r="G3626" s="309" t="s">
        <v>7942</v>
      </c>
      <c r="H3626" s="310" t="s">
        <v>3657</v>
      </c>
      <c r="I3626" s="311" t="s">
        <v>3666</v>
      </c>
      <c r="J3626" s="421" t="s">
        <v>5684</v>
      </c>
      <c r="K3626" s="865" t="str">
        <f t="shared" si="241"/>
        <v/>
      </c>
      <c r="L3626" s="557" t="s">
        <v>3656</v>
      </c>
      <c r="M3626" s="558" t="s">
        <v>3655</v>
      </c>
      <c r="N3626" s="597" t="s">
        <v>19416</v>
      </c>
      <c r="O3626" s="558"/>
      <c r="P3626" s="598"/>
      <c r="Q3626" s="867" t="str">
        <f t="shared" ca="1" si="242"/>
        <v/>
      </c>
      <c r="R3626" s="867" t="str">
        <f t="shared" ca="1" si="243"/>
        <v/>
      </c>
      <c r="S3626" s="867" t="str">
        <f>IFERROR(IF(VLOOKUP("*"&amp;TRIM($F3626)&amp;"*",dump!$A:$D,4,FALSE)="","空文字",VLOOKUP("*"&amp;TRIM($F3626)&amp;"*",dump!$A:$D,4,FALSE)),"NA")</f>
        <v>NA</v>
      </c>
      <c r="T3626" s="867" t="str">
        <f t="shared" ca="1" si="244"/>
        <v>●</v>
      </c>
      <c r="U3626" s="867"/>
      <c r="V3626" s="867"/>
      <c r="W3626" s="867"/>
      <c r="X3626" s="867"/>
      <c r="Y3626" s="867" t="str">
        <f t="shared" si="245"/>
        <v/>
      </c>
      <c r="Z3626" s="867"/>
    </row>
    <row r="3627" spans="2:26" s="312" customFormat="1" ht="15" customHeight="1" outlineLevel="1">
      <c r="B3627" s="314"/>
      <c r="C3627" s="534"/>
      <c r="D3627" s="328"/>
      <c r="E3627" s="307" t="s">
        <v>7943</v>
      </c>
      <c r="F3627" s="309" t="s">
        <v>7944</v>
      </c>
      <c r="G3627" s="309" t="s">
        <v>7945</v>
      </c>
      <c r="H3627" s="310" t="s">
        <v>3657</v>
      </c>
      <c r="I3627" s="311" t="s">
        <v>3666</v>
      </c>
      <c r="J3627" s="421" t="s">
        <v>5684</v>
      </c>
      <c r="K3627" s="865" t="str">
        <f t="shared" si="241"/>
        <v/>
      </c>
      <c r="L3627" s="557" t="s">
        <v>3656</v>
      </c>
      <c r="M3627" s="558" t="s">
        <v>3655</v>
      </c>
      <c r="N3627" s="597" t="s">
        <v>19417</v>
      </c>
      <c r="O3627" s="558"/>
      <c r="P3627" s="598"/>
      <c r="Q3627" s="867" t="str">
        <f t="shared" ca="1" si="242"/>
        <v/>
      </c>
      <c r="R3627" s="867" t="str">
        <f t="shared" ca="1" si="243"/>
        <v/>
      </c>
      <c r="S3627" s="867" t="str">
        <f>IFERROR(IF(VLOOKUP("*"&amp;TRIM($F3627)&amp;"*",dump!$A:$D,4,FALSE)="","空文字",VLOOKUP("*"&amp;TRIM($F3627)&amp;"*",dump!$A:$D,4,FALSE)),"NA")</f>
        <v>NA</v>
      </c>
      <c r="T3627" s="867" t="str">
        <f t="shared" ca="1" si="244"/>
        <v>●</v>
      </c>
      <c r="U3627" s="867"/>
      <c r="V3627" s="867"/>
      <c r="W3627" s="867"/>
      <c r="X3627" s="867"/>
      <c r="Y3627" s="867" t="str">
        <f t="shared" si="245"/>
        <v/>
      </c>
      <c r="Z3627" s="867"/>
    </row>
    <row r="3628" spans="2:26" s="312" customFormat="1" ht="15" customHeight="1" outlineLevel="1">
      <c r="B3628" s="314"/>
      <c r="C3628" s="534"/>
      <c r="D3628" s="328"/>
      <c r="E3628" s="307" t="s">
        <v>7946</v>
      </c>
      <c r="F3628" s="309" t="s">
        <v>7947</v>
      </c>
      <c r="G3628" s="309" t="s">
        <v>7948</v>
      </c>
      <c r="H3628" s="310" t="s">
        <v>3657</v>
      </c>
      <c r="I3628" s="311" t="s">
        <v>3666</v>
      </c>
      <c r="J3628" s="421" t="s">
        <v>5684</v>
      </c>
      <c r="K3628" s="865" t="str">
        <f t="shared" si="241"/>
        <v/>
      </c>
      <c r="L3628" s="557" t="s">
        <v>3656</v>
      </c>
      <c r="M3628" s="558" t="s">
        <v>3655</v>
      </c>
      <c r="N3628" s="597" t="s">
        <v>19418</v>
      </c>
      <c r="O3628" s="558"/>
      <c r="P3628" s="598"/>
      <c r="Q3628" s="867" t="str">
        <f t="shared" ca="1" si="242"/>
        <v/>
      </c>
      <c r="R3628" s="867" t="str">
        <f t="shared" ca="1" si="243"/>
        <v/>
      </c>
      <c r="S3628" s="867" t="str">
        <f>IFERROR(IF(VLOOKUP("*"&amp;TRIM($F3628)&amp;"*",dump!$A:$D,4,FALSE)="","空文字",VLOOKUP("*"&amp;TRIM($F3628)&amp;"*",dump!$A:$D,4,FALSE)),"NA")</f>
        <v>NA</v>
      </c>
      <c r="T3628" s="867" t="str">
        <f t="shared" ca="1" si="244"/>
        <v>●</v>
      </c>
      <c r="U3628" s="867"/>
      <c r="V3628" s="867"/>
      <c r="W3628" s="867"/>
      <c r="X3628" s="867"/>
      <c r="Y3628" s="867" t="str">
        <f t="shared" si="245"/>
        <v/>
      </c>
      <c r="Z3628" s="867"/>
    </row>
    <row r="3629" spans="2:26" s="312" customFormat="1" ht="30" customHeight="1" outlineLevel="1">
      <c r="B3629" s="314"/>
      <c r="C3629" s="534"/>
      <c r="D3629" s="328"/>
      <c r="E3629" s="307" t="s">
        <v>7949</v>
      </c>
      <c r="F3629" s="309" t="s">
        <v>7950</v>
      </c>
      <c r="G3629" s="309" t="s">
        <v>7951</v>
      </c>
      <c r="H3629" s="310" t="s">
        <v>3657</v>
      </c>
      <c r="I3629" s="311" t="s">
        <v>3666</v>
      </c>
      <c r="J3629" s="421" t="s">
        <v>5684</v>
      </c>
      <c r="K3629" s="865" t="str">
        <f t="shared" si="241"/>
        <v/>
      </c>
      <c r="L3629" s="557" t="s">
        <v>3656</v>
      </c>
      <c r="M3629" s="558" t="s">
        <v>3655</v>
      </c>
      <c r="N3629" s="597" t="s">
        <v>19419</v>
      </c>
      <c r="O3629" s="558"/>
      <c r="P3629" s="598"/>
      <c r="Q3629" s="867" t="str">
        <f t="shared" ca="1" si="242"/>
        <v/>
      </c>
      <c r="R3629" s="867" t="str">
        <f t="shared" ca="1" si="243"/>
        <v/>
      </c>
      <c r="S3629" s="867" t="str">
        <f>IFERROR(IF(VLOOKUP("*"&amp;TRIM($F3629)&amp;"*",dump!$A:$D,4,FALSE)="","空文字",VLOOKUP("*"&amp;TRIM($F3629)&amp;"*",dump!$A:$D,4,FALSE)),"NA")</f>
        <v>NA</v>
      </c>
      <c r="T3629" s="867" t="str">
        <f t="shared" ca="1" si="244"/>
        <v>●</v>
      </c>
      <c r="U3629" s="867"/>
      <c r="V3629" s="867"/>
      <c r="W3629" s="867"/>
      <c r="X3629" s="867"/>
      <c r="Y3629" s="867" t="str">
        <f t="shared" si="245"/>
        <v/>
      </c>
      <c r="Z3629" s="867"/>
    </row>
    <row r="3630" spans="2:26" s="312" customFormat="1" ht="15" customHeight="1" outlineLevel="1">
      <c r="B3630" s="314"/>
      <c r="C3630" s="534"/>
      <c r="D3630" s="328"/>
      <c r="E3630" s="307" t="s">
        <v>7952</v>
      </c>
      <c r="F3630" s="309" t="s">
        <v>7953</v>
      </c>
      <c r="G3630" s="309" t="s">
        <v>7954</v>
      </c>
      <c r="H3630" s="310" t="s">
        <v>3657</v>
      </c>
      <c r="I3630" s="311" t="s">
        <v>3666</v>
      </c>
      <c r="J3630" s="421" t="s">
        <v>5684</v>
      </c>
      <c r="K3630" s="865" t="str">
        <f t="shared" si="241"/>
        <v/>
      </c>
      <c r="L3630" s="557" t="s">
        <v>3656</v>
      </c>
      <c r="M3630" s="558" t="s">
        <v>3655</v>
      </c>
      <c r="N3630" s="597" t="s">
        <v>19420</v>
      </c>
      <c r="O3630" s="558"/>
      <c r="P3630" s="598"/>
      <c r="Q3630" s="867" t="str">
        <f t="shared" ca="1" si="242"/>
        <v/>
      </c>
      <c r="R3630" s="867" t="str">
        <f t="shared" ca="1" si="243"/>
        <v/>
      </c>
      <c r="S3630" s="867" t="str">
        <f>IFERROR(IF(VLOOKUP("*"&amp;TRIM($F3630)&amp;"*",dump!$A:$D,4,FALSE)="","空文字",VLOOKUP("*"&amp;TRIM($F3630)&amp;"*",dump!$A:$D,4,FALSE)),"NA")</f>
        <v>NA</v>
      </c>
      <c r="T3630" s="867" t="str">
        <f t="shared" ca="1" si="244"/>
        <v>●</v>
      </c>
      <c r="U3630" s="867"/>
      <c r="V3630" s="867"/>
      <c r="W3630" s="867"/>
      <c r="X3630" s="867"/>
      <c r="Y3630" s="867" t="str">
        <f t="shared" si="245"/>
        <v/>
      </c>
      <c r="Z3630" s="867"/>
    </row>
    <row r="3631" spans="2:26" s="312" customFormat="1" ht="30" customHeight="1" outlineLevel="1">
      <c r="B3631" s="314"/>
      <c r="C3631" s="534"/>
      <c r="D3631" s="215" t="s">
        <v>7955</v>
      </c>
      <c r="E3631" s="69"/>
      <c r="F3631" s="151" t="s">
        <v>7935</v>
      </c>
      <c r="G3631" s="151" t="s">
        <v>7956</v>
      </c>
      <c r="H3631" s="227" t="s">
        <v>3655</v>
      </c>
      <c r="I3631" s="228" t="s">
        <v>3666</v>
      </c>
      <c r="J3631" s="429" t="s">
        <v>5684</v>
      </c>
      <c r="K3631" s="865" t="str">
        <f t="shared" si="241"/>
        <v/>
      </c>
      <c r="L3631" s="557" t="s">
        <v>3656</v>
      </c>
      <c r="M3631" s="558" t="s">
        <v>3655</v>
      </c>
      <c r="N3631" s="597" t="s">
        <v>20205</v>
      </c>
      <c r="O3631" s="558"/>
      <c r="P3631" s="598"/>
      <c r="Q3631" s="867" t="str">
        <f t="shared" ca="1" si="242"/>
        <v/>
      </c>
      <c r="R3631" s="867" t="str">
        <f t="shared" ca="1" si="243"/>
        <v/>
      </c>
      <c r="S3631" s="867" t="str">
        <f>IFERROR(IF(VLOOKUP("*"&amp;TRIM($F3631)&amp;"*",dump!$A:$D,4,FALSE)="","空文字",VLOOKUP("*"&amp;TRIM($F3631)&amp;"*",dump!$A:$D,4,FALSE)),"NA")</f>
        <v>NA</v>
      </c>
      <c r="T3631" s="867" t="str">
        <f t="shared" ca="1" si="244"/>
        <v>●</v>
      </c>
      <c r="U3631" s="867"/>
      <c r="V3631" s="867"/>
      <c r="W3631" s="867"/>
      <c r="X3631" s="867"/>
      <c r="Y3631" s="867" t="str">
        <f t="shared" si="245"/>
        <v/>
      </c>
      <c r="Z3631" s="867"/>
    </row>
    <row r="3632" spans="2:26" s="312" customFormat="1" ht="15" customHeight="1" outlineLevel="1">
      <c r="B3632" s="314"/>
      <c r="C3632" s="534"/>
      <c r="D3632" s="328"/>
      <c r="E3632" s="307" t="s">
        <v>10191</v>
      </c>
      <c r="F3632" s="309" t="s">
        <v>7938</v>
      </c>
      <c r="G3632" s="309" t="s">
        <v>7957</v>
      </c>
      <c r="H3632" s="310" t="s">
        <v>3657</v>
      </c>
      <c r="I3632" s="311" t="s">
        <v>3666</v>
      </c>
      <c r="J3632" s="421" t="s">
        <v>5684</v>
      </c>
      <c r="K3632" s="865" t="str">
        <f t="shared" si="241"/>
        <v/>
      </c>
      <c r="L3632" s="557" t="s">
        <v>3656</v>
      </c>
      <c r="M3632" s="558" t="s">
        <v>3655</v>
      </c>
      <c r="N3632" s="597" t="s">
        <v>19421</v>
      </c>
      <c r="O3632" s="558"/>
      <c r="P3632" s="598"/>
      <c r="Q3632" s="867" t="str">
        <f t="shared" ca="1" si="242"/>
        <v/>
      </c>
      <c r="R3632" s="867" t="str">
        <f t="shared" ca="1" si="243"/>
        <v/>
      </c>
      <c r="S3632" s="867" t="str">
        <f>IFERROR(IF(VLOOKUP("*"&amp;TRIM($F3632)&amp;"*",dump!$A:$D,4,FALSE)="","空文字",VLOOKUP("*"&amp;TRIM($F3632)&amp;"*",dump!$A:$D,4,FALSE)),"NA")</f>
        <v>NA</v>
      </c>
      <c r="T3632" s="867" t="str">
        <f t="shared" ca="1" si="244"/>
        <v>●</v>
      </c>
      <c r="U3632" s="867"/>
      <c r="V3632" s="867"/>
      <c r="W3632" s="867"/>
      <c r="X3632" s="867"/>
      <c r="Y3632" s="867" t="str">
        <f t="shared" si="245"/>
        <v/>
      </c>
      <c r="Z3632" s="867"/>
    </row>
    <row r="3633" spans="2:26" s="312" customFormat="1" ht="15" customHeight="1" outlineLevel="1">
      <c r="B3633" s="314"/>
      <c r="C3633" s="534"/>
      <c r="D3633" s="327"/>
      <c r="E3633" s="307" t="s">
        <v>10192</v>
      </c>
      <c r="F3633" s="309" t="s">
        <v>7941</v>
      </c>
      <c r="G3633" s="309" t="s">
        <v>7958</v>
      </c>
      <c r="H3633" s="310" t="s">
        <v>3657</v>
      </c>
      <c r="I3633" s="311" t="s">
        <v>3666</v>
      </c>
      <c r="J3633" s="421" t="s">
        <v>5684</v>
      </c>
      <c r="K3633" s="865" t="str">
        <f t="shared" si="241"/>
        <v/>
      </c>
      <c r="L3633" s="557" t="s">
        <v>3656</v>
      </c>
      <c r="M3633" s="558" t="s">
        <v>3655</v>
      </c>
      <c r="N3633" s="597" t="s">
        <v>19422</v>
      </c>
      <c r="O3633" s="558"/>
      <c r="P3633" s="598"/>
      <c r="Q3633" s="867" t="str">
        <f t="shared" ca="1" si="242"/>
        <v/>
      </c>
      <c r="R3633" s="867" t="str">
        <f t="shared" ca="1" si="243"/>
        <v/>
      </c>
      <c r="S3633" s="867" t="str">
        <f>IFERROR(IF(VLOOKUP("*"&amp;TRIM($F3633)&amp;"*",dump!$A:$D,4,FALSE)="","空文字",VLOOKUP("*"&amp;TRIM($F3633)&amp;"*",dump!$A:$D,4,FALSE)),"NA")</f>
        <v>NA</v>
      </c>
      <c r="T3633" s="867" t="str">
        <f t="shared" ca="1" si="244"/>
        <v>●</v>
      </c>
      <c r="U3633" s="867"/>
      <c r="V3633" s="867"/>
      <c r="W3633" s="867"/>
      <c r="X3633" s="867"/>
      <c r="Y3633" s="867" t="str">
        <f t="shared" si="245"/>
        <v/>
      </c>
      <c r="Z3633" s="867"/>
    </row>
    <row r="3634" spans="2:26" s="312" customFormat="1" ht="15" customHeight="1" outlineLevel="1">
      <c r="B3634" s="314"/>
      <c r="C3634" s="530" t="s">
        <v>12465</v>
      </c>
      <c r="D3634" s="215" t="s">
        <v>13758</v>
      </c>
      <c r="E3634" s="69"/>
      <c r="F3634" s="151" t="s">
        <v>12466</v>
      </c>
      <c r="G3634" s="151" t="s">
        <v>12467</v>
      </c>
      <c r="H3634" s="227" t="s">
        <v>3655</v>
      </c>
      <c r="I3634" s="228" t="s">
        <v>3666</v>
      </c>
      <c r="J3634" s="429" t="s">
        <v>5684</v>
      </c>
      <c r="K3634" s="865" t="str">
        <f t="shared" si="241"/>
        <v/>
      </c>
      <c r="L3634" s="557" t="s">
        <v>3656</v>
      </c>
      <c r="M3634" s="558" t="s">
        <v>3655</v>
      </c>
      <c r="N3634" s="701" t="s">
        <v>12467</v>
      </c>
      <c r="O3634" s="558"/>
      <c r="P3634" s="598"/>
      <c r="Q3634" s="867" t="str">
        <f t="shared" ca="1" si="242"/>
        <v/>
      </c>
      <c r="R3634" s="867" t="str">
        <f t="shared" ca="1" si="243"/>
        <v/>
      </c>
      <c r="S3634" s="867" t="str">
        <f>IFERROR(IF(VLOOKUP("*"&amp;TRIM($F3634)&amp;"*",dump!$A:$D,4,FALSE)="","空文字",VLOOKUP("*"&amp;TRIM($F3634)&amp;"*",dump!$A:$D,4,FALSE)),"NA")</f>
        <v>NA</v>
      </c>
      <c r="T3634" s="867" t="str">
        <f t="shared" ca="1" si="244"/>
        <v>●</v>
      </c>
      <c r="U3634" s="867"/>
      <c r="V3634" s="867"/>
      <c r="W3634" s="867"/>
      <c r="X3634" s="867"/>
      <c r="Y3634" s="867" t="str">
        <f t="shared" si="245"/>
        <v/>
      </c>
      <c r="Z3634" s="867"/>
    </row>
    <row r="3635" spans="2:26" s="312" customFormat="1" ht="15" customHeight="1" outlineLevel="1">
      <c r="B3635" s="314"/>
      <c r="C3635" s="534"/>
      <c r="D3635" s="328"/>
      <c r="E3635" s="307" t="s">
        <v>12468</v>
      </c>
      <c r="F3635" s="309" t="s">
        <v>12469</v>
      </c>
      <c r="G3635" s="309" t="s">
        <v>12470</v>
      </c>
      <c r="H3635" s="310" t="s">
        <v>3657</v>
      </c>
      <c r="I3635" s="311" t="s">
        <v>3666</v>
      </c>
      <c r="J3635" s="421" t="s">
        <v>5684</v>
      </c>
      <c r="K3635" s="865" t="str">
        <f t="shared" si="241"/>
        <v/>
      </c>
      <c r="L3635" s="557" t="s">
        <v>3656</v>
      </c>
      <c r="M3635" s="558" t="s">
        <v>3655</v>
      </c>
      <c r="N3635" s="701" t="s">
        <v>19423</v>
      </c>
      <c r="O3635" s="558"/>
      <c r="P3635" s="598"/>
      <c r="Q3635" s="867" t="str">
        <f t="shared" ca="1" si="242"/>
        <v/>
      </c>
      <c r="R3635" s="867" t="str">
        <f t="shared" ca="1" si="243"/>
        <v/>
      </c>
      <c r="S3635" s="867" t="str">
        <f>IFERROR(IF(VLOOKUP("*"&amp;TRIM($F3635)&amp;"*",dump!$A:$D,4,FALSE)="","空文字",VLOOKUP("*"&amp;TRIM($F3635)&amp;"*",dump!$A:$D,4,FALSE)),"NA")</f>
        <v>NA</v>
      </c>
      <c r="T3635" s="867" t="str">
        <f t="shared" ca="1" si="244"/>
        <v>●</v>
      </c>
      <c r="U3635" s="867"/>
      <c r="V3635" s="867"/>
      <c r="W3635" s="867"/>
      <c r="X3635" s="867"/>
      <c r="Y3635" s="867" t="str">
        <f t="shared" si="245"/>
        <v/>
      </c>
      <c r="Z3635" s="867"/>
    </row>
    <row r="3636" spans="2:26" s="312" customFormat="1" ht="15" customHeight="1" outlineLevel="1">
      <c r="B3636" s="314"/>
      <c r="C3636" s="534"/>
      <c r="D3636" s="328"/>
      <c r="E3636" s="307" t="s">
        <v>12471</v>
      </c>
      <c r="F3636" s="309" t="s">
        <v>12472</v>
      </c>
      <c r="G3636" s="309" t="s">
        <v>12473</v>
      </c>
      <c r="H3636" s="310" t="s">
        <v>3657</v>
      </c>
      <c r="I3636" s="311" t="s">
        <v>3666</v>
      </c>
      <c r="J3636" s="421" t="s">
        <v>5684</v>
      </c>
      <c r="K3636" s="865" t="str">
        <f t="shared" si="241"/>
        <v/>
      </c>
      <c r="L3636" s="557" t="s">
        <v>3656</v>
      </c>
      <c r="M3636" s="558" t="s">
        <v>3655</v>
      </c>
      <c r="N3636" s="701" t="s">
        <v>19424</v>
      </c>
      <c r="O3636" s="558"/>
      <c r="P3636" s="598"/>
      <c r="Q3636" s="867" t="str">
        <f t="shared" ca="1" si="242"/>
        <v/>
      </c>
      <c r="R3636" s="867" t="str">
        <f t="shared" ca="1" si="243"/>
        <v/>
      </c>
      <c r="S3636" s="867" t="str">
        <f>IFERROR(IF(VLOOKUP("*"&amp;TRIM($F3636)&amp;"*",dump!$A:$D,4,FALSE)="","空文字",VLOOKUP("*"&amp;TRIM($F3636)&amp;"*",dump!$A:$D,4,FALSE)),"NA")</f>
        <v>NA</v>
      </c>
      <c r="T3636" s="867" t="str">
        <f t="shared" ca="1" si="244"/>
        <v>●</v>
      </c>
      <c r="U3636" s="867"/>
      <c r="V3636" s="867"/>
      <c r="W3636" s="867"/>
      <c r="X3636" s="867"/>
      <c r="Y3636" s="867" t="str">
        <f t="shared" si="245"/>
        <v/>
      </c>
      <c r="Z3636" s="867"/>
    </row>
    <row r="3637" spans="2:26" s="312" customFormat="1" ht="15" customHeight="1" outlineLevel="1">
      <c r="B3637" s="314"/>
      <c r="C3637" s="534"/>
      <c r="D3637" s="328"/>
      <c r="E3637" s="307" t="s">
        <v>12474</v>
      </c>
      <c r="F3637" s="309" t="s">
        <v>12475</v>
      </c>
      <c r="G3637" s="309" t="s">
        <v>12476</v>
      </c>
      <c r="H3637" s="310" t="s">
        <v>3657</v>
      </c>
      <c r="I3637" s="311" t="s">
        <v>3666</v>
      </c>
      <c r="J3637" s="421" t="s">
        <v>5684</v>
      </c>
      <c r="K3637" s="865" t="str">
        <f t="shared" si="241"/>
        <v/>
      </c>
      <c r="L3637" s="557" t="s">
        <v>3656</v>
      </c>
      <c r="M3637" s="558" t="s">
        <v>3655</v>
      </c>
      <c r="N3637" s="738" t="s">
        <v>19425</v>
      </c>
      <c r="O3637" s="558"/>
      <c r="P3637" s="598"/>
      <c r="Q3637" s="867" t="str">
        <f t="shared" ca="1" si="242"/>
        <v/>
      </c>
      <c r="R3637" s="867" t="str">
        <f t="shared" ca="1" si="243"/>
        <v/>
      </c>
      <c r="S3637" s="867" t="str">
        <f>IFERROR(IF(VLOOKUP("*"&amp;TRIM($F3637)&amp;"*",dump!$A:$D,4,FALSE)="","空文字",VLOOKUP("*"&amp;TRIM($F3637)&amp;"*",dump!$A:$D,4,FALSE)),"NA")</f>
        <v>NA</v>
      </c>
      <c r="T3637" s="867" t="str">
        <f t="shared" ca="1" si="244"/>
        <v>●</v>
      </c>
      <c r="U3637" s="867"/>
      <c r="V3637" s="867"/>
      <c r="W3637" s="867"/>
      <c r="X3637" s="867"/>
      <c r="Y3637" s="867" t="str">
        <f t="shared" si="245"/>
        <v/>
      </c>
      <c r="Z3637" s="867"/>
    </row>
    <row r="3638" spans="2:26" s="312" customFormat="1" ht="15" customHeight="1" outlineLevel="1">
      <c r="B3638" s="314"/>
      <c r="C3638" s="534"/>
      <c r="D3638" s="328"/>
      <c r="E3638" s="307" t="s">
        <v>12477</v>
      </c>
      <c r="F3638" s="309" t="s">
        <v>12478</v>
      </c>
      <c r="G3638" s="309" t="s">
        <v>12479</v>
      </c>
      <c r="H3638" s="310" t="s">
        <v>3657</v>
      </c>
      <c r="I3638" s="311" t="s">
        <v>3666</v>
      </c>
      <c r="J3638" s="421" t="s">
        <v>5684</v>
      </c>
      <c r="K3638" s="865" t="str">
        <f t="shared" si="241"/>
        <v/>
      </c>
      <c r="L3638" s="557" t="s">
        <v>3656</v>
      </c>
      <c r="M3638" s="558" t="s">
        <v>3655</v>
      </c>
      <c r="N3638" s="738" t="s">
        <v>19426</v>
      </c>
      <c r="O3638" s="558"/>
      <c r="P3638" s="598"/>
      <c r="Q3638" s="867" t="str">
        <f t="shared" ca="1" si="242"/>
        <v/>
      </c>
      <c r="R3638" s="867" t="str">
        <f t="shared" ca="1" si="243"/>
        <v/>
      </c>
      <c r="S3638" s="867" t="str">
        <f>IFERROR(IF(VLOOKUP("*"&amp;TRIM($F3638)&amp;"*",dump!$A:$D,4,FALSE)="","空文字",VLOOKUP("*"&amp;TRIM($F3638)&amp;"*",dump!$A:$D,4,FALSE)),"NA")</f>
        <v>NA</v>
      </c>
      <c r="T3638" s="867" t="str">
        <f t="shared" ca="1" si="244"/>
        <v>●</v>
      </c>
      <c r="U3638" s="867"/>
      <c r="V3638" s="867"/>
      <c r="W3638" s="867"/>
      <c r="X3638" s="867"/>
      <c r="Y3638" s="867" t="str">
        <f t="shared" si="245"/>
        <v/>
      </c>
      <c r="Z3638" s="867"/>
    </row>
    <row r="3639" spans="2:26" s="312" customFormat="1" ht="15" customHeight="1" outlineLevel="1">
      <c r="B3639" s="314"/>
      <c r="C3639" s="534"/>
      <c r="D3639" s="328"/>
      <c r="E3639" s="307" t="s">
        <v>12480</v>
      </c>
      <c r="F3639" s="309" t="s">
        <v>12481</v>
      </c>
      <c r="G3639" s="309" t="s">
        <v>12482</v>
      </c>
      <c r="H3639" s="310" t="s">
        <v>3657</v>
      </c>
      <c r="I3639" s="311" t="s">
        <v>3666</v>
      </c>
      <c r="J3639" s="421" t="s">
        <v>5684</v>
      </c>
      <c r="K3639" s="865" t="str">
        <f t="shared" si="241"/>
        <v/>
      </c>
      <c r="L3639" s="557" t="s">
        <v>3656</v>
      </c>
      <c r="M3639" s="558" t="s">
        <v>3655</v>
      </c>
      <c r="N3639" s="738" t="s">
        <v>19427</v>
      </c>
      <c r="O3639" s="558"/>
      <c r="P3639" s="598"/>
      <c r="Q3639" s="867" t="str">
        <f t="shared" ca="1" si="242"/>
        <v/>
      </c>
      <c r="R3639" s="867" t="str">
        <f t="shared" ca="1" si="243"/>
        <v/>
      </c>
      <c r="S3639" s="867" t="str">
        <f>IFERROR(IF(VLOOKUP("*"&amp;TRIM($F3639)&amp;"*",dump!$A:$D,4,FALSE)="","空文字",VLOOKUP("*"&amp;TRIM($F3639)&amp;"*",dump!$A:$D,4,FALSE)),"NA")</f>
        <v>NA</v>
      </c>
      <c r="T3639" s="867" t="str">
        <f t="shared" ca="1" si="244"/>
        <v>●</v>
      </c>
      <c r="U3639" s="867"/>
      <c r="V3639" s="867"/>
      <c r="W3639" s="867"/>
      <c r="X3639" s="867"/>
      <c r="Y3639" s="867" t="str">
        <f t="shared" si="245"/>
        <v/>
      </c>
      <c r="Z3639" s="867"/>
    </row>
    <row r="3640" spans="2:26" s="312" customFormat="1" ht="30" customHeight="1" outlineLevel="1">
      <c r="B3640" s="314"/>
      <c r="C3640" s="534"/>
      <c r="D3640" s="328"/>
      <c r="E3640" s="307" t="s">
        <v>12483</v>
      </c>
      <c r="F3640" s="309" t="s">
        <v>12484</v>
      </c>
      <c r="G3640" s="309" t="s">
        <v>12485</v>
      </c>
      <c r="H3640" s="310" t="s">
        <v>3657</v>
      </c>
      <c r="I3640" s="311" t="s">
        <v>3666</v>
      </c>
      <c r="J3640" s="421" t="s">
        <v>5684</v>
      </c>
      <c r="K3640" s="865" t="str">
        <f t="shared" si="241"/>
        <v/>
      </c>
      <c r="L3640" s="557" t="s">
        <v>3656</v>
      </c>
      <c r="M3640" s="558" t="s">
        <v>3655</v>
      </c>
      <c r="N3640" s="738" t="s">
        <v>19428</v>
      </c>
      <c r="O3640" s="558"/>
      <c r="P3640" s="598"/>
      <c r="Q3640" s="867" t="str">
        <f t="shared" ca="1" si="242"/>
        <v/>
      </c>
      <c r="R3640" s="867" t="str">
        <f t="shared" ca="1" si="243"/>
        <v/>
      </c>
      <c r="S3640" s="867" t="str">
        <f>IFERROR(IF(VLOOKUP("*"&amp;TRIM($F3640)&amp;"*",dump!$A:$D,4,FALSE)="","空文字",VLOOKUP("*"&amp;TRIM($F3640)&amp;"*",dump!$A:$D,4,FALSE)),"NA")</f>
        <v>NA</v>
      </c>
      <c r="T3640" s="867" t="str">
        <f t="shared" ca="1" si="244"/>
        <v>●</v>
      </c>
      <c r="U3640" s="867"/>
      <c r="V3640" s="867"/>
      <c r="W3640" s="867"/>
      <c r="X3640" s="867"/>
      <c r="Y3640" s="867" t="str">
        <f t="shared" si="245"/>
        <v/>
      </c>
      <c r="Z3640" s="867"/>
    </row>
    <row r="3641" spans="2:26" s="312" customFormat="1" ht="30" customHeight="1" outlineLevel="1">
      <c r="B3641" s="314"/>
      <c r="C3641" s="534"/>
      <c r="D3641" s="328"/>
      <c r="E3641" s="307" t="s">
        <v>12486</v>
      </c>
      <c r="F3641" s="309" t="s">
        <v>12487</v>
      </c>
      <c r="G3641" s="309" t="s">
        <v>12488</v>
      </c>
      <c r="H3641" s="310" t="s">
        <v>3657</v>
      </c>
      <c r="I3641" s="311" t="s">
        <v>3666</v>
      </c>
      <c r="J3641" s="421" t="s">
        <v>5684</v>
      </c>
      <c r="K3641" s="865" t="str">
        <f t="shared" si="241"/>
        <v/>
      </c>
      <c r="L3641" s="557" t="s">
        <v>3656</v>
      </c>
      <c r="M3641" s="558" t="s">
        <v>3655</v>
      </c>
      <c r="N3641" s="738" t="s">
        <v>19429</v>
      </c>
      <c r="O3641" s="558"/>
      <c r="P3641" s="598"/>
      <c r="Q3641" s="867" t="str">
        <f t="shared" ca="1" si="242"/>
        <v/>
      </c>
      <c r="R3641" s="867" t="str">
        <f t="shared" ca="1" si="243"/>
        <v/>
      </c>
      <c r="S3641" s="867" t="str">
        <f>IFERROR(IF(VLOOKUP("*"&amp;TRIM($F3641)&amp;"*",dump!$A:$D,4,FALSE)="","空文字",VLOOKUP("*"&amp;TRIM($F3641)&amp;"*",dump!$A:$D,4,FALSE)),"NA")</f>
        <v>NA</v>
      </c>
      <c r="T3641" s="867" t="str">
        <f t="shared" ca="1" si="244"/>
        <v>●</v>
      </c>
      <c r="U3641" s="867"/>
      <c r="V3641" s="867"/>
      <c r="W3641" s="867"/>
      <c r="X3641" s="867"/>
      <c r="Y3641" s="867" t="str">
        <f t="shared" si="245"/>
        <v/>
      </c>
      <c r="Z3641" s="867"/>
    </row>
    <row r="3642" spans="2:26" s="312" customFormat="1" ht="30" customHeight="1" outlineLevel="1">
      <c r="B3642" s="314"/>
      <c r="C3642" s="534"/>
      <c r="D3642" s="328"/>
      <c r="E3642" s="307" t="s">
        <v>12489</v>
      </c>
      <c r="F3642" s="309" t="s">
        <v>12490</v>
      </c>
      <c r="G3642" s="309" t="s">
        <v>12491</v>
      </c>
      <c r="H3642" s="310" t="s">
        <v>3657</v>
      </c>
      <c r="I3642" s="311" t="s">
        <v>3666</v>
      </c>
      <c r="J3642" s="421" t="s">
        <v>5684</v>
      </c>
      <c r="K3642" s="865" t="str">
        <f t="shared" si="241"/>
        <v/>
      </c>
      <c r="L3642" s="557" t="s">
        <v>3656</v>
      </c>
      <c r="M3642" s="558" t="s">
        <v>3655</v>
      </c>
      <c r="N3642" s="738" t="s">
        <v>19430</v>
      </c>
      <c r="O3642" s="558"/>
      <c r="P3642" s="598"/>
      <c r="Q3642" s="867" t="str">
        <f t="shared" ca="1" si="242"/>
        <v/>
      </c>
      <c r="R3642" s="867" t="str">
        <f t="shared" ca="1" si="243"/>
        <v/>
      </c>
      <c r="S3642" s="867" t="str">
        <f>IFERROR(IF(VLOOKUP("*"&amp;TRIM($F3642)&amp;"*",dump!$A:$D,4,FALSE)="","空文字",VLOOKUP("*"&amp;TRIM($F3642)&amp;"*",dump!$A:$D,4,FALSE)),"NA")</f>
        <v>NA</v>
      </c>
      <c r="T3642" s="867" t="str">
        <f t="shared" ca="1" si="244"/>
        <v>●</v>
      </c>
      <c r="U3642" s="867"/>
      <c r="V3642" s="867"/>
      <c r="W3642" s="867"/>
      <c r="X3642" s="867"/>
      <c r="Y3642" s="867" t="str">
        <f t="shared" si="245"/>
        <v/>
      </c>
      <c r="Z3642" s="867"/>
    </row>
    <row r="3643" spans="2:26" s="312" customFormat="1" ht="15" customHeight="1" outlineLevel="1">
      <c r="B3643" s="314"/>
      <c r="C3643" s="534"/>
      <c r="D3643" s="328"/>
      <c r="E3643" s="307" t="s">
        <v>12492</v>
      </c>
      <c r="F3643" s="309" t="s">
        <v>12493</v>
      </c>
      <c r="G3643" s="309" t="s">
        <v>12494</v>
      </c>
      <c r="H3643" s="310" t="s">
        <v>3657</v>
      </c>
      <c r="I3643" s="311" t="s">
        <v>3666</v>
      </c>
      <c r="J3643" s="421" t="s">
        <v>5684</v>
      </c>
      <c r="K3643" s="865" t="str">
        <f t="shared" si="241"/>
        <v/>
      </c>
      <c r="L3643" s="557" t="s">
        <v>3656</v>
      </c>
      <c r="M3643" s="558" t="s">
        <v>3655</v>
      </c>
      <c r="N3643" s="738" t="s">
        <v>19431</v>
      </c>
      <c r="O3643" s="558"/>
      <c r="P3643" s="598"/>
      <c r="Q3643" s="867" t="str">
        <f t="shared" ca="1" si="242"/>
        <v/>
      </c>
      <c r="R3643" s="867" t="str">
        <f t="shared" ca="1" si="243"/>
        <v/>
      </c>
      <c r="S3643" s="867" t="str">
        <f>IFERROR(IF(VLOOKUP("*"&amp;TRIM($F3643)&amp;"*",dump!$A:$D,4,FALSE)="","空文字",VLOOKUP("*"&amp;TRIM($F3643)&amp;"*",dump!$A:$D,4,FALSE)),"NA")</f>
        <v>NA</v>
      </c>
      <c r="T3643" s="867" t="str">
        <f t="shared" ca="1" si="244"/>
        <v>●</v>
      </c>
      <c r="U3643" s="867"/>
      <c r="V3643" s="867"/>
      <c r="W3643" s="867"/>
      <c r="X3643" s="867"/>
      <c r="Y3643" s="867" t="str">
        <f t="shared" si="245"/>
        <v/>
      </c>
      <c r="Z3643" s="867"/>
    </row>
    <row r="3644" spans="2:26" s="312" customFormat="1" ht="15" customHeight="1" outlineLevel="1">
      <c r="B3644" s="314"/>
      <c r="C3644" s="534"/>
      <c r="D3644" s="328"/>
      <c r="E3644" s="307" t="s">
        <v>12495</v>
      </c>
      <c r="F3644" s="309" t="s">
        <v>12496</v>
      </c>
      <c r="G3644" s="309" t="s">
        <v>12497</v>
      </c>
      <c r="H3644" s="310" t="s">
        <v>3657</v>
      </c>
      <c r="I3644" s="311" t="s">
        <v>3666</v>
      </c>
      <c r="J3644" s="421" t="s">
        <v>5684</v>
      </c>
      <c r="K3644" s="865" t="str">
        <f t="shared" si="241"/>
        <v/>
      </c>
      <c r="L3644" s="557" t="s">
        <v>3656</v>
      </c>
      <c r="M3644" s="558" t="s">
        <v>3655</v>
      </c>
      <c r="N3644" s="738" t="s">
        <v>19432</v>
      </c>
      <c r="O3644" s="558"/>
      <c r="P3644" s="598"/>
      <c r="Q3644" s="867" t="str">
        <f t="shared" ca="1" si="242"/>
        <v/>
      </c>
      <c r="R3644" s="867" t="str">
        <f t="shared" ca="1" si="243"/>
        <v/>
      </c>
      <c r="S3644" s="867" t="str">
        <f>IFERROR(IF(VLOOKUP("*"&amp;TRIM($F3644)&amp;"*",dump!$A:$D,4,FALSE)="","空文字",VLOOKUP("*"&amp;TRIM($F3644)&amp;"*",dump!$A:$D,4,FALSE)),"NA")</f>
        <v>NA</v>
      </c>
      <c r="T3644" s="867" t="str">
        <f t="shared" ca="1" si="244"/>
        <v>●</v>
      </c>
      <c r="U3644" s="867"/>
      <c r="V3644" s="867"/>
      <c r="W3644" s="867"/>
      <c r="X3644" s="867"/>
      <c r="Y3644" s="867" t="str">
        <f t="shared" si="245"/>
        <v/>
      </c>
      <c r="Z3644" s="867"/>
    </row>
    <row r="3645" spans="2:26" s="312" customFormat="1" ht="15" customHeight="1" outlineLevel="1">
      <c r="B3645" s="314"/>
      <c r="C3645" s="534"/>
      <c r="D3645" s="328"/>
      <c r="E3645" s="307" t="s">
        <v>12498</v>
      </c>
      <c r="F3645" s="309" t="s">
        <v>12499</v>
      </c>
      <c r="G3645" s="309" t="s">
        <v>12500</v>
      </c>
      <c r="H3645" s="310" t="s">
        <v>3657</v>
      </c>
      <c r="I3645" s="311" t="s">
        <v>3666</v>
      </c>
      <c r="J3645" s="421" t="s">
        <v>5684</v>
      </c>
      <c r="K3645" s="865" t="str">
        <f t="shared" si="241"/>
        <v/>
      </c>
      <c r="L3645" s="557" t="s">
        <v>3656</v>
      </c>
      <c r="M3645" s="558" t="s">
        <v>3655</v>
      </c>
      <c r="N3645" s="738" t="s">
        <v>19433</v>
      </c>
      <c r="O3645" s="558"/>
      <c r="P3645" s="598"/>
      <c r="Q3645" s="867" t="str">
        <f t="shared" ca="1" si="242"/>
        <v/>
      </c>
      <c r="R3645" s="867" t="str">
        <f t="shared" ca="1" si="243"/>
        <v/>
      </c>
      <c r="S3645" s="867" t="str">
        <f>IFERROR(IF(VLOOKUP("*"&amp;TRIM($F3645)&amp;"*",dump!$A:$D,4,FALSE)="","空文字",VLOOKUP("*"&amp;TRIM($F3645)&amp;"*",dump!$A:$D,4,FALSE)),"NA")</f>
        <v>NA</v>
      </c>
      <c r="T3645" s="867" t="str">
        <f t="shared" ca="1" si="244"/>
        <v>●</v>
      </c>
      <c r="U3645" s="867"/>
      <c r="V3645" s="867"/>
      <c r="W3645" s="867"/>
      <c r="X3645" s="867"/>
      <c r="Y3645" s="867" t="str">
        <f t="shared" si="245"/>
        <v/>
      </c>
      <c r="Z3645" s="867"/>
    </row>
    <row r="3646" spans="2:26" s="312" customFormat="1" ht="15" customHeight="1" outlineLevel="1">
      <c r="B3646" s="314"/>
      <c r="C3646" s="534"/>
      <c r="D3646" s="328"/>
      <c r="E3646" s="307" t="s">
        <v>12501</v>
      </c>
      <c r="F3646" s="309" t="s">
        <v>12502</v>
      </c>
      <c r="G3646" s="309" t="s">
        <v>12503</v>
      </c>
      <c r="H3646" s="310" t="s">
        <v>3657</v>
      </c>
      <c r="I3646" s="311" t="s">
        <v>3666</v>
      </c>
      <c r="J3646" s="421" t="s">
        <v>5684</v>
      </c>
      <c r="K3646" s="865" t="str">
        <f t="shared" si="241"/>
        <v/>
      </c>
      <c r="L3646" s="557" t="s">
        <v>3656</v>
      </c>
      <c r="M3646" s="558" t="s">
        <v>3655</v>
      </c>
      <c r="N3646" s="738" t="s">
        <v>19434</v>
      </c>
      <c r="O3646" s="558"/>
      <c r="P3646" s="598"/>
      <c r="Q3646" s="867" t="str">
        <f t="shared" ca="1" si="242"/>
        <v/>
      </c>
      <c r="R3646" s="867" t="str">
        <f t="shared" ca="1" si="243"/>
        <v/>
      </c>
      <c r="S3646" s="867" t="str">
        <f>IFERROR(IF(VLOOKUP("*"&amp;TRIM($F3646)&amp;"*",dump!$A:$D,4,FALSE)="","空文字",VLOOKUP("*"&amp;TRIM($F3646)&amp;"*",dump!$A:$D,4,FALSE)),"NA")</f>
        <v>NA</v>
      </c>
      <c r="T3646" s="867" t="str">
        <f t="shared" ca="1" si="244"/>
        <v>●</v>
      </c>
      <c r="U3646" s="867"/>
      <c r="V3646" s="867"/>
      <c r="W3646" s="867"/>
      <c r="X3646" s="867"/>
      <c r="Y3646" s="867" t="str">
        <f t="shared" si="245"/>
        <v/>
      </c>
      <c r="Z3646" s="867"/>
    </row>
    <row r="3647" spans="2:26" s="312" customFormat="1" ht="15" customHeight="1" outlineLevel="1">
      <c r="B3647" s="314"/>
      <c r="C3647" s="534"/>
      <c r="D3647" s="215" t="s">
        <v>12504</v>
      </c>
      <c r="E3647" s="69"/>
      <c r="F3647" s="151" t="s">
        <v>12505</v>
      </c>
      <c r="G3647" s="151" t="s">
        <v>12506</v>
      </c>
      <c r="H3647" s="227" t="s">
        <v>3655</v>
      </c>
      <c r="I3647" s="228" t="s">
        <v>3666</v>
      </c>
      <c r="J3647" s="429" t="s">
        <v>5684</v>
      </c>
      <c r="K3647" s="865" t="str">
        <f t="shared" si="241"/>
        <v/>
      </c>
      <c r="L3647" s="557" t="s">
        <v>3656</v>
      </c>
      <c r="M3647" s="558" t="s">
        <v>3655</v>
      </c>
      <c r="N3647" s="738" t="s">
        <v>19435</v>
      </c>
      <c r="O3647" s="558"/>
      <c r="P3647" s="598"/>
      <c r="Q3647" s="867" t="str">
        <f t="shared" ca="1" si="242"/>
        <v/>
      </c>
      <c r="R3647" s="867" t="str">
        <f t="shared" ca="1" si="243"/>
        <v/>
      </c>
      <c r="S3647" s="867" t="str">
        <f>IFERROR(IF(VLOOKUP("*"&amp;TRIM($F3647)&amp;"*",dump!$A:$D,4,FALSE)="","空文字",VLOOKUP("*"&amp;TRIM($F3647)&amp;"*",dump!$A:$D,4,FALSE)),"NA")</f>
        <v>NA</v>
      </c>
      <c r="T3647" s="867" t="str">
        <f t="shared" ca="1" si="244"/>
        <v>●</v>
      </c>
      <c r="U3647" s="867"/>
      <c r="V3647" s="867"/>
      <c r="W3647" s="867"/>
      <c r="X3647" s="867"/>
      <c r="Y3647" s="867" t="str">
        <f t="shared" si="245"/>
        <v/>
      </c>
      <c r="Z3647" s="867"/>
    </row>
    <row r="3648" spans="2:26" s="312" customFormat="1" ht="15" customHeight="1" outlineLevel="1">
      <c r="B3648" s="314"/>
      <c r="C3648" s="534"/>
      <c r="D3648" s="328"/>
      <c r="E3648" s="306" t="s">
        <v>12507</v>
      </c>
      <c r="F3648" s="309" t="s">
        <v>12508</v>
      </c>
      <c r="G3648" s="306" t="s">
        <v>12509</v>
      </c>
      <c r="H3648" s="305" t="s">
        <v>3657</v>
      </c>
      <c r="I3648" s="304" t="s">
        <v>3666</v>
      </c>
      <c r="J3648" s="419" t="s">
        <v>5684</v>
      </c>
      <c r="K3648" s="865" t="str">
        <f t="shared" si="241"/>
        <v/>
      </c>
      <c r="L3648" s="557" t="s">
        <v>3656</v>
      </c>
      <c r="M3648" s="558" t="s">
        <v>3655</v>
      </c>
      <c r="N3648" s="738" t="s">
        <v>19436</v>
      </c>
      <c r="O3648" s="558"/>
      <c r="P3648" s="598"/>
      <c r="Q3648" s="867" t="str">
        <f t="shared" ca="1" si="242"/>
        <v/>
      </c>
      <c r="R3648" s="867" t="str">
        <f t="shared" ca="1" si="243"/>
        <v/>
      </c>
      <c r="S3648" s="867" t="str">
        <f>IFERROR(IF(VLOOKUP("*"&amp;TRIM($F3648)&amp;"*",dump!$A:$D,4,FALSE)="","空文字",VLOOKUP("*"&amp;TRIM($F3648)&amp;"*",dump!$A:$D,4,FALSE)),"NA")</f>
        <v>NA</v>
      </c>
      <c r="T3648" s="867" t="str">
        <f t="shared" ca="1" si="244"/>
        <v>●</v>
      </c>
      <c r="U3648" s="867"/>
      <c r="V3648" s="867"/>
      <c r="W3648" s="867"/>
      <c r="X3648" s="867"/>
      <c r="Y3648" s="867" t="str">
        <f t="shared" si="245"/>
        <v/>
      </c>
      <c r="Z3648" s="867"/>
    </row>
    <row r="3649" spans="2:26" s="312" customFormat="1" ht="15" customHeight="1" outlineLevel="1">
      <c r="B3649" s="314"/>
      <c r="C3649" s="534"/>
      <c r="D3649" s="328"/>
      <c r="E3649" s="397"/>
      <c r="F3649" s="309" t="s">
        <v>12510</v>
      </c>
      <c r="G3649" s="397"/>
      <c r="H3649" s="308"/>
      <c r="I3649" s="313"/>
      <c r="J3649" s="420"/>
      <c r="K3649" s="865" t="str">
        <f t="shared" si="241"/>
        <v/>
      </c>
      <c r="L3649" s="557" t="s">
        <v>3656</v>
      </c>
      <c r="M3649" s="558" t="s">
        <v>3655</v>
      </c>
      <c r="N3649" s="738" t="s">
        <v>19437</v>
      </c>
      <c r="O3649" s="558"/>
      <c r="P3649" s="598"/>
      <c r="Q3649" s="867" t="str">
        <f t="shared" ca="1" si="242"/>
        <v/>
      </c>
      <c r="R3649" s="867" t="str">
        <f t="shared" ca="1" si="243"/>
        <v/>
      </c>
      <c r="S3649" s="867" t="str">
        <f>IFERROR(IF(VLOOKUP("*"&amp;TRIM($F3649)&amp;"*",dump!$A:$D,4,FALSE)="","空文字",VLOOKUP("*"&amp;TRIM($F3649)&amp;"*",dump!$A:$D,4,FALSE)),"NA")</f>
        <v>NA</v>
      </c>
      <c r="T3649" s="867" t="str">
        <f t="shared" ca="1" si="244"/>
        <v>●</v>
      </c>
      <c r="U3649" s="867"/>
      <c r="V3649" s="867"/>
      <c r="W3649" s="867"/>
      <c r="X3649" s="867"/>
      <c r="Y3649" s="867" t="str">
        <f t="shared" si="245"/>
        <v/>
      </c>
      <c r="Z3649" s="867"/>
    </row>
    <row r="3650" spans="2:26" s="312" customFormat="1" ht="15" customHeight="1" outlineLevel="1">
      <c r="B3650" s="314"/>
      <c r="C3650" s="534"/>
      <c r="D3650" s="328"/>
      <c r="E3650" s="397"/>
      <c r="F3650" s="309" t="s">
        <v>12511</v>
      </c>
      <c r="G3650" s="397"/>
      <c r="H3650" s="308"/>
      <c r="I3650" s="313"/>
      <c r="J3650" s="420"/>
      <c r="K3650" s="865" t="str">
        <f t="shared" si="241"/>
        <v/>
      </c>
      <c r="L3650" s="557" t="s">
        <v>3656</v>
      </c>
      <c r="M3650" s="558" t="s">
        <v>3655</v>
      </c>
      <c r="N3650" s="738" t="s">
        <v>19438</v>
      </c>
      <c r="O3650" s="558"/>
      <c r="P3650" s="598"/>
      <c r="Q3650" s="867" t="str">
        <f t="shared" ca="1" si="242"/>
        <v/>
      </c>
      <c r="R3650" s="867" t="str">
        <f t="shared" ca="1" si="243"/>
        <v/>
      </c>
      <c r="S3650" s="867" t="str">
        <f>IFERROR(IF(VLOOKUP("*"&amp;TRIM($F3650)&amp;"*",dump!$A:$D,4,FALSE)="","空文字",VLOOKUP("*"&amp;TRIM($F3650)&amp;"*",dump!$A:$D,4,FALSE)),"NA")</f>
        <v>NA</v>
      </c>
      <c r="T3650" s="867" t="str">
        <f t="shared" ca="1" si="244"/>
        <v>●</v>
      </c>
      <c r="U3650" s="867"/>
      <c r="V3650" s="867"/>
      <c r="W3650" s="867"/>
      <c r="X3650" s="867"/>
      <c r="Y3650" s="867" t="str">
        <f t="shared" si="245"/>
        <v/>
      </c>
      <c r="Z3650" s="867"/>
    </row>
    <row r="3651" spans="2:26" s="312" customFormat="1" ht="15" customHeight="1" outlineLevel="1">
      <c r="B3651" s="314"/>
      <c r="C3651" s="534"/>
      <c r="D3651" s="328"/>
      <c r="E3651" s="397"/>
      <c r="F3651" s="309" t="s">
        <v>12512</v>
      </c>
      <c r="G3651" s="397"/>
      <c r="H3651" s="308"/>
      <c r="I3651" s="313"/>
      <c r="J3651" s="420"/>
      <c r="K3651" s="865" t="str">
        <f t="shared" si="241"/>
        <v/>
      </c>
      <c r="L3651" s="557" t="s">
        <v>3656</v>
      </c>
      <c r="M3651" s="558" t="s">
        <v>3655</v>
      </c>
      <c r="N3651" s="738" t="s">
        <v>19439</v>
      </c>
      <c r="O3651" s="558"/>
      <c r="P3651" s="598"/>
      <c r="Q3651" s="867" t="str">
        <f t="shared" ca="1" si="242"/>
        <v/>
      </c>
      <c r="R3651" s="867" t="str">
        <f t="shared" ca="1" si="243"/>
        <v/>
      </c>
      <c r="S3651" s="867" t="str">
        <f>IFERROR(IF(VLOOKUP("*"&amp;TRIM($F3651)&amp;"*",dump!$A:$D,4,FALSE)="","空文字",VLOOKUP("*"&amp;TRIM($F3651)&amp;"*",dump!$A:$D,4,FALSE)),"NA")</f>
        <v>NA</v>
      </c>
      <c r="T3651" s="867" t="str">
        <f t="shared" ca="1" si="244"/>
        <v>●</v>
      </c>
      <c r="U3651" s="867"/>
      <c r="V3651" s="867"/>
      <c r="W3651" s="867"/>
      <c r="X3651" s="867"/>
      <c r="Y3651" s="867" t="str">
        <f t="shared" si="245"/>
        <v/>
      </c>
      <c r="Z3651" s="867"/>
    </row>
    <row r="3652" spans="2:26" s="312" customFormat="1" ht="15" customHeight="1" outlineLevel="1">
      <c r="B3652" s="314"/>
      <c r="C3652" s="534"/>
      <c r="D3652" s="328"/>
      <c r="E3652" s="397"/>
      <c r="F3652" s="309" t="s">
        <v>12513</v>
      </c>
      <c r="G3652" s="397"/>
      <c r="H3652" s="308"/>
      <c r="I3652" s="313"/>
      <c r="J3652" s="420"/>
      <c r="K3652" s="865" t="str">
        <f t="shared" si="241"/>
        <v/>
      </c>
      <c r="L3652" s="557" t="s">
        <v>3656</v>
      </c>
      <c r="M3652" s="558" t="s">
        <v>3655</v>
      </c>
      <c r="N3652" s="738" t="s">
        <v>19440</v>
      </c>
      <c r="O3652" s="558"/>
      <c r="P3652" s="598"/>
      <c r="Q3652" s="867" t="str">
        <f t="shared" ca="1" si="242"/>
        <v/>
      </c>
      <c r="R3652" s="867" t="str">
        <f t="shared" ca="1" si="243"/>
        <v/>
      </c>
      <c r="S3652" s="867" t="str">
        <f>IFERROR(IF(VLOOKUP("*"&amp;TRIM($F3652)&amp;"*",dump!$A:$D,4,FALSE)="","空文字",VLOOKUP("*"&amp;TRIM($F3652)&amp;"*",dump!$A:$D,4,FALSE)),"NA")</f>
        <v>NA</v>
      </c>
      <c r="T3652" s="867" t="str">
        <f t="shared" ca="1" si="244"/>
        <v>●</v>
      </c>
      <c r="U3652" s="867"/>
      <c r="V3652" s="867"/>
      <c r="W3652" s="867"/>
      <c r="X3652" s="867"/>
      <c r="Y3652" s="867" t="str">
        <f t="shared" si="245"/>
        <v/>
      </c>
      <c r="Z3652" s="867"/>
    </row>
    <row r="3653" spans="2:26" s="312" customFormat="1" ht="15" customHeight="1" outlineLevel="1">
      <c r="B3653" s="314"/>
      <c r="C3653" s="534"/>
      <c r="D3653" s="328"/>
      <c r="E3653" s="397"/>
      <c r="F3653" s="309" t="s">
        <v>12514</v>
      </c>
      <c r="G3653" s="397"/>
      <c r="H3653" s="308"/>
      <c r="I3653" s="313"/>
      <c r="J3653" s="420"/>
      <c r="K3653" s="865" t="str">
        <f t="shared" si="241"/>
        <v/>
      </c>
      <c r="L3653" s="557" t="s">
        <v>3656</v>
      </c>
      <c r="M3653" s="558" t="s">
        <v>3655</v>
      </c>
      <c r="N3653" s="738" t="s">
        <v>19441</v>
      </c>
      <c r="O3653" s="558"/>
      <c r="P3653" s="598"/>
      <c r="Q3653" s="867" t="str">
        <f t="shared" ca="1" si="242"/>
        <v/>
      </c>
      <c r="R3653" s="867" t="str">
        <f t="shared" ca="1" si="243"/>
        <v/>
      </c>
      <c r="S3653" s="867" t="str">
        <f>IFERROR(IF(VLOOKUP("*"&amp;TRIM($F3653)&amp;"*",dump!$A:$D,4,FALSE)="","空文字",VLOOKUP("*"&amp;TRIM($F3653)&amp;"*",dump!$A:$D,4,FALSE)),"NA")</f>
        <v>NA</v>
      </c>
      <c r="T3653" s="867" t="str">
        <f t="shared" ca="1" si="244"/>
        <v>●</v>
      </c>
      <c r="U3653" s="867"/>
      <c r="V3653" s="867"/>
      <c r="W3653" s="867"/>
      <c r="X3653" s="867"/>
      <c r="Y3653" s="867" t="str">
        <f t="shared" si="245"/>
        <v/>
      </c>
      <c r="Z3653" s="867"/>
    </row>
    <row r="3654" spans="2:26" s="312" customFormat="1" ht="15" customHeight="1" outlineLevel="1">
      <c r="B3654" s="314"/>
      <c r="C3654" s="534"/>
      <c r="D3654" s="328"/>
      <c r="E3654" s="397"/>
      <c r="F3654" s="309" t="s">
        <v>12515</v>
      </c>
      <c r="G3654" s="397"/>
      <c r="H3654" s="308"/>
      <c r="I3654" s="313"/>
      <c r="J3654" s="420"/>
      <c r="K3654" s="865" t="str">
        <f t="shared" si="241"/>
        <v/>
      </c>
      <c r="L3654" s="557" t="s">
        <v>3656</v>
      </c>
      <c r="M3654" s="558" t="s">
        <v>3655</v>
      </c>
      <c r="N3654" s="738" t="s">
        <v>19442</v>
      </c>
      <c r="O3654" s="558"/>
      <c r="P3654" s="598"/>
      <c r="Q3654" s="867" t="str">
        <f t="shared" ca="1" si="242"/>
        <v/>
      </c>
      <c r="R3654" s="867" t="str">
        <f t="shared" ca="1" si="243"/>
        <v/>
      </c>
      <c r="S3654" s="867" t="str">
        <f>IFERROR(IF(VLOOKUP("*"&amp;TRIM($F3654)&amp;"*",dump!$A:$D,4,FALSE)="","空文字",VLOOKUP("*"&amp;TRIM($F3654)&amp;"*",dump!$A:$D,4,FALSE)),"NA")</f>
        <v>NA</v>
      </c>
      <c r="T3654" s="867" t="str">
        <f t="shared" ca="1" si="244"/>
        <v>●</v>
      </c>
      <c r="U3654" s="867"/>
      <c r="V3654" s="867"/>
      <c r="W3654" s="867"/>
      <c r="X3654" s="867"/>
      <c r="Y3654" s="867" t="str">
        <f t="shared" si="245"/>
        <v/>
      </c>
      <c r="Z3654" s="867"/>
    </row>
    <row r="3655" spans="2:26" s="312" customFormat="1" ht="15" customHeight="1" outlineLevel="1">
      <c r="B3655" s="314"/>
      <c r="C3655" s="534"/>
      <c r="D3655" s="328"/>
      <c r="E3655" s="309"/>
      <c r="F3655" s="309" t="s">
        <v>12516</v>
      </c>
      <c r="G3655" s="309"/>
      <c r="H3655" s="310"/>
      <c r="I3655" s="311"/>
      <c r="J3655" s="421"/>
      <c r="K3655" s="865" t="str">
        <f t="shared" si="241"/>
        <v/>
      </c>
      <c r="L3655" s="557" t="s">
        <v>3656</v>
      </c>
      <c r="M3655" s="558" t="s">
        <v>3655</v>
      </c>
      <c r="N3655" s="738" t="s">
        <v>19443</v>
      </c>
      <c r="O3655" s="558"/>
      <c r="P3655" s="598"/>
      <c r="Q3655" s="867" t="str">
        <f t="shared" ca="1" si="242"/>
        <v/>
      </c>
      <c r="R3655" s="867" t="str">
        <f t="shared" ca="1" si="243"/>
        <v/>
      </c>
      <c r="S3655" s="867" t="str">
        <f>IFERROR(IF(VLOOKUP("*"&amp;TRIM($F3655)&amp;"*",dump!$A:$D,4,FALSE)="","空文字",VLOOKUP("*"&amp;TRIM($F3655)&amp;"*",dump!$A:$D,4,FALSE)),"NA")</f>
        <v>NA</v>
      </c>
      <c r="T3655" s="867" t="str">
        <f t="shared" ca="1" si="244"/>
        <v>●</v>
      </c>
      <c r="U3655" s="867"/>
      <c r="V3655" s="867"/>
      <c r="W3655" s="867"/>
      <c r="X3655" s="867"/>
      <c r="Y3655" s="867" t="str">
        <f t="shared" si="245"/>
        <v/>
      </c>
      <c r="Z3655" s="867"/>
    </row>
    <row r="3656" spans="2:26" s="312" customFormat="1" ht="15" customHeight="1" outlineLevel="1">
      <c r="B3656" s="314"/>
      <c r="C3656" s="534"/>
      <c r="D3656" s="328"/>
      <c r="E3656" s="307" t="s">
        <v>12517</v>
      </c>
      <c r="F3656" s="309" t="s">
        <v>12518</v>
      </c>
      <c r="G3656" s="309" t="s">
        <v>12519</v>
      </c>
      <c r="H3656" s="310" t="s">
        <v>3657</v>
      </c>
      <c r="I3656" s="311" t="s">
        <v>3666</v>
      </c>
      <c r="J3656" s="421" t="s">
        <v>5684</v>
      </c>
      <c r="K3656" s="865" t="str">
        <f t="shared" si="241"/>
        <v/>
      </c>
      <c r="L3656" s="557" t="s">
        <v>3656</v>
      </c>
      <c r="M3656" s="558" t="s">
        <v>3655</v>
      </c>
      <c r="N3656" s="738" t="s">
        <v>19444</v>
      </c>
      <c r="O3656" s="558"/>
      <c r="P3656" s="598"/>
      <c r="Q3656" s="867" t="str">
        <f t="shared" ca="1" si="242"/>
        <v/>
      </c>
      <c r="R3656" s="867" t="str">
        <f t="shared" ca="1" si="243"/>
        <v/>
      </c>
      <c r="S3656" s="867" t="str">
        <f>IFERROR(IF(VLOOKUP("*"&amp;TRIM($F3656)&amp;"*",dump!$A:$D,4,FALSE)="","空文字",VLOOKUP("*"&amp;TRIM($F3656)&amp;"*",dump!$A:$D,4,FALSE)),"NA")</f>
        <v>NA</v>
      </c>
      <c r="T3656" s="867" t="str">
        <f t="shared" ca="1" si="244"/>
        <v>●</v>
      </c>
      <c r="U3656" s="867"/>
      <c r="V3656" s="867"/>
      <c r="W3656" s="867"/>
      <c r="X3656" s="867"/>
      <c r="Y3656" s="867" t="str">
        <f t="shared" si="245"/>
        <v/>
      </c>
      <c r="Z3656" s="867"/>
    </row>
    <row r="3657" spans="2:26" s="312" customFormat="1" ht="30" customHeight="1" outlineLevel="1">
      <c r="B3657" s="314"/>
      <c r="C3657" s="534"/>
      <c r="D3657" s="328"/>
      <c r="E3657" s="307" t="s">
        <v>12520</v>
      </c>
      <c r="F3657" s="309" t="s">
        <v>12521</v>
      </c>
      <c r="G3657" s="309" t="s">
        <v>12522</v>
      </c>
      <c r="H3657" s="310" t="s">
        <v>3657</v>
      </c>
      <c r="I3657" s="311" t="s">
        <v>3666</v>
      </c>
      <c r="J3657" s="421" t="s">
        <v>5684</v>
      </c>
      <c r="K3657" s="865" t="str">
        <f t="shared" si="241"/>
        <v/>
      </c>
      <c r="L3657" s="557" t="s">
        <v>3656</v>
      </c>
      <c r="M3657" s="558" t="s">
        <v>3655</v>
      </c>
      <c r="N3657" s="738" t="s">
        <v>19445</v>
      </c>
      <c r="O3657" s="558"/>
      <c r="P3657" s="598"/>
      <c r="Q3657" s="867" t="str">
        <f t="shared" ca="1" si="242"/>
        <v/>
      </c>
      <c r="R3657" s="867" t="str">
        <f t="shared" ca="1" si="243"/>
        <v/>
      </c>
      <c r="S3657" s="867" t="str">
        <f>IFERROR(IF(VLOOKUP("*"&amp;TRIM($F3657)&amp;"*",dump!$A:$D,4,FALSE)="","空文字",VLOOKUP("*"&amp;TRIM($F3657)&amp;"*",dump!$A:$D,4,FALSE)),"NA")</f>
        <v>NA</v>
      </c>
      <c r="T3657" s="867" t="str">
        <f t="shared" ca="1" si="244"/>
        <v>●</v>
      </c>
      <c r="U3657" s="867"/>
      <c r="V3657" s="867"/>
      <c r="W3657" s="867"/>
      <c r="X3657" s="867"/>
      <c r="Y3657" s="867" t="str">
        <f t="shared" si="245"/>
        <v/>
      </c>
      <c r="Z3657" s="867"/>
    </row>
    <row r="3658" spans="2:26" s="312" customFormat="1" ht="30" customHeight="1" outlineLevel="1">
      <c r="B3658" s="314"/>
      <c r="C3658" s="534"/>
      <c r="D3658" s="328"/>
      <c r="E3658" s="307" t="s">
        <v>12523</v>
      </c>
      <c r="F3658" s="309" t="s">
        <v>12524</v>
      </c>
      <c r="G3658" s="309" t="s">
        <v>12519</v>
      </c>
      <c r="H3658" s="310" t="s">
        <v>3657</v>
      </c>
      <c r="I3658" s="311" t="s">
        <v>3666</v>
      </c>
      <c r="J3658" s="421" t="s">
        <v>5684</v>
      </c>
      <c r="K3658" s="865" t="str">
        <f t="shared" si="241"/>
        <v/>
      </c>
      <c r="L3658" s="557" t="s">
        <v>3656</v>
      </c>
      <c r="M3658" s="558" t="s">
        <v>3655</v>
      </c>
      <c r="N3658" s="738" t="s">
        <v>19446</v>
      </c>
      <c r="O3658" s="558"/>
      <c r="P3658" s="598"/>
      <c r="Q3658" s="867" t="str">
        <f t="shared" ca="1" si="242"/>
        <v/>
      </c>
      <c r="R3658" s="867" t="str">
        <f t="shared" ca="1" si="243"/>
        <v/>
      </c>
      <c r="S3658" s="867" t="str">
        <f>IFERROR(IF(VLOOKUP("*"&amp;TRIM($F3658)&amp;"*",dump!$A:$D,4,FALSE)="","空文字",VLOOKUP("*"&amp;TRIM($F3658)&amp;"*",dump!$A:$D,4,FALSE)),"NA")</f>
        <v>NA</v>
      </c>
      <c r="T3658" s="867" t="str">
        <f t="shared" ca="1" si="244"/>
        <v>●</v>
      </c>
      <c r="U3658" s="867"/>
      <c r="V3658" s="867"/>
      <c r="W3658" s="867"/>
      <c r="X3658" s="867"/>
      <c r="Y3658" s="867" t="str">
        <f t="shared" si="245"/>
        <v/>
      </c>
      <c r="Z3658" s="867"/>
    </row>
    <row r="3659" spans="2:26" s="312" customFormat="1" ht="30" customHeight="1" outlineLevel="1">
      <c r="B3659" s="314"/>
      <c r="C3659" s="534"/>
      <c r="D3659" s="328"/>
      <c r="E3659" s="307" t="s">
        <v>12525</v>
      </c>
      <c r="F3659" s="309" t="s">
        <v>12526</v>
      </c>
      <c r="G3659" s="309" t="s">
        <v>12527</v>
      </c>
      <c r="H3659" s="310" t="s">
        <v>3657</v>
      </c>
      <c r="I3659" s="311" t="s">
        <v>3666</v>
      </c>
      <c r="J3659" s="421" t="s">
        <v>5684</v>
      </c>
      <c r="K3659" s="865" t="str">
        <f t="shared" si="241"/>
        <v/>
      </c>
      <c r="L3659" s="557" t="s">
        <v>3656</v>
      </c>
      <c r="M3659" s="558" t="s">
        <v>3655</v>
      </c>
      <c r="N3659" s="738" t="s">
        <v>19447</v>
      </c>
      <c r="O3659" s="558"/>
      <c r="P3659" s="598"/>
      <c r="Q3659" s="867" t="str">
        <f t="shared" ca="1" si="242"/>
        <v/>
      </c>
      <c r="R3659" s="867" t="str">
        <f t="shared" ca="1" si="243"/>
        <v/>
      </c>
      <c r="S3659" s="867" t="str">
        <f>IFERROR(IF(VLOOKUP("*"&amp;TRIM($F3659)&amp;"*",dump!$A:$D,4,FALSE)="","空文字",VLOOKUP("*"&amp;TRIM($F3659)&amp;"*",dump!$A:$D,4,FALSE)),"NA")</f>
        <v>NA</v>
      </c>
      <c r="T3659" s="867" t="str">
        <f t="shared" ca="1" si="244"/>
        <v>●</v>
      </c>
      <c r="U3659" s="867"/>
      <c r="V3659" s="867"/>
      <c r="W3659" s="867"/>
      <c r="X3659" s="867"/>
      <c r="Y3659" s="867" t="str">
        <f t="shared" si="245"/>
        <v/>
      </c>
      <c r="Z3659" s="867"/>
    </row>
    <row r="3660" spans="2:26" s="312" customFormat="1" ht="30" customHeight="1" outlineLevel="1">
      <c r="B3660" s="314"/>
      <c r="C3660" s="534"/>
      <c r="D3660" s="328"/>
      <c r="E3660" s="307" t="s">
        <v>12528</v>
      </c>
      <c r="F3660" s="309" t="s">
        <v>12529</v>
      </c>
      <c r="G3660" s="309" t="s">
        <v>12530</v>
      </c>
      <c r="H3660" s="310" t="s">
        <v>3657</v>
      </c>
      <c r="I3660" s="311" t="s">
        <v>3666</v>
      </c>
      <c r="J3660" s="421" t="s">
        <v>5684</v>
      </c>
      <c r="K3660" s="865" t="str">
        <f t="shared" si="241"/>
        <v/>
      </c>
      <c r="L3660" s="557" t="s">
        <v>3656</v>
      </c>
      <c r="M3660" s="558" t="s">
        <v>3655</v>
      </c>
      <c r="N3660" s="738" t="s">
        <v>19448</v>
      </c>
      <c r="O3660" s="558"/>
      <c r="P3660" s="598"/>
      <c r="Q3660" s="867" t="str">
        <f t="shared" ca="1" si="242"/>
        <v/>
      </c>
      <c r="R3660" s="867" t="str">
        <f t="shared" ca="1" si="243"/>
        <v/>
      </c>
      <c r="S3660" s="867" t="str">
        <f>IFERROR(IF(VLOOKUP("*"&amp;TRIM($F3660)&amp;"*",dump!$A:$D,4,FALSE)="","空文字",VLOOKUP("*"&amp;TRIM($F3660)&amp;"*",dump!$A:$D,4,FALSE)),"NA")</f>
        <v>NA</v>
      </c>
      <c r="T3660" s="867" t="str">
        <f t="shared" ca="1" si="244"/>
        <v>●</v>
      </c>
      <c r="U3660" s="867"/>
      <c r="V3660" s="867"/>
      <c r="W3660" s="867"/>
      <c r="X3660" s="867"/>
      <c r="Y3660" s="867" t="str">
        <f t="shared" si="245"/>
        <v/>
      </c>
      <c r="Z3660" s="867"/>
    </row>
    <row r="3661" spans="2:26" s="312" customFormat="1" ht="30" customHeight="1" outlineLevel="1">
      <c r="B3661" s="314"/>
      <c r="C3661" s="534"/>
      <c r="D3661" s="328"/>
      <c r="E3661" s="307" t="s">
        <v>12531</v>
      </c>
      <c r="F3661" s="309" t="s">
        <v>12532</v>
      </c>
      <c r="G3661" s="309" t="s">
        <v>12533</v>
      </c>
      <c r="H3661" s="310" t="s">
        <v>3657</v>
      </c>
      <c r="I3661" s="311" t="s">
        <v>3666</v>
      </c>
      <c r="J3661" s="421" t="s">
        <v>5684</v>
      </c>
      <c r="K3661" s="865" t="str">
        <f t="shared" ref="K3661:K3724" si="246">IF(AND(M3661="", O3661="", N3661&lt;&gt;""), "○", "")</f>
        <v/>
      </c>
      <c r="L3661" s="557" t="s">
        <v>3656</v>
      </c>
      <c r="M3661" s="558" t="s">
        <v>3655</v>
      </c>
      <c r="N3661" s="738" t="s">
        <v>19449</v>
      </c>
      <c r="O3661" s="558"/>
      <c r="P3661" s="598"/>
      <c r="Q3661" s="867" t="str">
        <f t="shared" ref="Q3661:Q3724" ca="1" si="247">IF(P3661="","",IF(P3661="←",IF(OFFSET($J3661,0,MATCH(MID(M3661,1,FIND("の",M3661,1)-1), $L$11:$BA$11,0)+4,1,1)="","",OFFSET($L3661,0,MATCH(MID(M3661,1,FIND("の",M3661,1)-1), $L$11:$BA$11,0)+4,1,1)),P3661))</f>
        <v/>
      </c>
      <c r="R3661" s="867" t="str">
        <f t="shared" ref="R3661:R3724" ca="1" si="248">IF(COUNTIF(Q3661,"*(*"),MID(Q3661,FIND("(",Q3661,1)+1,FIND(")",Q3661,1)-FIND("(",Q3661,1)-1),IF(COUNTIF(Q3661,"*""*"),MID(Q3661,FIND("""",Q3661,1)+1,LEN(Q3661)-2),IF(COUNTIF(Q3661,"*：*"),RIGHT(Q3661,LEN(Q3661)-(FIND("：",Q3661))),Q3661)))</f>
        <v/>
      </c>
      <c r="S3661" s="867" t="str">
        <f>IFERROR(IF(VLOOKUP("*"&amp;TRIM($F3661)&amp;"*",dump!$A:$D,4,FALSE)="","空文字",VLOOKUP("*"&amp;TRIM($F3661)&amp;"*",dump!$A:$D,4,FALSE)),"NA")</f>
        <v>NA</v>
      </c>
      <c r="T3661" s="867" t="str">
        <f t="shared" ref="T3661:T3724" ca="1" si="249">IF($K3661&lt;&gt;"",IF($E3661&lt;&gt;"","■",""),IF(AND(R3661="",S3661="NA"),"●", IF(EXACT(R3661,S3661),"●","×")))</f>
        <v>●</v>
      </c>
      <c r="U3661" s="867"/>
      <c r="V3661" s="867"/>
      <c r="W3661" s="867"/>
      <c r="X3661" s="867"/>
      <c r="Y3661" s="867" t="str">
        <f t="shared" ref="Y3661:Y3724" si="250">IF(U3661="●","●","")</f>
        <v/>
      </c>
      <c r="Z3661" s="867"/>
    </row>
    <row r="3662" spans="2:26" s="312" customFormat="1" ht="30" customHeight="1" outlineLevel="1">
      <c r="B3662" s="314"/>
      <c r="C3662" s="534"/>
      <c r="D3662" s="328"/>
      <c r="E3662" s="307" t="s">
        <v>12534</v>
      </c>
      <c r="F3662" s="309" t="s">
        <v>12535</v>
      </c>
      <c r="G3662" s="309" t="s">
        <v>12536</v>
      </c>
      <c r="H3662" s="310" t="s">
        <v>3657</v>
      </c>
      <c r="I3662" s="311" t="s">
        <v>3666</v>
      </c>
      <c r="J3662" s="421" t="s">
        <v>5684</v>
      </c>
      <c r="K3662" s="865" t="str">
        <f t="shared" si="246"/>
        <v/>
      </c>
      <c r="L3662" s="557" t="s">
        <v>3656</v>
      </c>
      <c r="M3662" s="558" t="s">
        <v>3655</v>
      </c>
      <c r="N3662" s="738" t="s">
        <v>19450</v>
      </c>
      <c r="O3662" s="558"/>
      <c r="P3662" s="598"/>
      <c r="Q3662" s="867" t="str">
        <f t="shared" ca="1" si="247"/>
        <v/>
      </c>
      <c r="R3662" s="867" t="str">
        <f t="shared" ca="1" si="248"/>
        <v/>
      </c>
      <c r="S3662" s="867" t="str">
        <f>IFERROR(IF(VLOOKUP("*"&amp;TRIM($F3662)&amp;"*",dump!$A:$D,4,FALSE)="","空文字",VLOOKUP("*"&amp;TRIM($F3662)&amp;"*",dump!$A:$D,4,FALSE)),"NA")</f>
        <v>NA</v>
      </c>
      <c r="T3662" s="867" t="str">
        <f t="shared" ca="1" si="249"/>
        <v>●</v>
      </c>
      <c r="U3662" s="867"/>
      <c r="V3662" s="867"/>
      <c r="W3662" s="867"/>
      <c r="X3662" s="867"/>
      <c r="Y3662" s="867" t="str">
        <f t="shared" si="250"/>
        <v/>
      </c>
      <c r="Z3662" s="867"/>
    </row>
    <row r="3663" spans="2:26" s="312" customFormat="1" ht="30" customHeight="1" outlineLevel="1">
      <c r="B3663" s="314"/>
      <c r="C3663" s="534"/>
      <c r="D3663" s="328"/>
      <c r="E3663" s="307" t="s">
        <v>12537</v>
      </c>
      <c r="F3663" s="309" t="s">
        <v>12538</v>
      </c>
      <c r="G3663" s="309" t="s">
        <v>12539</v>
      </c>
      <c r="H3663" s="310" t="s">
        <v>3657</v>
      </c>
      <c r="I3663" s="311" t="s">
        <v>3666</v>
      </c>
      <c r="J3663" s="421" t="s">
        <v>5684</v>
      </c>
      <c r="K3663" s="865" t="str">
        <f t="shared" si="246"/>
        <v/>
      </c>
      <c r="L3663" s="557" t="s">
        <v>3656</v>
      </c>
      <c r="M3663" s="558" t="s">
        <v>3655</v>
      </c>
      <c r="N3663" s="738" t="s">
        <v>19451</v>
      </c>
      <c r="O3663" s="558"/>
      <c r="P3663" s="598"/>
      <c r="Q3663" s="867" t="str">
        <f t="shared" ca="1" si="247"/>
        <v/>
      </c>
      <c r="R3663" s="867" t="str">
        <f t="shared" ca="1" si="248"/>
        <v/>
      </c>
      <c r="S3663" s="867" t="str">
        <f>IFERROR(IF(VLOOKUP("*"&amp;TRIM($F3663)&amp;"*",dump!$A:$D,4,FALSE)="","空文字",VLOOKUP("*"&amp;TRIM($F3663)&amp;"*",dump!$A:$D,4,FALSE)),"NA")</f>
        <v>NA</v>
      </c>
      <c r="T3663" s="867" t="str">
        <f t="shared" ca="1" si="249"/>
        <v>●</v>
      </c>
      <c r="U3663" s="867"/>
      <c r="V3663" s="867"/>
      <c r="W3663" s="867"/>
      <c r="X3663" s="867"/>
      <c r="Y3663" s="867" t="str">
        <f t="shared" si="250"/>
        <v/>
      </c>
      <c r="Z3663" s="867"/>
    </row>
    <row r="3664" spans="2:26" s="312" customFormat="1" ht="45" customHeight="1" outlineLevel="1">
      <c r="B3664" s="314"/>
      <c r="C3664" s="534"/>
      <c r="D3664" s="327"/>
      <c r="E3664" s="307" t="s">
        <v>12540</v>
      </c>
      <c r="F3664" s="309" t="s">
        <v>12541</v>
      </c>
      <c r="G3664" s="309" t="s">
        <v>12542</v>
      </c>
      <c r="H3664" s="310" t="s">
        <v>3657</v>
      </c>
      <c r="I3664" s="311" t="s">
        <v>3666</v>
      </c>
      <c r="J3664" s="421" t="s">
        <v>5684</v>
      </c>
      <c r="K3664" s="865" t="str">
        <f t="shared" si="246"/>
        <v/>
      </c>
      <c r="L3664" s="557" t="s">
        <v>3656</v>
      </c>
      <c r="M3664" s="558" t="s">
        <v>3655</v>
      </c>
      <c r="N3664" s="738" t="s">
        <v>19452</v>
      </c>
      <c r="O3664" s="558"/>
      <c r="P3664" s="598"/>
      <c r="Q3664" s="867" t="str">
        <f t="shared" ca="1" si="247"/>
        <v/>
      </c>
      <c r="R3664" s="867" t="str">
        <f t="shared" ca="1" si="248"/>
        <v/>
      </c>
      <c r="S3664" s="867" t="str">
        <f>IFERROR(IF(VLOOKUP("*"&amp;TRIM($F3664)&amp;"*",dump!$A:$D,4,FALSE)="","空文字",VLOOKUP("*"&amp;TRIM($F3664)&amp;"*",dump!$A:$D,4,FALSE)),"NA")</f>
        <v>NA</v>
      </c>
      <c r="T3664" s="867" t="str">
        <f t="shared" ca="1" si="249"/>
        <v>●</v>
      </c>
      <c r="U3664" s="867"/>
      <c r="V3664" s="867"/>
      <c r="W3664" s="867"/>
      <c r="X3664" s="867"/>
      <c r="Y3664" s="867" t="str">
        <f t="shared" si="250"/>
        <v/>
      </c>
      <c r="Z3664" s="867"/>
    </row>
    <row r="3665" spans="2:26" s="312" customFormat="1" ht="15" customHeight="1" outlineLevel="1">
      <c r="B3665" s="314"/>
      <c r="C3665" s="534"/>
      <c r="D3665" s="215" t="s">
        <v>12543</v>
      </c>
      <c r="E3665" s="69"/>
      <c r="F3665" s="151" t="s">
        <v>12544</v>
      </c>
      <c r="G3665" s="151" t="s">
        <v>12545</v>
      </c>
      <c r="H3665" s="227" t="s">
        <v>3655</v>
      </c>
      <c r="I3665" s="228" t="s">
        <v>3666</v>
      </c>
      <c r="J3665" s="429" t="s">
        <v>5684</v>
      </c>
      <c r="K3665" s="865" t="str">
        <f t="shared" si="246"/>
        <v/>
      </c>
      <c r="L3665" s="557" t="s">
        <v>3656</v>
      </c>
      <c r="M3665" s="558" t="s">
        <v>3655</v>
      </c>
      <c r="N3665" s="738" t="s">
        <v>19453</v>
      </c>
      <c r="O3665" s="558"/>
      <c r="P3665" s="598"/>
      <c r="Q3665" s="867" t="str">
        <f t="shared" ca="1" si="247"/>
        <v/>
      </c>
      <c r="R3665" s="867" t="str">
        <f t="shared" ca="1" si="248"/>
        <v/>
      </c>
      <c r="S3665" s="867" t="str">
        <f>IFERROR(IF(VLOOKUP("*"&amp;TRIM($F3665)&amp;"*",dump!$A:$D,4,FALSE)="","空文字",VLOOKUP("*"&amp;TRIM($F3665)&amp;"*",dump!$A:$D,4,FALSE)),"NA")</f>
        <v>NA</v>
      </c>
      <c r="T3665" s="867" t="str">
        <f t="shared" ca="1" si="249"/>
        <v>●</v>
      </c>
      <c r="U3665" s="867"/>
      <c r="V3665" s="867"/>
      <c r="W3665" s="867"/>
      <c r="X3665" s="867"/>
      <c r="Y3665" s="867" t="str">
        <f t="shared" si="250"/>
        <v/>
      </c>
      <c r="Z3665" s="867"/>
    </row>
    <row r="3666" spans="2:26" s="312" customFormat="1" ht="15" customHeight="1" outlineLevel="1">
      <c r="B3666" s="314"/>
      <c r="C3666" s="534"/>
      <c r="D3666" s="328"/>
      <c r="E3666" s="306" t="s">
        <v>12546</v>
      </c>
      <c r="F3666" s="309" t="s">
        <v>12547</v>
      </c>
      <c r="G3666" s="306" t="s">
        <v>12548</v>
      </c>
      <c r="H3666" s="305" t="s">
        <v>3657</v>
      </c>
      <c r="I3666" s="304" t="s">
        <v>3666</v>
      </c>
      <c r="J3666" s="419" t="s">
        <v>5684</v>
      </c>
      <c r="K3666" s="865" t="str">
        <f t="shared" si="246"/>
        <v/>
      </c>
      <c r="L3666" s="557" t="s">
        <v>3656</v>
      </c>
      <c r="M3666" s="558" t="s">
        <v>3655</v>
      </c>
      <c r="N3666" s="738" t="s">
        <v>19454</v>
      </c>
      <c r="O3666" s="558"/>
      <c r="P3666" s="598"/>
      <c r="Q3666" s="867" t="str">
        <f t="shared" ca="1" si="247"/>
        <v/>
      </c>
      <c r="R3666" s="867" t="str">
        <f t="shared" ca="1" si="248"/>
        <v/>
      </c>
      <c r="S3666" s="867" t="str">
        <f>IFERROR(IF(VLOOKUP("*"&amp;TRIM($F3666)&amp;"*",dump!$A:$D,4,FALSE)="","空文字",VLOOKUP("*"&amp;TRIM($F3666)&amp;"*",dump!$A:$D,4,FALSE)),"NA")</f>
        <v>NA</v>
      </c>
      <c r="T3666" s="867" t="str">
        <f t="shared" ca="1" si="249"/>
        <v>●</v>
      </c>
      <c r="U3666" s="867"/>
      <c r="V3666" s="867"/>
      <c r="W3666" s="867"/>
      <c r="X3666" s="867"/>
      <c r="Y3666" s="867" t="str">
        <f t="shared" si="250"/>
        <v/>
      </c>
      <c r="Z3666" s="867"/>
    </row>
    <row r="3667" spans="2:26" s="312" customFormat="1" ht="15" customHeight="1" outlineLevel="1">
      <c r="B3667" s="314"/>
      <c r="C3667" s="534"/>
      <c r="D3667" s="328"/>
      <c r="E3667" s="397"/>
      <c r="F3667" s="309" t="s">
        <v>12549</v>
      </c>
      <c r="G3667" s="397"/>
      <c r="H3667" s="308"/>
      <c r="I3667" s="313"/>
      <c r="J3667" s="420"/>
      <c r="K3667" s="865" t="str">
        <f t="shared" si="246"/>
        <v/>
      </c>
      <c r="L3667" s="557" t="s">
        <v>3656</v>
      </c>
      <c r="M3667" s="558" t="s">
        <v>3655</v>
      </c>
      <c r="N3667" s="738" t="s">
        <v>19455</v>
      </c>
      <c r="O3667" s="558"/>
      <c r="P3667" s="598"/>
      <c r="Q3667" s="867" t="str">
        <f t="shared" ca="1" si="247"/>
        <v/>
      </c>
      <c r="R3667" s="867" t="str">
        <f t="shared" ca="1" si="248"/>
        <v/>
      </c>
      <c r="S3667" s="867" t="str">
        <f>IFERROR(IF(VLOOKUP("*"&amp;TRIM($F3667)&amp;"*",dump!$A:$D,4,FALSE)="","空文字",VLOOKUP("*"&amp;TRIM($F3667)&amp;"*",dump!$A:$D,4,FALSE)),"NA")</f>
        <v>NA</v>
      </c>
      <c r="T3667" s="867" t="str">
        <f t="shared" ca="1" si="249"/>
        <v>●</v>
      </c>
      <c r="U3667" s="867"/>
      <c r="V3667" s="867"/>
      <c r="W3667" s="867"/>
      <c r="X3667" s="867"/>
      <c r="Y3667" s="867" t="str">
        <f t="shared" si="250"/>
        <v/>
      </c>
      <c r="Z3667" s="867"/>
    </row>
    <row r="3668" spans="2:26" s="312" customFormat="1" ht="15" customHeight="1" outlineLevel="1">
      <c r="B3668" s="314"/>
      <c r="C3668" s="534"/>
      <c r="D3668" s="328"/>
      <c r="E3668" s="397"/>
      <c r="F3668" s="309" t="s">
        <v>12550</v>
      </c>
      <c r="G3668" s="397"/>
      <c r="H3668" s="308"/>
      <c r="I3668" s="313"/>
      <c r="J3668" s="420"/>
      <c r="K3668" s="865" t="str">
        <f t="shared" si="246"/>
        <v/>
      </c>
      <c r="L3668" s="557" t="s">
        <v>3656</v>
      </c>
      <c r="M3668" s="558" t="s">
        <v>3655</v>
      </c>
      <c r="N3668" s="738" t="s">
        <v>19456</v>
      </c>
      <c r="O3668" s="558"/>
      <c r="P3668" s="598"/>
      <c r="Q3668" s="867" t="str">
        <f t="shared" ca="1" si="247"/>
        <v/>
      </c>
      <c r="R3668" s="867" t="str">
        <f t="shared" ca="1" si="248"/>
        <v/>
      </c>
      <c r="S3668" s="867" t="str">
        <f>IFERROR(IF(VLOOKUP("*"&amp;TRIM($F3668)&amp;"*",dump!$A:$D,4,FALSE)="","空文字",VLOOKUP("*"&amp;TRIM($F3668)&amp;"*",dump!$A:$D,4,FALSE)),"NA")</f>
        <v>NA</v>
      </c>
      <c r="T3668" s="867" t="str">
        <f t="shared" ca="1" si="249"/>
        <v>●</v>
      </c>
      <c r="U3668" s="867"/>
      <c r="V3668" s="867"/>
      <c r="W3668" s="867"/>
      <c r="X3668" s="867"/>
      <c r="Y3668" s="867" t="str">
        <f t="shared" si="250"/>
        <v/>
      </c>
      <c r="Z3668" s="867"/>
    </row>
    <row r="3669" spans="2:26" s="312" customFormat="1" ht="15" customHeight="1" outlineLevel="1">
      <c r="B3669" s="314"/>
      <c r="C3669" s="534"/>
      <c r="D3669" s="328"/>
      <c r="E3669" s="397"/>
      <c r="F3669" s="309" t="s">
        <v>12551</v>
      </c>
      <c r="G3669" s="397"/>
      <c r="H3669" s="308"/>
      <c r="I3669" s="313"/>
      <c r="J3669" s="420"/>
      <c r="K3669" s="865" t="str">
        <f t="shared" si="246"/>
        <v/>
      </c>
      <c r="L3669" s="557" t="s">
        <v>3656</v>
      </c>
      <c r="M3669" s="558" t="s">
        <v>3655</v>
      </c>
      <c r="N3669" s="738" t="s">
        <v>19457</v>
      </c>
      <c r="O3669" s="558"/>
      <c r="P3669" s="598"/>
      <c r="Q3669" s="867" t="str">
        <f t="shared" ca="1" si="247"/>
        <v/>
      </c>
      <c r="R3669" s="867" t="str">
        <f t="shared" ca="1" si="248"/>
        <v/>
      </c>
      <c r="S3669" s="867" t="str">
        <f>IFERROR(IF(VLOOKUP("*"&amp;TRIM($F3669)&amp;"*",dump!$A:$D,4,FALSE)="","空文字",VLOOKUP("*"&amp;TRIM($F3669)&amp;"*",dump!$A:$D,4,FALSE)),"NA")</f>
        <v>NA</v>
      </c>
      <c r="T3669" s="867" t="str">
        <f t="shared" ca="1" si="249"/>
        <v>●</v>
      </c>
      <c r="U3669" s="867"/>
      <c r="V3669" s="867"/>
      <c r="W3669" s="867"/>
      <c r="X3669" s="867"/>
      <c r="Y3669" s="867" t="str">
        <f t="shared" si="250"/>
        <v/>
      </c>
      <c r="Z3669" s="867"/>
    </row>
    <row r="3670" spans="2:26" s="312" customFormat="1" ht="15" customHeight="1" outlineLevel="1">
      <c r="B3670" s="314"/>
      <c r="C3670" s="534"/>
      <c r="D3670" s="328"/>
      <c r="E3670" s="397"/>
      <c r="F3670" s="309" t="s">
        <v>12552</v>
      </c>
      <c r="G3670" s="397"/>
      <c r="H3670" s="308"/>
      <c r="I3670" s="313"/>
      <c r="J3670" s="420"/>
      <c r="K3670" s="865" t="str">
        <f t="shared" si="246"/>
        <v/>
      </c>
      <c r="L3670" s="557" t="s">
        <v>3656</v>
      </c>
      <c r="M3670" s="558" t="s">
        <v>3655</v>
      </c>
      <c r="N3670" s="738" t="s">
        <v>19458</v>
      </c>
      <c r="O3670" s="558"/>
      <c r="P3670" s="598"/>
      <c r="Q3670" s="867" t="str">
        <f t="shared" ca="1" si="247"/>
        <v/>
      </c>
      <c r="R3670" s="867" t="str">
        <f t="shared" ca="1" si="248"/>
        <v/>
      </c>
      <c r="S3670" s="867" t="str">
        <f>IFERROR(IF(VLOOKUP("*"&amp;TRIM($F3670)&amp;"*",dump!$A:$D,4,FALSE)="","空文字",VLOOKUP("*"&amp;TRIM($F3670)&amp;"*",dump!$A:$D,4,FALSE)),"NA")</f>
        <v>NA</v>
      </c>
      <c r="T3670" s="867" t="str">
        <f t="shared" ca="1" si="249"/>
        <v>●</v>
      </c>
      <c r="U3670" s="867"/>
      <c r="V3670" s="867"/>
      <c r="W3670" s="867"/>
      <c r="X3670" s="867"/>
      <c r="Y3670" s="867" t="str">
        <f t="shared" si="250"/>
        <v/>
      </c>
      <c r="Z3670" s="867"/>
    </row>
    <row r="3671" spans="2:26" s="312" customFormat="1" ht="15" customHeight="1" outlineLevel="1">
      <c r="B3671" s="314"/>
      <c r="C3671" s="534"/>
      <c r="D3671" s="328"/>
      <c r="E3671" s="397"/>
      <c r="F3671" s="309" t="s">
        <v>12553</v>
      </c>
      <c r="G3671" s="397"/>
      <c r="H3671" s="308"/>
      <c r="I3671" s="313"/>
      <c r="J3671" s="420"/>
      <c r="K3671" s="865" t="str">
        <f t="shared" si="246"/>
        <v/>
      </c>
      <c r="L3671" s="557" t="s">
        <v>3656</v>
      </c>
      <c r="M3671" s="558" t="s">
        <v>3655</v>
      </c>
      <c r="N3671" s="738" t="s">
        <v>19459</v>
      </c>
      <c r="O3671" s="558"/>
      <c r="P3671" s="598"/>
      <c r="Q3671" s="867" t="str">
        <f t="shared" ca="1" si="247"/>
        <v/>
      </c>
      <c r="R3671" s="867" t="str">
        <f t="shared" ca="1" si="248"/>
        <v/>
      </c>
      <c r="S3671" s="867" t="str">
        <f>IFERROR(IF(VLOOKUP("*"&amp;TRIM($F3671)&amp;"*",dump!$A:$D,4,FALSE)="","空文字",VLOOKUP("*"&amp;TRIM($F3671)&amp;"*",dump!$A:$D,4,FALSE)),"NA")</f>
        <v>NA</v>
      </c>
      <c r="T3671" s="867" t="str">
        <f t="shared" ca="1" si="249"/>
        <v>●</v>
      </c>
      <c r="U3671" s="867"/>
      <c r="V3671" s="867"/>
      <c r="W3671" s="867"/>
      <c r="X3671" s="867"/>
      <c r="Y3671" s="867" t="str">
        <f t="shared" si="250"/>
        <v/>
      </c>
      <c r="Z3671" s="867"/>
    </row>
    <row r="3672" spans="2:26" s="312" customFormat="1" ht="15" customHeight="1" outlineLevel="1">
      <c r="B3672" s="314"/>
      <c r="C3672" s="534"/>
      <c r="D3672" s="328"/>
      <c r="E3672" s="397"/>
      <c r="F3672" s="309" t="s">
        <v>12554</v>
      </c>
      <c r="G3672" s="397"/>
      <c r="H3672" s="308"/>
      <c r="I3672" s="313"/>
      <c r="J3672" s="420"/>
      <c r="K3672" s="865" t="str">
        <f t="shared" si="246"/>
        <v/>
      </c>
      <c r="L3672" s="557" t="s">
        <v>3656</v>
      </c>
      <c r="M3672" s="558" t="s">
        <v>3655</v>
      </c>
      <c r="N3672" s="738" t="s">
        <v>19460</v>
      </c>
      <c r="O3672" s="558"/>
      <c r="P3672" s="598"/>
      <c r="Q3672" s="867" t="str">
        <f t="shared" ca="1" si="247"/>
        <v/>
      </c>
      <c r="R3672" s="867" t="str">
        <f t="shared" ca="1" si="248"/>
        <v/>
      </c>
      <c r="S3672" s="867" t="str">
        <f>IFERROR(IF(VLOOKUP("*"&amp;TRIM($F3672)&amp;"*",dump!$A:$D,4,FALSE)="","空文字",VLOOKUP("*"&amp;TRIM($F3672)&amp;"*",dump!$A:$D,4,FALSE)),"NA")</f>
        <v>NA</v>
      </c>
      <c r="T3672" s="867" t="str">
        <f t="shared" ca="1" si="249"/>
        <v>●</v>
      </c>
      <c r="U3672" s="867"/>
      <c r="V3672" s="867"/>
      <c r="W3672" s="867"/>
      <c r="X3672" s="867"/>
      <c r="Y3672" s="867" t="str">
        <f t="shared" si="250"/>
        <v/>
      </c>
      <c r="Z3672" s="867"/>
    </row>
    <row r="3673" spans="2:26" s="312" customFormat="1" ht="15" customHeight="1" outlineLevel="1">
      <c r="B3673" s="314"/>
      <c r="C3673" s="534"/>
      <c r="D3673" s="328"/>
      <c r="E3673" s="397"/>
      <c r="F3673" s="309" t="s">
        <v>12555</v>
      </c>
      <c r="G3673" s="397"/>
      <c r="H3673" s="308"/>
      <c r="I3673" s="313"/>
      <c r="J3673" s="420"/>
      <c r="K3673" s="865" t="str">
        <f t="shared" si="246"/>
        <v/>
      </c>
      <c r="L3673" s="557" t="s">
        <v>3656</v>
      </c>
      <c r="M3673" s="558" t="s">
        <v>3655</v>
      </c>
      <c r="N3673" s="738" t="s">
        <v>19461</v>
      </c>
      <c r="O3673" s="558"/>
      <c r="P3673" s="598"/>
      <c r="Q3673" s="867" t="str">
        <f t="shared" ca="1" si="247"/>
        <v/>
      </c>
      <c r="R3673" s="867" t="str">
        <f t="shared" ca="1" si="248"/>
        <v/>
      </c>
      <c r="S3673" s="867" t="str">
        <f>IFERROR(IF(VLOOKUP("*"&amp;TRIM($F3673)&amp;"*",dump!$A:$D,4,FALSE)="","空文字",VLOOKUP("*"&amp;TRIM($F3673)&amp;"*",dump!$A:$D,4,FALSE)),"NA")</f>
        <v>NA</v>
      </c>
      <c r="T3673" s="867" t="str">
        <f t="shared" ca="1" si="249"/>
        <v>●</v>
      </c>
      <c r="U3673" s="867"/>
      <c r="V3673" s="867"/>
      <c r="W3673" s="867"/>
      <c r="X3673" s="867"/>
      <c r="Y3673" s="867" t="str">
        <f t="shared" si="250"/>
        <v/>
      </c>
      <c r="Z3673" s="867"/>
    </row>
    <row r="3674" spans="2:26" s="312" customFormat="1" ht="15" customHeight="1" outlineLevel="1">
      <c r="B3674" s="314"/>
      <c r="C3674" s="534"/>
      <c r="D3674" s="328"/>
      <c r="E3674" s="397"/>
      <c r="F3674" s="309" t="s">
        <v>12556</v>
      </c>
      <c r="G3674" s="397"/>
      <c r="H3674" s="308"/>
      <c r="I3674" s="313"/>
      <c r="J3674" s="420"/>
      <c r="K3674" s="865" t="str">
        <f t="shared" si="246"/>
        <v/>
      </c>
      <c r="L3674" s="557" t="s">
        <v>3656</v>
      </c>
      <c r="M3674" s="558" t="s">
        <v>3655</v>
      </c>
      <c r="N3674" s="738" t="s">
        <v>19462</v>
      </c>
      <c r="O3674" s="558"/>
      <c r="P3674" s="598"/>
      <c r="Q3674" s="867" t="str">
        <f t="shared" ca="1" si="247"/>
        <v/>
      </c>
      <c r="R3674" s="867" t="str">
        <f t="shared" ca="1" si="248"/>
        <v/>
      </c>
      <c r="S3674" s="867" t="str">
        <f>IFERROR(IF(VLOOKUP("*"&amp;TRIM($F3674)&amp;"*",dump!$A:$D,4,FALSE)="","空文字",VLOOKUP("*"&amp;TRIM($F3674)&amp;"*",dump!$A:$D,4,FALSE)),"NA")</f>
        <v>NA</v>
      </c>
      <c r="T3674" s="867" t="str">
        <f t="shared" ca="1" si="249"/>
        <v>●</v>
      </c>
      <c r="U3674" s="867"/>
      <c r="V3674" s="867"/>
      <c r="W3674" s="867"/>
      <c r="X3674" s="867"/>
      <c r="Y3674" s="867" t="str">
        <f t="shared" si="250"/>
        <v/>
      </c>
      <c r="Z3674" s="867"/>
    </row>
    <row r="3675" spans="2:26" s="312" customFormat="1" ht="15" customHeight="1" outlineLevel="1">
      <c r="B3675" s="314"/>
      <c r="C3675" s="534"/>
      <c r="D3675" s="328"/>
      <c r="E3675" s="309"/>
      <c r="F3675" s="309" t="s">
        <v>12557</v>
      </c>
      <c r="G3675" s="309"/>
      <c r="H3675" s="310"/>
      <c r="I3675" s="311"/>
      <c r="J3675" s="421"/>
      <c r="K3675" s="865" t="str">
        <f t="shared" si="246"/>
        <v/>
      </c>
      <c r="L3675" s="557" t="s">
        <v>3656</v>
      </c>
      <c r="M3675" s="558" t="s">
        <v>3655</v>
      </c>
      <c r="N3675" s="738" t="s">
        <v>19463</v>
      </c>
      <c r="O3675" s="558"/>
      <c r="P3675" s="598"/>
      <c r="Q3675" s="867" t="str">
        <f t="shared" ca="1" si="247"/>
        <v/>
      </c>
      <c r="R3675" s="867" t="str">
        <f t="shared" ca="1" si="248"/>
        <v/>
      </c>
      <c r="S3675" s="867" t="str">
        <f>IFERROR(IF(VLOOKUP("*"&amp;TRIM($F3675)&amp;"*",dump!$A:$D,4,FALSE)="","空文字",VLOOKUP("*"&amp;TRIM($F3675)&amp;"*",dump!$A:$D,4,FALSE)),"NA")</f>
        <v>NA</v>
      </c>
      <c r="T3675" s="867" t="str">
        <f t="shared" ca="1" si="249"/>
        <v>●</v>
      </c>
      <c r="U3675" s="867"/>
      <c r="V3675" s="867"/>
      <c r="W3675" s="867"/>
      <c r="X3675" s="867"/>
      <c r="Y3675" s="867" t="str">
        <f t="shared" si="250"/>
        <v/>
      </c>
      <c r="Z3675" s="867"/>
    </row>
    <row r="3676" spans="2:26" s="312" customFormat="1" ht="30" customHeight="1" outlineLevel="1">
      <c r="B3676" s="314"/>
      <c r="C3676" s="534"/>
      <c r="D3676" s="328"/>
      <c r="E3676" s="307" t="s">
        <v>12558</v>
      </c>
      <c r="F3676" s="309" t="s">
        <v>12559</v>
      </c>
      <c r="G3676" s="309" t="s">
        <v>12560</v>
      </c>
      <c r="H3676" s="310" t="s">
        <v>3657</v>
      </c>
      <c r="I3676" s="311" t="s">
        <v>3666</v>
      </c>
      <c r="J3676" s="421" t="s">
        <v>5684</v>
      </c>
      <c r="K3676" s="865" t="str">
        <f t="shared" si="246"/>
        <v/>
      </c>
      <c r="L3676" s="557" t="s">
        <v>3656</v>
      </c>
      <c r="M3676" s="558" t="s">
        <v>3655</v>
      </c>
      <c r="N3676" s="738" t="s">
        <v>19464</v>
      </c>
      <c r="O3676" s="558"/>
      <c r="P3676" s="598"/>
      <c r="Q3676" s="867" t="str">
        <f t="shared" ca="1" si="247"/>
        <v/>
      </c>
      <c r="R3676" s="867" t="str">
        <f t="shared" ca="1" si="248"/>
        <v/>
      </c>
      <c r="S3676" s="867" t="str">
        <f>IFERROR(IF(VLOOKUP("*"&amp;TRIM($F3676)&amp;"*",dump!$A:$D,4,FALSE)="","空文字",VLOOKUP("*"&amp;TRIM($F3676)&amp;"*",dump!$A:$D,4,FALSE)),"NA")</f>
        <v>NA</v>
      </c>
      <c r="T3676" s="867" t="str">
        <f t="shared" ca="1" si="249"/>
        <v>●</v>
      </c>
      <c r="U3676" s="867"/>
      <c r="V3676" s="867"/>
      <c r="W3676" s="867"/>
      <c r="X3676" s="867"/>
      <c r="Y3676" s="867" t="str">
        <f t="shared" si="250"/>
        <v/>
      </c>
      <c r="Z3676" s="867"/>
    </row>
    <row r="3677" spans="2:26" s="312" customFormat="1" ht="30" customHeight="1" outlineLevel="1">
      <c r="B3677" s="314"/>
      <c r="C3677" s="534"/>
      <c r="D3677" s="328"/>
      <c r="E3677" s="307" t="s">
        <v>12561</v>
      </c>
      <c r="F3677" s="309" t="s">
        <v>12562</v>
      </c>
      <c r="G3677" s="309" t="s">
        <v>12563</v>
      </c>
      <c r="H3677" s="310" t="s">
        <v>3657</v>
      </c>
      <c r="I3677" s="311" t="s">
        <v>3666</v>
      </c>
      <c r="J3677" s="421" t="s">
        <v>5684</v>
      </c>
      <c r="K3677" s="865" t="str">
        <f t="shared" si="246"/>
        <v/>
      </c>
      <c r="L3677" s="557" t="s">
        <v>3656</v>
      </c>
      <c r="M3677" s="558" t="s">
        <v>3655</v>
      </c>
      <c r="N3677" s="738" t="s">
        <v>19465</v>
      </c>
      <c r="O3677" s="558"/>
      <c r="P3677" s="598"/>
      <c r="Q3677" s="867" t="str">
        <f t="shared" ca="1" si="247"/>
        <v/>
      </c>
      <c r="R3677" s="867" t="str">
        <f t="shared" ca="1" si="248"/>
        <v/>
      </c>
      <c r="S3677" s="867" t="str">
        <f>IFERROR(IF(VLOOKUP("*"&amp;TRIM($F3677)&amp;"*",dump!$A:$D,4,FALSE)="","空文字",VLOOKUP("*"&amp;TRIM($F3677)&amp;"*",dump!$A:$D,4,FALSE)),"NA")</f>
        <v>NA</v>
      </c>
      <c r="T3677" s="867" t="str">
        <f t="shared" ca="1" si="249"/>
        <v>●</v>
      </c>
      <c r="U3677" s="867"/>
      <c r="V3677" s="867"/>
      <c r="W3677" s="867"/>
      <c r="X3677" s="867"/>
      <c r="Y3677" s="867" t="str">
        <f t="shared" si="250"/>
        <v/>
      </c>
      <c r="Z3677" s="867"/>
    </row>
    <row r="3678" spans="2:26" s="312" customFormat="1" ht="15" customHeight="1" outlineLevel="1">
      <c r="B3678" s="314"/>
      <c r="C3678" s="534"/>
      <c r="D3678" s="215" t="s">
        <v>12564</v>
      </c>
      <c r="E3678" s="69"/>
      <c r="F3678" s="151" t="s">
        <v>12565</v>
      </c>
      <c r="G3678" s="151" t="s">
        <v>12566</v>
      </c>
      <c r="H3678" s="227" t="s">
        <v>3655</v>
      </c>
      <c r="I3678" s="228" t="s">
        <v>3666</v>
      </c>
      <c r="J3678" s="429" t="s">
        <v>5684</v>
      </c>
      <c r="K3678" s="865" t="str">
        <f t="shared" si="246"/>
        <v/>
      </c>
      <c r="L3678" s="557" t="s">
        <v>3656</v>
      </c>
      <c r="M3678" s="558" t="s">
        <v>3655</v>
      </c>
      <c r="N3678" s="738" t="s">
        <v>19466</v>
      </c>
      <c r="O3678" s="558"/>
      <c r="P3678" s="598"/>
      <c r="Q3678" s="867" t="str">
        <f t="shared" ca="1" si="247"/>
        <v/>
      </c>
      <c r="R3678" s="867" t="str">
        <f t="shared" ca="1" si="248"/>
        <v/>
      </c>
      <c r="S3678" s="867" t="str">
        <f>IFERROR(IF(VLOOKUP("*"&amp;TRIM($F3678)&amp;"*",dump!$A:$D,4,FALSE)="","空文字",VLOOKUP("*"&amp;TRIM($F3678)&amp;"*",dump!$A:$D,4,FALSE)),"NA")</f>
        <v>NA</v>
      </c>
      <c r="T3678" s="867" t="str">
        <f t="shared" ca="1" si="249"/>
        <v>●</v>
      </c>
      <c r="U3678" s="867"/>
      <c r="V3678" s="867"/>
      <c r="W3678" s="867"/>
      <c r="X3678" s="867"/>
      <c r="Y3678" s="867" t="str">
        <f t="shared" si="250"/>
        <v/>
      </c>
      <c r="Z3678" s="867"/>
    </row>
    <row r="3679" spans="2:26" s="312" customFormat="1" ht="30" customHeight="1" outlineLevel="1">
      <c r="B3679" s="314"/>
      <c r="C3679" s="534"/>
      <c r="D3679" s="328"/>
      <c r="E3679" s="307" t="s">
        <v>12567</v>
      </c>
      <c r="F3679" s="309" t="s">
        <v>12568</v>
      </c>
      <c r="G3679" s="309" t="s">
        <v>12569</v>
      </c>
      <c r="H3679" s="310" t="s">
        <v>3657</v>
      </c>
      <c r="I3679" s="311" t="s">
        <v>3666</v>
      </c>
      <c r="J3679" s="421" t="s">
        <v>5684</v>
      </c>
      <c r="K3679" s="865" t="str">
        <f t="shared" si="246"/>
        <v/>
      </c>
      <c r="L3679" s="557" t="s">
        <v>3656</v>
      </c>
      <c r="M3679" s="558" t="s">
        <v>3655</v>
      </c>
      <c r="N3679" s="738" t="s">
        <v>19467</v>
      </c>
      <c r="O3679" s="558"/>
      <c r="P3679" s="598"/>
      <c r="Q3679" s="867" t="str">
        <f t="shared" ca="1" si="247"/>
        <v/>
      </c>
      <c r="R3679" s="867" t="str">
        <f t="shared" ca="1" si="248"/>
        <v/>
      </c>
      <c r="S3679" s="867" t="str">
        <f>IFERROR(IF(VLOOKUP("*"&amp;TRIM($F3679)&amp;"*",dump!$A:$D,4,FALSE)="","空文字",VLOOKUP("*"&amp;TRIM($F3679)&amp;"*",dump!$A:$D,4,FALSE)),"NA")</f>
        <v>NA</v>
      </c>
      <c r="T3679" s="867" t="str">
        <f t="shared" ca="1" si="249"/>
        <v>●</v>
      </c>
      <c r="U3679" s="867"/>
      <c r="V3679" s="867"/>
      <c r="W3679" s="867"/>
      <c r="X3679" s="867"/>
      <c r="Y3679" s="867" t="str">
        <f t="shared" si="250"/>
        <v/>
      </c>
      <c r="Z3679" s="867"/>
    </row>
    <row r="3680" spans="2:26" s="312" customFormat="1" ht="30" customHeight="1" outlineLevel="1">
      <c r="B3680" s="314"/>
      <c r="C3680" s="534"/>
      <c r="D3680" s="328"/>
      <c r="E3680" s="307" t="s">
        <v>12570</v>
      </c>
      <c r="F3680" s="309" t="s">
        <v>12571</v>
      </c>
      <c r="G3680" s="309" t="s">
        <v>12572</v>
      </c>
      <c r="H3680" s="310" t="s">
        <v>3657</v>
      </c>
      <c r="I3680" s="311" t="s">
        <v>3666</v>
      </c>
      <c r="J3680" s="421" t="s">
        <v>5684</v>
      </c>
      <c r="K3680" s="865" t="str">
        <f t="shared" si="246"/>
        <v/>
      </c>
      <c r="L3680" s="557" t="s">
        <v>3656</v>
      </c>
      <c r="M3680" s="558" t="s">
        <v>3655</v>
      </c>
      <c r="N3680" s="738" t="s">
        <v>19468</v>
      </c>
      <c r="O3680" s="558"/>
      <c r="P3680" s="598"/>
      <c r="Q3680" s="867" t="str">
        <f t="shared" ca="1" si="247"/>
        <v/>
      </c>
      <c r="R3680" s="867" t="str">
        <f t="shared" ca="1" si="248"/>
        <v/>
      </c>
      <c r="S3680" s="867" t="str">
        <f>IFERROR(IF(VLOOKUP("*"&amp;TRIM($F3680)&amp;"*",dump!$A:$D,4,FALSE)="","空文字",VLOOKUP("*"&amp;TRIM($F3680)&amp;"*",dump!$A:$D,4,FALSE)),"NA")</f>
        <v>NA</v>
      </c>
      <c r="T3680" s="867" t="str">
        <f t="shared" ca="1" si="249"/>
        <v>●</v>
      </c>
      <c r="U3680" s="867"/>
      <c r="V3680" s="867"/>
      <c r="W3680" s="867"/>
      <c r="X3680" s="867"/>
      <c r="Y3680" s="867" t="str">
        <f t="shared" si="250"/>
        <v/>
      </c>
      <c r="Z3680" s="867"/>
    </row>
    <row r="3681" spans="2:26" s="312" customFormat="1" ht="30" customHeight="1" outlineLevel="1">
      <c r="B3681" s="314"/>
      <c r="C3681" s="534"/>
      <c r="D3681" s="328"/>
      <c r="E3681" s="307" t="s">
        <v>12573</v>
      </c>
      <c r="F3681" s="309" t="s">
        <v>12574</v>
      </c>
      <c r="G3681" s="309" t="s">
        <v>12575</v>
      </c>
      <c r="H3681" s="310" t="s">
        <v>3657</v>
      </c>
      <c r="I3681" s="311" t="s">
        <v>3666</v>
      </c>
      <c r="J3681" s="421" t="s">
        <v>5684</v>
      </c>
      <c r="K3681" s="865" t="str">
        <f t="shared" si="246"/>
        <v/>
      </c>
      <c r="L3681" s="557" t="s">
        <v>3656</v>
      </c>
      <c r="M3681" s="558" t="s">
        <v>3655</v>
      </c>
      <c r="N3681" s="738" t="s">
        <v>19469</v>
      </c>
      <c r="O3681" s="558"/>
      <c r="P3681" s="598"/>
      <c r="Q3681" s="867" t="str">
        <f t="shared" ca="1" si="247"/>
        <v/>
      </c>
      <c r="R3681" s="867" t="str">
        <f t="shared" ca="1" si="248"/>
        <v/>
      </c>
      <c r="S3681" s="867" t="str">
        <f>IFERROR(IF(VLOOKUP("*"&amp;TRIM($F3681)&amp;"*",dump!$A:$D,4,FALSE)="","空文字",VLOOKUP("*"&amp;TRIM($F3681)&amp;"*",dump!$A:$D,4,FALSE)),"NA")</f>
        <v>NA</v>
      </c>
      <c r="T3681" s="867" t="str">
        <f t="shared" ca="1" si="249"/>
        <v>●</v>
      </c>
      <c r="U3681" s="867"/>
      <c r="V3681" s="867"/>
      <c r="W3681" s="867"/>
      <c r="X3681" s="867"/>
      <c r="Y3681" s="867" t="str">
        <f t="shared" si="250"/>
        <v/>
      </c>
      <c r="Z3681" s="867"/>
    </row>
    <row r="3682" spans="2:26" s="312" customFormat="1" ht="30" customHeight="1" outlineLevel="1">
      <c r="B3682" s="314"/>
      <c r="C3682" s="534"/>
      <c r="D3682" s="328"/>
      <c r="E3682" s="307" t="s">
        <v>12576</v>
      </c>
      <c r="F3682" s="309" t="s">
        <v>12577</v>
      </c>
      <c r="G3682" s="309" t="s">
        <v>12578</v>
      </c>
      <c r="H3682" s="310" t="s">
        <v>3657</v>
      </c>
      <c r="I3682" s="311" t="s">
        <v>3666</v>
      </c>
      <c r="J3682" s="421" t="s">
        <v>5684</v>
      </c>
      <c r="K3682" s="865" t="str">
        <f t="shared" si="246"/>
        <v/>
      </c>
      <c r="L3682" s="557" t="s">
        <v>3656</v>
      </c>
      <c r="M3682" s="558" t="s">
        <v>3655</v>
      </c>
      <c r="N3682" s="738" t="s">
        <v>19470</v>
      </c>
      <c r="O3682" s="558"/>
      <c r="P3682" s="598"/>
      <c r="Q3682" s="867" t="str">
        <f t="shared" ca="1" si="247"/>
        <v/>
      </c>
      <c r="R3682" s="867" t="str">
        <f t="shared" ca="1" si="248"/>
        <v/>
      </c>
      <c r="S3682" s="867" t="str">
        <f>IFERROR(IF(VLOOKUP("*"&amp;TRIM($F3682)&amp;"*",dump!$A:$D,4,FALSE)="","空文字",VLOOKUP("*"&amp;TRIM($F3682)&amp;"*",dump!$A:$D,4,FALSE)),"NA")</f>
        <v>NA</v>
      </c>
      <c r="T3682" s="867" t="str">
        <f t="shared" ca="1" si="249"/>
        <v>●</v>
      </c>
      <c r="U3682" s="867"/>
      <c r="V3682" s="867"/>
      <c r="W3682" s="867"/>
      <c r="X3682" s="867"/>
      <c r="Y3682" s="867" t="str">
        <f t="shared" si="250"/>
        <v/>
      </c>
      <c r="Z3682" s="867"/>
    </row>
    <row r="3683" spans="2:26" s="312" customFormat="1" ht="30" customHeight="1" outlineLevel="1">
      <c r="B3683" s="314"/>
      <c r="C3683" s="534"/>
      <c r="D3683" s="328"/>
      <c r="E3683" s="307" t="s">
        <v>12579</v>
      </c>
      <c r="F3683" s="309" t="s">
        <v>12580</v>
      </c>
      <c r="G3683" s="309" t="s">
        <v>12581</v>
      </c>
      <c r="H3683" s="310" t="s">
        <v>3657</v>
      </c>
      <c r="I3683" s="311" t="s">
        <v>3666</v>
      </c>
      <c r="J3683" s="421" t="s">
        <v>5684</v>
      </c>
      <c r="K3683" s="865" t="str">
        <f t="shared" si="246"/>
        <v/>
      </c>
      <c r="L3683" s="557" t="s">
        <v>3656</v>
      </c>
      <c r="M3683" s="558" t="s">
        <v>3655</v>
      </c>
      <c r="N3683" s="738" t="s">
        <v>19471</v>
      </c>
      <c r="O3683" s="558"/>
      <c r="P3683" s="598"/>
      <c r="Q3683" s="867" t="str">
        <f t="shared" ca="1" si="247"/>
        <v/>
      </c>
      <c r="R3683" s="867" t="str">
        <f t="shared" ca="1" si="248"/>
        <v/>
      </c>
      <c r="S3683" s="867" t="str">
        <f>IFERROR(IF(VLOOKUP("*"&amp;TRIM($F3683)&amp;"*",dump!$A:$D,4,FALSE)="","空文字",VLOOKUP("*"&amp;TRIM($F3683)&amp;"*",dump!$A:$D,4,FALSE)),"NA")</f>
        <v>NA</v>
      </c>
      <c r="T3683" s="867" t="str">
        <f t="shared" ca="1" si="249"/>
        <v>●</v>
      </c>
      <c r="U3683" s="867"/>
      <c r="V3683" s="867"/>
      <c r="W3683" s="867"/>
      <c r="X3683" s="867"/>
      <c r="Y3683" s="867" t="str">
        <f t="shared" si="250"/>
        <v/>
      </c>
      <c r="Z3683" s="867"/>
    </row>
    <row r="3684" spans="2:26" s="312" customFormat="1" ht="30" customHeight="1" outlineLevel="1">
      <c r="B3684" s="314"/>
      <c r="C3684" s="534"/>
      <c r="D3684" s="328"/>
      <c r="E3684" s="307" t="s">
        <v>12582</v>
      </c>
      <c r="F3684" s="309" t="s">
        <v>12583</v>
      </c>
      <c r="G3684" s="309" t="s">
        <v>12584</v>
      </c>
      <c r="H3684" s="310" t="s">
        <v>3657</v>
      </c>
      <c r="I3684" s="311" t="s">
        <v>3666</v>
      </c>
      <c r="J3684" s="421" t="s">
        <v>5684</v>
      </c>
      <c r="K3684" s="865" t="str">
        <f t="shared" si="246"/>
        <v/>
      </c>
      <c r="L3684" s="557" t="s">
        <v>3656</v>
      </c>
      <c r="M3684" s="558" t="s">
        <v>3655</v>
      </c>
      <c r="N3684" s="738" t="s">
        <v>19472</v>
      </c>
      <c r="O3684" s="558"/>
      <c r="P3684" s="598"/>
      <c r="Q3684" s="867" t="str">
        <f t="shared" ca="1" si="247"/>
        <v/>
      </c>
      <c r="R3684" s="867" t="str">
        <f t="shared" ca="1" si="248"/>
        <v/>
      </c>
      <c r="S3684" s="867" t="str">
        <f>IFERROR(IF(VLOOKUP("*"&amp;TRIM($F3684)&amp;"*",dump!$A:$D,4,FALSE)="","空文字",VLOOKUP("*"&amp;TRIM($F3684)&amp;"*",dump!$A:$D,4,FALSE)),"NA")</f>
        <v>NA</v>
      </c>
      <c r="T3684" s="867" t="str">
        <f t="shared" ca="1" si="249"/>
        <v>●</v>
      </c>
      <c r="U3684" s="867"/>
      <c r="V3684" s="867"/>
      <c r="W3684" s="867"/>
      <c r="X3684" s="867"/>
      <c r="Y3684" s="867" t="str">
        <f t="shared" si="250"/>
        <v/>
      </c>
      <c r="Z3684" s="867"/>
    </row>
    <row r="3685" spans="2:26" s="312" customFormat="1" ht="30" customHeight="1" outlineLevel="1">
      <c r="B3685" s="314"/>
      <c r="C3685" s="534"/>
      <c r="D3685" s="328"/>
      <c r="E3685" s="307" t="s">
        <v>12585</v>
      </c>
      <c r="F3685" s="309" t="s">
        <v>12586</v>
      </c>
      <c r="G3685" s="309" t="s">
        <v>12587</v>
      </c>
      <c r="H3685" s="310" t="s">
        <v>3657</v>
      </c>
      <c r="I3685" s="311" t="s">
        <v>3666</v>
      </c>
      <c r="J3685" s="421" t="s">
        <v>5684</v>
      </c>
      <c r="K3685" s="865" t="str">
        <f t="shared" si="246"/>
        <v/>
      </c>
      <c r="L3685" s="557" t="s">
        <v>3656</v>
      </c>
      <c r="M3685" s="558" t="s">
        <v>3655</v>
      </c>
      <c r="N3685" s="738" t="s">
        <v>19473</v>
      </c>
      <c r="O3685" s="558"/>
      <c r="P3685" s="598"/>
      <c r="Q3685" s="867" t="str">
        <f t="shared" ca="1" si="247"/>
        <v/>
      </c>
      <c r="R3685" s="867" t="str">
        <f t="shared" ca="1" si="248"/>
        <v/>
      </c>
      <c r="S3685" s="867" t="str">
        <f>IFERROR(IF(VLOOKUP("*"&amp;TRIM($F3685)&amp;"*",dump!$A:$D,4,FALSE)="","空文字",VLOOKUP("*"&amp;TRIM($F3685)&amp;"*",dump!$A:$D,4,FALSE)),"NA")</f>
        <v>NA</v>
      </c>
      <c r="T3685" s="867" t="str">
        <f t="shared" ca="1" si="249"/>
        <v>●</v>
      </c>
      <c r="U3685" s="867"/>
      <c r="V3685" s="867"/>
      <c r="W3685" s="867"/>
      <c r="X3685" s="867"/>
      <c r="Y3685" s="867" t="str">
        <f t="shared" si="250"/>
        <v/>
      </c>
      <c r="Z3685" s="867"/>
    </row>
    <row r="3686" spans="2:26" s="312" customFormat="1" ht="30" customHeight="1" outlineLevel="1">
      <c r="B3686" s="314"/>
      <c r="C3686" s="534"/>
      <c r="D3686" s="328"/>
      <c r="E3686" s="307" t="s">
        <v>12588</v>
      </c>
      <c r="F3686" s="309" t="s">
        <v>12589</v>
      </c>
      <c r="G3686" s="309" t="s">
        <v>12590</v>
      </c>
      <c r="H3686" s="310" t="s">
        <v>3657</v>
      </c>
      <c r="I3686" s="311" t="s">
        <v>3666</v>
      </c>
      <c r="J3686" s="421" t="s">
        <v>5684</v>
      </c>
      <c r="K3686" s="865" t="str">
        <f t="shared" si="246"/>
        <v/>
      </c>
      <c r="L3686" s="557" t="s">
        <v>3656</v>
      </c>
      <c r="M3686" s="558" t="s">
        <v>3655</v>
      </c>
      <c r="N3686" s="738" t="s">
        <v>19474</v>
      </c>
      <c r="O3686" s="558"/>
      <c r="P3686" s="598"/>
      <c r="Q3686" s="867" t="str">
        <f t="shared" ca="1" si="247"/>
        <v/>
      </c>
      <c r="R3686" s="867" t="str">
        <f t="shared" ca="1" si="248"/>
        <v/>
      </c>
      <c r="S3686" s="867" t="str">
        <f>IFERROR(IF(VLOOKUP("*"&amp;TRIM($F3686)&amp;"*",dump!$A:$D,4,FALSE)="","空文字",VLOOKUP("*"&amp;TRIM($F3686)&amp;"*",dump!$A:$D,4,FALSE)),"NA")</f>
        <v>NA</v>
      </c>
      <c r="T3686" s="867" t="str">
        <f t="shared" ca="1" si="249"/>
        <v>●</v>
      </c>
      <c r="U3686" s="867"/>
      <c r="V3686" s="867"/>
      <c r="W3686" s="867"/>
      <c r="X3686" s="867"/>
      <c r="Y3686" s="867" t="str">
        <f t="shared" si="250"/>
        <v/>
      </c>
      <c r="Z3686" s="867"/>
    </row>
    <row r="3687" spans="2:26" s="312" customFormat="1" ht="15" customHeight="1" outlineLevel="1">
      <c r="B3687" s="314"/>
      <c r="C3687" s="534"/>
      <c r="D3687" s="215" t="s">
        <v>12591</v>
      </c>
      <c r="E3687" s="69"/>
      <c r="F3687" s="151" t="s">
        <v>12592</v>
      </c>
      <c r="G3687" s="151" t="s">
        <v>12593</v>
      </c>
      <c r="H3687" s="227" t="s">
        <v>3655</v>
      </c>
      <c r="I3687" s="228" t="s">
        <v>3666</v>
      </c>
      <c r="J3687" s="429" t="s">
        <v>5684</v>
      </c>
      <c r="K3687" s="865" t="str">
        <f t="shared" si="246"/>
        <v/>
      </c>
      <c r="L3687" s="557" t="s">
        <v>3656</v>
      </c>
      <c r="M3687" s="558" t="s">
        <v>3655</v>
      </c>
      <c r="N3687" s="738" t="s">
        <v>12593</v>
      </c>
      <c r="O3687" s="558"/>
      <c r="P3687" s="598"/>
      <c r="Q3687" s="867" t="str">
        <f t="shared" ca="1" si="247"/>
        <v/>
      </c>
      <c r="R3687" s="867" t="str">
        <f t="shared" ca="1" si="248"/>
        <v/>
      </c>
      <c r="S3687" s="867" t="str">
        <f>IFERROR(IF(VLOOKUP("*"&amp;TRIM($F3687)&amp;"*",dump!$A:$D,4,FALSE)="","空文字",VLOOKUP("*"&amp;TRIM($F3687)&amp;"*",dump!$A:$D,4,FALSE)),"NA")</f>
        <v>NA</v>
      </c>
      <c r="T3687" s="867" t="str">
        <f t="shared" ca="1" si="249"/>
        <v>●</v>
      </c>
      <c r="U3687" s="867"/>
      <c r="V3687" s="867"/>
      <c r="W3687" s="867"/>
      <c r="X3687" s="867"/>
      <c r="Y3687" s="867" t="str">
        <f t="shared" si="250"/>
        <v/>
      </c>
      <c r="Z3687" s="867"/>
    </row>
    <row r="3688" spans="2:26" s="312" customFormat="1" ht="15" customHeight="1" outlineLevel="1">
      <c r="B3688" s="314"/>
      <c r="C3688" s="534"/>
      <c r="D3688" s="215" t="s">
        <v>12594</v>
      </c>
      <c r="E3688" s="68"/>
      <c r="F3688" s="151" t="s">
        <v>12595</v>
      </c>
      <c r="G3688" s="151" t="s">
        <v>12596</v>
      </c>
      <c r="H3688" s="227" t="s">
        <v>3655</v>
      </c>
      <c r="I3688" s="228" t="s">
        <v>3666</v>
      </c>
      <c r="J3688" s="429" t="s">
        <v>5684</v>
      </c>
      <c r="K3688" s="865" t="str">
        <f t="shared" si="246"/>
        <v/>
      </c>
      <c r="L3688" s="557" t="s">
        <v>3656</v>
      </c>
      <c r="M3688" s="558" t="s">
        <v>3655</v>
      </c>
      <c r="N3688" s="738" t="s">
        <v>12596</v>
      </c>
      <c r="O3688" s="558"/>
      <c r="P3688" s="598"/>
      <c r="Q3688" s="867" t="str">
        <f t="shared" ca="1" si="247"/>
        <v/>
      </c>
      <c r="R3688" s="867" t="str">
        <f t="shared" ca="1" si="248"/>
        <v/>
      </c>
      <c r="S3688" s="867" t="str">
        <f>IFERROR(IF(VLOOKUP("*"&amp;TRIM($F3688)&amp;"*",dump!$A:$D,4,FALSE)="","空文字",VLOOKUP("*"&amp;TRIM($F3688)&amp;"*",dump!$A:$D,4,FALSE)),"NA")</f>
        <v>NA</v>
      </c>
      <c r="T3688" s="867" t="str">
        <f t="shared" ca="1" si="249"/>
        <v>●</v>
      </c>
      <c r="U3688" s="867"/>
      <c r="V3688" s="867"/>
      <c r="W3688" s="867"/>
      <c r="X3688" s="867"/>
      <c r="Y3688" s="867" t="str">
        <f t="shared" si="250"/>
        <v/>
      </c>
      <c r="Z3688" s="867"/>
    </row>
    <row r="3689" spans="2:26" s="312" customFormat="1" ht="15" customHeight="1" outlineLevel="1">
      <c r="B3689" s="314"/>
      <c r="C3689" s="534"/>
      <c r="D3689" s="215" t="s">
        <v>12597</v>
      </c>
      <c r="E3689" s="68"/>
      <c r="F3689" s="151" t="s">
        <v>12598</v>
      </c>
      <c r="G3689" s="151" t="s">
        <v>12599</v>
      </c>
      <c r="H3689" s="227" t="s">
        <v>3655</v>
      </c>
      <c r="I3689" s="228" t="s">
        <v>3666</v>
      </c>
      <c r="J3689" s="429" t="s">
        <v>5684</v>
      </c>
      <c r="K3689" s="865" t="str">
        <f t="shared" si="246"/>
        <v/>
      </c>
      <c r="L3689" s="557" t="s">
        <v>3656</v>
      </c>
      <c r="M3689" s="558" t="s">
        <v>3655</v>
      </c>
      <c r="N3689" s="738" t="s">
        <v>12599</v>
      </c>
      <c r="O3689" s="558"/>
      <c r="P3689" s="598"/>
      <c r="Q3689" s="867" t="str">
        <f t="shared" ca="1" si="247"/>
        <v/>
      </c>
      <c r="R3689" s="867" t="str">
        <f t="shared" ca="1" si="248"/>
        <v/>
      </c>
      <c r="S3689" s="867" t="str">
        <f>IFERROR(IF(VLOOKUP("*"&amp;TRIM($F3689)&amp;"*",dump!$A:$D,4,FALSE)="","空文字",VLOOKUP("*"&amp;TRIM($F3689)&amp;"*",dump!$A:$D,4,FALSE)),"NA")</f>
        <v>NA</v>
      </c>
      <c r="T3689" s="867" t="str">
        <f t="shared" ca="1" si="249"/>
        <v>●</v>
      </c>
      <c r="U3689" s="867"/>
      <c r="V3689" s="867"/>
      <c r="W3689" s="867"/>
      <c r="X3689" s="867"/>
      <c r="Y3689" s="867" t="str">
        <f t="shared" si="250"/>
        <v/>
      </c>
      <c r="Z3689" s="867"/>
    </row>
    <row r="3690" spans="2:26" s="312" customFormat="1" ht="45" customHeight="1" outlineLevel="1">
      <c r="B3690" s="314"/>
      <c r="C3690" s="534"/>
      <c r="D3690" s="328"/>
      <c r="E3690" s="307" t="s">
        <v>12600</v>
      </c>
      <c r="F3690" s="309" t="s">
        <v>12601</v>
      </c>
      <c r="G3690" s="309" t="s">
        <v>12602</v>
      </c>
      <c r="H3690" s="310" t="s">
        <v>3657</v>
      </c>
      <c r="I3690" s="311" t="s">
        <v>3666</v>
      </c>
      <c r="J3690" s="421" t="s">
        <v>5684</v>
      </c>
      <c r="K3690" s="865" t="str">
        <f t="shared" si="246"/>
        <v/>
      </c>
      <c r="L3690" s="557" t="s">
        <v>3656</v>
      </c>
      <c r="M3690" s="558" t="s">
        <v>3655</v>
      </c>
      <c r="N3690" s="738" t="s">
        <v>19475</v>
      </c>
      <c r="O3690" s="558"/>
      <c r="P3690" s="598"/>
      <c r="Q3690" s="867" t="str">
        <f t="shared" ca="1" si="247"/>
        <v/>
      </c>
      <c r="R3690" s="867" t="str">
        <f t="shared" ca="1" si="248"/>
        <v/>
      </c>
      <c r="S3690" s="867" t="str">
        <f>IFERROR(IF(VLOOKUP("*"&amp;TRIM($F3690)&amp;"*",dump!$A:$D,4,FALSE)="","空文字",VLOOKUP("*"&amp;TRIM($F3690)&amp;"*",dump!$A:$D,4,FALSE)),"NA")</f>
        <v>NA</v>
      </c>
      <c r="T3690" s="867" t="str">
        <f t="shared" ca="1" si="249"/>
        <v>●</v>
      </c>
      <c r="U3690" s="867"/>
      <c r="V3690" s="867"/>
      <c r="W3690" s="867"/>
      <c r="X3690" s="867"/>
      <c r="Y3690" s="867" t="str">
        <f t="shared" si="250"/>
        <v/>
      </c>
      <c r="Z3690" s="867"/>
    </row>
    <row r="3691" spans="2:26" s="312" customFormat="1" ht="15" customHeight="1" outlineLevel="1">
      <c r="B3691" s="314"/>
      <c r="C3691" s="534"/>
      <c r="D3691" s="215" t="s">
        <v>12603</v>
      </c>
      <c r="E3691" s="69"/>
      <c r="F3691" s="151" t="s">
        <v>12604</v>
      </c>
      <c r="G3691" s="151" t="s">
        <v>12605</v>
      </c>
      <c r="H3691" s="227" t="s">
        <v>3655</v>
      </c>
      <c r="I3691" s="228" t="s">
        <v>3666</v>
      </c>
      <c r="J3691" s="429" t="s">
        <v>5684</v>
      </c>
      <c r="K3691" s="865" t="str">
        <f t="shared" si="246"/>
        <v/>
      </c>
      <c r="L3691" s="557" t="s">
        <v>3656</v>
      </c>
      <c r="M3691" s="558" t="s">
        <v>3655</v>
      </c>
      <c r="N3691" s="738" t="s">
        <v>12605</v>
      </c>
      <c r="O3691" s="558"/>
      <c r="P3691" s="598"/>
      <c r="Q3691" s="867" t="str">
        <f t="shared" ca="1" si="247"/>
        <v/>
      </c>
      <c r="R3691" s="867" t="str">
        <f t="shared" ca="1" si="248"/>
        <v/>
      </c>
      <c r="S3691" s="867" t="str">
        <f>IFERROR(IF(VLOOKUP("*"&amp;TRIM($F3691)&amp;"*",dump!$A:$D,4,FALSE)="","空文字",VLOOKUP("*"&amp;TRIM($F3691)&amp;"*",dump!$A:$D,4,FALSE)),"NA")</f>
        <v>NA</v>
      </c>
      <c r="T3691" s="867" t="str">
        <f t="shared" ca="1" si="249"/>
        <v>●</v>
      </c>
      <c r="U3691" s="867"/>
      <c r="V3691" s="867"/>
      <c r="W3691" s="867"/>
      <c r="X3691" s="867"/>
      <c r="Y3691" s="867" t="str">
        <f t="shared" si="250"/>
        <v/>
      </c>
      <c r="Z3691" s="867"/>
    </row>
    <row r="3692" spans="2:26" s="312" customFormat="1" ht="45" customHeight="1" outlineLevel="1">
      <c r="B3692" s="314"/>
      <c r="C3692" s="534"/>
      <c r="D3692" s="328"/>
      <c r="E3692" s="307" t="s">
        <v>12606</v>
      </c>
      <c r="F3692" s="309" t="s">
        <v>12607</v>
      </c>
      <c r="G3692" s="309" t="s">
        <v>12608</v>
      </c>
      <c r="H3692" s="310" t="s">
        <v>3657</v>
      </c>
      <c r="I3692" s="311" t="s">
        <v>3666</v>
      </c>
      <c r="J3692" s="421" t="s">
        <v>5684</v>
      </c>
      <c r="K3692" s="865" t="str">
        <f t="shared" si="246"/>
        <v/>
      </c>
      <c r="L3692" s="557" t="s">
        <v>3656</v>
      </c>
      <c r="M3692" s="558" t="s">
        <v>3655</v>
      </c>
      <c r="N3692" s="738" t="s">
        <v>19476</v>
      </c>
      <c r="O3692" s="558"/>
      <c r="P3692" s="598"/>
      <c r="Q3692" s="867" t="str">
        <f t="shared" ca="1" si="247"/>
        <v/>
      </c>
      <c r="R3692" s="867" t="str">
        <f t="shared" ca="1" si="248"/>
        <v/>
      </c>
      <c r="S3692" s="867" t="str">
        <f>IFERROR(IF(VLOOKUP("*"&amp;TRIM($F3692)&amp;"*",dump!$A:$D,4,FALSE)="","空文字",VLOOKUP("*"&amp;TRIM($F3692)&amp;"*",dump!$A:$D,4,FALSE)),"NA")</f>
        <v>NA</v>
      </c>
      <c r="T3692" s="867" t="str">
        <f t="shared" ca="1" si="249"/>
        <v>●</v>
      </c>
      <c r="U3692" s="867"/>
      <c r="V3692" s="867"/>
      <c r="W3692" s="867"/>
      <c r="X3692" s="867"/>
      <c r="Y3692" s="867" t="str">
        <f t="shared" si="250"/>
        <v/>
      </c>
      <c r="Z3692" s="867"/>
    </row>
    <row r="3693" spans="2:26" s="312" customFormat="1" ht="45" customHeight="1" outlineLevel="1">
      <c r="B3693" s="314"/>
      <c r="C3693" s="534"/>
      <c r="D3693" s="328"/>
      <c r="E3693" s="307" t="s">
        <v>12609</v>
      </c>
      <c r="F3693" s="309" t="s">
        <v>12610</v>
      </c>
      <c r="G3693" s="309" t="s">
        <v>12611</v>
      </c>
      <c r="H3693" s="310" t="s">
        <v>3657</v>
      </c>
      <c r="I3693" s="311" t="s">
        <v>3666</v>
      </c>
      <c r="J3693" s="421" t="s">
        <v>5684</v>
      </c>
      <c r="K3693" s="865" t="str">
        <f t="shared" si="246"/>
        <v/>
      </c>
      <c r="L3693" s="557" t="s">
        <v>3656</v>
      </c>
      <c r="M3693" s="558" t="s">
        <v>3655</v>
      </c>
      <c r="N3693" s="738" t="s">
        <v>19477</v>
      </c>
      <c r="O3693" s="558"/>
      <c r="P3693" s="598"/>
      <c r="Q3693" s="867" t="str">
        <f t="shared" ca="1" si="247"/>
        <v/>
      </c>
      <c r="R3693" s="867" t="str">
        <f t="shared" ca="1" si="248"/>
        <v/>
      </c>
      <c r="S3693" s="867" t="str">
        <f>IFERROR(IF(VLOOKUP("*"&amp;TRIM($F3693)&amp;"*",dump!$A:$D,4,FALSE)="","空文字",VLOOKUP("*"&amp;TRIM($F3693)&amp;"*",dump!$A:$D,4,FALSE)),"NA")</f>
        <v>NA</v>
      </c>
      <c r="T3693" s="867" t="str">
        <f t="shared" ca="1" si="249"/>
        <v>●</v>
      </c>
      <c r="U3693" s="867"/>
      <c r="V3693" s="867"/>
      <c r="W3693" s="867"/>
      <c r="X3693" s="867"/>
      <c r="Y3693" s="867" t="str">
        <f t="shared" si="250"/>
        <v/>
      </c>
      <c r="Z3693" s="867"/>
    </row>
    <row r="3694" spans="2:26" s="312" customFormat="1" ht="15" customHeight="1" outlineLevel="1">
      <c r="B3694" s="314"/>
      <c r="C3694" s="534"/>
      <c r="D3694" s="215" t="s">
        <v>12612</v>
      </c>
      <c r="E3694" s="69"/>
      <c r="F3694" s="151" t="s">
        <v>12613</v>
      </c>
      <c r="G3694" s="151" t="s">
        <v>12614</v>
      </c>
      <c r="H3694" s="227" t="s">
        <v>3655</v>
      </c>
      <c r="I3694" s="228" t="s">
        <v>3666</v>
      </c>
      <c r="J3694" s="429" t="s">
        <v>5684</v>
      </c>
      <c r="K3694" s="865" t="str">
        <f t="shared" si="246"/>
        <v/>
      </c>
      <c r="L3694" s="557" t="s">
        <v>3656</v>
      </c>
      <c r="M3694" s="558" t="s">
        <v>3655</v>
      </c>
      <c r="N3694" s="738" t="s">
        <v>12614</v>
      </c>
      <c r="O3694" s="558"/>
      <c r="P3694" s="598"/>
      <c r="Q3694" s="867" t="str">
        <f t="shared" ca="1" si="247"/>
        <v/>
      </c>
      <c r="R3694" s="867" t="str">
        <f t="shared" ca="1" si="248"/>
        <v/>
      </c>
      <c r="S3694" s="867" t="str">
        <f>IFERROR(IF(VLOOKUP("*"&amp;TRIM($F3694)&amp;"*",dump!$A:$D,4,FALSE)="","空文字",VLOOKUP("*"&amp;TRIM($F3694)&amp;"*",dump!$A:$D,4,FALSE)),"NA")</f>
        <v>NA</v>
      </c>
      <c r="T3694" s="867" t="str">
        <f t="shared" ca="1" si="249"/>
        <v>●</v>
      </c>
      <c r="U3694" s="867"/>
      <c r="V3694" s="867"/>
      <c r="W3694" s="867"/>
      <c r="X3694" s="867"/>
      <c r="Y3694" s="867" t="str">
        <f t="shared" si="250"/>
        <v/>
      </c>
      <c r="Z3694" s="867"/>
    </row>
    <row r="3695" spans="2:26" s="312" customFormat="1" ht="45" customHeight="1" outlineLevel="1">
      <c r="B3695" s="314"/>
      <c r="C3695" s="534"/>
      <c r="D3695" s="328"/>
      <c r="E3695" s="307" t="s">
        <v>12615</v>
      </c>
      <c r="F3695" s="309" t="s">
        <v>12616</v>
      </c>
      <c r="G3695" s="309" t="s">
        <v>12608</v>
      </c>
      <c r="H3695" s="310" t="s">
        <v>3657</v>
      </c>
      <c r="I3695" s="311" t="s">
        <v>3666</v>
      </c>
      <c r="J3695" s="421" t="s">
        <v>5684</v>
      </c>
      <c r="K3695" s="865" t="str">
        <f t="shared" si="246"/>
        <v/>
      </c>
      <c r="L3695" s="557" t="s">
        <v>3656</v>
      </c>
      <c r="M3695" s="558" t="s">
        <v>3655</v>
      </c>
      <c r="N3695" s="738" t="s">
        <v>19478</v>
      </c>
      <c r="O3695" s="558"/>
      <c r="P3695" s="598"/>
      <c r="Q3695" s="867" t="str">
        <f t="shared" ca="1" si="247"/>
        <v/>
      </c>
      <c r="R3695" s="867" t="str">
        <f t="shared" ca="1" si="248"/>
        <v/>
      </c>
      <c r="S3695" s="867" t="str">
        <f>IFERROR(IF(VLOOKUP("*"&amp;TRIM($F3695)&amp;"*",dump!$A:$D,4,FALSE)="","空文字",VLOOKUP("*"&amp;TRIM($F3695)&amp;"*",dump!$A:$D,4,FALSE)),"NA")</f>
        <v>NA</v>
      </c>
      <c r="T3695" s="867" t="str">
        <f t="shared" ca="1" si="249"/>
        <v>●</v>
      </c>
      <c r="U3695" s="867"/>
      <c r="V3695" s="867"/>
      <c r="W3695" s="867"/>
      <c r="X3695" s="867"/>
      <c r="Y3695" s="867" t="str">
        <f t="shared" si="250"/>
        <v/>
      </c>
      <c r="Z3695" s="867"/>
    </row>
    <row r="3696" spans="2:26" s="312" customFormat="1" ht="45" customHeight="1" outlineLevel="1">
      <c r="B3696" s="314"/>
      <c r="C3696" s="534"/>
      <c r="D3696" s="328"/>
      <c r="E3696" s="307" t="s">
        <v>12617</v>
      </c>
      <c r="F3696" s="309" t="s">
        <v>12618</v>
      </c>
      <c r="G3696" s="309" t="s">
        <v>12611</v>
      </c>
      <c r="H3696" s="310" t="s">
        <v>3657</v>
      </c>
      <c r="I3696" s="311" t="s">
        <v>3666</v>
      </c>
      <c r="J3696" s="421" t="s">
        <v>5684</v>
      </c>
      <c r="K3696" s="865" t="str">
        <f t="shared" si="246"/>
        <v/>
      </c>
      <c r="L3696" s="557" t="s">
        <v>3656</v>
      </c>
      <c r="M3696" s="558" t="s">
        <v>3655</v>
      </c>
      <c r="N3696" s="738" t="s">
        <v>19479</v>
      </c>
      <c r="O3696" s="558"/>
      <c r="P3696" s="598"/>
      <c r="Q3696" s="867" t="str">
        <f t="shared" ca="1" si="247"/>
        <v/>
      </c>
      <c r="R3696" s="867" t="str">
        <f t="shared" ca="1" si="248"/>
        <v/>
      </c>
      <c r="S3696" s="867" t="str">
        <f>IFERROR(IF(VLOOKUP("*"&amp;TRIM($F3696)&amp;"*",dump!$A:$D,4,FALSE)="","空文字",VLOOKUP("*"&amp;TRIM($F3696)&amp;"*",dump!$A:$D,4,FALSE)),"NA")</f>
        <v>NA</v>
      </c>
      <c r="T3696" s="867" t="str">
        <f t="shared" ca="1" si="249"/>
        <v>●</v>
      </c>
      <c r="U3696" s="867"/>
      <c r="V3696" s="867"/>
      <c r="W3696" s="867"/>
      <c r="X3696" s="867"/>
      <c r="Y3696" s="867" t="str">
        <f t="shared" si="250"/>
        <v/>
      </c>
      <c r="Z3696" s="867"/>
    </row>
    <row r="3697" spans="2:26" s="312" customFormat="1" ht="15" customHeight="1" outlineLevel="1">
      <c r="B3697" s="314"/>
      <c r="C3697" s="534"/>
      <c r="D3697" s="215" t="s">
        <v>12619</v>
      </c>
      <c r="E3697" s="69"/>
      <c r="F3697" s="151" t="s">
        <v>12620</v>
      </c>
      <c r="G3697" s="151" t="s">
        <v>12621</v>
      </c>
      <c r="H3697" s="227" t="s">
        <v>3655</v>
      </c>
      <c r="I3697" s="228" t="s">
        <v>3666</v>
      </c>
      <c r="J3697" s="429" t="s">
        <v>5684</v>
      </c>
      <c r="K3697" s="865" t="str">
        <f t="shared" si="246"/>
        <v/>
      </c>
      <c r="L3697" s="557" t="s">
        <v>3656</v>
      </c>
      <c r="M3697" s="558" t="s">
        <v>3655</v>
      </c>
      <c r="N3697" s="738" t="s">
        <v>12621</v>
      </c>
      <c r="O3697" s="558"/>
      <c r="P3697" s="598"/>
      <c r="Q3697" s="867" t="str">
        <f t="shared" ca="1" si="247"/>
        <v/>
      </c>
      <c r="R3697" s="867" t="str">
        <f t="shared" ca="1" si="248"/>
        <v/>
      </c>
      <c r="S3697" s="867" t="str">
        <f>IFERROR(IF(VLOOKUP("*"&amp;TRIM($F3697)&amp;"*",dump!$A:$D,4,FALSE)="","空文字",VLOOKUP("*"&amp;TRIM($F3697)&amp;"*",dump!$A:$D,4,FALSE)),"NA")</f>
        <v>NA</v>
      </c>
      <c r="T3697" s="867" t="str">
        <f t="shared" ca="1" si="249"/>
        <v>●</v>
      </c>
      <c r="U3697" s="867"/>
      <c r="V3697" s="867"/>
      <c r="W3697" s="867"/>
      <c r="X3697" s="867"/>
      <c r="Y3697" s="867" t="str">
        <f t="shared" si="250"/>
        <v/>
      </c>
      <c r="Z3697" s="867"/>
    </row>
    <row r="3698" spans="2:26" s="312" customFormat="1" ht="45" customHeight="1" outlineLevel="1">
      <c r="B3698" s="314"/>
      <c r="C3698" s="534"/>
      <c r="D3698" s="328"/>
      <c r="E3698" s="307" t="s">
        <v>12622</v>
      </c>
      <c r="F3698" s="309" t="s">
        <v>12623</v>
      </c>
      <c r="G3698" s="309" t="s">
        <v>12624</v>
      </c>
      <c r="H3698" s="310" t="s">
        <v>3657</v>
      </c>
      <c r="I3698" s="311" t="s">
        <v>3666</v>
      </c>
      <c r="J3698" s="421" t="s">
        <v>5684</v>
      </c>
      <c r="K3698" s="865" t="str">
        <f t="shared" si="246"/>
        <v/>
      </c>
      <c r="L3698" s="557" t="s">
        <v>3656</v>
      </c>
      <c r="M3698" s="558" t="s">
        <v>3655</v>
      </c>
      <c r="N3698" s="738" t="s">
        <v>19480</v>
      </c>
      <c r="O3698" s="558"/>
      <c r="P3698" s="598"/>
      <c r="Q3698" s="867" t="str">
        <f t="shared" ca="1" si="247"/>
        <v/>
      </c>
      <c r="R3698" s="867" t="str">
        <f t="shared" ca="1" si="248"/>
        <v/>
      </c>
      <c r="S3698" s="867" t="str">
        <f>IFERROR(IF(VLOOKUP("*"&amp;TRIM($F3698)&amp;"*",dump!$A:$D,4,FALSE)="","空文字",VLOOKUP("*"&amp;TRIM($F3698)&amp;"*",dump!$A:$D,4,FALSE)),"NA")</f>
        <v>NA</v>
      </c>
      <c r="T3698" s="867" t="str">
        <f t="shared" ca="1" si="249"/>
        <v>●</v>
      </c>
      <c r="U3698" s="867"/>
      <c r="V3698" s="867"/>
      <c r="W3698" s="867"/>
      <c r="X3698" s="867"/>
      <c r="Y3698" s="867" t="str">
        <f t="shared" si="250"/>
        <v/>
      </c>
      <c r="Z3698" s="867"/>
    </row>
    <row r="3699" spans="2:26" s="312" customFormat="1" ht="15" customHeight="1" outlineLevel="1">
      <c r="B3699" s="314"/>
      <c r="C3699" s="534"/>
      <c r="D3699" s="215" t="s">
        <v>12625</v>
      </c>
      <c r="E3699" s="69"/>
      <c r="F3699" s="151" t="s">
        <v>12626</v>
      </c>
      <c r="G3699" s="151" t="s">
        <v>12621</v>
      </c>
      <c r="H3699" s="227" t="s">
        <v>3655</v>
      </c>
      <c r="I3699" s="228" t="s">
        <v>3666</v>
      </c>
      <c r="J3699" s="429" t="s">
        <v>5684</v>
      </c>
      <c r="K3699" s="865" t="str">
        <f t="shared" si="246"/>
        <v/>
      </c>
      <c r="L3699" s="557" t="s">
        <v>3656</v>
      </c>
      <c r="M3699" s="558" t="s">
        <v>3655</v>
      </c>
      <c r="N3699" s="738" t="s">
        <v>12621</v>
      </c>
      <c r="O3699" s="558"/>
      <c r="P3699" s="598"/>
      <c r="Q3699" s="867" t="str">
        <f t="shared" ca="1" si="247"/>
        <v/>
      </c>
      <c r="R3699" s="867" t="str">
        <f t="shared" ca="1" si="248"/>
        <v/>
      </c>
      <c r="S3699" s="867" t="str">
        <f>IFERROR(IF(VLOOKUP("*"&amp;TRIM($F3699)&amp;"*",dump!$A:$D,4,FALSE)="","空文字",VLOOKUP("*"&amp;TRIM($F3699)&amp;"*",dump!$A:$D,4,FALSE)),"NA")</f>
        <v>NA</v>
      </c>
      <c r="T3699" s="867" t="str">
        <f t="shared" ca="1" si="249"/>
        <v>●</v>
      </c>
      <c r="U3699" s="867"/>
      <c r="V3699" s="867"/>
      <c r="W3699" s="867"/>
      <c r="X3699" s="867"/>
      <c r="Y3699" s="867" t="str">
        <f t="shared" si="250"/>
        <v/>
      </c>
      <c r="Z3699" s="867"/>
    </row>
    <row r="3700" spans="2:26" s="312" customFormat="1" ht="45" customHeight="1" outlineLevel="1">
      <c r="B3700" s="314"/>
      <c r="C3700" s="534"/>
      <c r="D3700" s="328"/>
      <c r="E3700" s="307" t="s">
        <v>12627</v>
      </c>
      <c r="F3700" s="309" t="s">
        <v>12628</v>
      </c>
      <c r="G3700" s="309" t="s">
        <v>12629</v>
      </c>
      <c r="H3700" s="310" t="s">
        <v>3657</v>
      </c>
      <c r="I3700" s="311" t="s">
        <v>3666</v>
      </c>
      <c r="J3700" s="421" t="s">
        <v>5684</v>
      </c>
      <c r="K3700" s="865" t="str">
        <f t="shared" si="246"/>
        <v/>
      </c>
      <c r="L3700" s="557" t="s">
        <v>3656</v>
      </c>
      <c r="M3700" s="558" t="s">
        <v>3655</v>
      </c>
      <c r="N3700" s="738" t="s">
        <v>19481</v>
      </c>
      <c r="O3700" s="558"/>
      <c r="P3700" s="598"/>
      <c r="Q3700" s="867" t="str">
        <f t="shared" ca="1" si="247"/>
        <v/>
      </c>
      <c r="R3700" s="867" t="str">
        <f t="shared" ca="1" si="248"/>
        <v/>
      </c>
      <c r="S3700" s="867" t="str">
        <f>IFERROR(IF(VLOOKUP("*"&amp;TRIM($F3700)&amp;"*",dump!$A:$D,4,FALSE)="","空文字",VLOOKUP("*"&amp;TRIM($F3700)&amp;"*",dump!$A:$D,4,FALSE)),"NA")</f>
        <v>NA</v>
      </c>
      <c r="T3700" s="867" t="str">
        <f t="shared" ca="1" si="249"/>
        <v>●</v>
      </c>
      <c r="U3700" s="867"/>
      <c r="V3700" s="867"/>
      <c r="W3700" s="867"/>
      <c r="X3700" s="867"/>
      <c r="Y3700" s="867" t="str">
        <f t="shared" si="250"/>
        <v/>
      </c>
      <c r="Z3700" s="867"/>
    </row>
    <row r="3701" spans="2:26" s="312" customFormat="1" ht="15" customHeight="1" outlineLevel="1">
      <c r="B3701" s="314"/>
      <c r="C3701" s="534"/>
      <c r="D3701" s="215" t="s">
        <v>12630</v>
      </c>
      <c r="E3701" s="69"/>
      <c r="F3701" s="151" t="s">
        <v>12631</v>
      </c>
      <c r="G3701" s="151" t="s">
        <v>12632</v>
      </c>
      <c r="H3701" s="227" t="s">
        <v>3655</v>
      </c>
      <c r="I3701" s="228" t="s">
        <v>3666</v>
      </c>
      <c r="J3701" s="429" t="s">
        <v>5684</v>
      </c>
      <c r="K3701" s="865" t="str">
        <f t="shared" si="246"/>
        <v/>
      </c>
      <c r="L3701" s="557" t="s">
        <v>3656</v>
      </c>
      <c r="M3701" s="558" t="s">
        <v>3655</v>
      </c>
      <c r="N3701" s="738" t="s">
        <v>12632</v>
      </c>
      <c r="O3701" s="558"/>
      <c r="P3701" s="598"/>
      <c r="Q3701" s="867" t="str">
        <f t="shared" ca="1" si="247"/>
        <v/>
      </c>
      <c r="R3701" s="867" t="str">
        <f t="shared" ca="1" si="248"/>
        <v/>
      </c>
      <c r="S3701" s="867" t="str">
        <f>IFERROR(IF(VLOOKUP("*"&amp;TRIM($F3701)&amp;"*",dump!$A:$D,4,FALSE)="","空文字",VLOOKUP("*"&amp;TRIM($F3701)&amp;"*",dump!$A:$D,4,FALSE)),"NA")</f>
        <v>NA</v>
      </c>
      <c r="T3701" s="867" t="str">
        <f t="shared" ca="1" si="249"/>
        <v>●</v>
      </c>
      <c r="U3701" s="867"/>
      <c r="V3701" s="867"/>
      <c r="W3701" s="867"/>
      <c r="X3701" s="867"/>
      <c r="Y3701" s="867" t="str">
        <f t="shared" si="250"/>
        <v/>
      </c>
      <c r="Z3701" s="867"/>
    </row>
    <row r="3702" spans="2:26" s="312" customFormat="1" ht="15" customHeight="1" outlineLevel="1">
      <c r="B3702" s="314"/>
      <c r="C3702" s="534"/>
      <c r="D3702" s="328"/>
      <c r="E3702" s="306" t="s">
        <v>12633</v>
      </c>
      <c r="F3702" s="309" t="s">
        <v>12634</v>
      </c>
      <c r="G3702" s="306" t="s">
        <v>12635</v>
      </c>
      <c r="H3702" s="305" t="s">
        <v>3657</v>
      </c>
      <c r="I3702" s="304" t="s">
        <v>3666</v>
      </c>
      <c r="J3702" s="419" t="s">
        <v>5684</v>
      </c>
      <c r="K3702" s="865" t="str">
        <f t="shared" si="246"/>
        <v/>
      </c>
      <c r="L3702" s="557" t="s">
        <v>3656</v>
      </c>
      <c r="M3702" s="558" t="s">
        <v>3655</v>
      </c>
      <c r="N3702" s="738" t="s">
        <v>19482</v>
      </c>
      <c r="O3702" s="558"/>
      <c r="P3702" s="598"/>
      <c r="Q3702" s="867" t="str">
        <f t="shared" ca="1" si="247"/>
        <v/>
      </c>
      <c r="R3702" s="867" t="str">
        <f t="shared" ca="1" si="248"/>
        <v/>
      </c>
      <c r="S3702" s="867" t="str">
        <f>IFERROR(IF(VLOOKUP("*"&amp;TRIM($F3702)&amp;"*",dump!$A:$D,4,FALSE)="","空文字",VLOOKUP("*"&amp;TRIM($F3702)&amp;"*",dump!$A:$D,4,FALSE)),"NA")</f>
        <v>NA</v>
      </c>
      <c r="T3702" s="867" t="str">
        <f t="shared" ca="1" si="249"/>
        <v>●</v>
      </c>
      <c r="U3702" s="867"/>
      <c r="V3702" s="867"/>
      <c r="W3702" s="867"/>
      <c r="X3702" s="867"/>
      <c r="Y3702" s="867" t="str">
        <f t="shared" si="250"/>
        <v/>
      </c>
      <c r="Z3702" s="867"/>
    </row>
    <row r="3703" spans="2:26" s="312" customFormat="1" ht="15" customHeight="1" outlineLevel="1">
      <c r="B3703" s="314"/>
      <c r="C3703" s="534"/>
      <c r="D3703" s="328"/>
      <c r="E3703" s="397"/>
      <c r="F3703" s="309" t="s">
        <v>12636</v>
      </c>
      <c r="G3703" s="397"/>
      <c r="H3703" s="308"/>
      <c r="I3703" s="313"/>
      <c r="J3703" s="420"/>
      <c r="K3703" s="865" t="str">
        <f t="shared" si="246"/>
        <v/>
      </c>
      <c r="L3703" s="557" t="s">
        <v>3656</v>
      </c>
      <c r="M3703" s="558" t="s">
        <v>3655</v>
      </c>
      <c r="N3703" s="738" t="s">
        <v>18105</v>
      </c>
      <c r="O3703" s="558"/>
      <c r="P3703" s="598"/>
      <c r="Q3703" s="867" t="str">
        <f t="shared" ca="1" si="247"/>
        <v/>
      </c>
      <c r="R3703" s="867" t="str">
        <f t="shared" ca="1" si="248"/>
        <v/>
      </c>
      <c r="S3703" s="867" t="str">
        <f>IFERROR(IF(VLOOKUP("*"&amp;TRIM($F3703)&amp;"*",dump!$A:$D,4,FALSE)="","空文字",VLOOKUP("*"&amp;TRIM($F3703)&amp;"*",dump!$A:$D,4,FALSE)),"NA")</f>
        <v>NA</v>
      </c>
      <c r="T3703" s="867" t="str">
        <f t="shared" ca="1" si="249"/>
        <v>●</v>
      </c>
      <c r="U3703" s="867"/>
      <c r="V3703" s="867"/>
      <c r="W3703" s="867"/>
      <c r="X3703" s="867"/>
      <c r="Y3703" s="867" t="str">
        <f t="shared" si="250"/>
        <v/>
      </c>
      <c r="Z3703" s="867"/>
    </row>
    <row r="3704" spans="2:26" s="312" customFormat="1" ht="15" customHeight="1" outlineLevel="1">
      <c r="B3704" s="314"/>
      <c r="C3704" s="534"/>
      <c r="D3704" s="328"/>
      <c r="E3704" s="397"/>
      <c r="F3704" s="309" t="s">
        <v>12637</v>
      </c>
      <c r="G3704" s="397"/>
      <c r="H3704" s="308"/>
      <c r="I3704" s="313"/>
      <c r="J3704" s="420"/>
      <c r="K3704" s="865" t="str">
        <f t="shared" si="246"/>
        <v/>
      </c>
      <c r="L3704" s="557" t="s">
        <v>3656</v>
      </c>
      <c r="M3704" s="558" t="s">
        <v>3655</v>
      </c>
      <c r="N3704" s="738" t="s">
        <v>18107</v>
      </c>
      <c r="O3704" s="558"/>
      <c r="P3704" s="598"/>
      <c r="Q3704" s="867" t="str">
        <f t="shared" ca="1" si="247"/>
        <v/>
      </c>
      <c r="R3704" s="867" t="str">
        <f t="shared" ca="1" si="248"/>
        <v/>
      </c>
      <c r="S3704" s="867" t="str">
        <f>IFERROR(IF(VLOOKUP("*"&amp;TRIM($F3704)&amp;"*",dump!$A:$D,4,FALSE)="","空文字",VLOOKUP("*"&amp;TRIM($F3704)&amp;"*",dump!$A:$D,4,FALSE)),"NA")</f>
        <v>NA</v>
      </c>
      <c r="T3704" s="867" t="str">
        <f t="shared" ca="1" si="249"/>
        <v>●</v>
      </c>
      <c r="U3704" s="867"/>
      <c r="V3704" s="867"/>
      <c r="W3704" s="867"/>
      <c r="X3704" s="867"/>
      <c r="Y3704" s="867" t="str">
        <f t="shared" si="250"/>
        <v/>
      </c>
      <c r="Z3704" s="867"/>
    </row>
    <row r="3705" spans="2:26" s="312" customFormat="1" ht="15" customHeight="1" outlineLevel="1">
      <c r="B3705" s="314"/>
      <c r="C3705" s="534"/>
      <c r="D3705" s="328"/>
      <c r="E3705" s="309"/>
      <c r="F3705" s="309" t="s">
        <v>12638</v>
      </c>
      <c r="G3705" s="309"/>
      <c r="H3705" s="310"/>
      <c r="I3705" s="311"/>
      <c r="J3705" s="421"/>
      <c r="K3705" s="865" t="str">
        <f t="shared" si="246"/>
        <v/>
      </c>
      <c r="L3705" s="557" t="s">
        <v>3656</v>
      </c>
      <c r="M3705" s="558" t="s">
        <v>3655</v>
      </c>
      <c r="N3705" s="738" t="s">
        <v>18109</v>
      </c>
      <c r="O3705" s="558"/>
      <c r="P3705" s="598"/>
      <c r="Q3705" s="867" t="str">
        <f t="shared" ca="1" si="247"/>
        <v/>
      </c>
      <c r="R3705" s="867" t="str">
        <f t="shared" ca="1" si="248"/>
        <v/>
      </c>
      <c r="S3705" s="867" t="str">
        <f>IFERROR(IF(VLOOKUP("*"&amp;TRIM($F3705)&amp;"*",dump!$A:$D,4,FALSE)="","空文字",VLOOKUP("*"&amp;TRIM($F3705)&amp;"*",dump!$A:$D,4,FALSE)),"NA")</f>
        <v>NA</v>
      </c>
      <c r="T3705" s="867" t="str">
        <f t="shared" ca="1" si="249"/>
        <v>●</v>
      </c>
      <c r="U3705" s="867"/>
      <c r="V3705" s="867"/>
      <c r="W3705" s="867"/>
      <c r="X3705" s="867"/>
      <c r="Y3705" s="867" t="str">
        <f t="shared" si="250"/>
        <v/>
      </c>
      <c r="Z3705" s="867"/>
    </row>
    <row r="3706" spans="2:26" s="312" customFormat="1" ht="45" customHeight="1" outlineLevel="1">
      <c r="B3706" s="314"/>
      <c r="C3706" s="534"/>
      <c r="D3706" s="328"/>
      <c r="E3706" s="307" t="s">
        <v>12639</v>
      </c>
      <c r="F3706" s="309" t="s">
        <v>12640</v>
      </c>
      <c r="G3706" s="309" t="s">
        <v>12641</v>
      </c>
      <c r="H3706" s="310" t="s">
        <v>3657</v>
      </c>
      <c r="I3706" s="311" t="s">
        <v>3666</v>
      </c>
      <c r="J3706" s="421" t="s">
        <v>5684</v>
      </c>
      <c r="K3706" s="865" t="str">
        <f t="shared" si="246"/>
        <v/>
      </c>
      <c r="L3706" s="557" t="s">
        <v>3656</v>
      </c>
      <c r="M3706" s="558" t="s">
        <v>3655</v>
      </c>
      <c r="N3706" s="738" t="s">
        <v>19483</v>
      </c>
      <c r="O3706" s="558"/>
      <c r="P3706" s="598"/>
      <c r="Q3706" s="867" t="str">
        <f t="shared" ca="1" si="247"/>
        <v/>
      </c>
      <c r="R3706" s="867" t="str">
        <f t="shared" ca="1" si="248"/>
        <v/>
      </c>
      <c r="S3706" s="867" t="str">
        <f>IFERROR(IF(VLOOKUP("*"&amp;TRIM($F3706)&amp;"*",dump!$A:$D,4,FALSE)="","空文字",VLOOKUP("*"&amp;TRIM($F3706)&amp;"*",dump!$A:$D,4,FALSE)),"NA")</f>
        <v>NA</v>
      </c>
      <c r="T3706" s="867" t="str">
        <f t="shared" ca="1" si="249"/>
        <v>●</v>
      </c>
      <c r="U3706" s="867"/>
      <c r="V3706" s="867"/>
      <c r="W3706" s="867"/>
      <c r="X3706" s="867"/>
      <c r="Y3706" s="867" t="str">
        <f t="shared" si="250"/>
        <v/>
      </c>
      <c r="Z3706" s="867"/>
    </row>
    <row r="3707" spans="2:26" s="312" customFormat="1" ht="45" customHeight="1" outlineLevel="1">
      <c r="B3707" s="314"/>
      <c r="C3707" s="534"/>
      <c r="D3707" s="328"/>
      <c r="E3707" s="307" t="s">
        <v>12642</v>
      </c>
      <c r="F3707" s="309" t="s">
        <v>12643</v>
      </c>
      <c r="G3707" s="309" t="s">
        <v>12644</v>
      </c>
      <c r="H3707" s="310" t="s">
        <v>3657</v>
      </c>
      <c r="I3707" s="311" t="s">
        <v>3666</v>
      </c>
      <c r="J3707" s="421" t="s">
        <v>5684</v>
      </c>
      <c r="K3707" s="865" t="str">
        <f t="shared" si="246"/>
        <v/>
      </c>
      <c r="L3707" s="557" t="s">
        <v>3656</v>
      </c>
      <c r="M3707" s="558" t="s">
        <v>3655</v>
      </c>
      <c r="N3707" s="738" t="s">
        <v>19484</v>
      </c>
      <c r="O3707" s="558"/>
      <c r="P3707" s="598"/>
      <c r="Q3707" s="867" t="str">
        <f t="shared" ca="1" si="247"/>
        <v/>
      </c>
      <c r="R3707" s="867" t="str">
        <f t="shared" ca="1" si="248"/>
        <v/>
      </c>
      <c r="S3707" s="867" t="str">
        <f>IFERROR(IF(VLOOKUP("*"&amp;TRIM($F3707)&amp;"*",dump!$A:$D,4,FALSE)="","空文字",VLOOKUP("*"&amp;TRIM($F3707)&amp;"*",dump!$A:$D,4,FALSE)),"NA")</f>
        <v>NA</v>
      </c>
      <c r="T3707" s="867" t="str">
        <f t="shared" ca="1" si="249"/>
        <v>●</v>
      </c>
      <c r="U3707" s="867"/>
      <c r="V3707" s="867"/>
      <c r="W3707" s="867"/>
      <c r="X3707" s="867"/>
      <c r="Y3707" s="867" t="str">
        <f t="shared" si="250"/>
        <v/>
      </c>
      <c r="Z3707" s="867"/>
    </row>
    <row r="3708" spans="2:26" s="312" customFormat="1" ht="45" customHeight="1" outlineLevel="1">
      <c r="B3708" s="314"/>
      <c r="C3708" s="534"/>
      <c r="D3708" s="328"/>
      <c r="E3708" s="307" t="s">
        <v>12645</v>
      </c>
      <c r="F3708" s="309" t="s">
        <v>12646</v>
      </c>
      <c r="G3708" s="309" t="s">
        <v>12647</v>
      </c>
      <c r="H3708" s="310" t="s">
        <v>3657</v>
      </c>
      <c r="I3708" s="311" t="s">
        <v>3666</v>
      </c>
      <c r="J3708" s="421" t="s">
        <v>5684</v>
      </c>
      <c r="K3708" s="865" t="str">
        <f t="shared" si="246"/>
        <v/>
      </c>
      <c r="L3708" s="557" t="s">
        <v>3656</v>
      </c>
      <c r="M3708" s="558" t="s">
        <v>3655</v>
      </c>
      <c r="N3708" s="738" t="s">
        <v>19485</v>
      </c>
      <c r="O3708" s="558"/>
      <c r="P3708" s="598"/>
      <c r="Q3708" s="867" t="str">
        <f t="shared" ca="1" si="247"/>
        <v/>
      </c>
      <c r="R3708" s="867" t="str">
        <f t="shared" ca="1" si="248"/>
        <v/>
      </c>
      <c r="S3708" s="867" t="str">
        <f>IFERROR(IF(VLOOKUP("*"&amp;TRIM($F3708)&amp;"*",dump!$A:$D,4,FALSE)="","空文字",VLOOKUP("*"&amp;TRIM($F3708)&amp;"*",dump!$A:$D,4,FALSE)),"NA")</f>
        <v>NA</v>
      </c>
      <c r="T3708" s="867" t="str">
        <f t="shared" ca="1" si="249"/>
        <v>●</v>
      </c>
      <c r="U3708" s="867"/>
      <c r="V3708" s="867"/>
      <c r="W3708" s="867"/>
      <c r="X3708" s="867"/>
      <c r="Y3708" s="867" t="str">
        <f t="shared" si="250"/>
        <v/>
      </c>
      <c r="Z3708" s="867"/>
    </row>
    <row r="3709" spans="2:26" s="312" customFormat="1" ht="45" customHeight="1" outlineLevel="1">
      <c r="B3709" s="314"/>
      <c r="C3709" s="534"/>
      <c r="D3709" s="215" t="s">
        <v>15587</v>
      </c>
      <c r="E3709" s="69"/>
      <c r="F3709" s="151" t="s">
        <v>15588</v>
      </c>
      <c r="G3709" s="151" t="s">
        <v>12545</v>
      </c>
      <c r="H3709" s="227" t="s">
        <v>3655</v>
      </c>
      <c r="I3709" s="228" t="s">
        <v>3666</v>
      </c>
      <c r="J3709" s="429" t="s">
        <v>5684</v>
      </c>
      <c r="K3709" s="865" t="str">
        <f t="shared" si="246"/>
        <v>○</v>
      </c>
      <c r="L3709" s="544" t="s">
        <v>3656</v>
      </c>
      <c r="M3709" s="595"/>
      <c r="N3709" s="733" t="s">
        <v>19486</v>
      </c>
      <c r="O3709" s="595"/>
      <c r="P3709" s="596"/>
      <c r="Q3709" s="867" t="str">
        <f t="shared" ca="1" si="247"/>
        <v/>
      </c>
      <c r="R3709" s="867" t="str">
        <f t="shared" ca="1" si="248"/>
        <v/>
      </c>
      <c r="S3709" s="867" t="str">
        <f>IFERROR(IF(VLOOKUP("*"&amp;TRIM($F3709)&amp;"*",dump!$A:$D,4,FALSE)="","空文字",VLOOKUP("*"&amp;TRIM($F3709)&amp;"*",dump!$A:$D,4,FALSE)),"NA")</f>
        <v>NA</v>
      </c>
      <c r="T3709" s="867" t="str">
        <f t="shared" si="249"/>
        <v/>
      </c>
      <c r="U3709" s="867"/>
      <c r="V3709" s="867"/>
      <c r="W3709" s="867"/>
      <c r="X3709" s="867"/>
      <c r="Y3709" s="867" t="str">
        <f t="shared" si="250"/>
        <v/>
      </c>
      <c r="Z3709" s="867"/>
    </row>
    <row r="3710" spans="2:26" s="312" customFormat="1" ht="15" customHeight="1" outlineLevel="1">
      <c r="B3710" s="314"/>
      <c r="C3710" s="534"/>
      <c r="D3710" s="328"/>
      <c r="E3710" s="306" t="s">
        <v>15589</v>
      </c>
      <c r="F3710" s="309" t="s">
        <v>15590</v>
      </c>
      <c r="G3710" s="306" t="s">
        <v>15591</v>
      </c>
      <c r="H3710" s="305" t="s">
        <v>3657</v>
      </c>
      <c r="I3710" s="304" t="s">
        <v>3666</v>
      </c>
      <c r="J3710" s="419" t="s">
        <v>5684</v>
      </c>
      <c r="K3710" s="865" t="str">
        <f t="shared" si="246"/>
        <v>○</v>
      </c>
      <c r="L3710" s="544" t="s">
        <v>3656</v>
      </c>
      <c r="M3710" s="595"/>
      <c r="N3710" s="733" t="s">
        <v>19487</v>
      </c>
      <c r="O3710" s="595"/>
      <c r="P3710" s="596"/>
      <c r="Q3710" s="867" t="str">
        <f t="shared" ca="1" si="247"/>
        <v/>
      </c>
      <c r="R3710" s="867" t="str">
        <f t="shared" ca="1" si="248"/>
        <v/>
      </c>
      <c r="S3710" s="867" t="str">
        <f>IFERROR(IF(VLOOKUP("*"&amp;TRIM($F3710)&amp;"*",dump!$A:$D,4,FALSE)="","空文字",VLOOKUP("*"&amp;TRIM($F3710)&amp;"*",dump!$A:$D,4,FALSE)),"NA")</f>
        <v>NA</v>
      </c>
      <c r="T3710" s="867" t="str">
        <f t="shared" si="249"/>
        <v>■</v>
      </c>
      <c r="U3710" s="867"/>
      <c r="V3710" s="867"/>
      <c r="W3710" s="867"/>
      <c r="X3710" s="867"/>
      <c r="Y3710" s="867" t="str">
        <f t="shared" si="250"/>
        <v/>
      </c>
      <c r="Z3710" s="867"/>
    </row>
    <row r="3711" spans="2:26" s="312" customFormat="1" ht="15" customHeight="1" outlineLevel="1">
      <c r="B3711" s="314"/>
      <c r="C3711" s="534"/>
      <c r="D3711" s="328"/>
      <c r="E3711" s="397"/>
      <c r="F3711" s="309" t="s">
        <v>15592</v>
      </c>
      <c r="G3711" s="397"/>
      <c r="H3711" s="308"/>
      <c r="I3711" s="313"/>
      <c r="J3711" s="420"/>
      <c r="K3711" s="865" t="str">
        <f t="shared" si="246"/>
        <v/>
      </c>
      <c r="L3711" s="544" t="s">
        <v>3656</v>
      </c>
      <c r="M3711" s="595" t="s">
        <v>3655</v>
      </c>
      <c r="N3711" s="733" t="s">
        <v>19488</v>
      </c>
      <c r="O3711" s="595"/>
      <c r="P3711" s="596"/>
      <c r="Q3711" s="867" t="str">
        <f t="shared" ca="1" si="247"/>
        <v/>
      </c>
      <c r="R3711" s="867" t="str">
        <f t="shared" ca="1" si="248"/>
        <v/>
      </c>
      <c r="S3711" s="867" t="str">
        <f>IFERROR(IF(VLOOKUP("*"&amp;TRIM($F3711)&amp;"*",dump!$A:$D,4,FALSE)="","空文字",VLOOKUP("*"&amp;TRIM($F3711)&amp;"*",dump!$A:$D,4,FALSE)),"NA")</f>
        <v>NA</v>
      </c>
      <c r="T3711" s="867" t="str">
        <f t="shared" ca="1" si="249"/>
        <v>●</v>
      </c>
      <c r="U3711" s="867"/>
      <c r="V3711" s="867"/>
      <c r="W3711" s="867"/>
      <c r="X3711" s="867"/>
      <c r="Y3711" s="867" t="str">
        <f t="shared" si="250"/>
        <v/>
      </c>
      <c r="Z3711" s="867"/>
    </row>
    <row r="3712" spans="2:26" s="312" customFormat="1" ht="15" customHeight="1" outlineLevel="1">
      <c r="B3712" s="314"/>
      <c r="C3712" s="534"/>
      <c r="D3712" s="328"/>
      <c r="E3712" s="397"/>
      <c r="F3712" s="309" t="s">
        <v>15593</v>
      </c>
      <c r="G3712" s="397"/>
      <c r="H3712" s="308"/>
      <c r="I3712" s="313"/>
      <c r="J3712" s="420"/>
      <c r="K3712" s="865" t="str">
        <f t="shared" si="246"/>
        <v/>
      </c>
      <c r="L3712" s="544" t="s">
        <v>3656</v>
      </c>
      <c r="M3712" s="595" t="s">
        <v>3655</v>
      </c>
      <c r="N3712" s="733" t="s">
        <v>19489</v>
      </c>
      <c r="O3712" s="595"/>
      <c r="P3712" s="596"/>
      <c r="Q3712" s="867" t="str">
        <f t="shared" ca="1" si="247"/>
        <v/>
      </c>
      <c r="R3712" s="867" t="str">
        <f t="shared" ca="1" si="248"/>
        <v/>
      </c>
      <c r="S3712" s="867" t="str">
        <f>IFERROR(IF(VLOOKUP("*"&amp;TRIM($F3712)&amp;"*",dump!$A:$D,4,FALSE)="","空文字",VLOOKUP("*"&amp;TRIM($F3712)&amp;"*",dump!$A:$D,4,FALSE)),"NA")</f>
        <v>NA</v>
      </c>
      <c r="T3712" s="867" t="str">
        <f t="shared" ca="1" si="249"/>
        <v>●</v>
      </c>
      <c r="U3712" s="867"/>
      <c r="V3712" s="867"/>
      <c r="W3712" s="867"/>
      <c r="X3712" s="867"/>
      <c r="Y3712" s="867" t="str">
        <f t="shared" si="250"/>
        <v/>
      </c>
      <c r="Z3712" s="867"/>
    </row>
    <row r="3713" spans="2:26" s="312" customFormat="1" ht="15" customHeight="1" outlineLevel="1">
      <c r="B3713" s="314"/>
      <c r="C3713" s="534"/>
      <c r="D3713" s="328"/>
      <c r="E3713" s="397"/>
      <c r="F3713" s="309" t="s">
        <v>15594</v>
      </c>
      <c r="G3713" s="397"/>
      <c r="H3713" s="308"/>
      <c r="I3713" s="313"/>
      <c r="J3713" s="420"/>
      <c r="K3713" s="865" t="str">
        <f t="shared" si="246"/>
        <v/>
      </c>
      <c r="L3713" s="544" t="s">
        <v>3656</v>
      </c>
      <c r="M3713" s="595" t="s">
        <v>3655</v>
      </c>
      <c r="N3713" s="733" t="s">
        <v>18239</v>
      </c>
      <c r="O3713" s="595"/>
      <c r="P3713" s="596"/>
      <c r="Q3713" s="867" t="str">
        <f t="shared" ca="1" si="247"/>
        <v/>
      </c>
      <c r="R3713" s="867" t="str">
        <f t="shared" ca="1" si="248"/>
        <v/>
      </c>
      <c r="S3713" s="867" t="str">
        <f>IFERROR(IF(VLOOKUP("*"&amp;TRIM($F3713)&amp;"*",dump!$A:$D,4,FALSE)="","空文字",VLOOKUP("*"&amp;TRIM($F3713)&amp;"*",dump!$A:$D,4,FALSE)),"NA")</f>
        <v>NA</v>
      </c>
      <c r="T3713" s="867" t="str">
        <f t="shared" ca="1" si="249"/>
        <v>●</v>
      </c>
      <c r="U3713" s="867"/>
      <c r="V3713" s="867"/>
      <c r="W3713" s="867"/>
      <c r="X3713" s="867"/>
      <c r="Y3713" s="867" t="str">
        <f t="shared" si="250"/>
        <v/>
      </c>
      <c r="Z3713" s="867"/>
    </row>
    <row r="3714" spans="2:26" s="312" customFormat="1" ht="15" customHeight="1" outlineLevel="1">
      <c r="B3714" s="314"/>
      <c r="C3714" s="534"/>
      <c r="D3714" s="328"/>
      <c r="E3714" s="397"/>
      <c r="F3714" s="309" t="s">
        <v>15595</v>
      </c>
      <c r="G3714" s="397"/>
      <c r="H3714" s="308"/>
      <c r="I3714" s="313"/>
      <c r="J3714" s="420"/>
      <c r="K3714" s="865" t="str">
        <f t="shared" si="246"/>
        <v/>
      </c>
      <c r="L3714" s="544" t="s">
        <v>3656</v>
      </c>
      <c r="M3714" s="595" t="s">
        <v>3655</v>
      </c>
      <c r="N3714" s="733" t="s">
        <v>18240</v>
      </c>
      <c r="O3714" s="595"/>
      <c r="P3714" s="596"/>
      <c r="Q3714" s="867" t="str">
        <f t="shared" ca="1" si="247"/>
        <v/>
      </c>
      <c r="R3714" s="867" t="str">
        <f t="shared" ca="1" si="248"/>
        <v/>
      </c>
      <c r="S3714" s="867" t="str">
        <f>IFERROR(IF(VLOOKUP("*"&amp;TRIM($F3714)&amp;"*",dump!$A:$D,4,FALSE)="","空文字",VLOOKUP("*"&amp;TRIM($F3714)&amp;"*",dump!$A:$D,4,FALSE)),"NA")</f>
        <v>NA</v>
      </c>
      <c r="T3714" s="867" t="str">
        <f t="shared" ca="1" si="249"/>
        <v>●</v>
      </c>
      <c r="U3714" s="867"/>
      <c r="V3714" s="867"/>
      <c r="W3714" s="867"/>
      <c r="X3714" s="867"/>
      <c r="Y3714" s="867" t="str">
        <f t="shared" si="250"/>
        <v/>
      </c>
      <c r="Z3714" s="867"/>
    </row>
    <row r="3715" spans="2:26" s="312" customFormat="1" ht="15" customHeight="1" outlineLevel="1">
      <c r="B3715" s="314"/>
      <c r="C3715" s="534"/>
      <c r="D3715" s="328"/>
      <c r="E3715" s="306" t="s">
        <v>15596</v>
      </c>
      <c r="F3715" s="309" t="s">
        <v>15597</v>
      </c>
      <c r="G3715" s="306" t="s">
        <v>15598</v>
      </c>
      <c r="H3715" s="305" t="s">
        <v>3657</v>
      </c>
      <c r="I3715" s="304" t="s">
        <v>3666</v>
      </c>
      <c r="J3715" s="419" t="s">
        <v>5684</v>
      </c>
      <c r="K3715" s="865" t="str">
        <f t="shared" si="246"/>
        <v>○</v>
      </c>
      <c r="L3715" s="544" t="s">
        <v>3656</v>
      </c>
      <c r="M3715" s="595"/>
      <c r="N3715" s="733" t="s">
        <v>19490</v>
      </c>
      <c r="O3715" s="595"/>
      <c r="P3715" s="596"/>
      <c r="Q3715" s="867" t="str">
        <f t="shared" ca="1" si="247"/>
        <v/>
      </c>
      <c r="R3715" s="867" t="str">
        <f t="shared" ca="1" si="248"/>
        <v/>
      </c>
      <c r="S3715" s="867" t="str">
        <f>IFERROR(IF(VLOOKUP("*"&amp;TRIM($F3715)&amp;"*",dump!$A:$D,4,FALSE)="","空文字",VLOOKUP("*"&amp;TRIM($F3715)&amp;"*",dump!$A:$D,4,FALSE)),"NA")</f>
        <v>NA</v>
      </c>
      <c r="T3715" s="867" t="str">
        <f t="shared" si="249"/>
        <v>■</v>
      </c>
      <c r="U3715" s="867"/>
      <c r="V3715" s="867"/>
      <c r="W3715" s="867"/>
      <c r="X3715" s="867"/>
      <c r="Y3715" s="867" t="str">
        <f t="shared" si="250"/>
        <v/>
      </c>
      <c r="Z3715" s="867"/>
    </row>
    <row r="3716" spans="2:26" s="312" customFormat="1" ht="15" customHeight="1" outlineLevel="1">
      <c r="B3716" s="314"/>
      <c r="C3716" s="534"/>
      <c r="D3716" s="328"/>
      <c r="E3716" s="397"/>
      <c r="F3716" s="309" t="s">
        <v>15599</v>
      </c>
      <c r="G3716" s="397"/>
      <c r="H3716" s="308"/>
      <c r="I3716" s="313"/>
      <c r="J3716" s="420"/>
      <c r="K3716" s="865" t="str">
        <f t="shared" si="246"/>
        <v/>
      </c>
      <c r="L3716" s="544" t="s">
        <v>3656</v>
      </c>
      <c r="M3716" s="595" t="s">
        <v>3655</v>
      </c>
      <c r="N3716" s="733" t="s">
        <v>19491</v>
      </c>
      <c r="O3716" s="595"/>
      <c r="P3716" s="596"/>
      <c r="Q3716" s="867" t="str">
        <f t="shared" ca="1" si="247"/>
        <v/>
      </c>
      <c r="R3716" s="867" t="str">
        <f t="shared" ca="1" si="248"/>
        <v/>
      </c>
      <c r="S3716" s="867" t="str">
        <f>IFERROR(IF(VLOOKUP("*"&amp;TRIM($F3716)&amp;"*",dump!$A:$D,4,FALSE)="","空文字",VLOOKUP("*"&amp;TRIM($F3716)&amp;"*",dump!$A:$D,4,FALSE)),"NA")</f>
        <v>NA</v>
      </c>
      <c r="T3716" s="867" t="str">
        <f t="shared" ca="1" si="249"/>
        <v>●</v>
      </c>
      <c r="U3716" s="867"/>
      <c r="V3716" s="867"/>
      <c r="W3716" s="867"/>
      <c r="X3716" s="867"/>
      <c r="Y3716" s="867" t="str">
        <f t="shared" si="250"/>
        <v/>
      </c>
      <c r="Z3716" s="867"/>
    </row>
    <row r="3717" spans="2:26" s="312" customFormat="1" ht="15" customHeight="1" outlineLevel="1">
      <c r="B3717" s="314"/>
      <c r="C3717" s="534"/>
      <c r="D3717" s="328"/>
      <c r="E3717" s="397"/>
      <c r="F3717" s="309" t="s">
        <v>15600</v>
      </c>
      <c r="G3717" s="397"/>
      <c r="H3717" s="308"/>
      <c r="I3717" s="313"/>
      <c r="J3717" s="420"/>
      <c r="K3717" s="865" t="str">
        <f t="shared" si="246"/>
        <v/>
      </c>
      <c r="L3717" s="544" t="s">
        <v>3656</v>
      </c>
      <c r="M3717" s="595" t="s">
        <v>3655</v>
      </c>
      <c r="N3717" s="733" t="s">
        <v>19492</v>
      </c>
      <c r="O3717" s="595"/>
      <c r="P3717" s="596"/>
      <c r="Q3717" s="867" t="str">
        <f t="shared" ca="1" si="247"/>
        <v/>
      </c>
      <c r="R3717" s="867" t="str">
        <f t="shared" ca="1" si="248"/>
        <v/>
      </c>
      <c r="S3717" s="867" t="str">
        <f>IFERROR(IF(VLOOKUP("*"&amp;TRIM($F3717)&amp;"*",dump!$A:$D,4,FALSE)="","空文字",VLOOKUP("*"&amp;TRIM($F3717)&amp;"*",dump!$A:$D,4,FALSE)),"NA")</f>
        <v>NA</v>
      </c>
      <c r="T3717" s="867" t="str">
        <f t="shared" ca="1" si="249"/>
        <v>●</v>
      </c>
      <c r="U3717" s="867"/>
      <c r="V3717" s="867"/>
      <c r="W3717" s="867"/>
      <c r="X3717" s="867"/>
      <c r="Y3717" s="867" t="str">
        <f t="shared" si="250"/>
        <v/>
      </c>
      <c r="Z3717" s="867"/>
    </row>
    <row r="3718" spans="2:26" s="312" customFormat="1" ht="15" customHeight="1" outlineLevel="1">
      <c r="B3718" s="314"/>
      <c r="C3718" s="534"/>
      <c r="D3718" s="328"/>
      <c r="E3718" s="397"/>
      <c r="F3718" s="309" t="s">
        <v>15601</v>
      </c>
      <c r="G3718" s="397"/>
      <c r="H3718" s="308"/>
      <c r="I3718" s="313"/>
      <c r="J3718" s="420"/>
      <c r="K3718" s="865" t="str">
        <f t="shared" si="246"/>
        <v/>
      </c>
      <c r="L3718" s="544" t="s">
        <v>3656</v>
      </c>
      <c r="M3718" s="595" t="s">
        <v>3655</v>
      </c>
      <c r="N3718" s="733" t="s">
        <v>19493</v>
      </c>
      <c r="O3718" s="595"/>
      <c r="P3718" s="596"/>
      <c r="Q3718" s="867" t="str">
        <f t="shared" ca="1" si="247"/>
        <v/>
      </c>
      <c r="R3718" s="867" t="str">
        <f t="shared" ca="1" si="248"/>
        <v/>
      </c>
      <c r="S3718" s="867" t="str">
        <f>IFERROR(IF(VLOOKUP("*"&amp;TRIM($F3718)&amp;"*",dump!$A:$D,4,FALSE)="","空文字",VLOOKUP("*"&amp;TRIM($F3718)&amp;"*",dump!$A:$D,4,FALSE)),"NA")</f>
        <v>NA</v>
      </c>
      <c r="T3718" s="867" t="str">
        <f t="shared" ca="1" si="249"/>
        <v>●</v>
      </c>
      <c r="U3718" s="867"/>
      <c r="V3718" s="867"/>
      <c r="W3718" s="867"/>
      <c r="X3718" s="867"/>
      <c r="Y3718" s="867" t="str">
        <f t="shared" si="250"/>
        <v/>
      </c>
      <c r="Z3718" s="867"/>
    </row>
    <row r="3719" spans="2:26" s="312" customFormat="1" ht="15" customHeight="1" outlineLevel="1">
      <c r="B3719" s="314"/>
      <c r="C3719" s="534"/>
      <c r="D3719" s="328"/>
      <c r="E3719" s="397"/>
      <c r="F3719" s="309" t="s">
        <v>15602</v>
      </c>
      <c r="G3719" s="397"/>
      <c r="H3719" s="308"/>
      <c r="I3719" s="313"/>
      <c r="J3719" s="420"/>
      <c r="K3719" s="865" t="str">
        <f t="shared" si="246"/>
        <v/>
      </c>
      <c r="L3719" s="544" t="s">
        <v>3656</v>
      </c>
      <c r="M3719" s="595" t="s">
        <v>3655</v>
      </c>
      <c r="N3719" s="733" t="s">
        <v>19494</v>
      </c>
      <c r="O3719" s="595"/>
      <c r="P3719" s="596"/>
      <c r="Q3719" s="867" t="str">
        <f t="shared" ca="1" si="247"/>
        <v/>
      </c>
      <c r="R3719" s="867" t="str">
        <f t="shared" ca="1" si="248"/>
        <v/>
      </c>
      <c r="S3719" s="867" t="str">
        <f>IFERROR(IF(VLOOKUP("*"&amp;TRIM($F3719)&amp;"*",dump!$A:$D,4,FALSE)="","空文字",VLOOKUP("*"&amp;TRIM($F3719)&amp;"*",dump!$A:$D,4,FALSE)),"NA")</f>
        <v>NA</v>
      </c>
      <c r="T3719" s="867" t="str">
        <f t="shared" ca="1" si="249"/>
        <v>●</v>
      </c>
      <c r="U3719" s="867"/>
      <c r="V3719" s="867"/>
      <c r="W3719" s="867"/>
      <c r="X3719" s="867"/>
      <c r="Y3719" s="867" t="str">
        <f t="shared" si="250"/>
        <v/>
      </c>
      <c r="Z3719" s="867"/>
    </row>
    <row r="3720" spans="2:26" s="312" customFormat="1" ht="30" customHeight="1" outlineLevel="1">
      <c r="B3720" s="314"/>
      <c r="C3720" s="530" t="s">
        <v>12648</v>
      </c>
      <c r="D3720" s="215" t="s">
        <v>12138</v>
      </c>
      <c r="E3720" s="213"/>
      <c r="F3720" s="214" t="s">
        <v>14676</v>
      </c>
      <c r="G3720" s="214" t="s">
        <v>9729</v>
      </c>
      <c r="H3720" s="225" t="s">
        <v>3655</v>
      </c>
      <c r="I3720" s="144" t="s">
        <v>660</v>
      </c>
      <c r="J3720" s="418" t="s">
        <v>5684</v>
      </c>
      <c r="K3720" s="865" t="str">
        <f t="shared" si="246"/>
        <v/>
      </c>
      <c r="L3720" s="544" t="s">
        <v>3656</v>
      </c>
      <c r="M3720" s="595" t="s">
        <v>3655</v>
      </c>
      <c r="N3720" s="724" t="s">
        <v>19495</v>
      </c>
      <c r="O3720" s="595"/>
      <c r="P3720" s="596"/>
      <c r="Q3720" s="867" t="str">
        <f t="shared" ca="1" si="247"/>
        <v/>
      </c>
      <c r="R3720" s="867" t="str">
        <f t="shared" ca="1" si="248"/>
        <v/>
      </c>
      <c r="S3720" s="867" t="str">
        <f>IFERROR(IF(VLOOKUP("*"&amp;TRIM($F3720)&amp;"*",dump!$A:$D,4,FALSE)="","空文字",VLOOKUP("*"&amp;TRIM($F3720)&amp;"*",dump!$A:$D,4,FALSE)),"NA")</f>
        <v>NA</v>
      </c>
      <c r="T3720" s="867" t="str">
        <f t="shared" ca="1" si="249"/>
        <v>●</v>
      </c>
      <c r="U3720" s="867"/>
      <c r="V3720" s="867"/>
      <c r="W3720" s="867"/>
      <c r="X3720" s="867"/>
      <c r="Y3720" s="867" t="str">
        <f t="shared" si="250"/>
        <v/>
      </c>
      <c r="Z3720" s="867"/>
    </row>
    <row r="3721" spans="2:26" s="312" customFormat="1" ht="15" customHeight="1" outlineLevel="1">
      <c r="B3721" s="314"/>
      <c r="C3721" s="439"/>
      <c r="D3721" s="328"/>
      <c r="E3721" s="318" t="s">
        <v>12649</v>
      </c>
      <c r="F3721" s="318" t="s">
        <v>12650</v>
      </c>
      <c r="G3721" s="318" t="s">
        <v>12651</v>
      </c>
      <c r="H3721" s="316" t="s">
        <v>3658</v>
      </c>
      <c r="I3721" s="317" t="s">
        <v>3666</v>
      </c>
      <c r="J3721" s="425" t="s">
        <v>5684</v>
      </c>
      <c r="K3721" s="865" t="str">
        <f t="shared" si="246"/>
        <v/>
      </c>
      <c r="L3721" s="544" t="s">
        <v>3656</v>
      </c>
      <c r="M3721" s="595" t="s">
        <v>3655</v>
      </c>
      <c r="N3721" s="733" t="s">
        <v>19496</v>
      </c>
      <c r="O3721" s="595"/>
      <c r="P3721" s="596"/>
      <c r="Q3721" s="867" t="str">
        <f t="shared" ca="1" si="247"/>
        <v/>
      </c>
      <c r="R3721" s="867" t="str">
        <f t="shared" ca="1" si="248"/>
        <v/>
      </c>
      <c r="S3721" s="867" t="str">
        <f>IFERROR(IF(VLOOKUP("*"&amp;TRIM($F3721)&amp;"*",dump!$A:$D,4,FALSE)="","空文字",VLOOKUP("*"&amp;TRIM($F3721)&amp;"*",dump!$A:$D,4,FALSE)),"NA")</f>
        <v>NA</v>
      </c>
      <c r="T3721" s="867" t="str">
        <f t="shared" ca="1" si="249"/>
        <v>●</v>
      </c>
      <c r="U3721" s="867"/>
      <c r="V3721" s="867"/>
      <c r="W3721" s="867"/>
      <c r="X3721" s="867"/>
      <c r="Y3721" s="867" t="str">
        <f t="shared" si="250"/>
        <v/>
      </c>
      <c r="Z3721" s="867"/>
    </row>
    <row r="3722" spans="2:26" s="312" customFormat="1" ht="30" customHeight="1" outlineLevel="1">
      <c r="B3722" s="314"/>
      <c r="C3722" s="439"/>
      <c r="D3722" s="328"/>
      <c r="E3722" s="318" t="s">
        <v>12652</v>
      </c>
      <c r="F3722" s="318" t="s">
        <v>12653</v>
      </c>
      <c r="G3722" s="318" t="s">
        <v>12654</v>
      </c>
      <c r="H3722" s="316" t="s">
        <v>3657</v>
      </c>
      <c r="I3722" s="317" t="s">
        <v>3666</v>
      </c>
      <c r="J3722" s="425" t="s">
        <v>5684</v>
      </c>
      <c r="K3722" s="865" t="str">
        <f t="shared" si="246"/>
        <v/>
      </c>
      <c r="L3722" s="557" t="s">
        <v>3656</v>
      </c>
      <c r="M3722" s="558" t="s">
        <v>3655</v>
      </c>
      <c r="N3722" s="723" t="s">
        <v>18721</v>
      </c>
      <c r="O3722" s="558"/>
      <c r="P3722" s="598"/>
      <c r="Q3722" s="867" t="str">
        <f t="shared" ca="1" si="247"/>
        <v/>
      </c>
      <c r="R3722" s="867" t="str">
        <f t="shared" ca="1" si="248"/>
        <v/>
      </c>
      <c r="S3722" s="867" t="str">
        <f>IFERROR(IF(VLOOKUP("*"&amp;TRIM($F3722)&amp;"*",dump!$A:$D,4,FALSE)="","空文字",VLOOKUP("*"&amp;TRIM($F3722)&amp;"*",dump!$A:$D,4,FALSE)),"NA")</f>
        <v>NA</v>
      </c>
      <c r="T3722" s="867" t="str">
        <f t="shared" ca="1" si="249"/>
        <v>●</v>
      </c>
      <c r="U3722" s="867"/>
      <c r="V3722" s="867"/>
      <c r="W3722" s="867"/>
      <c r="X3722" s="867"/>
      <c r="Y3722" s="867" t="str">
        <f t="shared" si="250"/>
        <v/>
      </c>
      <c r="Z3722" s="867"/>
    </row>
    <row r="3723" spans="2:26" s="312" customFormat="1" ht="30" customHeight="1" outlineLevel="1">
      <c r="B3723" s="314"/>
      <c r="C3723" s="439"/>
      <c r="D3723" s="328"/>
      <c r="E3723" s="318" t="s">
        <v>12655</v>
      </c>
      <c r="F3723" s="318" t="s">
        <v>12656</v>
      </c>
      <c r="G3723" s="318" t="s">
        <v>12657</v>
      </c>
      <c r="H3723" s="316" t="s">
        <v>3657</v>
      </c>
      <c r="I3723" s="317" t="s">
        <v>3666</v>
      </c>
      <c r="J3723" s="425" t="s">
        <v>5684</v>
      </c>
      <c r="K3723" s="865" t="str">
        <f t="shared" si="246"/>
        <v/>
      </c>
      <c r="L3723" s="557" t="s">
        <v>3656</v>
      </c>
      <c r="M3723" s="558" t="s">
        <v>3655</v>
      </c>
      <c r="N3723" s="738" t="s">
        <v>18241</v>
      </c>
      <c r="O3723" s="558"/>
      <c r="P3723" s="598"/>
      <c r="Q3723" s="867" t="str">
        <f t="shared" ca="1" si="247"/>
        <v/>
      </c>
      <c r="R3723" s="867" t="str">
        <f t="shared" ca="1" si="248"/>
        <v/>
      </c>
      <c r="S3723" s="867" t="str">
        <f>IFERROR(IF(VLOOKUP("*"&amp;TRIM($F3723)&amp;"*",dump!$A:$D,4,FALSE)="","空文字",VLOOKUP("*"&amp;TRIM($F3723)&amp;"*",dump!$A:$D,4,FALSE)),"NA")</f>
        <v>NA</v>
      </c>
      <c r="T3723" s="867" t="str">
        <f t="shared" ca="1" si="249"/>
        <v>●</v>
      </c>
      <c r="U3723" s="867"/>
      <c r="V3723" s="867"/>
      <c r="W3723" s="867"/>
      <c r="X3723" s="867"/>
      <c r="Y3723" s="867" t="str">
        <f t="shared" si="250"/>
        <v/>
      </c>
      <c r="Z3723" s="867"/>
    </row>
    <row r="3724" spans="2:26" s="312" customFormat="1" ht="15" customHeight="1" outlineLevel="1">
      <c r="B3724" s="314"/>
      <c r="C3724" s="439"/>
      <c r="D3724" s="328"/>
      <c r="E3724" s="318" t="s">
        <v>12658</v>
      </c>
      <c r="F3724" s="318" t="s">
        <v>12659</v>
      </c>
      <c r="G3724" s="318" t="s">
        <v>12660</v>
      </c>
      <c r="H3724" s="316" t="s">
        <v>3658</v>
      </c>
      <c r="I3724" s="317" t="s">
        <v>3666</v>
      </c>
      <c r="J3724" s="425" t="s">
        <v>5684</v>
      </c>
      <c r="K3724" s="865" t="str">
        <f t="shared" si="246"/>
        <v/>
      </c>
      <c r="L3724" s="557" t="s">
        <v>3656</v>
      </c>
      <c r="M3724" s="558" t="s">
        <v>3655</v>
      </c>
      <c r="N3724" s="738" t="s">
        <v>19497</v>
      </c>
      <c r="O3724" s="558"/>
      <c r="P3724" s="598"/>
      <c r="Q3724" s="867" t="str">
        <f t="shared" ca="1" si="247"/>
        <v/>
      </c>
      <c r="R3724" s="867" t="str">
        <f t="shared" ca="1" si="248"/>
        <v/>
      </c>
      <c r="S3724" s="867" t="str">
        <f>IFERROR(IF(VLOOKUP("*"&amp;TRIM($F3724)&amp;"*",dump!$A:$D,4,FALSE)="","空文字",VLOOKUP("*"&amp;TRIM($F3724)&amp;"*",dump!$A:$D,4,FALSE)),"NA")</f>
        <v>NA</v>
      </c>
      <c r="T3724" s="867" t="str">
        <f t="shared" ca="1" si="249"/>
        <v>●</v>
      </c>
      <c r="U3724" s="867"/>
      <c r="V3724" s="867"/>
      <c r="W3724" s="867"/>
      <c r="X3724" s="867"/>
      <c r="Y3724" s="867" t="str">
        <f t="shared" si="250"/>
        <v/>
      </c>
      <c r="Z3724" s="867"/>
    </row>
    <row r="3725" spans="2:26" s="312" customFormat="1" ht="30" customHeight="1" outlineLevel="1">
      <c r="B3725" s="314"/>
      <c r="C3725" s="439"/>
      <c r="D3725" s="328"/>
      <c r="E3725" s="318" t="s">
        <v>12661</v>
      </c>
      <c r="F3725" s="318" t="s">
        <v>12662</v>
      </c>
      <c r="G3725" s="318" t="s">
        <v>12663</v>
      </c>
      <c r="H3725" s="316" t="s">
        <v>3658</v>
      </c>
      <c r="I3725" s="317" t="s">
        <v>3666</v>
      </c>
      <c r="J3725" s="425" t="s">
        <v>5684</v>
      </c>
      <c r="K3725" s="865" t="str">
        <f t="shared" ref="K3725:K3788" si="251">IF(AND(M3725="", O3725="", N3725&lt;&gt;""), "○", "")</f>
        <v/>
      </c>
      <c r="L3725" s="557" t="s">
        <v>3656</v>
      </c>
      <c r="M3725" s="558" t="s">
        <v>3655</v>
      </c>
      <c r="N3725" s="738" t="s">
        <v>19498</v>
      </c>
      <c r="O3725" s="558"/>
      <c r="P3725" s="598"/>
      <c r="Q3725" s="867" t="str">
        <f t="shared" ref="Q3725:Q3788" ca="1" si="252">IF(P3725="","",IF(P3725="←",IF(OFFSET($J3725,0,MATCH(MID(M3725,1,FIND("の",M3725,1)-1), $L$11:$BA$11,0)+4,1,1)="","",OFFSET($L3725,0,MATCH(MID(M3725,1,FIND("の",M3725,1)-1), $L$11:$BA$11,0)+4,1,1)),P3725))</f>
        <v/>
      </c>
      <c r="R3725" s="867" t="str">
        <f t="shared" ref="R3725:R3788" ca="1" si="253">IF(COUNTIF(Q3725,"*(*"),MID(Q3725,FIND("(",Q3725,1)+1,FIND(")",Q3725,1)-FIND("(",Q3725,1)-1),IF(COUNTIF(Q3725,"*""*"),MID(Q3725,FIND("""",Q3725,1)+1,LEN(Q3725)-2),IF(COUNTIF(Q3725,"*：*"),RIGHT(Q3725,LEN(Q3725)-(FIND("：",Q3725))),Q3725)))</f>
        <v/>
      </c>
      <c r="S3725" s="867" t="str">
        <f>IFERROR(IF(VLOOKUP("*"&amp;TRIM($F3725)&amp;"*",dump!$A:$D,4,FALSE)="","空文字",VLOOKUP("*"&amp;TRIM($F3725)&amp;"*",dump!$A:$D,4,FALSE)),"NA")</f>
        <v>NA</v>
      </c>
      <c r="T3725" s="867" t="str">
        <f t="shared" ref="T3725:T3788" ca="1" si="254">IF($K3725&lt;&gt;"",IF($E3725&lt;&gt;"","■",""),IF(AND(R3725="",S3725="NA"),"●", IF(EXACT(R3725,S3725),"●","×")))</f>
        <v>●</v>
      </c>
      <c r="U3725" s="867"/>
      <c r="V3725" s="867"/>
      <c r="W3725" s="867"/>
      <c r="X3725" s="867"/>
      <c r="Y3725" s="867" t="str">
        <f t="shared" ref="Y3725:Y3788" si="255">IF(U3725="●","●","")</f>
        <v/>
      </c>
      <c r="Z3725" s="867"/>
    </row>
    <row r="3726" spans="2:26" s="312" customFormat="1" ht="15" customHeight="1" outlineLevel="1">
      <c r="B3726" s="314"/>
      <c r="C3726" s="439"/>
      <c r="D3726" s="328"/>
      <c r="E3726" s="318" t="s">
        <v>12664</v>
      </c>
      <c r="F3726" s="318" t="s">
        <v>12665</v>
      </c>
      <c r="G3726" s="318" t="s">
        <v>12666</v>
      </c>
      <c r="H3726" s="316" t="s">
        <v>3657</v>
      </c>
      <c r="I3726" s="317" t="s">
        <v>3666</v>
      </c>
      <c r="J3726" s="425" t="s">
        <v>5684</v>
      </c>
      <c r="K3726" s="865" t="str">
        <f t="shared" si="251"/>
        <v/>
      </c>
      <c r="L3726" s="557" t="s">
        <v>3656</v>
      </c>
      <c r="M3726" s="558" t="s">
        <v>3655</v>
      </c>
      <c r="N3726" s="738" t="s">
        <v>18242</v>
      </c>
      <c r="O3726" s="558"/>
      <c r="P3726" s="598"/>
      <c r="Q3726" s="867" t="str">
        <f t="shared" ca="1" si="252"/>
        <v/>
      </c>
      <c r="R3726" s="867" t="str">
        <f t="shared" ca="1" si="253"/>
        <v/>
      </c>
      <c r="S3726" s="867" t="str">
        <f>IFERROR(IF(VLOOKUP("*"&amp;TRIM($F3726)&amp;"*",dump!$A:$D,4,FALSE)="","空文字",VLOOKUP("*"&amp;TRIM($F3726)&amp;"*",dump!$A:$D,4,FALSE)),"NA")</f>
        <v>NA</v>
      </c>
      <c r="T3726" s="867" t="str">
        <f t="shared" ca="1" si="254"/>
        <v>●</v>
      </c>
      <c r="U3726" s="867"/>
      <c r="V3726" s="867"/>
      <c r="W3726" s="867"/>
      <c r="X3726" s="867"/>
      <c r="Y3726" s="867" t="str">
        <f t="shared" si="255"/>
        <v/>
      </c>
      <c r="Z3726" s="867"/>
    </row>
    <row r="3727" spans="2:26" s="312" customFormat="1" ht="75" customHeight="1" outlineLevel="1">
      <c r="B3727" s="314"/>
      <c r="C3727" s="534"/>
      <c r="D3727" s="215" t="s">
        <v>15703</v>
      </c>
      <c r="E3727" s="213"/>
      <c r="F3727" s="214" t="s">
        <v>15704</v>
      </c>
      <c r="G3727" s="214" t="s">
        <v>15705</v>
      </c>
      <c r="H3727" s="225" t="s">
        <v>3655</v>
      </c>
      <c r="I3727" s="144" t="s">
        <v>660</v>
      </c>
      <c r="J3727" s="418" t="s">
        <v>5684</v>
      </c>
      <c r="K3727" s="865" t="str">
        <f t="shared" si="251"/>
        <v/>
      </c>
      <c r="L3727" s="557" t="s">
        <v>3656</v>
      </c>
      <c r="M3727" s="558" t="s">
        <v>3655</v>
      </c>
      <c r="N3727" s="738" t="s">
        <v>18243</v>
      </c>
      <c r="O3727" s="558"/>
      <c r="P3727" s="598"/>
      <c r="Q3727" s="867" t="str">
        <f t="shared" ca="1" si="252"/>
        <v/>
      </c>
      <c r="R3727" s="867" t="str">
        <f t="shared" ca="1" si="253"/>
        <v/>
      </c>
      <c r="S3727" s="867" t="str">
        <f>IFERROR(IF(VLOOKUP("*"&amp;TRIM($F3727)&amp;"*",dump!$A:$D,4,FALSE)="","空文字",VLOOKUP("*"&amp;TRIM($F3727)&amp;"*",dump!$A:$D,4,FALSE)),"NA")</f>
        <v>NA</v>
      </c>
      <c r="T3727" s="867" t="str">
        <f t="shared" ca="1" si="254"/>
        <v>●</v>
      </c>
      <c r="U3727" s="867"/>
      <c r="V3727" s="867"/>
      <c r="W3727" s="867"/>
      <c r="X3727" s="867"/>
      <c r="Y3727" s="867" t="str">
        <f t="shared" si="255"/>
        <v/>
      </c>
      <c r="Z3727" s="867"/>
    </row>
    <row r="3728" spans="2:26" s="312" customFormat="1" ht="15" customHeight="1" outlineLevel="1">
      <c r="B3728" s="314"/>
      <c r="C3728" s="534"/>
      <c r="D3728" s="328"/>
      <c r="E3728" s="318" t="s">
        <v>15706</v>
      </c>
      <c r="F3728" s="318" t="s">
        <v>15707</v>
      </c>
      <c r="G3728" s="318" t="s">
        <v>15708</v>
      </c>
      <c r="H3728" s="316" t="s">
        <v>3658</v>
      </c>
      <c r="I3728" s="317" t="s">
        <v>3666</v>
      </c>
      <c r="J3728" s="425" t="s">
        <v>5684</v>
      </c>
      <c r="K3728" s="865" t="str">
        <f t="shared" si="251"/>
        <v/>
      </c>
      <c r="L3728" s="557" t="s">
        <v>3656</v>
      </c>
      <c r="M3728" s="558" t="s">
        <v>3655</v>
      </c>
      <c r="N3728" s="738" t="s">
        <v>18244</v>
      </c>
      <c r="O3728" s="558"/>
      <c r="P3728" s="598"/>
      <c r="Q3728" s="867" t="str">
        <f t="shared" ca="1" si="252"/>
        <v/>
      </c>
      <c r="R3728" s="867" t="str">
        <f t="shared" ca="1" si="253"/>
        <v/>
      </c>
      <c r="S3728" s="867" t="str">
        <f>IFERROR(IF(VLOOKUP("*"&amp;TRIM($F3728)&amp;"*",dump!$A:$D,4,FALSE)="","空文字",VLOOKUP("*"&amp;TRIM($F3728)&amp;"*",dump!$A:$D,4,FALSE)),"NA")</f>
        <v>NA</v>
      </c>
      <c r="T3728" s="867" t="str">
        <f t="shared" ca="1" si="254"/>
        <v>●</v>
      </c>
      <c r="U3728" s="867"/>
      <c r="V3728" s="867"/>
      <c r="W3728" s="867"/>
      <c r="X3728" s="867"/>
      <c r="Y3728" s="867" t="str">
        <f t="shared" si="255"/>
        <v/>
      </c>
      <c r="Z3728" s="867"/>
    </row>
    <row r="3729" spans="2:26" s="312" customFormat="1" ht="75" customHeight="1" outlineLevel="1">
      <c r="B3729" s="314"/>
      <c r="C3729" s="530" t="s">
        <v>13349</v>
      </c>
      <c r="D3729" s="215" t="s">
        <v>13350</v>
      </c>
      <c r="E3729" s="69"/>
      <c r="F3729" s="151" t="s">
        <v>13351</v>
      </c>
      <c r="G3729" s="151" t="s">
        <v>13352</v>
      </c>
      <c r="H3729" s="227" t="s">
        <v>218</v>
      </c>
      <c r="I3729" s="228" t="s">
        <v>660</v>
      </c>
      <c r="J3729" s="429" t="s">
        <v>5683</v>
      </c>
      <c r="K3729" s="865" t="str">
        <f t="shared" si="251"/>
        <v/>
      </c>
      <c r="L3729" s="557" t="s">
        <v>3656</v>
      </c>
      <c r="M3729" s="558" t="s">
        <v>3655</v>
      </c>
      <c r="N3729" s="723" t="s">
        <v>19499</v>
      </c>
      <c r="O3729" s="558"/>
      <c r="P3729" s="598"/>
      <c r="Q3729" s="867" t="str">
        <f t="shared" ca="1" si="252"/>
        <v/>
      </c>
      <c r="R3729" s="867" t="str">
        <f t="shared" ca="1" si="253"/>
        <v/>
      </c>
      <c r="S3729" s="867" t="str">
        <f>IFERROR(IF(VLOOKUP("*"&amp;TRIM($F3729)&amp;"*",dump!$A:$D,4,FALSE)="","空文字",VLOOKUP("*"&amp;TRIM($F3729)&amp;"*",dump!$A:$D,4,FALSE)),"NA")</f>
        <v>NA</v>
      </c>
      <c r="T3729" s="867" t="str">
        <f t="shared" ca="1" si="254"/>
        <v>●</v>
      </c>
      <c r="U3729" s="867"/>
      <c r="V3729" s="867"/>
      <c r="W3729" s="867"/>
      <c r="X3729" s="867"/>
      <c r="Y3729" s="867" t="str">
        <f t="shared" si="255"/>
        <v/>
      </c>
      <c r="Z3729" s="867"/>
    </row>
    <row r="3730" spans="2:26" s="312" customFormat="1" ht="15" customHeight="1" outlineLevel="1">
      <c r="B3730" s="314"/>
      <c r="C3730" s="534"/>
      <c r="D3730" s="328"/>
      <c r="E3730" s="530" t="s">
        <v>13353</v>
      </c>
      <c r="F3730" s="309" t="s">
        <v>13354</v>
      </c>
      <c r="G3730" s="397" t="s">
        <v>13355</v>
      </c>
      <c r="H3730" s="308" t="s">
        <v>3657</v>
      </c>
      <c r="I3730" s="313" t="s">
        <v>3666</v>
      </c>
      <c r="J3730" s="420" t="s">
        <v>5684</v>
      </c>
      <c r="K3730" s="865" t="str">
        <f t="shared" si="251"/>
        <v/>
      </c>
      <c r="L3730" s="557" t="s">
        <v>3656</v>
      </c>
      <c r="M3730" s="558" t="s">
        <v>3655</v>
      </c>
      <c r="N3730" s="738" t="s">
        <v>18245</v>
      </c>
      <c r="O3730" s="558"/>
      <c r="P3730" s="598"/>
      <c r="Q3730" s="867" t="str">
        <f t="shared" ca="1" si="252"/>
        <v/>
      </c>
      <c r="R3730" s="867" t="str">
        <f t="shared" ca="1" si="253"/>
        <v/>
      </c>
      <c r="S3730" s="867" t="str">
        <f>IFERROR(IF(VLOOKUP("*"&amp;TRIM($F3730)&amp;"*",dump!$A:$D,4,FALSE)="","空文字",VLOOKUP("*"&amp;TRIM($F3730)&amp;"*",dump!$A:$D,4,FALSE)),"NA")</f>
        <v>NA</v>
      </c>
      <c r="T3730" s="867" t="str">
        <f t="shared" ca="1" si="254"/>
        <v>●</v>
      </c>
      <c r="U3730" s="867"/>
      <c r="V3730" s="867"/>
      <c r="W3730" s="867"/>
      <c r="X3730" s="867"/>
      <c r="Y3730" s="867" t="str">
        <f t="shared" si="255"/>
        <v/>
      </c>
      <c r="Z3730" s="867"/>
    </row>
    <row r="3731" spans="2:26" s="312" customFormat="1" ht="15" customHeight="1" outlineLevel="1">
      <c r="B3731" s="314"/>
      <c r="C3731" s="534"/>
      <c r="D3731" s="328"/>
      <c r="E3731" s="382"/>
      <c r="F3731" s="309" t="s">
        <v>13356</v>
      </c>
      <c r="G3731" s="397"/>
      <c r="H3731" s="397"/>
      <c r="I3731" s="76"/>
      <c r="J3731" s="414"/>
      <c r="K3731" s="864" t="str">
        <f t="shared" si="251"/>
        <v/>
      </c>
      <c r="L3731" s="557" t="s">
        <v>3656</v>
      </c>
      <c r="M3731" s="558" t="s">
        <v>3655</v>
      </c>
      <c r="N3731" s="738" t="s">
        <v>19500</v>
      </c>
      <c r="O3731" s="558"/>
      <c r="P3731" s="598"/>
      <c r="Q3731" s="867" t="str">
        <f t="shared" ca="1" si="252"/>
        <v/>
      </c>
      <c r="R3731" s="867" t="str">
        <f t="shared" ca="1" si="253"/>
        <v/>
      </c>
      <c r="S3731" s="867" t="str">
        <f>IFERROR(IF(VLOOKUP("*"&amp;TRIM($F3731)&amp;"*",dump!$A:$D,4,FALSE)="","空文字",VLOOKUP("*"&amp;TRIM($F3731)&amp;"*",dump!$A:$D,4,FALSE)),"NA")</f>
        <v>NA</v>
      </c>
      <c r="T3731" s="867" t="str">
        <f t="shared" ca="1" si="254"/>
        <v>●</v>
      </c>
      <c r="U3731" s="867"/>
      <c r="V3731" s="867"/>
      <c r="W3731" s="867"/>
      <c r="X3731" s="867"/>
      <c r="Y3731" s="867" t="str">
        <f t="shared" si="255"/>
        <v/>
      </c>
      <c r="Z3731" s="867"/>
    </row>
    <row r="3732" spans="2:26" s="312" customFormat="1" ht="15" customHeight="1" outlineLevel="1">
      <c r="B3732" s="314"/>
      <c r="C3732" s="534"/>
      <c r="D3732" s="328"/>
      <c r="E3732" s="531"/>
      <c r="F3732" s="309" t="s">
        <v>13357</v>
      </c>
      <c r="G3732" s="309"/>
      <c r="H3732" s="310"/>
      <c r="I3732" s="311"/>
      <c r="J3732" s="421"/>
      <c r="K3732" s="865" t="str">
        <f t="shared" si="251"/>
        <v/>
      </c>
      <c r="L3732" s="557" t="s">
        <v>3656</v>
      </c>
      <c r="M3732" s="558" t="s">
        <v>3655</v>
      </c>
      <c r="N3732" s="738" t="s">
        <v>19501</v>
      </c>
      <c r="O3732" s="558"/>
      <c r="P3732" s="598"/>
      <c r="Q3732" s="867" t="str">
        <f t="shared" ca="1" si="252"/>
        <v/>
      </c>
      <c r="R3732" s="867" t="str">
        <f t="shared" ca="1" si="253"/>
        <v/>
      </c>
      <c r="S3732" s="867" t="str">
        <f>IFERROR(IF(VLOOKUP("*"&amp;TRIM($F3732)&amp;"*",dump!$A:$D,4,FALSE)="","空文字",VLOOKUP("*"&amp;TRIM($F3732)&amp;"*",dump!$A:$D,4,FALSE)),"NA")</f>
        <v>NA</v>
      </c>
      <c r="T3732" s="867" t="str">
        <f t="shared" ca="1" si="254"/>
        <v>●</v>
      </c>
      <c r="U3732" s="867"/>
      <c r="V3732" s="867"/>
      <c r="W3732" s="867"/>
      <c r="X3732" s="867"/>
      <c r="Y3732" s="867" t="str">
        <f t="shared" si="255"/>
        <v/>
      </c>
      <c r="Z3732" s="867"/>
    </row>
    <row r="3733" spans="2:26" s="312" customFormat="1" ht="15" customHeight="1" outlineLevel="1">
      <c r="B3733" s="314"/>
      <c r="C3733" s="534"/>
      <c r="D3733" s="328"/>
      <c r="E3733" s="530" t="s">
        <v>13358</v>
      </c>
      <c r="F3733" s="309" t="s">
        <v>13359</v>
      </c>
      <c r="G3733" s="397" t="s">
        <v>13360</v>
      </c>
      <c r="H3733" s="308" t="s">
        <v>3657</v>
      </c>
      <c r="I3733" s="313" t="s">
        <v>3666</v>
      </c>
      <c r="J3733" s="420" t="s">
        <v>5684</v>
      </c>
      <c r="K3733" s="865" t="str">
        <f t="shared" si="251"/>
        <v/>
      </c>
      <c r="L3733" s="557" t="s">
        <v>3656</v>
      </c>
      <c r="M3733" s="558" t="s">
        <v>3655</v>
      </c>
      <c r="N3733" s="738" t="s">
        <v>18246</v>
      </c>
      <c r="O3733" s="558"/>
      <c r="P3733" s="598"/>
      <c r="Q3733" s="867" t="str">
        <f t="shared" ca="1" si="252"/>
        <v/>
      </c>
      <c r="R3733" s="867" t="str">
        <f t="shared" ca="1" si="253"/>
        <v/>
      </c>
      <c r="S3733" s="867" t="str">
        <f>IFERROR(IF(VLOOKUP("*"&amp;TRIM($F3733)&amp;"*",dump!$A:$D,4,FALSE)="","空文字",VLOOKUP("*"&amp;TRIM($F3733)&amp;"*",dump!$A:$D,4,FALSE)),"NA")</f>
        <v>NA</v>
      </c>
      <c r="T3733" s="867" t="str">
        <f t="shared" ca="1" si="254"/>
        <v>●</v>
      </c>
      <c r="U3733" s="867"/>
      <c r="V3733" s="867"/>
      <c r="W3733" s="867"/>
      <c r="X3733" s="867"/>
      <c r="Y3733" s="867" t="str">
        <f t="shared" si="255"/>
        <v/>
      </c>
      <c r="Z3733" s="867"/>
    </row>
    <row r="3734" spans="2:26" s="312" customFormat="1" ht="15" customHeight="1" outlineLevel="1">
      <c r="B3734" s="314"/>
      <c r="C3734" s="534"/>
      <c r="D3734" s="328"/>
      <c r="E3734" s="382"/>
      <c r="F3734" s="309" t="s">
        <v>13361</v>
      </c>
      <c r="G3734" s="397"/>
      <c r="H3734" s="397"/>
      <c r="I3734" s="76"/>
      <c r="J3734" s="414"/>
      <c r="K3734" s="864" t="str">
        <f t="shared" si="251"/>
        <v/>
      </c>
      <c r="L3734" s="557" t="s">
        <v>3656</v>
      </c>
      <c r="M3734" s="558" t="s">
        <v>3655</v>
      </c>
      <c r="N3734" s="738" t="s">
        <v>19502</v>
      </c>
      <c r="O3734" s="558"/>
      <c r="P3734" s="598"/>
      <c r="Q3734" s="867" t="str">
        <f t="shared" ca="1" si="252"/>
        <v/>
      </c>
      <c r="R3734" s="867" t="str">
        <f t="shared" ca="1" si="253"/>
        <v/>
      </c>
      <c r="S3734" s="867" t="str">
        <f>IFERROR(IF(VLOOKUP("*"&amp;TRIM($F3734)&amp;"*",dump!$A:$D,4,FALSE)="","空文字",VLOOKUP("*"&amp;TRIM($F3734)&amp;"*",dump!$A:$D,4,FALSE)),"NA")</f>
        <v>NA</v>
      </c>
      <c r="T3734" s="867" t="str">
        <f t="shared" ca="1" si="254"/>
        <v>●</v>
      </c>
      <c r="U3734" s="867"/>
      <c r="V3734" s="867"/>
      <c r="W3734" s="867"/>
      <c r="X3734" s="867"/>
      <c r="Y3734" s="867" t="str">
        <f t="shared" si="255"/>
        <v/>
      </c>
      <c r="Z3734" s="867"/>
    </row>
    <row r="3735" spans="2:26" s="312" customFormat="1" ht="15" customHeight="1" outlineLevel="1">
      <c r="B3735" s="314"/>
      <c r="C3735" s="534"/>
      <c r="D3735" s="328"/>
      <c r="E3735" s="531"/>
      <c r="F3735" s="309" t="s">
        <v>13362</v>
      </c>
      <c r="G3735" s="309"/>
      <c r="H3735" s="310"/>
      <c r="I3735" s="311"/>
      <c r="J3735" s="421"/>
      <c r="K3735" s="865" t="str">
        <f t="shared" si="251"/>
        <v/>
      </c>
      <c r="L3735" s="557" t="s">
        <v>3656</v>
      </c>
      <c r="M3735" s="558" t="s">
        <v>3655</v>
      </c>
      <c r="N3735" s="738" t="s">
        <v>19503</v>
      </c>
      <c r="O3735" s="558"/>
      <c r="P3735" s="598"/>
      <c r="Q3735" s="867" t="str">
        <f t="shared" ca="1" si="252"/>
        <v/>
      </c>
      <c r="R3735" s="867" t="str">
        <f t="shared" ca="1" si="253"/>
        <v/>
      </c>
      <c r="S3735" s="867" t="str">
        <f>IFERROR(IF(VLOOKUP("*"&amp;TRIM($F3735)&amp;"*",dump!$A:$D,4,FALSE)="","空文字",VLOOKUP("*"&amp;TRIM($F3735)&amp;"*",dump!$A:$D,4,FALSE)),"NA")</f>
        <v>NA</v>
      </c>
      <c r="T3735" s="867" t="str">
        <f t="shared" ca="1" si="254"/>
        <v>●</v>
      </c>
      <c r="U3735" s="867"/>
      <c r="V3735" s="867"/>
      <c r="W3735" s="867"/>
      <c r="X3735" s="867"/>
      <c r="Y3735" s="867" t="str">
        <f t="shared" si="255"/>
        <v/>
      </c>
      <c r="Z3735" s="867"/>
    </row>
    <row r="3736" spans="2:26" s="312" customFormat="1" ht="45" customHeight="1" outlineLevel="1">
      <c r="B3736" s="314"/>
      <c r="C3736" s="534"/>
      <c r="D3736" s="328"/>
      <c r="E3736" s="530" t="s">
        <v>15021</v>
      </c>
      <c r="F3736" s="309" t="s">
        <v>13363</v>
      </c>
      <c r="G3736" s="397" t="s">
        <v>13364</v>
      </c>
      <c r="H3736" s="308" t="s">
        <v>3657</v>
      </c>
      <c r="I3736" s="313" t="s">
        <v>3666</v>
      </c>
      <c r="J3736" s="420" t="s">
        <v>5684</v>
      </c>
      <c r="K3736" s="865" t="str">
        <f t="shared" si="251"/>
        <v/>
      </c>
      <c r="L3736" s="557" t="s">
        <v>3656</v>
      </c>
      <c r="M3736" s="558" t="s">
        <v>3655</v>
      </c>
      <c r="N3736" s="738" t="s">
        <v>19504</v>
      </c>
      <c r="O3736" s="558"/>
      <c r="P3736" s="598"/>
      <c r="Q3736" s="867" t="str">
        <f t="shared" ca="1" si="252"/>
        <v/>
      </c>
      <c r="R3736" s="867" t="str">
        <f t="shared" ca="1" si="253"/>
        <v/>
      </c>
      <c r="S3736" s="867" t="str">
        <f>IFERROR(IF(VLOOKUP("*"&amp;TRIM($F3736)&amp;"*",dump!$A:$D,4,FALSE)="","空文字",VLOOKUP("*"&amp;TRIM($F3736)&amp;"*",dump!$A:$D,4,FALSE)),"NA")</f>
        <v>NA</v>
      </c>
      <c r="T3736" s="867" t="str">
        <f t="shared" ca="1" si="254"/>
        <v>●</v>
      </c>
      <c r="U3736" s="867"/>
      <c r="V3736" s="867"/>
      <c r="W3736" s="867"/>
      <c r="X3736" s="867"/>
      <c r="Y3736" s="867" t="str">
        <f t="shared" si="255"/>
        <v/>
      </c>
      <c r="Z3736" s="867"/>
    </row>
    <row r="3737" spans="2:26" s="312" customFormat="1" ht="15" customHeight="1" outlineLevel="1">
      <c r="B3737" s="314"/>
      <c r="C3737" s="534"/>
      <c r="D3737" s="328"/>
      <c r="E3737" s="382"/>
      <c r="F3737" s="309" t="s">
        <v>13365</v>
      </c>
      <c r="G3737" s="397"/>
      <c r="H3737" s="397"/>
      <c r="I3737" s="76"/>
      <c r="J3737" s="414"/>
      <c r="K3737" s="864" t="str">
        <f t="shared" si="251"/>
        <v/>
      </c>
      <c r="L3737" s="557" t="s">
        <v>3656</v>
      </c>
      <c r="M3737" s="558" t="s">
        <v>3655</v>
      </c>
      <c r="N3737" s="738" t="s">
        <v>19505</v>
      </c>
      <c r="O3737" s="558"/>
      <c r="P3737" s="598"/>
      <c r="Q3737" s="867" t="str">
        <f t="shared" ca="1" si="252"/>
        <v/>
      </c>
      <c r="R3737" s="867" t="str">
        <f t="shared" ca="1" si="253"/>
        <v/>
      </c>
      <c r="S3737" s="867" t="str">
        <f>IFERROR(IF(VLOOKUP("*"&amp;TRIM($F3737)&amp;"*",dump!$A:$D,4,FALSE)="","空文字",VLOOKUP("*"&amp;TRIM($F3737)&amp;"*",dump!$A:$D,4,FALSE)),"NA")</f>
        <v>NA</v>
      </c>
      <c r="T3737" s="867" t="str">
        <f t="shared" ca="1" si="254"/>
        <v>●</v>
      </c>
      <c r="U3737" s="867"/>
      <c r="V3737" s="867"/>
      <c r="W3737" s="867"/>
      <c r="X3737" s="867"/>
      <c r="Y3737" s="867" t="str">
        <f t="shared" si="255"/>
        <v/>
      </c>
      <c r="Z3737" s="867"/>
    </row>
    <row r="3738" spans="2:26" s="312" customFormat="1" ht="15" customHeight="1" outlineLevel="1">
      <c r="B3738" s="314"/>
      <c r="C3738" s="534"/>
      <c r="D3738" s="328"/>
      <c r="E3738" s="531"/>
      <c r="F3738" s="309" t="s">
        <v>13366</v>
      </c>
      <c r="G3738" s="309"/>
      <c r="H3738" s="310"/>
      <c r="I3738" s="311"/>
      <c r="J3738" s="421"/>
      <c r="K3738" s="865" t="str">
        <f t="shared" si="251"/>
        <v/>
      </c>
      <c r="L3738" s="557" t="s">
        <v>3656</v>
      </c>
      <c r="M3738" s="558" t="s">
        <v>3655</v>
      </c>
      <c r="N3738" s="738" t="s">
        <v>19506</v>
      </c>
      <c r="O3738" s="558"/>
      <c r="P3738" s="598"/>
      <c r="Q3738" s="867" t="str">
        <f t="shared" ca="1" si="252"/>
        <v/>
      </c>
      <c r="R3738" s="867" t="str">
        <f t="shared" ca="1" si="253"/>
        <v/>
      </c>
      <c r="S3738" s="867" t="str">
        <f>IFERROR(IF(VLOOKUP("*"&amp;TRIM($F3738)&amp;"*",dump!$A:$D,4,FALSE)="","空文字",VLOOKUP("*"&amp;TRIM($F3738)&amp;"*",dump!$A:$D,4,FALSE)),"NA")</f>
        <v>NA</v>
      </c>
      <c r="T3738" s="867" t="str">
        <f t="shared" ca="1" si="254"/>
        <v>●</v>
      </c>
      <c r="U3738" s="867"/>
      <c r="V3738" s="867"/>
      <c r="W3738" s="867"/>
      <c r="X3738" s="867"/>
      <c r="Y3738" s="867" t="str">
        <f t="shared" si="255"/>
        <v/>
      </c>
      <c r="Z3738" s="867"/>
    </row>
    <row r="3739" spans="2:26" s="312" customFormat="1" ht="45" customHeight="1" outlineLevel="1">
      <c r="B3739" s="314"/>
      <c r="C3739" s="534"/>
      <c r="D3739" s="328"/>
      <c r="E3739" s="530" t="s">
        <v>15022</v>
      </c>
      <c r="F3739" s="309" t="s">
        <v>13367</v>
      </c>
      <c r="G3739" s="397" t="s">
        <v>13368</v>
      </c>
      <c r="H3739" s="308" t="s">
        <v>3657</v>
      </c>
      <c r="I3739" s="313" t="s">
        <v>3666</v>
      </c>
      <c r="J3739" s="420" t="s">
        <v>5684</v>
      </c>
      <c r="K3739" s="865" t="str">
        <f t="shared" si="251"/>
        <v/>
      </c>
      <c r="L3739" s="557" t="s">
        <v>3656</v>
      </c>
      <c r="M3739" s="558" t="s">
        <v>3655</v>
      </c>
      <c r="N3739" s="738" t="s">
        <v>18247</v>
      </c>
      <c r="O3739" s="558"/>
      <c r="P3739" s="598"/>
      <c r="Q3739" s="867" t="str">
        <f t="shared" ca="1" si="252"/>
        <v/>
      </c>
      <c r="R3739" s="867" t="str">
        <f t="shared" ca="1" si="253"/>
        <v/>
      </c>
      <c r="S3739" s="867" t="str">
        <f>IFERROR(IF(VLOOKUP("*"&amp;TRIM($F3739)&amp;"*",dump!$A:$D,4,FALSE)="","空文字",VLOOKUP("*"&amp;TRIM($F3739)&amp;"*",dump!$A:$D,4,FALSE)),"NA")</f>
        <v>NA</v>
      </c>
      <c r="T3739" s="867" t="str">
        <f t="shared" ca="1" si="254"/>
        <v>●</v>
      </c>
      <c r="U3739" s="867"/>
      <c r="V3739" s="867"/>
      <c r="W3739" s="867"/>
      <c r="X3739" s="867"/>
      <c r="Y3739" s="867" t="str">
        <f t="shared" si="255"/>
        <v/>
      </c>
      <c r="Z3739" s="867"/>
    </row>
    <row r="3740" spans="2:26" s="312" customFormat="1" ht="15" customHeight="1" outlineLevel="1">
      <c r="B3740" s="314"/>
      <c r="C3740" s="534"/>
      <c r="D3740" s="328"/>
      <c r="E3740" s="382"/>
      <c r="F3740" s="309" t="s">
        <v>13369</v>
      </c>
      <c r="G3740" s="397"/>
      <c r="H3740" s="397"/>
      <c r="I3740" s="76"/>
      <c r="J3740" s="414"/>
      <c r="K3740" s="864" t="str">
        <f t="shared" si="251"/>
        <v/>
      </c>
      <c r="L3740" s="557" t="s">
        <v>3656</v>
      </c>
      <c r="M3740" s="558" t="s">
        <v>3655</v>
      </c>
      <c r="N3740" s="738" t="s">
        <v>19507</v>
      </c>
      <c r="O3740" s="558"/>
      <c r="P3740" s="598"/>
      <c r="Q3740" s="867" t="str">
        <f t="shared" ca="1" si="252"/>
        <v/>
      </c>
      <c r="R3740" s="867" t="str">
        <f t="shared" ca="1" si="253"/>
        <v/>
      </c>
      <c r="S3740" s="867" t="str">
        <f>IFERROR(IF(VLOOKUP("*"&amp;TRIM($F3740)&amp;"*",dump!$A:$D,4,FALSE)="","空文字",VLOOKUP("*"&amp;TRIM($F3740)&amp;"*",dump!$A:$D,4,FALSE)),"NA")</f>
        <v>NA</v>
      </c>
      <c r="T3740" s="867" t="str">
        <f t="shared" ca="1" si="254"/>
        <v>●</v>
      </c>
      <c r="U3740" s="867"/>
      <c r="V3740" s="867"/>
      <c r="W3740" s="867"/>
      <c r="X3740" s="867"/>
      <c r="Y3740" s="867" t="str">
        <f t="shared" si="255"/>
        <v/>
      </c>
      <c r="Z3740" s="867"/>
    </row>
    <row r="3741" spans="2:26" s="312" customFormat="1" ht="15" customHeight="1" outlineLevel="1">
      <c r="B3741" s="314"/>
      <c r="C3741" s="534"/>
      <c r="D3741" s="328"/>
      <c r="E3741" s="531"/>
      <c r="F3741" s="309" t="s">
        <v>13370</v>
      </c>
      <c r="G3741" s="309"/>
      <c r="H3741" s="310"/>
      <c r="I3741" s="311"/>
      <c r="J3741" s="421"/>
      <c r="K3741" s="865" t="str">
        <f t="shared" si="251"/>
        <v/>
      </c>
      <c r="L3741" s="557" t="s">
        <v>3656</v>
      </c>
      <c r="M3741" s="558" t="s">
        <v>3655</v>
      </c>
      <c r="N3741" s="738" t="s">
        <v>19508</v>
      </c>
      <c r="O3741" s="558"/>
      <c r="P3741" s="598"/>
      <c r="Q3741" s="867" t="str">
        <f t="shared" ca="1" si="252"/>
        <v/>
      </c>
      <c r="R3741" s="867" t="str">
        <f t="shared" ca="1" si="253"/>
        <v/>
      </c>
      <c r="S3741" s="867" t="str">
        <f>IFERROR(IF(VLOOKUP("*"&amp;TRIM($F3741)&amp;"*",dump!$A:$D,4,FALSE)="","空文字",VLOOKUP("*"&amp;TRIM($F3741)&amp;"*",dump!$A:$D,4,FALSE)),"NA")</f>
        <v>NA</v>
      </c>
      <c r="T3741" s="867" t="str">
        <f t="shared" ca="1" si="254"/>
        <v>●</v>
      </c>
      <c r="U3741" s="867"/>
      <c r="V3741" s="867"/>
      <c r="W3741" s="867"/>
      <c r="X3741" s="867"/>
      <c r="Y3741" s="867" t="str">
        <f t="shared" si="255"/>
        <v/>
      </c>
      <c r="Z3741" s="867"/>
    </row>
    <row r="3742" spans="2:26" s="312" customFormat="1" ht="45" customHeight="1" outlineLevel="1">
      <c r="B3742" s="314"/>
      <c r="C3742" s="534"/>
      <c r="D3742" s="328"/>
      <c r="E3742" s="530" t="s">
        <v>15023</v>
      </c>
      <c r="F3742" s="309" t="s">
        <v>13371</v>
      </c>
      <c r="G3742" s="397" t="s">
        <v>13372</v>
      </c>
      <c r="H3742" s="308" t="s">
        <v>3657</v>
      </c>
      <c r="I3742" s="313" t="s">
        <v>3666</v>
      </c>
      <c r="J3742" s="420" t="s">
        <v>5684</v>
      </c>
      <c r="K3742" s="865" t="str">
        <f t="shared" si="251"/>
        <v/>
      </c>
      <c r="L3742" s="557" t="s">
        <v>3656</v>
      </c>
      <c r="M3742" s="558" t="s">
        <v>3655</v>
      </c>
      <c r="N3742" s="738" t="s">
        <v>18248</v>
      </c>
      <c r="O3742" s="558"/>
      <c r="P3742" s="598"/>
      <c r="Q3742" s="867" t="str">
        <f t="shared" ca="1" si="252"/>
        <v/>
      </c>
      <c r="R3742" s="867" t="str">
        <f t="shared" ca="1" si="253"/>
        <v/>
      </c>
      <c r="S3742" s="867" t="str">
        <f>IFERROR(IF(VLOOKUP("*"&amp;TRIM($F3742)&amp;"*",dump!$A:$D,4,FALSE)="","空文字",VLOOKUP("*"&amp;TRIM($F3742)&amp;"*",dump!$A:$D,4,FALSE)),"NA")</f>
        <v>NA</v>
      </c>
      <c r="T3742" s="867" t="str">
        <f t="shared" ca="1" si="254"/>
        <v>●</v>
      </c>
      <c r="U3742" s="867"/>
      <c r="V3742" s="867"/>
      <c r="W3742" s="867"/>
      <c r="X3742" s="867"/>
      <c r="Y3742" s="867" t="str">
        <f t="shared" si="255"/>
        <v/>
      </c>
      <c r="Z3742" s="867"/>
    </row>
    <row r="3743" spans="2:26" s="312" customFormat="1" ht="15" customHeight="1" outlineLevel="1">
      <c r="B3743" s="314"/>
      <c r="C3743" s="534"/>
      <c r="D3743" s="328"/>
      <c r="E3743" s="382"/>
      <c r="F3743" s="309" t="s">
        <v>13373</v>
      </c>
      <c r="G3743" s="397"/>
      <c r="H3743" s="397"/>
      <c r="I3743" s="76"/>
      <c r="J3743" s="414"/>
      <c r="K3743" s="864" t="str">
        <f t="shared" si="251"/>
        <v/>
      </c>
      <c r="L3743" s="557" t="s">
        <v>3656</v>
      </c>
      <c r="M3743" s="558" t="s">
        <v>3655</v>
      </c>
      <c r="N3743" s="738" t="s">
        <v>19509</v>
      </c>
      <c r="O3743" s="558"/>
      <c r="P3743" s="598"/>
      <c r="Q3743" s="867" t="str">
        <f t="shared" ca="1" si="252"/>
        <v/>
      </c>
      <c r="R3743" s="867" t="str">
        <f t="shared" ca="1" si="253"/>
        <v/>
      </c>
      <c r="S3743" s="867" t="str">
        <f>IFERROR(IF(VLOOKUP("*"&amp;TRIM($F3743)&amp;"*",dump!$A:$D,4,FALSE)="","空文字",VLOOKUP("*"&amp;TRIM($F3743)&amp;"*",dump!$A:$D,4,FALSE)),"NA")</f>
        <v>NA</v>
      </c>
      <c r="T3743" s="867" t="str">
        <f t="shared" ca="1" si="254"/>
        <v>●</v>
      </c>
      <c r="U3743" s="867"/>
      <c r="V3743" s="867"/>
      <c r="W3743" s="867"/>
      <c r="X3743" s="867"/>
      <c r="Y3743" s="867" t="str">
        <f t="shared" si="255"/>
        <v/>
      </c>
      <c r="Z3743" s="867"/>
    </row>
    <row r="3744" spans="2:26" s="312" customFormat="1" ht="15" customHeight="1" outlineLevel="1">
      <c r="B3744" s="314"/>
      <c r="C3744" s="534"/>
      <c r="D3744" s="328"/>
      <c r="E3744" s="382"/>
      <c r="F3744" s="309" t="s">
        <v>13374</v>
      </c>
      <c r="G3744" s="309"/>
      <c r="H3744" s="310"/>
      <c r="I3744" s="311"/>
      <c r="J3744" s="421"/>
      <c r="K3744" s="865" t="str">
        <f t="shared" si="251"/>
        <v/>
      </c>
      <c r="L3744" s="557" t="s">
        <v>3656</v>
      </c>
      <c r="M3744" s="558" t="s">
        <v>3655</v>
      </c>
      <c r="N3744" s="738" t="s">
        <v>19510</v>
      </c>
      <c r="O3744" s="558"/>
      <c r="P3744" s="598"/>
      <c r="Q3744" s="867" t="str">
        <f t="shared" ca="1" si="252"/>
        <v/>
      </c>
      <c r="R3744" s="867" t="str">
        <f t="shared" ca="1" si="253"/>
        <v/>
      </c>
      <c r="S3744" s="867" t="str">
        <f>IFERROR(IF(VLOOKUP("*"&amp;TRIM($F3744)&amp;"*",dump!$A:$D,4,FALSE)="","空文字",VLOOKUP("*"&amp;TRIM($F3744)&amp;"*",dump!$A:$D,4,FALSE)),"NA")</f>
        <v>NA</v>
      </c>
      <c r="T3744" s="867" t="str">
        <f t="shared" ca="1" si="254"/>
        <v>●</v>
      </c>
      <c r="U3744" s="867"/>
      <c r="V3744" s="867"/>
      <c r="W3744" s="867"/>
      <c r="X3744" s="867"/>
      <c r="Y3744" s="867" t="str">
        <f t="shared" si="255"/>
        <v/>
      </c>
      <c r="Z3744" s="867"/>
    </row>
    <row r="3745" spans="2:26" s="312" customFormat="1" ht="45" customHeight="1" outlineLevel="1">
      <c r="B3745" s="314"/>
      <c r="C3745" s="534"/>
      <c r="D3745" s="328"/>
      <c r="E3745" s="530" t="s">
        <v>15024</v>
      </c>
      <c r="F3745" s="309" t="s">
        <v>13375</v>
      </c>
      <c r="G3745" s="397" t="s">
        <v>13376</v>
      </c>
      <c r="H3745" s="308" t="s">
        <v>3657</v>
      </c>
      <c r="I3745" s="313" t="s">
        <v>3666</v>
      </c>
      <c r="J3745" s="420" t="s">
        <v>5684</v>
      </c>
      <c r="K3745" s="865" t="str">
        <f t="shared" si="251"/>
        <v/>
      </c>
      <c r="L3745" s="557" t="s">
        <v>3656</v>
      </c>
      <c r="M3745" s="558" t="s">
        <v>3655</v>
      </c>
      <c r="N3745" s="738" t="s">
        <v>18249</v>
      </c>
      <c r="O3745" s="558"/>
      <c r="P3745" s="598"/>
      <c r="Q3745" s="867" t="str">
        <f t="shared" ca="1" si="252"/>
        <v/>
      </c>
      <c r="R3745" s="867" t="str">
        <f t="shared" ca="1" si="253"/>
        <v/>
      </c>
      <c r="S3745" s="867" t="str">
        <f>IFERROR(IF(VLOOKUP("*"&amp;TRIM($F3745)&amp;"*",dump!$A:$D,4,FALSE)="","空文字",VLOOKUP("*"&amp;TRIM($F3745)&amp;"*",dump!$A:$D,4,FALSE)),"NA")</f>
        <v>NA</v>
      </c>
      <c r="T3745" s="867" t="str">
        <f t="shared" ca="1" si="254"/>
        <v>●</v>
      </c>
      <c r="U3745" s="867"/>
      <c r="V3745" s="867"/>
      <c r="W3745" s="867"/>
      <c r="X3745" s="867"/>
      <c r="Y3745" s="867" t="str">
        <f t="shared" si="255"/>
        <v/>
      </c>
      <c r="Z3745" s="867"/>
    </row>
    <row r="3746" spans="2:26" s="312" customFormat="1" ht="15" customHeight="1" outlineLevel="1">
      <c r="B3746" s="314"/>
      <c r="C3746" s="534"/>
      <c r="D3746" s="328"/>
      <c r="E3746" s="382"/>
      <c r="F3746" s="309" t="s">
        <v>13377</v>
      </c>
      <c r="G3746" s="397"/>
      <c r="H3746" s="397"/>
      <c r="I3746" s="76"/>
      <c r="J3746" s="414"/>
      <c r="K3746" s="864" t="str">
        <f t="shared" si="251"/>
        <v/>
      </c>
      <c r="L3746" s="557" t="s">
        <v>3656</v>
      </c>
      <c r="M3746" s="558" t="s">
        <v>3655</v>
      </c>
      <c r="N3746" s="738" t="s">
        <v>19511</v>
      </c>
      <c r="O3746" s="558"/>
      <c r="P3746" s="598"/>
      <c r="Q3746" s="867" t="str">
        <f t="shared" ca="1" si="252"/>
        <v/>
      </c>
      <c r="R3746" s="867" t="str">
        <f t="shared" ca="1" si="253"/>
        <v/>
      </c>
      <c r="S3746" s="867" t="str">
        <f>IFERROR(IF(VLOOKUP("*"&amp;TRIM($F3746)&amp;"*",dump!$A:$D,4,FALSE)="","空文字",VLOOKUP("*"&amp;TRIM($F3746)&amp;"*",dump!$A:$D,4,FALSE)),"NA")</f>
        <v>NA</v>
      </c>
      <c r="T3746" s="867" t="str">
        <f t="shared" ca="1" si="254"/>
        <v>●</v>
      </c>
      <c r="U3746" s="867"/>
      <c r="V3746" s="867"/>
      <c r="W3746" s="867"/>
      <c r="X3746" s="867"/>
      <c r="Y3746" s="867" t="str">
        <f t="shared" si="255"/>
        <v/>
      </c>
      <c r="Z3746" s="867"/>
    </row>
    <row r="3747" spans="2:26" s="312" customFormat="1" ht="15" customHeight="1" outlineLevel="1">
      <c r="B3747" s="314"/>
      <c r="C3747" s="534"/>
      <c r="D3747" s="328"/>
      <c r="E3747" s="531"/>
      <c r="F3747" s="309" t="s">
        <v>13378</v>
      </c>
      <c r="G3747" s="309"/>
      <c r="H3747" s="310"/>
      <c r="I3747" s="311"/>
      <c r="J3747" s="421"/>
      <c r="K3747" s="865" t="str">
        <f t="shared" si="251"/>
        <v/>
      </c>
      <c r="L3747" s="557" t="s">
        <v>3656</v>
      </c>
      <c r="M3747" s="558" t="s">
        <v>3655</v>
      </c>
      <c r="N3747" s="738" t="s">
        <v>19512</v>
      </c>
      <c r="O3747" s="558"/>
      <c r="P3747" s="598"/>
      <c r="Q3747" s="867" t="str">
        <f t="shared" ca="1" si="252"/>
        <v/>
      </c>
      <c r="R3747" s="867" t="str">
        <f t="shared" ca="1" si="253"/>
        <v/>
      </c>
      <c r="S3747" s="867" t="str">
        <f>IFERROR(IF(VLOOKUP("*"&amp;TRIM($F3747)&amp;"*",dump!$A:$D,4,FALSE)="","空文字",VLOOKUP("*"&amp;TRIM($F3747)&amp;"*",dump!$A:$D,4,FALSE)),"NA")</f>
        <v>NA</v>
      </c>
      <c r="T3747" s="867" t="str">
        <f t="shared" ca="1" si="254"/>
        <v>●</v>
      </c>
      <c r="U3747" s="867"/>
      <c r="V3747" s="867"/>
      <c r="W3747" s="867"/>
      <c r="X3747" s="867"/>
      <c r="Y3747" s="867" t="str">
        <f t="shared" si="255"/>
        <v/>
      </c>
      <c r="Z3747" s="867"/>
    </row>
    <row r="3748" spans="2:26" s="312" customFormat="1" ht="45" customHeight="1" outlineLevel="1">
      <c r="B3748" s="314"/>
      <c r="C3748" s="534"/>
      <c r="D3748" s="328"/>
      <c r="E3748" s="530" t="s">
        <v>13379</v>
      </c>
      <c r="F3748" s="309" t="s">
        <v>13380</v>
      </c>
      <c r="G3748" s="397" t="s">
        <v>13381</v>
      </c>
      <c r="H3748" s="308" t="s">
        <v>3657</v>
      </c>
      <c r="I3748" s="313" t="s">
        <v>3666</v>
      </c>
      <c r="J3748" s="420" t="s">
        <v>5684</v>
      </c>
      <c r="K3748" s="865" t="str">
        <f t="shared" si="251"/>
        <v/>
      </c>
      <c r="L3748" s="557" t="s">
        <v>3656</v>
      </c>
      <c r="M3748" s="558" t="s">
        <v>3655</v>
      </c>
      <c r="N3748" s="738" t="s">
        <v>18250</v>
      </c>
      <c r="O3748" s="558"/>
      <c r="P3748" s="598"/>
      <c r="Q3748" s="867" t="str">
        <f t="shared" ca="1" si="252"/>
        <v/>
      </c>
      <c r="R3748" s="867" t="str">
        <f t="shared" ca="1" si="253"/>
        <v/>
      </c>
      <c r="S3748" s="867" t="str">
        <f>IFERROR(IF(VLOOKUP("*"&amp;TRIM($F3748)&amp;"*",dump!$A:$D,4,FALSE)="","空文字",VLOOKUP("*"&amp;TRIM($F3748)&amp;"*",dump!$A:$D,4,FALSE)),"NA")</f>
        <v>NA</v>
      </c>
      <c r="T3748" s="867" t="str">
        <f t="shared" ca="1" si="254"/>
        <v>●</v>
      </c>
      <c r="U3748" s="867"/>
      <c r="V3748" s="867"/>
      <c r="W3748" s="867"/>
      <c r="X3748" s="867"/>
      <c r="Y3748" s="867" t="str">
        <f t="shared" si="255"/>
        <v/>
      </c>
      <c r="Z3748" s="867"/>
    </row>
    <row r="3749" spans="2:26" s="312" customFormat="1" ht="15" customHeight="1" outlineLevel="1">
      <c r="B3749" s="314"/>
      <c r="C3749" s="534"/>
      <c r="D3749" s="328"/>
      <c r="E3749" s="382"/>
      <c r="F3749" s="309" t="s">
        <v>13382</v>
      </c>
      <c r="G3749" s="397"/>
      <c r="H3749" s="397"/>
      <c r="I3749" s="76"/>
      <c r="J3749" s="414"/>
      <c r="K3749" s="864" t="str">
        <f t="shared" si="251"/>
        <v/>
      </c>
      <c r="L3749" s="557" t="s">
        <v>3656</v>
      </c>
      <c r="M3749" s="558" t="s">
        <v>3655</v>
      </c>
      <c r="N3749" s="738" t="s">
        <v>19513</v>
      </c>
      <c r="O3749" s="558"/>
      <c r="P3749" s="598"/>
      <c r="Q3749" s="867" t="str">
        <f t="shared" ca="1" si="252"/>
        <v/>
      </c>
      <c r="R3749" s="867" t="str">
        <f t="shared" ca="1" si="253"/>
        <v/>
      </c>
      <c r="S3749" s="867" t="str">
        <f>IFERROR(IF(VLOOKUP("*"&amp;TRIM($F3749)&amp;"*",dump!$A:$D,4,FALSE)="","空文字",VLOOKUP("*"&amp;TRIM($F3749)&amp;"*",dump!$A:$D,4,FALSE)),"NA")</f>
        <v>NA</v>
      </c>
      <c r="T3749" s="867" t="str">
        <f t="shared" ca="1" si="254"/>
        <v>●</v>
      </c>
      <c r="U3749" s="867"/>
      <c r="V3749" s="867"/>
      <c r="W3749" s="867"/>
      <c r="X3749" s="867"/>
      <c r="Y3749" s="867" t="str">
        <f t="shared" si="255"/>
        <v/>
      </c>
      <c r="Z3749" s="867"/>
    </row>
    <row r="3750" spans="2:26" s="312" customFormat="1" ht="15" customHeight="1" outlineLevel="1">
      <c r="B3750" s="314"/>
      <c r="C3750" s="534"/>
      <c r="D3750" s="328"/>
      <c r="E3750" s="531"/>
      <c r="F3750" s="309" t="s">
        <v>13383</v>
      </c>
      <c r="G3750" s="309"/>
      <c r="H3750" s="310"/>
      <c r="I3750" s="311"/>
      <c r="J3750" s="421"/>
      <c r="K3750" s="865" t="str">
        <f t="shared" si="251"/>
        <v/>
      </c>
      <c r="L3750" s="557" t="s">
        <v>3656</v>
      </c>
      <c r="M3750" s="558" t="s">
        <v>3655</v>
      </c>
      <c r="N3750" s="738" t="s">
        <v>19514</v>
      </c>
      <c r="O3750" s="558"/>
      <c r="P3750" s="598"/>
      <c r="Q3750" s="867" t="str">
        <f t="shared" ca="1" si="252"/>
        <v/>
      </c>
      <c r="R3750" s="867" t="str">
        <f t="shared" ca="1" si="253"/>
        <v/>
      </c>
      <c r="S3750" s="867" t="str">
        <f>IFERROR(IF(VLOOKUP("*"&amp;TRIM($F3750)&amp;"*",dump!$A:$D,4,FALSE)="","空文字",VLOOKUP("*"&amp;TRIM($F3750)&amp;"*",dump!$A:$D,4,FALSE)),"NA")</f>
        <v>NA</v>
      </c>
      <c r="T3750" s="867" t="str">
        <f t="shared" ca="1" si="254"/>
        <v>●</v>
      </c>
      <c r="U3750" s="867"/>
      <c r="V3750" s="867"/>
      <c r="W3750" s="867"/>
      <c r="X3750" s="867"/>
      <c r="Y3750" s="867" t="str">
        <f t="shared" si="255"/>
        <v/>
      </c>
      <c r="Z3750" s="867"/>
    </row>
    <row r="3751" spans="2:26" s="312" customFormat="1" ht="45" customHeight="1" outlineLevel="1">
      <c r="B3751" s="314"/>
      <c r="C3751" s="534"/>
      <c r="D3751" s="328"/>
      <c r="E3751" s="530" t="s">
        <v>15025</v>
      </c>
      <c r="F3751" s="309" t="s">
        <v>13384</v>
      </c>
      <c r="G3751" s="397" t="s">
        <v>13385</v>
      </c>
      <c r="H3751" s="308" t="s">
        <v>3657</v>
      </c>
      <c r="I3751" s="313" t="s">
        <v>3666</v>
      </c>
      <c r="J3751" s="420" t="s">
        <v>5684</v>
      </c>
      <c r="K3751" s="865" t="str">
        <f t="shared" si="251"/>
        <v/>
      </c>
      <c r="L3751" s="557" t="s">
        <v>3656</v>
      </c>
      <c r="M3751" s="558" t="s">
        <v>3655</v>
      </c>
      <c r="N3751" s="738" t="s">
        <v>18251</v>
      </c>
      <c r="O3751" s="558"/>
      <c r="P3751" s="598"/>
      <c r="Q3751" s="867" t="str">
        <f t="shared" ca="1" si="252"/>
        <v/>
      </c>
      <c r="R3751" s="867" t="str">
        <f t="shared" ca="1" si="253"/>
        <v/>
      </c>
      <c r="S3751" s="867" t="str">
        <f>IFERROR(IF(VLOOKUP("*"&amp;TRIM($F3751)&amp;"*",dump!$A:$D,4,FALSE)="","空文字",VLOOKUP("*"&amp;TRIM($F3751)&amp;"*",dump!$A:$D,4,FALSE)),"NA")</f>
        <v>NA</v>
      </c>
      <c r="T3751" s="867" t="str">
        <f t="shared" ca="1" si="254"/>
        <v>●</v>
      </c>
      <c r="U3751" s="867"/>
      <c r="V3751" s="867"/>
      <c r="W3751" s="867"/>
      <c r="X3751" s="867"/>
      <c r="Y3751" s="867" t="str">
        <f t="shared" si="255"/>
        <v/>
      </c>
      <c r="Z3751" s="867"/>
    </row>
    <row r="3752" spans="2:26" s="312" customFormat="1" ht="15" customHeight="1" outlineLevel="1">
      <c r="B3752" s="314"/>
      <c r="C3752" s="534"/>
      <c r="D3752" s="328"/>
      <c r="E3752" s="382"/>
      <c r="F3752" s="309" t="s">
        <v>13386</v>
      </c>
      <c r="G3752" s="397"/>
      <c r="H3752" s="397"/>
      <c r="I3752" s="76"/>
      <c r="J3752" s="414"/>
      <c r="K3752" s="864" t="str">
        <f t="shared" si="251"/>
        <v/>
      </c>
      <c r="L3752" s="557" t="s">
        <v>3656</v>
      </c>
      <c r="M3752" s="558" t="s">
        <v>3655</v>
      </c>
      <c r="N3752" s="738" t="s">
        <v>19515</v>
      </c>
      <c r="O3752" s="558"/>
      <c r="P3752" s="598"/>
      <c r="Q3752" s="867" t="str">
        <f t="shared" ca="1" si="252"/>
        <v/>
      </c>
      <c r="R3752" s="867" t="str">
        <f t="shared" ca="1" si="253"/>
        <v/>
      </c>
      <c r="S3752" s="867" t="str">
        <f>IFERROR(IF(VLOOKUP("*"&amp;TRIM($F3752)&amp;"*",dump!$A:$D,4,FALSE)="","空文字",VLOOKUP("*"&amp;TRIM($F3752)&amp;"*",dump!$A:$D,4,FALSE)),"NA")</f>
        <v>NA</v>
      </c>
      <c r="T3752" s="867" t="str">
        <f t="shared" ca="1" si="254"/>
        <v>●</v>
      </c>
      <c r="U3752" s="867"/>
      <c r="V3752" s="867"/>
      <c r="W3752" s="867"/>
      <c r="X3752" s="867"/>
      <c r="Y3752" s="867" t="str">
        <f t="shared" si="255"/>
        <v/>
      </c>
      <c r="Z3752" s="867"/>
    </row>
    <row r="3753" spans="2:26" s="312" customFormat="1" ht="15" customHeight="1" outlineLevel="1">
      <c r="B3753" s="314"/>
      <c r="C3753" s="534"/>
      <c r="D3753" s="328"/>
      <c r="E3753" s="531"/>
      <c r="F3753" s="309" t="s">
        <v>13387</v>
      </c>
      <c r="G3753" s="309"/>
      <c r="H3753" s="310"/>
      <c r="I3753" s="311"/>
      <c r="J3753" s="421"/>
      <c r="K3753" s="865" t="str">
        <f t="shared" si="251"/>
        <v/>
      </c>
      <c r="L3753" s="557" t="s">
        <v>3656</v>
      </c>
      <c r="M3753" s="558" t="s">
        <v>3655</v>
      </c>
      <c r="N3753" s="738" t="s">
        <v>19516</v>
      </c>
      <c r="O3753" s="558"/>
      <c r="P3753" s="598"/>
      <c r="Q3753" s="867" t="str">
        <f t="shared" ca="1" si="252"/>
        <v/>
      </c>
      <c r="R3753" s="867" t="str">
        <f t="shared" ca="1" si="253"/>
        <v/>
      </c>
      <c r="S3753" s="867" t="str">
        <f>IFERROR(IF(VLOOKUP("*"&amp;TRIM($F3753)&amp;"*",dump!$A:$D,4,FALSE)="","空文字",VLOOKUP("*"&amp;TRIM($F3753)&amp;"*",dump!$A:$D,4,FALSE)),"NA")</f>
        <v>NA</v>
      </c>
      <c r="T3753" s="867" t="str">
        <f t="shared" ca="1" si="254"/>
        <v>●</v>
      </c>
      <c r="U3753" s="867"/>
      <c r="V3753" s="867"/>
      <c r="W3753" s="867"/>
      <c r="X3753" s="867"/>
      <c r="Y3753" s="867" t="str">
        <f t="shared" si="255"/>
        <v/>
      </c>
      <c r="Z3753" s="867"/>
    </row>
    <row r="3754" spans="2:26" s="312" customFormat="1" ht="45" customHeight="1" outlineLevel="1">
      <c r="B3754" s="314"/>
      <c r="C3754" s="534"/>
      <c r="D3754" s="328"/>
      <c r="E3754" s="530" t="s">
        <v>15026</v>
      </c>
      <c r="F3754" s="309" t="s">
        <v>13388</v>
      </c>
      <c r="G3754" s="397" t="s">
        <v>13389</v>
      </c>
      <c r="H3754" s="308" t="s">
        <v>3657</v>
      </c>
      <c r="I3754" s="313" t="s">
        <v>3666</v>
      </c>
      <c r="J3754" s="420" t="s">
        <v>5684</v>
      </c>
      <c r="K3754" s="865" t="str">
        <f t="shared" si="251"/>
        <v/>
      </c>
      <c r="L3754" s="557" t="s">
        <v>3656</v>
      </c>
      <c r="M3754" s="558" t="s">
        <v>3655</v>
      </c>
      <c r="N3754" s="738" t="s">
        <v>18252</v>
      </c>
      <c r="O3754" s="558"/>
      <c r="P3754" s="598"/>
      <c r="Q3754" s="867" t="str">
        <f t="shared" ca="1" si="252"/>
        <v/>
      </c>
      <c r="R3754" s="867" t="str">
        <f t="shared" ca="1" si="253"/>
        <v/>
      </c>
      <c r="S3754" s="867" t="str">
        <f>IFERROR(IF(VLOOKUP("*"&amp;TRIM($F3754)&amp;"*",dump!$A:$D,4,FALSE)="","空文字",VLOOKUP("*"&amp;TRIM($F3754)&amp;"*",dump!$A:$D,4,FALSE)),"NA")</f>
        <v>NA</v>
      </c>
      <c r="T3754" s="867" t="str">
        <f t="shared" ca="1" si="254"/>
        <v>●</v>
      </c>
      <c r="U3754" s="867"/>
      <c r="V3754" s="867"/>
      <c r="W3754" s="867"/>
      <c r="X3754" s="867"/>
      <c r="Y3754" s="867" t="str">
        <f t="shared" si="255"/>
        <v/>
      </c>
      <c r="Z3754" s="867"/>
    </row>
    <row r="3755" spans="2:26" s="312" customFormat="1" ht="15" customHeight="1" outlineLevel="1">
      <c r="B3755" s="314"/>
      <c r="C3755" s="534"/>
      <c r="D3755" s="328"/>
      <c r="E3755" s="382"/>
      <c r="F3755" s="309" t="s">
        <v>13390</v>
      </c>
      <c r="G3755" s="397"/>
      <c r="H3755" s="397"/>
      <c r="I3755" s="76"/>
      <c r="J3755" s="414"/>
      <c r="K3755" s="864" t="str">
        <f t="shared" si="251"/>
        <v/>
      </c>
      <c r="L3755" s="557" t="s">
        <v>3656</v>
      </c>
      <c r="M3755" s="558" t="s">
        <v>3655</v>
      </c>
      <c r="N3755" s="738" t="s">
        <v>19517</v>
      </c>
      <c r="O3755" s="558"/>
      <c r="P3755" s="598"/>
      <c r="Q3755" s="867" t="str">
        <f t="shared" ca="1" si="252"/>
        <v/>
      </c>
      <c r="R3755" s="867" t="str">
        <f t="shared" ca="1" si="253"/>
        <v/>
      </c>
      <c r="S3755" s="867" t="str">
        <f>IFERROR(IF(VLOOKUP("*"&amp;TRIM($F3755)&amp;"*",dump!$A:$D,4,FALSE)="","空文字",VLOOKUP("*"&amp;TRIM($F3755)&amp;"*",dump!$A:$D,4,FALSE)),"NA")</f>
        <v>NA</v>
      </c>
      <c r="T3755" s="867" t="str">
        <f t="shared" ca="1" si="254"/>
        <v>●</v>
      </c>
      <c r="U3755" s="867"/>
      <c r="V3755" s="867"/>
      <c r="W3755" s="867"/>
      <c r="X3755" s="867"/>
      <c r="Y3755" s="867" t="str">
        <f t="shared" si="255"/>
        <v/>
      </c>
      <c r="Z3755" s="867"/>
    </row>
    <row r="3756" spans="2:26" s="312" customFormat="1" ht="15" customHeight="1" outlineLevel="1">
      <c r="B3756" s="314"/>
      <c r="C3756" s="534"/>
      <c r="D3756" s="328"/>
      <c r="E3756" s="531"/>
      <c r="F3756" s="309" t="s">
        <v>13391</v>
      </c>
      <c r="G3756" s="309"/>
      <c r="H3756" s="310"/>
      <c r="I3756" s="311"/>
      <c r="J3756" s="421"/>
      <c r="K3756" s="865" t="str">
        <f t="shared" si="251"/>
        <v/>
      </c>
      <c r="L3756" s="557" t="s">
        <v>3656</v>
      </c>
      <c r="M3756" s="558" t="s">
        <v>3655</v>
      </c>
      <c r="N3756" s="738" t="s">
        <v>19518</v>
      </c>
      <c r="O3756" s="558"/>
      <c r="P3756" s="598"/>
      <c r="Q3756" s="867" t="str">
        <f t="shared" ca="1" si="252"/>
        <v/>
      </c>
      <c r="R3756" s="867" t="str">
        <f t="shared" ca="1" si="253"/>
        <v/>
      </c>
      <c r="S3756" s="867" t="str">
        <f>IFERROR(IF(VLOOKUP("*"&amp;TRIM($F3756)&amp;"*",dump!$A:$D,4,FALSE)="","空文字",VLOOKUP("*"&amp;TRIM($F3756)&amp;"*",dump!$A:$D,4,FALSE)),"NA")</f>
        <v>NA</v>
      </c>
      <c r="T3756" s="867" t="str">
        <f t="shared" ca="1" si="254"/>
        <v>●</v>
      </c>
      <c r="U3756" s="867"/>
      <c r="V3756" s="867"/>
      <c r="W3756" s="867"/>
      <c r="X3756" s="867"/>
      <c r="Y3756" s="867" t="str">
        <f t="shared" si="255"/>
        <v/>
      </c>
      <c r="Z3756" s="867"/>
    </row>
    <row r="3757" spans="2:26" s="312" customFormat="1" ht="45" customHeight="1" outlineLevel="1">
      <c r="B3757" s="314"/>
      <c r="C3757" s="534"/>
      <c r="D3757" s="328"/>
      <c r="E3757" s="530" t="s">
        <v>15027</v>
      </c>
      <c r="F3757" s="309" t="s">
        <v>13392</v>
      </c>
      <c r="G3757" s="397" t="s">
        <v>13393</v>
      </c>
      <c r="H3757" s="308" t="s">
        <v>3657</v>
      </c>
      <c r="I3757" s="313" t="s">
        <v>3666</v>
      </c>
      <c r="J3757" s="420" t="s">
        <v>5684</v>
      </c>
      <c r="K3757" s="865" t="str">
        <f t="shared" si="251"/>
        <v/>
      </c>
      <c r="L3757" s="557" t="s">
        <v>3656</v>
      </c>
      <c r="M3757" s="558" t="s">
        <v>3655</v>
      </c>
      <c r="N3757" s="738" t="s">
        <v>18253</v>
      </c>
      <c r="O3757" s="558"/>
      <c r="P3757" s="598"/>
      <c r="Q3757" s="867" t="str">
        <f t="shared" ca="1" si="252"/>
        <v/>
      </c>
      <c r="R3757" s="867" t="str">
        <f t="shared" ca="1" si="253"/>
        <v/>
      </c>
      <c r="S3757" s="867" t="str">
        <f>IFERROR(IF(VLOOKUP("*"&amp;TRIM($F3757)&amp;"*",dump!$A:$D,4,FALSE)="","空文字",VLOOKUP("*"&amp;TRIM($F3757)&amp;"*",dump!$A:$D,4,FALSE)),"NA")</f>
        <v>NA</v>
      </c>
      <c r="T3757" s="867" t="str">
        <f t="shared" ca="1" si="254"/>
        <v>●</v>
      </c>
      <c r="U3757" s="867"/>
      <c r="V3757" s="867"/>
      <c r="W3757" s="867"/>
      <c r="X3757" s="867"/>
      <c r="Y3757" s="867" t="str">
        <f t="shared" si="255"/>
        <v/>
      </c>
      <c r="Z3757" s="867"/>
    </row>
    <row r="3758" spans="2:26" s="312" customFormat="1" ht="15" customHeight="1" outlineLevel="1">
      <c r="B3758" s="314"/>
      <c r="C3758" s="534"/>
      <c r="D3758" s="328"/>
      <c r="E3758" s="382"/>
      <c r="F3758" s="309" t="s">
        <v>13394</v>
      </c>
      <c r="G3758" s="397"/>
      <c r="H3758" s="397"/>
      <c r="I3758" s="76"/>
      <c r="J3758" s="414"/>
      <c r="K3758" s="864" t="str">
        <f t="shared" si="251"/>
        <v/>
      </c>
      <c r="L3758" s="557" t="s">
        <v>3656</v>
      </c>
      <c r="M3758" s="558" t="s">
        <v>3655</v>
      </c>
      <c r="N3758" s="738" t="s">
        <v>19519</v>
      </c>
      <c r="O3758" s="558"/>
      <c r="P3758" s="598"/>
      <c r="Q3758" s="867" t="str">
        <f t="shared" ca="1" si="252"/>
        <v/>
      </c>
      <c r="R3758" s="867" t="str">
        <f t="shared" ca="1" si="253"/>
        <v/>
      </c>
      <c r="S3758" s="867" t="str">
        <f>IFERROR(IF(VLOOKUP("*"&amp;TRIM($F3758)&amp;"*",dump!$A:$D,4,FALSE)="","空文字",VLOOKUP("*"&amp;TRIM($F3758)&amp;"*",dump!$A:$D,4,FALSE)),"NA")</f>
        <v>NA</v>
      </c>
      <c r="T3758" s="867" t="str">
        <f t="shared" ca="1" si="254"/>
        <v>●</v>
      </c>
      <c r="U3758" s="867"/>
      <c r="V3758" s="867"/>
      <c r="W3758" s="867"/>
      <c r="X3758" s="867"/>
      <c r="Y3758" s="867" t="str">
        <f t="shared" si="255"/>
        <v/>
      </c>
      <c r="Z3758" s="867"/>
    </row>
    <row r="3759" spans="2:26" s="312" customFormat="1" ht="15" customHeight="1" outlineLevel="1">
      <c r="B3759" s="314"/>
      <c r="C3759" s="534"/>
      <c r="D3759" s="328"/>
      <c r="E3759" s="531"/>
      <c r="F3759" s="309" t="s">
        <v>13395</v>
      </c>
      <c r="G3759" s="309"/>
      <c r="H3759" s="310"/>
      <c r="I3759" s="311"/>
      <c r="J3759" s="421"/>
      <c r="K3759" s="865" t="str">
        <f t="shared" si="251"/>
        <v/>
      </c>
      <c r="L3759" s="557" t="s">
        <v>3656</v>
      </c>
      <c r="M3759" s="558" t="s">
        <v>3655</v>
      </c>
      <c r="N3759" s="738" t="s">
        <v>19520</v>
      </c>
      <c r="O3759" s="558"/>
      <c r="P3759" s="598"/>
      <c r="Q3759" s="867" t="str">
        <f t="shared" ca="1" si="252"/>
        <v/>
      </c>
      <c r="R3759" s="867" t="str">
        <f t="shared" ca="1" si="253"/>
        <v/>
      </c>
      <c r="S3759" s="867" t="str">
        <f>IFERROR(IF(VLOOKUP("*"&amp;TRIM($F3759)&amp;"*",dump!$A:$D,4,FALSE)="","空文字",VLOOKUP("*"&amp;TRIM($F3759)&amp;"*",dump!$A:$D,4,FALSE)),"NA")</f>
        <v>NA</v>
      </c>
      <c r="T3759" s="867" t="str">
        <f t="shared" ca="1" si="254"/>
        <v>●</v>
      </c>
      <c r="U3759" s="867"/>
      <c r="V3759" s="867"/>
      <c r="W3759" s="867"/>
      <c r="X3759" s="867"/>
      <c r="Y3759" s="867" t="str">
        <f t="shared" si="255"/>
        <v/>
      </c>
      <c r="Z3759" s="867"/>
    </row>
    <row r="3760" spans="2:26" s="312" customFormat="1" ht="15" customHeight="1" outlineLevel="1">
      <c r="B3760" s="314"/>
      <c r="C3760" s="534"/>
      <c r="D3760" s="328"/>
      <c r="E3760" s="530" t="s">
        <v>13396</v>
      </c>
      <c r="F3760" s="309" t="s">
        <v>13397</v>
      </c>
      <c r="G3760" s="397" t="s">
        <v>13398</v>
      </c>
      <c r="H3760" s="308" t="s">
        <v>3657</v>
      </c>
      <c r="I3760" s="313" t="s">
        <v>3666</v>
      </c>
      <c r="J3760" s="420" t="s">
        <v>5684</v>
      </c>
      <c r="K3760" s="865" t="str">
        <f t="shared" si="251"/>
        <v/>
      </c>
      <c r="L3760" s="557" t="s">
        <v>3656</v>
      </c>
      <c r="M3760" s="558" t="s">
        <v>3655</v>
      </c>
      <c r="N3760" s="738" t="s">
        <v>18254</v>
      </c>
      <c r="O3760" s="558"/>
      <c r="P3760" s="598"/>
      <c r="Q3760" s="867" t="str">
        <f t="shared" ca="1" si="252"/>
        <v/>
      </c>
      <c r="R3760" s="867" t="str">
        <f t="shared" ca="1" si="253"/>
        <v/>
      </c>
      <c r="S3760" s="867" t="str">
        <f>IFERROR(IF(VLOOKUP("*"&amp;TRIM($F3760)&amp;"*",dump!$A:$D,4,FALSE)="","空文字",VLOOKUP("*"&amp;TRIM($F3760)&amp;"*",dump!$A:$D,4,FALSE)),"NA")</f>
        <v>NA</v>
      </c>
      <c r="T3760" s="867" t="str">
        <f t="shared" ca="1" si="254"/>
        <v>●</v>
      </c>
      <c r="U3760" s="867"/>
      <c r="V3760" s="867"/>
      <c r="W3760" s="867"/>
      <c r="X3760" s="867"/>
      <c r="Y3760" s="867" t="str">
        <f t="shared" si="255"/>
        <v/>
      </c>
      <c r="Z3760" s="867"/>
    </row>
    <row r="3761" spans="2:26" s="312" customFormat="1" ht="15" customHeight="1" outlineLevel="1">
      <c r="B3761" s="314"/>
      <c r="C3761" s="534"/>
      <c r="D3761" s="328"/>
      <c r="E3761" s="382"/>
      <c r="F3761" s="309" t="s">
        <v>13399</v>
      </c>
      <c r="G3761" s="397"/>
      <c r="H3761" s="397"/>
      <c r="I3761" s="76"/>
      <c r="J3761" s="414"/>
      <c r="K3761" s="864" t="str">
        <f t="shared" si="251"/>
        <v/>
      </c>
      <c r="L3761" s="557" t="s">
        <v>3656</v>
      </c>
      <c r="M3761" s="558" t="s">
        <v>3655</v>
      </c>
      <c r="N3761" s="738" t="s">
        <v>18255</v>
      </c>
      <c r="O3761" s="558"/>
      <c r="P3761" s="598"/>
      <c r="Q3761" s="867" t="str">
        <f t="shared" ca="1" si="252"/>
        <v/>
      </c>
      <c r="R3761" s="867" t="str">
        <f t="shared" ca="1" si="253"/>
        <v/>
      </c>
      <c r="S3761" s="867" t="str">
        <f>IFERROR(IF(VLOOKUP("*"&amp;TRIM($F3761)&amp;"*",dump!$A:$D,4,FALSE)="","空文字",VLOOKUP("*"&amp;TRIM($F3761)&amp;"*",dump!$A:$D,4,FALSE)),"NA")</f>
        <v>NA</v>
      </c>
      <c r="T3761" s="867" t="str">
        <f t="shared" ca="1" si="254"/>
        <v>●</v>
      </c>
      <c r="U3761" s="867"/>
      <c r="V3761" s="867"/>
      <c r="W3761" s="867"/>
      <c r="X3761" s="867"/>
      <c r="Y3761" s="867" t="str">
        <f t="shared" si="255"/>
        <v/>
      </c>
      <c r="Z3761" s="867"/>
    </row>
    <row r="3762" spans="2:26" s="312" customFormat="1" ht="15" customHeight="1" outlineLevel="1">
      <c r="B3762" s="314"/>
      <c r="C3762" s="534"/>
      <c r="D3762" s="328"/>
      <c r="E3762" s="531"/>
      <c r="F3762" s="309" t="s">
        <v>13400</v>
      </c>
      <c r="G3762" s="309"/>
      <c r="H3762" s="310"/>
      <c r="I3762" s="311"/>
      <c r="J3762" s="421"/>
      <c r="K3762" s="865" t="str">
        <f t="shared" si="251"/>
        <v/>
      </c>
      <c r="L3762" s="557" t="s">
        <v>3656</v>
      </c>
      <c r="M3762" s="558" t="s">
        <v>3655</v>
      </c>
      <c r="N3762" s="738" t="s">
        <v>18256</v>
      </c>
      <c r="O3762" s="558"/>
      <c r="P3762" s="598"/>
      <c r="Q3762" s="867" t="str">
        <f t="shared" ca="1" si="252"/>
        <v/>
      </c>
      <c r="R3762" s="867" t="str">
        <f t="shared" ca="1" si="253"/>
        <v/>
      </c>
      <c r="S3762" s="867" t="str">
        <f>IFERROR(IF(VLOOKUP("*"&amp;TRIM($F3762)&amp;"*",dump!$A:$D,4,FALSE)="","空文字",VLOOKUP("*"&amp;TRIM($F3762)&amp;"*",dump!$A:$D,4,FALSE)),"NA")</f>
        <v>NA</v>
      </c>
      <c r="T3762" s="867" t="str">
        <f t="shared" ca="1" si="254"/>
        <v>●</v>
      </c>
      <c r="U3762" s="867"/>
      <c r="V3762" s="867"/>
      <c r="W3762" s="867"/>
      <c r="X3762" s="867"/>
      <c r="Y3762" s="867" t="str">
        <f t="shared" si="255"/>
        <v/>
      </c>
      <c r="Z3762" s="867"/>
    </row>
    <row r="3763" spans="2:26" s="312" customFormat="1" ht="45" customHeight="1" outlineLevel="1">
      <c r="B3763" s="314"/>
      <c r="C3763" s="534"/>
      <c r="D3763" s="328"/>
      <c r="E3763" s="530" t="s">
        <v>13401</v>
      </c>
      <c r="F3763" s="309" t="s">
        <v>13402</v>
      </c>
      <c r="G3763" s="397" t="s">
        <v>13403</v>
      </c>
      <c r="H3763" s="308" t="s">
        <v>3657</v>
      </c>
      <c r="I3763" s="313" t="s">
        <v>3666</v>
      </c>
      <c r="J3763" s="420" t="s">
        <v>5684</v>
      </c>
      <c r="K3763" s="865" t="str">
        <f t="shared" si="251"/>
        <v/>
      </c>
      <c r="L3763" s="557" t="s">
        <v>3656</v>
      </c>
      <c r="M3763" s="558" t="s">
        <v>3655</v>
      </c>
      <c r="N3763" s="738" t="s">
        <v>18257</v>
      </c>
      <c r="O3763" s="558"/>
      <c r="P3763" s="598"/>
      <c r="Q3763" s="867" t="str">
        <f t="shared" ca="1" si="252"/>
        <v/>
      </c>
      <c r="R3763" s="867" t="str">
        <f t="shared" ca="1" si="253"/>
        <v/>
      </c>
      <c r="S3763" s="867" t="str">
        <f>IFERROR(IF(VLOOKUP("*"&amp;TRIM($F3763)&amp;"*",dump!$A:$D,4,FALSE)="","空文字",VLOOKUP("*"&amp;TRIM($F3763)&amp;"*",dump!$A:$D,4,FALSE)),"NA")</f>
        <v>NA</v>
      </c>
      <c r="T3763" s="867" t="str">
        <f t="shared" ca="1" si="254"/>
        <v>●</v>
      </c>
      <c r="U3763" s="867"/>
      <c r="V3763" s="867"/>
      <c r="W3763" s="867"/>
      <c r="X3763" s="867"/>
      <c r="Y3763" s="867" t="str">
        <f t="shared" si="255"/>
        <v/>
      </c>
      <c r="Z3763" s="867"/>
    </row>
    <row r="3764" spans="2:26" s="312" customFormat="1" ht="15" customHeight="1" outlineLevel="1">
      <c r="B3764" s="314"/>
      <c r="C3764" s="534"/>
      <c r="D3764" s="328"/>
      <c r="E3764" s="382"/>
      <c r="F3764" s="309" t="s">
        <v>13404</v>
      </c>
      <c r="G3764" s="397"/>
      <c r="H3764" s="397"/>
      <c r="I3764" s="76"/>
      <c r="J3764" s="414"/>
      <c r="K3764" s="864" t="str">
        <f t="shared" si="251"/>
        <v/>
      </c>
      <c r="L3764" s="557" t="s">
        <v>3656</v>
      </c>
      <c r="M3764" s="558" t="s">
        <v>3655</v>
      </c>
      <c r="N3764" s="738" t="s">
        <v>18258</v>
      </c>
      <c r="O3764" s="558"/>
      <c r="P3764" s="725"/>
      <c r="Q3764" s="867" t="str">
        <f t="shared" ca="1" si="252"/>
        <v/>
      </c>
      <c r="R3764" s="867" t="str">
        <f t="shared" ca="1" si="253"/>
        <v/>
      </c>
      <c r="S3764" s="867" t="str">
        <f>IFERROR(IF(VLOOKUP("*"&amp;TRIM($F3764)&amp;"*",dump!$A:$D,4,FALSE)="","空文字",VLOOKUP("*"&amp;TRIM($F3764)&amp;"*",dump!$A:$D,4,FALSE)),"NA")</f>
        <v>NA</v>
      </c>
      <c r="T3764" s="867" t="str">
        <f t="shared" ca="1" si="254"/>
        <v>●</v>
      </c>
      <c r="U3764" s="867"/>
      <c r="V3764" s="867"/>
      <c r="W3764" s="867"/>
      <c r="X3764" s="867"/>
      <c r="Y3764" s="867" t="str">
        <f t="shared" si="255"/>
        <v/>
      </c>
      <c r="Z3764" s="867"/>
    </row>
    <row r="3765" spans="2:26" s="312" customFormat="1" ht="15" customHeight="1" outlineLevel="1">
      <c r="B3765" s="314"/>
      <c r="C3765" s="534"/>
      <c r="D3765" s="328"/>
      <c r="E3765" s="531"/>
      <c r="F3765" s="309" t="s">
        <v>13405</v>
      </c>
      <c r="G3765" s="309"/>
      <c r="H3765" s="310"/>
      <c r="I3765" s="311"/>
      <c r="J3765" s="421"/>
      <c r="K3765" s="865" t="str">
        <f t="shared" si="251"/>
        <v/>
      </c>
      <c r="L3765" s="557" t="s">
        <v>3656</v>
      </c>
      <c r="M3765" s="558" t="s">
        <v>3655</v>
      </c>
      <c r="N3765" s="738" t="s">
        <v>18259</v>
      </c>
      <c r="O3765" s="558"/>
      <c r="P3765" s="725"/>
      <c r="Q3765" s="867" t="str">
        <f t="shared" ca="1" si="252"/>
        <v/>
      </c>
      <c r="R3765" s="867" t="str">
        <f t="shared" ca="1" si="253"/>
        <v/>
      </c>
      <c r="S3765" s="867" t="str">
        <f>IFERROR(IF(VLOOKUP("*"&amp;TRIM($F3765)&amp;"*",dump!$A:$D,4,FALSE)="","空文字",VLOOKUP("*"&amp;TRIM($F3765)&amp;"*",dump!$A:$D,4,FALSE)),"NA")</f>
        <v>NA</v>
      </c>
      <c r="T3765" s="867" t="str">
        <f t="shared" ca="1" si="254"/>
        <v>●</v>
      </c>
      <c r="U3765" s="867"/>
      <c r="V3765" s="867"/>
      <c r="W3765" s="867"/>
      <c r="X3765" s="867"/>
      <c r="Y3765" s="867" t="str">
        <f t="shared" si="255"/>
        <v/>
      </c>
      <c r="Z3765" s="867"/>
    </row>
    <row r="3766" spans="2:26" s="312" customFormat="1" ht="45" customHeight="1" outlineLevel="1">
      <c r="B3766" s="314"/>
      <c r="C3766" s="534"/>
      <c r="D3766" s="328"/>
      <c r="E3766" s="530" t="s">
        <v>13406</v>
      </c>
      <c r="F3766" s="309" t="s">
        <v>13407</v>
      </c>
      <c r="G3766" s="397" t="s">
        <v>13408</v>
      </c>
      <c r="H3766" s="308" t="s">
        <v>3657</v>
      </c>
      <c r="I3766" s="313" t="s">
        <v>3666</v>
      </c>
      <c r="J3766" s="420" t="s">
        <v>5684</v>
      </c>
      <c r="K3766" s="865" t="str">
        <f t="shared" si="251"/>
        <v/>
      </c>
      <c r="L3766" s="557" t="s">
        <v>3656</v>
      </c>
      <c r="M3766" s="558" t="s">
        <v>3655</v>
      </c>
      <c r="N3766" s="738" t="s">
        <v>18260</v>
      </c>
      <c r="O3766" s="558"/>
      <c r="P3766" s="598"/>
      <c r="Q3766" s="867" t="str">
        <f t="shared" ca="1" si="252"/>
        <v/>
      </c>
      <c r="R3766" s="867" t="str">
        <f t="shared" ca="1" si="253"/>
        <v/>
      </c>
      <c r="S3766" s="867" t="str">
        <f>IFERROR(IF(VLOOKUP("*"&amp;TRIM($F3766)&amp;"*",dump!$A:$D,4,FALSE)="","空文字",VLOOKUP("*"&amp;TRIM($F3766)&amp;"*",dump!$A:$D,4,FALSE)),"NA")</f>
        <v>NA</v>
      </c>
      <c r="T3766" s="867" t="str">
        <f t="shared" ca="1" si="254"/>
        <v>●</v>
      </c>
      <c r="U3766" s="867"/>
      <c r="V3766" s="867"/>
      <c r="W3766" s="867"/>
      <c r="X3766" s="867"/>
      <c r="Y3766" s="867" t="str">
        <f t="shared" si="255"/>
        <v/>
      </c>
      <c r="Z3766" s="867"/>
    </row>
    <row r="3767" spans="2:26" s="312" customFormat="1" ht="15" customHeight="1" outlineLevel="1">
      <c r="B3767" s="314"/>
      <c r="C3767" s="534"/>
      <c r="D3767" s="328"/>
      <c r="E3767" s="382"/>
      <c r="F3767" s="309" t="s">
        <v>13409</v>
      </c>
      <c r="G3767" s="397"/>
      <c r="H3767" s="397"/>
      <c r="I3767" s="76"/>
      <c r="J3767" s="414"/>
      <c r="K3767" s="864" t="str">
        <f t="shared" si="251"/>
        <v/>
      </c>
      <c r="L3767" s="557" t="s">
        <v>3656</v>
      </c>
      <c r="M3767" s="558" t="s">
        <v>3655</v>
      </c>
      <c r="N3767" s="738" t="s">
        <v>18261</v>
      </c>
      <c r="O3767" s="558"/>
      <c r="P3767" s="598"/>
      <c r="Q3767" s="867" t="str">
        <f t="shared" ca="1" si="252"/>
        <v/>
      </c>
      <c r="R3767" s="867" t="str">
        <f t="shared" ca="1" si="253"/>
        <v/>
      </c>
      <c r="S3767" s="867" t="str">
        <f>IFERROR(IF(VLOOKUP("*"&amp;TRIM($F3767)&amp;"*",dump!$A:$D,4,FALSE)="","空文字",VLOOKUP("*"&amp;TRIM($F3767)&amp;"*",dump!$A:$D,4,FALSE)),"NA")</f>
        <v>NA</v>
      </c>
      <c r="T3767" s="867" t="str">
        <f t="shared" ca="1" si="254"/>
        <v>●</v>
      </c>
      <c r="U3767" s="867"/>
      <c r="V3767" s="867"/>
      <c r="W3767" s="867"/>
      <c r="X3767" s="867"/>
      <c r="Y3767" s="867" t="str">
        <f t="shared" si="255"/>
        <v/>
      </c>
      <c r="Z3767" s="867"/>
    </row>
    <row r="3768" spans="2:26" s="312" customFormat="1" ht="15" customHeight="1" outlineLevel="1">
      <c r="B3768" s="314"/>
      <c r="C3768" s="534"/>
      <c r="D3768" s="328"/>
      <c r="E3768" s="531"/>
      <c r="F3768" s="309" t="s">
        <v>13410</v>
      </c>
      <c r="G3768" s="309"/>
      <c r="H3768" s="310"/>
      <c r="I3768" s="311"/>
      <c r="J3768" s="421"/>
      <c r="K3768" s="865" t="str">
        <f t="shared" si="251"/>
        <v/>
      </c>
      <c r="L3768" s="557" t="s">
        <v>3656</v>
      </c>
      <c r="M3768" s="558" t="s">
        <v>3655</v>
      </c>
      <c r="N3768" s="738" t="s">
        <v>18262</v>
      </c>
      <c r="O3768" s="558"/>
      <c r="P3768" s="598"/>
      <c r="Q3768" s="867" t="str">
        <f t="shared" ca="1" si="252"/>
        <v/>
      </c>
      <c r="R3768" s="867" t="str">
        <f t="shared" ca="1" si="253"/>
        <v/>
      </c>
      <c r="S3768" s="867" t="str">
        <f>IFERROR(IF(VLOOKUP("*"&amp;TRIM($F3768)&amp;"*",dump!$A:$D,4,FALSE)="","空文字",VLOOKUP("*"&amp;TRIM($F3768)&amp;"*",dump!$A:$D,4,FALSE)),"NA")</f>
        <v>NA</v>
      </c>
      <c r="T3768" s="867" t="str">
        <f t="shared" ca="1" si="254"/>
        <v>●</v>
      </c>
      <c r="U3768" s="867"/>
      <c r="V3768" s="867"/>
      <c r="W3768" s="867"/>
      <c r="X3768" s="867"/>
      <c r="Y3768" s="867" t="str">
        <f t="shared" si="255"/>
        <v/>
      </c>
      <c r="Z3768" s="867"/>
    </row>
    <row r="3769" spans="2:26" s="312" customFormat="1" ht="45" customHeight="1" outlineLevel="1">
      <c r="B3769" s="314"/>
      <c r="C3769" s="534"/>
      <c r="D3769" s="328"/>
      <c r="E3769" s="530" t="s">
        <v>18838</v>
      </c>
      <c r="F3769" s="309" t="s">
        <v>13411</v>
      </c>
      <c r="G3769" s="397" t="s">
        <v>13412</v>
      </c>
      <c r="H3769" s="308" t="s">
        <v>3657</v>
      </c>
      <c r="I3769" s="313" t="s">
        <v>3666</v>
      </c>
      <c r="J3769" s="420" t="s">
        <v>5684</v>
      </c>
      <c r="K3769" s="865" t="str">
        <f t="shared" si="251"/>
        <v/>
      </c>
      <c r="L3769" s="557" t="s">
        <v>3656</v>
      </c>
      <c r="M3769" s="558" t="s">
        <v>3655</v>
      </c>
      <c r="N3769" s="738" t="s">
        <v>18263</v>
      </c>
      <c r="O3769" s="558"/>
      <c r="P3769" s="598"/>
      <c r="Q3769" s="867" t="str">
        <f t="shared" ca="1" si="252"/>
        <v/>
      </c>
      <c r="R3769" s="867" t="str">
        <f t="shared" ca="1" si="253"/>
        <v/>
      </c>
      <c r="S3769" s="867" t="str">
        <f>IFERROR(IF(VLOOKUP("*"&amp;TRIM($F3769)&amp;"*",dump!$A:$D,4,FALSE)="","空文字",VLOOKUP("*"&amp;TRIM($F3769)&amp;"*",dump!$A:$D,4,FALSE)),"NA")</f>
        <v>NA</v>
      </c>
      <c r="T3769" s="867" t="str">
        <f t="shared" ca="1" si="254"/>
        <v>●</v>
      </c>
      <c r="U3769" s="867"/>
      <c r="V3769" s="867"/>
      <c r="W3769" s="867"/>
      <c r="X3769" s="867"/>
      <c r="Y3769" s="867" t="str">
        <f t="shared" si="255"/>
        <v/>
      </c>
      <c r="Z3769" s="867"/>
    </row>
    <row r="3770" spans="2:26" s="312" customFormat="1" ht="15" customHeight="1" outlineLevel="1">
      <c r="B3770" s="314"/>
      <c r="C3770" s="534"/>
      <c r="D3770" s="328"/>
      <c r="E3770" s="382"/>
      <c r="F3770" s="309" t="s">
        <v>13413</v>
      </c>
      <c r="G3770" s="397"/>
      <c r="H3770" s="397"/>
      <c r="I3770" s="76"/>
      <c r="J3770" s="414"/>
      <c r="K3770" s="864" t="str">
        <f t="shared" si="251"/>
        <v/>
      </c>
      <c r="L3770" s="557" t="s">
        <v>3656</v>
      </c>
      <c r="M3770" s="558" t="s">
        <v>3655</v>
      </c>
      <c r="N3770" s="738" t="s">
        <v>18264</v>
      </c>
      <c r="O3770" s="558"/>
      <c r="P3770" s="725"/>
      <c r="Q3770" s="867" t="str">
        <f t="shared" ca="1" si="252"/>
        <v/>
      </c>
      <c r="R3770" s="867" t="str">
        <f t="shared" ca="1" si="253"/>
        <v/>
      </c>
      <c r="S3770" s="867" t="str">
        <f>IFERROR(IF(VLOOKUP("*"&amp;TRIM($F3770)&amp;"*",dump!$A:$D,4,FALSE)="","空文字",VLOOKUP("*"&amp;TRIM($F3770)&amp;"*",dump!$A:$D,4,FALSE)),"NA")</f>
        <v>NA</v>
      </c>
      <c r="T3770" s="867" t="str">
        <f t="shared" ca="1" si="254"/>
        <v>●</v>
      </c>
      <c r="U3770" s="867"/>
      <c r="V3770" s="867"/>
      <c r="W3770" s="867"/>
      <c r="X3770" s="867"/>
      <c r="Y3770" s="867" t="str">
        <f t="shared" si="255"/>
        <v/>
      </c>
      <c r="Z3770" s="867"/>
    </row>
    <row r="3771" spans="2:26" s="312" customFormat="1" ht="15" customHeight="1" outlineLevel="1">
      <c r="B3771" s="314"/>
      <c r="C3771" s="534"/>
      <c r="D3771" s="328"/>
      <c r="E3771" s="531"/>
      <c r="F3771" s="309" t="s">
        <v>13414</v>
      </c>
      <c r="G3771" s="309"/>
      <c r="H3771" s="310"/>
      <c r="I3771" s="311"/>
      <c r="J3771" s="421"/>
      <c r="K3771" s="865" t="str">
        <f t="shared" si="251"/>
        <v/>
      </c>
      <c r="L3771" s="557" t="s">
        <v>3656</v>
      </c>
      <c r="M3771" s="558" t="s">
        <v>3655</v>
      </c>
      <c r="N3771" s="738" t="s">
        <v>18265</v>
      </c>
      <c r="O3771" s="558"/>
      <c r="P3771" s="725"/>
      <c r="Q3771" s="867" t="str">
        <f t="shared" ca="1" si="252"/>
        <v/>
      </c>
      <c r="R3771" s="867" t="str">
        <f t="shared" ca="1" si="253"/>
        <v/>
      </c>
      <c r="S3771" s="867" t="str">
        <f>IFERROR(IF(VLOOKUP("*"&amp;TRIM($F3771)&amp;"*",dump!$A:$D,4,FALSE)="","空文字",VLOOKUP("*"&amp;TRIM($F3771)&amp;"*",dump!$A:$D,4,FALSE)),"NA")</f>
        <v>NA</v>
      </c>
      <c r="T3771" s="867" t="str">
        <f t="shared" ca="1" si="254"/>
        <v>●</v>
      </c>
      <c r="U3771" s="867"/>
      <c r="V3771" s="867"/>
      <c r="W3771" s="867"/>
      <c r="X3771" s="867"/>
      <c r="Y3771" s="867" t="str">
        <f t="shared" si="255"/>
        <v/>
      </c>
      <c r="Z3771" s="867"/>
    </row>
    <row r="3772" spans="2:26" s="312" customFormat="1" ht="45" customHeight="1" outlineLevel="1">
      <c r="B3772" s="314"/>
      <c r="C3772" s="534"/>
      <c r="D3772" s="328"/>
      <c r="E3772" s="530" t="s">
        <v>13415</v>
      </c>
      <c r="F3772" s="309" t="s">
        <v>13416</v>
      </c>
      <c r="G3772" s="397" t="s">
        <v>13417</v>
      </c>
      <c r="H3772" s="308" t="s">
        <v>3657</v>
      </c>
      <c r="I3772" s="313" t="s">
        <v>3666</v>
      </c>
      <c r="J3772" s="420" t="s">
        <v>5684</v>
      </c>
      <c r="K3772" s="865" t="str">
        <f t="shared" si="251"/>
        <v/>
      </c>
      <c r="L3772" s="557" t="s">
        <v>3656</v>
      </c>
      <c r="M3772" s="558" t="s">
        <v>3655</v>
      </c>
      <c r="N3772" s="738" t="s">
        <v>18266</v>
      </c>
      <c r="O3772" s="558"/>
      <c r="P3772" s="598"/>
      <c r="Q3772" s="867" t="str">
        <f t="shared" ca="1" si="252"/>
        <v/>
      </c>
      <c r="R3772" s="867" t="str">
        <f t="shared" ca="1" si="253"/>
        <v/>
      </c>
      <c r="S3772" s="867" t="str">
        <f>IFERROR(IF(VLOOKUP("*"&amp;TRIM($F3772)&amp;"*",dump!$A:$D,4,FALSE)="","空文字",VLOOKUP("*"&amp;TRIM($F3772)&amp;"*",dump!$A:$D,4,FALSE)),"NA")</f>
        <v>NA</v>
      </c>
      <c r="T3772" s="867" t="str">
        <f t="shared" ca="1" si="254"/>
        <v>●</v>
      </c>
      <c r="U3772" s="867"/>
      <c r="V3772" s="867"/>
      <c r="W3772" s="867"/>
      <c r="X3772" s="867"/>
      <c r="Y3772" s="867" t="str">
        <f t="shared" si="255"/>
        <v/>
      </c>
      <c r="Z3772" s="867"/>
    </row>
    <row r="3773" spans="2:26" s="312" customFormat="1" ht="15" customHeight="1" outlineLevel="1">
      <c r="B3773" s="314"/>
      <c r="C3773" s="534"/>
      <c r="D3773" s="328"/>
      <c r="E3773" s="382"/>
      <c r="F3773" s="309" t="s">
        <v>13418</v>
      </c>
      <c r="G3773" s="397"/>
      <c r="H3773" s="397"/>
      <c r="I3773" s="76"/>
      <c r="J3773" s="414"/>
      <c r="K3773" s="864" t="str">
        <f t="shared" si="251"/>
        <v/>
      </c>
      <c r="L3773" s="557" t="s">
        <v>3656</v>
      </c>
      <c r="M3773" s="558" t="s">
        <v>3655</v>
      </c>
      <c r="N3773" s="738" t="s">
        <v>18267</v>
      </c>
      <c r="O3773" s="558"/>
      <c r="P3773" s="598"/>
      <c r="Q3773" s="867" t="str">
        <f t="shared" ca="1" si="252"/>
        <v/>
      </c>
      <c r="R3773" s="867" t="str">
        <f t="shared" ca="1" si="253"/>
        <v/>
      </c>
      <c r="S3773" s="867" t="str">
        <f>IFERROR(IF(VLOOKUP("*"&amp;TRIM($F3773)&amp;"*",dump!$A:$D,4,FALSE)="","空文字",VLOOKUP("*"&amp;TRIM($F3773)&amp;"*",dump!$A:$D,4,FALSE)),"NA")</f>
        <v>NA</v>
      </c>
      <c r="T3773" s="867" t="str">
        <f t="shared" ca="1" si="254"/>
        <v>●</v>
      </c>
      <c r="U3773" s="867"/>
      <c r="V3773" s="867"/>
      <c r="W3773" s="867"/>
      <c r="X3773" s="867"/>
      <c r="Y3773" s="867" t="str">
        <f t="shared" si="255"/>
        <v/>
      </c>
      <c r="Z3773" s="867"/>
    </row>
    <row r="3774" spans="2:26" s="312" customFormat="1" ht="15" customHeight="1" outlineLevel="1">
      <c r="B3774" s="314"/>
      <c r="C3774" s="534"/>
      <c r="D3774" s="328"/>
      <c r="E3774" s="531"/>
      <c r="F3774" s="309" t="s">
        <v>13419</v>
      </c>
      <c r="G3774" s="309"/>
      <c r="H3774" s="310"/>
      <c r="I3774" s="311"/>
      <c r="J3774" s="421"/>
      <c r="K3774" s="865" t="str">
        <f t="shared" si="251"/>
        <v/>
      </c>
      <c r="L3774" s="557" t="s">
        <v>3656</v>
      </c>
      <c r="M3774" s="558" t="s">
        <v>3655</v>
      </c>
      <c r="N3774" s="738" t="s">
        <v>18268</v>
      </c>
      <c r="O3774" s="558"/>
      <c r="P3774" s="598"/>
      <c r="Q3774" s="867" t="str">
        <f t="shared" ca="1" si="252"/>
        <v/>
      </c>
      <c r="R3774" s="867" t="str">
        <f t="shared" ca="1" si="253"/>
        <v/>
      </c>
      <c r="S3774" s="867" t="str">
        <f>IFERROR(IF(VLOOKUP("*"&amp;TRIM($F3774)&amp;"*",dump!$A:$D,4,FALSE)="","空文字",VLOOKUP("*"&amp;TRIM($F3774)&amp;"*",dump!$A:$D,4,FALSE)),"NA")</f>
        <v>NA</v>
      </c>
      <c r="T3774" s="867" t="str">
        <f t="shared" ca="1" si="254"/>
        <v>●</v>
      </c>
      <c r="U3774" s="867"/>
      <c r="V3774" s="867"/>
      <c r="W3774" s="867"/>
      <c r="X3774" s="867"/>
      <c r="Y3774" s="867" t="str">
        <f t="shared" si="255"/>
        <v/>
      </c>
      <c r="Z3774" s="867"/>
    </row>
    <row r="3775" spans="2:26" s="312" customFormat="1" ht="45" customHeight="1" outlineLevel="1">
      <c r="B3775" s="314"/>
      <c r="C3775" s="534"/>
      <c r="D3775" s="328"/>
      <c r="E3775" s="530" t="s">
        <v>13420</v>
      </c>
      <c r="F3775" s="309" t="s">
        <v>13421</v>
      </c>
      <c r="G3775" s="397" t="s">
        <v>13422</v>
      </c>
      <c r="H3775" s="308" t="s">
        <v>3657</v>
      </c>
      <c r="I3775" s="313" t="s">
        <v>3666</v>
      </c>
      <c r="J3775" s="420" t="s">
        <v>5684</v>
      </c>
      <c r="K3775" s="865" t="str">
        <f t="shared" si="251"/>
        <v/>
      </c>
      <c r="L3775" s="557" t="s">
        <v>3656</v>
      </c>
      <c r="M3775" s="558" t="s">
        <v>3655</v>
      </c>
      <c r="N3775" s="738" t="s">
        <v>18269</v>
      </c>
      <c r="O3775" s="558"/>
      <c r="P3775" s="598"/>
      <c r="Q3775" s="867" t="str">
        <f t="shared" ca="1" si="252"/>
        <v/>
      </c>
      <c r="R3775" s="867" t="str">
        <f t="shared" ca="1" si="253"/>
        <v/>
      </c>
      <c r="S3775" s="867" t="str">
        <f>IFERROR(IF(VLOOKUP("*"&amp;TRIM($F3775)&amp;"*",dump!$A:$D,4,FALSE)="","空文字",VLOOKUP("*"&amp;TRIM($F3775)&amp;"*",dump!$A:$D,4,FALSE)),"NA")</f>
        <v>NA</v>
      </c>
      <c r="T3775" s="867" t="str">
        <f t="shared" ca="1" si="254"/>
        <v>●</v>
      </c>
      <c r="U3775" s="867"/>
      <c r="V3775" s="867"/>
      <c r="W3775" s="867"/>
      <c r="X3775" s="867"/>
      <c r="Y3775" s="867" t="str">
        <f t="shared" si="255"/>
        <v/>
      </c>
      <c r="Z3775" s="867"/>
    </row>
    <row r="3776" spans="2:26" s="312" customFormat="1" ht="15" customHeight="1" outlineLevel="1">
      <c r="B3776" s="314"/>
      <c r="C3776" s="534"/>
      <c r="D3776" s="328"/>
      <c r="E3776" s="382"/>
      <c r="F3776" s="309" t="s">
        <v>13423</v>
      </c>
      <c r="G3776" s="397"/>
      <c r="H3776" s="397"/>
      <c r="I3776" s="76"/>
      <c r="J3776" s="414"/>
      <c r="K3776" s="864" t="str">
        <f t="shared" si="251"/>
        <v/>
      </c>
      <c r="L3776" s="557" t="s">
        <v>3656</v>
      </c>
      <c r="M3776" s="558" t="s">
        <v>3655</v>
      </c>
      <c r="N3776" s="738" t="s">
        <v>18270</v>
      </c>
      <c r="O3776" s="558"/>
      <c r="P3776" s="725"/>
      <c r="Q3776" s="867" t="str">
        <f t="shared" ca="1" si="252"/>
        <v/>
      </c>
      <c r="R3776" s="867" t="str">
        <f t="shared" ca="1" si="253"/>
        <v/>
      </c>
      <c r="S3776" s="867" t="str">
        <f>IFERROR(IF(VLOOKUP("*"&amp;TRIM($F3776)&amp;"*",dump!$A:$D,4,FALSE)="","空文字",VLOOKUP("*"&amp;TRIM($F3776)&amp;"*",dump!$A:$D,4,FALSE)),"NA")</f>
        <v>NA</v>
      </c>
      <c r="T3776" s="867" t="str">
        <f t="shared" ca="1" si="254"/>
        <v>●</v>
      </c>
      <c r="U3776" s="867"/>
      <c r="V3776" s="867"/>
      <c r="W3776" s="867"/>
      <c r="X3776" s="867"/>
      <c r="Y3776" s="867" t="str">
        <f t="shared" si="255"/>
        <v/>
      </c>
      <c r="Z3776" s="867"/>
    </row>
    <row r="3777" spans="2:26" s="312" customFormat="1" ht="15" customHeight="1" outlineLevel="1">
      <c r="B3777" s="314"/>
      <c r="C3777" s="534"/>
      <c r="D3777" s="328"/>
      <c r="E3777" s="531"/>
      <c r="F3777" s="309" t="s">
        <v>13424</v>
      </c>
      <c r="G3777" s="309"/>
      <c r="H3777" s="310"/>
      <c r="I3777" s="311"/>
      <c r="J3777" s="421"/>
      <c r="K3777" s="865" t="str">
        <f t="shared" si="251"/>
        <v/>
      </c>
      <c r="L3777" s="557" t="s">
        <v>3656</v>
      </c>
      <c r="M3777" s="558" t="s">
        <v>3655</v>
      </c>
      <c r="N3777" s="738" t="s">
        <v>18271</v>
      </c>
      <c r="O3777" s="558"/>
      <c r="P3777" s="725"/>
      <c r="Q3777" s="867" t="str">
        <f t="shared" ca="1" si="252"/>
        <v/>
      </c>
      <c r="R3777" s="867" t="str">
        <f t="shared" ca="1" si="253"/>
        <v/>
      </c>
      <c r="S3777" s="867" t="str">
        <f>IFERROR(IF(VLOOKUP("*"&amp;TRIM($F3777)&amp;"*",dump!$A:$D,4,FALSE)="","空文字",VLOOKUP("*"&amp;TRIM($F3777)&amp;"*",dump!$A:$D,4,FALSE)),"NA")</f>
        <v>NA</v>
      </c>
      <c r="T3777" s="867" t="str">
        <f t="shared" ca="1" si="254"/>
        <v>●</v>
      </c>
      <c r="U3777" s="867"/>
      <c r="V3777" s="867"/>
      <c r="W3777" s="867"/>
      <c r="X3777" s="867"/>
      <c r="Y3777" s="867" t="str">
        <f t="shared" si="255"/>
        <v/>
      </c>
      <c r="Z3777" s="867"/>
    </row>
    <row r="3778" spans="2:26" s="312" customFormat="1" ht="45" customHeight="1" outlineLevel="1">
      <c r="B3778" s="314"/>
      <c r="C3778" s="534"/>
      <c r="D3778" s="328"/>
      <c r="E3778" s="530" t="s">
        <v>13425</v>
      </c>
      <c r="F3778" s="309" t="s">
        <v>13426</v>
      </c>
      <c r="G3778" s="397" t="s">
        <v>13427</v>
      </c>
      <c r="H3778" s="308" t="s">
        <v>3657</v>
      </c>
      <c r="I3778" s="313" t="s">
        <v>3666</v>
      </c>
      <c r="J3778" s="420" t="s">
        <v>5684</v>
      </c>
      <c r="K3778" s="865" t="str">
        <f t="shared" si="251"/>
        <v/>
      </c>
      <c r="L3778" s="557" t="s">
        <v>3656</v>
      </c>
      <c r="M3778" s="558" t="s">
        <v>3655</v>
      </c>
      <c r="N3778" s="738" t="s">
        <v>18272</v>
      </c>
      <c r="O3778" s="558"/>
      <c r="P3778" s="598"/>
      <c r="Q3778" s="867" t="str">
        <f t="shared" ca="1" si="252"/>
        <v/>
      </c>
      <c r="R3778" s="867" t="str">
        <f t="shared" ca="1" si="253"/>
        <v/>
      </c>
      <c r="S3778" s="867" t="str">
        <f>IFERROR(IF(VLOOKUP("*"&amp;TRIM($F3778)&amp;"*",dump!$A:$D,4,FALSE)="","空文字",VLOOKUP("*"&amp;TRIM($F3778)&amp;"*",dump!$A:$D,4,FALSE)),"NA")</f>
        <v>NA</v>
      </c>
      <c r="T3778" s="867" t="str">
        <f t="shared" ca="1" si="254"/>
        <v>●</v>
      </c>
      <c r="U3778" s="867"/>
      <c r="V3778" s="867"/>
      <c r="W3778" s="867"/>
      <c r="X3778" s="867"/>
      <c r="Y3778" s="867" t="str">
        <f t="shared" si="255"/>
        <v/>
      </c>
      <c r="Z3778" s="867"/>
    </row>
    <row r="3779" spans="2:26" s="312" customFormat="1" ht="15" customHeight="1" outlineLevel="1">
      <c r="B3779" s="314"/>
      <c r="C3779" s="534"/>
      <c r="D3779" s="328"/>
      <c r="E3779" s="382"/>
      <c r="F3779" s="309" t="s">
        <v>13428</v>
      </c>
      <c r="G3779" s="397"/>
      <c r="H3779" s="397"/>
      <c r="I3779" s="76"/>
      <c r="J3779" s="414"/>
      <c r="K3779" s="864" t="str">
        <f t="shared" si="251"/>
        <v/>
      </c>
      <c r="L3779" s="557" t="s">
        <v>3656</v>
      </c>
      <c r="M3779" s="558" t="s">
        <v>3655</v>
      </c>
      <c r="N3779" s="738" t="s">
        <v>18273</v>
      </c>
      <c r="O3779" s="558"/>
      <c r="P3779" s="598"/>
      <c r="Q3779" s="867" t="str">
        <f t="shared" ca="1" si="252"/>
        <v/>
      </c>
      <c r="R3779" s="867" t="str">
        <f t="shared" ca="1" si="253"/>
        <v/>
      </c>
      <c r="S3779" s="867" t="str">
        <f>IFERROR(IF(VLOOKUP("*"&amp;TRIM($F3779)&amp;"*",dump!$A:$D,4,FALSE)="","空文字",VLOOKUP("*"&amp;TRIM($F3779)&amp;"*",dump!$A:$D,4,FALSE)),"NA")</f>
        <v>NA</v>
      </c>
      <c r="T3779" s="867" t="str">
        <f t="shared" ca="1" si="254"/>
        <v>●</v>
      </c>
      <c r="U3779" s="867"/>
      <c r="V3779" s="867"/>
      <c r="W3779" s="867"/>
      <c r="X3779" s="867"/>
      <c r="Y3779" s="867" t="str">
        <f t="shared" si="255"/>
        <v/>
      </c>
      <c r="Z3779" s="867"/>
    </row>
    <row r="3780" spans="2:26" s="312" customFormat="1" ht="15" customHeight="1" outlineLevel="1">
      <c r="B3780" s="314"/>
      <c r="C3780" s="534"/>
      <c r="D3780" s="328"/>
      <c r="E3780" s="531"/>
      <c r="F3780" s="309" t="s">
        <v>13429</v>
      </c>
      <c r="G3780" s="309"/>
      <c r="H3780" s="310"/>
      <c r="I3780" s="311"/>
      <c r="J3780" s="421"/>
      <c r="K3780" s="865" t="str">
        <f t="shared" si="251"/>
        <v/>
      </c>
      <c r="L3780" s="557" t="s">
        <v>3656</v>
      </c>
      <c r="M3780" s="558" t="s">
        <v>3655</v>
      </c>
      <c r="N3780" s="738" t="s">
        <v>18274</v>
      </c>
      <c r="O3780" s="558"/>
      <c r="P3780" s="598"/>
      <c r="Q3780" s="867" t="str">
        <f t="shared" ca="1" si="252"/>
        <v/>
      </c>
      <c r="R3780" s="867" t="str">
        <f t="shared" ca="1" si="253"/>
        <v/>
      </c>
      <c r="S3780" s="867" t="str">
        <f>IFERROR(IF(VLOOKUP("*"&amp;TRIM($F3780)&amp;"*",dump!$A:$D,4,FALSE)="","空文字",VLOOKUP("*"&amp;TRIM($F3780)&amp;"*",dump!$A:$D,4,FALSE)),"NA")</f>
        <v>NA</v>
      </c>
      <c r="T3780" s="867" t="str">
        <f t="shared" ca="1" si="254"/>
        <v>●</v>
      </c>
      <c r="U3780" s="867"/>
      <c r="V3780" s="867"/>
      <c r="W3780" s="867"/>
      <c r="X3780" s="867"/>
      <c r="Y3780" s="867" t="str">
        <f t="shared" si="255"/>
        <v/>
      </c>
      <c r="Z3780" s="867"/>
    </row>
    <row r="3781" spans="2:26" s="312" customFormat="1" ht="45" customHeight="1" outlineLevel="1">
      <c r="B3781" s="314"/>
      <c r="C3781" s="534"/>
      <c r="D3781" s="328"/>
      <c r="E3781" s="530" t="s">
        <v>13430</v>
      </c>
      <c r="F3781" s="309" t="s">
        <v>13431</v>
      </c>
      <c r="G3781" s="397" t="s">
        <v>13432</v>
      </c>
      <c r="H3781" s="308" t="s">
        <v>3657</v>
      </c>
      <c r="I3781" s="313" t="s">
        <v>3666</v>
      </c>
      <c r="J3781" s="420" t="s">
        <v>5684</v>
      </c>
      <c r="K3781" s="865" t="str">
        <f t="shared" si="251"/>
        <v/>
      </c>
      <c r="L3781" s="557" t="s">
        <v>3656</v>
      </c>
      <c r="M3781" s="558" t="s">
        <v>3655</v>
      </c>
      <c r="N3781" s="738" t="s">
        <v>18275</v>
      </c>
      <c r="O3781" s="558"/>
      <c r="P3781" s="598"/>
      <c r="Q3781" s="867" t="str">
        <f t="shared" ca="1" si="252"/>
        <v/>
      </c>
      <c r="R3781" s="867" t="str">
        <f t="shared" ca="1" si="253"/>
        <v/>
      </c>
      <c r="S3781" s="867" t="str">
        <f>IFERROR(IF(VLOOKUP("*"&amp;TRIM($F3781)&amp;"*",dump!$A:$D,4,FALSE)="","空文字",VLOOKUP("*"&amp;TRIM($F3781)&amp;"*",dump!$A:$D,4,FALSE)),"NA")</f>
        <v>NA</v>
      </c>
      <c r="T3781" s="867" t="str">
        <f t="shared" ca="1" si="254"/>
        <v>●</v>
      </c>
      <c r="U3781" s="867"/>
      <c r="V3781" s="867"/>
      <c r="W3781" s="867"/>
      <c r="X3781" s="867"/>
      <c r="Y3781" s="867" t="str">
        <f t="shared" si="255"/>
        <v/>
      </c>
      <c r="Z3781" s="867"/>
    </row>
    <row r="3782" spans="2:26" s="312" customFormat="1" ht="15" customHeight="1" outlineLevel="1">
      <c r="B3782" s="314"/>
      <c r="C3782" s="534"/>
      <c r="D3782" s="328"/>
      <c r="E3782" s="382"/>
      <c r="F3782" s="309" t="s">
        <v>13433</v>
      </c>
      <c r="G3782" s="397"/>
      <c r="H3782" s="397"/>
      <c r="I3782" s="76"/>
      <c r="J3782" s="414"/>
      <c r="K3782" s="864" t="str">
        <f t="shared" si="251"/>
        <v/>
      </c>
      <c r="L3782" s="557" t="s">
        <v>3656</v>
      </c>
      <c r="M3782" s="558" t="s">
        <v>3655</v>
      </c>
      <c r="N3782" s="738" t="s">
        <v>18276</v>
      </c>
      <c r="O3782" s="558"/>
      <c r="P3782" s="598"/>
      <c r="Q3782" s="867" t="str">
        <f t="shared" ca="1" si="252"/>
        <v/>
      </c>
      <c r="R3782" s="867" t="str">
        <f t="shared" ca="1" si="253"/>
        <v/>
      </c>
      <c r="S3782" s="867" t="str">
        <f>IFERROR(IF(VLOOKUP("*"&amp;TRIM($F3782)&amp;"*",dump!$A:$D,4,FALSE)="","空文字",VLOOKUP("*"&amp;TRIM($F3782)&amp;"*",dump!$A:$D,4,FALSE)),"NA")</f>
        <v>NA</v>
      </c>
      <c r="T3782" s="867" t="str">
        <f t="shared" ca="1" si="254"/>
        <v>●</v>
      </c>
      <c r="U3782" s="867"/>
      <c r="V3782" s="867"/>
      <c r="W3782" s="867"/>
      <c r="X3782" s="867"/>
      <c r="Y3782" s="867" t="str">
        <f t="shared" si="255"/>
        <v/>
      </c>
      <c r="Z3782" s="867"/>
    </row>
    <row r="3783" spans="2:26" s="312" customFormat="1" ht="15" customHeight="1" outlineLevel="1">
      <c r="B3783" s="314"/>
      <c r="C3783" s="534"/>
      <c r="D3783" s="328"/>
      <c r="E3783" s="531"/>
      <c r="F3783" s="309" t="s">
        <v>13434</v>
      </c>
      <c r="G3783" s="309"/>
      <c r="H3783" s="310"/>
      <c r="I3783" s="311"/>
      <c r="J3783" s="421"/>
      <c r="K3783" s="865" t="str">
        <f t="shared" si="251"/>
        <v/>
      </c>
      <c r="L3783" s="557" t="s">
        <v>3656</v>
      </c>
      <c r="M3783" s="558" t="s">
        <v>3655</v>
      </c>
      <c r="N3783" s="738" t="s">
        <v>18277</v>
      </c>
      <c r="O3783" s="558"/>
      <c r="P3783" s="598"/>
      <c r="Q3783" s="867" t="str">
        <f t="shared" ca="1" si="252"/>
        <v/>
      </c>
      <c r="R3783" s="867" t="str">
        <f t="shared" ca="1" si="253"/>
        <v/>
      </c>
      <c r="S3783" s="867" t="str">
        <f>IFERROR(IF(VLOOKUP("*"&amp;TRIM($F3783)&amp;"*",dump!$A:$D,4,FALSE)="","空文字",VLOOKUP("*"&amp;TRIM($F3783)&amp;"*",dump!$A:$D,4,FALSE)),"NA")</f>
        <v>NA</v>
      </c>
      <c r="T3783" s="867" t="str">
        <f t="shared" ca="1" si="254"/>
        <v>●</v>
      </c>
      <c r="U3783" s="867"/>
      <c r="V3783" s="867"/>
      <c r="W3783" s="867"/>
      <c r="X3783" s="867"/>
      <c r="Y3783" s="867" t="str">
        <f t="shared" si="255"/>
        <v/>
      </c>
      <c r="Z3783" s="867"/>
    </row>
    <row r="3784" spans="2:26" s="312" customFormat="1" ht="45" customHeight="1" outlineLevel="1">
      <c r="B3784" s="314"/>
      <c r="C3784" s="534"/>
      <c r="D3784" s="328"/>
      <c r="E3784" s="530" t="s">
        <v>13435</v>
      </c>
      <c r="F3784" s="309" t="s">
        <v>13436</v>
      </c>
      <c r="G3784" s="397" t="s">
        <v>13437</v>
      </c>
      <c r="H3784" s="308" t="s">
        <v>3657</v>
      </c>
      <c r="I3784" s="313" t="s">
        <v>3666</v>
      </c>
      <c r="J3784" s="420" t="s">
        <v>5684</v>
      </c>
      <c r="K3784" s="865" t="str">
        <f t="shared" si="251"/>
        <v/>
      </c>
      <c r="L3784" s="557" t="s">
        <v>3656</v>
      </c>
      <c r="M3784" s="558" t="s">
        <v>3655</v>
      </c>
      <c r="N3784" s="738" t="s">
        <v>18278</v>
      </c>
      <c r="O3784" s="558"/>
      <c r="P3784" s="598"/>
      <c r="Q3784" s="867" t="str">
        <f t="shared" ca="1" si="252"/>
        <v/>
      </c>
      <c r="R3784" s="867" t="str">
        <f t="shared" ca="1" si="253"/>
        <v/>
      </c>
      <c r="S3784" s="867" t="str">
        <f>IFERROR(IF(VLOOKUP("*"&amp;TRIM($F3784)&amp;"*",dump!$A:$D,4,FALSE)="","空文字",VLOOKUP("*"&amp;TRIM($F3784)&amp;"*",dump!$A:$D,4,FALSE)),"NA")</f>
        <v>NA</v>
      </c>
      <c r="T3784" s="867" t="str">
        <f t="shared" ca="1" si="254"/>
        <v>●</v>
      </c>
      <c r="U3784" s="867"/>
      <c r="V3784" s="867"/>
      <c r="W3784" s="867"/>
      <c r="X3784" s="867"/>
      <c r="Y3784" s="867" t="str">
        <f t="shared" si="255"/>
        <v/>
      </c>
      <c r="Z3784" s="867"/>
    </row>
    <row r="3785" spans="2:26" s="312" customFormat="1" ht="15" customHeight="1" outlineLevel="1">
      <c r="B3785" s="314"/>
      <c r="C3785" s="534"/>
      <c r="D3785" s="328"/>
      <c r="E3785" s="382"/>
      <c r="F3785" s="309" t="s">
        <v>13438</v>
      </c>
      <c r="G3785" s="397"/>
      <c r="H3785" s="397"/>
      <c r="I3785" s="76"/>
      <c r="J3785" s="414"/>
      <c r="K3785" s="864" t="str">
        <f t="shared" si="251"/>
        <v/>
      </c>
      <c r="L3785" s="557" t="s">
        <v>3656</v>
      </c>
      <c r="M3785" s="558" t="s">
        <v>3655</v>
      </c>
      <c r="N3785" s="738" t="s">
        <v>18279</v>
      </c>
      <c r="O3785" s="558"/>
      <c r="P3785" s="598"/>
      <c r="Q3785" s="867" t="str">
        <f t="shared" ca="1" si="252"/>
        <v/>
      </c>
      <c r="R3785" s="867" t="str">
        <f t="shared" ca="1" si="253"/>
        <v/>
      </c>
      <c r="S3785" s="867" t="str">
        <f>IFERROR(IF(VLOOKUP("*"&amp;TRIM($F3785)&amp;"*",dump!$A:$D,4,FALSE)="","空文字",VLOOKUP("*"&amp;TRIM($F3785)&amp;"*",dump!$A:$D,4,FALSE)),"NA")</f>
        <v>NA</v>
      </c>
      <c r="T3785" s="867" t="str">
        <f t="shared" ca="1" si="254"/>
        <v>●</v>
      </c>
      <c r="U3785" s="867"/>
      <c r="V3785" s="867"/>
      <c r="W3785" s="867"/>
      <c r="X3785" s="867"/>
      <c r="Y3785" s="867" t="str">
        <f t="shared" si="255"/>
        <v/>
      </c>
      <c r="Z3785" s="867"/>
    </row>
    <row r="3786" spans="2:26" s="312" customFormat="1" ht="15" customHeight="1" outlineLevel="1">
      <c r="B3786" s="314"/>
      <c r="C3786" s="534"/>
      <c r="D3786" s="328"/>
      <c r="E3786" s="531"/>
      <c r="F3786" s="309" t="s">
        <v>13439</v>
      </c>
      <c r="G3786" s="309"/>
      <c r="H3786" s="310"/>
      <c r="I3786" s="311"/>
      <c r="J3786" s="421"/>
      <c r="K3786" s="865" t="str">
        <f t="shared" si="251"/>
        <v/>
      </c>
      <c r="L3786" s="557" t="s">
        <v>3656</v>
      </c>
      <c r="M3786" s="558" t="s">
        <v>3655</v>
      </c>
      <c r="N3786" s="738" t="s">
        <v>18280</v>
      </c>
      <c r="O3786" s="558"/>
      <c r="P3786" s="598"/>
      <c r="Q3786" s="867" t="str">
        <f t="shared" ca="1" si="252"/>
        <v/>
      </c>
      <c r="R3786" s="867" t="str">
        <f t="shared" ca="1" si="253"/>
        <v/>
      </c>
      <c r="S3786" s="867" t="str">
        <f>IFERROR(IF(VLOOKUP("*"&amp;TRIM($F3786)&amp;"*",dump!$A:$D,4,FALSE)="","空文字",VLOOKUP("*"&amp;TRIM($F3786)&amp;"*",dump!$A:$D,4,FALSE)),"NA")</f>
        <v>NA</v>
      </c>
      <c r="T3786" s="867" t="str">
        <f t="shared" ca="1" si="254"/>
        <v>●</v>
      </c>
      <c r="U3786" s="867"/>
      <c r="V3786" s="867"/>
      <c r="W3786" s="867"/>
      <c r="X3786" s="867"/>
      <c r="Y3786" s="867" t="str">
        <f t="shared" si="255"/>
        <v/>
      </c>
      <c r="Z3786" s="867"/>
    </row>
    <row r="3787" spans="2:26" s="312" customFormat="1" ht="30" customHeight="1" outlineLevel="1">
      <c r="B3787" s="314"/>
      <c r="C3787" s="534"/>
      <c r="D3787" s="328"/>
      <c r="E3787" s="530" t="s">
        <v>13440</v>
      </c>
      <c r="F3787" s="309" t="s">
        <v>13441</v>
      </c>
      <c r="G3787" s="397" t="s">
        <v>13442</v>
      </c>
      <c r="H3787" s="308" t="s">
        <v>3657</v>
      </c>
      <c r="I3787" s="313" t="s">
        <v>3666</v>
      </c>
      <c r="J3787" s="420" t="s">
        <v>5684</v>
      </c>
      <c r="K3787" s="865" t="str">
        <f t="shared" si="251"/>
        <v/>
      </c>
      <c r="L3787" s="557" t="s">
        <v>3656</v>
      </c>
      <c r="M3787" s="558" t="s">
        <v>3655</v>
      </c>
      <c r="N3787" s="738" t="s">
        <v>18281</v>
      </c>
      <c r="O3787" s="558"/>
      <c r="P3787" s="598"/>
      <c r="Q3787" s="867" t="str">
        <f t="shared" ca="1" si="252"/>
        <v/>
      </c>
      <c r="R3787" s="867" t="str">
        <f t="shared" ca="1" si="253"/>
        <v/>
      </c>
      <c r="S3787" s="867" t="str">
        <f>IFERROR(IF(VLOOKUP("*"&amp;TRIM($F3787)&amp;"*",dump!$A:$D,4,FALSE)="","空文字",VLOOKUP("*"&amp;TRIM($F3787)&amp;"*",dump!$A:$D,4,FALSE)),"NA")</f>
        <v>NA</v>
      </c>
      <c r="T3787" s="867" t="str">
        <f t="shared" ca="1" si="254"/>
        <v>●</v>
      </c>
      <c r="U3787" s="867"/>
      <c r="V3787" s="867"/>
      <c r="W3787" s="867"/>
      <c r="X3787" s="867"/>
      <c r="Y3787" s="867" t="str">
        <f t="shared" si="255"/>
        <v/>
      </c>
      <c r="Z3787" s="867"/>
    </row>
    <row r="3788" spans="2:26" s="312" customFormat="1" ht="15" customHeight="1" outlineLevel="1">
      <c r="B3788" s="314"/>
      <c r="C3788" s="534"/>
      <c r="D3788" s="328"/>
      <c r="E3788" s="382"/>
      <c r="F3788" s="309" t="s">
        <v>13443</v>
      </c>
      <c r="G3788" s="397"/>
      <c r="H3788" s="397"/>
      <c r="I3788" s="76"/>
      <c r="J3788" s="414"/>
      <c r="K3788" s="864" t="str">
        <f t="shared" si="251"/>
        <v/>
      </c>
      <c r="L3788" s="557" t="s">
        <v>3656</v>
      </c>
      <c r="M3788" s="558" t="s">
        <v>3655</v>
      </c>
      <c r="N3788" s="738" t="s">
        <v>18282</v>
      </c>
      <c r="O3788" s="558"/>
      <c r="P3788" s="598"/>
      <c r="Q3788" s="867" t="str">
        <f t="shared" ca="1" si="252"/>
        <v/>
      </c>
      <c r="R3788" s="867" t="str">
        <f t="shared" ca="1" si="253"/>
        <v/>
      </c>
      <c r="S3788" s="867" t="str">
        <f>IFERROR(IF(VLOOKUP("*"&amp;TRIM($F3788)&amp;"*",dump!$A:$D,4,FALSE)="","空文字",VLOOKUP("*"&amp;TRIM($F3788)&amp;"*",dump!$A:$D,4,FALSE)),"NA")</f>
        <v>NA</v>
      </c>
      <c r="T3788" s="867" t="str">
        <f t="shared" ca="1" si="254"/>
        <v>●</v>
      </c>
      <c r="U3788" s="867"/>
      <c r="V3788" s="867"/>
      <c r="W3788" s="867"/>
      <c r="X3788" s="867"/>
      <c r="Y3788" s="867" t="str">
        <f t="shared" si="255"/>
        <v/>
      </c>
      <c r="Z3788" s="867"/>
    </row>
    <row r="3789" spans="2:26" s="312" customFormat="1" ht="15" customHeight="1" outlineLevel="1">
      <c r="B3789" s="314"/>
      <c r="C3789" s="534"/>
      <c r="D3789" s="328"/>
      <c r="E3789" s="531"/>
      <c r="F3789" s="309" t="s">
        <v>13444</v>
      </c>
      <c r="G3789" s="309"/>
      <c r="H3789" s="310"/>
      <c r="I3789" s="311"/>
      <c r="J3789" s="421"/>
      <c r="K3789" s="865" t="str">
        <f t="shared" ref="K3789:K3852" si="256">IF(AND(M3789="", O3789="", N3789&lt;&gt;""), "○", "")</f>
        <v/>
      </c>
      <c r="L3789" s="557" t="s">
        <v>3656</v>
      </c>
      <c r="M3789" s="558" t="s">
        <v>3655</v>
      </c>
      <c r="N3789" s="738" t="s">
        <v>18283</v>
      </c>
      <c r="O3789" s="558"/>
      <c r="P3789" s="598"/>
      <c r="Q3789" s="867" t="str">
        <f t="shared" ref="Q3789:Q3852" ca="1" si="257">IF(P3789="","",IF(P3789="←",IF(OFFSET($J3789,0,MATCH(MID(M3789,1,FIND("の",M3789,1)-1), $L$11:$BA$11,0)+4,1,1)="","",OFFSET($L3789,0,MATCH(MID(M3789,1,FIND("の",M3789,1)-1), $L$11:$BA$11,0)+4,1,1)),P3789))</f>
        <v/>
      </c>
      <c r="R3789" s="867" t="str">
        <f t="shared" ref="R3789:R3852" ca="1" si="258">IF(COUNTIF(Q3789,"*(*"),MID(Q3789,FIND("(",Q3789,1)+1,FIND(")",Q3789,1)-FIND("(",Q3789,1)-1),IF(COUNTIF(Q3789,"*""*"),MID(Q3789,FIND("""",Q3789,1)+1,LEN(Q3789)-2),IF(COUNTIF(Q3789,"*：*"),RIGHT(Q3789,LEN(Q3789)-(FIND("：",Q3789))),Q3789)))</f>
        <v/>
      </c>
      <c r="S3789" s="867" t="str">
        <f>IFERROR(IF(VLOOKUP("*"&amp;TRIM($F3789)&amp;"*",dump!$A:$D,4,FALSE)="","空文字",VLOOKUP("*"&amp;TRIM($F3789)&amp;"*",dump!$A:$D,4,FALSE)),"NA")</f>
        <v>NA</v>
      </c>
      <c r="T3789" s="867" t="str">
        <f t="shared" ref="T3789:T3852" ca="1" si="259">IF($K3789&lt;&gt;"",IF($E3789&lt;&gt;"","■",""),IF(AND(R3789="",S3789="NA"),"●", IF(EXACT(R3789,S3789),"●","×")))</f>
        <v>●</v>
      </c>
      <c r="U3789" s="867"/>
      <c r="V3789" s="867"/>
      <c r="W3789" s="867"/>
      <c r="X3789" s="867"/>
      <c r="Y3789" s="867" t="str">
        <f t="shared" ref="Y3789:Y3852" si="260">IF(U3789="●","●","")</f>
        <v/>
      </c>
      <c r="Z3789" s="867"/>
    </row>
    <row r="3790" spans="2:26" s="312" customFormat="1" ht="75" customHeight="1" outlineLevel="1">
      <c r="B3790" s="314"/>
      <c r="C3790" s="534"/>
      <c r="D3790" s="328"/>
      <c r="E3790" s="530" t="s">
        <v>13445</v>
      </c>
      <c r="F3790" s="309" t="s">
        <v>13446</v>
      </c>
      <c r="G3790" s="397" t="s">
        <v>13447</v>
      </c>
      <c r="H3790" s="308" t="s">
        <v>3657</v>
      </c>
      <c r="I3790" s="313" t="s">
        <v>3666</v>
      </c>
      <c r="J3790" s="420" t="s">
        <v>5684</v>
      </c>
      <c r="K3790" s="865" t="str">
        <f t="shared" si="256"/>
        <v/>
      </c>
      <c r="L3790" s="557" t="s">
        <v>3656</v>
      </c>
      <c r="M3790" s="558" t="s">
        <v>3655</v>
      </c>
      <c r="N3790" s="738" t="s">
        <v>18284</v>
      </c>
      <c r="O3790" s="558"/>
      <c r="P3790" s="598"/>
      <c r="Q3790" s="867" t="str">
        <f t="shared" ca="1" si="257"/>
        <v/>
      </c>
      <c r="R3790" s="867" t="str">
        <f t="shared" ca="1" si="258"/>
        <v/>
      </c>
      <c r="S3790" s="867" t="str">
        <f>IFERROR(IF(VLOOKUP("*"&amp;TRIM($F3790)&amp;"*",dump!$A:$D,4,FALSE)="","空文字",VLOOKUP("*"&amp;TRIM($F3790)&amp;"*",dump!$A:$D,4,FALSE)),"NA")</f>
        <v>NA</v>
      </c>
      <c r="T3790" s="867" t="str">
        <f t="shared" ca="1" si="259"/>
        <v>●</v>
      </c>
      <c r="U3790" s="867"/>
      <c r="V3790" s="867"/>
      <c r="W3790" s="867"/>
      <c r="X3790" s="867"/>
      <c r="Y3790" s="867" t="str">
        <f t="shared" si="260"/>
        <v/>
      </c>
      <c r="Z3790" s="867"/>
    </row>
    <row r="3791" spans="2:26" s="312" customFormat="1" ht="15" customHeight="1" outlineLevel="1">
      <c r="B3791" s="314"/>
      <c r="C3791" s="534"/>
      <c r="D3791" s="328"/>
      <c r="E3791" s="382"/>
      <c r="F3791" s="309" t="s">
        <v>13448</v>
      </c>
      <c r="G3791" s="397"/>
      <c r="H3791" s="397"/>
      <c r="I3791" s="76"/>
      <c r="J3791" s="414"/>
      <c r="K3791" s="864" t="str">
        <f t="shared" si="256"/>
        <v/>
      </c>
      <c r="L3791" s="557" t="s">
        <v>3656</v>
      </c>
      <c r="M3791" s="558" t="s">
        <v>3655</v>
      </c>
      <c r="N3791" s="738" t="s">
        <v>18285</v>
      </c>
      <c r="O3791" s="558"/>
      <c r="P3791" s="725"/>
      <c r="Q3791" s="867" t="str">
        <f t="shared" ca="1" si="257"/>
        <v/>
      </c>
      <c r="R3791" s="867" t="str">
        <f t="shared" ca="1" si="258"/>
        <v/>
      </c>
      <c r="S3791" s="867" t="str">
        <f>IFERROR(IF(VLOOKUP("*"&amp;TRIM($F3791)&amp;"*",dump!$A:$D,4,FALSE)="","空文字",VLOOKUP("*"&amp;TRIM($F3791)&amp;"*",dump!$A:$D,4,FALSE)),"NA")</f>
        <v>NA</v>
      </c>
      <c r="T3791" s="867" t="str">
        <f t="shared" ca="1" si="259"/>
        <v>●</v>
      </c>
      <c r="U3791" s="867"/>
      <c r="V3791" s="867"/>
      <c r="W3791" s="867"/>
      <c r="X3791" s="867"/>
      <c r="Y3791" s="867" t="str">
        <f t="shared" si="260"/>
        <v/>
      </c>
      <c r="Z3791" s="867"/>
    </row>
    <row r="3792" spans="2:26" s="312" customFormat="1" ht="15" customHeight="1" outlineLevel="1">
      <c r="B3792" s="314"/>
      <c r="C3792" s="534"/>
      <c r="D3792" s="328"/>
      <c r="E3792" s="531"/>
      <c r="F3792" s="309" t="s">
        <v>13449</v>
      </c>
      <c r="G3792" s="309"/>
      <c r="H3792" s="310"/>
      <c r="I3792" s="311"/>
      <c r="J3792" s="421"/>
      <c r="K3792" s="865" t="str">
        <f t="shared" si="256"/>
        <v/>
      </c>
      <c r="L3792" s="557" t="s">
        <v>3656</v>
      </c>
      <c r="M3792" s="558" t="s">
        <v>3655</v>
      </c>
      <c r="N3792" s="738" t="s">
        <v>18286</v>
      </c>
      <c r="O3792" s="558"/>
      <c r="P3792" s="725"/>
      <c r="Q3792" s="867" t="str">
        <f t="shared" ca="1" si="257"/>
        <v/>
      </c>
      <c r="R3792" s="867" t="str">
        <f t="shared" ca="1" si="258"/>
        <v/>
      </c>
      <c r="S3792" s="867" t="str">
        <f>IFERROR(IF(VLOOKUP("*"&amp;TRIM($F3792)&amp;"*",dump!$A:$D,4,FALSE)="","空文字",VLOOKUP("*"&amp;TRIM($F3792)&amp;"*",dump!$A:$D,4,FALSE)),"NA")</f>
        <v>NA</v>
      </c>
      <c r="T3792" s="867" t="str">
        <f t="shared" ca="1" si="259"/>
        <v>●</v>
      </c>
      <c r="U3792" s="867"/>
      <c r="V3792" s="867"/>
      <c r="W3792" s="867"/>
      <c r="X3792" s="867"/>
      <c r="Y3792" s="867" t="str">
        <f t="shared" si="260"/>
        <v/>
      </c>
      <c r="Z3792" s="867"/>
    </row>
    <row r="3793" spans="2:26" s="312" customFormat="1" ht="75" customHeight="1" outlineLevel="1">
      <c r="B3793" s="314"/>
      <c r="C3793" s="534"/>
      <c r="D3793" s="328"/>
      <c r="E3793" s="530" t="s">
        <v>13450</v>
      </c>
      <c r="F3793" s="309" t="s">
        <v>13451</v>
      </c>
      <c r="G3793" s="397" t="s">
        <v>13452</v>
      </c>
      <c r="H3793" s="308" t="s">
        <v>3657</v>
      </c>
      <c r="I3793" s="313" t="s">
        <v>3666</v>
      </c>
      <c r="J3793" s="420" t="s">
        <v>5684</v>
      </c>
      <c r="K3793" s="865" t="str">
        <f t="shared" si="256"/>
        <v/>
      </c>
      <c r="L3793" s="557" t="s">
        <v>3656</v>
      </c>
      <c r="M3793" s="558" t="s">
        <v>3655</v>
      </c>
      <c r="N3793" s="738" t="s">
        <v>18287</v>
      </c>
      <c r="O3793" s="558"/>
      <c r="P3793" s="598"/>
      <c r="Q3793" s="867" t="str">
        <f t="shared" ca="1" si="257"/>
        <v/>
      </c>
      <c r="R3793" s="867" t="str">
        <f t="shared" ca="1" si="258"/>
        <v/>
      </c>
      <c r="S3793" s="867" t="str">
        <f>IFERROR(IF(VLOOKUP("*"&amp;TRIM($F3793)&amp;"*",dump!$A:$D,4,FALSE)="","空文字",VLOOKUP("*"&amp;TRIM($F3793)&amp;"*",dump!$A:$D,4,FALSE)),"NA")</f>
        <v>NA</v>
      </c>
      <c r="T3793" s="867" t="str">
        <f t="shared" ca="1" si="259"/>
        <v>●</v>
      </c>
      <c r="U3793" s="867"/>
      <c r="V3793" s="867"/>
      <c r="W3793" s="867"/>
      <c r="X3793" s="867"/>
      <c r="Y3793" s="867" t="str">
        <f t="shared" si="260"/>
        <v/>
      </c>
      <c r="Z3793" s="867"/>
    </row>
    <row r="3794" spans="2:26" s="312" customFormat="1" ht="15" customHeight="1" outlineLevel="1">
      <c r="B3794" s="314"/>
      <c r="C3794" s="534"/>
      <c r="D3794" s="328"/>
      <c r="E3794" s="382"/>
      <c r="F3794" s="309" t="s">
        <v>13453</v>
      </c>
      <c r="G3794" s="397"/>
      <c r="H3794" s="397"/>
      <c r="I3794" s="76"/>
      <c r="J3794" s="414"/>
      <c r="K3794" s="864" t="str">
        <f t="shared" si="256"/>
        <v/>
      </c>
      <c r="L3794" s="557" t="s">
        <v>3656</v>
      </c>
      <c r="M3794" s="558" t="s">
        <v>3655</v>
      </c>
      <c r="N3794" s="738" t="s">
        <v>18288</v>
      </c>
      <c r="O3794" s="558"/>
      <c r="P3794" s="598"/>
      <c r="Q3794" s="867" t="str">
        <f t="shared" ca="1" si="257"/>
        <v/>
      </c>
      <c r="R3794" s="867" t="str">
        <f t="shared" ca="1" si="258"/>
        <v/>
      </c>
      <c r="S3794" s="867" t="str">
        <f>IFERROR(IF(VLOOKUP("*"&amp;TRIM($F3794)&amp;"*",dump!$A:$D,4,FALSE)="","空文字",VLOOKUP("*"&amp;TRIM($F3794)&amp;"*",dump!$A:$D,4,FALSE)),"NA")</f>
        <v>NA</v>
      </c>
      <c r="T3794" s="867" t="str">
        <f t="shared" ca="1" si="259"/>
        <v>●</v>
      </c>
      <c r="U3794" s="867"/>
      <c r="V3794" s="867"/>
      <c r="W3794" s="867"/>
      <c r="X3794" s="867"/>
      <c r="Y3794" s="867" t="str">
        <f t="shared" si="260"/>
        <v/>
      </c>
      <c r="Z3794" s="867"/>
    </row>
    <row r="3795" spans="2:26" s="312" customFormat="1" ht="15" customHeight="1" outlineLevel="1">
      <c r="B3795" s="314"/>
      <c r="C3795" s="534"/>
      <c r="D3795" s="328"/>
      <c r="E3795" s="531"/>
      <c r="F3795" s="309" t="s">
        <v>13454</v>
      </c>
      <c r="G3795" s="309"/>
      <c r="H3795" s="310"/>
      <c r="I3795" s="311"/>
      <c r="J3795" s="421"/>
      <c r="K3795" s="865" t="str">
        <f t="shared" si="256"/>
        <v/>
      </c>
      <c r="L3795" s="557" t="s">
        <v>3656</v>
      </c>
      <c r="M3795" s="558" t="s">
        <v>3655</v>
      </c>
      <c r="N3795" s="738" t="s">
        <v>18289</v>
      </c>
      <c r="O3795" s="558"/>
      <c r="P3795" s="598"/>
      <c r="Q3795" s="867" t="str">
        <f t="shared" ca="1" si="257"/>
        <v/>
      </c>
      <c r="R3795" s="867" t="str">
        <f t="shared" ca="1" si="258"/>
        <v/>
      </c>
      <c r="S3795" s="867" t="str">
        <f>IFERROR(IF(VLOOKUP("*"&amp;TRIM($F3795)&amp;"*",dump!$A:$D,4,FALSE)="","空文字",VLOOKUP("*"&amp;TRIM($F3795)&amp;"*",dump!$A:$D,4,FALSE)),"NA")</f>
        <v>NA</v>
      </c>
      <c r="T3795" s="867" t="str">
        <f t="shared" ca="1" si="259"/>
        <v>●</v>
      </c>
      <c r="U3795" s="867"/>
      <c r="V3795" s="867"/>
      <c r="W3795" s="867"/>
      <c r="X3795" s="867"/>
      <c r="Y3795" s="867" t="str">
        <f t="shared" si="260"/>
        <v/>
      </c>
      <c r="Z3795" s="867"/>
    </row>
    <row r="3796" spans="2:26" s="312" customFormat="1" ht="30" customHeight="1" outlineLevel="1">
      <c r="B3796" s="314"/>
      <c r="C3796" s="534"/>
      <c r="D3796" s="328"/>
      <c r="E3796" s="530" t="s">
        <v>13455</v>
      </c>
      <c r="F3796" s="309" t="s">
        <v>13456</v>
      </c>
      <c r="G3796" s="397" t="s">
        <v>13457</v>
      </c>
      <c r="H3796" s="308" t="s">
        <v>3657</v>
      </c>
      <c r="I3796" s="313" t="s">
        <v>3666</v>
      </c>
      <c r="J3796" s="420" t="s">
        <v>5684</v>
      </c>
      <c r="K3796" s="865" t="str">
        <f t="shared" si="256"/>
        <v/>
      </c>
      <c r="L3796" s="557" t="s">
        <v>3656</v>
      </c>
      <c r="M3796" s="558" t="s">
        <v>3655</v>
      </c>
      <c r="N3796" s="738" t="s">
        <v>18290</v>
      </c>
      <c r="O3796" s="558"/>
      <c r="P3796" s="598"/>
      <c r="Q3796" s="867" t="str">
        <f t="shared" ca="1" si="257"/>
        <v/>
      </c>
      <c r="R3796" s="867" t="str">
        <f t="shared" ca="1" si="258"/>
        <v/>
      </c>
      <c r="S3796" s="867" t="str">
        <f>IFERROR(IF(VLOOKUP("*"&amp;TRIM($F3796)&amp;"*",dump!$A:$D,4,FALSE)="","空文字",VLOOKUP("*"&amp;TRIM($F3796)&amp;"*",dump!$A:$D,4,FALSE)),"NA")</f>
        <v>NA</v>
      </c>
      <c r="T3796" s="867" t="str">
        <f t="shared" ca="1" si="259"/>
        <v>●</v>
      </c>
      <c r="U3796" s="867"/>
      <c r="V3796" s="867"/>
      <c r="W3796" s="867"/>
      <c r="X3796" s="867"/>
      <c r="Y3796" s="867" t="str">
        <f t="shared" si="260"/>
        <v/>
      </c>
      <c r="Z3796" s="867"/>
    </row>
    <row r="3797" spans="2:26" s="312" customFormat="1" ht="15" customHeight="1" outlineLevel="1">
      <c r="B3797" s="314"/>
      <c r="C3797" s="534"/>
      <c r="D3797" s="328"/>
      <c r="E3797" s="382"/>
      <c r="F3797" s="309" t="s">
        <v>13458</v>
      </c>
      <c r="G3797" s="397"/>
      <c r="H3797" s="397"/>
      <c r="I3797" s="76"/>
      <c r="J3797" s="414"/>
      <c r="K3797" s="864" t="str">
        <f t="shared" si="256"/>
        <v/>
      </c>
      <c r="L3797" s="557" t="s">
        <v>3656</v>
      </c>
      <c r="M3797" s="558" t="s">
        <v>3655</v>
      </c>
      <c r="N3797" s="738" t="s">
        <v>18291</v>
      </c>
      <c r="O3797" s="558"/>
      <c r="P3797" s="598"/>
      <c r="Q3797" s="867" t="str">
        <f t="shared" ca="1" si="257"/>
        <v/>
      </c>
      <c r="R3797" s="867" t="str">
        <f t="shared" ca="1" si="258"/>
        <v/>
      </c>
      <c r="S3797" s="867" t="str">
        <f>IFERROR(IF(VLOOKUP("*"&amp;TRIM($F3797)&amp;"*",dump!$A:$D,4,FALSE)="","空文字",VLOOKUP("*"&amp;TRIM($F3797)&amp;"*",dump!$A:$D,4,FALSE)),"NA")</f>
        <v>NA</v>
      </c>
      <c r="T3797" s="867" t="str">
        <f t="shared" ca="1" si="259"/>
        <v>●</v>
      </c>
      <c r="U3797" s="867"/>
      <c r="V3797" s="867"/>
      <c r="W3797" s="867"/>
      <c r="X3797" s="867"/>
      <c r="Y3797" s="867" t="str">
        <f t="shared" si="260"/>
        <v/>
      </c>
      <c r="Z3797" s="867"/>
    </row>
    <row r="3798" spans="2:26" s="312" customFormat="1" ht="15" customHeight="1" outlineLevel="1">
      <c r="B3798" s="314"/>
      <c r="C3798" s="534"/>
      <c r="D3798" s="328"/>
      <c r="E3798" s="531"/>
      <c r="F3798" s="309" t="s">
        <v>13459</v>
      </c>
      <c r="G3798" s="309"/>
      <c r="H3798" s="310"/>
      <c r="I3798" s="311"/>
      <c r="J3798" s="421"/>
      <c r="K3798" s="865" t="str">
        <f t="shared" si="256"/>
        <v/>
      </c>
      <c r="L3798" s="557" t="s">
        <v>3656</v>
      </c>
      <c r="M3798" s="558" t="s">
        <v>3655</v>
      </c>
      <c r="N3798" s="738" t="s">
        <v>18292</v>
      </c>
      <c r="O3798" s="558"/>
      <c r="P3798" s="598"/>
      <c r="Q3798" s="867" t="str">
        <f t="shared" ca="1" si="257"/>
        <v/>
      </c>
      <c r="R3798" s="867" t="str">
        <f t="shared" ca="1" si="258"/>
        <v/>
      </c>
      <c r="S3798" s="867" t="str">
        <f>IFERROR(IF(VLOOKUP("*"&amp;TRIM($F3798)&amp;"*",dump!$A:$D,4,FALSE)="","空文字",VLOOKUP("*"&amp;TRIM($F3798)&amp;"*",dump!$A:$D,4,FALSE)),"NA")</f>
        <v>NA</v>
      </c>
      <c r="T3798" s="867" t="str">
        <f t="shared" ca="1" si="259"/>
        <v>●</v>
      </c>
      <c r="U3798" s="867"/>
      <c r="V3798" s="867"/>
      <c r="W3798" s="867"/>
      <c r="X3798" s="867"/>
      <c r="Y3798" s="867" t="str">
        <f t="shared" si="260"/>
        <v/>
      </c>
      <c r="Z3798" s="867"/>
    </row>
    <row r="3799" spans="2:26" s="312" customFormat="1" ht="75" customHeight="1" outlineLevel="1">
      <c r="B3799" s="314"/>
      <c r="C3799" s="534"/>
      <c r="D3799" s="328"/>
      <c r="E3799" s="530" t="s">
        <v>13460</v>
      </c>
      <c r="F3799" s="309" t="s">
        <v>13461</v>
      </c>
      <c r="G3799" s="306" t="s">
        <v>13462</v>
      </c>
      <c r="H3799" s="305" t="s">
        <v>3657</v>
      </c>
      <c r="I3799" s="304" t="s">
        <v>3666</v>
      </c>
      <c r="J3799" s="419" t="s">
        <v>5684</v>
      </c>
      <c r="K3799" s="865" t="str">
        <f t="shared" si="256"/>
        <v/>
      </c>
      <c r="L3799" s="557" t="s">
        <v>3656</v>
      </c>
      <c r="M3799" s="558" t="s">
        <v>3655</v>
      </c>
      <c r="N3799" s="738" t="s">
        <v>18293</v>
      </c>
      <c r="O3799" s="558"/>
      <c r="P3799" s="598"/>
      <c r="Q3799" s="867" t="str">
        <f t="shared" ca="1" si="257"/>
        <v/>
      </c>
      <c r="R3799" s="867" t="str">
        <f t="shared" ca="1" si="258"/>
        <v/>
      </c>
      <c r="S3799" s="867" t="str">
        <f>IFERROR(IF(VLOOKUP("*"&amp;TRIM($F3799)&amp;"*",dump!$A:$D,4,FALSE)="","空文字",VLOOKUP("*"&amp;TRIM($F3799)&amp;"*",dump!$A:$D,4,FALSE)),"NA")</f>
        <v>NA</v>
      </c>
      <c r="T3799" s="867" t="str">
        <f t="shared" ca="1" si="259"/>
        <v>●</v>
      </c>
      <c r="U3799" s="867"/>
      <c r="V3799" s="867"/>
      <c r="W3799" s="867"/>
      <c r="X3799" s="867"/>
      <c r="Y3799" s="867" t="str">
        <f t="shared" si="260"/>
        <v/>
      </c>
      <c r="Z3799" s="867"/>
    </row>
    <row r="3800" spans="2:26" s="312" customFormat="1" ht="15" customHeight="1" outlineLevel="1">
      <c r="B3800" s="314"/>
      <c r="C3800" s="534"/>
      <c r="D3800" s="328"/>
      <c r="E3800" s="382"/>
      <c r="F3800" s="309" t="s">
        <v>13463</v>
      </c>
      <c r="G3800" s="397"/>
      <c r="H3800" s="397"/>
      <c r="I3800" s="76"/>
      <c r="J3800" s="414"/>
      <c r="K3800" s="864" t="str">
        <f t="shared" si="256"/>
        <v/>
      </c>
      <c r="L3800" s="557" t="s">
        <v>3656</v>
      </c>
      <c r="M3800" s="558" t="s">
        <v>3655</v>
      </c>
      <c r="N3800" s="738" t="s">
        <v>18294</v>
      </c>
      <c r="O3800" s="558"/>
      <c r="P3800" s="725"/>
      <c r="Q3800" s="867" t="str">
        <f t="shared" ca="1" si="257"/>
        <v/>
      </c>
      <c r="R3800" s="867" t="str">
        <f t="shared" ca="1" si="258"/>
        <v/>
      </c>
      <c r="S3800" s="867" t="str">
        <f>IFERROR(IF(VLOOKUP("*"&amp;TRIM($F3800)&amp;"*",dump!$A:$D,4,FALSE)="","空文字",VLOOKUP("*"&amp;TRIM($F3800)&amp;"*",dump!$A:$D,4,FALSE)),"NA")</f>
        <v>NA</v>
      </c>
      <c r="T3800" s="867" t="str">
        <f t="shared" ca="1" si="259"/>
        <v>●</v>
      </c>
      <c r="U3800" s="867"/>
      <c r="V3800" s="867"/>
      <c r="W3800" s="867"/>
      <c r="X3800" s="867"/>
      <c r="Y3800" s="867" t="str">
        <f t="shared" si="260"/>
        <v/>
      </c>
      <c r="Z3800" s="867"/>
    </row>
    <row r="3801" spans="2:26" s="312" customFormat="1" ht="15" customHeight="1" outlineLevel="1">
      <c r="B3801" s="314"/>
      <c r="C3801" s="534"/>
      <c r="D3801" s="328"/>
      <c r="E3801" s="531"/>
      <c r="F3801" s="309" t="s">
        <v>13464</v>
      </c>
      <c r="G3801" s="309"/>
      <c r="H3801" s="310"/>
      <c r="I3801" s="311"/>
      <c r="J3801" s="421"/>
      <c r="K3801" s="865" t="str">
        <f t="shared" si="256"/>
        <v/>
      </c>
      <c r="L3801" s="557" t="s">
        <v>3656</v>
      </c>
      <c r="M3801" s="558" t="s">
        <v>3655</v>
      </c>
      <c r="N3801" s="738" t="s">
        <v>18295</v>
      </c>
      <c r="O3801" s="558"/>
      <c r="P3801" s="725"/>
      <c r="Q3801" s="867" t="str">
        <f t="shared" ca="1" si="257"/>
        <v/>
      </c>
      <c r="R3801" s="867" t="str">
        <f t="shared" ca="1" si="258"/>
        <v/>
      </c>
      <c r="S3801" s="867" t="str">
        <f>IFERROR(IF(VLOOKUP("*"&amp;TRIM($F3801)&amp;"*",dump!$A:$D,4,FALSE)="","空文字",VLOOKUP("*"&amp;TRIM($F3801)&amp;"*",dump!$A:$D,4,FALSE)),"NA")</f>
        <v>NA</v>
      </c>
      <c r="T3801" s="867" t="str">
        <f t="shared" ca="1" si="259"/>
        <v>●</v>
      </c>
      <c r="U3801" s="867"/>
      <c r="V3801" s="867"/>
      <c r="W3801" s="867"/>
      <c r="X3801" s="867"/>
      <c r="Y3801" s="867" t="str">
        <f t="shared" si="260"/>
        <v/>
      </c>
      <c r="Z3801" s="867"/>
    </row>
    <row r="3802" spans="2:26" s="312" customFormat="1" ht="75" customHeight="1" outlineLevel="1">
      <c r="B3802" s="314"/>
      <c r="C3802" s="534"/>
      <c r="D3802" s="328"/>
      <c r="E3802" s="530" t="s">
        <v>13465</v>
      </c>
      <c r="F3802" s="309" t="s">
        <v>13466</v>
      </c>
      <c r="G3802" s="397" t="s">
        <v>13467</v>
      </c>
      <c r="H3802" s="308" t="s">
        <v>3657</v>
      </c>
      <c r="I3802" s="313" t="s">
        <v>3666</v>
      </c>
      <c r="J3802" s="420" t="s">
        <v>5684</v>
      </c>
      <c r="K3802" s="865" t="str">
        <f t="shared" si="256"/>
        <v/>
      </c>
      <c r="L3802" s="557" t="s">
        <v>3656</v>
      </c>
      <c r="M3802" s="558" t="s">
        <v>3655</v>
      </c>
      <c r="N3802" s="738" t="s">
        <v>18296</v>
      </c>
      <c r="O3802" s="558"/>
      <c r="P3802" s="598"/>
      <c r="Q3802" s="867" t="str">
        <f t="shared" ca="1" si="257"/>
        <v/>
      </c>
      <c r="R3802" s="867" t="str">
        <f t="shared" ca="1" si="258"/>
        <v/>
      </c>
      <c r="S3802" s="867" t="str">
        <f>IFERROR(IF(VLOOKUP("*"&amp;TRIM($F3802)&amp;"*",dump!$A:$D,4,FALSE)="","空文字",VLOOKUP("*"&amp;TRIM($F3802)&amp;"*",dump!$A:$D,4,FALSE)),"NA")</f>
        <v>NA</v>
      </c>
      <c r="T3802" s="867" t="str">
        <f t="shared" ca="1" si="259"/>
        <v>●</v>
      </c>
      <c r="U3802" s="867"/>
      <c r="V3802" s="867"/>
      <c r="W3802" s="867"/>
      <c r="X3802" s="867"/>
      <c r="Y3802" s="867" t="str">
        <f t="shared" si="260"/>
        <v/>
      </c>
      <c r="Z3802" s="867"/>
    </row>
    <row r="3803" spans="2:26" s="312" customFormat="1" ht="15" customHeight="1" outlineLevel="1">
      <c r="B3803" s="314"/>
      <c r="C3803" s="534"/>
      <c r="D3803" s="328"/>
      <c r="E3803" s="382"/>
      <c r="F3803" s="309" t="s">
        <v>13468</v>
      </c>
      <c r="G3803" s="397"/>
      <c r="H3803" s="397"/>
      <c r="I3803" s="76"/>
      <c r="J3803" s="414"/>
      <c r="K3803" s="864" t="str">
        <f t="shared" si="256"/>
        <v/>
      </c>
      <c r="L3803" s="557" t="s">
        <v>3656</v>
      </c>
      <c r="M3803" s="558" t="s">
        <v>3655</v>
      </c>
      <c r="N3803" s="738" t="s">
        <v>18297</v>
      </c>
      <c r="O3803" s="558"/>
      <c r="P3803" s="598"/>
      <c r="Q3803" s="867" t="str">
        <f t="shared" ca="1" si="257"/>
        <v/>
      </c>
      <c r="R3803" s="867" t="str">
        <f t="shared" ca="1" si="258"/>
        <v/>
      </c>
      <c r="S3803" s="867" t="str">
        <f>IFERROR(IF(VLOOKUP("*"&amp;TRIM($F3803)&amp;"*",dump!$A:$D,4,FALSE)="","空文字",VLOOKUP("*"&amp;TRIM($F3803)&amp;"*",dump!$A:$D,4,FALSE)),"NA")</f>
        <v>NA</v>
      </c>
      <c r="T3803" s="867" t="str">
        <f t="shared" ca="1" si="259"/>
        <v>●</v>
      </c>
      <c r="U3803" s="867"/>
      <c r="V3803" s="867"/>
      <c r="W3803" s="867"/>
      <c r="X3803" s="867"/>
      <c r="Y3803" s="867" t="str">
        <f t="shared" si="260"/>
        <v/>
      </c>
      <c r="Z3803" s="867"/>
    </row>
    <row r="3804" spans="2:26" s="312" customFormat="1" ht="15" customHeight="1" outlineLevel="1">
      <c r="B3804" s="314"/>
      <c r="C3804" s="534"/>
      <c r="D3804" s="328"/>
      <c r="E3804" s="531"/>
      <c r="F3804" s="309" t="s">
        <v>13469</v>
      </c>
      <c r="G3804" s="309"/>
      <c r="H3804" s="310"/>
      <c r="I3804" s="311"/>
      <c r="J3804" s="421"/>
      <c r="K3804" s="865" t="str">
        <f t="shared" si="256"/>
        <v/>
      </c>
      <c r="L3804" s="557" t="s">
        <v>3656</v>
      </c>
      <c r="M3804" s="558" t="s">
        <v>3655</v>
      </c>
      <c r="N3804" s="738" t="s">
        <v>18298</v>
      </c>
      <c r="O3804" s="558"/>
      <c r="P3804" s="598"/>
      <c r="Q3804" s="867" t="str">
        <f t="shared" ca="1" si="257"/>
        <v/>
      </c>
      <c r="R3804" s="867" t="str">
        <f t="shared" ca="1" si="258"/>
        <v/>
      </c>
      <c r="S3804" s="867" t="str">
        <f>IFERROR(IF(VLOOKUP("*"&amp;TRIM($F3804)&amp;"*",dump!$A:$D,4,FALSE)="","空文字",VLOOKUP("*"&amp;TRIM($F3804)&amp;"*",dump!$A:$D,4,FALSE)),"NA")</f>
        <v>NA</v>
      </c>
      <c r="T3804" s="867" t="str">
        <f t="shared" ca="1" si="259"/>
        <v>●</v>
      </c>
      <c r="U3804" s="867"/>
      <c r="V3804" s="867"/>
      <c r="W3804" s="867"/>
      <c r="X3804" s="867"/>
      <c r="Y3804" s="867" t="str">
        <f t="shared" si="260"/>
        <v/>
      </c>
      <c r="Z3804" s="867"/>
    </row>
    <row r="3805" spans="2:26" s="312" customFormat="1" ht="75" customHeight="1" outlineLevel="1">
      <c r="B3805" s="314"/>
      <c r="C3805" s="534"/>
      <c r="D3805" s="328"/>
      <c r="E3805" s="530" t="s">
        <v>13470</v>
      </c>
      <c r="F3805" s="309" t="s">
        <v>13471</v>
      </c>
      <c r="G3805" s="397" t="s">
        <v>13472</v>
      </c>
      <c r="H3805" s="308" t="s">
        <v>3657</v>
      </c>
      <c r="I3805" s="313" t="s">
        <v>3666</v>
      </c>
      <c r="J3805" s="420" t="s">
        <v>5684</v>
      </c>
      <c r="K3805" s="865" t="str">
        <f t="shared" si="256"/>
        <v/>
      </c>
      <c r="L3805" s="557" t="s">
        <v>3656</v>
      </c>
      <c r="M3805" s="558" t="s">
        <v>3655</v>
      </c>
      <c r="N3805" s="738" t="s">
        <v>18299</v>
      </c>
      <c r="O3805" s="558"/>
      <c r="P3805" s="598"/>
      <c r="Q3805" s="867" t="str">
        <f t="shared" ca="1" si="257"/>
        <v/>
      </c>
      <c r="R3805" s="867" t="str">
        <f t="shared" ca="1" si="258"/>
        <v/>
      </c>
      <c r="S3805" s="867" t="str">
        <f>IFERROR(IF(VLOOKUP("*"&amp;TRIM($F3805)&amp;"*",dump!$A:$D,4,FALSE)="","空文字",VLOOKUP("*"&amp;TRIM($F3805)&amp;"*",dump!$A:$D,4,FALSE)),"NA")</f>
        <v>NA</v>
      </c>
      <c r="T3805" s="867" t="str">
        <f t="shared" ca="1" si="259"/>
        <v>●</v>
      </c>
      <c r="U3805" s="867"/>
      <c r="V3805" s="867"/>
      <c r="W3805" s="867"/>
      <c r="X3805" s="867"/>
      <c r="Y3805" s="867" t="str">
        <f t="shared" si="260"/>
        <v/>
      </c>
      <c r="Z3805" s="867"/>
    </row>
    <row r="3806" spans="2:26" s="312" customFormat="1" ht="15" customHeight="1" outlineLevel="1">
      <c r="B3806" s="314"/>
      <c r="C3806" s="534"/>
      <c r="D3806" s="328"/>
      <c r="E3806" s="382"/>
      <c r="F3806" s="309" t="s">
        <v>13473</v>
      </c>
      <c r="G3806" s="397"/>
      <c r="H3806" s="397"/>
      <c r="I3806" s="76"/>
      <c r="J3806" s="414"/>
      <c r="K3806" s="864" t="str">
        <f t="shared" si="256"/>
        <v/>
      </c>
      <c r="L3806" s="557" t="s">
        <v>3656</v>
      </c>
      <c r="M3806" s="558" t="s">
        <v>3655</v>
      </c>
      <c r="N3806" s="738" t="s">
        <v>18300</v>
      </c>
      <c r="O3806" s="558"/>
      <c r="P3806" s="598"/>
      <c r="Q3806" s="867" t="str">
        <f t="shared" ca="1" si="257"/>
        <v/>
      </c>
      <c r="R3806" s="867" t="str">
        <f t="shared" ca="1" si="258"/>
        <v/>
      </c>
      <c r="S3806" s="867" t="str">
        <f>IFERROR(IF(VLOOKUP("*"&amp;TRIM($F3806)&amp;"*",dump!$A:$D,4,FALSE)="","空文字",VLOOKUP("*"&amp;TRIM($F3806)&amp;"*",dump!$A:$D,4,FALSE)),"NA")</f>
        <v>NA</v>
      </c>
      <c r="T3806" s="867" t="str">
        <f t="shared" ca="1" si="259"/>
        <v>●</v>
      </c>
      <c r="U3806" s="867"/>
      <c r="V3806" s="867"/>
      <c r="W3806" s="867"/>
      <c r="X3806" s="867"/>
      <c r="Y3806" s="867" t="str">
        <f t="shared" si="260"/>
        <v/>
      </c>
      <c r="Z3806" s="867"/>
    </row>
    <row r="3807" spans="2:26" s="312" customFormat="1" ht="15" customHeight="1" outlineLevel="1">
      <c r="B3807" s="314"/>
      <c r="C3807" s="534"/>
      <c r="D3807" s="328"/>
      <c r="E3807" s="531"/>
      <c r="F3807" s="309" t="s">
        <v>13474</v>
      </c>
      <c r="G3807" s="309"/>
      <c r="H3807" s="310"/>
      <c r="I3807" s="311"/>
      <c r="J3807" s="421"/>
      <c r="K3807" s="865" t="str">
        <f t="shared" si="256"/>
        <v/>
      </c>
      <c r="L3807" s="557" t="s">
        <v>3656</v>
      </c>
      <c r="M3807" s="558" t="s">
        <v>3655</v>
      </c>
      <c r="N3807" s="738" t="s">
        <v>18301</v>
      </c>
      <c r="O3807" s="558"/>
      <c r="P3807" s="598"/>
      <c r="Q3807" s="867" t="str">
        <f t="shared" ca="1" si="257"/>
        <v/>
      </c>
      <c r="R3807" s="867" t="str">
        <f t="shared" ca="1" si="258"/>
        <v/>
      </c>
      <c r="S3807" s="867" t="str">
        <f>IFERROR(IF(VLOOKUP("*"&amp;TRIM($F3807)&amp;"*",dump!$A:$D,4,FALSE)="","空文字",VLOOKUP("*"&amp;TRIM($F3807)&amp;"*",dump!$A:$D,4,FALSE)),"NA")</f>
        <v>NA</v>
      </c>
      <c r="T3807" s="867" t="str">
        <f t="shared" ca="1" si="259"/>
        <v>●</v>
      </c>
      <c r="U3807" s="867"/>
      <c r="V3807" s="867"/>
      <c r="W3807" s="867"/>
      <c r="X3807" s="867"/>
      <c r="Y3807" s="867" t="str">
        <f t="shared" si="260"/>
        <v/>
      </c>
      <c r="Z3807" s="867"/>
    </row>
    <row r="3808" spans="2:26" s="312" customFormat="1" ht="75" customHeight="1" outlineLevel="1">
      <c r="B3808" s="314"/>
      <c r="C3808" s="534"/>
      <c r="D3808" s="328"/>
      <c r="E3808" s="530" t="s">
        <v>13475</v>
      </c>
      <c r="F3808" s="309" t="s">
        <v>13476</v>
      </c>
      <c r="G3808" s="397" t="s">
        <v>13477</v>
      </c>
      <c r="H3808" s="308" t="s">
        <v>3657</v>
      </c>
      <c r="I3808" s="313" t="s">
        <v>3666</v>
      </c>
      <c r="J3808" s="420" t="s">
        <v>5684</v>
      </c>
      <c r="K3808" s="865" t="str">
        <f t="shared" si="256"/>
        <v/>
      </c>
      <c r="L3808" s="557" t="s">
        <v>3656</v>
      </c>
      <c r="M3808" s="558" t="s">
        <v>3655</v>
      </c>
      <c r="N3808" s="738" t="s">
        <v>18302</v>
      </c>
      <c r="O3808" s="558"/>
      <c r="P3808" s="598"/>
      <c r="Q3808" s="867" t="str">
        <f t="shared" ca="1" si="257"/>
        <v/>
      </c>
      <c r="R3808" s="867" t="str">
        <f t="shared" ca="1" si="258"/>
        <v/>
      </c>
      <c r="S3808" s="867" t="str">
        <f>IFERROR(IF(VLOOKUP("*"&amp;TRIM($F3808)&amp;"*",dump!$A:$D,4,FALSE)="","空文字",VLOOKUP("*"&amp;TRIM($F3808)&amp;"*",dump!$A:$D,4,FALSE)),"NA")</f>
        <v>NA</v>
      </c>
      <c r="T3808" s="867" t="str">
        <f t="shared" ca="1" si="259"/>
        <v>●</v>
      </c>
      <c r="U3808" s="867"/>
      <c r="V3808" s="867"/>
      <c r="W3808" s="867"/>
      <c r="X3808" s="867"/>
      <c r="Y3808" s="867" t="str">
        <f t="shared" si="260"/>
        <v/>
      </c>
      <c r="Z3808" s="867"/>
    </row>
    <row r="3809" spans="2:26" s="312" customFormat="1" ht="15" customHeight="1" outlineLevel="1">
      <c r="B3809" s="314"/>
      <c r="C3809" s="534"/>
      <c r="D3809" s="328"/>
      <c r="E3809" s="382"/>
      <c r="F3809" s="309" t="s">
        <v>13478</v>
      </c>
      <c r="G3809" s="397"/>
      <c r="H3809" s="397"/>
      <c r="I3809" s="76"/>
      <c r="J3809" s="414"/>
      <c r="K3809" s="864" t="str">
        <f t="shared" si="256"/>
        <v/>
      </c>
      <c r="L3809" s="557" t="s">
        <v>3656</v>
      </c>
      <c r="M3809" s="558" t="s">
        <v>3655</v>
      </c>
      <c r="N3809" s="738" t="s">
        <v>18303</v>
      </c>
      <c r="O3809" s="558"/>
      <c r="P3809" s="598"/>
      <c r="Q3809" s="867" t="str">
        <f t="shared" ca="1" si="257"/>
        <v/>
      </c>
      <c r="R3809" s="867" t="str">
        <f t="shared" ca="1" si="258"/>
        <v/>
      </c>
      <c r="S3809" s="867" t="str">
        <f>IFERROR(IF(VLOOKUP("*"&amp;TRIM($F3809)&amp;"*",dump!$A:$D,4,FALSE)="","空文字",VLOOKUP("*"&amp;TRIM($F3809)&amp;"*",dump!$A:$D,4,FALSE)),"NA")</f>
        <v>NA</v>
      </c>
      <c r="T3809" s="867" t="str">
        <f t="shared" ca="1" si="259"/>
        <v>●</v>
      </c>
      <c r="U3809" s="867"/>
      <c r="V3809" s="867"/>
      <c r="W3809" s="867"/>
      <c r="X3809" s="867"/>
      <c r="Y3809" s="867" t="str">
        <f t="shared" si="260"/>
        <v/>
      </c>
      <c r="Z3809" s="867"/>
    </row>
    <row r="3810" spans="2:26" s="312" customFormat="1" ht="15" customHeight="1" outlineLevel="1">
      <c r="B3810" s="314"/>
      <c r="C3810" s="534"/>
      <c r="D3810" s="328"/>
      <c r="E3810" s="531"/>
      <c r="F3810" s="309" t="s">
        <v>13479</v>
      </c>
      <c r="G3810" s="309"/>
      <c r="H3810" s="310"/>
      <c r="I3810" s="311"/>
      <c r="J3810" s="421"/>
      <c r="K3810" s="865" t="str">
        <f t="shared" si="256"/>
        <v/>
      </c>
      <c r="L3810" s="557" t="s">
        <v>3656</v>
      </c>
      <c r="M3810" s="558" t="s">
        <v>3655</v>
      </c>
      <c r="N3810" s="738" t="s">
        <v>18304</v>
      </c>
      <c r="O3810" s="558"/>
      <c r="P3810" s="598"/>
      <c r="Q3810" s="867" t="str">
        <f t="shared" ca="1" si="257"/>
        <v/>
      </c>
      <c r="R3810" s="867" t="str">
        <f t="shared" ca="1" si="258"/>
        <v/>
      </c>
      <c r="S3810" s="867" t="str">
        <f>IFERROR(IF(VLOOKUP("*"&amp;TRIM($F3810)&amp;"*",dump!$A:$D,4,FALSE)="","空文字",VLOOKUP("*"&amp;TRIM($F3810)&amp;"*",dump!$A:$D,4,FALSE)),"NA")</f>
        <v>NA</v>
      </c>
      <c r="T3810" s="867" t="str">
        <f t="shared" ca="1" si="259"/>
        <v>●</v>
      </c>
      <c r="U3810" s="867"/>
      <c r="V3810" s="867"/>
      <c r="W3810" s="867"/>
      <c r="X3810" s="867"/>
      <c r="Y3810" s="867" t="str">
        <f t="shared" si="260"/>
        <v/>
      </c>
      <c r="Z3810" s="867"/>
    </row>
    <row r="3811" spans="2:26" s="312" customFormat="1" ht="15" customHeight="1" outlineLevel="1">
      <c r="B3811" s="314"/>
      <c r="C3811" s="534"/>
      <c r="D3811" s="328"/>
      <c r="E3811" s="335" t="s">
        <v>15015</v>
      </c>
      <c r="F3811" s="309" t="s">
        <v>14909</v>
      </c>
      <c r="G3811" s="335" t="s">
        <v>14910</v>
      </c>
      <c r="H3811" s="308" t="s">
        <v>3657</v>
      </c>
      <c r="I3811" s="313" t="s">
        <v>3666</v>
      </c>
      <c r="J3811" s="420" t="s">
        <v>5684</v>
      </c>
      <c r="K3811" s="865" t="str">
        <f t="shared" si="256"/>
        <v/>
      </c>
      <c r="L3811" s="557" t="s">
        <v>3656</v>
      </c>
      <c r="M3811" s="558" t="s">
        <v>3655</v>
      </c>
      <c r="N3811" s="733" t="s">
        <v>18305</v>
      </c>
      <c r="O3811" s="558"/>
      <c r="P3811" s="598"/>
      <c r="Q3811" s="867" t="str">
        <f t="shared" ca="1" si="257"/>
        <v/>
      </c>
      <c r="R3811" s="867" t="str">
        <f t="shared" ca="1" si="258"/>
        <v/>
      </c>
      <c r="S3811" s="867" t="str">
        <f>IFERROR(IF(VLOOKUP("*"&amp;TRIM($F3811)&amp;"*",dump!$A:$D,4,FALSE)="","空文字",VLOOKUP("*"&amp;TRIM($F3811)&amp;"*",dump!$A:$D,4,FALSE)),"NA")</f>
        <v>NA</v>
      </c>
      <c r="T3811" s="867" t="str">
        <f t="shared" ca="1" si="259"/>
        <v>●</v>
      </c>
      <c r="U3811" s="867"/>
      <c r="V3811" s="867"/>
      <c r="W3811" s="867"/>
      <c r="X3811" s="867"/>
      <c r="Y3811" s="867" t="str">
        <f t="shared" si="260"/>
        <v/>
      </c>
      <c r="Z3811" s="867"/>
    </row>
    <row r="3812" spans="2:26" s="312" customFormat="1" ht="15" customHeight="1" outlineLevel="1">
      <c r="B3812" s="314"/>
      <c r="C3812" s="534"/>
      <c r="D3812" s="328"/>
      <c r="E3812" s="505"/>
      <c r="F3812" s="309" t="s">
        <v>14911</v>
      </c>
      <c r="G3812" s="505"/>
      <c r="H3812" s="505"/>
      <c r="I3812" s="244"/>
      <c r="J3812" s="428"/>
      <c r="K3812" s="868" t="str">
        <f t="shared" si="256"/>
        <v/>
      </c>
      <c r="L3812" s="557" t="s">
        <v>3656</v>
      </c>
      <c r="M3812" s="558" t="s">
        <v>3655</v>
      </c>
      <c r="N3812" s="733" t="s">
        <v>19521</v>
      </c>
      <c r="O3812" s="558"/>
      <c r="P3812" s="598"/>
      <c r="Q3812" s="867" t="str">
        <f t="shared" ca="1" si="257"/>
        <v/>
      </c>
      <c r="R3812" s="867" t="str">
        <f t="shared" ca="1" si="258"/>
        <v/>
      </c>
      <c r="S3812" s="867" t="str">
        <f>IFERROR(IF(VLOOKUP("*"&amp;TRIM($F3812)&amp;"*",dump!$A:$D,4,FALSE)="","空文字",VLOOKUP("*"&amp;TRIM($F3812)&amp;"*",dump!$A:$D,4,FALSE)),"NA")</f>
        <v>NA</v>
      </c>
      <c r="T3812" s="867" t="str">
        <f t="shared" ca="1" si="259"/>
        <v>●</v>
      </c>
      <c r="U3812" s="867"/>
      <c r="V3812" s="867"/>
      <c r="W3812" s="867"/>
      <c r="X3812" s="867"/>
      <c r="Y3812" s="867" t="str">
        <f t="shared" si="260"/>
        <v/>
      </c>
      <c r="Z3812" s="867"/>
    </row>
    <row r="3813" spans="2:26" s="312" customFormat="1" ht="15" customHeight="1" outlineLevel="1">
      <c r="B3813" s="314"/>
      <c r="C3813" s="534"/>
      <c r="D3813" s="328"/>
      <c r="E3813" s="134"/>
      <c r="F3813" s="309" t="s">
        <v>14912</v>
      </c>
      <c r="G3813" s="134"/>
      <c r="H3813" s="134"/>
      <c r="I3813" s="245"/>
      <c r="J3813" s="430"/>
      <c r="K3813" s="868" t="str">
        <f t="shared" si="256"/>
        <v/>
      </c>
      <c r="L3813" s="557" t="s">
        <v>3656</v>
      </c>
      <c r="M3813" s="558" t="s">
        <v>3655</v>
      </c>
      <c r="N3813" s="733" t="s">
        <v>19522</v>
      </c>
      <c r="O3813" s="558"/>
      <c r="P3813" s="598"/>
      <c r="Q3813" s="867" t="str">
        <f t="shared" ca="1" si="257"/>
        <v/>
      </c>
      <c r="R3813" s="867" t="str">
        <f t="shared" ca="1" si="258"/>
        <v/>
      </c>
      <c r="S3813" s="867" t="str">
        <f>IFERROR(IF(VLOOKUP("*"&amp;TRIM($F3813)&amp;"*",dump!$A:$D,4,FALSE)="","空文字",VLOOKUP("*"&amp;TRIM($F3813)&amp;"*",dump!$A:$D,4,FALSE)),"NA")</f>
        <v>NA</v>
      </c>
      <c r="T3813" s="867" t="str">
        <f t="shared" ca="1" si="259"/>
        <v>●</v>
      </c>
      <c r="U3813" s="867"/>
      <c r="V3813" s="867"/>
      <c r="W3813" s="867"/>
      <c r="X3813" s="867"/>
      <c r="Y3813" s="867" t="str">
        <f t="shared" si="260"/>
        <v/>
      </c>
      <c r="Z3813" s="867"/>
    </row>
    <row r="3814" spans="2:26" s="312" customFormat="1" ht="15" customHeight="1" outlineLevel="1">
      <c r="B3814" s="314"/>
      <c r="C3814" s="534"/>
      <c r="D3814" s="328"/>
      <c r="E3814" s="335" t="s">
        <v>15017</v>
      </c>
      <c r="F3814" s="309" t="s">
        <v>14913</v>
      </c>
      <c r="G3814" s="335" t="s">
        <v>14914</v>
      </c>
      <c r="H3814" s="308" t="s">
        <v>3657</v>
      </c>
      <c r="I3814" s="313" t="s">
        <v>3666</v>
      </c>
      <c r="J3814" s="420" t="s">
        <v>5684</v>
      </c>
      <c r="K3814" s="865" t="str">
        <f t="shared" si="256"/>
        <v/>
      </c>
      <c r="L3814" s="557" t="s">
        <v>3656</v>
      </c>
      <c r="M3814" s="558" t="s">
        <v>3655</v>
      </c>
      <c r="N3814" s="733" t="s">
        <v>18306</v>
      </c>
      <c r="O3814" s="558"/>
      <c r="P3814" s="598"/>
      <c r="Q3814" s="867" t="str">
        <f t="shared" ca="1" si="257"/>
        <v/>
      </c>
      <c r="R3814" s="867" t="str">
        <f t="shared" ca="1" si="258"/>
        <v/>
      </c>
      <c r="S3814" s="867" t="str">
        <f>IFERROR(IF(VLOOKUP("*"&amp;TRIM($F3814)&amp;"*",dump!$A:$D,4,FALSE)="","空文字",VLOOKUP("*"&amp;TRIM($F3814)&amp;"*",dump!$A:$D,4,FALSE)),"NA")</f>
        <v>NA</v>
      </c>
      <c r="T3814" s="867" t="str">
        <f t="shared" ca="1" si="259"/>
        <v>●</v>
      </c>
      <c r="U3814" s="867"/>
      <c r="V3814" s="867"/>
      <c r="W3814" s="867"/>
      <c r="X3814" s="867"/>
      <c r="Y3814" s="867" t="str">
        <f t="shared" si="260"/>
        <v/>
      </c>
      <c r="Z3814" s="867"/>
    </row>
    <row r="3815" spans="2:26" s="312" customFormat="1" ht="15" customHeight="1" outlineLevel="1">
      <c r="B3815" s="314"/>
      <c r="C3815" s="534"/>
      <c r="D3815" s="328"/>
      <c r="E3815" s="505"/>
      <c r="F3815" s="309" t="s">
        <v>14915</v>
      </c>
      <c r="G3815" s="505"/>
      <c r="H3815" s="505"/>
      <c r="I3815" s="244"/>
      <c r="J3815" s="428"/>
      <c r="K3815" s="868" t="str">
        <f t="shared" si="256"/>
        <v/>
      </c>
      <c r="L3815" s="557" t="s">
        <v>3656</v>
      </c>
      <c r="M3815" s="558" t="s">
        <v>3655</v>
      </c>
      <c r="N3815" s="733" t="s">
        <v>19523</v>
      </c>
      <c r="O3815" s="558"/>
      <c r="P3815" s="598"/>
      <c r="Q3815" s="867" t="str">
        <f t="shared" ca="1" si="257"/>
        <v/>
      </c>
      <c r="R3815" s="867" t="str">
        <f t="shared" ca="1" si="258"/>
        <v/>
      </c>
      <c r="S3815" s="867" t="str">
        <f>IFERROR(IF(VLOOKUP("*"&amp;TRIM($F3815)&amp;"*",dump!$A:$D,4,FALSE)="","空文字",VLOOKUP("*"&amp;TRIM($F3815)&amp;"*",dump!$A:$D,4,FALSE)),"NA")</f>
        <v>NA</v>
      </c>
      <c r="T3815" s="867" t="str">
        <f t="shared" ca="1" si="259"/>
        <v>●</v>
      </c>
      <c r="U3815" s="867"/>
      <c r="V3815" s="867"/>
      <c r="W3815" s="867"/>
      <c r="X3815" s="867"/>
      <c r="Y3815" s="867" t="str">
        <f t="shared" si="260"/>
        <v/>
      </c>
      <c r="Z3815" s="867"/>
    </row>
    <row r="3816" spans="2:26" s="312" customFormat="1" ht="15" customHeight="1" outlineLevel="1">
      <c r="B3816" s="314"/>
      <c r="C3816" s="534"/>
      <c r="D3816" s="328"/>
      <c r="E3816" s="134"/>
      <c r="F3816" s="309" t="s">
        <v>14916</v>
      </c>
      <c r="G3816" s="134"/>
      <c r="H3816" s="134"/>
      <c r="I3816" s="245"/>
      <c r="J3816" s="430"/>
      <c r="K3816" s="868" t="str">
        <f t="shared" si="256"/>
        <v/>
      </c>
      <c r="L3816" s="557" t="s">
        <v>3656</v>
      </c>
      <c r="M3816" s="558" t="s">
        <v>3655</v>
      </c>
      <c r="N3816" s="733" t="s">
        <v>19524</v>
      </c>
      <c r="O3816" s="558"/>
      <c r="P3816" s="598"/>
      <c r="Q3816" s="867" t="str">
        <f t="shared" ca="1" si="257"/>
        <v/>
      </c>
      <c r="R3816" s="867" t="str">
        <f t="shared" ca="1" si="258"/>
        <v/>
      </c>
      <c r="S3816" s="867" t="str">
        <f>IFERROR(IF(VLOOKUP("*"&amp;TRIM($F3816)&amp;"*",dump!$A:$D,4,FALSE)="","空文字",VLOOKUP("*"&amp;TRIM($F3816)&amp;"*",dump!$A:$D,4,FALSE)),"NA")</f>
        <v>NA</v>
      </c>
      <c r="T3816" s="867" t="str">
        <f t="shared" ca="1" si="259"/>
        <v>●</v>
      </c>
      <c r="U3816" s="867"/>
      <c r="V3816" s="867"/>
      <c r="W3816" s="867"/>
      <c r="X3816" s="867"/>
      <c r="Y3816" s="867" t="str">
        <f t="shared" si="260"/>
        <v/>
      </c>
      <c r="Z3816" s="867"/>
    </row>
    <row r="3817" spans="2:26" s="312" customFormat="1" ht="15" customHeight="1" outlineLevel="1">
      <c r="B3817" s="314"/>
      <c r="C3817" s="534"/>
      <c r="D3817" s="328"/>
      <c r="E3817" s="335" t="s">
        <v>15016</v>
      </c>
      <c r="F3817" s="309" t="s">
        <v>14917</v>
      </c>
      <c r="G3817" s="335" t="s">
        <v>14918</v>
      </c>
      <c r="H3817" s="308" t="s">
        <v>3657</v>
      </c>
      <c r="I3817" s="313" t="s">
        <v>3666</v>
      </c>
      <c r="J3817" s="420" t="s">
        <v>5684</v>
      </c>
      <c r="K3817" s="865" t="str">
        <f t="shared" si="256"/>
        <v/>
      </c>
      <c r="L3817" s="557" t="s">
        <v>3656</v>
      </c>
      <c r="M3817" s="558" t="s">
        <v>3655</v>
      </c>
      <c r="N3817" s="733" t="s">
        <v>18307</v>
      </c>
      <c r="O3817" s="558"/>
      <c r="P3817" s="598"/>
      <c r="Q3817" s="867" t="str">
        <f t="shared" ca="1" si="257"/>
        <v/>
      </c>
      <c r="R3817" s="867" t="str">
        <f t="shared" ca="1" si="258"/>
        <v/>
      </c>
      <c r="S3817" s="867" t="str">
        <f>IFERROR(IF(VLOOKUP("*"&amp;TRIM($F3817)&amp;"*",dump!$A:$D,4,FALSE)="","空文字",VLOOKUP("*"&amp;TRIM($F3817)&amp;"*",dump!$A:$D,4,FALSE)),"NA")</f>
        <v>NA</v>
      </c>
      <c r="T3817" s="867" t="str">
        <f t="shared" ca="1" si="259"/>
        <v>●</v>
      </c>
      <c r="U3817" s="867"/>
      <c r="V3817" s="867"/>
      <c r="W3817" s="867"/>
      <c r="X3817" s="867"/>
      <c r="Y3817" s="867" t="str">
        <f t="shared" si="260"/>
        <v/>
      </c>
      <c r="Z3817" s="867"/>
    </row>
    <row r="3818" spans="2:26" s="312" customFormat="1" ht="15" customHeight="1" outlineLevel="1">
      <c r="B3818" s="314"/>
      <c r="C3818" s="534"/>
      <c r="D3818" s="328"/>
      <c r="E3818" s="505"/>
      <c r="F3818" s="309" t="s">
        <v>14919</v>
      </c>
      <c r="G3818" s="505"/>
      <c r="H3818" s="505"/>
      <c r="I3818" s="244"/>
      <c r="J3818" s="428"/>
      <c r="K3818" s="868" t="str">
        <f t="shared" si="256"/>
        <v/>
      </c>
      <c r="L3818" s="557" t="s">
        <v>3656</v>
      </c>
      <c r="M3818" s="558" t="s">
        <v>3655</v>
      </c>
      <c r="N3818" s="733" t="s">
        <v>19525</v>
      </c>
      <c r="O3818" s="558"/>
      <c r="P3818" s="598"/>
      <c r="Q3818" s="867" t="str">
        <f t="shared" ca="1" si="257"/>
        <v/>
      </c>
      <c r="R3818" s="867" t="str">
        <f t="shared" ca="1" si="258"/>
        <v/>
      </c>
      <c r="S3818" s="867" t="str">
        <f>IFERROR(IF(VLOOKUP("*"&amp;TRIM($F3818)&amp;"*",dump!$A:$D,4,FALSE)="","空文字",VLOOKUP("*"&amp;TRIM($F3818)&amp;"*",dump!$A:$D,4,FALSE)),"NA")</f>
        <v>NA</v>
      </c>
      <c r="T3818" s="867" t="str">
        <f t="shared" ca="1" si="259"/>
        <v>●</v>
      </c>
      <c r="U3818" s="867"/>
      <c r="V3818" s="867"/>
      <c r="W3818" s="867"/>
      <c r="X3818" s="867"/>
      <c r="Y3818" s="867" t="str">
        <f t="shared" si="260"/>
        <v/>
      </c>
      <c r="Z3818" s="867"/>
    </row>
    <row r="3819" spans="2:26" s="312" customFormat="1" ht="15" customHeight="1" outlineLevel="1">
      <c r="B3819" s="314"/>
      <c r="C3819" s="534"/>
      <c r="D3819" s="328"/>
      <c r="E3819" s="134"/>
      <c r="F3819" s="309" t="s">
        <v>14920</v>
      </c>
      <c r="G3819" s="134"/>
      <c r="H3819" s="134"/>
      <c r="I3819" s="245"/>
      <c r="J3819" s="430"/>
      <c r="K3819" s="868" t="str">
        <f t="shared" si="256"/>
        <v/>
      </c>
      <c r="L3819" s="557" t="s">
        <v>3656</v>
      </c>
      <c r="M3819" s="558" t="s">
        <v>3655</v>
      </c>
      <c r="N3819" s="733" t="s">
        <v>19526</v>
      </c>
      <c r="O3819" s="558"/>
      <c r="P3819" s="598"/>
      <c r="Q3819" s="867" t="str">
        <f t="shared" ca="1" si="257"/>
        <v/>
      </c>
      <c r="R3819" s="867" t="str">
        <f t="shared" ca="1" si="258"/>
        <v/>
      </c>
      <c r="S3819" s="867" t="str">
        <f>IFERROR(IF(VLOOKUP("*"&amp;TRIM($F3819)&amp;"*",dump!$A:$D,4,FALSE)="","空文字",VLOOKUP("*"&amp;TRIM($F3819)&amp;"*",dump!$A:$D,4,FALSE)),"NA")</f>
        <v>NA</v>
      </c>
      <c r="T3819" s="867" t="str">
        <f t="shared" ca="1" si="259"/>
        <v>●</v>
      </c>
      <c r="U3819" s="867"/>
      <c r="V3819" s="867"/>
      <c r="W3819" s="867"/>
      <c r="X3819" s="867"/>
      <c r="Y3819" s="867" t="str">
        <f t="shared" si="260"/>
        <v/>
      </c>
      <c r="Z3819" s="867"/>
    </row>
    <row r="3820" spans="2:26" s="312" customFormat="1" ht="15" customHeight="1" outlineLevel="1">
      <c r="B3820" s="314"/>
      <c r="C3820" s="534"/>
      <c r="D3820" s="328"/>
      <c r="E3820" s="335" t="s">
        <v>15018</v>
      </c>
      <c r="F3820" s="309" t="s">
        <v>14921</v>
      </c>
      <c r="G3820" s="335" t="s">
        <v>14314</v>
      </c>
      <c r="H3820" s="308" t="s">
        <v>3657</v>
      </c>
      <c r="I3820" s="313" t="s">
        <v>3666</v>
      </c>
      <c r="J3820" s="420" t="s">
        <v>5684</v>
      </c>
      <c r="K3820" s="865" t="str">
        <f t="shared" si="256"/>
        <v/>
      </c>
      <c r="L3820" s="557" t="s">
        <v>3656</v>
      </c>
      <c r="M3820" s="558" t="s">
        <v>3655</v>
      </c>
      <c r="N3820" s="733" t="s">
        <v>18308</v>
      </c>
      <c r="O3820" s="558"/>
      <c r="P3820" s="598"/>
      <c r="Q3820" s="867" t="str">
        <f t="shared" ca="1" si="257"/>
        <v/>
      </c>
      <c r="R3820" s="867" t="str">
        <f t="shared" ca="1" si="258"/>
        <v/>
      </c>
      <c r="S3820" s="867" t="str">
        <f>IFERROR(IF(VLOOKUP("*"&amp;TRIM($F3820)&amp;"*",dump!$A:$D,4,FALSE)="","空文字",VLOOKUP("*"&amp;TRIM($F3820)&amp;"*",dump!$A:$D,4,FALSE)),"NA")</f>
        <v>NA</v>
      </c>
      <c r="T3820" s="867" t="str">
        <f t="shared" ca="1" si="259"/>
        <v>●</v>
      </c>
      <c r="U3820" s="867"/>
      <c r="V3820" s="867"/>
      <c r="W3820" s="867"/>
      <c r="X3820" s="867"/>
      <c r="Y3820" s="867" t="str">
        <f t="shared" si="260"/>
        <v/>
      </c>
      <c r="Z3820" s="867"/>
    </row>
    <row r="3821" spans="2:26" s="312" customFormat="1" ht="15" customHeight="1" outlineLevel="1">
      <c r="B3821" s="314"/>
      <c r="C3821" s="534"/>
      <c r="D3821" s="328"/>
      <c r="E3821" s="505"/>
      <c r="F3821" s="309" t="s">
        <v>14922</v>
      </c>
      <c r="G3821" s="505"/>
      <c r="H3821" s="505"/>
      <c r="I3821" s="244"/>
      <c r="J3821" s="428"/>
      <c r="K3821" s="868" t="str">
        <f t="shared" si="256"/>
        <v/>
      </c>
      <c r="L3821" s="557" t="s">
        <v>3656</v>
      </c>
      <c r="M3821" s="558" t="s">
        <v>3655</v>
      </c>
      <c r="N3821" s="733" t="s">
        <v>19527</v>
      </c>
      <c r="O3821" s="558"/>
      <c r="P3821" s="598"/>
      <c r="Q3821" s="867" t="str">
        <f t="shared" ca="1" si="257"/>
        <v/>
      </c>
      <c r="R3821" s="867" t="str">
        <f t="shared" ca="1" si="258"/>
        <v/>
      </c>
      <c r="S3821" s="867" t="str">
        <f>IFERROR(IF(VLOOKUP("*"&amp;TRIM($F3821)&amp;"*",dump!$A:$D,4,FALSE)="","空文字",VLOOKUP("*"&amp;TRIM($F3821)&amp;"*",dump!$A:$D,4,FALSE)),"NA")</f>
        <v>NA</v>
      </c>
      <c r="T3821" s="867" t="str">
        <f t="shared" ca="1" si="259"/>
        <v>●</v>
      </c>
      <c r="U3821" s="867"/>
      <c r="V3821" s="867"/>
      <c r="W3821" s="867"/>
      <c r="X3821" s="867"/>
      <c r="Y3821" s="867" t="str">
        <f t="shared" si="260"/>
        <v/>
      </c>
      <c r="Z3821" s="867"/>
    </row>
    <row r="3822" spans="2:26" s="312" customFormat="1" ht="15" customHeight="1" outlineLevel="1">
      <c r="B3822" s="314"/>
      <c r="C3822" s="534"/>
      <c r="D3822" s="328"/>
      <c r="E3822" s="134"/>
      <c r="F3822" s="309" t="s">
        <v>14923</v>
      </c>
      <c r="G3822" s="134"/>
      <c r="H3822" s="134"/>
      <c r="I3822" s="245"/>
      <c r="J3822" s="430"/>
      <c r="K3822" s="868" t="str">
        <f t="shared" si="256"/>
        <v/>
      </c>
      <c r="L3822" s="557" t="s">
        <v>3656</v>
      </c>
      <c r="M3822" s="558" t="s">
        <v>3655</v>
      </c>
      <c r="N3822" s="733" t="s">
        <v>19528</v>
      </c>
      <c r="O3822" s="558"/>
      <c r="P3822" s="598"/>
      <c r="Q3822" s="867" t="str">
        <f t="shared" ca="1" si="257"/>
        <v/>
      </c>
      <c r="R3822" s="867" t="str">
        <f t="shared" ca="1" si="258"/>
        <v/>
      </c>
      <c r="S3822" s="867" t="str">
        <f>IFERROR(IF(VLOOKUP("*"&amp;TRIM($F3822)&amp;"*",dump!$A:$D,4,FALSE)="","空文字",VLOOKUP("*"&amp;TRIM($F3822)&amp;"*",dump!$A:$D,4,FALSE)),"NA")</f>
        <v>NA</v>
      </c>
      <c r="T3822" s="867" t="str">
        <f t="shared" ca="1" si="259"/>
        <v>●</v>
      </c>
      <c r="U3822" s="867"/>
      <c r="V3822" s="867"/>
      <c r="W3822" s="867"/>
      <c r="X3822" s="867"/>
      <c r="Y3822" s="867" t="str">
        <f t="shared" si="260"/>
        <v/>
      </c>
      <c r="Z3822" s="867"/>
    </row>
    <row r="3823" spans="2:26" s="312" customFormat="1" ht="21.6" outlineLevel="1">
      <c r="B3823" s="314"/>
      <c r="C3823" s="534"/>
      <c r="D3823" s="328"/>
      <c r="E3823" s="335" t="s">
        <v>16178</v>
      </c>
      <c r="F3823" s="309" t="s">
        <v>14924</v>
      </c>
      <c r="G3823" s="335" t="s">
        <v>16179</v>
      </c>
      <c r="H3823" s="308" t="s">
        <v>3657</v>
      </c>
      <c r="I3823" s="313" t="s">
        <v>3666</v>
      </c>
      <c r="J3823" s="420" t="s">
        <v>5684</v>
      </c>
      <c r="K3823" s="865" t="str">
        <f t="shared" si="256"/>
        <v/>
      </c>
      <c r="L3823" s="557" t="s">
        <v>3656</v>
      </c>
      <c r="M3823" s="558" t="s">
        <v>3655</v>
      </c>
      <c r="N3823" s="733" t="s">
        <v>18309</v>
      </c>
      <c r="O3823" s="558"/>
      <c r="P3823" s="599"/>
      <c r="Q3823" s="867" t="str">
        <f t="shared" ca="1" si="257"/>
        <v/>
      </c>
      <c r="R3823" s="867" t="str">
        <f t="shared" ca="1" si="258"/>
        <v/>
      </c>
      <c r="S3823" s="867" t="str">
        <f>IFERROR(IF(VLOOKUP("*"&amp;TRIM($F3823)&amp;"*",dump!$A:$D,4,FALSE)="","空文字",VLOOKUP("*"&amp;TRIM($F3823)&amp;"*",dump!$A:$D,4,FALSE)),"NA")</f>
        <v>NA</v>
      </c>
      <c r="T3823" s="867" t="str">
        <f t="shared" ca="1" si="259"/>
        <v>●</v>
      </c>
      <c r="U3823" s="867"/>
      <c r="V3823" s="867"/>
      <c r="W3823" s="867"/>
      <c r="X3823" s="867"/>
      <c r="Y3823" s="867" t="str">
        <f t="shared" si="260"/>
        <v/>
      </c>
      <c r="Z3823" s="867"/>
    </row>
    <row r="3824" spans="2:26" s="312" customFormat="1" ht="15" customHeight="1" outlineLevel="1">
      <c r="B3824" s="314"/>
      <c r="C3824" s="534"/>
      <c r="D3824" s="328"/>
      <c r="E3824" s="505"/>
      <c r="F3824" s="309" t="s">
        <v>14925</v>
      </c>
      <c r="G3824" s="505"/>
      <c r="H3824" s="505"/>
      <c r="I3824" s="244"/>
      <c r="J3824" s="428"/>
      <c r="K3824" s="868" t="str">
        <f t="shared" si="256"/>
        <v/>
      </c>
      <c r="L3824" s="557" t="s">
        <v>3656</v>
      </c>
      <c r="M3824" s="558" t="s">
        <v>3655</v>
      </c>
      <c r="N3824" s="733"/>
      <c r="O3824" s="558"/>
      <c r="P3824" s="599"/>
      <c r="Q3824" s="867" t="str">
        <f t="shared" ca="1" si="257"/>
        <v/>
      </c>
      <c r="R3824" s="867" t="str">
        <f t="shared" ca="1" si="258"/>
        <v/>
      </c>
      <c r="S3824" s="867" t="str">
        <f>IFERROR(IF(VLOOKUP("*"&amp;TRIM($F3824)&amp;"*",dump!$A:$D,4,FALSE)="","空文字",VLOOKUP("*"&amp;TRIM($F3824)&amp;"*",dump!$A:$D,4,FALSE)),"NA")</f>
        <v>NA</v>
      </c>
      <c r="T3824" s="867" t="str">
        <f t="shared" ca="1" si="259"/>
        <v>●</v>
      </c>
      <c r="U3824" s="867"/>
      <c r="V3824" s="867"/>
      <c r="W3824" s="867"/>
      <c r="X3824" s="867"/>
      <c r="Y3824" s="867" t="str">
        <f t="shared" si="260"/>
        <v/>
      </c>
      <c r="Z3824" s="867"/>
    </row>
    <row r="3825" spans="1:26" ht="15" customHeight="1" outlineLevel="1">
      <c r="A3825" s="312"/>
      <c r="B3825" s="314"/>
      <c r="C3825" s="534"/>
      <c r="D3825" s="328"/>
      <c r="E3825" s="134"/>
      <c r="F3825" s="309" t="s">
        <v>14926</v>
      </c>
      <c r="G3825" s="134"/>
      <c r="H3825" s="134"/>
      <c r="I3825" s="245"/>
      <c r="J3825" s="430"/>
      <c r="K3825" s="868" t="str">
        <f t="shared" si="256"/>
        <v/>
      </c>
      <c r="L3825" s="557" t="s">
        <v>3656</v>
      </c>
      <c r="M3825" s="558" t="s">
        <v>3655</v>
      </c>
      <c r="N3825" s="733"/>
      <c r="O3825" s="558"/>
      <c r="P3825" s="599"/>
      <c r="Q3825" s="867" t="str">
        <f t="shared" ca="1" si="257"/>
        <v/>
      </c>
      <c r="R3825" s="867" t="str">
        <f t="shared" ca="1" si="258"/>
        <v/>
      </c>
      <c r="S3825" s="867" t="str">
        <f>IFERROR(IF(VLOOKUP("*"&amp;TRIM($F3825)&amp;"*",dump!$A:$D,4,FALSE)="","空文字",VLOOKUP("*"&amp;TRIM($F3825)&amp;"*",dump!$A:$D,4,FALSE)),"NA")</f>
        <v>NA</v>
      </c>
      <c r="T3825" s="867" t="str">
        <f t="shared" ca="1" si="259"/>
        <v>●</v>
      </c>
      <c r="U3825" s="867"/>
      <c r="V3825" s="867"/>
      <c r="W3825" s="867"/>
      <c r="X3825" s="867"/>
      <c r="Y3825" s="867" t="str">
        <f t="shared" si="260"/>
        <v/>
      </c>
      <c r="Z3825" s="867"/>
    </row>
    <row r="3826" spans="1:26" ht="60" customHeight="1" outlineLevel="1">
      <c r="A3826" s="312"/>
      <c r="B3826" s="314"/>
      <c r="C3826" s="530" t="s">
        <v>13480</v>
      </c>
      <c r="D3826" s="215" t="s">
        <v>13481</v>
      </c>
      <c r="E3826" s="69"/>
      <c r="F3826" s="151" t="s">
        <v>13482</v>
      </c>
      <c r="G3826" s="151" t="s">
        <v>13483</v>
      </c>
      <c r="H3826" s="227" t="s">
        <v>218</v>
      </c>
      <c r="I3826" s="228" t="s">
        <v>660</v>
      </c>
      <c r="J3826" s="429" t="s">
        <v>5683</v>
      </c>
      <c r="K3826" s="865" t="str">
        <f t="shared" si="256"/>
        <v/>
      </c>
      <c r="L3826" s="557" t="s">
        <v>3656</v>
      </c>
      <c r="M3826" s="558" t="s">
        <v>3655</v>
      </c>
      <c r="N3826" s="739" t="s">
        <v>18310</v>
      </c>
      <c r="O3826" s="558"/>
      <c r="P3826" s="599"/>
      <c r="Q3826" s="867" t="str">
        <f t="shared" ca="1" si="257"/>
        <v/>
      </c>
      <c r="R3826" s="867" t="str">
        <f t="shared" ca="1" si="258"/>
        <v/>
      </c>
      <c r="S3826" s="867" t="str">
        <f>IFERROR(IF(VLOOKUP("*"&amp;TRIM($F3826)&amp;"*",dump!$A:$D,4,FALSE)="","空文字",VLOOKUP("*"&amp;TRIM($F3826)&amp;"*",dump!$A:$D,4,FALSE)),"NA")</f>
        <v>NA</v>
      </c>
      <c r="T3826" s="867" t="str">
        <f t="shared" ca="1" si="259"/>
        <v>●</v>
      </c>
      <c r="U3826" s="867"/>
      <c r="V3826" s="867"/>
      <c r="W3826" s="867"/>
      <c r="X3826" s="867"/>
      <c r="Y3826" s="867" t="str">
        <f t="shared" si="260"/>
        <v/>
      </c>
      <c r="Z3826" s="867"/>
    </row>
    <row r="3827" spans="1:26" ht="15" customHeight="1" outlineLevel="1">
      <c r="A3827" s="312"/>
      <c r="B3827" s="314"/>
      <c r="C3827" s="534"/>
      <c r="D3827" s="328"/>
      <c r="E3827" s="318" t="s">
        <v>13484</v>
      </c>
      <c r="F3827" s="309" t="s">
        <v>13485</v>
      </c>
      <c r="G3827" s="309" t="s">
        <v>13486</v>
      </c>
      <c r="H3827" s="310" t="s">
        <v>9</v>
      </c>
      <c r="I3827" s="311" t="s">
        <v>660</v>
      </c>
      <c r="J3827" s="421" t="s">
        <v>5683</v>
      </c>
      <c r="K3827" s="865" t="str">
        <f t="shared" si="256"/>
        <v/>
      </c>
      <c r="L3827" s="557" t="s">
        <v>3656</v>
      </c>
      <c r="M3827" s="558" t="s">
        <v>3655</v>
      </c>
      <c r="N3827" s="739" t="s">
        <v>18311</v>
      </c>
      <c r="O3827" s="558"/>
      <c r="P3827" s="599"/>
      <c r="Q3827" s="867" t="str">
        <f t="shared" ca="1" si="257"/>
        <v/>
      </c>
      <c r="R3827" s="867" t="str">
        <f t="shared" ca="1" si="258"/>
        <v/>
      </c>
      <c r="S3827" s="867" t="str">
        <f>IFERROR(IF(VLOOKUP("*"&amp;TRIM($F3827)&amp;"*",dump!$A:$D,4,FALSE)="","空文字",VLOOKUP("*"&amp;TRIM($F3827)&amp;"*",dump!$A:$D,4,FALSE)),"NA")</f>
        <v>NA</v>
      </c>
      <c r="T3827" s="867" t="str">
        <f t="shared" ca="1" si="259"/>
        <v>●</v>
      </c>
      <c r="U3827" s="867"/>
      <c r="V3827" s="867"/>
      <c r="W3827" s="867"/>
      <c r="X3827" s="867"/>
      <c r="Y3827" s="867" t="str">
        <f t="shared" si="260"/>
        <v/>
      </c>
      <c r="Z3827" s="867"/>
    </row>
    <row r="3828" spans="1:26" ht="15" customHeight="1" outlineLevel="1">
      <c r="A3828" s="312"/>
      <c r="B3828" s="314"/>
      <c r="C3828" s="534"/>
      <c r="D3828" s="328"/>
      <c r="E3828" s="318" t="s">
        <v>13487</v>
      </c>
      <c r="F3828" s="309" t="s">
        <v>13488</v>
      </c>
      <c r="G3828" s="309" t="s">
        <v>13489</v>
      </c>
      <c r="H3828" s="310" t="s">
        <v>9</v>
      </c>
      <c r="I3828" s="311" t="s">
        <v>660</v>
      </c>
      <c r="J3828" s="421" t="s">
        <v>5683</v>
      </c>
      <c r="K3828" s="865" t="str">
        <f t="shared" si="256"/>
        <v/>
      </c>
      <c r="L3828" s="557" t="s">
        <v>3656</v>
      </c>
      <c r="M3828" s="558" t="s">
        <v>3655</v>
      </c>
      <c r="N3828" s="715" t="s">
        <v>18312</v>
      </c>
      <c r="O3828" s="558"/>
      <c r="P3828" s="599"/>
      <c r="Q3828" s="867" t="str">
        <f t="shared" ca="1" si="257"/>
        <v/>
      </c>
      <c r="R3828" s="867" t="str">
        <f t="shared" ca="1" si="258"/>
        <v/>
      </c>
      <c r="S3828" s="867" t="str">
        <f>IFERROR(IF(VLOOKUP("*"&amp;TRIM($F3828)&amp;"*",dump!$A:$D,4,FALSE)="","空文字",VLOOKUP("*"&amp;TRIM($F3828)&amp;"*",dump!$A:$D,4,FALSE)),"NA")</f>
        <v>NA</v>
      </c>
      <c r="T3828" s="867" t="str">
        <f t="shared" ca="1" si="259"/>
        <v>●</v>
      </c>
      <c r="U3828" s="867"/>
      <c r="V3828" s="867"/>
      <c r="W3828" s="867"/>
      <c r="X3828" s="867"/>
      <c r="Y3828" s="867" t="str">
        <f t="shared" si="260"/>
        <v/>
      </c>
      <c r="Z3828" s="867"/>
    </row>
    <row r="3829" spans="1:26" ht="15" customHeight="1" outlineLevel="1">
      <c r="A3829" s="312"/>
      <c r="B3829" s="314"/>
      <c r="C3829" s="534"/>
      <c r="D3829" s="328"/>
      <c r="E3829" s="318" t="s">
        <v>13490</v>
      </c>
      <c r="F3829" s="309" t="s">
        <v>13491</v>
      </c>
      <c r="G3829" s="309" t="s">
        <v>13492</v>
      </c>
      <c r="H3829" s="310" t="s">
        <v>418</v>
      </c>
      <c r="I3829" s="311" t="s">
        <v>660</v>
      </c>
      <c r="J3829" s="421" t="s">
        <v>5683</v>
      </c>
      <c r="K3829" s="865" t="str">
        <f t="shared" si="256"/>
        <v/>
      </c>
      <c r="L3829" s="557" t="s">
        <v>3656</v>
      </c>
      <c r="M3829" s="558" t="s">
        <v>3655</v>
      </c>
      <c r="N3829" s="739" t="s">
        <v>18313</v>
      </c>
      <c r="O3829" s="558"/>
      <c r="P3829" s="599"/>
      <c r="Q3829" s="867" t="str">
        <f t="shared" ca="1" si="257"/>
        <v/>
      </c>
      <c r="R3829" s="867" t="str">
        <f t="shared" ca="1" si="258"/>
        <v/>
      </c>
      <c r="S3829" s="867" t="str">
        <f>IFERROR(IF(VLOOKUP("*"&amp;TRIM($F3829)&amp;"*",dump!$A:$D,4,FALSE)="","空文字",VLOOKUP("*"&amp;TRIM($F3829)&amp;"*",dump!$A:$D,4,FALSE)),"NA")</f>
        <v>NA</v>
      </c>
      <c r="T3829" s="867" t="str">
        <f t="shared" ca="1" si="259"/>
        <v>●</v>
      </c>
      <c r="U3829" s="867"/>
      <c r="V3829" s="867"/>
      <c r="W3829" s="867"/>
      <c r="X3829" s="867"/>
      <c r="Y3829" s="867" t="str">
        <f t="shared" si="260"/>
        <v/>
      </c>
      <c r="Z3829" s="867"/>
    </row>
    <row r="3830" spans="1:26" ht="15" customHeight="1" outlineLevel="1">
      <c r="A3830" s="312"/>
      <c r="B3830" s="314"/>
      <c r="C3830" s="534"/>
      <c r="D3830" s="328"/>
      <c r="E3830" s="318" t="s">
        <v>13493</v>
      </c>
      <c r="F3830" s="309" t="s">
        <v>13494</v>
      </c>
      <c r="G3830" s="309" t="s">
        <v>13495</v>
      </c>
      <c r="H3830" s="310" t="s">
        <v>418</v>
      </c>
      <c r="I3830" s="311" t="s">
        <v>660</v>
      </c>
      <c r="J3830" s="421" t="s">
        <v>5683</v>
      </c>
      <c r="K3830" s="865" t="str">
        <f t="shared" si="256"/>
        <v/>
      </c>
      <c r="L3830" s="557" t="s">
        <v>3656</v>
      </c>
      <c r="M3830" s="558" t="s">
        <v>3655</v>
      </c>
      <c r="N3830" s="739" t="s">
        <v>18314</v>
      </c>
      <c r="O3830" s="558"/>
      <c r="P3830" s="599"/>
      <c r="Q3830" s="867" t="str">
        <f t="shared" ca="1" si="257"/>
        <v/>
      </c>
      <c r="R3830" s="867" t="str">
        <f t="shared" ca="1" si="258"/>
        <v/>
      </c>
      <c r="S3830" s="867" t="str">
        <f>IFERROR(IF(VLOOKUP("*"&amp;TRIM($F3830)&amp;"*",dump!$A:$D,4,FALSE)="","空文字",VLOOKUP("*"&amp;TRIM($F3830)&amp;"*",dump!$A:$D,4,FALSE)),"NA")</f>
        <v>NA</v>
      </c>
      <c r="T3830" s="867" t="str">
        <f t="shared" ca="1" si="259"/>
        <v>●</v>
      </c>
      <c r="U3830" s="867"/>
      <c r="V3830" s="867"/>
      <c r="W3830" s="867"/>
      <c r="X3830" s="867"/>
      <c r="Y3830" s="867" t="str">
        <f t="shared" si="260"/>
        <v/>
      </c>
      <c r="Z3830" s="867"/>
    </row>
    <row r="3831" spans="1:26" ht="15.75" customHeight="1" outlineLevel="1" thickBot="1">
      <c r="A3831" s="312"/>
      <c r="B3831" s="506"/>
      <c r="C3831" s="507"/>
      <c r="D3831" s="508"/>
      <c r="E3831" s="232" t="s">
        <v>13496</v>
      </c>
      <c r="F3831" s="509" t="s">
        <v>13497</v>
      </c>
      <c r="G3831" s="509" t="s">
        <v>13498</v>
      </c>
      <c r="H3831" s="510" t="s">
        <v>418</v>
      </c>
      <c r="I3831" s="511" t="s">
        <v>660</v>
      </c>
      <c r="J3831" s="512" t="s">
        <v>5683</v>
      </c>
      <c r="K3831" s="865" t="str">
        <f t="shared" si="256"/>
        <v/>
      </c>
      <c r="L3831" s="557" t="s">
        <v>3656</v>
      </c>
      <c r="M3831" s="558" t="s">
        <v>3655</v>
      </c>
      <c r="N3831" s="739" t="s">
        <v>18315</v>
      </c>
      <c r="O3831" s="558"/>
      <c r="P3831" s="599"/>
      <c r="Q3831" s="867" t="str">
        <f t="shared" ca="1" si="257"/>
        <v/>
      </c>
      <c r="R3831" s="867" t="str">
        <f t="shared" ca="1" si="258"/>
        <v/>
      </c>
      <c r="S3831" s="867" t="str">
        <f>IFERROR(IF(VLOOKUP("*"&amp;TRIM($F3831)&amp;"*",dump!$A:$D,4,FALSE)="","空文字",VLOOKUP("*"&amp;TRIM($F3831)&amp;"*",dump!$A:$D,4,FALSE)),"NA")</f>
        <v>NA</v>
      </c>
      <c r="T3831" s="867" t="str">
        <f t="shared" ca="1" si="259"/>
        <v>●</v>
      </c>
      <c r="U3831" s="867"/>
      <c r="V3831" s="867"/>
      <c r="W3831" s="867"/>
      <c r="X3831" s="867"/>
      <c r="Y3831" s="867" t="str">
        <f t="shared" si="260"/>
        <v/>
      </c>
      <c r="Z3831" s="867"/>
    </row>
    <row r="3832" spans="1:26" s="376" customFormat="1" ht="32.4" collapsed="1">
      <c r="B3832" s="493" t="s">
        <v>15922</v>
      </c>
      <c r="C3832" s="185"/>
      <c r="D3832" s="494"/>
      <c r="E3832" s="495"/>
      <c r="F3832" s="496"/>
      <c r="G3832" s="184" t="s">
        <v>5209</v>
      </c>
      <c r="H3832" s="496"/>
      <c r="I3832" s="183"/>
      <c r="J3832" s="497" t="s">
        <v>5684</v>
      </c>
      <c r="K3832" s="865" t="str">
        <f t="shared" si="256"/>
        <v/>
      </c>
      <c r="L3832" s="702" t="s">
        <v>930</v>
      </c>
      <c r="M3832" s="728" t="s">
        <v>218</v>
      </c>
      <c r="N3832" s="647"/>
      <c r="O3832" s="728"/>
      <c r="P3832" s="740"/>
      <c r="Q3832" s="867" t="str">
        <f t="shared" ca="1" si="257"/>
        <v/>
      </c>
      <c r="R3832" s="867" t="str">
        <f t="shared" ca="1" si="258"/>
        <v/>
      </c>
      <c r="S3832" s="867" t="str">
        <f>IFERROR(IF(VLOOKUP("*"&amp;TRIM($F3832)&amp;"*",dump!$A:$D,4,FALSE)="","空文字",VLOOKUP("*"&amp;TRIM($F3832)&amp;"*",dump!$A:$D,4,FALSE)),"NA")</f>
        <v>NA</v>
      </c>
      <c r="T3832" s="867" t="str">
        <f t="shared" ca="1" si="259"/>
        <v>●</v>
      </c>
      <c r="U3832" s="867"/>
      <c r="V3832" s="867"/>
      <c r="W3832" s="867"/>
      <c r="X3832" s="867"/>
      <c r="Y3832" s="867" t="str">
        <f t="shared" si="260"/>
        <v/>
      </c>
      <c r="Z3832" s="867"/>
    </row>
    <row r="3833" spans="1:26" s="325" customFormat="1" ht="15" customHeight="1" outlineLevel="1">
      <c r="A3833" s="324"/>
      <c r="B3833" s="40"/>
      <c r="C3833" s="526" t="s">
        <v>10230</v>
      </c>
      <c r="D3833" s="215" t="s">
        <v>3667</v>
      </c>
      <c r="E3833" s="89"/>
      <c r="F3833" s="214" t="s">
        <v>10231</v>
      </c>
      <c r="G3833" s="214" t="s">
        <v>5210</v>
      </c>
      <c r="H3833" s="214" t="s">
        <v>218</v>
      </c>
      <c r="I3833" s="246"/>
      <c r="J3833" s="403" t="s">
        <v>5684</v>
      </c>
      <c r="K3833" s="864" t="str">
        <f t="shared" si="256"/>
        <v/>
      </c>
      <c r="L3833" s="544" t="s">
        <v>3656</v>
      </c>
      <c r="M3833" s="595" t="s">
        <v>3655</v>
      </c>
      <c r="N3833" s="641"/>
      <c r="O3833" s="595"/>
      <c r="P3833" s="550"/>
      <c r="Q3833" s="867" t="str">
        <f t="shared" ca="1" si="257"/>
        <v/>
      </c>
      <c r="R3833" s="867" t="str">
        <f t="shared" ca="1" si="258"/>
        <v/>
      </c>
      <c r="S3833" s="867" t="str">
        <f>IFERROR(IF(VLOOKUP("*"&amp;TRIM($F3833)&amp;"*",dump!$A:$D,4,FALSE)="","空文字",VLOOKUP("*"&amp;TRIM($F3833)&amp;"*",dump!$A:$D,4,FALSE)),"NA")</f>
        <v>NA</v>
      </c>
      <c r="T3833" s="867" t="str">
        <f t="shared" ca="1" si="259"/>
        <v>●</v>
      </c>
      <c r="U3833" s="867"/>
      <c r="V3833" s="867"/>
      <c r="W3833" s="867"/>
      <c r="X3833" s="867"/>
      <c r="Y3833" s="867" t="str">
        <f t="shared" si="260"/>
        <v/>
      </c>
      <c r="Z3833" s="867"/>
    </row>
    <row r="3834" spans="1:26" s="325" customFormat="1" ht="45" customHeight="1" outlineLevel="1">
      <c r="A3834" s="324"/>
      <c r="B3834" s="40"/>
      <c r="C3834" s="534"/>
      <c r="D3834" s="90"/>
      <c r="E3834" s="70" t="s">
        <v>10232</v>
      </c>
      <c r="F3834" s="318" t="s">
        <v>3675</v>
      </c>
      <c r="G3834" s="318" t="s">
        <v>5212</v>
      </c>
      <c r="H3834" s="318" t="s">
        <v>418</v>
      </c>
      <c r="I3834" s="322" t="s">
        <v>216</v>
      </c>
      <c r="J3834" s="402" t="s">
        <v>5684</v>
      </c>
      <c r="K3834" s="864" t="str">
        <f t="shared" si="256"/>
        <v/>
      </c>
      <c r="L3834" s="544" t="s">
        <v>3656</v>
      </c>
      <c r="M3834" s="595" t="s">
        <v>3655</v>
      </c>
      <c r="N3834" s="641"/>
      <c r="O3834" s="595"/>
      <c r="P3834" s="550"/>
      <c r="Q3834" s="867" t="str">
        <f t="shared" ca="1" si="257"/>
        <v/>
      </c>
      <c r="R3834" s="867" t="str">
        <f t="shared" ca="1" si="258"/>
        <v/>
      </c>
      <c r="S3834" s="867" t="str">
        <f>IFERROR(IF(VLOOKUP("*"&amp;TRIM($F3834)&amp;"*",dump!$A:$D,4,FALSE)="","空文字",VLOOKUP("*"&amp;TRIM($F3834)&amp;"*",dump!$A:$D,4,FALSE)),"NA")</f>
        <v>NA</v>
      </c>
      <c r="T3834" s="867" t="str">
        <f t="shared" ca="1" si="259"/>
        <v>●</v>
      </c>
      <c r="U3834" s="867"/>
      <c r="V3834" s="867"/>
      <c r="W3834" s="867"/>
      <c r="X3834" s="867"/>
      <c r="Y3834" s="867" t="str">
        <f t="shared" si="260"/>
        <v/>
      </c>
      <c r="Z3834" s="867"/>
    </row>
    <row r="3835" spans="1:26" s="325" customFormat="1" ht="45" customHeight="1" outlineLevel="1">
      <c r="A3835" s="324"/>
      <c r="B3835" s="40"/>
      <c r="C3835" s="534"/>
      <c r="D3835" s="90"/>
      <c r="E3835" s="70" t="s">
        <v>3668</v>
      </c>
      <c r="F3835" s="318" t="s">
        <v>3676</v>
      </c>
      <c r="G3835" s="318" t="s">
        <v>5211</v>
      </c>
      <c r="H3835" s="318" t="s">
        <v>418</v>
      </c>
      <c r="I3835" s="322" t="s">
        <v>216</v>
      </c>
      <c r="J3835" s="402" t="s">
        <v>5684</v>
      </c>
      <c r="K3835" s="864" t="str">
        <f t="shared" si="256"/>
        <v/>
      </c>
      <c r="L3835" s="544" t="s">
        <v>3656</v>
      </c>
      <c r="M3835" s="595" t="s">
        <v>3655</v>
      </c>
      <c r="N3835" s="641"/>
      <c r="O3835" s="595"/>
      <c r="P3835" s="550"/>
      <c r="Q3835" s="867" t="str">
        <f t="shared" ca="1" si="257"/>
        <v/>
      </c>
      <c r="R3835" s="867" t="str">
        <f t="shared" ca="1" si="258"/>
        <v/>
      </c>
      <c r="S3835" s="867" t="str">
        <f>IFERROR(IF(VLOOKUP("*"&amp;TRIM($F3835)&amp;"*",dump!$A:$D,4,FALSE)="","空文字",VLOOKUP("*"&amp;TRIM($F3835)&amp;"*",dump!$A:$D,4,FALSE)),"NA")</f>
        <v>NA</v>
      </c>
      <c r="T3835" s="867" t="str">
        <f t="shared" ca="1" si="259"/>
        <v>●</v>
      </c>
      <c r="U3835" s="867"/>
      <c r="V3835" s="867"/>
      <c r="W3835" s="867"/>
      <c r="X3835" s="867"/>
      <c r="Y3835" s="867" t="str">
        <f t="shared" si="260"/>
        <v/>
      </c>
      <c r="Z3835" s="867"/>
    </row>
    <row r="3836" spans="1:26" s="325" customFormat="1" ht="30" customHeight="1" outlineLevel="1">
      <c r="A3836" s="324"/>
      <c r="B3836" s="40"/>
      <c r="C3836" s="534"/>
      <c r="D3836" s="90"/>
      <c r="E3836" s="70" t="s">
        <v>3669</v>
      </c>
      <c r="F3836" s="318" t="s">
        <v>3677</v>
      </c>
      <c r="G3836" s="318" t="s">
        <v>5213</v>
      </c>
      <c r="H3836" s="318" t="s">
        <v>418</v>
      </c>
      <c r="I3836" s="322" t="s">
        <v>3666</v>
      </c>
      <c r="J3836" s="402" t="s">
        <v>5684</v>
      </c>
      <c r="K3836" s="864" t="str">
        <f t="shared" si="256"/>
        <v/>
      </c>
      <c r="L3836" s="544" t="s">
        <v>3656</v>
      </c>
      <c r="M3836" s="595" t="s">
        <v>3655</v>
      </c>
      <c r="N3836" s="641"/>
      <c r="O3836" s="595"/>
      <c r="P3836" s="550"/>
      <c r="Q3836" s="867" t="str">
        <f t="shared" ca="1" si="257"/>
        <v/>
      </c>
      <c r="R3836" s="867" t="str">
        <f t="shared" ca="1" si="258"/>
        <v/>
      </c>
      <c r="S3836" s="867" t="str">
        <f>IFERROR(IF(VLOOKUP("*"&amp;TRIM($F3836)&amp;"*",dump!$A:$D,4,FALSE)="","空文字",VLOOKUP("*"&amp;TRIM($F3836)&amp;"*",dump!$A:$D,4,FALSE)),"NA")</f>
        <v>NA</v>
      </c>
      <c r="T3836" s="867" t="str">
        <f t="shared" ca="1" si="259"/>
        <v>●</v>
      </c>
      <c r="U3836" s="867"/>
      <c r="V3836" s="867"/>
      <c r="W3836" s="867"/>
      <c r="X3836" s="867"/>
      <c r="Y3836" s="867" t="str">
        <f t="shared" si="260"/>
        <v/>
      </c>
      <c r="Z3836" s="867"/>
    </row>
    <row r="3837" spans="1:26" s="325" customFormat="1" ht="15" customHeight="1" outlineLevel="1">
      <c r="A3837" s="324"/>
      <c r="B3837" s="40"/>
      <c r="C3837" s="534"/>
      <c r="D3837" s="90"/>
      <c r="E3837" s="70" t="s">
        <v>3670</v>
      </c>
      <c r="F3837" s="318" t="s">
        <v>3678</v>
      </c>
      <c r="G3837" s="318" t="s">
        <v>5215</v>
      </c>
      <c r="H3837" s="318" t="s">
        <v>9</v>
      </c>
      <c r="I3837" s="322" t="s">
        <v>216</v>
      </c>
      <c r="J3837" s="402" t="s">
        <v>5684</v>
      </c>
      <c r="K3837" s="864" t="str">
        <f t="shared" si="256"/>
        <v/>
      </c>
      <c r="L3837" s="544" t="s">
        <v>3656</v>
      </c>
      <c r="M3837" s="595" t="s">
        <v>3655</v>
      </c>
      <c r="N3837" s="641"/>
      <c r="O3837" s="595"/>
      <c r="P3837" s="550"/>
      <c r="Q3837" s="867" t="str">
        <f t="shared" ca="1" si="257"/>
        <v/>
      </c>
      <c r="R3837" s="867" t="str">
        <f t="shared" ca="1" si="258"/>
        <v/>
      </c>
      <c r="S3837" s="867" t="str">
        <f>IFERROR(IF(VLOOKUP("*"&amp;TRIM($F3837)&amp;"*",dump!$A:$D,4,FALSE)="","空文字",VLOOKUP("*"&amp;TRIM($F3837)&amp;"*",dump!$A:$D,4,FALSE)),"NA")</f>
        <v>NA</v>
      </c>
      <c r="T3837" s="867" t="str">
        <f t="shared" ca="1" si="259"/>
        <v>●</v>
      </c>
      <c r="U3837" s="867"/>
      <c r="V3837" s="867"/>
      <c r="W3837" s="867"/>
      <c r="X3837" s="867"/>
      <c r="Y3837" s="867" t="str">
        <f t="shared" si="260"/>
        <v/>
      </c>
      <c r="Z3837" s="867"/>
    </row>
    <row r="3838" spans="1:26" s="325" customFormat="1" ht="15" customHeight="1" outlineLevel="1">
      <c r="A3838" s="324"/>
      <c r="B3838" s="40"/>
      <c r="C3838" s="534"/>
      <c r="D3838" s="90"/>
      <c r="E3838" s="70" t="s">
        <v>3671</v>
      </c>
      <c r="F3838" s="318" t="s">
        <v>3679</v>
      </c>
      <c r="G3838" s="318" t="s">
        <v>5214</v>
      </c>
      <c r="H3838" s="318" t="s">
        <v>418</v>
      </c>
      <c r="I3838" s="322" t="s">
        <v>216</v>
      </c>
      <c r="J3838" s="402" t="s">
        <v>5684</v>
      </c>
      <c r="K3838" s="864" t="str">
        <f t="shared" si="256"/>
        <v/>
      </c>
      <c r="L3838" s="544" t="s">
        <v>3656</v>
      </c>
      <c r="M3838" s="595" t="s">
        <v>3655</v>
      </c>
      <c r="N3838" s="641"/>
      <c r="O3838" s="595"/>
      <c r="P3838" s="550"/>
      <c r="Q3838" s="867" t="str">
        <f t="shared" ca="1" si="257"/>
        <v/>
      </c>
      <c r="R3838" s="867" t="str">
        <f t="shared" ca="1" si="258"/>
        <v/>
      </c>
      <c r="S3838" s="867" t="str">
        <f>IFERROR(IF(VLOOKUP("*"&amp;TRIM($F3838)&amp;"*",dump!$A:$D,4,FALSE)="","空文字",VLOOKUP("*"&amp;TRIM($F3838)&amp;"*",dump!$A:$D,4,FALSE)),"NA")</f>
        <v>NA</v>
      </c>
      <c r="T3838" s="867" t="str">
        <f t="shared" ca="1" si="259"/>
        <v>●</v>
      </c>
      <c r="U3838" s="867"/>
      <c r="V3838" s="867"/>
      <c r="W3838" s="867"/>
      <c r="X3838" s="867"/>
      <c r="Y3838" s="867" t="str">
        <f t="shared" si="260"/>
        <v/>
      </c>
      <c r="Z3838" s="867"/>
    </row>
    <row r="3839" spans="1:26" s="325" customFormat="1" ht="30" customHeight="1" outlineLevel="1">
      <c r="A3839" s="324"/>
      <c r="B3839" s="40"/>
      <c r="C3839" s="534"/>
      <c r="D3839" s="90"/>
      <c r="E3839" s="70" t="s">
        <v>3672</v>
      </c>
      <c r="F3839" s="318" t="s">
        <v>3680</v>
      </c>
      <c r="G3839" s="318" t="s">
        <v>5227</v>
      </c>
      <c r="H3839" s="318" t="s">
        <v>418</v>
      </c>
      <c r="I3839" s="322" t="s">
        <v>3666</v>
      </c>
      <c r="J3839" s="402" t="s">
        <v>5684</v>
      </c>
      <c r="K3839" s="864" t="str">
        <f t="shared" si="256"/>
        <v/>
      </c>
      <c r="L3839" s="544" t="s">
        <v>3656</v>
      </c>
      <c r="M3839" s="595" t="s">
        <v>3655</v>
      </c>
      <c r="N3839" s="641"/>
      <c r="O3839" s="595"/>
      <c r="P3839" s="550"/>
      <c r="Q3839" s="867" t="str">
        <f t="shared" ca="1" si="257"/>
        <v/>
      </c>
      <c r="R3839" s="867" t="str">
        <f t="shared" ca="1" si="258"/>
        <v/>
      </c>
      <c r="S3839" s="867" t="str">
        <f>IFERROR(IF(VLOOKUP("*"&amp;TRIM($F3839)&amp;"*",dump!$A:$D,4,FALSE)="","空文字",VLOOKUP("*"&amp;TRIM($F3839)&amp;"*",dump!$A:$D,4,FALSE)),"NA")</f>
        <v>NA</v>
      </c>
      <c r="T3839" s="867" t="str">
        <f t="shared" ca="1" si="259"/>
        <v>●</v>
      </c>
      <c r="U3839" s="867"/>
      <c r="V3839" s="867"/>
      <c r="W3839" s="867"/>
      <c r="X3839" s="867"/>
      <c r="Y3839" s="867" t="str">
        <f t="shared" si="260"/>
        <v/>
      </c>
      <c r="Z3839" s="867"/>
    </row>
    <row r="3840" spans="1:26" s="325" customFormat="1" ht="30" customHeight="1" outlineLevel="1">
      <c r="A3840" s="324"/>
      <c r="B3840" s="40"/>
      <c r="C3840" s="534"/>
      <c r="D3840" s="90"/>
      <c r="E3840" s="70" t="s">
        <v>3673</v>
      </c>
      <c r="F3840" s="318" t="s">
        <v>3681</v>
      </c>
      <c r="G3840" s="318" t="s">
        <v>5216</v>
      </c>
      <c r="H3840" s="318" t="s">
        <v>3658</v>
      </c>
      <c r="I3840" s="322" t="s">
        <v>3666</v>
      </c>
      <c r="J3840" s="402" t="s">
        <v>5684</v>
      </c>
      <c r="K3840" s="864" t="str">
        <f t="shared" si="256"/>
        <v/>
      </c>
      <c r="L3840" s="544" t="s">
        <v>3656</v>
      </c>
      <c r="M3840" s="595" t="s">
        <v>3655</v>
      </c>
      <c r="N3840" s="641"/>
      <c r="O3840" s="595"/>
      <c r="P3840" s="550"/>
      <c r="Q3840" s="867" t="str">
        <f t="shared" ca="1" si="257"/>
        <v/>
      </c>
      <c r="R3840" s="867" t="str">
        <f t="shared" ca="1" si="258"/>
        <v/>
      </c>
      <c r="S3840" s="867" t="str">
        <f>IFERROR(IF(VLOOKUP("*"&amp;TRIM($F3840)&amp;"*",dump!$A:$D,4,FALSE)="","空文字",VLOOKUP("*"&amp;TRIM($F3840)&amp;"*",dump!$A:$D,4,FALSE)),"NA")</f>
        <v>NA</v>
      </c>
      <c r="T3840" s="867" t="str">
        <f t="shared" ca="1" si="259"/>
        <v>●</v>
      </c>
      <c r="U3840" s="867"/>
      <c r="V3840" s="867"/>
      <c r="W3840" s="867"/>
      <c r="X3840" s="867"/>
      <c r="Y3840" s="867" t="str">
        <f t="shared" si="260"/>
        <v/>
      </c>
      <c r="Z3840" s="867"/>
    </row>
    <row r="3841" spans="1:26" s="325" customFormat="1" ht="15" customHeight="1" outlineLevel="1">
      <c r="A3841" s="324"/>
      <c r="B3841" s="40"/>
      <c r="C3841" s="534"/>
      <c r="D3841" s="90"/>
      <c r="E3841" s="91" t="s">
        <v>3674</v>
      </c>
      <c r="F3841" s="318" t="s">
        <v>3682</v>
      </c>
      <c r="G3841" s="318" t="s">
        <v>5217</v>
      </c>
      <c r="H3841" s="318" t="s">
        <v>3658</v>
      </c>
      <c r="I3841" s="322" t="s">
        <v>660</v>
      </c>
      <c r="J3841" s="402" t="s">
        <v>5684</v>
      </c>
      <c r="K3841" s="864" t="str">
        <f t="shared" si="256"/>
        <v/>
      </c>
      <c r="L3841" s="544" t="s">
        <v>3656</v>
      </c>
      <c r="M3841" s="595" t="s">
        <v>3655</v>
      </c>
      <c r="N3841" s="641"/>
      <c r="O3841" s="595"/>
      <c r="P3841" s="550"/>
      <c r="Q3841" s="867" t="str">
        <f t="shared" ca="1" si="257"/>
        <v/>
      </c>
      <c r="R3841" s="867" t="str">
        <f t="shared" ca="1" si="258"/>
        <v/>
      </c>
      <c r="S3841" s="867" t="str">
        <f>IFERROR(IF(VLOOKUP("*"&amp;TRIM($F3841)&amp;"*",dump!$A:$D,4,FALSE)="","空文字",VLOOKUP("*"&amp;TRIM($F3841)&amp;"*",dump!$A:$D,4,FALSE)),"NA")</f>
        <v>NA</v>
      </c>
      <c r="T3841" s="867" t="str">
        <f t="shared" ca="1" si="259"/>
        <v>●</v>
      </c>
      <c r="U3841" s="867"/>
      <c r="V3841" s="867"/>
      <c r="W3841" s="867"/>
      <c r="X3841" s="867"/>
      <c r="Y3841" s="867" t="str">
        <f t="shared" si="260"/>
        <v/>
      </c>
      <c r="Z3841" s="867"/>
    </row>
    <row r="3842" spans="1:26" s="325" customFormat="1" ht="45" customHeight="1" outlineLevel="1">
      <c r="A3842" s="321"/>
      <c r="B3842" s="41"/>
      <c r="C3842" s="526" t="s">
        <v>10233</v>
      </c>
      <c r="D3842" s="215" t="s">
        <v>3683</v>
      </c>
      <c r="E3842" s="213"/>
      <c r="F3842" s="214" t="s">
        <v>10234</v>
      </c>
      <c r="G3842" s="214" t="s">
        <v>1498</v>
      </c>
      <c r="H3842" s="214" t="s">
        <v>218</v>
      </c>
      <c r="I3842" s="246"/>
      <c r="J3842" s="403" t="s">
        <v>5684</v>
      </c>
      <c r="K3842" s="864" t="str">
        <f t="shared" si="256"/>
        <v/>
      </c>
      <c r="L3842" s="544" t="s">
        <v>3656</v>
      </c>
      <c r="M3842" s="595" t="s">
        <v>3655</v>
      </c>
      <c r="N3842" s="641"/>
      <c r="O3842" s="595"/>
      <c r="P3842" s="550"/>
      <c r="Q3842" s="867" t="str">
        <f t="shared" ca="1" si="257"/>
        <v/>
      </c>
      <c r="R3842" s="867" t="str">
        <f t="shared" ca="1" si="258"/>
        <v/>
      </c>
      <c r="S3842" s="867" t="str">
        <f>IFERROR(IF(VLOOKUP("*"&amp;TRIM($F3842)&amp;"*",dump!$A:$D,4,FALSE)="","空文字",VLOOKUP("*"&amp;TRIM($F3842)&amp;"*",dump!$A:$D,4,FALSE)),"NA")</f>
        <v>NA</v>
      </c>
      <c r="T3842" s="867" t="str">
        <f t="shared" ca="1" si="259"/>
        <v>●</v>
      </c>
      <c r="U3842" s="867"/>
      <c r="V3842" s="867"/>
      <c r="W3842" s="867"/>
      <c r="X3842" s="867"/>
      <c r="Y3842" s="867" t="str">
        <f t="shared" si="260"/>
        <v/>
      </c>
      <c r="Z3842" s="867"/>
    </row>
    <row r="3843" spans="1:26" s="325" customFormat="1" ht="30" customHeight="1" outlineLevel="1">
      <c r="A3843" s="321"/>
      <c r="B3843" s="41"/>
      <c r="C3843" s="534"/>
      <c r="D3843" s="90"/>
      <c r="E3843" s="353" t="s">
        <v>3684</v>
      </c>
      <c r="F3843" s="318" t="s">
        <v>10235</v>
      </c>
      <c r="G3843" s="318" t="s">
        <v>5220</v>
      </c>
      <c r="H3843" s="318" t="s">
        <v>9</v>
      </c>
      <c r="I3843" s="322" t="s">
        <v>3654</v>
      </c>
      <c r="J3843" s="402" t="s">
        <v>5684</v>
      </c>
      <c r="K3843" s="864" t="str">
        <f t="shared" si="256"/>
        <v/>
      </c>
      <c r="L3843" s="544" t="s">
        <v>3656</v>
      </c>
      <c r="M3843" s="595" t="s">
        <v>3655</v>
      </c>
      <c r="N3843" s="641"/>
      <c r="O3843" s="595"/>
      <c r="P3843" s="550"/>
      <c r="Q3843" s="867" t="str">
        <f t="shared" ca="1" si="257"/>
        <v/>
      </c>
      <c r="R3843" s="867" t="str">
        <f t="shared" ca="1" si="258"/>
        <v/>
      </c>
      <c r="S3843" s="867" t="str">
        <f>IFERROR(IF(VLOOKUP("*"&amp;TRIM($F3843)&amp;"*",dump!$A:$D,4,FALSE)="","空文字",VLOOKUP("*"&amp;TRIM($F3843)&amp;"*",dump!$A:$D,4,FALSE)),"NA")</f>
        <v>NA</v>
      </c>
      <c r="T3843" s="867" t="str">
        <f t="shared" ca="1" si="259"/>
        <v>●</v>
      </c>
      <c r="U3843" s="867"/>
      <c r="V3843" s="867"/>
      <c r="W3843" s="867"/>
      <c r="X3843" s="867"/>
      <c r="Y3843" s="867" t="str">
        <f t="shared" si="260"/>
        <v/>
      </c>
      <c r="Z3843" s="867"/>
    </row>
    <row r="3844" spans="1:26" s="325" customFormat="1" ht="30" customHeight="1" outlineLevel="1">
      <c r="A3844" s="321"/>
      <c r="B3844" s="41"/>
      <c r="C3844" s="527"/>
      <c r="D3844" s="354"/>
      <c r="E3844" s="355" t="s">
        <v>3685</v>
      </c>
      <c r="F3844" s="318" t="s">
        <v>10236</v>
      </c>
      <c r="G3844" s="318" t="s">
        <v>10237</v>
      </c>
      <c r="H3844" s="318" t="s">
        <v>9</v>
      </c>
      <c r="I3844" s="322" t="s">
        <v>3654</v>
      </c>
      <c r="J3844" s="402" t="s">
        <v>5684</v>
      </c>
      <c r="K3844" s="864" t="str">
        <f t="shared" si="256"/>
        <v/>
      </c>
      <c r="L3844" s="544" t="s">
        <v>3656</v>
      </c>
      <c r="M3844" s="595" t="s">
        <v>3655</v>
      </c>
      <c r="N3844" s="641"/>
      <c r="O3844" s="595"/>
      <c r="P3844" s="550"/>
      <c r="Q3844" s="867" t="str">
        <f t="shared" ca="1" si="257"/>
        <v/>
      </c>
      <c r="R3844" s="867" t="str">
        <f t="shared" ca="1" si="258"/>
        <v/>
      </c>
      <c r="S3844" s="867" t="str">
        <f>IFERROR(IF(VLOOKUP("*"&amp;TRIM($F3844)&amp;"*",dump!$A:$D,4,FALSE)="","空文字",VLOOKUP("*"&amp;TRIM($F3844)&amp;"*",dump!$A:$D,4,FALSE)),"NA")</f>
        <v>NA</v>
      </c>
      <c r="T3844" s="867" t="str">
        <f t="shared" ca="1" si="259"/>
        <v>●</v>
      </c>
      <c r="U3844" s="867"/>
      <c r="V3844" s="867"/>
      <c r="W3844" s="867"/>
      <c r="X3844" s="867"/>
      <c r="Y3844" s="867" t="str">
        <f t="shared" si="260"/>
        <v/>
      </c>
      <c r="Z3844" s="867"/>
    </row>
    <row r="3845" spans="1:26" s="325" customFormat="1" ht="30" customHeight="1" outlineLevel="1">
      <c r="A3845" s="321"/>
      <c r="B3845" s="41"/>
      <c r="C3845" s="526" t="s">
        <v>10238</v>
      </c>
      <c r="D3845" s="215" t="s">
        <v>10239</v>
      </c>
      <c r="E3845" s="68"/>
      <c r="F3845" s="214" t="s">
        <v>10240</v>
      </c>
      <c r="G3845" s="214" t="s">
        <v>1497</v>
      </c>
      <c r="H3845" s="214" t="s">
        <v>218</v>
      </c>
      <c r="I3845" s="246"/>
      <c r="J3845" s="403" t="s">
        <v>5684</v>
      </c>
      <c r="K3845" s="864" t="str">
        <f t="shared" si="256"/>
        <v/>
      </c>
      <c r="L3845" s="544" t="s">
        <v>3656</v>
      </c>
      <c r="M3845" s="595" t="s">
        <v>3655</v>
      </c>
      <c r="N3845" s="641"/>
      <c r="O3845" s="595"/>
      <c r="P3845" s="550"/>
      <c r="Q3845" s="867" t="str">
        <f t="shared" ca="1" si="257"/>
        <v/>
      </c>
      <c r="R3845" s="867" t="str">
        <f t="shared" ca="1" si="258"/>
        <v/>
      </c>
      <c r="S3845" s="867" t="str">
        <f>IFERROR(IF(VLOOKUP("*"&amp;TRIM($F3845)&amp;"*",dump!$A:$D,4,FALSE)="","空文字",VLOOKUP("*"&amp;TRIM($F3845)&amp;"*",dump!$A:$D,4,FALSE)),"NA")</f>
        <v>NA</v>
      </c>
      <c r="T3845" s="867" t="str">
        <f t="shared" ca="1" si="259"/>
        <v>●</v>
      </c>
      <c r="U3845" s="867"/>
      <c r="V3845" s="867"/>
      <c r="W3845" s="867"/>
      <c r="X3845" s="867"/>
      <c r="Y3845" s="867" t="str">
        <f t="shared" si="260"/>
        <v/>
      </c>
      <c r="Z3845" s="867"/>
    </row>
    <row r="3846" spans="1:26" s="325" customFormat="1" ht="15" customHeight="1" outlineLevel="1">
      <c r="A3846" s="321"/>
      <c r="B3846" s="41"/>
      <c r="C3846" s="534"/>
      <c r="D3846" s="532"/>
      <c r="E3846" s="318" t="s">
        <v>10241</v>
      </c>
      <c r="F3846" s="318" t="s">
        <v>10242</v>
      </c>
      <c r="G3846" s="318" t="s">
        <v>5221</v>
      </c>
      <c r="H3846" s="318" t="s">
        <v>9</v>
      </c>
      <c r="I3846" s="322" t="s">
        <v>216</v>
      </c>
      <c r="J3846" s="402" t="s">
        <v>5684</v>
      </c>
      <c r="K3846" s="864" t="str">
        <f t="shared" si="256"/>
        <v/>
      </c>
      <c r="L3846" s="544" t="s">
        <v>3656</v>
      </c>
      <c r="M3846" s="595" t="s">
        <v>3655</v>
      </c>
      <c r="N3846" s="641"/>
      <c r="O3846" s="595"/>
      <c r="P3846" s="550"/>
      <c r="Q3846" s="867" t="str">
        <f t="shared" ca="1" si="257"/>
        <v/>
      </c>
      <c r="R3846" s="867" t="str">
        <f t="shared" ca="1" si="258"/>
        <v/>
      </c>
      <c r="S3846" s="867" t="str">
        <f>IFERROR(IF(VLOOKUP("*"&amp;TRIM($F3846)&amp;"*",dump!$A:$D,4,FALSE)="","空文字",VLOOKUP("*"&amp;TRIM($F3846)&amp;"*",dump!$A:$D,4,FALSE)),"NA")</f>
        <v>NA</v>
      </c>
      <c r="T3846" s="867" t="str">
        <f t="shared" ca="1" si="259"/>
        <v>●</v>
      </c>
      <c r="U3846" s="867"/>
      <c r="V3846" s="867"/>
      <c r="W3846" s="867"/>
      <c r="X3846" s="867"/>
      <c r="Y3846" s="867" t="str">
        <f t="shared" si="260"/>
        <v/>
      </c>
      <c r="Z3846" s="867"/>
    </row>
    <row r="3847" spans="1:26" s="325" customFormat="1" ht="15" customHeight="1" outlineLevel="1">
      <c r="A3847" s="321"/>
      <c r="B3847" s="41"/>
      <c r="C3847" s="534"/>
      <c r="D3847" s="532"/>
      <c r="E3847" s="318" t="s">
        <v>3686</v>
      </c>
      <c r="F3847" s="318" t="s">
        <v>10243</v>
      </c>
      <c r="G3847" s="318" t="s">
        <v>5222</v>
      </c>
      <c r="H3847" s="318" t="s">
        <v>418</v>
      </c>
      <c r="I3847" s="322" t="s">
        <v>660</v>
      </c>
      <c r="J3847" s="402" t="s">
        <v>5684</v>
      </c>
      <c r="K3847" s="864" t="str">
        <f t="shared" si="256"/>
        <v/>
      </c>
      <c r="L3847" s="544" t="s">
        <v>3656</v>
      </c>
      <c r="M3847" s="595" t="s">
        <v>3655</v>
      </c>
      <c r="N3847" s="641"/>
      <c r="O3847" s="595"/>
      <c r="P3847" s="550"/>
      <c r="Q3847" s="867" t="str">
        <f t="shared" ca="1" si="257"/>
        <v/>
      </c>
      <c r="R3847" s="867" t="str">
        <f t="shared" ca="1" si="258"/>
        <v/>
      </c>
      <c r="S3847" s="867" t="str">
        <f>IFERROR(IF(VLOOKUP("*"&amp;TRIM($F3847)&amp;"*",dump!$A:$D,4,FALSE)="","空文字",VLOOKUP("*"&amp;TRIM($F3847)&amp;"*",dump!$A:$D,4,FALSE)),"NA")</f>
        <v>NA</v>
      </c>
      <c r="T3847" s="867" t="str">
        <f t="shared" ca="1" si="259"/>
        <v>●</v>
      </c>
      <c r="U3847" s="867"/>
      <c r="V3847" s="867"/>
      <c r="W3847" s="867"/>
      <c r="X3847" s="867"/>
      <c r="Y3847" s="867" t="str">
        <f t="shared" si="260"/>
        <v/>
      </c>
      <c r="Z3847" s="867"/>
    </row>
    <row r="3848" spans="1:26" s="325" customFormat="1" ht="15" customHeight="1" outlineLevel="1">
      <c r="A3848" s="321"/>
      <c r="B3848" s="41"/>
      <c r="C3848" s="534"/>
      <c r="D3848" s="532"/>
      <c r="E3848" s="530" t="s">
        <v>10244</v>
      </c>
      <c r="F3848" s="318" t="s">
        <v>10245</v>
      </c>
      <c r="G3848" s="318" t="s">
        <v>5223</v>
      </c>
      <c r="H3848" s="318" t="s">
        <v>418</v>
      </c>
      <c r="I3848" s="322" t="s">
        <v>660</v>
      </c>
      <c r="J3848" s="402" t="s">
        <v>5684</v>
      </c>
      <c r="K3848" s="864" t="str">
        <f t="shared" si="256"/>
        <v/>
      </c>
      <c r="L3848" s="544" t="s">
        <v>3656</v>
      </c>
      <c r="M3848" s="595" t="s">
        <v>3655</v>
      </c>
      <c r="N3848" s="641"/>
      <c r="O3848" s="595"/>
      <c r="P3848" s="550"/>
      <c r="Q3848" s="867" t="str">
        <f t="shared" ca="1" si="257"/>
        <v/>
      </c>
      <c r="R3848" s="867" t="str">
        <f t="shared" ca="1" si="258"/>
        <v/>
      </c>
      <c r="S3848" s="867" t="str">
        <f>IFERROR(IF(VLOOKUP("*"&amp;TRIM($F3848)&amp;"*",dump!$A:$D,4,FALSE)="","空文字",VLOOKUP("*"&amp;TRIM($F3848)&amp;"*",dump!$A:$D,4,FALSE)),"NA")</f>
        <v>NA</v>
      </c>
      <c r="T3848" s="867" t="str">
        <f t="shared" ca="1" si="259"/>
        <v>●</v>
      </c>
      <c r="U3848" s="867"/>
      <c r="V3848" s="867"/>
      <c r="W3848" s="867"/>
      <c r="X3848" s="867"/>
      <c r="Y3848" s="867" t="str">
        <f t="shared" si="260"/>
        <v/>
      </c>
      <c r="Z3848" s="867"/>
    </row>
    <row r="3849" spans="1:26" s="325" customFormat="1" ht="15" customHeight="1" outlineLevel="1">
      <c r="A3849" s="321"/>
      <c r="B3849" s="41"/>
      <c r="C3849" s="534"/>
      <c r="D3849" s="532"/>
      <c r="E3849" s="530" t="s">
        <v>3687</v>
      </c>
      <c r="F3849" s="318" t="s">
        <v>10246</v>
      </c>
      <c r="G3849" s="318" t="s">
        <v>5225</v>
      </c>
      <c r="H3849" s="318" t="s">
        <v>9</v>
      </c>
      <c r="I3849" s="322" t="s">
        <v>660</v>
      </c>
      <c r="J3849" s="402" t="s">
        <v>5684</v>
      </c>
      <c r="K3849" s="864" t="str">
        <f t="shared" si="256"/>
        <v/>
      </c>
      <c r="L3849" s="544" t="s">
        <v>3656</v>
      </c>
      <c r="M3849" s="595" t="s">
        <v>3655</v>
      </c>
      <c r="N3849" s="641"/>
      <c r="O3849" s="595"/>
      <c r="P3849" s="550"/>
      <c r="Q3849" s="867" t="str">
        <f t="shared" ca="1" si="257"/>
        <v/>
      </c>
      <c r="R3849" s="867" t="str">
        <f t="shared" ca="1" si="258"/>
        <v/>
      </c>
      <c r="S3849" s="867" t="str">
        <f>IFERROR(IF(VLOOKUP("*"&amp;TRIM($F3849)&amp;"*",dump!$A:$D,4,FALSE)="","空文字",VLOOKUP("*"&amp;TRIM($F3849)&amp;"*",dump!$A:$D,4,FALSE)),"NA")</f>
        <v>NA</v>
      </c>
      <c r="T3849" s="867" t="str">
        <f t="shared" ca="1" si="259"/>
        <v>●</v>
      </c>
      <c r="U3849" s="867"/>
      <c r="V3849" s="867"/>
      <c r="W3849" s="867"/>
      <c r="X3849" s="867"/>
      <c r="Y3849" s="867" t="str">
        <f t="shared" si="260"/>
        <v/>
      </c>
      <c r="Z3849" s="867"/>
    </row>
    <row r="3850" spans="1:26" s="325" customFormat="1" ht="15" customHeight="1" outlineLevel="1">
      <c r="A3850" s="321"/>
      <c r="B3850" s="41"/>
      <c r="C3850" s="534"/>
      <c r="D3850" s="532"/>
      <c r="E3850" s="530" t="s">
        <v>3688</v>
      </c>
      <c r="F3850" s="318" t="s">
        <v>10247</v>
      </c>
      <c r="G3850" s="318" t="s">
        <v>5224</v>
      </c>
      <c r="H3850" s="318" t="s">
        <v>418</v>
      </c>
      <c r="I3850" s="322" t="s">
        <v>660</v>
      </c>
      <c r="J3850" s="402" t="s">
        <v>5684</v>
      </c>
      <c r="K3850" s="864" t="str">
        <f t="shared" si="256"/>
        <v/>
      </c>
      <c r="L3850" s="544" t="s">
        <v>3656</v>
      </c>
      <c r="M3850" s="595" t="s">
        <v>3655</v>
      </c>
      <c r="N3850" s="641"/>
      <c r="O3850" s="595"/>
      <c r="P3850" s="550"/>
      <c r="Q3850" s="867" t="str">
        <f t="shared" ca="1" si="257"/>
        <v/>
      </c>
      <c r="R3850" s="867" t="str">
        <f t="shared" ca="1" si="258"/>
        <v/>
      </c>
      <c r="S3850" s="867" t="str">
        <f>IFERROR(IF(VLOOKUP("*"&amp;TRIM($F3850)&amp;"*",dump!$A:$D,4,FALSE)="","空文字",VLOOKUP("*"&amp;TRIM($F3850)&amp;"*",dump!$A:$D,4,FALSE)),"NA")</f>
        <v>NA</v>
      </c>
      <c r="T3850" s="867" t="str">
        <f t="shared" ca="1" si="259"/>
        <v>●</v>
      </c>
      <c r="U3850" s="867"/>
      <c r="V3850" s="867"/>
      <c r="W3850" s="867"/>
      <c r="X3850" s="867"/>
      <c r="Y3850" s="867" t="str">
        <f t="shared" si="260"/>
        <v/>
      </c>
      <c r="Z3850" s="867"/>
    </row>
    <row r="3851" spans="1:26" s="325" customFormat="1" ht="15" customHeight="1" outlineLevel="1">
      <c r="A3851" s="321"/>
      <c r="B3851" s="41"/>
      <c r="C3851" s="534"/>
      <c r="D3851" s="532"/>
      <c r="E3851" s="530" t="s">
        <v>10248</v>
      </c>
      <c r="F3851" s="318" t="s">
        <v>10249</v>
      </c>
      <c r="G3851" s="318" t="s">
        <v>5226</v>
      </c>
      <c r="H3851" s="318" t="s">
        <v>418</v>
      </c>
      <c r="I3851" s="322" t="s">
        <v>660</v>
      </c>
      <c r="J3851" s="402" t="s">
        <v>5684</v>
      </c>
      <c r="K3851" s="864" t="str">
        <f t="shared" si="256"/>
        <v/>
      </c>
      <c r="L3851" s="544" t="s">
        <v>3656</v>
      </c>
      <c r="M3851" s="595" t="s">
        <v>3655</v>
      </c>
      <c r="N3851" s="641"/>
      <c r="O3851" s="595"/>
      <c r="P3851" s="550"/>
      <c r="Q3851" s="867" t="str">
        <f t="shared" ca="1" si="257"/>
        <v/>
      </c>
      <c r="R3851" s="867" t="str">
        <f t="shared" ca="1" si="258"/>
        <v/>
      </c>
      <c r="S3851" s="867" t="str">
        <f>IFERROR(IF(VLOOKUP("*"&amp;TRIM($F3851)&amp;"*",dump!$A:$D,4,FALSE)="","空文字",VLOOKUP("*"&amp;TRIM($F3851)&amp;"*",dump!$A:$D,4,FALSE)),"NA")</f>
        <v>NA</v>
      </c>
      <c r="T3851" s="867" t="str">
        <f t="shared" ca="1" si="259"/>
        <v>●</v>
      </c>
      <c r="U3851" s="867"/>
      <c r="V3851" s="867"/>
      <c r="W3851" s="867"/>
      <c r="X3851" s="867"/>
      <c r="Y3851" s="867" t="str">
        <f t="shared" si="260"/>
        <v/>
      </c>
      <c r="Z3851" s="867"/>
    </row>
    <row r="3852" spans="1:26" s="325" customFormat="1" ht="15" customHeight="1" outlineLevel="1">
      <c r="A3852" s="321"/>
      <c r="B3852" s="41"/>
      <c r="C3852" s="534"/>
      <c r="D3852" s="532"/>
      <c r="E3852" s="530" t="s">
        <v>10250</v>
      </c>
      <c r="F3852" s="318" t="s">
        <v>10251</v>
      </c>
      <c r="G3852" s="318" t="s">
        <v>4246</v>
      </c>
      <c r="H3852" s="318" t="s">
        <v>418</v>
      </c>
      <c r="I3852" s="322" t="s">
        <v>660</v>
      </c>
      <c r="J3852" s="402" t="s">
        <v>5684</v>
      </c>
      <c r="K3852" s="864" t="str">
        <f t="shared" si="256"/>
        <v/>
      </c>
      <c r="L3852" s="544" t="s">
        <v>3656</v>
      </c>
      <c r="M3852" s="595" t="s">
        <v>3655</v>
      </c>
      <c r="N3852" s="641"/>
      <c r="O3852" s="595"/>
      <c r="P3852" s="550"/>
      <c r="Q3852" s="867" t="str">
        <f t="shared" ca="1" si="257"/>
        <v/>
      </c>
      <c r="R3852" s="867" t="str">
        <f t="shared" ca="1" si="258"/>
        <v/>
      </c>
      <c r="S3852" s="867" t="str">
        <f>IFERROR(IF(VLOOKUP("*"&amp;TRIM($F3852)&amp;"*",dump!$A:$D,4,FALSE)="","空文字",VLOOKUP("*"&amp;TRIM($F3852)&amp;"*",dump!$A:$D,4,FALSE)),"NA")</f>
        <v>NA</v>
      </c>
      <c r="T3852" s="867" t="str">
        <f t="shared" ca="1" si="259"/>
        <v>●</v>
      </c>
      <c r="U3852" s="867"/>
      <c r="V3852" s="867"/>
      <c r="W3852" s="867"/>
      <c r="X3852" s="867"/>
      <c r="Y3852" s="867" t="str">
        <f t="shared" si="260"/>
        <v/>
      </c>
      <c r="Z3852" s="867"/>
    </row>
    <row r="3853" spans="1:26" s="325" customFormat="1" ht="15" customHeight="1" outlineLevel="1">
      <c r="A3853" s="321"/>
      <c r="B3853" s="41"/>
      <c r="C3853" s="534"/>
      <c r="D3853" s="532"/>
      <c r="E3853" s="530" t="s">
        <v>3689</v>
      </c>
      <c r="F3853" s="318" t="s">
        <v>3692</v>
      </c>
      <c r="G3853" s="318" t="s">
        <v>4243</v>
      </c>
      <c r="H3853" s="318" t="s">
        <v>9</v>
      </c>
      <c r="I3853" s="322" t="s">
        <v>3666</v>
      </c>
      <c r="J3853" s="402" t="s">
        <v>5684</v>
      </c>
      <c r="K3853" s="864" t="str">
        <f t="shared" ref="K3853:K3916" si="261">IF(AND(M3853="", O3853="", N3853&lt;&gt;""), "○", "")</f>
        <v/>
      </c>
      <c r="L3853" s="544" t="s">
        <v>3656</v>
      </c>
      <c r="M3853" s="595" t="s">
        <v>3655</v>
      </c>
      <c r="N3853" s="641"/>
      <c r="O3853" s="595"/>
      <c r="P3853" s="550"/>
      <c r="Q3853" s="867" t="str">
        <f t="shared" ref="Q3853:Q3916" ca="1" si="262">IF(P3853="","",IF(P3853="←",IF(OFFSET($J3853,0,MATCH(MID(M3853,1,FIND("の",M3853,1)-1), $L$11:$BA$11,0)+4,1,1)="","",OFFSET($L3853,0,MATCH(MID(M3853,1,FIND("の",M3853,1)-1), $L$11:$BA$11,0)+4,1,1)),P3853))</f>
        <v/>
      </c>
      <c r="R3853" s="867" t="str">
        <f t="shared" ref="R3853:R3916" ca="1" si="263">IF(COUNTIF(Q3853,"*(*"),MID(Q3853,FIND("(",Q3853,1)+1,FIND(")",Q3853,1)-FIND("(",Q3853,1)-1),IF(COUNTIF(Q3853,"*""*"),MID(Q3853,FIND("""",Q3853,1)+1,LEN(Q3853)-2),IF(COUNTIF(Q3853,"*：*"),RIGHT(Q3853,LEN(Q3853)-(FIND("：",Q3853))),Q3853)))</f>
        <v/>
      </c>
      <c r="S3853" s="867" t="str">
        <f>IFERROR(IF(VLOOKUP("*"&amp;TRIM($F3853)&amp;"*",dump!$A:$D,4,FALSE)="","空文字",VLOOKUP("*"&amp;TRIM($F3853)&amp;"*",dump!$A:$D,4,FALSE)),"NA")</f>
        <v>NA</v>
      </c>
      <c r="T3853" s="867" t="str">
        <f t="shared" ref="T3853:T3916" ca="1" si="264">IF($K3853&lt;&gt;"",IF($E3853&lt;&gt;"","■",""),IF(AND(R3853="",S3853="NA"),"●", IF(EXACT(R3853,S3853),"●","×")))</f>
        <v>●</v>
      </c>
      <c r="U3853" s="867"/>
      <c r="V3853" s="867"/>
      <c r="W3853" s="867"/>
      <c r="X3853" s="867"/>
      <c r="Y3853" s="867" t="str">
        <f t="shared" ref="Y3853:Y3916" si="265">IF(U3853="●","●","")</f>
        <v/>
      </c>
      <c r="Z3853" s="867"/>
    </row>
    <row r="3854" spans="1:26" s="325" customFormat="1" ht="15" customHeight="1" outlineLevel="1">
      <c r="A3854" s="321"/>
      <c r="B3854" s="41"/>
      <c r="C3854" s="534"/>
      <c r="D3854" s="532"/>
      <c r="E3854" s="530" t="s">
        <v>3690</v>
      </c>
      <c r="F3854" s="318" t="s">
        <v>3693</v>
      </c>
      <c r="G3854" s="318" t="s">
        <v>4244</v>
      </c>
      <c r="H3854" s="318" t="s">
        <v>418</v>
      </c>
      <c r="I3854" s="322" t="s">
        <v>3666</v>
      </c>
      <c r="J3854" s="402" t="s">
        <v>5684</v>
      </c>
      <c r="K3854" s="864" t="str">
        <f t="shared" si="261"/>
        <v/>
      </c>
      <c r="L3854" s="544" t="s">
        <v>3656</v>
      </c>
      <c r="M3854" s="595" t="s">
        <v>3655</v>
      </c>
      <c r="N3854" s="641"/>
      <c r="O3854" s="595"/>
      <c r="P3854" s="550"/>
      <c r="Q3854" s="867" t="str">
        <f t="shared" ca="1" si="262"/>
        <v/>
      </c>
      <c r="R3854" s="867" t="str">
        <f t="shared" ca="1" si="263"/>
        <v/>
      </c>
      <c r="S3854" s="867" t="str">
        <f>IFERROR(IF(VLOOKUP("*"&amp;TRIM($F3854)&amp;"*",dump!$A:$D,4,FALSE)="","空文字",VLOOKUP("*"&amp;TRIM($F3854)&amp;"*",dump!$A:$D,4,FALSE)),"NA")</f>
        <v>NA</v>
      </c>
      <c r="T3854" s="867" t="str">
        <f t="shared" ca="1" si="264"/>
        <v>●</v>
      </c>
      <c r="U3854" s="867"/>
      <c r="V3854" s="867"/>
      <c r="W3854" s="867"/>
      <c r="X3854" s="867"/>
      <c r="Y3854" s="867" t="str">
        <f t="shared" si="265"/>
        <v/>
      </c>
      <c r="Z3854" s="867"/>
    </row>
    <row r="3855" spans="1:26" s="325" customFormat="1" ht="15" customHeight="1" outlineLevel="1">
      <c r="A3855" s="321"/>
      <c r="B3855" s="41"/>
      <c r="C3855" s="527"/>
      <c r="D3855" s="525"/>
      <c r="E3855" s="318" t="s">
        <v>3691</v>
      </c>
      <c r="F3855" s="318" t="s">
        <v>3694</v>
      </c>
      <c r="G3855" s="318" t="s">
        <v>4245</v>
      </c>
      <c r="H3855" s="318" t="s">
        <v>418</v>
      </c>
      <c r="I3855" s="322" t="s">
        <v>3666</v>
      </c>
      <c r="J3855" s="402" t="s">
        <v>5684</v>
      </c>
      <c r="K3855" s="864" t="str">
        <f t="shared" si="261"/>
        <v/>
      </c>
      <c r="L3855" s="544" t="s">
        <v>3656</v>
      </c>
      <c r="M3855" s="595" t="s">
        <v>3655</v>
      </c>
      <c r="N3855" s="641"/>
      <c r="O3855" s="595"/>
      <c r="P3855" s="550"/>
      <c r="Q3855" s="867" t="str">
        <f t="shared" ca="1" si="262"/>
        <v/>
      </c>
      <c r="R3855" s="867" t="str">
        <f t="shared" ca="1" si="263"/>
        <v/>
      </c>
      <c r="S3855" s="867" t="str">
        <f>IFERROR(IF(VLOOKUP("*"&amp;TRIM($F3855)&amp;"*",dump!$A:$D,4,FALSE)="","空文字",VLOOKUP("*"&amp;TRIM($F3855)&amp;"*",dump!$A:$D,4,FALSE)),"NA")</f>
        <v>NA</v>
      </c>
      <c r="T3855" s="867" t="str">
        <f t="shared" ca="1" si="264"/>
        <v>●</v>
      </c>
      <c r="U3855" s="867"/>
      <c r="V3855" s="867"/>
      <c r="W3855" s="867"/>
      <c r="X3855" s="867"/>
      <c r="Y3855" s="867" t="str">
        <f t="shared" si="265"/>
        <v/>
      </c>
      <c r="Z3855" s="867"/>
    </row>
    <row r="3856" spans="1:26" s="325" customFormat="1" ht="30" customHeight="1" outlineLevel="1">
      <c r="A3856" s="321"/>
      <c r="B3856" s="41"/>
      <c r="C3856" s="315" t="s">
        <v>10252</v>
      </c>
      <c r="D3856" s="224" t="s">
        <v>3695</v>
      </c>
      <c r="E3856" s="69"/>
      <c r="F3856" s="214" t="s">
        <v>10253</v>
      </c>
      <c r="G3856" s="214" t="s">
        <v>5228</v>
      </c>
      <c r="H3856" s="214" t="s">
        <v>218</v>
      </c>
      <c r="I3856" s="246"/>
      <c r="J3856" s="403" t="s">
        <v>5684</v>
      </c>
      <c r="K3856" s="864" t="str">
        <f t="shared" si="261"/>
        <v/>
      </c>
      <c r="L3856" s="544" t="s">
        <v>3656</v>
      </c>
      <c r="M3856" s="595" t="s">
        <v>3655</v>
      </c>
      <c r="N3856" s="641"/>
      <c r="O3856" s="595"/>
      <c r="P3856" s="550"/>
      <c r="Q3856" s="867" t="str">
        <f t="shared" ca="1" si="262"/>
        <v/>
      </c>
      <c r="R3856" s="867" t="str">
        <f t="shared" ca="1" si="263"/>
        <v/>
      </c>
      <c r="S3856" s="867" t="str">
        <f>IFERROR(IF(VLOOKUP("*"&amp;TRIM($F3856)&amp;"*",dump!$A:$D,4,FALSE)="","空文字",VLOOKUP("*"&amp;TRIM($F3856)&amp;"*",dump!$A:$D,4,FALSE)),"NA")</f>
        <v>NA</v>
      </c>
      <c r="T3856" s="867" t="str">
        <f t="shared" ca="1" si="264"/>
        <v>●</v>
      </c>
      <c r="U3856" s="867"/>
      <c r="V3856" s="867"/>
      <c r="W3856" s="867"/>
      <c r="X3856" s="867"/>
      <c r="Y3856" s="867" t="str">
        <f t="shared" si="265"/>
        <v/>
      </c>
      <c r="Z3856" s="867"/>
    </row>
    <row r="3857" spans="1:26" s="325" customFormat="1" ht="30" customHeight="1" outlineLevel="1">
      <c r="A3857" s="321"/>
      <c r="B3857" s="41"/>
      <c r="C3857" s="315"/>
      <c r="D3857" s="532"/>
      <c r="E3857" s="318" t="s">
        <v>3696</v>
      </c>
      <c r="F3857" s="318" t="s">
        <v>10254</v>
      </c>
      <c r="G3857" s="318" t="s">
        <v>5229</v>
      </c>
      <c r="H3857" s="318" t="s">
        <v>9</v>
      </c>
      <c r="I3857" s="322" t="s">
        <v>660</v>
      </c>
      <c r="J3857" s="402" t="s">
        <v>5684</v>
      </c>
      <c r="K3857" s="864" t="str">
        <f t="shared" si="261"/>
        <v/>
      </c>
      <c r="L3857" s="544" t="s">
        <v>3656</v>
      </c>
      <c r="M3857" s="595" t="s">
        <v>3655</v>
      </c>
      <c r="N3857" s="641"/>
      <c r="O3857" s="595"/>
      <c r="P3857" s="550"/>
      <c r="Q3857" s="867" t="str">
        <f t="shared" ca="1" si="262"/>
        <v/>
      </c>
      <c r="R3857" s="867" t="str">
        <f t="shared" ca="1" si="263"/>
        <v/>
      </c>
      <c r="S3857" s="867" t="str">
        <f>IFERROR(IF(VLOOKUP("*"&amp;TRIM($F3857)&amp;"*",dump!$A:$D,4,FALSE)="","空文字",VLOOKUP("*"&amp;TRIM($F3857)&amp;"*",dump!$A:$D,4,FALSE)),"NA")</f>
        <v>NA</v>
      </c>
      <c r="T3857" s="867" t="str">
        <f t="shared" ca="1" si="264"/>
        <v>●</v>
      </c>
      <c r="U3857" s="867"/>
      <c r="V3857" s="867"/>
      <c r="W3857" s="867"/>
      <c r="X3857" s="867"/>
      <c r="Y3857" s="867" t="str">
        <f t="shared" si="265"/>
        <v/>
      </c>
      <c r="Z3857" s="867"/>
    </row>
    <row r="3858" spans="1:26" s="325" customFormat="1" ht="15" customHeight="1" outlineLevel="1">
      <c r="A3858" s="321"/>
      <c r="B3858" s="41"/>
      <c r="C3858" s="315"/>
      <c r="D3858" s="532"/>
      <c r="E3858" s="318" t="s">
        <v>3697</v>
      </c>
      <c r="F3858" s="318" t="s">
        <v>10255</v>
      </c>
      <c r="G3858" s="318" t="s">
        <v>1489</v>
      </c>
      <c r="H3858" s="318" t="s">
        <v>9</v>
      </c>
      <c r="I3858" s="322" t="s">
        <v>660</v>
      </c>
      <c r="J3858" s="402" t="s">
        <v>5684</v>
      </c>
      <c r="K3858" s="864" t="str">
        <f t="shared" si="261"/>
        <v/>
      </c>
      <c r="L3858" s="544" t="s">
        <v>3656</v>
      </c>
      <c r="M3858" s="595" t="s">
        <v>3655</v>
      </c>
      <c r="N3858" s="641"/>
      <c r="O3858" s="595"/>
      <c r="P3858" s="550"/>
      <c r="Q3858" s="867" t="str">
        <f t="shared" ca="1" si="262"/>
        <v/>
      </c>
      <c r="R3858" s="867" t="str">
        <f t="shared" ca="1" si="263"/>
        <v/>
      </c>
      <c r="S3858" s="867" t="str">
        <f>IFERROR(IF(VLOOKUP("*"&amp;TRIM($F3858)&amp;"*",dump!$A:$D,4,FALSE)="","空文字",VLOOKUP("*"&amp;TRIM($F3858)&amp;"*",dump!$A:$D,4,FALSE)),"NA")</f>
        <v>NA</v>
      </c>
      <c r="T3858" s="867" t="str">
        <f t="shared" ca="1" si="264"/>
        <v>●</v>
      </c>
      <c r="U3858" s="867"/>
      <c r="V3858" s="867"/>
      <c r="W3858" s="867"/>
      <c r="X3858" s="867"/>
      <c r="Y3858" s="867" t="str">
        <f t="shared" si="265"/>
        <v/>
      </c>
      <c r="Z3858" s="867"/>
    </row>
    <row r="3859" spans="1:26" s="325" customFormat="1" ht="15" customHeight="1" outlineLevel="1">
      <c r="A3859" s="321"/>
      <c r="B3859" s="41"/>
      <c r="C3859" s="315"/>
      <c r="D3859" s="532"/>
      <c r="E3859" s="530" t="s">
        <v>3698</v>
      </c>
      <c r="F3859" s="318" t="s">
        <v>10256</v>
      </c>
      <c r="G3859" s="318" t="s">
        <v>1490</v>
      </c>
      <c r="H3859" s="318" t="s">
        <v>9</v>
      </c>
      <c r="I3859" s="322" t="s">
        <v>660</v>
      </c>
      <c r="J3859" s="402" t="s">
        <v>5684</v>
      </c>
      <c r="K3859" s="864" t="str">
        <f t="shared" si="261"/>
        <v/>
      </c>
      <c r="L3859" s="544" t="s">
        <v>3656</v>
      </c>
      <c r="M3859" s="595" t="s">
        <v>3655</v>
      </c>
      <c r="N3859" s="641"/>
      <c r="O3859" s="595"/>
      <c r="P3859" s="550"/>
      <c r="Q3859" s="867" t="str">
        <f t="shared" ca="1" si="262"/>
        <v/>
      </c>
      <c r="R3859" s="867" t="str">
        <f t="shared" ca="1" si="263"/>
        <v/>
      </c>
      <c r="S3859" s="867" t="str">
        <f>IFERROR(IF(VLOOKUP("*"&amp;TRIM($F3859)&amp;"*",dump!$A:$D,4,FALSE)="","空文字",VLOOKUP("*"&amp;TRIM($F3859)&amp;"*",dump!$A:$D,4,FALSE)),"NA")</f>
        <v>NA</v>
      </c>
      <c r="T3859" s="867" t="str">
        <f t="shared" ca="1" si="264"/>
        <v>●</v>
      </c>
      <c r="U3859" s="867"/>
      <c r="V3859" s="867"/>
      <c r="W3859" s="867"/>
      <c r="X3859" s="867"/>
      <c r="Y3859" s="867" t="str">
        <f t="shared" si="265"/>
        <v/>
      </c>
      <c r="Z3859" s="867"/>
    </row>
    <row r="3860" spans="1:26" s="325" customFormat="1" ht="15" customHeight="1" outlineLevel="1">
      <c r="A3860" s="321"/>
      <c r="B3860" s="41"/>
      <c r="C3860" s="315"/>
      <c r="D3860" s="532"/>
      <c r="E3860" s="530" t="s">
        <v>3699</v>
      </c>
      <c r="F3860" s="318" t="s">
        <v>10257</v>
      </c>
      <c r="G3860" s="318" t="s">
        <v>1491</v>
      </c>
      <c r="H3860" s="318" t="s">
        <v>9</v>
      </c>
      <c r="I3860" s="322" t="s">
        <v>660</v>
      </c>
      <c r="J3860" s="402" t="s">
        <v>5684</v>
      </c>
      <c r="K3860" s="864" t="str">
        <f t="shared" si="261"/>
        <v/>
      </c>
      <c r="L3860" s="544" t="s">
        <v>3656</v>
      </c>
      <c r="M3860" s="595" t="s">
        <v>3655</v>
      </c>
      <c r="N3860" s="641"/>
      <c r="O3860" s="595"/>
      <c r="P3860" s="550"/>
      <c r="Q3860" s="867" t="str">
        <f t="shared" ca="1" si="262"/>
        <v/>
      </c>
      <c r="R3860" s="867" t="str">
        <f t="shared" ca="1" si="263"/>
        <v/>
      </c>
      <c r="S3860" s="867" t="str">
        <f>IFERROR(IF(VLOOKUP("*"&amp;TRIM($F3860)&amp;"*",dump!$A:$D,4,FALSE)="","空文字",VLOOKUP("*"&amp;TRIM($F3860)&amp;"*",dump!$A:$D,4,FALSE)),"NA")</f>
        <v>NA</v>
      </c>
      <c r="T3860" s="867" t="str">
        <f t="shared" ca="1" si="264"/>
        <v>●</v>
      </c>
      <c r="U3860" s="867"/>
      <c r="V3860" s="867"/>
      <c r="W3860" s="867"/>
      <c r="X3860" s="867"/>
      <c r="Y3860" s="867" t="str">
        <f t="shared" si="265"/>
        <v/>
      </c>
      <c r="Z3860" s="867"/>
    </row>
    <row r="3861" spans="1:26" s="325" customFormat="1" ht="30" customHeight="1" outlineLevel="1">
      <c r="A3861" s="321"/>
      <c r="B3861" s="41"/>
      <c r="C3861" s="315"/>
      <c r="D3861" s="532"/>
      <c r="E3861" s="530" t="s">
        <v>3700</v>
      </c>
      <c r="F3861" s="318" t="s">
        <v>10258</v>
      </c>
      <c r="G3861" s="318" t="s">
        <v>1494</v>
      </c>
      <c r="H3861" s="318" t="s">
        <v>9</v>
      </c>
      <c r="I3861" s="322" t="s">
        <v>660</v>
      </c>
      <c r="J3861" s="402" t="s">
        <v>5684</v>
      </c>
      <c r="K3861" s="864" t="str">
        <f t="shared" si="261"/>
        <v/>
      </c>
      <c r="L3861" s="544" t="s">
        <v>3656</v>
      </c>
      <c r="M3861" s="595" t="s">
        <v>3655</v>
      </c>
      <c r="N3861" s="641"/>
      <c r="O3861" s="595"/>
      <c r="P3861" s="550"/>
      <c r="Q3861" s="867" t="str">
        <f t="shared" ca="1" si="262"/>
        <v/>
      </c>
      <c r="R3861" s="867" t="str">
        <f t="shared" ca="1" si="263"/>
        <v/>
      </c>
      <c r="S3861" s="867" t="str">
        <f>IFERROR(IF(VLOOKUP("*"&amp;TRIM($F3861)&amp;"*",dump!$A:$D,4,FALSE)="","空文字",VLOOKUP("*"&amp;TRIM($F3861)&amp;"*",dump!$A:$D,4,FALSE)),"NA")</f>
        <v>NA</v>
      </c>
      <c r="T3861" s="867" t="str">
        <f t="shared" ca="1" si="264"/>
        <v>●</v>
      </c>
      <c r="U3861" s="867"/>
      <c r="V3861" s="867"/>
      <c r="W3861" s="867"/>
      <c r="X3861" s="867"/>
      <c r="Y3861" s="867" t="str">
        <f t="shared" si="265"/>
        <v/>
      </c>
      <c r="Z3861" s="867"/>
    </row>
    <row r="3862" spans="1:26" s="325" customFormat="1" ht="15" customHeight="1" outlineLevel="1">
      <c r="A3862" s="321"/>
      <c r="B3862" s="41"/>
      <c r="C3862" s="315"/>
      <c r="D3862" s="532"/>
      <c r="E3862" s="530" t="s">
        <v>3701</v>
      </c>
      <c r="F3862" s="318" t="s">
        <v>10259</v>
      </c>
      <c r="G3862" s="318" t="s">
        <v>1492</v>
      </c>
      <c r="H3862" s="318" t="s">
        <v>9</v>
      </c>
      <c r="I3862" s="322" t="s">
        <v>3666</v>
      </c>
      <c r="J3862" s="402" t="s">
        <v>5684</v>
      </c>
      <c r="K3862" s="864" t="str">
        <f t="shared" si="261"/>
        <v/>
      </c>
      <c r="L3862" s="544" t="s">
        <v>3656</v>
      </c>
      <c r="M3862" s="595" t="s">
        <v>3655</v>
      </c>
      <c r="N3862" s="641"/>
      <c r="O3862" s="595"/>
      <c r="P3862" s="550"/>
      <c r="Q3862" s="867" t="str">
        <f t="shared" ca="1" si="262"/>
        <v/>
      </c>
      <c r="R3862" s="867" t="str">
        <f t="shared" ca="1" si="263"/>
        <v/>
      </c>
      <c r="S3862" s="867" t="str">
        <f>IFERROR(IF(VLOOKUP("*"&amp;TRIM($F3862)&amp;"*",dump!$A:$D,4,FALSE)="","空文字",VLOOKUP("*"&amp;TRIM($F3862)&amp;"*",dump!$A:$D,4,FALSE)),"NA")</f>
        <v>NA</v>
      </c>
      <c r="T3862" s="867" t="str">
        <f t="shared" ca="1" si="264"/>
        <v>●</v>
      </c>
      <c r="U3862" s="867"/>
      <c r="V3862" s="867"/>
      <c r="W3862" s="867"/>
      <c r="X3862" s="867"/>
      <c r="Y3862" s="867" t="str">
        <f t="shared" si="265"/>
        <v/>
      </c>
      <c r="Z3862" s="867"/>
    </row>
    <row r="3863" spans="1:26" s="325" customFormat="1" ht="15" customHeight="1" outlineLevel="1">
      <c r="A3863" s="321"/>
      <c r="B3863" s="41"/>
      <c r="C3863" s="315"/>
      <c r="D3863" s="532"/>
      <c r="E3863" s="530" t="s">
        <v>3702</v>
      </c>
      <c r="F3863" s="318" t="s">
        <v>10260</v>
      </c>
      <c r="G3863" s="318" t="s">
        <v>1493</v>
      </c>
      <c r="H3863" s="318" t="s">
        <v>9</v>
      </c>
      <c r="I3863" s="322" t="s">
        <v>3666</v>
      </c>
      <c r="J3863" s="402" t="s">
        <v>5684</v>
      </c>
      <c r="K3863" s="864" t="str">
        <f t="shared" si="261"/>
        <v/>
      </c>
      <c r="L3863" s="544" t="s">
        <v>3656</v>
      </c>
      <c r="M3863" s="595" t="s">
        <v>3655</v>
      </c>
      <c r="N3863" s="641"/>
      <c r="O3863" s="595"/>
      <c r="P3863" s="550"/>
      <c r="Q3863" s="867" t="str">
        <f t="shared" ca="1" si="262"/>
        <v/>
      </c>
      <c r="R3863" s="867" t="str">
        <f t="shared" ca="1" si="263"/>
        <v/>
      </c>
      <c r="S3863" s="867" t="str">
        <f>IFERROR(IF(VLOOKUP("*"&amp;TRIM($F3863)&amp;"*",dump!$A:$D,4,FALSE)="","空文字",VLOOKUP("*"&amp;TRIM($F3863)&amp;"*",dump!$A:$D,4,FALSE)),"NA")</f>
        <v>NA</v>
      </c>
      <c r="T3863" s="867" t="str">
        <f t="shared" ca="1" si="264"/>
        <v>●</v>
      </c>
      <c r="U3863" s="867"/>
      <c r="V3863" s="867"/>
      <c r="W3863" s="867"/>
      <c r="X3863" s="867"/>
      <c r="Y3863" s="867" t="str">
        <f t="shared" si="265"/>
        <v/>
      </c>
      <c r="Z3863" s="867"/>
    </row>
    <row r="3864" spans="1:26" s="325" customFormat="1" ht="30" customHeight="1" outlineLevel="1">
      <c r="A3864" s="321"/>
      <c r="B3864" s="41"/>
      <c r="C3864" s="527"/>
      <c r="D3864" s="525"/>
      <c r="E3864" s="318" t="s">
        <v>3703</v>
      </c>
      <c r="F3864" s="318" t="s">
        <v>10261</v>
      </c>
      <c r="G3864" s="318" t="s">
        <v>1495</v>
      </c>
      <c r="H3864" s="318" t="s">
        <v>9</v>
      </c>
      <c r="I3864" s="322" t="s">
        <v>3666</v>
      </c>
      <c r="J3864" s="402" t="s">
        <v>5684</v>
      </c>
      <c r="K3864" s="864" t="str">
        <f t="shared" si="261"/>
        <v/>
      </c>
      <c r="L3864" s="544" t="s">
        <v>3656</v>
      </c>
      <c r="M3864" s="595" t="s">
        <v>3655</v>
      </c>
      <c r="N3864" s="641"/>
      <c r="O3864" s="595"/>
      <c r="P3864" s="550"/>
      <c r="Q3864" s="867" t="str">
        <f t="shared" ca="1" si="262"/>
        <v/>
      </c>
      <c r="R3864" s="867" t="str">
        <f t="shared" ca="1" si="263"/>
        <v/>
      </c>
      <c r="S3864" s="867" t="str">
        <f>IFERROR(IF(VLOOKUP("*"&amp;TRIM($F3864)&amp;"*",dump!$A:$D,4,FALSE)="","空文字",VLOOKUP("*"&amp;TRIM($F3864)&amp;"*",dump!$A:$D,4,FALSE)),"NA")</f>
        <v>NA</v>
      </c>
      <c r="T3864" s="867" t="str">
        <f t="shared" ca="1" si="264"/>
        <v>●</v>
      </c>
      <c r="U3864" s="867"/>
      <c r="V3864" s="867"/>
      <c r="W3864" s="867"/>
      <c r="X3864" s="867"/>
      <c r="Y3864" s="867" t="str">
        <f t="shared" si="265"/>
        <v/>
      </c>
      <c r="Z3864" s="867"/>
    </row>
    <row r="3865" spans="1:26" s="325" customFormat="1" ht="30" customHeight="1" outlineLevel="1">
      <c r="A3865" s="321"/>
      <c r="B3865" s="41"/>
      <c r="C3865" s="315" t="s">
        <v>10262</v>
      </c>
      <c r="D3865" s="224" t="s">
        <v>10263</v>
      </c>
      <c r="E3865" s="69"/>
      <c r="F3865" s="214" t="s">
        <v>10264</v>
      </c>
      <c r="G3865" s="214" t="s">
        <v>1496</v>
      </c>
      <c r="H3865" s="214" t="s">
        <v>218</v>
      </c>
      <c r="I3865" s="246"/>
      <c r="J3865" s="403" t="s">
        <v>5684</v>
      </c>
      <c r="K3865" s="864" t="str">
        <f t="shared" si="261"/>
        <v/>
      </c>
      <c r="L3865" s="544" t="s">
        <v>3656</v>
      </c>
      <c r="M3865" s="595" t="s">
        <v>3655</v>
      </c>
      <c r="N3865" s="641"/>
      <c r="O3865" s="595"/>
      <c r="P3865" s="550"/>
      <c r="Q3865" s="867" t="str">
        <f t="shared" ca="1" si="262"/>
        <v/>
      </c>
      <c r="R3865" s="867" t="str">
        <f t="shared" ca="1" si="263"/>
        <v/>
      </c>
      <c r="S3865" s="867" t="str">
        <f>IFERROR(IF(VLOOKUP("*"&amp;TRIM($F3865)&amp;"*",dump!$A:$D,4,FALSE)="","空文字",VLOOKUP("*"&amp;TRIM($F3865)&amp;"*",dump!$A:$D,4,FALSE)),"NA")</f>
        <v>NA</v>
      </c>
      <c r="T3865" s="867" t="str">
        <f t="shared" ca="1" si="264"/>
        <v>●</v>
      </c>
      <c r="U3865" s="867"/>
      <c r="V3865" s="867"/>
      <c r="W3865" s="867"/>
      <c r="X3865" s="867"/>
      <c r="Y3865" s="867" t="str">
        <f t="shared" si="265"/>
        <v/>
      </c>
      <c r="Z3865" s="867"/>
    </row>
    <row r="3866" spans="1:26" s="325" customFormat="1" ht="15" customHeight="1" outlineLevel="1">
      <c r="A3866" s="321"/>
      <c r="B3866" s="41"/>
      <c r="C3866" s="315"/>
      <c r="D3866" s="532"/>
      <c r="E3866" s="318" t="s">
        <v>10265</v>
      </c>
      <c r="F3866" s="318" t="s">
        <v>10266</v>
      </c>
      <c r="G3866" s="318" t="s">
        <v>1115</v>
      </c>
      <c r="H3866" s="318" t="s">
        <v>418</v>
      </c>
      <c r="I3866" s="322" t="s">
        <v>216</v>
      </c>
      <c r="J3866" s="402" t="s">
        <v>5684</v>
      </c>
      <c r="K3866" s="864" t="str">
        <f t="shared" si="261"/>
        <v/>
      </c>
      <c r="L3866" s="544" t="s">
        <v>3656</v>
      </c>
      <c r="M3866" s="595" t="s">
        <v>3655</v>
      </c>
      <c r="N3866" s="641"/>
      <c r="O3866" s="595"/>
      <c r="P3866" s="550"/>
      <c r="Q3866" s="867" t="str">
        <f t="shared" ca="1" si="262"/>
        <v/>
      </c>
      <c r="R3866" s="867" t="str">
        <f t="shared" ca="1" si="263"/>
        <v/>
      </c>
      <c r="S3866" s="867" t="str">
        <f>IFERROR(IF(VLOOKUP("*"&amp;TRIM($F3866)&amp;"*",dump!$A:$D,4,FALSE)="","空文字",VLOOKUP("*"&amp;TRIM($F3866)&amp;"*",dump!$A:$D,4,FALSE)),"NA")</f>
        <v>NA</v>
      </c>
      <c r="T3866" s="867" t="str">
        <f t="shared" ca="1" si="264"/>
        <v>●</v>
      </c>
      <c r="U3866" s="867"/>
      <c r="V3866" s="867"/>
      <c r="W3866" s="867"/>
      <c r="X3866" s="867"/>
      <c r="Y3866" s="867" t="str">
        <f t="shared" si="265"/>
        <v/>
      </c>
      <c r="Z3866" s="867"/>
    </row>
    <row r="3867" spans="1:26" s="325" customFormat="1" ht="15" customHeight="1" outlineLevel="1">
      <c r="A3867" s="321"/>
      <c r="B3867" s="41"/>
      <c r="C3867" s="315"/>
      <c r="D3867" s="532"/>
      <c r="E3867" s="530" t="s">
        <v>3704</v>
      </c>
      <c r="F3867" s="318" t="s">
        <v>10267</v>
      </c>
      <c r="G3867" s="318" t="s">
        <v>1116</v>
      </c>
      <c r="H3867" s="318" t="s">
        <v>418</v>
      </c>
      <c r="I3867" s="322" t="s">
        <v>216</v>
      </c>
      <c r="J3867" s="402" t="s">
        <v>5684</v>
      </c>
      <c r="K3867" s="864" t="str">
        <f t="shared" si="261"/>
        <v/>
      </c>
      <c r="L3867" s="544" t="s">
        <v>3656</v>
      </c>
      <c r="M3867" s="595" t="s">
        <v>3655</v>
      </c>
      <c r="N3867" s="641"/>
      <c r="O3867" s="595"/>
      <c r="P3867" s="550"/>
      <c r="Q3867" s="867" t="str">
        <f t="shared" ca="1" si="262"/>
        <v/>
      </c>
      <c r="R3867" s="867" t="str">
        <f t="shared" ca="1" si="263"/>
        <v/>
      </c>
      <c r="S3867" s="867" t="str">
        <f>IFERROR(IF(VLOOKUP("*"&amp;TRIM($F3867)&amp;"*",dump!$A:$D,4,FALSE)="","空文字",VLOOKUP("*"&amp;TRIM($F3867)&amp;"*",dump!$A:$D,4,FALSE)),"NA")</f>
        <v>NA</v>
      </c>
      <c r="T3867" s="867" t="str">
        <f t="shared" ca="1" si="264"/>
        <v>●</v>
      </c>
      <c r="U3867" s="867"/>
      <c r="V3867" s="867"/>
      <c r="W3867" s="867"/>
      <c r="X3867" s="867"/>
      <c r="Y3867" s="867" t="str">
        <f t="shared" si="265"/>
        <v/>
      </c>
      <c r="Z3867" s="867"/>
    </row>
    <row r="3868" spans="1:26" s="325" customFormat="1" ht="15" customHeight="1" outlineLevel="1">
      <c r="A3868" s="321"/>
      <c r="B3868" s="41"/>
      <c r="C3868" s="534"/>
      <c r="D3868" s="193" t="s">
        <v>1117</v>
      </c>
      <c r="E3868" s="360"/>
      <c r="F3868" s="196" t="s">
        <v>10268</v>
      </c>
      <c r="G3868" s="196" t="s">
        <v>2059</v>
      </c>
      <c r="H3868" s="196"/>
      <c r="I3868" s="195"/>
      <c r="J3868" s="402" t="s">
        <v>5684</v>
      </c>
      <c r="K3868" s="864" t="str">
        <f t="shared" si="261"/>
        <v/>
      </c>
      <c r="L3868" s="544" t="s">
        <v>3656</v>
      </c>
      <c r="M3868" s="595" t="s">
        <v>3655</v>
      </c>
      <c r="N3868" s="641"/>
      <c r="O3868" s="595"/>
      <c r="P3868" s="550"/>
      <c r="Q3868" s="867" t="str">
        <f t="shared" ca="1" si="262"/>
        <v/>
      </c>
      <c r="R3868" s="867" t="str">
        <f t="shared" ca="1" si="263"/>
        <v/>
      </c>
      <c r="S3868" s="867" t="str">
        <f>IFERROR(IF(VLOOKUP("*"&amp;TRIM($F3868)&amp;"*",dump!$A:$D,4,FALSE)="","空文字",VLOOKUP("*"&amp;TRIM($F3868)&amp;"*",dump!$A:$D,4,FALSE)),"NA")</f>
        <v>NA</v>
      </c>
      <c r="T3868" s="867" t="str">
        <f t="shared" ca="1" si="264"/>
        <v>●</v>
      </c>
      <c r="U3868" s="867"/>
      <c r="V3868" s="867"/>
      <c r="W3868" s="867"/>
      <c r="X3868" s="867"/>
      <c r="Y3868" s="867" t="str">
        <f t="shared" si="265"/>
        <v/>
      </c>
      <c r="Z3868" s="867"/>
    </row>
    <row r="3869" spans="1:26" s="325" customFormat="1" ht="15" customHeight="1" outlineLevel="1">
      <c r="A3869" s="321"/>
      <c r="B3869" s="41"/>
      <c r="C3869" s="534"/>
      <c r="D3869" s="328"/>
      <c r="E3869" s="530" t="s">
        <v>1443</v>
      </c>
      <c r="F3869" s="336">
        <v>1</v>
      </c>
      <c r="G3869" s="318" t="s">
        <v>4450</v>
      </c>
      <c r="H3869" s="318" t="s">
        <v>9</v>
      </c>
      <c r="I3869" s="322" t="s">
        <v>660</v>
      </c>
      <c r="J3869" s="402" t="s">
        <v>5684</v>
      </c>
      <c r="K3869" s="864" t="str">
        <f t="shared" si="261"/>
        <v/>
      </c>
      <c r="L3869" s="544" t="s">
        <v>3656</v>
      </c>
      <c r="M3869" s="595" t="s">
        <v>3655</v>
      </c>
      <c r="N3869" s="641"/>
      <c r="O3869" s="595"/>
      <c r="P3869" s="550"/>
      <c r="Q3869" s="867" t="str">
        <f t="shared" ca="1" si="262"/>
        <v/>
      </c>
      <c r="R3869" s="867" t="str">
        <f t="shared" ca="1" si="263"/>
        <v/>
      </c>
      <c r="S3869" s="867" t="str">
        <f>IFERROR(IF(VLOOKUP("*"&amp;TRIM($F3869)&amp;"*",dump!$A:$D,4,FALSE)="","空文字",VLOOKUP("*"&amp;TRIM($F3869)&amp;"*",dump!$A:$D,4,FALSE)),"NA")</f>
        <v>NA</v>
      </c>
      <c r="T3869" s="867" t="str">
        <f t="shared" ca="1" si="264"/>
        <v>●</v>
      </c>
      <c r="U3869" s="867"/>
      <c r="V3869" s="867"/>
      <c r="W3869" s="867"/>
      <c r="X3869" s="867"/>
      <c r="Y3869" s="867" t="str">
        <f t="shared" si="265"/>
        <v/>
      </c>
      <c r="Z3869" s="867"/>
    </row>
    <row r="3870" spans="1:26" s="325" customFormat="1" ht="15" customHeight="1" outlineLevel="1">
      <c r="A3870" s="321"/>
      <c r="B3870" s="41"/>
      <c r="C3870" s="534"/>
      <c r="D3870" s="328"/>
      <c r="E3870" s="318" t="s">
        <v>10269</v>
      </c>
      <c r="F3870" s="336">
        <v>2</v>
      </c>
      <c r="G3870" s="318" t="s">
        <v>1118</v>
      </c>
      <c r="H3870" s="318" t="s">
        <v>9</v>
      </c>
      <c r="I3870" s="322" t="s">
        <v>216</v>
      </c>
      <c r="J3870" s="402" t="s">
        <v>5684</v>
      </c>
      <c r="K3870" s="864" t="str">
        <f t="shared" si="261"/>
        <v/>
      </c>
      <c r="L3870" s="544" t="s">
        <v>3656</v>
      </c>
      <c r="M3870" s="595" t="s">
        <v>3655</v>
      </c>
      <c r="N3870" s="641"/>
      <c r="O3870" s="595"/>
      <c r="P3870" s="550"/>
      <c r="Q3870" s="867" t="str">
        <f t="shared" ca="1" si="262"/>
        <v/>
      </c>
      <c r="R3870" s="867" t="str">
        <f t="shared" ca="1" si="263"/>
        <v/>
      </c>
      <c r="S3870" s="867" t="str">
        <f>IFERROR(IF(VLOOKUP("*"&amp;TRIM($F3870)&amp;"*",dump!$A:$D,4,FALSE)="","空文字",VLOOKUP("*"&amp;TRIM($F3870)&amp;"*",dump!$A:$D,4,FALSE)),"NA")</f>
        <v>NA</v>
      </c>
      <c r="T3870" s="867" t="str">
        <f t="shared" ca="1" si="264"/>
        <v>●</v>
      </c>
      <c r="U3870" s="867"/>
      <c r="V3870" s="867"/>
      <c r="W3870" s="867"/>
      <c r="X3870" s="867"/>
      <c r="Y3870" s="867" t="str">
        <f t="shared" si="265"/>
        <v/>
      </c>
      <c r="Z3870" s="867"/>
    </row>
    <row r="3871" spans="1:26" s="325" customFormat="1" ht="15" customHeight="1" outlineLevel="1">
      <c r="A3871" s="321"/>
      <c r="B3871" s="41"/>
      <c r="C3871" s="534"/>
      <c r="D3871" s="328"/>
      <c r="E3871" s="318" t="s">
        <v>10270</v>
      </c>
      <c r="F3871" s="336">
        <v>3</v>
      </c>
      <c r="G3871" s="318" t="s">
        <v>1119</v>
      </c>
      <c r="H3871" s="318" t="s">
        <v>9</v>
      </c>
      <c r="I3871" s="322" t="s">
        <v>3666</v>
      </c>
      <c r="J3871" s="402" t="s">
        <v>5684</v>
      </c>
      <c r="K3871" s="864" t="str">
        <f t="shared" si="261"/>
        <v/>
      </c>
      <c r="L3871" s="544" t="s">
        <v>3656</v>
      </c>
      <c r="M3871" s="595" t="s">
        <v>3655</v>
      </c>
      <c r="N3871" s="641"/>
      <c r="O3871" s="595"/>
      <c r="P3871" s="550"/>
      <c r="Q3871" s="867" t="str">
        <f t="shared" ca="1" si="262"/>
        <v/>
      </c>
      <c r="R3871" s="867" t="str">
        <f t="shared" ca="1" si="263"/>
        <v/>
      </c>
      <c r="S3871" s="867" t="str">
        <f>IFERROR(IF(VLOOKUP("*"&amp;TRIM($F3871)&amp;"*",dump!$A:$D,4,FALSE)="","空文字",VLOOKUP("*"&amp;TRIM($F3871)&amp;"*",dump!$A:$D,4,FALSE)),"NA")</f>
        <v>NA</v>
      </c>
      <c r="T3871" s="867" t="str">
        <f t="shared" ca="1" si="264"/>
        <v>●</v>
      </c>
      <c r="U3871" s="867"/>
      <c r="V3871" s="867"/>
      <c r="W3871" s="867"/>
      <c r="X3871" s="867"/>
      <c r="Y3871" s="867" t="str">
        <f t="shared" si="265"/>
        <v/>
      </c>
      <c r="Z3871" s="867"/>
    </row>
    <row r="3872" spans="1:26" s="325" customFormat="1" ht="15" customHeight="1" outlineLevel="1">
      <c r="A3872" s="321"/>
      <c r="B3872" s="41"/>
      <c r="C3872" s="534"/>
      <c r="D3872" s="328"/>
      <c r="E3872" s="318" t="s">
        <v>10271</v>
      </c>
      <c r="F3872" s="336">
        <v>11</v>
      </c>
      <c r="G3872" s="318" t="s">
        <v>1120</v>
      </c>
      <c r="H3872" s="318" t="s">
        <v>9</v>
      </c>
      <c r="I3872" s="322" t="s">
        <v>3666</v>
      </c>
      <c r="J3872" s="402" t="s">
        <v>5684</v>
      </c>
      <c r="K3872" s="864" t="str">
        <f t="shared" si="261"/>
        <v/>
      </c>
      <c r="L3872" s="544" t="s">
        <v>3656</v>
      </c>
      <c r="M3872" s="595" t="s">
        <v>3655</v>
      </c>
      <c r="N3872" s="641"/>
      <c r="O3872" s="595"/>
      <c r="P3872" s="550"/>
      <c r="Q3872" s="867" t="str">
        <f t="shared" ca="1" si="262"/>
        <v/>
      </c>
      <c r="R3872" s="867" t="str">
        <f t="shared" ca="1" si="263"/>
        <v/>
      </c>
      <c r="S3872" s="867" t="str">
        <f>IFERROR(IF(VLOOKUP("*"&amp;TRIM($F3872)&amp;"*",dump!$A:$D,4,FALSE)="","空文字",VLOOKUP("*"&amp;TRIM($F3872)&amp;"*",dump!$A:$D,4,FALSE)),"NA")</f>
        <v>NA</v>
      </c>
      <c r="T3872" s="867" t="str">
        <f t="shared" ca="1" si="264"/>
        <v>●</v>
      </c>
      <c r="U3872" s="867"/>
      <c r="V3872" s="867"/>
      <c r="W3872" s="867"/>
      <c r="X3872" s="867"/>
      <c r="Y3872" s="867" t="str">
        <f t="shared" si="265"/>
        <v/>
      </c>
      <c r="Z3872" s="867"/>
    </row>
    <row r="3873" spans="1:26" s="325" customFormat="1" ht="15" customHeight="1" outlineLevel="1">
      <c r="A3873" s="321"/>
      <c r="B3873" s="41"/>
      <c r="C3873" s="534"/>
      <c r="D3873" s="328"/>
      <c r="E3873" s="318" t="s">
        <v>10272</v>
      </c>
      <c r="F3873" s="336">
        <v>12</v>
      </c>
      <c r="G3873" s="318" t="s">
        <v>1121</v>
      </c>
      <c r="H3873" s="318" t="s">
        <v>9</v>
      </c>
      <c r="I3873" s="322" t="s">
        <v>3666</v>
      </c>
      <c r="J3873" s="402" t="s">
        <v>5684</v>
      </c>
      <c r="K3873" s="864" t="str">
        <f t="shared" si="261"/>
        <v/>
      </c>
      <c r="L3873" s="544" t="s">
        <v>3656</v>
      </c>
      <c r="M3873" s="595" t="s">
        <v>3655</v>
      </c>
      <c r="N3873" s="641"/>
      <c r="O3873" s="595"/>
      <c r="P3873" s="550"/>
      <c r="Q3873" s="867" t="str">
        <f t="shared" ca="1" si="262"/>
        <v/>
      </c>
      <c r="R3873" s="867" t="str">
        <f t="shared" ca="1" si="263"/>
        <v/>
      </c>
      <c r="S3873" s="867" t="str">
        <f>IFERROR(IF(VLOOKUP("*"&amp;TRIM($F3873)&amp;"*",dump!$A:$D,4,FALSE)="","空文字",VLOOKUP("*"&amp;TRIM($F3873)&amp;"*",dump!$A:$D,4,FALSE)),"NA")</f>
        <v>NA</v>
      </c>
      <c r="T3873" s="867" t="str">
        <f t="shared" ca="1" si="264"/>
        <v>●</v>
      </c>
      <c r="U3873" s="867"/>
      <c r="V3873" s="867"/>
      <c r="W3873" s="867"/>
      <c r="X3873" s="867"/>
      <c r="Y3873" s="867" t="str">
        <f t="shared" si="265"/>
        <v/>
      </c>
      <c r="Z3873" s="867"/>
    </row>
    <row r="3874" spans="1:26" s="325" customFormat="1" ht="15" customHeight="1" outlineLevel="1">
      <c r="A3874" s="321"/>
      <c r="B3874" s="41"/>
      <c r="C3874" s="534"/>
      <c r="D3874" s="328"/>
      <c r="E3874" s="318" t="s">
        <v>10273</v>
      </c>
      <c r="F3874" s="336">
        <v>13</v>
      </c>
      <c r="G3874" s="318" t="s">
        <v>1122</v>
      </c>
      <c r="H3874" s="318" t="s">
        <v>9</v>
      </c>
      <c r="I3874" s="322" t="s">
        <v>3666</v>
      </c>
      <c r="J3874" s="402" t="s">
        <v>5684</v>
      </c>
      <c r="K3874" s="864" t="str">
        <f t="shared" si="261"/>
        <v/>
      </c>
      <c r="L3874" s="544" t="s">
        <v>3656</v>
      </c>
      <c r="M3874" s="595" t="s">
        <v>3655</v>
      </c>
      <c r="N3874" s="641"/>
      <c r="O3874" s="595"/>
      <c r="P3874" s="550"/>
      <c r="Q3874" s="867" t="str">
        <f t="shared" ca="1" si="262"/>
        <v/>
      </c>
      <c r="R3874" s="867" t="str">
        <f t="shared" ca="1" si="263"/>
        <v/>
      </c>
      <c r="S3874" s="867" t="str">
        <f>IFERROR(IF(VLOOKUP("*"&amp;TRIM($F3874)&amp;"*",dump!$A:$D,4,FALSE)="","空文字",VLOOKUP("*"&amp;TRIM($F3874)&amp;"*",dump!$A:$D,4,FALSE)),"NA")</f>
        <v>NA</v>
      </c>
      <c r="T3874" s="867" t="str">
        <f t="shared" ca="1" si="264"/>
        <v>●</v>
      </c>
      <c r="U3874" s="867"/>
      <c r="V3874" s="867"/>
      <c r="W3874" s="867"/>
      <c r="X3874" s="867"/>
      <c r="Y3874" s="867" t="str">
        <f t="shared" si="265"/>
        <v/>
      </c>
      <c r="Z3874" s="867"/>
    </row>
    <row r="3875" spans="1:26" s="325" customFormat="1" ht="15" customHeight="1" outlineLevel="1">
      <c r="A3875" s="321"/>
      <c r="B3875" s="41"/>
      <c r="C3875" s="534"/>
      <c r="D3875" s="328"/>
      <c r="E3875" s="318" t="s">
        <v>10274</v>
      </c>
      <c r="F3875" s="336">
        <v>14</v>
      </c>
      <c r="G3875" s="318" t="s">
        <v>1123</v>
      </c>
      <c r="H3875" s="318" t="s">
        <v>9</v>
      </c>
      <c r="I3875" s="322" t="s">
        <v>3666</v>
      </c>
      <c r="J3875" s="402" t="s">
        <v>5684</v>
      </c>
      <c r="K3875" s="864" t="str">
        <f t="shared" si="261"/>
        <v/>
      </c>
      <c r="L3875" s="544" t="s">
        <v>3656</v>
      </c>
      <c r="M3875" s="595" t="s">
        <v>3655</v>
      </c>
      <c r="N3875" s="641"/>
      <c r="O3875" s="595"/>
      <c r="P3875" s="550"/>
      <c r="Q3875" s="867" t="str">
        <f t="shared" ca="1" si="262"/>
        <v/>
      </c>
      <c r="R3875" s="867" t="str">
        <f t="shared" ca="1" si="263"/>
        <v/>
      </c>
      <c r="S3875" s="867" t="str">
        <f>IFERROR(IF(VLOOKUP("*"&amp;TRIM($F3875)&amp;"*",dump!$A:$D,4,FALSE)="","空文字",VLOOKUP("*"&amp;TRIM($F3875)&amp;"*",dump!$A:$D,4,FALSE)),"NA")</f>
        <v>NA</v>
      </c>
      <c r="T3875" s="867" t="str">
        <f t="shared" ca="1" si="264"/>
        <v>●</v>
      </c>
      <c r="U3875" s="867"/>
      <c r="V3875" s="867"/>
      <c r="W3875" s="867"/>
      <c r="X3875" s="867"/>
      <c r="Y3875" s="867" t="str">
        <f t="shared" si="265"/>
        <v/>
      </c>
      <c r="Z3875" s="867"/>
    </row>
    <row r="3876" spans="1:26" s="325" customFormat="1" ht="15" customHeight="1" outlineLevel="1">
      <c r="A3876" s="321"/>
      <c r="B3876" s="41"/>
      <c r="C3876" s="534"/>
      <c r="D3876" s="328"/>
      <c r="E3876" s="318" t="s">
        <v>10275</v>
      </c>
      <c r="F3876" s="336">
        <v>15</v>
      </c>
      <c r="G3876" s="318" t="s">
        <v>1124</v>
      </c>
      <c r="H3876" s="318" t="s">
        <v>9</v>
      </c>
      <c r="I3876" s="322" t="s">
        <v>3666</v>
      </c>
      <c r="J3876" s="402" t="s">
        <v>5684</v>
      </c>
      <c r="K3876" s="864" t="str">
        <f t="shared" si="261"/>
        <v/>
      </c>
      <c r="L3876" s="544" t="s">
        <v>3656</v>
      </c>
      <c r="M3876" s="595" t="s">
        <v>3655</v>
      </c>
      <c r="N3876" s="641"/>
      <c r="O3876" s="595"/>
      <c r="P3876" s="550"/>
      <c r="Q3876" s="867" t="str">
        <f t="shared" ca="1" si="262"/>
        <v/>
      </c>
      <c r="R3876" s="867" t="str">
        <f t="shared" ca="1" si="263"/>
        <v/>
      </c>
      <c r="S3876" s="867" t="str">
        <f>IFERROR(IF(VLOOKUP("*"&amp;TRIM($F3876)&amp;"*",dump!$A:$D,4,FALSE)="","空文字",VLOOKUP("*"&amp;TRIM($F3876)&amp;"*",dump!$A:$D,4,FALSE)),"NA")</f>
        <v>NA</v>
      </c>
      <c r="T3876" s="867" t="str">
        <f t="shared" ca="1" si="264"/>
        <v>●</v>
      </c>
      <c r="U3876" s="867"/>
      <c r="V3876" s="867"/>
      <c r="W3876" s="867"/>
      <c r="X3876" s="867"/>
      <c r="Y3876" s="867" t="str">
        <f t="shared" si="265"/>
        <v/>
      </c>
      <c r="Z3876" s="867"/>
    </row>
    <row r="3877" spans="1:26" s="325" customFormat="1" ht="15" customHeight="1" outlineLevel="1">
      <c r="A3877" s="321"/>
      <c r="B3877" s="41"/>
      <c r="C3877" s="534"/>
      <c r="D3877" s="328"/>
      <c r="E3877" s="318" t="s">
        <v>10276</v>
      </c>
      <c r="F3877" s="336">
        <v>16</v>
      </c>
      <c r="G3877" s="318" t="s">
        <v>1125</v>
      </c>
      <c r="H3877" s="318" t="s">
        <v>9</v>
      </c>
      <c r="I3877" s="322" t="s">
        <v>3666</v>
      </c>
      <c r="J3877" s="402" t="s">
        <v>5684</v>
      </c>
      <c r="K3877" s="864" t="str">
        <f t="shared" si="261"/>
        <v/>
      </c>
      <c r="L3877" s="544" t="s">
        <v>3656</v>
      </c>
      <c r="M3877" s="595" t="s">
        <v>3655</v>
      </c>
      <c r="N3877" s="641"/>
      <c r="O3877" s="595"/>
      <c r="P3877" s="550"/>
      <c r="Q3877" s="867" t="str">
        <f t="shared" ca="1" si="262"/>
        <v/>
      </c>
      <c r="R3877" s="867" t="str">
        <f t="shared" ca="1" si="263"/>
        <v/>
      </c>
      <c r="S3877" s="867" t="str">
        <f>IFERROR(IF(VLOOKUP("*"&amp;TRIM($F3877)&amp;"*",dump!$A:$D,4,FALSE)="","空文字",VLOOKUP("*"&amp;TRIM($F3877)&amp;"*",dump!$A:$D,4,FALSE)),"NA")</f>
        <v>NA</v>
      </c>
      <c r="T3877" s="867" t="str">
        <f t="shared" ca="1" si="264"/>
        <v>●</v>
      </c>
      <c r="U3877" s="867"/>
      <c r="V3877" s="867"/>
      <c r="W3877" s="867"/>
      <c r="X3877" s="867"/>
      <c r="Y3877" s="867" t="str">
        <f t="shared" si="265"/>
        <v/>
      </c>
      <c r="Z3877" s="867"/>
    </row>
    <row r="3878" spans="1:26" s="325" customFormat="1" ht="15" customHeight="1" outlineLevel="1">
      <c r="A3878" s="321"/>
      <c r="B3878" s="41"/>
      <c r="C3878" s="534"/>
      <c r="D3878" s="328"/>
      <c r="E3878" s="318" t="s">
        <v>10277</v>
      </c>
      <c r="F3878" s="336">
        <v>17</v>
      </c>
      <c r="G3878" s="318" t="s">
        <v>1126</v>
      </c>
      <c r="H3878" s="318" t="s">
        <v>9</v>
      </c>
      <c r="I3878" s="322" t="s">
        <v>3666</v>
      </c>
      <c r="J3878" s="402" t="s">
        <v>5684</v>
      </c>
      <c r="K3878" s="864" t="str">
        <f t="shared" si="261"/>
        <v/>
      </c>
      <c r="L3878" s="544" t="s">
        <v>3656</v>
      </c>
      <c r="M3878" s="595" t="s">
        <v>3655</v>
      </c>
      <c r="N3878" s="641"/>
      <c r="O3878" s="595"/>
      <c r="P3878" s="550"/>
      <c r="Q3878" s="867" t="str">
        <f t="shared" ca="1" si="262"/>
        <v/>
      </c>
      <c r="R3878" s="867" t="str">
        <f t="shared" ca="1" si="263"/>
        <v/>
      </c>
      <c r="S3878" s="867" t="str">
        <f>IFERROR(IF(VLOOKUP("*"&amp;TRIM($F3878)&amp;"*",dump!$A:$D,4,FALSE)="","空文字",VLOOKUP("*"&amp;TRIM($F3878)&amp;"*",dump!$A:$D,4,FALSE)),"NA")</f>
        <v>NA</v>
      </c>
      <c r="T3878" s="867" t="str">
        <f t="shared" ca="1" si="264"/>
        <v>●</v>
      </c>
      <c r="U3878" s="867"/>
      <c r="V3878" s="867"/>
      <c r="W3878" s="867"/>
      <c r="X3878" s="867"/>
      <c r="Y3878" s="867" t="str">
        <f t="shared" si="265"/>
        <v/>
      </c>
      <c r="Z3878" s="867"/>
    </row>
    <row r="3879" spans="1:26" s="325" customFormat="1" ht="15" customHeight="1" outlineLevel="1">
      <c r="A3879" s="321"/>
      <c r="B3879" s="41"/>
      <c r="C3879" s="534"/>
      <c r="D3879" s="328"/>
      <c r="E3879" s="318" t="s">
        <v>10278</v>
      </c>
      <c r="F3879" s="336">
        <v>18</v>
      </c>
      <c r="G3879" s="318" t="s">
        <v>1130</v>
      </c>
      <c r="H3879" s="318" t="s">
        <v>9</v>
      </c>
      <c r="I3879" s="322" t="s">
        <v>3666</v>
      </c>
      <c r="J3879" s="402" t="s">
        <v>5684</v>
      </c>
      <c r="K3879" s="864" t="str">
        <f t="shared" si="261"/>
        <v/>
      </c>
      <c r="L3879" s="544" t="s">
        <v>3656</v>
      </c>
      <c r="M3879" s="595" t="s">
        <v>3655</v>
      </c>
      <c r="N3879" s="641"/>
      <c r="O3879" s="595"/>
      <c r="P3879" s="550"/>
      <c r="Q3879" s="867" t="str">
        <f t="shared" ca="1" si="262"/>
        <v/>
      </c>
      <c r="R3879" s="867" t="str">
        <f t="shared" ca="1" si="263"/>
        <v/>
      </c>
      <c r="S3879" s="867" t="str">
        <f>IFERROR(IF(VLOOKUP("*"&amp;TRIM($F3879)&amp;"*",dump!$A:$D,4,FALSE)="","空文字",VLOOKUP("*"&amp;TRIM($F3879)&amp;"*",dump!$A:$D,4,FALSE)),"NA")</f>
        <v>NA</v>
      </c>
      <c r="T3879" s="867" t="str">
        <f t="shared" ca="1" si="264"/>
        <v>●</v>
      </c>
      <c r="U3879" s="867"/>
      <c r="V3879" s="867"/>
      <c r="W3879" s="867"/>
      <c r="X3879" s="867"/>
      <c r="Y3879" s="867" t="str">
        <f t="shared" si="265"/>
        <v/>
      </c>
      <c r="Z3879" s="867"/>
    </row>
    <row r="3880" spans="1:26" s="325" customFormat="1" ht="15" customHeight="1" outlineLevel="1">
      <c r="A3880" s="321"/>
      <c r="B3880" s="41"/>
      <c r="C3880" s="534"/>
      <c r="D3880" s="328"/>
      <c r="E3880" s="530" t="s">
        <v>10279</v>
      </c>
      <c r="F3880" s="336">
        <v>71</v>
      </c>
      <c r="G3880" s="318" t="s">
        <v>1129</v>
      </c>
      <c r="H3880" s="318" t="s">
        <v>9</v>
      </c>
      <c r="I3880" s="322" t="s">
        <v>3666</v>
      </c>
      <c r="J3880" s="402" t="s">
        <v>5684</v>
      </c>
      <c r="K3880" s="864" t="str">
        <f t="shared" si="261"/>
        <v/>
      </c>
      <c r="L3880" s="544" t="s">
        <v>3656</v>
      </c>
      <c r="M3880" s="595" t="s">
        <v>3655</v>
      </c>
      <c r="N3880" s="641"/>
      <c r="O3880" s="595"/>
      <c r="P3880" s="550"/>
      <c r="Q3880" s="867" t="str">
        <f t="shared" ca="1" si="262"/>
        <v/>
      </c>
      <c r="R3880" s="867" t="str">
        <f t="shared" ca="1" si="263"/>
        <v/>
      </c>
      <c r="S3880" s="867" t="str">
        <f>IFERROR(IF(VLOOKUP("*"&amp;TRIM($F3880)&amp;"*",dump!$A:$D,4,FALSE)="","空文字",VLOOKUP("*"&amp;TRIM($F3880)&amp;"*",dump!$A:$D,4,FALSE)),"NA")</f>
        <v>NA</v>
      </c>
      <c r="T3880" s="867" t="str">
        <f t="shared" ca="1" si="264"/>
        <v>●</v>
      </c>
      <c r="U3880" s="867"/>
      <c r="V3880" s="867"/>
      <c r="W3880" s="867"/>
      <c r="X3880" s="867"/>
      <c r="Y3880" s="867" t="str">
        <f t="shared" si="265"/>
        <v/>
      </c>
      <c r="Z3880" s="867"/>
    </row>
    <row r="3881" spans="1:26" s="325" customFormat="1" ht="15" customHeight="1" outlineLevel="1">
      <c r="A3881" s="321"/>
      <c r="B3881" s="41"/>
      <c r="C3881" s="534"/>
      <c r="D3881" s="328"/>
      <c r="E3881" s="530" t="s">
        <v>10280</v>
      </c>
      <c r="F3881" s="336">
        <v>72</v>
      </c>
      <c r="G3881" s="318" t="s">
        <v>1127</v>
      </c>
      <c r="H3881" s="318" t="s">
        <v>9</v>
      </c>
      <c r="I3881" s="322" t="s">
        <v>3666</v>
      </c>
      <c r="J3881" s="402" t="s">
        <v>5684</v>
      </c>
      <c r="K3881" s="864" t="str">
        <f t="shared" si="261"/>
        <v/>
      </c>
      <c r="L3881" s="544" t="s">
        <v>3656</v>
      </c>
      <c r="M3881" s="595" t="s">
        <v>3655</v>
      </c>
      <c r="N3881" s="641"/>
      <c r="O3881" s="595"/>
      <c r="P3881" s="550"/>
      <c r="Q3881" s="867" t="str">
        <f t="shared" ca="1" si="262"/>
        <v/>
      </c>
      <c r="R3881" s="867" t="str">
        <f t="shared" ca="1" si="263"/>
        <v/>
      </c>
      <c r="S3881" s="867" t="str">
        <f>IFERROR(IF(VLOOKUP("*"&amp;TRIM($F3881)&amp;"*",dump!$A:$D,4,FALSE)="","空文字",VLOOKUP("*"&amp;TRIM($F3881)&amp;"*",dump!$A:$D,4,FALSE)),"NA")</f>
        <v>NA</v>
      </c>
      <c r="T3881" s="867" t="str">
        <f t="shared" ca="1" si="264"/>
        <v>●</v>
      </c>
      <c r="U3881" s="867"/>
      <c r="V3881" s="867"/>
      <c r="W3881" s="867"/>
      <c r="X3881" s="867"/>
      <c r="Y3881" s="867" t="str">
        <f t="shared" si="265"/>
        <v/>
      </c>
      <c r="Z3881" s="867"/>
    </row>
    <row r="3882" spans="1:26" s="325" customFormat="1" ht="15" customHeight="1" outlineLevel="1">
      <c r="A3882" s="321"/>
      <c r="B3882" s="41"/>
      <c r="C3882" s="534"/>
      <c r="D3882" s="328"/>
      <c r="E3882" s="530" t="s">
        <v>10281</v>
      </c>
      <c r="F3882" s="336">
        <v>73</v>
      </c>
      <c r="G3882" s="318" t="s">
        <v>1128</v>
      </c>
      <c r="H3882" s="318" t="s">
        <v>9</v>
      </c>
      <c r="I3882" s="322" t="s">
        <v>3666</v>
      </c>
      <c r="J3882" s="402" t="s">
        <v>5684</v>
      </c>
      <c r="K3882" s="864" t="str">
        <f t="shared" si="261"/>
        <v/>
      </c>
      <c r="L3882" s="544" t="s">
        <v>3656</v>
      </c>
      <c r="M3882" s="595" t="s">
        <v>3655</v>
      </c>
      <c r="N3882" s="641"/>
      <c r="O3882" s="595"/>
      <c r="P3882" s="550"/>
      <c r="Q3882" s="867" t="str">
        <f t="shared" ca="1" si="262"/>
        <v/>
      </c>
      <c r="R3882" s="867" t="str">
        <f t="shared" ca="1" si="263"/>
        <v/>
      </c>
      <c r="S3882" s="867" t="str">
        <f>IFERROR(IF(VLOOKUP("*"&amp;TRIM($F3882)&amp;"*",dump!$A:$D,4,FALSE)="","空文字",VLOOKUP("*"&amp;TRIM($F3882)&amp;"*",dump!$A:$D,4,FALSE)),"NA")</f>
        <v>NA</v>
      </c>
      <c r="T3882" s="867" t="str">
        <f t="shared" ca="1" si="264"/>
        <v>●</v>
      </c>
      <c r="U3882" s="867"/>
      <c r="V3882" s="867"/>
      <c r="W3882" s="867"/>
      <c r="X3882" s="867"/>
      <c r="Y3882" s="867" t="str">
        <f t="shared" si="265"/>
        <v/>
      </c>
      <c r="Z3882" s="867"/>
    </row>
    <row r="3883" spans="1:26" s="325" customFormat="1" ht="15" customHeight="1" outlineLevel="1">
      <c r="A3883" s="321"/>
      <c r="B3883" s="41"/>
      <c r="C3883" s="534"/>
      <c r="D3883" s="328"/>
      <c r="E3883" s="530" t="s">
        <v>10282</v>
      </c>
      <c r="F3883" s="336">
        <v>74</v>
      </c>
      <c r="G3883" s="318" t="s">
        <v>1131</v>
      </c>
      <c r="H3883" s="318" t="s">
        <v>9</v>
      </c>
      <c r="I3883" s="322" t="s">
        <v>3666</v>
      </c>
      <c r="J3883" s="402" t="s">
        <v>5684</v>
      </c>
      <c r="K3883" s="864" t="str">
        <f t="shared" si="261"/>
        <v/>
      </c>
      <c r="L3883" s="544" t="s">
        <v>3656</v>
      </c>
      <c r="M3883" s="595" t="s">
        <v>3655</v>
      </c>
      <c r="N3883" s="641"/>
      <c r="O3883" s="595"/>
      <c r="P3883" s="550"/>
      <c r="Q3883" s="867" t="str">
        <f t="shared" ca="1" si="262"/>
        <v/>
      </c>
      <c r="R3883" s="867" t="str">
        <f t="shared" ca="1" si="263"/>
        <v/>
      </c>
      <c r="S3883" s="867" t="str">
        <f>IFERROR(IF(VLOOKUP("*"&amp;TRIM($F3883)&amp;"*",dump!$A:$D,4,FALSE)="","空文字",VLOOKUP("*"&amp;TRIM($F3883)&amp;"*",dump!$A:$D,4,FALSE)),"NA")</f>
        <v>NA</v>
      </c>
      <c r="T3883" s="867" t="str">
        <f t="shared" ca="1" si="264"/>
        <v>●</v>
      </c>
      <c r="U3883" s="867"/>
      <c r="V3883" s="867"/>
      <c r="W3883" s="867"/>
      <c r="X3883" s="867"/>
      <c r="Y3883" s="867" t="str">
        <f t="shared" si="265"/>
        <v/>
      </c>
      <c r="Z3883" s="867"/>
    </row>
    <row r="3884" spans="1:26" s="325" customFormat="1" ht="15" customHeight="1" outlineLevel="1">
      <c r="A3884" s="321"/>
      <c r="B3884" s="41"/>
      <c r="C3884" s="534"/>
      <c r="D3884" s="328"/>
      <c r="E3884" s="530" t="s">
        <v>10283</v>
      </c>
      <c r="F3884" s="336">
        <v>75</v>
      </c>
      <c r="G3884" s="318" t="s">
        <v>1132</v>
      </c>
      <c r="H3884" s="318" t="s">
        <v>9</v>
      </c>
      <c r="I3884" s="322" t="s">
        <v>3666</v>
      </c>
      <c r="J3884" s="402" t="s">
        <v>5684</v>
      </c>
      <c r="K3884" s="864" t="str">
        <f t="shared" si="261"/>
        <v/>
      </c>
      <c r="L3884" s="544" t="s">
        <v>3656</v>
      </c>
      <c r="M3884" s="595" t="s">
        <v>3655</v>
      </c>
      <c r="N3884" s="641"/>
      <c r="O3884" s="595"/>
      <c r="P3884" s="550"/>
      <c r="Q3884" s="867" t="str">
        <f t="shared" ca="1" si="262"/>
        <v/>
      </c>
      <c r="R3884" s="867" t="str">
        <f t="shared" ca="1" si="263"/>
        <v/>
      </c>
      <c r="S3884" s="867" t="str">
        <f>IFERROR(IF(VLOOKUP("*"&amp;TRIM($F3884)&amp;"*",dump!$A:$D,4,FALSE)="","空文字",VLOOKUP("*"&amp;TRIM($F3884)&amp;"*",dump!$A:$D,4,FALSE)),"NA")</f>
        <v>NA</v>
      </c>
      <c r="T3884" s="867" t="str">
        <f t="shared" ca="1" si="264"/>
        <v>●</v>
      </c>
      <c r="U3884" s="867"/>
      <c r="V3884" s="867"/>
      <c r="W3884" s="867"/>
      <c r="X3884" s="867"/>
      <c r="Y3884" s="867" t="str">
        <f t="shared" si="265"/>
        <v/>
      </c>
      <c r="Z3884" s="867"/>
    </row>
    <row r="3885" spans="1:26" s="325" customFormat="1" ht="15" customHeight="1" outlineLevel="1">
      <c r="A3885" s="321"/>
      <c r="B3885" s="41"/>
      <c r="C3885" s="534"/>
      <c r="D3885" s="328"/>
      <c r="E3885" s="530" t="s">
        <v>10284</v>
      </c>
      <c r="F3885" s="336">
        <v>101</v>
      </c>
      <c r="G3885" s="318" t="s">
        <v>1133</v>
      </c>
      <c r="H3885" s="318" t="s">
        <v>9</v>
      </c>
      <c r="I3885" s="322" t="s">
        <v>3666</v>
      </c>
      <c r="J3885" s="402" t="s">
        <v>5684</v>
      </c>
      <c r="K3885" s="864" t="str">
        <f t="shared" si="261"/>
        <v/>
      </c>
      <c r="L3885" s="544" t="s">
        <v>3656</v>
      </c>
      <c r="M3885" s="595" t="s">
        <v>3655</v>
      </c>
      <c r="N3885" s="641"/>
      <c r="O3885" s="595"/>
      <c r="P3885" s="550"/>
      <c r="Q3885" s="867" t="str">
        <f t="shared" ca="1" si="262"/>
        <v/>
      </c>
      <c r="R3885" s="867" t="str">
        <f t="shared" ca="1" si="263"/>
        <v/>
      </c>
      <c r="S3885" s="867" t="str">
        <f>IFERROR(IF(VLOOKUP("*"&amp;TRIM($F3885)&amp;"*",dump!$A:$D,4,FALSE)="","空文字",VLOOKUP("*"&amp;TRIM($F3885)&amp;"*",dump!$A:$D,4,FALSE)),"NA")</f>
        <v>NA</v>
      </c>
      <c r="T3885" s="867" t="str">
        <f t="shared" ca="1" si="264"/>
        <v>●</v>
      </c>
      <c r="U3885" s="867"/>
      <c r="V3885" s="867"/>
      <c r="W3885" s="867"/>
      <c r="X3885" s="867"/>
      <c r="Y3885" s="867" t="str">
        <f t="shared" si="265"/>
        <v/>
      </c>
      <c r="Z3885" s="867"/>
    </row>
    <row r="3886" spans="1:26" s="325" customFormat="1" ht="15" customHeight="1" outlineLevel="1">
      <c r="A3886" s="321"/>
      <c r="B3886" s="41"/>
      <c r="C3886" s="534"/>
      <c r="D3886" s="328"/>
      <c r="E3886" s="530" t="s">
        <v>10285</v>
      </c>
      <c r="F3886" s="336">
        <v>102</v>
      </c>
      <c r="G3886" s="318" t="s">
        <v>1134</v>
      </c>
      <c r="H3886" s="318" t="s">
        <v>9</v>
      </c>
      <c r="I3886" s="322" t="s">
        <v>3666</v>
      </c>
      <c r="J3886" s="402" t="s">
        <v>5684</v>
      </c>
      <c r="K3886" s="864" t="str">
        <f t="shared" si="261"/>
        <v/>
      </c>
      <c r="L3886" s="544" t="s">
        <v>3656</v>
      </c>
      <c r="M3886" s="595" t="s">
        <v>3655</v>
      </c>
      <c r="N3886" s="641"/>
      <c r="O3886" s="595"/>
      <c r="P3886" s="550"/>
      <c r="Q3886" s="867" t="str">
        <f t="shared" ca="1" si="262"/>
        <v/>
      </c>
      <c r="R3886" s="867" t="str">
        <f t="shared" ca="1" si="263"/>
        <v/>
      </c>
      <c r="S3886" s="867" t="str">
        <f>IFERROR(IF(VLOOKUP("*"&amp;TRIM($F3886)&amp;"*",dump!$A:$D,4,FALSE)="","空文字",VLOOKUP("*"&amp;TRIM($F3886)&amp;"*",dump!$A:$D,4,FALSE)),"NA")</f>
        <v>NA</v>
      </c>
      <c r="T3886" s="867" t="str">
        <f t="shared" ca="1" si="264"/>
        <v>●</v>
      </c>
      <c r="U3886" s="867"/>
      <c r="V3886" s="867"/>
      <c r="W3886" s="867"/>
      <c r="X3886" s="867"/>
      <c r="Y3886" s="867" t="str">
        <f t="shared" si="265"/>
        <v/>
      </c>
      <c r="Z3886" s="867"/>
    </row>
    <row r="3887" spans="1:26" s="325" customFormat="1" ht="15" customHeight="1" outlineLevel="1">
      <c r="A3887" s="321"/>
      <c r="B3887" s="41"/>
      <c r="C3887" s="534"/>
      <c r="D3887" s="328"/>
      <c r="E3887" s="530" t="s">
        <v>10286</v>
      </c>
      <c r="F3887" s="336">
        <v>111</v>
      </c>
      <c r="G3887" s="318" t="s">
        <v>1135</v>
      </c>
      <c r="H3887" s="318" t="s">
        <v>9</v>
      </c>
      <c r="I3887" s="322" t="s">
        <v>3666</v>
      </c>
      <c r="J3887" s="402" t="s">
        <v>5684</v>
      </c>
      <c r="K3887" s="864" t="str">
        <f t="shared" si="261"/>
        <v/>
      </c>
      <c r="L3887" s="544" t="s">
        <v>3656</v>
      </c>
      <c r="M3887" s="595" t="s">
        <v>3655</v>
      </c>
      <c r="N3887" s="641"/>
      <c r="O3887" s="595"/>
      <c r="P3887" s="550"/>
      <c r="Q3887" s="867" t="str">
        <f t="shared" ca="1" si="262"/>
        <v/>
      </c>
      <c r="R3887" s="867" t="str">
        <f t="shared" ca="1" si="263"/>
        <v/>
      </c>
      <c r="S3887" s="867" t="str">
        <f>IFERROR(IF(VLOOKUP("*"&amp;TRIM($F3887)&amp;"*",dump!$A:$D,4,FALSE)="","空文字",VLOOKUP("*"&amp;TRIM($F3887)&amp;"*",dump!$A:$D,4,FALSE)),"NA")</f>
        <v>NA</v>
      </c>
      <c r="T3887" s="867" t="str">
        <f t="shared" ca="1" si="264"/>
        <v>●</v>
      </c>
      <c r="U3887" s="867"/>
      <c r="V3887" s="867"/>
      <c r="W3887" s="867"/>
      <c r="X3887" s="867"/>
      <c r="Y3887" s="867" t="str">
        <f t="shared" si="265"/>
        <v/>
      </c>
      <c r="Z3887" s="867"/>
    </row>
    <row r="3888" spans="1:26" s="325" customFormat="1" ht="15" customHeight="1" outlineLevel="1">
      <c r="A3888" s="321"/>
      <c r="B3888" s="41"/>
      <c r="C3888" s="534"/>
      <c r="D3888" s="328"/>
      <c r="E3888" s="530" t="s">
        <v>10287</v>
      </c>
      <c r="F3888" s="336">
        <v>112</v>
      </c>
      <c r="G3888" s="318" t="s">
        <v>10288</v>
      </c>
      <c r="H3888" s="318" t="s">
        <v>9</v>
      </c>
      <c r="I3888" s="322" t="s">
        <v>3666</v>
      </c>
      <c r="J3888" s="402" t="s">
        <v>5684</v>
      </c>
      <c r="K3888" s="864" t="str">
        <f t="shared" si="261"/>
        <v/>
      </c>
      <c r="L3888" s="544" t="s">
        <v>3656</v>
      </c>
      <c r="M3888" s="595" t="s">
        <v>3655</v>
      </c>
      <c r="N3888" s="641"/>
      <c r="O3888" s="595"/>
      <c r="P3888" s="550"/>
      <c r="Q3888" s="867" t="str">
        <f t="shared" ca="1" si="262"/>
        <v/>
      </c>
      <c r="R3888" s="867" t="str">
        <f t="shared" ca="1" si="263"/>
        <v/>
      </c>
      <c r="S3888" s="867" t="str">
        <f>IFERROR(IF(VLOOKUP("*"&amp;TRIM($F3888)&amp;"*",dump!$A:$D,4,FALSE)="","空文字",VLOOKUP("*"&amp;TRIM($F3888)&amp;"*",dump!$A:$D,4,FALSE)),"NA")</f>
        <v>NA</v>
      </c>
      <c r="T3888" s="867" t="str">
        <f t="shared" ca="1" si="264"/>
        <v>●</v>
      </c>
      <c r="U3888" s="867"/>
      <c r="V3888" s="867"/>
      <c r="W3888" s="867"/>
      <c r="X3888" s="867"/>
      <c r="Y3888" s="867" t="str">
        <f t="shared" si="265"/>
        <v/>
      </c>
      <c r="Z3888" s="867"/>
    </row>
    <row r="3889" spans="1:26" s="325" customFormat="1" ht="15" customHeight="1" outlineLevel="1">
      <c r="A3889" s="321"/>
      <c r="B3889" s="41"/>
      <c r="C3889" s="534"/>
      <c r="D3889" s="328"/>
      <c r="E3889" s="530" t="s">
        <v>10289</v>
      </c>
      <c r="F3889" s="336">
        <v>113</v>
      </c>
      <c r="G3889" s="318" t="s">
        <v>1136</v>
      </c>
      <c r="H3889" s="318" t="s">
        <v>9</v>
      </c>
      <c r="I3889" s="322" t="s">
        <v>3666</v>
      </c>
      <c r="J3889" s="402" t="s">
        <v>5684</v>
      </c>
      <c r="K3889" s="864" t="str">
        <f t="shared" si="261"/>
        <v/>
      </c>
      <c r="L3889" s="544" t="s">
        <v>3656</v>
      </c>
      <c r="M3889" s="595" t="s">
        <v>3655</v>
      </c>
      <c r="N3889" s="641"/>
      <c r="O3889" s="595"/>
      <c r="P3889" s="550"/>
      <c r="Q3889" s="867" t="str">
        <f t="shared" ca="1" si="262"/>
        <v/>
      </c>
      <c r="R3889" s="867" t="str">
        <f t="shared" ca="1" si="263"/>
        <v/>
      </c>
      <c r="S3889" s="867" t="str">
        <f>IFERROR(IF(VLOOKUP("*"&amp;TRIM($F3889)&amp;"*",dump!$A:$D,4,FALSE)="","空文字",VLOOKUP("*"&amp;TRIM($F3889)&amp;"*",dump!$A:$D,4,FALSE)),"NA")</f>
        <v>NA</v>
      </c>
      <c r="T3889" s="867" t="str">
        <f t="shared" ca="1" si="264"/>
        <v>●</v>
      </c>
      <c r="U3889" s="867"/>
      <c r="V3889" s="867"/>
      <c r="W3889" s="867"/>
      <c r="X3889" s="867"/>
      <c r="Y3889" s="867" t="str">
        <f t="shared" si="265"/>
        <v/>
      </c>
      <c r="Z3889" s="867"/>
    </row>
    <row r="3890" spans="1:26" s="325" customFormat="1" ht="15" customHeight="1" outlineLevel="1">
      <c r="A3890" s="321"/>
      <c r="B3890" s="41"/>
      <c r="C3890" s="534"/>
      <c r="D3890" s="328"/>
      <c r="E3890" s="530" t="s">
        <v>10290</v>
      </c>
      <c r="F3890" s="336">
        <v>121</v>
      </c>
      <c r="G3890" s="318" t="s">
        <v>1137</v>
      </c>
      <c r="H3890" s="318" t="s">
        <v>9</v>
      </c>
      <c r="I3890" s="322" t="s">
        <v>3666</v>
      </c>
      <c r="J3890" s="402" t="s">
        <v>5684</v>
      </c>
      <c r="K3890" s="864" t="str">
        <f t="shared" si="261"/>
        <v/>
      </c>
      <c r="L3890" s="544" t="s">
        <v>3656</v>
      </c>
      <c r="M3890" s="595" t="s">
        <v>3655</v>
      </c>
      <c r="N3890" s="641"/>
      <c r="O3890" s="595"/>
      <c r="P3890" s="550"/>
      <c r="Q3890" s="867" t="str">
        <f t="shared" ca="1" si="262"/>
        <v/>
      </c>
      <c r="R3890" s="867" t="str">
        <f t="shared" ca="1" si="263"/>
        <v/>
      </c>
      <c r="S3890" s="867" t="str">
        <f>IFERROR(IF(VLOOKUP("*"&amp;TRIM($F3890)&amp;"*",dump!$A:$D,4,FALSE)="","空文字",VLOOKUP("*"&amp;TRIM($F3890)&amp;"*",dump!$A:$D,4,FALSE)),"NA")</f>
        <v>NA</v>
      </c>
      <c r="T3890" s="867" t="str">
        <f t="shared" ca="1" si="264"/>
        <v>●</v>
      </c>
      <c r="U3890" s="867"/>
      <c r="V3890" s="867"/>
      <c r="W3890" s="867"/>
      <c r="X3890" s="867"/>
      <c r="Y3890" s="867" t="str">
        <f t="shared" si="265"/>
        <v/>
      </c>
      <c r="Z3890" s="867"/>
    </row>
    <row r="3891" spans="1:26" s="325" customFormat="1" ht="15" customHeight="1" outlineLevel="1">
      <c r="A3891" s="321"/>
      <c r="B3891" s="41"/>
      <c r="C3891" s="534"/>
      <c r="D3891" s="328"/>
      <c r="E3891" s="530" t="s">
        <v>10291</v>
      </c>
      <c r="F3891" s="336">
        <v>122</v>
      </c>
      <c r="G3891" s="318" t="s">
        <v>1138</v>
      </c>
      <c r="H3891" s="318" t="s">
        <v>9</v>
      </c>
      <c r="I3891" s="322" t="s">
        <v>3666</v>
      </c>
      <c r="J3891" s="402" t="s">
        <v>5684</v>
      </c>
      <c r="K3891" s="864" t="str">
        <f t="shared" si="261"/>
        <v/>
      </c>
      <c r="L3891" s="544" t="s">
        <v>3656</v>
      </c>
      <c r="M3891" s="595" t="s">
        <v>3655</v>
      </c>
      <c r="N3891" s="641"/>
      <c r="O3891" s="595"/>
      <c r="P3891" s="550"/>
      <c r="Q3891" s="867" t="str">
        <f t="shared" ca="1" si="262"/>
        <v/>
      </c>
      <c r="R3891" s="867" t="str">
        <f t="shared" ca="1" si="263"/>
        <v/>
      </c>
      <c r="S3891" s="867" t="str">
        <f>IFERROR(IF(VLOOKUP("*"&amp;TRIM($F3891)&amp;"*",dump!$A:$D,4,FALSE)="","空文字",VLOOKUP("*"&amp;TRIM($F3891)&amp;"*",dump!$A:$D,4,FALSE)),"NA")</f>
        <v>NA</v>
      </c>
      <c r="T3891" s="867" t="str">
        <f t="shared" ca="1" si="264"/>
        <v>●</v>
      </c>
      <c r="U3891" s="867"/>
      <c r="V3891" s="867"/>
      <c r="W3891" s="867"/>
      <c r="X3891" s="867"/>
      <c r="Y3891" s="867" t="str">
        <f t="shared" si="265"/>
        <v/>
      </c>
      <c r="Z3891" s="867"/>
    </row>
    <row r="3892" spans="1:26" s="325" customFormat="1" ht="15" customHeight="1" outlineLevel="1">
      <c r="A3892" s="321"/>
      <c r="B3892" s="41"/>
      <c r="C3892" s="534"/>
      <c r="D3892" s="328"/>
      <c r="E3892" s="530" t="s">
        <v>10292</v>
      </c>
      <c r="F3892" s="336">
        <v>123</v>
      </c>
      <c r="G3892" s="318" t="s">
        <v>1140</v>
      </c>
      <c r="H3892" s="318" t="s">
        <v>9</v>
      </c>
      <c r="I3892" s="322" t="s">
        <v>3666</v>
      </c>
      <c r="J3892" s="402" t="s">
        <v>5684</v>
      </c>
      <c r="K3892" s="864" t="str">
        <f t="shared" si="261"/>
        <v/>
      </c>
      <c r="L3892" s="544" t="s">
        <v>3656</v>
      </c>
      <c r="M3892" s="595" t="s">
        <v>3655</v>
      </c>
      <c r="N3892" s="641"/>
      <c r="O3892" s="595"/>
      <c r="P3892" s="550"/>
      <c r="Q3892" s="867" t="str">
        <f t="shared" ca="1" si="262"/>
        <v/>
      </c>
      <c r="R3892" s="867" t="str">
        <f t="shared" ca="1" si="263"/>
        <v/>
      </c>
      <c r="S3892" s="867" t="str">
        <f>IFERROR(IF(VLOOKUP("*"&amp;TRIM($F3892)&amp;"*",dump!$A:$D,4,FALSE)="","空文字",VLOOKUP("*"&amp;TRIM($F3892)&amp;"*",dump!$A:$D,4,FALSE)),"NA")</f>
        <v>NA</v>
      </c>
      <c r="T3892" s="867" t="str">
        <f t="shared" ca="1" si="264"/>
        <v>●</v>
      </c>
      <c r="U3892" s="867"/>
      <c r="V3892" s="867"/>
      <c r="W3892" s="867"/>
      <c r="X3892" s="867"/>
      <c r="Y3892" s="867" t="str">
        <f t="shared" si="265"/>
        <v/>
      </c>
      <c r="Z3892" s="867"/>
    </row>
    <row r="3893" spans="1:26" s="325" customFormat="1" ht="15" customHeight="1" outlineLevel="1">
      <c r="A3893" s="321"/>
      <c r="B3893" s="41"/>
      <c r="C3893" s="534"/>
      <c r="D3893" s="328"/>
      <c r="E3893" s="530" t="s">
        <v>10293</v>
      </c>
      <c r="F3893" s="336">
        <v>201</v>
      </c>
      <c r="G3893" s="318" t="s">
        <v>1139</v>
      </c>
      <c r="H3893" s="318" t="s">
        <v>9</v>
      </c>
      <c r="I3893" s="322" t="s">
        <v>3666</v>
      </c>
      <c r="J3893" s="402" t="s">
        <v>5684</v>
      </c>
      <c r="K3893" s="864" t="str">
        <f t="shared" si="261"/>
        <v/>
      </c>
      <c r="L3893" s="544" t="s">
        <v>3656</v>
      </c>
      <c r="M3893" s="595" t="s">
        <v>3655</v>
      </c>
      <c r="N3893" s="641"/>
      <c r="O3893" s="595"/>
      <c r="P3893" s="550"/>
      <c r="Q3893" s="867" t="str">
        <f t="shared" ca="1" si="262"/>
        <v/>
      </c>
      <c r="R3893" s="867" t="str">
        <f t="shared" ca="1" si="263"/>
        <v/>
      </c>
      <c r="S3893" s="867" t="str">
        <f>IFERROR(IF(VLOOKUP("*"&amp;TRIM($F3893)&amp;"*",dump!$A:$D,4,FALSE)="","空文字",VLOOKUP("*"&amp;TRIM($F3893)&amp;"*",dump!$A:$D,4,FALSE)),"NA")</f>
        <v>NA</v>
      </c>
      <c r="T3893" s="867" t="str">
        <f t="shared" ca="1" si="264"/>
        <v>●</v>
      </c>
      <c r="U3893" s="867"/>
      <c r="V3893" s="867"/>
      <c r="W3893" s="867"/>
      <c r="X3893" s="867"/>
      <c r="Y3893" s="867" t="str">
        <f t="shared" si="265"/>
        <v/>
      </c>
      <c r="Z3893" s="867"/>
    </row>
    <row r="3894" spans="1:26" s="325" customFormat="1" ht="30" customHeight="1" outlineLevel="1">
      <c r="A3894" s="321"/>
      <c r="B3894" s="41"/>
      <c r="C3894" s="534"/>
      <c r="D3894" s="328"/>
      <c r="E3894" s="530" t="s">
        <v>10294</v>
      </c>
      <c r="F3894" s="336">
        <v>203</v>
      </c>
      <c r="G3894" s="318" t="s">
        <v>1141</v>
      </c>
      <c r="H3894" s="318" t="s">
        <v>9</v>
      </c>
      <c r="I3894" s="322" t="s">
        <v>3666</v>
      </c>
      <c r="J3894" s="402" t="s">
        <v>5684</v>
      </c>
      <c r="K3894" s="864" t="str">
        <f t="shared" si="261"/>
        <v/>
      </c>
      <c r="L3894" s="544" t="s">
        <v>3656</v>
      </c>
      <c r="M3894" s="595" t="s">
        <v>3655</v>
      </c>
      <c r="N3894" s="641"/>
      <c r="O3894" s="595"/>
      <c r="P3894" s="550"/>
      <c r="Q3894" s="867" t="str">
        <f t="shared" ca="1" si="262"/>
        <v/>
      </c>
      <c r="R3894" s="867" t="str">
        <f t="shared" ca="1" si="263"/>
        <v/>
      </c>
      <c r="S3894" s="867" t="str">
        <f>IFERROR(IF(VLOOKUP("*"&amp;TRIM($F3894)&amp;"*",dump!$A:$D,4,FALSE)="","空文字",VLOOKUP("*"&amp;TRIM($F3894)&amp;"*",dump!$A:$D,4,FALSE)),"NA")</f>
        <v>NA</v>
      </c>
      <c r="T3894" s="867" t="str">
        <f t="shared" ca="1" si="264"/>
        <v>●</v>
      </c>
      <c r="U3894" s="867"/>
      <c r="V3894" s="867"/>
      <c r="W3894" s="867"/>
      <c r="X3894" s="867"/>
      <c r="Y3894" s="867" t="str">
        <f t="shared" si="265"/>
        <v/>
      </c>
      <c r="Z3894" s="867"/>
    </row>
    <row r="3895" spans="1:26" s="325" customFormat="1" ht="15" customHeight="1" outlineLevel="1">
      <c r="A3895" s="321"/>
      <c r="B3895" s="41"/>
      <c r="C3895" s="534"/>
      <c r="D3895" s="328"/>
      <c r="E3895" s="530" t="s">
        <v>10295</v>
      </c>
      <c r="F3895" s="336">
        <v>301</v>
      </c>
      <c r="G3895" s="318" t="s">
        <v>1142</v>
      </c>
      <c r="H3895" s="318" t="s">
        <v>9</v>
      </c>
      <c r="I3895" s="322" t="s">
        <v>216</v>
      </c>
      <c r="J3895" s="402" t="s">
        <v>5684</v>
      </c>
      <c r="K3895" s="864" t="str">
        <f t="shared" si="261"/>
        <v/>
      </c>
      <c r="L3895" s="544" t="s">
        <v>3656</v>
      </c>
      <c r="M3895" s="595" t="s">
        <v>3655</v>
      </c>
      <c r="N3895" s="641"/>
      <c r="O3895" s="595"/>
      <c r="P3895" s="550"/>
      <c r="Q3895" s="867" t="str">
        <f t="shared" ca="1" si="262"/>
        <v/>
      </c>
      <c r="R3895" s="867" t="str">
        <f t="shared" ca="1" si="263"/>
        <v/>
      </c>
      <c r="S3895" s="867" t="str">
        <f>IFERROR(IF(VLOOKUP("*"&amp;TRIM($F3895)&amp;"*",dump!$A:$D,4,FALSE)="","空文字",VLOOKUP("*"&amp;TRIM($F3895)&amp;"*",dump!$A:$D,4,FALSE)),"NA")</f>
        <v>NA</v>
      </c>
      <c r="T3895" s="867" t="str">
        <f t="shared" ca="1" si="264"/>
        <v>●</v>
      </c>
      <c r="U3895" s="867"/>
      <c r="V3895" s="867"/>
      <c r="W3895" s="867"/>
      <c r="X3895" s="867"/>
      <c r="Y3895" s="867" t="str">
        <f t="shared" si="265"/>
        <v/>
      </c>
      <c r="Z3895" s="867"/>
    </row>
    <row r="3896" spans="1:26" s="325" customFormat="1" ht="15" customHeight="1" outlineLevel="1">
      <c r="A3896" s="321"/>
      <c r="B3896" s="41"/>
      <c r="C3896" s="534"/>
      <c r="D3896" s="328"/>
      <c r="E3896" s="530" t="s">
        <v>10296</v>
      </c>
      <c r="F3896" s="336">
        <v>302</v>
      </c>
      <c r="G3896" s="318" t="s">
        <v>1143</v>
      </c>
      <c r="H3896" s="318" t="s">
        <v>9</v>
      </c>
      <c r="I3896" s="322" t="s">
        <v>216</v>
      </c>
      <c r="J3896" s="402" t="s">
        <v>5684</v>
      </c>
      <c r="K3896" s="864" t="str">
        <f t="shared" si="261"/>
        <v/>
      </c>
      <c r="L3896" s="544" t="s">
        <v>3656</v>
      </c>
      <c r="M3896" s="595" t="s">
        <v>3655</v>
      </c>
      <c r="N3896" s="641"/>
      <c r="O3896" s="595"/>
      <c r="P3896" s="550"/>
      <c r="Q3896" s="867" t="str">
        <f t="shared" ca="1" si="262"/>
        <v/>
      </c>
      <c r="R3896" s="867" t="str">
        <f t="shared" ca="1" si="263"/>
        <v/>
      </c>
      <c r="S3896" s="867" t="str">
        <f>IFERROR(IF(VLOOKUP("*"&amp;TRIM($F3896)&amp;"*",dump!$A:$D,4,FALSE)="","空文字",VLOOKUP("*"&amp;TRIM($F3896)&amp;"*",dump!$A:$D,4,FALSE)),"NA")</f>
        <v>NA</v>
      </c>
      <c r="T3896" s="867" t="str">
        <f t="shared" ca="1" si="264"/>
        <v>●</v>
      </c>
      <c r="U3896" s="867"/>
      <c r="V3896" s="867"/>
      <c r="W3896" s="867"/>
      <c r="X3896" s="867"/>
      <c r="Y3896" s="867" t="str">
        <f t="shared" si="265"/>
        <v/>
      </c>
      <c r="Z3896" s="867"/>
    </row>
    <row r="3897" spans="1:26" s="325" customFormat="1" ht="15" customHeight="1" outlineLevel="1">
      <c r="A3897" s="321"/>
      <c r="B3897" s="41"/>
      <c r="C3897" s="534"/>
      <c r="D3897" s="328"/>
      <c r="E3897" s="530" t="s">
        <v>10297</v>
      </c>
      <c r="F3897" s="336">
        <v>303</v>
      </c>
      <c r="G3897" s="318" t="s">
        <v>1144</v>
      </c>
      <c r="H3897" s="318" t="s">
        <v>9</v>
      </c>
      <c r="I3897" s="322" t="s">
        <v>3666</v>
      </c>
      <c r="J3897" s="402" t="s">
        <v>5684</v>
      </c>
      <c r="K3897" s="864" t="str">
        <f t="shared" si="261"/>
        <v/>
      </c>
      <c r="L3897" s="544" t="s">
        <v>3656</v>
      </c>
      <c r="M3897" s="595" t="s">
        <v>3655</v>
      </c>
      <c r="N3897" s="641"/>
      <c r="O3897" s="595"/>
      <c r="P3897" s="550"/>
      <c r="Q3897" s="867" t="str">
        <f t="shared" ca="1" si="262"/>
        <v/>
      </c>
      <c r="R3897" s="867" t="str">
        <f t="shared" ca="1" si="263"/>
        <v/>
      </c>
      <c r="S3897" s="867" t="str">
        <f>IFERROR(IF(VLOOKUP("*"&amp;TRIM($F3897)&amp;"*",dump!$A:$D,4,FALSE)="","空文字",VLOOKUP("*"&amp;TRIM($F3897)&amp;"*",dump!$A:$D,4,FALSE)),"NA")</f>
        <v>NA</v>
      </c>
      <c r="T3897" s="867" t="str">
        <f t="shared" ca="1" si="264"/>
        <v>●</v>
      </c>
      <c r="U3897" s="867"/>
      <c r="V3897" s="867"/>
      <c r="W3897" s="867"/>
      <c r="X3897" s="867"/>
      <c r="Y3897" s="867" t="str">
        <f t="shared" si="265"/>
        <v/>
      </c>
      <c r="Z3897" s="867"/>
    </row>
    <row r="3898" spans="1:26" s="325" customFormat="1" ht="15" customHeight="1" outlineLevel="1">
      <c r="A3898" s="321"/>
      <c r="B3898" s="41"/>
      <c r="C3898" s="534"/>
      <c r="D3898" s="328"/>
      <c r="E3898" s="530" t="s">
        <v>10298</v>
      </c>
      <c r="F3898" s="336">
        <v>304</v>
      </c>
      <c r="G3898" s="318" t="s">
        <v>1145</v>
      </c>
      <c r="H3898" s="318" t="s">
        <v>9</v>
      </c>
      <c r="I3898" s="322" t="s">
        <v>3666</v>
      </c>
      <c r="J3898" s="402" t="s">
        <v>5684</v>
      </c>
      <c r="K3898" s="864" t="str">
        <f t="shared" si="261"/>
        <v/>
      </c>
      <c r="L3898" s="544" t="s">
        <v>3656</v>
      </c>
      <c r="M3898" s="595" t="s">
        <v>3655</v>
      </c>
      <c r="N3898" s="641"/>
      <c r="O3898" s="595"/>
      <c r="P3898" s="550"/>
      <c r="Q3898" s="867" t="str">
        <f t="shared" ca="1" si="262"/>
        <v/>
      </c>
      <c r="R3898" s="867" t="str">
        <f t="shared" ca="1" si="263"/>
        <v/>
      </c>
      <c r="S3898" s="867" t="str">
        <f>IFERROR(IF(VLOOKUP("*"&amp;TRIM($F3898)&amp;"*",dump!$A:$D,4,FALSE)="","空文字",VLOOKUP("*"&amp;TRIM($F3898)&amp;"*",dump!$A:$D,4,FALSE)),"NA")</f>
        <v>NA</v>
      </c>
      <c r="T3898" s="867" t="str">
        <f t="shared" ca="1" si="264"/>
        <v>●</v>
      </c>
      <c r="U3898" s="867"/>
      <c r="V3898" s="867"/>
      <c r="W3898" s="867"/>
      <c r="X3898" s="867"/>
      <c r="Y3898" s="867" t="str">
        <f t="shared" si="265"/>
        <v/>
      </c>
      <c r="Z3898" s="867"/>
    </row>
    <row r="3899" spans="1:26" s="325" customFormat="1" ht="15" customHeight="1" outlineLevel="1">
      <c r="A3899" s="321"/>
      <c r="B3899" s="41"/>
      <c r="C3899" s="534"/>
      <c r="D3899" s="328"/>
      <c r="E3899" s="530" t="s">
        <v>10299</v>
      </c>
      <c r="F3899" s="336">
        <v>305</v>
      </c>
      <c r="G3899" s="318" t="s">
        <v>1146</v>
      </c>
      <c r="H3899" s="318" t="s">
        <v>9</v>
      </c>
      <c r="I3899" s="322" t="s">
        <v>3666</v>
      </c>
      <c r="J3899" s="402" t="s">
        <v>5684</v>
      </c>
      <c r="K3899" s="864" t="str">
        <f t="shared" si="261"/>
        <v/>
      </c>
      <c r="L3899" s="544" t="s">
        <v>3656</v>
      </c>
      <c r="M3899" s="595" t="s">
        <v>3655</v>
      </c>
      <c r="N3899" s="641"/>
      <c r="O3899" s="595"/>
      <c r="P3899" s="550"/>
      <c r="Q3899" s="867" t="str">
        <f t="shared" ca="1" si="262"/>
        <v/>
      </c>
      <c r="R3899" s="867" t="str">
        <f t="shared" ca="1" si="263"/>
        <v/>
      </c>
      <c r="S3899" s="867" t="str">
        <f>IFERROR(IF(VLOOKUP("*"&amp;TRIM($F3899)&amp;"*",dump!$A:$D,4,FALSE)="","空文字",VLOOKUP("*"&amp;TRIM($F3899)&amp;"*",dump!$A:$D,4,FALSE)),"NA")</f>
        <v>NA</v>
      </c>
      <c r="T3899" s="867" t="str">
        <f t="shared" ca="1" si="264"/>
        <v>●</v>
      </c>
      <c r="U3899" s="867"/>
      <c r="V3899" s="867"/>
      <c r="W3899" s="867"/>
      <c r="X3899" s="867"/>
      <c r="Y3899" s="867" t="str">
        <f t="shared" si="265"/>
        <v/>
      </c>
      <c r="Z3899" s="867"/>
    </row>
    <row r="3900" spans="1:26" s="325" customFormat="1" ht="30" customHeight="1" outlineLevel="1">
      <c r="A3900" s="321"/>
      <c r="B3900" s="41"/>
      <c r="C3900" s="534"/>
      <c r="D3900" s="328"/>
      <c r="E3900" s="530" t="s">
        <v>10300</v>
      </c>
      <c r="F3900" s="336">
        <v>306</v>
      </c>
      <c r="G3900" s="318" t="s">
        <v>1147</v>
      </c>
      <c r="H3900" s="318" t="s">
        <v>9</v>
      </c>
      <c r="I3900" s="322" t="s">
        <v>3666</v>
      </c>
      <c r="J3900" s="402" t="s">
        <v>5684</v>
      </c>
      <c r="K3900" s="864" t="str">
        <f t="shared" si="261"/>
        <v/>
      </c>
      <c r="L3900" s="544" t="s">
        <v>3656</v>
      </c>
      <c r="M3900" s="595" t="s">
        <v>3655</v>
      </c>
      <c r="N3900" s="641"/>
      <c r="O3900" s="595"/>
      <c r="P3900" s="550"/>
      <c r="Q3900" s="867" t="str">
        <f t="shared" ca="1" si="262"/>
        <v/>
      </c>
      <c r="R3900" s="867" t="str">
        <f t="shared" ca="1" si="263"/>
        <v/>
      </c>
      <c r="S3900" s="867" t="str">
        <f>IFERROR(IF(VLOOKUP("*"&amp;TRIM($F3900)&amp;"*",dump!$A:$D,4,FALSE)="","空文字",VLOOKUP("*"&amp;TRIM($F3900)&amp;"*",dump!$A:$D,4,FALSE)),"NA")</f>
        <v>NA</v>
      </c>
      <c r="T3900" s="867" t="str">
        <f t="shared" ca="1" si="264"/>
        <v>●</v>
      </c>
      <c r="U3900" s="867"/>
      <c r="V3900" s="867"/>
      <c r="W3900" s="867"/>
      <c r="X3900" s="867"/>
      <c r="Y3900" s="867" t="str">
        <f t="shared" si="265"/>
        <v/>
      </c>
      <c r="Z3900" s="867"/>
    </row>
    <row r="3901" spans="1:26" s="325" customFormat="1" ht="15" customHeight="1" outlineLevel="1">
      <c r="A3901" s="321"/>
      <c r="B3901" s="41"/>
      <c r="C3901" s="534"/>
      <c r="D3901" s="328"/>
      <c r="E3901" s="530" t="s">
        <v>10301</v>
      </c>
      <c r="F3901" s="336">
        <v>307</v>
      </c>
      <c r="G3901" s="318" t="s">
        <v>1148</v>
      </c>
      <c r="H3901" s="318" t="s">
        <v>418</v>
      </c>
      <c r="I3901" s="322" t="s">
        <v>3666</v>
      </c>
      <c r="J3901" s="402" t="s">
        <v>5684</v>
      </c>
      <c r="K3901" s="864" t="str">
        <f t="shared" si="261"/>
        <v/>
      </c>
      <c r="L3901" s="544" t="s">
        <v>3656</v>
      </c>
      <c r="M3901" s="595" t="s">
        <v>3655</v>
      </c>
      <c r="N3901" s="641"/>
      <c r="O3901" s="595"/>
      <c r="P3901" s="550"/>
      <c r="Q3901" s="867" t="str">
        <f t="shared" ca="1" si="262"/>
        <v/>
      </c>
      <c r="R3901" s="867" t="str">
        <f t="shared" ca="1" si="263"/>
        <v/>
      </c>
      <c r="S3901" s="867" t="str">
        <f>IFERROR(IF(VLOOKUP("*"&amp;TRIM($F3901)&amp;"*",dump!$A:$D,4,FALSE)="","空文字",VLOOKUP("*"&amp;TRIM($F3901)&amp;"*",dump!$A:$D,4,FALSE)),"NA")</f>
        <v>NA</v>
      </c>
      <c r="T3901" s="867" t="str">
        <f t="shared" ca="1" si="264"/>
        <v>●</v>
      </c>
      <c r="U3901" s="867"/>
      <c r="V3901" s="867"/>
      <c r="W3901" s="867"/>
      <c r="X3901" s="867"/>
      <c r="Y3901" s="867" t="str">
        <f t="shared" si="265"/>
        <v/>
      </c>
      <c r="Z3901" s="867"/>
    </row>
    <row r="3902" spans="1:26" s="325" customFormat="1" ht="15" customHeight="1" outlineLevel="1">
      <c r="A3902" s="321"/>
      <c r="B3902" s="41"/>
      <c r="C3902" s="534"/>
      <c r="D3902" s="328"/>
      <c r="E3902" s="530" t="s">
        <v>10302</v>
      </c>
      <c r="F3902" s="336">
        <v>308</v>
      </c>
      <c r="G3902" s="318" t="s">
        <v>10303</v>
      </c>
      <c r="H3902" s="318" t="s">
        <v>9</v>
      </c>
      <c r="I3902" s="322" t="s">
        <v>3666</v>
      </c>
      <c r="J3902" s="402" t="s">
        <v>5684</v>
      </c>
      <c r="K3902" s="864" t="str">
        <f t="shared" si="261"/>
        <v/>
      </c>
      <c r="L3902" s="544" t="s">
        <v>3656</v>
      </c>
      <c r="M3902" s="595" t="s">
        <v>3655</v>
      </c>
      <c r="N3902" s="641"/>
      <c r="O3902" s="595"/>
      <c r="P3902" s="550"/>
      <c r="Q3902" s="867" t="str">
        <f t="shared" ca="1" si="262"/>
        <v/>
      </c>
      <c r="R3902" s="867" t="str">
        <f t="shared" ca="1" si="263"/>
        <v/>
      </c>
      <c r="S3902" s="867" t="str">
        <f>IFERROR(IF(VLOOKUP("*"&amp;TRIM($F3902)&amp;"*",dump!$A:$D,4,FALSE)="","空文字",VLOOKUP("*"&amp;TRIM($F3902)&amp;"*",dump!$A:$D,4,FALSE)),"NA")</f>
        <v>NA</v>
      </c>
      <c r="T3902" s="867" t="str">
        <f t="shared" ca="1" si="264"/>
        <v>●</v>
      </c>
      <c r="U3902" s="867"/>
      <c r="V3902" s="867"/>
      <c r="W3902" s="867"/>
      <c r="X3902" s="867"/>
      <c r="Y3902" s="867" t="str">
        <f t="shared" si="265"/>
        <v/>
      </c>
      <c r="Z3902" s="867"/>
    </row>
    <row r="3903" spans="1:26" s="325" customFormat="1" ht="15" customHeight="1" outlineLevel="1">
      <c r="A3903" s="321"/>
      <c r="B3903" s="41"/>
      <c r="C3903" s="534"/>
      <c r="D3903" s="328"/>
      <c r="E3903" s="530" t="s">
        <v>10304</v>
      </c>
      <c r="F3903" s="336">
        <v>309</v>
      </c>
      <c r="G3903" s="318" t="s">
        <v>1149</v>
      </c>
      <c r="H3903" s="318" t="s">
        <v>9</v>
      </c>
      <c r="I3903" s="322" t="s">
        <v>3666</v>
      </c>
      <c r="J3903" s="402" t="s">
        <v>5684</v>
      </c>
      <c r="K3903" s="864" t="str">
        <f t="shared" si="261"/>
        <v/>
      </c>
      <c r="L3903" s="544" t="s">
        <v>3656</v>
      </c>
      <c r="M3903" s="595" t="s">
        <v>3655</v>
      </c>
      <c r="N3903" s="641"/>
      <c r="O3903" s="595"/>
      <c r="P3903" s="550"/>
      <c r="Q3903" s="867" t="str">
        <f t="shared" ca="1" si="262"/>
        <v/>
      </c>
      <c r="R3903" s="867" t="str">
        <f t="shared" ca="1" si="263"/>
        <v/>
      </c>
      <c r="S3903" s="867" t="str">
        <f>IFERROR(IF(VLOOKUP("*"&amp;TRIM($F3903)&amp;"*",dump!$A:$D,4,FALSE)="","空文字",VLOOKUP("*"&amp;TRIM($F3903)&amp;"*",dump!$A:$D,4,FALSE)),"NA")</f>
        <v>NA</v>
      </c>
      <c r="T3903" s="867" t="str">
        <f t="shared" ca="1" si="264"/>
        <v>●</v>
      </c>
      <c r="U3903" s="867"/>
      <c r="V3903" s="867"/>
      <c r="W3903" s="867"/>
      <c r="X3903" s="867"/>
      <c r="Y3903" s="867" t="str">
        <f t="shared" si="265"/>
        <v/>
      </c>
      <c r="Z3903" s="867"/>
    </row>
    <row r="3904" spans="1:26" s="325" customFormat="1" ht="15" customHeight="1" outlineLevel="1">
      <c r="A3904" s="321"/>
      <c r="B3904" s="41"/>
      <c r="C3904" s="534"/>
      <c r="D3904" s="328"/>
      <c r="E3904" s="530" t="s">
        <v>10305</v>
      </c>
      <c r="F3904" s="336">
        <v>310</v>
      </c>
      <c r="G3904" s="318" t="s">
        <v>2051</v>
      </c>
      <c r="H3904" s="318" t="s">
        <v>9</v>
      </c>
      <c r="I3904" s="322" t="s">
        <v>3666</v>
      </c>
      <c r="J3904" s="402" t="s">
        <v>5684</v>
      </c>
      <c r="K3904" s="864" t="str">
        <f t="shared" si="261"/>
        <v/>
      </c>
      <c r="L3904" s="544" t="s">
        <v>3656</v>
      </c>
      <c r="M3904" s="595" t="s">
        <v>3655</v>
      </c>
      <c r="N3904" s="641"/>
      <c r="O3904" s="595"/>
      <c r="P3904" s="550"/>
      <c r="Q3904" s="867" t="str">
        <f t="shared" ca="1" si="262"/>
        <v/>
      </c>
      <c r="R3904" s="867" t="str">
        <f t="shared" ca="1" si="263"/>
        <v/>
      </c>
      <c r="S3904" s="867" t="str">
        <f>IFERROR(IF(VLOOKUP("*"&amp;TRIM($F3904)&amp;"*",dump!$A:$D,4,FALSE)="","空文字",VLOOKUP("*"&amp;TRIM($F3904)&amp;"*",dump!$A:$D,4,FALSE)),"NA")</f>
        <v>NA</v>
      </c>
      <c r="T3904" s="867" t="str">
        <f t="shared" ca="1" si="264"/>
        <v>●</v>
      </c>
      <c r="U3904" s="867"/>
      <c r="V3904" s="867"/>
      <c r="W3904" s="867"/>
      <c r="X3904" s="867"/>
      <c r="Y3904" s="867" t="str">
        <f t="shared" si="265"/>
        <v/>
      </c>
      <c r="Z3904" s="867"/>
    </row>
    <row r="3905" spans="1:26" s="325" customFormat="1" ht="15" customHeight="1" outlineLevel="1">
      <c r="A3905" s="321"/>
      <c r="B3905" s="41"/>
      <c r="C3905" s="534"/>
      <c r="D3905" s="328"/>
      <c r="E3905" s="530" t="s">
        <v>10306</v>
      </c>
      <c r="F3905" s="336">
        <v>311</v>
      </c>
      <c r="G3905" s="318" t="s">
        <v>10307</v>
      </c>
      <c r="H3905" s="318" t="s">
        <v>9</v>
      </c>
      <c r="I3905" s="322" t="s">
        <v>3666</v>
      </c>
      <c r="J3905" s="402" t="s">
        <v>5684</v>
      </c>
      <c r="K3905" s="864" t="str">
        <f t="shared" si="261"/>
        <v/>
      </c>
      <c r="L3905" s="544" t="s">
        <v>3656</v>
      </c>
      <c r="M3905" s="595" t="s">
        <v>3655</v>
      </c>
      <c r="N3905" s="641"/>
      <c r="O3905" s="595"/>
      <c r="P3905" s="550"/>
      <c r="Q3905" s="867" t="str">
        <f t="shared" ca="1" si="262"/>
        <v/>
      </c>
      <c r="R3905" s="867" t="str">
        <f t="shared" ca="1" si="263"/>
        <v/>
      </c>
      <c r="S3905" s="867" t="str">
        <f>IFERROR(IF(VLOOKUP("*"&amp;TRIM($F3905)&amp;"*",dump!$A:$D,4,FALSE)="","空文字",VLOOKUP("*"&amp;TRIM($F3905)&amp;"*",dump!$A:$D,4,FALSE)),"NA")</f>
        <v>NA</v>
      </c>
      <c r="T3905" s="867" t="str">
        <f t="shared" ca="1" si="264"/>
        <v>●</v>
      </c>
      <c r="U3905" s="867"/>
      <c r="V3905" s="867"/>
      <c r="W3905" s="867"/>
      <c r="X3905" s="867"/>
      <c r="Y3905" s="867" t="str">
        <f t="shared" si="265"/>
        <v/>
      </c>
      <c r="Z3905" s="867"/>
    </row>
    <row r="3906" spans="1:26" s="325" customFormat="1" ht="15" customHeight="1" outlineLevel="1">
      <c r="A3906" s="321"/>
      <c r="B3906" s="41"/>
      <c r="C3906" s="534"/>
      <c r="D3906" s="328"/>
      <c r="E3906" s="530" t="s">
        <v>10308</v>
      </c>
      <c r="F3906" s="336">
        <v>312</v>
      </c>
      <c r="G3906" s="318" t="s">
        <v>2057</v>
      </c>
      <c r="H3906" s="318" t="s">
        <v>9</v>
      </c>
      <c r="I3906" s="322" t="s">
        <v>3666</v>
      </c>
      <c r="J3906" s="402" t="s">
        <v>5684</v>
      </c>
      <c r="K3906" s="864" t="str">
        <f t="shared" si="261"/>
        <v/>
      </c>
      <c r="L3906" s="544" t="s">
        <v>3656</v>
      </c>
      <c r="M3906" s="595" t="s">
        <v>3655</v>
      </c>
      <c r="N3906" s="641"/>
      <c r="O3906" s="595"/>
      <c r="P3906" s="550"/>
      <c r="Q3906" s="867" t="str">
        <f t="shared" ca="1" si="262"/>
        <v/>
      </c>
      <c r="R3906" s="867" t="str">
        <f t="shared" ca="1" si="263"/>
        <v/>
      </c>
      <c r="S3906" s="867" t="str">
        <f>IFERROR(IF(VLOOKUP("*"&amp;TRIM($F3906)&amp;"*",dump!$A:$D,4,FALSE)="","空文字",VLOOKUP("*"&amp;TRIM($F3906)&amp;"*",dump!$A:$D,4,FALSE)),"NA")</f>
        <v>NA</v>
      </c>
      <c r="T3906" s="867" t="str">
        <f t="shared" ca="1" si="264"/>
        <v>●</v>
      </c>
      <c r="U3906" s="867"/>
      <c r="V3906" s="867"/>
      <c r="W3906" s="867"/>
      <c r="X3906" s="867"/>
      <c r="Y3906" s="867" t="str">
        <f t="shared" si="265"/>
        <v/>
      </c>
      <c r="Z3906" s="867"/>
    </row>
    <row r="3907" spans="1:26" s="325" customFormat="1" ht="15" customHeight="1" outlineLevel="1">
      <c r="A3907" s="321"/>
      <c r="B3907" s="41"/>
      <c r="C3907" s="534"/>
      <c r="D3907" s="328"/>
      <c r="E3907" s="530" t="s">
        <v>10309</v>
      </c>
      <c r="F3907" s="336">
        <v>313</v>
      </c>
      <c r="G3907" s="318" t="s">
        <v>2058</v>
      </c>
      <c r="H3907" s="318" t="s">
        <v>9</v>
      </c>
      <c r="I3907" s="322" t="s">
        <v>3666</v>
      </c>
      <c r="J3907" s="402" t="s">
        <v>5684</v>
      </c>
      <c r="K3907" s="864" t="str">
        <f t="shared" si="261"/>
        <v/>
      </c>
      <c r="L3907" s="544" t="s">
        <v>3656</v>
      </c>
      <c r="M3907" s="595" t="s">
        <v>3655</v>
      </c>
      <c r="N3907" s="641"/>
      <c r="O3907" s="595"/>
      <c r="P3907" s="550"/>
      <c r="Q3907" s="867" t="str">
        <f t="shared" ca="1" si="262"/>
        <v/>
      </c>
      <c r="R3907" s="867" t="str">
        <f t="shared" ca="1" si="263"/>
        <v/>
      </c>
      <c r="S3907" s="867" t="str">
        <f>IFERROR(IF(VLOOKUP("*"&amp;TRIM($F3907)&amp;"*",dump!$A:$D,4,FALSE)="","空文字",VLOOKUP("*"&amp;TRIM($F3907)&amp;"*",dump!$A:$D,4,FALSE)),"NA")</f>
        <v>NA</v>
      </c>
      <c r="T3907" s="867" t="str">
        <f t="shared" ca="1" si="264"/>
        <v>●</v>
      </c>
      <c r="U3907" s="867"/>
      <c r="V3907" s="867"/>
      <c r="W3907" s="867"/>
      <c r="X3907" s="867"/>
      <c r="Y3907" s="867" t="str">
        <f t="shared" si="265"/>
        <v/>
      </c>
      <c r="Z3907" s="867"/>
    </row>
    <row r="3908" spans="1:26" s="325" customFormat="1" ht="15" customHeight="1" outlineLevel="1">
      <c r="A3908" s="321"/>
      <c r="B3908" s="41"/>
      <c r="C3908" s="534"/>
      <c r="D3908" s="328"/>
      <c r="E3908" s="530" t="s">
        <v>10310</v>
      </c>
      <c r="F3908" s="336">
        <v>314</v>
      </c>
      <c r="G3908" s="318" t="s">
        <v>2052</v>
      </c>
      <c r="H3908" s="318" t="s">
        <v>9</v>
      </c>
      <c r="I3908" s="322" t="s">
        <v>3666</v>
      </c>
      <c r="J3908" s="402" t="s">
        <v>5684</v>
      </c>
      <c r="K3908" s="864" t="str">
        <f t="shared" si="261"/>
        <v/>
      </c>
      <c r="L3908" s="544" t="s">
        <v>3656</v>
      </c>
      <c r="M3908" s="595" t="s">
        <v>3655</v>
      </c>
      <c r="N3908" s="641"/>
      <c r="O3908" s="595"/>
      <c r="P3908" s="550"/>
      <c r="Q3908" s="867" t="str">
        <f t="shared" ca="1" si="262"/>
        <v/>
      </c>
      <c r="R3908" s="867" t="str">
        <f t="shared" ca="1" si="263"/>
        <v/>
      </c>
      <c r="S3908" s="867" t="str">
        <f>IFERROR(IF(VLOOKUP("*"&amp;TRIM($F3908)&amp;"*",dump!$A:$D,4,FALSE)="","空文字",VLOOKUP("*"&amp;TRIM($F3908)&amp;"*",dump!$A:$D,4,FALSE)),"NA")</f>
        <v>NA</v>
      </c>
      <c r="T3908" s="867" t="str">
        <f t="shared" ca="1" si="264"/>
        <v>●</v>
      </c>
      <c r="U3908" s="867"/>
      <c r="V3908" s="867"/>
      <c r="W3908" s="867"/>
      <c r="X3908" s="867"/>
      <c r="Y3908" s="867" t="str">
        <f t="shared" si="265"/>
        <v/>
      </c>
      <c r="Z3908" s="867"/>
    </row>
    <row r="3909" spans="1:26" s="325" customFormat="1" ht="15" customHeight="1" outlineLevel="1">
      <c r="A3909" s="321"/>
      <c r="B3909" s="41"/>
      <c r="C3909" s="534"/>
      <c r="D3909" s="328"/>
      <c r="E3909" s="530" t="s">
        <v>10311</v>
      </c>
      <c r="F3909" s="336">
        <v>315</v>
      </c>
      <c r="G3909" s="318" t="s">
        <v>2053</v>
      </c>
      <c r="H3909" s="318" t="s">
        <v>9</v>
      </c>
      <c r="I3909" s="322" t="s">
        <v>3666</v>
      </c>
      <c r="J3909" s="402" t="s">
        <v>5684</v>
      </c>
      <c r="K3909" s="864" t="str">
        <f t="shared" si="261"/>
        <v/>
      </c>
      <c r="L3909" s="544" t="s">
        <v>3656</v>
      </c>
      <c r="M3909" s="595" t="s">
        <v>3655</v>
      </c>
      <c r="N3909" s="641"/>
      <c r="O3909" s="595"/>
      <c r="P3909" s="550"/>
      <c r="Q3909" s="867" t="str">
        <f t="shared" ca="1" si="262"/>
        <v/>
      </c>
      <c r="R3909" s="867" t="str">
        <f t="shared" ca="1" si="263"/>
        <v/>
      </c>
      <c r="S3909" s="867" t="str">
        <f>IFERROR(IF(VLOOKUP("*"&amp;TRIM($F3909)&amp;"*",dump!$A:$D,4,FALSE)="","空文字",VLOOKUP("*"&amp;TRIM($F3909)&amp;"*",dump!$A:$D,4,FALSE)),"NA")</f>
        <v>NA</v>
      </c>
      <c r="T3909" s="867" t="str">
        <f t="shared" ca="1" si="264"/>
        <v>●</v>
      </c>
      <c r="U3909" s="867"/>
      <c r="V3909" s="867"/>
      <c r="W3909" s="867"/>
      <c r="X3909" s="867"/>
      <c r="Y3909" s="867" t="str">
        <f t="shared" si="265"/>
        <v/>
      </c>
      <c r="Z3909" s="867"/>
    </row>
    <row r="3910" spans="1:26" s="325" customFormat="1" ht="15" customHeight="1" outlineLevel="1">
      <c r="A3910" s="321"/>
      <c r="B3910" s="41"/>
      <c r="C3910" s="534"/>
      <c r="D3910" s="328"/>
      <c r="E3910" s="530" t="s">
        <v>10312</v>
      </c>
      <c r="F3910" s="336">
        <v>351</v>
      </c>
      <c r="G3910" s="318" t="s">
        <v>2055</v>
      </c>
      <c r="H3910" s="318" t="s">
        <v>9</v>
      </c>
      <c r="I3910" s="322" t="s">
        <v>3666</v>
      </c>
      <c r="J3910" s="402" t="s">
        <v>5684</v>
      </c>
      <c r="K3910" s="864" t="str">
        <f t="shared" si="261"/>
        <v/>
      </c>
      <c r="L3910" s="544" t="s">
        <v>3656</v>
      </c>
      <c r="M3910" s="595" t="s">
        <v>3655</v>
      </c>
      <c r="N3910" s="641"/>
      <c r="O3910" s="595"/>
      <c r="P3910" s="550"/>
      <c r="Q3910" s="867" t="str">
        <f t="shared" ca="1" si="262"/>
        <v/>
      </c>
      <c r="R3910" s="867" t="str">
        <f t="shared" ca="1" si="263"/>
        <v/>
      </c>
      <c r="S3910" s="867" t="str">
        <f>IFERROR(IF(VLOOKUP("*"&amp;TRIM($F3910)&amp;"*",dump!$A:$D,4,FALSE)="","空文字",VLOOKUP("*"&amp;TRIM($F3910)&amp;"*",dump!$A:$D,4,FALSE)),"NA")</f>
        <v>NA</v>
      </c>
      <c r="T3910" s="867" t="str">
        <f t="shared" ca="1" si="264"/>
        <v>●</v>
      </c>
      <c r="U3910" s="867"/>
      <c r="V3910" s="867"/>
      <c r="W3910" s="867"/>
      <c r="X3910" s="867"/>
      <c r="Y3910" s="867" t="str">
        <f t="shared" si="265"/>
        <v/>
      </c>
      <c r="Z3910" s="867"/>
    </row>
    <row r="3911" spans="1:26" s="325" customFormat="1" ht="15" customHeight="1" outlineLevel="1">
      <c r="A3911" s="321"/>
      <c r="B3911" s="41"/>
      <c r="C3911" s="534"/>
      <c r="D3911" s="328"/>
      <c r="E3911" s="530" t="s">
        <v>10313</v>
      </c>
      <c r="F3911" s="336">
        <v>352</v>
      </c>
      <c r="G3911" s="318" t="s">
        <v>2054</v>
      </c>
      <c r="H3911" s="318" t="s">
        <v>9</v>
      </c>
      <c r="I3911" s="322" t="s">
        <v>3666</v>
      </c>
      <c r="J3911" s="402" t="s">
        <v>5684</v>
      </c>
      <c r="K3911" s="864" t="str">
        <f t="shared" si="261"/>
        <v/>
      </c>
      <c r="L3911" s="544" t="s">
        <v>3656</v>
      </c>
      <c r="M3911" s="595" t="s">
        <v>3655</v>
      </c>
      <c r="N3911" s="641"/>
      <c r="O3911" s="595"/>
      <c r="P3911" s="550"/>
      <c r="Q3911" s="867" t="str">
        <f t="shared" ca="1" si="262"/>
        <v/>
      </c>
      <c r="R3911" s="867" t="str">
        <f t="shared" ca="1" si="263"/>
        <v/>
      </c>
      <c r="S3911" s="867" t="str">
        <f>IFERROR(IF(VLOOKUP("*"&amp;TRIM($F3911)&amp;"*",dump!$A:$D,4,FALSE)="","空文字",VLOOKUP("*"&amp;TRIM($F3911)&amp;"*",dump!$A:$D,4,FALSE)),"NA")</f>
        <v>NA</v>
      </c>
      <c r="T3911" s="867" t="str">
        <f t="shared" ca="1" si="264"/>
        <v>●</v>
      </c>
      <c r="U3911" s="867"/>
      <c r="V3911" s="867"/>
      <c r="W3911" s="867"/>
      <c r="X3911" s="867"/>
      <c r="Y3911" s="867" t="str">
        <f t="shared" si="265"/>
        <v/>
      </c>
      <c r="Z3911" s="867"/>
    </row>
    <row r="3912" spans="1:26" s="325" customFormat="1" ht="15" customHeight="1" outlineLevel="1">
      <c r="A3912" s="321"/>
      <c r="B3912" s="41"/>
      <c r="C3912" s="534"/>
      <c r="D3912" s="328"/>
      <c r="E3912" s="530" t="s">
        <v>10314</v>
      </c>
      <c r="F3912" s="336">
        <v>353</v>
      </c>
      <c r="G3912" s="318" t="s">
        <v>885</v>
      </c>
      <c r="H3912" s="318" t="s">
        <v>9</v>
      </c>
      <c r="I3912" s="322" t="s">
        <v>3666</v>
      </c>
      <c r="J3912" s="402" t="s">
        <v>5684</v>
      </c>
      <c r="K3912" s="864" t="str">
        <f t="shared" si="261"/>
        <v/>
      </c>
      <c r="L3912" s="544" t="s">
        <v>3656</v>
      </c>
      <c r="M3912" s="595" t="s">
        <v>3655</v>
      </c>
      <c r="N3912" s="641"/>
      <c r="O3912" s="595"/>
      <c r="P3912" s="550"/>
      <c r="Q3912" s="867" t="str">
        <f t="shared" ca="1" si="262"/>
        <v/>
      </c>
      <c r="R3912" s="867" t="str">
        <f t="shared" ca="1" si="263"/>
        <v/>
      </c>
      <c r="S3912" s="867" t="str">
        <f>IFERROR(IF(VLOOKUP("*"&amp;TRIM($F3912)&amp;"*",dump!$A:$D,4,FALSE)="","空文字",VLOOKUP("*"&amp;TRIM($F3912)&amp;"*",dump!$A:$D,4,FALSE)),"NA")</f>
        <v>NA</v>
      </c>
      <c r="T3912" s="867" t="str">
        <f t="shared" ca="1" si="264"/>
        <v>●</v>
      </c>
      <c r="U3912" s="867"/>
      <c r="V3912" s="867"/>
      <c r="W3912" s="867"/>
      <c r="X3912" s="867"/>
      <c r="Y3912" s="867" t="str">
        <f t="shared" si="265"/>
        <v/>
      </c>
      <c r="Z3912" s="867"/>
    </row>
    <row r="3913" spans="1:26" s="325" customFormat="1" ht="15" customHeight="1" outlineLevel="1">
      <c r="A3913" s="321"/>
      <c r="B3913" s="41"/>
      <c r="C3913" s="534"/>
      <c r="D3913" s="328"/>
      <c r="E3913" s="530" t="s">
        <v>10315</v>
      </c>
      <c r="F3913" s="336">
        <v>354</v>
      </c>
      <c r="G3913" s="318" t="s">
        <v>2067</v>
      </c>
      <c r="H3913" s="318" t="s">
        <v>9</v>
      </c>
      <c r="I3913" s="322" t="s">
        <v>3666</v>
      </c>
      <c r="J3913" s="402" t="s">
        <v>5684</v>
      </c>
      <c r="K3913" s="864" t="str">
        <f t="shared" si="261"/>
        <v/>
      </c>
      <c r="L3913" s="544" t="s">
        <v>3656</v>
      </c>
      <c r="M3913" s="595" t="s">
        <v>3655</v>
      </c>
      <c r="N3913" s="641"/>
      <c r="O3913" s="595"/>
      <c r="P3913" s="550"/>
      <c r="Q3913" s="867" t="str">
        <f t="shared" ca="1" si="262"/>
        <v/>
      </c>
      <c r="R3913" s="867" t="str">
        <f t="shared" ca="1" si="263"/>
        <v/>
      </c>
      <c r="S3913" s="867" t="str">
        <f>IFERROR(IF(VLOOKUP("*"&amp;TRIM($F3913)&amp;"*",dump!$A:$D,4,FALSE)="","空文字",VLOOKUP("*"&amp;TRIM($F3913)&amp;"*",dump!$A:$D,4,FALSE)),"NA")</f>
        <v>NA</v>
      </c>
      <c r="T3913" s="867" t="str">
        <f t="shared" ca="1" si="264"/>
        <v>●</v>
      </c>
      <c r="U3913" s="867"/>
      <c r="V3913" s="867"/>
      <c r="W3913" s="867"/>
      <c r="X3913" s="867"/>
      <c r="Y3913" s="867" t="str">
        <f t="shared" si="265"/>
        <v/>
      </c>
      <c r="Z3913" s="867"/>
    </row>
    <row r="3914" spans="1:26" s="325" customFormat="1" ht="15" customHeight="1" outlineLevel="1">
      <c r="A3914" s="321"/>
      <c r="B3914" s="41"/>
      <c r="C3914" s="534"/>
      <c r="D3914" s="328"/>
      <c r="E3914" s="530" t="s">
        <v>10316</v>
      </c>
      <c r="F3914" s="336">
        <v>355</v>
      </c>
      <c r="G3914" s="318" t="s">
        <v>2068</v>
      </c>
      <c r="H3914" s="318" t="s">
        <v>9</v>
      </c>
      <c r="I3914" s="322" t="s">
        <v>3666</v>
      </c>
      <c r="J3914" s="402" t="s">
        <v>5684</v>
      </c>
      <c r="K3914" s="864" t="str">
        <f t="shared" si="261"/>
        <v/>
      </c>
      <c r="L3914" s="544" t="s">
        <v>3656</v>
      </c>
      <c r="M3914" s="595" t="s">
        <v>3655</v>
      </c>
      <c r="N3914" s="641"/>
      <c r="O3914" s="595"/>
      <c r="P3914" s="550"/>
      <c r="Q3914" s="867" t="str">
        <f t="shared" ca="1" si="262"/>
        <v/>
      </c>
      <c r="R3914" s="867" t="str">
        <f t="shared" ca="1" si="263"/>
        <v/>
      </c>
      <c r="S3914" s="867" t="str">
        <f>IFERROR(IF(VLOOKUP("*"&amp;TRIM($F3914)&amp;"*",dump!$A:$D,4,FALSE)="","空文字",VLOOKUP("*"&amp;TRIM($F3914)&amp;"*",dump!$A:$D,4,FALSE)),"NA")</f>
        <v>NA</v>
      </c>
      <c r="T3914" s="867" t="str">
        <f t="shared" ca="1" si="264"/>
        <v>●</v>
      </c>
      <c r="U3914" s="867"/>
      <c r="V3914" s="867"/>
      <c r="W3914" s="867"/>
      <c r="X3914" s="867"/>
      <c r="Y3914" s="867" t="str">
        <f t="shared" si="265"/>
        <v/>
      </c>
      <c r="Z3914" s="867"/>
    </row>
    <row r="3915" spans="1:26" s="325" customFormat="1" ht="15" customHeight="1" outlineLevel="1">
      <c r="A3915" s="321"/>
      <c r="B3915" s="41"/>
      <c r="C3915" s="534"/>
      <c r="D3915" s="328"/>
      <c r="E3915" s="530" t="s">
        <v>10317</v>
      </c>
      <c r="F3915" s="336">
        <v>357</v>
      </c>
      <c r="G3915" s="318" t="s">
        <v>2056</v>
      </c>
      <c r="H3915" s="318" t="s">
        <v>9</v>
      </c>
      <c r="I3915" s="322" t="s">
        <v>3666</v>
      </c>
      <c r="J3915" s="402" t="s">
        <v>5684</v>
      </c>
      <c r="K3915" s="864" t="str">
        <f t="shared" si="261"/>
        <v/>
      </c>
      <c r="L3915" s="544" t="s">
        <v>3656</v>
      </c>
      <c r="M3915" s="595" t="s">
        <v>3655</v>
      </c>
      <c r="N3915" s="641"/>
      <c r="O3915" s="595"/>
      <c r="P3915" s="550"/>
      <c r="Q3915" s="867" t="str">
        <f t="shared" ca="1" si="262"/>
        <v/>
      </c>
      <c r="R3915" s="867" t="str">
        <f t="shared" ca="1" si="263"/>
        <v/>
      </c>
      <c r="S3915" s="867" t="str">
        <f>IFERROR(IF(VLOOKUP("*"&amp;TRIM($F3915)&amp;"*",dump!$A:$D,4,FALSE)="","空文字",VLOOKUP("*"&amp;TRIM($F3915)&amp;"*",dump!$A:$D,4,FALSE)),"NA")</f>
        <v>NA</v>
      </c>
      <c r="T3915" s="867" t="str">
        <f t="shared" ca="1" si="264"/>
        <v>●</v>
      </c>
      <c r="U3915" s="867"/>
      <c r="V3915" s="867"/>
      <c r="W3915" s="867"/>
      <c r="X3915" s="867"/>
      <c r="Y3915" s="867" t="str">
        <f t="shared" si="265"/>
        <v/>
      </c>
      <c r="Z3915" s="867"/>
    </row>
    <row r="3916" spans="1:26" s="325" customFormat="1" ht="15" customHeight="1" outlineLevel="1">
      <c r="A3916" s="321"/>
      <c r="B3916" s="41"/>
      <c r="C3916" s="534"/>
      <c r="D3916" s="328"/>
      <c r="E3916" s="530" t="s">
        <v>10318</v>
      </c>
      <c r="F3916" s="336">
        <v>358</v>
      </c>
      <c r="G3916" s="318" t="s">
        <v>2073</v>
      </c>
      <c r="H3916" s="318" t="s">
        <v>9</v>
      </c>
      <c r="I3916" s="322" t="s">
        <v>3666</v>
      </c>
      <c r="J3916" s="402" t="s">
        <v>5684</v>
      </c>
      <c r="K3916" s="864" t="str">
        <f t="shared" si="261"/>
        <v/>
      </c>
      <c r="L3916" s="544" t="s">
        <v>3656</v>
      </c>
      <c r="M3916" s="595" t="s">
        <v>3655</v>
      </c>
      <c r="N3916" s="641"/>
      <c r="O3916" s="595"/>
      <c r="P3916" s="550"/>
      <c r="Q3916" s="867" t="str">
        <f t="shared" ca="1" si="262"/>
        <v/>
      </c>
      <c r="R3916" s="867" t="str">
        <f t="shared" ca="1" si="263"/>
        <v/>
      </c>
      <c r="S3916" s="867" t="str">
        <f>IFERROR(IF(VLOOKUP("*"&amp;TRIM($F3916)&amp;"*",dump!$A:$D,4,FALSE)="","空文字",VLOOKUP("*"&amp;TRIM($F3916)&amp;"*",dump!$A:$D,4,FALSE)),"NA")</f>
        <v>NA</v>
      </c>
      <c r="T3916" s="867" t="str">
        <f t="shared" ca="1" si="264"/>
        <v>●</v>
      </c>
      <c r="U3916" s="867"/>
      <c r="V3916" s="867"/>
      <c r="W3916" s="867"/>
      <c r="X3916" s="867"/>
      <c r="Y3916" s="867" t="str">
        <f t="shared" si="265"/>
        <v/>
      </c>
      <c r="Z3916" s="867"/>
    </row>
    <row r="3917" spans="1:26" s="325" customFormat="1" ht="15" customHeight="1" outlineLevel="1">
      <c r="A3917" s="321"/>
      <c r="B3917" s="41"/>
      <c r="C3917" s="534"/>
      <c r="D3917" s="328"/>
      <c r="E3917" s="530" t="s">
        <v>10319</v>
      </c>
      <c r="F3917" s="336">
        <v>359</v>
      </c>
      <c r="G3917" s="318" t="s">
        <v>2074</v>
      </c>
      <c r="H3917" s="318" t="s">
        <v>9</v>
      </c>
      <c r="I3917" s="322" t="s">
        <v>3666</v>
      </c>
      <c r="J3917" s="402" t="s">
        <v>5684</v>
      </c>
      <c r="K3917" s="864" t="str">
        <f t="shared" ref="K3917:K3980" si="266">IF(AND(M3917="", O3917="", N3917&lt;&gt;""), "○", "")</f>
        <v/>
      </c>
      <c r="L3917" s="544" t="s">
        <v>3656</v>
      </c>
      <c r="M3917" s="595" t="s">
        <v>3655</v>
      </c>
      <c r="N3917" s="641"/>
      <c r="O3917" s="595"/>
      <c r="P3917" s="550"/>
      <c r="Q3917" s="867" t="str">
        <f t="shared" ref="Q3917:Q3980" ca="1" si="267">IF(P3917="","",IF(P3917="←",IF(OFFSET($J3917,0,MATCH(MID(M3917,1,FIND("の",M3917,1)-1), $L$11:$BA$11,0)+4,1,1)="","",OFFSET($L3917,0,MATCH(MID(M3917,1,FIND("の",M3917,1)-1), $L$11:$BA$11,0)+4,1,1)),P3917))</f>
        <v/>
      </c>
      <c r="R3917" s="867" t="str">
        <f t="shared" ref="R3917:R3980" ca="1" si="268">IF(COUNTIF(Q3917,"*(*"),MID(Q3917,FIND("(",Q3917,1)+1,FIND(")",Q3917,1)-FIND("(",Q3917,1)-1),IF(COUNTIF(Q3917,"*""*"),MID(Q3917,FIND("""",Q3917,1)+1,LEN(Q3917)-2),IF(COUNTIF(Q3917,"*：*"),RIGHT(Q3917,LEN(Q3917)-(FIND("：",Q3917))),Q3917)))</f>
        <v/>
      </c>
      <c r="S3917" s="867" t="str">
        <f>IFERROR(IF(VLOOKUP("*"&amp;TRIM($F3917)&amp;"*",dump!$A:$D,4,FALSE)="","空文字",VLOOKUP("*"&amp;TRIM($F3917)&amp;"*",dump!$A:$D,4,FALSE)),"NA")</f>
        <v>NA</v>
      </c>
      <c r="T3917" s="867" t="str">
        <f t="shared" ref="T3917:T3980" ca="1" si="269">IF($K3917&lt;&gt;"",IF($E3917&lt;&gt;"","■",""),IF(AND(R3917="",S3917="NA"),"●", IF(EXACT(R3917,S3917),"●","×")))</f>
        <v>●</v>
      </c>
      <c r="U3917" s="867"/>
      <c r="V3917" s="867"/>
      <c r="W3917" s="867"/>
      <c r="X3917" s="867"/>
      <c r="Y3917" s="867" t="str">
        <f t="shared" ref="Y3917:Y3980" si="270">IF(U3917="●","●","")</f>
        <v/>
      </c>
      <c r="Z3917" s="867"/>
    </row>
    <row r="3918" spans="1:26" s="325" customFormat="1" ht="15" customHeight="1" outlineLevel="1">
      <c r="A3918" s="321"/>
      <c r="B3918" s="41"/>
      <c r="C3918" s="534"/>
      <c r="D3918" s="328"/>
      <c r="E3918" s="530" t="s">
        <v>10320</v>
      </c>
      <c r="F3918" s="336">
        <v>360</v>
      </c>
      <c r="G3918" s="318" t="s">
        <v>2075</v>
      </c>
      <c r="H3918" s="318" t="s">
        <v>9</v>
      </c>
      <c r="I3918" s="322" t="s">
        <v>3666</v>
      </c>
      <c r="J3918" s="402" t="s">
        <v>5684</v>
      </c>
      <c r="K3918" s="864" t="str">
        <f t="shared" si="266"/>
        <v/>
      </c>
      <c r="L3918" s="544" t="s">
        <v>3656</v>
      </c>
      <c r="M3918" s="595" t="s">
        <v>3655</v>
      </c>
      <c r="N3918" s="641"/>
      <c r="O3918" s="595"/>
      <c r="P3918" s="550"/>
      <c r="Q3918" s="867" t="str">
        <f t="shared" ca="1" si="267"/>
        <v/>
      </c>
      <c r="R3918" s="867" t="str">
        <f t="shared" ca="1" si="268"/>
        <v/>
      </c>
      <c r="S3918" s="867" t="str">
        <f>IFERROR(IF(VLOOKUP("*"&amp;TRIM($F3918)&amp;"*",dump!$A:$D,4,FALSE)="","空文字",VLOOKUP("*"&amp;TRIM($F3918)&amp;"*",dump!$A:$D,4,FALSE)),"NA")</f>
        <v>NA</v>
      </c>
      <c r="T3918" s="867" t="str">
        <f t="shared" ca="1" si="269"/>
        <v>●</v>
      </c>
      <c r="U3918" s="867"/>
      <c r="V3918" s="867"/>
      <c r="W3918" s="867"/>
      <c r="X3918" s="867"/>
      <c r="Y3918" s="867" t="str">
        <f t="shared" si="270"/>
        <v/>
      </c>
      <c r="Z3918" s="867"/>
    </row>
    <row r="3919" spans="1:26" s="325" customFormat="1" ht="30" customHeight="1" outlineLevel="1">
      <c r="A3919" s="321"/>
      <c r="B3919" s="41"/>
      <c r="C3919" s="534"/>
      <c r="D3919" s="328"/>
      <c r="E3919" s="530" t="s">
        <v>10321</v>
      </c>
      <c r="F3919" s="336">
        <v>361</v>
      </c>
      <c r="G3919" s="318" t="s">
        <v>2076</v>
      </c>
      <c r="H3919" s="318" t="s">
        <v>9</v>
      </c>
      <c r="I3919" s="322" t="s">
        <v>3666</v>
      </c>
      <c r="J3919" s="402" t="s">
        <v>5684</v>
      </c>
      <c r="K3919" s="864" t="str">
        <f t="shared" si="266"/>
        <v/>
      </c>
      <c r="L3919" s="544" t="s">
        <v>3656</v>
      </c>
      <c r="M3919" s="595" t="s">
        <v>3655</v>
      </c>
      <c r="N3919" s="641"/>
      <c r="O3919" s="595"/>
      <c r="P3919" s="550"/>
      <c r="Q3919" s="867" t="str">
        <f t="shared" ca="1" si="267"/>
        <v/>
      </c>
      <c r="R3919" s="867" t="str">
        <f t="shared" ca="1" si="268"/>
        <v/>
      </c>
      <c r="S3919" s="867" t="str">
        <f>IFERROR(IF(VLOOKUP("*"&amp;TRIM($F3919)&amp;"*",dump!$A:$D,4,FALSE)="","空文字",VLOOKUP("*"&amp;TRIM($F3919)&amp;"*",dump!$A:$D,4,FALSE)),"NA")</f>
        <v>NA</v>
      </c>
      <c r="T3919" s="867" t="str">
        <f t="shared" ca="1" si="269"/>
        <v>●</v>
      </c>
      <c r="U3919" s="867"/>
      <c r="V3919" s="867"/>
      <c r="W3919" s="867"/>
      <c r="X3919" s="867"/>
      <c r="Y3919" s="867" t="str">
        <f t="shared" si="270"/>
        <v/>
      </c>
      <c r="Z3919" s="867"/>
    </row>
    <row r="3920" spans="1:26" s="325" customFormat="1" ht="30" customHeight="1" outlineLevel="1">
      <c r="A3920" s="321"/>
      <c r="B3920" s="41"/>
      <c r="C3920" s="534"/>
      <c r="D3920" s="328"/>
      <c r="E3920" s="530" t="s">
        <v>10322</v>
      </c>
      <c r="F3920" s="336">
        <v>362</v>
      </c>
      <c r="G3920" s="318" t="s">
        <v>2077</v>
      </c>
      <c r="H3920" s="318" t="s">
        <v>9</v>
      </c>
      <c r="I3920" s="322" t="s">
        <v>3666</v>
      </c>
      <c r="J3920" s="402" t="s">
        <v>5684</v>
      </c>
      <c r="K3920" s="864" t="str">
        <f t="shared" si="266"/>
        <v/>
      </c>
      <c r="L3920" s="544" t="s">
        <v>3656</v>
      </c>
      <c r="M3920" s="595" t="s">
        <v>3655</v>
      </c>
      <c r="N3920" s="641"/>
      <c r="O3920" s="595"/>
      <c r="P3920" s="550"/>
      <c r="Q3920" s="867" t="str">
        <f t="shared" ca="1" si="267"/>
        <v/>
      </c>
      <c r="R3920" s="867" t="str">
        <f t="shared" ca="1" si="268"/>
        <v/>
      </c>
      <c r="S3920" s="867" t="str">
        <f>IFERROR(IF(VLOOKUP("*"&amp;TRIM($F3920)&amp;"*",dump!$A:$D,4,FALSE)="","空文字",VLOOKUP("*"&amp;TRIM($F3920)&amp;"*",dump!$A:$D,4,FALSE)),"NA")</f>
        <v>NA</v>
      </c>
      <c r="T3920" s="867" t="str">
        <f t="shared" ca="1" si="269"/>
        <v>●</v>
      </c>
      <c r="U3920" s="867"/>
      <c r="V3920" s="867"/>
      <c r="W3920" s="867"/>
      <c r="X3920" s="867"/>
      <c r="Y3920" s="867" t="str">
        <f t="shared" si="270"/>
        <v/>
      </c>
      <c r="Z3920" s="867"/>
    </row>
    <row r="3921" spans="1:26" s="325" customFormat="1" ht="15" customHeight="1" outlineLevel="1">
      <c r="A3921" s="321"/>
      <c r="B3921" s="41"/>
      <c r="C3921" s="534"/>
      <c r="D3921" s="328"/>
      <c r="E3921" s="530" t="s">
        <v>10323</v>
      </c>
      <c r="F3921" s="336">
        <v>363</v>
      </c>
      <c r="G3921" s="318" t="s">
        <v>2069</v>
      </c>
      <c r="H3921" s="318" t="s">
        <v>9</v>
      </c>
      <c r="I3921" s="322" t="s">
        <v>3666</v>
      </c>
      <c r="J3921" s="402" t="s">
        <v>5684</v>
      </c>
      <c r="K3921" s="864" t="str">
        <f t="shared" si="266"/>
        <v/>
      </c>
      <c r="L3921" s="544" t="s">
        <v>3656</v>
      </c>
      <c r="M3921" s="595" t="s">
        <v>3655</v>
      </c>
      <c r="N3921" s="641"/>
      <c r="O3921" s="595"/>
      <c r="P3921" s="550"/>
      <c r="Q3921" s="867" t="str">
        <f t="shared" ca="1" si="267"/>
        <v/>
      </c>
      <c r="R3921" s="867" t="str">
        <f t="shared" ca="1" si="268"/>
        <v/>
      </c>
      <c r="S3921" s="867" t="str">
        <f>IFERROR(IF(VLOOKUP("*"&amp;TRIM($F3921)&amp;"*",dump!$A:$D,4,FALSE)="","空文字",VLOOKUP("*"&amp;TRIM($F3921)&amp;"*",dump!$A:$D,4,FALSE)),"NA")</f>
        <v>NA</v>
      </c>
      <c r="T3921" s="867" t="str">
        <f t="shared" ca="1" si="269"/>
        <v>●</v>
      </c>
      <c r="U3921" s="867"/>
      <c r="V3921" s="867"/>
      <c r="W3921" s="867"/>
      <c r="X3921" s="867"/>
      <c r="Y3921" s="867" t="str">
        <f t="shared" si="270"/>
        <v/>
      </c>
      <c r="Z3921" s="867"/>
    </row>
    <row r="3922" spans="1:26" s="325" customFormat="1" ht="15" customHeight="1" outlineLevel="1">
      <c r="A3922" s="321"/>
      <c r="B3922" s="41"/>
      <c r="C3922" s="534"/>
      <c r="D3922" s="328"/>
      <c r="E3922" s="530" t="s">
        <v>10324</v>
      </c>
      <c r="F3922" s="336">
        <v>364</v>
      </c>
      <c r="G3922" s="318" t="s">
        <v>2070</v>
      </c>
      <c r="H3922" s="318" t="s">
        <v>9</v>
      </c>
      <c r="I3922" s="322" t="s">
        <v>3666</v>
      </c>
      <c r="J3922" s="402" t="s">
        <v>5684</v>
      </c>
      <c r="K3922" s="864" t="str">
        <f t="shared" si="266"/>
        <v/>
      </c>
      <c r="L3922" s="544" t="s">
        <v>3656</v>
      </c>
      <c r="M3922" s="595" t="s">
        <v>3655</v>
      </c>
      <c r="N3922" s="641"/>
      <c r="O3922" s="595"/>
      <c r="P3922" s="550"/>
      <c r="Q3922" s="867" t="str">
        <f t="shared" ca="1" si="267"/>
        <v/>
      </c>
      <c r="R3922" s="867" t="str">
        <f t="shared" ca="1" si="268"/>
        <v/>
      </c>
      <c r="S3922" s="867" t="str">
        <f>IFERROR(IF(VLOOKUP("*"&amp;TRIM($F3922)&amp;"*",dump!$A:$D,4,FALSE)="","空文字",VLOOKUP("*"&amp;TRIM($F3922)&amp;"*",dump!$A:$D,4,FALSE)),"NA")</f>
        <v>NA</v>
      </c>
      <c r="T3922" s="867" t="str">
        <f t="shared" ca="1" si="269"/>
        <v>●</v>
      </c>
      <c r="U3922" s="867"/>
      <c r="V3922" s="867"/>
      <c r="W3922" s="867"/>
      <c r="X3922" s="867"/>
      <c r="Y3922" s="867" t="str">
        <f t="shared" si="270"/>
        <v/>
      </c>
      <c r="Z3922" s="867"/>
    </row>
    <row r="3923" spans="1:26" s="325" customFormat="1" ht="15" customHeight="1" outlineLevel="1">
      <c r="A3923" s="321"/>
      <c r="B3923" s="41"/>
      <c r="C3923" s="534"/>
      <c r="D3923" s="328"/>
      <c r="E3923" s="530" t="s">
        <v>10325</v>
      </c>
      <c r="F3923" s="336">
        <v>365</v>
      </c>
      <c r="G3923" s="318" t="s">
        <v>2071</v>
      </c>
      <c r="H3923" s="318" t="s">
        <v>9</v>
      </c>
      <c r="I3923" s="322" t="s">
        <v>3666</v>
      </c>
      <c r="J3923" s="402" t="s">
        <v>5684</v>
      </c>
      <c r="K3923" s="864" t="str">
        <f t="shared" si="266"/>
        <v/>
      </c>
      <c r="L3923" s="544" t="s">
        <v>3656</v>
      </c>
      <c r="M3923" s="595" t="s">
        <v>3655</v>
      </c>
      <c r="N3923" s="641"/>
      <c r="O3923" s="595"/>
      <c r="P3923" s="550"/>
      <c r="Q3923" s="867" t="str">
        <f t="shared" ca="1" si="267"/>
        <v/>
      </c>
      <c r="R3923" s="867" t="str">
        <f t="shared" ca="1" si="268"/>
        <v/>
      </c>
      <c r="S3923" s="867" t="str">
        <f>IFERROR(IF(VLOOKUP("*"&amp;TRIM($F3923)&amp;"*",dump!$A:$D,4,FALSE)="","空文字",VLOOKUP("*"&amp;TRIM($F3923)&amp;"*",dump!$A:$D,4,FALSE)),"NA")</f>
        <v>NA</v>
      </c>
      <c r="T3923" s="867" t="str">
        <f t="shared" ca="1" si="269"/>
        <v>●</v>
      </c>
      <c r="U3923" s="867"/>
      <c r="V3923" s="867"/>
      <c r="W3923" s="867"/>
      <c r="X3923" s="867"/>
      <c r="Y3923" s="867" t="str">
        <f t="shared" si="270"/>
        <v/>
      </c>
      <c r="Z3923" s="867"/>
    </row>
    <row r="3924" spans="1:26" s="325" customFormat="1" ht="15" customHeight="1" outlineLevel="1">
      <c r="A3924" s="321"/>
      <c r="B3924" s="41"/>
      <c r="C3924" s="534"/>
      <c r="D3924" s="328"/>
      <c r="E3924" s="530" t="s">
        <v>10326</v>
      </c>
      <c r="F3924" s="336">
        <v>366</v>
      </c>
      <c r="G3924" s="318" t="s">
        <v>2072</v>
      </c>
      <c r="H3924" s="318" t="s">
        <v>9</v>
      </c>
      <c r="I3924" s="322" t="s">
        <v>3666</v>
      </c>
      <c r="J3924" s="402" t="s">
        <v>5684</v>
      </c>
      <c r="K3924" s="864" t="str">
        <f t="shared" si="266"/>
        <v/>
      </c>
      <c r="L3924" s="544" t="s">
        <v>3656</v>
      </c>
      <c r="M3924" s="595" t="s">
        <v>3655</v>
      </c>
      <c r="N3924" s="641"/>
      <c r="O3924" s="595"/>
      <c r="P3924" s="550"/>
      <c r="Q3924" s="867" t="str">
        <f t="shared" ca="1" si="267"/>
        <v/>
      </c>
      <c r="R3924" s="867" t="str">
        <f t="shared" ca="1" si="268"/>
        <v/>
      </c>
      <c r="S3924" s="867" t="str">
        <f>IFERROR(IF(VLOOKUP("*"&amp;TRIM($F3924)&amp;"*",dump!$A:$D,4,FALSE)="","空文字",VLOOKUP("*"&amp;TRIM($F3924)&amp;"*",dump!$A:$D,4,FALSE)),"NA")</f>
        <v>NA</v>
      </c>
      <c r="T3924" s="867" t="str">
        <f t="shared" ca="1" si="269"/>
        <v>●</v>
      </c>
      <c r="U3924" s="867"/>
      <c r="V3924" s="867"/>
      <c r="W3924" s="867"/>
      <c r="X3924" s="867"/>
      <c r="Y3924" s="867" t="str">
        <f t="shared" si="270"/>
        <v/>
      </c>
      <c r="Z3924" s="867"/>
    </row>
    <row r="3925" spans="1:26" s="325" customFormat="1" ht="15" customHeight="1" outlineLevel="1">
      <c r="A3925" s="321"/>
      <c r="B3925" s="41"/>
      <c r="C3925" s="534"/>
      <c r="D3925" s="328"/>
      <c r="E3925" s="530" t="s">
        <v>10327</v>
      </c>
      <c r="F3925" s="336">
        <v>371</v>
      </c>
      <c r="G3925" s="318" t="s">
        <v>2060</v>
      </c>
      <c r="H3925" s="318" t="s">
        <v>9</v>
      </c>
      <c r="I3925" s="322" t="s">
        <v>3666</v>
      </c>
      <c r="J3925" s="402" t="s">
        <v>5684</v>
      </c>
      <c r="K3925" s="864" t="str">
        <f t="shared" si="266"/>
        <v/>
      </c>
      <c r="L3925" s="544" t="s">
        <v>3656</v>
      </c>
      <c r="M3925" s="595" t="s">
        <v>3655</v>
      </c>
      <c r="N3925" s="641"/>
      <c r="O3925" s="595"/>
      <c r="P3925" s="550"/>
      <c r="Q3925" s="867" t="str">
        <f t="shared" ca="1" si="267"/>
        <v/>
      </c>
      <c r="R3925" s="867" t="str">
        <f t="shared" ca="1" si="268"/>
        <v/>
      </c>
      <c r="S3925" s="867" t="str">
        <f>IFERROR(IF(VLOOKUP("*"&amp;TRIM($F3925)&amp;"*",dump!$A:$D,4,FALSE)="","空文字",VLOOKUP("*"&amp;TRIM($F3925)&amp;"*",dump!$A:$D,4,FALSE)),"NA")</f>
        <v>NA</v>
      </c>
      <c r="T3925" s="867" t="str">
        <f t="shared" ca="1" si="269"/>
        <v>●</v>
      </c>
      <c r="U3925" s="867"/>
      <c r="V3925" s="867"/>
      <c r="W3925" s="867"/>
      <c r="X3925" s="867"/>
      <c r="Y3925" s="867" t="str">
        <f t="shared" si="270"/>
        <v/>
      </c>
      <c r="Z3925" s="867"/>
    </row>
    <row r="3926" spans="1:26" s="325" customFormat="1" ht="15" customHeight="1" outlineLevel="1">
      <c r="A3926" s="321"/>
      <c r="B3926" s="41"/>
      <c r="C3926" s="534"/>
      <c r="D3926" s="328"/>
      <c r="E3926" s="530" t="s">
        <v>10328</v>
      </c>
      <c r="F3926" s="336">
        <v>372</v>
      </c>
      <c r="G3926" s="318" t="s">
        <v>2061</v>
      </c>
      <c r="H3926" s="318" t="s">
        <v>9</v>
      </c>
      <c r="I3926" s="322" t="s">
        <v>3666</v>
      </c>
      <c r="J3926" s="402" t="s">
        <v>5684</v>
      </c>
      <c r="K3926" s="864" t="str">
        <f t="shared" si="266"/>
        <v/>
      </c>
      <c r="L3926" s="544" t="s">
        <v>3656</v>
      </c>
      <c r="M3926" s="595" t="s">
        <v>3655</v>
      </c>
      <c r="N3926" s="641"/>
      <c r="O3926" s="595"/>
      <c r="P3926" s="550"/>
      <c r="Q3926" s="867" t="str">
        <f t="shared" ca="1" si="267"/>
        <v/>
      </c>
      <c r="R3926" s="867" t="str">
        <f t="shared" ca="1" si="268"/>
        <v/>
      </c>
      <c r="S3926" s="867" t="str">
        <f>IFERROR(IF(VLOOKUP("*"&amp;TRIM($F3926)&amp;"*",dump!$A:$D,4,FALSE)="","空文字",VLOOKUP("*"&amp;TRIM($F3926)&amp;"*",dump!$A:$D,4,FALSE)),"NA")</f>
        <v>NA</v>
      </c>
      <c r="T3926" s="867" t="str">
        <f t="shared" ca="1" si="269"/>
        <v>●</v>
      </c>
      <c r="U3926" s="867"/>
      <c r="V3926" s="867"/>
      <c r="W3926" s="867"/>
      <c r="X3926" s="867"/>
      <c r="Y3926" s="867" t="str">
        <f t="shared" si="270"/>
        <v/>
      </c>
      <c r="Z3926" s="867"/>
    </row>
    <row r="3927" spans="1:26" s="325" customFormat="1" ht="15" customHeight="1" outlineLevel="1">
      <c r="A3927" s="321"/>
      <c r="B3927" s="41"/>
      <c r="C3927" s="534"/>
      <c r="D3927" s="328"/>
      <c r="E3927" s="530" t="s">
        <v>10329</v>
      </c>
      <c r="F3927" s="336">
        <v>373</v>
      </c>
      <c r="G3927" s="318" t="s">
        <v>2062</v>
      </c>
      <c r="H3927" s="318" t="s">
        <v>9</v>
      </c>
      <c r="I3927" s="322" t="s">
        <v>3666</v>
      </c>
      <c r="J3927" s="402" t="s">
        <v>5684</v>
      </c>
      <c r="K3927" s="864" t="str">
        <f t="shared" si="266"/>
        <v/>
      </c>
      <c r="L3927" s="544" t="s">
        <v>3656</v>
      </c>
      <c r="M3927" s="595" t="s">
        <v>3655</v>
      </c>
      <c r="N3927" s="641"/>
      <c r="O3927" s="595"/>
      <c r="P3927" s="550"/>
      <c r="Q3927" s="867" t="str">
        <f t="shared" ca="1" si="267"/>
        <v/>
      </c>
      <c r="R3927" s="867" t="str">
        <f t="shared" ca="1" si="268"/>
        <v/>
      </c>
      <c r="S3927" s="867" t="str">
        <f>IFERROR(IF(VLOOKUP("*"&amp;TRIM($F3927)&amp;"*",dump!$A:$D,4,FALSE)="","空文字",VLOOKUP("*"&amp;TRIM($F3927)&amp;"*",dump!$A:$D,4,FALSE)),"NA")</f>
        <v>NA</v>
      </c>
      <c r="T3927" s="867" t="str">
        <f t="shared" ca="1" si="269"/>
        <v>●</v>
      </c>
      <c r="U3927" s="867"/>
      <c r="V3927" s="867"/>
      <c r="W3927" s="867"/>
      <c r="X3927" s="867"/>
      <c r="Y3927" s="867" t="str">
        <f t="shared" si="270"/>
        <v/>
      </c>
      <c r="Z3927" s="867"/>
    </row>
    <row r="3928" spans="1:26" s="325" customFormat="1" ht="15" customHeight="1" outlineLevel="1">
      <c r="A3928" s="321"/>
      <c r="B3928" s="41"/>
      <c r="C3928" s="534"/>
      <c r="D3928" s="328"/>
      <c r="E3928" s="530" t="s">
        <v>10330</v>
      </c>
      <c r="F3928" s="336">
        <v>374</v>
      </c>
      <c r="G3928" s="318" t="s">
        <v>10331</v>
      </c>
      <c r="H3928" s="318" t="s">
        <v>9</v>
      </c>
      <c r="I3928" s="322" t="s">
        <v>3666</v>
      </c>
      <c r="J3928" s="402" t="s">
        <v>5684</v>
      </c>
      <c r="K3928" s="864" t="str">
        <f t="shared" si="266"/>
        <v/>
      </c>
      <c r="L3928" s="544" t="s">
        <v>3656</v>
      </c>
      <c r="M3928" s="595" t="s">
        <v>3655</v>
      </c>
      <c r="N3928" s="641"/>
      <c r="O3928" s="595"/>
      <c r="P3928" s="550"/>
      <c r="Q3928" s="867" t="str">
        <f t="shared" ca="1" si="267"/>
        <v/>
      </c>
      <c r="R3928" s="867" t="str">
        <f t="shared" ca="1" si="268"/>
        <v/>
      </c>
      <c r="S3928" s="867" t="str">
        <f>IFERROR(IF(VLOOKUP("*"&amp;TRIM($F3928)&amp;"*",dump!$A:$D,4,FALSE)="","空文字",VLOOKUP("*"&amp;TRIM($F3928)&amp;"*",dump!$A:$D,4,FALSE)),"NA")</f>
        <v>NA</v>
      </c>
      <c r="T3928" s="867" t="str">
        <f t="shared" ca="1" si="269"/>
        <v>●</v>
      </c>
      <c r="U3928" s="867"/>
      <c r="V3928" s="867"/>
      <c r="W3928" s="867"/>
      <c r="X3928" s="867"/>
      <c r="Y3928" s="867" t="str">
        <f t="shared" si="270"/>
        <v/>
      </c>
      <c r="Z3928" s="867"/>
    </row>
    <row r="3929" spans="1:26" s="325" customFormat="1" ht="15" customHeight="1" outlineLevel="1">
      <c r="A3929" s="321"/>
      <c r="B3929" s="41"/>
      <c r="C3929" s="534"/>
      <c r="D3929" s="328"/>
      <c r="E3929" s="530" t="s">
        <v>10332</v>
      </c>
      <c r="F3929" s="336">
        <v>375</v>
      </c>
      <c r="G3929" s="318" t="s">
        <v>2078</v>
      </c>
      <c r="H3929" s="318" t="s">
        <v>9</v>
      </c>
      <c r="I3929" s="322" t="s">
        <v>3666</v>
      </c>
      <c r="J3929" s="402" t="s">
        <v>5684</v>
      </c>
      <c r="K3929" s="864" t="str">
        <f t="shared" si="266"/>
        <v/>
      </c>
      <c r="L3929" s="544" t="s">
        <v>3656</v>
      </c>
      <c r="M3929" s="595" t="s">
        <v>3655</v>
      </c>
      <c r="N3929" s="641"/>
      <c r="O3929" s="595"/>
      <c r="P3929" s="550"/>
      <c r="Q3929" s="867" t="str">
        <f t="shared" ca="1" si="267"/>
        <v/>
      </c>
      <c r="R3929" s="867" t="str">
        <f t="shared" ca="1" si="268"/>
        <v/>
      </c>
      <c r="S3929" s="867" t="str">
        <f>IFERROR(IF(VLOOKUP("*"&amp;TRIM($F3929)&amp;"*",dump!$A:$D,4,FALSE)="","空文字",VLOOKUP("*"&amp;TRIM($F3929)&amp;"*",dump!$A:$D,4,FALSE)),"NA")</f>
        <v>NA</v>
      </c>
      <c r="T3929" s="867" t="str">
        <f t="shared" ca="1" si="269"/>
        <v>●</v>
      </c>
      <c r="U3929" s="867"/>
      <c r="V3929" s="867"/>
      <c r="W3929" s="867"/>
      <c r="X3929" s="867"/>
      <c r="Y3929" s="867" t="str">
        <f t="shared" si="270"/>
        <v/>
      </c>
      <c r="Z3929" s="867"/>
    </row>
    <row r="3930" spans="1:26" s="325" customFormat="1" ht="15" customHeight="1" outlineLevel="1">
      <c r="A3930" s="321"/>
      <c r="B3930" s="41"/>
      <c r="C3930" s="534"/>
      <c r="D3930" s="328"/>
      <c r="E3930" s="530" t="s">
        <v>10333</v>
      </c>
      <c r="F3930" s="336">
        <v>376</v>
      </c>
      <c r="G3930" s="318" t="s">
        <v>884</v>
      </c>
      <c r="H3930" s="318" t="s">
        <v>9</v>
      </c>
      <c r="I3930" s="322" t="s">
        <v>3666</v>
      </c>
      <c r="J3930" s="402" t="s">
        <v>5684</v>
      </c>
      <c r="K3930" s="864" t="str">
        <f t="shared" si="266"/>
        <v/>
      </c>
      <c r="L3930" s="544" t="s">
        <v>3656</v>
      </c>
      <c r="M3930" s="595" t="s">
        <v>3655</v>
      </c>
      <c r="N3930" s="641"/>
      <c r="O3930" s="595"/>
      <c r="P3930" s="550"/>
      <c r="Q3930" s="867" t="str">
        <f t="shared" ca="1" si="267"/>
        <v/>
      </c>
      <c r="R3930" s="867" t="str">
        <f t="shared" ca="1" si="268"/>
        <v/>
      </c>
      <c r="S3930" s="867" t="str">
        <f>IFERROR(IF(VLOOKUP("*"&amp;TRIM($F3930)&amp;"*",dump!$A:$D,4,FALSE)="","空文字",VLOOKUP("*"&amp;TRIM($F3930)&amp;"*",dump!$A:$D,4,FALSE)),"NA")</f>
        <v>NA</v>
      </c>
      <c r="T3930" s="867" t="str">
        <f t="shared" ca="1" si="269"/>
        <v>●</v>
      </c>
      <c r="U3930" s="867"/>
      <c r="V3930" s="867"/>
      <c r="W3930" s="867"/>
      <c r="X3930" s="867"/>
      <c r="Y3930" s="867" t="str">
        <f t="shared" si="270"/>
        <v/>
      </c>
      <c r="Z3930" s="867"/>
    </row>
    <row r="3931" spans="1:26" s="325" customFormat="1" ht="15" customHeight="1" outlineLevel="1">
      <c r="A3931" s="321"/>
      <c r="B3931" s="41"/>
      <c r="C3931" s="534"/>
      <c r="D3931" s="328"/>
      <c r="E3931" s="530" t="s">
        <v>10334</v>
      </c>
      <c r="F3931" s="336">
        <v>377</v>
      </c>
      <c r="G3931" s="318" t="s">
        <v>886</v>
      </c>
      <c r="H3931" s="318" t="s">
        <v>9</v>
      </c>
      <c r="I3931" s="322" t="s">
        <v>3666</v>
      </c>
      <c r="J3931" s="402" t="s">
        <v>5684</v>
      </c>
      <c r="K3931" s="864" t="str">
        <f t="shared" si="266"/>
        <v/>
      </c>
      <c r="L3931" s="544" t="s">
        <v>3656</v>
      </c>
      <c r="M3931" s="595" t="s">
        <v>3655</v>
      </c>
      <c r="N3931" s="641"/>
      <c r="O3931" s="595"/>
      <c r="P3931" s="550"/>
      <c r="Q3931" s="867" t="str">
        <f t="shared" ca="1" si="267"/>
        <v/>
      </c>
      <c r="R3931" s="867" t="str">
        <f t="shared" ca="1" si="268"/>
        <v/>
      </c>
      <c r="S3931" s="867" t="str">
        <f>IFERROR(IF(VLOOKUP("*"&amp;TRIM($F3931)&amp;"*",dump!$A:$D,4,FALSE)="","空文字",VLOOKUP("*"&amp;TRIM($F3931)&amp;"*",dump!$A:$D,4,FALSE)),"NA")</f>
        <v>NA</v>
      </c>
      <c r="T3931" s="867" t="str">
        <f t="shared" ca="1" si="269"/>
        <v>●</v>
      </c>
      <c r="U3931" s="867"/>
      <c r="V3931" s="867"/>
      <c r="W3931" s="867"/>
      <c r="X3931" s="867"/>
      <c r="Y3931" s="867" t="str">
        <f t="shared" si="270"/>
        <v/>
      </c>
      <c r="Z3931" s="867"/>
    </row>
    <row r="3932" spans="1:26" s="325" customFormat="1" ht="30" customHeight="1" outlineLevel="1">
      <c r="A3932" s="321"/>
      <c r="B3932" s="41"/>
      <c r="C3932" s="534"/>
      <c r="D3932" s="328"/>
      <c r="E3932" s="530" t="s">
        <v>10335</v>
      </c>
      <c r="F3932" s="336">
        <v>378</v>
      </c>
      <c r="G3932" s="318" t="s">
        <v>887</v>
      </c>
      <c r="H3932" s="318" t="s">
        <v>9</v>
      </c>
      <c r="I3932" s="322" t="s">
        <v>3666</v>
      </c>
      <c r="J3932" s="402" t="s">
        <v>5684</v>
      </c>
      <c r="K3932" s="864" t="str">
        <f t="shared" si="266"/>
        <v/>
      </c>
      <c r="L3932" s="544" t="s">
        <v>3656</v>
      </c>
      <c r="M3932" s="595" t="s">
        <v>3655</v>
      </c>
      <c r="N3932" s="641"/>
      <c r="O3932" s="595"/>
      <c r="P3932" s="550"/>
      <c r="Q3932" s="867" t="str">
        <f t="shared" ca="1" si="267"/>
        <v/>
      </c>
      <c r="R3932" s="867" t="str">
        <f t="shared" ca="1" si="268"/>
        <v/>
      </c>
      <c r="S3932" s="867" t="str">
        <f>IFERROR(IF(VLOOKUP("*"&amp;TRIM($F3932)&amp;"*",dump!$A:$D,4,FALSE)="","空文字",VLOOKUP("*"&amp;TRIM($F3932)&amp;"*",dump!$A:$D,4,FALSE)),"NA")</f>
        <v>NA</v>
      </c>
      <c r="T3932" s="867" t="str">
        <f t="shared" ca="1" si="269"/>
        <v>●</v>
      </c>
      <c r="U3932" s="867"/>
      <c r="V3932" s="867"/>
      <c r="W3932" s="867"/>
      <c r="X3932" s="867"/>
      <c r="Y3932" s="867" t="str">
        <f t="shared" si="270"/>
        <v/>
      </c>
      <c r="Z3932" s="867"/>
    </row>
    <row r="3933" spans="1:26" s="325" customFormat="1" ht="15" customHeight="1" outlineLevel="1">
      <c r="A3933" s="321"/>
      <c r="B3933" s="41"/>
      <c r="C3933" s="534"/>
      <c r="D3933" s="328"/>
      <c r="E3933" s="530" t="s">
        <v>10336</v>
      </c>
      <c r="F3933" s="336">
        <v>379</v>
      </c>
      <c r="G3933" s="318" t="s">
        <v>888</v>
      </c>
      <c r="H3933" s="318" t="s">
        <v>9</v>
      </c>
      <c r="I3933" s="322" t="s">
        <v>3666</v>
      </c>
      <c r="J3933" s="402" t="s">
        <v>5684</v>
      </c>
      <c r="K3933" s="864" t="str">
        <f t="shared" si="266"/>
        <v/>
      </c>
      <c r="L3933" s="544" t="s">
        <v>3656</v>
      </c>
      <c r="M3933" s="595" t="s">
        <v>3655</v>
      </c>
      <c r="N3933" s="641"/>
      <c r="O3933" s="595"/>
      <c r="P3933" s="550"/>
      <c r="Q3933" s="867" t="str">
        <f t="shared" ca="1" si="267"/>
        <v/>
      </c>
      <c r="R3933" s="867" t="str">
        <f t="shared" ca="1" si="268"/>
        <v/>
      </c>
      <c r="S3933" s="867" t="str">
        <f>IFERROR(IF(VLOOKUP("*"&amp;TRIM($F3933)&amp;"*",dump!$A:$D,4,FALSE)="","空文字",VLOOKUP("*"&amp;TRIM($F3933)&amp;"*",dump!$A:$D,4,FALSE)),"NA")</f>
        <v>NA</v>
      </c>
      <c r="T3933" s="867" t="str">
        <f t="shared" ca="1" si="269"/>
        <v>●</v>
      </c>
      <c r="U3933" s="867"/>
      <c r="V3933" s="867"/>
      <c r="W3933" s="867"/>
      <c r="X3933" s="867"/>
      <c r="Y3933" s="867" t="str">
        <f t="shared" si="270"/>
        <v/>
      </c>
      <c r="Z3933" s="867"/>
    </row>
    <row r="3934" spans="1:26" s="325" customFormat="1" ht="30" customHeight="1" outlineLevel="1">
      <c r="A3934" s="321"/>
      <c r="B3934" s="41"/>
      <c r="C3934" s="534"/>
      <c r="D3934" s="328"/>
      <c r="E3934" s="530" t="s">
        <v>10337</v>
      </c>
      <c r="F3934" s="336">
        <v>381</v>
      </c>
      <c r="G3934" s="318" t="s">
        <v>889</v>
      </c>
      <c r="H3934" s="318" t="s">
        <v>9</v>
      </c>
      <c r="I3934" s="322" t="s">
        <v>3666</v>
      </c>
      <c r="J3934" s="402" t="s">
        <v>5684</v>
      </c>
      <c r="K3934" s="864" t="str">
        <f t="shared" si="266"/>
        <v/>
      </c>
      <c r="L3934" s="544" t="s">
        <v>3656</v>
      </c>
      <c r="M3934" s="595" t="s">
        <v>3655</v>
      </c>
      <c r="N3934" s="641"/>
      <c r="O3934" s="595"/>
      <c r="P3934" s="550"/>
      <c r="Q3934" s="867" t="str">
        <f t="shared" ca="1" si="267"/>
        <v/>
      </c>
      <c r="R3934" s="867" t="str">
        <f t="shared" ca="1" si="268"/>
        <v/>
      </c>
      <c r="S3934" s="867" t="str">
        <f>IFERROR(IF(VLOOKUP("*"&amp;TRIM($F3934)&amp;"*",dump!$A:$D,4,FALSE)="","空文字",VLOOKUP("*"&amp;TRIM($F3934)&amp;"*",dump!$A:$D,4,FALSE)),"NA")</f>
        <v>NA</v>
      </c>
      <c r="T3934" s="867" t="str">
        <f t="shared" ca="1" si="269"/>
        <v>●</v>
      </c>
      <c r="U3934" s="867"/>
      <c r="V3934" s="867"/>
      <c r="W3934" s="867"/>
      <c r="X3934" s="867"/>
      <c r="Y3934" s="867" t="str">
        <f t="shared" si="270"/>
        <v/>
      </c>
      <c r="Z3934" s="867"/>
    </row>
    <row r="3935" spans="1:26" s="325" customFormat="1" ht="15" customHeight="1" outlineLevel="1">
      <c r="A3935" s="321"/>
      <c r="B3935" s="41"/>
      <c r="C3935" s="534"/>
      <c r="D3935" s="328"/>
      <c r="E3935" s="530" t="s">
        <v>10338</v>
      </c>
      <c r="F3935" s="336">
        <v>401</v>
      </c>
      <c r="G3935" s="318" t="s">
        <v>890</v>
      </c>
      <c r="H3935" s="318" t="s">
        <v>9</v>
      </c>
      <c r="I3935" s="322" t="s">
        <v>3666</v>
      </c>
      <c r="J3935" s="402" t="s">
        <v>5684</v>
      </c>
      <c r="K3935" s="864" t="str">
        <f t="shared" si="266"/>
        <v/>
      </c>
      <c r="L3935" s="544" t="s">
        <v>3656</v>
      </c>
      <c r="M3935" s="595" t="s">
        <v>3655</v>
      </c>
      <c r="N3935" s="641"/>
      <c r="O3935" s="595"/>
      <c r="P3935" s="550"/>
      <c r="Q3935" s="867" t="str">
        <f t="shared" ca="1" si="267"/>
        <v/>
      </c>
      <c r="R3935" s="867" t="str">
        <f t="shared" ca="1" si="268"/>
        <v/>
      </c>
      <c r="S3935" s="867" t="str">
        <f>IFERROR(IF(VLOOKUP("*"&amp;TRIM($F3935)&amp;"*",dump!$A:$D,4,FALSE)="","空文字",VLOOKUP("*"&amp;TRIM($F3935)&amp;"*",dump!$A:$D,4,FALSE)),"NA")</f>
        <v>NA</v>
      </c>
      <c r="T3935" s="867" t="str">
        <f t="shared" ca="1" si="269"/>
        <v>●</v>
      </c>
      <c r="U3935" s="867"/>
      <c r="V3935" s="867"/>
      <c r="W3935" s="867"/>
      <c r="X3935" s="867"/>
      <c r="Y3935" s="867" t="str">
        <f t="shared" si="270"/>
        <v/>
      </c>
      <c r="Z3935" s="867"/>
    </row>
    <row r="3936" spans="1:26" s="325" customFormat="1" ht="15" customHeight="1" outlineLevel="1">
      <c r="A3936" s="321"/>
      <c r="B3936" s="41"/>
      <c r="C3936" s="534"/>
      <c r="D3936" s="328"/>
      <c r="E3936" s="530" t="s">
        <v>10339</v>
      </c>
      <c r="F3936" s="336">
        <v>402</v>
      </c>
      <c r="G3936" s="318" t="s">
        <v>891</v>
      </c>
      <c r="H3936" s="318" t="s">
        <v>418</v>
      </c>
      <c r="I3936" s="322" t="s">
        <v>3666</v>
      </c>
      <c r="J3936" s="402" t="s">
        <v>5684</v>
      </c>
      <c r="K3936" s="864" t="str">
        <f t="shared" si="266"/>
        <v/>
      </c>
      <c r="L3936" s="544" t="s">
        <v>3656</v>
      </c>
      <c r="M3936" s="595" t="s">
        <v>3655</v>
      </c>
      <c r="N3936" s="641"/>
      <c r="O3936" s="595"/>
      <c r="P3936" s="550"/>
      <c r="Q3936" s="867" t="str">
        <f t="shared" ca="1" si="267"/>
        <v/>
      </c>
      <c r="R3936" s="867" t="str">
        <f t="shared" ca="1" si="268"/>
        <v/>
      </c>
      <c r="S3936" s="867" t="str">
        <f>IFERROR(IF(VLOOKUP("*"&amp;TRIM($F3936)&amp;"*",dump!$A:$D,4,FALSE)="","空文字",VLOOKUP("*"&amp;TRIM($F3936)&amp;"*",dump!$A:$D,4,FALSE)),"NA")</f>
        <v>NA</v>
      </c>
      <c r="T3936" s="867" t="str">
        <f t="shared" ca="1" si="269"/>
        <v>●</v>
      </c>
      <c r="U3936" s="867"/>
      <c r="V3936" s="867"/>
      <c r="W3936" s="867"/>
      <c r="X3936" s="867"/>
      <c r="Y3936" s="867" t="str">
        <f t="shared" si="270"/>
        <v/>
      </c>
      <c r="Z3936" s="867"/>
    </row>
    <row r="3937" spans="1:26" s="325" customFormat="1" ht="15" customHeight="1" outlineLevel="1">
      <c r="A3937" s="321"/>
      <c r="B3937" s="41"/>
      <c r="C3937" s="534"/>
      <c r="D3937" s="328"/>
      <c r="E3937" s="530" t="s">
        <v>10340</v>
      </c>
      <c r="F3937" s="336">
        <v>403</v>
      </c>
      <c r="G3937" s="318" t="s">
        <v>892</v>
      </c>
      <c r="H3937" s="318" t="s">
        <v>418</v>
      </c>
      <c r="I3937" s="322" t="s">
        <v>3666</v>
      </c>
      <c r="J3937" s="402" t="s">
        <v>5684</v>
      </c>
      <c r="K3937" s="864" t="str">
        <f t="shared" si="266"/>
        <v/>
      </c>
      <c r="L3937" s="544" t="s">
        <v>3656</v>
      </c>
      <c r="M3937" s="595" t="s">
        <v>3655</v>
      </c>
      <c r="N3937" s="641"/>
      <c r="O3937" s="595"/>
      <c r="P3937" s="550"/>
      <c r="Q3937" s="867" t="str">
        <f t="shared" ca="1" si="267"/>
        <v/>
      </c>
      <c r="R3937" s="867" t="str">
        <f t="shared" ca="1" si="268"/>
        <v/>
      </c>
      <c r="S3937" s="867" t="str">
        <f>IFERROR(IF(VLOOKUP("*"&amp;TRIM($F3937)&amp;"*",dump!$A:$D,4,FALSE)="","空文字",VLOOKUP("*"&amp;TRIM($F3937)&amp;"*",dump!$A:$D,4,FALSE)),"NA")</f>
        <v>NA</v>
      </c>
      <c r="T3937" s="867" t="str">
        <f t="shared" ca="1" si="269"/>
        <v>●</v>
      </c>
      <c r="U3937" s="867"/>
      <c r="V3937" s="867"/>
      <c r="W3937" s="867"/>
      <c r="X3937" s="867"/>
      <c r="Y3937" s="867" t="str">
        <f t="shared" si="270"/>
        <v/>
      </c>
      <c r="Z3937" s="867"/>
    </row>
    <row r="3938" spans="1:26" s="325" customFormat="1" ht="15" customHeight="1" outlineLevel="1">
      <c r="A3938" s="321"/>
      <c r="B3938" s="41"/>
      <c r="C3938" s="534"/>
      <c r="D3938" s="328"/>
      <c r="E3938" s="530" t="s">
        <v>10341</v>
      </c>
      <c r="F3938" s="336">
        <v>404</v>
      </c>
      <c r="G3938" s="318" t="s">
        <v>893</v>
      </c>
      <c r="H3938" s="318" t="s">
        <v>418</v>
      </c>
      <c r="I3938" s="322" t="s">
        <v>3666</v>
      </c>
      <c r="J3938" s="402" t="s">
        <v>5684</v>
      </c>
      <c r="K3938" s="864" t="str">
        <f t="shared" si="266"/>
        <v/>
      </c>
      <c r="L3938" s="544" t="s">
        <v>3656</v>
      </c>
      <c r="M3938" s="595" t="s">
        <v>3655</v>
      </c>
      <c r="N3938" s="641"/>
      <c r="O3938" s="595"/>
      <c r="P3938" s="550"/>
      <c r="Q3938" s="867" t="str">
        <f t="shared" ca="1" si="267"/>
        <v/>
      </c>
      <c r="R3938" s="867" t="str">
        <f t="shared" ca="1" si="268"/>
        <v/>
      </c>
      <c r="S3938" s="867" t="str">
        <f>IFERROR(IF(VLOOKUP("*"&amp;TRIM($F3938)&amp;"*",dump!$A:$D,4,FALSE)="","空文字",VLOOKUP("*"&amp;TRIM($F3938)&amp;"*",dump!$A:$D,4,FALSE)),"NA")</f>
        <v>NA</v>
      </c>
      <c r="T3938" s="867" t="str">
        <f t="shared" ca="1" si="269"/>
        <v>●</v>
      </c>
      <c r="U3938" s="867"/>
      <c r="V3938" s="867"/>
      <c r="W3938" s="867"/>
      <c r="X3938" s="867"/>
      <c r="Y3938" s="867" t="str">
        <f t="shared" si="270"/>
        <v/>
      </c>
      <c r="Z3938" s="867"/>
    </row>
    <row r="3939" spans="1:26" s="325" customFormat="1" ht="15" customHeight="1" outlineLevel="1">
      <c r="A3939" s="321"/>
      <c r="B3939" s="41"/>
      <c r="C3939" s="534"/>
      <c r="D3939" s="328"/>
      <c r="E3939" s="530" t="s">
        <v>10342</v>
      </c>
      <c r="F3939" s="336">
        <v>405</v>
      </c>
      <c r="G3939" s="318" t="s">
        <v>894</v>
      </c>
      <c r="H3939" s="318" t="s">
        <v>418</v>
      </c>
      <c r="I3939" s="322" t="s">
        <v>3666</v>
      </c>
      <c r="J3939" s="402" t="s">
        <v>5684</v>
      </c>
      <c r="K3939" s="864" t="str">
        <f t="shared" si="266"/>
        <v/>
      </c>
      <c r="L3939" s="544" t="s">
        <v>3656</v>
      </c>
      <c r="M3939" s="595" t="s">
        <v>3655</v>
      </c>
      <c r="N3939" s="641"/>
      <c r="O3939" s="595"/>
      <c r="P3939" s="550"/>
      <c r="Q3939" s="867" t="str">
        <f t="shared" ca="1" si="267"/>
        <v/>
      </c>
      <c r="R3939" s="867" t="str">
        <f t="shared" ca="1" si="268"/>
        <v/>
      </c>
      <c r="S3939" s="867" t="str">
        <f>IFERROR(IF(VLOOKUP("*"&amp;TRIM($F3939)&amp;"*",dump!$A:$D,4,FALSE)="","空文字",VLOOKUP("*"&amp;TRIM($F3939)&amp;"*",dump!$A:$D,4,FALSE)),"NA")</f>
        <v>NA</v>
      </c>
      <c r="T3939" s="867" t="str">
        <f t="shared" ca="1" si="269"/>
        <v>●</v>
      </c>
      <c r="U3939" s="867"/>
      <c r="V3939" s="867"/>
      <c r="W3939" s="867"/>
      <c r="X3939" s="867"/>
      <c r="Y3939" s="867" t="str">
        <f t="shared" si="270"/>
        <v/>
      </c>
      <c r="Z3939" s="867"/>
    </row>
    <row r="3940" spans="1:26" s="325" customFormat="1" ht="15" customHeight="1" outlineLevel="1">
      <c r="A3940" s="321"/>
      <c r="B3940" s="41"/>
      <c r="C3940" s="534"/>
      <c r="D3940" s="328"/>
      <c r="E3940" s="530" t="s">
        <v>10343</v>
      </c>
      <c r="F3940" s="336">
        <v>406</v>
      </c>
      <c r="G3940" s="318" t="s">
        <v>895</v>
      </c>
      <c r="H3940" s="318" t="s">
        <v>418</v>
      </c>
      <c r="I3940" s="322" t="s">
        <v>3666</v>
      </c>
      <c r="J3940" s="402" t="s">
        <v>5684</v>
      </c>
      <c r="K3940" s="864" t="str">
        <f t="shared" si="266"/>
        <v/>
      </c>
      <c r="L3940" s="544" t="s">
        <v>3656</v>
      </c>
      <c r="M3940" s="595" t="s">
        <v>3655</v>
      </c>
      <c r="N3940" s="641"/>
      <c r="O3940" s="595"/>
      <c r="P3940" s="550"/>
      <c r="Q3940" s="867" t="str">
        <f t="shared" ca="1" si="267"/>
        <v/>
      </c>
      <c r="R3940" s="867" t="str">
        <f t="shared" ca="1" si="268"/>
        <v/>
      </c>
      <c r="S3940" s="867" t="str">
        <f>IFERROR(IF(VLOOKUP("*"&amp;TRIM($F3940)&amp;"*",dump!$A:$D,4,FALSE)="","空文字",VLOOKUP("*"&amp;TRIM($F3940)&amp;"*",dump!$A:$D,4,FALSE)),"NA")</f>
        <v>NA</v>
      </c>
      <c r="T3940" s="867" t="str">
        <f t="shared" ca="1" si="269"/>
        <v>●</v>
      </c>
      <c r="U3940" s="867"/>
      <c r="V3940" s="867"/>
      <c r="W3940" s="867"/>
      <c r="X3940" s="867"/>
      <c r="Y3940" s="867" t="str">
        <f t="shared" si="270"/>
        <v/>
      </c>
      <c r="Z3940" s="867"/>
    </row>
    <row r="3941" spans="1:26" s="325" customFormat="1" ht="15" customHeight="1" outlineLevel="1">
      <c r="A3941" s="321"/>
      <c r="B3941" s="41"/>
      <c r="C3941" s="534"/>
      <c r="D3941" s="328"/>
      <c r="E3941" s="530" t="s">
        <v>10344</v>
      </c>
      <c r="F3941" s="336">
        <v>407</v>
      </c>
      <c r="G3941" s="318" t="s">
        <v>896</v>
      </c>
      <c r="H3941" s="318" t="s">
        <v>418</v>
      </c>
      <c r="I3941" s="322" t="s">
        <v>3666</v>
      </c>
      <c r="J3941" s="402" t="s">
        <v>5684</v>
      </c>
      <c r="K3941" s="864" t="str">
        <f t="shared" si="266"/>
        <v/>
      </c>
      <c r="L3941" s="544" t="s">
        <v>3656</v>
      </c>
      <c r="M3941" s="595" t="s">
        <v>3655</v>
      </c>
      <c r="N3941" s="641"/>
      <c r="O3941" s="595"/>
      <c r="P3941" s="550"/>
      <c r="Q3941" s="867" t="str">
        <f t="shared" ca="1" si="267"/>
        <v/>
      </c>
      <c r="R3941" s="867" t="str">
        <f t="shared" ca="1" si="268"/>
        <v/>
      </c>
      <c r="S3941" s="867" t="str">
        <f>IFERROR(IF(VLOOKUP("*"&amp;TRIM($F3941)&amp;"*",dump!$A:$D,4,FALSE)="","空文字",VLOOKUP("*"&amp;TRIM($F3941)&amp;"*",dump!$A:$D,4,FALSE)),"NA")</f>
        <v>NA</v>
      </c>
      <c r="T3941" s="867" t="str">
        <f t="shared" ca="1" si="269"/>
        <v>●</v>
      </c>
      <c r="U3941" s="867"/>
      <c r="V3941" s="867"/>
      <c r="W3941" s="867"/>
      <c r="X3941" s="867"/>
      <c r="Y3941" s="867" t="str">
        <f t="shared" si="270"/>
        <v/>
      </c>
      <c r="Z3941" s="867"/>
    </row>
    <row r="3942" spans="1:26" s="325" customFormat="1" ht="15" customHeight="1" outlineLevel="1">
      <c r="A3942" s="321"/>
      <c r="B3942" s="41"/>
      <c r="C3942" s="534"/>
      <c r="D3942" s="328"/>
      <c r="E3942" s="530" t="s">
        <v>10345</v>
      </c>
      <c r="F3942" s="336">
        <v>408</v>
      </c>
      <c r="G3942" s="318" t="s">
        <v>897</v>
      </c>
      <c r="H3942" s="318" t="s">
        <v>9</v>
      </c>
      <c r="I3942" s="322" t="s">
        <v>3666</v>
      </c>
      <c r="J3942" s="402" t="s">
        <v>5684</v>
      </c>
      <c r="K3942" s="864" t="str">
        <f t="shared" si="266"/>
        <v/>
      </c>
      <c r="L3942" s="544" t="s">
        <v>3656</v>
      </c>
      <c r="M3942" s="595" t="s">
        <v>3655</v>
      </c>
      <c r="N3942" s="641"/>
      <c r="O3942" s="595"/>
      <c r="P3942" s="550"/>
      <c r="Q3942" s="867" t="str">
        <f t="shared" ca="1" si="267"/>
        <v/>
      </c>
      <c r="R3942" s="867" t="str">
        <f t="shared" ca="1" si="268"/>
        <v/>
      </c>
      <c r="S3942" s="867" t="str">
        <f>IFERROR(IF(VLOOKUP("*"&amp;TRIM($F3942)&amp;"*",dump!$A:$D,4,FALSE)="","空文字",VLOOKUP("*"&amp;TRIM($F3942)&amp;"*",dump!$A:$D,4,FALSE)),"NA")</f>
        <v>NA</v>
      </c>
      <c r="T3942" s="867" t="str">
        <f t="shared" ca="1" si="269"/>
        <v>●</v>
      </c>
      <c r="U3942" s="867"/>
      <c r="V3942" s="867"/>
      <c r="W3942" s="867"/>
      <c r="X3942" s="867"/>
      <c r="Y3942" s="867" t="str">
        <f t="shared" si="270"/>
        <v/>
      </c>
      <c r="Z3942" s="867"/>
    </row>
    <row r="3943" spans="1:26" s="325" customFormat="1" ht="15" customHeight="1" outlineLevel="1">
      <c r="A3943" s="321"/>
      <c r="B3943" s="41"/>
      <c r="C3943" s="534"/>
      <c r="D3943" s="328"/>
      <c r="E3943" s="530" t="s">
        <v>10346</v>
      </c>
      <c r="F3943" s="336">
        <v>409</v>
      </c>
      <c r="G3943" s="318" t="s">
        <v>898</v>
      </c>
      <c r="H3943" s="318" t="s">
        <v>9</v>
      </c>
      <c r="I3943" s="322" t="s">
        <v>3666</v>
      </c>
      <c r="J3943" s="402" t="s">
        <v>5684</v>
      </c>
      <c r="K3943" s="864" t="str">
        <f t="shared" si="266"/>
        <v/>
      </c>
      <c r="L3943" s="544" t="s">
        <v>3656</v>
      </c>
      <c r="M3943" s="595" t="s">
        <v>3655</v>
      </c>
      <c r="N3943" s="641"/>
      <c r="O3943" s="595"/>
      <c r="P3943" s="550"/>
      <c r="Q3943" s="867" t="str">
        <f t="shared" ca="1" si="267"/>
        <v/>
      </c>
      <c r="R3943" s="867" t="str">
        <f t="shared" ca="1" si="268"/>
        <v/>
      </c>
      <c r="S3943" s="867" t="str">
        <f>IFERROR(IF(VLOOKUP("*"&amp;TRIM($F3943)&amp;"*",dump!$A:$D,4,FALSE)="","空文字",VLOOKUP("*"&amp;TRIM($F3943)&amp;"*",dump!$A:$D,4,FALSE)),"NA")</f>
        <v>NA</v>
      </c>
      <c r="T3943" s="867" t="str">
        <f t="shared" ca="1" si="269"/>
        <v>●</v>
      </c>
      <c r="U3943" s="867"/>
      <c r="V3943" s="867"/>
      <c r="W3943" s="867"/>
      <c r="X3943" s="867"/>
      <c r="Y3943" s="867" t="str">
        <f t="shared" si="270"/>
        <v/>
      </c>
      <c r="Z3943" s="867"/>
    </row>
    <row r="3944" spans="1:26" s="325" customFormat="1" ht="45" customHeight="1" outlineLevel="1">
      <c r="A3944" s="321"/>
      <c r="B3944" s="41"/>
      <c r="C3944" s="534"/>
      <c r="D3944" s="328"/>
      <c r="E3944" s="530" t="s">
        <v>10347</v>
      </c>
      <c r="F3944" s="336">
        <v>501</v>
      </c>
      <c r="G3944" s="318" t="s">
        <v>899</v>
      </c>
      <c r="H3944" s="318" t="s">
        <v>9</v>
      </c>
      <c r="I3944" s="322" t="s">
        <v>3666</v>
      </c>
      <c r="J3944" s="402" t="s">
        <v>5684</v>
      </c>
      <c r="K3944" s="864" t="str">
        <f t="shared" si="266"/>
        <v/>
      </c>
      <c r="L3944" s="544" t="s">
        <v>3656</v>
      </c>
      <c r="M3944" s="595" t="s">
        <v>3655</v>
      </c>
      <c r="N3944" s="641"/>
      <c r="O3944" s="595"/>
      <c r="P3944" s="550"/>
      <c r="Q3944" s="867" t="str">
        <f t="shared" ca="1" si="267"/>
        <v/>
      </c>
      <c r="R3944" s="867" t="str">
        <f t="shared" ca="1" si="268"/>
        <v/>
      </c>
      <c r="S3944" s="867" t="str">
        <f>IFERROR(IF(VLOOKUP("*"&amp;TRIM($F3944)&amp;"*",dump!$A:$D,4,FALSE)="","空文字",VLOOKUP("*"&amp;TRIM($F3944)&amp;"*",dump!$A:$D,4,FALSE)),"NA")</f>
        <v>NA</v>
      </c>
      <c r="T3944" s="867" t="str">
        <f t="shared" ca="1" si="269"/>
        <v>●</v>
      </c>
      <c r="U3944" s="867"/>
      <c r="V3944" s="867"/>
      <c r="W3944" s="867"/>
      <c r="X3944" s="867"/>
      <c r="Y3944" s="867" t="str">
        <f t="shared" si="270"/>
        <v/>
      </c>
      <c r="Z3944" s="867"/>
    </row>
    <row r="3945" spans="1:26" s="325" customFormat="1" ht="15" customHeight="1" outlineLevel="1">
      <c r="A3945" s="321"/>
      <c r="B3945" s="41"/>
      <c r="C3945" s="534"/>
      <c r="D3945" s="328"/>
      <c r="E3945" s="530" t="s">
        <v>10348</v>
      </c>
      <c r="F3945" s="336">
        <v>502</v>
      </c>
      <c r="G3945" s="318" t="s">
        <v>900</v>
      </c>
      <c r="H3945" s="318" t="s">
        <v>9</v>
      </c>
      <c r="I3945" s="322" t="s">
        <v>3666</v>
      </c>
      <c r="J3945" s="402" t="s">
        <v>5684</v>
      </c>
      <c r="K3945" s="864" t="str">
        <f t="shared" si="266"/>
        <v/>
      </c>
      <c r="L3945" s="544" t="s">
        <v>3656</v>
      </c>
      <c r="M3945" s="595" t="s">
        <v>3655</v>
      </c>
      <c r="N3945" s="641"/>
      <c r="O3945" s="595"/>
      <c r="P3945" s="550"/>
      <c r="Q3945" s="867" t="str">
        <f t="shared" ca="1" si="267"/>
        <v/>
      </c>
      <c r="R3945" s="867" t="str">
        <f t="shared" ca="1" si="268"/>
        <v/>
      </c>
      <c r="S3945" s="867" t="str">
        <f>IFERROR(IF(VLOOKUP("*"&amp;TRIM($F3945)&amp;"*",dump!$A:$D,4,FALSE)="","空文字",VLOOKUP("*"&amp;TRIM($F3945)&amp;"*",dump!$A:$D,4,FALSE)),"NA")</f>
        <v>NA</v>
      </c>
      <c r="T3945" s="867" t="str">
        <f t="shared" ca="1" si="269"/>
        <v>●</v>
      </c>
      <c r="U3945" s="867"/>
      <c r="V3945" s="867"/>
      <c r="W3945" s="867"/>
      <c r="X3945" s="867"/>
      <c r="Y3945" s="867" t="str">
        <f t="shared" si="270"/>
        <v/>
      </c>
      <c r="Z3945" s="867"/>
    </row>
    <row r="3946" spans="1:26" s="325" customFormat="1" ht="15" customHeight="1" outlineLevel="1">
      <c r="A3946" s="321"/>
      <c r="B3946" s="41"/>
      <c r="C3946" s="534"/>
      <c r="D3946" s="328"/>
      <c r="E3946" s="530" t="s">
        <v>10349</v>
      </c>
      <c r="F3946" s="336">
        <v>511</v>
      </c>
      <c r="G3946" s="318" t="s">
        <v>10350</v>
      </c>
      <c r="H3946" s="318" t="s">
        <v>9</v>
      </c>
      <c r="I3946" s="322" t="s">
        <v>3666</v>
      </c>
      <c r="J3946" s="402" t="s">
        <v>5684</v>
      </c>
      <c r="K3946" s="864" t="str">
        <f t="shared" si="266"/>
        <v/>
      </c>
      <c r="L3946" s="544" t="s">
        <v>3656</v>
      </c>
      <c r="M3946" s="595" t="s">
        <v>3655</v>
      </c>
      <c r="N3946" s="641"/>
      <c r="O3946" s="595"/>
      <c r="P3946" s="550"/>
      <c r="Q3946" s="867" t="str">
        <f t="shared" ca="1" si="267"/>
        <v/>
      </c>
      <c r="R3946" s="867" t="str">
        <f t="shared" ca="1" si="268"/>
        <v/>
      </c>
      <c r="S3946" s="867" t="str">
        <f>IFERROR(IF(VLOOKUP("*"&amp;TRIM($F3946)&amp;"*",dump!$A:$D,4,FALSE)="","空文字",VLOOKUP("*"&amp;TRIM($F3946)&amp;"*",dump!$A:$D,4,FALSE)),"NA")</f>
        <v>NA</v>
      </c>
      <c r="T3946" s="867" t="str">
        <f t="shared" ca="1" si="269"/>
        <v>●</v>
      </c>
      <c r="U3946" s="867"/>
      <c r="V3946" s="867"/>
      <c r="W3946" s="867"/>
      <c r="X3946" s="867"/>
      <c r="Y3946" s="867" t="str">
        <f t="shared" si="270"/>
        <v/>
      </c>
      <c r="Z3946" s="867"/>
    </row>
    <row r="3947" spans="1:26" s="325" customFormat="1" ht="15" customHeight="1" outlineLevel="1">
      <c r="A3947" s="321"/>
      <c r="B3947" s="41"/>
      <c r="C3947" s="534"/>
      <c r="D3947" s="328"/>
      <c r="E3947" s="530" t="s">
        <v>10351</v>
      </c>
      <c r="F3947" s="336">
        <v>601</v>
      </c>
      <c r="G3947" s="318" t="s">
        <v>10352</v>
      </c>
      <c r="H3947" s="318" t="s">
        <v>9</v>
      </c>
      <c r="I3947" s="322" t="s">
        <v>3666</v>
      </c>
      <c r="J3947" s="402" t="s">
        <v>5684</v>
      </c>
      <c r="K3947" s="864" t="str">
        <f t="shared" si="266"/>
        <v/>
      </c>
      <c r="L3947" s="544" t="s">
        <v>3656</v>
      </c>
      <c r="M3947" s="595" t="s">
        <v>3655</v>
      </c>
      <c r="N3947" s="641"/>
      <c r="O3947" s="595"/>
      <c r="P3947" s="550"/>
      <c r="Q3947" s="867" t="str">
        <f t="shared" ca="1" si="267"/>
        <v/>
      </c>
      <c r="R3947" s="867" t="str">
        <f t="shared" ca="1" si="268"/>
        <v/>
      </c>
      <c r="S3947" s="867" t="str">
        <f>IFERROR(IF(VLOOKUP("*"&amp;TRIM($F3947)&amp;"*",dump!$A:$D,4,FALSE)="","空文字",VLOOKUP("*"&amp;TRIM($F3947)&amp;"*",dump!$A:$D,4,FALSE)),"NA")</f>
        <v>NA</v>
      </c>
      <c r="T3947" s="867" t="str">
        <f t="shared" ca="1" si="269"/>
        <v>●</v>
      </c>
      <c r="U3947" s="867"/>
      <c r="V3947" s="867"/>
      <c r="W3947" s="867"/>
      <c r="X3947" s="867"/>
      <c r="Y3947" s="867" t="str">
        <f t="shared" si="270"/>
        <v/>
      </c>
      <c r="Z3947" s="867"/>
    </row>
    <row r="3948" spans="1:26" s="325" customFormat="1" ht="15" customHeight="1" outlineLevel="1">
      <c r="A3948" s="321"/>
      <c r="B3948" s="41"/>
      <c r="C3948" s="534"/>
      <c r="D3948" s="328"/>
      <c r="E3948" s="530" t="s">
        <v>10353</v>
      </c>
      <c r="F3948" s="336">
        <v>701</v>
      </c>
      <c r="G3948" s="318" t="s">
        <v>901</v>
      </c>
      <c r="H3948" s="318" t="s">
        <v>9</v>
      </c>
      <c r="I3948" s="322" t="s">
        <v>3666</v>
      </c>
      <c r="J3948" s="402" t="s">
        <v>5684</v>
      </c>
      <c r="K3948" s="864" t="str">
        <f t="shared" si="266"/>
        <v/>
      </c>
      <c r="L3948" s="544" t="s">
        <v>3656</v>
      </c>
      <c r="M3948" s="595" t="s">
        <v>3655</v>
      </c>
      <c r="N3948" s="641"/>
      <c r="O3948" s="595"/>
      <c r="P3948" s="550"/>
      <c r="Q3948" s="867" t="str">
        <f t="shared" ca="1" si="267"/>
        <v/>
      </c>
      <c r="R3948" s="867" t="str">
        <f t="shared" ca="1" si="268"/>
        <v/>
      </c>
      <c r="S3948" s="867" t="str">
        <f>IFERROR(IF(VLOOKUP("*"&amp;TRIM($F3948)&amp;"*",dump!$A:$D,4,FALSE)="","空文字",VLOOKUP("*"&amp;TRIM($F3948)&amp;"*",dump!$A:$D,4,FALSE)),"NA")</f>
        <v>NA</v>
      </c>
      <c r="T3948" s="867" t="str">
        <f t="shared" ca="1" si="269"/>
        <v>●</v>
      </c>
      <c r="U3948" s="867"/>
      <c r="V3948" s="867"/>
      <c r="W3948" s="867"/>
      <c r="X3948" s="867"/>
      <c r="Y3948" s="867" t="str">
        <f t="shared" si="270"/>
        <v/>
      </c>
      <c r="Z3948" s="867"/>
    </row>
    <row r="3949" spans="1:26" s="325" customFormat="1" ht="30" customHeight="1" outlineLevel="1">
      <c r="A3949" s="321"/>
      <c r="B3949" s="41"/>
      <c r="C3949" s="534"/>
      <c r="D3949" s="328"/>
      <c r="E3949" s="530" t="s">
        <v>10354</v>
      </c>
      <c r="F3949" s="336">
        <v>702</v>
      </c>
      <c r="G3949" s="318" t="s">
        <v>902</v>
      </c>
      <c r="H3949" s="318" t="s">
        <v>9</v>
      </c>
      <c r="I3949" s="322" t="s">
        <v>3666</v>
      </c>
      <c r="J3949" s="402" t="s">
        <v>5684</v>
      </c>
      <c r="K3949" s="864" t="str">
        <f t="shared" si="266"/>
        <v/>
      </c>
      <c r="L3949" s="544" t="s">
        <v>3656</v>
      </c>
      <c r="M3949" s="595" t="s">
        <v>3655</v>
      </c>
      <c r="N3949" s="641"/>
      <c r="O3949" s="595"/>
      <c r="P3949" s="550"/>
      <c r="Q3949" s="867" t="str">
        <f t="shared" ca="1" si="267"/>
        <v/>
      </c>
      <c r="R3949" s="867" t="str">
        <f t="shared" ca="1" si="268"/>
        <v/>
      </c>
      <c r="S3949" s="867" t="str">
        <f>IFERROR(IF(VLOOKUP("*"&amp;TRIM($F3949)&amp;"*",dump!$A:$D,4,FALSE)="","空文字",VLOOKUP("*"&amp;TRIM($F3949)&amp;"*",dump!$A:$D,4,FALSE)),"NA")</f>
        <v>NA</v>
      </c>
      <c r="T3949" s="867" t="str">
        <f t="shared" ca="1" si="269"/>
        <v>●</v>
      </c>
      <c r="U3949" s="867"/>
      <c r="V3949" s="867"/>
      <c r="W3949" s="867"/>
      <c r="X3949" s="867"/>
      <c r="Y3949" s="867" t="str">
        <f t="shared" si="270"/>
        <v/>
      </c>
      <c r="Z3949" s="867"/>
    </row>
    <row r="3950" spans="1:26" s="325" customFormat="1" ht="15" customHeight="1" outlineLevel="1">
      <c r="A3950" s="321"/>
      <c r="B3950" s="41"/>
      <c r="C3950" s="534"/>
      <c r="D3950" s="328"/>
      <c r="E3950" s="530" t="s">
        <v>10355</v>
      </c>
      <c r="F3950" s="336">
        <v>703</v>
      </c>
      <c r="G3950" s="318" t="s">
        <v>3048</v>
      </c>
      <c r="H3950" s="318" t="s">
        <v>9</v>
      </c>
      <c r="I3950" s="322" t="s">
        <v>3666</v>
      </c>
      <c r="J3950" s="402" t="s">
        <v>5684</v>
      </c>
      <c r="K3950" s="864" t="str">
        <f t="shared" si="266"/>
        <v/>
      </c>
      <c r="L3950" s="544" t="s">
        <v>3656</v>
      </c>
      <c r="M3950" s="595" t="s">
        <v>3655</v>
      </c>
      <c r="N3950" s="641"/>
      <c r="O3950" s="595"/>
      <c r="P3950" s="550"/>
      <c r="Q3950" s="867" t="str">
        <f t="shared" ca="1" si="267"/>
        <v/>
      </c>
      <c r="R3950" s="867" t="str">
        <f t="shared" ca="1" si="268"/>
        <v/>
      </c>
      <c r="S3950" s="867" t="str">
        <f>IFERROR(IF(VLOOKUP("*"&amp;TRIM($F3950)&amp;"*",dump!$A:$D,4,FALSE)="","空文字",VLOOKUP("*"&amp;TRIM($F3950)&amp;"*",dump!$A:$D,4,FALSE)),"NA")</f>
        <v>NA</v>
      </c>
      <c r="T3950" s="867" t="str">
        <f t="shared" ca="1" si="269"/>
        <v>●</v>
      </c>
      <c r="U3950" s="867"/>
      <c r="V3950" s="867"/>
      <c r="W3950" s="867"/>
      <c r="X3950" s="867"/>
      <c r="Y3950" s="867" t="str">
        <f t="shared" si="270"/>
        <v/>
      </c>
      <c r="Z3950" s="867"/>
    </row>
    <row r="3951" spans="1:26" s="325" customFormat="1" ht="15" customHeight="1" outlineLevel="1">
      <c r="A3951" s="321"/>
      <c r="B3951" s="41"/>
      <c r="C3951" s="534"/>
      <c r="D3951" s="328"/>
      <c r="E3951" s="530" t="s">
        <v>10356</v>
      </c>
      <c r="F3951" s="336">
        <v>801</v>
      </c>
      <c r="G3951" s="318" t="s">
        <v>3047</v>
      </c>
      <c r="H3951" s="318" t="s">
        <v>9</v>
      </c>
      <c r="I3951" s="322" t="s">
        <v>3666</v>
      </c>
      <c r="J3951" s="402" t="s">
        <v>5684</v>
      </c>
      <c r="K3951" s="864" t="str">
        <f t="shared" si="266"/>
        <v/>
      </c>
      <c r="L3951" s="544" t="s">
        <v>3656</v>
      </c>
      <c r="M3951" s="595" t="s">
        <v>3655</v>
      </c>
      <c r="N3951" s="641"/>
      <c r="O3951" s="595"/>
      <c r="P3951" s="550"/>
      <c r="Q3951" s="867" t="str">
        <f t="shared" ca="1" si="267"/>
        <v/>
      </c>
      <c r="R3951" s="867" t="str">
        <f t="shared" ca="1" si="268"/>
        <v/>
      </c>
      <c r="S3951" s="867" t="str">
        <f>IFERROR(IF(VLOOKUP("*"&amp;TRIM($F3951)&amp;"*",dump!$A:$D,4,FALSE)="","空文字",VLOOKUP("*"&amp;TRIM($F3951)&amp;"*",dump!$A:$D,4,FALSE)),"NA")</f>
        <v>NA</v>
      </c>
      <c r="T3951" s="867" t="str">
        <f t="shared" ca="1" si="269"/>
        <v>●</v>
      </c>
      <c r="U3951" s="867"/>
      <c r="V3951" s="867"/>
      <c r="W3951" s="867"/>
      <c r="X3951" s="867"/>
      <c r="Y3951" s="867" t="str">
        <f t="shared" si="270"/>
        <v/>
      </c>
      <c r="Z3951" s="867"/>
    </row>
    <row r="3952" spans="1:26" s="325" customFormat="1" ht="30" customHeight="1" outlineLevel="1">
      <c r="A3952" s="321"/>
      <c r="B3952" s="41"/>
      <c r="C3952" s="534"/>
      <c r="D3952" s="328"/>
      <c r="E3952" s="530" t="s">
        <v>10357</v>
      </c>
      <c r="F3952" s="336">
        <v>811</v>
      </c>
      <c r="G3952" s="318" t="s">
        <v>10358</v>
      </c>
      <c r="H3952" s="318" t="s">
        <v>9</v>
      </c>
      <c r="I3952" s="322" t="s">
        <v>3666</v>
      </c>
      <c r="J3952" s="402" t="s">
        <v>5684</v>
      </c>
      <c r="K3952" s="864" t="str">
        <f t="shared" si="266"/>
        <v/>
      </c>
      <c r="L3952" s="544" t="s">
        <v>3656</v>
      </c>
      <c r="M3952" s="595" t="s">
        <v>3655</v>
      </c>
      <c r="N3952" s="641"/>
      <c r="O3952" s="595"/>
      <c r="P3952" s="550"/>
      <c r="Q3952" s="867" t="str">
        <f t="shared" ca="1" si="267"/>
        <v/>
      </c>
      <c r="R3952" s="867" t="str">
        <f t="shared" ca="1" si="268"/>
        <v/>
      </c>
      <c r="S3952" s="867" t="str">
        <f>IFERROR(IF(VLOOKUP("*"&amp;TRIM($F3952)&amp;"*",dump!$A:$D,4,FALSE)="","空文字",VLOOKUP("*"&amp;TRIM($F3952)&amp;"*",dump!$A:$D,4,FALSE)),"NA")</f>
        <v>NA</v>
      </c>
      <c r="T3952" s="867" t="str">
        <f t="shared" ca="1" si="269"/>
        <v>●</v>
      </c>
      <c r="U3952" s="867"/>
      <c r="V3952" s="867"/>
      <c r="W3952" s="867"/>
      <c r="X3952" s="867"/>
      <c r="Y3952" s="867" t="str">
        <f t="shared" si="270"/>
        <v/>
      </c>
      <c r="Z3952" s="867"/>
    </row>
    <row r="3953" spans="1:26" s="325" customFormat="1" ht="15" customHeight="1" outlineLevel="1">
      <c r="A3953" s="321"/>
      <c r="B3953" s="41"/>
      <c r="C3953" s="534"/>
      <c r="D3953" s="328"/>
      <c r="E3953" s="530" t="s">
        <v>10359</v>
      </c>
      <c r="F3953" s="336">
        <v>821</v>
      </c>
      <c r="G3953" s="318" t="s">
        <v>903</v>
      </c>
      <c r="H3953" s="318" t="s">
        <v>9</v>
      </c>
      <c r="I3953" s="322" t="s">
        <v>3666</v>
      </c>
      <c r="J3953" s="402" t="s">
        <v>5684</v>
      </c>
      <c r="K3953" s="864" t="str">
        <f t="shared" si="266"/>
        <v/>
      </c>
      <c r="L3953" s="544" t="s">
        <v>3656</v>
      </c>
      <c r="M3953" s="595" t="s">
        <v>3655</v>
      </c>
      <c r="N3953" s="641"/>
      <c r="O3953" s="595"/>
      <c r="P3953" s="550"/>
      <c r="Q3953" s="867" t="str">
        <f t="shared" ca="1" si="267"/>
        <v/>
      </c>
      <c r="R3953" s="867" t="str">
        <f t="shared" ca="1" si="268"/>
        <v/>
      </c>
      <c r="S3953" s="867" t="str">
        <f>IFERROR(IF(VLOOKUP("*"&amp;TRIM($F3953)&amp;"*",dump!$A:$D,4,FALSE)="","空文字",VLOOKUP("*"&amp;TRIM($F3953)&amp;"*",dump!$A:$D,4,FALSE)),"NA")</f>
        <v>NA</v>
      </c>
      <c r="T3953" s="867" t="str">
        <f t="shared" ca="1" si="269"/>
        <v>●</v>
      </c>
      <c r="U3953" s="867"/>
      <c r="V3953" s="867"/>
      <c r="W3953" s="867"/>
      <c r="X3953" s="867"/>
      <c r="Y3953" s="867" t="str">
        <f t="shared" si="270"/>
        <v/>
      </c>
      <c r="Z3953" s="867"/>
    </row>
    <row r="3954" spans="1:26" s="325" customFormat="1" ht="15" customHeight="1" outlineLevel="1">
      <c r="A3954" s="321"/>
      <c r="B3954" s="41"/>
      <c r="C3954" s="534"/>
      <c r="D3954" s="328"/>
      <c r="E3954" s="530" t="s">
        <v>10360</v>
      </c>
      <c r="F3954" s="336">
        <v>901</v>
      </c>
      <c r="G3954" s="318" t="s">
        <v>3049</v>
      </c>
      <c r="H3954" s="318" t="s">
        <v>9</v>
      </c>
      <c r="I3954" s="322" t="s">
        <v>3666</v>
      </c>
      <c r="J3954" s="402" t="s">
        <v>5684</v>
      </c>
      <c r="K3954" s="864" t="str">
        <f t="shared" si="266"/>
        <v/>
      </c>
      <c r="L3954" s="544" t="s">
        <v>3656</v>
      </c>
      <c r="M3954" s="595" t="s">
        <v>3655</v>
      </c>
      <c r="N3954" s="641"/>
      <c r="O3954" s="595"/>
      <c r="P3954" s="550"/>
      <c r="Q3954" s="867" t="str">
        <f t="shared" ca="1" si="267"/>
        <v/>
      </c>
      <c r="R3954" s="867" t="str">
        <f t="shared" ca="1" si="268"/>
        <v/>
      </c>
      <c r="S3954" s="867" t="str">
        <f>IFERROR(IF(VLOOKUP("*"&amp;TRIM($F3954)&amp;"*",dump!$A:$D,4,FALSE)="","空文字",VLOOKUP("*"&amp;TRIM($F3954)&amp;"*",dump!$A:$D,4,FALSE)),"NA")</f>
        <v>NA</v>
      </c>
      <c r="T3954" s="867" t="str">
        <f t="shared" ca="1" si="269"/>
        <v>●</v>
      </c>
      <c r="U3954" s="867"/>
      <c r="V3954" s="867"/>
      <c r="W3954" s="867"/>
      <c r="X3954" s="867"/>
      <c r="Y3954" s="867" t="str">
        <f t="shared" si="270"/>
        <v/>
      </c>
      <c r="Z3954" s="867"/>
    </row>
    <row r="3955" spans="1:26" s="325" customFormat="1" ht="15" customHeight="1" outlineLevel="1">
      <c r="A3955" s="321"/>
      <c r="B3955" s="41"/>
      <c r="C3955" s="534"/>
      <c r="D3955" s="328"/>
      <c r="E3955" s="530" t="s">
        <v>10361</v>
      </c>
      <c r="F3955" s="336">
        <v>911</v>
      </c>
      <c r="G3955" s="318" t="s">
        <v>3050</v>
      </c>
      <c r="H3955" s="318" t="s">
        <v>9</v>
      </c>
      <c r="I3955" s="322" t="s">
        <v>3666</v>
      </c>
      <c r="J3955" s="402" t="s">
        <v>5684</v>
      </c>
      <c r="K3955" s="864" t="str">
        <f t="shared" si="266"/>
        <v/>
      </c>
      <c r="L3955" s="544" t="s">
        <v>3656</v>
      </c>
      <c r="M3955" s="595" t="s">
        <v>3655</v>
      </c>
      <c r="N3955" s="641"/>
      <c r="O3955" s="595"/>
      <c r="P3955" s="550"/>
      <c r="Q3955" s="867" t="str">
        <f t="shared" ca="1" si="267"/>
        <v/>
      </c>
      <c r="R3955" s="867" t="str">
        <f t="shared" ca="1" si="268"/>
        <v/>
      </c>
      <c r="S3955" s="867" t="str">
        <f>IFERROR(IF(VLOOKUP("*"&amp;TRIM($F3955)&amp;"*",dump!$A:$D,4,FALSE)="","空文字",VLOOKUP("*"&amp;TRIM($F3955)&amp;"*",dump!$A:$D,4,FALSE)),"NA")</f>
        <v>NA</v>
      </c>
      <c r="T3955" s="867" t="str">
        <f t="shared" ca="1" si="269"/>
        <v>●</v>
      </c>
      <c r="U3955" s="867"/>
      <c r="V3955" s="867"/>
      <c r="W3955" s="867"/>
      <c r="X3955" s="867"/>
      <c r="Y3955" s="867" t="str">
        <f t="shared" si="270"/>
        <v/>
      </c>
      <c r="Z3955" s="867"/>
    </row>
    <row r="3956" spans="1:26" s="325" customFormat="1" ht="30" customHeight="1" outlineLevel="1">
      <c r="A3956" s="321"/>
      <c r="B3956" s="41"/>
      <c r="C3956" s="534"/>
      <c r="D3956" s="328"/>
      <c r="E3956" s="530" t="s">
        <v>10362</v>
      </c>
      <c r="F3956" s="336">
        <v>1001</v>
      </c>
      <c r="G3956" s="318" t="s">
        <v>3051</v>
      </c>
      <c r="H3956" s="318" t="s">
        <v>9</v>
      </c>
      <c r="I3956" s="322" t="s">
        <v>3666</v>
      </c>
      <c r="J3956" s="402" t="s">
        <v>5684</v>
      </c>
      <c r="K3956" s="864" t="str">
        <f t="shared" si="266"/>
        <v/>
      </c>
      <c r="L3956" s="544" t="s">
        <v>3656</v>
      </c>
      <c r="M3956" s="595" t="s">
        <v>3655</v>
      </c>
      <c r="N3956" s="641"/>
      <c r="O3956" s="595"/>
      <c r="P3956" s="550"/>
      <c r="Q3956" s="867" t="str">
        <f t="shared" ca="1" si="267"/>
        <v/>
      </c>
      <c r="R3956" s="867" t="str">
        <f t="shared" ca="1" si="268"/>
        <v/>
      </c>
      <c r="S3956" s="867" t="str">
        <f>IFERROR(IF(VLOOKUP("*"&amp;TRIM($F3956)&amp;"*",dump!$A:$D,4,FALSE)="","空文字",VLOOKUP("*"&amp;TRIM($F3956)&amp;"*",dump!$A:$D,4,FALSE)),"NA")</f>
        <v>NA</v>
      </c>
      <c r="T3956" s="867" t="str">
        <f t="shared" ca="1" si="269"/>
        <v>●</v>
      </c>
      <c r="U3956" s="867"/>
      <c r="V3956" s="867"/>
      <c r="W3956" s="867"/>
      <c r="X3956" s="867"/>
      <c r="Y3956" s="867" t="str">
        <f t="shared" si="270"/>
        <v/>
      </c>
      <c r="Z3956" s="867"/>
    </row>
    <row r="3957" spans="1:26" s="325" customFormat="1" ht="15" customHeight="1" outlineLevel="1">
      <c r="A3957" s="321"/>
      <c r="B3957" s="41"/>
      <c r="C3957" s="526" t="s">
        <v>10363</v>
      </c>
      <c r="D3957" s="215" t="s">
        <v>10364</v>
      </c>
      <c r="E3957" s="68"/>
      <c r="F3957" s="214" t="s">
        <v>10365</v>
      </c>
      <c r="G3957" s="214" t="s">
        <v>3052</v>
      </c>
      <c r="H3957" s="214" t="s">
        <v>218</v>
      </c>
      <c r="I3957" s="246"/>
      <c r="J3957" s="403" t="s">
        <v>5684</v>
      </c>
      <c r="K3957" s="864" t="str">
        <f t="shared" si="266"/>
        <v/>
      </c>
      <c r="L3957" s="544" t="s">
        <v>3656</v>
      </c>
      <c r="M3957" s="595" t="s">
        <v>3655</v>
      </c>
      <c r="N3957" s="641"/>
      <c r="O3957" s="595"/>
      <c r="P3957" s="550"/>
      <c r="Q3957" s="867" t="str">
        <f t="shared" ca="1" si="267"/>
        <v/>
      </c>
      <c r="R3957" s="867" t="str">
        <f t="shared" ca="1" si="268"/>
        <v/>
      </c>
      <c r="S3957" s="867" t="str">
        <f>IFERROR(IF(VLOOKUP("*"&amp;TRIM($F3957)&amp;"*",dump!$A:$D,4,FALSE)="","空文字",VLOOKUP("*"&amp;TRIM($F3957)&amp;"*",dump!$A:$D,4,FALSE)),"NA")</f>
        <v>NA</v>
      </c>
      <c r="T3957" s="867" t="str">
        <f t="shared" ca="1" si="269"/>
        <v>●</v>
      </c>
      <c r="U3957" s="867"/>
      <c r="V3957" s="867"/>
      <c r="W3957" s="867"/>
      <c r="X3957" s="867"/>
      <c r="Y3957" s="867" t="str">
        <f t="shared" si="270"/>
        <v/>
      </c>
      <c r="Z3957" s="867"/>
    </row>
    <row r="3958" spans="1:26" s="325" customFormat="1" ht="15" customHeight="1" outlineLevel="1">
      <c r="A3958" s="321"/>
      <c r="B3958" s="41"/>
      <c r="C3958" s="534"/>
      <c r="D3958" s="532"/>
      <c r="E3958" s="318" t="s">
        <v>10366</v>
      </c>
      <c r="F3958" s="318" t="s">
        <v>10367</v>
      </c>
      <c r="G3958" s="318" t="s">
        <v>3053</v>
      </c>
      <c r="H3958" s="318" t="s">
        <v>3657</v>
      </c>
      <c r="I3958" s="322" t="s">
        <v>3666</v>
      </c>
      <c r="J3958" s="402" t="s">
        <v>5684</v>
      </c>
      <c r="K3958" s="864" t="str">
        <f t="shared" si="266"/>
        <v/>
      </c>
      <c r="L3958" s="544" t="s">
        <v>3656</v>
      </c>
      <c r="M3958" s="595" t="s">
        <v>3655</v>
      </c>
      <c r="N3958" s="641"/>
      <c r="O3958" s="595"/>
      <c r="P3958" s="550"/>
      <c r="Q3958" s="867" t="str">
        <f t="shared" ca="1" si="267"/>
        <v/>
      </c>
      <c r="R3958" s="867" t="str">
        <f t="shared" ca="1" si="268"/>
        <v/>
      </c>
      <c r="S3958" s="867" t="str">
        <f>IFERROR(IF(VLOOKUP("*"&amp;TRIM($F3958)&amp;"*",dump!$A:$D,4,FALSE)="","空文字",VLOOKUP("*"&amp;TRIM($F3958)&amp;"*",dump!$A:$D,4,FALSE)),"NA")</f>
        <v>NA</v>
      </c>
      <c r="T3958" s="867" t="str">
        <f t="shared" ca="1" si="269"/>
        <v>●</v>
      </c>
      <c r="U3958" s="867"/>
      <c r="V3958" s="867"/>
      <c r="W3958" s="867"/>
      <c r="X3958" s="867"/>
      <c r="Y3958" s="867" t="str">
        <f t="shared" si="270"/>
        <v/>
      </c>
      <c r="Z3958" s="867"/>
    </row>
    <row r="3959" spans="1:26" s="325" customFormat="1" ht="15.75" customHeight="1" outlineLevel="1" thickBot="1">
      <c r="A3959" s="321"/>
      <c r="B3959" s="41"/>
      <c r="C3959" s="534"/>
      <c r="D3959" s="343"/>
      <c r="E3959" s="530" t="s">
        <v>3705</v>
      </c>
      <c r="F3959" s="530" t="s">
        <v>10368</v>
      </c>
      <c r="G3959" s="530" t="s">
        <v>10369</v>
      </c>
      <c r="H3959" s="530" t="s">
        <v>9</v>
      </c>
      <c r="I3959" s="526" t="s">
        <v>3666</v>
      </c>
      <c r="J3959" s="528" t="s">
        <v>5684</v>
      </c>
      <c r="K3959" s="864" t="str">
        <f t="shared" si="266"/>
        <v/>
      </c>
      <c r="L3959" s="709" t="s">
        <v>3656</v>
      </c>
      <c r="M3959" s="741" t="s">
        <v>3655</v>
      </c>
      <c r="N3959" s="708"/>
      <c r="O3959" s="741"/>
      <c r="P3959" s="712"/>
      <c r="Q3959" s="867" t="str">
        <f t="shared" ca="1" si="267"/>
        <v/>
      </c>
      <c r="R3959" s="867" t="str">
        <f t="shared" ca="1" si="268"/>
        <v/>
      </c>
      <c r="S3959" s="867" t="str">
        <f>IFERROR(IF(VLOOKUP("*"&amp;TRIM($F3959)&amp;"*",dump!$A:$D,4,FALSE)="","空文字",VLOOKUP("*"&amp;TRIM($F3959)&amp;"*",dump!$A:$D,4,FALSE)),"NA")</f>
        <v>NA</v>
      </c>
      <c r="T3959" s="867" t="str">
        <f t="shared" ca="1" si="269"/>
        <v>●</v>
      </c>
      <c r="U3959" s="867"/>
      <c r="V3959" s="867"/>
      <c r="W3959" s="867"/>
      <c r="X3959" s="867"/>
      <c r="Y3959" s="867" t="str">
        <f t="shared" si="270"/>
        <v/>
      </c>
      <c r="Z3959" s="867"/>
    </row>
    <row r="3960" spans="1:26" s="376" customFormat="1" ht="32.4">
      <c r="B3960" s="200" t="s">
        <v>15923</v>
      </c>
      <c r="C3960" s="201"/>
      <c r="D3960" s="202"/>
      <c r="E3960" s="203"/>
      <c r="F3960" s="204"/>
      <c r="G3960" s="205" t="s">
        <v>2375</v>
      </c>
      <c r="H3960" s="204"/>
      <c r="I3960" s="206"/>
      <c r="J3960" s="431" t="s">
        <v>5684</v>
      </c>
      <c r="K3960" s="865" t="str">
        <f t="shared" si="266"/>
        <v/>
      </c>
      <c r="L3960" s="555" t="s">
        <v>17119</v>
      </c>
      <c r="M3960" s="553"/>
      <c r="N3960" s="593"/>
      <c r="O3960" s="553"/>
      <c r="P3960" s="554"/>
      <c r="Q3960" s="867" t="str">
        <f t="shared" ca="1" si="267"/>
        <v/>
      </c>
      <c r="R3960" s="867" t="str">
        <f t="shared" ca="1" si="268"/>
        <v/>
      </c>
      <c r="S3960" s="867" t="str">
        <f>IFERROR(IF(VLOOKUP("*"&amp;TRIM($F3960)&amp;"*",dump!$A:$D,4,FALSE)="","空文字",VLOOKUP("*"&amp;TRIM($F3960)&amp;"*",dump!$A:$D,4,FALSE)),"NA")</f>
        <v>NA</v>
      </c>
      <c r="T3960" s="867" t="str">
        <f t="shared" ca="1" si="269"/>
        <v>●</v>
      </c>
      <c r="U3960" s="867"/>
      <c r="V3960" s="867"/>
      <c r="W3960" s="867"/>
      <c r="X3960" s="867"/>
      <c r="Y3960" s="867" t="str">
        <f t="shared" si="270"/>
        <v/>
      </c>
      <c r="Z3960" s="867"/>
    </row>
    <row r="3961" spans="1:26" s="325" customFormat="1" ht="15" customHeight="1" outlineLevel="1">
      <c r="A3961" s="324"/>
      <c r="B3961" s="92"/>
      <c r="C3961" s="526" t="s">
        <v>10370</v>
      </c>
      <c r="D3961" s="215" t="s">
        <v>10371</v>
      </c>
      <c r="E3961" s="213"/>
      <c r="F3961" s="225" t="s">
        <v>10372</v>
      </c>
      <c r="G3961" s="214" t="s">
        <v>2377</v>
      </c>
      <c r="H3961" s="214" t="s">
        <v>3655</v>
      </c>
      <c r="I3961" s="246" t="s">
        <v>216</v>
      </c>
      <c r="J3961" s="403" t="s">
        <v>5684</v>
      </c>
      <c r="K3961" s="864" t="str">
        <f t="shared" si="266"/>
        <v/>
      </c>
      <c r="L3961" s="557" t="s">
        <v>3656</v>
      </c>
      <c r="M3961" s="558" t="s">
        <v>3655</v>
      </c>
      <c r="N3961" s="597" t="s">
        <v>17177</v>
      </c>
      <c r="O3961" s="558"/>
      <c r="P3961" s="598"/>
      <c r="Q3961" s="867" t="str">
        <f t="shared" ca="1" si="267"/>
        <v/>
      </c>
      <c r="R3961" s="867" t="str">
        <f t="shared" ca="1" si="268"/>
        <v/>
      </c>
      <c r="S3961" s="867" t="str">
        <f>IFERROR(IF(VLOOKUP("*"&amp;TRIM($F3961)&amp;"*",dump!$A:$D,4,FALSE)="","空文字",VLOOKUP("*"&amp;TRIM($F3961)&amp;"*",dump!$A:$D,4,FALSE)),"NA")</f>
        <v>NA</v>
      </c>
      <c r="T3961" s="867" t="str">
        <f t="shared" ca="1" si="269"/>
        <v>●</v>
      </c>
      <c r="U3961" s="867"/>
      <c r="V3961" s="867"/>
      <c r="W3961" s="867"/>
      <c r="X3961" s="867"/>
      <c r="Y3961" s="867" t="str">
        <f t="shared" si="270"/>
        <v/>
      </c>
      <c r="Z3961" s="867"/>
    </row>
    <row r="3962" spans="1:26" s="325" customFormat="1" ht="15" customHeight="1" outlineLevel="1">
      <c r="A3962" s="324"/>
      <c r="B3962" s="92"/>
      <c r="C3962" s="534"/>
      <c r="D3962" s="343"/>
      <c r="E3962" s="318" t="s">
        <v>10373</v>
      </c>
      <c r="F3962" s="316" t="s">
        <v>2595</v>
      </c>
      <c r="G3962" s="318" t="s">
        <v>2376</v>
      </c>
      <c r="H3962" s="318" t="s">
        <v>9</v>
      </c>
      <c r="I3962" s="322" t="s">
        <v>216</v>
      </c>
      <c r="J3962" s="402" t="s">
        <v>5684</v>
      </c>
      <c r="K3962" s="864" t="str">
        <f t="shared" si="266"/>
        <v/>
      </c>
      <c r="L3962" s="557" t="s">
        <v>3656</v>
      </c>
      <c r="M3962" s="558" t="s">
        <v>3655</v>
      </c>
      <c r="N3962" s="597"/>
      <c r="O3962" s="558"/>
      <c r="P3962" s="598"/>
      <c r="Q3962" s="867" t="str">
        <f t="shared" ca="1" si="267"/>
        <v/>
      </c>
      <c r="R3962" s="867" t="str">
        <f t="shared" ca="1" si="268"/>
        <v/>
      </c>
      <c r="S3962" s="867" t="str">
        <f>IFERROR(IF(VLOOKUP("*"&amp;TRIM($F3962)&amp;"*",dump!$A:$D,4,FALSE)="","空文字",VLOOKUP("*"&amp;TRIM($F3962)&amp;"*",dump!$A:$D,4,FALSE)),"NA")</f>
        <v>NA</v>
      </c>
      <c r="T3962" s="867" t="str">
        <f t="shared" ca="1" si="269"/>
        <v>●</v>
      </c>
      <c r="U3962" s="867"/>
      <c r="V3962" s="867"/>
      <c r="W3962" s="867"/>
      <c r="X3962" s="867"/>
      <c r="Y3962" s="867" t="str">
        <f t="shared" si="270"/>
        <v/>
      </c>
      <c r="Z3962" s="867"/>
    </row>
    <row r="3963" spans="1:26" s="325" customFormat="1" ht="30" customHeight="1" outlineLevel="1">
      <c r="A3963" s="324"/>
      <c r="B3963" s="92"/>
      <c r="C3963" s="439"/>
      <c r="D3963" s="328"/>
      <c r="E3963" s="318" t="s">
        <v>14802</v>
      </c>
      <c r="F3963" s="316" t="s">
        <v>14803</v>
      </c>
      <c r="G3963" s="318" t="s">
        <v>14804</v>
      </c>
      <c r="H3963" s="318" t="s">
        <v>418</v>
      </c>
      <c r="I3963" s="322" t="s">
        <v>216</v>
      </c>
      <c r="J3963" s="402" t="s">
        <v>5683</v>
      </c>
      <c r="K3963" s="864" t="str">
        <f t="shared" si="266"/>
        <v/>
      </c>
      <c r="L3963" s="557" t="s">
        <v>3656</v>
      </c>
      <c r="M3963" s="558" t="s">
        <v>3655</v>
      </c>
      <c r="N3963" s="597"/>
      <c r="O3963" s="558"/>
      <c r="P3963" s="598"/>
      <c r="Q3963" s="867" t="str">
        <f t="shared" ca="1" si="267"/>
        <v/>
      </c>
      <c r="R3963" s="867" t="str">
        <f t="shared" ca="1" si="268"/>
        <v/>
      </c>
      <c r="S3963" s="867" t="str">
        <f>IFERROR(IF(VLOOKUP("*"&amp;TRIM($F3963)&amp;"*",dump!$A:$D,4,FALSE)="","空文字",VLOOKUP("*"&amp;TRIM($F3963)&amp;"*",dump!$A:$D,4,FALSE)),"NA")</f>
        <v>NA</v>
      </c>
      <c r="T3963" s="867" t="str">
        <f t="shared" ca="1" si="269"/>
        <v>●</v>
      </c>
      <c r="U3963" s="867"/>
      <c r="V3963" s="867"/>
      <c r="W3963" s="867"/>
      <c r="X3963" s="867"/>
      <c r="Y3963" s="867" t="str">
        <f t="shared" si="270"/>
        <v/>
      </c>
      <c r="Z3963" s="867"/>
    </row>
    <row r="3964" spans="1:26" s="325" customFormat="1" ht="15" customHeight="1" outlineLevel="1">
      <c r="A3964" s="324"/>
      <c r="B3964" s="92"/>
      <c r="C3964" s="530" t="s">
        <v>14724</v>
      </c>
      <c r="D3964" s="146" t="s">
        <v>14725</v>
      </c>
      <c r="E3964" s="361"/>
      <c r="F3964" s="221" t="s">
        <v>14726</v>
      </c>
      <c r="G3964" s="223" t="s">
        <v>14727</v>
      </c>
      <c r="H3964" s="223" t="s">
        <v>218</v>
      </c>
      <c r="I3964" s="344" t="s">
        <v>660</v>
      </c>
      <c r="J3964" s="416" t="s">
        <v>5683</v>
      </c>
      <c r="K3964" s="864" t="str">
        <f t="shared" si="266"/>
        <v/>
      </c>
      <c r="L3964" s="557" t="s">
        <v>3656</v>
      </c>
      <c r="M3964" s="558" t="s">
        <v>3655</v>
      </c>
      <c r="N3964" s="597"/>
      <c r="O3964" s="558"/>
      <c r="P3964" s="598"/>
      <c r="Q3964" s="867" t="str">
        <f t="shared" ca="1" si="267"/>
        <v/>
      </c>
      <c r="R3964" s="867" t="str">
        <f t="shared" ca="1" si="268"/>
        <v/>
      </c>
      <c r="S3964" s="867" t="str">
        <f>IFERROR(IF(VLOOKUP("*"&amp;TRIM($F3964)&amp;"*",dump!$A:$D,4,FALSE)="","空文字",VLOOKUP("*"&amp;TRIM($F3964)&amp;"*",dump!$A:$D,4,FALSE)),"NA")</f>
        <v>NA</v>
      </c>
      <c r="T3964" s="867" t="str">
        <f t="shared" ca="1" si="269"/>
        <v>●</v>
      </c>
      <c r="U3964" s="867"/>
      <c r="V3964" s="867"/>
      <c r="W3964" s="867"/>
      <c r="X3964" s="867"/>
      <c r="Y3964" s="867" t="str">
        <f t="shared" si="270"/>
        <v/>
      </c>
      <c r="Z3964" s="867"/>
    </row>
    <row r="3965" spans="1:26" s="325" customFormat="1" ht="45" customHeight="1" outlineLevel="1">
      <c r="A3965" s="324"/>
      <c r="B3965" s="92"/>
      <c r="C3965" s="527"/>
      <c r="D3965" s="327"/>
      <c r="E3965" s="362" t="s">
        <v>14728</v>
      </c>
      <c r="F3965" s="316" t="s">
        <v>14729</v>
      </c>
      <c r="G3965" s="318" t="s">
        <v>14730</v>
      </c>
      <c r="H3965" s="318" t="s">
        <v>9</v>
      </c>
      <c r="I3965" s="345" t="s">
        <v>660</v>
      </c>
      <c r="J3965" s="402" t="s">
        <v>5683</v>
      </c>
      <c r="K3965" s="864" t="str">
        <f t="shared" si="266"/>
        <v/>
      </c>
      <c r="L3965" s="557" t="s">
        <v>3656</v>
      </c>
      <c r="M3965" s="558" t="s">
        <v>3655</v>
      </c>
      <c r="N3965" s="597"/>
      <c r="O3965" s="558"/>
      <c r="P3965" s="598"/>
      <c r="Q3965" s="867" t="str">
        <f t="shared" ca="1" si="267"/>
        <v/>
      </c>
      <c r="R3965" s="867" t="str">
        <f t="shared" ca="1" si="268"/>
        <v/>
      </c>
      <c r="S3965" s="867" t="str">
        <f>IFERROR(IF(VLOOKUP("*"&amp;TRIM($F3965)&amp;"*",dump!$A:$D,4,FALSE)="","空文字",VLOOKUP("*"&amp;TRIM($F3965)&amp;"*",dump!$A:$D,4,FALSE)),"NA")</f>
        <v>NA</v>
      </c>
      <c r="T3965" s="867" t="str">
        <f t="shared" ca="1" si="269"/>
        <v>●</v>
      </c>
      <c r="U3965" s="867"/>
      <c r="V3965" s="867"/>
      <c r="W3965" s="867"/>
      <c r="X3965" s="867"/>
      <c r="Y3965" s="867" t="str">
        <f t="shared" si="270"/>
        <v/>
      </c>
      <c r="Z3965" s="867"/>
    </row>
    <row r="3966" spans="1:26" s="325" customFormat="1" ht="15" customHeight="1" outlineLevel="1">
      <c r="A3966" s="324"/>
      <c r="B3966" s="92"/>
      <c r="C3966" s="439" t="s">
        <v>15875</v>
      </c>
      <c r="D3966" s="215" t="s">
        <v>14805</v>
      </c>
      <c r="E3966" s="213"/>
      <c r="F3966" s="225" t="s">
        <v>14806</v>
      </c>
      <c r="G3966" s="214" t="s">
        <v>14807</v>
      </c>
      <c r="H3966" s="214" t="s">
        <v>3655</v>
      </c>
      <c r="I3966" s="246" t="s">
        <v>216</v>
      </c>
      <c r="J3966" s="403" t="s">
        <v>5684</v>
      </c>
      <c r="K3966" s="864" t="str">
        <f t="shared" si="266"/>
        <v/>
      </c>
      <c r="L3966" s="557" t="s">
        <v>3656</v>
      </c>
      <c r="M3966" s="558" t="s">
        <v>3655</v>
      </c>
      <c r="N3966" s="597"/>
      <c r="O3966" s="558"/>
      <c r="P3966" s="598"/>
      <c r="Q3966" s="867" t="str">
        <f t="shared" ca="1" si="267"/>
        <v/>
      </c>
      <c r="R3966" s="867" t="str">
        <f t="shared" ca="1" si="268"/>
        <v/>
      </c>
      <c r="S3966" s="867" t="str">
        <f>IFERROR(IF(VLOOKUP("*"&amp;TRIM($F3966)&amp;"*",dump!$A:$D,4,FALSE)="","空文字",VLOOKUP("*"&amp;TRIM($F3966)&amp;"*",dump!$A:$D,4,FALSE)),"NA")</f>
        <v>NA</v>
      </c>
      <c r="T3966" s="867" t="str">
        <f t="shared" ca="1" si="269"/>
        <v>●</v>
      </c>
      <c r="U3966" s="867"/>
      <c r="V3966" s="867"/>
      <c r="W3966" s="867"/>
      <c r="X3966" s="867"/>
      <c r="Y3966" s="867" t="str">
        <f t="shared" si="270"/>
        <v/>
      </c>
      <c r="Z3966" s="867"/>
    </row>
    <row r="3967" spans="1:26" s="325" customFormat="1" ht="15" customHeight="1" outlineLevel="1">
      <c r="A3967" s="324"/>
      <c r="B3967" s="92"/>
      <c r="C3967" s="439"/>
      <c r="D3967" s="343"/>
      <c r="E3967" s="318" t="s">
        <v>15907</v>
      </c>
      <c r="F3967" s="316" t="s">
        <v>14808</v>
      </c>
      <c r="G3967" s="318" t="s">
        <v>14809</v>
      </c>
      <c r="H3967" s="318" t="s">
        <v>9</v>
      </c>
      <c r="I3967" s="322" t="s">
        <v>216</v>
      </c>
      <c r="J3967" s="402" t="s">
        <v>5684</v>
      </c>
      <c r="K3967" s="864" t="str">
        <f t="shared" si="266"/>
        <v/>
      </c>
      <c r="L3967" s="557" t="s">
        <v>3656</v>
      </c>
      <c r="M3967" s="558" t="s">
        <v>3655</v>
      </c>
      <c r="N3967" s="597"/>
      <c r="O3967" s="558"/>
      <c r="P3967" s="598"/>
      <c r="Q3967" s="867" t="str">
        <f t="shared" ca="1" si="267"/>
        <v/>
      </c>
      <c r="R3967" s="867" t="str">
        <f t="shared" ca="1" si="268"/>
        <v/>
      </c>
      <c r="S3967" s="867" t="str">
        <f>IFERROR(IF(VLOOKUP("*"&amp;TRIM($F3967)&amp;"*",dump!$A:$D,4,FALSE)="","空文字",VLOOKUP("*"&amp;TRIM($F3967)&amp;"*",dump!$A:$D,4,FALSE)),"NA")</f>
        <v>NA</v>
      </c>
      <c r="T3967" s="867" t="str">
        <f t="shared" ca="1" si="269"/>
        <v>●</v>
      </c>
      <c r="U3967" s="867"/>
      <c r="V3967" s="867"/>
      <c r="W3967" s="867"/>
      <c r="X3967" s="867"/>
      <c r="Y3967" s="867" t="str">
        <f t="shared" si="270"/>
        <v/>
      </c>
      <c r="Z3967" s="867"/>
    </row>
    <row r="3968" spans="1:26" s="325" customFormat="1" ht="15" customHeight="1" outlineLevel="1">
      <c r="A3968" s="324"/>
      <c r="B3968" s="92"/>
      <c r="C3968" s="439"/>
      <c r="D3968" s="343"/>
      <c r="E3968" s="105" t="s">
        <v>14810</v>
      </c>
      <c r="F3968" s="316" t="s">
        <v>14811</v>
      </c>
      <c r="G3968" s="318" t="s">
        <v>14812</v>
      </c>
      <c r="H3968" s="318" t="s">
        <v>9</v>
      </c>
      <c r="I3968" s="322" t="s">
        <v>216</v>
      </c>
      <c r="J3968" s="402" t="s">
        <v>5684</v>
      </c>
      <c r="K3968" s="864" t="str">
        <f t="shared" si="266"/>
        <v/>
      </c>
      <c r="L3968" s="557" t="s">
        <v>3656</v>
      </c>
      <c r="M3968" s="558" t="s">
        <v>3655</v>
      </c>
      <c r="N3968" s="597"/>
      <c r="O3968" s="558"/>
      <c r="P3968" s="598"/>
      <c r="Q3968" s="867" t="str">
        <f t="shared" ca="1" si="267"/>
        <v/>
      </c>
      <c r="R3968" s="867" t="str">
        <f t="shared" ca="1" si="268"/>
        <v/>
      </c>
      <c r="S3968" s="867" t="str">
        <f>IFERROR(IF(VLOOKUP("*"&amp;TRIM($F3968)&amp;"*",dump!$A:$D,4,FALSE)="","空文字",VLOOKUP("*"&amp;TRIM($F3968)&amp;"*",dump!$A:$D,4,FALSE)),"NA")</f>
        <v>NA</v>
      </c>
      <c r="T3968" s="867" t="str">
        <f t="shared" ca="1" si="269"/>
        <v>●</v>
      </c>
      <c r="U3968" s="867"/>
      <c r="V3968" s="867"/>
      <c r="W3968" s="867"/>
      <c r="X3968" s="867"/>
      <c r="Y3968" s="867" t="str">
        <f t="shared" si="270"/>
        <v/>
      </c>
      <c r="Z3968" s="867"/>
    </row>
    <row r="3969" spans="1:26" s="325" customFormat="1" ht="15" customHeight="1" outlineLevel="1">
      <c r="A3969" s="324"/>
      <c r="B3969" s="92"/>
      <c r="C3969" s="439"/>
      <c r="D3969" s="525"/>
      <c r="E3969" s="105" t="s">
        <v>14813</v>
      </c>
      <c r="F3969" s="316" t="s">
        <v>14814</v>
      </c>
      <c r="G3969" s="318" t="s">
        <v>14815</v>
      </c>
      <c r="H3969" s="318" t="s">
        <v>9</v>
      </c>
      <c r="I3969" s="322" t="s">
        <v>216</v>
      </c>
      <c r="J3969" s="402" t="s">
        <v>5684</v>
      </c>
      <c r="K3969" s="864" t="str">
        <f t="shared" si="266"/>
        <v/>
      </c>
      <c r="L3969" s="557" t="s">
        <v>3656</v>
      </c>
      <c r="M3969" s="558" t="s">
        <v>3655</v>
      </c>
      <c r="N3969" s="597"/>
      <c r="O3969" s="558"/>
      <c r="P3969" s="598"/>
      <c r="Q3969" s="867" t="str">
        <f t="shared" ca="1" si="267"/>
        <v/>
      </c>
      <c r="R3969" s="867" t="str">
        <f t="shared" ca="1" si="268"/>
        <v/>
      </c>
      <c r="S3969" s="867" t="str">
        <f>IFERROR(IF(VLOOKUP("*"&amp;TRIM($F3969)&amp;"*",dump!$A:$D,4,FALSE)="","空文字",VLOOKUP("*"&amp;TRIM($F3969)&amp;"*",dump!$A:$D,4,FALSE)),"NA")</f>
        <v>NA</v>
      </c>
      <c r="T3969" s="867" t="str">
        <f t="shared" ca="1" si="269"/>
        <v>●</v>
      </c>
      <c r="U3969" s="867"/>
      <c r="V3969" s="867"/>
      <c r="W3969" s="867"/>
      <c r="X3969" s="867"/>
      <c r="Y3969" s="867" t="str">
        <f t="shared" si="270"/>
        <v/>
      </c>
      <c r="Z3969" s="867"/>
    </row>
    <row r="3970" spans="1:26" s="325" customFormat="1" ht="30" customHeight="1" outlineLevel="1">
      <c r="A3970" s="324"/>
      <c r="B3970" s="92"/>
      <c r="C3970" s="530" t="s">
        <v>10374</v>
      </c>
      <c r="D3970" s="224" t="s">
        <v>10375</v>
      </c>
      <c r="E3970" s="220"/>
      <c r="F3970" s="225" t="s">
        <v>2596</v>
      </c>
      <c r="G3970" s="214" t="s">
        <v>2378</v>
      </c>
      <c r="H3970" s="214" t="s">
        <v>3655</v>
      </c>
      <c r="I3970" s="246" t="s">
        <v>3666</v>
      </c>
      <c r="J3970" s="403" t="s">
        <v>5684</v>
      </c>
      <c r="K3970" s="864" t="str">
        <f t="shared" si="266"/>
        <v/>
      </c>
      <c r="L3970" s="557" t="s">
        <v>3656</v>
      </c>
      <c r="M3970" s="558" t="s">
        <v>3655</v>
      </c>
      <c r="N3970" s="597" t="s">
        <v>17177</v>
      </c>
      <c r="O3970" s="558"/>
      <c r="P3970" s="598"/>
      <c r="Q3970" s="867" t="str">
        <f t="shared" ca="1" si="267"/>
        <v/>
      </c>
      <c r="R3970" s="867" t="str">
        <f t="shared" ca="1" si="268"/>
        <v/>
      </c>
      <c r="S3970" s="867" t="str">
        <f>IFERROR(IF(VLOOKUP("*"&amp;TRIM($F3970)&amp;"*",dump!$A:$D,4,FALSE)="","空文字",VLOOKUP("*"&amp;TRIM($F3970)&amp;"*",dump!$A:$D,4,FALSE)),"NA")</f>
        <v>NA</v>
      </c>
      <c r="T3970" s="867" t="str">
        <f t="shared" ca="1" si="269"/>
        <v>●</v>
      </c>
      <c r="U3970" s="867"/>
      <c r="V3970" s="867"/>
      <c r="W3970" s="867"/>
      <c r="X3970" s="867"/>
      <c r="Y3970" s="867" t="str">
        <f t="shared" si="270"/>
        <v/>
      </c>
      <c r="Z3970" s="867"/>
    </row>
    <row r="3971" spans="1:26" s="325" customFormat="1" ht="15" customHeight="1" outlineLevel="1">
      <c r="A3971" s="321"/>
      <c r="B3971" s="320"/>
      <c r="C3971" s="439"/>
      <c r="D3971" s="343"/>
      <c r="E3971" s="318" t="s">
        <v>4716</v>
      </c>
      <c r="F3971" s="316" t="s">
        <v>2597</v>
      </c>
      <c r="G3971" s="307" t="s">
        <v>2790</v>
      </c>
      <c r="H3971" s="318" t="s">
        <v>9</v>
      </c>
      <c r="I3971" s="322" t="s">
        <v>660</v>
      </c>
      <c r="J3971" s="402" t="s">
        <v>5684</v>
      </c>
      <c r="K3971" s="864" t="str">
        <f t="shared" si="266"/>
        <v/>
      </c>
      <c r="L3971" s="557" t="s">
        <v>3656</v>
      </c>
      <c r="M3971" s="558" t="s">
        <v>3655</v>
      </c>
      <c r="N3971" s="597"/>
      <c r="O3971" s="558"/>
      <c r="P3971" s="598"/>
      <c r="Q3971" s="867" t="str">
        <f t="shared" ca="1" si="267"/>
        <v/>
      </c>
      <c r="R3971" s="867" t="str">
        <f t="shared" ca="1" si="268"/>
        <v/>
      </c>
      <c r="S3971" s="867" t="str">
        <f>IFERROR(IF(VLOOKUP("*"&amp;TRIM($F3971)&amp;"*",dump!$A:$D,4,FALSE)="","空文字",VLOOKUP("*"&amp;TRIM($F3971)&amp;"*",dump!$A:$D,4,FALSE)),"NA")</f>
        <v>NA</v>
      </c>
      <c r="T3971" s="867" t="str">
        <f t="shared" ca="1" si="269"/>
        <v>●</v>
      </c>
      <c r="U3971" s="867"/>
      <c r="V3971" s="867"/>
      <c r="W3971" s="867"/>
      <c r="X3971" s="867"/>
      <c r="Y3971" s="867" t="str">
        <f t="shared" si="270"/>
        <v/>
      </c>
      <c r="Z3971" s="867"/>
    </row>
    <row r="3972" spans="1:26" s="325" customFormat="1" ht="15" customHeight="1" outlineLevel="1">
      <c r="A3972" s="321"/>
      <c r="B3972" s="320"/>
      <c r="C3972" s="439"/>
      <c r="D3972" s="525"/>
      <c r="E3972" s="530" t="s">
        <v>4717</v>
      </c>
      <c r="F3972" s="316" t="s">
        <v>2598</v>
      </c>
      <c r="G3972" s="307" t="s">
        <v>2791</v>
      </c>
      <c r="H3972" s="318" t="s">
        <v>9</v>
      </c>
      <c r="I3972" s="322" t="s">
        <v>660</v>
      </c>
      <c r="J3972" s="402" t="s">
        <v>5684</v>
      </c>
      <c r="K3972" s="864" t="str">
        <f t="shared" si="266"/>
        <v/>
      </c>
      <c r="L3972" s="557" t="s">
        <v>3656</v>
      </c>
      <c r="M3972" s="558" t="s">
        <v>3655</v>
      </c>
      <c r="N3972" s="597"/>
      <c r="O3972" s="558"/>
      <c r="P3972" s="598"/>
      <c r="Q3972" s="867" t="str">
        <f t="shared" ca="1" si="267"/>
        <v/>
      </c>
      <c r="R3972" s="867" t="str">
        <f t="shared" ca="1" si="268"/>
        <v/>
      </c>
      <c r="S3972" s="867" t="str">
        <f>IFERROR(IF(VLOOKUP("*"&amp;TRIM($F3972)&amp;"*",dump!$A:$D,4,FALSE)="","空文字",VLOOKUP("*"&amp;TRIM($F3972)&amp;"*",dump!$A:$D,4,FALSE)),"NA")</f>
        <v>NA</v>
      </c>
      <c r="T3972" s="867" t="str">
        <f t="shared" ca="1" si="269"/>
        <v>●</v>
      </c>
      <c r="U3972" s="867"/>
      <c r="V3972" s="867"/>
      <c r="W3972" s="867"/>
      <c r="X3972" s="867"/>
      <c r="Y3972" s="867" t="str">
        <f t="shared" si="270"/>
        <v/>
      </c>
      <c r="Z3972" s="867"/>
    </row>
    <row r="3973" spans="1:26" s="325" customFormat="1" ht="30" customHeight="1" outlineLevel="1">
      <c r="A3973" s="321"/>
      <c r="B3973" s="320"/>
      <c r="C3973" s="526" t="s">
        <v>10376</v>
      </c>
      <c r="D3973" s="215" t="s">
        <v>10377</v>
      </c>
      <c r="E3973" s="213"/>
      <c r="F3973" s="225" t="s">
        <v>2599</v>
      </c>
      <c r="G3973" s="214" t="s">
        <v>2380</v>
      </c>
      <c r="H3973" s="214" t="s">
        <v>3655</v>
      </c>
      <c r="I3973" s="246" t="s">
        <v>3666</v>
      </c>
      <c r="J3973" s="403" t="s">
        <v>5684</v>
      </c>
      <c r="K3973" s="864" t="str">
        <f t="shared" si="266"/>
        <v/>
      </c>
      <c r="L3973" s="557" t="s">
        <v>3656</v>
      </c>
      <c r="M3973" s="558" t="s">
        <v>3655</v>
      </c>
      <c r="N3973" s="597" t="s">
        <v>17177</v>
      </c>
      <c r="O3973" s="558"/>
      <c r="P3973" s="598"/>
      <c r="Q3973" s="867" t="str">
        <f t="shared" ca="1" si="267"/>
        <v/>
      </c>
      <c r="R3973" s="867" t="str">
        <f t="shared" ca="1" si="268"/>
        <v/>
      </c>
      <c r="S3973" s="867" t="str">
        <f>IFERROR(IF(VLOOKUP("*"&amp;TRIM($F3973)&amp;"*",dump!$A:$D,4,FALSE)="","空文字",VLOOKUP("*"&amp;TRIM($F3973)&amp;"*",dump!$A:$D,4,FALSE)),"NA")</f>
        <v>NA</v>
      </c>
      <c r="T3973" s="867" t="str">
        <f t="shared" ca="1" si="269"/>
        <v>●</v>
      </c>
      <c r="U3973" s="867"/>
      <c r="V3973" s="867"/>
      <c r="W3973" s="867"/>
      <c r="X3973" s="867"/>
      <c r="Y3973" s="867" t="str">
        <f t="shared" si="270"/>
        <v/>
      </c>
      <c r="Z3973" s="867"/>
    </row>
    <row r="3974" spans="1:26" s="325" customFormat="1" ht="15" customHeight="1" outlineLevel="1">
      <c r="A3974" s="321"/>
      <c r="B3974" s="320"/>
      <c r="C3974" s="534"/>
      <c r="D3974" s="343"/>
      <c r="E3974" s="318" t="s">
        <v>15562</v>
      </c>
      <c r="F3974" s="316" t="s">
        <v>2600</v>
      </c>
      <c r="G3974" s="318" t="s">
        <v>2379</v>
      </c>
      <c r="H3974" s="318" t="s">
        <v>9</v>
      </c>
      <c r="I3974" s="322" t="s">
        <v>660</v>
      </c>
      <c r="J3974" s="402" t="s">
        <v>5684</v>
      </c>
      <c r="K3974" s="864" t="str">
        <f t="shared" si="266"/>
        <v/>
      </c>
      <c r="L3974" s="557" t="s">
        <v>3656</v>
      </c>
      <c r="M3974" s="558" t="s">
        <v>3655</v>
      </c>
      <c r="N3974" s="597"/>
      <c r="O3974" s="558"/>
      <c r="P3974" s="598"/>
      <c r="Q3974" s="867" t="str">
        <f t="shared" ca="1" si="267"/>
        <v/>
      </c>
      <c r="R3974" s="867" t="str">
        <f t="shared" ca="1" si="268"/>
        <v/>
      </c>
      <c r="S3974" s="867" t="str">
        <f>IFERROR(IF(VLOOKUP("*"&amp;TRIM($F3974)&amp;"*",dump!$A:$D,4,FALSE)="","空文字",VLOOKUP("*"&amp;TRIM($F3974)&amp;"*",dump!$A:$D,4,FALSE)),"NA")</f>
        <v>NA</v>
      </c>
      <c r="T3974" s="867" t="str">
        <f t="shared" ca="1" si="269"/>
        <v>●</v>
      </c>
      <c r="U3974" s="867"/>
      <c r="V3974" s="867"/>
      <c r="W3974" s="867"/>
      <c r="X3974" s="867"/>
      <c r="Y3974" s="867" t="str">
        <f t="shared" si="270"/>
        <v/>
      </c>
      <c r="Z3974" s="867"/>
    </row>
    <row r="3975" spans="1:26" s="325" customFormat="1" ht="15" customHeight="1" outlineLevel="1">
      <c r="A3975" s="321"/>
      <c r="B3975" s="320"/>
      <c r="C3975" s="527"/>
      <c r="D3975" s="525"/>
      <c r="E3975" s="318" t="s">
        <v>15563</v>
      </c>
      <c r="F3975" s="316" t="s">
        <v>2601</v>
      </c>
      <c r="G3975" s="318" t="s">
        <v>2381</v>
      </c>
      <c r="H3975" s="318" t="s">
        <v>9</v>
      </c>
      <c r="I3975" s="322" t="s">
        <v>660</v>
      </c>
      <c r="J3975" s="402" t="s">
        <v>5684</v>
      </c>
      <c r="K3975" s="864" t="str">
        <f t="shared" si="266"/>
        <v/>
      </c>
      <c r="L3975" s="557" t="s">
        <v>3656</v>
      </c>
      <c r="M3975" s="558" t="s">
        <v>3655</v>
      </c>
      <c r="N3975" s="597"/>
      <c r="O3975" s="558"/>
      <c r="P3975" s="598"/>
      <c r="Q3975" s="867" t="str">
        <f t="shared" ca="1" si="267"/>
        <v/>
      </c>
      <c r="R3975" s="867" t="str">
        <f t="shared" ca="1" si="268"/>
        <v/>
      </c>
      <c r="S3975" s="867" t="str">
        <f>IFERROR(IF(VLOOKUP("*"&amp;TRIM($F3975)&amp;"*",dump!$A:$D,4,FALSE)="","空文字",VLOOKUP("*"&amp;TRIM($F3975)&amp;"*",dump!$A:$D,4,FALSE)),"NA")</f>
        <v>NA</v>
      </c>
      <c r="T3975" s="867" t="str">
        <f t="shared" ca="1" si="269"/>
        <v>●</v>
      </c>
      <c r="U3975" s="867"/>
      <c r="V3975" s="867"/>
      <c r="W3975" s="867"/>
      <c r="X3975" s="867"/>
      <c r="Y3975" s="867" t="str">
        <f t="shared" si="270"/>
        <v/>
      </c>
      <c r="Z3975" s="867"/>
    </row>
    <row r="3976" spans="1:26" s="325" customFormat="1" ht="75" customHeight="1" outlineLevel="1">
      <c r="A3976" s="321"/>
      <c r="B3976" s="320"/>
      <c r="C3976" s="439" t="s">
        <v>10378</v>
      </c>
      <c r="D3976" s="224" t="s">
        <v>10379</v>
      </c>
      <c r="E3976" s="220"/>
      <c r="F3976" s="225" t="s">
        <v>171</v>
      </c>
      <c r="G3976" s="214" t="s">
        <v>2382</v>
      </c>
      <c r="H3976" s="214" t="s">
        <v>3655</v>
      </c>
      <c r="I3976" s="246" t="s">
        <v>3666</v>
      </c>
      <c r="J3976" s="403" t="s">
        <v>5684</v>
      </c>
      <c r="K3976" s="864" t="str">
        <f t="shared" si="266"/>
        <v>○</v>
      </c>
      <c r="L3976" s="555" t="s">
        <v>17119</v>
      </c>
      <c r="M3976" s="553"/>
      <c r="N3976" s="593" t="s">
        <v>19937</v>
      </c>
      <c r="O3976" s="553"/>
      <c r="P3976" s="554"/>
      <c r="Q3976" s="867" t="str">
        <f t="shared" ca="1" si="267"/>
        <v/>
      </c>
      <c r="R3976" s="867" t="str">
        <f t="shared" ca="1" si="268"/>
        <v/>
      </c>
      <c r="S3976" s="867" t="str">
        <f>IFERROR(IF(VLOOKUP("*"&amp;TRIM($F3976)&amp;"*",dump!$A:$D,4,FALSE)="","空文字",VLOOKUP("*"&amp;TRIM($F3976)&amp;"*",dump!$A:$D,4,FALSE)),"NA")</f>
        <v>NA</v>
      </c>
      <c r="T3976" s="867" t="str">
        <f t="shared" si="269"/>
        <v/>
      </c>
      <c r="U3976" s="867"/>
      <c r="V3976" s="867"/>
      <c r="W3976" s="867"/>
      <c r="X3976" s="867"/>
      <c r="Y3976" s="867" t="str">
        <f t="shared" si="270"/>
        <v/>
      </c>
      <c r="Z3976" s="867"/>
    </row>
    <row r="3977" spans="1:26" s="379" customFormat="1" ht="15" customHeight="1" outlineLevel="1">
      <c r="A3977" s="378"/>
      <c r="B3977" s="320"/>
      <c r="C3977" s="439"/>
      <c r="D3977" s="343"/>
      <c r="E3977" s="530" t="s">
        <v>10380</v>
      </c>
      <c r="F3977" s="316" t="s">
        <v>172</v>
      </c>
      <c r="G3977" s="530" t="s">
        <v>2383</v>
      </c>
      <c r="H3977" s="530" t="s">
        <v>9</v>
      </c>
      <c r="I3977" s="526" t="s">
        <v>660</v>
      </c>
      <c r="J3977" s="528" t="s">
        <v>5684</v>
      </c>
      <c r="K3977" s="864" t="str">
        <f t="shared" si="266"/>
        <v/>
      </c>
      <c r="L3977" s="555" t="s">
        <v>17116</v>
      </c>
      <c r="M3977" s="553" t="s">
        <v>3657</v>
      </c>
      <c r="N3977" s="593" t="s">
        <v>19529</v>
      </c>
      <c r="O3977" s="553"/>
      <c r="P3977" s="554"/>
      <c r="Q3977" s="867" t="str">
        <f t="shared" ca="1" si="267"/>
        <v/>
      </c>
      <c r="R3977" s="867" t="str">
        <f t="shared" ca="1" si="268"/>
        <v/>
      </c>
      <c r="S3977" s="867" t="str">
        <f>IFERROR(IF(VLOOKUP("*"&amp;TRIM($F3977)&amp;"*",dump!$A:$D,4,FALSE)="","空文字",VLOOKUP("*"&amp;TRIM($F3977)&amp;"*",dump!$A:$D,4,FALSE)),"NA")</f>
        <v>NA</v>
      </c>
      <c r="T3977" s="867" t="str">
        <f t="shared" ca="1" si="269"/>
        <v>●</v>
      </c>
      <c r="U3977" s="867"/>
      <c r="V3977" s="867"/>
      <c r="W3977" s="867"/>
      <c r="X3977" s="867"/>
      <c r="Y3977" s="867" t="str">
        <f t="shared" si="270"/>
        <v/>
      </c>
      <c r="Z3977" s="867"/>
    </row>
    <row r="3978" spans="1:26" s="325" customFormat="1" ht="15" customHeight="1" outlineLevel="1">
      <c r="A3978" s="321"/>
      <c r="B3978" s="320"/>
      <c r="C3978" s="439"/>
      <c r="D3978" s="343"/>
      <c r="E3978" s="382"/>
      <c r="F3978" s="316" t="s">
        <v>10381</v>
      </c>
      <c r="G3978" s="382"/>
      <c r="H3978" s="382"/>
      <c r="I3978" s="534"/>
      <c r="J3978" s="342"/>
      <c r="K3978" s="864" t="str">
        <f t="shared" si="266"/>
        <v/>
      </c>
      <c r="L3978" s="555" t="s">
        <v>17116</v>
      </c>
      <c r="M3978" s="553" t="s">
        <v>3657</v>
      </c>
      <c r="N3978" s="593" t="s">
        <v>18321</v>
      </c>
      <c r="O3978" s="553" t="s">
        <v>17122</v>
      </c>
      <c r="P3978" s="554" t="s">
        <v>18322</v>
      </c>
      <c r="Q3978" s="867" t="str">
        <f t="shared" ca="1" si="267"/>
        <v>manual(3)</v>
      </c>
      <c r="R3978" s="867" t="str">
        <f t="shared" ca="1" si="268"/>
        <v>3</v>
      </c>
      <c r="S3978" s="867" t="str">
        <f>IFERROR(IF(VLOOKUP("*"&amp;TRIM($F3978)&amp;"*",dump!$A:$D,4,FALSE)="","空文字",VLOOKUP("*"&amp;TRIM($F3978)&amp;"*",dump!$A:$D,4,FALSE)),"NA")</f>
        <v>NA</v>
      </c>
      <c r="T3978" s="867" t="str">
        <f t="shared" ca="1" si="269"/>
        <v>×</v>
      </c>
      <c r="U3978" s="867"/>
      <c r="V3978" s="867"/>
      <c r="W3978" s="867"/>
      <c r="X3978" s="867"/>
      <c r="Y3978" s="867" t="str">
        <f t="shared" si="270"/>
        <v/>
      </c>
      <c r="Z3978" s="867"/>
    </row>
    <row r="3979" spans="1:26" s="325" customFormat="1" ht="15" customHeight="1" outlineLevel="1">
      <c r="A3979" s="321"/>
      <c r="B3979" s="320"/>
      <c r="C3979" s="439"/>
      <c r="D3979" s="343"/>
      <c r="E3979" s="382"/>
      <c r="F3979" s="316" t="s">
        <v>6578</v>
      </c>
      <c r="G3979" s="382"/>
      <c r="H3979" s="382"/>
      <c r="I3979" s="534"/>
      <c r="J3979" s="342"/>
      <c r="K3979" s="864" t="str">
        <f t="shared" si="266"/>
        <v/>
      </c>
      <c r="L3979" s="557" t="s">
        <v>3656</v>
      </c>
      <c r="M3979" s="558" t="s">
        <v>3655</v>
      </c>
      <c r="N3979" s="597"/>
      <c r="O3979" s="558"/>
      <c r="P3979" s="598"/>
      <c r="Q3979" s="867" t="str">
        <f t="shared" ca="1" si="267"/>
        <v/>
      </c>
      <c r="R3979" s="867" t="str">
        <f t="shared" ca="1" si="268"/>
        <v/>
      </c>
      <c r="S3979" s="867" t="str">
        <f>IFERROR(IF(VLOOKUP("*"&amp;TRIM($F3979)&amp;"*",dump!$A:$D,4,FALSE)="","空文字",VLOOKUP("*"&amp;TRIM($F3979)&amp;"*",dump!$A:$D,4,FALSE)),"NA")</f>
        <v>NA</v>
      </c>
      <c r="T3979" s="867" t="str">
        <f t="shared" ca="1" si="269"/>
        <v>●</v>
      </c>
      <c r="U3979" s="867"/>
      <c r="V3979" s="867"/>
      <c r="W3979" s="867"/>
      <c r="X3979" s="867"/>
      <c r="Y3979" s="867" t="str">
        <f t="shared" si="270"/>
        <v/>
      </c>
      <c r="Z3979" s="867"/>
    </row>
    <row r="3980" spans="1:26" s="325" customFormat="1" ht="15" customHeight="1" outlineLevel="1">
      <c r="A3980" s="321"/>
      <c r="B3980" s="320"/>
      <c r="C3980" s="439"/>
      <c r="D3980" s="343"/>
      <c r="E3980" s="382"/>
      <c r="F3980" s="316" t="s">
        <v>6579</v>
      </c>
      <c r="G3980" s="382"/>
      <c r="H3980" s="382"/>
      <c r="I3980" s="534"/>
      <c r="J3980" s="342"/>
      <c r="K3980" s="864" t="str">
        <f t="shared" si="266"/>
        <v/>
      </c>
      <c r="L3980" s="557" t="s">
        <v>3656</v>
      </c>
      <c r="M3980" s="558" t="s">
        <v>3655</v>
      </c>
      <c r="N3980" s="597"/>
      <c r="O3980" s="558"/>
      <c r="P3980" s="598"/>
      <c r="Q3980" s="867" t="str">
        <f t="shared" ca="1" si="267"/>
        <v/>
      </c>
      <c r="R3980" s="867" t="str">
        <f t="shared" ca="1" si="268"/>
        <v/>
      </c>
      <c r="S3980" s="867" t="str">
        <f>IFERROR(IF(VLOOKUP("*"&amp;TRIM($F3980)&amp;"*",dump!$A:$D,4,FALSE)="","空文字",VLOOKUP("*"&amp;TRIM($F3980)&amp;"*",dump!$A:$D,4,FALSE)),"NA")</f>
        <v>NA</v>
      </c>
      <c r="T3980" s="867" t="str">
        <f t="shared" ca="1" si="269"/>
        <v>●</v>
      </c>
      <c r="U3980" s="867"/>
      <c r="V3980" s="867"/>
      <c r="W3980" s="867"/>
      <c r="X3980" s="867"/>
      <c r="Y3980" s="867" t="str">
        <f t="shared" si="270"/>
        <v/>
      </c>
      <c r="Z3980" s="867"/>
    </row>
    <row r="3981" spans="1:26" s="325" customFormat="1" ht="15" customHeight="1" outlineLevel="1">
      <c r="A3981" s="321"/>
      <c r="B3981" s="320"/>
      <c r="C3981" s="439"/>
      <c r="D3981" s="343"/>
      <c r="E3981" s="531"/>
      <c r="F3981" s="316" t="s">
        <v>6580</v>
      </c>
      <c r="G3981" s="531"/>
      <c r="H3981" s="531"/>
      <c r="I3981" s="527"/>
      <c r="J3981" s="529"/>
      <c r="K3981" s="864" t="str">
        <f t="shared" ref="K3981:K4044" si="271">IF(AND(M3981="", O3981="", N3981&lt;&gt;""), "○", "")</f>
        <v/>
      </c>
      <c r="L3981" s="557" t="s">
        <v>3656</v>
      </c>
      <c r="M3981" s="558" t="s">
        <v>3655</v>
      </c>
      <c r="N3981" s="597"/>
      <c r="O3981" s="558"/>
      <c r="P3981" s="598"/>
      <c r="Q3981" s="867" t="str">
        <f t="shared" ref="Q3981:Q4044" ca="1" si="272">IF(P3981="","",IF(P3981="←",IF(OFFSET($J3981,0,MATCH(MID(M3981,1,FIND("の",M3981,1)-1), $L$11:$BA$11,0)+4,1,1)="","",OFFSET($L3981,0,MATCH(MID(M3981,1,FIND("の",M3981,1)-1), $L$11:$BA$11,0)+4,1,1)),P3981))</f>
        <v/>
      </c>
      <c r="R3981" s="867" t="str">
        <f t="shared" ref="R3981:R4044" ca="1" si="273">IF(COUNTIF(Q3981,"*(*"),MID(Q3981,FIND("(",Q3981,1)+1,FIND(")",Q3981,1)-FIND("(",Q3981,1)-1),IF(COUNTIF(Q3981,"*""*"),MID(Q3981,FIND("""",Q3981,1)+1,LEN(Q3981)-2),IF(COUNTIF(Q3981,"*：*"),RIGHT(Q3981,LEN(Q3981)-(FIND("：",Q3981))),Q3981)))</f>
        <v/>
      </c>
      <c r="S3981" s="867" t="str">
        <f>IFERROR(IF(VLOOKUP("*"&amp;TRIM($F3981)&amp;"*",dump!$A:$D,4,FALSE)="","空文字",VLOOKUP("*"&amp;TRIM($F3981)&amp;"*",dump!$A:$D,4,FALSE)),"NA")</f>
        <v>NA</v>
      </c>
      <c r="T3981" s="867" t="str">
        <f t="shared" ref="T3981:T4044" ca="1" si="274">IF($K3981&lt;&gt;"",IF($E3981&lt;&gt;"","■",""),IF(AND(R3981="",S3981="NA"),"●", IF(EXACT(R3981,S3981),"●","×")))</f>
        <v>●</v>
      </c>
      <c r="U3981" s="867"/>
      <c r="V3981" s="867"/>
      <c r="W3981" s="867"/>
      <c r="X3981" s="867"/>
      <c r="Y3981" s="867" t="str">
        <f t="shared" ref="Y3981:Y4044" si="275">IF(U3981="●","●","")</f>
        <v/>
      </c>
      <c r="Z3981" s="867"/>
    </row>
    <row r="3982" spans="1:26" s="325" customFormat="1" ht="30" customHeight="1" outlineLevel="1">
      <c r="A3982" s="321"/>
      <c r="B3982" s="320"/>
      <c r="C3982" s="439"/>
      <c r="D3982" s="343"/>
      <c r="E3982" s="318" t="s">
        <v>4718</v>
      </c>
      <c r="F3982" s="316" t="s">
        <v>173</v>
      </c>
      <c r="G3982" s="318" t="s">
        <v>2384</v>
      </c>
      <c r="H3982" s="318" t="s">
        <v>9</v>
      </c>
      <c r="I3982" s="322" t="s">
        <v>660</v>
      </c>
      <c r="J3982" s="402" t="s">
        <v>5684</v>
      </c>
      <c r="K3982" s="864" t="str">
        <f t="shared" si="271"/>
        <v/>
      </c>
      <c r="L3982" s="555" t="s">
        <v>17116</v>
      </c>
      <c r="M3982" s="553" t="s">
        <v>3657</v>
      </c>
      <c r="N3982" s="593" t="s">
        <v>18323</v>
      </c>
      <c r="O3982" s="553" t="s">
        <v>17117</v>
      </c>
      <c r="P3982" s="554" t="s">
        <v>17118</v>
      </c>
      <c r="Q3982" s="867" t="str">
        <f t="shared" ca="1" si="272"/>
        <v>初期値：0</v>
      </c>
      <c r="R3982" s="867" t="str">
        <f t="shared" ca="1" si="273"/>
        <v>0</v>
      </c>
      <c r="S3982" s="867" t="str">
        <f>IFERROR(IF(VLOOKUP("*"&amp;TRIM($F3982)&amp;"*",dump!$A:$D,4,FALSE)="","空文字",VLOOKUP("*"&amp;TRIM($F3982)&amp;"*",dump!$A:$D,4,FALSE)),"NA")</f>
        <v>NA</v>
      </c>
      <c r="T3982" s="867" t="str">
        <f t="shared" ca="1" si="274"/>
        <v>×</v>
      </c>
      <c r="U3982" s="867"/>
      <c r="V3982" s="867"/>
      <c r="W3982" s="867"/>
      <c r="X3982" s="867"/>
      <c r="Y3982" s="867" t="str">
        <f t="shared" si="275"/>
        <v/>
      </c>
      <c r="Z3982" s="867"/>
    </row>
    <row r="3983" spans="1:26" s="325" customFormat="1" ht="15" customHeight="1" outlineLevel="1">
      <c r="A3983" s="321"/>
      <c r="B3983" s="320"/>
      <c r="C3983" s="439"/>
      <c r="D3983" s="343"/>
      <c r="E3983" s="318" t="s">
        <v>4719</v>
      </c>
      <c r="F3983" s="316" t="s">
        <v>174</v>
      </c>
      <c r="G3983" s="318" t="s">
        <v>10382</v>
      </c>
      <c r="H3983" s="318" t="s">
        <v>9</v>
      </c>
      <c r="I3983" s="322" t="s">
        <v>660</v>
      </c>
      <c r="J3983" s="402" t="s">
        <v>5684</v>
      </c>
      <c r="K3983" s="864" t="str">
        <f t="shared" si="271"/>
        <v/>
      </c>
      <c r="L3983" s="557" t="s">
        <v>3656</v>
      </c>
      <c r="M3983" s="558" t="s">
        <v>3655</v>
      </c>
      <c r="N3983" s="597" t="s">
        <v>17177</v>
      </c>
      <c r="O3983" s="558"/>
      <c r="P3983" s="598"/>
      <c r="Q3983" s="867" t="str">
        <f t="shared" ca="1" si="272"/>
        <v/>
      </c>
      <c r="R3983" s="867" t="str">
        <f t="shared" ca="1" si="273"/>
        <v/>
      </c>
      <c r="S3983" s="867" t="str">
        <f>IFERROR(IF(VLOOKUP("*"&amp;TRIM($F3983)&amp;"*",dump!$A:$D,4,FALSE)="","空文字",VLOOKUP("*"&amp;TRIM($F3983)&amp;"*",dump!$A:$D,4,FALSE)),"NA")</f>
        <v>NA</v>
      </c>
      <c r="T3983" s="867" t="str">
        <f t="shared" ca="1" si="274"/>
        <v>●</v>
      </c>
      <c r="U3983" s="867"/>
      <c r="V3983" s="867"/>
      <c r="W3983" s="867"/>
      <c r="X3983" s="867"/>
      <c r="Y3983" s="867" t="str">
        <f t="shared" si="275"/>
        <v/>
      </c>
      <c r="Z3983" s="867"/>
    </row>
    <row r="3984" spans="1:26" s="325" customFormat="1" ht="15" customHeight="1" outlineLevel="1">
      <c r="A3984" s="321"/>
      <c r="B3984" s="320"/>
      <c r="C3984" s="439"/>
      <c r="D3984" s="343"/>
      <c r="E3984" s="530" t="s">
        <v>4720</v>
      </c>
      <c r="F3984" s="316" t="s">
        <v>175</v>
      </c>
      <c r="G3984" s="318" t="s">
        <v>2385</v>
      </c>
      <c r="H3984" s="318" t="s">
        <v>9</v>
      </c>
      <c r="I3984" s="322" t="s">
        <v>660</v>
      </c>
      <c r="J3984" s="402" t="s">
        <v>5684</v>
      </c>
      <c r="K3984" s="864" t="str">
        <f t="shared" si="271"/>
        <v/>
      </c>
      <c r="L3984" s="557" t="s">
        <v>3656</v>
      </c>
      <c r="M3984" s="558" t="s">
        <v>3655</v>
      </c>
      <c r="N3984" s="597" t="s">
        <v>17177</v>
      </c>
      <c r="O3984" s="558"/>
      <c r="P3984" s="598"/>
      <c r="Q3984" s="867" t="str">
        <f t="shared" ca="1" si="272"/>
        <v/>
      </c>
      <c r="R3984" s="867" t="str">
        <f t="shared" ca="1" si="273"/>
        <v/>
      </c>
      <c r="S3984" s="867" t="str">
        <f>IFERROR(IF(VLOOKUP("*"&amp;TRIM($F3984)&amp;"*",dump!$A:$D,4,FALSE)="","空文字",VLOOKUP("*"&amp;TRIM($F3984)&amp;"*",dump!$A:$D,4,FALSE)),"NA")</f>
        <v>NA</v>
      </c>
      <c r="T3984" s="867" t="str">
        <f t="shared" ca="1" si="274"/>
        <v>●</v>
      </c>
      <c r="U3984" s="867"/>
      <c r="V3984" s="867"/>
      <c r="W3984" s="867"/>
      <c r="X3984" s="867"/>
      <c r="Y3984" s="867" t="str">
        <f t="shared" si="275"/>
        <v/>
      </c>
      <c r="Z3984" s="867"/>
    </row>
    <row r="3985" spans="1:26" s="325" customFormat="1" ht="30" customHeight="1" outlineLevel="1">
      <c r="A3985" s="321"/>
      <c r="B3985" s="320"/>
      <c r="C3985" s="439"/>
      <c r="D3985" s="343"/>
      <c r="E3985" s="530" t="s">
        <v>10383</v>
      </c>
      <c r="F3985" s="316" t="s">
        <v>654</v>
      </c>
      <c r="G3985" s="318" t="s">
        <v>655</v>
      </c>
      <c r="H3985" s="318" t="s">
        <v>9</v>
      </c>
      <c r="I3985" s="322" t="s">
        <v>660</v>
      </c>
      <c r="J3985" s="402" t="s">
        <v>5684</v>
      </c>
      <c r="K3985" s="864" t="str">
        <f t="shared" si="271"/>
        <v/>
      </c>
      <c r="L3985" s="555" t="s">
        <v>17116</v>
      </c>
      <c r="M3985" s="553" t="s">
        <v>3657</v>
      </c>
      <c r="N3985" s="593" t="s">
        <v>18324</v>
      </c>
      <c r="O3985" s="553" t="s">
        <v>17117</v>
      </c>
      <c r="P3985" s="554" t="s">
        <v>17118</v>
      </c>
      <c r="Q3985" s="867" t="str">
        <f t="shared" ca="1" si="272"/>
        <v>初期値：0</v>
      </c>
      <c r="R3985" s="867" t="str">
        <f t="shared" ca="1" si="273"/>
        <v>0</v>
      </c>
      <c r="S3985" s="867" t="str">
        <f>IFERROR(IF(VLOOKUP("*"&amp;TRIM($F3985)&amp;"*",dump!$A:$D,4,FALSE)="","空文字",VLOOKUP("*"&amp;TRIM($F3985)&amp;"*",dump!$A:$D,4,FALSE)),"NA")</f>
        <v>NA</v>
      </c>
      <c r="T3985" s="867" t="str">
        <f t="shared" ca="1" si="274"/>
        <v>×</v>
      </c>
      <c r="U3985" s="867"/>
      <c r="V3985" s="867"/>
      <c r="W3985" s="867"/>
      <c r="X3985" s="867"/>
      <c r="Y3985" s="867" t="str">
        <f t="shared" si="275"/>
        <v/>
      </c>
      <c r="Z3985" s="867"/>
    </row>
    <row r="3986" spans="1:26" s="379" customFormat="1" ht="15" customHeight="1" outlineLevel="1">
      <c r="A3986" s="378"/>
      <c r="B3986" s="320"/>
      <c r="C3986" s="439"/>
      <c r="D3986" s="328"/>
      <c r="E3986" s="530" t="s">
        <v>10384</v>
      </c>
      <c r="F3986" s="316" t="s">
        <v>656</v>
      </c>
      <c r="G3986" s="530" t="s">
        <v>657</v>
      </c>
      <c r="H3986" s="530" t="s">
        <v>9</v>
      </c>
      <c r="I3986" s="526" t="s">
        <v>660</v>
      </c>
      <c r="J3986" s="528" t="s">
        <v>5684</v>
      </c>
      <c r="K3986" s="864" t="str">
        <f t="shared" si="271"/>
        <v/>
      </c>
      <c r="L3986" s="555" t="s">
        <v>17116</v>
      </c>
      <c r="M3986" s="553" t="s">
        <v>3657</v>
      </c>
      <c r="N3986" s="593" t="s">
        <v>18325</v>
      </c>
      <c r="O3986" s="553"/>
      <c r="P3986" s="554"/>
      <c r="Q3986" s="867" t="str">
        <f t="shared" ca="1" si="272"/>
        <v/>
      </c>
      <c r="R3986" s="867" t="str">
        <f t="shared" ca="1" si="273"/>
        <v/>
      </c>
      <c r="S3986" s="867" t="str">
        <f>IFERROR(IF(VLOOKUP("*"&amp;TRIM($F3986)&amp;"*",dump!$A:$D,4,FALSE)="","空文字",VLOOKUP("*"&amp;TRIM($F3986)&amp;"*",dump!$A:$D,4,FALSE)),"NA")</f>
        <v>NA</v>
      </c>
      <c r="T3986" s="867" t="str">
        <f t="shared" ca="1" si="274"/>
        <v>●</v>
      </c>
      <c r="U3986" s="867"/>
      <c r="V3986" s="867"/>
      <c r="W3986" s="867"/>
      <c r="X3986" s="867"/>
      <c r="Y3986" s="867" t="str">
        <f t="shared" si="275"/>
        <v/>
      </c>
      <c r="Z3986" s="867"/>
    </row>
    <row r="3987" spans="1:26" s="325" customFormat="1" ht="30" customHeight="1" outlineLevel="1">
      <c r="A3987" s="321"/>
      <c r="B3987" s="320"/>
      <c r="C3987" s="439"/>
      <c r="D3987" s="328"/>
      <c r="E3987" s="382"/>
      <c r="F3987" s="316" t="s">
        <v>10385</v>
      </c>
      <c r="G3987" s="382"/>
      <c r="H3987" s="382"/>
      <c r="I3987" s="534"/>
      <c r="J3987" s="342"/>
      <c r="K3987" s="864" t="str">
        <f t="shared" si="271"/>
        <v/>
      </c>
      <c r="L3987" s="555" t="s">
        <v>17116</v>
      </c>
      <c r="M3987" s="553" t="s">
        <v>3657</v>
      </c>
      <c r="N3987" s="593" t="s">
        <v>18326</v>
      </c>
      <c r="O3987" s="553" t="s">
        <v>17122</v>
      </c>
      <c r="P3987" s="554">
        <v>0</v>
      </c>
      <c r="Q3987" s="867">
        <f t="shared" ca="1" si="272"/>
        <v>0</v>
      </c>
      <c r="R3987" s="867">
        <f t="shared" ca="1" si="273"/>
        <v>0</v>
      </c>
      <c r="S3987" s="867" t="str">
        <f>IFERROR(IF(VLOOKUP("*"&amp;TRIM($F3987)&amp;"*",dump!$A:$D,4,FALSE)="","空文字",VLOOKUP("*"&amp;TRIM($F3987)&amp;"*",dump!$A:$D,4,FALSE)),"NA")</f>
        <v>NA</v>
      </c>
      <c r="T3987" s="867" t="str">
        <f t="shared" ca="1" si="274"/>
        <v>×</v>
      </c>
      <c r="U3987" s="867"/>
      <c r="V3987" s="867"/>
      <c r="W3987" s="867"/>
      <c r="X3987" s="867"/>
      <c r="Y3987" s="867" t="str">
        <f t="shared" si="275"/>
        <v/>
      </c>
      <c r="Z3987" s="867"/>
    </row>
    <row r="3988" spans="1:26" s="325" customFormat="1" ht="15" customHeight="1" outlineLevel="1">
      <c r="A3988" s="321"/>
      <c r="B3988" s="320"/>
      <c r="C3988" s="439"/>
      <c r="D3988" s="328"/>
      <c r="E3988" s="531"/>
      <c r="F3988" s="316" t="s">
        <v>6396</v>
      </c>
      <c r="G3988" s="531"/>
      <c r="H3988" s="531"/>
      <c r="I3988" s="527"/>
      <c r="J3988" s="529"/>
      <c r="K3988" s="864" t="str">
        <f t="shared" si="271"/>
        <v/>
      </c>
      <c r="L3988" s="557" t="s">
        <v>3656</v>
      </c>
      <c r="M3988" s="558" t="s">
        <v>3655</v>
      </c>
      <c r="N3988" s="597"/>
      <c r="O3988" s="558"/>
      <c r="P3988" s="598"/>
      <c r="Q3988" s="867" t="str">
        <f t="shared" ca="1" si="272"/>
        <v/>
      </c>
      <c r="R3988" s="867" t="str">
        <f t="shared" ca="1" si="273"/>
        <v/>
      </c>
      <c r="S3988" s="867" t="str">
        <f>IFERROR(IF(VLOOKUP("*"&amp;TRIM($F3988)&amp;"*",dump!$A:$D,4,FALSE)="","空文字",VLOOKUP("*"&amp;TRIM($F3988)&amp;"*",dump!$A:$D,4,FALSE)),"NA")</f>
        <v>NA</v>
      </c>
      <c r="T3988" s="867" t="str">
        <f t="shared" ca="1" si="274"/>
        <v>●</v>
      </c>
      <c r="U3988" s="867"/>
      <c r="V3988" s="867"/>
      <c r="W3988" s="867"/>
      <c r="X3988" s="867"/>
      <c r="Y3988" s="867" t="str">
        <f t="shared" si="275"/>
        <v/>
      </c>
      <c r="Z3988" s="867"/>
    </row>
    <row r="3989" spans="1:26" s="325" customFormat="1" ht="15" customHeight="1" outlineLevel="1">
      <c r="A3989" s="321"/>
      <c r="B3989" s="320"/>
      <c r="C3989" s="439"/>
      <c r="D3989" s="343"/>
      <c r="E3989" s="318" t="s">
        <v>10386</v>
      </c>
      <c r="F3989" s="316" t="s">
        <v>10387</v>
      </c>
      <c r="G3989" s="531" t="s">
        <v>10388</v>
      </c>
      <c r="H3989" s="318" t="s">
        <v>9</v>
      </c>
      <c r="I3989" s="322" t="s">
        <v>660</v>
      </c>
      <c r="J3989" s="402" t="s">
        <v>5684</v>
      </c>
      <c r="K3989" s="864" t="str">
        <f t="shared" si="271"/>
        <v/>
      </c>
      <c r="L3989" s="555" t="s">
        <v>17116</v>
      </c>
      <c r="M3989" s="553" t="s">
        <v>3657</v>
      </c>
      <c r="N3989" s="593" t="s">
        <v>18327</v>
      </c>
      <c r="O3989" s="553" t="s">
        <v>17122</v>
      </c>
      <c r="P3989" s="554" t="s">
        <v>17593</v>
      </c>
      <c r="Q3989" s="867" t="str">
        <f t="shared" ca="1" si="272"/>
        <v>impressions(3)</v>
      </c>
      <c r="R3989" s="867" t="str">
        <f t="shared" ca="1" si="273"/>
        <v>3</v>
      </c>
      <c r="S3989" s="867" t="str">
        <f>IFERROR(IF(VLOOKUP("*"&amp;TRIM($F3989)&amp;"*",dump!$A:$D,4,FALSE)="","空文字",VLOOKUP("*"&amp;TRIM($F3989)&amp;"*",dump!$A:$D,4,FALSE)),"NA")</f>
        <v>NA</v>
      </c>
      <c r="T3989" s="867" t="str">
        <f t="shared" ca="1" si="274"/>
        <v>×</v>
      </c>
      <c r="U3989" s="867"/>
      <c r="V3989" s="867"/>
      <c r="W3989" s="867"/>
      <c r="X3989" s="867"/>
      <c r="Y3989" s="867" t="str">
        <f t="shared" si="275"/>
        <v/>
      </c>
      <c r="Z3989" s="867"/>
    </row>
    <row r="3990" spans="1:26" s="325" customFormat="1" ht="30" customHeight="1" outlineLevel="1">
      <c r="A3990" s="321"/>
      <c r="B3990" s="320"/>
      <c r="C3990" s="439"/>
      <c r="D3990" s="343"/>
      <c r="E3990" s="105" t="s">
        <v>10389</v>
      </c>
      <c r="F3990" s="316" t="s">
        <v>6436</v>
      </c>
      <c r="G3990" s="531" t="s">
        <v>10390</v>
      </c>
      <c r="H3990" s="318" t="s">
        <v>9</v>
      </c>
      <c r="I3990" s="322" t="s">
        <v>660</v>
      </c>
      <c r="J3990" s="402" t="s">
        <v>5684</v>
      </c>
      <c r="K3990" s="864" t="str">
        <f t="shared" si="271"/>
        <v/>
      </c>
      <c r="L3990" s="557" t="s">
        <v>3656</v>
      </c>
      <c r="M3990" s="558" t="s">
        <v>3655</v>
      </c>
      <c r="N3990" s="597" t="s">
        <v>18328</v>
      </c>
      <c r="O3990" s="558"/>
      <c r="P3990" s="598"/>
      <c r="Q3990" s="867" t="str">
        <f t="shared" ca="1" si="272"/>
        <v/>
      </c>
      <c r="R3990" s="867" t="str">
        <f t="shared" ca="1" si="273"/>
        <v/>
      </c>
      <c r="S3990" s="867" t="str">
        <f>IFERROR(IF(VLOOKUP("*"&amp;TRIM($F3990)&amp;"*",dump!$A:$D,4,FALSE)="","空文字",VLOOKUP("*"&amp;TRIM($F3990)&amp;"*",dump!$A:$D,4,FALSE)),"NA")</f>
        <v>NA</v>
      </c>
      <c r="T3990" s="867" t="str">
        <f t="shared" ca="1" si="274"/>
        <v>●</v>
      </c>
      <c r="U3990" s="867"/>
      <c r="V3990" s="867"/>
      <c r="W3990" s="867"/>
      <c r="X3990" s="867"/>
      <c r="Y3990" s="867" t="str">
        <f t="shared" si="275"/>
        <v/>
      </c>
      <c r="Z3990" s="867"/>
    </row>
    <row r="3991" spans="1:26" s="325" customFormat="1" ht="60" customHeight="1" outlineLevel="1">
      <c r="A3991" s="321"/>
      <c r="B3991" s="320"/>
      <c r="C3991" s="439"/>
      <c r="D3991" s="343"/>
      <c r="E3991" s="105" t="s">
        <v>12022</v>
      </c>
      <c r="F3991" s="316" t="s">
        <v>6437</v>
      </c>
      <c r="G3991" s="531" t="s">
        <v>10391</v>
      </c>
      <c r="H3991" s="318" t="s">
        <v>9</v>
      </c>
      <c r="I3991" s="322" t="s">
        <v>660</v>
      </c>
      <c r="J3991" s="402" t="s">
        <v>5684</v>
      </c>
      <c r="K3991" s="864" t="str">
        <f t="shared" si="271"/>
        <v/>
      </c>
      <c r="L3991" s="557" t="s">
        <v>3656</v>
      </c>
      <c r="M3991" s="558" t="s">
        <v>3655</v>
      </c>
      <c r="N3991" s="597" t="s">
        <v>18329</v>
      </c>
      <c r="O3991" s="558"/>
      <c r="P3991" s="598"/>
      <c r="Q3991" s="867" t="str">
        <f t="shared" ca="1" si="272"/>
        <v/>
      </c>
      <c r="R3991" s="867" t="str">
        <f t="shared" ca="1" si="273"/>
        <v/>
      </c>
      <c r="S3991" s="867" t="str">
        <f>IFERROR(IF(VLOOKUP("*"&amp;TRIM($F3991)&amp;"*",dump!$A:$D,4,FALSE)="","空文字",VLOOKUP("*"&amp;TRIM($F3991)&amp;"*",dump!$A:$D,4,FALSE)),"NA")</f>
        <v>NA</v>
      </c>
      <c r="T3991" s="867" t="str">
        <f t="shared" ca="1" si="274"/>
        <v>●</v>
      </c>
      <c r="U3991" s="867"/>
      <c r="V3991" s="867"/>
      <c r="W3991" s="867"/>
      <c r="X3991" s="867"/>
      <c r="Y3991" s="867" t="str">
        <f t="shared" si="275"/>
        <v/>
      </c>
      <c r="Z3991" s="867"/>
    </row>
    <row r="3992" spans="1:26" s="325" customFormat="1" ht="75" customHeight="1" outlineLevel="1">
      <c r="A3992" s="321"/>
      <c r="B3992" s="320"/>
      <c r="C3992" s="439"/>
      <c r="D3992" s="343"/>
      <c r="E3992" s="105" t="s">
        <v>10392</v>
      </c>
      <c r="F3992" s="316" t="s">
        <v>6438</v>
      </c>
      <c r="G3992" s="531" t="s">
        <v>10393</v>
      </c>
      <c r="H3992" s="318" t="s">
        <v>9</v>
      </c>
      <c r="I3992" s="322" t="s">
        <v>660</v>
      </c>
      <c r="J3992" s="402" t="s">
        <v>5684</v>
      </c>
      <c r="K3992" s="864" t="str">
        <f t="shared" si="271"/>
        <v/>
      </c>
      <c r="L3992" s="557" t="s">
        <v>3656</v>
      </c>
      <c r="M3992" s="558" t="s">
        <v>3655</v>
      </c>
      <c r="N3992" s="597" t="s">
        <v>19938</v>
      </c>
      <c r="O3992" s="558"/>
      <c r="P3992" s="598"/>
      <c r="Q3992" s="867" t="str">
        <f t="shared" ca="1" si="272"/>
        <v/>
      </c>
      <c r="R3992" s="867" t="str">
        <f t="shared" ca="1" si="273"/>
        <v/>
      </c>
      <c r="S3992" s="867" t="str">
        <f>IFERROR(IF(VLOOKUP("*"&amp;TRIM($F3992)&amp;"*",dump!$A:$D,4,FALSE)="","空文字",VLOOKUP("*"&amp;TRIM($F3992)&amp;"*",dump!$A:$D,4,FALSE)),"NA")</f>
        <v>NA</v>
      </c>
      <c r="T3992" s="867" t="str">
        <f t="shared" ca="1" si="274"/>
        <v>●</v>
      </c>
      <c r="U3992" s="867"/>
      <c r="V3992" s="867"/>
      <c r="W3992" s="867"/>
      <c r="X3992" s="867"/>
      <c r="Y3992" s="867" t="str">
        <f t="shared" si="275"/>
        <v/>
      </c>
      <c r="Z3992" s="867"/>
    </row>
    <row r="3993" spans="1:26" s="325" customFormat="1" ht="45" customHeight="1" outlineLevel="1">
      <c r="A3993" s="321"/>
      <c r="B3993" s="320"/>
      <c r="C3993" s="439"/>
      <c r="D3993" s="343"/>
      <c r="E3993" s="105" t="s">
        <v>10394</v>
      </c>
      <c r="F3993" s="316" t="s">
        <v>6439</v>
      </c>
      <c r="G3993" s="531" t="s">
        <v>10395</v>
      </c>
      <c r="H3993" s="318" t="s">
        <v>9</v>
      </c>
      <c r="I3993" s="322" t="s">
        <v>660</v>
      </c>
      <c r="J3993" s="402" t="s">
        <v>5684</v>
      </c>
      <c r="K3993" s="864" t="str">
        <f t="shared" si="271"/>
        <v/>
      </c>
      <c r="L3993" s="557" t="s">
        <v>3656</v>
      </c>
      <c r="M3993" s="558" t="s">
        <v>3655</v>
      </c>
      <c r="N3993" s="597" t="s">
        <v>19939</v>
      </c>
      <c r="O3993" s="558"/>
      <c r="P3993" s="598"/>
      <c r="Q3993" s="867" t="str">
        <f t="shared" ca="1" si="272"/>
        <v/>
      </c>
      <c r="R3993" s="867" t="str">
        <f t="shared" ca="1" si="273"/>
        <v/>
      </c>
      <c r="S3993" s="867" t="str">
        <f>IFERROR(IF(VLOOKUP("*"&amp;TRIM($F3993)&amp;"*",dump!$A:$D,4,FALSE)="","空文字",VLOOKUP("*"&amp;TRIM($F3993)&amp;"*",dump!$A:$D,4,FALSE)),"NA")</f>
        <v>NA</v>
      </c>
      <c r="T3993" s="867" t="str">
        <f t="shared" ca="1" si="274"/>
        <v>●</v>
      </c>
      <c r="U3993" s="867"/>
      <c r="V3993" s="867"/>
      <c r="W3993" s="867"/>
      <c r="X3993" s="867"/>
      <c r="Y3993" s="867" t="str">
        <f t="shared" si="275"/>
        <v/>
      </c>
      <c r="Z3993" s="867"/>
    </row>
    <row r="3994" spans="1:26" s="325" customFormat="1" ht="45" customHeight="1" outlineLevel="1">
      <c r="A3994" s="321"/>
      <c r="B3994" s="320"/>
      <c r="C3994" s="439"/>
      <c r="D3994" s="343"/>
      <c r="E3994" s="105" t="s">
        <v>10396</v>
      </c>
      <c r="F3994" s="316" t="s">
        <v>6440</v>
      </c>
      <c r="G3994" s="531" t="s">
        <v>10397</v>
      </c>
      <c r="H3994" s="318" t="s">
        <v>9</v>
      </c>
      <c r="I3994" s="322" t="s">
        <v>660</v>
      </c>
      <c r="J3994" s="402" t="s">
        <v>5684</v>
      </c>
      <c r="K3994" s="864" t="str">
        <f t="shared" si="271"/>
        <v/>
      </c>
      <c r="L3994" s="557" t="s">
        <v>3656</v>
      </c>
      <c r="M3994" s="558" t="s">
        <v>3655</v>
      </c>
      <c r="N3994" s="597" t="s">
        <v>18330</v>
      </c>
      <c r="O3994" s="558"/>
      <c r="P3994" s="598"/>
      <c r="Q3994" s="867" t="str">
        <f t="shared" ca="1" si="272"/>
        <v/>
      </c>
      <c r="R3994" s="867" t="str">
        <f t="shared" ca="1" si="273"/>
        <v/>
      </c>
      <c r="S3994" s="867" t="str">
        <f>IFERROR(IF(VLOOKUP("*"&amp;TRIM($F3994)&amp;"*",dump!$A:$D,4,FALSE)="","空文字",VLOOKUP("*"&amp;TRIM($F3994)&amp;"*",dump!$A:$D,4,FALSE)),"NA")</f>
        <v>NA</v>
      </c>
      <c r="T3994" s="867" t="str">
        <f t="shared" ca="1" si="274"/>
        <v>●</v>
      </c>
      <c r="U3994" s="867"/>
      <c r="V3994" s="867"/>
      <c r="W3994" s="867"/>
      <c r="X3994" s="867"/>
      <c r="Y3994" s="867" t="str">
        <f t="shared" si="275"/>
        <v/>
      </c>
      <c r="Z3994" s="867"/>
    </row>
    <row r="3995" spans="1:26" s="325" customFormat="1" ht="45" customHeight="1" outlineLevel="1">
      <c r="A3995" s="321"/>
      <c r="B3995" s="320"/>
      <c r="C3995" s="439"/>
      <c r="D3995" s="343"/>
      <c r="E3995" s="105" t="s">
        <v>10398</v>
      </c>
      <c r="F3995" s="316" t="s">
        <v>6441</v>
      </c>
      <c r="G3995" s="531" t="s">
        <v>10399</v>
      </c>
      <c r="H3995" s="318" t="s">
        <v>9</v>
      </c>
      <c r="I3995" s="322" t="s">
        <v>660</v>
      </c>
      <c r="J3995" s="402" t="s">
        <v>5684</v>
      </c>
      <c r="K3995" s="864" t="str">
        <f t="shared" si="271"/>
        <v/>
      </c>
      <c r="L3995" s="557" t="s">
        <v>3656</v>
      </c>
      <c r="M3995" s="558" t="s">
        <v>3655</v>
      </c>
      <c r="N3995" s="597" t="s">
        <v>18331</v>
      </c>
      <c r="O3995" s="558"/>
      <c r="P3995" s="598"/>
      <c r="Q3995" s="867" t="str">
        <f t="shared" ca="1" si="272"/>
        <v/>
      </c>
      <c r="R3995" s="867" t="str">
        <f t="shared" ca="1" si="273"/>
        <v/>
      </c>
      <c r="S3995" s="867" t="str">
        <f>IFERROR(IF(VLOOKUP("*"&amp;TRIM($F3995)&amp;"*",dump!$A:$D,4,FALSE)="","空文字",VLOOKUP("*"&amp;TRIM($F3995)&amp;"*",dump!$A:$D,4,FALSE)),"NA")</f>
        <v>NA</v>
      </c>
      <c r="T3995" s="867" t="str">
        <f t="shared" ca="1" si="274"/>
        <v>●</v>
      </c>
      <c r="U3995" s="867"/>
      <c r="V3995" s="867"/>
      <c r="W3995" s="867"/>
      <c r="X3995" s="867"/>
      <c r="Y3995" s="867" t="str">
        <f t="shared" si="275"/>
        <v/>
      </c>
      <c r="Z3995" s="867"/>
    </row>
    <row r="3996" spans="1:26" s="325" customFormat="1" ht="45" customHeight="1" outlineLevel="1">
      <c r="A3996" s="321"/>
      <c r="B3996" s="320"/>
      <c r="C3996" s="439"/>
      <c r="D3996" s="343"/>
      <c r="E3996" s="318" t="s">
        <v>10400</v>
      </c>
      <c r="F3996" s="316" t="s">
        <v>6935</v>
      </c>
      <c r="G3996" s="531" t="s">
        <v>10401</v>
      </c>
      <c r="H3996" s="318" t="s">
        <v>9</v>
      </c>
      <c r="I3996" s="322" t="s">
        <v>660</v>
      </c>
      <c r="J3996" s="402" t="s">
        <v>5684</v>
      </c>
      <c r="K3996" s="864" t="str">
        <f t="shared" si="271"/>
        <v/>
      </c>
      <c r="L3996" s="557" t="s">
        <v>3656</v>
      </c>
      <c r="M3996" s="558" t="s">
        <v>3655</v>
      </c>
      <c r="N3996" s="597" t="s">
        <v>19940</v>
      </c>
      <c r="O3996" s="558"/>
      <c r="P3996" s="598"/>
      <c r="Q3996" s="867" t="str">
        <f t="shared" ca="1" si="272"/>
        <v/>
      </c>
      <c r="R3996" s="867" t="str">
        <f t="shared" ca="1" si="273"/>
        <v/>
      </c>
      <c r="S3996" s="867" t="str">
        <f>IFERROR(IF(VLOOKUP("*"&amp;TRIM($F3996)&amp;"*",dump!$A:$D,4,FALSE)="","空文字",VLOOKUP("*"&amp;TRIM($F3996)&amp;"*",dump!$A:$D,4,FALSE)),"NA")</f>
        <v>NA</v>
      </c>
      <c r="T3996" s="867" t="str">
        <f t="shared" ca="1" si="274"/>
        <v>●</v>
      </c>
      <c r="U3996" s="867"/>
      <c r="V3996" s="867"/>
      <c r="W3996" s="867"/>
      <c r="X3996" s="867"/>
      <c r="Y3996" s="867" t="str">
        <f t="shared" si="275"/>
        <v/>
      </c>
      <c r="Z3996" s="867"/>
    </row>
    <row r="3997" spans="1:26" s="325" customFormat="1" ht="15" customHeight="1" outlineLevel="1">
      <c r="A3997" s="321"/>
      <c r="B3997" s="320"/>
      <c r="C3997" s="439"/>
      <c r="D3997" s="343"/>
      <c r="E3997" s="240" t="s">
        <v>10402</v>
      </c>
      <c r="F3997" s="316" t="s">
        <v>6936</v>
      </c>
      <c r="G3997" s="531" t="s">
        <v>10403</v>
      </c>
      <c r="H3997" s="318" t="s">
        <v>418</v>
      </c>
      <c r="I3997" s="322" t="s">
        <v>660</v>
      </c>
      <c r="J3997" s="402" t="s">
        <v>5684</v>
      </c>
      <c r="K3997" s="864" t="str">
        <f t="shared" si="271"/>
        <v/>
      </c>
      <c r="L3997" s="557" t="s">
        <v>3656</v>
      </c>
      <c r="M3997" s="558" t="s">
        <v>3655</v>
      </c>
      <c r="N3997" s="597" t="s">
        <v>18332</v>
      </c>
      <c r="O3997" s="558"/>
      <c r="P3997" s="598"/>
      <c r="Q3997" s="867" t="str">
        <f t="shared" ca="1" si="272"/>
        <v/>
      </c>
      <c r="R3997" s="867" t="str">
        <f t="shared" ca="1" si="273"/>
        <v/>
      </c>
      <c r="S3997" s="867" t="str">
        <f>IFERROR(IF(VLOOKUP("*"&amp;TRIM($F3997)&amp;"*",dump!$A:$D,4,FALSE)="","空文字",VLOOKUP("*"&amp;TRIM($F3997)&amp;"*",dump!$A:$D,4,FALSE)),"NA")</f>
        <v>NA</v>
      </c>
      <c r="T3997" s="867" t="str">
        <f t="shared" ca="1" si="274"/>
        <v>●</v>
      </c>
      <c r="U3997" s="867"/>
      <c r="V3997" s="867"/>
      <c r="W3997" s="867"/>
      <c r="X3997" s="867"/>
      <c r="Y3997" s="867" t="str">
        <f t="shared" si="275"/>
        <v/>
      </c>
      <c r="Z3997" s="867"/>
    </row>
    <row r="3998" spans="1:26" s="325" customFormat="1" ht="15" customHeight="1" outlineLevel="1">
      <c r="A3998" s="321"/>
      <c r="B3998" s="320"/>
      <c r="C3998" s="439"/>
      <c r="D3998" s="343"/>
      <c r="E3998" s="240" t="s">
        <v>10404</v>
      </c>
      <c r="F3998" s="316" t="s">
        <v>6937</v>
      </c>
      <c r="G3998" s="531" t="s">
        <v>6940</v>
      </c>
      <c r="H3998" s="318" t="s">
        <v>9</v>
      </c>
      <c r="I3998" s="322" t="s">
        <v>660</v>
      </c>
      <c r="J3998" s="402" t="s">
        <v>5684</v>
      </c>
      <c r="K3998" s="864" t="str">
        <f t="shared" si="271"/>
        <v/>
      </c>
      <c r="L3998" s="557" t="s">
        <v>3656</v>
      </c>
      <c r="M3998" s="558" t="s">
        <v>3655</v>
      </c>
      <c r="N3998" s="597" t="s">
        <v>18332</v>
      </c>
      <c r="O3998" s="558"/>
      <c r="P3998" s="598"/>
      <c r="Q3998" s="867" t="str">
        <f t="shared" ca="1" si="272"/>
        <v/>
      </c>
      <c r="R3998" s="867" t="str">
        <f t="shared" ca="1" si="273"/>
        <v/>
      </c>
      <c r="S3998" s="867" t="str">
        <f>IFERROR(IF(VLOOKUP("*"&amp;TRIM($F3998)&amp;"*",dump!$A:$D,4,FALSE)="","空文字",VLOOKUP("*"&amp;TRIM($F3998)&amp;"*",dump!$A:$D,4,FALSE)),"NA")</f>
        <v>NA</v>
      </c>
      <c r="T3998" s="867" t="str">
        <f t="shared" ca="1" si="274"/>
        <v>●</v>
      </c>
      <c r="U3998" s="867"/>
      <c r="V3998" s="867"/>
      <c r="W3998" s="867"/>
      <c r="X3998" s="867"/>
      <c r="Y3998" s="867" t="str">
        <f t="shared" si="275"/>
        <v/>
      </c>
      <c r="Z3998" s="867"/>
    </row>
    <row r="3999" spans="1:26" s="325" customFormat="1" ht="45" customHeight="1" outlineLevel="1">
      <c r="A3999" s="321"/>
      <c r="B3999" s="320"/>
      <c r="C3999" s="439"/>
      <c r="D3999" s="343"/>
      <c r="E3999" s="240" t="s">
        <v>10405</v>
      </c>
      <c r="F3999" s="316" t="s">
        <v>6938</v>
      </c>
      <c r="G3999" s="531" t="s">
        <v>10406</v>
      </c>
      <c r="H3999" s="318" t="s">
        <v>418</v>
      </c>
      <c r="I3999" s="322" t="s">
        <v>660</v>
      </c>
      <c r="J3999" s="402" t="s">
        <v>5684</v>
      </c>
      <c r="K3999" s="864" t="str">
        <f t="shared" si="271"/>
        <v/>
      </c>
      <c r="L3999" s="557" t="s">
        <v>3656</v>
      </c>
      <c r="M3999" s="558" t="s">
        <v>3655</v>
      </c>
      <c r="N3999" s="597" t="s">
        <v>18332</v>
      </c>
      <c r="O3999" s="558"/>
      <c r="P3999" s="598"/>
      <c r="Q3999" s="867" t="str">
        <f t="shared" ca="1" si="272"/>
        <v/>
      </c>
      <c r="R3999" s="867" t="str">
        <f t="shared" ca="1" si="273"/>
        <v/>
      </c>
      <c r="S3999" s="867" t="str">
        <f>IFERROR(IF(VLOOKUP("*"&amp;TRIM($F3999)&amp;"*",dump!$A:$D,4,FALSE)="","空文字",VLOOKUP("*"&amp;TRIM($F3999)&amp;"*",dump!$A:$D,4,FALSE)),"NA")</f>
        <v>NA</v>
      </c>
      <c r="T3999" s="867" t="str">
        <f t="shared" ca="1" si="274"/>
        <v>●</v>
      </c>
      <c r="U3999" s="867"/>
      <c r="V3999" s="867"/>
      <c r="W3999" s="867"/>
      <c r="X3999" s="867"/>
      <c r="Y3999" s="867" t="str">
        <f t="shared" si="275"/>
        <v/>
      </c>
      <c r="Z3999" s="867"/>
    </row>
    <row r="4000" spans="1:26" s="325" customFormat="1" ht="30" customHeight="1" outlineLevel="1">
      <c r="A4000" s="321"/>
      <c r="B4000" s="320"/>
      <c r="C4000" s="439"/>
      <c r="D4000" s="343"/>
      <c r="E4000" s="240" t="s">
        <v>10407</v>
      </c>
      <c r="F4000" s="316" t="s">
        <v>6939</v>
      </c>
      <c r="G4000" s="531" t="s">
        <v>10408</v>
      </c>
      <c r="H4000" s="318" t="s">
        <v>418</v>
      </c>
      <c r="I4000" s="322" t="s">
        <v>660</v>
      </c>
      <c r="J4000" s="402" t="s">
        <v>5684</v>
      </c>
      <c r="K4000" s="864" t="str">
        <f t="shared" si="271"/>
        <v/>
      </c>
      <c r="L4000" s="557" t="s">
        <v>3656</v>
      </c>
      <c r="M4000" s="558" t="s">
        <v>3655</v>
      </c>
      <c r="N4000" s="597" t="s">
        <v>18332</v>
      </c>
      <c r="O4000" s="558"/>
      <c r="P4000" s="598"/>
      <c r="Q4000" s="867" t="str">
        <f t="shared" ca="1" si="272"/>
        <v/>
      </c>
      <c r="R4000" s="867" t="str">
        <f t="shared" ca="1" si="273"/>
        <v/>
      </c>
      <c r="S4000" s="867" t="str">
        <f>IFERROR(IF(VLOOKUP("*"&amp;TRIM($F4000)&amp;"*",dump!$A:$D,4,FALSE)="","空文字",VLOOKUP("*"&amp;TRIM($F4000)&amp;"*",dump!$A:$D,4,FALSE)),"NA")</f>
        <v>NA</v>
      </c>
      <c r="T4000" s="867" t="str">
        <f t="shared" ca="1" si="274"/>
        <v>●</v>
      </c>
      <c r="U4000" s="867"/>
      <c r="V4000" s="867"/>
      <c r="W4000" s="867"/>
      <c r="X4000" s="867"/>
      <c r="Y4000" s="867" t="str">
        <f t="shared" si="275"/>
        <v/>
      </c>
      <c r="Z4000" s="867"/>
    </row>
    <row r="4001" spans="1:26" s="325" customFormat="1" ht="75" customHeight="1" outlineLevel="1">
      <c r="A4001" s="321"/>
      <c r="B4001" s="320"/>
      <c r="C4001" s="439"/>
      <c r="D4001" s="343"/>
      <c r="E4001" s="240" t="s">
        <v>10409</v>
      </c>
      <c r="F4001" s="316" t="s">
        <v>7152</v>
      </c>
      <c r="G4001" s="531" t="s">
        <v>7153</v>
      </c>
      <c r="H4001" s="318" t="s">
        <v>3657</v>
      </c>
      <c r="I4001" s="322" t="s">
        <v>3666</v>
      </c>
      <c r="J4001" s="402" t="s">
        <v>5684</v>
      </c>
      <c r="K4001" s="864" t="str">
        <f t="shared" si="271"/>
        <v/>
      </c>
      <c r="L4001" s="555" t="s">
        <v>17116</v>
      </c>
      <c r="M4001" s="553" t="s">
        <v>3657</v>
      </c>
      <c r="N4001" s="593" t="s">
        <v>19941</v>
      </c>
      <c r="O4001" s="553" t="s">
        <v>17569</v>
      </c>
      <c r="P4001" s="554">
        <v>24</v>
      </c>
      <c r="Q4001" s="867">
        <f t="shared" ca="1" si="272"/>
        <v>24</v>
      </c>
      <c r="R4001" s="867">
        <f t="shared" ca="1" si="273"/>
        <v>24</v>
      </c>
      <c r="S4001" s="867" t="str">
        <f>IFERROR(IF(VLOOKUP("*"&amp;TRIM($F4001)&amp;"*",dump!$A:$D,4,FALSE)="","空文字",VLOOKUP("*"&amp;TRIM($F4001)&amp;"*",dump!$A:$D,4,FALSE)),"NA")</f>
        <v>NA</v>
      </c>
      <c r="T4001" s="867" t="str">
        <f t="shared" ca="1" si="274"/>
        <v>×</v>
      </c>
      <c r="U4001" s="867"/>
      <c r="V4001" s="867"/>
      <c r="W4001" s="867"/>
      <c r="X4001" s="867"/>
      <c r="Y4001" s="867" t="str">
        <f t="shared" si="275"/>
        <v/>
      </c>
      <c r="Z4001" s="867"/>
    </row>
    <row r="4002" spans="1:26" s="325" customFormat="1" ht="75" customHeight="1" outlineLevel="1">
      <c r="A4002" s="321"/>
      <c r="B4002" s="320"/>
      <c r="C4002" s="439"/>
      <c r="D4002" s="343"/>
      <c r="E4002" s="240" t="s">
        <v>10410</v>
      </c>
      <c r="F4002" s="316" t="s">
        <v>7154</v>
      </c>
      <c r="G4002" s="531" t="s">
        <v>7155</v>
      </c>
      <c r="H4002" s="318" t="s">
        <v>3657</v>
      </c>
      <c r="I4002" s="322" t="s">
        <v>3666</v>
      </c>
      <c r="J4002" s="402" t="s">
        <v>5684</v>
      </c>
      <c r="K4002" s="864" t="str">
        <f t="shared" si="271"/>
        <v/>
      </c>
      <c r="L4002" s="555" t="s">
        <v>17116</v>
      </c>
      <c r="M4002" s="553" t="s">
        <v>3657</v>
      </c>
      <c r="N4002" s="593" t="s">
        <v>19942</v>
      </c>
      <c r="O4002" s="553" t="s">
        <v>17569</v>
      </c>
      <c r="P4002" s="554" t="s">
        <v>17651</v>
      </c>
      <c r="Q4002" s="867" t="str">
        <f t="shared" ca="1" si="272"/>
        <v>sheets(1)</v>
      </c>
      <c r="R4002" s="867" t="str">
        <f t="shared" ca="1" si="273"/>
        <v>1</v>
      </c>
      <c r="S4002" s="867" t="str">
        <f>IFERROR(IF(VLOOKUP("*"&amp;TRIM($F4002)&amp;"*",dump!$A:$D,4,FALSE)="","空文字",VLOOKUP("*"&amp;TRIM($F4002)&amp;"*",dump!$A:$D,4,FALSE)),"NA")</f>
        <v>NA</v>
      </c>
      <c r="T4002" s="867" t="str">
        <f t="shared" ca="1" si="274"/>
        <v>×</v>
      </c>
      <c r="U4002" s="867"/>
      <c r="V4002" s="867"/>
      <c r="W4002" s="867"/>
      <c r="X4002" s="867"/>
      <c r="Y4002" s="867" t="str">
        <f t="shared" si="275"/>
        <v/>
      </c>
      <c r="Z4002" s="867"/>
    </row>
    <row r="4003" spans="1:26" s="325" customFormat="1" ht="75" customHeight="1" outlineLevel="1">
      <c r="A4003" s="321"/>
      <c r="B4003" s="320"/>
      <c r="C4003" s="439"/>
      <c r="D4003" s="343"/>
      <c r="E4003" s="240" t="s">
        <v>10411</v>
      </c>
      <c r="F4003" s="316" t="s">
        <v>7156</v>
      </c>
      <c r="G4003" s="531" t="s">
        <v>7157</v>
      </c>
      <c r="H4003" s="318" t="s">
        <v>3657</v>
      </c>
      <c r="I4003" s="322" t="s">
        <v>3666</v>
      </c>
      <c r="J4003" s="402" t="s">
        <v>5684</v>
      </c>
      <c r="K4003" s="864" t="str">
        <f t="shared" si="271"/>
        <v/>
      </c>
      <c r="L4003" s="555" t="s">
        <v>17116</v>
      </c>
      <c r="M4003" s="553" t="s">
        <v>3657</v>
      </c>
      <c r="N4003" s="593" t="s">
        <v>19943</v>
      </c>
      <c r="O4003" s="553" t="s">
        <v>17569</v>
      </c>
      <c r="P4003" s="554" t="s">
        <v>17593</v>
      </c>
      <c r="Q4003" s="867" t="str">
        <f t="shared" ca="1" si="272"/>
        <v>impressions(3)</v>
      </c>
      <c r="R4003" s="867" t="str">
        <f t="shared" ca="1" si="273"/>
        <v>3</v>
      </c>
      <c r="S4003" s="867" t="str">
        <f>IFERROR(IF(VLOOKUP("*"&amp;TRIM($F4003)&amp;"*",dump!$A:$D,4,FALSE)="","空文字",VLOOKUP("*"&amp;TRIM($F4003)&amp;"*",dump!$A:$D,4,FALSE)),"NA")</f>
        <v>NA</v>
      </c>
      <c r="T4003" s="867" t="str">
        <f t="shared" ca="1" si="274"/>
        <v>×</v>
      </c>
      <c r="U4003" s="867"/>
      <c r="V4003" s="867"/>
      <c r="W4003" s="867"/>
      <c r="X4003" s="867"/>
      <c r="Y4003" s="867" t="str">
        <f t="shared" si="275"/>
        <v/>
      </c>
      <c r="Z4003" s="867"/>
    </row>
    <row r="4004" spans="1:26" s="325" customFormat="1" ht="60" customHeight="1" outlineLevel="1">
      <c r="A4004" s="321"/>
      <c r="B4004" s="320"/>
      <c r="C4004" s="439"/>
      <c r="D4004" s="343"/>
      <c r="E4004" s="240" t="s">
        <v>10412</v>
      </c>
      <c r="F4004" s="316" t="s">
        <v>7158</v>
      </c>
      <c r="G4004" s="531" t="s">
        <v>7159</v>
      </c>
      <c r="H4004" s="318" t="s">
        <v>3657</v>
      </c>
      <c r="I4004" s="322" t="s">
        <v>3666</v>
      </c>
      <c r="J4004" s="402" t="s">
        <v>5684</v>
      </c>
      <c r="K4004" s="864" t="str">
        <f t="shared" si="271"/>
        <v/>
      </c>
      <c r="L4004" s="555" t="s">
        <v>17116</v>
      </c>
      <c r="M4004" s="553" t="s">
        <v>3657</v>
      </c>
      <c r="N4004" s="593" t="s">
        <v>19944</v>
      </c>
      <c r="O4004" s="553" t="s">
        <v>17511</v>
      </c>
      <c r="P4004" s="554" t="s">
        <v>17118</v>
      </c>
      <c r="Q4004" s="867" t="str">
        <f t="shared" ca="1" si="272"/>
        <v>初期値：0</v>
      </c>
      <c r="R4004" s="867" t="str">
        <f t="shared" ca="1" si="273"/>
        <v>0</v>
      </c>
      <c r="S4004" s="867" t="str">
        <f>IFERROR(IF(VLOOKUP("*"&amp;TRIM($F4004)&amp;"*",dump!$A:$D,4,FALSE)="","空文字",VLOOKUP("*"&amp;TRIM($F4004)&amp;"*",dump!$A:$D,4,FALSE)),"NA")</f>
        <v>NA</v>
      </c>
      <c r="T4004" s="867" t="str">
        <f t="shared" ca="1" si="274"/>
        <v>×</v>
      </c>
      <c r="U4004" s="867"/>
      <c r="V4004" s="867"/>
      <c r="W4004" s="867"/>
      <c r="X4004" s="867"/>
      <c r="Y4004" s="867" t="str">
        <f t="shared" si="275"/>
        <v/>
      </c>
      <c r="Z4004" s="867"/>
    </row>
    <row r="4005" spans="1:26" s="325" customFormat="1" ht="75" customHeight="1" outlineLevel="1">
      <c r="A4005" s="321"/>
      <c r="B4005" s="320"/>
      <c r="C4005" s="439"/>
      <c r="D4005" s="343"/>
      <c r="E4005" s="240" t="s">
        <v>10413</v>
      </c>
      <c r="F4005" s="316" t="s">
        <v>7160</v>
      </c>
      <c r="G4005" s="531" t="s">
        <v>7161</v>
      </c>
      <c r="H4005" s="318" t="s">
        <v>3657</v>
      </c>
      <c r="I4005" s="322" t="s">
        <v>3666</v>
      </c>
      <c r="J4005" s="402" t="s">
        <v>5684</v>
      </c>
      <c r="K4005" s="864" t="str">
        <f t="shared" si="271"/>
        <v/>
      </c>
      <c r="L4005" s="555" t="s">
        <v>17116</v>
      </c>
      <c r="M4005" s="553" t="s">
        <v>3657</v>
      </c>
      <c r="N4005" s="593" t="s">
        <v>19945</v>
      </c>
      <c r="O4005" s="553" t="s">
        <v>17511</v>
      </c>
      <c r="P4005" s="554" t="s">
        <v>17118</v>
      </c>
      <c r="Q4005" s="867" t="str">
        <f t="shared" ca="1" si="272"/>
        <v>初期値：0</v>
      </c>
      <c r="R4005" s="867" t="str">
        <f t="shared" ca="1" si="273"/>
        <v>0</v>
      </c>
      <c r="S4005" s="867" t="str">
        <f>IFERROR(IF(VLOOKUP("*"&amp;TRIM($F4005)&amp;"*",dump!$A:$D,4,FALSE)="","空文字",VLOOKUP("*"&amp;TRIM($F4005)&amp;"*",dump!$A:$D,4,FALSE)),"NA")</f>
        <v>NA</v>
      </c>
      <c r="T4005" s="867" t="str">
        <f t="shared" ca="1" si="274"/>
        <v>×</v>
      </c>
      <c r="U4005" s="867"/>
      <c r="V4005" s="867"/>
      <c r="W4005" s="867"/>
      <c r="X4005" s="867"/>
      <c r="Y4005" s="867" t="str">
        <f t="shared" si="275"/>
        <v/>
      </c>
      <c r="Z4005" s="867"/>
    </row>
    <row r="4006" spans="1:26" s="325" customFormat="1" ht="75" customHeight="1" outlineLevel="1">
      <c r="A4006" s="321"/>
      <c r="B4006" s="320"/>
      <c r="C4006" s="439"/>
      <c r="D4006" s="343"/>
      <c r="E4006" s="240" t="s">
        <v>10414</v>
      </c>
      <c r="F4006" s="316" t="s">
        <v>7162</v>
      </c>
      <c r="G4006" s="531" t="s">
        <v>7163</v>
      </c>
      <c r="H4006" s="318" t="s">
        <v>3657</v>
      </c>
      <c r="I4006" s="322" t="s">
        <v>3666</v>
      </c>
      <c r="J4006" s="402" t="s">
        <v>5684</v>
      </c>
      <c r="K4006" s="864" t="str">
        <f t="shared" si="271"/>
        <v/>
      </c>
      <c r="L4006" s="555" t="s">
        <v>17116</v>
      </c>
      <c r="M4006" s="553" t="s">
        <v>3657</v>
      </c>
      <c r="N4006" s="593" t="s">
        <v>19946</v>
      </c>
      <c r="O4006" s="553" t="s">
        <v>17511</v>
      </c>
      <c r="P4006" s="554" t="s">
        <v>17118</v>
      </c>
      <c r="Q4006" s="867" t="str">
        <f t="shared" ca="1" si="272"/>
        <v>初期値：0</v>
      </c>
      <c r="R4006" s="867" t="str">
        <f t="shared" ca="1" si="273"/>
        <v>0</v>
      </c>
      <c r="S4006" s="867" t="str">
        <f>IFERROR(IF(VLOOKUP("*"&amp;TRIM($F4006)&amp;"*",dump!$A:$D,4,FALSE)="","空文字",VLOOKUP("*"&amp;TRIM($F4006)&amp;"*",dump!$A:$D,4,FALSE)),"NA")</f>
        <v>NA</v>
      </c>
      <c r="T4006" s="867" t="str">
        <f t="shared" ca="1" si="274"/>
        <v>×</v>
      </c>
      <c r="U4006" s="867"/>
      <c r="V4006" s="867"/>
      <c r="W4006" s="867"/>
      <c r="X4006" s="867"/>
      <c r="Y4006" s="867" t="str">
        <f t="shared" si="275"/>
        <v/>
      </c>
      <c r="Z4006" s="867"/>
    </row>
    <row r="4007" spans="1:26" s="325" customFormat="1" ht="75" customHeight="1" outlineLevel="1">
      <c r="A4007" s="321"/>
      <c r="B4007" s="320"/>
      <c r="C4007" s="439"/>
      <c r="D4007" s="343"/>
      <c r="E4007" s="240" t="s">
        <v>12026</v>
      </c>
      <c r="F4007" s="316" t="s">
        <v>7164</v>
      </c>
      <c r="G4007" s="531" t="s">
        <v>7165</v>
      </c>
      <c r="H4007" s="318" t="s">
        <v>3657</v>
      </c>
      <c r="I4007" s="322" t="s">
        <v>3666</v>
      </c>
      <c r="J4007" s="402" t="s">
        <v>5684</v>
      </c>
      <c r="K4007" s="864" t="str">
        <f t="shared" si="271"/>
        <v/>
      </c>
      <c r="L4007" s="555" t="s">
        <v>17116</v>
      </c>
      <c r="M4007" s="553" t="s">
        <v>3657</v>
      </c>
      <c r="N4007" s="593" t="s">
        <v>19947</v>
      </c>
      <c r="O4007" s="553" t="s">
        <v>17511</v>
      </c>
      <c r="P4007" s="554" t="s">
        <v>17118</v>
      </c>
      <c r="Q4007" s="867" t="str">
        <f t="shared" ca="1" si="272"/>
        <v>初期値：0</v>
      </c>
      <c r="R4007" s="867" t="str">
        <f t="shared" ca="1" si="273"/>
        <v>0</v>
      </c>
      <c r="S4007" s="867" t="str">
        <f>IFERROR(IF(VLOOKUP("*"&amp;TRIM($F4007)&amp;"*",dump!$A:$D,4,FALSE)="","空文字",VLOOKUP("*"&amp;TRIM($F4007)&amp;"*",dump!$A:$D,4,FALSE)),"NA")</f>
        <v>NA</v>
      </c>
      <c r="T4007" s="867" t="str">
        <f t="shared" ca="1" si="274"/>
        <v>×</v>
      </c>
      <c r="U4007" s="867"/>
      <c r="V4007" s="867"/>
      <c r="W4007" s="867"/>
      <c r="X4007" s="867"/>
      <c r="Y4007" s="867" t="str">
        <f t="shared" si="275"/>
        <v/>
      </c>
      <c r="Z4007" s="867"/>
    </row>
    <row r="4008" spans="1:26" s="325" customFormat="1" ht="30" customHeight="1" outlineLevel="1">
      <c r="A4008" s="321"/>
      <c r="B4008" s="320"/>
      <c r="C4008" s="439"/>
      <c r="D4008" s="328"/>
      <c r="E4008" s="318" t="s">
        <v>12025</v>
      </c>
      <c r="F4008" s="316" t="s">
        <v>15906</v>
      </c>
      <c r="G4008" s="531" t="s">
        <v>10415</v>
      </c>
      <c r="H4008" s="318" t="s">
        <v>3657</v>
      </c>
      <c r="I4008" s="322" t="s">
        <v>3666</v>
      </c>
      <c r="J4008" s="402" t="s">
        <v>5684</v>
      </c>
      <c r="K4008" s="864" t="str">
        <f t="shared" si="271"/>
        <v/>
      </c>
      <c r="L4008" s="557" t="s">
        <v>3656</v>
      </c>
      <c r="M4008" s="558" t="s">
        <v>3655</v>
      </c>
      <c r="N4008" s="597"/>
      <c r="O4008" s="558"/>
      <c r="P4008" s="598"/>
      <c r="Q4008" s="867" t="str">
        <f t="shared" ca="1" si="272"/>
        <v/>
      </c>
      <c r="R4008" s="867" t="str">
        <f t="shared" ca="1" si="273"/>
        <v/>
      </c>
      <c r="S4008" s="867" t="str">
        <f>IFERROR(IF(VLOOKUP("*"&amp;TRIM($F4008)&amp;"*",dump!$A:$D,4,FALSE)="","空文字",VLOOKUP("*"&amp;TRIM($F4008)&amp;"*",dump!$A:$D,4,FALSE)),"NA")</f>
        <v>NA</v>
      </c>
      <c r="T4008" s="867" t="str">
        <f t="shared" ca="1" si="274"/>
        <v>●</v>
      </c>
      <c r="U4008" s="867"/>
      <c r="V4008" s="867"/>
      <c r="W4008" s="867"/>
      <c r="X4008" s="867"/>
      <c r="Y4008" s="867" t="str">
        <f t="shared" si="275"/>
        <v/>
      </c>
      <c r="Z4008" s="867"/>
    </row>
    <row r="4009" spans="1:26" s="325" customFormat="1" ht="15" customHeight="1" outlineLevel="1">
      <c r="A4009" s="321"/>
      <c r="B4009" s="320"/>
      <c r="C4009" s="439"/>
      <c r="D4009" s="328"/>
      <c r="E4009" s="318" t="s">
        <v>10416</v>
      </c>
      <c r="F4009" s="316" t="s">
        <v>10417</v>
      </c>
      <c r="G4009" s="531" t="s">
        <v>10418</v>
      </c>
      <c r="H4009" s="318" t="s">
        <v>3657</v>
      </c>
      <c r="I4009" s="322" t="s">
        <v>3666</v>
      </c>
      <c r="J4009" s="402" t="s">
        <v>5684</v>
      </c>
      <c r="K4009" s="864" t="str">
        <f t="shared" si="271"/>
        <v/>
      </c>
      <c r="L4009" s="557" t="s">
        <v>3656</v>
      </c>
      <c r="M4009" s="558" t="s">
        <v>3655</v>
      </c>
      <c r="N4009" s="597"/>
      <c r="O4009" s="558"/>
      <c r="P4009" s="598"/>
      <c r="Q4009" s="867" t="str">
        <f t="shared" ca="1" si="272"/>
        <v/>
      </c>
      <c r="R4009" s="867" t="str">
        <f t="shared" ca="1" si="273"/>
        <v/>
      </c>
      <c r="S4009" s="867" t="str">
        <f>IFERROR(IF(VLOOKUP("*"&amp;TRIM($F4009)&amp;"*",dump!$A:$D,4,FALSE)="","空文字",VLOOKUP("*"&amp;TRIM($F4009)&amp;"*",dump!$A:$D,4,FALSE)),"NA")</f>
        <v>NA</v>
      </c>
      <c r="T4009" s="867" t="str">
        <f t="shared" ca="1" si="274"/>
        <v>●</v>
      </c>
      <c r="U4009" s="867"/>
      <c r="V4009" s="867"/>
      <c r="W4009" s="867"/>
      <c r="X4009" s="867"/>
      <c r="Y4009" s="867" t="str">
        <f t="shared" si="275"/>
        <v/>
      </c>
      <c r="Z4009" s="867"/>
    </row>
    <row r="4010" spans="1:26" s="325" customFormat="1" ht="15" customHeight="1" outlineLevel="1">
      <c r="A4010" s="321"/>
      <c r="B4010" s="320"/>
      <c r="C4010" s="439"/>
      <c r="D4010" s="328"/>
      <c r="E4010" s="318" t="s">
        <v>15319</v>
      </c>
      <c r="F4010" s="316" t="s">
        <v>15308</v>
      </c>
      <c r="G4010" s="531" t="s">
        <v>15330</v>
      </c>
      <c r="H4010" s="318" t="s">
        <v>3657</v>
      </c>
      <c r="I4010" s="322" t="s">
        <v>3666</v>
      </c>
      <c r="J4010" s="402" t="s">
        <v>5684</v>
      </c>
      <c r="K4010" s="864" t="str">
        <f t="shared" si="271"/>
        <v/>
      </c>
      <c r="L4010" s="557" t="s">
        <v>3656</v>
      </c>
      <c r="M4010" s="558" t="s">
        <v>3655</v>
      </c>
      <c r="N4010" s="597"/>
      <c r="O4010" s="558"/>
      <c r="P4010" s="598"/>
      <c r="Q4010" s="867" t="str">
        <f t="shared" ca="1" si="272"/>
        <v/>
      </c>
      <c r="R4010" s="867" t="str">
        <f t="shared" ca="1" si="273"/>
        <v/>
      </c>
      <c r="S4010" s="867" t="str">
        <f>IFERROR(IF(VLOOKUP("*"&amp;TRIM($F4010)&amp;"*",dump!$A:$D,4,FALSE)="","空文字",VLOOKUP("*"&amp;TRIM($F4010)&amp;"*",dump!$A:$D,4,FALSE)),"NA")</f>
        <v>NA</v>
      </c>
      <c r="T4010" s="867" t="str">
        <f t="shared" ca="1" si="274"/>
        <v>●</v>
      </c>
      <c r="U4010" s="867"/>
      <c r="V4010" s="867"/>
      <c r="W4010" s="867"/>
      <c r="X4010" s="867"/>
      <c r="Y4010" s="867" t="str">
        <f t="shared" si="275"/>
        <v/>
      </c>
      <c r="Z4010" s="867"/>
    </row>
    <row r="4011" spans="1:26" s="325" customFormat="1" ht="15" customHeight="1" outlineLevel="1">
      <c r="A4011" s="321"/>
      <c r="B4011" s="320"/>
      <c r="C4011" s="439"/>
      <c r="D4011" s="328"/>
      <c r="E4011" s="318" t="s">
        <v>15320</v>
      </c>
      <c r="F4011" s="316" t="s">
        <v>15309</v>
      </c>
      <c r="G4011" s="531" t="s">
        <v>15331</v>
      </c>
      <c r="H4011" s="318" t="s">
        <v>3657</v>
      </c>
      <c r="I4011" s="322" t="s">
        <v>3666</v>
      </c>
      <c r="J4011" s="402" t="s">
        <v>5684</v>
      </c>
      <c r="K4011" s="864" t="str">
        <f t="shared" si="271"/>
        <v/>
      </c>
      <c r="L4011" s="557" t="s">
        <v>3656</v>
      </c>
      <c r="M4011" s="558" t="s">
        <v>3655</v>
      </c>
      <c r="N4011" s="597"/>
      <c r="O4011" s="558"/>
      <c r="P4011" s="598"/>
      <c r="Q4011" s="867" t="str">
        <f t="shared" ca="1" si="272"/>
        <v/>
      </c>
      <c r="R4011" s="867" t="str">
        <f t="shared" ca="1" si="273"/>
        <v/>
      </c>
      <c r="S4011" s="867" t="str">
        <f>IFERROR(IF(VLOOKUP("*"&amp;TRIM($F4011)&amp;"*",dump!$A:$D,4,FALSE)="","空文字",VLOOKUP("*"&amp;TRIM($F4011)&amp;"*",dump!$A:$D,4,FALSE)),"NA")</f>
        <v>NA</v>
      </c>
      <c r="T4011" s="867" t="str">
        <f t="shared" ca="1" si="274"/>
        <v>●</v>
      </c>
      <c r="U4011" s="867"/>
      <c r="V4011" s="867"/>
      <c r="W4011" s="867"/>
      <c r="X4011" s="867"/>
      <c r="Y4011" s="867" t="str">
        <f t="shared" si="275"/>
        <v/>
      </c>
      <c r="Z4011" s="867"/>
    </row>
    <row r="4012" spans="1:26" s="325" customFormat="1" ht="15" customHeight="1" outlineLevel="1">
      <c r="A4012" s="321"/>
      <c r="B4012" s="320"/>
      <c r="C4012" s="439"/>
      <c r="D4012" s="328"/>
      <c r="E4012" s="318" t="s">
        <v>15321</v>
      </c>
      <c r="F4012" s="316" t="s">
        <v>15310</v>
      </c>
      <c r="G4012" s="531" t="s">
        <v>15332</v>
      </c>
      <c r="H4012" s="318" t="s">
        <v>3657</v>
      </c>
      <c r="I4012" s="322" t="s">
        <v>3666</v>
      </c>
      <c r="J4012" s="402" t="s">
        <v>5684</v>
      </c>
      <c r="K4012" s="864" t="str">
        <f t="shared" si="271"/>
        <v/>
      </c>
      <c r="L4012" s="557" t="s">
        <v>3656</v>
      </c>
      <c r="M4012" s="558" t="s">
        <v>3655</v>
      </c>
      <c r="N4012" s="597"/>
      <c r="O4012" s="558"/>
      <c r="P4012" s="598"/>
      <c r="Q4012" s="867" t="str">
        <f t="shared" ca="1" si="272"/>
        <v/>
      </c>
      <c r="R4012" s="867" t="str">
        <f t="shared" ca="1" si="273"/>
        <v/>
      </c>
      <c r="S4012" s="867" t="str">
        <f>IFERROR(IF(VLOOKUP("*"&amp;TRIM($F4012)&amp;"*",dump!$A:$D,4,FALSE)="","空文字",VLOOKUP("*"&amp;TRIM($F4012)&amp;"*",dump!$A:$D,4,FALSE)),"NA")</f>
        <v>NA</v>
      </c>
      <c r="T4012" s="867" t="str">
        <f t="shared" ca="1" si="274"/>
        <v>●</v>
      </c>
      <c r="U4012" s="867"/>
      <c r="V4012" s="867"/>
      <c r="W4012" s="867"/>
      <c r="X4012" s="867"/>
      <c r="Y4012" s="867" t="str">
        <f t="shared" si="275"/>
        <v/>
      </c>
      <c r="Z4012" s="867"/>
    </row>
    <row r="4013" spans="1:26" s="325" customFormat="1" ht="15" customHeight="1" outlineLevel="1">
      <c r="A4013" s="321"/>
      <c r="B4013" s="320"/>
      <c r="C4013" s="439"/>
      <c r="D4013" s="328"/>
      <c r="E4013" s="318" t="s">
        <v>15322</v>
      </c>
      <c r="F4013" s="316" t="s">
        <v>15311</v>
      </c>
      <c r="G4013" s="531" t="s">
        <v>15333</v>
      </c>
      <c r="H4013" s="318" t="s">
        <v>3657</v>
      </c>
      <c r="I4013" s="322" t="s">
        <v>3666</v>
      </c>
      <c r="J4013" s="402" t="s">
        <v>5684</v>
      </c>
      <c r="K4013" s="864" t="str">
        <f t="shared" si="271"/>
        <v/>
      </c>
      <c r="L4013" s="557" t="s">
        <v>3656</v>
      </c>
      <c r="M4013" s="558" t="s">
        <v>3655</v>
      </c>
      <c r="N4013" s="597"/>
      <c r="O4013" s="558"/>
      <c r="P4013" s="598"/>
      <c r="Q4013" s="867" t="str">
        <f t="shared" ca="1" si="272"/>
        <v/>
      </c>
      <c r="R4013" s="867" t="str">
        <f t="shared" ca="1" si="273"/>
        <v/>
      </c>
      <c r="S4013" s="867" t="str">
        <f>IFERROR(IF(VLOOKUP("*"&amp;TRIM($F4013)&amp;"*",dump!$A:$D,4,FALSE)="","空文字",VLOOKUP("*"&amp;TRIM($F4013)&amp;"*",dump!$A:$D,4,FALSE)),"NA")</f>
        <v>NA</v>
      </c>
      <c r="T4013" s="867" t="str">
        <f t="shared" ca="1" si="274"/>
        <v>●</v>
      </c>
      <c r="U4013" s="867"/>
      <c r="V4013" s="867"/>
      <c r="W4013" s="867"/>
      <c r="X4013" s="867"/>
      <c r="Y4013" s="867" t="str">
        <f t="shared" si="275"/>
        <v/>
      </c>
      <c r="Z4013" s="867"/>
    </row>
    <row r="4014" spans="1:26" s="325" customFormat="1" ht="15" customHeight="1" outlineLevel="1">
      <c r="A4014" s="321"/>
      <c r="B4014" s="320"/>
      <c r="C4014" s="439"/>
      <c r="D4014" s="328"/>
      <c r="E4014" s="318" t="s">
        <v>15323</v>
      </c>
      <c r="F4014" s="316" t="s">
        <v>15312</v>
      </c>
      <c r="G4014" s="531" t="s">
        <v>15334</v>
      </c>
      <c r="H4014" s="318" t="s">
        <v>3657</v>
      </c>
      <c r="I4014" s="322" t="s">
        <v>3666</v>
      </c>
      <c r="J4014" s="402" t="s">
        <v>5684</v>
      </c>
      <c r="K4014" s="864" t="str">
        <f t="shared" si="271"/>
        <v/>
      </c>
      <c r="L4014" s="557" t="s">
        <v>3656</v>
      </c>
      <c r="M4014" s="558" t="s">
        <v>3655</v>
      </c>
      <c r="N4014" s="597"/>
      <c r="O4014" s="558"/>
      <c r="P4014" s="598"/>
      <c r="Q4014" s="867" t="str">
        <f t="shared" ca="1" si="272"/>
        <v/>
      </c>
      <c r="R4014" s="867" t="str">
        <f t="shared" ca="1" si="273"/>
        <v/>
      </c>
      <c r="S4014" s="867" t="str">
        <f>IFERROR(IF(VLOOKUP("*"&amp;TRIM($F4014)&amp;"*",dump!$A:$D,4,FALSE)="","空文字",VLOOKUP("*"&amp;TRIM($F4014)&amp;"*",dump!$A:$D,4,FALSE)),"NA")</f>
        <v>NA</v>
      </c>
      <c r="T4014" s="867" t="str">
        <f t="shared" ca="1" si="274"/>
        <v>●</v>
      </c>
      <c r="U4014" s="867"/>
      <c r="V4014" s="867"/>
      <c r="W4014" s="867"/>
      <c r="X4014" s="867"/>
      <c r="Y4014" s="867" t="str">
        <f t="shared" si="275"/>
        <v/>
      </c>
      <c r="Z4014" s="867"/>
    </row>
    <row r="4015" spans="1:26" s="325" customFormat="1" ht="15" customHeight="1" outlineLevel="1">
      <c r="A4015" s="321"/>
      <c r="B4015" s="320"/>
      <c r="C4015" s="439"/>
      <c r="D4015" s="328"/>
      <c r="E4015" s="318" t="s">
        <v>15324</v>
      </c>
      <c r="F4015" s="316" t="s">
        <v>15313</v>
      </c>
      <c r="G4015" s="531" t="s">
        <v>15924</v>
      </c>
      <c r="H4015" s="318" t="s">
        <v>3657</v>
      </c>
      <c r="I4015" s="322" t="s">
        <v>3666</v>
      </c>
      <c r="J4015" s="402" t="s">
        <v>5684</v>
      </c>
      <c r="K4015" s="864" t="str">
        <f t="shared" si="271"/>
        <v/>
      </c>
      <c r="L4015" s="557" t="s">
        <v>3656</v>
      </c>
      <c r="M4015" s="558" t="s">
        <v>3655</v>
      </c>
      <c r="N4015" s="597"/>
      <c r="O4015" s="558"/>
      <c r="P4015" s="598"/>
      <c r="Q4015" s="867" t="str">
        <f t="shared" ca="1" si="272"/>
        <v/>
      </c>
      <c r="R4015" s="867" t="str">
        <f t="shared" ca="1" si="273"/>
        <v/>
      </c>
      <c r="S4015" s="867" t="str">
        <f>IFERROR(IF(VLOOKUP("*"&amp;TRIM($F4015)&amp;"*",dump!$A:$D,4,FALSE)="","空文字",VLOOKUP("*"&amp;TRIM($F4015)&amp;"*",dump!$A:$D,4,FALSE)),"NA")</f>
        <v>NA</v>
      </c>
      <c r="T4015" s="867" t="str">
        <f t="shared" ca="1" si="274"/>
        <v>●</v>
      </c>
      <c r="U4015" s="867"/>
      <c r="V4015" s="867"/>
      <c r="W4015" s="867"/>
      <c r="X4015" s="867"/>
      <c r="Y4015" s="867" t="str">
        <f t="shared" si="275"/>
        <v/>
      </c>
      <c r="Z4015" s="867"/>
    </row>
    <row r="4016" spans="1:26" s="325" customFormat="1" ht="15" customHeight="1" outlineLevel="1">
      <c r="A4016" s="321"/>
      <c r="B4016" s="320"/>
      <c r="C4016" s="439"/>
      <c r="D4016" s="328"/>
      <c r="E4016" s="318" t="s">
        <v>15325</v>
      </c>
      <c r="F4016" s="316" t="s">
        <v>15314</v>
      </c>
      <c r="G4016" s="531" t="s">
        <v>15925</v>
      </c>
      <c r="H4016" s="318" t="s">
        <v>3657</v>
      </c>
      <c r="I4016" s="322" t="s">
        <v>3666</v>
      </c>
      <c r="J4016" s="402" t="s">
        <v>5684</v>
      </c>
      <c r="K4016" s="864" t="str">
        <f t="shared" si="271"/>
        <v/>
      </c>
      <c r="L4016" s="557" t="s">
        <v>3656</v>
      </c>
      <c r="M4016" s="558" t="s">
        <v>3655</v>
      </c>
      <c r="N4016" s="597"/>
      <c r="O4016" s="558"/>
      <c r="P4016" s="598"/>
      <c r="Q4016" s="867" t="str">
        <f t="shared" ca="1" si="272"/>
        <v/>
      </c>
      <c r="R4016" s="867" t="str">
        <f t="shared" ca="1" si="273"/>
        <v/>
      </c>
      <c r="S4016" s="867" t="str">
        <f>IFERROR(IF(VLOOKUP("*"&amp;TRIM($F4016)&amp;"*",dump!$A:$D,4,FALSE)="","空文字",VLOOKUP("*"&amp;TRIM($F4016)&amp;"*",dump!$A:$D,4,FALSE)),"NA")</f>
        <v>NA</v>
      </c>
      <c r="T4016" s="867" t="str">
        <f t="shared" ca="1" si="274"/>
        <v>●</v>
      </c>
      <c r="U4016" s="867"/>
      <c r="V4016" s="867"/>
      <c r="W4016" s="867"/>
      <c r="X4016" s="867"/>
      <c r="Y4016" s="867" t="str">
        <f t="shared" si="275"/>
        <v/>
      </c>
      <c r="Z4016" s="867"/>
    </row>
    <row r="4017" spans="1:26" s="325" customFormat="1" ht="15" customHeight="1" outlineLevel="1">
      <c r="A4017" s="321"/>
      <c r="B4017" s="320"/>
      <c r="C4017" s="439"/>
      <c r="D4017" s="328"/>
      <c r="E4017" s="318" t="s">
        <v>15326</v>
      </c>
      <c r="F4017" s="316" t="s">
        <v>15315</v>
      </c>
      <c r="G4017" s="531" t="s">
        <v>15335</v>
      </c>
      <c r="H4017" s="318" t="s">
        <v>3657</v>
      </c>
      <c r="I4017" s="322" t="s">
        <v>3666</v>
      </c>
      <c r="J4017" s="402" t="s">
        <v>5684</v>
      </c>
      <c r="K4017" s="864" t="str">
        <f t="shared" si="271"/>
        <v/>
      </c>
      <c r="L4017" s="557" t="s">
        <v>3656</v>
      </c>
      <c r="M4017" s="558" t="s">
        <v>3655</v>
      </c>
      <c r="N4017" s="597"/>
      <c r="O4017" s="558"/>
      <c r="P4017" s="598"/>
      <c r="Q4017" s="867" t="str">
        <f t="shared" ca="1" si="272"/>
        <v/>
      </c>
      <c r="R4017" s="867" t="str">
        <f t="shared" ca="1" si="273"/>
        <v/>
      </c>
      <c r="S4017" s="867" t="str">
        <f>IFERROR(IF(VLOOKUP("*"&amp;TRIM($F4017)&amp;"*",dump!$A:$D,4,FALSE)="","空文字",VLOOKUP("*"&amp;TRIM($F4017)&amp;"*",dump!$A:$D,4,FALSE)),"NA")</f>
        <v>NA</v>
      </c>
      <c r="T4017" s="867" t="str">
        <f t="shared" ca="1" si="274"/>
        <v>●</v>
      </c>
      <c r="U4017" s="867"/>
      <c r="V4017" s="867"/>
      <c r="W4017" s="867"/>
      <c r="X4017" s="867"/>
      <c r="Y4017" s="867" t="str">
        <f t="shared" si="275"/>
        <v/>
      </c>
      <c r="Z4017" s="867"/>
    </row>
    <row r="4018" spans="1:26" s="325" customFormat="1" ht="15" customHeight="1" outlineLevel="1">
      <c r="A4018" s="321"/>
      <c r="B4018" s="320"/>
      <c r="C4018" s="439"/>
      <c r="D4018" s="328"/>
      <c r="E4018" s="318" t="s">
        <v>15327</v>
      </c>
      <c r="F4018" s="316" t="s">
        <v>15316</v>
      </c>
      <c r="G4018" s="531" t="s">
        <v>15336</v>
      </c>
      <c r="H4018" s="318" t="s">
        <v>3657</v>
      </c>
      <c r="I4018" s="322" t="s">
        <v>3666</v>
      </c>
      <c r="J4018" s="402" t="s">
        <v>5684</v>
      </c>
      <c r="K4018" s="864" t="str">
        <f t="shared" si="271"/>
        <v/>
      </c>
      <c r="L4018" s="557" t="s">
        <v>3656</v>
      </c>
      <c r="M4018" s="558" t="s">
        <v>3655</v>
      </c>
      <c r="N4018" s="597"/>
      <c r="O4018" s="558"/>
      <c r="P4018" s="598"/>
      <c r="Q4018" s="867" t="str">
        <f t="shared" ca="1" si="272"/>
        <v/>
      </c>
      <c r="R4018" s="867" t="str">
        <f t="shared" ca="1" si="273"/>
        <v/>
      </c>
      <c r="S4018" s="867" t="str">
        <f>IFERROR(IF(VLOOKUP("*"&amp;TRIM($F4018)&amp;"*",dump!$A:$D,4,FALSE)="","空文字",VLOOKUP("*"&amp;TRIM($F4018)&amp;"*",dump!$A:$D,4,FALSE)),"NA")</f>
        <v>NA</v>
      </c>
      <c r="T4018" s="867" t="str">
        <f t="shared" ca="1" si="274"/>
        <v>●</v>
      </c>
      <c r="U4018" s="867"/>
      <c r="V4018" s="867"/>
      <c r="W4018" s="867"/>
      <c r="X4018" s="867"/>
      <c r="Y4018" s="867" t="str">
        <f t="shared" si="275"/>
        <v/>
      </c>
      <c r="Z4018" s="867"/>
    </row>
    <row r="4019" spans="1:26" s="325" customFormat="1" ht="15" customHeight="1" outlineLevel="1">
      <c r="A4019" s="321"/>
      <c r="B4019" s="320"/>
      <c r="C4019" s="439"/>
      <c r="D4019" s="328"/>
      <c r="E4019" s="318" t="s">
        <v>15328</v>
      </c>
      <c r="F4019" s="316" t="s">
        <v>15317</v>
      </c>
      <c r="G4019" s="531" t="s">
        <v>15337</v>
      </c>
      <c r="H4019" s="318" t="s">
        <v>3657</v>
      </c>
      <c r="I4019" s="322" t="s">
        <v>3666</v>
      </c>
      <c r="J4019" s="402" t="s">
        <v>5684</v>
      </c>
      <c r="K4019" s="864" t="str">
        <f t="shared" si="271"/>
        <v/>
      </c>
      <c r="L4019" s="557" t="s">
        <v>3656</v>
      </c>
      <c r="M4019" s="558" t="s">
        <v>3655</v>
      </c>
      <c r="N4019" s="597"/>
      <c r="O4019" s="558"/>
      <c r="P4019" s="598"/>
      <c r="Q4019" s="867" t="str">
        <f t="shared" ca="1" si="272"/>
        <v/>
      </c>
      <c r="R4019" s="867" t="str">
        <f t="shared" ca="1" si="273"/>
        <v/>
      </c>
      <c r="S4019" s="867" t="str">
        <f>IFERROR(IF(VLOOKUP("*"&amp;TRIM($F4019)&amp;"*",dump!$A:$D,4,FALSE)="","空文字",VLOOKUP("*"&amp;TRIM($F4019)&amp;"*",dump!$A:$D,4,FALSE)),"NA")</f>
        <v>NA</v>
      </c>
      <c r="T4019" s="867" t="str">
        <f t="shared" ca="1" si="274"/>
        <v>●</v>
      </c>
      <c r="U4019" s="867"/>
      <c r="V4019" s="867"/>
      <c r="W4019" s="867"/>
      <c r="X4019" s="867"/>
      <c r="Y4019" s="867" t="str">
        <f t="shared" si="275"/>
        <v/>
      </c>
      <c r="Z4019" s="867"/>
    </row>
    <row r="4020" spans="1:26" s="325" customFormat="1" ht="15" customHeight="1" outlineLevel="1">
      <c r="A4020" s="321"/>
      <c r="B4020" s="320"/>
      <c r="C4020" s="439"/>
      <c r="D4020" s="328"/>
      <c r="E4020" s="318" t="s">
        <v>15329</v>
      </c>
      <c r="F4020" s="316" t="s">
        <v>15318</v>
      </c>
      <c r="G4020" s="531" t="s">
        <v>15338</v>
      </c>
      <c r="H4020" s="318" t="s">
        <v>3657</v>
      </c>
      <c r="I4020" s="322" t="s">
        <v>3666</v>
      </c>
      <c r="J4020" s="402" t="s">
        <v>5684</v>
      </c>
      <c r="K4020" s="864" t="str">
        <f t="shared" si="271"/>
        <v/>
      </c>
      <c r="L4020" s="557" t="s">
        <v>3656</v>
      </c>
      <c r="M4020" s="558" t="s">
        <v>3655</v>
      </c>
      <c r="N4020" s="597"/>
      <c r="O4020" s="558"/>
      <c r="P4020" s="598"/>
      <c r="Q4020" s="867" t="str">
        <f t="shared" ca="1" si="272"/>
        <v/>
      </c>
      <c r="R4020" s="867" t="str">
        <f t="shared" ca="1" si="273"/>
        <v/>
      </c>
      <c r="S4020" s="867" t="str">
        <f>IFERROR(IF(VLOOKUP("*"&amp;TRIM($F4020)&amp;"*",dump!$A:$D,4,FALSE)="","空文字",VLOOKUP("*"&amp;TRIM($F4020)&amp;"*",dump!$A:$D,4,FALSE)),"NA")</f>
        <v>NA</v>
      </c>
      <c r="T4020" s="867" t="str">
        <f t="shared" ca="1" si="274"/>
        <v>●</v>
      </c>
      <c r="U4020" s="867"/>
      <c r="V4020" s="867"/>
      <c r="W4020" s="867"/>
      <c r="X4020" s="867"/>
      <c r="Y4020" s="867" t="str">
        <f t="shared" si="275"/>
        <v/>
      </c>
      <c r="Z4020" s="867"/>
    </row>
    <row r="4021" spans="1:26" s="325" customFormat="1" ht="46.5" customHeight="1" outlineLevel="1">
      <c r="A4021" s="321"/>
      <c r="B4021" s="320"/>
      <c r="C4021" s="439"/>
      <c r="D4021" s="328"/>
      <c r="E4021" s="318" t="s">
        <v>16984</v>
      </c>
      <c r="F4021" s="316" t="s">
        <v>16989</v>
      </c>
      <c r="G4021" s="531" t="s">
        <v>16994</v>
      </c>
      <c r="H4021" s="318" t="s">
        <v>3657</v>
      </c>
      <c r="I4021" s="322" t="s">
        <v>3666</v>
      </c>
      <c r="J4021" s="402" t="s">
        <v>5684</v>
      </c>
      <c r="K4021" s="864" t="str">
        <f t="shared" si="271"/>
        <v/>
      </c>
      <c r="L4021" s="557" t="s">
        <v>3656</v>
      </c>
      <c r="M4021" s="558" t="s">
        <v>3655</v>
      </c>
      <c r="N4021" s="733"/>
      <c r="O4021" s="595"/>
      <c r="P4021" s="550"/>
      <c r="Q4021" s="867" t="str">
        <f t="shared" ca="1" si="272"/>
        <v/>
      </c>
      <c r="R4021" s="867" t="str">
        <f t="shared" ca="1" si="273"/>
        <v/>
      </c>
      <c r="S4021" s="867" t="str">
        <f>IFERROR(IF(VLOOKUP("*"&amp;TRIM($F4021)&amp;"*",dump!$A:$D,4,FALSE)="","空文字",VLOOKUP("*"&amp;TRIM($F4021)&amp;"*",dump!$A:$D,4,FALSE)),"NA")</f>
        <v>NA</v>
      </c>
      <c r="T4021" s="867" t="str">
        <f t="shared" ca="1" si="274"/>
        <v>●</v>
      </c>
      <c r="U4021" s="867"/>
      <c r="V4021" s="867"/>
      <c r="W4021" s="867"/>
      <c r="X4021" s="867"/>
      <c r="Y4021" s="867" t="str">
        <f t="shared" si="275"/>
        <v/>
      </c>
      <c r="Z4021" s="867"/>
    </row>
    <row r="4022" spans="1:26" s="325" customFormat="1" ht="46.5" customHeight="1" outlineLevel="1">
      <c r="A4022" s="321"/>
      <c r="B4022" s="320"/>
      <c r="C4022" s="439"/>
      <c r="D4022" s="328"/>
      <c r="E4022" s="318" t="s">
        <v>16985</v>
      </c>
      <c r="F4022" s="316" t="s">
        <v>16990</v>
      </c>
      <c r="G4022" s="531" t="s">
        <v>16995</v>
      </c>
      <c r="H4022" s="318" t="s">
        <v>3657</v>
      </c>
      <c r="I4022" s="322" t="s">
        <v>3666</v>
      </c>
      <c r="J4022" s="402" t="s">
        <v>5684</v>
      </c>
      <c r="K4022" s="864" t="str">
        <f t="shared" si="271"/>
        <v/>
      </c>
      <c r="L4022" s="557" t="s">
        <v>3656</v>
      </c>
      <c r="M4022" s="558" t="s">
        <v>3655</v>
      </c>
      <c r="N4022" s="733"/>
      <c r="O4022" s="595"/>
      <c r="P4022" s="550"/>
      <c r="Q4022" s="867" t="str">
        <f t="shared" ca="1" si="272"/>
        <v/>
      </c>
      <c r="R4022" s="867" t="str">
        <f t="shared" ca="1" si="273"/>
        <v/>
      </c>
      <c r="S4022" s="867" t="str">
        <f>IFERROR(IF(VLOOKUP("*"&amp;TRIM($F4022)&amp;"*",dump!$A:$D,4,FALSE)="","空文字",VLOOKUP("*"&amp;TRIM($F4022)&amp;"*",dump!$A:$D,4,FALSE)),"NA")</f>
        <v>NA</v>
      </c>
      <c r="T4022" s="867" t="str">
        <f t="shared" ca="1" si="274"/>
        <v>●</v>
      </c>
      <c r="U4022" s="867"/>
      <c r="V4022" s="867"/>
      <c r="W4022" s="867"/>
      <c r="X4022" s="867"/>
      <c r="Y4022" s="867" t="str">
        <f t="shared" si="275"/>
        <v/>
      </c>
      <c r="Z4022" s="867"/>
    </row>
    <row r="4023" spans="1:26" s="325" customFormat="1" ht="46.5" customHeight="1" outlineLevel="1">
      <c r="A4023" s="321"/>
      <c r="B4023" s="320"/>
      <c r="C4023" s="439"/>
      <c r="D4023" s="328"/>
      <c r="E4023" s="318" t="s">
        <v>16986</v>
      </c>
      <c r="F4023" s="316" t="s">
        <v>16991</v>
      </c>
      <c r="G4023" s="531" t="s">
        <v>16997</v>
      </c>
      <c r="H4023" s="318" t="s">
        <v>3657</v>
      </c>
      <c r="I4023" s="322" t="s">
        <v>3666</v>
      </c>
      <c r="J4023" s="402" t="s">
        <v>5684</v>
      </c>
      <c r="K4023" s="864" t="str">
        <f t="shared" si="271"/>
        <v/>
      </c>
      <c r="L4023" s="557" t="s">
        <v>3656</v>
      </c>
      <c r="M4023" s="558" t="s">
        <v>3655</v>
      </c>
      <c r="N4023" s="733"/>
      <c r="O4023" s="595"/>
      <c r="P4023" s="550"/>
      <c r="Q4023" s="867" t="str">
        <f t="shared" ca="1" si="272"/>
        <v/>
      </c>
      <c r="R4023" s="867" t="str">
        <f t="shared" ca="1" si="273"/>
        <v/>
      </c>
      <c r="S4023" s="867" t="str">
        <f>IFERROR(IF(VLOOKUP("*"&amp;TRIM($F4023)&amp;"*",dump!$A:$D,4,FALSE)="","空文字",VLOOKUP("*"&amp;TRIM($F4023)&amp;"*",dump!$A:$D,4,FALSE)),"NA")</f>
        <v>NA</v>
      </c>
      <c r="T4023" s="867" t="str">
        <f t="shared" ca="1" si="274"/>
        <v>●</v>
      </c>
      <c r="U4023" s="867"/>
      <c r="V4023" s="867"/>
      <c r="W4023" s="867"/>
      <c r="X4023" s="867"/>
      <c r="Y4023" s="867" t="str">
        <f t="shared" si="275"/>
        <v/>
      </c>
      <c r="Z4023" s="867"/>
    </row>
    <row r="4024" spans="1:26" s="325" customFormat="1" ht="46.5" customHeight="1" outlineLevel="1">
      <c r="A4024" s="321"/>
      <c r="B4024" s="320"/>
      <c r="C4024" s="439"/>
      <c r="D4024" s="328"/>
      <c r="E4024" s="318" t="s">
        <v>16987</v>
      </c>
      <c r="F4024" s="316" t="s">
        <v>16992</v>
      </c>
      <c r="G4024" s="531" t="s">
        <v>16996</v>
      </c>
      <c r="H4024" s="318" t="s">
        <v>3657</v>
      </c>
      <c r="I4024" s="322" t="s">
        <v>3666</v>
      </c>
      <c r="J4024" s="402" t="s">
        <v>5684</v>
      </c>
      <c r="K4024" s="864" t="str">
        <f t="shared" si="271"/>
        <v/>
      </c>
      <c r="L4024" s="557" t="s">
        <v>3656</v>
      </c>
      <c r="M4024" s="558" t="s">
        <v>3655</v>
      </c>
      <c r="N4024" s="733"/>
      <c r="O4024" s="595"/>
      <c r="P4024" s="550"/>
      <c r="Q4024" s="867" t="str">
        <f t="shared" ca="1" si="272"/>
        <v/>
      </c>
      <c r="R4024" s="867" t="str">
        <f t="shared" ca="1" si="273"/>
        <v/>
      </c>
      <c r="S4024" s="867" t="str">
        <f>IFERROR(IF(VLOOKUP("*"&amp;TRIM($F4024)&amp;"*",dump!$A:$D,4,FALSE)="","空文字",VLOOKUP("*"&amp;TRIM($F4024)&amp;"*",dump!$A:$D,4,FALSE)),"NA")</f>
        <v>NA</v>
      </c>
      <c r="T4024" s="867" t="str">
        <f t="shared" ca="1" si="274"/>
        <v>●</v>
      </c>
      <c r="U4024" s="867"/>
      <c r="V4024" s="867"/>
      <c r="W4024" s="867"/>
      <c r="X4024" s="867"/>
      <c r="Y4024" s="867" t="str">
        <f t="shared" si="275"/>
        <v/>
      </c>
      <c r="Z4024" s="867"/>
    </row>
    <row r="4025" spans="1:26" s="325" customFormat="1" ht="46.5" customHeight="1" outlineLevel="1">
      <c r="A4025" s="321"/>
      <c r="B4025" s="320"/>
      <c r="C4025" s="439"/>
      <c r="D4025" s="328"/>
      <c r="E4025" s="318" t="s">
        <v>16988</v>
      </c>
      <c r="F4025" s="316" t="s">
        <v>16993</v>
      </c>
      <c r="G4025" s="531" t="s">
        <v>16998</v>
      </c>
      <c r="H4025" s="318" t="s">
        <v>3657</v>
      </c>
      <c r="I4025" s="322" t="s">
        <v>3666</v>
      </c>
      <c r="J4025" s="402" t="s">
        <v>5684</v>
      </c>
      <c r="K4025" s="864" t="str">
        <f t="shared" si="271"/>
        <v/>
      </c>
      <c r="L4025" s="557" t="s">
        <v>3656</v>
      </c>
      <c r="M4025" s="558" t="s">
        <v>3655</v>
      </c>
      <c r="N4025" s="733"/>
      <c r="O4025" s="595"/>
      <c r="P4025" s="550"/>
      <c r="Q4025" s="867" t="str">
        <f t="shared" ca="1" si="272"/>
        <v/>
      </c>
      <c r="R4025" s="867" t="str">
        <f t="shared" ca="1" si="273"/>
        <v/>
      </c>
      <c r="S4025" s="867" t="str">
        <f>IFERROR(IF(VLOOKUP("*"&amp;TRIM($F4025)&amp;"*",dump!$A:$D,4,FALSE)="","空文字",VLOOKUP("*"&amp;TRIM($F4025)&amp;"*",dump!$A:$D,4,FALSE)),"NA")</f>
        <v>NA</v>
      </c>
      <c r="T4025" s="867" t="str">
        <f t="shared" ca="1" si="274"/>
        <v>●</v>
      </c>
      <c r="U4025" s="867"/>
      <c r="V4025" s="867"/>
      <c r="W4025" s="867"/>
      <c r="X4025" s="867"/>
      <c r="Y4025" s="867" t="str">
        <f t="shared" si="275"/>
        <v/>
      </c>
      <c r="Z4025" s="867"/>
    </row>
    <row r="4026" spans="1:26" s="187" customFormat="1" outlineLevel="1">
      <c r="A4026" s="315"/>
      <c r="B4026" s="320"/>
      <c r="C4026" s="439"/>
      <c r="D4026" s="215" t="s">
        <v>15936</v>
      </c>
      <c r="E4026" s="213"/>
      <c r="F4026" s="225" t="s">
        <v>15937</v>
      </c>
      <c r="G4026" s="214" t="s">
        <v>15938</v>
      </c>
      <c r="H4026" s="214" t="s">
        <v>218</v>
      </c>
      <c r="I4026" s="246" t="s">
        <v>3666</v>
      </c>
      <c r="J4026" s="403" t="s">
        <v>5684</v>
      </c>
      <c r="K4026" s="864" t="str">
        <f t="shared" si="271"/>
        <v/>
      </c>
      <c r="L4026" s="544" t="s">
        <v>3656</v>
      </c>
      <c r="M4026" s="595" t="s">
        <v>3655</v>
      </c>
      <c r="N4026" s="559" t="s">
        <v>3656</v>
      </c>
      <c r="O4026" s="595"/>
      <c r="P4026" s="550"/>
      <c r="Q4026" s="867" t="str">
        <f t="shared" ca="1" si="272"/>
        <v/>
      </c>
      <c r="R4026" s="867" t="str">
        <f t="shared" ca="1" si="273"/>
        <v/>
      </c>
      <c r="S4026" s="867" t="str">
        <f>IFERROR(IF(VLOOKUP("*"&amp;TRIM($F4026)&amp;"*",dump!$A:$D,4,FALSE)="","空文字",VLOOKUP("*"&amp;TRIM($F4026)&amp;"*",dump!$A:$D,4,FALSE)),"NA")</f>
        <v>NA</v>
      </c>
      <c r="T4026" s="867" t="str">
        <f t="shared" ca="1" si="274"/>
        <v>●</v>
      </c>
      <c r="U4026" s="867"/>
      <c r="V4026" s="867"/>
      <c r="W4026" s="867"/>
      <c r="X4026" s="867"/>
      <c r="Y4026" s="867" t="str">
        <f t="shared" si="275"/>
        <v/>
      </c>
      <c r="Z4026" s="867"/>
    </row>
    <row r="4027" spans="1:26" s="187" customFormat="1" ht="43.2" outlineLevel="1">
      <c r="A4027" s="315"/>
      <c r="B4027" s="320"/>
      <c r="C4027" s="439"/>
      <c r="D4027" s="343"/>
      <c r="E4027" s="132" t="s">
        <v>15939</v>
      </c>
      <c r="F4027" s="316" t="s">
        <v>15940</v>
      </c>
      <c r="G4027" s="530" t="s">
        <v>15941</v>
      </c>
      <c r="H4027" s="530" t="s">
        <v>9</v>
      </c>
      <c r="I4027" s="526" t="s">
        <v>660</v>
      </c>
      <c r="J4027" s="528" t="s">
        <v>5684</v>
      </c>
      <c r="K4027" s="864" t="str">
        <f t="shared" si="271"/>
        <v/>
      </c>
      <c r="L4027" s="544" t="s">
        <v>3656</v>
      </c>
      <c r="M4027" s="595" t="s">
        <v>3655</v>
      </c>
      <c r="N4027" s="559" t="s">
        <v>18333</v>
      </c>
      <c r="O4027" s="595"/>
      <c r="P4027" s="550"/>
      <c r="Q4027" s="867" t="str">
        <f t="shared" ca="1" si="272"/>
        <v/>
      </c>
      <c r="R4027" s="867" t="str">
        <f t="shared" ca="1" si="273"/>
        <v/>
      </c>
      <c r="S4027" s="867" t="str">
        <f>IFERROR(IF(VLOOKUP("*"&amp;TRIM($F4027)&amp;"*",dump!$A:$D,4,FALSE)="","空文字",VLOOKUP("*"&amp;TRIM($F4027)&amp;"*",dump!$A:$D,4,FALSE)),"NA")</f>
        <v>NA</v>
      </c>
      <c r="T4027" s="867" t="str">
        <f t="shared" ca="1" si="274"/>
        <v>●</v>
      </c>
      <c r="U4027" s="867"/>
      <c r="V4027" s="867"/>
      <c r="W4027" s="867"/>
      <c r="X4027" s="867"/>
      <c r="Y4027" s="867" t="str">
        <f t="shared" si="275"/>
        <v/>
      </c>
      <c r="Z4027" s="867"/>
    </row>
    <row r="4028" spans="1:26" s="325" customFormat="1" ht="30" customHeight="1" outlineLevel="1">
      <c r="A4028" s="321"/>
      <c r="B4028" s="320"/>
      <c r="C4028" s="439"/>
      <c r="D4028" s="215" t="s">
        <v>10419</v>
      </c>
      <c r="E4028" s="213"/>
      <c r="F4028" s="225" t="s">
        <v>10420</v>
      </c>
      <c r="G4028" s="214" t="s">
        <v>10421</v>
      </c>
      <c r="H4028" s="214" t="s">
        <v>218</v>
      </c>
      <c r="I4028" s="246" t="s">
        <v>3666</v>
      </c>
      <c r="J4028" s="403" t="s">
        <v>5684</v>
      </c>
      <c r="K4028" s="864" t="str">
        <f t="shared" si="271"/>
        <v/>
      </c>
      <c r="L4028" s="557" t="s">
        <v>3656</v>
      </c>
      <c r="M4028" s="558" t="s">
        <v>3655</v>
      </c>
      <c r="N4028" s="597" t="s">
        <v>18334</v>
      </c>
      <c r="O4028" s="558"/>
      <c r="P4028" s="599"/>
      <c r="Q4028" s="867" t="str">
        <f t="shared" ca="1" si="272"/>
        <v/>
      </c>
      <c r="R4028" s="867" t="str">
        <f t="shared" ca="1" si="273"/>
        <v/>
      </c>
      <c r="S4028" s="867" t="str">
        <f>IFERROR(IF(VLOOKUP("*"&amp;TRIM($F4028)&amp;"*",dump!$A:$D,4,FALSE)="","空文字",VLOOKUP("*"&amp;TRIM($F4028)&amp;"*",dump!$A:$D,4,FALSE)),"NA")</f>
        <v>NA</v>
      </c>
      <c r="T4028" s="867" t="str">
        <f t="shared" ca="1" si="274"/>
        <v>●</v>
      </c>
      <c r="U4028" s="867"/>
      <c r="V4028" s="867"/>
      <c r="W4028" s="867"/>
      <c r="X4028" s="867"/>
      <c r="Y4028" s="867" t="str">
        <f t="shared" si="275"/>
        <v/>
      </c>
      <c r="Z4028" s="867"/>
    </row>
    <row r="4029" spans="1:26" s="325" customFormat="1" ht="15" customHeight="1" outlineLevel="1">
      <c r="A4029" s="321"/>
      <c r="B4029" s="320"/>
      <c r="C4029" s="439"/>
      <c r="D4029" s="343"/>
      <c r="E4029" s="526" t="s">
        <v>10422</v>
      </c>
      <c r="F4029" s="316" t="s">
        <v>10423</v>
      </c>
      <c r="G4029" s="530" t="s">
        <v>9472</v>
      </c>
      <c r="H4029" s="530" t="s">
        <v>9</v>
      </c>
      <c r="I4029" s="526" t="s">
        <v>660</v>
      </c>
      <c r="J4029" s="528" t="s">
        <v>5684</v>
      </c>
      <c r="K4029" s="864" t="str">
        <f t="shared" si="271"/>
        <v/>
      </c>
      <c r="L4029" s="557" t="s">
        <v>3656</v>
      </c>
      <c r="M4029" s="558" t="s">
        <v>3655</v>
      </c>
      <c r="N4029" s="597" t="s">
        <v>18335</v>
      </c>
      <c r="O4029" s="558"/>
      <c r="P4029" s="599"/>
      <c r="Q4029" s="867" t="str">
        <f t="shared" ca="1" si="272"/>
        <v/>
      </c>
      <c r="R4029" s="867" t="str">
        <f t="shared" ca="1" si="273"/>
        <v/>
      </c>
      <c r="S4029" s="867" t="str">
        <f>IFERROR(IF(VLOOKUP("*"&amp;TRIM($F4029)&amp;"*",dump!$A:$D,4,FALSE)="","空文字",VLOOKUP("*"&amp;TRIM($F4029)&amp;"*",dump!$A:$D,4,FALSE)),"NA")</f>
        <v>NA</v>
      </c>
      <c r="T4029" s="867" t="str">
        <f t="shared" ca="1" si="274"/>
        <v>●</v>
      </c>
      <c r="U4029" s="867"/>
      <c r="V4029" s="867"/>
      <c r="W4029" s="867"/>
      <c r="X4029" s="867"/>
      <c r="Y4029" s="867" t="str">
        <f t="shared" si="275"/>
        <v/>
      </c>
      <c r="Z4029" s="867"/>
    </row>
    <row r="4030" spans="1:26" s="325" customFormat="1" ht="15" customHeight="1" outlineLevel="1">
      <c r="A4030" s="321"/>
      <c r="B4030" s="320"/>
      <c r="C4030" s="439"/>
      <c r="D4030" s="343"/>
      <c r="E4030" s="526" t="s">
        <v>10424</v>
      </c>
      <c r="F4030" s="316" t="s">
        <v>10425</v>
      </c>
      <c r="G4030" s="530" t="s">
        <v>10426</v>
      </c>
      <c r="H4030" s="530" t="s">
        <v>9</v>
      </c>
      <c r="I4030" s="526" t="s">
        <v>660</v>
      </c>
      <c r="J4030" s="528" t="s">
        <v>5684</v>
      </c>
      <c r="K4030" s="864" t="str">
        <f t="shared" si="271"/>
        <v/>
      </c>
      <c r="L4030" s="557" t="s">
        <v>3656</v>
      </c>
      <c r="M4030" s="558" t="s">
        <v>3655</v>
      </c>
      <c r="N4030" s="597" t="s">
        <v>18335</v>
      </c>
      <c r="O4030" s="558"/>
      <c r="P4030" s="599"/>
      <c r="Q4030" s="867" t="str">
        <f t="shared" ca="1" si="272"/>
        <v/>
      </c>
      <c r="R4030" s="867" t="str">
        <f t="shared" ca="1" si="273"/>
        <v/>
      </c>
      <c r="S4030" s="867" t="str">
        <f>IFERROR(IF(VLOOKUP("*"&amp;TRIM($F4030)&amp;"*",dump!$A:$D,4,FALSE)="","空文字",VLOOKUP("*"&amp;TRIM($F4030)&amp;"*",dump!$A:$D,4,FALSE)),"NA")</f>
        <v>NA</v>
      </c>
      <c r="T4030" s="867" t="str">
        <f t="shared" ca="1" si="274"/>
        <v>●</v>
      </c>
      <c r="U4030" s="867"/>
      <c r="V4030" s="867"/>
      <c r="W4030" s="867"/>
      <c r="X4030" s="867"/>
      <c r="Y4030" s="867" t="str">
        <f t="shared" si="275"/>
        <v/>
      </c>
      <c r="Z4030" s="867"/>
    </row>
    <row r="4031" spans="1:26" s="325" customFormat="1" ht="240" customHeight="1" outlineLevel="1">
      <c r="A4031" s="321"/>
      <c r="B4031" s="320"/>
      <c r="C4031" s="439"/>
      <c r="D4031" s="215" t="s">
        <v>10427</v>
      </c>
      <c r="E4031" s="213"/>
      <c r="F4031" s="225" t="s">
        <v>10428</v>
      </c>
      <c r="G4031" s="214" t="s">
        <v>10421</v>
      </c>
      <c r="H4031" s="214" t="s">
        <v>218</v>
      </c>
      <c r="I4031" s="246" t="s">
        <v>3666</v>
      </c>
      <c r="J4031" s="403" t="s">
        <v>5684</v>
      </c>
      <c r="K4031" s="864" t="str">
        <f t="shared" si="271"/>
        <v>○</v>
      </c>
      <c r="L4031" s="555" t="s">
        <v>17116</v>
      </c>
      <c r="M4031" s="553"/>
      <c r="N4031" s="593" t="s">
        <v>19948</v>
      </c>
      <c r="O4031" s="553"/>
      <c r="P4031" s="554"/>
      <c r="Q4031" s="867" t="str">
        <f t="shared" ca="1" si="272"/>
        <v/>
      </c>
      <c r="R4031" s="867" t="str">
        <f t="shared" ca="1" si="273"/>
        <v/>
      </c>
      <c r="S4031" s="867" t="str">
        <f>IFERROR(IF(VLOOKUP("*"&amp;TRIM($F4031)&amp;"*",dump!$A:$D,4,FALSE)="","空文字",VLOOKUP("*"&amp;TRIM($F4031)&amp;"*",dump!$A:$D,4,FALSE)),"NA")</f>
        <v>NA</v>
      </c>
      <c r="T4031" s="867" t="str">
        <f t="shared" si="274"/>
        <v/>
      </c>
      <c r="U4031" s="867"/>
      <c r="V4031" s="867"/>
      <c r="W4031" s="867"/>
      <c r="X4031" s="867"/>
      <c r="Y4031" s="867" t="str">
        <f t="shared" si="275"/>
        <v/>
      </c>
      <c r="Z4031" s="867"/>
    </row>
    <row r="4032" spans="1:26" s="325" customFormat="1" ht="15" customHeight="1" outlineLevel="1">
      <c r="A4032" s="321"/>
      <c r="B4032" s="320"/>
      <c r="C4032" s="439"/>
      <c r="D4032" s="343"/>
      <c r="E4032" s="526" t="s">
        <v>10429</v>
      </c>
      <c r="F4032" s="316" t="s">
        <v>10430</v>
      </c>
      <c r="G4032" s="530" t="s">
        <v>10431</v>
      </c>
      <c r="H4032" s="530" t="s">
        <v>9</v>
      </c>
      <c r="I4032" s="526" t="s">
        <v>660</v>
      </c>
      <c r="J4032" s="528" t="s">
        <v>5684</v>
      </c>
      <c r="K4032" s="864" t="str">
        <f t="shared" si="271"/>
        <v/>
      </c>
      <c r="L4032" s="555" t="s">
        <v>17116</v>
      </c>
      <c r="M4032" s="553" t="s">
        <v>3657</v>
      </c>
      <c r="N4032" s="593" t="s">
        <v>19949</v>
      </c>
      <c r="O4032" s="553" t="s">
        <v>17569</v>
      </c>
      <c r="P4032" s="554" t="s">
        <v>19689</v>
      </c>
      <c r="Q4032" s="867" t="str">
        <f t="shared" ca="1" si="272"/>
        <v>Indexごとに異なる</v>
      </c>
      <c r="R4032" s="867" t="str">
        <f t="shared" ca="1" si="273"/>
        <v>Indexごとに異なる</v>
      </c>
      <c r="S4032" s="867" t="str">
        <f>IFERROR(IF(VLOOKUP("*"&amp;TRIM($F4032)&amp;"*",dump!$A:$D,4,FALSE)="","空文字",VLOOKUP("*"&amp;TRIM($F4032)&amp;"*",dump!$A:$D,4,FALSE)),"NA")</f>
        <v>NA</v>
      </c>
      <c r="T4032" s="867" t="str">
        <f t="shared" ca="1" si="274"/>
        <v>×</v>
      </c>
      <c r="U4032" s="867"/>
      <c r="V4032" s="867"/>
      <c r="W4032" s="867"/>
      <c r="X4032" s="867"/>
      <c r="Y4032" s="867" t="str">
        <f t="shared" si="275"/>
        <v/>
      </c>
      <c r="Z4032" s="867"/>
    </row>
    <row r="4033" spans="1:26" s="325" customFormat="1" ht="15" customHeight="1" outlineLevel="1">
      <c r="A4033" s="321"/>
      <c r="B4033" s="320"/>
      <c r="C4033" s="439"/>
      <c r="D4033" s="343"/>
      <c r="E4033" s="526" t="s">
        <v>10432</v>
      </c>
      <c r="F4033" s="316" t="s">
        <v>7166</v>
      </c>
      <c r="G4033" s="530" t="s">
        <v>9472</v>
      </c>
      <c r="H4033" s="530" t="s">
        <v>9</v>
      </c>
      <c r="I4033" s="526" t="s">
        <v>660</v>
      </c>
      <c r="J4033" s="528" t="s">
        <v>5684</v>
      </c>
      <c r="K4033" s="864" t="str">
        <f t="shared" si="271"/>
        <v/>
      </c>
      <c r="L4033" s="555" t="s">
        <v>17116</v>
      </c>
      <c r="M4033" s="553" t="s">
        <v>3657</v>
      </c>
      <c r="N4033" s="593" t="s">
        <v>19950</v>
      </c>
      <c r="O4033" s="553" t="s">
        <v>17569</v>
      </c>
      <c r="P4033" s="554" t="s">
        <v>19689</v>
      </c>
      <c r="Q4033" s="867" t="str">
        <f t="shared" ca="1" si="272"/>
        <v>Indexごとに異なる</v>
      </c>
      <c r="R4033" s="867" t="str">
        <f t="shared" ca="1" si="273"/>
        <v>Indexごとに異なる</v>
      </c>
      <c r="S4033" s="867" t="str">
        <f>IFERROR(IF(VLOOKUP("*"&amp;TRIM($F4033)&amp;"*",dump!$A:$D,4,FALSE)="","空文字",VLOOKUP("*"&amp;TRIM($F4033)&amp;"*",dump!$A:$D,4,FALSE)),"NA")</f>
        <v>NA</v>
      </c>
      <c r="T4033" s="867" t="str">
        <f t="shared" ca="1" si="274"/>
        <v>×</v>
      </c>
      <c r="U4033" s="867"/>
      <c r="V4033" s="867"/>
      <c r="W4033" s="867"/>
      <c r="X4033" s="867"/>
      <c r="Y4033" s="867" t="str">
        <f t="shared" si="275"/>
        <v/>
      </c>
      <c r="Z4033" s="867"/>
    </row>
    <row r="4034" spans="1:26" s="325" customFormat="1" ht="15" customHeight="1" outlineLevel="1">
      <c r="A4034" s="321"/>
      <c r="B4034" s="320"/>
      <c r="C4034" s="439"/>
      <c r="D4034" s="328"/>
      <c r="E4034" s="530" t="s">
        <v>10433</v>
      </c>
      <c r="F4034" s="316" t="s">
        <v>7167</v>
      </c>
      <c r="G4034" s="530" t="s">
        <v>10434</v>
      </c>
      <c r="H4034" s="530" t="s">
        <v>9</v>
      </c>
      <c r="I4034" s="526" t="s">
        <v>660</v>
      </c>
      <c r="J4034" s="528" t="s">
        <v>5684</v>
      </c>
      <c r="K4034" s="864" t="str">
        <f t="shared" si="271"/>
        <v/>
      </c>
      <c r="L4034" s="555" t="s">
        <v>17116</v>
      </c>
      <c r="M4034" s="553" t="s">
        <v>3657</v>
      </c>
      <c r="N4034" s="593" t="s">
        <v>19951</v>
      </c>
      <c r="O4034" s="553" t="s">
        <v>17511</v>
      </c>
      <c r="P4034" s="554" t="s">
        <v>17933</v>
      </c>
      <c r="Q4034" s="867" t="str">
        <f t="shared" ca="1" si="272"/>
        <v>初期値：0</v>
      </c>
      <c r="R4034" s="867" t="str">
        <f t="shared" ca="1" si="273"/>
        <v>0</v>
      </c>
      <c r="S4034" s="867" t="str">
        <f>IFERROR(IF(VLOOKUP("*"&amp;TRIM($F4034)&amp;"*",dump!$A:$D,4,FALSE)="","空文字",VLOOKUP("*"&amp;TRIM($F4034)&amp;"*",dump!$A:$D,4,FALSE)),"NA")</f>
        <v>NA</v>
      </c>
      <c r="T4034" s="867" t="str">
        <f t="shared" ca="1" si="274"/>
        <v>×</v>
      </c>
      <c r="U4034" s="867"/>
      <c r="V4034" s="867"/>
      <c r="W4034" s="867"/>
      <c r="X4034" s="867"/>
      <c r="Y4034" s="867" t="str">
        <f t="shared" si="275"/>
        <v/>
      </c>
      <c r="Z4034" s="867"/>
    </row>
    <row r="4035" spans="1:26" s="325" customFormat="1" ht="15" customHeight="1" outlineLevel="1">
      <c r="A4035" s="321"/>
      <c r="B4035" s="320"/>
      <c r="C4035" s="526" t="s">
        <v>10435</v>
      </c>
      <c r="D4035" s="224" t="s">
        <v>10436</v>
      </c>
      <c r="E4035" s="213"/>
      <c r="F4035" s="225" t="s">
        <v>176</v>
      </c>
      <c r="G4035" s="214" t="s">
        <v>2386</v>
      </c>
      <c r="H4035" s="214" t="s">
        <v>3655</v>
      </c>
      <c r="I4035" s="246" t="s">
        <v>3666</v>
      </c>
      <c r="J4035" s="403" t="s">
        <v>5684</v>
      </c>
      <c r="K4035" s="864" t="str">
        <f t="shared" si="271"/>
        <v/>
      </c>
      <c r="L4035" s="555" t="s">
        <v>17119</v>
      </c>
      <c r="M4035" s="553"/>
      <c r="N4035" s="593"/>
      <c r="O4035" s="553"/>
      <c r="P4035" s="554"/>
      <c r="Q4035" s="867" t="str">
        <f t="shared" ca="1" si="272"/>
        <v/>
      </c>
      <c r="R4035" s="867" t="str">
        <f t="shared" ca="1" si="273"/>
        <v/>
      </c>
      <c r="S4035" s="867" t="str">
        <f>IFERROR(IF(VLOOKUP("*"&amp;TRIM($F4035)&amp;"*",dump!$A:$D,4,FALSE)="","空文字",VLOOKUP("*"&amp;TRIM($F4035)&amp;"*",dump!$A:$D,4,FALSE)),"NA")</f>
        <v>NA</v>
      </c>
      <c r="T4035" s="867" t="str">
        <f t="shared" ca="1" si="274"/>
        <v>●</v>
      </c>
      <c r="U4035" s="867"/>
      <c r="V4035" s="867"/>
      <c r="W4035" s="867"/>
      <c r="X4035" s="867"/>
      <c r="Y4035" s="867" t="str">
        <f t="shared" si="275"/>
        <v/>
      </c>
      <c r="Z4035" s="867"/>
    </row>
    <row r="4036" spans="1:26" s="325" customFormat="1" ht="60" customHeight="1" outlineLevel="1">
      <c r="A4036" s="321"/>
      <c r="B4036" s="320"/>
      <c r="C4036" s="534"/>
      <c r="D4036" s="343"/>
      <c r="E4036" s="318" t="s">
        <v>10437</v>
      </c>
      <c r="F4036" s="316" t="s">
        <v>177</v>
      </c>
      <c r="G4036" s="318" t="s">
        <v>2387</v>
      </c>
      <c r="H4036" s="318" t="s">
        <v>9</v>
      </c>
      <c r="I4036" s="322" t="s">
        <v>660</v>
      </c>
      <c r="J4036" s="402" t="s">
        <v>5684</v>
      </c>
      <c r="K4036" s="864" t="str">
        <f t="shared" si="271"/>
        <v/>
      </c>
      <c r="L4036" s="555" t="s">
        <v>17116</v>
      </c>
      <c r="M4036" s="553" t="s">
        <v>3657</v>
      </c>
      <c r="N4036" s="593" t="s">
        <v>19952</v>
      </c>
      <c r="O4036" s="553" t="s">
        <v>17569</v>
      </c>
      <c r="P4036" s="554" t="s">
        <v>18336</v>
      </c>
      <c r="Q4036" s="867" t="str">
        <f t="shared" ca="1" si="272"/>
        <v>tenthsOfSeconds(6)</v>
      </c>
      <c r="R4036" s="867" t="str">
        <f t="shared" ca="1" si="273"/>
        <v>6</v>
      </c>
      <c r="S4036" s="867" t="str">
        <f>IFERROR(IF(VLOOKUP("*"&amp;TRIM($F4036)&amp;"*",dump!$A:$D,4,FALSE)="","空文字",VLOOKUP("*"&amp;TRIM($F4036)&amp;"*",dump!$A:$D,4,FALSE)),"NA")</f>
        <v>NA</v>
      </c>
      <c r="T4036" s="867" t="str">
        <f t="shared" ca="1" si="274"/>
        <v>×</v>
      </c>
      <c r="U4036" s="867"/>
      <c r="V4036" s="867"/>
      <c r="W4036" s="867"/>
      <c r="X4036" s="867"/>
      <c r="Y4036" s="867" t="str">
        <f t="shared" si="275"/>
        <v/>
      </c>
      <c r="Z4036" s="867"/>
    </row>
    <row r="4037" spans="1:26" s="325" customFormat="1" ht="60" customHeight="1" outlineLevel="1">
      <c r="A4037" s="321"/>
      <c r="B4037" s="320"/>
      <c r="C4037" s="534"/>
      <c r="D4037" s="343"/>
      <c r="E4037" s="318" t="s">
        <v>10438</v>
      </c>
      <c r="F4037" s="316" t="s">
        <v>880</v>
      </c>
      <c r="G4037" s="318" t="s">
        <v>2388</v>
      </c>
      <c r="H4037" s="318" t="s">
        <v>9</v>
      </c>
      <c r="I4037" s="322" t="s">
        <v>660</v>
      </c>
      <c r="J4037" s="402" t="s">
        <v>5684</v>
      </c>
      <c r="K4037" s="864" t="str">
        <f t="shared" si="271"/>
        <v/>
      </c>
      <c r="L4037" s="555" t="s">
        <v>17116</v>
      </c>
      <c r="M4037" s="553" t="s">
        <v>3657</v>
      </c>
      <c r="N4037" s="593" t="s">
        <v>19953</v>
      </c>
      <c r="O4037" s="553" t="s">
        <v>17511</v>
      </c>
      <c r="P4037" s="554" t="s">
        <v>17933</v>
      </c>
      <c r="Q4037" s="867" t="str">
        <f t="shared" ca="1" si="272"/>
        <v>初期値：0</v>
      </c>
      <c r="R4037" s="867" t="str">
        <f t="shared" ca="1" si="273"/>
        <v>0</v>
      </c>
      <c r="S4037" s="867" t="str">
        <f>IFERROR(IF(VLOOKUP("*"&amp;TRIM($F4037)&amp;"*",dump!$A:$D,4,FALSE)="","空文字",VLOOKUP("*"&amp;TRIM($F4037)&amp;"*",dump!$A:$D,4,FALSE)),"NA")</f>
        <v>NA</v>
      </c>
      <c r="T4037" s="867" t="str">
        <f t="shared" ca="1" si="274"/>
        <v>×</v>
      </c>
      <c r="U4037" s="867"/>
      <c r="V4037" s="867"/>
      <c r="W4037" s="867"/>
      <c r="X4037" s="867"/>
      <c r="Y4037" s="867" t="str">
        <f t="shared" si="275"/>
        <v/>
      </c>
      <c r="Z4037" s="867"/>
    </row>
    <row r="4038" spans="1:26" s="325" customFormat="1" ht="15" customHeight="1" outlineLevel="1">
      <c r="A4038" s="321"/>
      <c r="B4038" s="320"/>
      <c r="C4038" s="382"/>
      <c r="D4038" s="343"/>
      <c r="E4038" s="322" t="s">
        <v>10439</v>
      </c>
      <c r="F4038" s="316" t="s">
        <v>5532</v>
      </c>
      <c r="G4038" s="318" t="s">
        <v>10440</v>
      </c>
      <c r="H4038" s="318" t="s">
        <v>9</v>
      </c>
      <c r="I4038" s="322" t="s">
        <v>660</v>
      </c>
      <c r="J4038" s="402" t="s">
        <v>5684</v>
      </c>
      <c r="K4038" s="864" t="str">
        <f t="shared" si="271"/>
        <v/>
      </c>
      <c r="L4038" s="557" t="s">
        <v>3656</v>
      </c>
      <c r="M4038" s="558" t="s">
        <v>3655</v>
      </c>
      <c r="N4038" s="597" t="s">
        <v>18881</v>
      </c>
      <c r="O4038" s="558"/>
      <c r="P4038" s="598"/>
      <c r="Q4038" s="867" t="str">
        <f t="shared" ca="1" si="272"/>
        <v/>
      </c>
      <c r="R4038" s="867" t="str">
        <f t="shared" ca="1" si="273"/>
        <v/>
      </c>
      <c r="S4038" s="867" t="str">
        <f>IFERROR(IF(VLOOKUP("*"&amp;TRIM($F4038)&amp;"*",dump!$A:$D,4,FALSE)="","空文字",VLOOKUP("*"&amp;TRIM($F4038)&amp;"*",dump!$A:$D,4,FALSE)),"NA")</f>
        <v>NA</v>
      </c>
      <c r="T4038" s="867" t="str">
        <f t="shared" ca="1" si="274"/>
        <v>●</v>
      </c>
      <c r="U4038" s="867"/>
      <c r="V4038" s="867"/>
      <c r="W4038" s="867"/>
      <c r="X4038" s="867"/>
      <c r="Y4038" s="867" t="str">
        <f t="shared" si="275"/>
        <v/>
      </c>
      <c r="Z4038" s="867"/>
    </row>
    <row r="4039" spans="1:26" s="325" customFormat="1" ht="15" customHeight="1" outlineLevel="1">
      <c r="A4039" s="321"/>
      <c r="B4039" s="320"/>
      <c r="C4039" s="382"/>
      <c r="D4039" s="343"/>
      <c r="E4039" s="322" t="s">
        <v>10441</v>
      </c>
      <c r="F4039" s="316" t="s">
        <v>5533</v>
      </c>
      <c r="G4039" s="318" t="s">
        <v>10442</v>
      </c>
      <c r="H4039" s="318" t="s">
        <v>9</v>
      </c>
      <c r="I4039" s="322" t="s">
        <v>660</v>
      </c>
      <c r="J4039" s="402" t="s">
        <v>5684</v>
      </c>
      <c r="K4039" s="864" t="str">
        <f t="shared" si="271"/>
        <v/>
      </c>
      <c r="L4039" s="557" t="s">
        <v>3656</v>
      </c>
      <c r="M4039" s="558" t="s">
        <v>3655</v>
      </c>
      <c r="N4039" s="597" t="s">
        <v>18881</v>
      </c>
      <c r="O4039" s="558"/>
      <c r="P4039" s="598"/>
      <c r="Q4039" s="867" t="str">
        <f t="shared" ca="1" si="272"/>
        <v/>
      </c>
      <c r="R4039" s="867" t="str">
        <f t="shared" ca="1" si="273"/>
        <v/>
      </c>
      <c r="S4039" s="867" t="str">
        <f>IFERROR(IF(VLOOKUP("*"&amp;TRIM($F4039)&amp;"*",dump!$A:$D,4,FALSE)="","空文字",VLOOKUP("*"&amp;TRIM($F4039)&amp;"*",dump!$A:$D,4,FALSE)),"NA")</f>
        <v>NA</v>
      </c>
      <c r="T4039" s="867" t="str">
        <f t="shared" ca="1" si="274"/>
        <v>●</v>
      </c>
      <c r="U4039" s="867"/>
      <c r="V4039" s="867"/>
      <c r="W4039" s="867"/>
      <c r="X4039" s="867"/>
      <c r="Y4039" s="867" t="str">
        <f t="shared" si="275"/>
        <v/>
      </c>
      <c r="Z4039" s="867"/>
    </row>
    <row r="4040" spans="1:26" s="325" customFormat="1" ht="15" customHeight="1" outlineLevel="1">
      <c r="A4040" s="321"/>
      <c r="B4040" s="320"/>
      <c r="C4040" s="382"/>
      <c r="D4040" s="343"/>
      <c r="E4040" s="322" t="s">
        <v>10443</v>
      </c>
      <c r="F4040" s="316" t="s">
        <v>5534</v>
      </c>
      <c r="G4040" s="318" t="s">
        <v>10444</v>
      </c>
      <c r="H4040" s="318" t="s">
        <v>418</v>
      </c>
      <c r="I4040" s="322" t="s">
        <v>660</v>
      </c>
      <c r="J4040" s="402" t="s">
        <v>5684</v>
      </c>
      <c r="K4040" s="864" t="str">
        <f t="shared" si="271"/>
        <v/>
      </c>
      <c r="L4040" s="557" t="s">
        <v>3656</v>
      </c>
      <c r="M4040" s="558" t="s">
        <v>3655</v>
      </c>
      <c r="N4040" s="597" t="s">
        <v>18881</v>
      </c>
      <c r="O4040" s="558"/>
      <c r="P4040" s="598"/>
      <c r="Q4040" s="867" t="str">
        <f t="shared" ca="1" si="272"/>
        <v/>
      </c>
      <c r="R4040" s="867" t="str">
        <f t="shared" ca="1" si="273"/>
        <v/>
      </c>
      <c r="S4040" s="867" t="str">
        <f>IFERROR(IF(VLOOKUP("*"&amp;TRIM($F4040)&amp;"*",dump!$A:$D,4,FALSE)="","空文字",VLOOKUP("*"&amp;TRIM($F4040)&amp;"*",dump!$A:$D,4,FALSE)),"NA")</f>
        <v>NA</v>
      </c>
      <c r="T4040" s="867" t="str">
        <f t="shared" ca="1" si="274"/>
        <v>●</v>
      </c>
      <c r="U4040" s="867"/>
      <c r="V4040" s="867"/>
      <c r="W4040" s="867"/>
      <c r="X4040" s="867"/>
      <c r="Y4040" s="867" t="str">
        <f t="shared" si="275"/>
        <v/>
      </c>
      <c r="Z4040" s="867"/>
    </row>
    <row r="4041" spans="1:26" s="325" customFormat="1" ht="60" customHeight="1" outlineLevel="1">
      <c r="A4041" s="321"/>
      <c r="B4041" s="320"/>
      <c r="C4041" s="534"/>
      <c r="D4041" s="343"/>
      <c r="E4041" s="318" t="s">
        <v>10445</v>
      </c>
      <c r="F4041" s="316" t="s">
        <v>10446</v>
      </c>
      <c r="G4041" s="318" t="s">
        <v>10447</v>
      </c>
      <c r="H4041" s="318" t="s">
        <v>3657</v>
      </c>
      <c r="I4041" s="322" t="s">
        <v>3666</v>
      </c>
      <c r="J4041" s="402" t="s">
        <v>5684</v>
      </c>
      <c r="K4041" s="864" t="str">
        <f t="shared" si="271"/>
        <v/>
      </c>
      <c r="L4041" s="557" t="s">
        <v>3656</v>
      </c>
      <c r="M4041" s="558" t="s">
        <v>3655</v>
      </c>
      <c r="N4041" s="597" t="s">
        <v>19954</v>
      </c>
      <c r="O4041" s="558"/>
      <c r="P4041" s="598"/>
      <c r="Q4041" s="867" t="str">
        <f t="shared" ca="1" si="272"/>
        <v/>
      </c>
      <c r="R4041" s="867" t="str">
        <f t="shared" ca="1" si="273"/>
        <v/>
      </c>
      <c r="S4041" s="867" t="str">
        <f>IFERROR(IF(VLOOKUP("*"&amp;TRIM($F4041)&amp;"*",dump!$A:$D,4,FALSE)="","空文字",VLOOKUP("*"&amp;TRIM($F4041)&amp;"*",dump!$A:$D,4,FALSE)),"NA")</f>
        <v>NA</v>
      </c>
      <c r="T4041" s="867" t="str">
        <f t="shared" ca="1" si="274"/>
        <v>●</v>
      </c>
      <c r="U4041" s="867"/>
      <c r="V4041" s="867"/>
      <c r="W4041" s="867"/>
      <c r="X4041" s="867"/>
      <c r="Y4041" s="867" t="str">
        <f t="shared" si="275"/>
        <v/>
      </c>
      <c r="Z4041" s="867"/>
    </row>
    <row r="4042" spans="1:26" s="325" customFormat="1" ht="60" customHeight="1" outlineLevel="1">
      <c r="A4042" s="321"/>
      <c r="B4042" s="320"/>
      <c r="C4042" s="439"/>
      <c r="D4042" s="328"/>
      <c r="E4042" s="531" t="s">
        <v>10448</v>
      </c>
      <c r="F4042" s="316" t="s">
        <v>7168</v>
      </c>
      <c r="G4042" s="318" t="s">
        <v>10449</v>
      </c>
      <c r="H4042" s="318" t="s">
        <v>3657</v>
      </c>
      <c r="I4042" s="322" t="s">
        <v>3666</v>
      </c>
      <c r="J4042" s="402" t="s">
        <v>5684</v>
      </c>
      <c r="K4042" s="864" t="str">
        <f t="shared" si="271"/>
        <v/>
      </c>
      <c r="L4042" s="555" t="s">
        <v>17116</v>
      </c>
      <c r="M4042" s="553" t="s">
        <v>3657</v>
      </c>
      <c r="N4042" s="593" t="s">
        <v>19955</v>
      </c>
      <c r="O4042" s="553" t="s">
        <v>17511</v>
      </c>
      <c r="P4042" s="554" t="s">
        <v>17933</v>
      </c>
      <c r="Q4042" s="867" t="str">
        <f t="shared" ca="1" si="272"/>
        <v>初期値：0</v>
      </c>
      <c r="R4042" s="867" t="str">
        <f t="shared" ca="1" si="273"/>
        <v>0</v>
      </c>
      <c r="S4042" s="867" t="str">
        <f>IFERROR(IF(VLOOKUP("*"&amp;TRIM($F4042)&amp;"*",dump!$A:$D,4,FALSE)="","空文字",VLOOKUP("*"&amp;TRIM($F4042)&amp;"*",dump!$A:$D,4,FALSE)),"NA")</f>
        <v>NA</v>
      </c>
      <c r="T4042" s="867" t="str">
        <f t="shared" ca="1" si="274"/>
        <v>×</v>
      </c>
      <c r="U4042" s="867"/>
      <c r="V4042" s="867"/>
      <c r="W4042" s="867"/>
      <c r="X4042" s="867"/>
      <c r="Y4042" s="867" t="str">
        <f t="shared" si="275"/>
        <v/>
      </c>
      <c r="Z4042" s="867"/>
    </row>
    <row r="4043" spans="1:26" s="325" customFormat="1" ht="75" customHeight="1" outlineLevel="1">
      <c r="A4043" s="321"/>
      <c r="B4043" s="320"/>
      <c r="C4043" s="439"/>
      <c r="D4043" s="328"/>
      <c r="E4043" s="531" t="s">
        <v>10450</v>
      </c>
      <c r="F4043" s="316" t="s">
        <v>7169</v>
      </c>
      <c r="G4043" s="318" t="s">
        <v>10451</v>
      </c>
      <c r="H4043" s="318" t="s">
        <v>3657</v>
      </c>
      <c r="I4043" s="322" t="s">
        <v>3666</v>
      </c>
      <c r="J4043" s="402" t="s">
        <v>5684</v>
      </c>
      <c r="K4043" s="864" t="str">
        <f t="shared" si="271"/>
        <v/>
      </c>
      <c r="L4043" s="555" t="s">
        <v>17116</v>
      </c>
      <c r="M4043" s="553" t="s">
        <v>3657</v>
      </c>
      <c r="N4043" s="593" t="s">
        <v>19956</v>
      </c>
      <c r="O4043" s="553" t="s">
        <v>18337</v>
      </c>
      <c r="P4043" s="554" t="s">
        <v>19786</v>
      </c>
      <c r="Q4043" s="867" t="str">
        <f t="shared" ca="1" si="272"/>
        <v>初期値：0</v>
      </c>
      <c r="R4043" s="867" t="str">
        <f t="shared" ca="1" si="273"/>
        <v>0</v>
      </c>
      <c r="S4043" s="867" t="str">
        <f>IFERROR(IF(VLOOKUP("*"&amp;TRIM($F4043)&amp;"*",dump!$A:$D,4,FALSE)="","空文字",VLOOKUP("*"&amp;TRIM($F4043)&amp;"*",dump!$A:$D,4,FALSE)),"NA")</f>
        <v>NA</v>
      </c>
      <c r="T4043" s="867" t="str">
        <f t="shared" ca="1" si="274"/>
        <v>×</v>
      </c>
      <c r="U4043" s="867"/>
      <c r="V4043" s="867"/>
      <c r="W4043" s="867"/>
      <c r="X4043" s="867"/>
      <c r="Y4043" s="867" t="str">
        <f t="shared" si="275"/>
        <v/>
      </c>
      <c r="Z4043" s="867"/>
    </row>
    <row r="4044" spans="1:26" s="325" customFormat="1" ht="75" customHeight="1" outlineLevel="1">
      <c r="A4044" s="321"/>
      <c r="B4044" s="320"/>
      <c r="C4044" s="439"/>
      <c r="D4044" s="328"/>
      <c r="E4044" s="531" t="s">
        <v>10452</v>
      </c>
      <c r="F4044" s="316" t="s">
        <v>7170</v>
      </c>
      <c r="G4044" s="318" t="s">
        <v>10453</v>
      </c>
      <c r="H4044" s="318" t="s">
        <v>3657</v>
      </c>
      <c r="I4044" s="322" t="s">
        <v>3666</v>
      </c>
      <c r="J4044" s="402" t="s">
        <v>5684</v>
      </c>
      <c r="K4044" s="864" t="str">
        <f t="shared" si="271"/>
        <v/>
      </c>
      <c r="L4044" s="555" t="s">
        <v>17116</v>
      </c>
      <c r="M4044" s="553" t="s">
        <v>3657</v>
      </c>
      <c r="N4044" s="593" t="s">
        <v>19957</v>
      </c>
      <c r="O4044" s="553" t="s">
        <v>18337</v>
      </c>
      <c r="P4044" s="554" t="s">
        <v>19786</v>
      </c>
      <c r="Q4044" s="867" t="str">
        <f t="shared" ca="1" si="272"/>
        <v>初期値：0</v>
      </c>
      <c r="R4044" s="867" t="str">
        <f t="shared" ca="1" si="273"/>
        <v>0</v>
      </c>
      <c r="S4044" s="867" t="str">
        <f>IFERROR(IF(VLOOKUP("*"&amp;TRIM($F4044)&amp;"*",dump!$A:$D,4,FALSE)="","空文字",VLOOKUP("*"&amp;TRIM($F4044)&amp;"*",dump!$A:$D,4,FALSE)),"NA")</f>
        <v>NA</v>
      </c>
      <c r="T4044" s="867" t="str">
        <f t="shared" ca="1" si="274"/>
        <v>×</v>
      </c>
      <c r="U4044" s="867"/>
      <c r="V4044" s="867"/>
      <c r="W4044" s="867"/>
      <c r="X4044" s="867"/>
      <c r="Y4044" s="867" t="str">
        <f t="shared" si="275"/>
        <v/>
      </c>
      <c r="Z4044" s="867"/>
    </row>
    <row r="4045" spans="1:26" s="325" customFormat="1" ht="75" customHeight="1" outlineLevel="1">
      <c r="A4045" s="321"/>
      <c r="B4045" s="320"/>
      <c r="C4045" s="439"/>
      <c r="D4045" s="328"/>
      <c r="E4045" s="531" t="s">
        <v>10454</v>
      </c>
      <c r="F4045" s="316" t="s">
        <v>10455</v>
      </c>
      <c r="G4045" s="318" t="s">
        <v>10456</v>
      </c>
      <c r="H4045" s="318" t="s">
        <v>3657</v>
      </c>
      <c r="I4045" s="322" t="s">
        <v>3666</v>
      </c>
      <c r="J4045" s="402" t="s">
        <v>5684</v>
      </c>
      <c r="K4045" s="864" t="str">
        <f t="shared" ref="K4045:K4108" si="276">IF(AND(M4045="", O4045="", N4045&lt;&gt;""), "○", "")</f>
        <v/>
      </c>
      <c r="L4045" s="555" t="s">
        <v>17116</v>
      </c>
      <c r="M4045" s="553" t="s">
        <v>3657</v>
      </c>
      <c r="N4045" s="593" t="s">
        <v>19958</v>
      </c>
      <c r="O4045" s="553" t="s">
        <v>18337</v>
      </c>
      <c r="P4045" s="554" t="s">
        <v>19786</v>
      </c>
      <c r="Q4045" s="867" t="str">
        <f t="shared" ref="Q4045:Q4108" ca="1" si="277">IF(P4045="","",IF(P4045="←",IF(OFFSET($J4045,0,MATCH(MID(M4045,1,FIND("の",M4045,1)-1), $L$11:$BA$11,0)+4,1,1)="","",OFFSET($L4045,0,MATCH(MID(M4045,1,FIND("の",M4045,1)-1), $L$11:$BA$11,0)+4,1,1)),P4045))</f>
        <v>初期値：0</v>
      </c>
      <c r="R4045" s="867" t="str">
        <f t="shared" ref="R4045:R4108" ca="1" si="278">IF(COUNTIF(Q4045,"*(*"),MID(Q4045,FIND("(",Q4045,1)+1,FIND(")",Q4045,1)-FIND("(",Q4045,1)-1),IF(COUNTIF(Q4045,"*""*"),MID(Q4045,FIND("""",Q4045,1)+1,LEN(Q4045)-2),IF(COUNTIF(Q4045,"*：*"),RIGHT(Q4045,LEN(Q4045)-(FIND("：",Q4045))),Q4045)))</f>
        <v>0</v>
      </c>
      <c r="S4045" s="867" t="str">
        <f>IFERROR(IF(VLOOKUP("*"&amp;TRIM($F4045)&amp;"*",dump!$A:$D,4,FALSE)="","空文字",VLOOKUP("*"&amp;TRIM($F4045)&amp;"*",dump!$A:$D,4,FALSE)),"NA")</f>
        <v>NA</v>
      </c>
      <c r="T4045" s="867" t="str">
        <f t="shared" ref="T4045:T4108" ca="1" si="279">IF($K4045&lt;&gt;"",IF($E4045&lt;&gt;"","■",""),IF(AND(R4045="",S4045="NA"),"●", IF(EXACT(R4045,S4045),"●","×")))</f>
        <v>×</v>
      </c>
      <c r="U4045" s="867"/>
      <c r="V4045" s="867"/>
      <c r="W4045" s="867"/>
      <c r="X4045" s="867"/>
      <c r="Y4045" s="867" t="str">
        <f t="shared" ref="Y4045:Y4108" si="280">IF(U4045="●","●","")</f>
        <v/>
      </c>
      <c r="Z4045" s="867"/>
    </row>
    <row r="4046" spans="1:26" s="325" customFormat="1" ht="75" customHeight="1" outlineLevel="1">
      <c r="A4046" s="321"/>
      <c r="B4046" s="320"/>
      <c r="C4046" s="439"/>
      <c r="D4046" s="328"/>
      <c r="E4046" s="531" t="s">
        <v>12027</v>
      </c>
      <c r="F4046" s="316" t="s">
        <v>7171</v>
      </c>
      <c r="G4046" s="318" t="s">
        <v>10457</v>
      </c>
      <c r="H4046" s="318" t="s">
        <v>3657</v>
      </c>
      <c r="I4046" s="322" t="s">
        <v>3666</v>
      </c>
      <c r="J4046" s="402" t="s">
        <v>5684</v>
      </c>
      <c r="K4046" s="864" t="str">
        <f t="shared" si="276"/>
        <v/>
      </c>
      <c r="L4046" s="555" t="s">
        <v>17116</v>
      </c>
      <c r="M4046" s="553" t="s">
        <v>3657</v>
      </c>
      <c r="N4046" s="593" t="s">
        <v>19959</v>
      </c>
      <c r="O4046" s="553" t="s">
        <v>18337</v>
      </c>
      <c r="P4046" s="554" t="s">
        <v>19786</v>
      </c>
      <c r="Q4046" s="867" t="str">
        <f t="shared" ca="1" si="277"/>
        <v>初期値：0</v>
      </c>
      <c r="R4046" s="867" t="str">
        <f t="shared" ca="1" si="278"/>
        <v>0</v>
      </c>
      <c r="S4046" s="867" t="str">
        <f>IFERROR(IF(VLOOKUP("*"&amp;TRIM($F4046)&amp;"*",dump!$A:$D,4,FALSE)="","空文字",VLOOKUP("*"&amp;TRIM($F4046)&amp;"*",dump!$A:$D,4,FALSE)),"NA")</f>
        <v>NA</v>
      </c>
      <c r="T4046" s="867" t="str">
        <f t="shared" ca="1" si="279"/>
        <v>×</v>
      </c>
      <c r="U4046" s="867"/>
      <c r="V4046" s="867"/>
      <c r="W4046" s="867"/>
      <c r="X4046" s="867"/>
      <c r="Y4046" s="867" t="str">
        <f t="shared" si="280"/>
        <v/>
      </c>
      <c r="Z4046" s="867"/>
    </row>
    <row r="4047" spans="1:26" s="325" customFormat="1" ht="15" customHeight="1" outlineLevel="1">
      <c r="A4047" s="321"/>
      <c r="B4047" s="320"/>
      <c r="C4047" s="439"/>
      <c r="D4047" s="328"/>
      <c r="E4047" s="318" t="s">
        <v>13759</v>
      </c>
      <c r="F4047" s="316" t="s">
        <v>10458</v>
      </c>
      <c r="G4047" s="318" t="s">
        <v>10459</v>
      </c>
      <c r="H4047" s="318" t="s">
        <v>3657</v>
      </c>
      <c r="I4047" s="322" t="s">
        <v>660</v>
      </c>
      <c r="J4047" s="402" t="s">
        <v>5684</v>
      </c>
      <c r="K4047" s="864" t="str">
        <f t="shared" si="276"/>
        <v/>
      </c>
      <c r="L4047" s="557" t="s">
        <v>3656</v>
      </c>
      <c r="M4047" s="558" t="s">
        <v>3655</v>
      </c>
      <c r="N4047" s="597" t="s">
        <v>19960</v>
      </c>
      <c r="O4047" s="558"/>
      <c r="P4047" s="598"/>
      <c r="Q4047" s="867" t="str">
        <f t="shared" ca="1" si="277"/>
        <v/>
      </c>
      <c r="R4047" s="867" t="str">
        <f t="shared" ca="1" si="278"/>
        <v/>
      </c>
      <c r="S4047" s="867" t="str">
        <f>IFERROR(IF(VLOOKUP("*"&amp;TRIM($F4047)&amp;"*",dump!$A:$D,4,FALSE)="","空文字",VLOOKUP("*"&amp;TRIM($F4047)&amp;"*",dump!$A:$D,4,FALSE)),"NA")</f>
        <v>NA</v>
      </c>
      <c r="T4047" s="867" t="str">
        <f t="shared" ca="1" si="279"/>
        <v>●</v>
      </c>
      <c r="U4047" s="867"/>
      <c r="V4047" s="867"/>
      <c r="W4047" s="867"/>
      <c r="X4047" s="867"/>
      <c r="Y4047" s="867" t="str">
        <f t="shared" si="280"/>
        <v/>
      </c>
      <c r="Z4047" s="867"/>
    </row>
    <row r="4048" spans="1:26" s="325" customFormat="1" ht="30" customHeight="1" outlineLevel="1">
      <c r="A4048" s="321"/>
      <c r="B4048" s="320"/>
      <c r="C4048" s="439"/>
      <c r="D4048" s="328"/>
      <c r="E4048" s="318" t="s">
        <v>10460</v>
      </c>
      <c r="F4048" s="316" t="s">
        <v>10461</v>
      </c>
      <c r="G4048" s="318" t="s">
        <v>10462</v>
      </c>
      <c r="H4048" s="318" t="s">
        <v>3657</v>
      </c>
      <c r="I4048" s="322" t="s">
        <v>3666</v>
      </c>
      <c r="J4048" s="402" t="s">
        <v>5684</v>
      </c>
      <c r="K4048" s="864" t="str">
        <f t="shared" si="276"/>
        <v/>
      </c>
      <c r="L4048" s="557" t="s">
        <v>3656</v>
      </c>
      <c r="M4048" s="558" t="s">
        <v>3655</v>
      </c>
      <c r="N4048" s="597" t="s">
        <v>19961</v>
      </c>
      <c r="O4048" s="558"/>
      <c r="P4048" s="598"/>
      <c r="Q4048" s="867" t="str">
        <f t="shared" ca="1" si="277"/>
        <v/>
      </c>
      <c r="R4048" s="867" t="str">
        <f t="shared" ca="1" si="278"/>
        <v/>
      </c>
      <c r="S4048" s="867" t="str">
        <f>IFERROR(IF(VLOOKUP("*"&amp;TRIM($F4048)&amp;"*",dump!$A:$D,4,FALSE)="","空文字",VLOOKUP("*"&amp;TRIM($F4048)&amp;"*",dump!$A:$D,4,FALSE)),"NA")</f>
        <v>NA</v>
      </c>
      <c r="T4048" s="867" t="str">
        <f t="shared" ca="1" si="279"/>
        <v>●</v>
      </c>
      <c r="U4048" s="867"/>
      <c r="V4048" s="867"/>
      <c r="W4048" s="867"/>
      <c r="X4048" s="867"/>
      <c r="Y4048" s="867" t="str">
        <f t="shared" si="280"/>
        <v/>
      </c>
      <c r="Z4048" s="867"/>
    </row>
    <row r="4049" spans="1:26" s="325" customFormat="1" ht="30" customHeight="1" outlineLevel="1">
      <c r="A4049" s="321"/>
      <c r="B4049" s="320"/>
      <c r="C4049" s="439"/>
      <c r="D4049" s="328"/>
      <c r="E4049" s="531" t="s">
        <v>10463</v>
      </c>
      <c r="F4049" s="316" t="s">
        <v>10464</v>
      </c>
      <c r="G4049" s="318" t="s">
        <v>10465</v>
      </c>
      <c r="H4049" s="318" t="s">
        <v>3657</v>
      </c>
      <c r="I4049" s="322" t="s">
        <v>3666</v>
      </c>
      <c r="J4049" s="402" t="s">
        <v>5684</v>
      </c>
      <c r="K4049" s="864" t="str">
        <f t="shared" si="276"/>
        <v/>
      </c>
      <c r="L4049" s="557" t="s">
        <v>3656</v>
      </c>
      <c r="M4049" s="558" t="s">
        <v>3655</v>
      </c>
      <c r="N4049" s="597" t="s">
        <v>19962</v>
      </c>
      <c r="O4049" s="558"/>
      <c r="P4049" s="598"/>
      <c r="Q4049" s="867" t="str">
        <f t="shared" ca="1" si="277"/>
        <v/>
      </c>
      <c r="R4049" s="867" t="str">
        <f t="shared" ca="1" si="278"/>
        <v/>
      </c>
      <c r="S4049" s="867" t="str">
        <f>IFERROR(IF(VLOOKUP("*"&amp;TRIM($F4049)&amp;"*",dump!$A:$D,4,FALSE)="","空文字",VLOOKUP("*"&amp;TRIM($F4049)&amp;"*",dump!$A:$D,4,FALSE)),"NA")</f>
        <v>NA</v>
      </c>
      <c r="T4049" s="867" t="str">
        <f t="shared" ca="1" si="279"/>
        <v>●</v>
      </c>
      <c r="U4049" s="867"/>
      <c r="V4049" s="867"/>
      <c r="W4049" s="867"/>
      <c r="X4049" s="867"/>
      <c r="Y4049" s="867" t="str">
        <f t="shared" si="280"/>
        <v/>
      </c>
      <c r="Z4049" s="867"/>
    </row>
    <row r="4050" spans="1:26" s="325" customFormat="1" ht="30" customHeight="1" outlineLevel="1">
      <c r="A4050" s="321"/>
      <c r="B4050" s="320"/>
      <c r="C4050" s="439"/>
      <c r="D4050" s="328"/>
      <c r="E4050" s="531" t="s">
        <v>10466</v>
      </c>
      <c r="F4050" s="316" t="s">
        <v>10467</v>
      </c>
      <c r="G4050" s="318" t="s">
        <v>10468</v>
      </c>
      <c r="H4050" s="318" t="s">
        <v>3657</v>
      </c>
      <c r="I4050" s="322" t="s">
        <v>3666</v>
      </c>
      <c r="J4050" s="402" t="s">
        <v>5684</v>
      </c>
      <c r="K4050" s="864" t="str">
        <f t="shared" si="276"/>
        <v/>
      </c>
      <c r="L4050" s="557" t="s">
        <v>3656</v>
      </c>
      <c r="M4050" s="558" t="s">
        <v>3655</v>
      </c>
      <c r="N4050" s="597" t="s">
        <v>19963</v>
      </c>
      <c r="O4050" s="558"/>
      <c r="P4050" s="598"/>
      <c r="Q4050" s="867" t="str">
        <f t="shared" ca="1" si="277"/>
        <v/>
      </c>
      <c r="R4050" s="867" t="str">
        <f t="shared" ca="1" si="278"/>
        <v/>
      </c>
      <c r="S4050" s="867" t="str">
        <f>IFERROR(IF(VLOOKUP("*"&amp;TRIM($F4050)&amp;"*",dump!$A:$D,4,FALSE)="","空文字",VLOOKUP("*"&amp;TRIM($F4050)&amp;"*",dump!$A:$D,4,FALSE)),"NA")</f>
        <v>NA</v>
      </c>
      <c r="T4050" s="867" t="str">
        <f t="shared" ca="1" si="279"/>
        <v>●</v>
      </c>
      <c r="U4050" s="867"/>
      <c r="V4050" s="867"/>
      <c r="W4050" s="867"/>
      <c r="X4050" s="867"/>
      <c r="Y4050" s="867" t="str">
        <f t="shared" si="280"/>
        <v/>
      </c>
      <c r="Z4050" s="867"/>
    </row>
    <row r="4051" spans="1:26" s="325" customFormat="1" ht="45" customHeight="1" outlineLevel="1">
      <c r="A4051" s="321"/>
      <c r="B4051" s="320"/>
      <c r="C4051" s="439"/>
      <c r="D4051" s="328"/>
      <c r="E4051" s="318" t="s">
        <v>10469</v>
      </c>
      <c r="F4051" s="316" t="s">
        <v>10470</v>
      </c>
      <c r="G4051" s="318" t="s">
        <v>10471</v>
      </c>
      <c r="H4051" s="318" t="s">
        <v>3657</v>
      </c>
      <c r="I4051" s="322" t="s">
        <v>3666</v>
      </c>
      <c r="J4051" s="402" t="s">
        <v>5684</v>
      </c>
      <c r="K4051" s="864" t="str">
        <f t="shared" si="276"/>
        <v/>
      </c>
      <c r="L4051" s="557" t="s">
        <v>3656</v>
      </c>
      <c r="M4051" s="558" t="s">
        <v>3655</v>
      </c>
      <c r="N4051" s="597" t="s">
        <v>19964</v>
      </c>
      <c r="O4051" s="558"/>
      <c r="P4051" s="598"/>
      <c r="Q4051" s="867" t="str">
        <f t="shared" ca="1" si="277"/>
        <v/>
      </c>
      <c r="R4051" s="867" t="str">
        <f t="shared" ca="1" si="278"/>
        <v/>
      </c>
      <c r="S4051" s="867" t="str">
        <f>IFERROR(IF(VLOOKUP("*"&amp;TRIM($F4051)&amp;"*",dump!$A:$D,4,FALSE)="","空文字",VLOOKUP("*"&amp;TRIM($F4051)&amp;"*",dump!$A:$D,4,FALSE)),"NA")</f>
        <v>NA</v>
      </c>
      <c r="T4051" s="867" t="str">
        <f t="shared" ca="1" si="279"/>
        <v>●</v>
      </c>
      <c r="U4051" s="867"/>
      <c r="V4051" s="867"/>
      <c r="W4051" s="867"/>
      <c r="X4051" s="867"/>
      <c r="Y4051" s="867" t="str">
        <f t="shared" si="280"/>
        <v/>
      </c>
      <c r="Z4051" s="867"/>
    </row>
    <row r="4052" spans="1:26" s="325" customFormat="1" ht="30" customHeight="1" outlineLevel="1">
      <c r="A4052" s="321"/>
      <c r="B4052" s="320"/>
      <c r="C4052" s="439"/>
      <c r="D4052" s="328"/>
      <c r="E4052" s="318" t="s">
        <v>12667</v>
      </c>
      <c r="F4052" s="316" t="s">
        <v>12668</v>
      </c>
      <c r="G4052" s="318" t="s">
        <v>12669</v>
      </c>
      <c r="H4052" s="318" t="s">
        <v>3657</v>
      </c>
      <c r="I4052" s="322" t="s">
        <v>3666</v>
      </c>
      <c r="J4052" s="402" t="s">
        <v>5684</v>
      </c>
      <c r="K4052" s="864" t="str">
        <f t="shared" si="276"/>
        <v/>
      </c>
      <c r="L4052" s="557" t="s">
        <v>3656</v>
      </c>
      <c r="M4052" s="558" t="s">
        <v>3655</v>
      </c>
      <c r="N4052" s="597" t="s">
        <v>18338</v>
      </c>
      <c r="O4052" s="558"/>
      <c r="P4052" s="598"/>
      <c r="Q4052" s="867" t="str">
        <f t="shared" ca="1" si="277"/>
        <v/>
      </c>
      <c r="R4052" s="867" t="str">
        <f t="shared" ca="1" si="278"/>
        <v/>
      </c>
      <c r="S4052" s="867" t="str">
        <f>IFERROR(IF(VLOOKUP("*"&amp;TRIM($F4052)&amp;"*",dump!$A:$D,4,FALSE)="","空文字",VLOOKUP("*"&amp;TRIM($F4052)&amp;"*",dump!$A:$D,4,FALSE)),"NA")</f>
        <v>NA</v>
      </c>
      <c r="T4052" s="867" t="str">
        <f t="shared" ca="1" si="279"/>
        <v>●</v>
      </c>
      <c r="U4052" s="867"/>
      <c r="V4052" s="867"/>
      <c r="W4052" s="867"/>
      <c r="X4052" s="867"/>
      <c r="Y4052" s="867" t="str">
        <f t="shared" si="280"/>
        <v/>
      </c>
      <c r="Z4052" s="867"/>
    </row>
    <row r="4053" spans="1:26" s="325" customFormat="1" ht="30" customHeight="1" outlineLevel="1">
      <c r="A4053" s="321"/>
      <c r="B4053" s="320"/>
      <c r="C4053" s="439"/>
      <c r="D4053" s="328"/>
      <c r="E4053" s="318" t="s">
        <v>12670</v>
      </c>
      <c r="F4053" s="316" t="s">
        <v>12671</v>
      </c>
      <c r="G4053" s="318" t="s">
        <v>12672</v>
      </c>
      <c r="H4053" s="318" t="s">
        <v>3657</v>
      </c>
      <c r="I4053" s="322" t="s">
        <v>3666</v>
      </c>
      <c r="J4053" s="402" t="s">
        <v>5684</v>
      </c>
      <c r="K4053" s="864" t="str">
        <f t="shared" si="276"/>
        <v/>
      </c>
      <c r="L4053" s="557" t="s">
        <v>3656</v>
      </c>
      <c r="M4053" s="558" t="s">
        <v>3655</v>
      </c>
      <c r="N4053" s="597" t="s">
        <v>18339</v>
      </c>
      <c r="O4053" s="558"/>
      <c r="P4053" s="598"/>
      <c r="Q4053" s="867" t="str">
        <f t="shared" ca="1" si="277"/>
        <v/>
      </c>
      <c r="R4053" s="867" t="str">
        <f t="shared" ca="1" si="278"/>
        <v/>
      </c>
      <c r="S4053" s="867" t="str">
        <f>IFERROR(IF(VLOOKUP("*"&amp;TRIM($F4053)&amp;"*",dump!$A:$D,4,FALSE)="","空文字",VLOOKUP("*"&amp;TRIM($F4053)&amp;"*",dump!$A:$D,4,FALSE)),"NA")</f>
        <v>NA</v>
      </c>
      <c r="T4053" s="867" t="str">
        <f t="shared" ca="1" si="279"/>
        <v>●</v>
      </c>
      <c r="U4053" s="867"/>
      <c r="V4053" s="867"/>
      <c r="W4053" s="867"/>
      <c r="X4053" s="867"/>
      <c r="Y4053" s="867" t="str">
        <f t="shared" si="280"/>
        <v/>
      </c>
      <c r="Z4053" s="867"/>
    </row>
    <row r="4054" spans="1:26" s="325" customFormat="1" ht="30" customHeight="1" outlineLevel="1">
      <c r="A4054" s="321"/>
      <c r="B4054" s="320"/>
      <c r="C4054" s="439"/>
      <c r="D4054" s="328"/>
      <c r="E4054" s="531" t="s">
        <v>12673</v>
      </c>
      <c r="F4054" s="316" t="s">
        <v>12674</v>
      </c>
      <c r="G4054" s="318" t="s">
        <v>12675</v>
      </c>
      <c r="H4054" s="318" t="s">
        <v>3657</v>
      </c>
      <c r="I4054" s="322" t="s">
        <v>3666</v>
      </c>
      <c r="J4054" s="402" t="s">
        <v>5684</v>
      </c>
      <c r="K4054" s="864" t="str">
        <f t="shared" si="276"/>
        <v/>
      </c>
      <c r="L4054" s="557" t="s">
        <v>3656</v>
      </c>
      <c r="M4054" s="558" t="s">
        <v>3655</v>
      </c>
      <c r="N4054" s="597" t="s">
        <v>18340</v>
      </c>
      <c r="O4054" s="558"/>
      <c r="P4054" s="598"/>
      <c r="Q4054" s="867" t="str">
        <f t="shared" ca="1" si="277"/>
        <v/>
      </c>
      <c r="R4054" s="867" t="str">
        <f t="shared" ca="1" si="278"/>
        <v/>
      </c>
      <c r="S4054" s="867" t="str">
        <f>IFERROR(IF(VLOOKUP("*"&amp;TRIM($F4054)&amp;"*",dump!$A:$D,4,FALSE)="","空文字",VLOOKUP("*"&amp;TRIM($F4054)&amp;"*",dump!$A:$D,4,FALSE)),"NA")</f>
        <v>NA</v>
      </c>
      <c r="T4054" s="867" t="str">
        <f t="shared" ca="1" si="279"/>
        <v>●</v>
      </c>
      <c r="U4054" s="867"/>
      <c r="V4054" s="867"/>
      <c r="W4054" s="867"/>
      <c r="X4054" s="867"/>
      <c r="Y4054" s="867" t="str">
        <f t="shared" si="280"/>
        <v/>
      </c>
      <c r="Z4054" s="867"/>
    </row>
    <row r="4055" spans="1:26" s="325" customFormat="1" ht="30" customHeight="1" outlineLevel="1">
      <c r="A4055" s="321"/>
      <c r="B4055" s="320"/>
      <c r="C4055" s="439"/>
      <c r="D4055" s="328"/>
      <c r="E4055" s="531" t="s">
        <v>12675</v>
      </c>
      <c r="F4055" s="316" t="s">
        <v>12676</v>
      </c>
      <c r="G4055" s="318" t="s">
        <v>12677</v>
      </c>
      <c r="H4055" s="318" t="s">
        <v>3657</v>
      </c>
      <c r="I4055" s="322" t="s">
        <v>3666</v>
      </c>
      <c r="J4055" s="402" t="s">
        <v>5684</v>
      </c>
      <c r="K4055" s="864" t="str">
        <f t="shared" si="276"/>
        <v/>
      </c>
      <c r="L4055" s="557" t="s">
        <v>3656</v>
      </c>
      <c r="M4055" s="558" t="s">
        <v>3655</v>
      </c>
      <c r="N4055" s="597" t="s">
        <v>19965</v>
      </c>
      <c r="O4055" s="558"/>
      <c r="P4055" s="598"/>
      <c r="Q4055" s="867" t="str">
        <f t="shared" ca="1" si="277"/>
        <v/>
      </c>
      <c r="R4055" s="867" t="str">
        <f t="shared" ca="1" si="278"/>
        <v/>
      </c>
      <c r="S4055" s="867" t="str">
        <f>IFERROR(IF(VLOOKUP("*"&amp;TRIM($F4055)&amp;"*",dump!$A:$D,4,FALSE)="","空文字",VLOOKUP("*"&amp;TRIM($F4055)&amp;"*",dump!$A:$D,4,FALSE)),"NA")</f>
        <v>NA</v>
      </c>
      <c r="T4055" s="867" t="str">
        <f t="shared" ca="1" si="279"/>
        <v>●</v>
      </c>
      <c r="U4055" s="867"/>
      <c r="V4055" s="867"/>
      <c r="W4055" s="867"/>
      <c r="X4055" s="867"/>
      <c r="Y4055" s="867" t="str">
        <f t="shared" si="280"/>
        <v/>
      </c>
      <c r="Z4055" s="867"/>
    </row>
    <row r="4056" spans="1:26" s="325" customFormat="1" ht="30" customHeight="1" outlineLevel="1">
      <c r="A4056" s="321"/>
      <c r="B4056" s="320"/>
      <c r="C4056" s="439"/>
      <c r="D4056" s="328"/>
      <c r="E4056" s="318" t="s">
        <v>12678</v>
      </c>
      <c r="F4056" s="316" t="s">
        <v>12679</v>
      </c>
      <c r="G4056" s="318" t="s">
        <v>12680</v>
      </c>
      <c r="H4056" s="318" t="s">
        <v>3657</v>
      </c>
      <c r="I4056" s="322" t="s">
        <v>3666</v>
      </c>
      <c r="J4056" s="402" t="s">
        <v>5684</v>
      </c>
      <c r="K4056" s="864" t="str">
        <f t="shared" si="276"/>
        <v/>
      </c>
      <c r="L4056" s="557" t="s">
        <v>3656</v>
      </c>
      <c r="M4056" s="558" t="s">
        <v>3655</v>
      </c>
      <c r="N4056" s="597" t="s">
        <v>19966</v>
      </c>
      <c r="O4056" s="558"/>
      <c r="P4056" s="598"/>
      <c r="Q4056" s="867" t="str">
        <f t="shared" ca="1" si="277"/>
        <v/>
      </c>
      <c r="R4056" s="867" t="str">
        <f t="shared" ca="1" si="278"/>
        <v/>
      </c>
      <c r="S4056" s="867" t="str">
        <f>IFERROR(IF(VLOOKUP("*"&amp;TRIM($F4056)&amp;"*",dump!$A:$D,4,FALSE)="","空文字",VLOOKUP("*"&amp;TRIM($F4056)&amp;"*",dump!$A:$D,4,FALSE)),"NA")</f>
        <v>NA</v>
      </c>
      <c r="T4056" s="867" t="str">
        <f t="shared" ca="1" si="279"/>
        <v>●</v>
      </c>
      <c r="U4056" s="867"/>
      <c r="V4056" s="867"/>
      <c r="W4056" s="867"/>
      <c r="X4056" s="867"/>
      <c r="Y4056" s="867" t="str">
        <f t="shared" si="280"/>
        <v/>
      </c>
      <c r="Z4056" s="867"/>
    </row>
    <row r="4057" spans="1:26" s="187" customFormat="1" ht="43.2" outlineLevel="1">
      <c r="A4057" s="315"/>
      <c r="B4057" s="320"/>
      <c r="C4057" s="439"/>
      <c r="D4057" s="328"/>
      <c r="E4057" s="525" t="s">
        <v>15942</v>
      </c>
      <c r="F4057" s="316" t="s">
        <v>15943</v>
      </c>
      <c r="G4057" s="318" t="s">
        <v>10451</v>
      </c>
      <c r="H4057" s="318" t="s">
        <v>3657</v>
      </c>
      <c r="I4057" s="322" t="s">
        <v>3666</v>
      </c>
      <c r="J4057" s="402" t="s">
        <v>5684</v>
      </c>
      <c r="K4057" s="864" t="str">
        <f t="shared" si="276"/>
        <v/>
      </c>
      <c r="L4057" s="557" t="s">
        <v>3656</v>
      </c>
      <c r="M4057" s="558" t="s">
        <v>3655</v>
      </c>
      <c r="N4057" s="723" t="s">
        <v>18341</v>
      </c>
      <c r="O4057" s="558"/>
      <c r="P4057" s="599"/>
      <c r="Q4057" s="867" t="str">
        <f t="shared" ca="1" si="277"/>
        <v/>
      </c>
      <c r="R4057" s="867" t="str">
        <f t="shared" ca="1" si="278"/>
        <v/>
      </c>
      <c r="S4057" s="867" t="str">
        <f>IFERROR(IF(VLOOKUP("*"&amp;TRIM($F4057)&amp;"*",dump!$A:$D,4,FALSE)="","空文字",VLOOKUP("*"&amp;TRIM($F4057)&amp;"*",dump!$A:$D,4,FALSE)),"NA")</f>
        <v>NA</v>
      </c>
      <c r="T4057" s="867" t="str">
        <f t="shared" ca="1" si="279"/>
        <v>●</v>
      </c>
      <c r="U4057" s="867"/>
      <c r="V4057" s="867"/>
      <c r="W4057" s="867"/>
      <c r="X4057" s="867"/>
      <c r="Y4057" s="867" t="str">
        <f t="shared" si="280"/>
        <v/>
      </c>
      <c r="Z4057" s="867"/>
    </row>
    <row r="4058" spans="1:26" s="187" customFormat="1" ht="43.2" outlineLevel="1">
      <c r="A4058" s="315"/>
      <c r="B4058" s="320"/>
      <c r="C4058" s="439"/>
      <c r="D4058" s="328"/>
      <c r="E4058" s="525" t="s">
        <v>15944</v>
      </c>
      <c r="F4058" s="316" t="s">
        <v>15945</v>
      </c>
      <c r="G4058" s="318" t="s">
        <v>10453</v>
      </c>
      <c r="H4058" s="318" t="s">
        <v>3657</v>
      </c>
      <c r="I4058" s="322" t="s">
        <v>3666</v>
      </c>
      <c r="J4058" s="402" t="s">
        <v>5684</v>
      </c>
      <c r="K4058" s="864" t="str">
        <f t="shared" si="276"/>
        <v/>
      </c>
      <c r="L4058" s="557" t="s">
        <v>3656</v>
      </c>
      <c r="M4058" s="558" t="s">
        <v>3655</v>
      </c>
      <c r="N4058" s="723" t="s">
        <v>18342</v>
      </c>
      <c r="O4058" s="558"/>
      <c r="P4058" s="599"/>
      <c r="Q4058" s="867" t="str">
        <f t="shared" ca="1" si="277"/>
        <v/>
      </c>
      <c r="R4058" s="867" t="str">
        <f t="shared" ca="1" si="278"/>
        <v/>
      </c>
      <c r="S4058" s="867" t="str">
        <f>IFERROR(IF(VLOOKUP("*"&amp;TRIM($F4058)&amp;"*",dump!$A:$D,4,FALSE)="","空文字",VLOOKUP("*"&amp;TRIM($F4058)&amp;"*",dump!$A:$D,4,FALSE)),"NA")</f>
        <v>NA</v>
      </c>
      <c r="T4058" s="867" t="str">
        <f t="shared" ca="1" si="279"/>
        <v>●</v>
      </c>
      <c r="U4058" s="867"/>
      <c r="V4058" s="867"/>
      <c r="W4058" s="867"/>
      <c r="X4058" s="867"/>
      <c r="Y4058" s="867" t="str">
        <f t="shared" si="280"/>
        <v/>
      </c>
      <c r="Z4058" s="867"/>
    </row>
    <row r="4059" spans="1:26" s="187" customFormat="1" ht="43.2" outlineLevel="1">
      <c r="A4059" s="315"/>
      <c r="B4059" s="320"/>
      <c r="C4059" s="439"/>
      <c r="D4059" s="328"/>
      <c r="E4059" s="316" t="s">
        <v>15946</v>
      </c>
      <c r="F4059" s="316" t="s">
        <v>15947</v>
      </c>
      <c r="G4059" s="318" t="s">
        <v>10456</v>
      </c>
      <c r="H4059" s="318" t="s">
        <v>3657</v>
      </c>
      <c r="I4059" s="322" t="s">
        <v>3666</v>
      </c>
      <c r="J4059" s="402" t="s">
        <v>5684</v>
      </c>
      <c r="K4059" s="864" t="str">
        <f t="shared" si="276"/>
        <v/>
      </c>
      <c r="L4059" s="557" t="s">
        <v>3656</v>
      </c>
      <c r="M4059" s="558" t="s">
        <v>3655</v>
      </c>
      <c r="N4059" s="723" t="s">
        <v>18343</v>
      </c>
      <c r="O4059" s="558"/>
      <c r="P4059" s="599"/>
      <c r="Q4059" s="867" t="str">
        <f t="shared" ca="1" si="277"/>
        <v/>
      </c>
      <c r="R4059" s="867" t="str">
        <f t="shared" ca="1" si="278"/>
        <v/>
      </c>
      <c r="S4059" s="867" t="str">
        <f>IFERROR(IF(VLOOKUP("*"&amp;TRIM($F4059)&amp;"*",dump!$A:$D,4,FALSE)="","空文字",VLOOKUP("*"&amp;TRIM($F4059)&amp;"*",dump!$A:$D,4,FALSE)),"NA")</f>
        <v>NA</v>
      </c>
      <c r="T4059" s="867" t="str">
        <f t="shared" ca="1" si="279"/>
        <v>●</v>
      </c>
      <c r="U4059" s="867"/>
      <c r="V4059" s="867"/>
      <c r="W4059" s="867"/>
      <c r="X4059" s="867"/>
      <c r="Y4059" s="867" t="str">
        <f t="shared" si="280"/>
        <v/>
      </c>
      <c r="Z4059" s="867"/>
    </row>
    <row r="4060" spans="1:26" s="325" customFormat="1" ht="45" customHeight="1" outlineLevel="1">
      <c r="A4060" s="321"/>
      <c r="B4060" s="320"/>
      <c r="C4060" s="439"/>
      <c r="D4060" s="199" t="s">
        <v>10472</v>
      </c>
      <c r="E4060" s="111"/>
      <c r="F4060" s="221" t="s">
        <v>10473</v>
      </c>
      <c r="G4060" s="223" t="s">
        <v>10474</v>
      </c>
      <c r="H4060" s="223" t="s">
        <v>218</v>
      </c>
      <c r="I4060" s="219" t="s">
        <v>660</v>
      </c>
      <c r="J4060" s="416" t="s">
        <v>5683</v>
      </c>
      <c r="K4060" s="864" t="str">
        <f t="shared" si="276"/>
        <v/>
      </c>
      <c r="L4060" s="557" t="s">
        <v>3656</v>
      </c>
      <c r="M4060" s="558" t="s">
        <v>3655</v>
      </c>
      <c r="N4060" s="597" t="s">
        <v>18344</v>
      </c>
      <c r="O4060" s="558"/>
      <c r="P4060" s="598"/>
      <c r="Q4060" s="867" t="str">
        <f t="shared" ca="1" si="277"/>
        <v/>
      </c>
      <c r="R4060" s="867" t="str">
        <f t="shared" ca="1" si="278"/>
        <v/>
      </c>
      <c r="S4060" s="867" t="str">
        <f>IFERROR(IF(VLOOKUP("*"&amp;TRIM($F4060)&amp;"*",dump!$A:$D,4,FALSE)="","空文字",VLOOKUP("*"&amp;TRIM($F4060)&amp;"*",dump!$A:$D,4,FALSE)),"NA")</f>
        <v>NA</v>
      </c>
      <c r="T4060" s="867" t="str">
        <f t="shared" ca="1" si="279"/>
        <v>●</v>
      </c>
      <c r="U4060" s="867"/>
      <c r="V4060" s="867"/>
      <c r="W4060" s="867"/>
      <c r="X4060" s="867"/>
      <c r="Y4060" s="867" t="str">
        <f t="shared" si="280"/>
        <v/>
      </c>
      <c r="Z4060" s="867"/>
    </row>
    <row r="4061" spans="1:26" s="325" customFormat="1" ht="15" customHeight="1" outlineLevel="1">
      <c r="A4061" s="321"/>
      <c r="B4061" s="320"/>
      <c r="C4061" s="439"/>
      <c r="D4061" s="328"/>
      <c r="E4061" s="318" t="s">
        <v>12028</v>
      </c>
      <c r="F4061" s="316" t="s">
        <v>10475</v>
      </c>
      <c r="G4061" s="318" t="s">
        <v>10476</v>
      </c>
      <c r="H4061" s="318" t="s">
        <v>3657</v>
      </c>
      <c r="I4061" s="322" t="s">
        <v>3666</v>
      </c>
      <c r="J4061" s="402" t="s">
        <v>5684</v>
      </c>
      <c r="K4061" s="864" t="str">
        <f t="shared" si="276"/>
        <v/>
      </c>
      <c r="L4061" s="557" t="s">
        <v>3656</v>
      </c>
      <c r="M4061" s="558" t="s">
        <v>3655</v>
      </c>
      <c r="N4061" s="597" t="s">
        <v>19530</v>
      </c>
      <c r="O4061" s="558"/>
      <c r="P4061" s="598"/>
      <c r="Q4061" s="867" t="str">
        <f t="shared" ca="1" si="277"/>
        <v/>
      </c>
      <c r="R4061" s="867" t="str">
        <f t="shared" ca="1" si="278"/>
        <v/>
      </c>
      <c r="S4061" s="867" t="str">
        <f>IFERROR(IF(VLOOKUP("*"&amp;TRIM($F4061)&amp;"*",dump!$A:$D,4,FALSE)="","空文字",VLOOKUP("*"&amp;TRIM($F4061)&amp;"*",dump!$A:$D,4,FALSE)),"NA")</f>
        <v>NA</v>
      </c>
      <c r="T4061" s="867" t="str">
        <f t="shared" ca="1" si="279"/>
        <v>●</v>
      </c>
      <c r="U4061" s="867"/>
      <c r="V4061" s="867"/>
      <c r="W4061" s="867"/>
      <c r="X4061" s="867"/>
      <c r="Y4061" s="867" t="str">
        <f t="shared" si="280"/>
        <v/>
      </c>
      <c r="Z4061" s="867"/>
    </row>
    <row r="4062" spans="1:26" s="325" customFormat="1" ht="45" customHeight="1" outlineLevel="1">
      <c r="A4062" s="321"/>
      <c r="B4062" s="320"/>
      <c r="C4062" s="439"/>
      <c r="D4062" s="328"/>
      <c r="E4062" s="382" t="s">
        <v>12024</v>
      </c>
      <c r="F4062" s="316" t="s">
        <v>10477</v>
      </c>
      <c r="G4062" s="530" t="s">
        <v>10478</v>
      </c>
      <c r="H4062" s="530" t="s">
        <v>3657</v>
      </c>
      <c r="I4062" s="526" t="s">
        <v>3666</v>
      </c>
      <c r="J4062" s="528" t="s">
        <v>5684</v>
      </c>
      <c r="K4062" s="864" t="str">
        <f t="shared" si="276"/>
        <v/>
      </c>
      <c r="L4062" s="557" t="s">
        <v>3656</v>
      </c>
      <c r="M4062" s="558" t="s">
        <v>3655</v>
      </c>
      <c r="N4062" s="597" t="s">
        <v>19531</v>
      </c>
      <c r="O4062" s="558"/>
      <c r="P4062" s="598"/>
      <c r="Q4062" s="867" t="str">
        <f t="shared" ca="1" si="277"/>
        <v/>
      </c>
      <c r="R4062" s="867" t="str">
        <f t="shared" ca="1" si="278"/>
        <v/>
      </c>
      <c r="S4062" s="867" t="str">
        <f>IFERROR(IF(VLOOKUP("*"&amp;TRIM($F4062)&amp;"*",dump!$A:$D,4,FALSE)="","空文字",VLOOKUP("*"&amp;TRIM($F4062)&amp;"*",dump!$A:$D,4,FALSE)),"NA")</f>
        <v>NA</v>
      </c>
      <c r="T4062" s="867" t="str">
        <f t="shared" ca="1" si="279"/>
        <v>●</v>
      </c>
      <c r="U4062" s="867"/>
      <c r="V4062" s="867"/>
      <c r="W4062" s="867"/>
      <c r="X4062" s="867"/>
      <c r="Y4062" s="867" t="str">
        <f t="shared" si="280"/>
        <v/>
      </c>
      <c r="Z4062" s="867"/>
    </row>
    <row r="4063" spans="1:26" s="325" customFormat="1" ht="15" customHeight="1" outlineLevel="1">
      <c r="A4063" s="321"/>
      <c r="B4063" s="320"/>
      <c r="C4063" s="439"/>
      <c r="D4063" s="328"/>
      <c r="E4063" s="382"/>
      <c r="F4063" s="316" t="s">
        <v>10479</v>
      </c>
      <c r="G4063" s="382"/>
      <c r="H4063" s="382"/>
      <c r="I4063" s="534"/>
      <c r="J4063" s="342"/>
      <c r="K4063" s="864" t="str">
        <f t="shared" si="276"/>
        <v/>
      </c>
      <c r="L4063" s="557" t="s">
        <v>3656</v>
      </c>
      <c r="M4063" s="558" t="s">
        <v>3655</v>
      </c>
      <c r="N4063" s="597" t="s">
        <v>19532</v>
      </c>
      <c r="O4063" s="558"/>
      <c r="P4063" s="598"/>
      <c r="Q4063" s="867" t="str">
        <f t="shared" ca="1" si="277"/>
        <v/>
      </c>
      <c r="R4063" s="867" t="str">
        <f t="shared" ca="1" si="278"/>
        <v/>
      </c>
      <c r="S4063" s="867" t="str">
        <f>IFERROR(IF(VLOOKUP("*"&amp;TRIM($F4063)&amp;"*",dump!$A:$D,4,FALSE)="","空文字",VLOOKUP("*"&amp;TRIM($F4063)&amp;"*",dump!$A:$D,4,FALSE)),"NA")</f>
        <v>NA</v>
      </c>
      <c r="T4063" s="867" t="str">
        <f t="shared" ca="1" si="279"/>
        <v>●</v>
      </c>
      <c r="U4063" s="867"/>
      <c r="V4063" s="867"/>
      <c r="W4063" s="867"/>
      <c r="X4063" s="867"/>
      <c r="Y4063" s="867" t="str">
        <f t="shared" si="280"/>
        <v/>
      </c>
      <c r="Z4063" s="867"/>
    </row>
    <row r="4064" spans="1:26" s="325" customFormat="1" ht="15" customHeight="1" outlineLevel="1">
      <c r="A4064" s="321"/>
      <c r="B4064" s="320"/>
      <c r="C4064" s="439"/>
      <c r="D4064" s="328"/>
      <c r="E4064" s="382"/>
      <c r="F4064" s="316" t="s">
        <v>7172</v>
      </c>
      <c r="G4064" s="382"/>
      <c r="H4064" s="382"/>
      <c r="I4064" s="534"/>
      <c r="J4064" s="342"/>
      <c r="K4064" s="864" t="str">
        <f t="shared" si="276"/>
        <v/>
      </c>
      <c r="L4064" s="557" t="s">
        <v>3656</v>
      </c>
      <c r="M4064" s="558" t="s">
        <v>3655</v>
      </c>
      <c r="N4064" s="597" t="s">
        <v>19533</v>
      </c>
      <c r="O4064" s="558"/>
      <c r="P4064" s="598"/>
      <c r="Q4064" s="867" t="str">
        <f t="shared" ca="1" si="277"/>
        <v/>
      </c>
      <c r="R4064" s="867" t="str">
        <f t="shared" ca="1" si="278"/>
        <v/>
      </c>
      <c r="S4064" s="867" t="str">
        <f>IFERROR(IF(VLOOKUP("*"&amp;TRIM($F4064)&amp;"*",dump!$A:$D,4,FALSE)="","空文字",VLOOKUP("*"&amp;TRIM($F4064)&amp;"*",dump!$A:$D,4,FALSE)),"NA")</f>
        <v>NA</v>
      </c>
      <c r="T4064" s="867" t="str">
        <f t="shared" ca="1" si="279"/>
        <v>●</v>
      </c>
      <c r="U4064" s="867"/>
      <c r="V4064" s="867"/>
      <c r="W4064" s="867"/>
      <c r="X4064" s="867"/>
      <c r="Y4064" s="867" t="str">
        <f t="shared" si="280"/>
        <v/>
      </c>
      <c r="Z4064" s="867"/>
    </row>
    <row r="4065" spans="1:26" s="325" customFormat="1" ht="15" customHeight="1" outlineLevel="1">
      <c r="A4065" s="321"/>
      <c r="B4065" s="320"/>
      <c r="C4065" s="439"/>
      <c r="D4065" s="328"/>
      <c r="E4065" s="382"/>
      <c r="F4065" s="316" t="s">
        <v>7173</v>
      </c>
      <c r="G4065" s="382"/>
      <c r="H4065" s="382"/>
      <c r="I4065" s="534"/>
      <c r="J4065" s="342"/>
      <c r="K4065" s="864" t="str">
        <f t="shared" si="276"/>
        <v/>
      </c>
      <c r="L4065" s="557" t="s">
        <v>3656</v>
      </c>
      <c r="M4065" s="558" t="s">
        <v>3655</v>
      </c>
      <c r="N4065" s="597" t="s">
        <v>19534</v>
      </c>
      <c r="O4065" s="558"/>
      <c r="P4065" s="598"/>
      <c r="Q4065" s="867" t="str">
        <f t="shared" ca="1" si="277"/>
        <v/>
      </c>
      <c r="R4065" s="867" t="str">
        <f t="shared" ca="1" si="278"/>
        <v/>
      </c>
      <c r="S4065" s="867" t="str">
        <f>IFERROR(IF(VLOOKUP("*"&amp;TRIM($F4065)&amp;"*",dump!$A:$D,4,FALSE)="","空文字",VLOOKUP("*"&amp;TRIM($F4065)&amp;"*",dump!$A:$D,4,FALSE)),"NA")</f>
        <v>NA</v>
      </c>
      <c r="T4065" s="867" t="str">
        <f t="shared" ca="1" si="279"/>
        <v>●</v>
      </c>
      <c r="U4065" s="867"/>
      <c r="V4065" s="867"/>
      <c r="W4065" s="867"/>
      <c r="X4065" s="867"/>
      <c r="Y4065" s="867" t="str">
        <f t="shared" si="280"/>
        <v/>
      </c>
      <c r="Z4065" s="867"/>
    </row>
    <row r="4066" spans="1:26" s="325" customFormat="1" ht="15" customHeight="1" outlineLevel="1">
      <c r="A4066" s="321"/>
      <c r="B4066" s="320"/>
      <c r="C4066" s="439"/>
      <c r="D4066" s="328"/>
      <c r="E4066" s="382"/>
      <c r="F4066" s="316" t="s">
        <v>7174</v>
      </c>
      <c r="G4066" s="382"/>
      <c r="H4066" s="382"/>
      <c r="I4066" s="534"/>
      <c r="J4066" s="342"/>
      <c r="K4066" s="864" t="str">
        <f t="shared" si="276"/>
        <v/>
      </c>
      <c r="L4066" s="557" t="s">
        <v>3656</v>
      </c>
      <c r="M4066" s="558" t="s">
        <v>3655</v>
      </c>
      <c r="N4066" s="597" t="s">
        <v>19535</v>
      </c>
      <c r="O4066" s="558"/>
      <c r="P4066" s="598"/>
      <c r="Q4066" s="867" t="str">
        <f t="shared" ca="1" si="277"/>
        <v/>
      </c>
      <c r="R4066" s="867" t="str">
        <f t="shared" ca="1" si="278"/>
        <v/>
      </c>
      <c r="S4066" s="867" t="str">
        <f>IFERROR(IF(VLOOKUP("*"&amp;TRIM($F4066)&amp;"*",dump!$A:$D,4,FALSE)="","空文字",VLOOKUP("*"&amp;TRIM($F4066)&amp;"*",dump!$A:$D,4,FALSE)),"NA")</f>
        <v>NA</v>
      </c>
      <c r="T4066" s="867" t="str">
        <f t="shared" ca="1" si="279"/>
        <v>●</v>
      </c>
      <c r="U4066" s="867"/>
      <c r="V4066" s="867"/>
      <c r="W4066" s="867"/>
      <c r="X4066" s="867"/>
      <c r="Y4066" s="867" t="str">
        <f t="shared" si="280"/>
        <v/>
      </c>
      <c r="Z4066" s="867"/>
    </row>
    <row r="4067" spans="1:26" s="325" customFormat="1" ht="15" customHeight="1" outlineLevel="1">
      <c r="A4067" s="321"/>
      <c r="B4067" s="320"/>
      <c r="C4067" s="439"/>
      <c r="D4067" s="328"/>
      <c r="E4067" s="382"/>
      <c r="F4067" s="316" t="s">
        <v>10480</v>
      </c>
      <c r="G4067" s="382"/>
      <c r="H4067" s="382"/>
      <c r="I4067" s="534"/>
      <c r="J4067" s="342"/>
      <c r="K4067" s="864" t="str">
        <f t="shared" si="276"/>
        <v/>
      </c>
      <c r="L4067" s="557" t="s">
        <v>3656</v>
      </c>
      <c r="M4067" s="558" t="s">
        <v>3655</v>
      </c>
      <c r="N4067" s="597"/>
      <c r="O4067" s="558"/>
      <c r="P4067" s="598"/>
      <c r="Q4067" s="867" t="str">
        <f t="shared" ca="1" si="277"/>
        <v/>
      </c>
      <c r="R4067" s="867" t="str">
        <f t="shared" ca="1" si="278"/>
        <v/>
      </c>
      <c r="S4067" s="867" t="str">
        <f>IFERROR(IF(VLOOKUP("*"&amp;TRIM($F4067)&amp;"*",dump!$A:$D,4,FALSE)="","空文字",VLOOKUP("*"&amp;TRIM($F4067)&amp;"*",dump!$A:$D,4,FALSE)),"NA")</f>
        <v>NA</v>
      </c>
      <c r="T4067" s="867" t="str">
        <f t="shared" ca="1" si="279"/>
        <v>●</v>
      </c>
      <c r="U4067" s="867"/>
      <c r="V4067" s="867"/>
      <c r="W4067" s="867"/>
      <c r="X4067" s="867"/>
      <c r="Y4067" s="867" t="str">
        <f t="shared" si="280"/>
        <v/>
      </c>
      <c r="Z4067" s="867"/>
    </row>
    <row r="4068" spans="1:26" s="325" customFormat="1" ht="15" customHeight="1" outlineLevel="1">
      <c r="A4068" s="321"/>
      <c r="B4068" s="320"/>
      <c r="C4068" s="439"/>
      <c r="D4068" s="328"/>
      <c r="E4068" s="382"/>
      <c r="F4068" s="316" t="s">
        <v>10481</v>
      </c>
      <c r="G4068" s="382"/>
      <c r="H4068" s="382"/>
      <c r="I4068" s="534"/>
      <c r="J4068" s="342"/>
      <c r="K4068" s="864" t="str">
        <f t="shared" si="276"/>
        <v/>
      </c>
      <c r="L4068" s="557" t="s">
        <v>3656</v>
      </c>
      <c r="M4068" s="558" t="s">
        <v>3655</v>
      </c>
      <c r="N4068" s="597"/>
      <c r="O4068" s="558"/>
      <c r="P4068" s="598"/>
      <c r="Q4068" s="867" t="str">
        <f t="shared" ca="1" si="277"/>
        <v/>
      </c>
      <c r="R4068" s="867" t="str">
        <f t="shared" ca="1" si="278"/>
        <v/>
      </c>
      <c r="S4068" s="867" t="str">
        <f>IFERROR(IF(VLOOKUP("*"&amp;TRIM($F4068)&amp;"*",dump!$A:$D,4,FALSE)="","空文字",VLOOKUP("*"&amp;TRIM($F4068)&amp;"*",dump!$A:$D,4,FALSE)),"NA")</f>
        <v>NA</v>
      </c>
      <c r="T4068" s="867" t="str">
        <f t="shared" ca="1" si="279"/>
        <v>●</v>
      </c>
      <c r="U4068" s="867"/>
      <c r="V4068" s="867"/>
      <c r="W4068" s="867"/>
      <c r="X4068" s="867"/>
      <c r="Y4068" s="867" t="str">
        <f t="shared" si="280"/>
        <v/>
      </c>
      <c r="Z4068" s="867"/>
    </row>
    <row r="4069" spans="1:26" s="325" customFormat="1" ht="15" customHeight="1" outlineLevel="1">
      <c r="A4069" s="321"/>
      <c r="B4069" s="320"/>
      <c r="C4069" s="439"/>
      <c r="D4069" s="328"/>
      <c r="E4069" s="382"/>
      <c r="F4069" s="316" t="s">
        <v>10482</v>
      </c>
      <c r="G4069" s="382"/>
      <c r="H4069" s="382"/>
      <c r="I4069" s="534"/>
      <c r="J4069" s="342"/>
      <c r="K4069" s="864" t="str">
        <f t="shared" si="276"/>
        <v/>
      </c>
      <c r="L4069" s="557" t="s">
        <v>3656</v>
      </c>
      <c r="M4069" s="558" t="s">
        <v>3655</v>
      </c>
      <c r="N4069" s="597"/>
      <c r="O4069" s="558"/>
      <c r="P4069" s="598"/>
      <c r="Q4069" s="867" t="str">
        <f t="shared" ca="1" si="277"/>
        <v/>
      </c>
      <c r="R4069" s="867" t="str">
        <f t="shared" ca="1" si="278"/>
        <v/>
      </c>
      <c r="S4069" s="867" t="str">
        <f>IFERROR(IF(VLOOKUP("*"&amp;TRIM($F4069)&amp;"*",dump!$A:$D,4,FALSE)="","空文字",VLOOKUP("*"&amp;TRIM($F4069)&amp;"*",dump!$A:$D,4,FALSE)),"NA")</f>
        <v>NA</v>
      </c>
      <c r="T4069" s="867" t="str">
        <f t="shared" ca="1" si="279"/>
        <v>●</v>
      </c>
      <c r="U4069" s="867"/>
      <c r="V4069" s="867"/>
      <c r="W4069" s="867"/>
      <c r="X4069" s="867"/>
      <c r="Y4069" s="867" t="str">
        <f t="shared" si="280"/>
        <v/>
      </c>
      <c r="Z4069" s="867"/>
    </row>
    <row r="4070" spans="1:26" s="325" customFormat="1" ht="15" customHeight="1" outlineLevel="1">
      <c r="A4070" s="321"/>
      <c r="B4070" s="320"/>
      <c r="C4070" s="439"/>
      <c r="D4070" s="328"/>
      <c r="E4070" s="382"/>
      <c r="F4070" s="316" t="s">
        <v>10483</v>
      </c>
      <c r="G4070" s="382"/>
      <c r="H4070" s="382"/>
      <c r="I4070" s="534"/>
      <c r="J4070" s="342"/>
      <c r="K4070" s="864" t="str">
        <f t="shared" si="276"/>
        <v/>
      </c>
      <c r="L4070" s="557" t="s">
        <v>3656</v>
      </c>
      <c r="M4070" s="558" t="s">
        <v>3655</v>
      </c>
      <c r="N4070" s="597"/>
      <c r="O4070" s="558"/>
      <c r="P4070" s="598"/>
      <c r="Q4070" s="867" t="str">
        <f t="shared" ca="1" si="277"/>
        <v/>
      </c>
      <c r="R4070" s="867" t="str">
        <f t="shared" ca="1" si="278"/>
        <v/>
      </c>
      <c r="S4070" s="867" t="str">
        <f>IFERROR(IF(VLOOKUP("*"&amp;TRIM($F4070)&amp;"*",dump!$A:$D,4,FALSE)="","空文字",VLOOKUP("*"&amp;TRIM($F4070)&amp;"*",dump!$A:$D,4,FALSE)),"NA")</f>
        <v>NA</v>
      </c>
      <c r="T4070" s="867" t="str">
        <f t="shared" ca="1" si="279"/>
        <v>●</v>
      </c>
      <c r="U4070" s="867"/>
      <c r="V4070" s="867"/>
      <c r="W4070" s="867"/>
      <c r="X4070" s="867"/>
      <c r="Y4070" s="867" t="str">
        <f t="shared" si="280"/>
        <v/>
      </c>
      <c r="Z4070" s="867"/>
    </row>
    <row r="4071" spans="1:26" s="325" customFormat="1" ht="45" customHeight="1" outlineLevel="1">
      <c r="A4071" s="321"/>
      <c r="B4071" s="320"/>
      <c r="C4071" s="439"/>
      <c r="D4071" s="328"/>
      <c r="E4071" s="530" t="s">
        <v>10484</v>
      </c>
      <c r="F4071" s="316" t="s">
        <v>10485</v>
      </c>
      <c r="G4071" s="530" t="s">
        <v>10486</v>
      </c>
      <c r="H4071" s="530" t="s">
        <v>3657</v>
      </c>
      <c r="I4071" s="526" t="s">
        <v>3666</v>
      </c>
      <c r="J4071" s="528" t="s">
        <v>5684</v>
      </c>
      <c r="K4071" s="864" t="str">
        <f t="shared" si="276"/>
        <v/>
      </c>
      <c r="L4071" s="557" t="s">
        <v>3656</v>
      </c>
      <c r="M4071" s="558" t="s">
        <v>3655</v>
      </c>
      <c r="N4071" s="597" t="s">
        <v>19536</v>
      </c>
      <c r="O4071" s="558"/>
      <c r="P4071" s="598"/>
      <c r="Q4071" s="867" t="str">
        <f t="shared" ca="1" si="277"/>
        <v/>
      </c>
      <c r="R4071" s="867" t="str">
        <f t="shared" ca="1" si="278"/>
        <v/>
      </c>
      <c r="S4071" s="867" t="str">
        <f>IFERROR(IF(VLOOKUP("*"&amp;TRIM($F4071)&amp;"*",dump!$A:$D,4,FALSE)="","空文字",VLOOKUP("*"&amp;TRIM($F4071)&amp;"*",dump!$A:$D,4,FALSE)),"NA")</f>
        <v>NA</v>
      </c>
      <c r="T4071" s="867" t="str">
        <f t="shared" ca="1" si="279"/>
        <v>●</v>
      </c>
      <c r="U4071" s="867"/>
      <c r="V4071" s="867"/>
      <c r="W4071" s="867"/>
      <c r="X4071" s="867"/>
      <c r="Y4071" s="867" t="str">
        <f t="shared" si="280"/>
        <v/>
      </c>
      <c r="Z4071" s="867"/>
    </row>
    <row r="4072" spans="1:26" s="325" customFormat="1" ht="15" customHeight="1" outlineLevel="1">
      <c r="A4072" s="321"/>
      <c r="B4072" s="320"/>
      <c r="C4072" s="439"/>
      <c r="D4072" s="328"/>
      <c r="E4072" s="382"/>
      <c r="F4072" s="316" t="s">
        <v>10487</v>
      </c>
      <c r="G4072" s="382"/>
      <c r="H4072" s="382"/>
      <c r="I4072" s="534"/>
      <c r="J4072" s="342"/>
      <c r="K4072" s="864" t="str">
        <f t="shared" si="276"/>
        <v/>
      </c>
      <c r="L4072" s="557" t="s">
        <v>3656</v>
      </c>
      <c r="M4072" s="558" t="s">
        <v>3655</v>
      </c>
      <c r="N4072" s="597" t="s">
        <v>19537</v>
      </c>
      <c r="O4072" s="558"/>
      <c r="P4072" s="598"/>
      <c r="Q4072" s="867" t="str">
        <f t="shared" ca="1" si="277"/>
        <v/>
      </c>
      <c r="R4072" s="867" t="str">
        <f t="shared" ca="1" si="278"/>
        <v/>
      </c>
      <c r="S4072" s="867" t="str">
        <f>IFERROR(IF(VLOOKUP("*"&amp;TRIM($F4072)&amp;"*",dump!$A:$D,4,FALSE)="","空文字",VLOOKUP("*"&amp;TRIM($F4072)&amp;"*",dump!$A:$D,4,FALSE)),"NA")</f>
        <v>NA</v>
      </c>
      <c r="T4072" s="867" t="str">
        <f t="shared" ca="1" si="279"/>
        <v>●</v>
      </c>
      <c r="U4072" s="867"/>
      <c r="V4072" s="867"/>
      <c r="W4072" s="867"/>
      <c r="X4072" s="867"/>
      <c r="Y4072" s="867" t="str">
        <f t="shared" si="280"/>
        <v/>
      </c>
      <c r="Z4072" s="867"/>
    </row>
    <row r="4073" spans="1:26" s="325" customFormat="1" ht="15" customHeight="1" outlineLevel="1">
      <c r="A4073" s="321"/>
      <c r="B4073" s="320"/>
      <c r="C4073" s="439"/>
      <c r="D4073" s="328"/>
      <c r="E4073" s="382"/>
      <c r="F4073" s="316" t="s">
        <v>7175</v>
      </c>
      <c r="G4073" s="382"/>
      <c r="H4073" s="382"/>
      <c r="I4073" s="534"/>
      <c r="J4073" s="342"/>
      <c r="K4073" s="864" t="str">
        <f t="shared" si="276"/>
        <v/>
      </c>
      <c r="L4073" s="557" t="s">
        <v>3656</v>
      </c>
      <c r="M4073" s="558" t="s">
        <v>3655</v>
      </c>
      <c r="N4073" s="597" t="s">
        <v>19538</v>
      </c>
      <c r="O4073" s="558"/>
      <c r="P4073" s="598"/>
      <c r="Q4073" s="867" t="str">
        <f t="shared" ca="1" si="277"/>
        <v/>
      </c>
      <c r="R4073" s="867" t="str">
        <f t="shared" ca="1" si="278"/>
        <v/>
      </c>
      <c r="S4073" s="867" t="str">
        <f>IFERROR(IF(VLOOKUP("*"&amp;TRIM($F4073)&amp;"*",dump!$A:$D,4,FALSE)="","空文字",VLOOKUP("*"&amp;TRIM($F4073)&amp;"*",dump!$A:$D,4,FALSE)),"NA")</f>
        <v>NA</v>
      </c>
      <c r="T4073" s="867" t="str">
        <f t="shared" ca="1" si="279"/>
        <v>●</v>
      </c>
      <c r="U4073" s="867"/>
      <c r="V4073" s="867"/>
      <c r="W4073" s="867"/>
      <c r="X4073" s="867"/>
      <c r="Y4073" s="867" t="str">
        <f t="shared" si="280"/>
        <v/>
      </c>
      <c r="Z4073" s="867"/>
    </row>
    <row r="4074" spans="1:26" s="325" customFormat="1" ht="15" customHeight="1" outlineLevel="1">
      <c r="A4074" s="321"/>
      <c r="B4074" s="320"/>
      <c r="C4074" s="439"/>
      <c r="D4074" s="328"/>
      <c r="E4074" s="382"/>
      <c r="F4074" s="316" t="s">
        <v>7176</v>
      </c>
      <c r="G4074" s="382"/>
      <c r="H4074" s="382"/>
      <c r="I4074" s="534"/>
      <c r="J4074" s="342"/>
      <c r="K4074" s="864" t="str">
        <f t="shared" si="276"/>
        <v/>
      </c>
      <c r="L4074" s="557" t="s">
        <v>3656</v>
      </c>
      <c r="M4074" s="558" t="s">
        <v>3655</v>
      </c>
      <c r="N4074" s="597" t="s">
        <v>19539</v>
      </c>
      <c r="O4074" s="558"/>
      <c r="P4074" s="598"/>
      <c r="Q4074" s="867" t="str">
        <f t="shared" ca="1" si="277"/>
        <v/>
      </c>
      <c r="R4074" s="867" t="str">
        <f t="shared" ca="1" si="278"/>
        <v/>
      </c>
      <c r="S4074" s="867" t="str">
        <f>IFERROR(IF(VLOOKUP("*"&amp;TRIM($F4074)&amp;"*",dump!$A:$D,4,FALSE)="","空文字",VLOOKUP("*"&amp;TRIM($F4074)&amp;"*",dump!$A:$D,4,FALSE)),"NA")</f>
        <v>NA</v>
      </c>
      <c r="T4074" s="867" t="str">
        <f t="shared" ca="1" si="279"/>
        <v>●</v>
      </c>
      <c r="U4074" s="867"/>
      <c r="V4074" s="867"/>
      <c r="W4074" s="867"/>
      <c r="X4074" s="867"/>
      <c r="Y4074" s="867" t="str">
        <f t="shared" si="280"/>
        <v/>
      </c>
      <c r="Z4074" s="867"/>
    </row>
    <row r="4075" spans="1:26" s="325" customFormat="1" ht="15" customHeight="1" outlineLevel="1">
      <c r="A4075" s="321"/>
      <c r="B4075" s="320"/>
      <c r="C4075" s="439"/>
      <c r="D4075" s="328"/>
      <c r="E4075" s="382"/>
      <c r="F4075" s="316" t="s">
        <v>7177</v>
      </c>
      <c r="G4075" s="343"/>
      <c r="H4075" s="382"/>
      <c r="I4075" s="534"/>
      <c r="J4075" s="342"/>
      <c r="K4075" s="864" t="str">
        <f t="shared" si="276"/>
        <v/>
      </c>
      <c r="L4075" s="557" t="s">
        <v>3656</v>
      </c>
      <c r="M4075" s="558" t="s">
        <v>3655</v>
      </c>
      <c r="N4075" s="597" t="s">
        <v>19540</v>
      </c>
      <c r="O4075" s="558"/>
      <c r="P4075" s="598"/>
      <c r="Q4075" s="867" t="str">
        <f t="shared" ca="1" si="277"/>
        <v/>
      </c>
      <c r="R4075" s="867" t="str">
        <f t="shared" ca="1" si="278"/>
        <v/>
      </c>
      <c r="S4075" s="867" t="str">
        <f>IFERROR(IF(VLOOKUP("*"&amp;TRIM($F4075)&amp;"*",dump!$A:$D,4,FALSE)="","空文字",VLOOKUP("*"&amp;TRIM($F4075)&amp;"*",dump!$A:$D,4,FALSE)),"NA")</f>
        <v>NA</v>
      </c>
      <c r="T4075" s="867" t="str">
        <f t="shared" ca="1" si="279"/>
        <v>●</v>
      </c>
      <c r="U4075" s="867"/>
      <c r="V4075" s="867"/>
      <c r="W4075" s="867"/>
      <c r="X4075" s="867"/>
      <c r="Y4075" s="867" t="str">
        <f t="shared" si="280"/>
        <v/>
      </c>
      <c r="Z4075" s="867"/>
    </row>
    <row r="4076" spans="1:26" s="325" customFormat="1" ht="15" customHeight="1" outlineLevel="1">
      <c r="A4076" s="321"/>
      <c r="B4076" s="320"/>
      <c r="C4076" s="439"/>
      <c r="D4076" s="328"/>
      <c r="E4076" s="382"/>
      <c r="F4076" s="316" t="s">
        <v>10488</v>
      </c>
      <c r="G4076" s="343"/>
      <c r="H4076" s="382"/>
      <c r="I4076" s="534"/>
      <c r="J4076" s="342"/>
      <c r="K4076" s="864" t="str">
        <f t="shared" si="276"/>
        <v/>
      </c>
      <c r="L4076" s="557" t="s">
        <v>3656</v>
      </c>
      <c r="M4076" s="558" t="s">
        <v>3655</v>
      </c>
      <c r="N4076" s="597"/>
      <c r="O4076" s="558"/>
      <c r="P4076" s="598"/>
      <c r="Q4076" s="867" t="str">
        <f t="shared" ca="1" si="277"/>
        <v/>
      </c>
      <c r="R4076" s="867" t="str">
        <f t="shared" ca="1" si="278"/>
        <v/>
      </c>
      <c r="S4076" s="867" t="str">
        <f>IFERROR(IF(VLOOKUP("*"&amp;TRIM($F4076)&amp;"*",dump!$A:$D,4,FALSE)="","空文字",VLOOKUP("*"&amp;TRIM($F4076)&amp;"*",dump!$A:$D,4,FALSE)),"NA")</f>
        <v>NA</v>
      </c>
      <c r="T4076" s="867" t="str">
        <f t="shared" ca="1" si="279"/>
        <v>●</v>
      </c>
      <c r="U4076" s="867"/>
      <c r="V4076" s="867"/>
      <c r="W4076" s="867"/>
      <c r="X4076" s="867"/>
      <c r="Y4076" s="867" t="str">
        <f t="shared" si="280"/>
        <v/>
      </c>
      <c r="Z4076" s="867"/>
    </row>
    <row r="4077" spans="1:26" s="325" customFormat="1" ht="15" customHeight="1" outlineLevel="1">
      <c r="A4077" s="321"/>
      <c r="B4077" s="320"/>
      <c r="C4077" s="439"/>
      <c r="D4077" s="328"/>
      <c r="E4077" s="382"/>
      <c r="F4077" s="316" t="s">
        <v>10489</v>
      </c>
      <c r="G4077" s="343"/>
      <c r="H4077" s="382"/>
      <c r="I4077" s="534"/>
      <c r="J4077" s="342"/>
      <c r="K4077" s="864" t="str">
        <f t="shared" si="276"/>
        <v/>
      </c>
      <c r="L4077" s="557" t="s">
        <v>3656</v>
      </c>
      <c r="M4077" s="558" t="s">
        <v>3655</v>
      </c>
      <c r="N4077" s="597"/>
      <c r="O4077" s="558"/>
      <c r="P4077" s="598"/>
      <c r="Q4077" s="867" t="str">
        <f t="shared" ca="1" si="277"/>
        <v/>
      </c>
      <c r="R4077" s="867" t="str">
        <f t="shared" ca="1" si="278"/>
        <v/>
      </c>
      <c r="S4077" s="867" t="str">
        <f>IFERROR(IF(VLOOKUP("*"&amp;TRIM($F4077)&amp;"*",dump!$A:$D,4,FALSE)="","空文字",VLOOKUP("*"&amp;TRIM($F4077)&amp;"*",dump!$A:$D,4,FALSE)),"NA")</f>
        <v>NA</v>
      </c>
      <c r="T4077" s="867" t="str">
        <f t="shared" ca="1" si="279"/>
        <v>●</v>
      </c>
      <c r="U4077" s="867"/>
      <c r="V4077" s="867"/>
      <c r="W4077" s="867"/>
      <c r="X4077" s="867"/>
      <c r="Y4077" s="867" t="str">
        <f t="shared" si="280"/>
        <v/>
      </c>
      <c r="Z4077" s="867"/>
    </row>
    <row r="4078" spans="1:26" s="325" customFormat="1" ht="15" customHeight="1" outlineLevel="1">
      <c r="A4078" s="321"/>
      <c r="B4078" s="320"/>
      <c r="C4078" s="439"/>
      <c r="D4078" s="328"/>
      <c r="E4078" s="382"/>
      <c r="F4078" s="316" t="s">
        <v>10490</v>
      </c>
      <c r="G4078" s="343"/>
      <c r="H4078" s="382"/>
      <c r="I4078" s="534"/>
      <c r="J4078" s="342"/>
      <c r="K4078" s="864" t="str">
        <f t="shared" si="276"/>
        <v/>
      </c>
      <c r="L4078" s="557" t="s">
        <v>3656</v>
      </c>
      <c r="M4078" s="558" t="s">
        <v>3655</v>
      </c>
      <c r="N4078" s="597"/>
      <c r="O4078" s="558"/>
      <c r="P4078" s="598"/>
      <c r="Q4078" s="867" t="str">
        <f t="shared" ca="1" si="277"/>
        <v/>
      </c>
      <c r="R4078" s="867" t="str">
        <f t="shared" ca="1" si="278"/>
        <v/>
      </c>
      <c r="S4078" s="867" t="str">
        <f>IFERROR(IF(VLOOKUP("*"&amp;TRIM($F4078)&amp;"*",dump!$A:$D,4,FALSE)="","空文字",VLOOKUP("*"&amp;TRIM($F4078)&amp;"*",dump!$A:$D,4,FALSE)),"NA")</f>
        <v>NA</v>
      </c>
      <c r="T4078" s="867" t="str">
        <f t="shared" ca="1" si="279"/>
        <v>●</v>
      </c>
      <c r="U4078" s="867"/>
      <c r="V4078" s="867"/>
      <c r="W4078" s="867"/>
      <c r="X4078" s="867"/>
      <c r="Y4078" s="867" t="str">
        <f t="shared" si="280"/>
        <v/>
      </c>
      <c r="Z4078" s="867"/>
    </row>
    <row r="4079" spans="1:26" s="325" customFormat="1" ht="15" customHeight="1" outlineLevel="1">
      <c r="A4079" s="321"/>
      <c r="B4079" s="320"/>
      <c r="C4079" s="439"/>
      <c r="D4079" s="328"/>
      <c r="E4079" s="382"/>
      <c r="F4079" s="316" t="s">
        <v>10491</v>
      </c>
      <c r="G4079" s="343"/>
      <c r="H4079" s="382"/>
      <c r="I4079" s="534"/>
      <c r="J4079" s="342"/>
      <c r="K4079" s="864" t="str">
        <f t="shared" si="276"/>
        <v/>
      </c>
      <c r="L4079" s="557" t="s">
        <v>3656</v>
      </c>
      <c r="M4079" s="558" t="s">
        <v>3655</v>
      </c>
      <c r="N4079" s="597"/>
      <c r="O4079" s="558"/>
      <c r="P4079" s="598"/>
      <c r="Q4079" s="867" t="str">
        <f t="shared" ca="1" si="277"/>
        <v/>
      </c>
      <c r="R4079" s="867" t="str">
        <f t="shared" ca="1" si="278"/>
        <v/>
      </c>
      <c r="S4079" s="867" t="str">
        <f>IFERROR(IF(VLOOKUP("*"&amp;TRIM($F4079)&amp;"*",dump!$A:$D,4,FALSE)="","空文字",VLOOKUP("*"&amp;TRIM($F4079)&amp;"*",dump!$A:$D,4,FALSE)),"NA")</f>
        <v>NA</v>
      </c>
      <c r="T4079" s="867" t="str">
        <f t="shared" ca="1" si="279"/>
        <v>●</v>
      </c>
      <c r="U4079" s="867"/>
      <c r="V4079" s="867"/>
      <c r="W4079" s="867"/>
      <c r="X4079" s="867"/>
      <c r="Y4079" s="867" t="str">
        <f t="shared" si="280"/>
        <v/>
      </c>
      <c r="Z4079" s="867"/>
    </row>
    <row r="4080" spans="1:26" s="325" customFormat="1" ht="15" customHeight="1" outlineLevel="1">
      <c r="A4080" s="321"/>
      <c r="B4080" s="320"/>
      <c r="C4080" s="439"/>
      <c r="D4080" s="328"/>
      <c r="E4080" s="318" t="s">
        <v>10492</v>
      </c>
      <c r="F4080" s="316" t="s">
        <v>7178</v>
      </c>
      <c r="G4080" s="318" t="s">
        <v>10493</v>
      </c>
      <c r="H4080" s="318" t="s">
        <v>3657</v>
      </c>
      <c r="I4080" s="322" t="s">
        <v>3666</v>
      </c>
      <c r="J4080" s="402" t="s">
        <v>5684</v>
      </c>
      <c r="K4080" s="864" t="str">
        <f t="shared" si="276"/>
        <v/>
      </c>
      <c r="L4080" s="557" t="s">
        <v>3656</v>
      </c>
      <c r="M4080" s="558" t="s">
        <v>3655</v>
      </c>
      <c r="N4080" s="597" t="s">
        <v>19541</v>
      </c>
      <c r="O4080" s="558"/>
      <c r="P4080" s="598"/>
      <c r="Q4080" s="867" t="str">
        <f t="shared" ca="1" si="277"/>
        <v/>
      </c>
      <c r="R4080" s="867" t="str">
        <f t="shared" ca="1" si="278"/>
        <v/>
      </c>
      <c r="S4080" s="867" t="str">
        <f>IFERROR(IF(VLOOKUP("*"&amp;TRIM($F4080)&amp;"*",dump!$A:$D,4,FALSE)="","空文字",VLOOKUP("*"&amp;TRIM($F4080)&amp;"*",dump!$A:$D,4,FALSE)),"NA")</f>
        <v>NA</v>
      </c>
      <c r="T4080" s="867" t="str">
        <f t="shared" ca="1" si="279"/>
        <v>●</v>
      </c>
      <c r="U4080" s="867"/>
      <c r="V4080" s="867"/>
      <c r="W4080" s="867"/>
      <c r="X4080" s="867"/>
      <c r="Y4080" s="867" t="str">
        <f t="shared" si="280"/>
        <v/>
      </c>
      <c r="Z4080" s="867"/>
    </row>
    <row r="4081" spans="1:26" s="325" customFormat="1" ht="15" customHeight="1" outlineLevel="1">
      <c r="A4081" s="321"/>
      <c r="B4081" s="320"/>
      <c r="C4081" s="439"/>
      <c r="D4081" s="215" t="s">
        <v>12153</v>
      </c>
      <c r="E4081" s="220"/>
      <c r="F4081" s="225" t="s">
        <v>10494</v>
      </c>
      <c r="G4081" s="214" t="s">
        <v>10495</v>
      </c>
      <c r="H4081" s="214" t="s">
        <v>3655</v>
      </c>
      <c r="I4081" s="246" t="s">
        <v>3666</v>
      </c>
      <c r="J4081" s="403" t="s">
        <v>5684</v>
      </c>
      <c r="K4081" s="864" t="str">
        <f t="shared" si="276"/>
        <v/>
      </c>
      <c r="L4081" s="557" t="s">
        <v>3656</v>
      </c>
      <c r="M4081" s="558" t="s">
        <v>3655</v>
      </c>
      <c r="N4081" s="597" t="s">
        <v>19960</v>
      </c>
      <c r="O4081" s="558"/>
      <c r="P4081" s="598"/>
      <c r="Q4081" s="867" t="str">
        <f t="shared" ca="1" si="277"/>
        <v/>
      </c>
      <c r="R4081" s="867" t="str">
        <f t="shared" ca="1" si="278"/>
        <v/>
      </c>
      <c r="S4081" s="867" t="str">
        <f>IFERROR(IF(VLOOKUP("*"&amp;TRIM($F4081)&amp;"*",dump!$A:$D,4,FALSE)="","空文字",VLOOKUP("*"&amp;TRIM($F4081)&amp;"*",dump!$A:$D,4,FALSE)),"NA")</f>
        <v>NA</v>
      </c>
      <c r="T4081" s="867" t="str">
        <f t="shared" ca="1" si="279"/>
        <v>●</v>
      </c>
      <c r="U4081" s="867"/>
      <c r="V4081" s="867"/>
      <c r="W4081" s="867"/>
      <c r="X4081" s="867"/>
      <c r="Y4081" s="867" t="str">
        <f t="shared" si="280"/>
        <v/>
      </c>
      <c r="Z4081" s="867"/>
    </row>
    <row r="4082" spans="1:26" s="325" customFormat="1" ht="45" customHeight="1" outlineLevel="1">
      <c r="A4082" s="321"/>
      <c r="B4082" s="320"/>
      <c r="C4082" s="439"/>
      <c r="D4082" s="328"/>
      <c r="E4082" s="318" t="s">
        <v>10496</v>
      </c>
      <c r="F4082" s="316" t="s">
        <v>10497</v>
      </c>
      <c r="G4082" s="318" t="s">
        <v>10498</v>
      </c>
      <c r="H4082" s="318" t="s">
        <v>3657</v>
      </c>
      <c r="I4082" s="322" t="s">
        <v>3666</v>
      </c>
      <c r="J4082" s="402" t="s">
        <v>5684</v>
      </c>
      <c r="K4082" s="864" t="str">
        <f t="shared" si="276"/>
        <v/>
      </c>
      <c r="L4082" s="557" t="s">
        <v>3656</v>
      </c>
      <c r="M4082" s="558" t="s">
        <v>3655</v>
      </c>
      <c r="N4082" s="597"/>
      <c r="O4082" s="558"/>
      <c r="P4082" s="598"/>
      <c r="Q4082" s="867" t="str">
        <f t="shared" ca="1" si="277"/>
        <v/>
      </c>
      <c r="R4082" s="867" t="str">
        <f t="shared" ca="1" si="278"/>
        <v/>
      </c>
      <c r="S4082" s="867" t="str">
        <f>IFERROR(IF(VLOOKUP("*"&amp;TRIM($F4082)&amp;"*",dump!$A:$D,4,FALSE)="","空文字",VLOOKUP("*"&amp;TRIM($F4082)&amp;"*",dump!$A:$D,4,FALSE)),"NA")</f>
        <v>NA</v>
      </c>
      <c r="T4082" s="867" t="str">
        <f t="shared" ca="1" si="279"/>
        <v>●</v>
      </c>
      <c r="U4082" s="867"/>
      <c r="V4082" s="867"/>
      <c r="W4082" s="867"/>
      <c r="X4082" s="867"/>
      <c r="Y4082" s="867" t="str">
        <f t="shared" si="280"/>
        <v/>
      </c>
      <c r="Z4082" s="867"/>
    </row>
    <row r="4083" spans="1:26" s="325" customFormat="1" ht="15" customHeight="1" outlineLevel="1">
      <c r="A4083" s="321"/>
      <c r="B4083" s="320"/>
      <c r="C4083" s="439"/>
      <c r="D4083" s="328"/>
      <c r="E4083" s="318" t="s">
        <v>15908</v>
      </c>
      <c r="F4083" s="316" t="s">
        <v>10499</v>
      </c>
      <c r="G4083" s="318" t="s">
        <v>10500</v>
      </c>
      <c r="H4083" s="318" t="s">
        <v>3657</v>
      </c>
      <c r="I4083" s="322" t="s">
        <v>3666</v>
      </c>
      <c r="J4083" s="402" t="s">
        <v>5684</v>
      </c>
      <c r="K4083" s="864" t="str">
        <f t="shared" si="276"/>
        <v/>
      </c>
      <c r="L4083" s="557" t="s">
        <v>3656</v>
      </c>
      <c r="M4083" s="558" t="s">
        <v>3655</v>
      </c>
      <c r="N4083" s="597"/>
      <c r="O4083" s="558"/>
      <c r="P4083" s="598"/>
      <c r="Q4083" s="867" t="str">
        <f t="shared" ca="1" si="277"/>
        <v/>
      </c>
      <c r="R4083" s="867" t="str">
        <f t="shared" ca="1" si="278"/>
        <v/>
      </c>
      <c r="S4083" s="867" t="str">
        <f>IFERROR(IF(VLOOKUP("*"&amp;TRIM($F4083)&amp;"*",dump!$A:$D,4,FALSE)="","空文字",VLOOKUP("*"&amp;TRIM($F4083)&amp;"*",dump!$A:$D,4,FALSE)),"NA")</f>
        <v>NA</v>
      </c>
      <c r="T4083" s="867" t="str">
        <f t="shared" ca="1" si="279"/>
        <v>●</v>
      </c>
      <c r="U4083" s="867"/>
      <c r="V4083" s="867"/>
      <c r="W4083" s="867"/>
      <c r="X4083" s="867"/>
      <c r="Y4083" s="867" t="str">
        <f t="shared" si="280"/>
        <v/>
      </c>
      <c r="Z4083" s="867"/>
    </row>
    <row r="4084" spans="1:26" s="325" customFormat="1" ht="45" customHeight="1" outlineLevel="1">
      <c r="A4084" s="321"/>
      <c r="B4084" s="320"/>
      <c r="C4084" s="439"/>
      <c r="D4084" s="328"/>
      <c r="E4084" s="318" t="s">
        <v>15909</v>
      </c>
      <c r="F4084" s="316" t="s">
        <v>10501</v>
      </c>
      <c r="G4084" s="318" t="s">
        <v>10502</v>
      </c>
      <c r="H4084" s="318" t="s">
        <v>3657</v>
      </c>
      <c r="I4084" s="322" t="s">
        <v>3666</v>
      </c>
      <c r="J4084" s="402" t="s">
        <v>5684</v>
      </c>
      <c r="K4084" s="864" t="str">
        <f t="shared" si="276"/>
        <v/>
      </c>
      <c r="L4084" s="557" t="s">
        <v>3656</v>
      </c>
      <c r="M4084" s="558" t="s">
        <v>3655</v>
      </c>
      <c r="N4084" s="597"/>
      <c r="O4084" s="558"/>
      <c r="P4084" s="598"/>
      <c r="Q4084" s="867" t="str">
        <f t="shared" ca="1" si="277"/>
        <v/>
      </c>
      <c r="R4084" s="867" t="str">
        <f t="shared" ca="1" si="278"/>
        <v/>
      </c>
      <c r="S4084" s="867" t="str">
        <f>IFERROR(IF(VLOOKUP("*"&amp;TRIM($F4084)&amp;"*",dump!$A:$D,4,FALSE)="","空文字",VLOOKUP("*"&amp;TRIM($F4084)&amp;"*",dump!$A:$D,4,FALSE)),"NA")</f>
        <v>NA</v>
      </c>
      <c r="T4084" s="867" t="str">
        <f t="shared" ca="1" si="279"/>
        <v>●</v>
      </c>
      <c r="U4084" s="867"/>
      <c r="V4084" s="867"/>
      <c r="W4084" s="867"/>
      <c r="X4084" s="867"/>
      <c r="Y4084" s="867" t="str">
        <f t="shared" si="280"/>
        <v/>
      </c>
      <c r="Z4084" s="867"/>
    </row>
    <row r="4085" spans="1:26" s="325" customFormat="1" ht="15" customHeight="1" outlineLevel="1">
      <c r="A4085" s="321"/>
      <c r="B4085" s="320"/>
      <c r="C4085" s="439"/>
      <c r="D4085" s="215" t="s">
        <v>12154</v>
      </c>
      <c r="E4085" s="220"/>
      <c r="F4085" s="225" t="s">
        <v>10503</v>
      </c>
      <c r="G4085" s="214" t="s">
        <v>10495</v>
      </c>
      <c r="H4085" s="214" t="s">
        <v>3655</v>
      </c>
      <c r="I4085" s="246" t="s">
        <v>3666</v>
      </c>
      <c r="J4085" s="403" t="s">
        <v>5684</v>
      </c>
      <c r="K4085" s="864" t="str">
        <f t="shared" si="276"/>
        <v/>
      </c>
      <c r="L4085" s="557" t="s">
        <v>3656</v>
      </c>
      <c r="M4085" s="558" t="s">
        <v>3655</v>
      </c>
      <c r="N4085" s="597" t="s">
        <v>19960</v>
      </c>
      <c r="O4085" s="558"/>
      <c r="P4085" s="598"/>
      <c r="Q4085" s="867" t="str">
        <f t="shared" ca="1" si="277"/>
        <v/>
      </c>
      <c r="R4085" s="867" t="str">
        <f t="shared" ca="1" si="278"/>
        <v/>
      </c>
      <c r="S4085" s="867" t="str">
        <f>IFERROR(IF(VLOOKUP("*"&amp;TRIM($F4085)&amp;"*",dump!$A:$D,4,FALSE)="","空文字",VLOOKUP("*"&amp;TRIM($F4085)&amp;"*",dump!$A:$D,4,FALSE)),"NA")</f>
        <v>NA</v>
      </c>
      <c r="T4085" s="867" t="str">
        <f t="shared" ca="1" si="279"/>
        <v>●</v>
      </c>
      <c r="U4085" s="867"/>
      <c r="V4085" s="867"/>
      <c r="W4085" s="867"/>
      <c r="X4085" s="867"/>
      <c r="Y4085" s="867" t="str">
        <f t="shared" si="280"/>
        <v/>
      </c>
      <c r="Z4085" s="867"/>
    </row>
    <row r="4086" spans="1:26" s="325" customFormat="1" ht="30" customHeight="1" outlineLevel="1">
      <c r="A4086" s="321"/>
      <c r="B4086" s="320"/>
      <c r="C4086" s="439"/>
      <c r="D4086" s="328"/>
      <c r="E4086" s="530" t="s">
        <v>10504</v>
      </c>
      <c r="F4086" s="316" t="s">
        <v>17067</v>
      </c>
      <c r="G4086" s="530" t="s">
        <v>10505</v>
      </c>
      <c r="H4086" s="530" t="s">
        <v>3657</v>
      </c>
      <c r="I4086" s="526" t="s">
        <v>3666</v>
      </c>
      <c r="J4086" s="528" t="s">
        <v>5684</v>
      </c>
      <c r="K4086" s="864" t="str">
        <f t="shared" si="276"/>
        <v/>
      </c>
      <c r="L4086" s="557" t="s">
        <v>3656</v>
      </c>
      <c r="M4086" s="558" t="s">
        <v>3655</v>
      </c>
      <c r="N4086" s="597"/>
      <c r="O4086" s="558"/>
      <c r="P4086" s="598"/>
      <c r="Q4086" s="867" t="str">
        <f t="shared" ca="1" si="277"/>
        <v/>
      </c>
      <c r="R4086" s="867" t="str">
        <f t="shared" ca="1" si="278"/>
        <v/>
      </c>
      <c r="S4086" s="867" t="str">
        <f>IFERROR(IF(VLOOKUP("*"&amp;TRIM($F4086)&amp;"*",dump!$A:$D,4,FALSE)="","空文字",VLOOKUP("*"&amp;TRIM($F4086)&amp;"*",dump!$A:$D,4,FALSE)),"NA")</f>
        <v>NA</v>
      </c>
      <c r="T4086" s="867" t="str">
        <f t="shared" ca="1" si="279"/>
        <v>●</v>
      </c>
      <c r="U4086" s="867"/>
      <c r="V4086" s="867"/>
      <c r="W4086" s="867"/>
      <c r="X4086" s="867"/>
      <c r="Y4086" s="867" t="str">
        <f t="shared" si="280"/>
        <v/>
      </c>
      <c r="Z4086" s="867"/>
    </row>
    <row r="4087" spans="1:26" s="325" customFormat="1" ht="15" customHeight="1" outlineLevel="1">
      <c r="A4087" s="321"/>
      <c r="B4087" s="320"/>
      <c r="C4087" s="439"/>
      <c r="D4087" s="328"/>
      <c r="E4087" s="382"/>
      <c r="F4087" s="316" t="s">
        <v>17068</v>
      </c>
      <c r="G4087" s="382"/>
      <c r="H4087" s="382"/>
      <c r="I4087" s="534"/>
      <c r="J4087" s="342"/>
      <c r="K4087" s="864" t="str">
        <f t="shared" si="276"/>
        <v/>
      </c>
      <c r="L4087" s="557" t="s">
        <v>3656</v>
      </c>
      <c r="M4087" s="558" t="s">
        <v>3655</v>
      </c>
      <c r="N4087" s="597"/>
      <c r="O4087" s="558"/>
      <c r="P4087" s="598"/>
      <c r="Q4087" s="867" t="str">
        <f t="shared" ca="1" si="277"/>
        <v/>
      </c>
      <c r="R4087" s="867" t="str">
        <f t="shared" ca="1" si="278"/>
        <v/>
      </c>
      <c r="S4087" s="867" t="str">
        <f>IFERROR(IF(VLOOKUP("*"&amp;TRIM($F4087)&amp;"*",dump!$A:$D,4,FALSE)="","空文字",VLOOKUP("*"&amp;TRIM($F4087)&amp;"*",dump!$A:$D,4,FALSE)),"NA")</f>
        <v>NA</v>
      </c>
      <c r="T4087" s="867" t="str">
        <f t="shared" ca="1" si="279"/>
        <v>●</v>
      </c>
      <c r="U4087" s="867"/>
      <c r="V4087" s="867"/>
      <c r="W4087" s="867"/>
      <c r="X4087" s="867"/>
      <c r="Y4087" s="867" t="str">
        <f t="shared" si="280"/>
        <v/>
      </c>
      <c r="Z4087" s="867"/>
    </row>
    <row r="4088" spans="1:26" s="325" customFormat="1" ht="15" customHeight="1" outlineLevel="1">
      <c r="A4088" s="321"/>
      <c r="B4088" s="320"/>
      <c r="C4088" s="439"/>
      <c r="D4088" s="328"/>
      <c r="E4088" s="382"/>
      <c r="F4088" s="316" t="s">
        <v>17069</v>
      </c>
      <c r="G4088" s="382"/>
      <c r="H4088" s="382"/>
      <c r="I4088" s="534"/>
      <c r="J4088" s="342"/>
      <c r="K4088" s="864" t="str">
        <f t="shared" si="276"/>
        <v/>
      </c>
      <c r="L4088" s="557" t="s">
        <v>3656</v>
      </c>
      <c r="M4088" s="558" t="s">
        <v>3655</v>
      </c>
      <c r="N4088" s="597"/>
      <c r="O4088" s="558"/>
      <c r="P4088" s="598"/>
      <c r="Q4088" s="867" t="str">
        <f t="shared" ca="1" si="277"/>
        <v/>
      </c>
      <c r="R4088" s="867" t="str">
        <f t="shared" ca="1" si="278"/>
        <v/>
      </c>
      <c r="S4088" s="867" t="str">
        <f>IFERROR(IF(VLOOKUP("*"&amp;TRIM($F4088)&amp;"*",dump!$A:$D,4,FALSE)="","空文字",VLOOKUP("*"&amp;TRIM($F4088)&amp;"*",dump!$A:$D,4,FALSE)),"NA")</f>
        <v>NA</v>
      </c>
      <c r="T4088" s="867" t="str">
        <f t="shared" ca="1" si="279"/>
        <v>●</v>
      </c>
      <c r="U4088" s="867"/>
      <c r="V4088" s="867"/>
      <c r="W4088" s="867"/>
      <c r="X4088" s="867"/>
      <c r="Y4088" s="867" t="str">
        <f t="shared" si="280"/>
        <v/>
      </c>
      <c r="Z4088" s="867"/>
    </row>
    <row r="4089" spans="1:26" s="325" customFormat="1" ht="15" customHeight="1" outlineLevel="1">
      <c r="A4089" s="321"/>
      <c r="B4089" s="320"/>
      <c r="C4089" s="439"/>
      <c r="D4089" s="328"/>
      <c r="E4089" s="382"/>
      <c r="F4089" s="316" t="s">
        <v>17070</v>
      </c>
      <c r="G4089" s="382"/>
      <c r="H4089" s="382"/>
      <c r="I4089" s="534"/>
      <c r="J4089" s="342"/>
      <c r="K4089" s="864" t="str">
        <f t="shared" si="276"/>
        <v/>
      </c>
      <c r="L4089" s="557" t="s">
        <v>3656</v>
      </c>
      <c r="M4089" s="558" t="s">
        <v>3655</v>
      </c>
      <c r="N4089" s="597"/>
      <c r="O4089" s="558"/>
      <c r="P4089" s="598"/>
      <c r="Q4089" s="867" t="str">
        <f t="shared" ca="1" si="277"/>
        <v/>
      </c>
      <c r="R4089" s="867" t="str">
        <f t="shared" ca="1" si="278"/>
        <v/>
      </c>
      <c r="S4089" s="867" t="str">
        <f>IFERROR(IF(VLOOKUP("*"&amp;TRIM($F4089)&amp;"*",dump!$A:$D,4,FALSE)="","空文字",VLOOKUP("*"&amp;TRIM($F4089)&amp;"*",dump!$A:$D,4,FALSE)),"NA")</f>
        <v>NA</v>
      </c>
      <c r="T4089" s="867" t="str">
        <f t="shared" ca="1" si="279"/>
        <v>●</v>
      </c>
      <c r="U4089" s="867"/>
      <c r="V4089" s="867"/>
      <c r="W4089" s="867"/>
      <c r="X4089" s="867"/>
      <c r="Y4089" s="867" t="str">
        <f t="shared" si="280"/>
        <v/>
      </c>
      <c r="Z4089" s="867"/>
    </row>
    <row r="4090" spans="1:26" s="325" customFormat="1" ht="15" customHeight="1" outlineLevel="1">
      <c r="A4090" s="321"/>
      <c r="B4090" s="320"/>
      <c r="C4090" s="439"/>
      <c r="D4090" s="328"/>
      <c r="E4090" s="382"/>
      <c r="F4090" s="316" t="s">
        <v>17071</v>
      </c>
      <c r="G4090" s="531"/>
      <c r="H4090" s="531"/>
      <c r="I4090" s="527"/>
      <c r="J4090" s="529"/>
      <c r="K4090" s="864" t="str">
        <f t="shared" si="276"/>
        <v/>
      </c>
      <c r="L4090" s="557" t="s">
        <v>3656</v>
      </c>
      <c r="M4090" s="558" t="s">
        <v>3655</v>
      </c>
      <c r="N4090" s="597"/>
      <c r="O4090" s="558"/>
      <c r="P4090" s="598"/>
      <c r="Q4090" s="867" t="str">
        <f t="shared" ca="1" si="277"/>
        <v/>
      </c>
      <c r="R4090" s="867" t="str">
        <f t="shared" ca="1" si="278"/>
        <v/>
      </c>
      <c r="S4090" s="867" t="str">
        <f>IFERROR(IF(VLOOKUP("*"&amp;TRIM($F4090)&amp;"*",dump!$A:$D,4,FALSE)="","空文字",VLOOKUP("*"&amp;TRIM($F4090)&amp;"*",dump!$A:$D,4,FALSE)),"NA")</f>
        <v>NA</v>
      </c>
      <c r="T4090" s="867" t="str">
        <f t="shared" ca="1" si="279"/>
        <v>●</v>
      </c>
      <c r="U4090" s="867"/>
      <c r="V4090" s="867"/>
      <c r="W4090" s="867"/>
      <c r="X4090" s="867"/>
      <c r="Y4090" s="867" t="str">
        <f t="shared" si="280"/>
        <v/>
      </c>
      <c r="Z4090" s="867"/>
    </row>
    <row r="4091" spans="1:26" s="325" customFormat="1" ht="30" customHeight="1" outlineLevel="1">
      <c r="A4091" s="321"/>
      <c r="B4091" s="320"/>
      <c r="C4091" s="439"/>
      <c r="D4091" s="343"/>
      <c r="E4091" s="530" t="s">
        <v>10506</v>
      </c>
      <c r="F4091" s="316" t="s">
        <v>10507</v>
      </c>
      <c r="G4091" s="530" t="s">
        <v>10508</v>
      </c>
      <c r="H4091" s="530" t="s">
        <v>3657</v>
      </c>
      <c r="I4091" s="526" t="s">
        <v>3666</v>
      </c>
      <c r="J4091" s="528" t="s">
        <v>5684</v>
      </c>
      <c r="K4091" s="864" t="str">
        <f t="shared" si="276"/>
        <v/>
      </c>
      <c r="L4091" s="557" t="s">
        <v>3656</v>
      </c>
      <c r="M4091" s="558" t="s">
        <v>3655</v>
      </c>
      <c r="N4091" s="597"/>
      <c r="O4091" s="558"/>
      <c r="P4091" s="598"/>
      <c r="Q4091" s="867" t="str">
        <f t="shared" ca="1" si="277"/>
        <v/>
      </c>
      <c r="R4091" s="867" t="str">
        <f t="shared" ca="1" si="278"/>
        <v/>
      </c>
      <c r="S4091" s="867" t="str">
        <f>IFERROR(IF(VLOOKUP("*"&amp;TRIM($F4091)&amp;"*",dump!$A:$D,4,FALSE)="","空文字",VLOOKUP("*"&amp;TRIM($F4091)&amp;"*",dump!$A:$D,4,FALSE)),"NA")</f>
        <v>NA</v>
      </c>
      <c r="T4091" s="867" t="str">
        <f t="shared" ca="1" si="279"/>
        <v>●</v>
      </c>
      <c r="U4091" s="867"/>
      <c r="V4091" s="867"/>
      <c r="W4091" s="867"/>
      <c r="X4091" s="867"/>
      <c r="Y4091" s="867" t="str">
        <f t="shared" si="280"/>
        <v/>
      </c>
      <c r="Z4091" s="867"/>
    </row>
    <row r="4092" spans="1:26" s="325" customFormat="1" ht="15" customHeight="1" outlineLevel="1">
      <c r="A4092" s="321"/>
      <c r="B4092" s="320"/>
      <c r="C4092" s="439"/>
      <c r="D4092" s="343"/>
      <c r="E4092" s="382"/>
      <c r="F4092" s="316" t="s">
        <v>17072</v>
      </c>
      <c r="G4092" s="382"/>
      <c r="H4092" s="382"/>
      <c r="I4092" s="534"/>
      <c r="J4092" s="342"/>
      <c r="K4092" s="864" t="str">
        <f t="shared" si="276"/>
        <v/>
      </c>
      <c r="L4092" s="557" t="s">
        <v>3656</v>
      </c>
      <c r="M4092" s="558" t="s">
        <v>3655</v>
      </c>
      <c r="N4092" s="597"/>
      <c r="O4092" s="558"/>
      <c r="P4092" s="598"/>
      <c r="Q4092" s="867" t="str">
        <f t="shared" ca="1" si="277"/>
        <v/>
      </c>
      <c r="R4092" s="867" t="str">
        <f t="shared" ca="1" si="278"/>
        <v/>
      </c>
      <c r="S4092" s="867" t="str">
        <f>IFERROR(IF(VLOOKUP("*"&amp;TRIM($F4092)&amp;"*",dump!$A:$D,4,FALSE)="","空文字",VLOOKUP("*"&amp;TRIM($F4092)&amp;"*",dump!$A:$D,4,FALSE)),"NA")</f>
        <v>NA</v>
      </c>
      <c r="T4092" s="867" t="str">
        <f t="shared" ca="1" si="279"/>
        <v>●</v>
      </c>
      <c r="U4092" s="867"/>
      <c r="V4092" s="867"/>
      <c r="W4092" s="867"/>
      <c r="X4092" s="867"/>
      <c r="Y4092" s="867" t="str">
        <f t="shared" si="280"/>
        <v/>
      </c>
      <c r="Z4092" s="867"/>
    </row>
    <row r="4093" spans="1:26" s="325" customFormat="1" ht="15" customHeight="1" outlineLevel="1">
      <c r="A4093" s="321"/>
      <c r="B4093" s="320"/>
      <c r="C4093" s="439"/>
      <c r="D4093" s="343"/>
      <c r="E4093" s="382"/>
      <c r="F4093" s="316" t="s">
        <v>17073</v>
      </c>
      <c r="G4093" s="382"/>
      <c r="H4093" s="382"/>
      <c r="I4093" s="534"/>
      <c r="J4093" s="342"/>
      <c r="K4093" s="864" t="str">
        <f t="shared" si="276"/>
        <v/>
      </c>
      <c r="L4093" s="557" t="s">
        <v>3656</v>
      </c>
      <c r="M4093" s="558" t="s">
        <v>3655</v>
      </c>
      <c r="N4093" s="597"/>
      <c r="O4093" s="558"/>
      <c r="P4093" s="598"/>
      <c r="Q4093" s="867" t="str">
        <f t="shared" ca="1" si="277"/>
        <v/>
      </c>
      <c r="R4093" s="867" t="str">
        <f t="shared" ca="1" si="278"/>
        <v/>
      </c>
      <c r="S4093" s="867" t="str">
        <f>IFERROR(IF(VLOOKUP("*"&amp;TRIM($F4093)&amp;"*",dump!$A:$D,4,FALSE)="","空文字",VLOOKUP("*"&amp;TRIM($F4093)&amp;"*",dump!$A:$D,4,FALSE)),"NA")</f>
        <v>NA</v>
      </c>
      <c r="T4093" s="867" t="str">
        <f t="shared" ca="1" si="279"/>
        <v>●</v>
      </c>
      <c r="U4093" s="867"/>
      <c r="V4093" s="867"/>
      <c r="W4093" s="867"/>
      <c r="X4093" s="867"/>
      <c r="Y4093" s="867" t="str">
        <f t="shared" si="280"/>
        <v/>
      </c>
      <c r="Z4093" s="867"/>
    </row>
    <row r="4094" spans="1:26" s="325" customFormat="1" ht="15" customHeight="1" outlineLevel="1">
      <c r="A4094" s="321"/>
      <c r="B4094" s="320"/>
      <c r="C4094" s="439"/>
      <c r="D4094" s="343"/>
      <c r="E4094" s="382"/>
      <c r="F4094" s="316" t="s">
        <v>17074</v>
      </c>
      <c r="G4094" s="382"/>
      <c r="H4094" s="382"/>
      <c r="I4094" s="534"/>
      <c r="J4094" s="342"/>
      <c r="K4094" s="864" t="str">
        <f t="shared" si="276"/>
        <v/>
      </c>
      <c r="L4094" s="557" t="s">
        <v>3656</v>
      </c>
      <c r="M4094" s="558" t="s">
        <v>3655</v>
      </c>
      <c r="N4094" s="597"/>
      <c r="O4094" s="558"/>
      <c r="P4094" s="598"/>
      <c r="Q4094" s="867" t="str">
        <f t="shared" ca="1" si="277"/>
        <v/>
      </c>
      <c r="R4094" s="867" t="str">
        <f t="shared" ca="1" si="278"/>
        <v/>
      </c>
      <c r="S4094" s="867" t="str">
        <f>IFERROR(IF(VLOOKUP("*"&amp;TRIM($F4094)&amp;"*",dump!$A:$D,4,FALSE)="","空文字",VLOOKUP("*"&amp;TRIM($F4094)&amp;"*",dump!$A:$D,4,FALSE)),"NA")</f>
        <v>NA</v>
      </c>
      <c r="T4094" s="867" t="str">
        <f t="shared" ca="1" si="279"/>
        <v>●</v>
      </c>
      <c r="U4094" s="867"/>
      <c r="V4094" s="867"/>
      <c r="W4094" s="867"/>
      <c r="X4094" s="867"/>
      <c r="Y4094" s="867" t="str">
        <f t="shared" si="280"/>
        <v/>
      </c>
      <c r="Z4094" s="867"/>
    </row>
    <row r="4095" spans="1:26" s="325" customFormat="1" ht="15" customHeight="1" outlineLevel="1" collapsed="1">
      <c r="A4095" s="321"/>
      <c r="B4095" s="320"/>
      <c r="C4095" s="439"/>
      <c r="D4095" s="343"/>
      <c r="E4095" s="382"/>
      <c r="F4095" s="316" t="s">
        <v>17075</v>
      </c>
      <c r="G4095" s="531"/>
      <c r="H4095" s="531"/>
      <c r="I4095" s="527"/>
      <c r="J4095" s="529"/>
      <c r="K4095" s="864" t="str">
        <f t="shared" si="276"/>
        <v/>
      </c>
      <c r="L4095" s="557" t="s">
        <v>3656</v>
      </c>
      <c r="M4095" s="558" t="s">
        <v>3655</v>
      </c>
      <c r="N4095" s="597"/>
      <c r="O4095" s="558"/>
      <c r="P4095" s="598"/>
      <c r="Q4095" s="867" t="str">
        <f t="shared" ca="1" si="277"/>
        <v/>
      </c>
      <c r="R4095" s="867" t="str">
        <f t="shared" ca="1" si="278"/>
        <v/>
      </c>
      <c r="S4095" s="867" t="str">
        <f>IFERROR(IF(VLOOKUP("*"&amp;TRIM($F4095)&amp;"*",dump!$A:$D,4,FALSE)="","空文字",VLOOKUP("*"&amp;TRIM($F4095)&amp;"*",dump!$A:$D,4,FALSE)),"NA")</f>
        <v>NA</v>
      </c>
      <c r="T4095" s="867" t="str">
        <f t="shared" ca="1" si="279"/>
        <v>●</v>
      </c>
      <c r="U4095" s="867"/>
      <c r="V4095" s="867"/>
      <c r="W4095" s="867"/>
      <c r="X4095" s="867"/>
      <c r="Y4095" s="867" t="str">
        <f t="shared" si="280"/>
        <v/>
      </c>
      <c r="Z4095" s="867"/>
    </row>
    <row r="4096" spans="1:26" s="325" customFormat="1" ht="60" customHeight="1" outlineLevel="1">
      <c r="A4096" s="321"/>
      <c r="B4096" s="320"/>
      <c r="C4096" s="439"/>
      <c r="D4096" s="343"/>
      <c r="E4096" s="318" t="s">
        <v>10509</v>
      </c>
      <c r="F4096" s="316" t="s">
        <v>10510</v>
      </c>
      <c r="G4096" s="318" t="s">
        <v>10511</v>
      </c>
      <c r="H4096" s="318" t="s">
        <v>3657</v>
      </c>
      <c r="I4096" s="322" t="s">
        <v>660</v>
      </c>
      <c r="J4096" s="402" t="s">
        <v>5684</v>
      </c>
      <c r="K4096" s="864" t="str">
        <f t="shared" si="276"/>
        <v/>
      </c>
      <c r="L4096" s="557" t="s">
        <v>3656</v>
      </c>
      <c r="M4096" s="558" t="s">
        <v>3655</v>
      </c>
      <c r="N4096" s="597"/>
      <c r="O4096" s="558"/>
      <c r="P4096" s="598"/>
      <c r="Q4096" s="867" t="str">
        <f t="shared" ca="1" si="277"/>
        <v/>
      </c>
      <c r="R4096" s="867" t="str">
        <f t="shared" ca="1" si="278"/>
        <v/>
      </c>
      <c r="S4096" s="867" t="str">
        <f>IFERROR(IF(VLOOKUP("*"&amp;TRIM($F4096)&amp;"*",dump!$A:$D,4,FALSE)="","空文字",VLOOKUP("*"&amp;TRIM($F4096)&amp;"*",dump!$A:$D,4,FALSE)),"NA")</f>
        <v>NA</v>
      </c>
      <c r="T4096" s="867" t="str">
        <f t="shared" ca="1" si="279"/>
        <v>●</v>
      </c>
      <c r="U4096" s="867"/>
      <c r="V4096" s="867"/>
      <c r="W4096" s="867"/>
      <c r="X4096" s="867"/>
      <c r="Y4096" s="867" t="str">
        <f t="shared" si="280"/>
        <v/>
      </c>
      <c r="Z4096" s="867"/>
    </row>
    <row r="4097" spans="1:26" s="325" customFormat="1" ht="15" customHeight="1" outlineLevel="1">
      <c r="A4097" s="321"/>
      <c r="B4097" s="320"/>
      <c r="C4097" s="439"/>
      <c r="D4097" s="215" t="s">
        <v>12155</v>
      </c>
      <c r="E4097" s="214"/>
      <c r="F4097" s="225" t="s">
        <v>10512</v>
      </c>
      <c r="G4097" s="214" t="s">
        <v>10513</v>
      </c>
      <c r="H4097" s="214" t="s">
        <v>3655</v>
      </c>
      <c r="I4097" s="246" t="s">
        <v>3666</v>
      </c>
      <c r="J4097" s="403" t="s">
        <v>5684</v>
      </c>
      <c r="K4097" s="864" t="str">
        <f t="shared" si="276"/>
        <v/>
      </c>
      <c r="L4097" s="557" t="s">
        <v>3656</v>
      </c>
      <c r="M4097" s="558" t="s">
        <v>3655</v>
      </c>
      <c r="N4097" s="597" t="s">
        <v>19960</v>
      </c>
      <c r="O4097" s="558"/>
      <c r="P4097" s="598"/>
      <c r="Q4097" s="867" t="str">
        <f t="shared" ca="1" si="277"/>
        <v/>
      </c>
      <c r="R4097" s="867" t="str">
        <f t="shared" ca="1" si="278"/>
        <v/>
      </c>
      <c r="S4097" s="867" t="str">
        <f>IFERROR(IF(VLOOKUP("*"&amp;TRIM($F4097)&amp;"*",dump!$A:$D,4,FALSE)="","空文字",VLOOKUP("*"&amp;TRIM($F4097)&amp;"*",dump!$A:$D,4,FALSE)),"NA")</f>
        <v>NA</v>
      </c>
      <c r="T4097" s="867" t="str">
        <f t="shared" ca="1" si="279"/>
        <v>●</v>
      </c>
      <c r="U4097" s="867"/>
      <c r="V4097" s="867"/>
      <c r="W4097" s="867"/>
      <c r="X4097" s="867"/>
      <c r="Y4097" s="867" t="str">
        <f t="shared" si="280"/>
        <v/>
      </c>
      <c r="Z4097" s="867"/>
    </row>
    <row r="4098" spans="1:26" s="325" customFormat="1" ht="15" customHeight="1" outlineLevel="1">
      <c r="A4098" s="321"/>
      <c r="B4098" s="320"/>
      <c r="C4098" s="439"/>
      <c r="D4098" s="343"/>
      <c r="E4098" s="530" t="s">
        <v>10514</v>
      </c>
      <c r="F4098" s="316" t="s">
        <v>10515</v>
      </c>
      <c r="G4098" s="382" t="s">
        <v>10516</v>
      </c>
      <c r="H4098" s="382" t="s">
        <v>3657</v>
      </c>
      <c r="I4098" s="534" t="s">
        <v>3666</v>
      </c>
      <c r="J4098" s="342" t="s">
        <v>5684</v>
      </c>
      <c r="K4098" s="864" t="str">
        <f t="shared" si="276"/>
        <v/>
      </c>
      <c r="L4098" s="557" t="s">
        <v>3656</v>
      </c>
      <c r="M4098" s="558" t="s">
        <v>3655</v>
      </c>
      <c r="N4098" s="597"/>
      <c r="O4098" s="558"/>
      <c r="P4098" s="598"/>
      <c r="Q4098" s="867" t="str">
        <f t="shared" ca="1" si="277"/>
        <v/>
      </c>
      <c r="R4098" s="867" t="str">
        <f t="shared" ca="1" si="278"/>
        <v/>
      </c>
      <c r="S4098" s="867" t="str">
        <f>IFERROR(IF(VLOOKUP("*"&amp;TRIM($F4098)&amp;"*",dump!$A:$D,4,FALSE)="","空文字",VLOOKUP("*"&amp;TRIM($F4098)&amp;"*",dump!$A:$D,4,FALSE)),"NA")</f>
        <v>NA</v>
      </c>
      <c r="T4098" s="867" t="str">
        <f t="shared" ca="1" si="279"/>
        <v>●</v>
      </c>
      <c r="U4098" s="867"/>
      <c r="V4098" s="867"/>
      <c r="W4098" s="867"/>
      <c r="X4098" s="867"/>
      <c r="Y4098" s="867" t="str">
        <f t="shared" si="280"/>
        <v/>
      </c>
      <c r="Z4098" s="867"/>
    </row>
    <row r="4099" spans="1:26" s="325" customFormat="1" ht="15" customHeight="1" outlineLevel="1">
      <c r="A4099" s="321"/>
      <c r="B4099" s="320"/>
      <c r="C4099" s="439"/>
      <c r="D4099" s="343"/>
      <c r="E4099" s="382"/>
      <c r="F4099" s="316" t="s">
        <v>10517</v>
      </c>
      <c r="G4099" s="382"/>
      <c r="H4099" s="382"/>
      <c r="I4099" s="534"/>
      <c r="J4099" s="342"/>
      <c r="K4099" s="864" t="str">
        <f t="shared" si="276"/>
        <v/>
      </c>
      <c r="L4099" s="557" t="s">
        <v>3656</v>
      </c>
      <c r="M4099" s="558" t="s">
        <v>3655</v>
      </c>
      <c r="N4099" s="597"/>
      <c r="O4099" s="558"/>
      <c r="P4099" s="598"/>
      <c r="Q4099" s="867" t="str">
        <f t="shared" ca="1" si="277"/>
        <v/>
      </c>
      <c r="R4099" s="867" t="str">
        <f t="shared" ca="1" si="278"/>
        <v/>
      </c>
      <c r="S4099" s="867" t="str">
        <f>IFERROR(IF(VLOOKUP("*"&amp;TRIM($F4099)&amp;"*",dump!$A:$D,4,FALSE)="","空文字",VLOOKUP("*"&amp;TRIM($F4099)&amp;"*",dump!$A:$D,4,FALSE)),"NA")</f>
        <v>NA</v>
      </c>
      <c r="T4099" s="867" t="str">
        <f t="shared" ca="1" si="279"/>
        <v>●</v>
      </c>
      <c r="U4099" s="867"/>
      <c r="V4099" s="867"/>
      <c r="W4099" s="867"/>
      <c r="X4099" s="867"/>
      <c r="Y4099" s="867" t="str">
        <f t="shared" si="280"/>
        <v/>
      </c>
      <c r="Z4099" s="867"/>
    </row>
    <row r="4100" spans="1:26" s="325" customFormat="1" ht="15" customHeight="1" outlineLevel="1">
      <c r="A4100" s="321"/>
      <c r="B4100" s="320"/>
      <c r="C4100" s="439"/>
      <c r="D4100" s="343"/>
      <c r="E4100" s="382"/>
      <c r="F4100" s="316" t="s">
        <v>10518</v>
      </c>
      <c r="G4100" s="531"/>
      <c r="H4100" s="531"/>
      <c r="I4100" s="527"/>
      <c r="J4100" s="529"/>
      <c r="K4100" s="864" t="str">
        <f t="shared" si="276"/>
        <v/>
      </c>
      <c r="L4100" s="557" t="s">
        <v>3656</v>
      </c>
      <c r="M4100" s="558" t="s">
        <v>3655</v>
      </c>
      <c r="N4100" s="597"/>
      <c r="O4100" s="558"/>
      <c r="P4100" s="598"/>
      <c r="Q4100" s="867" t="str">
        <f t="shared" ca="1" si="277"/>
        <v/>
      </c>
      <c r="R4100" s="867" t="str">
        <f t="shared" ca="1" si="278"/>
        <v/>
      </c>
      <c r="S4100" s="867" t="str">
        <f>IFERROR(IF(VLOOKUP("*"&amp;TRIM($F4100)&amp;"*",dump!$A:$D,4,FALSE)="","空文字",VLOOKUP("*"&amp;TRIM($F4100)&amp;"*",dump!$A:$D,4,FALSE)),"NA")</f>
        <v>NA</v>
      </c>
      <c r="T4100" s="867" t="str">
        <f t="shared" ca="1" si="279"/>
        <v>●</v>
      </c>
      <c r="U4100" s="867"/>
      <c r="V4100" s="867"/>
      <c r="W4100" s="867"/>
      <c r="X4100" s="867"/>
      <c r="Y4100" s="867" t="str">
        <f t="shared" si="280"/>
        <v/>
      </c>
      <c r="Z4100" s="867"/>
    </row>
    <row r="4101" spans="1:26" s="325" customFormat="1" ht="45" customHeight="1" outlineLevel="1">
      <c r="A4101" s="321"/>
      <c r="B4101" s="320"/>
      <c r="C4101" s="439"/>
      <c r="D4101" s="525"/>
      <c r="E4101" s="530" t="s">
        <v>10519</v>
      </c>
      <c r="F4101" s="316" t="s">
        <v>10520</v>
      </c>
      <c r="G4101" s="318" t="s">
        <v>10521</v>
      </c>
      <c r="H4101" s="318" t="s">
        <v>3657</v>
      </c>
      <c r="I4101" s="322" t="s">
        <v>3666</v>
      </c>
      <c r="J4101" s="402" t="s">
        <v>5684</v>
      </c>
      <c r="K4101" s="864" t="str">
        <f t="shared" si="276"/>
        <v/>
      </c>
      <c r="L4101" s="557" t="s">
        <v>3656</v>
      </c>
      <c r="M4101" s="558" t="s">
        <v>3655</v>
      </c>
      <c r="N4101" s="597"/>
      <c r="O4101" s="558"/>
      <c r="P4101" s="598"/>
      <c r="Q4101" s="867" t="str">
        <f t="shared" ca="1" si="277"/>
        <v/>
      </c>
      <c r="R4101" s="867" t="str">
        <f t="shared" ca="1" si="278"/>
        <v/>
      </c>
      <c r="S4101" s="867" t="str">
        <f>IFERROR(IF(VLOOKUP("*"&amp;TRIM($F4101)&amp;"*",dump!$A:$D,4,FALSE)="","空文字",VLOOKUP("*"&amp;TRIM($F4101)&amp;"*",dump!$A:$D,4,FALSE)),"NA")</f>
        <v>NA</v>
      </c>
      <c r="T4101" s="867" t="str">
        <f t="shared" ca="1" si="279"/>
        <v>●</v>
      </c>
      <c r="U4101" s="867"/>
      <c r="V4101" s="867"/>
      <c r="W4101" s="867"/>
      <c r="X4101" s="867"/>
      <c r="Y4101" s="867" t="str">
        <f t="shared" si="280"/>
        <v/>
      </c>
      <c r="Z4101" s="867"/>
    </row>
    <row r="4102" spans="1:26" s="325" customFormat="1" ht="15" customHeight="1" outlineLevel="1">
      <c r="A4102" s="321"/>
      <c r="B4102" s="320"/>
      <c r="C4102" s="439"/>
      <c r="D4102" s="215" t="s">
        <v>15397</v>
      </c>
      <c r="E4102" s="214"/>
      <c r="F4102" s="225"/>
      <c r="G4102" s="214"/>
      <c r="H4102" s="214" t="s">
        <v>3655</v>
      </c>
      <c r="I4102" s="246" t="s">
        <v>3666</v>
      </c>
      <c r="J4102" s="403" t="s">
        <v>5684</v>
      </c>
      <c r="K4102" s="864" t="str">
        <f t="shared" si="276"/>
        <v/>
      </c>
      <c r="L4102" s="557" t="s">
        <v>3656</v>
      </c>
      <c r="M4102" s="558" t="s">
        <v>3655</v>
      </c>
      <c r="N4102" s="597"/>
      <c r="O4102" s="558"/>
      <c r="P4102" s="598"/>
      <c r="Q4102" s="867" t="str">
        <f t="shared" ca="1" si="277"/>
        <v/>
      </c>
      <c r="R4102" s="867" t="str">
        <f t="shared" ca="1" si="278"/>
        <v/>
      </c>
      <c r="S4102" s="867" t="str">
        <f>IFERROR(IF(VLOOKUP("*"&amp;TRIM($F4102)&amp;"*",dump!$A:$D,4,FALSE)="","空文字",VLOOKUP("*"&amp;TRIM($F4102)&amp;"*",dump!$A:$D,4,FALSE)),"NA")</f>
        <v>NA</v>
      </c>
      <c r="T4102" s="867" t="str">
        <f t="shared" ca="1" si="279"/>
        <v>●</v>
      </c>
      <c r="U4102" s="867"/>
      <c r="V4102" s="867"/>
      <c r="W4102" s="867"/>
      <c r="X4102" s="867"/>
      <c r="Y4102" s="867" t="str">
        <f t="shared" si="280"/>
        <v/>
      </c>
      <c r="Z4102" s="867"/>
    </row>
    <row r="4103" spans="1:26" s="325" customFormat="1" ht="15" customHeight="1" outlineLevel="1">
      <c r="A4103" s="321"/>
      <c r="B4103" s="320"/>
      <c r="C4103" s="439"/>
      <c r="D4103" s="343"/>
      <c r="E4103" s="318" t="s">
        <v>15399</v>
      </c>
      <c r="F4103" s="316" t="s">
        <v>15402</v>
      </c>
      <c r="G4103" s="318" t="s">
        <v>15405</v>
      </c>
      <c r="H4103" s="318" t="s">
        <v>3657</v>
      </c>
      <c r="I4103" s="322" t="s">
        <v>3666</v>
      </c>
      <c r="J4103" s="402" t="s">
        <v>5684</v>
      </c>
      <c r="K4103" s="864" t="str">
        <f t="shared" si="276"/>
        <v/>
      </c>
      <c r="L4103" s="557" t="s">
        <v>3656</v>
      </c>
      <c r="M4103" s="558" t="s">
        <v>3655</v>
      </c>
      <c r="N4103" s="597"/>
      <c r="O4103" s="558"/>
      <c r="P4103" s="598"/>
      <c r="Q4103" s="867" t="str">
        <f t="shared" ca="1" si="277"/>
        <v/>
      </c>
      <c r="R4103" s="867" t="str">
        <f t="shared" ca="1" si="278"/>
        <v/>
      </c>
      <c r="S4103" s="867" t="str">
        <f>IFERROR(IF(VLOOKUP("*"&amp;TRIM($F4103)&amp;"*",dump!$A:$D,4,FALSE)="","空文字",VLOOKUP("*"&amp;TRIM($F4103)&amp;"*",dump!$A:$D,4,FALSE)),"NA")</f>
        <v>NA</v>
      </c>
      <c r="T4103" s="867" t="str">
        <f t="shared" ca="1" si="279"/>
        <v>●</v>
      </c>
      <c r="U4103" s="867"/>
      <c r="V4103" s="867"/>
      <c r="W4103" s="867"/>
      <c r="X4103" s="867"/>
      <c r="Y4103" s="867" t="str">
        <f t="shared" si="280"/>
        <v/>
      </c>
      <c r="Z4103" s="867"/>
    </row>
    <row r="4104" spans="1:26" s="325" customFormat="1" ht="15" customHeight="1" outlineLevel="1">
      <c r="A4104" s="321"/>
      <c r="B4104" s="320"/>
      <c r="C4104" s="439"/>
      <c r="D4104" s="343"/>
      <c r="E4104" s="318" t="s">
        <v>15400</v>
      </c>
      <c r="F4104" s="316" t="s">
        <v>15403</v>
      </c>
      <c r="G4104" s="318" t="s">
        <v>15406</v>
      </c>
      <c r="H4104" s="318" t="s">
        <v>3657</v>
      </c>
      <c r="I4104" s="322" t="s">
        <v>3666</v>
      </c>
      <c r="J4104" s="402" t="s">
        <v>5684</v>
      </c>
      <c r="K4104" s="864" t="str">
        <f t="shared" si="276"/>
        <v/>
      </c>
      <c r="L4104" s="557" t="s">
        <v>3656</v>
      </c>
      <c r="M4104" s="558" t="s">
        <v>3655</v>
      </c>
      <c r="N4104" s="597"/>
      <c r="O4104" s="558"/>
      <c r="P4104" s="598"/>
      <c r="Q4104" s="867" t="str">
        <f t="shared" ca="1" si="277"/>
        <v/>
      </c>
      <c r="R4104" s="867" t="str">
        <f t="shared" ca="1" si="278"/>
        <v/>
      </c>
      <c r="S4104" s="867" t="str">
        <f>IFERROR(IF(VLOOKUP("*"&amp;TRIM($F4104)&amp;"*",dump!$A:$D,4,FALSE)="","空文字",VLOOKUP("*"&amp;TRIM($F4104)&amp;"*",dump!$A:$D,4,FALSE)),"NA")</f>
        <v>NA</v>
      </c>
      <c r="T4104" s="867" t="str">
        <f t="shared" ca="1" si="279"/>
        <v>●</v>
      </c>
      <c r="U4104" s="867"/>
      <c r="V4104" s="867"/>
      <c r="W4104" s="867"/>
      <c r="X4104" s="867"/>
      <c r="Y4104" s="867" t="str">
        <f t="shared" si="280"/>
        <v/>
      </c>
      <c r="Z4104" s="867"/>
    </row>
    <row r="4105" spans="1:26" s="325" customFormat="1" ht="15" customHeight="1" outlineLevel="1">
      <c r="A4105" s="321"/>
      <c r="B4105" s="320"/>
      <c r="C4105" s="439"/>
      <c r="D4105" s="215" t="s">
        <v>15398</v>
      </c>
      <c r="E4105" s="214"/>
      <c r="F4105" s="225"/>
      <c r="G4105" s="214"/>
      <c r="H4105" s="214" t="s">
        <v>3655</v>
      </c>
      <c r="I4105" s="246" t="s">
        <v>3666</v>
      </c>
      <c r="J4105" s="403" t="s">
        <v>5684</v>
      </c>
      <c r="K4105" s="864" t="str">
        <f t="shared" si="276"/>
        <v/>
      </c>
      <c r="L4105" s="557" t="s">
        <v>3656</v>
      </c>
      <c r="M4105" s="558" t="s">
        <v>3655</v>
      </c>
      <c r="N4105" s="597"/>
      <c r="O4105" s="558"/>
      <c r="P4105" s="598"/>
      <c r="Q4105" s="867" t="str">
        <f t="shared" ca="1" si="277"/>
        <v/>
      </c>
      <c r="R4105" s="867" t="str">
        <f t="shared" ca="1" si="278"/>
        <v/>
      </c>
      <c r="S4105" s="867" t="str">
        <f>IFERROR(IF(VLOOKUP("*"&amp;TRIM($F4105)&amp;"*",dump!$A:$D,4,FALSE)="","空文字",VLOOKUP("*"&amp;TRIM($F4105)&amp;"*",dump!$A:$D,4,FALSE)),"NA")</f>
        <v>NA</v>
      </c>
      <c r="T4105" s="867" t="str">
        <f t="shared" ca="1" si="279"/>
        <v>●</v>
      </c>
      <c r="U4105" s="867"/>
      <c r="V4105" s="867"/>
      <c r="W4105" s="867"/>
      <c r="X4105" s="867"/>
      <c r="Y4105" s="867" t="str">
        <f t="shared" si="280"/>
        <v/>
      </c>
      <c r="Z4105" s="867"/>
    </row>
    <row r="4106" spans="1:26" s="325" customFormat="1" ht="15" customHeight="1" outlineLevel="1">
      <c r="A4106" s="321"/>
      <c r="B4106" s="320"/>
      <c r="C4106" s="439"/>
      <c r="D4106" s="343"/>
      <c r="E4106" s="318" t="s">
        <v>15401</v>
      </c>
      <c r="F4106" s="316" t="s">
        <v>15404</v>
      </c>
      <c r="G4106" s="382" t="s">
        <v>15407</v>
      </c>
      <c r="H4106" s="382" t="s">
        <v>3657</v>
      </c>
      <c r="I4106" s="534" t="s">
        <v>3666</v>
      </c>
      <c r="J4106" s="342" t="s">
        <v>5684</v>
      </c>
      <c r="K4106" s="864" t="str">
        <f t="shared" si="276"/>
        <v/>
      </c>
      <c r="L4106" s="557" t="s">
        <v>3656</v>
      </c>
      <c r="M4106" s="558" t="s">
        <v>3655</v>
      </c>
      <c r="N4106" s="597"/>
      <c r="O4106" s="558"/>
      <c r="P4106" s="598"/>
      <c r="Q4106" s="867" t="str">
        <f t="shared" ca="1" si="277"/>
        <v/>
      </c>
      <c r="R4106" s="867" t="str">
        <f t="shared" ca="1" si="278"/>
        <v/>
      </c>
      <c r="S4106" s="867" t="str">
        <f>IFERROR(IF(VLOOKUP("*"&amp;TRIM($F4106)&amp;"*",dump!$A:$D,4,FALSE)="","空文字",VLOOKUP("*"&amp;TRIM($F4106)&amp;"*",dump!$A:$D,4,FALSE)),"NA")</f>
        <v>NA</v>
      </c>
      <c r="T4106" s="867" t="str">
        <f t="shared" ca="1" si="279"/>
        <v>●</v>
      </c>
      <c r="U4106" s="867"/>
      <c r="V4106" s="867"/>
      <c r="W4106" s="867"/>
      <c r="X4106" s="867"/>
      <c r="Y4106" s="867" t="str">
        <f t="shared" si="280"/>
        <v/>
      </c>
      <c r="Z4106" s="867"/>
    </row>
    <row r="4107" spans="1:26" s="325" customFormat="1" ht="15" customHeight="1" outlineLevel="1">
      <c r="A4107" s="321"/>
      <c r="B4107" s="320"/>
      <c r="C4107" s="439"/>
      <c r="D4107" s="215" t="s">
        <v>19154</v>
      </c>
      <c r="E4107" s="214"/>
      <c r="F4107" s="225"/>
      <c r="G4107" s="214" t="s">
        <v>16652</v>
      </c>
      <c r="H4107" s="214" t="s">
        <v>3655</v>
      </c>
      <c r="I4107" s="246" t="s">
        <v>3666</v>
      </c>
      <c r="J4107" s="403" t="s">
        <v>5684</v>
      </c>
      <c r="K4107" s="864" t="str">
        <f t="shared" si="276"/>
        <v/>
      </c>
      <c r="L4107" s="544" t="s">
        <v>930</v>
      </c>
      <c r="M4107" s="595" t="s">
        <v>218</v>
      </c>
      <c r="N4107" s="715"/>
      <c r="O4107" s="558"/>
      <c r="P4107" s="599"/>
      <c r="Q4107" s="867" t="str">
        <f t="shared" ca="1" si="277"/>
        <v/>
      </c>
      <c r="R4107" s="867" t="str">
        <f t="shared" ca="1" si="278"/>
        <v/>
      </c>
      <c r="S4107" s="867" t="str">
        <f>IFERROR(IF(VLOOKUP("*"&amp;TRIM($F4107)&amp;"*",dump!$A:$D,4,FALSE)="","空文字",VLOOKUP("*"&amp;TRIM($F4107)&amp;"*",dump!$A:$D,4,FALSE)),"NA")</f>
        <v>NA</v>
      </c>
      <c r="T4107" s="867" t="str">
        <f t="shared" ca="1" si="279"/>
        <v>●</v>
      </c>
      <c r="U4107" s="867"/>
      <c r="V4107" s="867"/>
      <c r="W4107" s="867"/>
      <c r="X4107" s="867"/>
      <c r="Y4107" s="867" t="str">
        <f t="shared" si="280"/>
        <v/>
      </c>
      <c r="Z4107" s="867"/>
    </row>
    <row r="4108" spans="1:26" s="325" customFormat="1" ht="15" customHeight="1" outlineLevel="1">
      <c r="A4108" s="321"/>
      <c r="B4108" s="320"/>
      <c r="C4108" s="439"/>
      <c r="D4108" s="343"/>
      <c r="E4108" s="318" t="s">
        <v>16653</v>
      </c>
      <c r="F4108" s="316" t="s">
        <v>19153</v>
      </c>
      <c r="G4108" s="318" t="s">
        <v>16654</v>
      </c>
      <c r="H4108" s="318" t="s">
        <v>3657</v>
      </c>
      <c r="I4108" s="322" t="s">
        <v>3666</v>
      </c>
      <c r="J4108" s="402" t="s">
        <v>5684</v>
      </c>
      <c r="K4108" s="864" t="str">
        <f t="shared" si="276"/>
        <v/>
      </c>
      <c r="L4108" s="544" t="s">
        <v>930</v>
      </c>
      <c r="M4108" s="595" t="s">
        <v>218</v>
      </c>
      <c r="N4108" s="715"/>
      <c r="O4108" s="558"/>
      <c r="P4108" s="599"/>
      <c r="Q4108" s="867" t="str">
        <f t="shared" ca="1" si="277"/>
        <v/>
      </c>
      <c r="R4108" s="867" t="str">
        <f t="shared" ca="1" si="278"/>
        <v/>
      </c>
      <c r="S4108" s="867" t="str">
        <f>IFERROR(IF(VLOOKUP("*"&amp;TRIM($F4108)&amp;"*",dump!$A:$D,4,FALSE)="","空文字",VLOOKUP("*"&amp;TRIM($F4108)&amp;"*",dump!$A:$D,4,FALSE)),"NA")</f>
        <v>NA</v>
      </c>
      <c r="T4108" s="867" t="str">
        <f t="shared" ca="1" si="279"/>
        <v>●</v>
      </c>
      <c r="U4108" s="867"/>
      <c r="V4108" s="867"/>
      <c r="W4108" s="867"/>
      <c r="X4108" s="867"/>
      <c r="Y4108" s="867" t="str">
        <f t="shared" si="280"/>
        <v/>
      </c>
      <c r="Z4108" s="867"/>
    </row>
    <row r="4109" spans="1:26" s="325" customFormat="1" ht="15" customHeight="1" outlineLevel="1">
      <c r="A4109" s="321"/>
      <c r="B4109" s="320"/>
      <c r="C4109" s="439"/>
      <c r="D4109" s="343"/>
      <c r="E4109" s="318" t="s">
        <v>16655</v>
      </c>
      <c r="F4109" s="316" t="s">
        <v>16656</v>
      </c>
      <c r="G4109" s="318" t="s">
        <v>16657</v>
      </c>
      <c r="H4109" s="318" t="s">
        <v>3657</v>
      </c>
      <c r="I4109" s="322" t="s">
        <v>3666</v>
      </c>
      <c r="J4109" s="402" t="s">
        <v>5684</v>
      </c>
      <c r="K4109" s="864" t="str">
        <f t="shared" ref="K4109:K4172" si="281">IF(AND(M4109="", O4109="", N4109&lt;&gt;""), "○", "")</f>
        <v/>
      </c>
      <c r="L4109" s="544" t="s">
        <v>930</v>
      </c>
      <c r="M4109" s="595" t="s">
        <v>218</v>
      </c>
      <c r="N4109" s="715"/>
      <c r="O4109" s="558"/>
      <c r="P4109" s="599"/>
      <c r="Q4109" s="867" t="str">
        <f t="shared" ref="Q4109:Q4172" ca="1" si="282">IF(P4109="","",IF(P4109="←",IF(OFFSET($J4109,0,MATCH(MID(M4109,1,FIND("の",M4109,1)-1), $L$11:$BA$11,0)+4,1,1)="","",OFFSET($L4109,0,MATCH(MID(M4109,1,FIND("の",M4109,1)-1), $L$11:$BA$11,0)+4,1,1)),P4109))</f>
        <v/>
      </c>
      <c r="R4109" s="867" t="str">
        <f t="shared" ref="R4109:R4172" ca="1" si="283">IF(COUNTIF(Q4109,"*(*"),MID(Q4109,FIND("(",Q4109,1)+1,FIND(")",Q4109,1)-FIND("(",Q4109,1)-1),IF(COUNTIF(Q4109,"*""*"),MID(Q4109,FIND("""",Q4109,1)+1,LEN(Q4109)-2),IF(COUNTIF(Q4109,"*：*"),RIGHT(Q4109,LEN(Q4109)-(FIND("：",Q4109))),Q4109)))</f>
        <v/>
      </c>
      <c r="S4109" s="867" t="str">
        <f>IFERROR(IF(VLOOKUP("*"&amp;TRIM($F4109)&amp;"*",dump!$A:$D,4,FALSE)="","空文字",VLOOKUP("*"&amp;TRIM($F4109)&amp;"*",dump!$A:$D,4,FALSE)),"NA")</f>
        <v>NA</v>
      </c>
      <c r="T4109" s="867" t="str">
        <f t="shared" ref="T4109:T4172" ca="1" si="284">IF($K4109&lt;&gt;"",IF($E4109&lt;&gt;"","■",""),IF(AND(R4109="",S4109="NA"),"●", IF(EXACT(R4109,S4109),"●","×")))</f>
        <v>●</v>
      </c>
      <c r="U4109" s="867"/>
      <c r="V4109" s="867"/>
      <c r="W4109" s="867"/>
      <c r="X4109" s="867"/>
      <c r="Y4109" s="867" t="str">
        <f t="shared" ref="Y4109:Y4172" si="285">IF(U4109="●","●","")</f>
        <v/>
      </c>
      <c r="Z4109" s="867"/>
    </row>
    <row r="4110" spans="1:26" s="325" customFormat="1" ht="15" customHeight="1" outlineLevel="1">
      <c r="A4110" s="321"/>
      <c r="B4110" s="320"/>
      <c r="C4110" s="439"/>
      <c r="D4110" s="215" t="s">
        <v>19157</v>
      </c>
      <c r="E4110" s="214"/>
      <c r="F4110" s="225"/>
      <c r="G4110" s="214" t="s">
        <v>16658</v>
      </c>
      <c r="H4110" s="214" t="s">
        <v>3655</v>
      </c>
      <c r="I4110" s="246" t="s">
        <v>3666</v>
      </c>
      <c r="J4110" s="403" t="s">
        <v>5684</v>
      </c>
      <c r="K4110" s="864" t="str">
        <f t="shared" si="281"/>
        <v/>
      </c>
      <c r="L4110" s="544" t="s">
        <v>930</v>
      </c>
      <c r="M4110" s="595" t="s">
        <v>218</v>
      </c>
      <c r="N4110" s="715"/>
      <c r="O4110" s="558"/>
      <c r="P4110" s="599"/>
      <c r="Q4110" s="867" t="str">
        <f t="shared" ca="1" si="282"/>
        <v/>
      </c>
      <c r="R4110" s="867" t="str">
        <f t="shared" ca="1" si="283"/>
        <v/>
      </c>
      <c r="S4110" s="867" t="str">
        <f>IFERROR(IF(VLOOKUP("*"&amp;TRIM($F4110)&amp;"*",dump!$A:$D,4,FALSE)="","空文字",VLOOKUP("*"&amp;TRIM($F4110)&amp;"*",dump!$A:$D,4,FALSE)),"NA")</f>
        <v>NA</v>
      </c>
      <c r="T4110" s="867" t="str">
        <f t="shared" ca="1" si="284"/>
        <v>●</v>
      </c>
      <c r="U4110" s="867"/>
      <c r="V4110" s="867"/>
      <c r="W4110" s="867"/>
      <c r="X4110" s="867"/>
      <c r="Y4110" s="867" t="str">
        <f t="shared" si="285"/>
        <v/>
      </c>
      <c r="Z4110" s="867"/>
    </row>
    <row r="4111" spans="1:26" s="325" customFormat="1" ht="20.25" customHeight="1" outlineLevel="1">
      <c r="A4111" s="321"/>
      <c r="B4111" s="320"/>
      <c r="C4111" s="439"/>
      <c r="D4111" s="343"/>
      <c r="E4111" s="530" t="s">
        <v>19156</v>
      </c>
      <c r="F4111" s="316" t="s">
        <v>19155</v>
      </c>
      <c r="G4111" s="382" t="s">
        <v>16659</v>
      </c>
      <c r="H4111" s="382" t="s">
        <v>3657</v>
      </c>
      <c r="I4111" s="534" t="s">
        <v>3666</v>
      </c>
      <c r="J4111" s="342" t="s">
        <v>5684</v>
      </c>
      <c r="K4111" s="864" t="str">
        <f t="shared" si="281"/>
        <v/>
      </c>
      <c r="L4111" s="544" t="s">
        <v>930</v>
      </c>
      <c r="M4111" s="595" t="s">
        <v>218</v>
      </c>
      <c r="N4111" s="715"/>
      <c r="O4111" s="558"/>
      <c r="P4111" s="599"/>
      <c r="Q4111" s="867" t="str">
        <f t="shared" ca="1" si="282"/>
        <v/>
      </c>
      <c r="R4111" s="867" t="str">
        <f t="shared" ca="1" si="283"/>
        <v/>
      </c>
      <c r="S4111" s="867" t="str">
        <f>IFERROR(IF(VLOOKUP("*"&amp;TRIM($F4111)&amp;"*",dump!$A:$D,4,FALSE)="","空文字",VLOOKUP("*"&amp;TRIM($F4111)&amp;"*",dump!$A:$D,4,FALSE)),"NA")</f>
        <v>NA</v>
      </c>
      <c r="T4111" s="867" t="str">
        <f t="shared" ca="1" si="284"/>
        <v>●</v>
      </c>
      <c r="U4111" s="867"/>
      <c r="V4111" s="867"/>
      <c r="W4111" s="867"/>
      <c r="X4111" s="867"/>
      <c r="Y4111" s="867" t="str">
        <f t="shared" si="285"/>
        <v/>
      </c>
      <c r="Z4111" s="867"/>
    </row>
    <row r="4112" spans="1:26" s="325" customFormat="1" ht="15" customHeight="1" outlineLevel="1">
      <c r="A4112" s="321"/>
      <c r="B4112" s="320"/>
      <c r="C4112" s="439"/>
      <c r="D4112" s="343"/>
      <c r="E4112" s="382"/>
      <c r="F4112" s="316" t="s">
        <v>16660</v>
      </c>
      <c r="G4112" s="382"/>
      <c r="H4112" s="382"/>
      <c r="I4112" s="534"/>
      <c r="J4112" s="342"/>
      <c r="K4112" s="864" t="str">
        <f t="shared" si="281"/>
        <v/>
      </c>
      <c r="L4112" s="544" t="s">
        <v>930</v>
      </c>
      <c r="M4112" s="595" t="s">
        <v>218</v>
      </c>
      <c r="N4112" s="715"/>
      <c r="O4112" s="558"/>
      <c r="P4112" s="599"/>
      <c r="Q4112" s="867" t="str">
        <f t="shared" ca="1" si="282"/>
        <v/>
      </c>
      <c r="R4112" s="867" t="str">
        <f t="shared" ca="1" si="283"/>
        <v/>
      </c>
      <c r="S4112" s="867" t="str">
        <f>IFERROR(IF(VLOOKUP("*"&amp;TRIM($F4112)&amp;"*",dump!$A:$D,4,FALSE)="","空文字",VLOOKUP("*"&amp;TRIM($F4112)&amp;"*",dump!$A:$D,4,FALSE)),"NA")</f>
        <v>NA</v>
      </c>
      <c r="T4112" s="867" t="str">
        <f t="shared" ca="1" si="284"/>
        <v>●</v>
      </c>
      <c r="U4112" s="867"/>
      <c r="V4112" s="867"/>
      <c r="W4112" s="867"/>
      <c r="X4112" s="867"/>
      <c r="Y4112" s="867" t="str">
        <f t="shared" si="285"/>
        <v/>
      </c>
      <c r="Z4112" s="867"/>
    </row>
    <row r="4113" spans="1:26" s="325" customFormat="1" ht="15" customHeight="1" outlineLevel="1">
      <c r="A4113" s="321"/>
      <c r="B4113" s="320"/>
      <c r="C4113" s="439"/>
      <c r="D4113" s="343"/>
      <c r="E4113" s="382"/>
      <c r="F4113" s="316" t="s">
        <v>16661</v>
      </c>
      <c r="G4113" s="382"/>
      <c r="H4113" s="382"/>
      <c r="I4113" s="534"/>
      <c r="J4113" s="342"/>
      <c r="K4113" s="864" t="str">
        <f t="shared" si="281"/>
        <v/>
      </c>
      <c r="L4113" s="544" t="s">
        <v>930</v>
      </c>
      <c r="M4113" s="595" t="s">
        <v>218</v>
      </c>
      <c r="N4113" s="715"/>
      <c r="O4113" s="558"/>
      <c r="P4113" s="599"/>
      <c r="Q4113" s="867" t="str">
        <f t="shared" ca="1" si="282"/>
        <v/>
      </c>
      <c r="R4113" s="867" t="str">
        <f t="shared" ca="1" si="283"/>
        <v/>
      </c>
      <c r="S4113" s="867" t="str">
        <f>IFERROR(IF(VLOOKUP("*"&amp;TRIM($F4113)&amp;"*",dump!$A:$D,4,FALSE)="","空文字",VLOOKUP("*"&amp;TRIM($F4113)&amp;"*",dump!$A:$D,4,FALSE)),"NA")</f>
        <v>NA</v>
      </c>
      <c r="T4113" s="867" t="str">
        <f t="shared" ca="1" si="284"/>
        <v>●</v>
      </c>
      <c r="U4113" s="867"/>
      <c r="V4113" s="867"/>
      <c r="W4113" s="867"/>
      <c r="X4113" s="867"/>
      <c r="Y4113" s="867" t="str">
        <f t="shared" si="285"/>
        <v/>
      </c>
      <c r="Z4113" s="867"/>
    </row>
    <row r="4114" spans="1:26" s="325" customFormat="1" ht="15" customHeight="1" outlineLevel="1">
      <c r="A4114" s="321"/>
      <c r="B4114" s="320"/>
      <c r="C4114" s="439"/>
      <c r="D4114" s="343"/>
      <c r="E4114" s="382"/>
      <c r="F4114" s="316" t="s">
        <v>16662</v>
      </c>
      <c r="G4114" s="382"/>
      <c r="H4114" s="382"/>
      <c r="I4114" s="534"/>
      <c r="J4114" s="342"/>
      <c r="K4114" s="864" t="str">
        <f t="shared" si="281"/>
        <v/>
      </c>
      <c r="L4114" s="544" t="s">
        <v>930</v>
      </c>
      <c r="M4114" s="595" t="s">
        <v>218</v>
      </c>
      <c r="N4114" s="715"/>
      <c r="O4114" s="558"/>
      <c r="P4114" s="599"/>
      <c r="Q4114" s="867" t="str">
        <f t="shared" ca="1" si="282"/>
        <v/>
      </c>
      <c r="R4114" s="867" t="str">
        <f t="shared" ca="1" si="283"/>
        <v/>
      </c>
      <c r="S4114" s="867" t="str">
        <f>IFERROR(IF(VLOOKUP("*"&amp;TRIM($F4114)&amp;"*",dump!$A:$D,4,FALSE)="","空文字",VLOOKUP("*"&amp;TRIM($F4114)&amp;"*",dump!$A:$D,4,FALSE)),"NA")</f>
        <v>NA</v>
      </c>
      <c r="T4114" s="867" t="str">
        <f t="shared" ca="1" si="284"/>
        <v>●</v>
      </c>
      <c r="U4114" s="867"/>
      <c r="V4114" s="867"/>
      <c r="W4114" s="867"/>
      <c r="X4114" s="867"/>
      <c r="Y4114" s="867" t="str">
        <f t="shared" si="285"/>
        <v/>
      </c>
      <c r="Z4114" s="867"/>
    </row>
    <row r="4115" spans="1:26" s="325" customFormat="1" ht="15" customHeight="1" outlineLevel="1">
      <c r="A4115" s="321"/>
      <c r="B4115" s="320"/>
      <c r="C4115" s="439"/>
      <c r="D4115" s="343"/>
      <c r="E4115" s="382"/>
      <c r="F4115" s="316" t="s">
        <v>16663</v>
      </c>
      <c r="G4115" s="382"/>
      <c r="H4115" s="382"/>
      <c r="I4115" s="534"/>
      <c r="J4115" s="342"/>
      <c r="K4115" s="864" t="str">
        <f t="shared" si="281"/>
        <v/>
      </c>
      <c r="L4115" s="544" t="s">
        <v>930</v>
      </c>
      <c r="M4115" s="595" t="s">
        <v>218</v>
      </c>
      <c r="N4115" s="715"/>
      <c r="O4115" s="558"/>
      <c r="P4115" s="599"/>
      <c r="Q4115" s="867" t="str">
        <f t="shared" ca="1" si="282"/>
        <v/>
      </c>
      <c r="R4115" s="867" t="str">
        <f t="shared" ca="1" si="283"/>
        <v/>
      </c>
      <c r="S4115" s="867" t="str">
        <f>IFERROR(IF(VLOOKUP("*"&amp;TRIM($F4115)&amp;"*",dump!$A:$D,4,FALSE)="","空文字",VLOOKUP("*"&amp;TRIM($F4115)&amp;"*",dump!$A:$D,4,FALSE)),"NA")</f>
        <v>NA</v>
      </c>
      <c r="T4115" s="867" t="str">
        <f t="shared" ca="1" si="284"/>
        <v>●</v>
      </c>
      <c r="U4115" s="867"/>
      <c r="V4115" s="867"/>
      <c r="W4115" s="867"/>
      <c r="X4115" s="867"/>
      <c r="Y4115" s="867" t="str">
        <f t="shared" si="285"/>
        <v/>
      </c>
      <c r="Z4115" s="867"/>
    </row>
    <row r="4116" spans="1:26" s="325" customFormat="1" ht="15" customHeight="1" outlineLevel="1">
      <c r="A4116" s="321"/>
      <c r="B4116" s="320"/>
      <c r="C4116" s="439"/>
      <c r="D4116" s="343"/>
      <c r="E4116" s="398"/>
      <c r="F4116" s="316" t="s">
        <v>16664</v>
      </c>
      <c r="G4116" s="382"/>
      <c r="H4116" s="382"/>
      <c r="I4116" s="534"/>
      <c r="J4116" s="342"/>
      <c r="K4116" s="864" t="str">
        <f t="shared" si="281"/>
        <v/>
      </c>
      <c r="L4116" s="544" t="s">
        <v>930</v>
      </c>
      <c r="M4116" s="595" t="s">
        <v>218</v>
      </c>
      <c r="N4116" s="715"/>
      <c r="O4116" s="558"/>
      <c r="P4116" s="599"/>
      <c r="Q4116" s="867" t="str">
        <f t="shared" ca="1" si="282"/>
        <v/>
      </c>
      <c r="R4116" s="867" t="str">
        <f t="shared" ca="1" si="283"/>
        <v/>
      </c>
      <c r="S4116" s="867" t="str">
        <f>IFERROR(IF(VLOOKUP("*"&amp;TRIM($F4116)&amp;"*",dump!$A:$D,4,FALSE)="","空文字",VLOOKUP("*"&amp;TRIM($F4116)&amp;"*",dump!$A:$D,4,FALSE)),"NA")</f>
        <v>NA</v>
      </c>
      <c r="T4116" s="867" t="str">
        <f t="shared" ca="1" si="284"/>
        <v>●</v>
      </c>
      <c r="U4116" s="867"/>
      <c r="V4116" s="867"/>
      <c r="W4116" s="867"/>
      <c r="X4116" s="867"/>
      <c r="Y4116" s="867" t="str">
        <f t="shared" si="285"/>
        <v/>
      </c>
      <c r="Z4116" s="867"/>
    </row>
    <row r="4117" spans="1:26" s="325" customFormat="1" ht="15" customHeight="1" outlineLevel="1">
      <c r="A4117" s="321"/>
      <c r="B4117" s="320"/>
      <c r="C4117" s="439"/>
      <c r="D4117" s="343"/>
      <c r="E4117" s="398"/>
      <c r="F4117" s="316" t="s">
        <v>16665</v>
      </c>
      <c r="G4117" s="382"/>
      <c r="H4117" s="382"/>
      <c r="I4117" s="534"/>
      <c r="J4117" s="342"/>
      <c r="K4117" s="864" t="str">
        <f t="shared" si="281"/>
        <v/>
      </c>
      <c r="L4117" s="544" t="s">
        <v>930</v>
      </c>
      <c r="M4117" s="595" t="s">
        <v>218</v>
      </c>
      <c r="N4117" s="715"/>
      <c r="O4117" s="558"/>
      <c r="P4117" s="599"/>
      <c r="Q4117" s="867" t="str">
        <f t="shared" ca="1" si="282"/>
        <v/>
      </c>
      <c r="R4117" s="867" t="str">
        <f t="shared" ca="1" si="283"/>
        <v/>
      </c>
      <c r="S4117" s="867" t="str">
        <f>IFERROR(IF(VLOOKUP("*"&amp;TRIM($F4117)&amp;"*",dump!$A:$D,4,FALSE)="","空文字",VLOOKUP("*"&amp;TRIM($F4117)&amp;"*",dump!$A:$D,4,FALSE)),"NA")</f>
        <v>NA</v>
      </c>
      <c r="T4117" s="867" t="str">
        <f t="shared" ca="1" si="284"/>
        <v>●</v>
      </c>
      <c r="U4117" s="867"/>
      <c r="V4117" s="867"/>
      <c r="W4117" s="867"/>
      <c r="X4117" s="867"/>
      <c r="Y4117" s="867" t="str">
        <f t="shared" si="285"/>
        <v/>
      </c>
      <c r="Z4117" s="867"/>
    </row>
    <row r="4118" spans="1:26" s="325" customFormat="1" ht="15" customHeight="1" outlineLevel="1">
      <c r="A4118" s="321"/>
      <c r="B4118" s="320"/>
      <c r="C4118" s="439"/>
      <c r="D4118" s="343"/>
      <c r="E4118" s="531"/>
      <c r="F4118" s="316" t="s">
        <v>16666</v>
      </c>
      <c r="G4118" s="531"/>
      <c r="H4118" s="531"/>
      <c r="I4118" s="527"/>
      <c r="J4118" s="529"/>
      <c r="K4118" s="864" t="str">
        <f t="shared" si="281"/>
        <v/>
      </c>
      <c r="L4118" s="544" t="s">
        <v>930</v>
      </c>
      <c r="M4118" s="595" t="s">
        <v>218</v>
      </c>
      <c r="N4118" s="715"/>
      <c r="O4118" s="558"/>
      <c r="P4118" s="599"/>
      <c r="Q4118" s="867" t="str">
        <f t="shared" ca="1" si="282"/>
        <v/>
      </c>
      <c r="R4118" s="867" t="str">
        <f t="shared" ca="1" si="283"/>
        <v/>
      </c>
      <c r="S4118" s="867" t="str">
        <f>IFERROR(IF(VLOOKUP("*"&amp;TRIM($F4118)&amp;"*",dump!$A:$D,4,FALSE)="","空文字",VLOOKUP("*"&amp;TRIM($F4118)&amp;"*",dump!$A:$D,4,FALSE)),"NA")</f>
        <v>NA</v>
      </c>
      <c r="T4118" s="867" t="str">
        <f t="shared" ca="1" si="284"/>
        <v>●</v>
      </c>
      <c r="U4118" s="867"/>
      <c r="V4118" s="867"/>
      <c r="W4118" s="867"/>
      <c r="X4118" s="867"/>
      <c r="Y4118" s="867" t="str">
        <f t="shared" si="285"/>
        <v/>
      </c>
      <c r="Z4118" s="867"/>
    </row>
    <row r="4119" spans="1:26" s="325" customFormat="1" ht="20.25" customHeight="1" outlineLevel="1">
      <c r="A4119" s="321"/>
      <c r="B4119" s="320"/>
      <c r="C4119" s="439"/>
      <c r="D4119" s="343"/>
      <c r="E4119" s="530" t="s">
        <v>16667</v>
      </c>
      <c r="F4119" s="316" t="s">
        <v>16668</v>
      </c>
      <c r="G4119" s="382" t="s">
        <v>16669</v>
      </c>
      <c r="H4119" s="382" t="s">
        <v>3657</v>
      </c>
      <c r="I4119" s="534" t="s">
        <v>3666</v>
      </c>
      <c r="J4119" s="342" t="s">
        <v>5684</v>
      </c>
      <c r="K4119" s="864" t="str">
        <f t="shared" si="281"/>
        <v/>
      </c>
      <c r="L4119" s="544" t="s">
        <v>930</v>
      </c>
      <c r="M4119" s="595" t="s">
        <v>218</v>
      </c>
      <c r="N4119" s="715"/>
      <c r="O4119" s="558"/>
      <c r="P4119" s="599"/>
      <c r="Q4119" s="867" t="str">
        <f t="shared" ca="1" si="282"/>
        <v/>
      </c>
      <c r="R4119" s="867" t="str">
        <f t="shared" ca="1" si="283"/>
        <v/>
      </c>
      <c r="S4119" s="867" t="str">
        <f>IFERROR(IF(VLOOKUP("*"&amp;TRIM($F4119)&amp;"*",dump!$A:$D,4,FALSE)="","空文字",VLOOKUP("*"&amp;TRIM($F4119)&amp;"*",dump!$A:$D,4,FALSE)),"NA")</f>
        <v>NA</v>
      </c>
      <c r="T4119" s="867" t="str">
        <f t="shared" ca="1" si="284"/>
        <v>●</v>
      </c>
      <c r="U4119" s="867"/>
      <c r="V4119" s="867"/>
      <c r="W4119" s="867"/>
      <c r="X4119" s="867"/>
      <c r="Y4119" s="867" t="str">
        <f t="shared" si="285"/>
        <v/>
      </c>
      <c r="Z4119" s="867"/>
    </row>
    <row r="4120" spans="1:26" s="325" customFormat="1" ht="15" customHeight="1" outlineLevel="1">
      <c r="A4120" s="321"/>
      <c r="B4120" s="320"/>
      <c r="C4120" s="439"/>
      <c r="D4120" s="343"/>
      <c r="E4120" s="382"/>
      <c r="F4120" s="316" t="s">
        <v>16670</v>
      </c>
      <c r="G4120" s="382"/>
      <c r="H4120" s="382"/>
      <c r="I4120" s="534"/>
      <c r="J4120" s="342"/>
      <c r="K4120" s="864" t="str">
        <f t="shared" si="281"/>
        <v/>
      </c>
      <c r="L4120" s="544" t="s">
        <v>930</v>
      </c>
      <c r="M4120" s="595" t="s">
        <v>218</v>
      </c>
      <c r="N4120" s="715"/>
      <c r="O4120" s="558"/>
      <c r="P4120" s="599"/>
      <c r="Q4120" s="867" t="str">
        <f t="shared" ca="1" si="282"/>
        <v/>
      </c>
      <c r="R4120" s="867" t="str">
        <f t="shared" ca="1" si="283"/>
        <v/>
      </c>
      <c r="S4120" s="867" t="str">
        <f>IFERROR(IF(VLOOKUP("*"&amp;TRIM($F4120)&amp;"*",dump!$A:$D,4,FALSE)="","空文字",VLOOKUP("*"&amp;TRIM($F4120)&amp;"*",dump!$A:$D,4,FALSE)),"NA")</f>
        <v>NA</v>
      </c>
      <c r="T4120" s="867" t="str">
        <f t="shared" ca="1" si="284"/>
        <v>●</v>
      </c>
      <c r="U4120" s="867"/>
      <c r="V4120" s="867"/>
      <c r="W4120" s="867"/>
      <c r="X4120" s="867"/>
      <c r="Y4120" s="867" t="str">
        <f t="shared" si="285"/>
        <v/>
      </c>
      <c r="Z4120" s="867"/>
    </row>
    <row r="4121" spans="1:26" s="325" customFormat="1" ht="15" customHeight="1" outlineLevel="1">
      <c r="A4121" s="321"/>
      <c r="B4121" s="320"/>
      <c r="C4121" s="439"/>
      <c r="D4121" s="343"/>
      <c r="E4121" s="382"/>
      <c r="F4121" s="316" t="s">
        <v>16671</v>
      </c>
      <c r="G4121" s="382"/>
      <c r="H4121" s="382"/>
      <c r="I4121" s="534"/>
      <c r="J4121" s="342"/>
      <c r="K4121" s="864" t="str">
        <f t="shared" si="281"/>
        <v/>
      </c>
      <c r="L4121" s="544" t="s">
        <v>930</v>
      </c>
      <c r="M4121" s="595" t="s">
        <v>218</v>
      </c>
      <c r="N4121" s="715"/>
      <c r="O4121" s="558"/>
      <c r="P4121" s="599"/>
      <c r="Q4121" s="867" t="str">
        <f t="shared" ca="1" si="282"/>
        <v/>
      </c>
      <c r="R4121" s="867" t="str">
        <f t="shared" ca="1" si="283"/>
        <v/>
      </c>
      <c r="S4121" s="867" t="str">
        <f>IFERROR(IF(VLOOKUP("*"&amp;TRIM($F4121)&amp;"*",dump!$A:$D,4,FALSE)="","空文字",VLOOKUP("*"&amp;TRIM($F4121)&amp;"*",dump!$A:$D,4,FALSE)),"NA")</f>
        <v>NA</v>
      </c>
      <c r="T4121" s="867" t="str">
        <f t="shared" ca="1" si="284"/>
        <v>●</v>
      </c>
      <c r="U4121" s="867"/>
      <c r="V4121" s="867"/>
      <c r="W4121" s="867"/>
      <c r="X4121" s="867"/>
      <c r="Y4121" s="867" t="str">
        <f t="shared" si="285"/>
        <v/>
      </c>
      <c r="Z4121" s="867"/>
    </row>
    <row r="4122" spans="1:26" s="325" customFormat="1" ht="15" customHeight="1" outlineLevel="1">
      <c r="A4122" s="321"/>
      <c r="B4122" s="320"/>
      <c r="C4122" s="439"/>
      <c r="D4122" s="343"/>
      <c r="E4122" s="382"/>
      <c r="F4122" s="316" t="s">
        <v>16672</v>
      </c>
      <c r="G4122" s="382"/>
      <c r="H4122" s="382"/>
      <c r="I4122" s="534"/>
      <c r="J4122" s="342"/>
      <c r="K4122" s="864" t="str">
        <f t="shared" si="281"/>
        <v/>
      </c>
      <c r="L4122" s="544" t="s">
        <v>930</v>
      </c>
      <c r="M4122" s="595" t="s">
        <v>218</v>
      </c>
      <c r="N4122" s="715"/>
      <c r="O4122" s="558"/>
      <c r="P4122" s="599"/>
      <c r="Q4122" s="867" t="str">
        <f t="shared" ca="1" si="282"/>
        <v/>
      </c>
      <c r="R4122" s="867" t="str">
        <f t="shared" ca="1" si="283"/>
        <v/>
      </c>
      <c r="S4122" s="867" t="str">
        <f>IFERROR(IF(VLOOKUP("*"&amp;TRIM($F4122)&amp;"*",dump!$A:$D,4,FALSE)="","空文字",VLOOKUP("*"&amp;TRIM($F4122)&amp;"*",dump!$A:$D,4,FALSE)),"NA")</f>
        <v>NA</v>
      </c>
      <c r="T4122" s="867" t="str">
        <f t="shared" ca="1" si="284"/>
        <v>●</v>
      </c>
      <c r="U4122" s="867"/>
      <c r="V4122" s="867"/>
      <c r="W4122" s="867"/>
      <c r="X4122" s="867"/>
      <c r="Y4122" s="867" t="str">
        <f t="shared" si="285"/>
        <v/>
      </c>
      <c r="Z4122" s="867"/>
    </row>
    <row r="4123" spans="1:26" s="325" customFormat="1" ht="15" customHeight="1" outlineLevel="1">
      <c r="A4123" s="321"/>
      <c r="B4123" s="320"/>
      <c r="C4123" s="439"/>
      <c r="D4123" s="343"/>
      <c r="E4123" s="398"/>
      <c r="F4123" s="316" t="s">
        <v>16673</v>
      </c>
      <c r="G4123" s="382"/>
      <c r="H4123" s="382"/>
      <c r="I4123" s="534"/>
      <c r="J4123" s="342"/>
      <c r="K4123" s="864" t="str">
        <f t="shared" si="281"/>
        <v/>
      </c>
      <c r="L4123" s="544" t="s">
        <v>930</v>
      </c>
      <c r="M4123" s="595" t="s">
        <v>218</v>
      </c>
      <c r="N4123" s="715"/>
      <c r="O4123" s="558"/>
      <c r="P4123" s="599"/>
      <c r="Q4123" s="867" t="str">
        <f t="shared" ca="1" si="282"/>
        <v/>
      </c>
      <c r="R4123" s="867" t="str">
        <f t="shared" ca="1" si="283"/>
        <v/>
      </c>
      <c r="S4123" s="867" t="str">
        <f>IFERROR(IF(VLOOKUP("*"&amp;TRIM($F4123)&amp;"*",dump!$A:$D,4,FALSE)="","空文字",VLOOKUP("*"&amp;TRIM($F4123)&amp;"*",dump!$A:$D,4,FALSE)),"NA")</f>
        <v>NA</v>
      </c>
      <c r="T4123" s="867" t="str">
        <f t="shared" ca="1" si="284"/>
        <v>●</v>
      </c>
      <c r="U4123" s="867"/>
      <c r="V4123" s="867"/>
      <c r="W4123" s="867"/>
      <c r="X4123" s="867"/>
      <c r="Y4123" s="867" t="str">
        <f t="shared" si="285"/>
        <v/>
      </c>
      <c r="Z4123" s="867"/>
    </row>
    <row r="4124" spans="1:26" s="325" customFormat="1" ht="15" customHeight="1" outlineLevel="1">
      <c r="A4124" s="321"/>
      <c r="B4124" s="320"/>
      <c r="C4124" s="439"/>
      <c r="D4124" s="343"/>
      <c r="E4124" s="398"/>
      <c r="F4124" s="316" t="s">
        <v>16674</v>
      </c>
      <c r="G4124" s="382"/>
      <c r="H4124" s="382"/>
      <c r="I4124" s="534"/>
      <c r="J4124" s="342"/>
      <c r="K4124" s="864" t="str">
        <f t="shared" si="281"/>
        <v/>
      </c>
      <c r="L4124" s="544" t="s">
        <v>930</v>
      </c>
      <c r="M4124" s="595" t="s">
        <v>218</v>
      </c>
      <c r="N4124" s="715"/>
      <c r="O4124" s="558"/>
      <c r="P4124" s="599"/>
      <c r="Q4124" s="867" t="str">
        <f t="shared" ca="1" si="282"/>
        <v/>
      </c>
      <c r="R4124" s="867" t="str">
        <f t="shared" ca="1" si="283"/>
        <v/>
      </c>
      <c r="S4124" s="867" t="str">
        <f>IFERROR(IF(VLOOKUP("*"&amp;TRIM($F4124)&amp;"*",dump!$A:$D,4,FALSE)="","空文字",VLOOKUP("*"&amp;TRIM($F4124)&amp;"*",dump!$A:$D,4,FALSE)),"NA")</f>
        <v>NA</v>
      </c>
      <c r="T4124" s="867" t="str">
        <f t="shared" ca="1" si="284"/>
        <v>●</v>
      </c>
      <c r="U4124" s="867"/>
      <c r="V4124" s="867"/>
      <c r="W4124" s="867"/>
      <c r="X4124" s="867"/>
      <c r="Y4124" s="867" t="str">
        <f t="shared" si="285"/>
        <v/>
      </c>
      <c r="Z4124" s="867"/>
    </row>
    <row r="4125" spans="1:26" s="325" customFormat="1" ht="15" customHeight="1" outlineLevel="1">
      <c r="A4125" s="321"/>
      <c r="B4125" s="320"/>
      <c r="C4125" s="439"/>
      <c r="D4125" s="343"/>
      <c r="E4125" s="382"/>
      <c r="F4125" s="316" t="s">
        <v>16675</v>
      </c>
      <c r="G4125" s="382"/>
      <c r="H4125" s="382"/>
      <c r="I4125" s="534"/>
      <c r="J4125" s="342"/>
      <c r="K4125" s="864" t="str">
        <f t="shared" si="281"/>
        <v/>
      </c>
      <c r="L4125" s="544" t="s">
        <v>930</v>
      </c>
      <c r="M4125" s="595" t="s">
        <v>218</v>
      </c>
      <c r="N4125" s="715"/>
      <c r="O4125" s="558"/>
      <c r="P4125" s="599"/>
      <c r="Q4125" s="867" t="str">
        <f t="shared" ca="1" si="282"/>
        <v/>
      </c>
      <c r="R4125" s="867" t="str">
        <f t="shared" ca="1" si="283"/>
        <v/>
      </c>
      <c r="S4125" s="867" t="str">
        <f>IFERROR(IF(VLOOKUP("*"&amp;TRIM($F4125)&amp;"*",dump!$A:$D,4,FALSE)="","空文字",VLOOKUP("*"&amp;TRIM($F4125)&amp;"*",dump!$A:$D,4,FALSE)),"NA")</f>
        <v>NA</v>
      </c>
      <c r="T4125" s="867" t="str">
        <f t="shared" ca="1" si="284"/>
        <v>●</v>
      </c>
      <c r="U4125" s="867"/>
      <c r="V4125" s="867"/>
      <c r="W4125" s="867"/>
      <c r="X4125" s="867"/>
      <c r="Y4125" s="867" t="str">
        <f t="shared" si="285"/>
        <v/>
      </c>
      <c r="Z4125" s="867"/>
    </row>
    <row r="4126" spans="1:26" s="325" customFormat="1" ht="15" customHeight="1" outlineLevel="1">
      <c r="A4126" s="321"/>
      <c r="B4126" s="320"/>
      <c r="C4126" s="439"/>
      <c r="D4126" s="343"/>
      <c r="E4126" s="531"/>
      <c r="F4126" s="316" t="s">
        <v>16676</v>
      </c>
      <c r="G4126" s="531"/>
      <c r="H4126" s="531"/>
      <c r="I4126" s="527"/>
      <c r="J4126" s="529"/>
      <c r="K4126" s="864" t="str">
        <f t="shared" si="281"/>
        <v/>
      </c>
      <c r="L4126" s="544" t="s">
        <v>930</v>
      </c>
      <c r="M4126" s="595" t="s">
        <v>218</v>
      </c>
      <c r="N4126" s="715"/>
      <c r="O4126" s="558"/>
      <c r="P4126" s="599"/>
      <c r="Q4126" s="867" t="str">
        <f t="shared" ca="1" si="282"/>
        <v/>
      </c>
      <c r="R4126" s="867" t="str">
        <f t="shared" ca="1" si="283"/>
        <v/>
      </c>
      <c r="S4126" s="867" t="str">
        <f>IFERROR(IF(VLOOKUP("*"&amp;TRIM($F4126)&amp;"*",dump!$A:$D,4,FALSE)="","空文字",VLOOKUP("*"&amp;TRIM($F4126)&amp;"*",dump!$A:$D,4,FALSE)),"NA")</f>
        <v>NA</v>
      </c>
      <c r="T4126" s="867" t="str">
        <f t="shared" ca="1" si="284"/>
        <v>●</v>
      </c>
      <c r="U4126" s="867"/>
      <c r="V4126" s="867"/>
      <c r="W4126" s="867"/>
      <c r="X4126" s="867"/>
      <c r="Y4126" s="867" t="str">
        <f t="shared" si="285"/>
        <v/>
      </c>
      <c r="Z4126" s="867"/>
    </row>
    <row r="4127" spans="1:26" s="325" customFormat="1" ht="20.25" customHeight="1" outlineLevel="1">
      <c r="A4127" s="321"/>
      <c r="B4127" s="320"/>
      <c r="C4127" s="439"/>
      <c r="D4127" s="343"/>
      <c r="E4127" s="530" t="s">
        <v>16677</v>
      </c>
      <c r="F4127" s="316" t="s">
        <v>16678</v>
      </c>
      <c r="G4127" s="382" t="s">
        <v>16679</v>
      </c>
      <c r="H4127" s="382" t="s">
        <v>3657</v>
      </c>
      <c r="I4127" s="534" t="s">
        <v>3666</v>
      </c>
      <c r="J4127" s="342" t="s">
        <v>5684</v>
      </c>
      <c r="K4127" s="864" t="str">
        <f t="shared" si="281"/>
        <v/>
      </c>
      <c r="L4127" s="544" t="s">
        <v>930</v>
      </c>
      <c r="M4127" s="595" t="s">
        <v>218</v>
      </c>
      <c r="N4127" s="715"/>
      <c r="O4127" s="558"/>
      <c r="P4127" s="599"/>
      <c r="Q4127" s="867" t="str">
        <f t="shared" ca="1" si="282"/>
        <v/>
      </c>
      <c r="R4127" s="867" t="str">
        <f t="shared" ca="1" si="283"/>
        <v/>
      </c>
      <c r="S4127" s="867" t="str">
        <f>IFERROR(IF(VLOOKUP("*"&amp;TRIM($F4127)&amp;"*",dump!$A:$D,4,FALSE)="","空文字",VLOOKUP("*"&amp;TRIM($F4127)&amp;"*",dump!$A:$D,4,FALSE)),"NA")</f>
        <v>NA</v>
      </c>
      <c r="T4127" s="867" t="str">
        <f t="shared" ca="1" si="284"/>
        <v>●</v>
      </c>
      <c r="U4127" s="867"/>
      <c r="V4127" s="867"/>
      <c r="W4127" s="867"/>
      <c r="X4127" s="867"/>
      <c r="Y4127" s="867" t="str">
        <f t="shared" si="285"/>
        <v/>
      </c>
      <c r="Z4127" s="867"/>
    </row>
    <row r="4128" spans="1:26" s="325" customFormat="1" ht="15" customHeight="1" outlineLevel="1">
      <c r="A4128" s="321"/>
      <c r="B4128" s="320"/>
      <c r="C4128" s="439"/>
      <c r="D4128" s="343"/>
      <c r="E4128" s="382"/>
      <c r="F4128" s="316" t="s">
        <v>16680</v>
      </c>
      <c r="G4128" s="382"/>
      <c r="H4128" s="382"/>
      <c r="I4128" s="534"/>
      <c r="J4128" s="342"/>
      <c r="K4128" s="864" t="str">
        <f t="shared" si="281"/>
        <v/>
      </c>
      <c r="L4128" s="544" t="s">
        <v>930</v>
      </c>
      <c r="M4128" s="595" t="s">
        <v>218</v>
      </c>
      <c r="N4128" s="715"/>
      <c r="O4128" s="558"/>
      <c r="P4128" s="599"/>
      <c r="Q4128" s="867" t="str">
        <f t="shared" ca="1" si="282"/>
        <v/>
      </c>
      <c r="R4128" s="867" t="str">
        <f t="shared" ca="1" si="283"/>
        <v/>
      </c>
      <c r="S4128" s="867" t="str">
        <f>IFERROR(IF(VLOOKUP("*"&amp;TRIM($F4128)&amp;"*",dump!$A:$D,4,FALSE)="","空文字",VLOOKUP("*"&amp;TRIM($F4128)&amp;"*",dump!$A:$D,4,FALSE)),"NA")</f>
        <v>NA</v>
      </c>
      <c r="T4128" s="867" t="str">
        <f t="shared" ca="1" si="284"/>
        <v>●</v>
      </c>
      <c r="U4128" s="867"/>
      <c r="V4128" s="867"/>
      <c r="W4128" s="867"/>
      <c r="X4128" s="867"/>
      <c r="Y4128" s="867" t="str">
        <f t="shared" si="285"/>
        <v/>
      </c>
      <c r="Z4128" s="867"/>
    </row>
    <row r="4129" spans="1:26" s="325" customFormat="1" ht="15" customHeight="1" outlineLevel="1">
      <c r="A4129" s="321"/>
      <c r="B4129" s="320"/>
      <c r="C4129" s="439"/>
      <c r="D4129" s="343"/>
      <c r="E4129" s="382"/>
      <c r="F4129" s="316" t="s">
        <v>16681</v>
      </c>
      <c r="G4129" s="382"/>
      <c r="H4129" s="382"/>
      <c r="I4129" s="534"/>
      <c r="J4129" s="342"/>
      <c r="K4129" s="864" t="str">
        <f t="shared" si="281"/>
        <v/>
      </c>
      <c r="L4129" s="544" t="s">
        <v>930</v>
      </c>
      <c r="M4129" s="595" t="s">
        <v>218</v>
      </c>
      <c r="N4129" s="715"/>
      <c r="O4129" s="558"/>
      <c r="P4129" s="599"/>
      <c r="Q4129" s="867" t="str">
        <f t="shared" ca="1" si="282"/>
        <v/>
      </c>
      <c r="R4129" s="867" t="str">
        <f t="shared" ca="1" si="283"/>
        <v/>
      </c>
      <c r="S4129" s="867" t="str">
        <f>IFERROR(IF(VLOOKUP("*"&amp;TRIM($F4129)&amp;"*",dump!$A:$D,4,FALSE)="","空文字",VLOOKUP("*"&amp;TRIM($F4129)&amp;"*",dump!$A:$D,4,FALSE)),"NA")</f>
        <v>NA</v>
      </c>
      <c r="T4129" s="867" t="str">
        <f t="shared" ca="1" si="284"/>
        <v>●</v>
      </c>
      <c r="U4129" s="867"/>
      <c r="V4129" s="867"/>
      <c r="W4129" s="867"/>
      <c r="X4129" s="867"/>
      <c r="Y4129" s="867" t="str">
        <f t="shared" si="285"/>
        <v/>
      </c>
      <c r="Z4129" s="867"/>
    </row>
    <row r="4130" spans="1:26" s="325" customFormat="1" ht="15" customHeight="1" outlineLevel="1">
      <c r="A4130" s="321"/>
      <c r="B4130" s="320"/>
      <c r="C4130" s="439"/>
      <c r="D4130" s="343"/>
      <c r="E4130" s="382"/>
      <c r="F4130" s="316" t="s">
        <v>16682</v>
      </c>
      <c r="G4130" s="382"/>
      <c r="H4130" s="382"/>
      <c r="I4130" s="534"/>
      <c r="J4130" s="342"/>
      <c r="K4130" s="864" t="str">
        <f t="shared" si="281"/>
        <v/>
      </c>
      <c r="L4130" s="544" t="s">
        <v>930</v>
      </c>
      <c r="M4130" s="595" t="s">
        <v>218</v>
      </c>
      <c r="N4130" s="715"/>
      <c r="O4130" s="558"/>
      <c r="P4130" s="599"/>
      <c r="Q4130" s="867" t="str">
        <f t="shared" ca="1" si="282"/>
        <v/>
      </c>
      <c r="R4130" s="867" t="str">
        <f t="shared" ca="1" si="283"/>
        <v/>
      </c>
      <c r="S4130" s="867" t="str">
        <f>IFERROR(IF(VLOOKUP("*"&amp;TRIM($F4130)&amp;"*",dump!$A:$D,4,FALSE)="","空文字",VLOOKUP("*"&amp;TRIM($F4130)&amp;"*",dump!$A:$D,4,FALSE)),"NA")</f>
        <v>NA</v>
      </c>
      <c r="T4130" s="867" t="str">
        <f t="shared" ca="1" si="284"/>
        <v>●</v>
      </c>
      <c r="U4130" s="867"/>
      <c r="V4130" s="867"/>
      <c r="W4130" s="867"/>
      <c r="X4130" s="867"/>
      <c r="Y4130" s="867" t="str">
        <f t="shared" si="285"/>
        <v/>
      </c>
      <c r="Z4130" s="867"/>
    </row>
    <row r="4131" spans="1:26" s="325" customFormat="1" ht="15" customHeight="1" outlineLevel="1">
      <c r="A4131" s="321"/>
      <c r="B4131" s="320"/>
      <c r="C4131" s="439"/>
      <c r="D4131" s="343"/>
      <c r="E4131" s="398"/>
      <c r="F4131" s="316" t="s">
        <v>16683</v>
      </c>
      <c r="G4131" s="382"/>
      <c r="H4131" s="382"/>
      <c r="I4131" s="534"/>
      <c r="J4131" s="342"/>
      <c r="K4131" s="864" t="str">
        <f t="shared" si="281"/>
        <v/>
      </c>
      <c r="L4131" s="544" t="s">
        <v>930</v>
      </c>
      <c r="M4131" s="595" t="s">
        <v>218</v>
      </c>
      <c r="N4131" s="715"/>
      <c r="O4131" s="558"/>
      <c r="P4131" s="599"/>
      <c r="Q4131" s="867" t="str">
        <f t="shared" ca="1" si="282"/>
        <v/>
      </c>
      <c r="R4131" s="867" t="str">
        <f t="shared" ca="1" si="283"/>
        <v/>
      </c>
      <c r="S4131" s="867" t="str">
        <f>IFERROR(IF(VLOOKUP("*"&amp;TRIM($F4131)&amp;"*",dump!$A:$D,4,FALSE)="","空文字",VLOOKUP("*"&amp;TRIM($F4131)&amp;"*",dump!$A:$D,4,FALSE)),"NA")</f>
        <v>NA</v>
      </c>
      <c r="T4131" s="867" t="str">
        <f t="shared" ca="1" si="284"/>
        <v>●</v>
      </c>
      <c r="U4131" s="867"/>
      <c r="V4131" s="867"/>
      <c r="W4131" s="867"/>
      <c r="X4131" s="867"/>
      <c r="Y4131" s="867" t="str">
        <f t="shared" si="285"/>
        <v/>
      </c>
      <c r="Z4131" s="867"/>
    </row>
    <row r="4132" spans="1:26" s="325" customFormat="1" ht="15" customHeight="1" outlineLevel="1">
      <c r="A4132" s="321"/>
      <c r="B4132" s="320"/>
      <c r="C4132" s="439"/>
      <c r="D4132" s="343"/>
      <c r="E4132" s="398"/>
      <c r="F4132" s="316" t="s">
        <v>16684</v>
      </c>
      <c r="G4132" s="382"/>
      <c r="H4132" s="382"/>
      <c r="I4132" s="534"/>
      <c r="J4132" s="342"/>
      <c r="K4132" s="864" t="str">
        <f t="shared" si="281"/>
        <v/>
      </c>
      <c r="L4132" s="544" t="s">
        <v>930</v>
      </c>
      <c r="M4132" s="595" t="s">
        <v>218</v>
      </c>
      <c r="N4132" s="715"/>
      <c r="O4132" s="558"/>
      <c r="P4132" s="599"/>
      <c r="Q4132" s="867" t="str">
        <f t="shared" ca="1" si="282"/>
        <v/>
      </c>
      <c r="R4132" s="867" t="str">
        <f t="shared" ca="1" si="283"/>
        <v/>
      </c>
      <c r="S4132" s="867" t="str">
        <f>IFERROR(IF(VLOOKUP("*"&amp;TRIM($F4132)&amp;"*",dump!$A:$D,4,FALSE)="","空文字",VLOOKUP("*"&amp;TRIM($F4132)&amp;"*",dump!$A:$D,4,FALSE)),"NA")</f>
        <v>NA</v>
      </c>
      <c r="T4132" s="867" t="str">
        <f t="shared" ca="1" si="284"/>
        <v>●</v>
      </c>
      <c r="U4132" s="867"/>
      <c r="V4132" s="867"/>
      <c r="W4132" s="867"/>
      <c r="X4132" s="867"/>
      <c r="Y4132" s="867" t="str">
        <f t="shared" si="285"/>
        <v/>
      </c>
      <c r="Z4132" s="867"/>
    </row>
    <row r="4133" spans="1:26" s="325" customFormat="1" ht="15" customHeight="1" outlineLevel="1">
      <c r="A4133" s="321"/>
      <c r="B4133" s="320"/>
      <c r="C4133" s="439"/>
      <c r="D4133" s="343"/>
      <c r="E4133" s="382"/>
      <c r="F4133" s="316" t="s">
        <v>16685</v>
      </c>
      <c r="G4133" s="382"/>
      <c r="H4133" s="382"/>
      <c r="I4133" s="534"/>
      <c r="J4133" s="342"/>
      <c r="K4133" s="864" t="str">
        <f t="shared" si="281"/>
        <v/>
      </c>
      <c r="L4133" s="544" t="s">
        <v>930</v>
      </c>
      <c r="M4133" s="595" t="s">
        <v>218</v>
      </c>
      <c r="N4133" s="715"/>
      <c r="O4133" s="558"/>
      <c r="P4133" s="599"/>
      <c r="Q4133" s="867" t="str">
        <f t="shared" ca="1" si="282"/>
        <v/>
      </c>
      <c r="R4133" s="867" t="str">
        <f t="shared" ca="1" si="283"/>
        <v/>
      </c>
      <c r="S4133" s="867" t="str">
        <f>IFERROR(IF(VLOOKUP("*"&amp;TRIM($F4133)&amp;"*",dump!$A:$D,4,FALSE)="","空文字",VLOOKUP("*"&amp;TRIM($F4133)&amp;"*",dump!$A:$D,4,FALSE)),"NA")</f>
        <v>NA</v>
      </c>
      <c r="T4133" s="867" t="str">
        <f t="shared" ca="1" si="284"/>
        <v>●</v>
      </c>
      <c r="U4133" s="867"/>
      <c r="V4133" s="867"/>
      <c r="W4133" s="867"/>
      <c r="X4133" s="867"/>
      <c r="Y4133" s="867" t="str">
        <f t="shared" si="285"/>
        <v/>
      </c>
      <c r="Z4133" s="867"/>
    </row>
    <row r="4134" spans="1:26" s="325" customFormat="1" ht="15" customHeight="1" outlineLevel="1">
      <c r="A4134" s="321"/>
      <c r="B4134" s="320"/>
      <c r="C4134" s="439"/>
      <c r="D4134" s="343"/>
      <c r="E4134" s="531"/>
      <c r="F4134" s="316" t="s">
        <v>16686</v>
      </c>
      <c r="G4134" s="531"/>
      <c r="H4134" s="531"/>
      <c r="I4134" s="527"/>
      <c r="J4134" s="529"/>
      <c r="K4134" s="864" t="str">
        <f t="shared" si="281"/>
        <v/>
      </c>
      <c r="L4134" s="544" t="s">
        <v>930</v>
      </c>
      <c r="M4134" s="595" t="s">
        <v>218</v>
      </c>
      <c r="N4134" s="715"/>
      <c r="O4134" s="558"/>
      <c r="P4134" s="599"/>
      <c r="Q4134" s="867" t="str">
        <f t="shared" ca="1" si="282"/>
        <v/>
      </c>
      <c r="R4134" s="867" t="str">
        <f t="shared" ca="1" si="283"/>
        <v/>
      </c>
      <c r="S4134" s="867" t="str">
        <f>IFERROR(IF(VLOOKUP("*"&amp;TRIM($F4134)&amp;"*",dump!$A:$D,4,FALSE)="","空文字",VLOOKUP("*"&amp;TRIM($F4134)&amp;"*",dump!$A:$D,4,FALSE)),"NA")</f>
        <v>NA</v>
      </c>
      <c r="T4134" s="867" t="str">
        <f t="shared" ca="1" si="284"/>
        <v>●</v>
      </c>
      <c r="U4134" s="867"/>
      <c r="V4134" s="867"/>
      <c r="W4134" s="867"/>
      <c r="X4134" s="867"/>
      <c r="Y4134" s="867" t="str">
        <f t="shared" si="285"/>
        <v/>
      </c>
      <c r="Z4134" s="867"/>
    </row>
    <row r="4135" spans="1:26" s="325" customFormat="1" ht="20.25" customHeight="1" outlineLevel="1">
      <c r="A4135" s="321"/>
      <c r="B4135" s="320"/>
      <c r="C4135" s="439"/>
      <c r="D4135" s="343"/>
      <c r="E4135" s="530" t="s">
        <v>16687</v>
      </c>
      <c r="F4135" s="316" t="s">
        <v>16688</v>
      </c>
      <c r="G4135" s="382" t="s">
        <v>16689</v>
      </c>
      <c r="H4135" s="382" t="s">
        <v>3657</v>
      </c>
      <c r="I4135" s="534" t="s">
        <v>3666</v>
      </c>
      <c r="J4135" s="342" t="s">
        <v>5684</v>
      </c>
      <c r="K4135" s="864" t="str">
        <f t="shared" si="281"/>
        <v/>
      </c>
      <c r="L4135" s="544" t="s">
        <v>930</v>
      </c>
      <c r="M4135" s="595" t="s">
        <v>218</v>
      </c>
      <c r="N4135" s="715"/>
      <c r="O4135" s="558"/>
      <c r="P4135" s="599"/>
      <c r="Q4135" s="867" t="str">
        <f t="shared" ca="1" si="282"/>
        <v/>
      </c>
      <c r="R4135" s="867" t="str">
        <f t="shared" ca="1" si="283"/>
        <v/>
      </c>
      <c r="S4135" s="867" t="str">
        <f>IFERROR(IF(VLOOKUP("*"&amp;TRIM($F4135)&amp;"*",dump!$A:$D,4,FALSE)="","空文字",VLOOKUP("*"&amp;TRIM($F4135)&amp;"*",dump!$A:$D,4,FALSE)),"NA")</f>
        <v>NA</v>
      </c>
      <c r="T4135" s="867" t="str">
        <f t="shared" ca="1" si="284"/>
        <v>●</v>
      </c>
      <c r="U4135" s="867"/>
      <c r="V4135" s="867"/>
      <c r="W4135" s="867"/>
      <c r="X4135" s="867"/>
      <c r="Y4135" s="867" t="str">
        <f t="shared" si="285"/>
        <v/>
      </c>
      <c r="Z4135" s="867"/>
    </row>
    <row r="4136" spans="1:26" s="325" customFormat="1" ht="15" customHeight="1" outlineLevel="1">
      <c r="A4136" s="321"/>
      <c r="B4136" s="320"/>
      <c r="C4136" s="439"/>
      <c r="D4136" s="343"/>
      <c r="E4136" s="382"/>
      <c r="F4136" s="316" t="s">
        <v>16690</v>
      </c>
      <c r="G4136" s="382"/>
      <c r="H4136" s="382"/>
      <c r="I4136" s="534"/>
      <c r="J4136" s="342"/>
      <c r="K4136" s="864" t="str">
        <f t="shared" si="281"/>
        <v/>
      </c>
      <c r="L4136" s="544" t="s">
        <v>930</v>
      </c>
      <c r="M4136" s="595" t="s">
        <v>218</v>
      </c>
      <c r="N4136" s="715"/>
      <c r="O4136" s="558"/>
      <c r="P4136" s="599"/>
      <c r="Q4136" s="867" t="str">
        <f t="shared" ca="1" si="282"/>
        <v/>
      </c>
      <c r="R4136" s="867" t="str">
        <f t="shared" ca="1" si="283"/>
        <v/>
      </c>
      <c r="S4136" s="867" t="str">
        <f>IFERROR(IF(VLOOKUP("*"&amp;TRIM($F4136)&amp;"*",dump!$A:$D,4,FALSE)="","空文字",VLOOKUP("*"&amp;TRIM($F4136)&amp;"*",dump!$A:$D,4,FALSE)),"NA")</f>
        <v>NA</v>
      </c>
      <c r="T4136" s="867" t="str">
        <f t="shared" ca="1" si="284"/>
        <v>●</v>
      </c>
      <c r="U4136" s="867"/>
      <c r="V4136" s="867"/>
      <c r="W4136" s="867"/>
      <c r="X4136" s="867"/>
      <c r="Y4136" s="867" t="str">
        <f t="shared" si="285"/>
        <v/>
      </c>
      <c r="Z4136" s="867"/>
    </row>
    <row r="4137" spans="1:26" s="325" customFormat="1" ht="15" customHeight="1" outlineLevel="1">
      <c r="A4137" s="321"/>
      <c r="B4137" s="320"/>
      <c r="C4137" s="439"/>
      <c r="D4137" s="343"/>
      <c r="E4137" s="382"/>
      <c r="F4137" s="316" t="s">
        <v>16691</v>
      </c>
      <c r="G4137" s="382"/>
      <c r="H4137" s="382"/>
      <c r="I4137" s="534"/>
      <c r="J4137" s="342"/>
      <c r="K4137" s="864" t="str">
        <f t="shared" si="281"/>
        <v/>
      </c>
      <c r="L4137" s="544" t="s">
        <v>930</v>
      </c>
      <c r="M4137" s="595" t="s">
        <v>218</v>
      </c>
      <c r="N4137" s="715"/>
      <c r="O4137" s="558"/>
      <c r="P4137" s="599"/>
      <c r="Q4137" s="867" t="str">
        <f t="shared" ca="1" si="282"/>
        <v/>
      </c>
      <c r="R4137" s="867" t="str">
        <f t="shared" ca="1" si="283"/>
        <v/>
      </c>
      <c r="S4137" s="867" t="str">
        <f>IFERROR(IF(VLOOKUP("*"&amp;TRIM($F4137)&amp;"*",dump!$A:$D,4,FALSE)="","空文字",VLOOKUP("*"&amp;TRIM($F4137)&amp;"*",dump!$A:$D,4,FALSE)),"NA")</f>
        <v>NA</v>
      </c>
      <c r="T4137" s="867" t="str">
        <f t="shared" ca="1" si="284"/>
        <v>●</v>
      </c>
      <c r="U4137" s="867"/>
      <c r="V4137" s="867"/>
      <c r="W4137" s="867"/>
      <c r="X4137" s="867"/>
      <c r="Y4137" s="867" t="str">
        <f t="shared" si="285"/>
        <v/>
      </c>
      <c r="Z4137" s="867"/>
    </row>
    <row r="4138" spans="1:26" s="325" customFormat="1" ht="15" customHeight="1" outlineLevel="1">
      <c r="A4138" s="321"/>
      <c r="B4138" s="320"/>
      <c r="C4138" s="439"/>
      <c r="D4138" s="343"/>
      <c r="E4138" s="382"/>
      <c r="F4138" s="316" t="s">
        <v>16692</v>
      </c>
      <c r="G4138" s="382"/>
      <c r="H4138" s="382"/>
      <c r="I4138" s="534"/>
      <c r="J4138" s="342"/>
      <c r="K4138" s="864" t="str">
        <f t="shared" si="281"/>
        <v/>
      </c>
      <c r="L4138" s="544" t="s">
        <v>930</v>
      </c>
      <c r="M4138" s="595" t="s">
        <v>218</v>
      </c>
      <c r="N4138" s="715"/>
      <c r="O4138" s="558"/>
      <c r="P4138" s="599"/>
      <c r="Q4138" s="867" t="str">
        <f t="shared" ca="1" si="282"/>
        <v/>
      </c>
      <c r="R4138" s="867" t="str">
        <f t="shared" ca="1" si="283"/>
        <v/>
      </c>
      <c r="S4138" s="867" t="str">
        <f>IFERROR(IF(VLOOKUP("*"&amp;TRIM($F4138)&amp;"*",dump!$A:$D,4,FALSE)="","空文字",VLOOKUP("*"&amp;TRIM($F4138)&amp;"*",dump!$A:$D,4,FALSE)),"NA")</f>
        <v>NA</v>
      </c>
      <c r="T4138" s="867" t="str">
        <f t="shared" ca="1" si="284"/>
        <v>●</v>
      </c>
      <c r="U4138" s="867"/>
      <c r="V4138" s="867"/>
      <c r="W4138" s="867"/>
      <c r="X4138" s="867"/>
      <c r="Y4138" s="867" t="str">
        <f t="shared" si="285"/>
        <v/>
      </c>
      <c r="Z4138" s="867"/>
    </row>
    <row r="4139" spans="1:26" s="325" customFormat="1" ht="15" customHeight="1" outlineLevel="1">
      <c r="A4139" s="321"/>
      <c r="B4139" s="320"/>
      <c r="C4139" s="439"/>
      <c r="D4139" s="343"/>
      <c r="E4139" s="398"/>
      <c r="F4139" s="316" t="s">
        <v>16693</v>
      </c>
      <c r="G4139" s="382"/>
      <c r="H4139" s="382"/>
      <c r="I4139" s="534"/>
      <c r="J4139" s="342"/>
      <c r="K4139" s="864" t="str">
        <f t="shared" si="281"/>
        <v/>
      </c>
      <c r="L4139" s="544" t="s">
        <v>930</v>
      </c>
      <c r="M4139" s="595" t="s">
        <v>218</v>
      </c>
      <c r="N4139" s="715"/>
      <c r="O4139" s="558"/>
      <c r="P4139" s="599"/>
      <c r="Q4139" s="867" t="str">
        <f t="shared" ca="1" si="282"/>
        <v/>
      </c>
      <c r="R4139" s="867" t="str">
        <f t="shared" ca="1" si="283"/>
        <v/>
      </c>
      <c r="S4139" s="867" t="str">
        <f>IFERROR(IF(VLOOKUP("*"&amp;TRIM($F4139)&amp;"*",dump!$A:$D,4,FALSE)="","空文字",VLOOKUP("*"&amp;TRIM($F4139)&amp;"*",dump!$A:$D,4,FALSE)),"NA")</f>
        <v>NA</v>
      </c>
      <c r="T4139" s="867" t="str">
        <f t="shared" ca="1" si="284"/>
        <v>●</v>
      </c>
      <c r="U4139" s="867"/>
      <c r="V4139" s="867"/>
      <c r="W4139" s="867"/>
      <c r="X4139" s="867"/>
      <c r="Y4139" s="867" t="str">
        <f t="shared" si="285"/>
        <v/>
      </c>
      <c r="Z4139" s="867"/>
    </row>
    <row r="4140" spans="1:26" s="325" customFormat="1" ht="15" customHeight="1" outlineLevel="1">
      <c r="A4140" s="321"/>
      <c r="B4140" s="320"/>
      <c r="C4140" s="439"/>
      <c r="D4140" s="343"/>
      <c r="E4140" s="398"/>
      <c r="F4140" s="316" t="s">
        <v>16694</v>
      </c>
      <c r="G4140" s="382"/>
      <c r="H4140" s="382"/>
      <c r="I4140" s="534"/>
      <c r="J4140" s="342"/>
      <c r="K4140" s="864" t="str">
        <f t="shared" si="281"/>
        <v/>
      </c>
      <c r="L4140" s="544" t="s">
        <v>930</v>
      </c>
      <c r="M4140" s="595" t="s">
        <v>218</v>
      </c>
      <c r="N4140" s="715"/>
      <c r="O4140" s="558"/>
      <c r="P4140" s="599"/>
      <c r="Q4140" s="867" t="str">
        <f t="shared" ca="1" si="282"/>
        <v/>
      </c>
      <c r="R4140" s="867" t="str">
        <f t="shared" ca="1" si="283"/>
        <v/>
      </c>
      <c r="S4140" s="867" t="str">
        <f>IFERROR(IF(VLOOKUP("*"&amp;TRIM($F4140)&amp;"*",dump!$A:$D,4,FALSE)="","空文字",VLOOKUP("*"&amp;TRIM($F4140)&amp;"*",dump!$A:$D,4,FALSE)),"NA")</f>
        <v>NA</v>
      </c>
      <c r="T4140" s="867" t="str">
        <f t="shared" ca="1" si="284"/>
        <v>●</v>
      </c>
      <c r="U4140" s="867"/>
      <c r="V4140" s="867"/>
      <c r="W4140" s="867"/>
      <c r="X4140" s="867"/>
      <c r="Y4140" s="867" t="str">
        <f t="shared" si="285"/>
        <v/>
      </c>
      <c r="Z4140" s="867"/>
    </row>
    <row r="4141" spans="1:26" s="325" customFormat="1" ht="15" customHeight="1" outlineLevel="1">
      <c r="A4141" s="321"/>
      <c r="B4141" s="320"/>
      <c r="C4141" s="439"/>
      <c r="D4141" s="343"/>
      <c r="E4141" s="382"/>
      <c r="F4141" s="316" t="s">
        <v>16695</v>
      </c>
      <c r="G4141" s="382"/>
      <c r="H4141" s="382"/>
      <c r="I4141" s="534"/>
      <c r="J4141" s="342"/>
      <c r="K4141" s="864" t="str">
        <f t="shared" si="281"/>
        <v/>
      </c>
      <c r="L4141" s="544" t="s">
        <v>930</v>
      </c>
      <c r="M4141" s="595" t="s">
        <v>218</v>
      </c>
      <c r="N4141" s="715"/>
      <c r="O4141" s="558"/>
      <c r="P4141" s="599"/>
      <c r="Q4141" s="867" t="str">
        <f t="shared" ca="1" si="282"/>
        <v/>
      </c>
      <c r="R4141" s="867" t="str">
        <f t="shared" ca="1" si="283"/>
        <v/>
      </c>
      <c r="S4141" s="867" t="str">
        <f>IFERROR(IF(VLOOKUP("*"&amp;TRIM($F4141)&amp;"*",dump!$A:$D,4,FALSE)="","空文字",VLOOKUP("*"&amp;TRIM($F4141)&amp;"*",dump!$A:$D,4,FALSE)),"NA")</f>
        <v>NA</v>
      </c>
      <c r="T4141" s="867" t="str">
        <f t="shared" ca="1" si="284"/>
        <v>●</v>
      </c>
      <c r="U4141" s="867"/>
      <c r="V4141" s="867"/>
      <c r="W4141" s="867"/>
      <c r="X4141" s="867"/>
      <c r="Y4141" s="867" t="str">
        <f t="shared" si="285"/>
        <v/>
      </c>
      <c r="Z4141" s="867"/>
    </row>
    <row r="4142" spans="1:26" s="325" customFormat="1" ht="15" customHeight="1" outlineLevel="1">
      <c r="A4142" s="321"/>
      <c r="B4142" s="320"/>
      <c r="C4142" s="439"/>
      <c r="D4142" s="343"/>
      <c r="E4142" s="531"/>
      <c r="F4142" s="316" t="s">
        <v>16696</v>
      </c>
      <c r="G4142" s="531"/>
      <c r="H4142" s="531"/>
      <c r="I4142" s="527"/>
      <c r="J4142" s="529"/>
      <c r="K4142" s="864" t="str">
        <f t="shared" si="281"/>
        <v/>
      </c>
      <c r="L4142" s="544" t="s">
        <v>930</v>
      </c>
      <c r="M4142" s="595" t="s">
        <v>218</v>
      </c>
      <c r="N4142" s="715"/>
      <c r="O4142" s="558"/>
      <c r="P4142" s="599"/>
      <c r="Q4142" s="867" t="str">
        <f t="shared" ca="1" si="282"/>
        <v/>
      </c>
      <c r="R4142" s="867" t="str">
        <f t="shared" ca="1" si="283"/>
        <v/>
      </c>
      <c r="S4142" s="867" t="str">
        <f>IFERROR(IF(VLOOKUP("*"&amp;TRIM($F4142)&amp;"*",dump!$A:$D,4,FALSE)="","空文字",VLOOKUP("*"&amp;TRIM($F4142)&amp;"*",dump!$A:$D,4,FALSE)),"NA")</f>
        <v>NA</v>
      </c>
      <c r="T4142" s="867" t="str">
        <f t="shared" ca="1" si="284"/>
        <v>●</v>
      </c>
      <c r="U4142" s="867"/>
      <c r="V4142" s="867"/>
      <c r="W4142" s="867"/>
      <c r="X4142" s="867"/>
      <c r="Y4142" s="867" t="str">
        <f t="shared" si="285"/>
        <v/>
      </c>
      <c r="Z4142" s="867"/>
    </row>
    <row r="4143" spans="1:26" s="325" customFormat="1" ht="113.25" customHeight="1" outlineLevel="1">
      <c r="A4143" s="321"/>
      <c r="B4143" s="320"/>
      <c r="C4143" s="530" t="s">
        <v>10522</v>
      </c>
      <c r="D4143" s="224" t="s">
        <v>10523</v>
      </c>
      <c r="E4143" s="220"/>
      <c r="F4143" s="225" t="s">
        <v>881</v>
      </c>
      <c r="G4143" s="214" t="s">
        <v>2392</v>
      </c>
      <c r="H4143" s="214" t="s">
        <v>3655</v>
      </c>
      <c r="I4143" s="246" t="s">
        <v>660</v>
      </c>
      <c r="J4143" s="403" t="s">
        <v>5684</v>
      </c>
      <c r="K4143" s="864" t="str">
        <f t="shared" si="281"/>
        <v/>
      </c>
      <c r="L4143" s="557" t="s">
        <v>3656</v>
      </c>
      <c r="M4143" s="558" t="s">
        <v>3655</v>
      </c>
      <c r="N4143" s="597" t="s">
        <v>19542</v>
      </c>
      <c r="O4143" s="558"/>
      <c r="P4143" s="598"/>
      <c r="Q4143" s="867" t="str">
        <f t="shared" ca="1" si="282"/>
        <v/>
      </c>
      <c r="R4143" s="867" t="str">
        <f t="shared" ca="1" si="283"/>
        <v/>
      </c>
      <c r="S4143" s="867" t="str">
        <f>IFERROR(IF(VLOOKUP("*"&amp;TRIM($F4143)&amp;"*",dump!$A:$D,4,FALSE)="","空文字",VLOOKUP("*"&amp;TRIM($F4143)&amp;"*",dump!$A:$D,4,FALSE)),"NA")</f>
        <v>NA</v>
      </c>
      <c r="T4143" s="867" t="str">
        <f t="shared" ca="1" si="284"/>
        <v>●</v>
      </c>
      <c r="U4143" s="867"/>
      <c r="V4143" s="867"/>
      <c r="W4143" s="867"/>
      <c r="X4143" s="867"/>
      <c r="Y4143" s="867" t="str">
        <f t="shared" si="285"/>
        <v/>
      </c>
      <c r="Z4143" s="867"/>
    </row>
    <row r="4144" spans="1:26" s="325" customFormat="1" ht="15" customHeight="1" outlineLevel="1">
      <c r="A4144" s="321"/>
      <c r="B4144" s="320"/>
      <c r="C4144" s="439"/>
      <c r="D4144" s="343"/>
      <c r="E4144" s="318" t="s">
        <v>12681</v>
      </c>
      <c r="F4144" s="316" t="s">
        <v>12682</v>
      </c>
      <c r="G4144" s="318" t="s">
        <v>12683</v>
      </c>
      <c r="H4144" s="318" t="s">
        <v>3658</v>
      </c>
      <c r="I4144" s="322" t="s">
        <v>3666</v>
      </c>
      <c r="J4144" s="402" t="s">
        <v>5684</v>
      </c>
      <c r="K4144" s="864" t="str">
        <f t="shared" si="281"/>
        <v/>
      </c>
      <c r="L4144" s="557" t="s">
        <v>3656</v>
      </c>
      <c r="M4144" s="558" t="s">
        <v>3655</v>
      </c>
      <c r="N4144" s="597" t="s">
        <v>17177</v>
      </c>
      <c r="O4144" s="558"/>
      <c r="P4144" s="598"/>
      <c r="Q4144" s="867" t="str">
        <f t="shared" ca="1" si="282"/>
        <v/>
      </c>
      <c r="R4144" s="867" t="str">
        <f t="shared" ca="1" si="283"/>
        <v/>
      </c>
      <c r="S4144" s="867" t="str">
        <f>IFERROR(IF(VLOOKUP("*"&amp;TRIM($F4144)&amp;"*",dump!$A:$D,4,FALSE)="","空文字",VLOOKUP("*"&amp;TRIM($F4144)&amp;"*",dump!$A:$D,4,FALSE)),"NA")</f>
        <v>NA</v>
      </c>
      <c r="T4144" s="867" t="str">
        <f t="shared" ca="1" si="284"/>
        <v>●</v>
      </c>
      <c r="U4144" s="867"/>
      <c r="V4144" s="867"/>
      <c r="W4144" s="867"/>
      <c r="X4144" s="867"/>
      <c r="Y4144" s="867" t="str">
        <f t="shared" si="285"/>
        <v/>
      </c>
      <c r="Z4144" s="867"/>
    </row>
    <row r="4145" spans="1:26" s="325" customFormat="1" ht="15" customHeight="1" outlineLevel="1">
      <c r="A4145" s="321"/>
      <c r="B4145" s="320"/>
      <c r="C4145" s="439"/>
      <c r="D4145" s="343"/>
      <c r="E4145" s="318" t="s">
        <v>12684</v>
      </c>
      <c r="F4145" s="316" t="s">
        <v>12685</v>
      </c>
      <c r="G4145" s="318" t="s">
        <v>12686</v>
      </c>
      <c r="H4145" s="318" t="s">
        <v>3657</v>
      </c>
      <c r="I4145" s="322" t="s">
        <v>3666</v>
      </c>
      <c r="J4145" s="402" t="s">
        <v>5684</v>
      </c>
      <c r="K4145" s="864" t="str">
        <f t="shared" si="281"/>
        <v/>
      </c>
      <c r="L4145" s="557" t="s">
        <v>3656</v>
      </c>
      <c r="M4145" s="558" t="s">
        <v>3655</v>
      </c>
      <c r="N4145" s="597" t="s">
        <v>18346</v>
      </c>
      <c r="O4145" s="558"/>
      <c r="P4145" s="598"/>
      <c r="Q4145" s="867" t="str">
        <f t="shared" ca="1" si="282"/>
        <v/>
      </c>
      <c r="R4145" s="867" t="str">
        <f t="shared" ca="1" si="283"/>
        <v/>
      </c>
      <c r="S4145" s="867" t="str">
        <f>IFERROR(IF(VLOOKUP("*"&amp;TRIM($F4145)&amp;"*",dump!$A:$D,4,FALSE)="","空文字",VLOOKUP("*"&amp;TRIM($F4145)&amp;"*",dump!$A:$D,4,FALSE)),"NA")</f>
        <v>NA</v>
      </c>
      <c r="T4145" s="867" t="str">
        <f t="shared" ca="1" si="284"/>
        <v>●</v>
      </c>
      <c r="U4145" s="867"/>
      <c r="V4145" s="867"/>
      <c r="W4145" s="867"/>
      <c r="X4145" s="867"/>
      <c r="Y4145" s="867" t="str">
        <f t="shared" si="285"/>
        <v/>
      </c>
      <c r="Z4145" s="867"/>
    </row>
    <row r="4146" spans="1:26" s="325" customFormat="1" ht="15" customHeight="1" outlineLevel="1">
      <c r="A4146" s="321"/>
      <c r="B4146" s="320"/>
      <c r="C4146" s="439"/>
      <c r="D4146" s="343"/>
      <c r="E4146" s="318" t="s">
        <v>15879</v>
      </c>
      <c r="F4146" s="316" t="s">
        <v>12687</v>
      </c>
      <c r="G4146" s="318" t="s">
        <v>12688</v>
      </c>
      <c r="H4146" s="318" t="s">
        <v>3658</v>
      </c>
      <c r="I4146" s="322" t="s">
        <v>3666</v>
      </c>
      <c r="J4146" s="402" t="s">
        <v>5684</v>
      </c>
      <c r="K4146" s="864" t="str">
        <f t="shared" si="281"/>
        <v/>
      </c>
      <c r="L4146" s="557" t="s">
        <v>3656</v>
      </c>
      <c r="M4146" s="558" t="s">
        <v>3655</v>
      </c>
      <c r="N4146" s="597" t="s">
        <v>17177</v>
      </c>
      <c r="O4146" s="558"/>
      <c r="P4146" s="598"/>
      <c r="Q4146" s="867" t="str">
        <f t="shared" ca="1" si="282"/>
        <v/>
      </c>
      <c r="R4146" s="867" t="str">
        <f t="shared" ca="1" si="283"/>
        <v/>
      </c>
      <c r="S4146" s="867" t="str">
        <f>IFERROR(IF(VLOOKUP("*"&amp;TRIM($F4146)&amp;"*",dump!$A:$D,4,FALSE)="","空文字",VLOOKUP("*"&amp;TRIM($F4146)&amp;"*",dump!$A:$D,4,FALSE)),"NA")</f>
        <v>NA</v>
      </c>
      <c r="T4146" s="867" t="str">
        <f t="shared" ca="1" si="284"/>
        <v>●</v>
      </c>
      <c r="U4146" s="867"/>
      <c r="V4146" s="867"/>
      <c r="W4146" s="867"/>
      <c r="X4146" s="867"/>
      <c r="Y4146" s="867" t="str">
        <f t="shared" si="285"/>
        <v/>
      </c>
      <c r="Z4146" s="867"/>
    </row>
    <row r="4147" spans="1:26" s="325" customFormat="1" ht="15" customHeight="1" outlineLevel="1">
      <c r="A4147" s="321"/>
      <c r="B4147" s="320"/>
      <c r="C4147" s="439"/>
      <c r="D4147" s="343"/>
      <c r="E4147" s="530" t="s">
        <v>12689</v>
      </c>
      <c r="F4147" s="316" t="s">
        <v>12690</v>
      </c>
      <c r="G4147" s="318" t="s">
        <v>12691</v>
      </c>
      <c r="H4147" s="318" t="s">
        <v>3658</v>
      </c>
      <c r="I4147" s="322" t="s">
        <v>3666</v>
      </c>
      <c r="J4147" s="402" t="s">
        <v>5684</v>
      </c>
      <c r="K4147" s="864" t="str">
        <f t="shared" si="281"/>
        <v/>
      </c>
      <c r="L4147" s="557" t="s">
        <v>3656</v>
      </c>
      <c r="M4147" s="558" t="s">
        <v>3655</v>
      </c>
      <c r="N4147" s="597" t="s">
        <v>17177</v>
      </c>
      <c r="O4147" s="558"/>
      <c r="P4147" s="598"/>
      <c r="Q4147" s="867" t="str">
        <f t="shared" ca="1" si="282"/>
        <v/>
      </c>
      <c r="R4147" s="867" t="str">
        <f t="shared" ca="1" si="283"/>
        <v/>
      </c>
      <c r="S4147" s="867" t="str">
        <f>IFERROR(IF(VLOOKUP("*"&amp;TRIM($F4147)&amp;"*",dump!$A:$D,4,FALSE)="","空文字",VLOOKUP("*"&amp;TRIM($F4147)&amp;"*",dump!$A:$D,4,FALSE)),"NA")</f>
        <v>NA</v>
      </c>
      <c r="T4147" s="867" t="str">
        <f t="shared" ca="1" si="284"/>
        <v>●</v>
      </c>
      <c r="U4147" s="867"/>
      <c r="V4147" s="867"/>
      <c r="W4147" s="867"/>
      <c r="X4147" s="867"/>
      <c r="Y4147" s="867" t="str">
        <f t="shared" si="285"/>
        <v/>
      </c>
      <c r="Z4147" s="867"/>
    </row>
    <row r="4148" spans="1:26" s="325" customFormat="1" ht="60" customHeight="1" outlineLevel="1">
      <c r="A4148" s="321"/>
      <c r="B4148" s="320"/>
      <c r="C4148" s="439"/>
      <c r="D4148" s="343"/>
      <c r="E4148" s="318" t="s">
        <v>15301</v>
      </c>
      <c r="F4148" s="316" t="s">
        <v>15302</v>
      </c>
      <c r="G4148" s="318" t="s">
        <v>15303</v>
      </c>
      <c r="H4148" s="318" t="s">
        <v>3658</v>
      </c>
      <c r="I4148" s="322" t="s">
        <v>3666</v>
      </c>
      <c r="J4148" s="402" t="s">
        <v>5684</v>
      </c>
      <c r="K4148" s="864" t="str">
        <f t="shared" si="281"/>
        <v/>
      </c>
      <c r="L4148" s="557" t="s">
        <v>3656</v>
      </c>
      <c r="M4148" s="558" t="s">
        <v>3655</v>
      </c>
      <c r="N4148" s="597" t="s">
        <v>19543</v>
      </c>
      <c r="O4148" s="558"/>
      <c r="P4148" s="598"/>
      <c r="Q4148" s="867" t="str">
        <f t="shared" ca="1" si="282"/>
        <v/>
      </c>
      <c r="R4148" s="867" t="str">
        <f t="shared" ca="1" si="283"/>
        <v/>
      </c>
      <c r="S4148" s="867" t="str">
        <f>IFERROR(IF(VLOOKUP("*"&amp;TRIM($F4148)&amp;"*",dump!$A:$D,4,FALSE)="","空文字",VLOOKUP("*"&amp;TRIM($F4148)&amp;"*",dump!$A:$D,4,FALSE)),"NA")</f>
        <v>NA</v>
      </c>
      <c r="T4148" s="867" t="str">
        <f t="shared" ca="1" si="284"/>
        <v>●</v>
      </c>
      <c r="U4148" s="867"/>
      <c r="V4148" s="867"/>
      <c r="W4148" s="867"/>
      <c r="X4148" s="867"/>
      <c r="Y4148" s="867" t="str">
        <f t="shared" si="285"/>
        <v/>
      </c>
      <c r="Z4148" s="867"/>
    </row>
    <row r="4149" spans="1:26" s="325" customFormat="1" ht="60" customHeight="1" outlineLevel="1">
      <c r="A4149" s="321"/>
      <c r="B4149" s="320"/>
      <c r="C4149" s="439"/>
      <c r="D4149" s="343"/>
      <c r="E4149" s="318" t="s">
        <v>15286</v>
      </c>
      <c r="F4149" s="316" t="s">
        <v>15287</v>
      </c>
      <c r="G4149" s="318" t="s">
        <v>15288</v>
      </c>
      <c r="H4149" s="318" t="s">
        <v>3658</v>
      </c>
      <c r="I4149" s="322" t="s">
        <v>3666</v>
      </c>
      <c r="J4149" s="402" t="s">
        <v>5684</v>
      </c>
      <c r="K4149" s="864" t="str">
        <f t="shared" si="281"/>
        <v/>
      </c>
      <c r="L4149" s="557" t="s">
        <v>3656</v>
      </c>
      <c r="M4149" s="558" t="s">
        <v>3655</v>
      </c>
      <c r="N4149" s="597" t="s">
        <v>19544</v>
      </c>
      <c r="O4149" s="558"/>
      <c r="P4149" s="598"/>
      <c r="Q4149" s="867" t="str">
        <f t="shared" ca="1" si="282"/>
        <v/>
      </c>
      <c r="R4149" s="867" t="str">
        <f t="shared" ca="1" si="283"/>
        <v/>
      </c>
      <c r="S4149" s="867" t="str">
        <f>IFERROR(IF(VLOOKUP("*"&amp;TRIM($F4149)&amp;"*",dump!$A:$D,4,FALSE)="","空文字",VLOOKUP("*"&amp;TRIM($F4149)&amp;"*",dump!$A:$D,4,FALSE)),"NA")</f>
        <v>NA</v>
      </c>
      <c r="T4149" s="867" t="str">
        <f t="shared" ca="1" si="284"/>
        <v>●</v>
      </c>
      <c r="U4149" s="867"/>
      <c r="V4149" s="867"/>
      <c r="W4149" s="867"/>
      <c r="X4149" s="867"/>
      <c r="Y4149" s="867" t="str">
        <f t="shared" si="285"/>
        <v/>
      </c>
      <c r="Z4149" s="867"/>
    </row>
    <row r="4150" spans="1:26" s="325" customFormat="1" ht="90" customHeight="1" outlineLevel="1">
      <c r="A4150" s="321"/>
      <c r="B4150" s="320"/>
      <c r="C4150" s="439"/>
      <c r="D4150" s="343"/>
      <c r="E4150" s="318" t="s">
        <v>15289</v>
      </c>
      <c r="F4150" s="316" t="s">
        <v>15290</v>
      </c>
      <c r="G4150" s="318" t="s">
        <v>15291</v>
      </c>
      <c r="H4150" s="318" t="s">
        <v>3658</v>
      </c>
      <c r="I4150" s="322" t="s">
        <v>3666</v>
      </c>
      <c r="J4150" s="402" t="s">
        <v>5684</v>
      </c>
      <c r="K4150" s="864" t="str">
        <f t="shared" si="281"/>
        <v/>
      </c>
      <c r="L4150" s="557" t="s">
        <v>3656</v>
      </c>
      <c r="M4150" s="558" t="s">
        <v>3655</v>
      </c>
      <c r="N4150" s="597" t="s">
        <v>19545</v>
      </c>
      <c r="O4150" s="558"/>
      <c r="P4150" s="598"/>
      <c r="Q4150" s="867" t="str">
        <f t="shared" ca="1" si="282"/>
        <v/>
      </c>
      <c r="R4150" s="867" t="str">
        <f t="shared" ca="1" si="283"/>
        <v/>
      </c>
      <c r="S4150" s="867" t="str">
        <f>IFERROR(IF(VLOOKUP("*"&amp;TRIM($F4150)&amp;"*",dump!$A:$D,4,FALSE)="","空文字",VLOOKUP("*"&amp;TRIM($F4150)&amp;"*",dump!$A:$D,4,FALSE)),"NA")</f>
        <v>NA</v>
      </c>
      <c r="T4150" s="867" t="str">
        <f t="shared" ca="1" si="284"/>
        <v>●</v>
      </c>
      <c r="U4150" s="867"/>
      <c r="V4150" s="867"/>
      <c r="W4150" s="867"/>
      <c r="X4150" s="867"/>
      <c r="Y4150" s="867" t="str">
        <f t="shared" si="285"/>
        <v/>
      </c>
      <c r="Z4150" s="867"/>
    </row>
    <row r="4151" spans="1:26" s="325" customFormat="1" ht="45" customHeight="1" outlineLevel="1">
      <c r="A4151" s="321"/>
      <c r="B4151" s="320"/>
      <c r="C4151" s="439"/>
      <c r="D4151" s="343"/>
      <c r="E4151" s="318" t="s">
        <v>15292</v>
      </c>
      <c r="F4151" s="316" t="s">
        <v>15293</v>
      </c>
      <c r="G4151" s="318" t="s">
        <v>15294</v>
      </c>
      <c r="H4151" s="318" t="s">
        <v>3657</v>
      </c>
      <c r="I4151" s="322" t="s">
        <v>3666</v>
      </c>
      <c r="J4151" s="402" t="s">
        <v>5684</v>
      </c>
      <c r="K4151" s="864" t="str">
        <f t="shared" si="281"/>
        <v/>
      </c>
      <c r="L4151" s="557" t="s">
        <v>3656</v>
      </c>
      <c r="M4151" s="558" t="s">
        <v>3655</v>
      </c>
      <c r="N4151" s="597" t="s">
        <v>19546</v>
      </c>
      <c r="O4151" s="558"/>
      <c r="P4151" s="598"/>
      <c r="Q4151" s="867" t="str">
        <f t="shared" ca="1" si="282"/>
        <v/>
      </c>
      <c r="R4151" s="867" t="str">
        <f t="shared" ca="1" si="283"/>
        <v/>
      </c>
      <c r="S4151" s="867" t="str">
        <f>IFERROR(IF(VLOOKUP("*"&amp;TRIM($F4151)&amp;"*",dump!$A:$D,4,FALSE)="","空文字",VLOOKUP("*"&amp;TRIM($F4151)&amp;"*",dump!$A:$D,4,FALSE)),"NA")</f>
        <v>NA</v>
      </c>
      <c r="T4151" s="867" t="str">
        <f t="shared" ca="1" si="284"/>
        <v>●</v>
      </c>
      <c r="U4151" s="867"/>
      <c r="V4151" s="867"/>
      <c r="W4151" s="867"/>
      <c r="X4151" s="867"/>
      <c r="Y4151" s="867" t="str">
        <f t="shared" si="285"/>
        <v/>
      </c>
      <c r="Z4151" s="867"/>
    </row>
    <row r="4152" spans="1:26" s="325" customFormat="1" ht="45" customHeight="1" outlineLevel="1">
      <c r="A4152" s="321"/>
      <c r="B4152" s="320"/>
      <c r="C4152" s="439"/>
      <c r="D4152" s="343"/>
      <c r="E4152" s="318" t="s">
        <v>15295</v>
      </c>
      <c r="F4152" s="316" t="s">
        <v>15296</v>
      </c>
      <c r="G4152" s="318" t="s">
        <v>15297</v>
      </c>
      <c r="H4152" s="318" t="s">
        <v>3657</v>
      </c>
      <c r="I4152" s="322" t="s">
        <v>3666</v>
      </c>
      <c r="J4152" s="402" t="s">
        <v>5684</v>
      </c>
      <c r="K4152" s="864" t="str">
        <f t="shared" si="281"/>
        <v/>
      </c>
      <c r="L4152" s="557" t="s">
        <v>3656</v>
      </c>
      <c r="M4152" s="558" t="s">
        <v>3655</v>
      </c>
      <c r="N4152" s="597" t="s">
        <v>19547</v>
      </c>
      <c r="O4152" s="558"/>
      <c r="P4152" s="598"/>
      <c r="Q4152" s="867" t="str">
        <f t="shared" ca="1" si="282"/>
        <v/>
      </c>
      <c r="R4152" s="867" t="str">
        <f t="shared" ca="1" si="283"/>
        <v/>
      </c>
      <c r="S4152" s="867" t="str">
        <f>IFERROR(IF(VLOOKUP("*"&amp;TRIM($F4152)&amp;"*",dump!$A:$D,4,FALSE)="","空文字",VLOOKUP("*"&amp;TRIM($F4152)&amp;"*",dump!$A:$D,4,FALSE)),"NA")</f>
        <v>NA</v>
      </c>
      <c r="T4152" s="867" t="str">
        <f t="shared" ca="1" si="284"/>
        <v>●</v>
      </c>
      <c r="U4152" s="867"/>
      <c r="V4152" s="867"/>
      <c r="W4152" s="867"/>
      <c r="X4152" s="867"/>
      <c r="Y4152" s="867" t="str">
        <f t="shared" si="285"/>
        <v/>
      </c>
      <c r="Z4152" s="867"/>
    </row>
    <row r="4153" spans="1:26" s="325" customFormat="1" ht="45" customHeight="1" outlineLevel="1">
      <c r="A4153" s="321"/>
      <c r="B4153" s="320"/>
      <c r="C4153" s="439"/>
      <c r="D4153" s="525"/>
      <c r="E4153" s="530" t="s">
        <v>15298</v>
      </c>
      <c r="F4153" s="316" t="s">
        <v>15299</v>
      </c>
      <c r="G4153" s="318" t="s">
        <v>15300</v>
      </c>
      <c r="H4153" s="318" t="s">
        <v>3657</v>
      </c>
      <c r="I4153" s="322" t="s">
        <v>3666</v>
      </c>
      <c r="J4153" s="402" t="s">
        <v>5684</v>
      </c>
      <c r="K4153" s="864" t="str">
        <f t="shared" si="281"/>
        <v/>
      </c>
      <c r="L4153" s="557" t="s">
        <v>3656</v>
      </c>
      <c r="M4153" s="558" t="s">
        <v>3655</v>
      </c>
      <c r="N4153" s="597" t="s">
        <v>19548</v>
      </c>
      <c r="O4153" s="558"/>
      <c r="P4153" s="598"/>
      <c r="Q4153" s="867" t="str">
        <f t="shared" ca="1" si="282"/>
        <v/>
      </c>
      <c r="R4153" s="867" t="str">
        <f t="shared" ca="1" si="283"/>
        <v/>
      </c>
      <c r="S4153" s="867" t="str">
        <f>IFERROR(IF(VLOOKUP("*"&amp;TRIM($F4153)&amp;"*",dump!$A:$D,4,FALSE)="","空文字",VLOOKUP("*"&amp;TRIM($F4153)&amp;"*",dump!$A:$D,4,FALSE)),"NA")</f>
        <v>NA</v>
      </c>
      <c r="T4153" s="867" t="str">
        <f t="shared" ca="1" si="284"/>
        <v>●</v>
      </c>
      <c r="U4153" s="867"/>
      <c r="V4153" s="867"/>
      <c r="W4153" s="867"/>
      <c r="X4153" s="867"/>
      <c r="Y4153" s="867" t="str">
        <f t="shared" si="285"/>
        <v/>
      </c>
      <c r="Z4153" s="867"/>
    </row>
    <row r="4154" spans="1:26" s="325" customFormat="1" ht="120" customHeight="1" outlineLevel="1">
      <c r="A4154" s="321"/>
      <c r="B4154" s="320"/>
      <c r="C4154" s="439"/>
      <c r="D4154" s="215" t="s">
        <v>12692</v>
      </c>
      <c r="E4154" s="213"/>
      <c r="F4154" s="225" t="s">
        <v>12693</v>
      </c>
      <c r="G4154" s="214" t="s">
        <v>12694</v>
      </c>
      <c r="H4154" s="214" t="s">
        <v>3655</v>
      </c>
      <c r="I4154" s="246" t="s">
        <v>3666</v>
      </c>
      <c r="J4154" s="403" t="s">
        <v>5684</v>
      </c>
      <c r="K4154" s="864" t="str">
        <f t="shared" si="281"/>
        <v/>
      </c>
      <c r="L4154" s="557" t="s">
        <v>3656</v>
      </c>
      <c r="M4154" s="558" t="s">
        <v>3655</v>
      </c>
      <c r="N4154" s="597" t="s">
        <v>19549</v>
      </c>
      <c r="O4154" s="558"/>
      <c r="P4154" s="598"/>
      <c r="Q4154" s="867" t="str">
        <f t="shared" ca="1" si="282"/>
        <v/>
      </c>
      <c r="R4154" s="867" t="str">
        <f t="shared" ca="1" si="283"/>
        <v/>
      </c>
      <c r="S4154" s="867" t="str">
        <f>IFERROR(IF(VLOOKUP("*"&amp;TRIM($F4154)&amp;"*",dump!$A:$D,4,FALSE)="","空文字",VLOOKUP("*"&amp;TRIM($F4154)&amp;"*",dump!$A:$D,4,FALSE)),"NA")</f>
        <v>NA</v>
      </c>
      <c r="T4154" s="867" t="str">
        <f t="shared" ca="1" si="284"/>
        <v>●</v>
      </c>
      <c r="U4154" s="867"/>
      <c r="V4154" s="867"/>
      <c r="W4154" s="867"/>
      <c r="X4154" s="867"/>
      <c r="Y4154" s="867" t="str">
        <f t="shared" si="285"/>
        <v/>
      </c>
      <c r="Z4154" s="867"/>
    </row>
    <row r="4155" spans="1:26" s="379" customFormat="1" ht="15" customHeight="1" outlineLevel="1">
      <c r="A4155" s="378"/>
      <c r="B4155" s="320"/>
      <c r="C4155" s="439"/>
      <c r="D4155" s="343"/>
      <c r="E4155" s="526" t="s">
        <v>12695</v>
      </c>
      <c r="F4155" s="316" t="s">
        <v>12696</v>
      </c>
      <c r="G4155" s="530" t="s">
        <v>12697</v>
      </c>
      <c r="H4155" s="530" t="s">
        <v>3657</v>
      </c>
      <c r="I4155" s="526" t="s">
        <v>3666</v>
      </c>
      <c r="J4155" s="528" t="s">
        <v>5684</v>
      </c>
      <c r="K4155" s="864" t="str">
        <f t="shared" si="281"/>
        <v/>
      </c>
      <c r="L4155" s="557" t="s">
        <v>3656</v>
      </c>
      <c r="M4155" s="558" t="s">
        <v>3655</v>
      </c>
      <c r="N4155" s="597" t="s">
        <v>18347</v>
      </c>
      <c r="O4155" s="558"/>
      <c r="P4155" s="598"/>
      <c r="Q4155" s="867" t="str">
        <f t="shared" ca="1" si="282"/>
        <v/>
      </c>
      <c r="R4155" s="867" t="str">
        <f t="shared" ca="1" si="283"/>
        <v/>
      </c>
      <c r="S4155" s="867" t="str">
        <f>IFERROR(IF(VLOOKUP("*"&amp;TRIM($F4155)&amp;"*",dump!$A:$D,4,FALSE)="","空文字",VLOOKUP("*"&amp;TRIM($F4155)&amp;"*",dump!$A:$D,4,FALSE)),"NA")</f>
        <v>NA</v>
      </c>
      <c r="T4155" s="867" t="str">
        <f t="shared" ca="1" si="284"/>
        <v>●</v>
      </c>
      <c r="U4155" s="867"/>
      <c r="V4155" s="867"/>
      <c r="W4155" s="867"/>
      <c r="X4155" s="867"/>
      <c r="Y4155" s="867" t="str">
        <f t="shared" si="285"/>
        <v/>
      </c>
      <c r="Z4155" s="867"/>
    </row>
    <row r="4156" spans="1:26" s="325" customFormat="1" ht="15" customHeight="1" outlineLevel="1">
      <c r="A4156" s="321"/>
      <c r="B4156" s="320"/>
      <c r="C4156" s="439"/>
      <c r="D4156" s="343"/>
      <c r="E4156" s="534"/>
      <c r="F4156" s="316" t="s">
        <v>12698</v>
      </c>
      <c r="G4156" s="382"/>
      <c r="H4156" s="382"/>
      <c r="I4156" s="534"/>
      <c r="J4156" s="342"/>
      <c r="K4156" s="864" t="str">
        <f t="shared" si="281"/>
        <v/>
      </c>
      <c r="L4156" s="557" t="s">
        <v>3656</v>
      </c>
      <c r="M4156" s="558" t="s">
        <v>3655</v>
      </c>
      <c r="N4156" s="597" t="s">
        <v>18348</v>
      </c>
      <c r="O4156" s="558"/>
      <c r="P4156" s="598"/>
      <c r="Q4156" s="867" t="str">
        <f t="shared" ca="1" si="282"/>
        <v/>
      </c>
      <c r="R4156" s="867" t="str">
        <f t="shared" ca="1" si="283"/>
        <v/>
      </c>
      <c r="S4156" s="867" t="str">
        <f>IFERROR(IF(VLOOKUP("*"&amp;TRIM($F4156)&amp;"*",dump!$A:$D,4,FALSE)="","空文字",VLOOKUP("*"&amp;TRIM($F4156)&amp;"*",dump!$A:$D,4,FALSE)),"NA")</f>
        <v>NA</v>
      </c>
      <c r="T4156" s="867" t="str">
        <f t="shared" ca="1" si="284"/>
        <v>●</v>
      </c>
      <c r="U4156" s="867"/>
      <c r="V4156" s="867"/>
      <c r="W4156" s="867"/>
      <c r="X4156" s="867"/>
      <c r="Y4156" s="867" t="str">
        <f t="shared" si="285"/>
        <v/>
      </c>
      <c r="Z4156" s="867"/>
    </row>
    <row r="4157" spans="1:26" s="325" customFormat="1" ht="15" customHeight="1" outlineLevel="1">
      <c r="A4157" s="321"/>
      <c r="B4157" s="320"/>
      <c r="C4157" s="439"/>
      <c r="D4157" s="343"/>
      <c r="E4157" s="534"/>
      <c r="F4157" s="316" t="s">
        <v>12699</v>
      </c>
      <c r="G4157" s="382"/>
      <c r="H4157" s="382"/>
      <c r="I4157" s="534"/>
      <c r="J4157" s="342"/>
      <c r="K4157" s="864" t="str">
        <f t="shared" si="281"/>
        <v/>
      </c>
      <c r="L4157" s="557" t="s">
        <v>3656</v>
      </c>
      <c r="M4157" s="558" t="s">
        <v>3655</v>
      </c>
      <c r="N4157" s="597" t="s">
        <v>18349</v>
      </c>
      <c r="O4157" s="558"/>
      <c r="P4157" s="598"/>
      <c r="Q4157" s="867" t="str">
        <f t="shared" ca="1" si="282"/>
        <v/>
      </c>
      <c r="R4157" s="867" t="str">
        <f t="shared" ca="1" si="283"/>
        <v/>
      </c>
      <c r="S4157" s="867" t="str">
        <f>IFERROR(IF(VLOOKUP("*"&amp;TRIM($F4157)&amp;"*",dump!$A:$D,4,FALSE)="","空文字",VLOOKUP("*"&amp;TRIM($F4157)&amp;"*",dump!$A:$D,4,FALSE)),"NA")</f>
        <v>NA</v>
      </c>
      <c r="T4157" s="867" t="str">
        <f t="shared" ca="1" si="284"/>
        <v>●</v>
      </c>
      <c r="U4157" s="867"/>
      <c r="V4157" s="867"/>
      <c r="W4157" s="867"/>
      <c r="X4157" s="867"/>
      <c r="Y4157" s="867" t="str">
        <f t="shared" si="285"/>
        <v/>
      </c>
      <c r="Z4157" s="867"/>
    </row>
    <row r="4158" spans="1:26" s="325" customFormat="1" ht="15" customHeight="1" outlineLevel="1">
      <c r="A4158" s="321"/>
      <c r="B4158" s="320"/>
      <c r="C4158" s="439"/>
      <c r="D4158" s="343"/>
      <c r="E4158" s="534"/>
      <c r="F4158" s="316" t="s">
        <v>6442</v>
      </c>
      <c r="G4158" s="382"/>
      <c r="H4158" s="382"/>
      <c r="I4158" s="534"/>
      <c r="J4158" s="342"/>
      <c r="K4158" s="864" t="str">
        <f t="shared" si="281"/>
        <v/>
      </c>
      <c r="L4158" s="557" t="s">
        <v>3656</v>
      </c>
      <c r="M4158" s="558" t="s">
        <v>3655</v>
      </c>
      <c r="N4158" s="597" t="s">
        <v>18350</v>
      </c>
      <c r="O4158" s="558"/>
      <c r="P4158" s="598"/>
      <c r="Q4158" s="867" t="str">
        <f t="shared" ca="1" si="282"/>
        <v/>
      </c>
      <c r="R4158" s="867" t="str">
        <f t="shared" ca="1" si="283"/>
        <v/>
      </c>
      <c r="S4158" s="867" t="str">
        <f>IFERROR(IF(VLOOKUP("*"&amp;TRIM($F4158)&amp;"*",dump!$A:$D,4,FALSE)="","空文字",VLOOKUP("*"&amp;TRIM($F4158)&amp;"*",dump!$A:$D,4,FALSE)),"NA")</f>
        <v>NA</v>
      </c>
      <c r="T4158" s="867" t="str">
        <f t="shared" ca="1" si="284"/>
        <v>●</v>
      </c>
      <c r="U4158" s="867"/>
      <c r="V4158" s="867"/>
      <c r="W4158" s="867"/>
      <c r="X4158" s="867"/>
      <c r="Y4158" s="867" t="str">
        <f t="shared" si="285"/>
        <v/>
      </c>
      <c r="Z4158" s="867"/>
    </row>
    <row r="4159" spans="1:26" s="325" customFormat="1" ht="15" customHeight="1" outlineLevel="1">
      <c r="A4159" s="321"/>
      <c r="B4159" s="320"/>
      <c r="C4159" s="439"/>
      <c r="D4159" s="343"/>
      <c r="E4159" s="534"/>
      <c r="F4159" s="316" t="s">
        <v>6443</v>
      </c>
      <c r="G4159" s="382"/>
      <c r="H4159" s="382"/>
      <c r="I4159" s="534"/>
      <c r="J4159" s="342"/>
      <c r="K4159" s="864" t="str">
        <f t="shared" si="281"/>
        <v/>
      </c>
      <c r="L4159" s="557" t="s">
        <v>3656</v>
      </c>
      <c r="M4159" s="558" t="s">
        <v>3655</v>
      </c>
      <c r="N4159" s="597" t="s">
        <v>18351</v>
      </c>
      <c r="O4159" s="558"/>
      <c r="P4159" s="598"/>
      <c r="Q4159" s="867" t="str">
        <f t="shared" ca="1" si="282"/>
        <v/>
      </c>
      <c r="R4159" s="867" t="str">
        <f t="shared" ca="1" si="283"/>
        <v/>
      </c>
      <c r="S4159" s="867" t="str">
        <f>IFERROR(IF(VLOOKUP("*"&amp;TRIM($F4159)&amp;"*",dump!$A:$D,4,FALSE)="","空文字",VLOOKUP("*"&amp;TRIM($F4159)&amp;"*",dump!$A:$D,4,FALSE)),"NA")</f>
        <v>NA</v>
      </c>
      <c r="T4159" s="867" t="str">
        <f t="shared" ca="1" si="284"/>
        <v>●</v>
      </c>
      <c r="U4159" s="867"/>
      <c r="V4159" s="867"/>
      <c r="W4159" s="867"/>
      <c r="X4159" s="867"/>
      <c r="Y4159" s="867" t="str">
        <f t="shared" si="285"/>
        <v/>
      </c>
      <c r="Z4159" s="867"/>
    </row>
    <row r="4160" spans="1:26" s="325" customFormat="1" ht="15" customHeight="1" outlineLevel="1">
      <c r="A4160" s="321"/>
      <c r="B4160" s="320"/>
      <c r="C4160" s="439"/>
      <c r="D4160" s="343"/>
      <c r="E4160" s="534"/>
      <c r="F4160" s="316" t="s">
        <v>6444</v>
      </c>
      <c r="G4160" s="382"/>
      <c r="H4160" s="382"/>
      <c r="I4160" s="534"/>
      <c r="J4160" s="342"/>
      <c r="K4160" s="864" t="str">
        <f t="shared" si="281"/>
        <v/>
      </c>
      <c r="L4160" s="557" t="s">
        <v>3656</v>
      </c>
      <c r="M4160" s="558" t="s">
        <v>3655</v>
      </c>
      <c r="N4160" s="597" t="s">
        <v>18352</v>
      </c>
      <c r="O4160" s="558"/>
      <c r="P4160" s="598"/>
      <c r="Q4160" s="867" t="str">
        <f t="shared" ca="1" si="282"/>
        <v/>
      </c>
      <c r="R4160" s="867" t="str">
        <f t="shared" ca="1" si="283"/>
        <v/>
      </c>
      <c r="S4160" s="867" t="str">
        <f>IFERROR(IF(VLOOKUP("*"&amp;TRIM($F4160)&amp;"*",dump!$A:$D,4,FALSE)="","空文字",VLOOKUP("*"&amp;TRIM($F4160)&amp;"*",dump!$A:$D,4,FALSE)),"NA")</f>
        <v>NA</v>
      </c>
      <c r="T4160" s="867" t="str">
        <f t="shared" ca="1" si="284"/>
        <v>●</v>
      </c>
      <c r="U4160" s="867"/>
      <c r="V4160" s="867"/>
      <c r="W4160" s="867"/>
      <c r="X4160" s="867"/>
      <c r="Y4160" s="867" t="str">
        <f t="shared" si="285"/>
        <v/>
      </c>
      <c r="Z4160" s="867"/>
    </row>
    <row r="4161" spans="1:26" s="325" customFormat="1" ht="15" customHeight="1" outlineLevel="1">
      <c r="A4161" s="321"/>
      <c r="B4161" s="320"/>
      <c r="C4161" s="439"/>
      <c r="D4161" s="343"/>
      <c r="E4161" s="534"/>
      <c r="F4161" s="316" t="s">
        <v>12700</v>
      </c>
      <c r="G4161" s="382"/>
      <c r="H4161" s="382"/>
      <c r="I4161" s="534"/>
      <c r="J4161" s="342"/>
      <c r="K4161" s="864" t="str">
        <f t="shared" si="281"/>
        <v/>
      </c>
      <c r="L4161" s="557" t="s">
        <v>3656</v>
      </c>
      <c r="M4161" s="558" t="s">
        <v>3655</v>
      </c>
      <c r="N4161" s="597" t="s">
        <v>18353</v>
      </c>
      <c r="O4161" s="558"/>
      <c r="P4161" s="598"/>
      <c r="Q4161" s="867" t="str">
        <f t="shared" ca="1" si="282"/>
        <v/>
      </c>
      <c r="R4161" s="867" t="str">
        <f t="shared" ca="1" si="283"/>
        <v/>
      </c>
      <c r="S4161" s="867" t="str">
        <f>IFERROR(IF(VLOOKUP("*"&amp;TRIM($F4161)&amp;"*",dump!$A:$D,4,FALSE)="","空文字",VLOOKUP("*"&amp;TRIM($F4161)&amp;"*",dump!$A:$D,4,FALSE)),"NA")</f>
        <v>NA</v>
      </c>
      <c r="T4161" s="867" t="str">
        <f t="shared" ca="1" si="284"/>
        <v>●</v>
      </c>
      <c r="U4161" s="867"/>
      <c r="V4161" s="867"/>
      <c r="W4161" s="867"/>
      <c r="X4161" s="867"/>
      <c r="Y4161" s="867" t="str">
        <f t="shared" si="285"/>
        <v/>
      </c>
      <c r="Z4161" s="867"/>
    </row>
    <row r="4162" spans="1:26" s="325" customFormat="1" ht="15" customHeight="1" outlineLevel="1">
      <c r="A4162" s="321"/>
      <c r="B4162" s="320"/>
      <c r="C4162" s="439"/>
      <c r="D4162" s="343"/>
      <c r="E4162" s="534"/>
      <c r="F4162" s="316" t="s">
        <v>15709</v>
      </c>
      <c r="G4162" s="382"/>
      <c r="H4162" s="382"/>
      <c r="I4162" s="534"/>
      <c r="J4162" s="342"/>
      <c r="K4162" s="864" t="str">
        <f t="shared" si="281"/>
        <v/>
      </c>
      <c r="L4162" s="544" t="s">
        <v>3656</v>
      </c>
      <c r="M4162" s="595" t="s">
        <v>3655</v>
      </c>
      <c r="N4162" s="641" t="s">
        <v>19550</v>
      </c>
      <c r="O4162" s="547"/>
      <c r="P4162" s="596"/>
      <c r="Q4162" s="867" t="str">
        <f t="shared" ca="1" si="282"/>
        <v/>
      </c>
      <c r="R4162" s="867" t="str">
        <f t="shared" ca="1" si="283"/>
        <v/>
      </c>
      <c r="S4162" s="867" t="str">
        <f>IFERROR(IF(VLOOKUP("*"&amp;TRIM($F4162)&amp;"*",dump!$A:$D,4,FALSE)="","空文字",VLOOKUP("*"&amp;TRIM($F4162)&amp;"*",dump!$A:$D,4,FALSE)),"NA")</f>
        <v>NA</v>
      </c>
      <c r="T4162" s="867" t="str">
        <f t="shared" ca="1" si="284"/>
        <v>●</v>
      </c>
      <c r="U4162" s="867"/>
      <c r="V4162" s="867"/>
      <c r="W4162" s="867"/>
      <c r="X4162" s="867"/>
      <c r="Y4162" s="867" t="str">
        <f t="shared" si="285"/>
        <v/>
      </c>
      <c r="Z4162" s="867"/>
    </row>
    <row r="4163" spans="1:26" s="325" customFormat="1" ht="15" customHeight="1" outlineLevel="1">
      <c r="A4163" s="321"/>
      <c r="B4163" s="320"/>
      <c r="C4163" s="439"/>
      <c r="D4163" s="343"/>
      <c r="E4163" s="534"/>
      <c r="F4163" s="316" t="s">
        <v>15710</v>
      </c>
      <c r="G4163" s="382"/>
      <c r="H4163" s="382"/>
      <c r="I4163" s="534"/>
      <c r="J4163" s="342"/>
      <c r="K4163" s="864" t="str">
        <f t="shared" si="281"/>
        <v/>
      </c>
      <c r="L4163" s="544" t="s">
        <v>3656</v>
      </c>
      <c r="M4163" s="595" t="s">
        <v>3655</v>
      </c>
      <c r="N4163" s="641" t="s">
        <v>19551</v>
      </c>
      <c r="O4163" s="547"/>
      <c r="P4163" s="596"/>
      <c r="Q4163" s="867" t="str">
        <f t="shared" ca="1" si="282"/>
        <v/>
      </c>
      <c r="R4163" s="867" t="str">
        <f t="shared" ca="1" si="283"/>
        <v/>
      </c>
      <c r="S4163" s="867" t="str">
        <f>IFERROR(IF(VLOOKUP("*"&amp;TRIM($F4163)&amp;"*",dump!$A:$D,4,FALSE)="","空文字",VLOOKUP("*"&amp;TRIM($F4163)&amp;"*",dump!$A:$D,4,FALSE)),"NA")</f>
        <v>NA</v>
      </c>
      <c r="T4163" s="867" t="str">
        <f t="shared" ca="1" si="284"/>
        <v>●</v>
      </c>
      <c r="U4163" s="867"/>
      <c r="V4163" s="867"/>
      <c r="W4163" s="867"/>
      <c r="X4163" s="867"/>
      <c r="Y4163" s="867" t="str">
        <f t="shared" si="285"/>
        <v/>
      </c>
      <c r="Z4163" s="867"/>
    </row>
    <row r="4164" spans="1:26" s="325" customFormat="1" ht="15" customHeight="1" outlineLevel="1">
      <c r="A4164" s="321"/>
      <c r="B4164" s="320"/>
      <c r="C4164" s="439"/>
      <c r="D4164" s="343"/>
      <c r="E4164" s="534"/>
      <c r="F4164" s="316" t="s">
        <v>15711</v>
      </c>
      <c r="G4164" s="382"/>
      <c r="H4164" s="382"/>
      <c r="I4164" s="534"/>
      <c r="J4164" s="342"/>
      <c r="K4164" s="864" t="str">
        <f t="shared" si="281"/>
        <v/>
      </c>
      <c r="L4164" s="544" t="s">
        <v>3656</v>
      </c>
      <c r="M4164" s="595" t="s">
        <v>3655</v>
      </c>
      <c r="N4164" s="641" t="s">
        <v>19552</v>
      </c>
      <c r="O4164" s="547"/>
      <c r="P4164" s="596"/>
      <c r="Q4164" s="867" t="str">
        <f t="shared" ca="1" si="282"/>
        <v/>
      </c>
      <c r="R4164" s="867" t="str">
        <f t="shared" ca="1" si="283"/>
        <v/>
      </c>
      <c r="S4164" s="867" t="str">
        <f>IFERROR(IF(VLOOKUP("*"&amp;TRIM($F4164)&amp;"*",dump!$A:$D,4,FALSE)="","空文字",VLOOKUP("*"&amp;TRIM($F4164)&amp;"*",dump!$A:$D,4,FALSE)),"NA")</f>
        <v>NA</v>
      </c>
      <c r="T4164" s="867" t="str">
        <f t="shared" ca="1" si="284"/>
        <v>●</v>
      </c>
      <c r="U4164" s="867"/>
      <c r="V4164" s="867"/>
      <c r="W4164" s="867"/>
      <c r="X4164" s="867"/>
      <c r="Y4164" s="867" t="str">
        <f t="shared" si="285"/>
        <v/>
      </c>
      <c r="Z4164" s="867"/>
    </row>
    <row r="4165" spans="1:26" s="325" customFormat="1" ht="15" customHeight="1" outlineLevel="1">
      <c r="A4165" s="321"/>
      <c r="B4165" s="320"/>
      <c r="C4165" s="439"/>
      <c r="D4165" s="343"/>
      <c r="E4165" s="534"/>
      <c r="F4165" s="316" t="s">
        <v>15712</v>
      </c>
      <c r="G4165" s="382"/>
      <c r="H4165" s="382"/>
      <c r="I4165" s="534"/>
      <c r="J4165" s="342"/>
      <c r="K4165" s="864" t="str">
        <f t="shared" si="281"/>
        <v/>
      </c>
      <c r="L4165" s="544" t="s">
        <v>3656</v>
      </c>
      <c r="M4165" s="595" t="s">
        <v>3655</v>
      </c>
      <c r="N4165" s="641" t="s">
        <v>19553</v>
      </c>
      <c r="O4165" s="547"/>
      <c r="P4165" s="596"/>
      <c r="Q4165" s="867" t="str">
        <f t="shared" ca="1" si="282"/>
        <v/>
      </c>
      <c r="R4165" s="867" t="str">
        <f t="shared" ca="1" si="283"/>
        <v/>
      </c>
      <c r="S4165" s="867" t="str">
        <f>IFERROR(IF(VLOOKUP("*"&amp;TRIM($F4165)&amp;"*",dump!$A:$D,4,FALSE)="","空文字",VLOOKUP("*"&amp;TRIM($F4165)&amp;"*",dump!$A:$D,4,FALSE)),"NA")</f>
        <v>NA</v>
      </c>
      <c r="T4165" s="867" t="str">
        <f t="shared" ca="1" si="284"/>
        <v>●</v>
      </c>
      <c r="U4165" s="867"/>
      <c r="V4165" s="867"/>
      <c r="W4165" s="867"/>
      <c r="X4165" s="867"/>
      <c r="Y4165" s="867" t="str">
        <f t="shared" si="285"/>
        <v/>
      </c>
      <c r="Z4165" s="867"/>
    </row>
    <row r="4166" spans="1:26" s="325" customFormat="1" ht="15" customHeight="1" outlineLevel="1">
      <c r="A4166" s="321"/>
      <c r="B4166" s="320"/>
      <c r="C4166" s="439"/>
      <c r="D4166" s="343"/>
      <c r="E4166" s="534"/>
      <c r="F4166" s="316" t="s">
        <v>15713</v>
      </c>
      <c r="G4166" s="382"/>
      <c r="H4166" s="382"/>
      <c r="I4166" s="534"/>
      <c r="J4166" s="342"/>
      <c r="K4166" s="864" t="str">
        <f t="shared" si="281"/>
        <v/>
      </c>
      <c r="L4166" s="544" t="s">
        <v>3656</v>
      </c>
      <c r="M4166" s="595" t="s">
        <v>3655</v>
      </c>
      <c r="N4166" s="641" t="s">
        <v>19554</v>
      </c>
      <c r="O4166" s="547"/>
      <c r="P4166" s="596"/>
      <c r="Q4166" s="867" t="str">
        <f t="shared" ca="1" si="282"/>
        <v/>
      </c>
      <c r="R4166" s="867" t="str">
        <f t="shared" ca="1" si="283"/>
        <v/>
      </c>
      <c r="S4166" s="867" t="str">
        <f>IFERROR(IF(VLOOKUP("*"&amp;TRIM($F4166)&amp;"*",dump!$A:$D,4,FALSE)="","空文字",VLOOKUP("*"&amp;TRIM($F4166)&amp;"*",dump!$A:$D,4,FALSE)),"NA")</f>
        <v>NA</v>
      </c>
      <c r="T4166" s="867" t="str">
        <f t="shared" ca="1" si="284"/>
        <v>●</v>
      </c>
      <c r="U4166" s="867"/>
      <c r="V4166" s="867"/>
      <c r="W4166" s="867"/>
      <c r="X4166" s="867"/>
      <c r="Y4166" s="867" t="str">
        <f t="shared" si="285"/>
        <v/>
      </c>
      <c r="Z4166" s="867"/>
    </row>
    <row r="4167" spans="1:26" s="325" customFormat="1" ht="15" customHeight="1" outlineLevel="1">
      <c r="A4167" s="321"/>
      <c r="B4167" s="320"/>
      <c r="C4167" s="439"/>
      <c r="D4167" s="343"/>
      <c r="E4167" s="534"/>
      <c r="F4167" s="316" t="s">
        <v>15714</v>
      </c>
      <c r="G4167" s="531"/>
      <c r="H4167" s="531"/>
      <c r="I4167" s="527"/>
      <c r="J4167" s="529"/>
      <c r="K4167" s="864" t="str">
        <f t="shared" si="281"/>
        <v/>
      </c>
      <c r="L4167" s="544" t="s">
        <v>3656</v>
      </c>
      <c r="M4167" s="595" t="s">
        <v>3655</v>
      </c>
      <c r="N4167" s="641" t="s">
        <v>19555</v>
      </c>
      <c r="O4167" s="547"/>
      <c r="P4167" s="596"/>
      <c r="Q4167" s="867" t="str">
        <f t="shared" ca="1" si="282"/>
        <v/>
      </c>
      <c r="R4167" s="867" t="str">
        <f t="shared" ca="1" si="283"/>
        <v/>
      </c>
      <c r="S4167" s="867" t="str">
        <f>IFERROR(IF(VLOOKUP("*"&amp;TRIM($F4167)&amp;"*",dump!$A:$D,4,FALSE)="","空文字",VLOOKUP("*"&amp;TRIM($F4167)&amp;"*",dump!$A:$D,4,FALSE)),"NA")</f>
        <v>NA</v>
      </c>
      <c r="T4167" s="867" t="str">
        <f t="shared" ca="1" si="284"/>
        <v>●</v>
      </c>
      <c r="U4167" s="867"/>
      <c r="V4167" s="867"/>
      <c r="W4167" s="867"/>
      <c r="X4167" s="867"/>
      <c r="Y4167" s="867" t="str">
        <f t="shared" si="285"/>
        <v/>
      </c>
      <c r="Z4167" s="867"/>
    </row>
    <row r="4168" spans="1:26" s="325" customFormat="1" ht="60" customHeight="1" outlineLevel="1">
      <c r="A4168" s="321"/>
      <c r="B4168" s="320"/>
      <c r="C4168" s="439"/>
      <c r="D4168" s="215" t="s">
        <v>12701</v>
      </c>
      <c r="E4168" s="213"/>
      <c r="F4168" s="225" t="s">
        <v>12702</v>
      </c>
      <c r="G4168" s="214" t="s">
        <v>12703</v>
      </c>
      <c r="H4168" s="214" t="s">
        <v>3655</v>
      </c>
      <c r="I4168" s="246" t="s">
        <v>3666</v>
      </c>
      <c r="J4168" s="403" t="s">
        <v>5684</v>
      </c>
      <c r="K4168" s="864" t="str">
        <f t="shared" si="281"/>
        <v/>
      </c>
      <c r="L4168" s="557" t="s">
        <v>3656</v>
      </c>
      <c r="M4168" s="558" t="s">
        <v>3655</v>
      </c>
      <c r="N4168" s="597" t="s">
        <v>19556</v>
      </c>
      <c r="O4168" s="558"/>
      <c r="P4168" s="598"/>
      <c r="Q4168" s="867" t="str">
        <f t="shared" ca="1" si="282"/>
        <v/>
      </c>
      <c r="R4168" s="867" t="str">
        <f t="shared" ca="1" si="283"/>
        <v/>
      </c>
      <c r="S4168" s="867" t="str">
        <f>IFERROR(IF(VLOOKUP("*"&amp;TRIM($F4168)&amp;"*",dump!$A:$D,4,FALSE)="","空文字",VLOOKUP("*"&amp;TRIM($F4168)&amp;"*",dump!$A:$D,4,FALSE)),"NA")</f>
        <v>NA</v>
      </c>
      <c r="T4168" s="867" t="str">
        <f t="shared" ca="1" si="284"/>
        <v>●</v>
      </c>
      <c r="U4168" s="867"/>
      <c r="V4168" s="867"/>
      <c r="W4168" s="867"/>
      <c r="X4168" s="867"/>
      <c r="Y4168" s="867" t="str">
        <f t="shared" si="285"/>
        <v/>
      </c>
      <c r="Z4168" s="867"/>
    </row>
    <row r="4169" spans="1:26" s="325" customFormat="1" ht="15" customHeight="1" outlineLevel="1">
      <c r="A4169" s="321"/>
      <c r="B4169" s="320"/>
      <c r="C4169" s="439"/>
      <c r="D4169" s="343"/>
      <c r="E4169" s="322" t="s">
        <v>12704</v>
      </c>
      <c r="F4169" s="316" t="s">
        <v>12705</v>
      </c>
      <c r="G4169" s="318" t="s">
        <v>12706</v>
      </c>
      <c r="H4169" s="318" t="s">
        <v>3658</v>
      </c>
      <c r="I4169" s="322" t="s">
        <v>3666</v>
      </c>
      <c r="J4169" s="402" t="s">
        <v>5684</v>
      </c>
      <c r="K4169" s="864" t="str">
        <f t="shared" si="281"/>
        <v/>
      </c>
      <c r="L4169" s="557" t="s">
        <v>3656</v>
      </c>
      <c r="M4169" s="558" t="s">
        <v>3655</v>
      </c>
      <c r="N4169" s="597" t="s">
        <v>18354</v>
      </c>
      <c r="O4169" s="558"/>
      <c r="P4169" s="598"/>
      <c r="Q4169" s="867" t="str">
        <f t="shared" ca="1" si="282"/>
        <v/>
      </c>
      <c r="R4169" s="867" t="str">
        <f t="shared" ca="1" si="283"/>
        <v/>
      </c>
      <c r="S4169" s="867" t="str">
        <f>IFERROR(IF(VLOOKUP("*"&amp;TRIM($F4169)&amp;"*",dump!$A:$D,4,FALSE)="","空文字",VLOOKUP("*"&amp;TRIM($F4169)&amp;"*",dump!$A:$D,4,FALSE)),"NA")</f>
        <v>NA</v>
      </c>
      <c r="T4169" s="867" t="str">
        <f t="shared" ca="1" si="284"/>
        <v>●</v>
      </c>
      <c r="U4169" s="867"/>
      <c r="V4169" s="867"/>
      <c r="W4169" s="867"/>
      <c r="X4169" s="867"/>
      <c r="Y4169" s="867" t="str">
        <f t="shared" si="285"/>
        <v/>
      </c>
      <c r="Z4169" s="867"/>
    </row>
    <row r="4170" spans="1:26" s="325" customFormat="1" ht="30" customHeight="1" outlineLevel="1">
      <c r="A4170" s="321"/>
      <c r="B4170" s="320"/>
      <c r="C4170" s="439"/>
      <c r="D4170" s="343"/>
      <c r="E4170" s="322" t="s">
        <v>14566</v>
      </c>
      <c r="F4170" s="316" t="s">
        <v>12707</v>
      </c>
      <c r="G4170" s="318" t="s">
        <v>12708</v>
      </c>
      <c r="H4170" s="318" t="s">
        <v>3658</v>
      </c>
      <c r="I4170" s="322" t="s">
        <v>3666</v>
      </c>
      <c r="J4170" s="402" t="s">
        <v>5684</v>
      </c>
      <c r="K4170" s="864" t="str">
        <f t="shared" si="281"/>
        <v/>
      </c>
      <c r="L4170" s="557" t="s">
        <v>3656</v>
      </c>
      <c r="M4170" s="558" t="s">
        <v>3655</v>
      </c>
      <c r="N4170" s="597" t="s">
        <v>18356</v>
      </c>
      <c r="O4170" s="558"/>
      <c r="P4170" s="598"/>
      <c r="Q4170" s="867" t="str">
        <f t="shared" ca="1" si="282"/>
        <v/>
      </c>
      <c r="R4170" s="867" t="str">
        <f t="shared" ca="1" si="283"/>
        <v/>
      </c>
      <c r="S4170" s="867" t="str">
        <f>IFERROR(IF(VLOOKUP("*"&amp;TRIM($F4170)&amp;"*",dump!$A:$D,4,FALSE)="","空文字",VLOOKUP("*"&amp;TRIM($F4170)&amp;"*",dump!$A:$D,4,FALSE)),"NA")</f>
        <v>NA</v>
      </c>
      <c r="T4170" s="867" t="str">
        <f t="shared" ca="1" si="284"/>
        <v>●</v>
      </c>
      <c r="U4170" s="867"/>
      <c r="V4170" s="867"/>
      <c r="W4170" s="867"/>
      <c r="X4170" s="867"/>
      <c r="Y4170" s="867" t="str">
        <f t="shared" si="285"/>
        <v/>
      </c>
      <c r="Z4170" s="867"/>
    </row>
    <row r="4171" spans="1:26" s="187" customFormat="1" ht="32.4" outlineLevel="1">
      <c r="A4171" s="315"/>
      <c r="B4171" s="320"/>
      <c r="C4171" s="439"/>
      <c r="D4171" s="343"/>
      <c r="E4171" s="317" t="s">
        <v>15948</v>
      </c>
      <c r="F4171" s="316" t="s">
        <v>15949</v>
      </c>
      <c r="G4171" s="318" t="s">
        <v>15950</v>
      </c>
      <c r="H4171" s="318" t="s">
        <v>3658</v>
      </c>
      <c r="I4171" s="322" t="s">
        <v>3666</v>
      </c>
      <c r="J4171" s="402" t="s">
        <v>5684</v>
      </c>
      <c r="K4171" s="864" t="str">
        <f t="shared" si="281"/>
        <v/>
      </c>
      <c r="L4171" s="544" t="s">
        <v>3656</v>
      </c>
      <c r="M4171" s="595" t="s">
        <v>3655</v>
      </c>
      <c r="N4171" s="559" t="s">
        <v>18357</v>
      </c>
      <c r="O4171" s="595"/>
      <c r="P4171" s="550"/>
      <c r="Q4171" s="867" t="str">
        <f t="shared" ca="1" si="282"/>
        <v/>
      </c>
      <c r="R4171" s="867" t="str">
        <f t="shared" ca="1" si="283"/>
        <v/>
      </c>
      <c r="S4171" s="867" t="str">
        <f>IFERROR(IF(VLOOKUP("*"&amp;TRIM($F4171)&amp;"*",dump!$A:$D,4,FALSE)="","空文字",VLOOKUP("*"&amp;TRIM($F4171)&amp;"*",dump!$A:$D,4,FALSE)),"NA")</f>
        <v>NA</v>
      </c>
      <c r="T4171" s="867" t="str">
        <f t="shared" ca="1" si="284"/>
        <v>●</v>
      </c>
      <c r="U4171" s="867"/>
      <c r="V4171" s="867"/>
      <c r="W4171" s="867"/>
      <c r="X4171" s="867"/>
      <c r="Y4171" s="867" t="str">
        <f t="shared" si="285"/>
        <v/>
      </c>
      <c r="Z4171" s="867"/>
    </row>
    <row r="4172" spans="1:26" s="187" customFormat="1" ht="32.4" outlineLevel="1">
      <c r="A4172" s="315"/>
      <c r="B4172" s="320"/>
      <c r="C4172" s="439"/>
      <c r="D4172" s="343"/>
      <c r="E4172" s="317" t="s">
        <v>15951</v>
      </c>
      <c r="F4172" s="316" t="s">
        <v>15952</v>
      </c>
      <c r="G4172" s="318" t="s">
        <v>9309</v>
      </c>
      <c r="H4172" s="318" t="s">
        <v>3658</v>
      </c>
      <c r="I4172" s="322" t="s">
        <v>3666</v>
      </c>
      <c r="J4172" s="402" t="s">
        <v>5684</v>
      </c>
      <c r="K4172" s="864" t="str">
        <f t="shared" si="281"/>
        <v/>
      </c>
      <c r="L4172" s="544" t="s">
        <v>3656</v>
      </c>
      <c r="M4172" s="595" t="s">
        <v>3655</v>
      </c>
      <c r="N4172" s="559" t="s">
        <v>18358</v>
      </c>
      <c r="O4172" s="595"/>
      <c r="P4172" s="550"/>
      <c r="Q4172" s="867" t="str">
        <f t="shared" ca="1" si="282"/>
        <v/>
      </c>
      <c r="R4172" s="867" t="str">
        <f t="shared" ca="1" si="283"/>
        <v/>
      </c>
      <c r="S4172" s="867" t="str">
        <f>IFERROR(IF(VLOOKUP("*"&amp;TRIM($F4172)&amp;"*",dump!$A:$D,4,FALSE)="","空文字",VLOOKUP("*"&amp;TRIM($F4172)&amp;"*",dump!$A:$D,4,FALSE)),"NA")</f>
        <v>NA</v>
      </c>
      <c r="T4172" s="867" t="str">
        <f t="shared" ca="1" si="284"/>
        <v>●</v>
      </c>
      <c r="U4172" s="867"/>
      <c r="V4172" s="867"/>
      <c r="W4172" s="867"/>
      <c r="X4172" s="867"/>
      <c r="Y4172" s="867" t="str">
        <f t="shared" si="285"/>
        <v/>
      </c>
      <c r="Z4172" s="867"/>
    </row>
    <row r="4173" spans="1:26" s="325" customFormat="1" ht="15" customHeight="1" outlineLevel="1">
      <c r="A4173" s="321"/>
      <c r="B4173" s="320"/>
      <c r="C4173" s="439"/>
      <c r="D4173" s="525"/>
      <c r="E4173" s="322" t="s">
        <v>14594</v>
      </c>
      <c r="F4173" s="316" t="s">
        <v>14567</v>
      </c>
      <c r="G4173" s="318" t="s">
        <v>14568</v>
      </c>
      <c r="H4173" s="318" t="s">
        <v>3658</v>
      </c>
      <c r="I4173" s="322" t="s">
        <v>3666</v>
      </c>
      <c r="J4173" s="402" t="s">
        <v>5684</v>
      </c>
      <c r="K4173" s="864" t="str">
        <f t="shared" ref="K4173:K4236" si="286">IF(AND(M4173="", O4173="", N4173&lt;&gt;""), "○", "")</f>
        <v/>
      </c>
      <c r="L4173" s="557" t="s">
        <v>3656</v>
      </c>
      <c r="M4173" s="558" t="s">
        <v>3655</v>
      </c>
      <c r="N4173" s="716" t="s">
        <v>18359</v>
      </c>
      <c r="O4173" s="662"/>
      <c r="P4173" s="599"/>
      <c r="Q4173" s="867" t="str">
        <f t="shared" ref="Q4173:Q4236" ca="1" si="287">IF(P4173="","",IF(P4173="←",IF(OFFSET($J4173,0,MATCH(MID(M4173,1,FIND("の",M4173,1)-1), $L$11:$BA$11,0)+4,1,1)="","",OFFSET($L4173,0,MATCH(MID(M4173,1,FIND("の",M4173,1)-1), $L$11:$BA$11,0)+4,1,1)),P4173))</f>
        <v/>
      </c>
      <c r="R4173" s="867" t="str">
        <f t="shared" ref="R4173:R4236" ca="1" si="288">IF(COUNTIF(Q4173,"*(*"),MID(Q4173,FIND("(",Q4173,1)+1,FIND(")",Q4173,1)-FIND("(",Q4173,1)-1),IF(COUNTIF(Q4173,"*""*"),MID(Q4173,FIND("""",Q4173,1)+1,LEN(Q4173)-2),IF(COUNTIF(Q4173,"*：*"),RIGHT(Q4173,LEN(Q4173)-(FIND("：",Q4173))),Q4173)))</f>
        <v/>
      </c>
      <c r="S4173" s="867" t="str">
        <f>IFERROR(IF(VLOOKUP("*"&amp;TRIM($F4173)&amp;"*",dump!$A:$D,4,FALSE)="","空文字",VLOOKUP("*"&amp;TRIM($F4173)&amp;"*",dump!$A:$D,4,FALSE)),"NA")</f>
        <v>NA</v>
      </c>
      <c r="T4173" s="867" t="str">
        <f t="shared" ref="T4173:T4236" ca="1" si="289">IF($K4173&lt;&gt;"",IF($E4173&lt;&gt;"","■",""),IF(AND(R4173="",S4173="NA"),"●", IF(EXACT(R4173,S4173),"●","×")))</f>
        <v>●</v>
      </c>
      <c r="U4173" s="867"/>
      <c r="V4173" s="867"/>
      <c r="W4173" s="867"/>
      <c r="X4173" s="867"/>
      <c r="Y4173" s="867" t="str">
        <f t="shared" ref="Y4173:Y4236" si="290">IF(U4173="●","●","")</f>
        <v/>
      </c>
      <c r="Z4173" s="867"/>
    </row>
    <row r="4174" spans="1:26" s="325" customFormat="1" ht="30" customHeight="1" outlineLevel="1">
      <c r="A4174" s="321"/>
      <c r="B4174" s="320"/>
      <c r="C4174" s="526" t="s">
        <v>10528</v>
      </c>
      <c r="D4174" s="215" t="s">
        <v>10529</v>
      </c>
      <c r="E4174" s="213"/>
      <c r="F4174" s="225" t="s">
        <v>882</v>
      </c>
      <c r="G4174" s="214" t="s">
        <v>2391</v>
      </c>
      <c r="H4174" s="214" t="s">
        <v>3655</v>
      </c>
      <c r="I4174" s="246" t="s">
        <v>660</v>
      </c>
      <c r="J4174" s="403" t="s">
        <v>5684</v>
      </c>
      <c r="K4174" s="864" t="str">
        <f t="shared" si="286"/>
        <v/>
      </c>
      <c r="L4174" s="557" t="s">
        <v>3656</v>
      </c>
      <c r="M4174" s="558" t="s">
        <v>3655</v>
      </c>
      <c r="N4174" s="597" t="s">
        <v>19014</v>
      </c>
      <c r="O4174" s="558"/>
      <c r="P4174" s="598"/>
      <c r="Q4174" s="867" t="str">
        <f t="shared" ca="1" si="287"/>
        <v/>
      </c>
      <c r="R4174" s="867" t="str">
        <f t="shared" ca="1" si="288"/>
        <v/>
      </c>
      <c r="S4174" s="867" t="str">
        <f>IFERROR(IF(VLOOKUP("*"&amp;TRIM($F4174)&amp;"*",dump!$A:$D,4,FALSE)="","空文字",VLOOKUP("*"&amp;TRIM($F4174)&amp;"*",dump!$A:$D,4,FALSE)),"NA")</f>
        <v>NA</v>
      </c>
      <c r="T4174" s="867" t="str">
        <f t="shared" ca="1" si="289"/>
        <v>●</v>
      </c>
      <c r="U4174" s="867"/>
      <c r="V4174" s="867"/>
      <c r="W4174" s="867"/>
      <c r="X4174" s="867"/>
      <c r="Y4174" s="867" t="str">
        <f t="shared" si="290"/>
        <v/>
      </c>
      <c r="Z4174" s="867"/>
    </row>
    <row r="4175" spans="1:26" s="325" customFormat="1" ht="15" customHeight="1" outlineLevel="1">
      <c r="A4175" s="321"/>
      <c r="B4175" s="320"/>
      <c r="C4175" s="382"/>
      <c r="D4175" s="343"/>
      <c r="E4175" s="318" t="s">
        <v>10530</v>
      </c>
      <c r="F4175" s="316" t="s">
        <v>883</v>
      </c>
      <c r="G4175" s="318" t="s">
        <v>2389</v>
      </c>
      <c r="H4175" s="318" t="s">
        <v>418</v>
      </c>
      <c r="I4175" s="322" t="s">
        <v>3666</v>
      </c>
      <c r="J4175" s="402" t="s">
        <v>5684</v>
      </c>
      <c r="K4175" s="864" t="str">
        <f t="shared" si="286"/>
        <v/>
      </c>
      <c r="L4175" s="557" t="s">
        <v>3656</v>
      </c>
      <c r="M4175" s="558" t="s">
        <v>3655</v>
      </c>
      <c r="N4175" s="597" t="s">
        <v>18881</v>
      </c>
      <c r="O4175" s="558"/>
      <c r="P4175" s="598"/>
      <c r="Q4175" s="867" t="str">
        <f t="shared" ca="1" si="287"/>
        <v/>
      </c>
      <c r="R4175" s="867" t="str">
        <f t="shared" ca="1" si="288"/>
        <v/>
      </c>
      <c r="S4175" s="867" t="str">
        <f>IFERROR(IF(VLOOKUP("*"&amp;TRIM($F4175)&amp;"*",dump!$A:$D,4,FALSE)="","空文字",VLOOKUP("*"&amp;TRIM($F4175)&amp;"*",dump!$A:$D,4,FALSE)),"NA")</f>
        <v>NA</v>
      </c>
      <c r="T4175" s="867" t="str">
        <f t="shared" ca="1" si="289"/>
        <v>●</v>
      </c>
      <c r="U4175" s="867"/>
      <c r="V4175" s="867"/>
      <c r="W4175" s="867"/>
      <c r="X4175" s="867"/>
      <c r="Y4175" s="867" t="str">
        <f t="shared" si="290"/>
        <v/>
      </c>
      <c r="Z4175" s="867"/>
    </row>
    <row r="4176" spans="1:26" s="325" customFormat="1" ht="75" customHeight="1" outlineLevel="1">
      <c r="A4176" s="321"/>
      <c r="B4176" s="320"/>
      <c r="C4176" s="382"/>
      <c r="D4176" s="525"/>
      <c r="E4176" s="318" t="s">
        <v>10531</v>
      </c>
      <c r="F4176" s="316" t="s">
        <v>7723</v>
      </c>
      <c r="G4176" s="318" t="s">
        <v>7724</v>
      </c>
      <c r="H4176" s="318" t="s">
        <v>3658</v>
      </c>
      <c r="I4176" s="322" t="s">
        <v>3666</v>
      </c>
      <c r="J4176" s="402" t="s">
        <v>5684</v>
      </c>
      <c r="K4176" s="864" t="str">
        <f t="shared" si="286"/>
        <v/>
      </c>
      <c r="L4176" s="557" t="s">
        <v>3656</v>
      </c>
      <c r="M4176" s="558" t="s">
        <v>3655</v>
      </c>
      <c r="N4176" s="597" t="s">
        <v>19557</v>
      </c>
      <c r="O4176" s="558"/>
      <c r="P4176" s="598"/>
      <c r="Q4176" s="867" t="str">
        <f t="shared" ca="1" si="287"/>
        <v/>
      </c>
      <c r="R4176" s="867" t="str">
        <f t="shared" ca="1" si="288"/>
        <v/>
      </c>
      <c r="S4176" s="867" t="str">
        <f>IFERROR(IF(VLOOKUP("*"&amp;TRIM($F4176)&amp;"*",dump!$A:$D,4,FALSE)="","空文字",VLOOKUP("*"&amp;TRIM($F4176)&amp;"*",dump!$A:$D,4,FALSE)),"NA")</f>
        <v>NA</v>
      </c>
      <c r="T4176" s="867" t="str">
        <f t="shared" ca="1" si="289"/>
        <v>●</v>
      </c>
      <c r="U4176" s="867"/>
      <c r="V4176" s="867"/>
      <c r="W4176" s="867"/>
      <c r="X4176" s="867"/>
      <c r="Y4176" s="867" t="str">
        <f t="shared" si="290"/>
        <v/>
      </c>
      <c r="Z4176" s="867"/>
    </row>
    <row r="4177" spans="1:26" s="325" customFormat="1" ht="60" customHeight="1" outlineLevel="1">
      <c r="A4177" s="321"/>
      <c r="B4177" s="320"/>
      <c r="C4177" s="382"/>
      <c r="D4177" s="215" t="s">
        <v>10532</v>
      </c>
      <c r="E4177" s="213"/>
      <c r="F4177" s="221" t="s">
        <v>10533</v>
      </c>
      <c r="G4177" s="223"/>
      <c r="H4177" s="223" t="s">
        <v>218</v>
      </c>
      <c r="I4177" s="219"/>
      <c r="J4177" s="403" t="s">
        <v>5684</v>
      </c>
      <c r="K4177" s="864" t="str">
        <f t="shared" si="286"/>
        <v/>
      </c>
      <c r="L4177" s="557" t="s">
        <v>3656</v>
      </c>
      <c r="M4177" s="558" t="s">
        <v>3655</v>
      </c>
      <c r="N4177" s="597" t="s">
        <v>19015</v>
      </c>
      <c r="O4177" s="558"/>
      <c r="P4177" s="598"/>
      <c r="Q4177" s="867" t="str">
        <f t="shared" ca="1" si="287"/>
        <v/>
      </c>
      <c r="R4177" s="867" t="str">
        <f t="shared" ca="1" si="288"/>
        <v/>
      </c>
      <c r="S4177" s="867" t="str">
        <f>IFERROR(IF(VLOOKUP("*"&amp;TRIM($F4177)&amp;"*",dump!$A:$D,4,FALSE)="","空文字",VLOOKUP("*"&amp;TRIM($F4177)&amp;"*",dump!$A:$D,4,FALSE)),"NA")</f>
        <v>NA</v>
      </c>
      <c r="T4177" s="867" t="str">
        <f t="shared" ca="1" si="289"/>
        <v>●</v>
      </c>
      <c r="U4177" s="867"/>
      <c r="V4177" s="867"/>
      <c r="W4177" s="867"/>
      <c r="X4177" s="867"/>
      <c r="Y4177" s="867" t="str">
        <f t="shared" si="290"/>
        <v/>
      </c>
      <c r="Z4177" s="867"/>
    </row>
    <row r="4178" spans="1:26" s="325" customFormat="1" ht="60" customHeight="1" outlineLevel="1">
      <c r="A4178" s="321"/>
      <c r="B4178" s="320"/>
      <c r="C4178" s="439"/>
      <c r="D4178" s="328"/>
      <c r="E4178" s="318" t="s">
        <v>7725</v>
      </c>
      <c r="F4178" s="316" t="s">
        <v>10534</v>
      </c>
      <c r="G4178" s="318" t="s">
        <v>7726</v>
      </c>
      <c r="H4178" s="318" t="s">
        <v>9</v>
      </c>
      <c r="I4178" s="322" t="s">
        <v>660</v>
      </c>
      <c r="J4178" s="402" t="s">
        <v>5684</v>
      </c>
      <c r="K4178" s="864" t="str">
        <f t="shared" si="286"/>
        <v/>
      </c>
      <c r="L4178" s="557" t="s">
        <v>3656</v>
      </c>
      <c r="M4178" s="558" t="s">
        <v>3655</v>
      </c>
      <c r="N4178" s="597" t="s">
        <v>18929</v>
      </c>
      <c r="O4178" s="558"/>
      <c r="P4178" s="598"/>
      <c r="Q4178" s="867" t="str">
        <f t="shared" ca="1" si="287"/>
        <v/>
      </c>
      <c r="R4178" s="867" t="str">
        <f t="shared" ca="1" si="288"/>
        <v/>
      </c>
      <c r="S4178" s="867" t="str">
        <f>IFERROR(IF(VLOOKUP("*"&amp;TRIM($F4178)&amp;"*",dump!$A:$D,4,FALSE)="","空文字",VLOOKUP("*"&amp;TRIM($F4178)&amp;"*",dump!$A:$D,4,FALSE)),"NA")</f>
        <v>NA</v>
      </c>
      <c r="T4178" s="867" t="str">
        <f t="shared" ca="1" si="289"/>
        <v>●</v>
      </c>
      <c r="U4178" s="867"/>
      <c r="V4178" s="867"/>
      <c r="W4178" s="867"/>
      <c r="X4178" s="867"/>
      <c r="Y4178" s="867" t="str">
        <f t="shared" si="290"/>
        <v/>
      </c>
      <c r="Z4178" s="867"/>
    </row>
    <row r="4179" spans="1:26" s="325" customFormat="1" ht="30" customHeight="1" outlineLevel="1">
      <c r="A4179" s="321"/>
      <c r="B4179" s="320"/>
      <c r="C4179" s="439"/>
      <c r="D4179" s="328"/>
      <c r="E4179" s="318" t="s">
        <v>10535</v>
      </c>
      <c r="F4179" s="316" t="s">
        <v>10536</v>
      </c>
      <c r="G4179" s="318" t="s">
        <v>10537</v>
      </c>
      <c r="H4179" s="318" t="s">
        <v>9</v>
      </c>
      <c r="I4179" s="322" t="s">
        <v>660</v>
      </c>
      <c r="J4179" s="402" t="s">
        <v>5684</v>
      </c>
      <c r="K4179" s="864" t="str">
        <f t="shared" si="286"/>
        <v/>
      </c>
      <c r="L4179" s="557" t="s">
        <v>3656</v>
      </c>
      <c r="M4179" s="558" t="s">
        <v>3655</v>
      </c>
      <c r="N4179" s="597" t="s">
        <v>18604</v>
      </c>
      <c r="O4179" s="558"/>
      <c r="P4179" s="598"/>
      <c r="Q4179" s="867" t="str">
        <f t="shared" ca="1" si="287"/>
        <v/>
      </c>
      <c r="R4179" s="867" t="str">
        <f t="shared" ca="1" si="288"/>
        <v/>
      </c>
      <c r="S4179" s="867" t="str">
        <f>IFERROR(IF(VLOOKUP("*"&amp;TRIM($F4179)&amp;"*",dump!$A:$D,4,FALSE)="","空文字",VLOOKUP("*"&amp;TRIM($F4179)&amp;"*",dump!$A:$D,4,FALSE)),"NA")</f>
        <v>NA</v>
      </c>
      <c r="T4179" s="867" t="str">
        <f t="shared" ca="1" si="289"/>
        <v>●</v>
      </c>
      <c r="U4179" s="867"/>
      <c r="V4179" s="867"/>
      <c r="W4179" s="867"/>
      <c r="X4179" s="867"/>
      <c r="Y4179" s="867" t="str">
        <f t="shared" si="290"/>
        <v/>
      </c>
      <c r="Z4179" s="867"/>
    </row>
    <row r="4180" spans="1:26" s="325" customFormat="1" ht="93.75" customHeight="1" outlineLevel="1">
      <c r="A4180" s="321"/>
      <c r="B4180" s="320"/>
      <c r="C4180" s="439"/>
      <c r="D4180" s="328"/>
      <c r="E4180" s="318" t="s">
        <v>10538</v>
      </c>
      <c r="F4180" s="316" t="s">
        <v>10539</v>
      </c>
      <c r="G4180" s="318" t="s">
        <v>10540</v>
      </c>
      <c r="H4180" s="318" t="s">
        <v>9</v>
      </c>
      <c r="I4180" s="322" t="s">
        <v>660</v>
      </c>
      <c r="J4180" s="402" t="s">
        <v>5684</v>
      </c>
      <c r="K4180" s="864" t="str">
        <f t="shared" si="286"/>
        <v/>
      </c>
      <c r="L4180" s="557" t="s">
        <v>3656</v>
      </c>
      <c r="M4180" s="558" t="s">
        <v>3655</v>
      </c>
      <c r="N4180" s="597" t="s">
        <v>19558</v>
      </c>
      <c r="O4180" s="558"/>
      <c r="P4180" s="598"/>
      <c r="Q4180" s="867" t="str">
        <f t="shared" ca="1" si="287"/>
        <v/>
      </c>
      <c r="R4180" s="867" t="str">
        <f t="shared" ca="1" si="288"/>
        <v/>
      </c>
      <c r="S4180" s="867" t="str">
        <f>IFERROR(IF(VLOOKUP("*"&amp;TRIM($F4180)&amp;"*",dump!$A:$D,4,FALSE)="","空文字",VLOOKUP("*"&amp;TRIM($F4180)&amp;"*",dump!$A:$D,4,FALSE)),"NA")</f>
        <v>NA</v>
      </c>
      <c r="T4180" s="867" t="str">
        <f t="shared" ca="1" si="289"/>
        <v>●</v>
      </c>
      <c r="U4180" s="867"/>
      <c r="V4180" s="867"/>
      <c r="W4180" s="867"/>
      <c r="X4180" s="867"/>
      <c r="Y4180" s="867" t="str">
        <f t="shared" si="290"/>
        <v/>
      </c>
      <c r="Z4180" s="867"/>
    </row>
    <row r="4181" spans="1:26" s="325" customFormat="1" ht="93.75" customHeight="1" outlineLevel="1">
      <c r="A4181" s="321"/>
      <c r="B4181" s="320"/>
      <c r="C4181" s="439"/>
      <c r="D4181" s="328"/>
      <c r="E4181" s="530" t="s">
        <v>10524</v>
      </c>
      <c r="F4181" s="316" t="s">
        <v>7727</v>
      </c>
      <c r="G4181" s="318" t="s">
        <v>7728</v>
      </c>
      <c r="H4181" s="318" t="s">
        <v>9</v>
      </c>
      <c r="I4181" s="322" t="s">
        <v>660</v>
      </c>
      <c r="J4181" s="402" t="s">
        <v>5684</v>
      </c>
      <c r="K4181" s="864" t="str">
        <f t="shared" si="286"/>
        <v/>
      </c>
      <c r="L4181" s="557" t="s">
        <v>3656</v>
      </c>
      <c r="M4181" s="558" t="s">
        <v>3655</v>
      </c>
      <c r="N4181" s="597" t="s">
        <v>19559</v>
      </c>
      <c r="O4181" s="558"/>
      <c r="P4181" s="598"/>
      <c r="Q4181" s="867" t="str">
        <f t="shared" ca="1" si="287"/>
        <v/>
      </c>
      <c r="R4181" s="867" t="str">
        <f t="shared" ca="1" si="288"/>
        <v/>
      </c>
      <c r="S4181" s="867" t="str">
        <f>IFERROR(IF(VLOOKUP("*"&amp;TRIM($F4181)&amp;"*",dump!$A:$D,4,FALSE)="","空文字",VLOOKUP("*"&amp;TRIM($F4181)&amp;"*",dump!$A:$D,4,FALSE)),"NA")</f>
        <v>NA</v>
      </c>
      <c r="T4181" s="867" t="str">
        <f t="shared" ca="1" si="289"/>
        <v>●</v>
      </c>
      <c r="U4181" s="867"/>
      <c r="V4181" s="867"/>
      <c r="W4181" s="867"/>
      <c r="X4181" s="867"/>
      <c r="Y4181" s="867" t="str">
        <f t="shared" si="290"/>
        <v/>
      </c>
      <c r="Z4181" s="867"/>
    </row>
    <row r="4182" spans="1:26" s="325" customFormat="1" ht="93.75" customHeight="1" outlineLevel="1">
      <c r="A4182" s="321"/>
      <c r="B4182" s="320"/>
      <c r="C4182" s="439"/>
      <c r="D4182" s="328"/>
      <c r="E4182" s="530" t="s">
        <v>7729</v>
      </c>
      <c r="F4182" s="316" t="s">
        <v>7730</v>
      </c>
      <c r="G4182" s="318" t="s">
        <v>10525</v>
      </c>
      <c r="H4182" s="318" t="s">
        <v>9</v>
      </c>
      <c r="I4182" s="322" t="s">
        <v>660</v>
      </c>
      <c r="J4182" s="402" t="s">
        <v>5684</v>
      </c>
      <c r="K4182" s="864" t="str">
        <f t="shared" si="286"/>
        <v/>
      </c>
      <c r="L4182" s="557" t="s">
        <v>3656</v>
      </c>
      <c r="M4182" s="558" t="s">
        <v>3655</v>
      </c>
      <c r="N4182" s="597" t="s">
        <v>19560</v>
      </c>
      <c r="O4182" s="558"/>
      <c r="P4182" s="598"/>
      <c r="Q4182" s="867" t="str">
        <f t="shared" ca="1" si="287"/>
        <v/>
      </c>
      <c r="R4182" s="867" t="str">
        <f t="shared" ca="1" si="288"/>
        <v/>
      </c>
      <c r="S4182" s="867" t="str">
        <f>IFERROR(IF(VLOOKUP("*"&amp;TRIM($F4182)&amp;"*",dump!$A:$D,4,FALSE)="","空文字",VLOOKUP("*"&amp;TRIM($F4182)&amp;"*",dump!$A:$D,4,FALSE)),"NA")</f>
        <v>NA</v>
      </c>
      <c r="T4182" s="867" t="str">
        <f t="shared" ca="1" si="289"/>
        <v>●</v>
      </c>
      <c r="U4182" s="867"/>
      <c r="V4182" s="867"/>
      <c r="W4182" s="867"/>
      <c r="X4182" s="867"/>
      <c r="Y4182" s="867" t="str">
        <f t="shared" si="290"/>
        <v/>
      </c>
      <c r="Z4182" s="867"/>
    </row>
    <row r="4183" spans="1:26" s="325" customFormat="1" ht="93.75" customHeight="1" outlineLevel="1">
      <c r="A4183" s="321"/>
      <c r="B4183" s="320"/>
      <c r="C4183" s="439"/>
      <c r="D4183" s="328"/>
      <c r="E4183" s="530" t="s">
        <v>10526</v>
      </c>
      <c r="F4183" s="316" t="s">
        <v>7731</v>
      </c>
      <c r="G4183" s="318" t="s">
        <v>10527</v>
      </c>
      <c r="H4183" s="318" t="s">
        <v>9</v>
      </c>
      <c r="I4183" s="322" t="s">
        <v>660</v>
      </c>
      <c r="J4183" s="402" t="s">
        <v>5684</v>
      </c>
      <c r="K4183" s="864" t="str">
        <f t="shared" si="286"/>
        <v/>
      </c>
      <c r="L4183" s="557" t="s">
        <v>3656</v>
      </c>
      <c r="M4183" s="558" t="s">
        <v>3655</v>
      </c>
      <c r="N4183" s="597" t="s">
        <v>19561</v>
      </c>
      <c r="O4183" s="558"/>
      <c r="P4183" s="598"/>
      <c r="Q4183" s="867" t="str">
        <f t="shared" ca="1" si="287"/>
        <v/>
      </c>
      <c r="R4183" s="867" t="str">
        <f t="shared" ca="1" si="288"/>
        <v/>
      </c>
      <c r="S4183" s="867" t="str">
        <f>IFERROR(IF(VLOOKUP("*"&amp;TRIM($F4183)&amp;"*",dump!$A:$D,4,FALSE)="","空文字",VLOOKUP("*"&amp;TRIM($F4183)&amp;"*",dump!$A:$D,4,FALSE)),"NA")</f>
        <v>NA</v>
      </c>
      <c r="T4183" s="867" t="str">
        <f t="shared" ca="1" si="289"/>
        <v>●</v>
      </c>
      <c r="U4183" s="867"/>
      <c r="V4183" s="867"/>
      <c r="W4183" s="867"/>
      <c r="X4183" s="867"/>
      <c r="Y4183" s="867" t="str">
        <f t="shared" si="290"/>
        <v/>
      </c>
      <c r="Z4183" s="867"/>
    </row>
    <row r="4184" spans="1:26" s="325" customFormat="1" ht="93.75" customHeight="1" outlineLevel="1">
      <c r="A4184" s="321"/>
      <c r="B4184" s="320"/>
      <c r="C4184" s="439"/>
      <c r="D4184" s="328"/>
      <c r="E4184" s="530" t="s">
        <v>15910</v>
      </c>
      <c r="F4184" s="316" t="s">
        <v>7732</v>
      </c>
      <c r="G4184" s="318" t="s">
        <v>10541</v>
      </c>
      <c r="H4184" s="318" t="s">
        <v>9</v>
      </c>
      <c r="I4184" s="322" t="s">
        <v>660</v>
      </c>
      <c r="J4184" s="402" t="s">
        <v>5684</v>
      </c>
      <c r="K4184" s="864" t="str">
        <f t="shared" si="286"/>
        <v/>
      </c>
      <c r="L4184" s="557" t="s">
        <v>3656</v>
      </c>
      <c r="M4184" s="558" t="s">
        <v>3655</v>
      </c>
      <c r="N4184" s="597" t="s">
        <v>19562</v>
      </c>
      <c r="O4184" s="558"/>
      <c r="P4184" s="598"/>
      <c r="Q4184" s="867" t="str">
        <f t="shared" ca="1" si="287"/>
        <v/>
      </c>
      <c r="R4184" s="867" t="str">
        <f t="shared" ca="1" si="288"/>
        <v/>
      </c>
      <c r="S4184" s="867" t="str">
        <f>IFERROR(IF(VLOOKUP("*"&amp;TRIM($F4184)&amp;"*",dump!$A:$D,4,FALSE)="","空文字",VLOOKUP("*"&amp;TRIM($F4184)&amp;"*",dump!$A:$D,4,FALSE)),"NA")</f>
        <v>NA</v>
      </c>
      <c r="T4184" s="867" t="str">
        <f t="shared" ca="1" si="289"/>
        <v>●</v>
      </c>
      <c r="U4184" s="867"/>
      <c r="V4184" s="867"/>
      <c r="W4184" s="867"/>
      <c r="X4184" s="867"/>
      <c r="Y4184" s="867" t="str">
        <f t="shared" si="290"/>
        <v/>
      </c>
      <c r="Z4184" s="867"/>
    </row>
    <row r="4185" spans="1:26" s="187" customFormat="1" ht="93.75" customHeight="1" outlineLevel="1">
      <c r="A4185" s="315"/>
      <c r="B4185" s="320"/>
      <c r="C4185" s="439"/>
      <c r="D4185" s="328"/>
      <c r="E4185" s="524" t="s">
        <v>15953</v>
      </c>
      <c r="F4185" s="316" t="s">
        <v>15954</v>
      </c>
      <c r="G4185" s="318" t="s">
        <v>15775</v>
      </c>
      <c r="H4185" s="318" t="s">
        <v>9</v>
      </c>
      <c r="I4185" s="322" t="s">
        <v>660</v>
      </c>
      <c r="J4185" s="402" t="s">
        <v>5684</v>
      </c>
      <c r="K4185" s="864" t="str">
        <f t="shared" si="286"/>
        <v/>
      </c>
      <c r="L4185" s="557" t="s">
        <v>3656</v>
      </c>
      <c r="M4185" s="558" t="s">
        <v>3655</v>
      </c>
      <c r="N4185" s="559" t="s">
        <v>19016</v>
      </c>
      <c r="O4185" s="558"/>
      <c r="P4185" s="599"/>
      <c r="Q4185" s="867" t="str">
        <f t="shared" ca="1" si="287"/>
        <v/>
      </c>
      <c r="R4185" s="867" t="str">
        <f t="shared" ca="1" si="288"/>
        <v/>
      </c>
      <c r="S4185" s="867" t="str">
        <f>IFERROR(IF(VLOOKUP("*"&amp;TRIM($F4185)&amp;"*",dump!$A:$D,4,FALSE)="","空文字",VLOOKUP("*"&amp;TRIM($F4185)&amp;"*",dump!$A:$D,4,FALSE)),"NA")</f>
        <v>NA</v>
      </c>
      <c r="T4185" s="867" t="str">
        <f t="shared" ca="1" si="289"/>
        <v>●</v>
      </c>
      <c r="U4185" s="867"/>
      <c r="V4185" s="867"/>
      <c r="W4185" s="867"/>
      <c r="X4185" s="867"/>
      <c r="Y4185" s="867" t="str">
        <f t="shared" si="290"/>
        <v/>
      </c>
      <c r="Z4185" s="867"/>
    </row>
    <row r="4186" spans="1:26" s="325" customFormat="1" ht="93.75" customHeight="1" outlineLevel="1">
      <c r="A4186" s="321"/>
      <c r="B4186" s="320"/>
      <c r="C4186" s="439"/>
      <c r="D4186" s="215" t="s">
        <v>10542</v>
      </c>
      <c r="E4186" s="213"/>
      <c r="F4186" s="221" t="s">
        <v>10543</v>
      </c>
      <c r="G4186" s="223"/>
      <c r="H4186" s="223" t="s">
        <v>218</v>
      </c>
      <c r="I4186" s="219"/>
      <c r="J4186" s="403" t="s">
        <v>5684</v>
      </c>
      <c r="K4186" s="864" t="str">
        <f t="shared" si="286"/>
        <v/>
      </c>
      <c r="L4186" s="557" t="s">
        <v>3656</v>
      </c>
      <c r="M4186" s="558" t="s">
        <v>3655</v>
      </c>
      <c r="N4186" s="597" t="s">
        <v>19563</v>
      </c>
      <c r="O4186" s="558"/>
      <c r="P4186" s="598"/>
      <c r="Q4186" s="867" t="str">
        <f t="shared" ca="1" si="287"/>
        <v/>
      </c>
      <c r="R4186" s="867" t="str">
        <f t="shared" ca="1" si="288"/>
        <v/>
      </c>
      <c r="S4186" s="867" t="str">
        <f>IFERROR(IF(VLOOKUP("*"&amp;TRIM($F4186)&amp;"*",dump!$A:$D,4,FALSE)="","空文字",VLOOKUP("*"&amp;TRIM($F4186)&amp;"*",dump!$A:$D,4,FALSE)),"NA")</f>
        <v>NA</v>
      </c>
      <c r="T4186" s="867" t="str">
        <f t="shared" ca="1" si="289"/>
        <v>●</v>
      </c>
      <c r="U4186" s="867"/>
      <c r="V4186" s="867"/>
      <c r="W4186" s="867"/>
      <c r="X4186" s="867"/>
      <c r="Y4186" s="867" t="str">
        <f t="shared" si="290"/>
        <v/>
      </c>
      <c r="Z4186" s="867"/>
    </row>
    <row r="4187" spans="1:26" s="325" customFormat="1" ht="15" customHeight="1" outlineLevel="1">
      <c r="A4187" s="321"/>
      <c r="B4187" s="320"/>
      <c r="C4187" s="439"/>
      <c r="D4187" s="328"/>
      <c r="E4187" s="530" t="s">
        <v>10544</v>
      </c>
      <c r="F4187" s="316" t="s">
        <v>7733</v>
      </c>
      <c r="G4187" s="318" t="s">
        <v>7734</v>
      </c>
      <c r="H4187" s="318" t="s">
        <v>418</v>
      </c>
      <c r="I4187" s="322" t="s">
        <v>660</v>
      </c>
      <c r="J4187" s="402" t="s">
        <v>5684</v>
      </c>
      <c r="K4187" s="864" t="str">
        <f t="shared" si="286"/>
        <v/>
      </c>
      <c r="L4187" s="557" t="s">
        <v>3656</v>
      </c>
      <c r="M4187" s="558" t="s">
        <v>3655</v>
      </c>
      <c r="N4187" s="597" t="s">
        <v>19564</v>
      </c>
      <c r="O4187" s="558"/>
      <c r="P4187" s="598"/>
      <c r="Q4187" s="867" t="str">
        <f t="shared" ca="1" si="287"/>
        <v/>
      </c>
      <c r="R4187" s="867" t="str">
        <f t="shared" ca="1" si="288"/>
        <v/>
      </c>
      <c r="S4187" s="867" t="str">
        <f>IFERROR(IF(VLOOKUP("*"&amp;TRIM($F4187)&amp;"*",dump!$A:$D,4,FALSE)="","空文字",VLOOKUP("*"&amp;TRIM($F4187)&amp;"*",dump!$A:$D,4,FALSE)),"NA")</f>
        <v>NA</v>
      </c>
      <c r="T4187" s="867" t="str">
        <f t="shared" ca="1" si="289"/>
        <v>●</v>
      </c>
      <c r="U4187" s="867"/>
      <c r="V4187" s="867"/>
      <c r="W4187" s="867"/>
      <c r="X4187" s="867"/>
      <c r="Y4187" s="867" t="str">
        <f t="shared" si="290"/>
        <v/>
      </c>
      <c r="Z4187" s="867"/>
    </row>
    <row r="4188" spans="1:26" s="325" customFormat="1" ht="30" customHeight="1" outlineLevel="1">
      <c r="A4188" s="321"/>
      <c r="B4188" s="320"/>
      <c r="C4188" s="439"/>
      <c r="D4188" s="328"/>
      <c r="E4188" s="318" t="s">
        <v>10545</v>
      </c>
      <c r="F4188" s="316" t="s">
        <v>7735</v>
      </c>
      <c r="G4188" s="318" t="s">
        <v>7736</v>
      </c>
      <c r="H4188" s="318" t="s">
        <v>418</v>
      </c>
      <c r="I4188" s="322" t="s">
        <v>660</v>
      </c>
      <c r="J4188" s="402" t="s">
        <v>5684</v>
      </c>
      <c r="K4188" s="864" t="str">
        <f t="shared" si="286"/>
        <v/>
      </c>
      <c r="L4188" s="557" t="s">
        <v>3656</v>
      </c>
      <c r="M4188" s="558" t="s">
        <v>3655</v>
      </c>
      <c r="N4188" s="597" t="s">
        <v>19565</v>
      </c>
      <c r="O4188" s="558"/>
      <c r="P4188" s="598"/>
      <c r="Q4188" s="867" t="str">
        <f t="shared" ca="1" si="287"/>
        <v/>
      </c>
      <c r="R4188" s="867" t="str">
        <f t="shared" ca="1" si="288"/>
        <v/>
      </c>
      <c r="S4188" s="867" t="str">
        <f>IFERROR(IF(VLOOKUP("*"&amp;TRIM($F4188)&amp;"*",dump!$A:$D,4,FALSE)="","空文字",VLOOKUP("*"&amp;TRIM($F4188)&amp;"*",dump!$A:$D,4,FALSE)),"NA")</f>
        <v>NA</v>
      </c>
      <c r="T4188" s="867" t="str">
        <f t="shared" ca="1" si="289"/>
        <v>●</v>
      </c>
      <c r="U4188" s="867"/>
      <c r="V4188" s="867"/>
      <c r="W4188" s="867"/>
      <c r="X4188" s="867"/>
      <c r="Y4188" s="867" t="str">
        <f t="shared" si="290"/>
        <v/>
      </c>
      <c r="Z4188" s="867"/>
    </row>
    <row r="4189" spans="1:26" s="325" customFormat="1" ht="30" customHeight="1" outlineLevel="1">
      <c r="A4189" s="321"/>
      <c r="B4189" s="320"/>
      <c r="C4189" s="439"/>
      <c r="D4189" s="328"/>
      <c r="E4189" s="318" t="s">
        <v>10546</v>
      </c>
      <c r="F4189" s="316" t="s">
        <v>7737</v>
      </c>
      <c r="G4189" s="318" t="s">
        <v>7738</v>
      </c>
      <c r="H4189" s="318" t="s">
        <v>418</v>
      </c>
      <c r="I4189" s="322" t="s">
        <v>660</v>
      </c>
      <c r="J4189" s="402" t="s">
        <v>5684</v>
      </c>
      <c r="K4189" s="864" t="str">
        <f t="shared" si="286"/>
        <v/>
      </c>
      <c r="L4189" s="557" t="s">
        <v>3656</v>
      </c>
      <c r="M4189" s="558" t="s">
        <v>3655</v>
      </c>
      <c r="N4189" s="597" t="s">
        <v>18608</v>
      </c>
      <c r="O4189" s="558"/>
      <c r="P4189" s="598"/>
      <c r="Q4189" s="867" t="str">
        <f t="shared" ca="1" si="287"/>
        <v/>
      </c>
      <c r="R4189" s="867" t="str">
        <f t="shared" ca="1" si="288"/>
        <v/>
      </c>
      <c r="S4189" s="867" t="str">
        <f>IFERROR(IF(VLOOKUP("*"&amp;TRIM($F4189)&amp;"*",dump!$A:$D,4,FALSE)="","空文字",VLOOKUP("*"&amp;TRIM($F4189)&amp;"*",dump!$A:$D,4,FALSE)),"NA")</f>
        <v>NA</v>
      </c>
      <c r="T4189" s="867" t="str">
        <f t="shared" ca="1" si="289"/>
        <v>●</v>
      </c>
      <c r="U4189" s="867"/>
      <c r="V4189" s="867"/>
      <c r="W4189" s="867"/>
      <c r="X4189" s="867"/>
      <c r="Y4189" s="867" t="str">
        <f t="shared" si="290"/>
        <v/>
      </c>
      <c r="Z4189" s="867"/>
    </row>
    <row r="4190" spans="1:26" s="325" customFormat="1" ht="15" customHeight="1" outlineLevel="1">
      <c r="A4190" s="321"/>
      <c r="B4190" s="320"/>
      <c r="C4190" s="439"/>
      <c r="D4190" s="328"/>
      <c r="E4190" s="318" t="s">
        <v>10547</v>
      </c>
      <c r="F4190" s="316" t="s">
        <v>7739</v>
      </c>
      <c r="G4190" s="318" t="s">
        <v>10548</v>
      </c>
      <c r="H4190" s="318" t="s">
        <v>418</v>
      </c>
      <c r="I4190" s="322" t="s">
        <v>660</v>
      </c>
      <c r="J4190" s="402" t="s">
        <v>5684</v>
      </c>
      <c r="K4190" s="864" t="str">
        <f t="shared" si="286"/>
        <v/>
      </c>
      <c r="L4190" s="557" t="s">
        <v>3656</v>
      </c>
      <c r="M4190" s="558" t="s">
        <v>3655</v>
      </c>
      <c r="N4190" s="597" t="s">
        <v>19566</v>
      </c>
      <c r="O4190" s="558"/>
      <c r="P4190" s="598"/>
      <c r="Q4190" s="867" t="str">
        <f t="shared" ca="1" si="287"/>
        <v/>
      </c>
      <c r="R4190" s="867" t="str">
        <f t="shared" ca="1" si="288"/>
        <v/>
      </c>
      <c r="S4190" s="867" t="str">
        <f>IFERROR(IF(VLOOKUP("*"&amp;TRIM($F4190)&amp;"*",dump!$A:$D,4,FALSE)="","空文字",VLOOKUP("*"&amp;TRIM($F4190)&amp;"*",dump!$A:$D,4,FALSE)),"NA")</f>
        <v>NA</v>
      </c>
      <c r="T4190" s="867" t="str">
        <f t="shared" ca="1" si="289"/>
        <v>●</v>
      </c>
      <c r="U4190" s="867"/>
      <c r="V4190" s="867"/>
      <c r="W4190" s="867"/>
      <c r="X4190" s="867"/>
      <c r="Y4190" s="867" t="str">
        <f t="shared" si="290"/>
        <v/>
      </c>
      <c r="Z4190" s="867"/>
    </row>
    <row r="4191" spans="1:26" s="325" customFormat="1" ht="45" customHeight="1" outlineLevel="1">
      <c r="A4191" s="321"/>
      <c r="B4191" s="320"/>
      <c r="C4191" s="439"/>
      <c r="D4191" s="328"/>
      <c r="E4191" s="318" t="s">
        <v>10549</v>
      </c>
      <c r="F4191" s="316" t="s">
        <v>7740</v>
      </c>
      <c r="G4191" s="318" t="s">
        <v>10550</v>
      </c>
      <c r="H4191" s="318" t="s">
        <v>10551</v>
      </c>
      <c r="I4191" s="322" t="s">
        <v>660</v>
      </c>
      <c r="J4191" s="402" t="s">
        <v>5684</v>
      </c>
      <c r="K4191" s="864" t="str">
        <f t="shared" si="286"/>
        <v/>
      </c>
      <c r="L4191" s="557" t="s">
        <v>3656</v>
      </c>
      <c r="M4191" s="558" t="s">
        <v>3655</v>
      </c>
      <c r="N4191" s="597" t="s">
        <v>19567</v>
      </c>
      <c r="O4191" s="558"/>
      <c r="P4191" s="598"/>
      <c r="Q4191" s="867" t="str">
        <f t="shared" ca="1" si="287"/>
        <v/>
      </c>
      <c r="R4191" s="867" t="str">
        <f t="shared" ca="1" si="288"/>
        <v/>
      </c>
      <c r="S4191" s="867" t="str">
        <f>IFERROR(IF(VLOOKUP("*"&amp;TRIM($F4191)&amp;"*",dump!$A:$D,4,FALSE)="","空文字",VLOOKUP("*"&amp;TRIM($F4191)&amp;"*",dump!$A:$D,4,FALSE)),"NA")</f>
        <v>NA</v>
      </c>
      <c r="T4191" s="867" t="str">
        <f t="shared" ca="1" si="289"/>
        <v>●</v>
      </c>
      <c r="U4191" s="867"/>
      <c r="V4191" s="867"/>
      <c r="W4191" s="867"/>
      <c r="X4191" s="867"/>
      <c r="Y4191" s="867" t="str">
        <f t="shared" si="290"/>
        <v/>
      </c>
      <c r="Z4191" s="867"/>
    </row>
    <row r="4192" spans="1:26" s="325" customFormat="1" ht="15" customHeight="1" outlineLevel="1">
      <c r="A4192" s="321"/>
      <c r="B4192" s="320"/>
      <c r="C4192" s="439"/>
      <c r="D4192" s="328"/>
      <c r="E4192" s="318" t="s">
        <v>10552</v>
      </c>
      <c r="F4192" s="316" t="s">
        <v>7741</v>
      </c>
      <c r="G4192" s="318" t="s">
        <v>7742</v>
      </c>
      <c r="H4192" s="318" t="s">
        <v>418</v>
      </c>
      <c r="I4192" s="322" t="s">
        <v>660</v>
      </c>
      <c r="J4192" s="402" t="s">
        <v>5684</v>
      </c>
      <c r="K4192" s="864" t="str">
        <f t="shared" si="286"/>
        <v/>
      </c>
      <c r="L4192" s="557" t="s">
        <v>3656</v>
      </c>
      <c r="M4192" s="558" t="s">
        <v>3655</v>
      </c>
      <c r="N4192" s="597" t="s">
        <v>19568</v>
      </c>
      <c r="O4192" s="558"/>
      <c r="P4192" s="598"/>
      <c r="Q4192" s="867" t="str">
        <f t="shared" ca="1" si="287"/>
        <v/>
      </c>
      <c r="R4192" s="867" t="str">
        <f t="shared" ca="1" si="288"/>
        <v/>
      </c>
      <c r="S4192" s="867" t="str">
        <f>IFERROR(IF(VLOOKUP("*"&amp;TRIM($F4192)&amp;"*",dump!$A:$D,4,FALSE)="","空文字",VLOOKUP("*"&amp;TRIM($F4192)&amp;"*",dump!$A:$D,4,FALSE)),"NA")</f>
        <v>NA</v>
      </c>
      <c r="T4192" s="867" t="str">
        <f t="shared" ca="1" si="289"/>
        <v>●</v>
      </c>
      <c r="U4192" s="867"/>
      <c r="V4192" s="867"/>
      <c r="W4192" s="867"/>
      <c r="X4192" s="867"/>
      <c r="Y4192" s="867" t="str">
        <f t="shared" si="290"/>
        <v/>
      </c>
      <c r="Z4192" s="867"/>
    </row>
    <row r="4193" spans="1:26" s="325" customFormat="1" ht="45" customHeight="1" outlineLevel="1">
      <c r="A4193" s="321"/>
      <c r="B4193" s="320"/>
      <c r="C4193" s="439"/>
      <c r="D4193" s="328"/>
      <c r="E4193" s="318" t="s">
        <v>10553</v>
      </c>
      <c r="F4193" s="316" t="s">
        <v>7743</v>
      </c>
      <c r="G4193" s="318" t="s">
        <v>10554</v>
      </c>
      <c r="H4193" s="318" t="s">
        <v>418</v>
      </c>
      <c r="I4193" s="322" t="s">
        <v>660</v>
      </c>
      <c r="J4193" s="402" t="s">
        <v>5684</v>
      </c>
      <c r="K4193" s="864" t="str">
        <f t="shared" si="286"/>
        <v/>
      </c>
      <c r="L4193" s="557" t="s">
        <v>3656</v>
      </c>
      <c r="M4193" s="558" t="s">
        <v>3655</v>
      </c>
      <c r="N4193" s="597" t="s">
        <v>19569</v>
      </c>
      <c r="O4193" s="558"/>
      <c r="P4193" s="598"/>
      <c r="Q4193" s="867" t="str">
        <f t="shared" ca="1" si="287"/>
        <v/>
      </c>
      <c r="R4193" s="867" t="str">
        <f t="shared" ca="1" si="288"/>
        <v/>
      </c>
      <c r="S4193" s="867" t="str">
        <f>IFERROR(IF(VLOOKUP("*"&amp;TRIM($F4193)&amp;"*",dump!$A:$D,4,FALSE)="","空文字",VLOOKUP("*"&amp;TRIM($F4193)&amp;"*",dump!$A:$D,4,FALSE)),"NA")</f>
        <v>NA</v>
      </c>
      <c r="T4193" s="867" t="str">
        <f t="shared" ca="1" si="289"/>
        <v>●</v>
      </c>
      <c r="U4193" s="867"/>
      <c r="V4193" s="867"/>
      <c r="W4193" s="867"/>
      <c r="X4193" s="867"/>
      <c r="Y4193" s="867" t="str">
        <f t="shared" si="290"/>
        <v/>
      </c>
      <c r="Z4193" s="867"/>
    </row>
    <row r="4194" spans="1:26" s="325" customFormat="1" ht="45" customHeight="1" outlineLevel="1">
      <c r="A4194" s="321"/>
      <c r="B4194" s="320"/>
      <c r="C4194" s="439"/>
      <c r="D4194" s="328"/>
      <c r="E4194" s="318" t="s">
        <v>10555</v>
      </c>
      <c r="F4194" s="316" t="s">
        <v>7744</v>
      </c>
      <c r="G4194" s="318" t="s">
        <v>10556</v>
      </c>
      <c r="H4194" s="318" t="s">
        <v>418</v>
      </c>
      <c r="I4194" s="322" t="s">
        <v>660</v>
      </c>
      <c r="J4194" s="402" t="s">
        <v>5684</v>
      </c>
      <c r="K4194" s="864" t="str">
        <f t="shared" si="286"/>
        <v/>
      </c>
      <c r="L4194" s="557" t="s">
        <v>3656</v>
      </c>
      <c r="M4194" s="558" t="s">
        <v>3655</v>
      </c>
      <c r="N4194" s="597" t="s">
        <v>19570</v>
      </c>
      <c r="O4194" s="558"/>
      <c r="P4194" s="598"/>
      <c r="Q4194" s="867" t="str">
        <f t="shared" ca="1" si="287"/>
        <v/>
      </c>
      <c r="R4194" s="867" t="str">
        <f t="shared" ca="1" si="288"/>
        <v/>
      </c>
      <c r="S4194" s="867" t="str">
        <f>IFERROR(IF(VLOOKUP("*"&amp;TRIM($F4194)&amp;"*",dump!$A:$D,4,FALSE)="","空文字",VLOOKUP("*"&amp;TRIM($F4194)&amp;"*",dump!$A:$D,4,FALSE)),"NA")</f>
        <v>NA</v>
      </c>
      <c r="T4194" s="867" t="str">
        <f t="shared" ca="1" si="289"/>
        <v>●</v>
      </c>
      <c r="U4194" s="867"/>
      <c r="V4194" s="867"/>
      <c r="W4194" s="867"/>
      <c r="X4194" s="867"/>
      <c r="Y4194" s="867" t="str">
        <f t="shared" si="290"/>
        <v/>
      </c>
      <c r="Z4194" s="867"/>
    </row>
    <row r="4195" spans="1:26" s="325" customFormat="1" ht="45" customHeight="1" outlineLevel="1">
      <c r="A4195" s="321"/>
      <c r="B4195" s="320"/>
      <c r="C4195" s="439"/>
      <c r="D4195" s="328"/>
      <c r="E4195" s="318" t="s">
        <v>10557</v>
      </c>
      <c r="F4195" s="316" t="s">
        <v>7745</v>
      </c>
      <c r="G4195" s="318" t="s">
        <v>10558</v>
      </c>
      <c r="H4195" s="318" t="s">
        <v>418</v>
      </c>
      <c r="I4195" s="322" t="s">
        <v>660</v>
      </c>
      <c r="J4195" s="402" t="s">
        <v>5684</v>
      </c>
      <c r="K4195" s="864" t="str">
        <f t="shared" si="286"/>
        <v/>
      </c>
      <c r="L4195" s="557" t="s">
        <v>3656</v>
      </c>
      <c r="M4195" s="558" t="s">
        <v>3655</v>
      </c>
      <c r="N4195" s="597" t="s">
        <v>19571</v>
      </c>
      <c r="O4195" s="558"/>
      <c r="P4195" s="598"/>
      <c r="Q4195" s="867" t="str">
        <f t="shared" ca="1" si="287"/>
        <v/>
      </c>
      <c r="R4195" s="867" t="str">
        <f t="shared" ca="1" si="288"/>
        <v/>
      </c>
      <c r="S4195" s="867" t="str">
        <f>IFERROR(IF(VLOOKUP("*"&amp;TRIM($F4195)&amp;"*",dump!$A:$D,4,FALSE)="","空文字",VLOOKUP("*"&amp;TRIM($F4195)&amp;"*",dump!$A:$D,4,FALSE)),"NA")</f>
        <v>NA</v>
      </c>
      <c r="T4195" s="867" t="str">
        <f t="shared" ca="1" si="289"/>
        <v>●</v>
      </c>
      <c r="U4195" s="867"/>
      <c r="V4195" s="867"/>
      <c r="W4195" s="867"/>
      <c r="X4195" s="867"/>
      <c r="Y4195" s="867" t="str">
        <f t="shared" si="290"/>
        <v/>
      </c>
      <c r="Z4195" s="867"/>
    </row>
    <row r="4196" spans="1:26" s="325" customFormat="1" ht="60" customHeight="1" outlineLevel="1">
      <c r="A4196" s="321"/>
      <c r="B4196" s="320"/>
      <c r="C4196" s="439"/>
      <c r="D4196" s="328"/>
      <c r="E4196" s="318" t="s">
        <v>10559</v>
      </c>
      <c r="F4196" s="316" t="s">
        <v>7746</v>
      </c>
      <c r="G4196" s="318" t="s">
        <v>7747</v>
      </c>
      <c r="H4196" s="318" t="s">
        <v>418</v>
      </c>
      <c r="I4196" s="322" t="s">
        <v>660</v>
      </c>
      <c r="J4196" s="402" t="s">
        <v>5684</v>
      </c>
      <c r="K4196" s="864" t="str">
        <f t="shared" si="286"/>
        <v/>
      </c>
      <c r="L4196" s="557" t="s">
        <v>3656</v>
      </c>
      <c r="M4196" s="558" t="s">
        <v>3655</v>
      </c>
      <c r="N4196" s="597" t="s">
        <v>19572</v>
      </c>
      <c r="O4196" s="558"/>
      <c r="P4196" s="598"/>
      <c r="Q4196" s="867" t="str">
        <f t="shared" ca="1" si="287"/>
        <v/>
      </c>
      <c r="R4196" s="867" t="str">
        <f t="shared" ca="1" si="288"/>
        <v/>
      </c>
      <c r="S4196" s="867" t="str">
        <f>IFERROR(IF(VLOOKUP("*"&amp;TRIM($F4196)&amp;"*",dump!$A:$D,4,FALSE)="","空文字",VLOOKUP("*"&amp;TRIM($F4196)&amp;"*",dump!$A:$D,4,FALSE)),"NA")</f>
        <v>NA</v>
      </c>
      <c r="T4196" s="867" t="str">
        <f t="shared" ca="1" si="289"/>
        <v>●</v>
      </c>
      <c r="U4196" s="867"/>
      <c r="V4196" s="867"/>
      <c r="W4196" s="867"/>
      <c r="X4196" s="867"/>
      <c r="Y4196" s="867" t="str">
        <f t="shared" si="290"/>
        <v/>
      </c>
      <c r="Z4196" s="867"/>
    </row>
    <row r="4197" spans="1:26" s="325" customFormat="1" ht="15" customHeight="1" outlineLevel="1">
      <c r="A4197" s="321"/>
      <c r="B4197" s="320"/>
      <c r="C4197" s="439"/>
      <c r="D4197" s="328"/>
      <c r="E4197" s="318" t="s">
        <v>10560</v>
      </c>
      <c r="F4197" s="316" t="s">
        <v>7748</v>
      </c>
      <c r="G4197" s="318" t="s">
        <v>10561</v>
      </c>
      <c r="H4197" s="318" t="s">
        <v>418</v>
      </c>
      <c r="I4197" s="322" t="s">
        <v>660</v>
      </c>
      <c r="J4197" s="402" t="s">
        <v>5683</v>
      </c>
      <c r="K4197" s="864" t="str">
        <f t="shared" si="286"/>
        <v/>
      </c>
      <c r="L4197" s="557" t="s">
        <v>3656</v>
      </c>
      <c r="M4197" s="558" t="s">
        <v>3655</v>
      </c>
      <c r="N4197" s="597" t="s">
        <v>19017</v>
      </c>
      <c r="O4197" s="558"/>
      <c r="P4197" s="598"/>
      <c r="Q4197" s="867" t="str">
        <f t="shared" ca="1" si="287"/>
        <v/>
      </c>
      <c r="R4197" s="867" t="str">
        <f t="shared" ca="1" si="288"/>
        <v/>
      </c>
      <c r="S4197" s="867" t="str">
        <f>IFERROR(IF(VLOOKUP("*"&amp;TRIM($F4197)&amp;"*",dump!$A:$D,4,FALSE)="","空文字",VLOOKUP("*"&amp;TRIM($F4197)&amp;"*",dump!$A:$D,4,FALSE)),"NA")</f>
        <v>NA</v>
      </c>
      <c r="T4197" s="867" t="str">
        <f t="shared" ca="1" si="289"/>
        <v>●</v>
      </c>
      <c r="U4197" s="867"/>
      <c r="V4197" s="867"/>
      <c r="W4197" s="867"/>
      <c r="X4197" s="867"/>
      <c r="Y4197" s="867" t="str">
        <f t="shared" si="290"/>
        <v/>
      </c>
      <c r="Z4197" s="867"/>
    </row>
    <row r="4198" spans="1:26" s="187" customFormat="1" ht="32.4" outlineLevel="1">
      <c r="A4198" s="315"/>
      <c r="B4198" s="320"/>
      <c r="C4198" s="439"/>
      <c r="D4198" s="328"/>
      <c r="E4198" s="316" t="s">
        <v>15955</v>
      </c>
      <c r="F4198" s="316" t="s">
        <v>15956</v>
      </c>
      <c r="G4198" s="318" t="s">
        <v>15778</v>
      </c>
      <c r="H4198" s="318" t="s">
        <v>418</v>
      </c>
      <c r="I4198" s="322" t="s">
        <v>660</v>
      </c>
      <c r="J4198" s="402" t="s">
        <v>5683</v>
      </c>
      <c r="K4198" s="864" t="str">
        <f t="shared" si="286"/>
        <v/>
      </c>
      <c r="L4198" s="557" t="s">
        <v>3656</v>
      </c>
      <c r="M4198" s="558" t="s">
        <v>3655</v>
      </c>
      <c r="N4198" s="597" t="s">
        <v>19018</v>
      </c>
      <c r="O4198" s="558"/>
      <c r="P4198" s="599"/>
      <c r="Q4198" s="867" t="str">
        <f t="shared" ca="1" si="287"/>
        <v/>
      </c>
      <c r="R4198" s="867" t="str">
        <f t="shared" ca="1" si="288"/>
        <v/>
      </c>
      <c r="S4198" s="867" t="str">
        <f>IFERROR(IF(VLOOKUP("*"&amp;TRIM($F4198)&amp;"*",dump!$A:$D,4,FALSE)="","空文字",VLOOKUP("*"&amp;TRIM($F4198)&amp;"*",dump!$A:$D,4,FALSE)),"NA")</f>
        <v>NA</v>
      </c>
      <c r="T4198" s="867" t="str">
        <f t="shared" ca="1" si="289"/>
        <v>●</v>
      </c>
      <c r="U4198" s="867"/>
      <c r="V4198" s="867"/>
      <c r="W4198" s="867"/>
      <c r="X4198" s="867"/>
      <c r="Y4198" s="867" t="str">
        <f t="shared" si="290"/>
        <v/>
      </c>
      <c r="Z4198" s="867"/>
    </row>
    <row r="4199" spans="1:26" s="325" customFormat="1" ht="15" customHeight="1" outlineLevel="1">
      <c r="A4199" s="321"/>
      <c r="B4199" s="320"/>
      <c r="C4199" s="530" t="s">
        <v>10562</v>
      </c>
      <c r="D4199" s="224" t="s">
        <v>1530</v>
      </c>
      <c r="E4199" s="220"/>
      <c r="F4199" s="225" t="s">
        <v>287</v>
      </c>
      <c r="G4199" s="214" t="s">
        <v>2390</v>
      </c>
      <c r="H4199" s="214" t="s">
        <v>3655</v>
      </c>
      <c r="I4199" s="246" t="s">
        <v>660</v>
      </c>
      <c r="J4199" s="403" t="s">
        <v>5684</v>
      </c>
      <c r="K4199" s="864" t="str">
        <f t="shared" si="286"/>
        <v/>
      </c>
      <c r="L4199" s="544" t="s">
        <v>3656</v>
      </c>
      <c r="M4199" s="595" t="s">
        <v>3655</v>
      </c>
      <c r="N4199" s="691" t="s">
        <v>17177</v>
      </c>
      <c r="O4199" s="595"/>
      <c r="P4199" s="550"/>
      <c r="Q4199" s="867" t="str">
        <f t="shared" ca="1" si="287"/>
        <v/>
      </c>
      <c r="R4199" s="867" t="str">
        <f t="shared" ca="1" si="288"/>
        <v/>
      </c>
      <c r="S4199" s="867" t="str">
        <f>IFERROR(IF(VLOOKUP("*"&amp;TRIM($F4199)&amp;"*",dump!$A:$D,4,FALSE)="","空文字",VLOOKUP("*"&amp;TRIM($F4199)&amp;"*",dump!$A:$D,4,FALSE)),"NA")</f>
        <v>NA</v>
      </c>
      <c r="T4199" s="867" t="str">
        <f t="shared" ca="1" si="289"/>
        <v>●</v>
      </c>
      <c r="U4199" s="867"/>
      <c r="V4199" s="867"/>
      <c r="W4199" s="867"/>
      <c r="X4199" s="867"/>
      <c r="Y4199" s="867" t="str">
        <f t="shared" si="290"/>
        <v/>
      </c>
      <c r="Z4199" s="867"/>
    </row>
    <row r="4200" spans="1:26" s="325" customFormat="1" ht="15" customHeight="1" outlineLevel="1">
      <c r="A4200" s="321"/>
      <c r="B4200" s="320"/>
      <c r="C4200" s="439"/>
      <c r="D4200" s="525"/>
      <c r="E4200" s="530" t="s">
        <v>1531</v>
      </c>
      <c r="F4200" s="316" t="s">
        <v>288</v>
      </c>
      <c r="G4200" s="318" t="s">
        <v>2393</v>
      </c>
      <c r="H4200" s="318" t="s">
        <v>418</v>
      </c>
      <c r="I4200" s="322" t="s">
        <v>3666</v>
      </c>
      <c r="J4200" s="402" t="s">
        <v>5684</v>
      </c>
      <c r="K4200" s="864" t="str">
        <f t="shared" si="286"/>
        <v/>
      </c>
      <c r="L4200" s="544" t="s">
        <v>3656</v>
      </c>
      <c r="M4200" s="595" t="s">
        <v>3655</v>
      </c>
      <c r="N4200" s="691"/>
      <c r="O4200" s="595"/>
      <c r="P4200" s="550"/>
      <c r="Q4200" s="867" t="str">
        <f t="shared" ca="1" si="287"/>
        <v/>
      </c>
      <c r="R4200" s="867" t="str">
        <f t="shared" ca="1" si="288"/>
        <v/>
      </c>
      <c r="S4200" s="867" t="str">
        <f>IFERROR(IF(VLOOKUP("*"&amp;TRIM($F4200)&amp;"*",dump!$A:$D,4,FALSE)="","空文字",VLOOKUP("*"&amp;TRIM($F4200)&amp;"*",dump!$A:$D,4,FALSE)),"NA")</f>
        <v>NA</v>
      </c>
      <c r="T4200" s="867" t="str">
        <f t="shared" ca="1" si="289"/>
        <v>●</v>
      </c>
      <c r="U4200" s="867"/>
      <c r="V4200" s="867"/>
      <c r="W4200" s="867"/>
      <c r="X4200" s="867"/>
      <c r="Y4200" s="867" t="str">
        <f t="shared" si="290"/>
        <v/>
      </c>
      <c r="Z4200" s="867"/>
    </row>
    <row r="4201" spans="1:26" s="325" customFormat="1" ht="15" customHeight="1" outlineLevel="1">
      <c r="A4201" s="321"/>
      <c r="B4201" s="320"/>
      <c r="C4201" s="526" t="s">
        <v>10563</v>
      </c>
      <c r="D4201" s="215" t="s">
        <v>1532</v>
      </c>
      <c r="E4201" s="213"/>
      <c r="F4201" s="225" t="s">
        <v>289</v>
      </c>
      <c r="G4201" s="214" t="s">
        <v>2394</v>
      </c>
      <c r="H4201" s="214" t="s">
        <v>3655</v>
      </c>
      <c r="I4201" s="246" t="s">
        <v>660</v>
      </c>
      <c r="J4201" s="403" t="s">
        <v>5684</v>
      </c>
      <c r="K4201" s="864" t="str">
        <f t="shared" si="286"/>
        <v/>
      </c>
      <c r="L4201" s="544" t="s">
        <v>3656</v>
      </c>
      <c r="M4201" s="595" t="s">
        <v>3655</v>
      </c>
      <c r="N4201" s="691" t="s">
        <v>18360</v>
      </c>
      <c r="O4201" s="595"/>
      <c r="P4201" s="550"/>
      <c r="Q4201" s="867" t="str">
        <f t="shared" ca="1" si="287"/>
        <v/>
      </c>
      <c r="R4201" s="867" t="str">
        <f t="shared" ca="1" si="288"/>
        <v/>
      </c>
      <c r="S4201" s="867" t="str">
        <f>IFERROR(IF(VLOOKUP("*"&amp;TRIM($F4201)&amp;"*",dump!$A:$D,4,FALSE)="","空文字",VLOOKUP("*"&amp;TRIM($F4201)&amp;"*",dump!$A:$D,4,FALSE)),"NA")</f>
        <v>NA</v>
      </c>
      <c r="T4201" s="867" t="str">
        <f t="shared" ca="1" si="289"/>
        <v>●</v>
      </c>
      <c r="U4201" s="867"/>
      <c r="V4201" s="867"/>
      <c r="W4201" s="867"/>
      <c r="X4201" s="867"/>
      <c r="Y4201" s="867" t="str">
        <f t="shared" si="290"/>
        <v/>
      </c>
      <c r="Z4201" s="867"/>
    </row>
    <row r="4202" spans="1:26" s="325" customFormat="1" ht="15" customHeight="1" outlineLevel="1">
      <c r="A4202" s="321"/>
      <c r="B4202" s="320"/>
      <c r="C4202" s="527"/>
      <c r="D4202" s="525"/>
      <c r="E4202" s="318" t="s">
        <v>1533</v>
      </c>
      <c r="F4202" s="316" t="s">
        <v>290</v>
      </c>
      <c r="G4202" s="318" t="s">
        <v>2395</v>
      </c>
      <c r="H4202" s="318" t="s">
        <v>418</v>
      </c>
      <c r="I4202" s="322" t="s">
        <v>3666</v>
      </c>
      <c r="J4202" s="402" t="s">
        <v>5684</v>
      </c>
      <c r="K4202" s="864" t="str">
        <f t="shared" si="286"/>
        <v/>
      </c>
      <c r="L4202" s="544" t="s">
        <v>3656</v>
      </c>
      <c r="M4202" s="595" t="s">
        <v>3655</v>
      </c>
      <c r="N4202" s="691"/>
      <c r="O4202" s="595"/>
      <c r="P4202" s="550"/>
      <c r="Q4202" s="867" t="str">
        <f t="shared" ca="1" si="287"/>
        <v/>
      </c>
      <c r="R4202" s="867" t="str">
        <f t="shared" ca="1" si="288"/>
        <v/>
      </c>
      <c r="S4202" s="867" t="str">
        <f>IFERROR(IF(VLOOKUP("*"&amp;TRIM($F4202)&amp;"*",dump!$A:$D,4,FALSE)="","空文字",VLOOKUP("*"&amp;TRIM($F4202)&amp;"*",dump!$A:$D,4,FALSE)),"NA")</f>
        <v>NA</v>
      </c>
      <c r="T4202" s="867" t="str">
        <f t="shared" ca="1" si="289"/>
        <v>●</v>
      </c>
      <c r="U4202" s="867"/>
      <c r="V4202" s="867"/>
      <c r="W4202" s="867"/>
      <c r="X4202" s="867"/>
      <c r="Y4202" s="867" t="str">
        <f t="shared" si="290"/>
        <v/>
      </c>
      <c r="Z4202" s="867"/>
    </row>
    <row r="4203" spans="1:26" s="325" customFormat="1" ht="30" customHeight="1" outlineLevel="1">
      <c r="A4203" s="321"/>
      <c r="B4203" s="320"/>
      <c r="C4203" s="439" t="s">
        <v>10564</v>
      </c>
      <c r="D4203" s="224" t="s">
        <v>1534</v>
      </c>
      <c r="E4203" s="220"/>
      <c r="F4203" s="225" t="s">
        <v>291</v>
      </c>
      <c r="G4203" s="214" t="s">
        <v>454</v>
      </c>
      <c r="H4203" s="214" t="s">
        <v>3655</v>
      </c>
      <c r="I4203" s="246" t="s">
        <v>660</v>
      </c>
      <c r="J4203" s="403" t="s">
        <v>5684</v>
      </c>
      <c r="K4203" s="864" t="str">
        <f t="shared" si="286"/>
        <v/>
      </c>
      <c r="L4203" s="544" t="s">
        <v>3656</v>
      </c>
      <c r="M4203" s="595" t="s">
        <v>3655</v>
      </c>
      <c r="N4203" s="691" t="s">
        <v>17177</v>
      </c>
      <c r="O4203" s="595"/>
      <c r="P4203" s="550"/>
      <c r="Q4203" s="867" t="str">
        <f t="shared" ca="1" si="287"/>
        <v/>
      </c>
      <c r="R4203" s="867" t="str">
        <f t="shared" ca="1" si="288"/>
        <v/>
      </c>
      <c r="S4203" s="867" t="str">
        <f>IFERROR(IF(VLOOKUP("*"&amp;TRIM($F4203)&amp;"*",dump!$A:$D,4,FALSE)="","空文字",VLOOKUP("*"&amp;TRIM($F4203)&amp;"*",dump!$A:$D,4,FALSE)),"NA")</f>
        <v>NA</v>
      </c>
      <c r="T4203" s="867" t="str">
        <f t="shared" ca="1" si="289"/>
        <v>●</v>
      </c>
      <c r="U4203" s="867"/>
      <c r="V4203" s="867"/>
      <c r="W4203" s="867"/>
      <c r="X4203" s="867"/>
      <c r="Y4203" s="867" t="str">
        <f t="shared" si="290"/>
        <v/>
      </c>
      <c r="Z4203" s="867"/>
    </row>
    <row r="4204" spans="1:26" s="325" customFormat="1" ht="15" customHeight="1" outlineLevel="1">
      <c r="A4204" s="321"/>
      <c r="B4204" s="320"/>
      <c r="C4204" s="439"/>
      <c r="D4204" s="343"/>
      <c r="E4204" s="530" t="s">
        <v>15564</v>
      </c>
      <c r="F4204" s="316" t="s">
        <v>15409</v>
      </c>
      <c r="G4204" s="306" t="s">
        <v>9557</v>
      </c>
      <c r="H4204" s="530" t="s">
        <v>9</v>
      </c>
      <c r="I4204" s="526" t="s">
        <v>3666</v>
      </c>
      <c r="J4204" s="528" t="s">
        <v>5684</v>
      </c>
      <c r="K4204" s="864" t="str">
        <f t="shared" si="286"/>
        <v/>
      </c>
      <c r="L4204" s="544" t="s">
        <v>3656</v>
      </c>
      <c r="M4204" s="595" t="s">
        <v>3655</v>
      </c>
      <c r="N4204" s="691"/>
      <c r="O4204" s="595"/>
      <c r="P4204" s="550"/>
      <c r="Q4204" s="867" t="str">
        <f t="shared" ca="1" si="287"/>
        <v/>
      </c>
      <c r="R4204" s="867" t="str">
        <f t="shared" ca="1" si="288"/>
        <v/>
      </c>
      <c r="S4204" s="867" t="str">
        <f>IFERROR(IF(VLOOKUP("*"&amp;TRIM($F4204)&amp;"*",dump!$A:$D,4,FALSE)="","空文字",VLOOKUP("*"&amp;TRIM($F4204)&amp;"*",dump!$A:$D,4,FALSE)),"NA")</f>
        <v>NA</v>
      </c>
      <c r="T4204" s="867" t="str">
        <f t="shared" ca="1" si="289"/>
        <v>●</v>
      </c>
      <c r="U4204" s="867"/>
      <c r="V4204" s="867"/>
      <c r="W4204" s="867"/>
      <c r="X4204" s="867"/>
      <c r="Y4204" s="867" t="str">
        <f t="shared" si="290"/>
        <v/>
      </c>
      <c r="Z4204" s="867"/>
    </row>
    <row r="4205" spans="1:26" s="325" customFormat="1" ht="15" customHeight="1" outlineLevel="1">
      <c r="A4205" s="321"/>
      <c r="B4205" s="320"/>
      <c r="C4205" s="439"/>
      <c r="D4205" s="343"/>
      <c r="E4205" s="531"/>
      <c r="F4205" s="316" t="s">
        <v>15410</v>
      </c>
      <c r="G4205" s="309"/>
      <c r="H4205" s="531"/>
      <c r="I4205" s="527"/>
      <c r="J4205" s="529"/>
      <c r="K4205" s="864" t="str">
        <f t="shared" si="286"/>
        <v/>
      </c>
      <c r="L4205" s="544" t="s">
        <v>3656</v>
      </c>
      <c r="M4205" s="595" t="s">
        <v>3655</v>
      </c>
      <c r="N4205" s="691"/>
      <c r="O4205" s="595"/>
      <c r="P4205" s="550"/>
      <c r="Q4205" s="867" t="str">
        <f t="shared" ca="1" si="287"/>
        <v/>
      </c>
      <c r="R4205" s="867" t="str">
        <f t="shared" ca="1" si="288"/>
        <v/>
      </c>
      <c r="S4205" s="867" t="str">
        <f>IFERROR(IF(VLOOKUP("*"&amp;TRIM($F4205)&amp;"*",dump!$A:$D,4,FALSE)="","空文字",VLOOKUP("*"&amp;TRIM($F4205)&amp;"*",dump!$A:$D,4,FALSE)),"NA")</f>
        <v>NA</v>
      </c>
      <c r="T4205" s="867" t="str">
        <f t="shared" ca="1" si="289"/>
        <v>●</v>
      </c>
      <c r="U4205" s="867"/>
      <c r="V4205" s="867"/>
      <c r="W4205" s="867"/>
      <c r="X4205" s="867"/>
      <c r="Y4205" s="867" t="str">
        <f t="shared" si="290"/>
        <v/>
      </c>
      <c r="Z4205" s="867"/>
    </row>
    <row r="4206" spans="1:26" s="325" customFormat="1" ht="15" customHeight="1" outlineLevel="1">
      <c r="A4206" s="321"/>
      <c r="B4206" s="320"/>
      <c r="C4206" s="439"/>
      <c r="D4206" s="343"/>
      <c r="E4206" s="530" t="s">
        <v>15408</v>
      </c>
      <c r="F4206" s="316" t="s">
        <v>15411</v>
      </c>
      <c r="G4206" s="306" t="s">
        <v>2412</v>
      </c>
      <c r="H4206" s="530" t="s">
        <v>418</v>
      </c>
      <c r="I4206" s="526" t="s">
        <v>3666</v>
      </c>
      <c r="J4206" s="528" t="s">
        <v>5684</v>
      </c>
      <c r="K4206" s="864" t="str">
        <f t="shared" si="286"/>
        <v/>
      </c>
      <c r="L4206" s="544" t="s">
        <v>3656</v>
      </c>
      <c r="M4206" s="595" t="s">
        <v>3655</v>
      </c>
      <c r="N4206" s="691"/>
      <c r="O4206" s="595"/>
      <c r="P4206" s="550"/>
      <c r="Q4206" s="867" t="str">
        <f t="shared" ca="1" si="287"/>
        <v/>
      </c>
      <c r="R4206" s="867" t="str">
        <f t="shared" ca="1" si="288"/>
        <v/>
      </c>
      <c r="S4206" s="867" t="str">
        <f>IFERROR(IF(VLOOKUP("*"&amp;TRIM($F4206)&amp;"*",dump!$A:$D,4,FALSE)="","空文字",VLOOKUP("*"&amp;TRIM($F4206)&amp;"*",dump!$A:$D,4,FALSE)),"NA")</f>
        <v>NA</v>
      </c>
      <c r="T4206" s="867" t="str">
        <f t="shared" ca="1" si="289"/>
        <v>●</v>
      </c>
      <c r="U4206" s="867"/>
      <c r="V4206" s="867"/>
      <c r="W4206" s="867"/>
      <c r="X4206" s="867"/>
      <c r="Y4206" s="867" t="str">
        <f t="shared" si="290"/>
        <v/>
      </c>
      <c r="Z4206" s="867"/>
    </row>
    <row r="4207" spans="1:26" s="325" customFormat="1" ht="15" customHeight="1" outlineLevel="1">
      <c r="A4207" s="321"/>
      <c r="B4207" s="320"/>
      <c r="C4207" s="439"/>
      <c r="D4207" s="525"/>
      <c r="E4207" s="531"/>
      <c r="F4207" s="316" t="s">
        <v>15412</v>
      </c>
      <c r="G4207" s="309" t="s">
        <v>15565</v>
      </c>
      <c r="H4207" s="531"/>
      <c r="I4207" s="527"/>
      <c r="J4207" s="529"/>
      <c r="K4207" s="864" t="str">
        <f t="shared" si="286"/>
        <v/>
      </c>
      <c r="L4207" s="544" t="s">
        <v>3656</v>
      </c>
      <c r="M4207" s="595" t="s">
        <v>3655</v>
      </c>
      <c r="N4207" s="691"/>
      <c r="O4207" s="595"/>
      <c r="P4207" s="550"/>
      <c r="Q4207" s="867" t="str">
        <f t="shared" ca="1" si="287"/>
        <v/>
      </c>
      <c r="R4207" s="867" t="str">
        <f t="shared" ca="1" si="288"/>
        <v/>
      </c>
      <c r="S4207" s="867" t="str">
        <f>IFERROR(IF(VLOOKUP("*"&amp;TRIM($F4207)&amp;"*",dump!$A:$D,4,FALSE)="","空文字",VLOOKUP("*"&amp;TRIM($F4207)&amp;"*",dump!$A:$D,4,FALSE)),"NA")</f>
        <v>NA</v>
      </c>
      <c r="T4207" s="867" t="str">
        <f t="shared" ca="1" si="289"/>
        <v>●</v>
      </c>
      <c r="U4207" s="867"/>
      <c r="V4207" s="867"/>
      <c r="W4207" s="867"/>
      <c r="X4207" s="867"/>
      <c r="Y4207" s="867" t="str">
        <f t="shared" si="290"/>
        <v/>
      </c>
      <c r="Z4207" s="867"/>
    </row>
    <row r="4208" spans="1:26" s="325" customFormat="1" ht="105" customHeight="1" outlineLevel="1">
      <c r="A4208" s="321"/>
      <c r="B4208" s="320"/>
      <c r="C4208" s="526" t="s">
        <v>10565</v>
      </c>
      <c r="D4208" s="215" t="s">
        <v>6706</v>
      </c>
      <c r="E4208" s="213"/>
      <c r="F4208" s="225" t="s">
        <v>292</v>
      </c>
      <c r="G4208" s="214" t="s">
        <v>1465</v>
      </c>
      <c r="H4208" s="214" t="s">
        <v>3655</v>
      </c>
      <c r="I4208" s="246" t="s">
        <v>216</v>
      </c>
      <c r="J4208" s="403" t="s">
        <v>5684</v>
      </c>
      <c r="K4208" s="864" t="str">
        <f t="shared" si="286"/>
        <v/>
      </c>
      <c r="L4208" s="557" t="s">
        <v>3656</v>
      </c>
      <c r="M4208" s="558" t="s">
        <v>3655</v>
      </c>
      <c r="N4208" s="597" t="s">
        <v>19573</v>
      </c>
      <c r="O4208" s="558"/>
      <c r="P4208" s="598"/>
      <c r="Q4208" s="867" t="str">
        <f t="shared" ca="1" si="287"/>
        <v/>
      </c>
      <c r="R4208" s="867" t="str">
        <f t="shared" ca="1" si="288"/>
        <v/>
      </c>
      <c r="S4208" s="867" t="str">
        <f>IFERROR(IF(VLOOKUP("*"&amp;TRIM($F4208)&amp;"*",dump!$A:$D,4,FALSE)="","空文字",VLOOKUP("*"&amp;TRIM($F4208)&amp;"*",dump!$A:$D,4,FALSE)),"NA")</f>
        <v>NA</v>
      </c>
      <c r="T4208" s="867" t="str">
        <f t="shared" ca="1" si="289"/>
        <v>●</v>
      </c>
      <c r="U4208" s="867"/>
      <c r="V4208" s="867"/>
      <c r="W4208" s="867"/>
      <c r="X4208" s="867"/>
      <c r="Y4208" s="867" t="str">
        <f t="shared" si="290"/>
        <v/>
      </c>
      <c r="Z4208" s="867"/>
    </row>
    <row r="4209" spans="1:26" s="325" customFormat="1" ht="15" customHeight="1" outlineLevel="1">
      <c r="A4209" s="321"/>
      <c r="B4209" s="320"/>
      <c r="C4209" s="534"/>
      <c r="D4209" s="343"/>
      <c r="E4209" s="318" t="s">
        <v>10566</v>
      </c>
      <c r="F4209" s="316" t="s">
        <v>3046</v>
      </c>
      <c r="G4209" s="318" t="s">
        <v>1464</v>
      </c>
      <c r="H4209" s="318" t="s">
        <v>9</v>
      </c>
      <c r="I4209" s="322" t="s">
        <v>216</v>
      </c>
      <c r="J4209" s="402" t="s">
        <v>5684</v>
      </c>
      <c r="K4209" s="864" t="str">
        <f t="shared" si="286"/>
        <v/>
      </c>
      <c r="L4209" s="557" t="s">
        <v>3656</v>
      </c>
      <c r="M4209" s="558" t="s">
        <v>3655</v>
      </c>
      <c r="N4209" s="597" t="s">
        <v>18361</v>
      </c>
      <c r="O4209" s="558"/>
      <c r="P4209" s="598"/>
      <c r="Q4209" s="867" t="str">
        <f t="shared" ca="1" si="287"/>
        <v/>
      </c>
      <c r="R4209" s="867" t="str">
        <f t="shared" ca="1" si="288"/>
        <v/>
      </c>
      <c r="S4209" s="867" t="str">
        <f>IFERROR(IF(VLOOKUP("*"&amp;TRIM($F4209)&amp;"*",dump!$A:$D,4,FALSE)="","空文字",VLOOKUP("*"&amp;TRIM($F4209)&amp;"*",dump!$A:$D,4,FALSE)),"NA")</f>
        <v>NA</v>
      </c>
      <c r="T4209" s="867" t="str">
        <f t="shared" ca="1" si="289"/>
        <v>●</v>
      </c>
      <c r="U4209" s="867"/>
      <c r="V4209" s="867"/>
      <c r="W4209" s="867"/>
      <c r="X4209" s="867"/>
      <c r="Y4209" s="867" t="str">
        <f t="shared" si="290"/>
        <v/>
      </c>
      <c r="Z4209" s="867"/>
    </row>
    <row r="4210" spans="1:26" s="325" customFormat="1" ht="15" customHeight="1" outlineLevel="1">
      <c r="A4210" s="321"/>
      <c r="B4210" s="320"/>
      <c r="C4210" s="534"/>
      <c r="D4210" s="343"/>
      <c r="E4210" s="318" t="s">
        <v>1535</v>
      </c>
      <c r="F4210" s="316" t="s">
        <v>2338</v>
      </c>
      <c r="G4210" s="318" t="s">
        <v>1466</v>
      </c>
      <c r="H4210" s="318" t="s">
        <v>9</v>
      </c>
      <c r="I4210" s="322" t="s">
        <v>216</v>
      </c>
      <c r="J4210" s="402" t="s">
        <v>5684</v>
      </c>
      <c r="K4210" s="864" t="str">
        <f t="shared" si="286"/>
        <v/>
      </c>
      <c r="L4210" s="557" t="s">
        <v>3656</v>
      </c>
      <c r="M4210" s="558" t="s">
        <v>3655</v>
      </c>
      <c r="N4210" s="597" t="s">
        <v>17457</v>
      </c>
      <c r="O4210" s="558"/>
      <c r="P4210" s="598"/>
      <c r="Q4210" s="867" t="str">
        <f t="shared" ca="1" si="287"/>
        <v/>
      </c>
      <c r="R4210" s="867" t="str">
        <f t="shared" ca="1" si="288"/>
        <v/>
      </c>
      <c r="S4210" s="867" t="str">
        <f>IFERROR(IF(VLOOKUP("*"&amp;TRIM($F4210)&amp;"*",dump!$A:$D,4,FALSE)="","空文字",VLOOKUP("*"&amp;TRIM($F4210)&amp;"*",dump!$A:$D,4,FALSE)),"NA")</f>
        <v>NA</v>
      </c>
      <c r="T4210" s="867" t="str">
        <f t="shared" ca="1" si="289"/>
        <v>●</v>
      </c>
      <c r="U4210" s="867"/>
      <c r="V4210" s="867"/>
      <c r="W4210" s="867"/>
      <c r="X4210" s="867"/>
      <c r="Y4210" s="867" t="str">
        <f t="shared" si="290"/>
        <v/>
      </c>
      <c r="Z4210" s="867"/>
    </row>
    <row r="4211" spans="1:26" s="325" customFormat="1" ht="15" customHeight="1" outlineLevel="1">
      <c r="A4211" s="321"/>
      <c r="B4211" s="320"/>
      <c r="C4211" s="534"/>
      <c r="D4211" s="343"/>
      <c r="E4211" s="318" t="s">
        <v>1536</v>
      </c>
      <c r="F4211" s="316" t="s">
        <v>2339</v>
      </c>
      <c r="G4211" s="318" t="s">
        <v>1467</v>
      </c>
      <c r="H4211" s="318" t="s">
        <v>9</v>
      </c>
      <c r="I4211" s="322" t="s">
        <v>216</v>
      </c>
      <c r="J4211" s="402" t="s">
        <v>5684</v>
      </c>
      <c r="K4211" s="864" t="str">
        <f t="shared" si="286"/>
        <v/>
      </c>
      <c r="L4211" s="557" t="s">
        <v>3656</v>
      </c>
      <c r="M4211" s="558" t="s">
        <v>3655</v>
      </c>
      <c r="N4211" s="597" t="s">
        <v>18362</v>
      </c>
      <c r="O4211" s="558"/>
      <c r="P4211" s="598"/>
      <c r="Q4211" s="867" t="str">
        <f t="shared" ca="1" si="287"/>
        <v/>
      </c>
      <c r="R4211" s="867" t="str">
        <f t="shared" ca="1" si="288"/>
        <v/>
      </c>
      <c r="S4211" s="867" t="str">
        <f>IFERROR(IF(VLOOKUP("*"&amp;TRIM($F4211)&amp;"*",dump!$A:$D,4,FALSE)="","空文字",VLOOKUP("*"&amp;TRIM($F4211)&amp;"*",dump!$A:$D,4,FALSE)),"NA")</f>
        <v>NA</v>
      </c>
      <c r="T4211" s="867" t="str">
        <f t="shared" ca="1" si="289"/>
        <v>●</v>
      </c>
      <c r="U4211" s="867"/>
      <c r="V4211" s="867"/>
      <c r="W4211" s="867"/>
      <c r="X4211" s="867"/>
      <c r="Y4211" s="867" t="str">
        <f t="shared" si="290"/>
        <v/>
      </c>
      <c r="Z4211" s="867"/>
    </row>
    <row r="4212" spans="1:26" s="325" customFormat="1" ht="45" customHeight="1" outlineLevel="1">
      <c r="A4212" s="321"/>
      <c r="B4212" s="320"/>
      <c r="C4212" s="534"/>
      <c r="D4212" s="343"/>
      <c r="E4212" s="318" t="s">
        <v>1537</v>
      </c>
      <c r="F4212" s="316" t="s">
        <v>2340</v>
      </c>
      <c r="G4212" s="318" t="s">
        <v>1468</v>
      </c>
      <c r="H4212" s="318" t="s">
        <v>9</v>
      </c>
      <c r="I4212" s="322" t="s">
        <v>216</v>
      </c>
      <c r="J4212" s="402" t="s">
        <v>5684</v>
      </c>
      <c r="K4212" s="864" t="str">
        <f t="shared" si="286"/>
        <v/>
      </c>
      <c r="L4212" s="557" t="s">
        <v>3656</v>
      </c>
      <c r="M4212" s="558" t="s">
        <v>3655</v>
      </c>
      <c r="N4212" s="597" t="s">
        <v>17461</v>
      </c>
      <c r="O4212" s="558"/>
      <c r="P4212" s="598"/>
      <c r="Q4212" s="867" t="str">
        <f t="shared" ca="1" si="287"/>
        <v/>
      </c>
      <c r="R4212" s="867" t="str">
        <f t="shared" ca="1" si="288"/>
        <v/>
      </c>
      <c r="S4212" s="867" t="str">
        <f>IFERROR(IF(VLOOKUP("*"&amp;TRIM($F4212)&amp;"*",dump!$A:$D,4,FALSE)="","空文字",VLOOKUP("*"&amp;TRIM($F4212)&amp;"*",dump!$A:$D,4,FALSE)),"NA")</f>
        <v>NA</v>
      </c>
      <c r="T4212" s="867" t="str">
        <f t="shared" ca="1" si="289"/>
        <v>●</v>
      </c>
      <c r="U4212" s="867"/>
      <c r="V4212" s="867"/>
      <c r="W4212" s="867"/>
      <c r="X4212" s="867"/>
      <c r="Y4212" s="867" t="str">
        <f t="shared" si="290"/>
        <v/>
      </c>
      <c r="Z4212" s="867"/>
    </row>
    <row r="4213" spans="1:26" s="325" customFormat="1" ht="30" customHeight="1" outlineLevel="1">
      <c r="A4213" s="321"/>
      <c r="B4213" s="320"/>
      <c r="C4213" s="526" t="s">
        <v>10567</v>
      </c>
      <c r="D4213" s="224" t="s">
        <v>1538</v>
      </c>
      <c r="E4213" s="220"/>
      <c r="F4213" s="225" t="s">
        <v>2341</v>
      </c>
      <c r="G4213" s="214" t="s">
        <v>1472</v>
      </c>
      <c r="H4213" s="214" t="s">
        <v>3655</v>
      </c>
      <c r="I4213" s="246" t="s">
        <v>660</v>
      </c>
      <c r="J4213" s="403" t="s">
        <v>5684</v>
      </c>
      <c r="K4213" s="864" t="str">
        <f t="shared" si="286"/>
        <v/>
      </c>
      <c r="L4213" s="557" t="s">
        <v>3656</v>
      </c>
      <c r="M4213" s="558" t="s">
        <v>3655</v>
      </c>
      <c r="N4213" s="597" t="s">
        <v>18360</v>
      </c>
      <c r="O4213" s="558"/>
      <c r="P4213" s="598"/>
      <c r="Q4213" s="867" t="str">
        <f t="shared" ca="1" si="287"/>
        <v/>
      </c>
      <c r="R4213" s="867" t="str">
        <f t="shared" ca="1" si="288"/>
        <v/>
      </c>
      <c r="S4213" s="867" t="str">
        <f>IFERROR(IF(VLOOKUP("*"&amp;TRIM($F4213)&amp;"*",dump!$A:$D,4,FALSE)="","空文字",VLOOKUP("*"&amp;TRIM($F4213)&amp;"*",dump!$A:$D,4,FALSE)),"NA")</f>
        <v>NA</v>
      </c>
      <c r="T4213" s="867" t="str">
        <f t="shared" ca="1" si="289"/>
        <v>●</v>
      </c>
      <c r="U4213" s="867"/>
      <c r="V4213" s="867"/>
      <c r="W4213" s="867"/>
      <c r="X4213" s="867"/>
      <c r="Y4213" s="867" t="str">
        <f t="shared" si="290"/>
        <v/>
      </c>
      <c r="Z4213" s="867"/>
    </row>
    <row r="4214" spans="1:26" s="379" customFormat="1" ht="15" customHeight="1" outlineLevel="1">
      <c r="A4214" s="378"/>
      <c r="B4214" s="320"/>
      <c r="C4214" s="439"/>
      <c r="D4214" s="343"/>
      <c r="E4214" s="530" t="s">
        <v>10568</v>
      </c>
      <c r="F4214" s="316" t="s">
        <v>10569</v>
      </c>
      <c r="G4214" s="530" t="s">
        <v>1469</v>
      </c>
      <c r="H4214" s="530" t="s">
        <v>3657</v>
      </c>
      <c r="I4214" s="526" t="s">
        <v>3666</v>
      </c>
      <c r="J4214" s="528" t="s">
        <v>5684</v>
      </c>
      <c r="K4214" s="864" t="str">
        <f t="shared" si="286"/>
        <v/>
      </c>
      <c r="L4214" s="557" t="s">
        <v>3656</v>
      </c>
      <c r="M4214" s="558" t="s">
        <v>3655</v>
      </c>
      <c r="N4214" s="597"/>
      <c r="O4214" s="558"/>
      <c r="P4214" s="598"/>
      <c r="Q4214" s="867" t="str">
        <f t="shared" ca="1" si="287"/>
        <v/>
      </c>
      <c r="R4214" s="867" t="str">
        <f t="shared" ca="1" si="288"/>
        <v/>
      </c>
      <c r="S4214" s="867" t="str">
        <f>IFERROR(IF(VLOOKUP("*"&amp;TRIM($F4214)&amp;"*",dump!$A:$D,4,FALSE)="","空文字",VLOOKUP("*"&amp;TRIM($F4214)&amp;"*",dump!$A:$D,4,FALSE)),"NA")</f>
        <v>NA</v>
      </c>
      <c r="T4214" s="867" t="str">
        <f t="shared" ca="1" si="289"/>
        <v>●</v>
      </c>
      <c r="U4214" s="867"/>
      <c r="V4214" s="867"/>
      <c r="W4214" s="867"/>
      <c r="X4214" s="867"/>
      <c r="Y4214" s="867" t="str">
        <f t="shared" si="290"/>
        <v/>
      </c>
      <c r="Z4214" s="867"/>
    </row>
    <row r="4215" spans="1:26" s="325" customFormat="1" ht="15" customHeight="1" outlineLevel="1">
      <c r="A4215" s="321"/>
      <c r="B4215" s="320"/>
      <c r="C4215" s="439"/>
      <c r="D4215" s="343"/>
      <c r="E4215" s="382"/>
      <c r="F4215" s="316" t="s">
        <v>10570</v>
      </c>
      <c r="G4215" s="382"/>
      <c r="H4215" s="382"/>
      <c r="I4215" s="534"/>
      <c r="J4215" s="342"/>
      <c r="K4215" s="864" t="str">
        <f t="shared" si="286"/>
        <v/>
      </c>
      <c r="L4215" s="557" t="s">
        <v>3656</v>
      </c>
      <c r="M4215" s="558" t="s">
        <v>3655</v>
      </c>
      <c r="N4215" s="597"/>
      <c r="O4215" s="558"/>
      <c r="P4215" s="598"/>
      <c r="Q4215" s="867" t="str">
        <f t="shared" ca="1" si="287"/>
        <v/>
      </c>
      <c r="R4215" s="867" t="str">
        <f t="shared" ca="1" si="288"/>
        <v/>
      </c>
      <c r="S4215" s="867" t="str">
        <f>IFERROR(IF(VLOOKUP("*"&amp;TRIM($F4215)&amp;"*",dump!$A:$D,4,FALSE)="","空文字",VLOOKUP("*"&amp;TRIM($F4215)&amp;"*",dump!$A:$D,4,FALSE)),"NA")</f>
        <v>NA</v>
      </c>
      <c r="T4215" s="867" t="str">
        <f t="shared" ca="1" si="289"/>
        <v>●</v>
      </c>
      <c r="U4215" s="867"/>
      <c r="V4215" s="867"/>
      <c r="W4215" s="867"/>
      <c r="X4215" s="867"/>
      <c r="Y4215" s="867" t="str">
        <f t="shared" si="290"/>
        <v/>
      </c>
      <c r="Z4215" s="867"/>
    </row>
    <row r="4216" spans="1:26" s="325" customFormat="1" ht="15" customHeight="1" outlineLevel="1">
      <c r="A4216" s="321"/>
      <c r="B4216" s="320"/>
      <c r="C4216" s="439"/>
      <c r="D4216" s="343"/>
      <c r="E4216" s="382"/>
      <c r="F4216" s="316" t="s">
        <v>15339</v>
      </c>
      <c r="G4216" s="382"/>
      <c r="H4216" s="382"/>
      <c r="I4216" s="534"/>
      <c r="J4216" s="342"/>
      <c r="K4216" s="864" t="str">
        <f t="shared" si="286"/>
        <v/>
      </c>
      <c r="L4216" s="557" t="s">
        <v>3656</v>
      </c>
      <c r="M4216" s="558" t="s">
        <v>3655</v>
      </c>
      <c r="N4216" s="597"/>
      <c r="O4216" s="558"/>
      <c r="P4216" s="598"/>
      <c r="Q4216" s="867" t="str">
        <f t="shared" ca="1" si="287"/>
        <v/>
      </c>
      <c r="R4216" s="867" t="str">
        <f t="shared" ca="1" si="288"/>
        <v/>
      </c>
      <c r="S4216" s="867" t="str">
        <f>IFERROR(IF(VLOOKUP("*"&amp;TRIM($F4216)&amp;"*",dump!$A:$D,4,FALSE)="","空文字",VLOOKUP("*"&amp;TRIM($F4216)&amp;"*",dump!$A:$D,4,FALSE)),"NA")</f>
        <v>NA</v>
      </c>
      <c r="T4216" s="867" t="str">
        <f t="shared" ca="1" si="289"/>
        <v>●</v>
      </c>
      <c r="U4216" s="867"/>
      <c r="V4216" s="867"/>
      <c r="W4216" s="867"/>
      <c r="X4216" s="867"/>
      <c r="Y4216" s="867" t="str">
        <f t="shared" si="290"/>
        <v/>
      </c>
      <c r="Z4216" s="867"/>
    </row>
    <row r="4217" spans="1:26" s="325" customFormat="1" ht="15" customHeight="1" outlineLevel="1">
      <c r="A4217" s="321"/>
      <c r="B4217" s="320"/>
      <c r="C4217" s="439"/>
      <c r="D4217" s="343"/>
      <c r="E4217" s="531"/>
      <c r="F4217" s="316" t="s">
        <v>15340</v>
      </c>
      <c r="G4217" s="531"/>
      <c r="H4217" s="531"/>
      <c r="I4217" s="527"/>
      <c r="J4217" s="529"/>
      <c r="K4217" s="864" t="str">
        <f t="shared" si="286"/>
        <v/>
      </c>
      <c r="L4217" s="557" t="s">
        <v>3656</v>
      </c>
      <c r="M4217" s="558" t="s">
        <v>3655</v>
      </c>
      <c r="N4217" s="597"/>
      <c r="O4217" s="558"/>
      <c r="P4217" s="598"/>
      <c r="Q4217" s="867" t="str">
        <f t="shared" ca="1" si="287"/>
        <v/>
      </c>
      <c r="R4217" s="867" t="str">
        <f t="shared" ca="1" si="288"/>
        <v/>
      </c>
      <c r="S4217" s="867" t="str">
        <f>IFERROR(IF(VLOOKUP("*"&amp;TRIM($F4217)&amp;"*",dump!$A:$D,4,FALSE)="","空文字",VLOOKUP("*"&amp;TRIM($F4217)&amp;"*",dump!$A:$D,4,FALSE)),"NA")</f>
        <v>NA</v>
      </c>
      <c r="T4217" s="867" t="str">
        <f t="shared" ca="1" si="289"/>
        <v>●</v>
      </c>
      <c r="U4217" s="867"/>
      <c r="V4217" s="867"/>
      <c r="W4217" s="867"/>
      <c r="X4217" s="867"/>
      <c r="Y4217" s="867" t="str">
        <f t="shared" si="290"/>
        <v/>
      </c>
      <c r="Z4217" s="867"/>
    </row>
    <row r="4218" spans="1:26" s="325" customFormat="1" ht="15" customHeight="1" outlineLevel="1">
      <c r="A4218" s="321"/>
      <c r="B4218" s="320"/>
      <c r="C4218" s="439"/>
      <c r="D4218" s="343"/>
      <c r="E4218" s="318" t="s">
        <v>1539</v>
      </c>
      <c r="F4218" s="316" t="s">
        <v>2342</v>
      </c>
      <c r="G4218" s="318" t="s">
        <v>1470</v>
      </c>
      <c r="H4218" s="318" t="s">
        <v>3657</v>
      </c>
      <c r="I4218" s="322" t="s">
        <v>3666</v>
      </c>
      <c r="J4218" s="402" t="s">
        <v>5684</v>
      </c>
      <c r="K4218" s="864" t="str">
        <f t="shared" si="286"/>
        <v/>
      </c>
      <c r="L4218" s="557" t="s">
        <v>3656</v>
      </c>
      <c r="M4218" s="558" t="s">
        <v>3655</v>
      </c>
      <c r="N4218" s="597"/>
      <c r="O4218" s="558"/>
      <c r="P4218" s="598"/>
      <c r="Q4218" s="867" t="str">
        <f t="shared" ca="1" si="287"/>
        <v/>
      </c>
      <c r="R4218" s="867" t="str">
        <f t="shared" ca="1" si="288"/>
        <v/>
      </c>
      <c r="S4218" s="867" t="str">
        <f>IFERROR(IF(VLOOKUP("*"&amp;TRIM($F4218)&amp;"*",dump!$A:$D,4,FALSE)="","空文字",VLOOKUP("*"&amp;TRIM($F4218)&amp;"*",dump!$A:$D,4,FALSE)),"NA")</f>
        <v>NA</v>
      </c>
      <c r="T4218" s="867" t="str">
        <f t="shared" ca="1" si="289"/>
        <v>●</v>
      </c>
      <c r="U4218" s="867"/>
      <c r="V4218" s="867"/>
      <c r="W4218" s="867"/>
      <c r="X4218" s="867"/>
      <c r="Y4218" s="867" t="str">
        <f t="shared" si="290"/>
        <v/>
      </c>
      <c r="Z4218" s="867"/>
    </row>
    <row r="4219" spans="1:26" s="325" customFormat="1" ht="15" customHeight="1" outlineLevel="1">
      <c r="A4219" s="321"/>
      <c r="B4219" s="320"/>
      <c r="C4219" s="439"/>
      <c r="D4219" s="343"/>
      <c r="E4219" s="318" t="s">
        <v>10571</v>
      </c>
      <c r="F4219" s="316" t="s">
        <v>2343</v>
      </c>
      <c r="G4219" s="318" t="s">
        <v>1471</v>
      </c>
      <c r="H4219" s="318" t="s">
        <v>3657</v>
      </c>
      <c r="I4219" s="322" t="s">
        <v>3666</v>
      </c>
      <c r="J4219" s="402" t="s">
        <v>5684</v>
      </c>
      <c r="K4219" s="864" t="str">
        <f t="shared" si="286"/>
        <v/>
      </c>
      <c r="L4219" s="557" t="s">
        <v>3656</v>
      </c>
      <c r="M4219" s="558" t="s">
        <v>3655</v>
      </c>
      <c r="N4219" s="597"/>
      <c r="O4219" s="558"/>
      <c r="P4219" s="598"/>
      <c r="Q4219" s="867" t="str">
        <f t="shared" ca="1" si="287"/>
        <v/>
      </c>
      <c r="R4219" s="867" t="str">
        <f t="shared" ca="1" si="288"/>
        <v/>
      </c>
      <c r="S4219" s="867" t="str">
        <f>IFERROR(IF(VLOOKUP("*"&amp;TRIM($F4219)&amp;"*",dump!$A:$D,4,FALSE)="","空文字",VLOOKUP("*"&amp;TRIM($F4219)&amp;"*",dump!$A:$D,4,FALSE)),"NA")</f>
        <v>NA</v>
      </c>
      <c r="T4219" s="867" t="str">
        <f t="shared" ca="1" si="289"/>
        <v>●</v>
      </c>
      <c r="U4219" s="867"/>
      <c r="V4219" s="867"/>
      <c r="W4219" s="867"/>
      <c r="X4219" s="867"/>
      <c r="Y4219" s="867" t="str">
        <f t="shared" si="290"/>
        <v/>
      </c>
      <c r="Z4219" s="867"/>
    </row>
    <row r="4220" spans="1:26" s="325" customFormat="1" ht="15" customHeight="1" outlineLevel="1">
      <c r="A4220" s="321"/>
      <c r="B4220" s="320"/>
      <c r="C4220" s="439"/>
      <c r="D4220" s="343"/>
      <c r="E4220" s="318" t="s">
        <v>10572</v>
      </c>
      <c r="F4220" s="316" t="s">
        <v>2344</v>
      </c>
      <c r="G4220" s="318" t="s">
        <v>1473</v>
      </c>
      <c r="H4220" s="318" t="s">
        <v>3657</v>
      </c>
      <c r="I4220" s="322" t="s">
        <v>3666</v>
      </c>
      <c r="J4220" s="402" t="s">
        <v>5684</v>
      </c>
      <c r="K4220" s="864" t="str">
        <f t="shared" si="286"/>
        <v/>
      </c>
      <c r="L4220" s="557" t="s">
        <v>3656</v>
      </c>
      <c r="M4220" s="558" t="s">
        <v>3655</v>
      </c>
      <c r="N4220" s="597"/>
      <c r="O4220" s="558"/>
      <c r="P4220" s="598"/>
      <c r="Q4220" s="867" t="str">
        <f t="shared" ca="1" si="287"/>
        <v/>
      </c>
      <c r="R4220" s="867" t="str">
        <f t="shared" ca="1" si="288"/>
        <v/>
      </c>
      <c r="S4220" s="867" t="str">
        <f>IFERROR(IF(VLOOKUP("*"&amp;TRIM($F4220)&amp;"*",dump!$A:$D,4,FALSE)="","空文字",VLOOKUP("*"&amp;TRIM($F4220)&amp;"*",dump!$A:$D,4,FALSE)),"NA")</f>
        <v>NA</v>
      </c>
      <c r="T4220" s="867" t="str">
        <f t="shared" ca="1" si="289"/>
        <v>●</v>
      </c>
      <c r="U4220" s="867"/>
      <c r="V4220" s="867"/>
      <c r="W4220" s="867"/>
      <c r="X4220" s="867"/>
      <c r="Y4220" s="867" t="str">
        <f t="shared" si="290"/>
        <v/>
      </c>
      <c r="Z4220" s="867"/>
    </row>
    <row r="4221" spans="1:26" s="325" customFormat="1" ht="15" customHeight="1" outlineLevel="1">
      <c r="A4221" s="321"/>
      <c r="B4221" s="320"/>
      <c r="C4221" s="439"/>
      <c r="D4221" s="343"/>
      <c r="E4221" s="318" t="s">
        <v>1540</v>
      </c>
      <c r="F4221" s="316" t="s">
        <v>2345</v>
      </c>
      <c r="G4221" s="318" t="s">
        <v>1474</v>
      </c>
      <c r="H4221" s="318" t="s">
        <v>3657</v>
      </c>
      <c r="I4221" s="322" t="s">
        <v>3666</v>
      </c>
      <c r="J4221" s="402" t="s">
        <v>5684</v>
      </c>
      <c r="K4221" s="864" t="str">
        <f t="shared" si="286"/>
        <v/>
      </c>
      <c r="L4221" s="557" t="s">
        <v>3656</v>
      </c>
      <c r="M4221" s="558" t="s">
        <v>3655</v>
      </c>
      <c r="N4221" s="597"/>
      <c r="O4221" s="558"/>
      <c r="P4221" s="598"/>
      <c r="Q4221" s="867" t="str">
        <f t="shared" ca="1" si="287"/>
        <v/>
      </c>
      <c r="R4221" s="867" t="str">
        <f t="shared" ca="1" si="288"/>
        <v/>
      </c>
      <c r="S4221" s="867" t="str">
        <f>IFERROR(IF(VLOOKUP("*"&amp;TRIM($F4221)&amp;"*",dump!$A:$D,4,FALSE)="","空文字",VLOOKUP("*"&amp;TRIM($F4221)&amp;"*",dump!$A:$D,4,FALSE)),"NA")</f>
        <v>NA</v>
      </c>
      <c r="T4221" s="867" t="str">
        <f t="shared" ca="1" si="289"/>
        <v>●</v>
      </c>
      <c r="U4221" s="867"/>
      <c r="V4221" s="867"/>
      <c r="W4221" s="867"/>
      <c r="X4221" s="867"/>
      <c r="Y4221" s="867" t="str">
        <f t="shared" si="290"/>
        <v/>
      </c>
      <c r="Z4221" s="867"/>
    </row>
    <row r="4222" spans="1:26" s="325" customFormat="1" ht="15" customHeight="1" outlineLevel="1">
      <c r="A4222" s="321"/>
      <c r="B4222" s="320"/>
      <c r="C4222" s="439"/>
      <c r="D4222" s="343"/>
      <c r="E4222" s="318" t="s">
        <v>10573</v>
      </c>
      <c r="F4222" s="316" t="s">
        <v>2346</v>
      </c>
      <c r="G4222" s="318" t="s">
        <v>1475</v>
      </c>
      <c r="H4222" s="318" t="s">
        <v>3657</v>
      </c>
      <c r="I4222" s="322" t="s">
        <v>3666</v>
      </c>
      <c r="J4222" s="402" t="s">
        <v>5684</v>
      </c>
      <c r="K4222" s="864" t="str">
        <f t="shared" si="286"/>
        <v/>
      </c>
      <c r="L4222" s="557" t="s">
        <v>3656</v>
      </c>
      <c r="M4222" s="558" t="s">
        <v>3655</v>
      </c>
      <c r="N4222" s="597"/>
      <c r="O4222" s="558"/>
      <c r="P4222" s="598"/>
      <c r="Q4222" s="867" t="str">
        <f t="shared" ca="1" si="287"/>
        <v/>
      </c>
      <c r="R4222" s="867" t="str">
        <f t="shared" ca="1" si="288"/>
        <v/>
      </c>
      <c r="S4222" s="867" t="str">
        <f>IFERROR(IF(VLOOKUP("*"&amp;TRIM($F4222)&amp;"*",dump!$A:$D,4,FALSE)="","空文字",VLOOKUP("*"&amp;TRIM($F4222)&amp;"*",dump!$A:$D,4,FALSE)),"NA")</f>
        <v>NA</v>
      </c>
      <c r="T4222" s="867" t="str">
        <f t="shared" ca="1" si="289"/>
        <v>●</v>
      </c>
      <c r="U4222" s="867"/>
      <c r="V4222" s="867"/>
      <c r="W4222" s="867"/>
      <c r="X4222" s="867"/>
      <c r="Y4222" s="867" t="str">
        <f t="shared" si="290"/>
        <v/>
      </c>
      <c r="Z4222" s="867"/>
    </row>
    <row r="4223" spans="1:26" s="325" customFormat="1" ht="15" customHeight="1" outlineLevel="1">
      <c r="A4223" s="321"/>
      <c r="B4223" s="320"/>
      <c r="C4223" s="439"/>
      <c r="D4223" s="343"/>
      <c r="E4223" s="318" t="s">
        <v>10574</v>
      </c>
      <c r="F4223" s="316" t="s">
        <v>2347</v>
      </c>
      <c r="G4223" s="318" t="s">
        <v>1476</v>
      </c>
      <c r="H4223" s="318" t="s">
        <v>3657</v>
      </c>
      <c r="I4223" s="322" t="s">
        <v>3666</v>
      </c>
      <c r="J4223" s="402" t="s">
        <v>5684</v>
      </c>
      <c r="K4223" s="864" t="str">
        <f t="shared" si="286"/>
        <v/>
      </c>
      <c r="L4223" s="557" t="s">
        <v>3656</v>
      </c>
      <c r="M4223" s="558" t="s">
        <v>3655</v>
      </c>
      <c r="N4223" s="597"/>
      <c r="O4223" s="558"/>
      <c r="P4223" s="598"/>
      <c r="Q4223" s="867" t="str">
        <f t="shared" ca="1" si="287"/>
        <v/>
      </c>
      <c r="R4223" s="867" t="str">
        <f t="shared" ca="1" si="288"/>
        <v/>
      </c>
      <c r="S4223" s="867" t="str">
        <f>IFERROR(IF(VLOOKUP("*"&amp;TRIM($F4223)&amp;"*",dump!$A:$D,4,FALSE)="","空文字",VLOOKUP("*"&amp;TRIM($F4223)&amp;"*",dump!$A:$D,4,FALSE)),"NA")</f>
        <v>NA</v>
      </c>
      <c r="T4223" s="867" t="str">
        <f t="shared" ca="1" si="289"/>
        <v>●</v>
      </c>
      <c r="U4223" s="867"/>
      <c r="V4223" s="867"/>
      <c r="W4223" s="867"/>
      <c r="X4223" s="867"/>
      <c r="Y4223" s="867" t="str">
        <f t="shared" si="290"/>
        <v/>
      </c>
      <c r="Z4223" s="867"/>
    </row>
    <row r="4224" spans="1:26" s="325" customFormat="1" ht="15" customHeight="1" outlineLevel="1">
      <c r="A4224" s="321"/>
      <c r="B4224" s="320"/>
      <c r="C4224" s="439"/>
      <c r="D4224" s="328"/>
      <c r="E4224" s="530" t="s">
        <v>15341</v>
      </c>
      <c r="F4224" s="316" t="s">
        <v>15343</v>
      </c>
      <c r="G4224" s="530" t="s">
        <v>15351</v>
      </c>
      <c r="H4224" s="530" t="s">
        <v>3657</v>
      </c>
      <c r="I4224" s="526" t="s">
        <v>3666</v>
      </c>
      <c r="J4224" s="528" t="s">
        <v>5684</v>
      </c>
      <c r="K4224" s="864" t="str">
        <f t="shared" si="286"/>
        <v/>
      </c>
      <c r="L4224" s="557" t="s">
        <v>3656</v>
      </c>
      <c r="M4224" s="558" t="s">
        <v>3655</v>
      </c>
      <c r="N4224" s="597"/>
      <c r="O4224" s="558"/>
      <c r="P4224" s="598"/>
      <c r="Q4224" s="867" t="str">
        <f t="shared" ca="1" si="287"/>
        <v/>
      </c>
      <c r="R4224" s="867" t="str">
        <f t="shared" ca="1" si="288"/>
        <v/>
      </c>
      <c r="S4224" s="867" t="str">
        <f>IFERROR(IF(VLOOKUP("*"&amp;TRIM($F4224)&amp;"*",dump!$A:$D,4,FALSE)="","空文字",VLOOKUP("*"&amp;TRIM($F4224)&amp;"*",dump!$A:$D,4,FALSE)),"NA")</f>
        <v>NA</v>
      </c>
      <c r="T4224" s="867" t="str">
        <f t="shared" ca="1" si="289"/>
        <v>●</v>
      </c>
      <c r="U4224" s="867"/>
      <c r="V4224" s="867"/>
      <c r="W4224" s="867"/>
      <c r="X4224" s="867"/>
      <c r="Y4224" s="867" t="str">
        <f t="shared" si="290"/>
        <v/>
      </c>
      <c r="Z4224" s="867"/>
    </row>
    <row r="4225" spans="1:26" s="325" customFormat="1" ht="15" customHeight="1" outlineLevel="1">
      <c r="A4225" s="321"/>
      <c r="B4225" s="320"/>
      <c r="C4225" s="439"/>
      <c r="D4225" s="328"/>
      <c r="E4225" s="382"/>
      <c r="F4225" s="316" t="s">
        <v>15344</v>
      </c>
      <c r="G4225" s="382"/>
      <c r="H4225" s="382"/>
      <c r="I4225" s="534"/>
      <c r="J4225" s="342"/>
      <c r="K4225" s="864" t="str">
        <f t="shared" si="286"/>
        <v/>
      </c>
      <c r="L4225" s="557" t="s">
        <v>3656</v>
      </c>
      <c r="M4225" s="558" t="s">
        <v>3655</v>
      </c>
      <c r="N4225" s="597"/>
      <c r="O4225" s="558"/>
      <c r="P4225" s="598"/>
      <c r="Q4225" s="867" t="str">
        <f t="shared" ca="1" si="287"/>
        <v/>
      </c>
      <c r="R4225" s="867" t="str">
        <f t="shared" ca="1" si="288"/>
        <v/>
      </c>
      <c r="S4225" s="867" t="str">
        <f>IFERROR(IF(VLOOKUP("*"&amp;TRIM($F4225)&amp;"*",dump!$A:$D,4,FALSE)="","空文字",VLOOKUP("*"&amp;TRIM($F4225)&amp;"*",dump!$A:$D,4,FALSE)),"NA")</f>
        <v>NA</v>
      </c>
      <c r="T4225" s="867" t="str">
        <f t="shared" ca="1" si="289"/>
        <v>●</v>
      </c>
      <c r="U4225" s="867"/>
      <c r="V4225" s="867"/>
      <c r="W4225" s="867"/>
      <c r="X4225" s="867"/>
      <c r="Y4225" s="867" t="str">
        <f t="shared" si="290"/>
        <v/>
      </c>
      <c r="Z4225" s="867"/>
    </row>
    <row r="4226" spans="1:26" s="325" customFormat="1" ht="15" customHeight="1" outlineLevel="1">
      <c r="A4226" s="321"/>
      <c r="B4226" s="320"/>
      <c r="C4226" s="439"/>
      <c r="D4226" s="328"/>
      <c r="E4226" s="382"/>
      <c r="F4226" s="316" t="s">
        <v>15345</v>
      </c>
      <c r="G4226" s="382"/>
      <c r="H4226" s="382"/>
      <c r="I4226" s="534"/>
      <c r="J4226" s="342"/>
      <c r="K4226" s="864" t="str">
        <f t="shared" si="286"/>
        <v/>
      </c>
      <c r="L4226" s="557" t="s">
        <v>3656</v>
      </c>
      <c r="M4226" s="558" t="s">
        <v>3655</v>
      </c>
      <c r="N4226" s="597"/>
      <c r="O4226" s="558"/>
      <c r="P4226" s="598"/>
      <c r="Q4226" s="867" t="str">
        <f t="shared" ca="1" si="287"/>
        <v/>
      </c>
      <c r="R4226" s="867" t="str">
        <f t="shared" ca="1" si="288"/>
        <v/>
      </c>
      <c r="S4226" s="867" t="str">
        <f>IFERROR(IF(VLOOKUP("*"&amp;TRIM($F4226)&amp;"*",dump!$A:$D,4,FALSE)="","空文字",VLOOKUP("*"&amp;TRIM($F4226)&amp;"*",dump!$A:$D,4,FALSE)),"NA")</f>
        <v>NA</v>
      </c>
      <c r="T4226" s="867" t="str">
        <f t="shared" ca="1" si="289"/>
        <v>●</v>
      </c>
      <c r="U4226" s="867"/>
      <c r="V4226" s="867"/>
      <c r="W4226" s="867"/>
      <c r="X4226" s="867"/>
      <c r="Y4226" s="867" t="str">
        <f t="shared" si="290"/>
        <v/>
      </c>
      <c r="Z4226" s="867"/>
    </row>
    <row r="4227" spans="1:26" s="325" customFormat="1" ht="15" customHeight="1" outlineLevel="1">
      <c r="A4227" s="321"/>
      <c r="B4227" s="320"/>
      <c r="C4227" s="439"/>
      <c r="D4227" s="328"/>
      <c r="E4227" s="531"/>
      <c r="F4227" s="316" t="s">
        <v>15346</v>
      </c>
      <c r="G4227" s="531"/>
      <c r="H4227" s="531"/>
      <c r="I4227" s="527"/>
      <c r="J4227" s="529"/>
      <c r="K4227" s="864" t="str">
        <f t="shared" si="286"/>
        <v/>
      </c>
      <c r="L4227" s="557" t="s">
        <v>3656</v>
      </c>
      <c r="M4227" s="558" t="s">
        <v>3655</v>
      </c>
      <c r="N4227" s="597"/>
      <c r="O4227" s="558"/>
      <c r="P4227" s="598"/>
      <c r="Q4227" s="867" t="str">
        <f t="shared" ca="1" si="287"/>
        <v/>
      </c>
      <c r="R4227" s="867" t="str">
        <f t="shared" ca="1" si="288"/>
        <v/>
      </c>
      <c r="S4227" s="867" t="str">
        <f>IFERROR(IF(VLOOKUP("*"&amp;TRIM($F4227)&amp;"*",dump!$A:$D,4,FALSE)="","空文字",VLOOKUP("*"&amp;TRIM($F4227)&amp;"*",dump!$A:$D,4,FALSE)),"NA")</f>
        <v>NA</v>
      </c>
      <c r="T4227" s="867" t="str">
        <f t="shared" ca="1" si="289"/>
        <v>●</v>
      </c>
      <c r="U4227" s="867"/>
      <c r="V4227" s="867"/>
      <c r="W4227" s="867"/>
      <c r="X4227" s="867"/>
      <c r="Y4227" s="867" t="str">
        <f t="shared" si="290"/>
        <v/>
      </c>
      <c r="Z4227" s="867"/>
    </row>
    <row r="4228" spans="1:26" s="325" customFormat="1" ht="15" customHeight="1" outlineLevel="1">
      <c r="A4228" s="321"/>
      <c r="B4228" s="320"/>
      <c r="C4228" s="439"/>
      <c r="D4228" s="328"/>
      <c r="E4228" s="530" t="s">
        <v>15342</v>
      </c>
      <c r="F4228" s="316" t="s">
        <v>15347</v>
      </c>
      <c r="G4228" s="530" t="s">
        <v>17037</v>
      </c>
      <c r="H4228" s="530" t="s">
        <v>3657</v>
      </c>
      <c r="I4228" s="526" t="s">
        <v>3666</v>
      </c>
      <c r="J4228" s="528" t="s">
        <v>5684</v>
      </c>
      <c r="K4228" s="864" t="str">
        <f t="shared" si="286"/>
        <v/>
      </c>
      <c r="L4228" s="557" t="s">
        <v>3656</v>
      </c>
      <c r="M4228" s="558" t="s">
        <v>3655</v>
      </c>
      <c r="N4228" s="597"/>
      <c r="O4228" s="558"/>
      <c r="P4228" s="598"/>
      <c r="Q4228" s="867" t="str">
        <f t="shared" ca="1" si="287"/>
        <v/>
      </c>
      <c r="R4228" s="867" t="str">
        <f t="shared" ca="1" si="288"/>
        <v/>
      </c>
      <c r="S4228" s="867" t="str">
        <f>IFERROR(IF(VLOOKUP("*"&amp;TRIM($F4228)&amp;"*",dump!$A:$D,4,FALSE)="","空文字",VLOOKUP("*"&amp;TRIM($F4228)&amp;"*",dump!$A:$D,4,FALSE)),"NA")</f>
        <v>NA</v>
      </c>
      <c r="T4228" s="867" t="str">
        <f t="shared" ca="1" si="289"/>
        <v>●</v>
      </c>
      <c r="U4228" s="867"/>
      <c r="V4228" s="867"/>
      <c r="W4228" s="867"/>
      <c r="X4228" s="867"/>
      <c r="Y4228" s="867" t="str">
        <f t="shared" si="290"/>
        <v/>
      </c>
      <c r="Z4228" s="867"/>
    </row>
    <row r="4229" spans="1:26" s="325" customFormat="1" ht="15" customHeight="1" outlineLevel="1">
      <c r="A4229" s="321"/>
      <c r="B4229" s="320"/>
      <c r="C4229" s="439"/>
      <c r="D4229" s="328"/>
      <c r="E4229" s="382"/>
      <c r="F4229" s="316" t="s">
        <v>15348</v>
      </c>
      <c r="G4229" s="382"/>
      <c r="H4229" s="382"/>
      <c r="I4229" s="534"/>
      <c r="J4229" s="342"/>
      <c r="K4229" s="864" t="str">
        <f t="shared" si="286"/>
        <v/>
      </c>
      <c r="L4229" s="557" t="s">
        <v>3656</v>
      </c>
      <c r="M4229" s="558" t="s">
        <v>3655</v>
      </c>
      <c r="N4229" s="597"/>
      <c r="O4229" s="558"/>
      <c r="P4229" s="598"/>
      <c r="Q4229" s="867" t="str">
        <f t="shared" ca="1" si="287"/>
        <v/>
      </c>
      <c r="R4229" s="867" t="str">
        <f t="shared" ca="1" si="288"/>
        <v/>
      </c>
      <c r="S4229" s="867" t="str">
        <f>IFERROR(IF(VLOOKUP("*"&amp;TRIM($F4229)&amp;"*",dump!$A:$D,4,FALSE)="","空文字",VLOOKUP("*"&amp;TRIM($F4229)&amp;"*",dump!$A:$D,4,FALSE)),"NA")</f>
        <v>NA</v>
      </c>
      <c r="T4229" s="867" t="str">
        <f t="shared" ca="1" si="289"/>
        <v>●</v>
      </c>
      <c r="U4229" s="867"/>
      <c r="V4229" s="867"/>
      <c r="W4229" s="867"/>
      <c r="X4229" s="867"/>
      <c r="Y4229" s="867" t="str">
        <f t="shared" si="290"/>
        <v/>
      </c>
      <c r="Z4229" s="867"/>
    </row>
    <row r="4230" spans="1:26" s="325" customFormat="1" ht="30" customHeight="1" outlineLevel="1">
      <c r="A4230" s="321"/>
      <c r="B4230" s="320"/>
      <c r="C4230" s="439"/>
      <c r="D4230" s="328"/>
      <c r="E4230" s="382"/>
      <c r="F4230" s="316" t="s">
        <v>15349</v>
      </c>
      <c r="G4230" s="382"/>
      <c r="H4230" s="382"/>
      <c r="I4230" s="534"/>
      <c r="J4230" s="342"/>
      <c r="K4230" s="864" t="str">
        <f t="shared" si="286"/>
        <v/>
      </c>
      <c r="L4230" s="557" t="s">
        <v>3656</v>
      </c>
      <c r="M4230" s="558" t="s">
        <v>3655</v>
      </c>
      <c r="N4230" s="597"/>
      <c r="O4230" s="558"/>
      <c r="P4230" s="598"/>
      <c r="Q4230" s="867" t="str">
        <f t="shared" ca="1" si="287"/>
        <v/>
      </c>
      <c r="R4230" s="867" t="str">
        <f t="shared" ca="1" si="288"/>
        <v/>
      </c>
      <c r="S4230" s="867" t="str">
        <f>IFERROR(IF(VLOOKUP("*"&amp;TRIM($F4230)&amp;"*",dump!$A:$D,4,FALSE)="","空文字",VLOOKUP("*"&amp;TRIM($F4230)&amp;"*",dump!$A:$D,4,FALSE)),"NA")</f>
        <v>NA</v>
      </c>
      <c r="T4230" s="867" t="str">
        <f t="shared" ca="1" si="289"/>
        <v>●</v>
      </c>
      <c r="U4230" s="867"/>
      <c r="V4230" s="867"/>
      <c r="W4230" s="867"/>
      <c r="X4230" s="867"/>
      <c r="Y4230" s="867" t="str">
        <f t="shared" si="290"/>
        <v/>
      </c>
      <c r="Z4230" s="867"/>
    </row>
    <row r="4231" spans="1:26" s="325" customFormat="1" ht="30" customHeight="1" outlineLevel="1">
      <c r="A4231" s="321"/>
      <c r="B4231" s="320"/>
      <c r="C4231" s="439"/>
      <c r="D4231" s="328"/>
      <c r="E4231" s="531"/>
      <c r="F4231" s="316" t="s">
        <v>15350</v>
      </c>
      <c r="G4231" s="531"/>
      <c r="H4231" s="531"/>
      <c r="I4231" s="527"/>
      <c r="J4231" s="529"/>
      <c r="K4231" s="864" t="str">
        <f t="shared" si="286"/>
        <v/>
      </c>
      <c r="L4231" s="557" t="s">
        <v>3656</v>
      </c>
      <c r="M4231" s="558" t="s">
        <v>3655</v>
      </c>
      <c r="N4231" s="597"/>
      <c r="O4231" s="558"/>
      <c r="P4231" s="598"/>
      <c r="Q4231" s="867" t="str">
        <f t="shared" ca="1" si="287"/>
        <v/>
      </c>
      <c r="R4231" s="867" t="str">
        <f t="shared" ca="1" si="288"/>
        <v/>
      </c>
      <c r="S4231" s="867" t="str">
        <f>IFERROR(IF(VLOOKUP("*"&amp;TRIM($F4231)&amp;"*",dump!$A:$D,4,FALSE)="","空文字",VLOOKUP("*"&amp;TRIM($F4231)&amp;"*",dump!$A:$D,4,FALSE)),"NA")</f>
        <v>NA</v>
      </c>
      <c r="T4231" s="867" t="str">
        <f t="shared" ca="1" si="289"/>
        <v>●</v>
      </c>
      <c r="U4231" s="867"/>
      <c r="V4231" s="867"/>
      <c r="W4231" s="867"/>
      <c r="X4231" s="867"/>
      <c r="Y4231" s="867" t="str">
        <f t="shared" si="290"/>
        <v/>
      </c>
      <c r="Z4231" s="867"/>
    </row>
    <row r="4232" spans="1:26" s="325" customFormat="1" ht="60" customHeight="1" outlineLevel="1">
      <c r="A4232" s="321"/>
      <c r="B4232" s="320"/>
      <c r="C4232" s="439"/>
      <c r="D4232" s="144" t="s">
        <v>2588</v>
      </c>
      <c r="E4232" s="213"/>
      <c r="F4232" s="225" t="s">
        <v>15367</v>
      </c>
      <c r="G4232" s="214" t="s">
        <v>1477</v>
      </c>
      <c r="H4232" s="214" t="s">
        <v>218</v>
      </c>
      <c r="I4232" s="246" t="s">
        <v>3666</v>
      </c>
      <c r="J4232" s="416" t="s">
        <v>5684</v>
      </c>
      <c r="K4232" s="864" t="str">
        <f t="shared" si="286"/>
        <v/>
      </c>
      <c r="L4232" s="557" t="s">
        <v>3656</v>
      </c>
      <c r="M4232" s="558" t="s">
        <v>3655</v>
      </c>
      <c r="N4232" s="597" t="s">
        <v>17177</v>
      </c>
      <c r="O4232" s="558"/>
      <c r="P4232" s="598"/>
      <c r="Q4232" s="867" t="str">
        <f t="shared" ca="1" si="287"/>
        <v/>
      </c>
      <c r="R4232" s="867" t="str">
        <f t="shared" ca="1" si="288"/>
        <v/>
      </c>
      <c r="S4232" s="867" t="str">
        <f>IFERROR(IF(VLOOKUP("*"&amp;TRIM($F4232)&amp;"*",dump!$A:$D,4,FALSE)="","空文字",VLOOKUP("*"&amp;TRIM($F4232)&amp;"*",dump!$A:$D,4,FALSE)),"NA")</f>
        <v>NA</v>
      </c>
      <c r="T4232" s="867" t="str">
        <f t="shared" ca="1" si="289"/>
        <v>●</v>
      </c>
      <c r="U4232" s="867"/>
      <c r="V4232" s="867"/>
      <c r="W4232" s="867"/>
      <c r="X4232" s="867"/>
      <c r="Y4232" s="867" t="str">
        <f t="shared" si="290"/>
        <v/>
      </c>
      <c r="Z4232" s="867"/>
    </row>
    <row r="4233" spans="1:26" s="325" customFormat="1" ht="15" customHeight="1" outlineLevel="1">
      <c r="A4233" s="321"/>
      <c r="B4233" s="320"/>
      <c r="C4233" s="439"/>
      <c r="D4233" s="343"/>
      <c r="E4233" s="318" t="s">
        <v>2589</v>
      </c>
      <c r="F4233" s="316" t="s">
        <v>2348</v>
      </c>
      <c r="G4233" s="307" t="s">
        <v>1184</v>
      </c>
      <c r="H4233" s="318" t="s">
        <v>3657</v>
      </c>
      <c r="I4233" s="322" t="s">
        <v>3666</v>
      </c>
      <c r="J4233" s="402" t="s">
        <v>5684</v>
      </c>
      <c r="K4233" s="864" t="str">
        <f t="shared" si="286"/>
        <v/>
      </c>
      <c r="L4233" s="557" t="s">
        <v>3656</v>
      </c>
      <c r="M4233" s="558" t="s">
        <v>3655</v>
      </c>
      <c r="N4233" s="597"/>
      <c r="O4233" s="558"/>
      <c r="P4233" s="598"/>
      <c r="Q4233" s="867" t="str">
        <f t="shared" ca="1" si="287"/>
        <v/>
      </c>
      <c r="R4233" s="867" t="str">
        <f t="shared" ca="1" si="288"/>
        <v/>
      </c>
      <c r="S4233" s="867" t="str">
        <f>IFERROR(IF(VLOOKUP("*"&amp;TRIM($F4233)&amp;"*",dump!$A:$D,4,FALSE)="","空文字",VLOOKUP("*"&amp;TRIM($F4233)&amp;"*",dump!$A:$D,4,FALSE)),"NA")</f>
        <v>NA</v>
      </c>
      <c r="T4233" s="867" t="str">
        <f t="shared" ca="1" si="289"/>
        <v>●</v>
      </c>
      <c r="U4233" s="867"/>
      <c r="V4233" s="867"/>
      <c r="W4233" s="867"/>
      <c r="X4233" s="867"/>
      <c r="Y4233" s="867" t="str">
        <f t="shared" si="290"/>
        <v/>
      </c>
      <c r="Z4233" s="867"/>
    </row>
    <row r="4234" spans="1:26" s="325" customFormat="1" ht="15" customHeight="1" outlineLevel="1">
      <c r="A4234" s="321"/>
      <c r="B4234" s="320"/>
      <c r="C4234" s="439"/>
      <c r="D4234" s="343"/>
      <c r="E4234" s="318" t="s">
        <v>2590</v>
      </c>
      <c r="F4234" s="316" t="s">
        <v>2349</v>
      </c>
      <c r="G4234" s="307" t="s">
        <v>2500</v>
      </c>
      <c r="H4234" s="318" t="s">
        <v>3657</v>
      </c>
      <c r="I4234" s="322" t="s">
        <v>3666</v>
      </c>
      <c r="J4234" s="402" t="s">
        <v>5684</v>
      </c>
      <c r="K4234" s="864" t="str">
        <f t="shared" si="286"/>
        <v/>
      </c>
      <c r="L4234" s="557" t="s">
        <v>3656</v>
      </c>
      <c r="M4234" s="558" t="s">
        <v>3655</v>
      </c>
      <c r="N4234" s="597"/>
      <c r="O4234" s="558"/>
      <c r="P4234" s="598"/>
      <c r="Q4234" s="867" t="str">
        <f t="shared" ca="1" si="287"/>
        <v/>
      </c>
      <c r="R4234" s="867" t="str">
        <f t="shared" ca="1" si="288"/>
        <v/>
      </c>
      <c r="S4234" s="867" t="str">
        <f>IFERROR(IF(VLOOKUP("*"&amp;TRIM($F4234)&amp;"*",dump!$A:$D,4,FALSE)="","空文字",VLOOKUP("*"&amp;TRIM($F4234)&amp;"*",dump!$A:$D,4,FALSE)),"NA")</f>
        <v>NA</v>
      </c>
      <c r="T4234" s="867" t="str">
        <f t="shared" ca="1" si="289"/>
        <v>●</v>
      </c>
      <c r="U4234" s="867"/>
      <c r="V4234" s="867"/>
      <c r="W4234" s="867"/>
      <c r="X4234" s="867"/>
      <c r="Y4234" s="867" t="str">
        <f t="shared" si="290"/>
        <v/>
      </c>
      <c r="Z4234" s="867"/>
    </row>
    <row r="4235" spans="1:26" s="325" customFormat="1" ht="15" customHeight="1" outlineLevel="1">
      <c r="A4235" s="321"/>
      <c r="B4235" s="320"/>
      <c r="C4235" s="439"/>
      <c r="D4235" s="343"/>
      <c r="E4235" s="318" t="s">
        <v>2591</v>
      </c>
      <c r="F4235" s="316" t="s">
        <v>2350</v>
      </c>
      <c r="G4235" s="307" t="s">
        <v>1185</v>
      </c>
      <c r="H4235" s="318" t="s">
        <v>3657</v>
      </c>
      <c r="I4235" s="322" t="s">
        <v>3666</v>
      </c>
      <c r="J4235" s="402" t="s">
        <v>5684</v>
      </c>
      <c r="K4235" s="864" t="str">
        <f t="shared" si="286"/>
        <v/>
      </c>
      <c r="L4235" s="557" t="s">
        <v>3656</v>
      </c>
      <c r="M4235" s="558" t="s">
        <v>3655</v>
      </c>
      <c r="N4235" s="597"/>
      <c r="O4235" s="558"/>
      <c r="P4235" s="598"/>
      <c r="Q4235" s="867" t="str">
        <f t="shared" ca="1" si="287"/>
        <v/>
      </c>
      <c r="R4235" s="867" t="str">
        <f t="shared" ca="1" si="288"/>
        <v/>
      </c>
      <c r="S4235" s="867" t="str">
        <f>IFERROR(IF(VLOOKUP("*"&amp;TRIM($F4235)&amp;"*",dump!$A:$D,4,FALSE)="","空文字",VLOOKUP("*"&amp;TRIM($F4235)&amp;"*",dump!$A:$D,4,FALSE)),"NA")</f>
        <v>NA</v>
      </c>
      <c r="T4235" s="867" t="str">
        <f t="shared" ca="1" si="289"/>
        <v>●</v>
      </c>
      <c r="U4235" s="867"/>
      <c r="V4235" s="867"/>
      <c r="W4235" s="867"/>
      <c r="X4235" s="867"/>
      <c r="Y4235" s="867" t="str">
        <f t="shared" si="290"/>
        <v/>
      </c>
      <c r="Z4235" s="867"/>
    </row>
    <row r="4236" spans="1:26" s="325" customFormat="1" ht="15" customHeight="1" outlineLevel="1">
      <c r="A4236" s="321"/>
      <c r="B4236" s="320"/>
      <c r="C4236" s="439"/>
      <c r="D4236" s="343"/>
      <c r="E4236" s="318" t="s">
        <v>2592</v>
      </c>
      <c r="F4236" s="316" t="s">
        <v>2351</v>
      </c>
      <c r="G4236" s="307" t="s">
        <v>2501</v>
      </c>
      <c r="H4236" s="318" t="s">
        <v>3657</v>
      </c>
      <c r="I4236" s="322" t="s">
        <v>3666</v>
      </c>
      <c r="J4236" s="402" t="s">
        <v>5684</v>
      </c>
      <c r="K4236" s="864" t="str">
        <f t="shared" si="286"/>
        <v/>
      </c>
      <c r="L4236" s="557" t="s">
        <v>3656</v>
      </c>
      <c r="M4236" s="558" t="s">
        <v>3655</v>
      </c>
      <c r="N4236" s="597"/>
      <c r="O4236" s="558"/>
      <c r="P4236" s="598"/>
      <c r="Q4236" s="867" t="str">
        <f t="shared" ca="1" si="287"/>
        <v/>
      </c>
      <c r="R4236" s="867" t="str">
        <f t="shared" ca="1" si="288"/>
        <v/>
      </c>
      <c r="S4236" s="867" t="str">
        <f>IFERROR(IF(VLOOKUP("*"&amp;TRIM($F4236)&amp;"*",dump!$A:$D,4,FALSE)="","空文字",VLOOKUP("*"&amp;TRIM($F4236)&amp;"*",dump!$A:$D,4,FALSE)),"NA")</f>
        <v>NA</v>
      </c>
      <c r="T4236" s="867" t="str">
        <f t="shared" ca="1" si="289"/>
        <v>●</v>
      </c>
      <c r="U4236" s="867"/>
      <c r="V4236" s="867"/>
      <c r="W4236" s="867"/>
      <c r="X4236" s="867"/>
      <c r="Y4236" s="867" t="str">
        <f t="shared" si="290"/>
        <v/>
      </c>
      <c r="Z4236" s="867"/>
    </row>
    <row r="4237" spans="1:26" s="325" customFormat="1" ht="15" customHeight="1" outlineLevel="1">
      <c r="A4237" s="321"/>
      <c r="B4237" s="320"/>
      <c r="C4237" s="439"/>
      <c r="D4237" s="343"/>
      <c r="E4237" s="318" t="s">
        <v>2593</v>
      </c>
      <c r="F4237" s="316" t="s">
        <v>2352</v>
      </c>
      <c r="G4237" s="307" t="s">
        <v>1459</v>
      </c>
      <c r="H4237" s="318" t="s">
        <v>3657</v>
      </c>
      <c r="I4237" s="322" t="s">
        <v>3666</v>
      </c>
      <c r="J4237" s="402" t="s">
        <v>5684</v>
      </c>
      <c r="K4237" s="864" t="str">
        <f t="shared" ref="K4237:K4300" si="291">IF(AND(M4237="", O4237="", N4237&lt;&gt;""), "○", "")</f>
        <v/>
      </c>
      <c r="L4237" s="557" t="s">
        <v>3656</v>
      </c>
      <c r="M4237" s="558" t="s">
        <v>3655</v>
      </c>
      <c r="N4237" s="597"/>
      <c r="O4237" s="558"/>
      <c r="P4237" s="598"/>
      <c r="Q4237" s="867" t="str">
        <f t="shared" ref="Q4237:Q4300" ca="1" si="292">IF(P4237="","",IF(P4237="←",IF(OFFSET($J4237,0,MATCH(MID(M4237,1,FIND("の",M4237,1)-1), $L$11:$BA$11,0)+4,1,1)="","",OFFSET($L4237,0,MATCH(MID(M4237,1,FIND("の",M4237,1)-1), $L$11:$BA$11,0)+4,1,1)),P4237))</f>
        <v/>
      </c>
      <c r="R4237" s="867" t="str">
        <f t="shared" ref="R4237:R4300" ca="1" si="293">IF(COUNTIF(Q4237,"*(*"),MID(Q4237,FIND("(",Q4237,1)+1,FIND(")",Q4237,1)-FIND("(",Q4237,1)-1),IF(COUNTIF(Q4237,"*""*"),MID(Q4237,FIND("""",Q4237,1)+1,LEN(Q4237)-2),IF(COUNTIF(Q4237,"*：*"),RIGHT(Q4237,LEN(Q4237)-(FIND("：",Q4237))),Q4237)))</f>
        <v/>
      </c>
      <c r="S4237" s="867" t="str">
        <f>IFERROR(IF(VLOOKUP("*"&amp;TRIM($F4237)&amp;"*",dump!$A:$D,4,FALSE)="","空文字",VLOOKUP("*"&amp;TRIM($F4237)&amp;"*",dump!$A:$D,4,FALSE)),"NA")</f>
        <v>NA</v>
      </c>
      <c r="T4237" s="867" t="str">
        <f t="shared" ref="T4237:T4300" ca="1" si="294">IF($K4237&lt;&gt;"",IF($E4237&lt;&gt;"","■",""),IF(AND(R4237="",S4237="NA"),"●", IF(EXACT(R4237,S4237),"●","×")))</f>
        <v>●</v>
      </c>
      <c r="U4237" s="867"/>
      <c r="V4237" s="867"/>
      <c r="W4237" s="867"/>
      <c r="X4237" s="867"/>
      <c r="Y4237" s="867" t="str">
        <f t="shared" ref="Y4237:Y4300" si="295">IF(U4237="●","●","")</f>
        <v/>
      </c>
      <c r="Z4237" s="867"/>
    </row>
    <row r="4238" spans="1:26" s="325" customFormat="1" ht="15" customHeight="1" outlineLevel="1">
      <c r="A4238" s="321"/>
      <c r="B4238" s="320"/>
      <c r="C4238" s="439"/>
      <c r="D4238" s="343"/>
      <c r="E4238" s="530" t="s">
        <v>2594</v>
      </c>
      <c r="F4238" s="524" t="s">
        <v>2353</v>
      </c>
      <c r="G4238" s="306" t="s">
        <v>2502</v>
      </c>
      <c r="H4238" s="530" t="s">
        <v>9</v>
      </c>
      <c r="I4238" s="526" t="s">
        <v>3666</v>
      </c>
      <c r="J4238" s="528" t="s">
        <v>5684</v>
      </c>
      <c r="K4238" s="864" t="str">
        <f t="shared" si="291"/>
        <v/>
      </c>
      <c r="L4238" s="557" t="s">
        <v>3656</v>
      </c>
      <c r="M4238" s="558" t="s">
        <v>3655</v>
      </c>
      <c r="N4238" s="597"/>
      <c r="O4238" s="558"/>
      <c r="P4238" s="598"/>
      <c r="Q4238" s="867" t="str">
        <f t="shared" ca="1" si="292"/>
        <v/>
      </c>
      <c r="R4238" s="867" t="str">
        <f t="shared" ca="1" si="293"/>
        <v/>
      </c>
      <c r="S4238" s="867" t="str">
        <f>IFERROR(IF(VLOOKUP("*"&amp;TRIM($F4238)&amp;"*",dump!$A:$D,4,FALSE)="","空文字",VLOOKUP("*"&amp;TRIM($F4238)&amp;"*",dump!$A:$D,4,FALSE)),"NA")</f>
        <v>NA</v>
      </c>
      <c r="T4238" s="867" t="str">
        <f t="shared" ca="1" si="294"/>
        <v>●</v>
      </c>
      <c r="U4238" s="867"/>
      <c r="V4238" s="867"/>
      <c r="W4238" s="867"/>
      <c r="X4238" s="867"/>
      <c r="Y4238" s="867" t="str">
        <f t="shared" si="295"/>
        <v/>
      </c>
      <c r="Z4238" s="867"/>
    </row>
    <row r="4239" spans="1:26" s="325" customFormat="1" ht="15" customHeight="1" outlineLevel="1">
      <c r="A4239" s="321"/>
      <c r="B4239" s="320"/>
      <c r="C4239" s="439"/>
      <c r="D4239" s="144" t="s">
        <v>15352</v>
      </c>
      <c r="E4239" s="213"/>
      <c r="F4239" s="225" t="s">
        <v>15368</v>
      </c>
      <c r="G4239" s="214" t="s">
        <v>15373</v>
      </c>
      <c r="H4239" s="214" t="s">
        <v>3657</v>
      </c>
      <c r="I4239" s="246" t="s">
        <v>3666</v>
      </c>
      <c r="J4239" s="416" t="s">
        <v>5683</v>
      </c>
      <c r="K4239" s="864" t="str">
        <f t="shared" si="291"/>
        <v/>
      </c>
      <c r="L4239" s="557" t="s">
        <v>3656</v>
      </c>
      <c r="M4239" s="558" t="s">
        <v>3655</v>
      </c>
      <c r="N4239" s="597"/>
      <c r="O4239" s="558"/>
      <c r="P4239" s="598"/>
      <c r="Q4239" s="867" t="str">
        <f t="shared" ca="1" si="292"/>
        <v/>
      </c>
      <c r="R4239" s="867" t="str">
        <f t="shared" ca="1" si="293"/>
        <v/>
      </c>
      <c r="S4239" s="867" t="str">
        <f>IFERROR(IF(VLOOKUP("*"&amp;TRIM($F4239)&amp;"*",dump!$A:$D,4,FALSE)="","空文字",VLOOKUP("*"&amp;TRIM($F4239)&amp;"*",dump!$A:$D,4,FALSE)),"NA")</f>
        <v>NA</v>
      </c>
      <c r="T4239" s="867" t="str">
        <f t="shared" ca="1" si="294"/>
        <v>●</v>
      </c>
      <c r="U4239" s="867"/>
      <c r="V4239" s="867"/>
      <c r="W4239" s="867"/>
      <c r="X4239" s="867"/>
      <c r="Y4239" s="867" t="str">
        <f t="shared" si="295"/>
        <v/>
      </c>
      <c r="Z4239" s="867"/>
    </row>
    <row r="4240" spans="1:26" s="325" customFormat="1" ht="15" customHeight="1" outlineLevel="1">
      <c r="A4240" s="321"/>
      <c r="B4240" s="320"/>
      <c r="C4240" s="439"/>
      <c r="D4240" s="343"/>
      <c r="E4240" s="318" t="s">
        <v>15353</v>
      </c>
      <c r="F4240" s="316" t="s">
        <v>15371</v>
      </c>
      <c r="G4240" s="307" t="s">
        <v>15374</v>
      </c>
      <c r="H4240" s="318" t="s">
        <v>3657</v>
      </c>
      <c r="I4240" s="322" t="s">
        <v>3666</v>
      </c>
      <c r="J4240" s="402" t="s">
        <v>5684</v>
      </c>
      <c r="K4240" s="864" t="str">
        <f t="shared" si="291"/>
        <v/>
      </c>
      <c r="L4240" s="557" t="s">
        <v>3656</v>
      </c>
      <c r="M4240" s="558" t="s">
        <v>3655</v>
      </c>
      <c r="N4240" s="597"/>
      <c r="O4240" s="558"/>
      <c r="P4240" s="598"/>
      <c r="Q4240" s="867" t="str">
        <f t="shared" ca="1" si="292"/>
        <v/>
      </c>
      <c r="R4240" s="867" t="str">
        <f t="shared" ca="1" si="293"/>
        <v/>
      </c>
      <c r="S4240" s="867" t="str">
        <f>IFERROR(IF(VLOOKUP("*"&amp;TRIM($F4240)&amp;"*",dump!$A:$D,4,FALSE)="","空文字",VLOOKUP("*"&amp;TRIM($F4240)&amp;"*",dump!$A:$D,4,FALSE)),"NA")</f>
        <v>NA</v>
      </c>
      <c r="T4240" s="867" t="str">
        <f t="shared" ca="1" si="294"/>
        <v>●</v>
      </c>
      <c r="U4240" s="867"/>
      <c r="V4240" s="867"/>
      <c r="W4240" s="867"/>
      <c r="X4240" s="867"/>
      <c r="Y4240" s="867" t="str">
        <f t="shared" si="295"/>
        <v/>
      </c>
      <c r="Z4240" s="867"/>
    </row>
    <row r="4241" spans="1:26" s="325" customFormat="1" ht="30" customHeight="1" outlineLevel="1">
      <c r="A4241" s="321"/>
      <c r="B4241" s="320"/>
      <c r="C4241" s="439"/>
      <c r="D4241" s="343"/>
      <c r="E4241" s="318" t="s">
        <v>15354</v>
      </c>
      <c r="F4241" s="316" t="s">
        <v>15372</v>
      </c>
      <c r="G4241" s="307" t="s">
        <v>15375</v>
      </c>
      <c r="H4241" s="318" t="s">
        <v>3657</v>
      </c>
      <c r="I4241" s="322" t="s">
        <v>3666</v>
      </c>
      <c r="J4241" s="402" t="s">
        <v>5684</v>
      </c>
      <c r="K4241" s="864" t="str">
        <f t="shared" si="291"/>
        <v/>
      </c>
      <c r="L4241" s="557" t="s">
        <v>3656</v>
      </c>
      <c r="M4241" s="558" t="s">
        <v>3655</v>
      </c>
      <c r="N4241" s="597"/>
      <c r="O4241" s="558"/>
      <c r="P4241" s="598"/>
      <c r="Q4241" s="867" t="str">
        <f t="shared" ca="1" si="292"/>
        <v/>
      </c>
      <c r="R4241" s="867" t="str">
        <f t="shared" ca="1" si="293"/>
        <v/>
      </c>
      <c r="S4241" s="867" t="str">
        <f>IFERROR(IF(VLOOKUP("*"&amp;TRIM($F4241)&amp;"*",dump!$A:$D,4,FALSE)="","空文字",VLOOKUP("*"&amp;TRIM($F4241)&amp;"*",dump!$A:$D,4,FALSE)),"NA")</f>
        <v>NA</v>
      </c>
      <c r="T4241" s="867" t="str">
        <f t="shared" ca="1" si="294"/>
        <v>●</v>
      </c>
      <c r="U4241" s="867"/>
      <c r="V4241" s="867"/>
      <c r="W4241" s="867"/>
      <c r="X4241" s="867"/>
      <c r="Y4241" s="867" t="str">
        <f t="shared" si="295"/>
        <v/>
      </c>
      <c r="Z4241" s="867"/>
    </row>
    <row r="4242" spans="1:26" s="325" customFormat="1" ht="15" customHeight="1" outlineLevel="1">
      <c r="A4242" s="321"/>
      <c r="B4242" s="320"/>
      <c r="C4242" s="439"/>
      <c r="D4242" s="144" t="s">
        <v>15355</v>
      </c>
      <c r="E4242" s="213"/>
      <c r="F4242" s="225" t="s">
        <v>15369</v>
      </c>
      <c r="G4242" s="214" t="s">
        <v>15370</v>
      </c>
      <c r="H4242" s="214" t="s">
        <v>3655</v>
      </c>
      <c r="I4242" s="246" t="s">
        <v>3666</v>
      </c>
      <c r="J4242" s="416" t="s">
        <v>5684</v>
      </c>
      <c r="K4242" s="864" t="str">
        <f t="shared" si="291"/>
        <v/>
      </c>
      <c r="L4242" s="557" t="s">
        <v>3656</v>
      </c>
      <c r="M4242" s="558" t="s">
        <v>3655</v>
      </c>
      <c r="N4242" s="597"/>
      <c r="O4242" s="558"/>
      <c r="P4242" s="598"/>
      <c r="Q4242" s="867" t="str">
        <f t="shared" ca="1" si="292"/>
        <v/>
      </c>
      <c r="R4242" s="867" t="str">
        <f t="shared" ca="1" si="293"/>
        <v/>
      </c>
      <c r="S4242" s="867" t="str">
        <f>IFERROR(IF(VLOOKUP("*"&amp;TRIM($F4242)&amp;"*",dump!$A:$D,4,FALSE)="","空文字",VLOOKUP("*"&amp;TRIM($F4242)&amp;"*",dump!$A:$D,4,FALSE)),"NA")</f>
        <v>NA</v>
      </c>
      <c r="T4242" s="867" t="str">
        <f t="shared" ca="1" si="294"/>
        <v>●</v>
      </c>
      <c r="U4242" s="867"/>
      <c r="V4242" s="867"/>
      <c r="W4242" s="867"/>
      <c r="X4242" s="867"/>
      <c r="Y4242" s="867" t="str">
        <f t="shared" si="295"/>
        <v/>
      </c>
      <c r="Z4242" s="867"/>
    </row>
    <row r="4243" spans="1:26" s="325" customFormat="1" ht="15" customHeight="1" outlineLevel="1">
      <c r="A4243" s="321"/>
      <c r="B4243" s="320"/>
      <c r="C4243" s="439"/>
      <c r="D4243" s="343"/>
      <c r="E4243" s="530" t="s">
        <v>15356</v>
      </c>
      <c r="F4243" s="316" t="s">
        <v>15357</v>
      </c>
      <c r="G4243" s="306" t="s">
        <v>15365</v>
      </c>
      <c r="H4243" s="530" t="s">
        <v>3657</v>
      </c>
      <c r="I4243" s="526" t="s">
        <v>3666</v>
      </c>
      <c r="J4243" s="528" t="s">
        <v>5684</v>
      </c>
      <c r="K4243" s="864" t="str">
        <f t="shared" si="291"/>
        <v/>
      </c>
      <c r="L4243" s="557" t="s">
        <v>3656</v>
      </c>
      <c r="M4243" s="558" t="s">
        <v>3655</v>
      </c>
      <c r="N4243" s="597"/>
      <c r="O4243" s="558"/>
      <c r="P4243" s="598"/>
      <c r="Q4243" s="867" t="str">
        <f t="shared" ca="1" si="292"/>
        <v/>
      </c>
      <c r="R4243" s="867" t="str">
        <f t="shared" ca="1" si="293"/>
        <v/>
      </c>
      <c r="S4243" s="867" t="str">
        <f>IFERROR(IF(VLOOKUP("*"&amp;TRIM($F4243)&amp;"*",dump!$A:$D,4,FALSE)="","空文字",VLOOKUP("*"&amp;TRIM($F4243)&amp;"*",dump!$A:$D,4,FALSE)),"NA")</f>
        <v>NA</v>
      </c>
      <c r="T4243" s="867" t="str">
        <f t="shared" ca="1" si="294"/>
        <v>●</v>
      </c>
      <c r="U4243" s="867"/>
      <c r="V4243" s="867"/>
      <c r="W4243" s="867"/>
      <c r="X4243" s="867"/>
      <c r="Y4243" s="867" t="str">
        <f t="shared" si="295"/>
        <v/>
      </c>
      <c r="Z4243" s="867"/>
    </row>
    <row r="4244" spans="1:26" s="325" customFormat="1" ht="15" customHeight="1" outlineLevel="1">
      <c r="A4244" s="321"/>
      <c r="B4244" s="320"/>
      <c r="C4244" s="439"/>
      <c r="D4244" s="343"/>
      <c r="E4244" s="382"/>
      <c r="F4244" s="316" t="s">
        <v>15358</v>
      </c>
      <c r="G4244" s="397"/>
      <c r="H4244" s="382"/>
      <c r="I4244" s="534"/>
      <c r="J4244" s="342"/>
      <c r="K4244" s="864" t="str">
        <f t="shared" si="291"/>
        <v/>
      </c>
      <c r="L4244" s="557" t="s">
        <v>3656</v>
      </c>
      <c r="M4244" s="558" t="s">
        <v>3655</v>
      </c>
      <c r="N4244" s="597"/>
      <c r="O4244" s="558"/>
      <c r="P4244" s="598"/>
      <c r="Q4244" s="867" t="str">
        <f t="shared" ca="1" si="292"/>
        <v/>
      </c>
      <c r="R4244" s="867" t="str">
        <f t="shared" ca="1" si="293"/>
        <v/>
      </c>
      <c r="S4244" s="867" t="str">
        <f>IFERROR(IF(VLOOKUP("*"&amp;TRIM($F4244)&amp;"*",dump!$A:$D,4,FALSE)="","空文字",VLOOKUP("*"&amp;TRIM($F4244)&amp;"*",dump!$A:$D,4,FALSE)),"NA")</f>
        <v>NA</v>
      </c>
      <c r="T4244" s="867" t="str">
        <f t="shared" ca="1" si="294"/>
        <v>●</v>
      </c>
      <c r="U4244" s="867"/>
      <c r="V4244" s="867"/>
      <c r="W4244" s="867"/>
      <c r="X4244" s="867"/>
      <c r="Y4244" s="867" t="str">
        <f t="shared" si="295"/>
        <v/>
      </c>
      <c r="Z4244" s="867"/>
    </row>
    <row r="4245" spans="1:26" s="325" customFormat="1" ht="15" customHeight="1" outlineLevel="1">
      <c r="A4245" s="321"/>
      <c r="B4245" s="320"/>
      <c r="C4245" s="439"/>
      <c r="D4245" s="343"/>
      <c r="E4245" s="382"/>
      <c r="F4245" s="316" t="s">
        <v>15359</v>
      </c>
      <c r="G4245" s="397"/>
      <c r="H4245" s="382"/>
      <c r="I4245" s="534"/>
      <c r="J4245" s="342"/>
      <c r="K4245" s="864" t="str">
        <f t="shared" si="291"/>
        <v/>
      </c>
      <c r="L4245" s="557" t="s">
        <v>3656</v>
      </c>
      <c r="M4245" s="558" t="s">
        <v>3655</v>
      </c>
      <c r="N4245" s="597"/>
      <c r="O4245" s="558"/>
      <c r="P4245" s="598"/>
      <c r="Q4245" s="867" t="str">
        <f t="shared" ca="1" si="292"/>
        <v/>
      </c>
      <c r="R4245" s="867" t="str">
        <f t="shared" ca="1" si="293"/>
        <v/>
      </c>
      <c r="S4245" s="867" t="str">
        <f>IFERROR(IF(VLOOKUP("*"&amp;TRIM($F4245)&amp;"*",dump!$A:$D,4,FALSE)="","空文字",VLOOKUP("*"&amp;TRIM($F4245)&amp;"*",dump!$A:$D,4,FALSE)),"NA")</f>
        <v>NA</v>
      </c>
      <c r="T4245" s="867" t="str">
        <f t="shared" ca="1" si="294"/>
        <v>●</v>
      </c>
      <c r="U4245" s="867"/>
      <c r="V4245" s="867"/>
      <c r="W4245" s="867"/>
      <c r="X4245" s="867"/>
      <c r="Y4245" s="867" t="str">
        <f t="shared" si="295"/>
        <v/>
      </c>
      <c r="Z4245" s="867"/>
    </row>
    <row r="4246" spans="1:26" s="325" customFormat="1" ht="15" customHeight="1" outlineLevel="1">
      <c r="A4246" s="321"/>
      <c r="B4246" s="320"/>
      <c r="C4246" s="439"/>
      <c r="D4246" s="343"/>
      <c r="E4246" s="531"/>
      <c r="F4246" s="316" t="s">
        <v>15360</v>
      </c>
      <c r="G4246" s="309"/>
      <c r="H4246" s="531"/>
      <c r="I4246" s="527"/>
      <c r="J4246" s="529"/>
      <c r="K4246" s="864" t="str">
        <f t="shared" si="291"/>
        <v/>
      </c>
      <c r="L4246" s="557" t="s">
        <v>3656</v>
      </c>
      <c r="M4246" s="558" t="s">
        <v>3655</v>
      </c>
      <c r="N4246" s="597"/>
      <c r="O4246" s="558"/>
      <c r="P4246" s="598"/>
      <c r="Q4246" s="867" t="str">
        <f t="shared" ca="1" si="292"/>
        <v/>
      </c>
      <c r="R4246" s="867" t="str">
        <f t="shared" ca="1" si="293"/>
        <v/>
      </c>
      <c r="S4246" s="867" t="str">
        <f>IFERROR(IF(VLOOKUP("*"&amp;TRIM($F4246)&amp;"*",dump!$A:$D,4,FALSE)="","空文字",VLOOKUP("*"&amp;TRIM($F4246)&amp;"*",dump!$A:$D,4,FALSE)),"NA")</f>
        <v>NA</v>
      </c>
      <c r="T4246" s="867" t="str">
        <f t="shared" ca="1" si="294"/>
        <v>●</v>
      </c>
      <c r="U4246" s="867"/>
      <c r="V4246" s="867"/>
      <c r="W4246" s="867"/>
      <c r="X4246" s="867"/>
      <c r="Y4246" s="867" t="str">
        <f t="shared" si="295"/>
        <v/>
      </c>
      <c r="Z4246" s="867"/>
    </row>
    <row r="4247" spans="1:26" s="325" customFormat="1" ht="15" customHeight="1" outlineLevel="1">
      <c r="A4247" s="321"/>
      <c r="B4247" s="320"/>
      <c r="C4247" s="439"/>
      <c r="D4247" s="343"/>
      <c r="E4247" s="530" t="s">
        <v>17038</v>
      </c>
      <c r="F4247" s="316" t="s">
        <v>15361</v>
      </c>
      <c r="G4247" s="306" t="s">
        <v>15366</v>
      </c>
      <c r="H4247" s="530" t="s">
        <v>3657</v>
      </c>
      <c r="I4247" s="526" t="s">
        <v>3666</v>
      </c>
      <c r="J4247" s="528" t="s">
        <v>5684</v>
      </c>
      <c r="K4247" s="864" t="str">
        <f t="shared" si="291"/>
        <v/>
      </c>
      <c r="L4247" s="557" t="s">
        <v>3656</v>
      </c>
      <c r="M4247" s="558" t="s">
        <v>3655</v>
      </c>
      <c r="N4247" s="597"/>
      <c r="O4247" s="558"/>
      <c r="P4247" s="598"/>
      <c r="Q4247" s="867" t="str">
        <f t="shared" ca="1" si="292"/>
        <v/>
      </c>
      <c r="R4247" s="867" t="str">
        <f t="shared" ca="1" si="293"/>
        <v/>
      </c>
      <c r="S4247" s="867" t="str">
        <f>IFERROR(IF(VLOOKUP("*"&amp;TRIM($F4247)&amp;"*",dump!$A:$D,4,FALSE)="","空文字",VLOOKUP("*"&amp;TRIM($F4247)&amp;"*",dump!$A:$D,4,FALSE)),"NA")</f>
        <v>NA</v>
      </c>
      <c r="T4247" s="867" t="str">
        <f t="shared" ca="1" si="294"/>
        <v>●</v>
      </c>
      <c r="U4247" s="867"/>
      <c r="V4247" s="867"/>
      <c r="W4247" s="867"/>
      <c r="X4247" s="867"/>
      <c r="Y4247" s="867" t="str">
        <f t="shared" si="295"/>
        <v/>
      </c>
      <c r="Z4247" s="867"/>
    </row>
    <row r="4248" spans="1:26" s="325" customFormat="1" ht="15" customHeight="1" outlineLevel="1">
      <c r="A4248" s="321"/>
      <c r="B4248" s="320"/>
      <c r="C4248" s="439"/>
      <c r="D4248" s="328"/>
      <c r="E4248" s="382"/>
      <c r="F4248" s="316" t="s">
        <v>15362</v>
      </c>
      <c r="G4248" s="397"/>
      <c r="H4248" s="382"/>
      <c r="I4248" s="534"/>
      <c r="J4248" s="342"/>
      <c r="K4248" s="864" t="str">
        <f t="shared" si="291"/>
        <v/>
      </c>
      <c r="L4248" s="557" t="s">
        <v>3656</v>
      </c>
      <c r="M4248" s="558" t="s">
        <v>3655</v>
      </c>
      <c r="N4248" s="597"/>
      <c r="O4248" s="558"/>
      <c r="P4248" s="598"/>
      <c r="Q4248" s="867" t="str">
        <f t="shared" ca="1" si="292"/>
        <v/>
      </c>
      <c r="R4248" s="867" t="str">
        <f t="shared" ca="1" si="293"/>
        <v/>
      </c>
      <c r="S4248" s="867" t="str">
        <f>IFERROR(IF(VLOOKUP("*"&amp;TRIM($F4248)&amp;"*",dump!$A:$D,4,FALSE)="","空文字",VLOOKUP("*"&amp;TRIM($F4248)&amp;"*",dump!$A:$D,4,FALSE)),"NA")</f>
        <v>NA</v>
      </c>
      <c r="T4248" s="867" t="str">
        <f t="shared" ca="1" si="294"/>
        <v>●</v>
      </c>
      <c r="U4248" s="867"/>
      <c r="V4248" s="867"/>
      <c r="W4248" s="867"/>
      <c r="X4248" s="867"/>
      <c r="Y4248" s="867" t="str">
        <f t="shared" si="295"/>
        <v/>
      </c>
      <c r="Z4248" s="867"/>
    </row>
    <row r="4249" spans="1:26" s="325" customFormat="1" ht="15" customHeight="1" outlineLevel="1">
      <c r="A4249" s="321"/>
      <c r="B4249" s="320"/>
      <c r="C4249" s="439"/>
      <c r="D4249" s="328"/>
      <c r="E4249" s="382"/>
      <c r="F4249" s="316" t="s">
        <v>15363</v>
      </c>
      <c r="G4249" s="397"/>
      <c r="H4249" s="382"/>
      <c r="I4249" s="534"/>
      <c r="J4249" s="342"/>
      <c r="K4249" s="864" t="str">
        <f t="shared" si="291"/>
        <v/>
      </c>
      <c r="L4249" s="557" t="s">
        <v>3656</v>
      </c>
      <c r="M4249" s="558" t="s">
        <v>3655</v>
      </c>
      <c r="N4249" s="597"/>
      <c r="O4249" s="558"/>
      <c r="P4249" s="598"/>
      <c r="Q4249" s="867" t="str">
        <f t="shared" ca="1" si="292"/>
        <v/>
      </c>
      <c r="R4249" s="867" t="str">
        <f t="shared" ca="1" si="293"/>
        <v/>
      </c>
      <c r="S4249" s="867" t="str">
        <f>IFERROR(IF(VLOOKUP("*"&amp;TRIM($F4249)&amp;"*",dump!$A:$D,4,FALSE)="","空文字",VLOOKUP("*"&amp;TRIM($F4249)&amp;"*",dump!$A:$D,4,FALSE)),"NA")</f>
        <v>NA</v>
      </c>
      <c r="T4249" s="867" t="str">
        <f t="shared" ca="1" si="294"/>
        <v>●</v>
      </c>
      <c r="U4249" s="867"/>
      <c r="V4249" s="867"/>
      <c r="W4249" s="867"/>
      <c r="X4249" s="867"/>
      <c r="Y4249" s="867" t="str">
        <f t="shared" si="295"/>
        <v/>
      </c>
      <c r="Z4249" s="867"/>
    </row>
    <row r="4250" spans="1:26" s="325" customFormat="1" ht="15" customHeight="1" outlineLevel="1">
      <c r="A4250" s="321"/>
      <c r="B4250" s="320"/>
      <c r="C4250" s="439"/>
      <c r="D4250" s="328"/>
      <c r="E4250" s="531"/>
      <c r="F4250" s="316" t="s">
        <v>15364</v>
      </c>
      <c r="G4250" s="309"/>
      <c r="H4250" s="531"/>
      <c r="I4250" s="527"/>
      <c r="J4250" s="529"/>
      <c r="K4250" s="864" t="str">
        <f t="shared" si="291"/>
        <v/>
      </c>
      <c r="L4250" s="557" t="s">
        <v>3656</v>
      </c>
      <c r="M4250" s="558" t="s">
        <v>3655</v>
      </c>
      <c r="N4250" s="597"/>
      <c r="O4250" s="558"/>
      <c r="P4250" s="598"/>
      <c r="Q4250" s="867" t="str">
        <f t="shared" ca="1" si="292"/>
        <v/>
      </c>
      <c r="R4250" s="867" t="str">
        <f t="shared" ca="1" si="293"/>
        <v/>
      </c>
      <c r="S4250" s="867" t="str">
        <f>IFERROR(IF(VLOOKUP("*"&amp;TRIM($F4250)&amp;"*",dump!$A:$D,4,FALSE)="","空文字",VLOOKUP("*"&amp;TRIM($F4250)&amp;"*",dump!$A:$D,4,FALSE)),"NA")</f>
        <v>NA</v>
      </c>
      <c r="T4250" s="867" t="str">
        <f t="shared" ca="1" si="294"/>
        <v>●</v>
      </c>
      <c r="U4250" s="867"/>
      <c r="V4250" s="867"/>
      <c r="W4250" s="867"/>
      <c r="X4250" s="867"/>
      <c r="Y4250" s="867" t="str">
        <f t="shared" si="295"/>
        <v/>
      </c>
      <c r="Z4250" s="867"/>
    </row>
    <row r="4251" spans="1:26" s="325" customFormat="1" ht="15" customHeight="1" outlineLevel="1">
      <c r="A4251" s="321"/>
      <c r="B4251" s="320"/>
      <c r="C4251" s="526" t="s">
        <v>6889</v>
      </c>
      <c r="D4251" s="215" t="s">
        <v>10575</v>
      </c>
      <c r="E4251" s="68"/>
      <c r="F4251" s="225" t="s">
        <v>10576</v>
      </c>
      <c r="G4251" s="96" t="s">
        <v>658</v>
      </c>
      <c r="H4251" s="96" t="s">
        <v>218</v>
      </c>
      <c r="I4251" s="246" t="s">
        <v>660</v>
      </c>
      <c r="J4251" s="406" t="s">
        <v>5684</v>
      </c>
      <c r="K4251" s="864" t="str">
        <f t="shared" si="291"/>
        <v/>
      </c>
      <c r="L4251" s="557" t="s">
        <v>3656</v>
      </c>
      <c r="M4251" s="558" t="s">
        <v>3655</v>
      </c>
      <c r="N4251" s="597" t="s">
        <v>17177</v>
      </c>
      <c r="O4251" s="558"/>
      <c r="P4251" s="598"/>
      <c r="Q4251" s="867" t="str">
        <f t="shared" ca="1" si="292"/>
        <v/>
      </c>
      <c r="R4251" s="867" t="str">
        <f t="shared" ca="1" si="293"/>
        <v/>
      </c>
      <c r="S4251" s="867" t="str">
        <f>IFERROR(IF(VLOOKUP("*"&amp;TRIM($F4251)&amp;"*",dump!$A:$D,4,FALSE)="","空文字",VLOOKUP("*"&amp;TRIM($F4251)&amp;"*",dump!$A:$D,4,FALSE)),"NA")</f>
        <v>NA</v>
      </c>
      <c r="T4251" s="867" t="str">
        <f t="shared" ca="1" si="294"/>
        <v>●</v>
      </c>
      <c r="U4251" s="867"/>
      <c r="V4251" s="867"/>
      <c r="W4251" s="867"/>
      <c r="X4251" s="867"/>
      <c r="Y4251" s="867" t="str">
        <f t="shared" si="295"/>
        <v/>
      </c>
      <c r="Z4251" s="867"/>
    </row>
    <row r="4252" spans="1:26" s="325" customFormat="1" ht="15" customHeight="1" outlineLevel="1">
      <c r="A4252" s="321"/>
      <c r="B4252" s="320"/>
      <c r="C4252" s="439"/>
      <c r="D4252" s="343"/>
      <c r="E4252" s="107" t="s">
        <v>10577</v>
      </c>
      <c r="F4252" s="524" t="s">
        <v>10578</v>
      </c>
      <c r="G4252" s="530" t="s">
        <v>659</v>
      </c>
      <c r="H4252" s="530" t="s">
        <v>9</v>
      </c>
      <c r="I4252" s="526" t="s">
        <v>660</v>
      </c>
      <c r="J4252" s="528" t="s">
        <v>5684</v>
      </c>
      <c r="K4252" s="864" t="str">
        <f t="shared" si="291"/>
        <v/>
      </c>
      <c r="L4252" s="557" t="s">
        <v>3656</v>
      </c>
      <c r="M4252" s="558" t="s">
        <v>3655</v>
      </c>
      <c r="N4252" s="597"/>
      <c r="O4252" s="558"/>
      <c r="P4252" s="598"/>
      <c r="Q4252" s="867" t="str">
        <f t="shared" ca="1" si="292"/>
        <v/>
      </c>
      <c r="R4252" s="867" t="str">
        <f t="shared" ca="1" si="293"/>
        <v/>
      </c>
      <c r="S4252" s="867" t="str">
        <f>IFERROR(IF(VLOOKUP("*"&amp;TRIM($F4252)&amp;"*",dump!$A:$D,4,FALSE)="","空文字",VLOOKUP("*"&amp;TRIM($F4252)&amp;"*",dump!$A:$D,4,FALSE)),"NA")</f>
        <v>NA</v>
      </c>
      <c r="T4252" s="867" t="str">
        <f t="shared" ca="1" si="294"/>
        <v>●</v>
      </c>
      <c r="U4252" s="867"/>
      <c r="V4252" s="867"/>
      <c r="W4252" s="867"/>
      <c r="X4252" s="867"/>
      <c r="Y4252" s="867" t="str">
        <f t="shared" si="295"/>
        <v/>
      </c>
      <c r="Z4252" s="867"/>
    </row>
    <row r="4253" spans="1:26" s="325" customFormat="1" ht="15" customHeight="1" outlineLevel="1">
      <c r="A4253" s="321"/>
      <c r="B4253" s="320"/>
      <c r="C4253" s="439"/>
      <c r="D4253" s="343"/>
      <c r="E4253" s="530" t="s">
        <v>10579</v>
      </c>
      <c r="F4253" s="524" t="s">
        <v>10580</v>
      </c>
      <c r="G4253" s="306" t="s">
        <v>661</v>
      </c>
      <c r="H4253" s="530" t="s">
        <v>9</v>
      </c>
      <c r="I4253" s="526" t="s">
        <v>660</v>
      </c>
      <c r="J4253" s="402" t="s">
        <v>5684</v>
      </c>
      <c r="K4253" s="864" t="str">
        <f t="shared" si="291"/>
        <v/>
      </c>
      <c r="L4253" s="557" t="s">
        <v>3656</v>
      </c>
      <c r="M4253" s="558" t="s">
        <v>3655</v>
      </c>
      <c r="N4253" s="597"/>
      <c r="O4253" s="558"/>
      <c r="P4253" s="598"/>
      <c r="Q4253" s="867" t="str">
        <f t="shared" ca="1" si="292"/>
        <v/>
      </c>
      <c r="R4253" s="867" t="str">
        <f t="shared" ca="1" si="293"/>
        <v/>
      </c>
      <c r="S4253" s="867" t="str">
        <f>IFERROR(IF(VLOOKUP("*"&amp;TRIM($F4253)&amp;"*",dump!$A:$D,4,FALSE)="","空文字",VLOOKUP("*"&amp;TRIM($F4253)&amp;"*",dump!$A:$D,4,FALSE)),"NA")</f>
        <v>NA</v>
      </c>
      <c r="T4253" s="867" t="str">
        <f t="shared" ca="1" si="294"/>
        <v>●</v>
      </c>
      <c r="U4253" s="867"/>
      <c r="V4253" s="867"/>
      <c r="W4253" s="867"/>
      <c r="X4253" s="867"/>
      <c r="Y4253" s="867" t="str">
        <f t="shared" si="295"/>
        <v/>
      </c>
      <c r="Z4253" s="867"/>
    </row>
    <row r="4254" spans="1:26" s="187" customFormat="1" outlineLevel="1">
      <c r="A4254" s="315"/>
      <c r="B4254" s="320"/>
      <c r="C4254" s="526" t="s">
        <v>15957</v>
      </c>
      <c r="D4254" s="215" t="s">
        <v>15958</v>
      </c>
      <c r="E4254" s="383"/>
      <c r="F4254" s="225" t="s">
        <v>15959</v>
      </c>
      <c r="G4254" s="96" t="s">
        <v>15960</v>
      </c>
      <c r="H4254" s="96" t="s">
        <v>218</v>
      </c>
      <c r="I4254" s="246" t="s">
        <v>660</v>
      </c>
      <c r="J4254" s="406" t="s">
        <v>5684</v>
      </c>
      <c r="K4254" s="864" t="str">
        <f t="shared" si="291"/>
        <v/>
      </c>
      <c r="L4254" s="557" t="s">
        <v>3656</v>
      </c>
      <c r="M4254" s="558" t="s">
        <v>3655</v>
      </c>
      <c r="N4254" s="597"/>
      <c r="O4254" s="558"/>
      <c r="P4254" s="599"/>
      <c r="Q4254" s="867" t="str">
        <f t="shared" ca="1" si="292"/>
        <v/>
      </c>
      <c r="R4254" s="867" t="str">
        <f t="shared" ca="1" si="293"/>
        <v/>
      </c>
      <c r="S4254" s="867" t="str">
        <f>IFERROR(IF(VLOOKUP("*"&amp;TRIM($F4254)&amp;"*",dump!$A:$D,4,FALSE)="","空文字",VLOOKUP("*"&amp;TRIM($F4254)&amp;"*",dump!$A:$D,4,FALSE)),"NA")</f>
        <v>NA</v>
      </c>
      <c r="T4254" s="867" t="str">
        <f t="shared" ca="1" si="294"/>
        <v>●</v>
      </c>
      <c r="U4254" s="867"/>
      <c r="V4254" s="867"/>
      <c r="W4254" s="867"/>
      <c r="X4254" s="867"/>
      <c r="Y4254" s="867" t="str">
        <f t="shared" si="295"/>
        <v/>
      </c>
      <c r="Z4254" s="867"/>
    </row>
    <row r="4255" spans="1:26" s="187" customFormat="1" outlineLevel="1">
      <c r="A4255" s="315"/>
      <c r="B4255" s="320"/>
      <c r="C4255" s="439"/>
      <c r="D4255" s="343"/>
      <c r="E4255" s="384" t="s">
        <v>15961</v>
      </c>
      <c r="F4255" s="524" t="s">
        <v>15962</v>
      </c>
      <c r="G4255" s="530" t="s">
        <v>15963</v>
      </c>
      <c r="H4255" s="530" t="s">
        <v>418</v>
      </c>
      <c r="I4255" s="526" t="s">
        <v>660</v>
      </c>
      <c r="J4255" s="528" t="s">
        <v>5684</v>
      </c>
      <c r="K4255" s="864" t="str">
        <f t="shared" si="291"/>
        <v/>
      </c>
      <c r="L4255" s="557" t="s">
        <v>3656</v>
      </c>
      <c r="M4255" s="558" t="s">
        <v>3655</v>
      </c>
      <c r="N4255" s="727"/>
      <c r="O4255" s="558"/>
      <c r="P4255" s="599"/>
      <c r="Q4255" s="867" t="str">
        <f t="shared" ca="1" si="292"/>
        <v/>
      </c>
      <c r="R4255" s="867" t="str">
        <f t="shared" ca="1" si="293"/>
        <v/>
      </c>
      <c r="S4255" s="867" t="str">
        <f>IFERROR(IF(VLOOKUP("*"&amp;TRIM($F4255)&amp;"*",dump!$A:$D,4,FALSE)="","空文字",VLOOKUP("*"&amp;TRIM($F4255)&amp;"*",dump!$A:$D,4,FALSE)),"NA")</f>
        <v>NA</v>
      </c>
      <c r="T4255" s="867" t="str">
        <f t="shared" ca="1" si="294"/>
        <v>●</v>
      </c>
      <c r="U4255" s="867"/>
      <c r="V4255" s="867"/>
      <c r="W4255" s="867"/>
      <c r="X4255" s="867"/>
      <c r="Y4255" s="867" t="str">
        <f t="shared" si="295"/>
        <v/>
      </c>
      <c r="Z4255" s="867"/>
    </row>
    <row r="4256" spans="1:26" s="325" customFormat="1" ht="90" customHeight="1" outlineLevel="1">
      <c r="A4256" s="321"/>
      <c r="B4256" s="320"/>
      <c r="C4256" s="526" t="s">
        <v>10581</v>
      </c>
      <c r="D4256" s="215" t="s">
        <v>10582</v>
      </c>
      <c r="E4256" s="68"/>
      <c r="F4256" s="225" t="s">
        <v>10583</v>
      </c>
      <c r="G4256" s="96" t="s">
        <v>10584</v>
      </c>
      <c r="H4256" s="96" t="s">
        <v>218</v>
      </c>
      <c r="I4256" s="246" t="s">
        <v>660</v>
      </c>
      <c r="J4256" s="406" t="s">
        <v>5684</v>
      </c>
      <c r="K4256" s="864" t="str">
        <f t="shared" si="291"/>
        <v>○</v>
      </c>
      <c r="L4256" s="555" t="s">
        <v>17119</v>
      </c>
      <c r="M4256" s="553"/>
      <c r="N4256" s="593" t="s">
        <v>19967</v>
      </c>
      <c r="O4256" s="553"/>
      <c r="P4256" s="554"/>
      <c r="Q4256" s="867" t="str">
        <f t="shared" ca="1" si="292"/>
        <v/>
      </c>
      <c r="R4256" s="867" t="str">
        <f t="shared" ca="1" si="293"/>
        <v/>
      </c>
      <c r="S4256" s="867" t="str">
        <f>IFERROR(IF(VLOOKUP("*"&amp;TRIM($F4256)&amp;"*",dump!$A:$D,4,FALSE)="","空文字",VLOOKUP("*"&amp;TRIM($F4256)&amp;"*",dump!$A:$D,4,FALSE)),"NA")</f>
        <v>NA</v>
      </c>
      <c r="T4256" s="867" t="str">
        <f t="shared" si="294"/>
        <v/>
      </c>
      <c r="U4256" s="867"/>
      <c r="V4256" s="867"/>
      <c r="W4256" s="867"/>
      <c r="X4256" s="867"/>
      <c r="Y4256" s="867" t="str">
        <f t="shared" si="295"/>
        <v/>
      </c>
      <c r="Z4256" s="867"/>
    </row>
    <row r="4257" spans="1:26" s="379" customFormat="1" ht="15" customHeight="1" outlineLevel="1">
      <c r="A4257" s="378"/>
      <c r="B4257" s="320"/>
      <c r="C4257" s="439"/>
      <c r="D4257" s="343"/>
      <c r="E4257" s="530" t="s">
        <v>10585</v>
      </c>
      <c r="F4257" s="524" t="s">
        <v>10586</v>
      </c>
      <c r="G4257" s="530" t="s">
        <v>10587</v>
      </c>
      <c r="H4257" s="530" t="s">
        <v>9</v>
      </c>
      <c r="I4257" s="526" t="s">
        <v>660</v>
      </c>
      <c r="J4257" s="528" t="s">
        <v>5683</v>
      </c>
      <c r="K4257" s="864" t="str">
        <f t="shared" si="291"/>
        <v>○</v>
      </c>
      <c r="L4257" s="555" t="s">
        <v>17116</v>
      </c>
      <c r="M4257" s="553"/>
      <c r="N4257" s="593" t="s">
        <v>18363</v>
      </c>
      <c r="O4257" s="553"/>
      <c r="P4257" s="554"/>
      <c r="Q4257" s="867" t="str">
        <f t="shared" ca="1" si="292"/>
        <v/>
      </c>
      <c r="R4257" s="867" t="str">
        <f t="shared" ca="1" si="293"/>
        <v/>
      </c>
      <c r="S4257" s="867" t="str">
        <f>IFERROR(IF(VLOOKUP("*"&amp;TRIM($F4257)&amp;"*",dump!$A:$D,4,FALSE)="","空文字",VLOOKUP("*"&amp;TRIM($F4257)&amp;"*",dump!$A:$D,4,FALSE)),"NA")</f>
        <v>NA</v>
      </c>
      <c r="T4257" s="867" t="str">
        <f t="shared" si="294"/>
        <v>■</v>
      </c>
      <c r="U4257" s="867"/>
      <c r="V4257" s="867"/>
      <c r="W4257" s="867"/>
      <c r="X4257" s="867"/>
      <c r="Y4257" s="867" t="str">
        <f t="shared" si="295"/>
        <v/>
      </c>
      <c r="Z4257" s="867"/>
    </row>
    <row r="4258" spans="1:26" s="325" customFormat="1" ht="36.75" customHeight="1" outlineLevel="1">
      <c r="A4258" s="321"/>
      <c r="B4258" s="320"/>
      <c r="C4258" s="439"/>
      <c r="D4258" s="343"/>
      <c r="E4258" s="382"/>
      <c r="F4258" s="524" t="s">
        <v>10588</v>
      </c>
      <c r="G4258" s="382"/>
      <c r="H4258" s="382"/>
      <c r="I4258" s="534"/>
      <c r="J4258" s="342"/>
      <c r="K4258" s="864" t="str">
        <f t="shared" si="291"/>
        <v/>
      </c>
      <c r="L4258" s="555" t="s">
        <v>17116</v>
      </c>
      <c r="M4258" s="553" t="s">
        <v>3657</v>
      </c>
      <c r="N4258" s="593" t="s">
        <v>18364</v>
      </c>
      <c r="O4258" s="553" t="s">
        <v>17122</v>
      </c>
      <c r="P4258" s="554" t="s">
        <v>18365</v>
      </c>
      <c r="Q4258" s="867" t="str">
        <f t="shared" ca="1" si="292"/>
        <v>1.3.6.1.4.1.1248.1.4.2.10</v>
      </c>
      <c r="R4258" s="867" t="str">
        <f t="shared" ca="1" si="293"/>
        <v>1.3.6.1.4.1.1248.1.4.2.10</v>
      </c>
      <c r="S4258" s="867" t="str">
        <f>IFERROR(IF(VLOOKUP("*"&amp;TRIM($F4258)&amp;"*",dump!$A:$D,4,FALSE)="","空文字",VLOOKUP("*"&amp;TRIM($F4258)&amp;"*",dump!$A:$D,4,FALSE)),"NA")</f>
        <v>NA</v>
      </c>
      <c r="T4258" s="867" t="str">
        <f t="shared" ca="1" si="294"/>
        <v>×</v>
      </c>
      <c r="U4258" s="867"/>
      <c r="V4258" s="867"/>
      <c r="W4258" s="867"/>
      <c r="X4258" s="867"/>
      <c r="Y4258" s="867" t="str">
        <f t="shared" si="295"/>
        <v/>
      </c>
      <c r="Z4258" s="867"/>
    </row>
    <row r="4259" spans="1:26" s="325" customFormat="1" ht="36.75" customHeight="1" outlineLevel="1">
      <c r="A4259" s="321"/>
      <c r="B4259" s="320"/>
      <c r="C4259" s="439"/>
      <c r="D4259" s="343"/>
      <c r="E4259" s="382"/>
      <c r="F4259" s="524" t="s">
        <v>6462</v>
      </c>
      <c r="G4259" s="382"/>
      <c r="H4259" s="382"/>
      <c r="I4259" s="534"/>
      <c r="J4259" s="342"/>
      <c r="K4259" s="864" t="str">
        <f t="shared" si="291"/>
        <v/>
      </c>
      <c r="L4259" s="555" t="s">
        <v>17116</v>
      </c>
      <c r="M4259" s="553" t="s">
        <v>3657</v>
      </c>
      <c r="N4259" s="593" t="s">
        <v>18366</v>
      </c>
      <c r="O4259" s="553" t="s">
        <v>17122</v>
      </c>
      <c r="P4259" s="554" t="s">
        <v>18367</v>
      </c>
      <c r="Q4259" s="867" t="str">
        <f t="shared" ca="1" si="292"/>
        <v>1.3.6.1.4.1.1248.1.4.2.16</v>
      </c>
      <c r="R4259" s="867" t="str">
        <f t="shared" ca="1" si="293"/>
        <v>1.3.6.1.4.1.1248.1.4.2.16</v>
      </c>
      <c r="S4259" s="867" t="str">
        <f>IFERROR(IF(VLOOKUP("*"&amp;TRIM($F4259)&amp;"*",dump!$A:$D,4,FALSE)="","空文字",VLOOKUP("*"&amp;TRIM($F4259)&amp;"*",dump!$A:$D,4,FALSE)),"NA")</f>
        <v>NA</v>
      </c>
      <c r="T4259" s="867" t="str">
        <f t="shared" ca="1" si="294"/>
        <v>×</v>
      </c>
      <c r="U4259" s="867"/>
      <c r="V4259" s="867"/>
      <c r="W4259" s="867"/>
      <c r="X4259" s="867"/>
      <c r="Y4259" s="867" t="str">
        <f t="shared" si="295"/>
        <v/>
      </c>
      <c r="Z4259" s="867"/>
    </row>
    <row r="4260" spans="1:26" s="325" customFormat="1" ht="36.75" customHeight="1" outlineLevel="1">
      <c r="A4260" s="321"/>
      <c r="B4260" s="320"/>
      <c r="C4260" s="439"/>
      <c r="D4260" s="343"/>
      <c r="E4260" s="382"/>
      <c r="F4260" s="524" t="s">
        <v>6463</v>
      </c>
      <c r="G4260" s="382"/>
      <c r="H4260" s="382"/>
      <c r="I4260" s="534"/>
      <c r="J4260" s="342"/>
      <c r="K4260" s="864" t="str">
        <f t="shared" si="291"/>
        <v/>
      </c>
      <c r="L4260" s="557" t="s">
        <v>3656</v>
      </c>
      <c r="M4260" s="558" t="s">
        <v>3655</v>
      </c>
      <c r="N4260" s="597"/>
      <c r="O4260" s="558"/>
      <c r="P4260" s="598"/>
      <c r="Q4260" s="867" t="str">
        <f t="shared" ca="1" si="292"/>
        <v/>
      </c>
      <c r="R4260" s="867" t="str">
        <f t="shared" ca="1" si="293"/>
        <v/>
      </c>
      <c r="S4260" s="867" t="str">
        <f>IFERROR(IF(VLOOKUP("*"&amp;TRIM($F4260)&amp;"*",dump!$A:$D,4,FALSE)="","空文字",VLOOKUP("*"&amp;TRIM($F4260)&amp;"*",dump!$A:$D,4,FALSE)),"NA")</f>
        <v>NA</v>
      </c>
      <c r="T4260" s="867" t="str">
        <f t="shared" ca="1" si="294"/>
        <v>●</v>
      </c>
      <c r="U4260" s="867"/>
      <c r="V4260" s="867"/>
      <c r="W4260" s="867"/>
      <c r="X4260" s="867"/>
      <c r="Y4260" s="867" t="str">
        <f t="shared" si="295"/>
        <v/>
      </c>
      <c r="Z4260" s="867"/>
    </row>
    <row r="4261" spans="1:26" s="325" customFormat="1" ht="36.75" customHeight="1" outlineLevel="1">
      <c r="A4261" s="321"/>
      <c r="B4261" s="320"/>
      <c r="C4261" s="439"/>
      <c r="D4261" s="382"/>
      <c r="E4261" s="439"/>
      <c r="F4261" s="318" t="s">
        <v>6464</v>
      </c>
      <c r="G4261" s="439"/>
      <c r="H4261" s="382"/>
      <c r="I4261" s="439"/>
      <c r="J4261" s="342"/>
      <c r="K4261" s="864" t="str">
        <f t="shared" si="291"/>
        <v/>
      </c>
      <c r="L4261" s="557" t="s">
        <v>3656</v>
      </c>
      <c r="M4261" s="558" t="s">
        <v>3655</v>
      </c>
      <c r="N4261" s="597"/>
      <c r="O4261" s="558"/>
      <c r="P4261" s="598"/>
      <c r="Q4261" s="867" t="str">
        <f t="shared" ca="1" si="292"/>
        <v/>
      </c>
      <c r="R4261" s="867" t="str">
        <f t="shared" ca="1" si="293"/>
        <v/>
      </c>
      <c r="S4261" s="867" t="str">
        <f>IFERROR(IF(VLOOKUP("*"&amp;TRIM($F4261)&amp;"*",dump!$A:$D,4,FALSE)="","空文字",VLOOKUP("*"&amp;TRIM($F4261)&amp;"*",dump!$A:$D,4,FALSE)),"NA")</f>
        <v>NA</v>
      </c>
      <c r="T4261" s="867" t="str">
        <f t="shared" ca="1" si="294"/>
        <v>●</v>
      </c>
      <c r="U4261" s="867"/>
      <c r="V4261" s="867"/>
      <c r="W4261" s="867"/>
      <c r="X4261" s="867"/>
      <c r="Y4261" s="867" t="str">
        <f t="shared" si="295"/>
        <v/>
      </c>
      <c r="Z4261" s="867"/>
    </row>
    <row r="4262" spans="1:26" s="187" customFormat="1" ht="36.75" customHeight="1" outlineLevel="1">
      <c r="A4262" s="315"/>
      <c r="B4262" s="320"/>
      <c r="C4262" s="439"/>
      <c r="D4262" s="382"/>
      <c r="E4262" s="439"/>
      <c r="F4262" s="318" t="s">
        <v>15715</v>
      </c>
      <c r="G4262" s="439"/>
      <c r="H4262" s="382"/>
      <c r="I4262" s="534"/>
      <c r="J4262" s="342"/>
      <c r="K4262" s="864" t="str">
        <f t="shared" si="291"/>
        <v/>
      </c>
      <c r="L4262" s="544" t="s">
        <v>19184</v>
      </c>
      <c r="M4262" s="595" t="s">
        <v>19185</v>
      </c>
      <c r="N4262" s="724"/>
      <c r="O4262" s="547"/>
      <c r="P4262" s="596"/>
      <c r="Q4262" s="867" t="str">
        <f t="shared" ca="1" si="292"/>
        <v/>
      </c>
      <c r="R4262" s="867" t="str">
        <f t="shared" ca="1" si="293"/>
        <v/>
      </c>
      <c r="S4262" s="867" t="str">
        <f>IFERROR(IF(VLOOKUP("*"&amp;TRIM($F4262)&amp;"*",dump!$A:$D,4,FALSE)="","空文字",VLOOKUP("*"&amp;TRIM($F4262)&amp;"*",dump!$A:$D,4,FALSE)),"NA")</f>
        <v>NA</v>
      </c>
      <c r="T4262" s="867" t="str">
        <f t="shared" ca="1" si="294"/>
        <v>●</v>
      </c>
      <c r="U4262" s="867"/>
      <c r="V4262" s="867"/>
      <c r="W4262" s="867"/>
      <c r="X4262" s="867"/>
      <c r="Y4262" s="867" t="str">
        <f t="shared" si="295"/>
        <v/>
      </c>
      <c r="Z4262" s="867"/>
    </row>
    <row r="4263" spans="1:26" s="187" customFormat="1" ht="36.75" customHeight="1" outlineLevel="1">
      <c r="A4263" s="315"/>
      <c r="B4263" s="320"/>
      <c r="C4263" s="439"/>
      <c r="D4263" s="382"/>
      <c r="E4263" s="439"/>
      <c r="F4263" s="318" t="s">
        <v>16727</v>
      </c>
      <c r="G4263" s="439"/>
      <c r="H4263" s="382"/>
      <c r="I4263" s="439"/>
      <c r="J4263" s="342"/>
      <c r="K4263" s="864" t="str">
        <f t="shared" si="291"/>
        <v/>
      </c>
      <c r="L4263" s="544" t="s">
        <v>19184</v>
      </c>
      <c r="M4263" s="595" t="s">
        <v>19185</v>
      </c>
      <c r="N4263" s="724"/>
      <c r="O4263" s="547"/>
      <c r="P4263" s="596"/>
      <c r="Q4263" s="867" t="str">
        <f t="shared" ca="1" si="292"/>
        <v/>
      </c>
      <c r="R4263" s="867" t="str">
        <f t="shared" ca="1" si="293"/>
        <v/>
      </c>
      <c r="S4263" s="867" t="str">
        <f>IFERROR(IF(VLOOKUP("*"&amp;TRIM($F4263)&amp;"*",dump!$A:$D,4,FALSE)="","空文字",VLOOKUP("*"&amp;TRIM($F4263)&amp;"*",dump!$A:$D,4,FALSE)),"NA")</f>
        <v>NA</v>
      </c>
      <c r="T4263" s="867" t="str">
        <f t="shared" ca="1" si="294"/>
        <v>●</v>
      </c>
      <c r="U4263" s="867"/>
      <c r="V4263" s="867"/>
      <c r="W4263" s="867"/>
      <c r="X4263" s="867"/>
      <c r="Y4263" s="867" t="str">
        <f t="shared" si="295"/>
        <v/>
      </c>
      <c r="Z4263" s="867"/>
    </row>
    <row r="4264" spans="1:26" s="325" customFormat="1" ht="30" customHeight="1" outlineLevel="1">
      <c r="A4264" s="321"/>
      <c r="B4264" s="320"/>
      <c r="C4264" s="439"/>
      <c r="D4264" s="343"/>
      <c r="E4264" s="530" t="s">
        <v>10589</v>
      </c>
      <c r="F4264" s="524" t="s">
        <v>6445</v>
      </c>
      <c r="G4264" s="306" t="s">
        <v>10590</v>
      </c>
      <c r="H4264" s="530" t="s">
        <v>9</v>
      </c>
      <c r="I4264" s="526" t="s">
        <v>660</v>
      </c>
      <c r="J4264" s="528" t="s">
        <v>5683</v>
      </c>
      <c r="K4264" s="864" t="str">
        <f t="shared" si="291"/>
        <v/>
      </c>
      <c r="L4264" s="555" t="s">
        <v>17116</v>
      </c>
      <c r="M4264" s="553" t="s">
        <v>3657</v>
      </c>
      <c r="N4264" s="593" t="s">
        <v>18368</v>
      </c>
      <c r="O4264" s="553" t="s">
        <v>17122</v>
      </c>
      <c r="P4264" s="554">
        <v>1</v>
      </c>
      <c r="Q4264" s="867">
        <f t="shared" ca="1" si="292"/>
        <v>1</v>
      </c>
      <c r="R4264" s="867">
        <f t="shared" ca="1" si="293"/>
        <v>1</v>
      </c>
      <c r="S4264" s="867" t="str">
        <f>IFERROR(IF(VLOOKUP("*"&amp;TRIM($F4264)&amp;"*",dump!$A:$D,4,FALSE)="","空文字",VLOOKUP("*"&amp;TRIM($F4264)&amp;"*",dump!$A:$D,4,FALSE)),"NA")</f>
        <v>NA</v>
      </c>
      <c r="T4264" s="867" t="str">
        <f t="shared" ca="1" si="294"/>
        <v>×</v>
      </c>
      <c r="U4264" s="867"/>
      <c r="V4264" s="867"/>
      <c r="W4264" s="867"/>
      <c r="X4264" s="867"/>
      <c r="Y4264" s="867" t="str">
        <f t="shared" si="295"/>
        <v/>
      </c>
      <c r="Z4264" s="867"/>
    </row>
    <row r="4265" spans="1:26" s="325" customFormat="1" ht="191.25" customHeight="1" outlineLevel="1">
      <c r="A4265" s="321"/>
      <c r="B4265" s="320"/>
      <c r="C4265" s="439"/>
      <c r="D4265" s="343"/>
      <c r="E4265" s="530" t="s">
        <v>10591</v>
      </c>
      <c r="F4265" s="524" t="s">
        <v>6446</v>
      </c>
      <c r="G4265" s="306" t="s">
        <v>10592</v>
      </c>
      <c r="H4265" s="530" t="s">
        <v>9</v>
      </c>
      <c r="I4265" s="526" t="s">
        <v>660</v>
      </c>
      <c r="J4265" s="528" t="s">
        <v>5683</v>
      </c>
      <c r="K4265" s="864" t="str">
        <f t="shared" si="291"/>
        <v/>
      </c>
      <c r="L4265" s="555" t="s">
        <v>17116</v>
      </c>
      <c r="M4265" s="553" t="s">
        <v>3657</v>
      </c>
      <c r="N4265" s="593" t="s">
        <v>19968</v>
      </c>
      <c r="O4265" s="553" t="s">
        <v>17122</v>
      </c>
      <c r="P4265" s="554" t="s">
        <v>18369</v>
      </c>
      <c r="Q4265" s="867" t="str">
        <f t="shared" ca="1" si="292"/>
        <v>"C0 00"</v>
      </c>
      <c r="R4265" s="867" t="str">
        <f t="shared" ca="1" si="293"/>
        <v>C0 00</v>
      </c>
      <c r="S4265" s="867" t="str">
        <f>IFERROR(IF(VLOOKUP("*"&amp;TRIM($F4265)&amp;"*",dump!$A:$D,4,FALSE)="","空文字",VLOOKUP("*"&amp;TRIM($F4265)&amp;"*",dump!$A:$D,4,FALSE)),"NA")</f>
        <v>NA</v>
      </c>
      <c r="T4265" s="867" t="str">
        <f t="shared" ca="1" si="294"/>
        <v>×</v>
      </c>
      <c r="U4265" s="867"/>
      <c r="V4265" s="867"/>
      <c r="W4265" s="867"/>
      <c r="X4265" s="867"/>
      <c r="Y4265" s="867" t="str">
        <f t="shared" si="295"/>
        <v/>
      </c>
      <c r="Z4265" s="867"/>
    </row>
    <row r="4266" spans="1:26" s="325" customFormat="1" ht="240" customHeight="1" outlineLevel="1">
      <c r="A4266" s="321"/>
      <c r="B4266" s="92"/>
      <c r="C4266" s="439"/>
      <c r="D4266" s="343"/>
      <c r="E4266" s="530" t="s">
        <v>10593</v>
      </c>
      <c r="F4266" s="524" t="s">
        <v>6447</v>
      </c>
      <c r="G4266" s="306" t="s">
        <v>10594</v>
      </c>
      <c r="H4266" s="530" t="s">
        <v>9</v>
      </c>
      <c r="I4266" s="526" t="s">
        <v>660</v>
      </c>
      <c r="J4266" s="528" t="s">
        <v>5683</v>
      </c>
      <c r="K4266" s="864" t="str">
        <f t="shared" si="291"/>
        <v/>
      </c>
      <c r="L4266" s="555" t="s">
        <v>17116</v>
      </c>
      <c r="M4266" s="553" t="s">
        <v>3657</v>
      </c>
      <c r="N4266" s="593" t="s">
        <v>19969</v>
      </c>
      <c r="O4266" s="553" t="s">
        <v>17122</v>
      </c>
      <c r="P4266" s="554" t="s">
        <v>18369</v>
      </c>
      <c r="Q4266" s="867" t="str">
        <f t="shared" ca="1" si="292"/>
        <v>"C0 00"</v>
      </c>
      <c r="R4266" s="867" t="str">
        <f t="shared" ca="1" si="293"/>
        <v>C0 00</v>
      </c>
      <c r="S4266" s="867" t="str">
        <f>IFERROR(IF(VLOOKUP("*"&amp;TRIM($F4266)&amp;"*",dump!$A:$D,4,FALSE)="","空文字",VLOOKUP("*"&amp;TRIM($F4266)&amp;"*",dump!$A:$D,4,FALSE)),"NA")</f>
        <v>NA</v>
      </c>
      <c r="T4266" s="867" t="str">
        <f t="shared" ca="1" si="294"/>
        <v>×</v>
      </c>
      <c r="U4266" s="867"/>
      <c r="V4266" s="867"/>
      <c r="W4266" s="867"/>
      <c r="X4266" s="867"/>
      <c r="Y4266" s="867" t="str">
        <f t="shared" si="295"/>
        <v/>
      </c>
      <c r="Z4266" s="867"/>
    </row>
    <row r="4267" spans="1:26" s="325" customFormat="1" ht="90" customHeight="1" outlineLevel="1">
      <c r="A4267" s="321"/>
      <c r="B4267" s="92"/>
      <c r="C4267" s="439"/>
      <c r="D4267" s="343"/>
      <c r="E4267" s="530" t="s">
        <v>19151</v>
      </c>
      <c r="F4267" s="524" t="s">
        <v>6448</v>
      </c>
      <c r="G4267" s="306" t="s">
        <v>10595</v>
      </c>
      <c r="H4267" s="530" t="s">
        <v>9</v>
      </c>
      <c r="I4267" s="526" t="s">
        <v>660</v>
      </c>
      <c r="J4267" s="528" t="s">
        <v>5683</v>
      </c>
      <c r="K4267" s="864" t="str">
        <f t="shared" si="291"/>
        <v/>
      </c>
      <c r="L4267" s="557" t="s">
        <v>3656</v>
      </c>
      <c r="M4267" s="558" t="s">
        <v>3655</v>
      </c>
      <c r="N4267" s="597" t="s">
        <v>19970</v>
      </c>
      <c r="O4267" s="558"/>
      <c r="P4267" s="598"/>
      <c r="Q4267" s="867" t="str">
        <f t="shared" ca="1" si="292"/>
        <v/>
      </c>
      <c r="R4267" s="867" t="str">
        <f t="shared" ca="1" si="293"/>
        <v/>
      </c>
      <c r="S4267" s="867" t="str">
        <f>IFERROR(IF(VLOOKUP("*"&amp;TRIM($F4267)&amp;"*",dump!$A:$D,4,FALSE)="","空文字",VLOOKUP("*"&amp;TRIM($F4267)&amp;"*",dump!$A:$D,4,FALSE)),"NA")</f>
        <v>NA</v>
      </c>
      <c r="T4267" s="867" t="str">
        <f t="shared" ca="1" si="294"/>
        <v>●</v>
      </c>
      <c r="U4267" s="867"/>
      <c r="V4267" s="867"/>
      <c r="W4267" s="867"/>
      <c r="X4267" s="867"/>
      <c r="Y4267" s="867" t="str">
        <f t="shared" si="295"/>
        <v/>
      </c>
      <c r="Z4267" s="867"/>
    </row>
    <row r="4268" spans="1:26" s="325" customFormat="1" ht="90" customHeight="1" outlineLevel="1">
      <c r="A4268" s="321"/>
      <c r="B4268" s="92"/>
      <c r="C4268" s="439"/>
      <c r="D4268" s="343"/>
      <c r="E4268" s="530" t="s">
        <v>10596</v>
      </c>
      <c r="F4268" s="524" t="s">
        <v>6449</v>
      </c>
      <c r="G4268" s="306" t="s">
        <v>10597</v>
      </c>
      <c r="H4268" s="530" t="s">
        <v>9</v>
      </c>
      <c r="I4268" s="526" t="s">
        <v>660</v>
      </c>
      <c r="J4268" s="528" t="s">
        <v>5683</v>
      </c>
      <c r="K4268" s="864" t="str">
        <f t="shared" si="291"/>
        <v/>
      </c>
      <c r="L4268" s="555" t="s">
        <v>17116</v>
      </c>
      <c r="M4268" s="553" t="s">
        <v>3657</v>
      </c>
      <c r="N4268" s="593" t="s">
        <v>19971</v>
      </c>
      <c r="O4268" s="553" t="s">
        <v>17569</v>
      </c>
      <c r="P4268" s="554" t="s">
        <v>19972</v>
      </c>
      <c r="Q4268" s="867" t="str">
        <f t="shared" ca="1" si="292"/>
        <v>"A0 00"</v>
      </c>
      <c r="R4268" s="867" t="str">
        <f t="shared" ca="1" si="293"/>
        <v>A0 00</v>
      </c>
      <c r="S4268" s="867" t="str">
        <f>IFERROR(IF(VLOOKUP("*"&amp;TRIM($F4268)&amp;"*",dump!$A:$D,4,FALSE)="","空文字",VLOOKUP("*"&amp;TRIM($F4268)&amp;"*",dump!$A:$D,4,FALSE)),"NA")</f>
        <v>NA</v>
      </c>
      <c r="T4268" s="867" t="str">
        <f t="shared" ca="1" si="294"/>
        <v>×</v>
      </c>
      <c r="U4268" s="867"/>
      <c r="V4268" s="867"/>
      <c r="W4268" s="867"/>
      <c r="X4268" s="867"/>
      <c r="Y4268" s="867" t="str">
        <f t="shared" si="295"/>
        <v/>
      </c>
      <c r="Z4268" s="867"/>
    </row>
    <row r="4269" spans="1:26" s="325" customFormat="1" ht="75" customHeight="1" outlineLevel="1">
      <c r="A4269" s="321"/>
      <c r="B4269" s="92"/>
      <c r="C4269" s="439"/>
      <c r="D4269" s="343"/>
      <c r="E4269" s="530" t="s">
        <v>10598</v>
      </c>
      <c r="F4269" s="524" t="s">
        <v>6450</v>
      </c>
      <c r="G4269" s="306" t="s">
        <v>10599</v>
      </c>
      <c r="H4269" s="530" t="s">
        <v>9</v>
      </c>
      <c r="I4269" s="526" t="s">
        <v>660</v>
      </c>
      <c r="J4269" s="528" t="s">
        <v>5683</v>
      </c>
      <c r="K4269" s="864" t="str">
        <f t="shared" si="291"/>
        <v/>
      </c>
      <c r="L4269" s="555" t="s">
        <v>17116</v>
      </c>
      <c r="M4269" s="553" t="s">
        <v>3657</v>
      </c>
      <c r="N4269" s="593" t="s">
        <v>19574</v>
      </c>
      <c r="O4269" s="553" t="s">
        <v>17569</v>
      </c>
      <c r="P4269" s="554" t="s">
        <v>18371</v>
      </c>
      <c r="Q4269" s="867" t="str">
        <f t="shared" ca="1" si="292"/>
        <v>"00 04"</v>
      </c>
      <c r="R4269" s="867" t="str">
        <f t="shared" ca="1" si="293"/>
        <v>00 04</v>
      </c>
      <c r="S4269" s="867" t="str">
        <f>IFERROR(IF(VLOOKUP("*"&amp;TRIM($F4269)&amp;"*",dump!$A:$D,4,FALSE)="","空文字",VLOOKUP("*"&amp;TRIM($F4269)&amp;"*",dump!$A:$D,4,FALSE)),"NA")</f>
        <v>NA</v>
      </c>
      <c r="T4269" s="867" t="str">
        <f t="shared" ca="1" si="294"/>
        <v>×</v>
      </c>
      <c r="U4269" s="867"/>
      <c r="V4269" s="867"/>
      <c r="W4269" s="867"/>
      <c r="X4269" s="867"/>
      <c r="Y4269" s="867" t="str">
        <f t="shared" si="295"/>
        <v/>
      </c>
      <c r="Z4269" s="867"/>
    </row>
    <row r="4270" spans="1:26" s="325" customFormat="1" ht="75" customHeight="1" outlineLevel="1">
      <c r="A4270" s="321"/>
      <c r="B4270" s="320"/>
      <c r="C4270" s="439"/>
      <c r="D4270" s="343"/>
      <c r="E4270" s="530" t="s">
        <v>10600</v>
      </c>
      <c r="F4270" s="524" t="s">
        <v>6451</v>
      </c>
      <c r="G4270" s="306" t="s">
        <v>10601</v>
      </c>
      <c r="H4270" s="530" t="s">
        <v>9</v>
      </c>
      <c r="I4270" s="526" t="s">
        <v>660</v>
      </c>
      <c r="J4270" s="528" t="s">
        <v>5683</v>
      </c>
      <c r="K4270" s="864" t="str">
        <f t="shared" si="291"/>
        <v/>
      </c>
      <c r="L4270" s="555" t="s">
        <v>17116</v>
      </c>
      <c r="M4270" s="553" t="s">
        <v>3657</v>
      </c>
      <c r="N4270" s="593" t="s">
        <v>19575</v>
      </c>
      <c r="O4270" s="553" t="s">
        <v>17569</v>
      </c>
      <c r="P4270" s="554" t="s">
        <v>18372</v>
      </c>
      <c r="Q4270" s="867" t="str">
        <f t="shared" ca="1" si="292"/>
        <v>"FF FC"</v>
      </c>
      <c r="R4270" s="867" t="str">
        <f t="shared" ca="1" si="293"/>
        <v>FF FC</v>
      </c>
      <c r="S4270" s="867" t="str">
        <f>IFERROR(IF(VLOOKUP("*"&amp;TRIM($F4270)&amp;"*",dump!$A:$D,4,FALSE)="","空文字",VLOOKUP("*"&amp;TRIM($F4270)&amp;"*",dump!$A:$D,4,FALSE)),"NA")</f>
        <v>NA</v>
      </c>
      <c r="T4270" s="867" t="str">
        <f t="shared" ca="1" si="294"/>
        <v>×</v>
      </c>
      <c r="U4270" s="867"/>
      <c r="V4270" s="867"/>
      <c r="W4270" s="867"/>
      <c r="X4270" s="867"/>
      <c r="Y4270" s="867" t="str">
        <f t="shared" si="295"/>
        <v/>
      </c>
      <c r="Z4270" s="867"/>
    </row>
    <row r="4271" spans="1:26" s="325" customFormat="1" ht="90" customHeight="1" outlineLevel="1">
      <c r="A4271" s="321"/>
      <c r="B4271" s="320"/>
      <c r="C4271" s="439"/>
      <c r="D4271" s="343"/>
      <c r="E4271" s="530" t="s">
        <v>10602</v>
      </c>
      <c r="F4271" s="524" t="s">
        <v>6452</v>
      </c>
      <c r="G4271" s="306" t="s">
        <v>10603</v>
      </c>
      <c r="H4271" s="530" t="s">
        <v>9</v>
      </c>
      <c r="I4271" s="526" t="s">
        <v>660</v>
      </c>
      <c r="J4271" s="528" t="s">
        <v>5683</v>
      </c>
      <c r="K4271" s="864" t="str">
        <f t="shared" si="291"/>
        <v/>
      </c>
      <c r="L4271" s="555" t="s">
        <v>17116</v>
      </c>
      <c r="M4271" s="553" t="s">
        <v>3657</v>
      </c>
      <c r="N4271" s="593" t="s">
        <v>19576</v>
      </c>
      <c r="O4271" s="553" t="s">
        <v>17569</v>
      </c>
      <c r="P4271" s="554" t="s">
        <v>18370</v>
      </c>
      <c r="Q4271" s="867" t="str">
        <f t="shared" ca="1" si="292"/>
        <v>"E0 00"</v>
      </c>
      <c r="R4271" s="867" t="str">
        <f t="shared" ca="1" si="293"/>
        <v>E0 00</v>
      </c>
      <c r="S4271" s="867" t="str">
        <f>IFERROR(IF(VLOOKUP("*"&amp;TRIM($F4271)&amp;"*",dump!$A:$D,4,FALSE)="","空文字",VLOOKUP("*"&amp;TRIM($F4271)&amp;"*",dump!$A:$D,4,FALSE)),"NA")</f>
        <v>NA</v>
      </c>
      <c r="T4271" s="867" t="str">
        <f t="shared" ca="1" si="294"/>
        <v>×</v>
      </c>
      <c r="U4271" s="867"/>
      <c r="V4271" s="867"/>
      <c r="W4271" s="867"/>
      <c r="X4271" s="867"/>
      <c r="Y4271" s="867" t="str">
        <f t="shared" si="295"/>
        <v/>
      </c>
      <c r="Z4271" s="867"/>
    </row>
    <row r="4272" spans="1:26" s="325" customFormat="1" ht="105" customHeight="1" outlineLevel="1">
      <c r="A4272" s="321"/>
      <c r="B4272" s="320"/>
      <c r="C4272" s="439"/>
      <c r="D4272" s="343"/>
      <c r="E4272" s="530" t="s">
        <v>10604</v>
      </c>
      <c r="F4272" s="524" t="s">
        <v>6453</v>
      </c>
      <c r="G4272" s="306" t="s">
        <v>10605</v>
      </c>
      <c r="H4272" s="530" t="s">
        <v>9</v>
      </c>
      <c r="I4272" s="526" t="s">
        <v>660</v>
      </c>
      <c r="J4272" s="528" t="s">
        <v>5683</v>
      </c>
      <c r="K4272" s="864" t="str">
        <f t="shared" si="291"/>
        <v/>
      </c>
      <c r="L4272" s="557" t="s">
        <v>3656</v>
      </c>
      <c r="M4272" s="558" t="s">
        <v>3655</v>
      </c>
      <c r="N4272" s="597" t="s">
        <v>19577</v>
      </c>
      <c r="O4272" s="558"/>
      <c r="P4272" s="598"/>
      <c r="Q4272" s="867" t="str">
        <f t="shared" ca="1" si="292"/>
        <v/>
      </c>
      <c r="R4272" s="867" t="str">
        <f t="shared" ca="1" si="293"/>
        <v/>
      </c>
      <c r="S4272" s="867" t="str">
        <f>IFERROR(IF(VLOOKUP("*"&amp;TRIM($F4272)&amp;"*",dump!$A:$D,4,FALSE)="","空文字",VLOOKUP("*"&amp;TRIM($F4272)&amp;"*",dump!$A:$D,4,FALSE)),"NA")</f>
        <v>NA</v>
      </c>
      <c r="T4272" s="867" t="str">
        <f t="shared" ca="1" si="294"/>
        <v>●</v>
      </c>
      <c r="U4272" s="867"/>
      <c r="V4272" s="867"/>
      <c r="W4272" s="867"/>
      <c r="X4272" s="867"/>
      <c r="Y4272" s="867" t="str">
        <f t="shared" si="295"/>
        <v/>
      </c>
      <c r="Z4272" s="867"/>
    </row>
    <row r="4273" spans="1:26" s="325" customFormat="1" ht="105" customHeight="1" outlineLevel="1">
      <c r="A4273" s="321"/>
      <c r="B4273" s="320"/>
      <c r="C4273" s="439"/>
      <c r="D4273" s="343"/>
      <c r="E4273" s="530" t="s">
        <v>10606</v>
      </c>
      <c r="F4273" s="524" t="s">
        <v>6454</v>
      </c>
      <c r="G4273" s="306" t="s">
        <v>10607</v>
      </c>
      <c r="H4273" s="530" t="s">
        <v>9</v>
      </c>
      <c r="I4273" s="526" t="s">
        <v>660</v>
      </c>
      <c r="J4273" s="528" t="s">
        <v>5683</v>
      </c>
      <c r="K4273" s="864" t="str">
        <f t="shared" si="291"/>
        <v/>
      </c>
      <c r="L4273" s="557" t="s">
        <v>3656</v>
      </c>
      <c r="M4273" s="558" t="s">
        <v>3655</v>
      </c>
      <c r="N4273" s="597" t="s">
        <v>19973</v>
      </c>
      <c r="O4273" s="558"/>
      <c r="P4273" s="598"/>
      <c r="Q4273" s="867" t="str">
        <f t="shared" ca="1" si="292"/>
        <v/>
      </c>
      <c r="R4273" s="867" t="str">
        <f t="shared" ca="1" si="293"/>
        <v/>
      </c>
      <c r="S4273" s="867" t="str">
        <f>IFERROR(IF(VLOOKUP("*"&amp;TRIM($F4273)&amp;"*",dump!$A:$D,4,FALSE)="","空文字",VLOOKUP("*"&amp;TRIM($F4273)&amp;"*",dump!$A:$D,4,FALSE)),"NA")</f>
        <v>NA</v>
      </c>
      <c r="T4273" s="867" t="str">
        <f t="shared" ca="1" si="294"/>
        <v>●</v>
      </c>
      <c r="U4273" s="867"/>
      <c r="V4273" s="867"/>
      <c r="W4273" s="867"/>
      <c r="X4273" s="867"/>
      <c r="Y4273" s="867" t="str">
        <f t="shared" si="295"/>
        <v/>
      </c>
      <c r="Z4273" s="867"/>
    </row>
    <row r="4274" spans="1:26" s="325" customFormat="1" ht="120" customHeight="1" outlineLevel="1">
      <c r="A4274" s="321"/>
      <c r="B4274" s="320"/>
      <c r="C4274" s="439"/>
      <c r="D4274" s="343"/>
      <c r="E4274" s="530" t="s">
        <v>10608</v>
      </c>
      <c r="F4274" s="524" t="s">
        <v>6455</v>
      </c>
      <c r="G4274" s="306" t="s">
        <v>10609</v>
      </c>
      <c r="H4274" s="530" t="s">
        <v>9</v>
      </c>
      <c r="I4274" s="526" t="s">
        <v>660</v>
      </c>
      <c r="J4274" s="528" t="s">
        <v>5683</v>
      </c>
      <c r="K4274" s="864" t="str">
        <f t="shared" si="291"/>
        <v/>
      </c>
      <c r="L4274" s="557" t="s">
        <v>3656</v>
      </c>
      <c r="M4274" s="558" t="s">
        <v>3655</v>
      </c>
      <c r="N4274" s="597" t="s">
        <v>19974</v>
      </c>
      <c r="O4274" s="558"/>
      <c r="P4274" s="598"/>
      <c r="Q4274" s="867" t="str">
        <f t="shared" ca="1" si="292"/>
        <v/>
      </c>
      <c r="R4274" s="867" t="str">
        <f t="shared" ca="1" si="293"/>
        <v/>
      </c>
      <c r="S4274" s="867" t="str">
        <f>IFERROR(IF(VLOOKUP("*"&amp;TRIM($F4274)&amp;"*",dump!$A:$D,4,FALSE)="","空文字",VLOOKUP("*"&amp;TRIM($F4274)&amp;"*",dump!$A:$D,4,FALSE)),"NA")</f>
        <v>NA</v>
      </c>
      <c r="T4274" s="867" t="str">
        <f t="shared" ca="1" si="294"/>
        <v>●</v>
      </c>
      <c r="U4274" s="867"/>
      <c r="V4274" s="867"/>
      <c r="W4274" s="867"/>
      <c r="X4274" s="867"/>
      <c r="Y4274" s="867" t="str">
        <f t="shared" si="295"/>
        <v/>
      </c>
      <c r="Z4274" s="867"/>
    </row>
    <row r="4275" spans="1:26" s="325" customFormat="1" ht="120" customHeight="1" outlineLevel="1">
      <c r="A4275" s="321"/>
      <c r="B4275" s="320"/>
      <c r="C4275" s="439"/>
      <c r="D4275" s="343"/>
      <c r="E4275" s="530" t="s">
        <v>10610</v>
      </c>
      <c r="F4275" s="524" t="s">
        <v>6456</v>
      </c>
      <c r="G4275" s="306" t="s">
        <v>10611</v>
      </c>
      <c r="H4275" s="530" t="s">
        <v>9</v>
      </c>
      <c r="I4275" s="526" t="s">
        <v>660</v>
      </c>
      <c r="J4275" s="528" t="s">
        <v>5683</v>
      </c>
      <c r="K4275" s="864" t="str">
        <f t="shared" si="291"/>
        <v/>
      </c>
      <c r="L4275" s="557" t="s">
        <v>3656</v>
      </c>
      <c r="M4275" s="558" t="s">
        <v>3655</v>
      </c>
      <c r="N4275" s="597" t="s">
        <v>19975</v>
      </c>
      <c r="O4275" s="558"/>
      <c r="P4275" s="598"/>
      <c r="Q4275" s="867" t="str">
        <f t="shared" ca="1" si="292"/>
        <v/>
      </c>
      <c r="R4275" s="867" t="str">
        <f t="shared" ca="1" si="293"/>
        <v/>
      </c>
      <c r="S4275" s="867" t="str">
        <f>IFERROR(IF(VLOOKUP("*"&amp;TRIM($F4275)&amp;"*",dump!$A:$D,4,FALSE)="","空文字",VLOOKUP("*"&amp;TRIM($F4275)&amp;"*",dump!$A:$D,4,FALSE)),"NA")</f>
        <v>NA</v>
      </c>
      <c r="T4275" s="867" t="str">
        <f t="shared" ca="1" si="294"/>
        <v>●</v>
      </c>
      <c r="U4275" s="867"/>
      <c r="V4275" s="867"/>
      <c r="W4275" s="867"/>
      <c r="X4275" s="867"/>
      <c r="Y4275" s="867" t="str">
        <f t="shared" si="295"/>
        <v/>
      </c>
      <c r="Z4275" s="867"/>
    </row>
    <row r="4276" spans="1:26" s="325" customFormat="1" ht="135" customHeight="1" outlineLevel="1">
      <c r="A4276" s="321"/>
      <c r="B4276" s="320"/>
      <c r="C4276" s="439"/>
      <c r="D4276" s="343"/>
      <c r="E4276" s="530" t="s">
        <v>10612</v>
      </c>
      <c r="F4276" s="524" t="s">
        <v>6457</v>
      </c>
      <c r="G4276" s="306" t="s">
        <v>10613</v>
      </c>
      <c r="H4276" s="530" t="s">
        <v>9</v>
      </c>
      <c r="I4276" s="526" t="s">
        <v>660</v>
      </c>
      <c r="J4276" s="528" t="s">
        <v>5683</v>
      </c>
      <c r="K4276" s="864" t="str">
        <f t="shared" si="291"/>
        <v/>
      </c>
      <c r="L4276" s="557" t="s">
        <v>3656</v>
      </c>
      <c r="M4276" s="558" t="s">
        <v>3655</v>
      </c>
      <c r="N4276" s="597" t="s">
        <v>19976</v>
      </c>
      <c r="O4276" s="558"/>
      <c r="P4276" s="598"/>
      <c r="Q4276" s="867" t="str">
        <f t="shared" ca="1" si="292"/>
        <v/>
      </c>
      <c r="R4276" s="867" t="str">
        <f t="shared" ca="1" si="293"/>
        <v/>
      </c>
      <c r="S4276" s="867" t="str">
        <f>IFERROR(IF(VLOOKUP("*"&amp;TRIM($F4276)&amp;"*",dump!$A:$D,4,FALSE)="","空文字",VLOOKUP("*"&amp;TRIM($F4276)&amp;"*",dump!$A:$D,4,FALSE)),"NA")</f>
        <v>NA</v>
      </c>
      <c r="T4276" s="867" t="str">
        <f t="shared" ca="1" si="294"/>
        <v>●</v>
      </c>
      <c r="U4276" s="867"/>
      <c r="V4276" s="867"/>
      <c r="W4276" s="867"/>
      <c r="X4276" s="867"/>
      <c r="Y4276" s="867" t="str">
        <f t="shared" si="295"/>
        <v/>
      </c>
      <c r="Z4276" s="867"/>
    </row>
    <row r="4277" spans="1:26" s="325" customFormat="1" ht="120" customHeight="1" outlineLevel="1">
      <c r="A4277" s="321"/>
      <c r="B4277" s="320"/>
      <c r="C4277" s="439"/>
      <c r="D4277" s="343"/>
      <c r="E4277" s="530" t="s">
        <v>10614</v>
      </c>
      <c r="F4277" s="524" t="s">
        <v>6458</v>
      </c>
      <c r="G4277" s="306" t="s">
        <v>10615</v>
      </c>
      <c r="H4277" s="530" t="s">
        <v>9</v>
      </c>
      <c r="I4277" s="526" t="s">
        <v>660</v>
      </c>
      <c r="J4277" s="528" t="s">
        <v>5683</v>
      </c>
      <c r="K4277" s="864" t="str">
        <f t="shared" si="291"/>
        <v/>
      </c>
      <c r="L4277" s="557" t="s">
        <v>3656</v>
      </c>
      <c r="M4277" s="558" t="s">
        <v>3655</v>
      </c>
      <c r="N4277" s="597" t="s">
        <v>19977</v>
      </c>
      <c r="O4277" s="558"/>
      <c r="P4277" s="598"/>
      <c r="Q4277" s="867" t="str">
        <f t="shared" ca="1" si="292"/>
        <v/>
      </c>
      <c r="R4277" s="867" t="str">
        <f t="shared" ca="1" si="293"/>
        <v/>
      </c>
      <c r="S4277" s="867" t="str">
        <f>IFERROR(IF(VLOOKUP("*"&amp;TRIM($F4277)&amp;"*",dump!$A:$D,4,FALSE)="","空文字",VLOOKUP("*"&amp;TRIM($F4277)&amp;"*",dump!$A:$D,4,FALSE)),"NA")</f>
        <v>NA</v>
      </c>
      <c r="T4277" s="867" t="str">
        <f t="shared" ca="1" si="294"/>
        <v>●</v>
      </c>
      <c r="U4277" s="867"/>
      <c r="V4277" s="867"/>
      <c r="W4277" s="867"/>
      <c r="X4277" s="867"/>
      <c r="Y4277" s="867" t="str">
        <f t="shared" si="295"/>
        <v/>
      </c>
      <c r="Z4277" s="867"/>
    </row>
    <row r="4278" spans="1:26" s="325" customFormat="1" ht="90" customHeight="1" outlineLevel="1">
      <c r="A4278" s="321"/>
      <c r="B4278" s="92"/>
      <c r="C4278" s="439"/>
      <c r="D4278" s="343"/>
      <c r="E4278" s="530" t="s">
        <v>10616</v>
      </c>
      <c r="F4278" s="524" t="s">
        <v>6459</v>
      </c>
      <c r="G4278" s="306" t="s">
        <v>10617</v>
      </c>
      <c r="H4278" s="530" t="s">
        <v>9</v>
      </c>
      <c r="I4278" s="526" t="s">
        <v>660</v>
      </c>
      <c r="J4278" s="528" t="s">
        <v>5683</v>
      </c>
      <c r="K4278" s="864" t="str">
        <f t="shared" si="291"/>
        <v/>
      </c>
      <c r="L4278" s="557" t="s">
        <v>3656</v>
      </c>
      <c r="M4278" s="558" t="s">
        <v>3655</v>
      </c>
      <c r="N4278" s="597" t="s">
        <v>19978</v>
      </c>
      <c r="O4278" s="558"/>
      <c r="P4278" s="598"/>
      <c r="Q4278" s="867" t="str">
        <f t="shared" ca="1" si="292"/>
        <v/>
      </c>
      <c r="R4278" s="867" t="str">
        <f t="shared" ca="1" si="293"/>
        <v/>
      </c>
      <c r="S4278" s="867" t="str">
        <f>IFERROR(IF(VLOOKUP("*"&amp;TRIM($F4278)&amp;"*",dump!$A:$D,4,FALSE)="","空文字",VLOOKUP("*"&amp;TRIM($F4278)&amp;"*",dump!$A:$D,4,FALSE)),"NA")</f>
        <v>NA</v>
      </c>
      <c r="T4278" s="867" t="str">
        <f t="shared" ca="1" si="294"/>
        <v>●</v>
      </c>
      <c r="U4278" s="867"/>
      <c r="V4278" s="867"/>
      <c r="W4278" s="867"/>
      <c r="X4278" s="867"/>
      <c r="Y4278" s="867" t="str">
        <f t="shared" si="295"/>
        <v/>
      </c>
      <c r="Z4278" s="867"/>
    </row>
    <row r="4279" spans="1:26" s="325" customFormat="1" ht="45" customHeight="1" outlineLevel="1">
      <c r="A4279" s="321"/>
      <c r="B4279" s="320"/>
      <c r="C4279" s="439"/>
      <c r="D4279" s="343"/>
      <c r="E4279" s="530" t="s">
        <v>10618</v>
      </c>
      <c r="F4279" s="524" t="s">
        <v>6460</v>
      </c>
      <c r="G4279" s="306" t="s">
        <v>10619</v>
      </c>
      <c r="H4279" s="530" t="s">
        <v>9</v>
      </c>
      <c r="I4279" s="526" t="s">
        <v>660</v>
      </c>
      <c r="J4279" s="528" t="s">
        <v>5683</v>
      </c>
      <c r="K4279" s="864" t="str">
        <f t="shared" si="291"/>
        <v/>
      </c>
      <c r="L4279" s="557" t="s">
        <v>3656</v>
      </c>
      <c r="M4279" s="558" t="s">
        <v>3655</v>
      </c>
      <c r="N4279" s="597" t="s">
        <v>18373</v>
      </c>
      <c r="O4279" s="558"/>
      <c r="P4279" s="598"/>
      <c r="Q4279" s="867" t="str">
        <f t="shared" ca="1" si="292"/>
        <v/>
      </c>
      <c r="R4279" s="867" t="str">
        <f t="shared" ca="1" si="293"/>
        <v/>
      </c>
      <c r="S4279" s="867" t="str">
        <f>IFERROR(IF(VLOOKUP("*"&amp;TRIM($F4279)&amp;"*",dump!$A:$D,4,FALSE)="","空文字",VLOOKUP("*"&amp;TRIM($F4279)&amp;"*",dump!$A:$D,4,FALSE)),"NA")</f>
        <v>NA</v>
      </c>
      <c r="T4279" s="867" t="str">
        <f t="shared" ca="1" si="294"/>
        <v>●</v>
      </c>
      <c r="U4279" s="867"/>
      <c r="V4279" s="867"/>
      <c r="W4279" s="867"/>
      <c r="X4279" s="867"/>
      <c r="Y4279" s="867" t="str">
        <f t="shared" si="295"/>
        <v/>
      </c>
      <c r="Z4279" s="867"/>
    </row>
    <row r="4280" spans="1:26" s="325" customFormat="1" ht="45" customHeight="1" outlineLevel="1">
      <c r="A4280" s="321"/>
      <c r="B4280" s="320"/>
      <c r="C4280" s="439"/>
      <c r="D4280" s="343"/>
      <c r="E4280" s="530" t="s">
        <v>10620</v>
      </c>
      <c r="F4280" s="524" t="s">
        <v>6461</v>
      </c>
      <c r="G4280" s="306" t="s">
        <v>10621</v>
      </c>
      <c r="H4280" s="530" t="s">
        <v>9</v>
      </c>
      <c r="I4280" s="526" t="s">
        <v>660</v>
      </c>
      <c r="J4280" s="528" t="s">
        <v>5683</v>
      </c>
      <c r="K4280" s="864" t="str">
        <f t="shared" si="291"/>
        <v/>
      </c>
      <c r="L4280" s="557" t="s">
        <v>3656</v>
      </c>
      <c r="M4280" s="558" t="s">
        <v>3655</v>
      </c>
      <c r="N4280" s="597" t="s">
        <v>19979</v>
      </c>
      <c r="O4280" s="558"/>
      <c r="P4280" s="598"/>
      <c r="Q4280" s="867" t="str">
        <f t="shared" ca="1" si="292"/>
        <v/>
      </c>
      <c r="R4280" s="867" t="str">
        <f t="shared" ca="1" si="293"/>
        <v/>
      </c>
      <c r="S4280" s="867" t="str">
        <f>IFERROR(IF(VLOOKUP("*"&amp;TRIM($F4280)&amp;"*",dump!$A:$D,4,FALSE)="","空文字",VLOOKUP("*"&amp;TRIM($F4280)&amp;"*",dump!$A:$D,4,FALSE)),"NA")</f>
        <v>NA</v>
      </c>
      <c r="T4280" s="867" t="str">
        <f t="shared" ca="1" si="294"/>
        <v>●</v>
      </c>
      <c r="U4280" s="867"/>
      <c r="V4280" s="867"/>
      <c r="W4280" s="867"/>
      <c r="X4280" s="867"/>
      <c r="Y4280" s="867" t="str">
        <f t="shared" si="295"/>
        <v/>
      </c>
      <c r="Z4280" s="867"/>
    </row>
    <row r="4281" spans="1:26" s="325" customFormat="1" ht="90" customHeight="1" outlineLevel="1">
      <c r="A4281" s="321"/>
      <c r="B4281" s="320"/>
      <c r="C4281" s="439"/>
      <c r="D4281" s="343"/>
      <c r="E4281" s="530" t="s">
        <v>10622</v>
      </c>
      <c r="F4281" s="524" t="s">
        <v>13760</v>
      </c>
      <c r="G4281" s="306" t="s">
        <v>10623</v>
      </c>
      <c r="H4281" s="530" t="s">
        <v>9</v>
      </c>
      <c r="I4281" s="526" t="s">
        <v>660</v>
      </c>
      <c r="J4281" s="528" t="s">
        <v>5683</v>
      </c>
      <c r="K4281" s="864" t="str">
        <f t="shared" si="291"/>
        <v/>
      </c>
      <c r="L4281" s="557" t="s">
        <v>3656</v>
      </c>
      <c r="M4281" s="558" t="s">
        <v>3655</v>
      </c>
      <c r="N4281" s="597" t="s">
        <v>19578</v>
      </c>
      <c r="O4281" s="558"/>
      <c r="P4281" s="598"/>
      <c r="Q4281" s="867" t="str">
        <f t="shared" ca="1" si="292"/>
        <v/>
      </c>
      <c r="R4281" s="867" t="str">
        <f t="shared" ca="1" si="293"/>
        <v/>
      </c>
      <c r="S4281" s="867" t="str">
        <f>IFERROR(IF(VLOOKUP("*"&amp;TRIM($F4281)&amp;"*",dump!$A:$D,4,FALSE)="","空文字",VLOOKUP("*"&amp;TRIM($F4281)&amp;"*",dump!$A:$D,4,FALSE)),"NA")</f>
        <v>NA</v>
      </c>
      <c r="T4281" s="867" t="str">
        <f t="shared" ca="1" si="294"/>
        <v>●</v>
      </c>
      <c r="U4281" s="867"/>
      <c r="V4281" s="867"/>
      <c r="W4281" s="867"/>
      <c r="X4281" s="867"/>
      <c r="Y4281" s="867" t="str">
        <f t="shared" si="295"/>
        <v/>
      </c>
      <c r="Z4281" s="867"/>
    </row>
    <row r="4282" spans="1:26" s="325" customFormat="1" ht="60" customHeight="1" outlineLevel="1">
      <c r="A4282" s="321"/>
      <c r="B4282" s="320"/>
      <c r="C4282" s="439"/>
      <c r="D4282" s="328"/>
      <c r="E4282" s="530" t="s">
        <v>13761</v>
      </c>
      <c r="F4282" s="524" t="s">
        <v>13762</v>
      </c>
      <c r="G4282" s="306" t="s">
        <v>13763</v>
      </c>
      <c r="H4282" s="530" t="s">
        <v>9</v>
      </c>
      <c r="I4282" s="526" t="s">
        <v>660</v>
      </c>
      <c r="J4282" s="528" t="s">
        <v>5683</v>
      </c>
      <c r="K4282" s="864" t="str">
        <f t="shared" si="291"/>
        <v/>
      </c>
      <c r="L4282" s="557" t="s">
        <v>3656</v>
      </c>
      <c r="M4282" s="558" t="s">
        <v>3655</v>
      </c>
      <c r="N4282" s="597" t="s">
        <v>19980</v>
      </c>
      <c r="O4282" s="558"/>
      <c r="P4282" s="598"/>
      <c r="Q4282" s="867" t="str">
        <f t="shared" ca="1" si="292"/>
        <v/>
      </c>
      <c r="R4282" s="867" t="str">
        <f t="shared" ca="1" si="293"/>
        <v/>
      </c>
      <c r="S4282" s="867" t="str">
        <f>IFERROR(IF(VLOOKUP("*"&amp;TRIM($F4282)&amp;"*",dump!$A:$D,4,FALSE)="","空文字",VLOOKUP("*"&amp;TRIM($F4282)&amp;"*",dump!$A:$D,4,FALSE)),"NA")</f>
        <v>NA</v>
      </c>
      <c r="T4282" s="867" t="str">
        <f t="shared" ca="1" si="294"/>
        <v>●</v>
      </c>
      <c r="U4282" s="867"/>
      <c r="V4282" s="867"/>
      <c r="W4282" s="867"/>
      <c r="X4282" s="867"/>
      <c r="Y4282" s="867" t="str">
        <f t="shared" si="295"/>
        <v/>
      </c>
      <c r="Z4282" s="867"/>
    </row>
    <row r="4283" spans="1:26" s="325" customFormat="1" ht="60" customHeight="1" outlineLevel="1">
      <c r="A4283" s="321"/>
      <c r="B4283" s="320"/>
      <c r="C4283" s="439"/>
      <c r="D4283" s="328"/>
      <c r="E4283" s="318" t="s">
        <v>13764</v>
      </c>
      <c r="F4283" s="524" t="s">
        <v>13765</v>
      </c>
      <c r="G4283" s="306" t="s">
        <v>13766</v>
      </c>
      <c r="H4283" s="530" t="s">
        <v>9</v>
      </c>
      <c r="I4283" s="526" t="s">
        <v>660</v>
      </c>
      <c r="J4283" s="528" t="s">
        <v>5683</v>
      </c>
      <c r="K4283" s="864" t="str">
        <f t="shared" si="291"/>
        <v/>
      </c>
      <c r="L4283" s="557" t="s">
        <v>3656</v>
      </c>
      <c r="M4283" s="558" t="s">
        <v>3655</v>
      </c>
      <c r="N4283" s="597" t="s">
        <v>18374</v>
      </c>
      <c r="O4283" s="558"/>
      <c r="P4283" s="598"/>
      <c r="Q4283" s="867" t="str">
        <f t="shared" ca="1" si="292"/>
        <v/>
      </c>
      <c r="R4283" s="867" t="str">
        <f t="shared" ca="1" si="293"/>
        <v/>
      </c>
      <c r="S4283" s="867" t="str">
        <f>IFERROR(IF(VLOOKUP("*"&amp;TRIM($F4283)&amp;"*",dump!$A:$D,4,FALSE)="","空文字",VLOOKUP("*"&amp;TRIM($F4283)&amp;"*",dump!$A:$D,4,FALSE)),"NA")</f>
        <v>NA</v>
      </c>
      <c r="T4283" s="867" t="str">
        <f t="shared" ca="1" si="294"/>
        <v>●</v>
      </c>
      <c r="U4283" s="867"/>
      <c r="V4283" s="867"/>
      <c r="W4283" s="867"/>
      <c r="X4283" s="867"/>
      <c r="Y4283" s="867" t="str">
        <f t="shared" si="295"/>
        <v/>
      </c>
      <c r="Z4283" s="867"/>
    </row>
    <row r="4284" spans="1:26" s="325" customFormat="1" ht="90" customHeight="1" outlineLevel="1">
      <c r="A4284" s="321"/>
      <c r="B4284" s="320"/>
      <c r="C4284" s="439"/>
      <c r="D4284" s="328"/>
      <c r="E4284" s="318" t="s">
        <v>14595</v>
      </c>
      <c r="F4284" s="524" t="s">
        <v>14596</v>
      </c>
      <c r="G4284" s="306" t="s">
        <v>14597</v>
      </c>
      <c r="H4284" s="530" t="s">
        <v>9</v>
      </c>
      <c r="I4284" s="526" t="s">
        <v>660</v>
      </c>
      <c r="J4284" s="528" t="s">
        <v>5683</v>
      </c>
      <c r="K4284" s="864" t="str">
        <f t="shared" si="291"/>
        <v/>
      </c>
      <c r="L4284" s="665" t="s">
        <v>3656</v>
      </c>
      <c r="M4284" s="547" t="s">
        <v>3655</v>
      </c>
      <c r="N4284" s="559"/>
      <c r="O4284" s="547"/>
      <c r="P4284" s="550"/>
      <c r="Q4284" s="867" t="str">
        <f t="shared" ca="1" si="292"/>
        <v/>
      </c>
      <c r="R4284" s="867" t="str">
        <f t="shared" ca="1" si="293"/>
        <v/>
      </c>
      <c r="S4284" s="867" t="str">
        <f>IFERROR(IF(VLOOKUP("*"&amp;TRIM($F4284)&amp;"*",dump!$A:$D,4,FALSE)="","空文字",VLOOKUP("*"&amp;TRIM($F4284)&amp;"*",dump!$A:$D,4,FALSE)),"NA")</f>
        <v>NA</v>
      </c>
      <c r="T4284" s="867" t="str">
        <f t="shared" ca="1" si="294"/>
        <v>●</v>
      </c>
      <c r="U4284" s="867"/>
      <c r="V4284" s="867"/>
      <c r="W4284" s="867"/>
      <c r="X4284" s="867"/>
      <c r="Y4284" s="867" t="str">
        <f t="shared" si="295"/>
        <v/>
      </c>
      <c r="Z4284" s="867"/>
    </row>
    <row r="4285" spans="1:26" s="325" customFormat="1" ht="30" customHeight="1" outlineLevel="1">
      <c r="A4285" s="321"/>
      <c r="B4285" s="320"/>
      <c r="C4285" s="439"/>
      <c r="D4285" s="328"/>
      <c r="E4285" s="363" t="s">
        <v>14740</v>
      </c>
      <c r="F4285" s="524" t="s">
        <v>14741</v>
      </c>
      <c r="G4285" s="306" t="s">
        <v>14742</v>
      </c>
      <c r="H4285" s="530" t="s">
        <v>9</v>
      </c>
      <c r="I4285" s="334" t="s">
        <v>660</v>
      </c>
      <c r="J4285" s="528" t="s">
        <v>5683</v>
      </c>
      <c r="K4285" s="864" t="str">
        <f t="shared" si="291"/>
        <v/>
      </c>
      <c r="L4285" s="665" t="s">
        <v>3656</v>
      </c>
      <c r="M4285" s="547" t="s">
        <v>3655</v>
      </c>
      <c r="N4285" s="559"/>
      <c r="O4285" s="547"/>
      <c r="P4285" s="550"/>
      <c r="Q4285" s="867" t="str">
        <f t="shared" ca="1" si="292"/>
        <v/>
      </c>
      <c r="R4285" s="867" t="str">
        <f t="shared" ca="1" si="293"/>
        <v/>
      </c>
      <c r="S4285" s="867" t="str">
        <f>IFERROR(IF(VLOOKUP("*"&amp;TRIM($F4285)&amp;"*",dump!$A:$D,4,FALSE)="","空文字",VLOOKUP("*"&amp;TRIM($F4285)&amp;"*",dump!$A:$D,4,FALSE)),"NA")</f>
        <v>NA</v>
      </c>
      <c r="T4285" s="867" t="str">
        <f t="shared" ca="1" si="294"/>
        <v>●</v>
      </c>
      <c r="U4285" s="867"/>
      <c r="V4285" s="867"/>
      <c r="W4285" s="867"/>
      <c r="X4285" s="867"/>
      <c r="Y4285" s="867" t="str">
        <f t="shared" si="295"/>
        <v/>
      </c>
      <c r="Z4285" s="867"/>
    </row>
    <row r="4286" spans="1:26" s="325" customFormat="1" ht="15" customHeight="1" outlineLevel="1">
      <c r="A4286" s="321"/>
      <c r="B4286" s="320"/>
      <c r="C4286" s="439"/>
      <c r="D4286" s="328"/>
      <c r="E4286" s="363" t="s">
        <v>14743</v>
      </c>
      <c r="F4286" s="524" t="s">
        <v>14744</v>
      </c>
      <c r="G4286" s="306" t="s">
        <v>14745</v>
      </c>
      <c r="H4286" s="530" t="s">
        <v>9</v>
      </c>
      <c r="I4286" s="334" t="s">
        <v>660</v>
      </c>
      <c r="J4286" s="528" t="s">
        <v>5683</v>
      </c>
      <c r="K4286" s="864" t="str">
        <f t="shared" si="291"/>
        <v/>
      </c>
      <c r="L4286" s="665" t="s">
        <v>3656</v>
      </c>
      <c r="M4286" s="547" t="s">
        <v>3655</v>
      </c>
      <c r="N4286" s="559"/>
      <c r="O4286" s="547"/>
      <c r="P4286" s="550"/>
      <c r="Q4286" s="867" t="str">
        <f t="shared" ca="1" si="292"/>
        <v/>
      </c>
      <c r="R4286" s="867" t="str">
        <f t="shared" ca="1" si="293"/>
        <v/>
      </c>
      <c r="S4286" s="867" t="str">
        <f>IFERROR(IF(VLOOKUP("*"&amp;TRIM($F4286)&amp;"*",dump!$A:$D,4,FALSE)="","空文字",VLOOKUP("*"&amp;TRIM($F4286)&amp;"*",dump!$A:$D,4,FALSE)),"NA")</f>
        <v>NA</v>
      </c>
      <c r="T4286" s="867" t="str">
        <f t="shared" ca="1" si="294"/>
        <v>●</v>
      </c>
      <c r="U4286" s="867"/>
      <c r="V4286" s="867"/>
      <c r="W4286" s="867"/>
      <c r="X4286" s="867"/>
      <c r="Y4286" s="867" t="str">
        <f t="shared" si="295"/>
        <v/>
      </c>
      <c r="Z4286" s="867"/>
    </row>
    <row r="4287" spans="1:26" s="325" customFormat="1" ht="15" customHeight="1" outlineLevel="1">
      <c r="A4287" s="321"/>
      <c r="B4287" s="320"/>
      <c r="C4287" s="439"/>
      <c r="D4287" s="328"/>
      <c r="E4287" s="363" t="s">
        <v>14746</v>
      </c>
      <c r="F4287" s="524" t="s">
        <v>14747</v>
      </c>
      <c r="G4287" s="306" t="s">
        <v>14748</v>
      </c>
      <c r="H4287" s="530" t="s">
        <v>9</v>
      </c>
      <c r="I4287" s="334" t="s">
        <v>660</v>
      </c>
      <c r="J4287" s="528" t="s">
        <v>5683</v>
      </c>
      <c r="K4287" s="864" t="str">
        <f t="shared" si="291"/>
        <v/>
      </c>
      <c r="L4287" s="665" t="s">
        <v>3656</v>
      </c>
      <c r="M4287" s="547" t="s">
        <v>3655</v>
      </c>
      <c r="N4287" s="559"/>
      <c r="O4287" s="547"/>
      <c r="P4287" s="550"/>
      <c r="Q4287" s="867" t="str">
        <f t="shared" ca="1" si="292"/>
        <v/>
      </c>
      <c r="R4287" s="867" t="str">
        <f t="shared" ca="1" si="293"/>
        <v/>
      </c>
      <c r="S4287" s="867" t="str">
        <f>IFERROR(IF(VLOOKUP("*"&amp;TRIM($F4287)&amp;"*",dump!$A:$D,4,FALSE)="","空文字",VLOOKUP("*"&amp;TRIM($F4287)&amp;"*",dump!$A:$D,4,FALSE)),"NA")</f>
        <v>NA</v>
      </c>
      <c r="T4287" s="867" t="str">
        <f t="shared" ca="1" si="294"/>
        <v>●</v>
      </c>
      <c r="U4287" s="867"/>
      <c r="V4287" s="867"/>
      <c r="W4287" s="867"/>
      <c r="X4287" s="867"/>
      <c r="Y4287" s="867" t="str">
        <f t="shared" si="295"/>
        <v/>
      </c>
      <c r="Z4287" s="867"/>
    </row>
    <row r="4288" spans="1:26" s="325" customFormat="1" ht="15" customHeight="1" outlineLevel="1">
      <c r="A4288" s="321"/>
      <c r="B4288" s="320"/>
      <c r="C4288" s="439"/>
      <c r="D4288" s="328"/>
      <c r="E4288" s="362" t="s">
        <v>14749</v>
      </c>
      <c r="F4288" s="524" t="s">
        <v>14750</v>
      </c>
      <c r="G4288" s="306" t="s">
        <v>14751</v>
      </c>
      <c r="H4288" s="530" t="s">
        <v>9</v>
      </c>
      <c r="I4288" s="334" t="s">
        <v>660</v>
      </c>
      <c r="J4288" s="528" t="s">
        <v>5683</v>
      </c>
      <c r="K4288" s="864" t="str">
        <f t="shared" si="291"/>
        <v/>
      </c>
      <c r="L4288" s="665" t="s">
        <v>3656</v>
      </c>
      <c r="M4288" s="547" t="s">
        <v>3655</v>
      </c>
      <c r="N4288" s="559"/>
      <c r="O4288" s="547"/>
      <c r="P4288" s="550"/>
      <c r="Q4288" s="867" t="str">
        <f t="shared" ca="1" si="292"/>
        <v/>
      </c>
      <c r="R4288" s="867" t="str">
        <f t="shared" ca="1" si="293"/>
        <v/>
      </c>
      <c r="S4288" s="867" t="str">
        <f>IFERROR(IF(VLOOKUP("*"&amp;TRIM($F4288)&amp;"*",dump!$A:$D,4,FALSE)="","空文字",VLOOKUP("*"&amp;TRIM($F4288)&amp;"*",dump!$A:$D,4,FALSE)),"NA")</f>
        <v>NA</v>
      </c>
      <c r="T4288" s="867" t="str">
        <f t="shared" ca="1" si="294"/>
        <v>●</v>
      </c>
      <c r="U4288" s="867"/>
      <c r="V4288" s="867"/>
      <c r="W4288" s="867"/>
      <c r="X4288" s="867"/>
      <c r="Y4288" s="867" t="str">
        <f t="shared" si="295"/>
        <v/>
      </c>
      <c r="Z4288" s="867"/>
    </row>
    <row r="4289" spans="1:26" s="325" customFormat="1" ht="15" customHeight="1" outlineLevel="1">
      <c r="A4289" s="321"/>
      <c r="B4289" s="320"/>
      <c r="C4289" s="439"/>
      <c r="D4289" s="328"/>
      <c r="E4289" s="362" t="s">
        <v>14752</v>
      </c>
      <c r="F4289" s="524" t="s">
        <v>14753</v>
      </c>
      <c r="G4289" s="306" t="s">
        <v>14754</v>
      </c>
      <c r="H4289" s="530" t="s">
        <v>9</v>
      </c>
      <c r="I4289" s="334" t="s">
        <v>660</v>
      </c>
      <c r="J4289" s="528" t="s">
        <v>5683</v>
      </c>
      <c r="K4289" s="864" t="str">
        <f t="shared" si="291"/>
        <v/>
      </c>
      <c r="L4289" s="665" t="s">
        <v>3656</v>
      </c>
      <c r="M4289" s="547" t="s">
        <v>3655</v>
      </c>
      <c r="N4289" s="559"/>
      <c r="O4289" s="547"/>
      <c r="P4289" s="550"/>
      <c r="Q4289" s="867" t="str">
        <f t="shared" ca="1" si="292"/>
        <v/>
      </c>
      <c r="R4289" s="867" t="str">
        <f t="shared" ca="1" si="293"/>
        <v/>
      </c>
      <c r="S4289" s="867" t="str">
        <f>IFERROR(IF(VLOOKUP("*"&amp;TRIM($F4289)&amp;"*",dump!$A:$D,4,FALSE)="","空文字",VLOOKUP("*"&amp;TRIM($F4289)&amp;"*",dump!$A:$D,4,FALSE)),"NA")</f>
        <v>NA</v>
      </c>
      <c r="T4289" s="867" t="str">
        <f t="shared" ca="1" si="294"/>
        <v>●</v>
      </c>
      <c r="U4289" s="867"/>
      <c r="V4289" s="867"/>
      <c r="W4289" s="867"/>
      <c r="X4289" s="867"/>
      <c r="Y4289" s="867" t="str">
        <f t="shared" si="295"/>
        <v/>
      </c>
      <c r="Z4289" s="867"/>
    </row>
    <row r="4290" spans="1:26" s="325" customFormat="1" ht="15" customHeight="1" outlineLevel="1">
      <c r="A4290" s="321"/>
      <c r="B4290" s="320"/>
      <c r="C4290" s="439"/>
      <c r="D4290" s="328"/>
      <c r="E4290" s="530" t="s">
        <v>15277</v>
      </c>
      <c r="F4290" s="524" t="s">
        <v>15278</v>
      </c>
      <c r="G4290" s="306" t="s">
        <v>15279</v>
      </c>
      <c r="H4290" s="530" t="s">
        <v>9</v>
      </c>
      <c r="I4290" s="526" t="s">
        <v>660</v>
      </c>
      <c r="J4290" s="528" t="s">
        <v>5683</v>
      </c>
      <c r="K4290" s="864" t="str">
        <f t="shared" si="291"/>
        <v/>
      </c>
      <c r="L4290" s="665" t="s">
        <v>3656</v>
      </c>
      <c r="M4290" s="547" t="s">
        <v>3655</v>
      </c>
      <c r="N4290" s="559"/>
      <c r="O4290" s="547"/>
      <c r="P4290" s="550"/>
      <c r="Q4290" s="867" t="str">
        <f t="shared" ca="1" si="292"/>
        <v/>
      </c>
      <c r="R4290" s="867" t="str">
        <f t="shared" ca="1" si="293"/>
        <v/>
      </c>
      <c r="S4290" s="867" t="str">
        <f>IFERROR(IF(VLOOKUP("*"&amp;TRIM($F4290)&amp;"*",dump!$A:$D,4,FALSE)="","空文字",VLOOKUP("*"&amp;TRIM($F4290)&amp;"*",dump!$A:$D,4,FALSE)),"NA")</f>
        <v>NA</v>
      </c>
      <c r="T4290" s="867" t="str">
        <f t="shared" ca="1" si="294"/>
        <v>●</v>
      </c>
      <c r="U4290" s="867"/>
      <c r="V4290" s="867"/>
      <c r="W4290" s="867"/>
      <c r="X4290" s="867"/>
      <c r="Y4290" s="867" t="str">
        <f t="shared" si="295"/>
        <v/>
      </c>
      <c r="Z4290" s="867"/>
    </row>
    <row r="4291" spans="1:26" s="325" customFormat="1" ht="15" customHeight="1" outlineLevel="1">
      <c r="A4291" s="321"/>
      <c r="B4291" s="320"/>
      <c r="C4291" s="439"/>
      <c r="D4291" s="328"/>
      <c r="E4291" s="530" t="s">
        <v>15280</v>
      </c>
      <c r="F4291" s="524" t="s">
        <v>15281</v>
      </c>
      <c r="G4291" s="306" t="s">
        <v>15282</v>
      </c>
      <c r="H4291" s="530" t="s">
        <v>9</v>
      </c>
      <c r="I4291" s="526" t="s">
        <v>660</v>
      </c>
      <c r="J4291" s="528" t="s">
        <v>5683</v>
      </c>
      <c r="K4291" s="864" t="str">
        <f t="shared" si="291"/>
        <v/>
      </c>
      <c r="L4291" s="665" t="s">
        <v>3656</v>
      </c>
      <c r="M4291" s="547" t="s">
        <v>3655</v>
      </c>
      <c r="N4291" s="559"/>
      <c r="O4291" s="547"/>
      <c r="P4291" s="550"/>
      <c r="Q4291" s="867" t="str">
        <f t="shared" ca="1" si="292"/>
        <v/>
      </c>
      <c r="R4291" s="867" t="str">
        <f t="shared" ca="1" si="293"/>
        <v/>
      </c>
      <c r="S4291" s="867" t="str">
        <f>IFERROR(IF(VLOOKUP("*"&amp;TRIM($F4291)&amp;"*",dump!$A:$D,4,FALSE)="","空文字",VLOOKUP("*"&amp;TRIM($F4291)&amp;"*",dump!$A:$D,4,FALSE)),"NA")</f>
        <v>NA</v>
      </c>
      <c r="T4291" s="867" t="str">
        <f t="shared" ca="1" si="294"/>
        <v>●</v>
      </c>
      <c r="U4291" s="867"/>
      <c r="V4291" s="867"/>
      <c r="W4291" s="867"/>
      <c r="X4291" s="867"/>
      <c r="Y4291" s="867" t="str">
        <f t="shared" si="295"/>
        <v/>
      </c>
      <c r="Z4291" s="867"/>
    </row>
    <row r="4292" spans="1:26" s="325" customFormat="1" ht="15" customHeight="1" outlineLevel="1">
      <c r="A4292" s="321"/>
      <c r="B4292" s="320"/>
      <c r="C4292" s="439"/>
      <c r="D4292" s="328"/>
      <c r="E4292" s="318" t="s">
        <v>15283</v>
      </c>
      <c r="F4292" s="524" t="s">
        <v>15284</v>
      </c>
      <c r="G4292" s="306" t="s">
        <v>15285</v>
      </c>
      <c r="H4292" s="530" t="s">
        <v>9</v>
      </c>
      <c r="I4292" s="526" t="s">
        <v>660</v>
      </c>
      <c r="J4292" s="528" t="s">
        <v>5683</v>
      </c>
      <c r="K4292" s="864" t="str">
        <f t="shared" si="291"/>
        <v/>
      </c>
      <c r="L4292" s="665" t="s">
        <v>3656</v>
      </c>
      <c r="M4292" s="547" t="s">
        <v>3655</v>
      </c>
      <c r="N4292" s="559"/>
      <c r="O4292" s="547"/>
      <c r="P4292" s="550"/>
      <c r="Q4292" s="867" t="str">
        <f t="shared" ca="1" si="292"/>
        <v/>
      </c>
      <c r="R4292" s="867" t="str">
        <f t="shared" ca="1" si="293"/>
        <v/>
      </c>
      <c r="S4292" s="867" t="str">
        <f>IFERROR(IF(VLOOKUP("*"&amp;TRIM($F4292)&amp;"*",dump!$A:$D,4,FALSE)="","空文字",VLOOKUP("*"&amp;TRIM($F4292)&amp;"*",dump!$A:$D,4,FALSE)),"NA")</f>
        <v>NA</v>
      </c>
      <c r="T4292" s="867" t="str">
        <f t="shared" ca="1" si="294"/>
        <v>●</v>
      </c>
      <c r="U4292" s="867"/>
      <c r="V4292" s="867"/>
      <c r="W4292" s="867"/>
      <c r="X4292" s="867"/>
      <c r="Y4292" s="867" t="str">
        <f t="shared" si="295"/>
        <v/>
      </c>
      <c r="Z4292" s="867"/>
    </row>
    <row r="4293" spans="1:26" s="325" customFormat="1" ht="45" customHeight="1" outlineLevel="1">
      <c r="A4293" s="321"/>
      <c r="B4293" s="320"/>
      <c r="C4293" s="439"/>
      <c r="D4293" s="328"/>
      <c r="E4293" s="530" t="s">
        <v>15414</v>
      </c>
      <c r="F4293" s="524" t="s">
        <v>15429</v>
      </c>
      <c r="G4293" s="306" t="s">
        <v>15444</v>
      </c>
      <c r="H4293" s="530" t="s">
        <v>9</v>
      </c>
      <c r="I4293" s="526" t="s">
        <v>660</v>
      </c>
      <c r="J4293" s="528" t="s">
        <v>5683</v>
      </c>
      <c r="K4293" s="864" t="str">
        <f t="shared" si="291"/>
        <v/>
      </c>
      <c r="L4293" s="665" t="s">
        <v>3656</v>
      </c>
      <c r="M4293" s="547" t="s">
        <v>3655</v>
      </c>
      <c r="N4293" s="559"/>
      <c r="O4293" s="547"/>
      <c r="P4293" s="596"/>
      <c r="Q4293" s="867" t="str">
        <f t="shared" ca="1" si="292"/>
        <v/>
      </c>
      <c r="R4293" s="867" t="str">
        <f t="shared" ca="1" si="293"/>
        <v/>
      </c>
      <c r="S4293" s="867" t="str">
        <f>IFERROR(IF(VLOOKUP("*"&amp;TRIM($F4293)&amp;"*",dump!$A:$D,4,FALSE)="","空文字",VLOOKUP("*"&amp;TRIM($F4293)&amp;"*",dump!$A:$D,4,FALSE)),"NA")</f>
        <v>NA</v>
      </c>
      <c r="T4293" s="867" t="str">
        <f t="shared" ca="1" si="294"/>
        <v>●</v>
      </c>
      <c r="U4293" s="867"/>
      <c r="V4293" s="867"/>
      <c r="W4293" s="867"/>
      <c r="X4293" s="867"/>
      <c r="Y4293" s="867" t="str">
        <f t="shared" si="295"/>
        <v/>
      </c>
      <c r="Z4293" s="867"/>
    </row>
    <row r="4294" spans="1:26" s="325" customFormat="1" ht="60" customHeight="1" outlineLevel="1">
      <c r="A4294" s="321"/>
      <c r="B4294" s="320"/>
      <c r="C4294" s="439"/>
      <c r="D4294" s="328"/>
      <c r="E4294" s="530" t="s">
        <v>15415</v>
      </c>
      <c r="F4294" s="524" t="s">
        <v>15430</v>
      </c>
      <c r="G4294" s="306" t="s">
        <v>15445</v>
      </c>
      <c r="H4294" s="530" t="s">
        <v>9</v>
      </c>
      <c r="I4294" s="526" t="s">
        <v>660</v>
      </c>
      <c r="J4294" s="528" t="s">
        <v>5684</v>
      </c>
      <c r="K4294" s="864" t="str">
        <f t="shared" si="291"/>
        <v/>
      </c>
      <c r="L4294" s="665" t="s">
        <v>3656</v>
      </c>
      <c r="M4294" s="547" t="s">
        <v>3655</v>
      </c>
      <c r="N4294" s="559"/>
      <c r="O4294" s="547"/>
      <c r="P4294" s="596"/>
      <c r="Q4294" s="867" t="str">
        <f t="shared" ca="1" si="292"/>
        <v/>
      </c>
      <c r="R4294" s="867" t="str">
        <f t="shared" ca="1" si="293"/>
        <v/>
      </c>
      <c r="S4294" s="867" t="str">
        <f>IFERROR(IF(VLOOKUP("*"&amp;TRIM($F4294)&amp;"*",dump!$A:$D,4,FALSE)="","空文字",VLOOKUP("*"&amp;TRIM($F4294)&amp;"*",dump!$A:$D,4,FALSE)),"NA")</f>
        <v>NA</v>
      </c>
      <c r="T4294" s="867" t="str">
        <f t="shared" ca="1" si="294"/>
        <v>●</v>
      </c>
      <c r="U4294" s="867"/>
      <c r="V4294" s="867"/>
      <c r="W4294" s="867"/>
      <c r="X4294" s="867"/>
      <c r="Y4294" s="867" t="str">
        <f t="shared" si="295"/>
        <v/>
      </c>
      <c r="Z4294" s="867"/>
    </row>
    <row r="4295" spans="1:26" s="325" customFormat="1" ht="60" customHeight="1" outlineLevel="1">
      <c r="A4295" s="321"/>
      <c r="B4295" s="320"/>
      <c r="C4295" s="439"/>
      <c r="D4295" s="328"/>
      <c r="E4295" s="530" t="s">
        <v>15416</v>
      </c>
      <c r="F4295" s="524" t="s">
        <v>15431</v>
      </c>
      <c r="G4295" s="306" t="s">
        <v>15446</v>
      </c>
      <c r="H4295" s="530" t="s">
        <v>9</v>
      </c>
      <c r="I4295" s="526" t="s">
        <v>660</v>
      </c>
      <c r="J4295" s="528" t="s">
        <v>5684</v>
      </c>
      <c r="K4295" s="864" t="str">
        <f t="shared" si="291"/>
        <v/>
      </c>
      <c r="L4295" s="665" t="s">
        <v>3656</v>
      </c>
      <c r="M4295" s="547" t="s">
        <v>3655</v>
      </c>
      <c r="N4295" s="559"/>
      <c r="O4295" s="547"/>
      <c r="P4295" s="596"/>
      <c r="Q4295" s="867" t="str">
        <f t="shared" ca="1" si="292"/>
        <v/>
      </c>
      <c r="R4295" s="867" t="str">
        <f t="shared" ca="1" si="293"/>
        <v/>
      </c>
      <c r="S4295" s="867" t="str">
        <f>IFERROR(IF(VLOOKUP("*"&amp;TRIM($F4295)&amp;"*",dump!$A:$D,4,FALSE)="","空文字",VLOOKUP("*"&amp;TRIM($F4295)&amp;"*",dump!$A:$D,4,FALSE)),"NA")</f>
        <v>NA</v>
      </c>
      <c r="T4295" s="867" t="str">
        <f t="shared" ca="1" si="294"/>
        <v>●</v>
      </c>
      <c r="U4295" s="867"/>
      <c r="V4295" s="867"/>
      <c r="W4295" s="867"/>
      <c r="X4295" s="867"/>
      <c r="Y4295" s="867" t="str">
        <f t="shared" si="295"/>
        <v/>
      </c>
      <c r="Z4295" s="867"/>
    </row>
    <row r="4296" spans="1:26" s="325" customFormat="1" ht="120" customHeight="1" outlineLevel="1">
      <c r="A4296" s="321"/>
      <c r="B4296" s="320"/>
      <c r="C4296" s="439"/>
      <c r="D4296" s="328"/>
      <c r="E4296" s="530" t="s">
        <v>15417</v>
      </c>
      <c r="F4296" s="524" t="s">
        <v>15432</v>
      </c>
      <c r="G4296" s="306" t="s">
        <v>15447</v>
      </c>
      <c r="H4296" s="530" t="s">
        <v>9</v>
      </c>
      <c r="I4296" s="526" t="s">
        <v>660</v>
      </c>
      <c r="J4296" s="528" t="s">
        <v>5684</v>
      </c>
      <c r="K4296" s="864" t="str">
        <f t="shared" si="291"/>
        <v/>
      </c>
      <c r="L4296" s="665" t="s">
        <v>3656</v>
      </c>
      <c r="M4296" s="547" t="s">
        <v>3655</v>
      </c>
      <c r="N4296" s="559"/>
      <c r="O4296" s="547"/>
      <c r="P4296" s="596"/>
      <c r="Q4296" s="867" t="str">
        <f t="shared" ca="1" si="292"/>
        <v/>
      </c>
      <c r="R4296" s="867" t="str">
        <f t="shared" ca="1" si="293"/>
        <v/>
      </c>
      <c r="S4296" s="867" t="str">
        <f>IFERROR(IF(VLOOKUP("*"&amp;TRIM($F4296)&amp;"*",dump!$A:$D,4,FALSE)="","空文字",VLOOKUP("*"&amp;TRIM($F4296)&amp;"*",dump!$A:$D,4,FALSE)),"NA")</f>
        <v>NA</v>
      </c>
      <c r="T4296" s="867" t="str">
        <f t="shared" ca="1" si="294"/>
        <v>●</v>
      </c>
      <c r="U4296" s="867"/>
      <c r="V4296" s="867"/>
      <c r="W4296" s="867"/>
      <c r="X4296" s="867"/>
      <c r="Y4296" s="867" t="str">
        <f t="shared" si="295"/>
        <v/>
      </c>
      <c r="Z4296" s="867"/>
    </row>
    <row r="4297" spans="1:26" s="325" customFormat="1" ht="30" customHeight="1" outlineLevel="1">
      <c r="A4297" s="321"/>
      <c r="B4297" s="320"/>
      <c r="C4297" s="439"/>
      <c r="D4297" s="328"/>
      <c r="E4297" s="530" t="s">
        <v>15418</v>
      </c>
      <c r="F4297" s="524" t="s">
        <v>15433</v>
      </c>
      <c r="G4297" s="306" t="s">
        <v>15448</v>
      </c>
      <c r="H4297" s="530" t="s">
        <v>9</v>
      </c>
      <c r="I4297" s="526" t="s">
        <v>660</v>
      </c>
      <c r="J4297" s="528" t="s">
        <v>5684</v>
      </c>
      <c r="K4297" s="864" t="str">
        <f t="shared" si="291"/>
        <v/>
      </c>
      <c r="L4297" s="665" t="s">
        <v>3656</v>
      </c>
      <c r="M4297" s="547" t="s">
        <v>3655</v>
      </c>
      <c r="N4297" s="559"/>
      <c r="O4297" s="547"/>
      <c r="P4297" s="596"/>
      <c r="Q4297" s="867" t="str">
        <f t="shared" ca="1" si="292"/>
        <v/>
      </c>
      <c r="R4297" s="867" t="str">
        <f t="shared" ca="1" si="293"/>
        <v/>
      </c>
      <c r="S4297" s="867" t="str">
        <f>IFERROR(IF(VLOOKUP("*"&amp;TRIM($F4297)&amp;"*",dump!$A:$D,4,FALSE)="","空文字",VLOOKUP("*"&amp;TRIM($F4297)&amp;"*",dump!$A:$D,4,FALSE)),"NA")</f>
        <v>NA</v>
      </c>
      <c r="T4297" s="867" t="str">
        <f t="shared" ca="1" si="294"/>
        <v>●</v>
      </c>
      <c r="U4297" s="867"/>
      <c r="V4297" s="867"/>
      <c r="W4297" s="867"/>
      <c r="X4297" s="867"/>
      <c r="Y4297" s="867" t="str">
        <f t="shared" si="295"/>
        <v/>
      </c>
      <c r="Z4297" s="867"/>
    </row>
    <row r="4298" spans="1:26" s="325" customFormat="1" ht="30" customHeight="1" outlineLevel="1">
      <c r="A4298" s="321"/>
      <c r="B4298" s="320"/>
      <c r="C4298" s="439"/>
      <c r="D4298" s="328"/>
      <c r="E4298" s="530" t="s">
        <v>15419</v>
      </c>
      <c r="F4298" s="524" t="s">
        <v>15434</v>
      </c>
      <c r="G4298" s="306" t="s">
        <v>15449</v>
      </c>
      <c r="H4298" s="530" t="s">
        <v>9</v>
      </c>
      <c r="I4298" s="526" t="s">
        <v>660</v>
      </c>
      <c r="J4298" s="528" t="s">
        <v>5684</v>
      </c>
      <c r="K4298" s="864" t="str">
        <f t="shared" si="291"/>
        <v/>
      </c>
      <c r="L4298" s="665" t="s">
        <v>3656</v>
      </c>
      <c r="M4298" s="547" t="s">
        <v>3655</v>
      </c>
      <c r="N4298" s="559"/>
      <c r="O4298" s="547"/>
      <c r="P4298" s="596"/>
      <c r="Q4298" s="867" t="str">
        <f t="shared" ca="1" si="292"/>
        <v/>
      </c>
      <c r="R4298" s="867" t="str">
        <f t="shared" ca="1" si="293"/>
        <v/>
      </c>
      <c r="S4298" s="867" t="str">
        <f>IFERROR(IF(VLOOKUP("*"&amp;TRIM($F4298)&amp;"*",dump!$A:$D,4,FALSE)="","空文字",VLOOKUP("*"&amp;TRIM($F4298)&amp;"*",dump!$A:$D,4,FALSE)),"NA")</f>
        <v>NA</v>
      </c>
      <c r="T4298" s="867" t="str">
        <f t="shared" ca="1" si="294"/>
        <v>●</v>
      </c>
      <c r="U4298" s="867"/>
      <c r="V4298" s="867"/>
      <c r="W4298" s="867"/>
      <c r="X4298" s="867"/>
      <c r="Y4298" s="867" t="str">
        <f t="shared" si="295"/>
        <v/>
      </c>
      <c r="Z4298" s="867"/>
    </row>
    <row r="4299" spans="1:26" s="325" customFormat="1" ht="120" customHeight="1" outlineLevel="1">
      <c r="A4299" s="321"/>
      <c r="B4299" s="320"/>
      <c r="C4299" s="439"/>
      <c r="D4299" s="328"/>
      <c r="E4299" s="530" t="s">
        <v>15420</v>
      </c>
      <c r="F4299" s="524" t="s">
        <v>15435</v>
      </c>
      <c r="G4299" s="306" t="s">
        <v>15450</v>
      </c>
      <c r="H4299" s="530" t="s">
        <v>9</v>
      </c>
      <c r="I4299" s="526" t="s">
        <v>660</v>
      </c>
      <c r="J4299" s="528" t="s">
        <v>5684</v>
      </c>
      <c r="K4299" s="864" t="str">
        <f t="shared" si="291"/>
        <v/>
      </c>
      <c r="L4299" s="665" t="s">
        <v>3656</v>
      </c>
      <c r="M4299" s="547" t="s">
        <v>3655</v>
      </c>
      <c r="N4299" s="559"/>
      <c r="O4299" s="547"/>
      <c r="P4299" s="596"/>
      <c r="Q4299" s="867" t="str">
        <f t="shared" ca="1" si="292"/>
        <v/>
      </c>
      <c r="R4299" s="867" t="str">
        <f t="shared" ca="1" si="293"/>
        <v/>
      </c>
      <c r="S4299" s="867" t="str">
        <f>IFERROR(IF(VLOOKUP("*"&amp;TRIM($F4299)&amp;"*",dump!$A:$D,4,FALSE)="","空文字",VLOOKUP("*"&amp;TRIM($F4299)&amp;"*",dump!$A:$D,4,FALSE)),"NA")</f>
        <v>NA</v>
      </c>
      <c r="T4299" s="867" t="str">
        <f t="shared" ca="1" si="294"/>
        <v>●</v>
      </c>
      <c r="U4299" s="867"/>
      <c r="V4299" s="867"/>
      <c r="W4299" s="867"/>
      <c r="X4299" s="867"/>
      <c r="Y4299" s="867" t="str">
        <f t="shared" si="295"/>
        <v/>
      </c>
      <c r="Z4299" s="867"/>
    </row>
    <row r="4300" spans="1:26" s="325" customFormat="1" ht="60" customHeight="1" outlineLevel="1">
      <c r="A4300" s="321"/>
      <c r="B4300" s="320"/>
      <c r="C4300" s="439"/>
      <c r="D4300" s="328"/>
      <c r="E4300" s="530" t="s">
        <v>15421</v>
      </c>
      <c r="F4300" s="524" t="s">
        <v>15436</v>
      </c>
      <c r="G4300" s="306" t="s">
        <v>15451</v>
      </c>
      <c r="H4300" s="530" t="s">
        <v>9</v>
      </c>
      <c r="I4300" s="526" t="s">
        <v>660</v>
      </c>
      <c r="J4300" s="528" t="s">
        <v>5684</v>
      </c>
      <c r="K4300" s="864" t="str">
        <f t="shared" si="291"/>
        <v/>
      </c>
      <c r="L4300" s="665" t="s">
        <v>3656</v>
      </c>
      <c r="M4300" s="547" t="s">
        <v>3655</v>
      </c>
      <c r="N4300" s="559"/>
      <c r="O4300" s="547"/>
      <c r="P4300" s="596"/>
      <c r="Q4300" s="867" t="str">
        <f t="shared" ca="1" si="292"/>
        <v/>
      </c>
      <c r="R4300" s="867" t="str">
        <f t="shared" ca="1" si="293"/>
        <v/>
      </c>
      <c r="S4300" s="867" t="str">
        <f>IFERROR(IF(VLOOKUP("*"&amp;TRIM($F4300)&amp;"*",dump!$A:$D,4,FALSE)="","空文字",VLOOKUP("*"&amp;TRIM($F4300)&amp;"*",dump!$A:$D,4,FALSE)),"NA")</f>
        <v>NA</v>
      </c>
      <c r="T4300" s="867" t="str">
        <f t="shared" ca="1" si="294"/>
        <v>●</v>
      </c>
      <c r="U4300" s="867"/>
      <c r="V4300" s="867"/>
      <c r="W4300" s="867"/>
      <c r="X4300" s="867"/>
      <c r="Y4300" s="867" t="str">
        <f t="shared" si="295"/>
        <v/>
      </c>
      <c r="Z4300" s="867"/>
    </row>
    <row r="4301" spans="1:26" s="325" customFormat="1" ht="60" customHeight="1" outlineLevel="1">
      <c r="A4301" s="321"/>
      <c r="B4301" s="320"/>
      <c r="C4301" s="439"/>
      <c r="D4301" s="328"/>
      <c r="E4301" s="530" t="s">
        <v>15422</v>
      </c>
      <c r="F4301" s="524" t="s">
        <v>15437</v>
      </c>
      <c r="G4301" s="306" t="s">
        <v>15452</v>
      </c>
      <c r="H4301" s="530" t="s">
        <v>9</v>
      </c>
      <c r="I4301" s="526" t="s">
        <v>660</v>
      </c>
      <c r="J4301" s="528" t="s">
        <v>5684</v>
      </c>
      <c r="K4301" s="864" t="str">
        <f t="shared" ref="K4301:K4364" si="296">IF(AND(M4301="", O4301="", N4301&lt;&gt;""), "○", "")</f>
        <v/>
      </c>
      <c r="L4301" s="665" t="s">
        <v>3656</v>
      </c>
      <c r="M4301" s="547" t="s">
        <v>3655</v>
      </c>
      <c r="N4301" s="559"/>
      <c r="O4301" s="547"/>
      <c r="P4301" s="596"/>
      <c r="Q4301" s="867" t="str">
        <f t="shared" ref="Q4301:Q4364" ca="1" si="297">IF(P4301="","",IF(P4301="←",IF(OFFSET($J4301,0,MATCH(MID(M4301,1,FIND("の",M4301,1)-1), $L$11:$BA$11,0)+4,1,1)="","",OFFSET($L4301,0,MATCH(MID(M4301,1,FIND("の",M4301,1)-1), $L$11:$BA$11,0)+4,1,1)),P4301))</f>
        <v/>
      </c>
      <c r="R4301" s="867" t="str">
        <f t="shared" ref="R4301:R4364" ca="1" si="298">IF(COUNTIF(Q4301,"*(*"),MID(Q4301,FIND("(",Q4301,1)+1,FIND(")",Q4301,1)-FIND("(",Q4301,1)-1),IF(COUNTIF(Q4301,"*""*"),MID(Q4301,FIND("""",Q4301,1)+1,LEN(Q4301)-2),IF(COUNTIF(Q4301,"*：*"),RIGHT(Q4301,LEN(Q4301)-(FIND("：",Q4301))),Q4301)))</f>
        <v/>
      </c>
      <c r="S4301" s="867" t="str">
        <f>IFERROR(IF(VLOOKUP("*"&amp;TRIM($F4301)&amp;"*",dump!$A:$D,4,FALSE)="","空文字",VLOOKUP("*"&amp;TRIM($F4301)&amp;"*",dump!$A:$D,4,FALSE)),"NA")</f>
        <v>NA</v>
      </c>
      <c r="T4301" s="867" t="str">
        <f t="shared" ref="T4301:T4364" ca="1" si="299">IF($K4301&lt;&gt;"",IF($E4301&lt;&gt;"","■",""),IF(AND(R4301="",S4301="NA"),"●", IF(EXACT(R4301,S4301),"●","×")))</f>
        <v>●</v>
      </c>
      <c r="U4301" s="867"/>
      <c r="V4301" s="867"/>
      <c r="W4301" s="867"/>
      <c r="X4301" s="867"/>
      <c r="Y4301" s="867" t="str">
        <f t="shared" ref="Y4301:Y4364" si="300">IF(U4301="●","●","")</f>
        <v/>
      </c>
      <c r="Z4301" s="867"/>
    </row>
    <row r="4302" spans="1:26" s="325" customFormat="1" ht="60" customHeight="1" outlineLevel="1">
      <c r="A4302" s="321"/>
      <c r="B4302" s="320"/>
      <c r="C4302" s="439"/>
      <c r="D4302" s="328"/>
      <c r="E4302" s="530" t="s">
        <v>15423</v>
      </c>
      <c r="F4302" s="524" t="s">
        <v>15438</v>
      </c>
      <c r="G4302" s="306" t="s">
        <v>15453</v>
      </c>
      <c r="H4302" s="530" t="s">
        <v>9</v>
      </c>
      <c r="I4302" s="526" t="s">
        <v>660</v>
      </c>
      <c r="J4302" s="528" t="s">
        <v>5684</v>
      </c>
      <c r="K4302" s="864" t="str">
        <f t="shared" si="296"/>
        <v/>
      </c>
      <c r="L4302" s="665" t="s">
        <v>3656</v>
      </c>
      <c r="M4302" s="547" t="s">
        <v>3655</v>
      </c>
      <c r="N4302" s="559"/>
      <c r="O4302" s="547"/>
      <c r="P4302" s="596"/>
      <c r="Q4302" s="867" t="str">
        <f t="shared" ca="1" si="297"/>
        <v/>
      </c>
      <c r="R4302" s="867" t="str">
        <f t="shared" ca="1" si="298"/>
        <v/>
      </c>
      <c r="S4302" s="867" t="str">
        <f>IFERROR(IF(VLOOKUP("*"&amp;TRIM($F4302)&amp;"*",dump!$A:$D,4,FALSE)="","空文字",VLOOKUP("*"&amp;TRIM($F4302)&amp;"*",dump!$A:$D,4,FALSE)),"NA")</f>
        <v>NA</v>
      </c>
      <c r="T4302" s="867" t="str">
        <f t="shared" ca="1" si="299"/>
        <v>●</v>
      </c>
      <c r="U4302" s="867"/>
      <c r="V4302" s="867"/>
      <c r="W4302" s="867"/>
      <c r="X4302" s="867"/>
      <c r="Y4302" s="867" t="str">
        <f t="shared" si="300"/>
        <v/>
      </c>
      <c r="Z4302" s="867"/>
    </row>
    <row r="4303" spans="1:26" s="325" customFormat="1" ht="60" customHeight="1" outlineLevel="1">
      <c r="A4303" s="321"/>
      <c r="B4303" s="320"/>
      <c r="C4303" s="439"/>
      <c r="D4303" s="328"/>
      <c r="E4303" s="530" t="s">
        <v>15424</v>
      </c>
      <c r="F4303" s="524" t="s">
        <v>15439</v>
      </c>
      <c r="G4303" s="306" t="s">
        <v>15454</v>
      </c>
      <c r="H4303" s="530" t="s">
        <v>9</v>
      </c>
      <c r="I4303" s="526" t="s">
        <v>660</v>
      </c>
      <c r="J4303" s="528" t="s">
        <v>5684</v>
      </c>
      <c r="K4303" s="864" t="str">
        <f t="shared" si="296"/>
        <v/>
      </c>
      <c r="L4303" s="665" t="s">
        <v>3656</v>
      </c>
      <c r="M4303" s="547" t="s">
        <v>3655</v>
      </c>
      <c r="N4303" s="559"/>
      <c r="O4303" s="547"/>
      <c r="P4303" s="596"/>
      <c r="Q4303" s="867" t="str">
        <f t="shared" ca="1" si="297"/>
        <v/>
      </c>
      <c r="R4303" s="867" t="str">
        <f t="shared" ca="1" si="298"/>
        <v/>
      </c>
      <c r="S4303" s="867" t="str">
        <f>IFERROR(IF(VLOOKUP("*"&amp;TRIM($F4303)&amp;"*",dump!$A:$D,4,FALSE)="","空文字",VLOOKUP("*"&amp;TRIM($F4303)&amp;"*",dump!$A:$D,4,FALSE)),"NA")</f>
        <v>NA</v>
      </c>
      <c r="T4303" s="867" t="str">
        <f t="shared" ca="1" si="299"/>
        <v>●</v>
      </c>
      <c r="U4303" s="867"/>
      <c r="V4303" s="867"/>
      <c r="W4303" s="867"/>
      <c r="X4303" s="867"/>
      <c r="Y4303" s="867" t="str">
        <f t="shared" si="300"/>
        <v/>
      </c>
      <c r="Z4303" s="867"/>
    </row>
    <row r="4304" spans="1:26" s="325" customFormat="1" ht="60" customHeight="1" outlineLevel="1">
      <c r="A4304" s="321"/>
      <c r="B4304" s="320"/>
      <c r="C4304" s="439"/>
      <c r="D4304" s="328"/>
      <c r="E4304" s="530" t="s">
        <v>15425</v>
      </c>
      <c r="F4304" s="524" t="s">
        <v>15440</v>
      </c>
      <c r="G4304" s="306" t="s">
        <v>15455</v>
      </c>
      <c r="H4304" s="530" t="s">
        <v>9</v>
      </c>
      <c r="I4304" s="526" t="s">
        <v>660</v>
      </c>
      <c r="J4304" s="528" t="s">
        <v>5684</v>
      </c>
      <c r="K4304" s="864" t="str">
        <f t="shared" si="296"/>
        <v/>
      </c>
      <c r="L4304" s="665" t="s">
        <v>3656</v>
      </c>
      <c r="M4304" s="547" t="s">
        <v>3655</v>
      </c>
      <c r="N4304" s="559"/>
      <c r="O4304" s="547"/>
      <c r="P4304" s="596"/>
      <c r="Q4304" s="867" t="str">
        <f t="shared" ca="1" si="297"/>
        <v/>
      </c>
      <c r="R4304" s="867" t="str">
        <f t="shared" ca="1" si="298"/>
        <v/>
      </c>
      <c r="S4304" s="867" t="str">
        <f>IFERROR(IF(VLOOKUP("*"&amp;TRIM($F4304)&amp;"*",dump!$A:$D,4,FALSE)="","空文字",VLOOKUP("*"&amp;TRIM($F4304)&amp;"*",dump!$A:$D,4,FALSE)),"NA")</f>
        <v>NA</v>
      </c>
      <c r="T4304" s="867" t="str">
        <f t="shared" ca="1" si="299"/>
        <v>●</v>
      </c>
      <c r="U4304" s="867"/>
      <c r="V4304" s="867"/>
      <c r="W4304" s="867"/>
      <c r="X4304" s="867"/>
      <c r="Y4304" s="867" t="str">
        <f t="shared" si="300"/>
        <v/>
      </c>
      <c r="Z4304" s="867"/>
    </row>
    <row r="4305" spans="1:26" s="325" customFormat="1" ht="45" customHeight="1" outlineLevel="1">
      <c r="A4305" s="321"/>
      <c r="B4305" s="320"/>
      <c r="C4305" s="439"/>
      <c r="D4305" s="328"/>
      <c r="E4305" s="530" t="s">
        <v>15426</v>
      </c>
      <c r="F4305" s="524" t="s">
        <v>15441</v>
      </c>
      <c r="G4305" s="306" t="s">
        <v>15456</v>
      </c>
      <c r="H4305" s="530" t="s">
        <v>9</v>
      </c>
      <c r="I4305" s="526" t="s">
        <v>660</v>
      </c>
      <c r="J4305" s="528" t="s">
        <v>5684</v>
      </c>
      <c r="K4305" s="864" t="str">
        <f t="shared" si="296"/>
        <v/>
      </c>
      <c r="L4305" s="665" t="s">
        <v>3656</v>
      </c>
      <c r="M4305" s="547" t="s">
        <v>3655</v>
      </c>
      <c r="N4305" s="559"/>
      <c r="O4305" s="547"/>
      <c r="P4305" s="596"/>
      <c r="Q4305" s="867" t="str">
        <f t="shared" ca="1" si="297"/>
        <v/>
      </c>
      <c r="R4305" s="867" t="str">
        <f t="shared" ca="1" si="298"/>
        <v/>
      </c>
      <c r="S4305" s="867" t="str">
        <f>IFERROR(IF(VLOOKUP("*"&amp;TRIM($F4305)&amp;"*",dump!$A:$D,4,FALSE)="","空文字",VLOOKUP("*"&amp;TRIM($F4305)&amp;"*",dump!$A:$D,4,FALSE)),"NA")</f>
        <v>NA</v>
      </c>
      <c r="T4305" s="867" t="str">
        <f t="shared" ca="1" si="299"/>
        <v>●</v>
      </c>
      <c r="U4305" s="867"/>
      <c r="V4305" s="867"/>
      <c r="W4305" s="867"/>
      <c r="X4305" s="867"/>
      <c r="Y4305" s="867" t="str">
        <f t="shared" si="300"/>
        <v/>
      </c>
      <c r="Z4305" s="867"/>
    </row>
    <row r="4306" spans="1:26" s="325" customFormat="1" ht="45" customHeight="1" outlineLevel="1">
      <c r="A4306" s="321"/>
      <c r="B4306" s="320"/>
      <c r="C4306" s="439"/>
      <c r="D4306" s="328"/>
      <c r="E4306" s="530" t="s">
        <v>15427</v>
      </c>
      <c r="F4306" s="524" t="s">
        <v>15442</v>
      </c>
      <c r="G4306" s="306" t="s">
        <v>15457</v>
      </c>
      <c r="H4306" s="530" t="s">
        <v>9</v>
      </c>
      <c r="I4306" s="526" t="s">
        <v>660</v>
      </c>
      <c r="J4306" s="528" t="s">
        <v>5684</v>
      </c>
      <c r="K4306" s="864" t="str">
        <f t="shared" si="296"/>
        <v/>
      </c>
      <c r="L4306" s="665" t="s">
        <v>3656</v>
      </c>
      <c r="M4306" s="547" t="s">
        <v>3655</v>
      </c>
      <c r="N4306" s="559"/>
      <c r="O4306" s="547"/>
      <c r="P4306" s="596"/>
      <c r="Q4306" s="867" t="str">
        <f t="shared" ca="1" si="297"/>
        <v/>
      </c>
      <c r="R4306" s="867" t="str">
        <f t="shared" ca="1" si="298"/>
        <v/>
      </c>
      <c r="S4306" s="867" t="str">
        <f>IFERROR(IF(VLOOKUP("*"&amp;TRIM($F4306)&amp;"*",dump!$A:$D,4,FALSE)="","空文字",VLOOKUP("*"&amp;TRIM($F4306)&amp;"*",dump!$A:$D,4,FALSE)),"NA")</f>
        <v>NA</v>
      </c>
      <c r="T4306" s="867" t="str">
        <f t="shared" ca="1" si="299"/>
        <v>●</v>
      </c>
      <c r="U4306" s="867"/>
      <c r="V4306" s="867"/>
      <c r="W4306" s="867"/>
      <c r="X4306" s="867"/>
      <c r="Y4306" s="867" t="str">
        <f t="shared" si="300"/>
        <v/>
      </c>
      <c r="Z4306" s="867"/>
    </row>
    <row r="4307" spans="1:26" s="325" customFormat="1" ht="45" customHeight="1" outlineLevel="1">
      <c r="A4307" s="321"/>
      <c r="B4307" s="320"/>
      <c r="C4307" s="439"/>
      <c r="D4307" s="328"/>
      <c r="E4307" s="318" t="s">
        <v>15428</v>
      </c>
      <c r="F4307" s="524" t="s">
        <v>15443</v>
      </c>
      <c r="G4307" s="306" t="s">
        <v>15458</v>
      </c>
      <c r="H4307" s="530" t="s">
        <v>9</v>
      </c>
      <c r="I4307" s="526" t="s">
        <v>660</v>
      </c>
      <c r="J4307" s="528" t="s">
        <v>5684</v>
      </c>
      <c r="K4307" s="864" t="str">
        <f t="shared" si="296"/>
        <v/>
      </c>
      <c r="L4307" s="665" t="s">
        <v>3656</v>
      </c>
      <c r="M4307" s="547" t="s">
        <v>3655</v>
      </c>
      <c r="N4307" s="559"/>
      <c r="O4307" s="547"/>
      <c r="P4307" s="596"/>
      <c r="Q4307" s="867" t="str">
        <f t="shared" ca="1" si="297"/>
        <v/>
      </c>
      <c r="R4307" s="867" t="str">
        <f t="shared" ca="1" si="298"/>
        <v/>
      </c>
      <c r="S4307" s="867" t="str">
        <f>IFERROR(IF(VLOOKUP("*"&amp;TRIM($F4307)&amp;"*",dump!$A:$D,4,FALSE)="","空文字",VLOOKUP("*"&amp;TRIM($F4307)&amp;"*",dump!$A:$D,4,FALSE)),"NA")</f>
        <v>NA</v>
      </c>
      <c r="T4307" s="867" t="str">
        <f t="shared" ca="1" si="299"/>
        <v>●</v>
      </c>
      <c r="U4307" s="867"/>
      <c r="V4307" s="867"/>
      <c r="W4307" s="867"/>
      <c r="X4307" s="867"/>
      <c r="Y4307" s="867" t="str">
        <f t="shared" si="300"/>
        <v/>
      </c>
      <c r="Z4307" s="867"/>
    </row>
    <row r="4308" spans="1:26" s="325" customFormat="1" ht="45" customHeight="1" outlineLevel="1">
      <c r="A4308" s="321"/>
      <c r="B4308" s="320"/>
      <c r="C4308" s="439"/>
      <c r="D4308" s="328"/>
      <c r="E4308" s="318" t="s">
        <v>16697</v>
      </c>
      <c r="F4308" s="524" t="s">
        <v>16698</v>
      </c>
      <c r="G4308" s="306" t="s">
        <v>16699</v>
      </c>
      <c r="H4308" s="530" t="s">
        <v>9</v>
      </c>
      <c r="I4308" s="526" t="s">
        <v>660</v>
      </c>
      <c r="J4308" s="528" t="s">
        <v>5684</v>
      </c>
      <c r="K4308" s="864" t="str">
        <f t="shared" si="296"/>
        <v/>
      </c>
      <c r="L4308" s="665" t="s">
        <v>3656</v>
      </c>
      <c r="M4308" s="547" t="s">
        <v>3655</v>
      </c>
      <c r="N4308" s="641" t="s">
        <v>19019</v>
      </c>
      <c r="O4308" s="547"/>
      <c r="P4308" s="550"/>
      <c r="Q4308" s="867" t="str">
        <f t="shared" ca="1" si="297"/>
        <v/>
      </c>
      <c r="R4308" s="867" t="str">
        <f t="shared" ca="1" si="298"/>
        <v/>
      </c>
      <c r="S4308" s="867" t="str">
        <f>IFERROR(IF(VLOOKUP("*"&amp;TRIM($F4308)&amp;"*",dump!$A:$D,4,FALSE)="","空文字",VLOOKUP("*"&amp;TRIM($F4308)&amp;"*",dump!$A:$D,4,FALSE)),"NA")</f>
        <v>NA</v>
      </c>
      <c r="T4308" s="867" t="str">
        <f t="shared" ca="1" si="299"/>
        <v>●</v>
      </c>
      <c r="U4308" s="867"/>
      <c r="V4308" s="867"/>
      <c r="W4308" s="867"/>
      <c r="X4308" s="867"/>
      <c r="Y4308" s="867" t="str">
        <f t="shared" si="300"/>
        <v/>
      </c>
      <c r="Z4308" s="867"/>
    </row>
    <row r="4309" spans="1:26" s="325" customFormat="1" ht="45" customHeight="1" outlineLevel="1">
      <c r="A4309" s="321"/>
      <c r="B4309" s="320"/>
      <c r="C4309" s="439"/>
      <c r="D4309" s="328"/>
      <c r="E4309" s="318" t="s">
        <v>16700</v>
      </c>
      <c r="F4309" s="524" t="s">
        <v>16701</v>
      </c>
      <c r="G4309" s="306" t="s">
        <v>16702</v>
      </c>
      <c r="H4309" s="530" t="s">
        <v>9</v>
      </c>
      <c r="I4309" s="526" t="s">
        <v>660</v>
      </c>
      <c r="J4309" s="528" t="s">
        <v>5684</v>
      </c>
      <c r="K4309" s="864" t="str">
        <f t="shared" si="296"/>
        <v/>
      </c>
      <c r="L4309" s="665" t="s">
        <v>3656</v>
      </c>
      <c r="M4309" s="547" t="s">
        <v>3655</v>
      </c>
      <c r="N4309" s="641" t="s">
        <v>19020</v>
      </c>
      <c r="O4309" s="547"/>
      <c r="P4309" s="550"/>
      <c r="Q4309" s="867" t="str">
        <f t="shared" ca="1" si="297"/>
        <v/>
      </c>
      <c r="R4309" s="867" t="str">
        <f t="shared" ca="1" si="298"/>
        <v/>
      </c>
      <c r="S4309" s="867" t="str">
        <f>IFERROR(IF(VLOOKUP("*"&amp;TRIM($F4309)&amp;"*",dump!$A:$D,4,FALSE)="","空文字",VLOOKUP("*"&amp;TRIM($F4309)&amp;"*",dump!$A:$D,4,FALSE)),"NA")</f>
        <v>NA</v>
      </c>
      <c r="T4309" s="867" t="str">
        <f t="shared" ca="1" si="299"/>
        <v>●</v>
      </c>
      <c r="U4309" s="867"/>
      <c r="V4309" s="867"/>
      <c r="W4309" s="867"/>
      <c r="X4309" s="867"/>
      <c r="Y4309" s="867" t="str">
        <f t="shared" si="300"/>
        <v/>
      </c>
      <c r="Z4309" s="867"/>
    </row>
    <row r="4310" spans="1:26" s="325" customFormat="1" ht="45" customHeight="1" outlineLevel="1">
      <c r="A4310" s="321"/>
      <c r="B4310" s="320"/>
      <c r="C4310" s="439"/>
      <c r="D4310" s="328"/>
      <c r="E4310" s="318" t="s">
        <v>16703</v>
      </c>
      <c r="F4310" s="524" t="s">
        <v>16704</v>
      </c>
      <c r="G4310" s="306" t="s">
        <v>16705</v>
      </c>
      <c r="H4310" s="530" t="s">
        <v>9</v>
      </c>
      <c r="I4310" s="526" t="s">
        <v>660</v>
      </c>
      <c r="J4310" s="528" t="s">
        <v>5684</v>
      </c>
      <c r="K4310" s="864" t="str">
        <f t="shared" si="296"/>
        <v/>
      </c>
      <c r="L4310" s="665" t="s">
        <v>3656</v>
      </c>
      <c r="M4310" s="547" t="s">
        <v>3655</v>
      </c>
      <c r="N4310" s="641" t="s">
        <v>19021</v>
      </c>
      <c r="O4310" s="547"/>
      <c r="P4310" s="550"/>
      <c r="Q4310" s="867" t="str">
        <f t="shared" ca="1" si="297"/>
        <v/>
      </c>
      <c r="R4310" s="867" t="str">
        <f t="shared" ca="1" si="298"/>
        <v/>
      </c>
      <c r="S4310" s="867" t="str">
        <f>IFERROR(IF(VLOOKUP("*"&amp;TRIM($F4310)&amp;"*",dump!$A:$D,4,FALSE)="","空文字",VLOOKUP("*"&amp;TRIM($F4310)&amp;"*",dump!$A:$D,4,FALSE)),"NA")</f>
        <v>NA</v>
      </c>
      <c r="T4310" s="867" t="str">
        <f t="shared" ca="1" si="299"/>
        <v>●</v>
      </c>
      <c r="U4310" s="867"/>
      <c r="V4310" s="867"/>
      <c r="W4310" s="867"/>
      <c r="X4310" s="867"/>
      <c r="Y4310" s="867" t="str">
        <f t="shared" si="300"/>
        <v/>
      </c>
      <c r="Z4310" s="867"/>
    </row>
    <row r="4311" spans="1:26" s="325" customFormat="1" ht="45" customHeight="1" outlineLevel="1">
      <c r="A4311" s="321"/>
      <c r="B4311" s="320"/>
      <c r="C4311" s="439"/>
      <c r="D4311" s="328"/>
      <c r="E4311" s="318" t="s">
        <v>16706</v>
      </c>
      <c r="F4311" s="524" t="s">
        <v>16707</v>
      </c>
      <c r="G4311" s="306" t="s">
        <v>16708</v>
      </c>
      <c r="H4311" s="530" t="s">
        <v>9</v>
      </c>
      <c r="I4311" s="526" t="s">
        <v>660</v>
      </c>
      <c r="J4311" s="528" t="s">
        <v>5684</v>
      </c>
      <c r="K4311" s="864" t="str">
        <f t="shared" si="296"/>
        <v/>
      </c>
      <c r="L4311" s="665" t="s">
        <v>3656</v>
      </c>
      <c r="M4311" s="547" t="s">
        <v>3655</v>
      </c>
      <c r="N4311" s="641" t="s">
        <v>19022</v>
      </c>
      <c r="O4311" s="547"/>
      <c r="P4311" s="550"/>
      <c r="Q4311" s="867" t="str">
        <f t="shared" ca="1" si="297"/>
        <v/>
      </c>
      <c r="R4311" s="867" t="str">
        <f t="shared" ca="1" si="298"/>
        <v/>
      </c>
      <c r="S4311" s="867" t="str">
        <f>IFERROR(IF(VLOOKUP("*"&amp;TRIM($F4311)&amp;"*",dump!$A:$D,4,FALSE)="","空文字",VLOOKUP("*"&amp;TRIM($F4311)&amp;"*",dump!$A:$D,4,FALSE)),"NA")</f>
        <v>NA</v>
      </c>
      <c r="T4311" s="867" t="str">
        <f t="shared" ca="1" si="299"/>
        <v>●</v>
      </c>
      <c r="U4311" s="867"/>
      <c r="V4311" s="867"/>
      <c r="W4311" s="867"/>
      <c r="X4311" s="867"/>
      <c r="Y4311" s="867" t="str">
        <f t="shared" si="300"/>
        <v/>
      </c>
      <c r="Z4311" s="867"/>
    </row>
    <row r="4312" spans="1:26" s="325" customFormat="1" ht="45" customHeight="1" outlineLevel="1">
      <c r="A4312" s="321"/>
      <c r="B4312" s="320"/>
      <c r="C4312" s="439"/>
      <c r="D4312" s="328"/>
      <c r="E4312" s="318" t="s">
        <v>16709</v>
      </c>
      <c r="F4312" s="524" t="s">
        <v>16710</v>
      </c>
      <c r="G4312" s="306" t="s">
        <v>16711</v>
      </c>
      <c r="H4312" s="530" t="s">
        <v>9</v>
      </c>
      <c r="I4312" s="526" t="s">
        <v>660</v>
      </c>
      <c r="J4312" s="528" t="s">
        <v>5684</v>
      </c>
      <c r="K4312" s="864" t="str">
        <f t="shared" si="296"/>
        <v/>
      </c>
      <c r="L4312" s="665" t="s">
        <v>3656</v>
      </c>
      <c r="M4312" s="547" t="s">
        <v>3655</v>
      </c>
      <c r="N4312" s="641" t="s">
        <v>19023</v>
      </c>
      <c r="O4312" s="547"/>
      <c r="P4312" s="550"/>
      <c r="Q4312" s="867" t="str">
        <f t="shared" ca="1" si="297"/>
        <v/>
      </c>
      <c r="R4312" s="867" t="str">
        <f t="shared" ca="1" si="298"/>
        <v/>
      </c>
      <c r="S4312" s="867" t="str">
        <f>IFERROR(IF(VLOOKUP("*"&amp;TRIM($F4312)&amp;"*",dump!$A:$D,4,FALSE)="","空文字",VLOOKUP("*"&amp;TRIM($F4312)&amp;"*",dump!$A:$D,4,FALSE)),"NA")</f>
        <v>NA</v>
      </c>
      <c r="T4312" s="867" t="str">
        <f t="shared" ca="1" si="299"/>
        <v>●</v>
      </c>
      <c r="U4312" s="867"/>
      <c r="V4312" s="867"/>
      <c r="W4312" s="867"/>
      <c r="X4312" s="867"/>
      <c r="Y4312" s="867" t="str">
        <f t="shared" si="300"/>
        <v/>
      </c>
      <c r="Z4312" s="867"/>
    </row>
    <row r="4313" spans="1:26" s="325" customFormat="1" ht="45" customHeight="1" outlineLevel="1">
      <c r="A4313" s="321"/>
      <c r="B4313" s="320"/>
      <c r="C4313" s="439"/>
      <c r="D4313" s="328"/>
      <c r="E4313" s="318" t="s">
        <v>16712</v>
      </c>
      <c r="F4313" s="524" t="s">
        <v>16713</v>
      </c>
      <c r="G4313" s="306" t="s">
        <v>16714</v>
      </c>
      <c r="H4313" s="530" t="s">
        <v>9</v>
      </c>
      <c r="I4313" s="526" t="s">
        <v>660</v>
      </c>
      <c r="J4313" s="528" t="s">
        <v>5684</v>
      </c>
      <c r="K4313" s="864" t="str">
        <f t="shared" si="296"/>
        <v/>
      </c>
      <c r="L4313" s="665" t="s">
        <v>3656</v>
      </c>
      <c r="M4313" s="547" t="s">
        <v>3655</v>
      </c>
      <c r="N4313" s="641" t="s">
        <v>19024</v>
      </c>
      <c r="O4313" s="547"/>
      <c r="P4313" s="550"/>
      <c r="Q4313" s="867" t="str">
        <f t="shared" ca="1" si="297"/>
        <v/>
      </c>
      <c r="R4313" s="867" t="str">
        <f t="shared" ca="1" si="298"/>
        <v/>
      </c>
      <c r="S4313" s="867" t="str">
        <f>IFERROR(IF(VLOOKUP("*"&amp;TRIM($F4313)&amp;"*",dump!$A:$D,4,FALSE)="","空文字",VLOOKUP("*"&amp;TRIM($F4313)&amp;"*",dump!$A:$D,4,FALSE)),"NA")</f>
        <v>NA</v>
      </c>
      <c r="T4313" s="867" t="str">
        <f t="shared" ca="1" si="299"/>
        <v>●</v>
      </c>
      <c r="U4313" s="867"/>
      <c r="V4313" s="867"/>
      <c r="W4313" s="867"/>
      <c r="X4313" s="867"/>
      <c r="Y4313" s="867" t="str">
        <f t="shared" si="300"/>
        <v/>
      </c>
      <c r="Z4313" s="867"/>
    </row>
    <row r="4314" spans="1:26" s="325" customFormat="1" ht="45" customHeight="1" outlineLevel="1">
      <c r="A4314" s="321"/>
      <c r="B4314" s="320"/>
      <c r="C4314" s="439"/>
      <c r="D4314" s="328"/>
      <c r="E4314" s="318" t="s">
        <v>16715</v>
      </c>
      <c r="F4314" s="524" t="s">
        <v>16716</v>
      </c>
      <c r="G4314" s="306" t="s">
        <v>16717</v>
      </c>
      <c r="H4314" s="530" t="s">
        <v>9</v>
      </c>
      <c r="I4314" s="526" t="s">
        <v>660</v>
      </c>
      <c r="J4314" s="528" t="s">
        <v>5684</v>
      </c>
      <c r="K4314" s="864" t="str">
        <f t="shared" si="296"/>
        <v/>
      </c>
      <c r="L4314" s="665" t="s">
        <v>3656</v>
      </c>
      <c r="M4314" s="547" t="s">
        <v>3655</v>
      </c>
      <c r="N4314" s="641" t="s">
        <v>19025</v>
      </c>
      <c r="O4314" s="547"/>
      <c r="P4314" s="550"/>
      <c r="Q4314" s="867" t="str">
        <f t="shared" ca="1" si="297"/>
        <v/>
      </c>
      <c r="R4314" s="867" t="str">
        <f t="shared" ca="1" si="298"/>
        <v/>
      </c>
      <c r="S4314" s="867" t="str">
        <f>IFERROR(IF(VLOOKUP("*"&amp;TRIM($F4314)&amp;"*",dump!$A:$D,4,FALSE)="","空文字",VLOOKUP("*"&amp;TRIM($F4314)&amp;"*",dump!$A:$D,4,FALSE)),"NA")</f>
        <v>NA</v>
      </c>
      <c r="T4314" s="867" t="str">
        <f t="shared" ca="1" si="299"/>
        <v>●</v>
      </c>
      <c r="U4314" s="867"/>
      <c r="V4314" s="867"/>
      <c r="W4314" s="867"/>
      <c r="X4314" s="867"/>
      <c r="Y4314" s="867" t="str">
        <f t="shared" si="300"/>
        <v/>
      </c>
      <c r="Z4314" s="867"/>
    </row>
    <row r="4315" spans="1:26" s="325" customFormat="1" ht="45" customHeight="1" outlineLevel="1">
      <c r="A4315" s="321"/>
      <c r="B4315" s="320"/>
      <c r="C4315" s="439"/>
      <c r="D4315" s="328"/>
      <c r="E4315" s="318" t="s">
        <v>16718</v>
      </c>
      <c r="F4315" s="524" t="s">
        <v>16719</v>
      </c>
      <c r="G4315" s="306" t="s">
        <v>16720</v>
      </c>
      <c r="H4315" s="530" t="s">
        <v>9</v>
      </c>
      <c r="I4315" s="526" t="s">
        <v>660</v>
      </c>
      <c r="J4315" s="528" t="s">
        <v>5684</v>
      </c>
      <c r="K4315" s="864" t="str">
        <f t="shared" si="296"/>
        <v/>
      </c>
      <c r="L4315" s="665" t="s">
        <v>3656</v>
      </c>
      <c r="M4315" s="547" t="s">
        <v>3655</v>
      </c>
      <c r="N4315" s="641" t="s">
        <v>19026</v>
      </c>
      <c r="O4315" s="547"/>
      <c r="P4315" s="550"/>
      <c r="Q4315" s="867" t="str">
        <f t="shared" ca="1" si="297"/>
        <v/>
      </c>
      <c r="R4315" s="867" t="str">
        <f t="shared" ca="1" si="298"/>
        <v/>
      </c>
      <c r="S4315" s="867" t="str">
        <f>IFERROR(IF(VLOOKUP("*"&amp;TRIM($F4315)&amp;"*",dump!$A:$D,4,FALSE)="","空文字",VLOOKUP("*"&amp;TRIM($F4315)&amp;"*",dump!$A:$D,4,FALSE)),"NA")</f>
        <v>NA</v>
      </c>
      <c r="T4315" s="867" t="str">
        <f t="shared" ca="1" si="299"/>
        <v>●</v>
      </c>
      <c r="U4315" s="867"/>
      <c r="V4315" s="867"/>
      <c r="W4315" s="867"/>
      <c r="X4315" s="867"/>
      <c r="Y4315" s="867" t="str">
        <f t="shared" si="300"/>
        <v/>
      </c>
      <c r="Z4315" s="867"/>
    </row>
    <row r="4316" spans="1:26" s="325" customFormat="1" ht="45" customHeight="1" outlineLevel="1">
      <c r="A4316" s="321"/>
      <c r="B4316" s="320"/>
      <c r="C4316" s="439"/>
      <c r="D4316" s="328"/>
      <c r="E4316" s="318" t="s">
        <v>16721</v>
      </c>
      <c r="F4316" s="524" t="s">
        <v>16722</v>
      </c>
      <c r="G4316" s="306" t="s">
        <v>16723</v>
      </c>
      <c r="H4316" s="530" t="s">
        <v>9</v>
      </c>
      <c r="I4316" s="526" t="s">
        <v>660</v>
      </c>
      <c r="J4316" s="528" t="s">
        <v>5684</v>
      </c>
      <c r="K4316" s="864" t="str">
        <f t="shared" si="296"/>
        <v/>
      </c>
      <c r="L4316" s="665" t="s">
        <v>3656</v>
      </c>
      <c r="M4316" s="547" t="s">
        <v>3655</v>
      </c>
      <c r="N4316" s="641" t="s">
        <v>19027</v>
      </c>
      <c r="O4316" s="547"/>
      <c r="P4316" s="550"/>
      <c r="Q4316" s="867" t="str">
        <f t="shared" ca="1" si="297"/>
        <v/>
      </c>
      <c r="R4316" s="867" t="str">
        <f t="shared" ca="1" si="298"/>
        <v/>
      </c>
      <c r="S4316" s="867" t="str">
        <f>IFERROR(IF(VLOOKUP("*"&amp;TRIM($F4316)&amp;"*",dump!$A:$D,4,FALSE)="","空文字",VLOOKUP("*"&amp;TRIM($F4316)&amp;"*",dump!$A:$D,4,FALSE)),"NA")</f>
        <v>NA</v>
      </c>
      <c r="T4316" s="867" t="str">
        <f t="shared" ca="1" si="299"/>
        <v>●</v>
      </c>
      <c r="U4316" s="867"/>
      <c r="V4316" s="867"/>
      <c r="W4316" s="867"/>
      <c r="X4316" s="867"/>
      <c r="Y4316" s="867" t="str">
        <f t="shared" si="300"/>
        <v/>
      </c>
      <c r="Z4316" s="867"/>
    </row>
    <row r="4317" spans="1:26" s="325" customFormat="1" ht="45" customHeight="1" outlineLevel="1">
      <c r="A4317" s="321"/>
      <c r="B4317" s="320"/>
      <c r="C4317" s="439"/>
      <c r="D4317" s="328"/>
      <c r="E4317" s="318" t="s">
        <v>16724</v>
      </c>
      <c r="F4317" s="524" t="s">
        <v>16725</v>
      </c>
      <c r="G4317" s="306" t="s">
        <v>16726</v>
      </c>
      <c r="H4317" s="530" t="s">
        <v>9</v>
      </c>
      <c r="I4317" s="526" t="s">
        <v>660</v>
      </c>
      <c r="J4317" s="528" t="s">
        <v>5684</v>
      </c>
      <c r="K4317" s="864" t="str">
        <f t="shared" si="296"/>
        <v/>
      </c>
      <c r="L4317" s="665" t="s">
        <v>3656</v>
      </c>
      <c r="M4317" s="547" t="s">
        <v>3655</v>
      </c>
      <c r="N4317" s="641" t="s">
        <v>19028</v>
      </c>
      <c r="O4317" s="547"/>
      <c r="P4317" s="550"/>
      <c r="Q4317" s="867" t="str">
        <f t="shared" ca="1" si="297"/>
        <v/>
      </c>
      <c r="R4317" s="867" t="str">
        <f t="shared" ca="1" si="298"/>
        <v/>
      </c>
      <c r="S4317" s="867" t="str">
        <f>IFERROR(IF(VLOOKUP("*"&amp;TRIM($F4317)&amp;"*",dump!$A:$D,4,FALSE)="","空文字",VLOOKUP("*"&amp;TRIM($F4317)&amp;"*",dump!$A:$D,4,FALSE)),"NA")</f>
        <v>NA</v>
      </c>
      <c r="T4317" s="867" t="str">
        <f t="shared" ca="1" si="299"/>
        <v>●</v>
      </c>
      <c r="U4317" s="867"/>
      <c r="V4317" s="867"/>
      <c r="W4317" s="867"/>
      <c r="X4317" s="867"/>
      <c r="Y4317" s="867" t="str">
        <f t="shared" si="300"/>
        <v/>
      </c>
      <c r="Z4317" s="867"/>
    </row>
    <row r="4318" spans="1:26" s="325" customFormat="1" ht="75" customHeight="1" outlineLevel="1">
      <c r="A4318" s="321"/>
      <c r="B4318" s="320"/>
      <c r="C4318" s="382"/>
      <c r="D4318" s="215" t="s">
        <v>10624</v>
      </c>
      <c r="E4318" s="68"/>
      <c r="F4318" s="225" t="s">
        <v>10625</v>
      </c>
      <c r="G4318" s="96" t="s">
        <v>10626</v>
      </c>
      <c r="H4318" s="96" t="s">
        <v>218</v>
      </c>
      <c r="I4318" s="246" t="s">
        <v>660</v>
      </c>
      <c r="J4318" s="406" t="s">
        <v>5684</v>
      </c>
      <c r="K4318" s="864" t="str">
        <f t="shared" si="296"/>
        <v>○</v>
      </c>
      <c r="L4318" s="555" t="s">
        <v>17119</v>
      </c>
      <c r="M4318" s="553"/>
      <c r="N4318" s="593" t="s">
        <v>19981</v>
      </c>
      <c r="O4318" s="553"/>
      <c r="P4318" s="554"/>
      <c r="Q4318" s="867" t="str">
        <f t="shared" ca="1" si="297"/>
        <v/>
      </c>
      <c r="R4318" s="867" t="str">
        <f t="shared" ca="1" si="298"/>
        <v/>
      </c>
      <c r="S4318" s="867" t="str">
        <f>IFERROR(IF(VLOOKUP("*"&amp;TRIM($F4318)&amp;"*",dump!$A:$D,4,FALSE)="","空文字",VLOOKUP("*"&amp;TRIM($F4318)&amp;"*",dump!$A:$D,4,FALSE)),"NA")</f>
        <v>NA</v>
      </c>
      <c r="T4318" s="867" t="str">
        <f t="shared" si="299"/>
        <v/>
      </c>
      <c r="U4318" s="867"/>
      <c r="V4318" s="867"/>
      <c r="W4318" s="867"/>
      <c r="X4318" s="867"/>
      <c r="Y4318" s="867" t="str">
        <f t="shared" si="300"/>
        <v/>
      </c>
      <c r="Z4318" s="867"/>
    </row>
    <row r="4319" spans="1:26" s="379" customFormat="1" ht="75" customHeight="1" outlineLevel="1">
      <c r="A4319" s="378"/>
      <c r="B4319" s="320"/>
      <c r="C4319" s="439"/>
      <c r="D4319" s="343"/>
      <c r="E4319" s="530" t="s">
        <v>10627</v>
      </c>
      <c r="F4319" s="524" t="s">
        <v>10628</v>
      </c>
      <c r="G4319" s="530" t="s">
        <v>10629</v>
      </c>
      <c r="H4319" s="530" t="s">
        <v>418</v>
      </c>
      <c r="I4319" s="526" t="s">
        <v>660</v>
      </c>
      <c r="J4319" s="528" t="s">
        <v>5683</v>
      </c>
      <c r="K4319" s="864" t="str">
        <f t="shared" si="296"/>
        <v>○</v>
      </c>
      <c r="L4319" s="555" t="s">
        <v>17119</v>
      </c>
      <c r="M4319" s="553"/>
      <c r="N4319" s="593" t="s">
        <v>19579</v>
      </c>
      <c r="O4319" s="553"/>
      <c r="P4319" s="554"/>
      <c r="Q4319" s="867" t="str">
        <f t="shared" ca="1" si="297"/>
        <v/>
      </c>
      <c r="R4319" s="867" t="str">
        <f t="shared" ca="1" si="298"/>
        <v/>
      </c>
      <c r="S4319" s="867" t="str">
        <f>IFERROR(IF(VLOOKUP("*"&amp;TRIM($F4319)&amp;"*",dump!$A:$D,4,FALSE)="","空文字",VLOOKUP("*"&amp;TRIM($F4319)&amp;"*",dump!$A:$D,4,FALSE)),"NA")</f>
        <v>NA</v>
      </c>
      <c r="T4319" s="867" t="str">
        <f t="shared" si="299"/>
        <v>■</v>
      </c>
      <c r="U4319" s="867"/>
      <c r="V4319" s="867"/>
      <c r="W4319" s="867"/>
      <c r="X4319" s="867"/>
      <c r="Y4319" s="867" t="str">
        <f t="shared" si="300"/>
        <v/>
      </c>
      <c r="Z4319" s="867"/>
    </row>
    <row r="4320" spans="1:26" s="325" customFormat="1" ht="15" customHeight="1" outlineLevel="1">
      <c r="A4320" s="321"/>
      <c r="B4320" s="92"/>
      <c r="C4320" s="439"/>
      <c r="D4320" s="343"/>
      <c r="E4320" s="382"/>
      <c r="F4320" s="524" t="s">
        <v>10630</v>
      </c>
      <c r="G4320" s="382"/>
      <c r="H4320" s="382"/>
      <c r="I4320" s="534"/>
      <c r="J4320" s="342"/>
      <c r="K4320" s="864" t="str">
        <f t="shared" si="296"/>
        <v/>
      </c>
      <c r="L4320" s="555" t="s">
        <v>17119</v>
      </c>
      <c r="M4320" s="553" t="s">
        <v>3657</v>
      </c>
      <c r="N4320" s="593" t="s">
        <v>18377</v>
      </c>
      <c r="O4320" s="553" t="s">
        <v>17511</v>
      </c>
      <c r="P4320" s="554" t="s">
        <v>18376</v>
      </c>
      <c r="Q4320" s="867" t="str">
        <f t="shared" ca="1" si="297"/>
        <v>初期値：pdf(1)</v>
      </c>
      <c r="R4320" s="867" t="str">
        <f t="shared" ca="1" si="298"/>
        <v>1</v>
      </c>
      <c r="S4320" s="867" t="str">
        <f>IFERROR(IF(VLOOKUP("*"&amp;TRIM($F4320)&amp;"*",dump!$A:$D,4,FALSE)="","空文字",VLOOKUP("*"&amp;TRIM($F4320)&amp;"*",dump!$A:$D,4,FALSE)),"NA")</f>
        <v>NA</v>
      </c>
      <c r="T4320" s="867" t="str">
        <f t="shared" ca="1" si="299"/>
        <v>×</v>
      </c>
      <c r="U4320" s="867"/>
      <c r="V4320" s="867"/>
      <c r="W4320" s="867"/>
      <c r="X4320" s="867"/>
      <c r="Y4320" s="867" t="str">
        <f t="shared" si="300"/>
        <v/>
      </c>
      <c r="Z4320" s="867"/>
    </row>
    <row r="4321" spans="1:26" s="325" customFormat="1" ht="15" customHeight="1" outlineLevel="1">
      <c r="A4321" s="321"/>
      <c r="B4321" s="320"/>
      <c r="C4321" s="439"/>
      <c r="D4321" s="343"/>
      <c r="E4321" s="382"/>
      <c r="F4321" s="524" t="s">
        <v>10631</v>
      </c>
      <c r="G4321" s="382"/>
      <c r="H4321" s="382"/>
      <c r="I4321" s="534"/>
      <c r="J4321" s="342"/>
      <c r="K4321" s="864" t="str">
        <f t="shared" si="296"/>
        <v/>
      </c>
      <c r="L4321" s="555" t="s">
        <v>17119</v>
      </c>
      <c r="M4321" s="553" t="s">
        <v>3657</v>
      </c>
      <c r="N4321" s="593" t="s">
        <v>18378</v>
      </c>
      <c r="O4321" s="553" t="s">
        <v>17511</v>
      </c>
      <c r="P4321" s="554" t="s">
        <v>18376</v>
      </c>
      <c r="Q4321" s="867" t="str">
        <f t="shared" ca="1" si="297"/>
        <v>初期値：pdf(1)</v>
      </c>
      <c r="R4321" s="867" t="str">
        <f t="shared" ca="1" si="298"/>
        <v>1</v>
      </c>
      <c r="S4321" s="867" t="str">
        <f>IFERROR(IF(VLOOKUP("*"&amp;TRIM($F4321)&amp;"*",dump!$A:$D,4,FALSE)="","空文字",VLOOKUP("*"&amp;TRIM($F4321)&amp;"*",dump!$A:$D,4,FALSE)),"NA")</f>
        <v>NA</v>
      </c>
      <c r="T4321" s="867" t="str">
        <f t="shared" ca="1" si="299"/>
        <v>×</v>
      </c>
      <c r="U4321" s="867"/>
      <c r="V4321" s="867"/>
      <c r="W4321" s="867"/>
      <c r="X4321" s="867"/>
      <c r="Y4321" s="867" t="str">
        <f t="shared" si="300"/>
        <v/>
      </c>
      <c r="Z4321" s="867"/>
    </row>
    <row r="4322" spans="1:26" s="325" customFormat="1" ht="15" customHeight="1" outlineLevel="1">
      <c r="A4322" s="321"/>
      <c r="B4322" s="320"/>
      <c r="C4322" s="439"/>
      <c r="D4322" s="343"/>
      <c r="E4322" s="382"/>
      <c r="F4322" s="524" t="s">
        <v>10632</v>
      </c>
      <c r="G4322" s="382"/>
      <c r="H4322" s="382"/>
      <c r="I4322" s="534"/>
      <c r="J4322" s="342"/>
      <c r="K4322" s="864" t="str">
        <f t="shared" si="296"/>
        <v/>
      </c>
      <c r="L4322" s="557" t="s">
        <v>3656</v>
      </c>
      <c r="M4322" s="558" t="s">
        <v>3655</v>
      </c>
      <c r="N4322" s="597"/>
      <c r="O4322" s="558"/>
      <c r="P4322" s="598"/>
      <c r="Q4322" s="867" t="str">
        <f t="shared" ca="1" si="297"/>
        <v/>
      </c>
      <c r="R4322" s="867" t="str">
        <f t="shared" ca="1" si="298"/>
        <v/>
      </c>
      <c r="S4322" s="867" t="str">
        <f>IFERROR(IF(VLOOKUP("*"&amp;TRIM($F4322)&amp;"*",dump!$A:$D,4,FALSE)="","空文字",VLOOKUP("*"&amp;TRIM($F4322)&amp;"*",dump!$A:$D,4,FALSE)),"NA")</f>
        <v>NA</v>
      </c>
      <c r="T4322" s="867" t="str">
        <f t="shared" ca="1" si="299"/>
        <v>●</v>
      </c>
      <c r="U4322" s="867"/>
      <c r="V4322" s="867"/>
      <c r="W4322" s="867"/>
      <c r="X4322" s="867"/>
      <c r="Y4322" s="867" t="str">
        <f t="shared" si="300"/>
        <v/>
      </c>
      <c r="Z4322" s="867"/>
    </row>
    <row r="4323" spans="1:26" s="325" customFormat="1" ht="15" customHeight="1" outlineLevel="1">
      <c r="A4323" s="321"/>
      <c r="B4323" s="320"/>
      <c r="C4323" s="439"/>
      <c r="D4323" s="343"/>
      <c r="E4323" s="382"/>
      <c r="F4323" s="524" t="s">
        <v>10633</v>
      </c>
      <c r="G4323" s="382"/>
      <c r="H4323" s="382"/>
      <c r="I4323" s="534"/>
      <c r="J4323" s="342"/>
      <c r="K4323" s="864" t="str">
        <f t="shared" si="296"/>
        <v/>
      </c>
      <c r="L4323" s="557" t="s">
        <v>3656</v>
      </c>
      <c r="M4323" s="558" t="s">
        <v>3655</v>
      </c>
      <c r="N4323" s="597"/>
      <c r="O4323" s="558"/>
      <c r="P4323" s="598"/>
      <c r="Q4323" s="867" t="str">
        <f t="shared" ca="1" si="297"/>
        <v/>
      </c>
      <c r="R4323" s="867" t="str">
        <f t="shared" ca="1" si="298"/>
        <v/>
      </c>
      <c r="S4323" s="867" t="str">
        <f>IFERROR(IF(VLOOKUP("*"&amp;TRIM($F4323)&amp;"*",dump!$A:$D,4,FALSE)="","空文字",VLOOKUP("*"&amp;TRIM($F4323)&amp;"*",dump!$A:$D,4,FALSE)),"NA")</f>
        <v>NA</v>
      </c>
      <c r="T4323" s="867" t="str">
        <f t="shared" ca="1" si="299"/>
        <v>●</v>
      </c>
      <c r="U4323" s="867"/>
      <c r="V4323" s="867"/>
      <c r="W4323" s="867"/>
      <c r="X4323" s="867"/>
      <c r="Y4323" s="867" t="str">
        <f t="shared" si="300"/>
        <v/>
      </c>
      <c r="Z4323" s="867"/>
    </row>
    <row r="4324" spans="1:26" s="187" customFormat="1" ht="15" customHeight="1" outlineLevel="1">
      <c r="A4324" s="315"/>
      <c r="B4324" s="320"/>
      <c r="C4324" s="439"/>
      <c r="D4324" s="343"/>
      <c r="E4324" s="382"/>
      <c r="F4324" s="524" t="s">
        <v>15716</v>
      </c>
      <c r="G4324" s="382"/>
      <c r="H4324" s="382"/>
      <c r="I4324" s="534"/>
      <c r="J4324" s="342"/>
      <c r="K4324" s="864" t="str">
        <f t="shared" si="296"/>
        <v/>
      </c>
      <c r="L4324" s="544" t="s">
        <v>19184</v>
      </c>
      <c r="M4324" s="595" t="s">
        <v>19185</v>
      </c>
      <c r="N4324" s="559"/>
      <c r="O4324" s="595"/>
      <c r="P4324" s="596"/>
      <c r="Q4324" s="867" t="str">
        <f t="shared" ca="1" si="297"/>
        <v/>
      </c>
      <c r="R4324" s="867" t="str">
        <f t="shared" ca="1" si="298"/>
        <v/>
      </c>
      <c r="S4324" s="867" t="str">
        <f>IFERROR(IF(VLOOKUP("*"&amp;TRIM($F4324)&amp;"*",dump!$A:$D,4,FALSE)="","空文字",VLOOKUP("*"&amp;TRIM($F4324)&amp;"*",dump!$A:$D,4,FALSE)),"NA")</f>
        <v>NA</v>
      </c>
      <c r="T4324" s="867" t="str">
        <f t="shared" ca="1" si="299"/>
        <v>●</v>
      </c>
      <c r="U4324" s="867"/>
      <c r="V4324" s="867"/>
      <c r="W4324" s="867"/>
      <c r="X4324" s="867"/>
      <c r="Y4324" s="867" t="str">
        <f t="shared" si="300"/>
        <v/>
      </c>
      <c r="Z4324" s="867"/>
    </row>
    <row r="4325" spans="1:26" s="187" customFormat="1" ht="15" customHeight="1" outlineLevel="1">
      <c r="A4325" s="315"/>
      <c r="B4325" s="320"/>
      <c r="C4325" s="439"/>
      <c r="D4325" s="343"/>
      <c r="E4325" s="382"/>
      <c r="F4325" s="524" t="s">
        <v>16250</v>
      </c>
      <c r="G4325" s="382"/>
      <c r="H4325" s="382"/>
      <c r="I4325" s="534"/>
      <c r="J4325" s="342"/>
      <c r="K4325" s="864" t="str">
        <f t="shared" si="296"/>
        <v/>
      </c>
      <c r="L4325" s="544" t="s">
        <v>19184</v>
      </c>
      <c r="M4325" s="595" t="s">
        <v>19185</v>
      </c>
      <c r="N4325" s="559"/>
      <c r="O4325" s="595"/>
      <c r="P4325" s="596"/>
      <c r="Q4325" s="867" t="str">
        <f t="shared" ca="1" si="297"/>
        <v/>
      </c>
      <c r="R4325" s="867" t="str">
        <f t="shared" ca="1" si="298"/>
        <v/>
      </c>
      <c r="S4325" s="867" t="str">
        <f>IFERROR(IF(VLOOKUP("*"&amp;TRIM($F4325)&amp;"*",dump!$A:$D,4,FALSE)="","空文字",VLOOKUP("*"&amp;TRIM($F4325)&amp;"*",dump!$A:$D,4,FALSE)),"NA")</f>
        <v>NA</v>
      </c>
      <c r="T4325" s="867" t="str">
        <f t="shared" ca="1" si="299"/>
        <v>●</v>
      </c>
      <c r="U4325" s="867"/>
      <c r="V4325" s="867"/>
      <c r="W4325" s="867"/>
      <c r="X4325" s="867"/>
      <c r="Y4325" s="867" t="str">
        <f t="shared" si="300"/>
        <v/>
      </c>
      <c r="Z4325" s="867"/>
    </row>
    <row r="4326" spans="1:26" s="187" customFormat="1" ht="15" customHeight="1" outlineLevel="1">
      <c r="A4326" s="315"/>
      <c r="B4326" s="320"/>
      <c r="C4326" s="439"/>
      <c r="D4326" s="343"/>
      <c r="E4326" s="382"/>
      <c r="F4326" s="524" t="s">
        <v>16251</v>
      </c>
      <c r="G4326" s="382"/>
      <c r="H4326" s="382"/>
      <c r="I4326" s="534"/>
      <c r="J4326" s="342"/>
      <c r="K4326" s="864" t="str">
        <f t="shared" si="296"/>
        <v/>
      </c>
      <c r="L4326" s="544" t="s">
        <v>19184</v>
      </c>
      <c r="M4326" s="595" t="s">
        <v>19185</v>
      </c>
      <c r="N4326" s="559"/>
      <c r="O4326" s="595"/>
      <c r="P4326" s="596"/>
      <c r="Q4326" s="867" t="str">
        <f t="shared" ca="1" si="297"/>
        <v/>
      </c>
      <c r="R4326" s="867" t="str">
        <f t="shared" ca="1" si="298"/>
        <v/>
      </c>
      <c r="S4326" s="867" t="str">
        <f>IFERROR(IF(VLOOKUP("*"&amp;TRIM($F4326)&amp;"*",dump!$A:$D,4,FALSE)="","空文字",VLOOKUP("*"&amp;TRIM($F4326)&amp;"*",dump!$A:$D,4,FALSE)),"NA")</f>
        <v>NA</v>
      </c>
      <c r="T4326" s="867" t="str">
        <f t="shared" ca="1" si="299"/>
        <v>●</v>
      </c>
      <c r="U4326" s="867"/>
      <c r="V4326" s="867"/>
      <c r="W4326" s="867"/>
      <c r="X4326" s="867"/>
      <c r="Y4326" s="867" t="str">
        <f t="shared" si="300"/>
        <v/>
      </c>
      <c r="Z4326" s="867"/>
    </row>
    <row r="4327" spans="1:26" s="187" customFormat="1" ht="15" customHeight="1" outlineLevel="1">
      <c r="A4327" s="315"/>
      <c r="B4327" s="320"/>
      <c r="C4327" s="439"/>
      <c r="D4327" s="343"/>
      <c r="E4327" s="382"/>
      <c r="F4327" s="524" t="s">
        <v>16252</v>
      </c>
      <c r="G4327" s="382"/>
      <c r="H4327" s="382"/>
      <c r="I4327" s="534"/>
      <c r="J4327" s="342"/>
      <c r="K4327" s="864" t="str">
        <f t="shared" si="296"/>
        <v/>
      </c>
      <c r="L4327" s="544" t="s">
        <v>19184</v>
      </c>
      <c r="M4327" s="595" t="s">
        <v>19185</v>
      </c>
      <c r="N4327" s="559"/>
      <c r="O4327" s="595"/>
      <c r="P4327" s="596"/>
      <c r="Q4327" s="867" t="str">
        <f t="shared" ca="1" si="297"/>
        <v/>
      </c>
      <c r="R4327" s="867" t="str">
        <f t="shared" ca="1" si="298"/>
        <v/>
      </c>
      <c r="S4327" s="867" t="str">
        <f>IFERROR(IF(VLOOKUP("*"&amp;TRIM($F4327)&amp;"*",dump!$A:$D,4,FALSE)="","空文字",VLOOKUP("*"&amp;TRIM($F4327)&amp;"*",dump!$A:$D,4,FALSE)),"NA")</f>
        <v>NA</v>
      </c>
      <c r="T4327" s="867" t="str">
        <f t="shared" ca="1" si="299"/>
        <v>●</v>
      </c>
      <c r="U4327" s="867"/>
      <c r="V4327" s="867"/>
      <c r="W4327" s="867"/>
      <c r="X4327" s="867"/>
      <c r="Y4327" s="867" t="str">
        <f t="shared" si="300"/>
        <v/>
      </c>
      <c r="Z4327" s="867"/>
    </row>
    <row r="4328" spans="1:26" s="379" customFormat="1" ht="60" customHeight="1" outlineLevel="1">
      <c r="A4328" s="378"/>
      <c r="B4328" s="320"/>
      <c r="C4328" s="439"/>
      <c r="D4328" s="343"/>
      <c r="E4328" s="530" t="s">
        <v>10634</v>
      </c>
      <c r="F4328" s="524" t="s">
        <v>6465</v>
      </c>
      <c r="G4328" s="530" t="s">
        <v>10635</v>
      </c>
      <c r="H4328" s="530" t="s">
        <v>418</v>
      </c>
      <c r="I4328" s="526" t="s">
        <v>660</v>
      </c>
      <c r="J4328" s="528" t="s">
        <v>5683</v>
      </c>
      <c r="K4328" s="864" t="str">
        <f t="shared" si="296"/>
        <v>○</v>
      </c>
      <c r="L4328" s="555" t="s">
        <v>17119</v>
      </c>
      <c r="M4328" s="553"/>
      <c r="N4328" s="593" t="s">
        <v>18379</v>
      </c>
      <c r="O4328" s="553"/>
      <c r="P4328" s="554"/>
      <c r="Q4328" s="867" t="str">
        <f t="shared" ca="1" si="297"/>
        <v/>
      </c>
      <c r="R4328" s="867" t="str">
        <f t="shared" ca="1" si="298"/>
        <v/>
      </c>
      <c r="S4328" s="867" t="str">
        <f>IFERROR(IF(VLOOKUP("*"&amp;TRIM($F4328)&amp;"*",dump!$A:$D,4,FALSE)="","空文字",VLOOKUP("*"&amp;TRIM($F4328)&amp;"*",dump!$A:$D,4,FALSE)),"NA")</f>
        <v>NA</v>
      </c>
      <c r="T4328" s="867" t="str">
        <f t="shared" si="299"/>
        <v>■</v>
      </c>
      <c r="U4328" s="867"/>
      <c r="V4328" s="867"/>
      <c r="W4328" s="867"/>
      <c r="X4328" s="867"/>
      <c r="Y4328" s="867" t="str">
        <f t="shared" si="300"/>
        <v/>
      </c>
      <c r="Z4328" s="867"/>
    </row>
    <row r="4329" spans="1:26" s="325" customFormat="1" ht="15" customHeight="1" outlineLevel="1">
      <c r="A4329" s="321"/>
      <c r="B4329" s="92"/>
      <c r="C4329" s="439"/>
      <c r="D4329" s="343"/>
      <c r="E4329" s="382"/>
      <c r="F4329" s="524" t="s">
        <v>10636</v>
      </c>
      <c r="G4329" s="382"/>
      <c r="H4329" s="382"/>
      <c r="I4329" s="534"/>
      <c r="J4329" s="342"/>
      <c r="K4329" s="864" t="str">
        <f t="shared" si="296"/>
        <v/>
      </c>
      <c r="L4329" s="555" t="s">
        <v>17119</v>
      </c>
      <c r="M4329" s="553" t="s">
        <v>3657</v>
      </c>
      <c r="N4329" s="593" t="s">
        <v>18381</v>
      </c>
      <c r="O4329" s="553" t="s">
        <v>17117</v>
      </c>
      <c r="P4329" s="554" t="s">
        <v>18380</v>
      </c>
      <c r="Q4329" s="867" t="str">
        <f t="shared" ca="1" si="297"/>
        <v>初期値：color(1)</v>
      </c>
      <c r="R4329" s="867" t="str">
        <f t="shared" ca="1" si="298"/>
        <v>1</v>
      </c>
      <c r="S4329" s="867" t="str">
        <f>IFERROR(IF(VLOOKUP("*"&amp;TRIM($F4329)&amp;"*",dump!$A:$D,4,FALSE)="","空文字",VLOOKUP("*"&amp;TRIM($F4329)&amp;"*",dump!$A:$D,4,FALSE)),"NA")</f>
        <v>NA</v>
      </c>
      <c r="T4329" s="867" t="str">
        <f t="shared" ca="1" si="299"/>
        <v>×</v>
      </c>
      <c r="U4329" s="867"/>
      <c r="V4329" s="867"/>
      <c r="W4329" s="867"/>
      <c r="X4329" s="867"/>
      <c r="Y4329" s="867" t="str">
        <f t="shared" si="300"/>
        <v/>
      </c>
      <c r="Z4329" s="867"/>
    </row>
    <row r="4330" spans="1:26" s="325" customFormat="1" ht="15" customHeight="1" outlineLevel="1">
      <c r="A4330" s="321"/>
      <c r="B4330" s="320"/>
      <c r="C4330" s="439"/>
      <c r="D4330" s="343"/>
      <c r="E4330" s="382"/>
      <c r="F4330" s="524" t="s">
        <v>10637</v>
      </c>
      <c r="G4330" s="382"/>
      <c r="H4330" s="382"/>
      <c r="I4330" s="534"/>
      <c r="J4330" s="342"/>
      <c r="K4330" s="864" t="str">
        <f t="shared" si="296"/>
        <v/>
      </c>
      <c r="L4330" s="555" t="s">
        <v>17119</v>
      </c>
      <c r="M4330" s="553" t="s">
        <v>3657</v>
      </c>
      <c r="N4330" s="593" t="s">
        <v>18382</v>
      </c>
      <c r="O4330" s="553" t="s">
        <v>17117</v>
      </c>
      <c r="P4330" s="554" t="s">
        <v>18380</v>
      </c>
      <c r="Q4330" s="867" t="str">
        <f t="shared" ca="1" si="297"/>
        <v>初期値：color(1)</v>
      </c>
      <c r="R4330" s="867" t="str">
        <f t="shared" ca="1" si="298"/>
        <v>1</v>
      </c>
      <c r="S4330" s="867" t="str">
        <f>IFERROR(IF(VLOOKUP("*"&amp;TRIM($F4330)&amp;"*",dump!$A:$D,4,FALSE)="","空文字",VLOOKUP("*"&amp;TRIM($F4330)&amp;"*",dump!$A:$D,4,FALSE)),"NA")</f>
        <v>NA</v>
      </c>
      <c r="T4330" s="867" t="str">
        <f t="shared" ca="1" si="299"/>
        <v>×</v>
      </c>
      <c r="U4330" s="867"/>
      <c r="V4330" s="867"/>
      <c r="W4330" s="867"/>
      <c r="X4330" s="867"/>
      <c r="Y4330" s="867" t="str">
        <f t="shared" si="300"/>
        <v/>
      </c>
      <c r="Z4330" s="867"/>
    </row>
    <row r="4331" spans="1:26" s="325" customFormat="1" ht="15" customHeight="1" outlineLevel="1">
      <c r="A4331" s="321"/>
      <c r="B4331" s="320"/>
      <c r="C4331" s="439"/>
      <c r="D4331" s="343"/>
      <c r="E4331" s="382"/>
      <c r="F4331" s="524" t="s">
        <v>10638</v>
      </c>
      <c r="G4331" s="382"/>
      <c r="H4331" s="382"/>
      <c r="I4331" s="534"/>
      <c r="J4331" s="342"/>
      <c r="K4331" s="864" t="str">
        <f t="shared" si="296"/>
        <v/>
      </c>
      <c r="L4331" s="557" t="s">
        <v>3656</v>
      </c>
      <c r="M4331" s="558" t="s">
        <v>3655</v>
      </c>
      <c r="N4331" s="597"/>
      <c r="O4331" s="558"/>
      <c r="P4331" s="598"/>
      <c r="Q4331" s="867" t="str">
        <f t="shared" ca="1" si="297"/>
        <v/>
      </c>
      <c r="R4331" s="867" t="str">
        <f t="shared" ca="1" si="298"/>
        <v/>
      </c>
      <c r="S4331" s="867" t="str">
        <f>IFERROR(IF(VLOOKUP("*"&amp;TRIM($F4331)&amp;"*",dump!$A:$D,4,FALSE)="","空文字",VLOOKUP("*"&amp;TRIM($F4331)&amp;"*",dump!$A:$D,4,FALSE)),"NA")</f>
        <v>NA</v>
      </c>
      <c r="T4331" s="867" t="str">
        <f t="shared" ca="1" si="299"/>
        <v>●</v>
      </c>
      <c r="U4331" s="867"/>
      <c r="V4331" s="867"/>
      <c r="W4331" s="867"/>
      <c r="X4331" s="867"/>
      <c r="Y4331" s="867" t="str">
        <f t="shared" si="300"/>
        <v/>
      </c>
      <c r="Z4331" s="867"/>
    </row>
    <row r="4332" spans="1:26" s="325" customFormat="1" ht="15" customHeight="1" outlineLevel="1">
      <c r="A4332" s="321"/>
      <c r="B4332" s="320"/>
      <c r="C4332" s="439"/>
      <c r="D4332" s="343"/>
      <c r="E4332" s="382"/>
      <c r="F4332" s="316" t="s">
        <v>10639</v>
      </c>
      <c r="G4332" s="382"/>
      <c r="H4332" s="382"/>
      <c r="I4332" s="534"/>
      <c r="J4332" s="422"/>
      <c r="K4332" s="865" t="str">
        <f t="shared" si="296"/>
        <v/>
      </c>
      <c r="L4332" s="557" t="s">
        <v>3656</v>
      </c>
      <c r="M4332" s="558" t="s">
        <v>3655</v>
      </c>
      <c r="N4332" s="597"/>
      <c r="O4332" s="558"/>
      <c r="P4332" s="598"/>
      <c r="Q4332" s="867" t="str">
        <f t="shared" ca="1" si="297"/>
        <v/>
      </c>
      <c r="R4332" s="867" t="str">
        <f t="shared" ca="1" si="298"/>
        <v/>
      </c>
      <c r="S4332" s="867" t="str">
        <f>IFERROR(IF(VLOOKUP("*"&amp;TRIM($F4332)&amp;"*",dump!$A:$D,4,FALSE)="","空文字",VLOOKUP("*"&amp;TRIM($F4332)&amp;"*",dump!$A:$D,4,FALSE)),"NA")</f>
        <v>NA</v>
      </c>
      <c r="T4332" s="867" t="str">
        <f t="shared" ca="1" si="299"/>
        <v>●</v>
      </c>
      <c r="U4332" s="867"/>
      <c r="V4332" s="867"/>
      <c r="W4332" s="867"/>
      <c r="X4332" s="867"/>
      <c r="Y4332" s="867" t="str">
        <f t="shared" si="300"/>
        <v/>
      </c>
      <c r="Z4332" s="867"/>
    </row>
    <row r="4333" spans="1:26" s="187" customFormat="1" ht="15" customHeight="1" outlineLevel="1">
      <c r="A4333" s="315"/>
      <c r="B4333" s="320"/>
      <c r="C4333" s="439"/>
      <c r="D4333" s="343"/>
      <c r="E4333" s="382"/>
      <c r="F4333" s="316" t="s">
        <v>15717</v>
      </c>
      <c r="G4333" s="382"/>
      <c r="H4333" s="382"/>
      <c r="I4333" s="534"/>
      <c r="J4333" s="422"/>
      <c r="K4333" s="865" t="str">
        <f t="shared" si="296"/>
        <v/>
      </c>
      <c r="L4333" s="544" t="s">
        <v>19184</v>
      </c>
      <c r="M4333" s="595" t="s">
        <v>19185</v>
      </c>
      <c r="N4333" s="559"/>
      <c r="O4333" s="595"/>
      <c r="P4333" s="596"/>
      <c r="Q4333" s="867" t="str">
        <f t="shared" ca="1" si="297"/>
        <v/>
      </c>
      <c r="R4333" s="867" t="str">
        <f t="shared" ca="1" si="298"/>
        <v/>
      </c>
      <c r="S4333" s="867" t="str">
        <f>IFERROR(IF(VLOOKUP("*"&amp;TRIM($F4333)&amp;"*",dump!$A:$D,4,FALSE)="","空文字",VLOOKUP("*"&amp;TRIM($F4333)&amp;"*",dump!$A:$D,4,FALSE)),"NA")</f>
        <v>NA</v>
      </c>
      <c r="T4333" s="867" t="str">
        <f t="shared" ca="1" si="299"/>
        <v>●</v>
      </c>
      <c r="U4333" s="867"/>
      <c r="V4333" s="867"/>
      <c r="W4333" s="867"/>
      <c r="X4333" s="867"/>
      <c r="Y4333" s="867" t="str">
        <f t="shared" si="300"/>
        <v/>
      </c>
      <c r="Z4333" s="867"/>
    </row>
    <row r="4334" spans="1:26" s="187" customFormat="1" ht="15" customHeight="1" outlineLevel="1">
      <c r="A4334" s="315"/>
      <c r="B4334" s="320"/>
      <c r="C4334" s="439"/>
      <c r="D4334" s="343"/>
      <c r="E4334" s="382"/>
      <c r="F4334" s="316" t="s">
        <v>16254</v>
      </c>
      <c r="G4334" s="382"/>
      <c r="H4334" s="382"/>
      <c r="I4334" s="534"/>
      <c r="J4334" s="342"/>
      <c r="K4334" s="864" t="str">
        <f t="shared" si="296"/>
        <v/>
      </c>
      <c r="L4334" s="544" t="s">
        <v>19184</v>
      </c>
      <c r="M4334" s="595" t="s">
        <v>19185</v>
      </c>
      <c r="N4334" s="559"/>
      <c r="O4334" s="595"/>
      <c r="P4334" s="596"/>
      <c r="Q4334" s="867" t="str">
        <f t="shared" ca="1" si="297"/>
        <v/>
      </c>
      <c r="R4334" s="867" t="str">
        <f t="shared" ca="1" si="298"/>
        <v/>
      </c>
      <c r="S4334" s="867" t="str">
        <f>IFERROR(IF(VLOOKUP("*"&amp;TRIM($F4334)&amp;"*",dump!$A:$D,4,FALSE)="","空文字",VLOOKUP("*"&amp;TRIM($F4334)&amp;"*",dump!$A:$D,4,FALSE)),"NA")</f>
        <v>NA</v>
      </c>
      <c r="T4334" s="867" t="str">
        <f t="shared" ca="1" si="299"/>
        <v>●</v>
      </c>
      <c r="U4334" s="867"/>
      <c r="V4334" s="867"/>
      <c r="W4334" s="867"/>
      <c r="X4334" s="867"/>
      <c r="Y4334" s="867" t="str">
        <f t="shared" si="300"/>
        <v/>
      </c>
      <c r="Z4334" s="867"/>
    </row>
    <row r="4335" spans="1:26" s="187" customFormat="1" ht="15" customHeight="1" outlineLevel="1">
      <c r="A4335" s="315"/>
      <c r="B4335" s="320"/>
      <c r="C4335" s="439"/>
      <c r="D4335" s="343"/>
      <c r="E4335" s="382"/>
      <c r="F4335" s="316" t="s">
        <v>16255</v>
      </c>
      <c r="G4335" s="382"/>
      <c r="H4335" s="382"/>
      <c r="I4335" s="534"/>
      <c r="J4335" s="342"/>
      <c r="K4335" s="864" t="str">
        <f t="shared" si="296"/>
        <v/>
      </c>
      <c r="L4335" s="544" t="s">
        <v>19184</v>
      </c>
      <c r="M4335" s="595" t="s">
        <v>19185</v>
      </c>
      <c r="N4335" s="559"/>
      <c r="O4335" s="595"/>
      <c r="P4335" s="596"/>
      <c r="Q4335" s="867" t="str">
        <f t="shared" ca="1" si="297"/>
        <v/>
      </c>
      <c r="R4335" s="867" t="str">
        <f t="shared" ca="1" si="298"/>
        <v/>
      </c>
      <c r="S4335" s="867" t="str">
        <f>IFERROR(IF(VLOOKUP("*"&amp;TRIM($F4335)&amp;"*",dump!$A:$D,4,FALSE)="","空文字",VLOOKUP("*"&amp;TRIM($F4335)&amp;"*",dump!$A:$D,4,FALSE)),"NA")</f>
        <v>NA</v>
      </c>
      <c r="T4335" s="867" t="str">
        <f t="shared" ca="1" si="299"/>
        <v>●</v>
      </c>
      <c r="U4335" s="867"/>
      <c r="V4335" s="867"/>
      <c r="W4335" s="867"/>
      <c r="X4335" s="867"/>
      <c r="Y4335" s="867" t="str">
        <f t="shared" si="300"/>
        <v/>
      </c>
      <c r="Z4335" s="867"/>
    </row>
    <row r="4336" spans="1:26" s="187" customFormat="1" ht="15" customHeight="1" outlineLevel="1">
      <c r="A4336" s="315"/>
      <c r="B4336" s="320"/>
      <c r="C4336" s="439"/>
      <c r="D4336" s="343"/>
      <c r="E4336" s="382"/>
      <c r="F4336" s="316" t="s">
        <v>16256</v>
      </c>
      <c r="G4336" s="382"/>
      <c r="H4336" s="382"/>
      <c r="I4336" s="534"/>
      <c r="J4336" s="342"/>
      <c r="K4336" s="864" t="str">
        <f t="shared" si="296"/>
        <v/>
      </c>
      <c r="L4336" s="544" t="s">
        <v>19184</v>
      </c>
      <c r="M4336" s="595" t="s">
        <v>19185</v>
      </c>
      <c r="N4336" s="559"/>
      <c r="O4336" s="595"/>
      <c r="P4336" s="596"/>
      <c r="Q4336" s="867" t="str">
        <f t="shared" ca="1" si="297"/>
        <v/>
      </c>
      <c r="R4336" s="867" t="str">
        <f t="shared" ca="1" si="298"/>
        <v/>
      </c>
      <c r="S4336" s="867" t="str">
        <f>IFERROR(IF(VLOOKUP("*"&amp;TRIM($F4336)&amp;"*",dump!$A:$D,4,FALSE)="","空文字",VLOOKUP("*"&amp;TRIM($F4336)&amp;"*",dump!$A:$D,4,FALSE)),"NA")</f>
        <v>NA</v>
      </c>
      <c r="T4336" s="867" t="str">
        <f t="shared" ca="1" si="299"/>
        <v>●</v>
      </c>
      <c r="U4336" s="867"/>
      <c r="V4336" s="867"/>
      <c r="W4336" s="867"/>
      <c r="X4336" s="867"/>
      <c r="Y4336" s="867" t="str">
        <f t="shared" si="300"/>
        <v/>
      </c>
      <c r="Z4336" s="867"/>
    </row>
    <row r="4337" spans="1:26" s="379" customFormat="1" ht="75" customHeight="1" outlineLevel="1">
      <c r="A4337" s="378"/>
      <c r="B4337" s="320"/>
      <c r="C4337" s="439"/>
      <c r="D4337" s="343"/>
      <c r="E4337" s="530" t="s">
        <v>10640</v>
      </c>
      <c r="F4337" s="524" t="s">
        <v>10641</v>
      </c>
      <c r="G4337" s="530" t="s">
        <v>10642</v>
      </c>
      <c r="H4337" s="530" t="s">
        <v>418</v>
      </c>
      <c r="I4337" s="526" t="s">
        <v>660</v>
      </c>
      <c r="J4337" s="528" t="s">
        <v>5683</v>
      </c>
      <c r="K4337" s="864" t="str">
        <f t="shared" si="296"/>
        <v>○</v>
      </c>
      <c r="L4337" s="555" t="s">
        <v>17119</v>
      </c>
      <c r="M4337" s="553"/>
      <c r="N4337" s="593" t="s">
        <v>18383</v>
      </c>
      <c r="O4337" s="553"/>
      <c r="P4337" s="554"/>
      <c r="Q4337" s="867" t="str">
        <f t="shared" ca="1" si="297"/>
        <v/>
      </c>
      <c r="R4337" s="867" t="str">
        <f t="shared" ca="1" si="298"/>
        <v/>
      </c>
      <c r="S4337" s="867" t="str">
        <f>IFERROR(IF(VLOOKUP("*"&amp;TRIM($F4337)&amp;"*",dump!$A:$D,4,FALSE)="","空文字",VLOOKUP("*"&amp;TRIM($F4337)&amp;"*",dump!$A:$D,4,FALSE)),"NA")</f>
        <v>NA</v>
      </c>
      <c r="T4337" s="867" t="str">
        <f t="shared" si="299"/>
        <v>■</v>
      </c>
      <c r="U4337" s="867"/>
      <c r="V4337" s="867"/>
      <c r="W4337" s="867"/>
      <c r="X4337" s="867"/>
      <c r="Y4337" s="867" t="str">
        <f t="shared" si="300"/>
        <v/>
      </c>
      <c r="Z4337" s="867"/>
    </row>
    <row r="4338" spans="1:26" s="325" customFormat="1" ht="30" customHeight="1" outlineLevel="1">
      <c r="A4338" s="321"/>
      <c r="B4338" s="320"/>
      <c r="C4338" s="439"/>
      <c r="D4338" s="343"/>
      <c r="E4338" s="382"/>
      <c r="F4338" s="524" t="s">
        <v>10643</v>
      </c>
      <c r="G4338" s="382"/>
      <c r="H4338" s="382"/>
      <c r="I4338" s="534"/>
      <c r="J4338" s="342"/>
      <c r="K4338" s="864" t="str">
        <f t="shared" si="296"/>
        <v/>
      </c>
      <c r="L4338" s="555" t="s">
        <v>17119</v>
      </c>
      <c r="M4338" s="553" t="s">
        <v>3657</v>
      </c>
      <c r="N4338" s="593" t="s">
        <v>18384</v>
      </c>
      <c r="O4338" s="553" t="s">
        <v>17117</v>
      </c>
      <c r="P4338" s="554" t="s">
        <v>19982</v>
      </c>
      <c r="Q4338" s="867" t="str">
        <f t="shared" ca="1" si="297"/>
        <v>初期値：A4(1)</v>
      </c>
      <c r="R4338" s="867" t="str">
        <f t="shared" ca="1" si="298"/>
        <v>1</v>
      </c>
      <c r="S4338" s="867" t="str">
        <f>IFERROR(IF(VLOOKUP("*"&amp;TRIM($F4338)&amp;"*",dump!$A:$D,4,FALSE)="","空文字",VLOOKUP("*"&amp;TRIM($F4338)&amp;"*",dump!$A:$D,4,FALSE)),"NA")</f>
        <v>NA</v>
      </c>
      <c r="T4338" s="867" t="str">
        <f t="shared" ca="1" si="299"/>
        <v>×</v>
      </c>
      <c r="U4338" s="867"/>
      <c r="V4338" s="867"/>
      <c r="W4338" s="867"/>
      <c r="X4338" s="867"/>
      <c r="Y4338" s="867" t="str">
        <f t="shared" si="300"/>
        <v/>
      </c>
      <c r="Z4338" s="867"/>
    </row>
    <row r="4339" spans="1:26" s="325" customFormat="1" ht="30" customHeight="1" outlineLevel="1">
      <c r="A4339" s="321"/>
      <c r="B4339" s="320"/>
      <c r="C4339" s="439"/>
      <c r="D4339" s="343"/>
      <c r="E4339" s="382"/>
      <c r="F4339" s="524" t="s">
        <v>10644</v>
      </c>
      <c r="G4339" s="382"/>
      <c r="H4339" s="382"/>
      <c r="I4339" s="534"/>
      <c r="J4339" s="342"/>
      <c r="K4339" s="864" t="str">
        <f t="shared" si="296"/>
        <v/>
      </c>
      <c r="L4339" s="555" t="s">
        <v>17119</v>
      </c>
      <c r="M4339" s="553" t="s">
        <v>3657</v>
      </c>
      <c r="N4339" s="593" t="s">
        <v>18385</v>
      </c>
      <c r="O4339" s="553" t="s">
        <v>17117</v>
      </c>
      <c r="P4339" s="554" t="s">
        <v>19982</v>
      </c>
      <c r="Q4339" s="867" t="str">
        <f t="shared" ca="1" si="297"/>
        <v>初期値：A4(1)</v>
      </c>
      <c r="R4339" s="867" t="str">
        <f t="shared" ca="1" si="298"/>
        <v>1</v>
      </c>
      <c r="S4339" s="867" t="str">
        <f>IFERROR(IF(VLOOKUP("*"&amp;TRIM($F4339)&amp;"*",dump!$A:$D,4,FALSE)="","空文字",VLOOKUP("*"&amp;TRIM($F4339)&amp;"*",dump!$A:$D,4,FALSE)),"NA")</f>
        <v>NA</v>
      </c>
      <c r="T4339" s="867" t="str">
        <f t="shared" ca="1" si="299"/>
        <v>×</v>
      </c>
      <c r="U4339" s="867"/>
      <c r="V4339" s="867"/>
      <c r="W4339" s="867"/>
      <c r="X4339" s="867"/>
      <c r="Y4339" s="867" t="str">
        <f t="shared" si="300"/>
        <v/>
      </c>
      <c r="Z4339" s="867"/>
    </row>
    <row r="4340" spans="1:26" s="325" customFormat="1" ht="30" customHeight="1" outlineLevel="1">
      <c r="A4340" s="321"/>
      <c r="B4340" s="320"/>
      <c r="C4340" s="439"/>
      <c r="D4340" s="343"/>
      <c r="E4340" s="382"/>
      <c r="F4340" s="524" t="s">
        <v>10645</v>
      </c>
      <c r="G4340" s="382"/>
      <c r="H4340" s="382"/>
      <c r="I4340" s="534"/>
      <c r="J4340" s="342"/>
      <c r="K4340" s="864" t="str">
        <f t="shared" si="296"/>
        <v/>
      </c>
      <c r="L4340" s="557" t="s">
        <v>3656</v>
      </c>
      <c r="M4340" s="558" t="s">
        <v>3655</v>
      </c>
      <c r="N4340" s="597"/>
      <c r="O4340" s="558"/>
      <c r="P4340" s="598"/>
      <c r="Q4340" s="867" t="str">
        <f t="shared" ca="1" si="297"/>
        <v/>
      </c>
      <c r="R4340" s="867" t="str">
        <f t="shared" ca="1" si="298"/>
        <v/>
      </c>
      <c r="S4340" s="867" t="str">
        <f>IFERROR(IF(VLOOKUP("*"&amp;TRIM($F4340)&amp;"*",dump!$A:$D,4,FALSE)="","空文字",VLOOKUP("*"&amp;TRIM($F4340)&amp;"*",dump!$A:$D,4,FALSE)),"NA")</f>
        <v>NA</v>
      </c>
      <c r="T4340" s="867" t="str">
        <f t="shared" ca="1" si="299"/>
        <v>●</v>
      </c>
      <c r="U4340" s="867"/>
      <c r="V4340" s="867"/>
      <c r="W4340" s="867"/>
      <c r="X4340" s="867"/>
      <c r="Y4340" s="867" t="str">
        <f t="shared" si="300"/>
        <v/>
      </c>
      <c r="Z4340" s="867"/>
    </row>
    <row r="4341" spans="1:26" s="325" customFormat="1" ht="30" customHeight="1" outlineLevel="1">
      <c r="A4341" s="321"/>
      <c r="B4341" s="320"/>
      <c r="C4341" s="439"/>
      <c r="D4341" s="343"/>
      <c r="E4341" s="382"/>
      <c r="F4341" s="316" t="s">
        <v>10646</v>
      </c>
      <c r="G4341" s="382"/>
      <c r="H4341" s="382"/>
      <c r="I4341" s="534"/>
      <c r="J4341" s="422"/>
      <c r="K4341" s="865" t="str">
        <f t="shared" si="296"/>
        <v/>
      </c>
      <c r="L4341" s="557" t="s">
        <v>3656</v>
      </c>
      <c r="M4341" s="558" t="s">
        <v>3655</v>
      </c>
      <c r="N4341" s="597"/>
      <c r="O4341" s="558"/>
      <c r="P4341" s="598"/>
      <c r="Q4341" s="867" t="str">
        <f t="shared" ca="1" si="297"/>
        <v/>
      </c>
      <c r="R4341" s="867" t="str">
        <f t="shared" ca="1" si="298"/>
        <v/>
      </c>
      <c r="S4341" s="867" t="str">
        <f>IFERROR(IF(VLOOKUP("*"&amp;TRIM($F4341)&amp;"*",dump!$A:$D,4,FALSE)="","空文字",VLOOKUP("*"&amp;TRIM($F4341)&amp;"*",dump!$A:$D,4,FALSE)),"NA")</f>
        <v>NA</v>
      </c>
      <c r="T4341" s="867" t="str">
        <f t="shared" ca="1" si="299"/>
        <v>●</v>
      </c>
      <c r="U4341" s="867"/>
      <c r="V4341" s="867"/>
      <c r="W4341" s="867"/>
      <c r="X4341" s="867"/>
      <c r="Y4341" s="867" t="str">
        <f t="shared" si="300"/>
        <v/>
      </c>
      <c r="Z4341" s="867"/>
    </row>
    <row r="4342" spans="1:26" s="187" customFormat="1" ht="30" customHeight="1" outlineLevel="1">
      <c r="A4342" s="315"/>
      <c r="B4342" s="320"/>
      <c r="C4342" s="439"/>
      <c r="D4342" s="343"/>
      <c r="E4342" s="382"/>
      <c r="F4342" s="316" t="s">
        <v>15718</v>
      </c>
      <c r="G4342" s="382"/>
      <c r="H4342" s="382"/>
      <c r="I4342" s="534"/>
      <c r="J4342" s="422"/>
      <c r="K4342" s="865" t="str">
        <f t="shared" si="296"/>
        <v/>
      </c>
      <c r="L4342" s="544" t="s">
        <v>19184</v>
      </c>
      <c r="M4342" s="595" t="s">
        <v>19185</v>
      </c>
      <c r="N4342" s="559"/>
      <c r="O4342" s="595"/>
      <c r="P4342" s="596"/>
      <c r="Q4342" s="867" t="str">
        <f t="shared" ca="1" si="297"/>
        <v/>
      </c>
      <c r="R4342" s="867" t="str">
        <f t="shared" ca="1" si="298"/>
        <v/>
      </c>
      <c r="S4342" s="867" t="str">
        <f>IFERROR(IF(VLOOKUP("*"&amp;TRIM($F4342)&amp;"*",dump!$A:$D,4,FALSE)="","空文字",VLOOKUP("*"&amp;TRIM($F4342)&amp;"*",dump!$A:$D,4,FALSE)),"NA")</f>
        <v>NA</v>
      </c>
      <c r="T4342" s="867" t="str">
        <f t="shared" ca="1" si="299"/>
        <v>●</v>
      </c>
      <c r="U4342" s="867"/>
      <c r="V4342" s="867"/>
      <c r="W4342" s="867"/>
      <c r="X4342" s="867"/>
      <c r="Y4342" s="867" t="str">
        <f t="shared" si="300"/>
        <v/>
      </c>
      <c r="Z4342" s="867"/>
    </row>
    <row r="4343" spans="1:26" s="187" customFormat="1" ht="30" customHeight="1" outlineLevel="1">
      <c r="A4343" s="315"/>
      <c r="B4343" s="320"/>
      <c r="C4343" s="439"/>
      <c r="D4343" s="343"/>
      <c r="E4343" s="382"/>
      <c r="F4343" s="316" t="s">
        <v>16257</v>
      </c>
      <c r="G4343" s="382"/>
      <c r="H4343" s="382"/>
      <c r="I4343" s="534"/>
      <c r="J4343" s="342"/>
      <c r="K4343" s="864" t="str">
        <f t="shared" si="296"/>
        <v/>
      </c>
      <c r="L4343" s="544" t="s">
        <v>19184</v>
      </c>
      <c r="M4343" s="595" t="s">
        <v>19185</v>
      </c>
      <c r="N4343" s="559"/>
      <c r="O4343" s="595"/>
      <c r="P4343" s="596"/>
      <c r="Q4343" s="867" t="str">
        <f t="shared" ca="1" si="297"/>
        <v/>
      </c>
      <c r="R4343" s="867" t="str">
        <f t="shared" ca="1" si="298"/>
        <v/>
      </c>
      <c r="S4343" s="867" t="str">
        <f>IFERROR(IF(VLOOKUP("*"&amp;TRIM($F4343)&amp;"*",dump!$A:$D,4,FALSE)="","空文字",VLOOKUP("*"&amp;TRIM($F4343)&amp;"*",dump!$A:$D,4,FALSE)),"NA")</f>
        <v>NA</v>
      </c>
      <c r="T4343" s="867" t="str">
        <f t="shared" ca="1" si="299"/>
        <v>●</v>
      </c>
      <c r="U4343" s="867"/>
      <c r="V4343" s="867"/>
      <c r="W4343" s="867"/>
      <c r="X4343" s="867"/>
      <c r="Y4343" s="867" t="str">
        <f t="shared" si="300"/>
        <v/>
      </c>
      <c r="Z4343" s="867"/>
    </row>
    <row r="4344" spans="1:26" s="187" customFormat="1" ht="30" customHeight="1" outlineLevel="1">
      <c r="A4344" s="315"/>
      <c r="B4344" s="320"/>
      <c r="C4344" s="439"/>
      <c r="D4344" s="343"/>
      <c r="E4344" s="382"/>
      <c r="F4344" s="316" t="s">
        <v>16258</v>
      </c>
      <c r="G4344" s="382"/>
      <c r="H4344" s="382"/>
      <c r="I4344" s="534"/>
      <c r="J4344" s="342"/>
      <c r="K4344" s="864" t="str">
        <f t="shared" si="296"/>
        <v/>
      </c>
      <c r="L4344" s="544" t="s">
        <v>19184</v>
      </c>
      <c r="M4344" s="595" t="s">
        <v>19185</v>
      </c>
      <c r="N4344" s="559"/>
      <c r="O4344" s="595"/>
      <c r="P4344" s="596"/>
      <c r="Q4344" s="867" t="str">
        <f t="shared" ca="1" si="297"/>
        <v/>
      </c>
      <c r="R4344" s="867" t="str">
        <f t="shared" ca="1" si="298"/>
        <v/>
      </c>
      <c r="S4344" s="867" t="str">
        <f>IFERROR(IF(VLOOKUP("*"&amp;TRIM($F4344)&amp;"*",dump!$A:$D,4,FALSE)="","空文字",VLOOKUP("*"&amp;TRIM($F4344)&amp;"*",dump!$A:$D,4,FALSE)),"NA")</f>
        <v>NA</v>
      </c>
      <c r="T4344" s="867" t="str">
        <f t="shared" ca="1" si="299"/>
        <v>●</v>
      </c>
      <c r="U4344" s="867"/>
      <c r="V4344" s="867"/>
      <c r="W4344" s="867"/>
      <c r="X4344" s="867"/>
      <c r="Y4344" s="867" t="str">
        <f t="shared" si="300"/>
        <v/>
      </c>
      <c r="Z4344" s="867"/>
    </row>
    <row r="4345" spans="1:26" s="187" customFormat="1" ht="30" customHeight="1" outlineLevel="1">
      <c r="A4345" s="315"/>
      <c r="B4345" s="320"/>
      <c r="C4345" s="439"/>
      <c r="D4345" s="343"/>
      <c r="E4345" s="382"/>
      <c r="F4345" s="316" t="s">
        <v>16259</v>
      </c>
      <c r="G4345" s="382"/>
      <c r="H4345" s="382"/>
      <c r="I4345" s="534"/>
      <c r="J4345" s="342"/>
      <c r="K4345" s="864" t="str">
        <f t="shared" si="296"/>
        <v/>
      </c>
      <c r="L4345" s="544" t="s">
        <v>19184</v>
      </c>
      <c r="M4345" s="595" t="s">
        <v>19185</v>
      </c>
      <c r="N4345" s="559"/>
      <c r="O4345" s="595"/>
      <c r="P4345" s="596"/>
      <c r="Q4345" s="867" t="str">
        <f t="shared" ca="1" si="297"/>
        <v/>
      </c>
      <c r="R4345" s="867" t="str">
        <f t="shared" ca="1" si="298"/>
        <v/>
      </c>
      <c r="S4345" s="867" t="str">
        <f>IFERROR(IF(VLOOKUP("*"&amp;TRIM($F4345)&amp;"*",dump!$A:$D,4,FALSE)="","空文字",VLOOKUP("*"&amp;TRIM($F4345)&amp;"*",dump!$A:$D,4,FALSE)),"NA")</f>
        <v>NA</v>
      </c>
      <c r="T4345" s="867" t="str">
        <f t="shared" ca="1" si="299"/>
        <v>●</v>
      </c>
      <c r="U4345" s="867"/>
      <c r="V4345" s="867"/>
      <c r="W4345" s="867"/>
      <c r="X4345" s="867"/>
      <c r="Y4345" s="867" t="str">
        <f t="shared" si="300"/>
        <v/>
      </c>
      <c r="Z4345" s="867"/>
    </row>
    <row r="4346" spans="1:26" s="379" customFormat="1" ht="120" customHeight="1" outlineLevel="1">
      <c r="A4346" s="378"/>
      <c r="B4346" s="92"/>
      <c r="C4346" s="439"/>
      <c r="D4346" s="343"/>
      <c r="E4346" s="530" t="s">
        <v>19152</v>
      </c>
      <c r="F4346" s="524" t="s">
        <v>16260</v>
      </c>
      <c r="G4346" s="530" t="s">
        <v>10647</v>
      </c>
      <c r="H4346" s="530" t="s">
        <v>418</v>
      </c>
      <c r="I4346" s="526" t="s">
        <v>660</v>
      </c>
      <c r="J4346" s="528" t="s">
        <v>5683</v>
      </c>
      <c r="K4346" s="864" t="str">
        <f t="shared" si="296"/>
        <v/>
      </c>
      <c r="L4346" s="557" t="s">
        <v>3656</v>
      </c>
      <c r="M4346" s="558" t="s">
        <v>3655</v>
      </c>
      <c r="N4346" s="597" t="s">
        <v>18386</v>
      </c>
      <c r="O4346" s="558"/>
      <c r="P4346" s="598"/>
      <c r="Q4346" s="867" t="str">
        <f t="shared" ca="1" si="297"/>
        <v/>
      </c>
      <c r="R4346" s="867" t="str">
        <f t="shared" ca="1" si="298"/>
        <v/>
      </c>
      <c r="S4346" s="867" t="str">
        <f>IFERROR(IF(VLOOKUP("*"&amp;TRIM($F4346)&amp;"*",dump!$A:$D,4,FALSE)="","空文字",VLOOKUP("*"&amp;TRIM($F4346)&amp;"*",dump!$A:$D,4,FALSE)),"NA")</f>
        <v>NA</v>
      </c>
      <c r="T4346" s="867" t="str">
        <f t="shared" ca="1" si="299"/>
        <v>●</v>
      </c>
      <c r="U4346" s="867"/>
      <c r="V4346" s="867"/>
      <c r="W4346" s="867"/>
      <c r="X4346" s="867"/>
      <c r="Y4346" s="867" t="str">
        <f t="shared" si="300"/>
        <v/>
      </c>
      <c r="Z4346" s="867"/>
    </row>
    <row r="4347" spans="1:26" s="325" customFormat="1" ht="15" customHeight="1" outlineLevel="1">
      <c r="A4347" s="321"/>
      <c r="B4347" s="92"/>
      <c r="C4347" s="439"/>
      <c r="D4347" s="343"/>
      <c r="E4347" s="382"/>
      <c r="F4347" s="524" t="s">
        <v>10648</v>
      </c>
      <c r="G4347" s="382"/>
      <c r="H4347" s="382"/>
      <c r="I4347" s="534"/>
      <c r="J4347" s="342"/>
      <c r="K4347" s="864" t="str">
        <f t="shared" si="296"/>
        <v/>
      </c>
      <c r="L4347" s="557" t="s">
        <v>3656</v>
      </c>
      <c r="M4347" s="558" t="s">
        <v>3655</v>
      </c>
      <c r="N4347" s="597"/>
      <c r="O4347" s="558"/>
      <c r="P4347" s="598"/>
      <c r="Q4347" s="867" t="str">
        <f t="shared" ca="1" si="297"/>
        <v/>
      </c>
      <c r="R4347" s="867" t="str">
        <f t="shared" ca="1" si="298"/>
        <v/>
      </c>
      <c r="S4347" s="867" t="str">
        <f>IFERROR(IF(VLOOKUP("*"&amp;TRIM($F4347)&amp;"*",dump!$A:$D,4,FALSE)="","空文字",VLOOKUP("*"&amp;TRIM($F4347)&amp;"*",dump!$A:$D,4,FALSE)),"NA")</f>
        <v>NA</v>
      </c>
      <c r="T4347" s="867" t="str">
        <f t="shared" ca="1" si="299"/>
        <v>●</v>
      </c>
      <c r="U4347" s="867"/>
      <c r="V4347" s="867"/>
      <c r="W4347" s="867"/>
      <c r="X4347" s="867"/>
      <c r="Y4347" s="867" t="str">
        <f t="shared" si="300"/>
        <v/>
      </c>
      <c r="Z4347" s="867"/>
    </row>
    <row r="4348" spans="1:26" s="325" customFormat="1" ht="15" customHeight="1" outlineLevel="1">
      <c r="A4348" s="321"/>
      <c r="B4348" s="320"/>
      <c r="C4348" s="439"/>
      <c r="D4348" s="343"/>
      <c r="E4348" s="382"/>
      <c r="F4348" s="524" t="s">
        <v>10649</v>
      </c>
      <c r="G4348" s="382"/>
      <c r="H4348" s="382"/>
      <c r="I4348" s="534"/>
      <c r="J4348" s="342"/>
      <c r="K4348" s="864" t="str">
        <f t="shared" si="296"/>
        <v/>
      </c>
      <c r="L4348" s="557" t="s">
        <v>3656</v>
      </c>
      <c r="M4348" s="558" t="s">
        <v>3655</v>
      </c>
      <c r="N4348" s="597"/>
      <c r="O4348" s="558"/>
      <c r="P4348" s="598"/>
      <c r="Q4348" s="867" t="str">
        <f t="shared" ca="1" si="297"/>
        <v/>
      </c>
      <c r="R4348" s="867" t="str">
        <f t="shared" ca="1" si="298"/>
        <v/>
      </c>
      <c r="S4348" s="867" t="str">
        <f>IFERROR(IF(VLOOKUP("*"&amp;TRIM($F4348)&amp;"*",dump!$A:$D,4,FALSE)="","空文字",VLOOKUP("*"&amp;TRIM($F4348)&amp;"*",dump!$A:$D,4,FALSE)),"NA")</f>
        <v>NA</v>
      </c>
      <c r="T4348" s="867" t="str">
        <f t="shared" ca="1" si="299"/>
        <v>●</v>
      </c>
      <c r="U4348" s="867"/>
      <c r="V4348" s="867"/>
      <c r="W4348" s="867"/>
      <c r="X4348" s="867"/>
      <c r="Y4348" s="867" t="str">
        <f t="shared" si="300"/>
        <v/>
      </c>
      <c r="Z4348" s="867"/>
    </row>
    <row r="4349" spans="1:26" s="325" customFormat="1" ht="15" customHeight="1" outlineLevel="1">
      <c r="A4349" s="321"/>
      <c r="B4349" s="320"/>
      <c r="C4349" s="439"/>
      <c r="D4349" s="343"/>
      <c r="E4349" s="382"/>
      <c r="F4349" s="524" t="s">
        <v>10650</v>
      </c>
      <c r="G4349" s="382"/>
      <c r="H4349" s="382"/>
      <c r="I4349" s="534"/>
      <c r="J4349" s="342"/>
      <c r="K4349" s="864" t="str">
        <f t="shared" si="296"/>
        <v/>
      </c>
      <c r="L4349" s="557" t="s">
        <v>3656</v>
      </c>
      <c r="M4349" s="558" t="s">
        <v>3655</v>
      </c>
      <c r="N4349" s="597"/>
      <c r="O4349" s="558"/>
      <c r="P4349" s="598"/>
      <c r="Q4349" s="867" t="str">
        <f t="shared" ca="1" si="297"/>
        <v/>
      </c>
      <c r="R4349" s="867" t="str">
        <f t="shared" ca="1" si="298"/>
        <v/>
      </c>
      <c r="S4349" s="867" t="str">
        <f>IFERROR(IF(VLOOKUP("*"&amp;TRIM($F4349)&amp;"*",dump!$A:$D,4,FALSE)="","空文字",VLOOKUP("*"&amp;TRIM($F4349)&amp;"*",dump!$A:$D,4,FALSE)),"NA")</f>
        <v>NA</v>
      </c>
      <c r="T4349" s="867" t="str">
        <f t="shared" ca="1" si="299"/>
        <v>●</v>
      </c>
      <c r="U4349" s="867"/>
      <c r="V4349" s="867"/>
      <c r="W4349" s="867"/>
      <c r="X4349" s="867"/>
      <c r="Y4349" s="867" t="str">
        <f t="shared" si="300"/>
        <v/>
      </c>
      <c r="Z4349" s="867"/>
    </row>
    <row r="4350" spans="1:26" s="325" customFormat="1" ht="15" customHeight="1" outlineLevel="1">
      <c r="A4350" s="321"/>
      <c r="B4350" s="320"/>
      <c r="C4350" s="439"/>
      <c r="D4350" s="343"/>
      <c r="E4350" s="382"/>
      <c r="F4350" s="524" t="s">
        <v>10651</v>
      </c>
      <c r="G4350" s="382"/>
      <c r="H4350" s="382"/>
      <c r="I4350" s="534"/>
      <c r="J4350" s="342"/>
      <c r="K4350" s="864" t="str">
        <f t="shared" si="296"/>
        <v/>
      </c>
      <c r="L4350" s="557" t="s">
        <v>3656</v>
      </c>
      <c r="M4350" s="558" t="s">
        <v>3655</v>
      </c>
      <c r="N4350" s="597"/>
      <c r="O4350" s="558"/>
      <c r="P4350" s="598"/>
      <c r="Q4350" s="867" t="str">
        <f t="shared" ca="1" si="297"/>
        <v/>
      </c>
      <c r="R4350" s="867" t="str">
        <f t="shared" ca="1" si="298"/>
        <v/>
      </c>
      <c r="S4350" s="867" t="str">
        <f>IFERROR(IF(VLOOKUP("*"&amp;TRIM($F4350)&amp;"*",dump!$A:$D,4,FALSE)="","空文字",VLOOKUP("*"&amp;TRIM($F4350)&amp;"*",dump!$A:$D,4,FALSE)),"NA")</f>
        <v>NA</v>
      </c>
      <c r="T4350" s="867" t="str">
        <f t="shared" ca="1" si="299"/>
        <v>●</v>
      </c>
      <c r="U4350" s="867"/>
      <c r="V4350" s="867"/>
      <c r="W4350" s="867"/>
      <c r="X4350" s="867"/>
      <c r="Y4350" s="867" t="str">
        <f t="shared" si="300"/>
        <v/>
      </c>
      <c r="Z4350" s="867"/>
    </row>
    <row r="4351" spans="1:26" s="187" customFormat="1" ht="15" customHeight="1" outlineLevel="1">
      <c r="A4351" s="315"/>
      <c r="B4351" s="320"/>
      <c r="C4351" s="439"/>
      <c r="D4351" s="343"/>
      <c r="E4351" s="382"/>
      <c r="F4351" s="524" t="s">
        <v>15719</v>
      </c>
      <c r="G4351" s="382"/>
      <c r="H4351" s="382"/>
      <c r="I4351" s="534"/>
      <c r="J4351" s="342"/>
      <c r="K4351" s="864" t="str">
        <f t="shared" si="296"/>
        <v/>
      </c>
      <c r="L4351" s="544" t="s">
        <v>19184</v>
      </c>
      <c r="M4351" s="595" t="s">
        <v>19185</v>
      </c>
      <c r="N4351" s="559"/>
      <c r="O4351" s="595"/>
      <c r="P4351" s="596"/>
      <c r="Q4351" s="867" t="str">
        <f t="shared" ca="1" si="297"/>
        <v/>
      </c>
      <c r="R4351" s="867" t="str">
        <f t="shared" ca="1" si="298"/>
        <v/>
      </c>
      <c r="S4351" s="867" t="str">
        <f>IFERROR(IF(VLOOKUP("*"&amp;TRIM($F4351)&amp;"*",dump!$A:$D,4,FALSE)="","空文字",VLOOKUP("*"&amp;TRIM($F4351)&amp;"*",dump!$A:$D,4,FALSE)),"NA")</f>
        <v>NA</v>
      </c>
      <c r="T4351" s="867" t="str">
        <f t="shared" ca="1" si="299"/>
        <v>●</v>
      </c>
      <c r="U4351" s="867"/>
      <c r="V4351" s="867"/>
      <c r="W4351" s="867"/>
      <c r="X4351" s="867"/>
      <c r="Y4351" s="867" t="str">
        <f t="shared" si="300"/>
        <v/>
      </c>
      <c r="Z4351" s="867"/>
    </row>
    <row r="4352" spans="1:26" s="187" customFormat="1" ht="15" customHeight="1" outlineLevel="1">
      <c r="A4352" s="315"/>
      <c r="B4352" s="320"/>
      <c r="C4352" s="439"/>
      <c r="D4352" s="343"/>
      <c r="E4352" s="382"/>
      <c r="F4352" s="524" t="s">
        <v>16261</v>
      </c>
      <c r="G4352" s="382"/>
      <c r="H4352" s="382"/>
      <c r="I4352" s="534"/>
      <c r="J4352" s="342"/>
      <c r="K4352" s="864" t="str">
        <f t="shared" si="296"/>
        <v/>
      </c>
      <c r="L4352" s="544" t="s">
        <v>19184</v>
      </c>
      <c r="M4352" s="595" t="s">
        <v>19185</v>
      </c>
      <c r="N4352" s="559"/>
      <c r="O4352" s="595"/>
      <c r="P4352" s="596"/>
      <c r="Q4352" s="867" t="str">
        <f t="shared" ca="1" si="297"/>
        <v/>
      </c>
      <c r="R4352" s="867" t="str">
        <f t="shared" ca="1" si="298"/>
        <v/>
      </c>
      <c r="S4352" s="867" t="str">
        <f>IFERROR(IF(VLOOKUP("*"&amp;TRIM($F4352)&amp;"*",dump!$A:$D,4,FALSE)="","空文字",VLOOKUP("*"&amp;TRIM($F4352)&amp;"*",dump!$A:$D,4,FALSE)),"NA")</f>
        <v>NA</v>
      </c>
      <c r="T4352" s="867" t="str">
        <f t="shared" ca="1" si="299"/>
        <v>●</v>
      </c>
      <c r="U4352" s="867"/>
      <c r="V4352" s="867"/>
      <c r="W4352" s="867"/>
      <c r="X4352" s="867"/>
      <c r="Y4352" s="867" t="str">
        <f t="shared" si="300"/>
        <v/>
      </c>
      <c r="Z4352" s="867"/>
    </row>
    <row r="4353" spans="1:26" s="187" customFormat="1" ht="15" customHeight="1" outlineLevel="1">
      <c r="A4353" s="315"/>
      <c r="B4353" s="320"/>
      <c r="C4353" s="439"/>
      <c r="D4353" s="343"/>
      <c r="E4353" s="382"/>
      <c r="F4353" s="524" t="s">
        <v>16262</v>
      </c>
      <c r="G4353" s="382"/>
      <c r="H4353" s="382"/>
      <c r="I4353" s="534"/>
      <c r="J4353" s="342"/>
      <c r="K4353" s="864" t="str">
        <f t="shared" si="296"/>
        <v/>
      </c>
      <c r="L4353" s="544" t="s">
        <v>19184</v>
      </c>
      <c r="M4353" s="595" t="s">
        <v>19185</v>
      </c>
      <c r="N4353" s="559"/>
      <c r="O4353" s="595"/>
      <c r="P4353" s="596"/>
      <c r="Q4353" s="867" t="str">
        <f t="shared" ca="1" si="297"/>
        <v/>
      </c>
      <c r="R4353" s="867" t="str">
        <f t="shared" ca="1" si="298"/>
        <v/>
      </c>
      <c r="S4353" s="867" t="str">
        <f>IFERROR(IF(VLOOKUP("*"&amp;TRIM($F4353)&amp;"*",dump!$A:$D,4,FALSE)="","空文字",VLOOKUP("*"&amp;TRIM($F4353)&amp;"*",dump!$A:$D,4,FALSE)),"NA")</f>
        <v>NA</v>
      </c>
      <c r="T4353" s="867" t="str">
        <f t="shared" ca="1" si="299"/>
        <v>●</v>
      </c>
      <c r="U4353" s="867"/>
      <c r="V4353" s="867"/>
      <c r="W4353" s="867"/>
      <c r="X4353" s="867"/>
      <c r="Y4353" s="867" t="str">
        <f t="shared" si="300"/>
        <v/>
      </c>
      <c r="Z4353" s="867"/>
    </row>
    <row r="4354" spans="1:26" s="187" customFormat="1" ht="15" customHeight="1" outlineLevel="1">
      <c r="A4354" s="315"/>
      <c r="B4354" s="320"/>
      <c r="C4354" s="439"/>
      <c r="D4354" s="343"/>
      <c r="E4354" s="382"/>
      <c r="F4354" s="524" t="s">
        <v>16263</v>
      </c>
      <c r="G4354" s="382"/>
      <c r="H4354" s="382"/>
      <c r="I4354" s="534"/>
      <c r="J4354" s="342"/>
      <c r="K4354" s="864" t="str">
        <f t="shared" si="296"/>
        <v/>
      </c>
      <c r="L4354" s="544" t="s">
        <v>19184</v>
      </c>
      <c r="M4354" s="595" t="s">
        <v>19185</v>
      </c>
      <c r="N4354" s="559"/>
      <c r="O4354" s="595"/>
      <c r="P4354" s="596"/>
      <c r="Q4354" s="867" t="str">
        <f t="shared" ca="1" si="297"/>
        <v/>
      </c>
      <c r="R4354" s="867" t="str">
        <f t="shared" ca="1" si="298"/>
        <v/>
      </c>
      <c r="S4354" s="867" t="str">
        <f>IFERROR(IF(VLOOKUP("*"&amp;TRIM($F4354)&amp;"*",dump!$A:$D,4,FALSE)="","空文字",VLOOKUP("*"&amp;TRIM($F4354)&amp;"*",dump!$A:$D,4,FALSE)),"NA")</f>
        <v>NA</v>
      </c>
      <c r="T4354" s="867" t="str">
        <f t="shared" ca="1" si="299"/>
        <v>●</v>
      </c>
      <c r="U4354" s="867"/>
      <c r="V4354" s="867"/>
      <c r="W4354" s="867"/>
      <c r="X4354" s="867"/>
      <c r="Y4354" s="867" t="str">
        <f t="shared" si="300"/>
        <v/>
      </c>
      <c r="Z4354" s="867"/>
    </row>
    <row r="4355" spans="1:26" s="379" customFormat="1" ht="105" customHeight="1" outlineLevel="1">
      <c r="A4355" s="378"/>
      <c r="B4355" s="320"/>
      <c r="C4355" s="439"/>
      <c r="D4355" s="343"/>
      <c r="E4355" s="530" t="s">
        <v>10652</v>
      </c>
      <c r="F4355" s="524" t="s">
        <v>6466</v>
      </c>
      <c r="G4355" s="530" t="s">
        <v>10653</v>
      </c>
      <c r="H4355" s="530" t="s">
        <v>418</v>
      </c>
      <c r="I4355" s="526" t="s">
        <v>660</v>
      </c>
      <c r="J4355" s="528" t="s">
        <v>5683</v>
      </c>
      <c r="K4355" s="864" t="str">
        <f t="shared" si="296"/>
        <v>○</v>
      </c>
      <c r="L4355" s="555" t="s">
        <v>17119</v>
      </c>
      <c r="M4355" s="553"/>
      <c r="N4355" s="593" t="s">
        <v>18387</v>
      </c>
      <c r="O4355" s="553"/>
      <c r="P4355" s="554"/>
      <c r="Q4355" s="867" t="str">
        <f t="shared" ca="1" si="297"/>
        <v/>
      </c>
      <c r="R4355" s="867" t="str">
        <f t="shared" ca="1" si="298"/>
        <v/>
      </c>
      <c r="S4355" s="867" t="str">
        <f>IFERROR(IF(VLOOKUP("*"&amp;TRIM($F4355)&amp;"*",dump!$A:$D,4,FALSE)="","空文字",VLOOKUP("*"&amp;TRIM($F4355)&amp;"*",dump!$A:$D,4,FALSE)),"NA")</f>
        <v>NA</v>
      </c>
      <c r="T4355" s="867" t="str">
        <f t="shared" si="299"/>
        <v>■</v>
      </c>
      <c r="U4355" s="867"/>
      <c r="V4355" s="867"/>
      <c r="W4355" s="867"/>
      <c r="X4355" s="867"/>
      <c r="Y4355" s="867" t="str">
        <f t="shared" si="300"/>
        <v/>
      </c>
      <c r="Z4355" s="867"/>
    </row>
    <row r="4356" spans="1:26" s="325" customFormat="1" ht="15" customHeight="1" outlineLevel="1">
      <c r="A4356" s="321"/>
      <c r="B4356" s="92"/>
      <c r="C4356" s="439"/>
      <c r="D4356" s="343"/>
      <c r="E4356" s="382"/>
      <c r="F4356" s="524" t="s">
        <v>10654</v>
      </c>
      <c r="G4356" s="382"/>
      <c r="H4356" s="382"/>
      <c r="I4356" s="534"/>
      <c r="J4356" s="342"/>
      <c r="K4356" s="864" t="str">
        <f t="shared" si="296"/>
        <v/>
      </c>
      <c r="L4356" s="555" t="s">
        <v>17119</v>
      </c>
      <c r="M4356" s="553" t="s">
        <v>3657</v>
      </c>
      <c r="N4356" s="593" t="s">
        <v>18389</v>
      </c>
      <c r="O4356" s="553" t="s">
        <v>17117</v>
      </c>
      <c r="P4356" s="554" t="s">
        <v>18388</v>
      </c>
      <c r="Q4356" s="867" t="str">
        <f t="shared" ca="1" si="297"/>
        <v>初期値：文字(0)</v>
      </c>
      <c r="R4356" s="867" t="str">
        <f t="shared" ca="1" si="298"/>
        <v>0</v>
      </c>
      <c r="S4356" s="867" t="str">
        <f>IFERROR(IF(VLOOKUP("*"&amp;TRIM($F4356)&amp;"*",dump!$A:$D,4,FALSE)="","空文字",VLOOKUP("*"&amp;TRIM($F4356)&amp;"*",dump!$A:$D,4,FALSE)),"NA")</f>
        <v>NA</v>
      </c>
      <c r="T4356" s="867" t="str">
        <f t="shared" ca="1" si="299"/>
        <v>×</v>
      </c>
      <c r="U4356" s="867"/>
      <c r="V4356" s="867"/>
      <c r="W4356" s="867"/>
      <c r="X4356" s="867"/>
      <c r="Y4356" s="867" t="str">
        <f t="shared" si="300"/>
        <v/>
      </c>
      <c r="Z4356" s="867"/>
    </row>
    <row r="4357" spans="1:26" s="325" customFormat="1" ht="15" customHeight="1" outlineLevel="1">
      <c r="A4357" s="321"/>
      <c r="B4357" s="320"/>
      <c r="C4357" s="439"/>
      <c r="D4357" s="343"/>
      <c r="E4357" s="382"/>
      <c r="F4357" s="524" t="s">
        <v>10655</v>
      </c>
      <c r="G4357" s="382"/>
      <c r="H4357" s="382"/>
      <c r="I4357" s="534"/>
      <c r="J4357" s="342"/>
      <c r="K4357" s="864" t="str">
        <f t="shared" si="296"/>
        <v/>
      </c>
      <c r="L4357" s="555" t="s">
        <v>17119</v>
      </c>
      <c r="M4357" s="553" t="s">
        <v>3657</v>
      </c>
      <c r="N4357" s="593" t="s">
        <v>18390</v>
      </c>
      <c r="O4357" s="553" t="s">
        <v>17117</v>
      </c>
      <c r="P4357" s="554" t="s">
        <v>18388</v>
      </c>
      <c r="Q4357" s="867" t="str">
        <f t="shared" ca="1" si="297"/>
        <v>初期値：文字(0)</v>
      </c>
      <c r="R4357" s="867" t="str">
        <f t="shared" ca="1" si="298"/>
        <v>0</v>
      </c>
      <c r="S4357" s="867" t="str">
        <f>IFERROR(IF(VLOOKUP("*"&amp;TRIM($F4357)&amp;"*",dump!$A:$D,4,FALSE)="","空文字",VLOOKUP("*"&amp;TRIM($F4357)&amp;"*",dump!$A:$D,4,FALSE)),"NA")</f>
        <v>NA</v>
      </c>
      <c r="T4357" s="867" t="str">
        <f t="shared" ca="1" si="299"/>
        <v>×</v>
      </c>
      <c r="U4357" s="867"/>
      <c r="V4357" s="867"/>
      <c r="W4357" s="867"/>
      <c r="X4357" s="867"/>
      <c r="Y4357" s="867" t="str">
        <f t="shared" si="300"/>
        <v/>
      </c>
      <c r="Z4357" s="867"/>
    </row>
    <row r="4358" spans="1:26" s="325" customFormat="1" ht="15" customHeight="1" outlineLevel="1">
      <c r="A4358" s="321"/>
      <c r="B4358" s="320"/>
      <c r="C4358" s="439"/>
      <c r="D4358" s="343"/>
      <c r="E4358" s="382"/>
      <c r="F4358" s="524" t="s">
        <v>10656</v>
      </c>
      <c r="G4358" s="382"/>
      <c r="H4358" s="382"/>
      <c r="I4358" s="534"/>
      <c r="J4358" s="342"/>
      <c r="K4358" s="864" t="str">
        <f t="shared" si="296"/>
        <v/>
      </c>
      <c r="L4358" s="557" t="s">
        <v>3656</v>
      </c>
      <c r="M4358" s="558" t="s">
        <v>3655</v>
      </c>
      <c r="N4358" s="597"/>
      <c r="O4358" s="558"/>
      <c r="P4358" s="598"/>
      <c r="Q4358" s="867" t="str">
        <f t="shared" ca="1" si="297"/>
        <v/>
      </c>
      <c r="R4358" s="867" t="str">
        <f t="shared" ca="1" si="298"/>
        <v/>
      </c>
      <c r="S4358" s="867" t="str">
        <f>IFERROR(IF(VLOOKUP("*"&amp;TRIM($F4358)&amp;"*",dump!$A:$D,4,FALSE)="","空文字",VLOOKUP("*"&amp;TRIM($F4358)&amp;"*",dump!$A:$D,4,FALSE)),"NA")</f>
        <v>NA</v>
      </c>
      <c r="T4358" s="867" t="str">
        <f t="shared" ca="1" si="299"/>
        <v>●</v>
      </c>
      <c r="U4358" s="867"/>
      <c r="V4358" s="867"/>
      <c r="W4358" s="867"/>
      <c r="X4358" s="867"/>
      <c r="Y4358" s="867" t="str">
        <f t="shared" si="300"/>
        <v/>
      </c>
      <c r="Z4358" s="867"/>
    </row>
    <row r="4359" spans="1:26" s="325" customFormat="1" ht="15" customHeight="1" outlineLevel="1">
      <c r="A4359" s="321"/>
      <c r="B4359" s="320"/>
      <c r="C4359" s="439"/>
      <c r="D4359" s="343"/>
      <c r="E4359" s="382"/>
      <c r="F4359" s="316" t="s">
        <v>10657</v>
      </c>
      <c r="G4359" s="382"/>
      <c r="H4359" s="382"/>
      <c r="I4359" s="534"/>
      <c r="J4359" s="422"/>
      <c r="K4359" s="865" t="str">
        <f t="shared" si="296"/>
        <v/>
      </c>
      <c r="L4359" s="557" t="s">
        <v>3656</v>
      </c>
      <c r="M4359" s="558" t="s">
        <v>3655</v>
      </c>
      <c r="N4359" s="597"/>
      <c r="O4359" s="558"/>
      <c r="P4359" s="598"/>
      <c r="Q4359" s="867" t="str">
        <f t="shared" ca="1" si="297"/>
        <v/>
      </c>
      <c r="R4359" s="867" t="str">
        <f t="shared" ca="1" si="298"/>
        <v/>
      </c>
      <c r="S4359" s="867" t="str">
        <f>IFERROR(IF(VLOOKUP("*"&amp;TRIM($F4359)&amp;"*",dump!$A:$D,4,FALSE)="","空文字",VLOOKUP("*"&amp;TRIM($F4359)&amp;"*",dump!$A:$D,4,FALSE)),"NA")</f>
        <v>NA</v>
      </c>
      <c r="T4359" s="867" t="str">
        <f t="shared" ca="1" si="299"/>
        <v>●</v>
      </c>
      <c r="U4359" s="867"/>
      <c r="V4359" s="867"/>
      <c r="W4359" s="867"/>
      <c r="X4359" s="867"/>
      <c r="Y4359" s="867" t="str">
        <f t="shared" si="300"/>
        <v/>
      </c>
      <c r="Z4359" s="867"/>
    </row>
    <row r="4360" spans="1:26" s="187" customFormat="1" ht="15" customHeight="1" outlineLevel="1">
      <c r="A4360" s="315"/>
      <c r="B4360" s="320"/>
      <c r="C4360" s="439"/>
      <c r="D4360" s="343"/>
      <c r="E4360" s="382"/>
      <c r="F4360" s="316" t="s">
        <v>15720</v>
      </c>
      <c r="G4360" s="382"/>
      <c r="H4360" s="382"/>
      <c r="I4360" s="534"/>
      <c r="J4360" s="422"/>
      <c r="K4360" s="865" t="str">
        <f t="shared" si="296"/>
        <v/>
      </c>
      <c r="L4360" s="544" t="s">
        <v>19184</v>
      </c>
      <c r="M4360" s="595" t="s">
        <v>19185</v>
      </c>
      <c r="N4360" s="559"/>
      <c r="O4360" s="595"/>
      <c r="P4360" s="596"/>
      <c r="Q4360" s="867" t="str">
        <f t="shared" ca="1" si="297"/>
        <v/>
      </c>
      <c r="R4360" s="867" t="str">
        <f t="shared" ca="1" si="298"/>
        <v/>
      </c>
      <c r="S4360" s="867" t="str">
        <f>IFERROR(IF(VLOOKUP("*"&amp;TRIM($F4360)&amp;"*",dump!$A:$D,4,FALSE)="","空文字",VLOOKUP("*"&amp;TRIM($F4360)&amp;"*",dump!$A:$D,4,FALSE)),"NA")</f>
        <v>NA</v>
      </c>
      <c r="T4360" s="867" t="str">
        <f t="shared" ca="1" si="299"/>
        <v>●</v>
      </c>
      <c r="U4360" s="867"/>
      <c r="V4360" s="867"/>
      <c r="W4360" s="867"/>
      <c r="X4360" s="867"/>
      <c r="Y4360" s="867" t="str">
        <f t="shared" si="300"/>
        <v/>
      </c>
      <c r="Z4360" s="867"/>
    </row>
    <row r="4361" spans="1:26" s="187" customFormat="1" ht="15" customHeight="1" outlineLevel="1">
      <c r="A4361" s="315"/>
      <c r="B4361" s="320"/>
      <c r="C4361" s="439"/>
      <c r="D4361" s="343"/>
      <c r="E4361" s="382"/>
      <c r="F4361" s="316" t="s">
        <v>16264</v>
      </c>
      <c r="G4361" s="382"/>
      <c r="H4361" s="382"/>
      <c r="I4361" s="534"/>
      <c r="J4361" s="342"/>
      <c r="K4361" s="864" t="str">
        <f t="shared" si="296"/>
        <v/>
      </c>
      <c r="L4361" s="544" t="s">
        <v>19184</v>
      </c>
      <c r="M4361" s="595" t="s">
        <v>19185</v>
      </c>
      <c r="N4361" s="559"/>
      <c r="O4361" s="595"/>
      <c r="P4361" s="596"/>
      <c r="Q4361" s="867" t="str">
        <f t="shared" ca="1" si="297"/>
        <v/>
      </c>
      <c r="R4361" s="867" t="str">
        <f t="shared" ca="1" si="298"/>
        <v/>
      </c>
      <c r="S4361" s="867" t="str">
        <f>IFERROR(IF(VLOOKUP("*"&amp;TRIM($F4361)&amp;"*",dump!$A:$D,4,FALSE)="","空文字",VLOOKUP("*"&amp;TRIM($F4361)&amp;"*",dump!$A:$D,4,FALSE)),"NA")</f>
        <v>NA</v>
      </c>
      <c r="T4361" s="867" t="str">
        <f t="shared" ca="1" si="299"/>
        <v>●</v>
      </c>
      <c r="U4361" s="867"/>
      <c r="V4361" s="867"/>
      <c r="W4361" s="867"/>
      <c r="X4361" s="867"/>
      <c r="Y4361" s="867" t="str">
        <f t="shared" si="300"/>
        <v/>
      </c>
      <c r="Z4361" s="867"/>
    </row>
    <row r="4362" spans="1:26" s="187" customFormat="1" ht="15" customHeight="1" outlineLevel="1">
      <c r="A4362" s="315"/>
      <c r="B4362" s="320"/>
      <c r="C4362" s="439"/>
      <c r="D4362" s="343"/>
      <c r="E4362" s="382"/>
      <c r="F4362" s="316" t="s">
        <v>16265</v>
      </c>
      <c r="G4362" s="382"/>
      <c r="H4362" s="382"/>
      <c r="I4362" s="534"/>
      <c r="J4362" s="342"/>
      <c r="K4362" s="864" t="str">
        <f t="shared" si="296"/>
        <v/>
      </c>
      <c r="L4362" s="544" t="s">
        <v>19184</v>
      </c>
      <c r="M4362" s="595" t="s">
        <v>19185</v>
      </c>
      <c r="N4362" s="559"/>
      <c r="O4362" s="595"/>
      <c r="P4362" s="596"/>
      <c r="Q4362" s="867" t="str">
        <f t="shared" ca="1" si="297"/>
        <v/>
      </c>
      <c r="R4362" s="867" t="str">
        <f t="shared" ca="1" si="298"/>
        <v/>
      </c>
      <c r="S4362" s="867" t="str">
        <f>IFERROR(IF(VLOOKUP("*"&amp;TRIM($F4362)&amp;"*",dump!$A:$D,4,FALSE)="","空文字",VLOOKUP("*"&amp;TRIM($F4362)&amp;"*",dump!$A:$D,4,FALSE)),"NA")</f>
        <v>NA</v>
      </c>
      <c r="T4362" s="867" t="str">
        <f t="shared" ca="1" si="299"/>
        <v>●</v>
      </c>
      <c r="U4362" s="867"/>
      <c r="V4362" s="867"/>
      <c r="W4362" s="867"/>
      <c r="X4362" s="867"/>
      <c r="Y4362" s="867" t="str">
        <f t="shared" si="300"/>
        <v/>
      </c>
      <c r="Z4362" s="867"/>
    </row>
    <row r="4363" spans="1:26" s="187" customFormat="1" ht="15" customHeight="1" outlineLevel="1">
      <c r="A4363" s="315"/>
      <c r="B4363" s="320"/>
      <c r="C4363" s="439"/>
      <c r="D4363" s="343"/>
      <c r="E4363" s="382"/>
      <c r="F4363" s="316" t="s">
        <v>16266</v>
      </c>
      <c r="G4363" s="382"/>
      <c r="H4363" s="382"/>
      <c r="I4363" s="534"/>
      <c r="J4363" s="342"/>
      <c r="K4363" s="864" t="str">
        <f t="shared" si="296"/>
        <v/>
      </c>
      <c r="L4363" s="544" t="s">
        <v>19184</v>
      </c>
      <c r="M4363" s="595" t="s">
        <v>19185</v>
      </c>
      <c r="N4363" s="559"/>
      <c r="O4363" s="595"/>
      <c r="P4363" s="596"/>
      <c r="Q4363" s="867" t="str">
        <f t="shared" ca="1" si="297"/>
        <v/>
      </c>
      <c r="R4363" s="867" t="str">
        <f t="shared" ca="1" si="298"/>
        <v/>
      </c>
      <c r="S4363" s="867" t="str">
        <f>IFERROR(IF(VLOOKUP("*"&amp;TRIM($F4363)&amp;"*",dump!$A:$D,4,FALSE)="","空文字",VLOOKUP("*"&amp;TRIM($F4363)&amp;"*",dump!$A:$D,4,FALSE)),"NA")</f>
        <v>NA</v>
      </c>
      <c r="T4363" s="867" t="str">
        <f t="shared" ca="1" si="299"/>
        <v>●</v>
      </c>
      <c r="U4363" s="867"/>
      <c r="V4363" s="867"/>
      <c r="W4363" s="867"/>
      <c r="X4363" s="867"/>
      <c r="Y4363" s="867" t="str">
        <f t="shared" si="300"/>
        <v/>
      </c>
      <c r="Z4363" s="867"/>
    </row>
    <row r="4364" spans="1:26" s="379" customFormat="1" ht="60" customHeight="1" outlineLevel="1">
      <c r="A4364" s="378"/>
      <c r="B4364" s="320"/>
      <c r="C4364" s="439"/>
      <c r="D4364" s="343"/>
      <c r="E4364" s="530" t="s">
        <v>10658</v>
      </c>
      <c r="F4364" s="524" t="s">
        <v>6467</v>
      </c>
      <c r="G4364" s="530" t="s">
        <v>10659</v>
      </c>
      <c r="H4364" s="530" t="s">
        <v>418</v>
      </c>
      <c r="I4364" s="526" t="s">
        <v>660</v>
      </c>
      <c r="J4364" s="528" t="s">
        <v>5683</v>
      </c>
      <c r="K4364" s="864" t="str">
        <f t="shared" si="296"/>
        <v>○</v>
      </c>
      <c r="L4364" s="555" t="s">
        <v>17119</v>
      </c>
      <c r="M4364" s="553"/>
      <c r="N4364" s="593" t="s">
        <v>18391</v>
      </c>
      <c r="O4364" s="553"/>
      <c r="P4364" s="554"/>
      <c r="Q4364" s="867" t="str">
        <f t="shared" ca="1" si="297"/>
        <v/>
      </c>
      <c r="R4364" s="867" t="str">
        <f t="shared" ca="1" si="298"/>
        <v/>
      </c>
      <c r="S4364" s="867" t="str">
        <f>IFERROR(IF(VLOOKUP("*"&amp;TRIM($F4364)&amp;"*",dump!$A:$D,4,FALSE)="","空文字",VLOOKUP("*"&amp;TRIM($F4364)&amp;"*",dump!$A:$D,4,FALSE)),"NA")</f>
        <v>NA</v>
      </c>
      <c r="T4364" s="867" t="str">
        <f t="shared" si="299"/>
        <v>■</v>
      </c>
      <c r="U4364" s="867"/>
      <c r="V4364" s="867"/>
      <c r="W4364" s="867"/>
      <c r="X4364" s="867"/>
      <c r="Y4364" s="867" t="str">
        <f t="shared" si="300"/>
        <v/>
      </c>
      <c r="Z4364" s="867"/>
    </row>
    <row r="4365" spans="1:26" s="325" customFormat="1" ht="15" customHeight="1" outlineLevel="1">
      <c r="A4365" s="321"/>
      <c r="B4365" s="92"/>
      <c r="C4365" s="439"/>
      <c r="D4365" s="343"/>
      <c r="E4365" s="382"/>
      <c r="F4365" s="524" t="s">
        <v>10660</v>
      </c>
      <c r="G4365" s="382"/>
      <c r="H4365" s="382"/>
      <c r="I4365" s="534"/>
      <c r="J4365" s="342"/>
      <c r="K4365" s="864" t="str">
        <f t="shared" ref="K4365:K4428" si="301">IF(AND(M4365="", O4365="", N4365&lt;&gt;""), "○", "")</f>
        <v/>
      </c>
      <c r="L4365" s="555" t="s">
        <v>17119</v>
      </c>
      <c r="M4365" s="553" t="s">
        <v>3657</v>
      </c>
      <c r="N4365" s="593" t="s">
        <v>18392</v>
      </c>
      <c r="O4365" s="553" t="s">
        <v>17117</v>
      </c>
      <c r="P4365" s="554" t="s">
        <v>18057</v>
      </c>
      <c r="Q4365" s="867" t="str">
        <f t="shared" ref="Q4365:Q4428" ca="1" si="302">IF(P4365="","",IF(P4365="←",IF(OFFSET($J4365,0,MATCH(MID(M4365,1,FIND("の",M4365,1)-1), $L$11:$BA$11,0)+4,1,1)="","",OFFSET($L4365,0,MATCH(MID(M4365,1,FIND("の",M4365,1)-1), $L$11:$BA$11,0)+4,1,1)),P4365))</f>
        <v>初期値："00 00"</v>
      </c>
      <c r="R4365" s="867" t="str">
        <f t="shared" ref="R4365:R4428" ca="1" si="303">IF(COUNTIF(Q4365,"*(*"),MID(Q4365,FIND("(",Q4365,1)+1,FIND(")",Q4365,1)-FIND("(",Q4365,1)-1),IF(COUNTIF(Q4365,"*""*"),MID(Q4365,FIND("""",Q4365,1)+1,LEN(Q4365)-2),IF(COUNTIF(Q4365,"*：*"),RIGHT(Q4365,LEN(Q4365)-(FIND("：",Q4365))),Q4365)))</f>
        <v>00 00"</v>
      </c>
      <c r="S4365" s="867" t="str">
        <f>IFERROR(IF(VLOOKUP("*"&amp;TRIM($F4365)&amp;"*",dump!$A:$D,4,FALSE)="","空文字",VLOOKUP("*"&amp;TRIM($F4365)&amp;"*",dump!$A:$D,4,FALSE)),"NA")</f>
        <v>NA</v>
      </c>
      <c r="T4365" s="867" t="str">
        <f t="shared" ref="T4365:T4428" ca="1" si="304">IF($K4365&lt;&gt;"",IF($E4365&lt;&gt;"","■",""),IF(AND(R4365="",S4365="NA"),"●", IF(EXACT(R4365,S4365),"●","×")))</f>
        <v>×</v>
      </c>
      <c r="U4365" s="867"/>
      <c r="V4365" s="867"/>
      <c r="W4365" s="867"/>
      <c r="X4365" s="867"/>
      <c r="Y4365" s="867" t="str">
        <f t="shared" ref="Y4365:Y4428" si="305">IF(U4365="●","●","")</f>
        <v/>
      </c>
      <c r="Z4365" s="867"/>
    </row>
    <row r="4366" spans="1:26" s="325" customFormat="1" ht="15" customHeight="1" outlineLevel="1">
      <c r="A4366" s="321"/>
      <c r="B4366" s="320"/>
      <c r="C4366" s="439"/>
      <c r="D4366" s="343"/>
      <c r="E4366" s="382"/>
      <c r="F4366" s="524" t="s">
        <v>10661</v>
      </c>
      <c r="G4366" s="382"/>
      <c r="H4366" s="382"/>
      <c r="I4366" s="534"/>
      <c r="J4366" s="342"/>
      <c r="K4366" s="864" t="str">
        <f t="shared" si="301"/>
        <v/>
      </c>
      <c r="L4366" s="555" t="s">
        <v>17119</v>
      </c>
      <c r="M4366" s="553" t="s">
        <v>3657</v>
      </c>
      <c r="N4366" s="593" t="s">
        <v>18393</v>
      </c>
      <c r="O4366" s="553" t="s">
        <v>17117</v>
      </c>
      <c r="P4366" s="554" t="s">
        <v>18057</v>
      </c>
      <c r="Q4366" s="867" t="str">
        <f t="shared" ca="1" si="302"/>
        <v>初期値："00 00"</v>
      </c>
      <c r="R4366" s="867" t="str">
        <f t="shared" ca="1" si="303"/>
        <v>00 00"</v>
      </c>
      <c r="S4366" s="867" t="str">
        <f>IFERROR(IF(VLOOKUP("*"&amp;TRIM($F4366)&amp;"*",dump!$A:$D,4,FALSE)="","空文字",VLOOKUP("*"&amp;TRIM($F4366)&amp;"*",dump!$A:$D,4,FALSE)),"NA")</f>
        <v>NA</v>
      </c>
      <c r="T4366" s="867" t="str">
        <f t="shared" ca="1" si="304"/>
        <v>×</v>
      </c>
      <c r="U4366" s="867"/>
      <c r="V4366" s="867"/>
      <c r="W4366" s="867"/>
      <c r="X4366" s="867"/>
      <c r="Y4366" s="867" t="str">
        <f t="shared" si="305"/>
        <v/>
      </c>
      <c r="Z4366" s="867"/>
    </row>
    <row r="4367" spans="1:26" s="325" customFormat="1" ht="15" customHeight="1" outlineLevel="1">
      <c r="A4367" s="321"/>
      <c r="B4367" s="320"/>
      <c r="C4367" s="439"/>
      <c r="D4367" s="343"/>
      <c r="E4367" s="382"/>
      <c r="F4367" s="524" t="s">
        <v>10662</v>
      </c>
      <c r="G4367" s="382"/>
      <c r="H4367" s="382"/>
      <c r="I4367" s="534"/>
      <c r="J4367" s="342"/>
      <c r="K4367" s="864" t="str">
        <f t="shared" si="301"/>
        <v/>
      </c>
      <c r="L4367" s="557" t="s">
        <v>3656</v>
      </c>
      <c r="M4367" s="558" t="s">
        <v>3655</v>
      </c>
      <c r="N4367" s="597"/>
      <c r="O4367" s="558"/>
      <c r="P4367" s="598"/>
      <c r="Q4367" s="867" t="str">
        <f t="shared" ca="1" si="302"/>
        <v/>
      </c>
      <c r="R4367" s="867" t="str">
        <f t="shared" ca="1" si="303"/>
        <v/>
      </c>
      <c r="S4367" s="867" t="str">
        <f>IFERROR(IF(VLOOKUP("*"&amp;TRIM($F4367)&amp;"*",dump!$A:$D,4,FALSE)="","空文字",VLOOKUP("*"&amp;TRIM($F4367)&amp;"*",dump!$A:$D,4,FALSE)),"NA")</f>
        <v>NA</v>
      </c>
      <c r="T4367" s="867" t="str">
        <f t="shared" ca="1" si="304"/>
        <v>●</v>
      </c>
      <c r="U4367" s="867"/>
      <c r="V4367" s="867"/>
      <c r="W4367" s="867"/>
      <c r="X4367" s="867"/>
      <c r="Y4367" s="867" t="str">
        <f t="shared" si="305"/>
        <v/>
      </c>
      <c r="Z4367" s="867"/>
    </row>
    <row r="4368" spans="1:26" s="325" customFormat="1" ht="15" customHeight="1" outlineLevel="1">
      <c r="A4368" s="321"/>
      <c r="B4368" s="320"/>
      <c r="C4368" s="439"/>
      <c r="D4368" s="343"/>
      <c r="E4368" s="382"/>
      <c r="F4368" s="316" t="s">
        <v>10663</v>
      </c>
      <c r="G4368" s="382"/>
      <c r="H4368" s="382"/>
      <c r="I4368" s="534"/>
      <c r="J4368" s="422"/>
      <c r="K4368" s="865" t="str">
        <f t="shared" si="301"/>
        <v/>
      </c>
      <c r="L4368" s="557" t="s">
        <v>3656</v>
      </c>
      <c r="M4368" s="558" t="s">
        <v>3655</v>
      </c>
      <c r="N4368" s="597"/>
      <c r="O4368" s="558"/>
      <c r="P4368" s="598"/>
      <c r="Q4368" s="867" t="str">
        <f t="shared" ca="1" si="302"/>
        <v/>
      </c>
      <c r="R4368" s="867" t="str">
        <f t="shared" ca="1" si="303"/>
        <v/>
      </c>
      <c r="S4368" s="867" t="str">
        <f>IFERROR(IF(VLOOKUP("*"&amp;TRIM($F4368)&amp;"*",dump!$A:$D,4,FALSE)="","空文字",VLOOKUP("*"&amp;TRIM($F4368)&amp;"*",dump!$A:$D,4,FALSE)),"NA")</f>
        <v>NA</v>
      </c>
      <c r="T4368" s="867" t="str">
        <f t="shared" ca="1" si="304"/>
        <v>●</v>
      </c>
      <c r="U4368" s="867"/>
      <c r="V4368" s="867"/>
      <c r="W4368" s="867"/>
      <c r="X4368" s="867"/>
      <c r="Y4368" s="867" t="str">
        <f t="shared" si="305"/>
        <v/>
      </c>
      <c r="Z4368" s="867"/>
    </row>
    <row r="4369" spans="1:26" s="187" customFormat="1" ht="15" customHeight="1" outlineLevel="1">
      <c r="A4369" s="315"/>
      <c r="B4369" s="320"/>
      <c r="C4369" s="439"/>
      <c r="D4369" s="343"/>
      <c r="E4369" s="382"/>
      <c r="F4369" s="316" t="s">
        <v>15721</v>
      </c>
      <c r="G4369" s="382"/>
      <c r="H4369" s="382"/>
      <c r="I4369" s="534"/>
      <c r="J4369" s="422"/>
      <c r="K4369" s="865" t="str">
        <f t="shared" si="301"/>
        <v/>
      </c>
      <c r="L4369" s="544" t="s">
        <v>19184</v>
      </c>
      <c r="M4369" s="595" t="s">
        <v>19185</v>
      </c>
      <c r="N4369" s="559"/>
      <c r="O4369" s="595"/>
      <c r="P4369" s="596"/>
      <c r="Q4369" s="867" t="str">
        <f t="shared" ca="1" si="302"/>
        <v/>
      </c>
      <c r="R4369" s="867" t="str">
        <f t="shared" ca="1" si="303"/>
        <v/>
      </c>
      <c r="S4369" s="867" t="str">
        <f>IFERROR(IF(VLOOKUP("*"&amp;TRIM($F4369)&amp;"*",dump!$A:$D,4,FALSE)="","空文字",VLOOKUP("*"&amp;TRIM($F4369)&amp;"*",dump!$A:$D,4,FALSE)),"NA")</f>
        <v>NA</v>
      </c>
      <c r="T4369" s="867" t="str">
        <f t="shared" ca="1" si="304"/>
        <v>●</v>
      </c>
      <c r="U4369" s="867"/>
      <c r="V4369" s="867"/>
      <c r="W4369" s="867"/>
      <c r="X4369" s="867"/>
      <c r="Y4369" s="867" t="str">
        <f t="shared" si="305"/>
        <v/>
      </c>
      <c r="Z4369" s="867"/>
    </row>
    <row r="4370" spans="1:26" s="187" customFormat="1" ht="15" customHeight="1" outlineLevel="1">
      <c r="A4370" s="315"/>
      <c r="B4370" s="320"/>
      <c r="C4370" s="439"/>
      <c r="D4370" s="343"/>
      <c r="E4370" s="382"/>
      <c r="F4370" s="316" t="s">
        <v>16267</v>
      </c>
      <c r="G4370" s="382"/>
      <c r="H4370" s="382"/>
      <c r="I4370" s="534"/>
      <c r="J4370" s="342"/>
      <c r="K4370" s="864" t="str">
        <f t="shared" si="301"/>
        <v/>
      </c>
      <c r="L4370" s="544" t="s">
        <v>19184</v>
      </c>
      <c r="M4370" s="595" t="s">
        <v>19185</v>
      </c>
      <c r="N4370" s="559"/>
      <c r="O4370" s="595"/>
      <c r="P4370" s="596"/>
      <c r="Q4370" s="867" t="str">
        <f t="shared" ca="1" si="302"/>
        <v/>
      </c>
      <c r="R4370" s="867" t="str">
        <f t="shared" ca="1" si="303"/>
        <v/>
      </c>
      <c r="S4370" s="867" t="str">
        <f>IFERROR(IF(VLOOKUP("*"&amp;TRIM($F4370)&amp;"*",dump!$A:$D,4,FALSE)="","空文字",VLOOKUP("*"&amp;TRIM($F4370)&amp;"*",dump!$A:$D,4,FALSE)),"NA")</f>
        <v>NA</v>
      </c>
      <c r="T4370" s="867" t="str">
        <f t="shared" ca="1" si="304"/>
        <v>●</v>
      </c>
      <c r="U4370" s="867"/>
      <c r="V4370" s="867"/>
      <c r="W4370" s="867"/>
      <c r="X4370" s="867"/>
      <c r="Y4370" s="867" t="str">
        <f t="shared" si="305"/>
        <v/>
      </c>
      <c r="Z4370" s="867"/>
    </row>
    <row r="4371" spans="1:26" s="187" customFormat="1" ht="15" customHeight="1" outlineLevel="1">
      <c r="A4371" s="315"/>
      <c r="B4371" s="320"/>
      <c r="C4371" s="439"/>
      <c r="D4371" s="343"/>
      <c r="E4371" s="382"/>
      <c r="F4371" s="316" t="s">
        <v>16268</v>
      </c>
      <c r="G4371" s="382"/>
      <c r="H4371" s="382"/>
      <c r="I4371" s="534"/>
      <c r="J4371" s="342"/>
      <c r="K4371" s="864" t="str">
        <f t="shared" si="301"/>
        <v/>
      </c>
      <c r="L4371" s="544" t="s">
        <v>19184</v>
      </c>
      <c r="M4371" s="595" t="s">
        <v>19185</v>
      </c>
      <c r="N4371" s="559"/>
      <c r="O4371" s="595"/>
      <c r="P4371" s="596"/>
      <c r="Q4371" s="867" t="str">
        <f t="shared" ca="1" si="302"/>
        <v/>
      </c>
      <c r="R4371" s="867" t="str">
        <f t="shared" ca="1" si="303"/>
        <v/>
      </c>
      <c r="S4371" s="867" t="str">
        <f>IFERROR(IF(VLOOKUP("*"&amp;TRIM($F4371)&amp;"*",dump!$A:$D,4,FALSE)="","空文字",VLOOKUP("*"&amp;TRIM($F4371)&amp;"*",dump!$A:$D,4,FALSE)),"NA")</f>
        <v>NA</v>
      </c>
      <c r="T4371" s="867" t="str">
        <f t="shared" ca="1" si="304"/>
        <v>●</v>
      </c>
      <c r="U4371" s="867"/>
      <c r="V4371" s="867"/>
      <c r="W4371" s="867"/>
      <c r="X4371" s="867"/>
      <c r="Y4371" s="867" t="str">
        <f t="shared" si="305"/>
        <v/>
      </c>
      <c r="Z4371" s="867"/>
    </row>
    <row r="4372" spans="1:26" s="187" customFormat="1" ht="15" customHeight="1" outlineLevel="1">
      <c r="A4372" s="315"/>
      <c r="B4372" s="320"/>
      <c r="C4372" s="439"/>
      <c r="D4372" s="343"/>
      <c r="E4372" s="382"/>
      <c r="F4372" s="316" t="s">
        <v>16269</v>
      </c>
      <c r="G4372" s="382"/>
      <c r="H4372" s="382"/>
      <c r="I4372" s="534"/>
      <c r="J4372" s="342"/>
      <c r="K4372" s="864" t="str">
        <f t="shared" si="301"/>
        <v/>
      </c>
      <c r="L4372" s="544" t="s">
        <v>19184</v>
      </c>
      <c r="M4372" s="595" t="s">
        <v>19185</v>
      </c>
      <c r="N4372" s="559"/>
      <c r="O4372" s="595"/>
      <c r="P4372" s="596"/>
      <c r="Q4372" s="867" t="str">
        <f t="shared" ca="1" si="302"/>
        <v/>
      </c>
      <c r="R4372" s="867" t="str">
        <f t="shared" ca="1" si="303"/>
        <v/>
      </c>
      <c r="S4372" s="867" t="str">
        <f>IFERROR(IF(VLOOKUP("*"&amp;TRIM($F4372)&amp;"*",dump!$A:$D,4,FALSE)="","空文字",VLOOKUP("*"&amp;TRIM($F4372)&amp;"*",dump!$A:$D,4,FALSE)),"NA")</f>
        <v>NA</v>
      </c>
      <c r="T4372" s="867" t="str">
        <f t="shared" ca="1" si="304"/>
        <v>●</v>
      </c>
      <c r="U4372" s="867"/>
      <c r="V4372" s="867"/>
      <c r="W4372" s="867"/>
      <c r="X4372" s="867"/>
      <c r="Y4372" s="867" t="str">
        <f t="shared" si="305"/>
        <v/>
      </c>
      <c r="Z4372" s="867"/>
    </row>
    <row r="4373" spans="1:26" s="379" customFormat="1" ht="90" customHeight="1" outlineLevel="1">
      <c r="A4373" s="378"/>
      <c r="B4373" s="320"/>
      <c r="C4373" s="439"/>
      <c r="D4373" s="343"/>
      <c r="E4373" s="530" t="s">
        <v>10664</v>
      </c>
      <c r="F4373" s="524" t="s">
        <v>6468</v>
      </c>
      <c r="G4373" s="530" t="s">
        <v>10665</v>
      </c>
      <c r="H4373" s="530" t="s">
        <v>418</v>
      </c>
      <c r="I4373" s="526" t="s">
        <v>660</v>
      </c>
      <c r="J4373" s="528" t="s">
        <v>5683</v>
      </c>
      <c r="K4373" s="864" t="str">
        <f t="shared" si="301"/>
        <v>○</v>
      </c>
      <c r="L4373" s="555" t="s">
        <v>17119</v>
      </c>
      <c r="M4373" s="553"/>
      <c r="N4373" s="593" t="s">
        <v>19029</v>
      </c>
      <c r="O4373" s="553"/>
      <c r="P4373" s="554"/>
      <c r="Q4373" s="867" t="str">
        <f t="shared" ca="1" si="302"/>
        <v/>
      </c>
      <c r="R4373" s="867" t="str">
        <f t="shared" ca="1" si="303"/>
        <v/>
      </c>
      <c r="S4373" s="867" t="str">
        <f>IFERROR(IF(VLOOKUP("*"&amp;TRIM($F4373)&amp;"*",dump!$A:$D,4,FALSE)="","空文字",VLOOKUP("*"&amp;TRIM($F4373)&amp;"*",dump!$A:$D,4,FALSE)),"NA")</f>
        <v>NA</v>
      </c>
      <c r="T4373" s="867" t="str">
        <f t="shared" si="304"/>
        <v>■</v>
      </c>
      <c r="U4373" s="867"/>
      <c r="V4373" s="867"/>
      <c r="W4373" s="867"/>
      <c r="X4373" s="867"/>
      <c r="Y4373" s="867" t="str">
        <f t="shared" si="305"/>
        <v/>
      </c>
      <c r="Z4373" s="867"/>
    </row>
    <row r="4374" spans="1:26" s="325" customFormat="1" ht="15" customHeight="1" outlineLevel="1">
      <c r="A4374" s="321"/>
      <c r="B4374" s="92"/>
      <c r="C4374" s="439"/>
      <c r="D4374" s="343"/>
      <c r="E4374" s="382"/>
      <c r="F4374" s="524" t="s">
        <v>10666</v>
      </c>
      <c r="G4374" s="382"/>
      <c r="H4374" s="382"/>
      <c r="I4374" s="534"/>
      <c r="J4374" s="342"/>
      <c r="K4374" s="864" t="str">
        <f t="shared" si="301"/>
        <v/>
      </c>
      <c r="L4374" s="555" t="s">
        <v>17119</v>
      </c>
      <c r="M4374" s="553" t="s">
        <v>3657</v>
      </c>
      <c r="N4374" s="593" t="s">
        <v>19983</v>
      </c>
      <c r="O4374" s="553" t="s">
        <v>17117</v>
      </c>
      <c r="P4374" s="554" t="s">
        <v>19984</v>
      </c>
      <c r="Q4374" s="867" t="str">
        <f t="shared" ca="1" si="302"/>
        <v>初期値：縦(0)</v>
      </c>
      <c r="R4374" s="867" t="str">
        <f t="shared" ca="1" si="303"/>
        <v>0</v>
      </c>
      <c r="S4374" s="867" t="str">
        <f>IFERROR(IF(VLOOKUP("*"&amp;TRIM($F4374)&amp;"*",dump!$A:$D,4,FALSE)="","空文字",VLOOKUP("*"&amp;TRIM($F4374)&amp;"*",dump!$A:$D,4,FALSE)),"NA")</f>
        <v>NA</v>
      </c>
      <c r="T4374" s="867" t="str">
        <f t="shared" ca="1" si="304"/>
        <v>×</v>
      </c>
      <c r="U4374" s="867"/>
      <c r="V4374" s="867"/>
      <c r="W4374" s="867"/>
      <c r="X4374" s="867"/>
      <c r="Y4374" s="867" t="str">
        <f t="shared" si="305"/>
        <v/>
      </c>
      <c r="Z4374" s="867"/>
    </row>
    <row r="4375" spans="1:26" s="325" customFormat="1" ht="15" customHeight="1" outlineLevel="1">
      <c r="A4375" s="321"/>
      <c r="B4375" s="320"/>
      <c r="C4375" s="439"/>
      <c r="D4375" s="343"/>
      <c r="E4375" s="382"/>
      <c r="F4375" s="524" t="s">
        <v>10667</v>
      </c>
      <c r="G4375" s="382"/>
      <c r="H4375" s="382"/>
      <c r="I4375" s="534"/>
      <c r="J4375" s="342"/>
      <c r="K4375" s="864" t="str">
        <f t="shared" si="301"/>
        <v/>
      </c>
      <c r="L4375" s="555" t="s">
        <v>17119</v>
      </c>
      <c r="M4375" s="553" t="s">
        <v>3657</v>
      </c>
      <c r="N4375" s="593" t="s">
        <v>19985</v>
      </c>
      <c r="O4375" s="553" t="s">
        <v>17117</v>
      </c>
      <c r="P4375" s="554" t="s">
        <v>19984</v>
      </c>
      <c r="Q4375" s="867" t="str">
        <f t="shared" ca="1" si="302"/>
        <v>初期値：縦(0)</v>
      </c>
      <c r="R4375" s="867" t="str">
        <f t="shared" ca="1" si="303"/>
        <v>0</v>
      </c>
      <c r="S4375" s="867" t="str">
        <f>IFERROR(IF(VLOOKUP("*"&amp;TRIM($F4375)&amp;"*",dump!$A:$D,4,FALSE)="","空文字",VLOOKUP("*"&amp;TRIM($F4375)&amp;"*",dump!$A:$D,4,FALSE)),"NA")</f>
        <v>NA</v>
      </c>
      <c r="T4375" s="867" t="str">
        <f t="shared" ca="1" si="304"/>
        <v>×</v>
      </c>
      <c r="U4375" s="867"/>
      <c r="V4375" s="867"/>
      <c r="W4375" s="867"/>
      <c r="X4375" s="867"/>
      <c r="Y4375" s="867" t="str">
        <f t="shared" si="305"/>
        <v/>
      </c>
      <c r="Z4375" s="867"/>
    </row>
    <row r="4376" spans="1:26" s="325" customFormat="1" ht="15" customHeight="1" outlineLevel="1">
      <c r="A4376" s="321"/>
      <c r="B4376" s="320"/>
      <c r="C4376" s="439"/>
      <c r="D4376" s="343"/>
      <c r="E4376" s="382"/>
      <c r="F4376" s="524" t="s">
        <v>10668</v>
      </c>
      <c r="G4376" s="382"/>
      <c r="H4376" s="382"/>
      <c r="I4376" s="534"/>
      <c r="J4376" s="342"/>
      <c r="K4376" s="864" t="str">
        <f t="shared" si="301"/>
        <v/>
      </c>
      <c r="L4376" s="557" t="s">
        <v>3656</v>
      </c>
      <c r="M4376" s="558" t="s">
        <v>3655</v>
      </c>
      <c r="N4376" s="597"/>
      <c r="O4376" s="558"/>
      <c r="P4376" s="598"/>
      <c r="Q4376" s="867" t="str">
        <f t="shared" ca="1" si="302"/>
        <v/>
      </c>
      <c r="R4376" s="867" t="str">
        <f t="shared" ca="1" si="303"/>
        <v/>
      </c>
      <c r="S4376" s="867" t="str">
        <f>IFERROR(IF(VLOOKUP("*"&amp;TRIM($F4376)&amp;"*",dump!$A:$D,4,FALSE)="","空文字",VLOOKUP("*"&amp;TRIM($F4376)&amp;"*",dump!$A:$D,4,FALSE)),"NA")</f>
        <v>NA</v>
      </c>
      <c r="T4376" s="867" t="str">
        <f t="shared" ca="1" si="304"/>
        <v>●</v>
      </c>
      <c r="U4376" s="867"/>
      <c r="V4376" s="867"/>
      <c r="W4376" s="867"/>
      <c r="X4376" s="867"/>
      <c r="Y4376" s="867" t="str">
        <f t="shared" si="305"/>
        <v/>
      </c>
      <c r="Z4376" s="867"/>
    </row>
    <row r="4377" spans="1:26" s="325" customFormat="1" ht="15" customHeight="1" outlineLevel="1">
      <c r="A4377" s="321"/>
      <c r="B4377" s="320"/>
      <c r="C4377" s="439"/>
      <c r="D4377" s="343"/>
      <c r="E4377" s="382"/>
      <c r="F4377" s="316" t="s">
        <v>10669</v>
      </c>
      <c r="G4377" s="382"/>
      <c r="H4377" s="382"/>
      <c r="I4377" s="534"/>
      <c r="J4377" s="422"/>
      <c r="K4377" s="865" t="str">
        <f t="shared" si="301"/>
        <v/>
      </c>
      <c r="L4377" s="557" t="s">
        <v>3656</v>
      </c>
      <c r="M4377" s="558" t="s">
        <v>3655</v>
      </c>
      <c r="N4377" s="597"/>
      <c r="O4377" s="558"/>
      <c r="P4377" s="598"/>
      <c r="Q4377" s="867" t="str">
        <f t="shared" ca="1" si="302"/>
        <v/>
      </c>
      <c r="R4377" s="867" t="str">
        <f t="shared" ca="1" si="303"/>
        <v/>
      </c>
      <c r="S4377" s="867" t="str">
        <f>IFERROR(IF(VLOOKUP("*"&amp;TRIM($F4377)&amp;"*",dump!$A:$D,4,FALSE)="","空文字",VLOOKUP("*"&amp;TRIM($F4377)&amp;"*",dump!$A:$D,4,FALSE)),"NA")</f>
        <v>NA</v>
      </c>
      <c r="T4377" s="867" t="str">
        <f t="shared" ca="1" si="304"/>
        <v>●</v>
      </c>
      <c r="U4377" s="867"/>
      <c r="V4377" s="867"/>
      <c r="W4377" s="867"/>
      <c r="X4377" s="867"/>
      <c r="Y4377" s="867" t="str">
        <f t="shared" si="305"/>
        <v/>
      </c>
      <c r="Z4377" s="867"/>
    </row>
    <row r="4378" spans="1:26" s="187" customFormat="1" ht="15" customHeight="1" outlineLevel="1">
      <c r="A4378" s="315"/>
      <c r="B4378" s="320"/>
      <c r="C4378" s="439"/>
      <c r="D4378" s="343"/>
      <c r="E4378" s="382"/>
      <c r="F4378" s="316" t="s">
        <v>15722</v>
      </c>
      <c r="G4378" s="382"/>
      <c r="H4378" s="382"/>
      <c r="I4378" s="534"/>
      <c r="J4378" s="422"/>
      <c r="K4378" s="865" t="str">
        <f t="shared" si="301"/>
        <v/>
      </c>
      <c r="L4378" s="544" t="s">
        <v>19184</v>
      </c>
      <c r="M4378" s="595" t="s">
        <v>19185</v>
      </c>
      <c r="N4378" s="559"/>
      <c r="O4378" s="595"/>
      <c r="P4378" s="596"/>
      <c r="Q4378" s="867" t="str">
        <f t="shared" ca="1" si="302"/>
        <v/>
      </c>
      <c r="R4378" s="867" t="str">
        <f t="shared" ca="1" si="303"/>
        <v/>
      </c>
      <c r="S4378" s="867" t="str">
        <f>IFERROR(IF(VLOOKUP("*"&amp;TRIM($F4378)&amp;"*",dump!$A:$D,4,FALSE)="","空文字",VLOOKUP("*"&amp;TRIM($F4378)&amp;"*",dump!$A:$D,4,FALSE)),"NA")</f>
        <v>NA</v>
      </c>
      <c r="T4378" s="867" t="str">
        <f t="shared" ca="1" si="304"/>
        <v>●</v>
      </c>
      <c r="U4378" s="867"/>
      <c r="V4378" s="867"/>
      <c r="W4378" s="867"/>
      <c r="X4378" s="867"/>
      <c r="Y4378" s="867" t="str">
        <f t="shared" si="305"/>
        <v/>
      </c>
      <c r="Z4378" s="867"/>
    </row>
    <row r="4379" spans="1:26" s="187" customFormat="1" ht="15" customHeight="1" outlineLevel="1">
      <c r="A4379" s="315"/>
      <c r="B4379" s="320"/>
      <c r="C4379" s="439"/>
      <c r="D4379" s="343"/>
      <c r="E4379" s="382"/>
      <c r="F4379" s="316" t="s">
        <v>16270</v>
      </c>
      <c r="G4379" s="382"/>
      <c r="H4379" s="382"/>
      <c r="I4379" s="534"/>
      <c r="J4379" s="342"/>
      <c r="K4379" s="864" t="str">
        <f t="shared" si="301"/>
        <v/>
      </c>
      <c r="L4379" s="544" t="s">
        <v>19184</v>
      </c>
      <c r="M4379" s="595" t="s">
        <v>19185</v>
      </c>
      <c r="N4379" s="559"/>
      <c r="O4379" s="595"/>
      <c r="P4379" s="596"/>
      <c r="Q4379" s="867" t="str">
        <f t="shared" ca="1" si="302"/>
        <v/>
      </c>
      <c r="R4379" s="867" t="str">
        <f t="shared" ca="1" si="303"/>
        <v/>
      </c>
      <c r="S4379" s="867" t="str">
        <f>IFERROR(IF(VLOOKUP("*"&amp;TRIM($F4379)&amp;"*",dump!$A:$D,4,FALSE)="","空文字",VLOOKUP("*"&amp;TRIM($F4379)&amp;"*",dump!$A:$D,4,FALSE)),"NA")</f>
        <v>NA</v>
      </c>
      <c r="T4379" s="867" t="str">
        <f t="shared" ca="1" si="304"/>
        <v>●</v>
      </c>
      <c r="U4379" s="867"/>
      <c r="V4379" s="867"/>
      <c r="W4379" s="867"/>
      <c r="X4379" s="867"/>
      <c r="Y4379" s="867" t="str">
        <f t="shared" si="305"/>
        <v/>
      </c>
      <c r="Z4379" s="867"/>
    </row>
    <row r="4380" spans="1:26" s="187" customFormat="1" ht="15" customHeight="1" outlineLevel="1">
      <c r="A4380" s="315"/>
      <c r="B4380" s="320"/>
      <c r="C4380" s="439"/>
      <c r="D4380" s="343"/>
      <c r="E4380" s="382"/>
      <c r="F4380" s="316" t="s">
        <v>16271</v>
      </c>
      <c r="G4380" s="382"/>
      <c r="H4380" s="382"/>
      <c r="I4380" s="534"/>
      <c r="J4380" s="342"/>
      <c r="K4380" s="864" t="str">
        <f t="shared" si="301"/>
        <v/>
      </c>
      <c r="L4380" s="544" t="s">
        <v>19184</v>
      </c>
      <c r="M4380" s="595" t="s">
        <v>19185</v>
      </c>
      <c r="N4380" s="559"/>
      <c r="O4380" s="595"/>
      <c r="P4380" s="596"/>
      <c r="Q4380" s="867" t="str">
        <f t="shared" ca="1" si="302"/>
        <v/>
      </c>
      <c r="R4380" s="867" t="str">
        <f t="shared" ca="1" si="303"/>
        <v/>
      </c>
      <c r="S4380" s="867" t="str">
        <f>IFERROR(IF(VLOOKUP("*"&amp;TRIM($F4380)&amp;"*",dump!$A:$D,4,FALSE)="","空文字",VLOOKUP("*"&amp;TRIM($F4380)&amp;"*",dump!$A:$D,4,FALSE)),"NA")</f>
        <v>NA</v>
      </c>
      <c r="T4380" s="867" t="str">
        <f t="shared" ca="1" si="304"/>
        <v>●</v>
      </c>
      <c r="U4380" s="867"/>
      <c r="V4380" s="867"/>
      <c r="W4380" s="867"/>
      <c r="X4380" s="867"/>
      <c r="Y4380" s="867" t="str">
        <f t="shared" si="305"/>
        <v/>
      </c>
      <c r="Z4380" s="867"/>
    </row>
    <row r="4381" spans="1:26" s="187" customFormat="1" ht="15" customHeight="1" outlineLevel="1">
      <c r="A4381" s="315"/>
      <c r="B4381" s="320"/>
      <c r="C4381" s="439"/>
      <c r="D4381" s="343"/>
      <c r="E4381" s="382"/>
      <c r="F4381" s="316" t="s">
        <v>16272</v>
      </c>
      <c r="G4381" s="382"/>
      <c r="H4381" s="382"/>
      <c r="I4381" s="534"/>
      <c r="J4381" s="342"/>
      <c r="K4381" s="864" t="str">
        <f t="shared" si="301"/>
        <v/>
      </c>
      <c r="L4381" s="544" t="s">
        <v>19184</v>
      </c>
      <c r="M4381" s="595" t="s">
        <v>19185</v>
      </c>
      <c r="N4381" s="559"/>
      <c r="O4381" s="595"/>
      <c r="P4381" s="596"/>
      <c r="Q4381" s="867" t="str">
        <f t="shared" ca="1" si="302"/>
        <v/>
      </c>
      <c r="R4381" s="867" t="str">
        <f t="shared" ca="1" si="303"/>
        <v/>
      </c>
      <c r="S4381" s="867" t="str">
        <f>IFERROR(IF(VLOOKUP("*"&amp;TRIM($F4381)&amp;"*",dump!$A:$D,4,FALSE)="","空文字",VLOOKUP("*"&amp;TRIM($F4381)&amp;"*",dump!$A:$D,4,FALSE)),"NA")</f>
        <v>NA</v>
      </c>
      <c r="T4381" s="867" t="str">
        <f t="shared" ca="1" si="304"/>
        <v>●</v>
      </c>
      <c r="U4381" s="867"/>
      <c r="V4381" s="867"/>
      <c r="W4381" s="867"/>
      <c r="X4381" s="867"/>
      <c r="Y4381" s="867" t="str">
        <f t="shared" si="305"/>
        <v/>
      </c>
      <c r="Z4381" s="867"/>
    </row>
    <row r="4382" spans="1:26" s="379" customFormat="1" ht="105" customHeight="1" outlineLevel="1">
      <c r="A4382" s="378"/>
      <c r="B4382" s="320"/>
      <c r="C4382" s="439"/>
      <c r="D4382" s="343"/>
      <c r="E4382" s="530" t="s">
        <v>10670</v>
      </c>
      <c r="F4382" s="524" t="s">
        <v>6469</v>
      </c>
      <c r="G4382" s="530" t="s">
        <v>10671</v>
      </c>
      <c r="H4382" s="530" t="s">
        <v>418</v>
      </c>
      <c r="I4382" s="526" t="s">
        <v>660</v>
      </c>
      <c r="J4382" s="528" t="s">
        <v>5683</v>
      </c>
      <c r="K4382" s="864" t="str">
        <f t="shared" si="301"/>
        <v>○</v>
      </c>
      <c r="L4382" s="555" t="s">
        <v>17119</v>
      </c>
      <c r="M4382" s="553"/>
      <c r="N4382" s="593" t="s">
        <v>19580</v>
      </c>
      <c r="O4382" s="553"/>
      <c r="P4382" s="554"/>
      <c r="Q4382" s="867" t="str">
        <f t="shared" ca="1" si="302"/>
        <v/>
      </c>
      <c r="R4382" s="867" t="str">
        <f t="shared" ca="1" si="303"/>
        <v/>
      </c>
      <c r="S4382" s="867" t="str">
        <f>IFERROR(IF(VLOOKUP("*"&amp;TRIM($F4382)&amp;"*",dump!$A:$D,4,FALSE)="","空文字",VLOOKUP("*"&amp;TRIM($F4382)&amp;"*",dump!$A:$D,4,FALSE)),"NA")</f>
        <v>NA</v>
      </c>
      <c r="T4382" s="867" t="str">
        <f t="shared" si="304"/>
        <v>■</v>
      </c>
      <c r="U4382" s="867"/>
      <c r="V4382" s="867"/>
      <c r="W4382" s="867"/>
      <c r="X4382" s="867"/>
      <c r="Y4382" s="867" t="str">
        <f t="shared" si="305"/>
        <v/>
      </c>
      <c r="Z4382" s="867"/>
    </row>
    <row r="4383" spans="1:26" s="325" customFormat="1" ht="15" customHeight="1" outlineLevel="1">
      <c r="A4383" s="321"/>
      <c r="B4383" s="320"/>
      <c r="C4383" s="439"/>
      <c r="D4383" s="343"/>
      <c r="E4383" s="382"/>
      <c r="F4383" s="524" t="s">
        <v>10672</v>
      </c>
      <c r="G4383" s="382"/>
      <c r="H4383" s="382"/>
      <c r="I4383" s="534"/>
      <c r="J4383" s="342"/>
      <c r="K4383" s="864" t="str">
        <f t="shared" si="301"/>
        <v/>
      </c>
      <c r="L4383" s="555" t="s">
        <v>17119</v>
      </c>
      <c r="M4383" s="553" t="s">
        <v>3657</v>
      </c>
      <c r="N4383" s="593" t="s">
        <v>18395</v>
      </c>
      <c r="O4383" s="553" t="s">
        <v>17117</v>
      </c>
      <c r="P4383" s="554" t="s">
        <v>18394</v>
      </c>
      <c r="Q4383" s="867" t="str">
        <f t="shared" ca="1" si="302"/>
        <v>初期値：200 dpi(0)</v>
      </c>
      <c r="R4383" s="867" t="str">
        <f t="shared" ca="1" si="303"/>
        <v>0</v>
      </c>
      <c r="S4383" s="867" t="str">
        <f>IFERROR(IF(VLOOKUP("*"&amp;TRIM($F4383)&amp;"*",dump!$A:$D,4,FALSE)="","空文字",VLOOKUP("*"&amp;TRIM($F4383)&amp;"*",dump!$A:$D,4,FALSE)),"NA")</f>
        <v>NA</v>
      </c>
      <c r="T4383" s="867" t="str">
        <f t="shared" ca="1" si="304"/>
        <v>×</v>
      </c>
      <c r="U4383" s="867"/>
      <c r="V4383" s="867"/>
      <c r="W4383" s="867"/>
      <c r="X4383" s="867"/>
      <c r="Y4383" s="867" t="str">
        <f t="shared" si="305"/>
        <v/>
      </c>
      <c r="Z4383" s="867"/>
    </row>
    <row r="4384" spans="1:26" s="325" customFormat="1" ht="15" customHeight="1" outlineLevel="1">
      <c r="A4384" s="321"/>
      <c r="B4384" s="320"/>
      <c r="C4384" s="439"/>
      <c r="D4384" s="343"/>
      <c r="E4384" s="382"/>
      <c r="F4384" s="524" t="s">
        <v>10673</v>
      </c>
      <c r="G4384" s="382"/>
      <c r="H4384" s="382"/>
      <c r="I4384" s="534"/>
      <c r="J4384" s="342"/>
      <c r="K4384" s="864" t="str">
        <f t="shared" si="301"/>
        <v/>
      </c>
      <c r="L4384" s="557" t="s">
        <v>3656</v>
      </c>
      <c r="M4384" s="558" t="s">
        <v>3655</v>
      </c>
      <c r="N4384" s="597" t="s">
        <v>18396</v>
      </c>
      <c r="O4384" s="558"/>
      <c r="P4384" s="598"/>
      <c r="Q4384" s="867" t="str">
        <f t="shared" ca="1" si="302"/>
        <v/>
      </c>
      <c r="R4384" s="867" t="str">
        <f t="shared" ca="1" si="303"/>
        <v/>
      </c>
      <c r="S4384" s="867" t="str">
        <f>IFERROR(IF(VLOOKUP("*"&amp;TRIM($F4384)&amp;"*",dump!$A:$D,4,FALSE)="","空文字",VLOOKUP("*"&amp;TRIM($F4384)&amp;"*",dump!$A:$D,4,FALSE)),"NA")</f>
        <v>NA</v>
      </c>
      <c r="T4384" s="867" t="str">
        <f t="shared" ca="1" si="304"/>
        <v>●</v>
      </c>
      <c r="U4384" s="867"/>
      <c r="V4384" s="867"/>
      <c r="W4384" s="867"/>
      <c r="X4384" s="867"/>
      <c r="Y4384" s="867" t="str">
        <f t="shared" si="305"/>
        <v/>
      </c>
      <c r="Z4384" s="867"/>
    </row>
    <row r="4385" spans="1:26" s="325" customFormat="1" ht="15" customHeight="1" outlineLevel="1">
      <c r="A4385" s="321"/>
      <c r="B4385" s="320"/>
      <c r="C4385" s="439"/>
      <c r="D4385" s="343"/>
      <c r="E4385" s="382"/>
      <c r="F4385" s="524" t="s">
        <v>10674</v>
      </c>
      <c r="G4385" s="382"/>
      <c r="H4385" s="382"/>
      <c r="I4385" s="534"/>
      <c r="J4385" s="342"/>
      <c r="K4385" s="864" t="str">
        <f t="shared" si="301"/>
        <v/>
      </c>
      <c r="L4385" s="557" t="s">
        <v>3656</v>
      </c>
      <c r="M4385" s="558" t="s">
        <v>3655</v>
      </c>
      <c r="N4385" s="597"/>
      <c r="O4385" s="558"/>
      <c r="P4385" s="598"/>
      <c r="Q4385" s="867" t="str">
        <f t="shared" ca="1" si="302"/>
        <v/>
      </c>
      <c r="R4385" s="867" t="str">
        <f t="shared" ca="1" si="303"/>
        <v/>
      </c>
      <c r="S4385" s="867" t="str">
        <f>IFERROR(IF(VLOOKUP("*"&amp;TRIM($F4385)&amp;"*",dump!$A:$D,4,FALSE)="","空文字",VLOOKUP("*"&amp;TRIM($F4385)&amp;"*",dump!$A:$D,4,FALSE)),"NA")</f>
        <v>NA</v>
      </c>
      <c r="T4385" s="867" t="str">
        <f t="shared" ca="1" si="304"/>
        <v>●</v>
      </c>
      <c r="U4385" s="867"/>
      <c r="V4385" s="867"/>
      <c r="W4385" s="867"/>
      <c r="X4385" s="867"/>
      <c r="Y4385" s="867" t="str">
        <f t="shared" si="305"/>
        <v/>
      </c>
      <c r="Z4385" s="867"/>
    </row>
    <row r="4386" spans="1:26" s="325" customFormat="1" ht="15" customHeight="1" outlineLevel="1">
      <c r="A4386" s="321"/>
      <c r="B4386" s="320"/>
      <c r="C4386" s="439"/>
      <c r="D4386" s="343"/>
      <c r="E4386" s="382"/>
      <c r="F4386" s="316" t="s">
        <v>10675</v>
      </c>
      <c r="G4386" s="382"/>
      <c r="H4386" s="382"/>
      <c r="I4386" s="534"/>
      <c r="J4386" s="422"/>
      <c r="K4386" s="865" t="str">
        <f t="shared" si="301"/>
        <v/>
      </c>
      <c r="L4386" s="557" t="s">
        <v>3656</v>
      </c>
      <c r="M4386" s="558" t="s">
        <v>3655</v>
      </c>
      <c r="N4386" s="597"/>
      <c r="O4386" s="558"/>
      <c r="P4386" s="598"/>
      <c r="Q4386" s="867" t="str">
        <f t="shared" ca="1" si="302"/>
        <v/>
      </c>
      <c r="R4386" s="867" t="str">
        <f t="shared" ca="1" si="303"/>
        <v/>
      </c>
      <c r="S4386" s="867" t="str">
        <f>IFERROR(IF(VLOOKUP("*"&amp;TRIM($F4386)&amp;"*",dump!$A:$D,4,FALSE)="","空文字",VLOOKUP("*"&amp;TRIM($F4386)&amp;"*",dump!$A:$D,4,FALSE)),"NA")</f>
        <v>NA</v>
      </c>
      <c r="T4386" s="867" t="str">
        <f t="shared" ca="1" si="304"/>
        <v>●</v>
      </c>
      <c r="U4386" s="867"/>
      <c r="V4386" s="867"/>
      <c r="W4386" s="867"/>
      <c r="X4386" s="867"/>
      <c r="Y4386" s="867" t="str">
        <f t="shared" si="305"/>
        <v/>
      </c>
      <c r="Z4386" s="867"/>
    </row>
    <row r="4387" spans="1:26" s="187" customFormat="1" ht="15" customHeight="1" outlineLevel="1">
      <c r="A4387" s="315"/>
      <c r="B4387" s="320"/>
      <c r="C4387" s="439"/>
      <c r="D4387" s="343"/>
      <c r="E4387" s="382"/>
      <c r="F4387" s="316" t="s">
        <v>15723</v>
      </c>
      <c r="G4387" s="382"/>
      <c r="H4387" s="382"/>
      <c r="I4387" s="534"/>
      <c r="J4387" s="422"/>
      <c r="K4387" s="865" t="str">
        <f t="shared" si="301"/>
        <v/>
      </c>
      <c r="L4387" s="544" t="s">
        <v>19184</v>
      </c>
      <c r="M4387" s="595" t="s">
        <v>19185</v>
      </c>
      <c r="N4387" s="559"/>
      <c r="O4387" s="595"/>
      <c r="P4387" s="596"/>
      <c r="Q4387" s="867" t="str">
        <f t="shared" ca="1" si="302"/>
        <v/>
      </c>
      <c r="R4387" s="867" t="str">
        <f t="shared" ca="1" si="303"/>
        <v/>
      </c>
      <c r="S4387" s="867" t="str">
        <f>IFERROR(IF(VLOOKUP("*"&amp;TRIM($F4387)&amp;"*",dump!$A:$D,4,FALSE)="","空文字",VLOOKUP("*"&amp;TRIM($F4387)&amp;"*",dump!$A:$D,4,FALSE)),"NA")</f>
        <v>NA</v>
      </c>
      <c r="T4387" s="867" t="str">
        <f t="shared" ca="1" si="304"/>
        <v>●</v>
      </c>
      <c r="U4387" s="867"/>
      <c r="V4387" s="867"/>
      <c r="W4387" s="867"/>
      <c r="X4387" s="867"/>
      <c r="Y4387" s="867" t="str">
        <f t="shared" si="305"/>
        <v/>
      </c>
      <c r="Z4387" s="867"/>
    </row>
    <row r="4388" spans="1:26" s="187" customFormat="1" ht="15" customHeight="1" outlineLevel="1">
      <c r="A4388" s="315"/>
      <c r="B4388" s="320"/>
      <c r="C4388" s="439"/>
      <c r="D4388" s="343"/>
      <c r="E4388" s="382"/>
      <c r="F4388" s="316" t="s">
        <v>16273</v>
      </c>
      <c r="G4388" s="382"/>
      <c r="H4388" s="382"/>
      <c r="I4388" s="534"/>
      <c r="J4388" s="342"/>
      <c r="K4388" s="864" t="str">
        <f t="shared" si="301"/>
        <v/>
      </c>
      <c r="L4388" s="544" t="s">
        <v>19184</v>
      </c>
      <c r="M4388" s="595" t="s">
        <v>19185</v>
      </c>
      <c r="N4388" s="559"/>
      <c r="O4388" s="595"/>
      <c r="P4388" s="596"/>
      <c r="Q4388" s="867" t="str">
        <f t="shared" ca="1" si="302"/>
        <v/>
      </c>
      <c r="R4388" s="867" t="str">
        <f t="shared" ca="1" si="303"/>
        <v/>
      </c>
      <c r="S4388" s="867" t="str">
        <f>IFERROR(IF(VLOOKUP("*"&amp;TRIM($F4388)&amp;"*",dump!$A:$D,4,FALSE)="","空文字",VLOOKUP("*"&amp;TRIM($F4388)&amp;"*",dump!$A:$D,4,FALSE)),"NA")</f>
        <v>NA</v>
      </c>
      <c r="T4388" s="867" t="str">
        <f t="shared" ca="1" si="304"/>
        <v>●</v>
      </c>
      <c r="U4388" s="867"/>
      <c r="V4388" s="867"/>
      <c r="W4388" s="867"/>
      <c r="X4388" s="867"/>
      <c r="Y4388" s="867" t="str">
        <f t="shared" si="305"/>
        <v/>
      </c>
      <c r="Z4388" s="867"/>
    </row>
    <row r="4389" spans="1:26" s="187" customFormat="1" ht="15" customHeight="1" outlineLevel="1">
      <c r="A4389" s="315"/>
      <c r="B4389" s="320"/>
      <c r="C4389" s="439"/>
      <c r="D4389" s="343"/>
      <c r="E4389" s="382"/>
      <c r="F4389" s="316" t="s">
        <v>16274</v>
      </c>
      <c r="G4389" s="382"/>
      <c r="H4389" s="382"/>
      <c r="I4389" s="534"/>
      <c r="J4389" s="342"/>
      <c r="K4389" s="864" t="str">
        <f t="shared" si="301"/>
        <v/>
      </c>
      <c r="L4389" s="544" t="s">
        <v>19184</v>
      </c>
      <c r="M4389" s="595" t="s">
        <v>19185</v>
      </c>
      <c r="N4389" s="559"/>
      <c r="O4389" s="595"/>
      <c r="P4389" s="596"/>
      <c r="Q4389" s="867" t="str">
        <f t="shared" ca="1" si="302"/>
        <v/>
      </c>
      <c r="R4389" s="867" t="str">
        <f t="shared" ca="1" si="303"/>
        <v/>
      </c>
      <c r="S4389" s="867" t="str">
        <f>IFERROR(IF(VLOOKUP("*"&amp;TRIM($F4389)&amp;"*",dump!$A:$D,4,FALSE)="","空文字",VLOOKUP("*"&amp;TRIM($F4389)&amp;"*",dump!$A:$D,4,FALSE)),"NA")</f>
        <v>NA</v>
      </c>
      <c r="T4389" s="867" t="str">
        <f t="shared" ca="1" si="304"/>
        <v>●</v>
      </c>
      <c r="U4389" s="867"/>
      <c r="V4389" s="867"/>
      <c r="W4389" s="867"/>
      <c r="X4389" s="867"/>
      <c r="Y4389" s="867" t="str">
        <f t="shared" si="305"/>
        <v/>
      </c>
      <c r="Z4389" s="867"/>
    </row>
    <row r="4390" spans="1:26" s="187" customFormat="1" ht="15" customHeight="1" outlineLevel="1">
      <c r="A4390" s="315"/>
      <c r="B4390" s="320"/>
      <c r="C4390" s="439"/>
      <c r="D4390" s="343"/>
      <c r="E4390" s="382"/>
      <c r="F4390" s="316" t="s">
        <v>16275</v>
      </c>
      <c r="G4390" s="382"/>
      <c r="H4390" s="382"/>
      <c r="I4390" s="534"/>
      <c r="J4390" s="342"/>
      <c r="K4390" s="864" t="str">
        <f t="shared" si="301"/>
        <v/>
      </c>
      <c r="L4390" s="544" t="s">
        <v>19184</v>
      </c>
      <c r="M4390" s="595" t="s">
        <v>19185</v>
      </c>
      <c r="N4390" s="559"/>
      <c r="O4390" s="595"/>
      <c r="P4390" s="596"/>
      <c r="Q4390" s="867" t="str">
        <f t="shared" ca="1" si="302"/>
        <v/>
      </c>
      <c r="R4390" s="867" t="str">
        <f t="shared" ca="1" si="303"/>
        <v/>
      </c>
      <c r="S4390" s="867" t="str">
        <f>IFERROR(IF(VLOOKUP("*"&amp;TRIM($F4390)&amp;"*",dump!$A:$D,4,FALSE)="","空文字",VLOOKUP("*"&amp;TRIM($F4390)&amp;"*",dump!$A:$D,4,FALSE)),"NA")</f>
        <v>NA</v>
      </c>
      <c r="T4390" s="867" t="str">
        <f t="shared" ca="1" si="304"/>
        <v>●</v>
      </c>
      <c r="U4390" s="867"/>
      <c r="V4390" s="867"/>
      <c r="W4390" s="867"/>
      <c r="X4390" s="867"/>
      <c r="Y4390" s="867" t="str">
        <f t="shared" si="305"/>
        <v/>
      </c>
      <c r="Z4390" s="867"/>
    </row>
    <row r="4391" spans="1:26" s="379" customFormat="1" ht="120" customHeight="1" outlineLevel="1">
      <c r="A4391" s="378"/>
      <c r="B4391" s="320"/>
      <c r="C4391" s="439"/>
      <c r="D4391" s="343"/>
      <c r="E4391" s="530" t="s">
        <v>10676</v>
      </c>
      <c r="F4391" s="524" t="s">
        <v>6470</v>
      </c>
      <c r="G4391" s="530" t="s">
        <v>10677</v>
      </c>
      <c r="H4391" s="530" t="s">
        <v>418</v>
      </c>
      <c r="I4391" s="526" t="s">
        <v>660</v>
      </c>
      <c r="J4391" s="528" t="s">
        <v>5683</v>
      </c>
      <c r="K4391" s="864" t="str">
        <f t="shared" si="301"/>
        <v/>
      </c>
      <c r="L4391" s="557" t="s">
        <v>3656</v>
      </c>
      <c r="M4391" s="558" t="s">
        <v>3655</v>
      </c>
      <c r="N4391" s="597" t="s">
        <v>18397</v>
      </c>
      <c r="O4391" s="558"/>
      <c r="P4391" s="598"/>
      <c r="Q4391" s="867" t="str">
        <f t="shared" ca="1" si="302"/>
        <v/>
      </c>
      <c r="R4391" s="867" t="str">
        <f t="shared" ca="1" si="303"/>
        <v/>
      </c>
      <c r="S4391" s="867" t="str">
        <f>IFERROR(IF(VLOOKUP("*"&amp;TRIM($F4391)&amp;"*",dump!$A:$D,4,FALSE)="","空文字",VLOOKUP("*"&amp;TRIM($F4391)&amp;"*",dump!$A:$D,4,FALSE)),"NA")</f>
        <v>NA</v>
      </c>
      <c r="T4391" s="867" t="str">
        <f t="shared" ca="1" si="304"/>
        <v>●</v>
      </c>
      <c r="U4391" s="867"/>
      <c r="V4391" s="867"/>
      <c r="W4391" s="867"/>
      <c r="X4391" s="867"/>
      <c r="Y4391" s="867" t="str">
        <f t="shared" si="305"/>
        <v/>
      </c>
      <c r="Z4391" s="867"/>
    </row>
    <row r="4392" spans="1:26" s="325" customFormat="1" ht="15" customHeight="1" outlineLevel="1">
      <c r="A4392" s="321"/>
      <c r="B4392" s="320"/>
      <c r="C4392" s="439"/>
      <c r="D4392" s="343"/>
      <c r="E4392" s="382"/>
      <c r="F4392" s="524" t="s">
        <v>10678</v>
      </c>
      <c r="G4392" s="382"/>
      <c r="H4392" s="382"/>
      <c r="I4392" s="534"/>
      <c r="J4392" s="342"/>
      <c r="K4392" s="864" t="str">
        <f t="shared" si="301"/>
        <v/>
      </c>
      <c r="L4392" s="557" t="s">
        <v>3656</v>
      </c>
      <c r="M4392" s="558" t="s">
        <v>3655</v>
      </c>
      <c r="N4392" s="597"/>
      <c r="O4392" s="558"/>
      <c r="P4392" s="598"/>
      <c r="Q4392" s="867" t="str">
        <f t="shared" ca="1" si="302"/>
        <v/>
      </c>
      <c r="R4392" s="867" t="str">
        <f t="shared" ca="1" si="303"/>
        <v/>
      </c>
      <c r="S4392" s="867" t="str">
        <f>IFERROR(IF(VLOOKUP("*"&amp;TRIM($F4392)&amp;"*",dump!$A:$D,4,FALSE)="","空文字",VLOOKUP("*"&amp;TRIM($F4392)&amp;"*",dump!$A:$D,4,FALSE)),"NA")</f>
        <v>NA</v>
      </c>
      <c r="T4392" s="867" t="str">
        <f t="shared" ca="1" si="304"/>
        <v>●</v>
      </c>
      <c r="U4392" s="867"/>
      <c r="V4392" s="867"/>
      <c r="W4392" s="867"/>
      <c r="X4392" s="867"/>
      <c r="Y4392" s="867" t="str">
        <f t="shared" si="305"/>
        <v/>
      </c>
      <c r="Z4392" s="867"/>
    </row>
    <row r="4393" spans="1:26" s="325" customFormat="1" ht="15" customHeight="1" outlineLevel="1">
      <c r="A4393" s="321"/>
      <c r="B4393" s="320"/>
      <c r="C4393" s="439"/>
      <c r="D4393" s="343"/>
      <c r="E4393" s="382"/>
      <c r="F4393" s="524" t="s">
        <v>10679</v>
      </c>
      <c r="G4393" s="382"/>
      <c r="H4393" s="382"/>
      <c r="I4393" s="534"/>
      <c r="J4393" s="342"/>
      <c r="K4393" s="864" t="str">
        <f t="shared" si="301"/>
        <v/>
      </c>
      <c r="L4393" s="557" t="s">
        <v>3656</v>
      </c>
      <c r="M4393" s="558" t="s">
        <v>3655</v>
      </c>
      <c r="N4393" s="597"/>
      <c r="O4393" s="558"/>
      <c r="P4393" s="598"/>
      <c r="Q4393" s="867" t="str">
        <f t="shared" ca="1" si="302"/>
        <v/>
      </c>
      <c r="R4393" s="867" t="str">
        <f t="shared" ca="1" si="303"/>
        <v/>
      </c>
      <c r="S4393" s="867" t="str">
        <f>IFERROR(IF(VLOOKUP("*"&amp;TRIM($F4393)&amp;"*",dump!$A:$D,4,FALSE)="","空文字",VLOOKUP("*"&amp;TRIM($F4393)&amp;"*",dump!$A:$D,4,FALSE)),"NA")</f>
        <v>NA</v>
      </c>
      <c r="T4393" s="867" t="str">
        <f t="shared" ca="1" si="304"/>
        <v>●</v>
      </c>
      <c r="U4393" s="867"/>
      <c r="V4393" s="867"/>
      <c r="W4393" s="867"/>
      <c r="X4393" s="867"/>
      <c r="Y4393" s="867" t="str">
        <f t="shared" si="305"/>
        <v/>
      </c>
      <c r="Z4393" s="867"/>
    </row>
    <row r="4394" spans="1:26" s="325" customFormat="1" ht="15" customHeight="1" outlineLevel="1">
      <c r="A4394" s="321"/>
      <c r="B4394" s="320"/>
      <c r="C4394" s="439"/>
      <c r="D4394" s="343"/>
      <c r="E4394" s="382"/>
      <c r="F4394" s="524" t="s">
        <v>10680</v>
      </c>
      <c r="G4394" s="382"/>
      <c r="H4394" s="382"/>
      <c r="I4394" s="534"/>
      <c r="J4394" s="342"/>
      <c r="K4394" s="864" t="str">
        <f t="shared" si="301"/>
        <v/>
      </c>
      <c r="L4394" s="557" t="s">
        <v>3656</v>
      </c>
      <c r="M4394" s="558" t="s">
        <v>3655</v>
      </c>
      <c r="N4394" s="597"/>
      <c r="O4394" s="558"/>
      <c r="P4394" s="598"/>
      <c r="Q4394" s="867" t="str">
        <f t="shared" ca="1" si="302"/>
        <v/>
      </c>
      <c r="R4394" s="867" t="str">
        <f t="shared" ca="1" si="303"/>
        <v/>
      </c>
      <c r="S4394" s="867" t="str">
        <f>IFERROR(IF(VLOOKUP("*"&amp;TRIM($F4394)&amp;"*",dump!$A:$D,4,FALSE)="","空文字",VLOOKUP("*"&amp;TRIM($F4394)&amp;"*",dump!$A:$D,4,FALSE)),"NA")</f>
        <v>NA</v>
      </c>
      <c r="T4394" s="867" t="str">
        <f t="shared" ca="1" si="304"/>
        <v>●</v>
      </c>
      <c r="U4394" s="867"/>
      <c r="V4394" s="867"/>
      <c r="W4394" s="867"/>
      <c r="X4394" s="867"/>
      <c r="Y4394" s="867" t="str">
        <f t="shared" si="305"/>
        <v/>
      </c>
      <c r="Z4394" s="867"/>
    </row>
    <row r="4395" spans="1:26" s="325" customFormat="1" ht="15" customHeight="1" outlineLevel="1">
      <c r="A4395" s="321"/>
      <c r="B4395" s="320"/>
      <c r="C4395" s="439"/>
      <c r="D4395" s="343"/>
      <c r="E4395" s="382"/>
      <c r="F4395" s="316" t="s">
        <v>10681</v>
      </c>
      <c r="G4395" s="382"/>
      <c r="H4395" s="382"/>
      <c r="I4395" s="534"/>
      <c r="J4395" s="422"/>
      <c r="K4395" s="865" t="str">
        <f t="shared" si="301"/>
        <v/>
      </c>
      <c r="L4395" s="557" t="s">
        <v>3656</v>
      </c>
      <c r="M4395" s="558" t="s">
        <v>3655</v>
      </c>
      <c r="N4395" s="597"/>
      <c r="O4395" s="558"/>
      <c r="P4395" s="598"/>
      <c r="Q4395" s="867" t="str">
        <f t="shared" ca="1" si="302"/>
        <v/>
      </c>
      <c r="R4395" s="867" t="str">
        <f t="shared" ca="1" si="303"/>
        <v/>
      </c>
      <c r="S4395" s="867" t="str">
        <f>IFERROR(IF(VLOOKUP("*"&amp;TRIM($F4395)&amp;"*",dump!$A:$D,4,FALSE)="","空文字",VLOOKUP("*"&amp;TRIM($F4395)&amp;"*",dump!$A:$D,4,FALSE)),"NA")</f>
        <v>NA</v>
      </c>
      <c r="T4395" s="867" t="str">
        <f t="shared" ca="1" si="304"/>
        <v>●</v>
      </c>
      <c r="U4395" s="867"/>
      <c r="V4395" s="867"/>
      <c r="W4395" s="867"/>
      <c r="X4395" s="867"/>
      <c r="Y4395" s="867" t="str">
        <f t="shared" si="305"/>
        <v/>
      </c>
      <c r="Z4395" s="867"/>
    </row>
    <row r="4396" spans="1:26" s="187" customFormat="1" ht="15" customHeight="1" outlineLevel="1">
      <c r="A4396" s="315"/>
      <c r="B4396" s="320"/>
      <c r="C4396" s="439"/>
      <c r="D4396" s="343"/>
      <c r="E4396" s="382"/>
      <c r="F4396" s="316" t="s">
        <v>15724</v>
      </c>
      <c r="G4396" s="382"/>
      <c r="H4396" s="382"/>
      <c r="I4396" s="534"/>
      <c r="J4396" s="422"/>
      <c r="K4396" s="865" t="str">
        <f t="shared" si="301"/>
        <v/>
      </c>
      <c r="L4396" s="544" t="s">
        <v>19184</v>
      </c>
      <c r="M4396" s="595" t="s">
        <v>19185</v>
      </c>
      <c r="N4396" s="559"/>
      <c r="O4396" s="595"/>
      <c r="P4396" s="596"/>
      <c r="Q4396" s="867" t="str">
        <f t="shared" ca="1" si="302"/>
        <v/>
      </c>
      <c r="R4396" s="867" t="str">
        <f t="shared" ca="1" si="303"/>
        <v/>
      </c>
      <c r="S4396" s="867" t="str">
        <f>IFERROR(IF(VLOOKUP("*"&amp;TRIM($F4396)&amp;"*",dump!$A:$D,4,FALSE)="","空文字",VLOOKUP("*"&amp;TRIM($F4396)&amp;"*",dump!$A:$D,4,FALSE)),"NA")</f>
        <v>NA</v>
      </c>
      <c r="T4396" s="867" t="str">
        <f t="shared" ca="1" si="304"/>
        <v>●</v>
      </c>
      <c r="U4396" s="867"/>
      <c r="V4396" s="867"/>
      <c r="W4396" s="867"/>
      <c r="X4396" s="867"/>
      <c r="Y4396" s="867" t="str">
        <f t="shared" si="305"/>
        <v/>
      </c>
      <c r="Z4396" s="867"/>
    </row>
    <row r="4397" spans="1:26" s="187" customFormat="1" ht="15" customHeight="1" outlineLevel="1">
      <c r="A4397" s="315"/>
      <c r="B4397" s="320"/>
      <c r="C4397" s="439"/>
      <c r="D4397" s="343"/>
      <c r="E4397" s="382"/>
      <c r="F4397" s="316" t="s">
        <v>16276</v>
      </c>
      <c r="G4397" s="382"/>
      <c r="H4397" s="382"/>
      <c r="I4397" s="534"/>
      <c r="J4397" s="342"/>
      <c r="K4397" s="864" t="str">
        <f t="shared" si="301"/>
        <v/>
      </c>
      <c r="L4397" s="544" t="s">
        <v>19184</v>
      </c>
      <c r="M4397" s="595" t="s">
        <v>19185</v>
      </c>
      <c r="N4397" s="559"/>
      <c r="O4397" s="595"/>
      <c r="P4397" s="596"/>
      <c r="Q4397" s="867" t="str">
        <f t="shared" ca="1" si="302"/>
        <v/>
      </c>
      <c r="R4397" s="867" t="str">
        <f t="shared" ca="1" si="303"/>
        <v/>
      </c>
      <c r="S4397" s="867" t="str">
        <f>IFERROR(IF(VLOOKUP("*"&amp;TRIM($F4397)&amp;"*",dump!$A:$D,4,FALSE)="","空文字",VLOOKUP("*"&amp;TRIM($F4397)&amp;"*",dump!$A:$D,4,FALSE)),"NA")</f>
        <v>NA</v>
      </c>
      <c r="T4397" s="867" t="str">
        <f t="shared" ca="1" si="304"/>
        <v>●</v>
      </c>
      <c r="U4397" s="867"/>
      <c r="V4397" s="867"/>
      <c r="W4397" s="867"/>
      <c r="X4397" s="867"/>
      <c r="Y4397" s="867" t="str">
        <f t="shared" si="305"/>
        <v/>
      </c>
      <c r="Z4397" s="867"/>
    </row>
    <row r="4398" spans="1:26" s="187" customFormat="1" ht="15" customHeight="1" outlineLevel="1">
      <c r="A4398" s="315"/>
      <c r="B4398" s="320"/>
      <c r="C4398" s="439"/>
      <c r="D4398" s="343"/>
      <c r="E4398" s="382"/>
      <c r="F4398" s="316" t="s">
        <v>16277</v>
      </c>
      <c r="G4398" s="382"/>
      <c r="H4398" s="382"/>
      <c r="I4398" s="534"/>
      <c r="J4398" s="342"/>
      <c r="K4398" s="864" t="str">
        <f t="shared" si="301"/>
        <v/>
      </c>
      <c r="L4398" s="544" t="s">
        <v>19184</v>
      </c>
      <c r="M4398" s="595" t="s">
        <v>19185</v>
      </c>
      <c r="N4398" s="559"/>
      <c r="O4398" s="595"/>
      <c r="P4398" s="596"/>
      <c r="Q4398" s="867" t="str">
        <f t="shared" ca="1" si="302"/>
        <v/>
      </c>
      <c r="R4398" s="867" t="str">
        <f t="shared" ca="1" si="303"/>
        <v/>
      </c>
      <c r="S4398" s="867" t="str">
        <f>IFERROR(IF(VLOOKUP("*"&amp;TRIM($F4398)&amp;"*",dump!$A:$D,4,FALSE)="","空文字",VLOOKUP("*"&amp;TRIM($F4398)&amp;"*",dump!$A:$D,4,FALSE)),"NA")</f>
        <v>NA</v>
      </c>
      <c r="T4398" s="867" t="str">
        <f t="shared" ca="1" si="304"/>
        <v>●</v>
      </c>
      <c r="U4398" s="867"/>
      <c r="V4398" s="867"/>
      <c r="W4398" s="867"/>
      <c r="X4398" s="867"/>
      <c r="Y4398" s="867" t="str">
        <f t="shared" si="305"/>
        <v/>
      </c>
      <c r="Z4398" s="867"/>
    </row>
    <row r="4399" spans="1:26" s="187" customFormat="1" ht="15" customHeight="1" outlineLevel="1">
      <c r="A4399" s="315"/>
      <c r="B4399" s="320"/>
      <c r="C4399" s="439"/>
      <c r="D4399" s="343"/>
      <c r="E4399" s="382"/>
      <c r="F4399" s="316" t="s">
        <v>16278</v>
      </c>
      <c r="G4399" s="382"/>
      <c r="H4399" s="382"/>
      <c r="I4399" s="534"/>
      <c r="J4399" s="342"/>
      <c r="K4399" s="864" t="str">
        <f t="shared" si="301"/>
        <v/>
      </c>
      <c r="L4399" s="544" t="s">
        <v>19184</v>
      </c>
      <c r="M4399" s="595" t="s">
        <v>19185</v>
      </c>
      <c r="N4399" s="559"/>
      <c r="O4399" s="595"/>
      <c r="P4399" s="596"/>
      <c r="Q4399" s="867" t="str">
        <f t="shared" ca="1" si="302"/>
        <v/>
      </c>
      <c r="R4399" s="867" t="str">
        <f t="shared" ca="1" si="303"/>
        <v/>
      </c>
      <c r="S4399" s="867" t="str">
        <f>IFERROR(IF(VLOOKUP("*"&amp;TRIM($F4399)&amp;"*",dump!$A:$D,4,FALSE)="","空文字",VLOOKUP("*"&amp;TRIM($F4399)&amp;"*",dump!$A:$D,4,FALSE)),"NA")</f>
        <v>NA</v>
      </c>
      <c r="T4399" s="867" t="str">
        <f t="shared" ca="1" si="304"/>
        <v>●</v>
      </c>
      <c r="U4399" s="867"/>
      <c r="V4399" s="867"/>
      <c r="W4399" s="867"/>
      <c r="X4399" s="867"/>
      <c r="Y4399" s="867" t="str">
        <f t="shared" si="305"/>
        <v/>
      </c>
      <c r="Z4399" s="867"/>
    </row>
    <row r="4400" spans="1:26" s="379" customFormat="1" ht="105" customHeight="1" outlineLevel="1">
      <c r="A4400" s="378"/>
      <c r="B4400" s="320"/>
      <c r="C4400" s="439"/>
      <c r="D4400" s="343"/>
      <c r="E4400" s="530" t="s">
        <v>10682</v>
      </c>
      <c r="F4400" s="524" t="s">
        <v>6471</v>
      </c>
      <c r="G4400" s="530" t="s">
        <v>10683</v>
      </c>
      <c r="H4400" s="530" t="s">
        <v>418</v>
      </c>
      <c r="I4400" s="526" t="s">
        <v>660</v>
      </c>
      <c r="J4400" s="528" t="s">
        <v>5683</v>
      </c>
      <c r="K4400" s="864" t="str">
        <f t="shared" si="301"/>
        <v/>
      </c>
      <c r="L4400" s="557" t="s">
        <v>3656</v>
      </c>
      <c r="M4400" s="558" t="s">
        <v>3655</v>
      </c>
      <c r="N4400" s="597" t="s">
        <v>19581</v>
      </c>
      <c r="O4400" s="558"/>
      <c r="P4400" s="598"/>
      <c r="Q4400" s="867" t="str">
        <f t="shared" ca="1" si="302"/>
        <v/>
      </c>
      <c r="R4400" s="867" t="str">
        <f t="shared" ca="1" si="303"/>
        <v/>
      </c>
      <c r="S4400" s="867" t="str">
        <f>IFERROR(IF(VLOOKUP("*"&amp;TRIM($F4400)&amp;"*",dump!$A:$D,4,FALSE)="","空文字",VLOOKUP("*"&amp;TRIM($F4400)&amp;"*",dump!$A:$D,4,FALSE)),"NA")</f>
        <v>NA</v>
      </c>
      <c r="T4400" s="867" t="str">
        <f t="shared" ca="1" si="304"/>
        <v>●</v>
      </c>
      <c r="U4400" s="867"/>
      <c r="V4400" s="867"/>
      <c r="W4400" s="867"/>
      <c r="X4400" s="867"/>
      <c r="Y4400" s="867" t="str">
        <f t="shared" si="305"/>
        <v/>
      </c>
      <c r="Z4400" s="867"/>
    </row>
    <row r="4401" spans="1:26" s="325" customFormat="1" ht="15" customHeight="1" outlineLevel="1">
      <c r="A4401" s="321"/>
      <c r="B4401" s="320"/>
      <c r="C4401" s="439"/>
      <c r="D4401" s="343"/>
      <c r="E4401" s="382"/>
      <c r="F4401" s="524" t="s">
        <v>10684</v>
      </c>
      <c r="G4401" s="382"/>
      <c r="H4401" s="382"/>
      <c r="I4401" s="534"/>
      <c r="J4401" s="342"/>
      <c r="K4401" s="864" t="str">
        <f t="shared" si="301"/>
        <v/>
      </c>
      <c r="L4401" s="557" t="s">
        <v>3656</v>
      </c>
      <c r="M4401" s="558" t="s">
        <v>3655</v>
      </c>
      <c r="N4401" s="597"/>
      <c r="O4401" s="558"/>
      <c r="P4401" s="598"/>
      <c r="Q4401" s="867" t="str">
        <f t="shared" ca="1" si="302"/>
        <v/>
      </c>
      <c r="R4401" s="867" t="str">
        <f t="shared" ca="1" si="303"/>
        <v/>
      </c>
      <c r="S4401" s="867" t="str">
        <f>IFERROR(IF(VLOOKUP("*"&amp;TRIM($F4401)&amp;"*",dump!$A:$D,4,FALSE)="","空文字",VLOOKUP("*"&amp;TRIM($F4401)&amp;"*",dump!$A:$D,4,FALSE)),"NA")</f>
        <v>NA</v>
      </c>
      <c r="T4401" s="867" t="str">
        <f t="shared" ca="1" si="304"/>
        <v>●</v>
      </c>
      <c r="U4401" s="867"/>
      <c r="V4401" s="867"/>
      <c r="W4401" s="867"/>
      <c r="X4401" s="867"/>
      <c r="Y4401" s="867" t="str">
        <f t="shared" si="305"/>
        <v/>
      </c>
      <c r="Z4401" s="867"/>
    </row>
    <row r="4402" spans="1:26" s="325" customFormat="1" ht="15" customHeight="1" outlineLevel="1">
      <c r="A4402" s="321"/>
      <c r="B4402" s="320"/>
      <c r="C4402" s="439"/>
      <c r="D4402" s="343"/>
      <c r="E4402" s="382"/>
      <c r="F4402" s="524" t="s">
        <v>10685</v>
      </c>
      <c r="G4402" s="382"/>
      <c r="H4402" s="382"/>
      <c r="I4402" s="534"/>
      <c r="J4402" s="342"/>
      <c r="K4402" s="864" t="str">
        <f t="shared" si="301"/>
        <v/>
      </c>
      <c r="L4402" s="557" t="s">
        <v>3656</v>
      </c>
      <c r="M4402" s="558" t="s">
        <v>3655</v>
      </c>
      <c r="N4402" s="597"/>
      <c r="O4402" s="558"/>
      <c r="P4402" s="598"/>
      <c r="Q4402" s="867" t="str">
        <f t="shared" ca="1" si="302"/>
        <v/>
      </c>
      <c r="R4402" s="867" t="str">
        <f t="shared" ca="1" si="303"/>
        <v/>
      </c>
      <c r="S4402" s="867" t="str">
        <f>IFERROR(IF(VLOOKUP("*"&amp;TRIM($F4402)&amp;"*",dump!$A:$D,4,FALSE)="","空文字",VLOOKUP("*"&amp;TRIM($F4402)&amp;"*",dump!$A:$D,4,FALSE)),"NA")</f>
        <v>NA</v>
      </c>
      <c r="T4402" s="867" t="str">
        <f t="shared" ca="1" si="304"/>
        <v>●</v>
      </c>
      <c r="U4402" s="867"/>
      <c r="V4402" s="867"/>
      <c r="W4402" s="867"/>
      <c r="X4402" s="867"/>
      <c r="Y4402" s="867" t="str">
        <f t="shared" si="305"/>
        <v/>
      </c>
      <c r="Z4402" s="867"/>
    </row>
    <row r="4403" spans="1:26" s="325" customFormat="1" ht="15" customHeight="1" outlineLevel="1">
      <c r="A4403" s="321"/>
      <c r="B4403" s="320"/>
      <c r="C4403" s="439"/>
      <c r="D4403" s="343"/>
      <c r="E4403" s="382"/>
      <c r="F4403" s="524" t="s">
        <v>10686</v>
      </c>
      <c r="G4403" s="382"/>
      <c r="H4403" s="382"/>
      <c r="I4403" s="534"/>
      <c r="J4403" s="342"/>
      <c r="K4403" s="864" t="str">
        <f t="shared" si="301"/>
        <v/>
      </c>
      <c r="L4403" s="557" t="s">
        <v>3656</v>
      </c>
      <c r="M4403" s="558" t="s">
        <v>3655</v>
      </c>
      <c r="N4403" s="597"/>
      <c r="O4403" s="558"/>
      <c r="P4403" s="598"/>
      <c r="Q4403" s="867" t="str">
        <f t="shared" ca="1" si="302"/>
        <v/>
      </c>
      <c r="R4403" s="867" t="str">
        <f t="shared" ca="1" si="303"/>
        <v/>
      </c>
      <c r="S4403" s="867" t="str">
        <f>IFERROR(IF(VLOOKUP("*"&amp;TRIM($F4403)&amp;"*",dump!$A:$D,4,FALSE)="","空文字",VLOOKUP("*"&amp;TRIM($F4403)&amp;"*",dump!$A:$D,4,FALSE)),"NA")</f>
        <v>NA</v>
      </c>
      <c r="T4403" s="867" t="str">
        <f t="shared" ca="1" si="304"/>
        <v>●</v>
      </c>
      <c r="U4403" s="867"/>
      <c r="V4403" s="867"/>
      <c r="W4403" s="867"/>
      <c r="X4403" s="867"/>
      <c r="Y4403" s="867" t="str">
        <f t="shared" si="305"/>
        <v/>
      </c>
      <c r="Z4403" s="867"/>
    </row>
    <row r="4404" spans="1:26" s="325" customFormat="1" ht="15" customHeight="1" outlineLevel="1">
      <c r="A4404" s="321"/>
      <c r="B4404" s="320"/>
      <c r="C4404" s="439"/>
      <c r="D4404" s="343"/>
      <c r="E4404" s="382"/>
      <c r="F4404" s="316" t="s">
        <v>10687</v>
      </c>
      <c r="G4404" s="382"/>
      <c r="H4404" s="382"/>
      <c r="I4404" s="534"/>
      <c r="J4404" s="422"/>
      <c r="K4404" s="865" t="str">
        <f t="shared" si="301"/>
        <v/>
      </c>
      <c r="L4404" s="557" t="s">
        <v>3656</v>
      </c>
      <c r="M4404" s="558" t="s">
        <v>3655</v>
      </c>
      <c r="N4404" s="597"/>
      <c r="O4404" s="558"/>
      <c r="P4404" s="598"/>
      <c r="Q4404" s="867" t="str">
        <f t="shared" ca="1" si="302"/>
        <v/>
      </c>
      <c r="R4404" s="867" t="str">
        <f t="shared" ca="1" si="303"/>
        <v/>
      </c>
      <c r="S4404" s="867" t="str">
        <f>IFERROR(IF(VLOOKUP("*"&amp;TRIM($F4404)&amp;"*",dump!$A:$D,4,FALSE)="","空文字",VLOOKUP("*"&amp;TRIM($F4404)&amp;"*",dump!$A:$D,4,FALSE)),"NA")</f>
        <v>NA</v>
      </c>
      <c r="T4404" s="867" t="str">
        <f t="shared" ca="1" si="304"/>
        <v>●</v>
      </c>
      <c r="U4404" s="867"/>
      <c r="V4404" s="867"/>
      <c r="W4404" s="867"/>
      <c r="X4404" s="867"/>
      <c r="Y4404" s="867" t="str">
        <f t="shared" si="305"/>
        <v/>
      </c>
      <c r="Z4404" s="867"/>
    </row>
    <row r="4405" spans="1:26" s="187" customFormat="1" ht="15" customHeight="1" outlineLevel="1">
      <c r="A4405" s="315"/>
      <c r="B4405" s="320"/>
      <c r="C4405" s="439"/>
      <c r="D4405" s="343"/>
      <c r="E4405" s="382"/>
      <c r="F4405" s="316" t="s">
        <v>15725</v>
      </c>
      <c r="G4405" s="382"/>
      <c r="H4405" s="382"/>
      <c r="I4405" s="534"/>
      <c r="J4405" s="422"/>
      <c r="K4405" s="865" t="str">
        <f t="shared" si="301"/>
        <v/>
      </c>
      <c r="L4405" s="544" t="s">
        <v>19184</v>
      </c>
      <c r="M4405" s="595" t="s">
        <v>19185</v>
      </c>
      <c r="N4405" s="559"/>
      <c r="O4405" s="595"/>
      <c r="P4405" s="596"/>
      <c r="Q4405" s="867" t="str">
        <f t="shared" ca="1" si="302"/>
        <v/>
      </c>
      <c r="R4405" s="867" t="str">
        <f t="shared" ca="1" si="303"/>
        <v/>
      </c>
      <c r="S4405" s="867" t="str">
        <f>IFERROR(IF(VLOOKUP("*"&amp;TRIM($F4405)&amp;"*",dump!$A:$D,4,FALSE)="","空文字",VLOOKUP("*"&amp;TRIM($F4405)&amp;"*",dump!$A:$D,4,FALSE)),"NA")</f>
        <v>NA</v>
      </c>
      <c r="T4405" s="867" t="str">
        <f t="shared" ca="1" si="304"/>
        <v>●</v>
      </c>
      <c r="U4405" s="867"/>
      <c r="V4405" s="867"/>
      <c r="W4405" s="867"/>
      <c r="X4405" s="867"/>
      <c r="Y4405" s="867" t="str">
        <f t="shared" si="305"/>
        <v/>
      </c>
      <c r="Z4405" s="867"/>
    </row>
    <row r="4406" spans="1:26" s="187" customFormat="1" ht="15" customHeight="1" outlineLevel="1">
      <c r="A4406" s="315"/>
      <c r="B4406" s="320"/>
      <c r="C4406" s="439"/>
      <c r="D4406" s="343"/>
      <c r="E4406" s="382"/>
      <c r="F4406" s="316" t="s">
        <v>16279</v>
      </c>
      <c r="G4406" s="382"/>
      <c r="H4406" s="382"/>
      <c r="I4406" s="534"/>
      <c r="J4406" s="342"/>
      <c r="K4406" s="864" t="str">
        <f t="shared" si="301"/>
        <v/>
      </c>
      <c r="L4406" s="544" t="s">
        <v>19184</v>
      </c>
      <c r="M4406" s="595" t="s">
        <v>19185</v>
      </c>
      <c r="N4406" s="559"/>
      <c r="O4406" s="595"/>
      <c r="P4406" s="596"/>
      <c r="Q4406" s="867" t="str">
        <f t="shared" ca="1" si="302"/>
        <v/>
      </c>
      <c r="R4406" s="867" t="str">
        <f t="shared" ca="1" si="303"/>
        <v/>
      </c>
      <c r="S4406" s="867" t="str">
        <f>IFERROR(IF(VLOOKUP("*"&amp;TRIM($F4406)&amp;"*",dump!$A:$D,4,FALSE)="","空文字",VLOOKUP("*"&amp;TRIM($F4406)&amp;"*",dump!$A:$D,4,FALSE)),"NA")</f>
        <v>NA</v>
      </c>
      <c r="T4406" s="867" t="str">
        <f t="shared" ca="1" si="304"/>
        <v>●</v>
      </c>
      <c r="U4406" s="867"/>
      <c r="V4406" s="867"/>
      <c r="W4406" s="867"/>
      <c r="X4406" s="867"/>
      <c r="Y4406" s="867" t="str">
        <f t="shared" si="305"/>
        <v/>
      </c>
      <c r="Z4406" s="867"/>
    </row>
    <row r="4407" spans="1:26" s="187" customFormat="1" ht="15" customHeight="1" outlineLevel="1">
      <c r="A4407" s="315"/>
      <c r="B4407" s="320"/>
      <c r="C4407" s="439"/>
      <c r="D4407" s="343"/>
      <c r="E4407" s="382"/>
      <c r="F4407" s="316" t="s">
        <v>16280</v>
      </c>
      <c r="G4407" s="382"/>
      <c r="H4407" s="382"/>
      <c r="I4407" s="534"/>
      <c r="J4407" s="342"/>
      <c r="K4407" s="864" t="str">
        <f t="shared" si="301"/>
        <v/>
      </c>
      <c r="L4407" s="544" t="s">
        <v>19184</v>
      </c>
      <c r="M4407" s="595" t="s">
        <v>19185</v>
      </c>
      <c r="N4407" s="559"/>
      <c r="O4407" s="595"/>
      <c r="P4407" s="596"/>
      <c r="Q4407" s="867" t="str">
        <f t="shared" ca="1" si="302"/>
        <v/>
      </c>
      <c r="R4407" s="867" t="str">
        <f t="shared" ca="1" si="303"/>
        <v/>
      </c>
      <c r="S4407" s="867" t="str">
        <f>IFERROR(IF(VLOOKUP("*"&amp;TRIM($F4407)&amp;"*",dump!$A:$D,4,FALSE)="","空文字",VLOOKUP("*"&amp;TRIM($F4407)&amp;"*",dump!$A:$D,4,FALSE)),"NA")</f>
        <v>NA</v>
      </c>
      <c r="T4407" s="867" t="str">
        <f t="shared" ca="1" si="304"/>
        <v>●</v>
      </c>
      <c r="U4407" s="867"/>
      <c r="V4407" s="867"/>
      <c r="W4407" s="867"/>
      <c r="X4407" s="867"/>
      <c r="Y4407" s="867" t="str">
        <f t="shared" si="305"/>
        <v/>
      </c>
      <c r="Z4407" s="867"/>
    </row>
    <row r="4408" spans="1:26" s="187" customFormat="1" ht="15" customHeight="1" outlineLevel="1">
      <c r="A4408" s="315"/>
      <c r="B4408" s="320"/>
      <c r="C4408" s="439"/>
      <c r="D4408" s="343"/>
      <c r="E4408" s="382"/>
      <c r="F4408" s="316" t="s">
        <v>16281</v>
      </c>
      <c r="G4408" s="382"/>
      <c r="H4408" s="382"/>
      <c r="I4408" s="534"/>
      <c r="J4408" s="342"/>
      <c r="K4408" s="864" t="str">
        <f t="shared" si="301"/>
        <v/>
      </c>
      <c r="L4408" s="544" t="s">
        <v>19184</v>
      </c>
      <c r="M4408" s="595" t="s">
        <v>19185</v>
      </c>
      <c r="N4408" s="559"/>
      <c r="O4408" s="595"/>
      <c r="P4408" s="596"/>
      <c r="Q4408" s="867" t="str">
        <f t="shared" ca="1" si="302"/>
        <v/>
      </c>
      <c r="R4408" s="867" t="str">
        <f t="shared" ca="1" si="303"/>
        <v/>
      </c>
      <c r="S4408" s="867" t="str">
        <f>IFERROR(IF(VLOOKUP("*"&amp;TRIM($F4408)&amp;"*",dump!$A:$D,4,FALSE)="","空文字",VLOOKUP("*"&amp;TRIM($F4408)&amp;"*",dump!$A:$D,4,FALSE)),"NA")</f>
        <v>NA</v>
      </c>
      <c r="T4408" s="867" t="str">
        <f t="shared" ca="1" si="304"/>
        <v>●</v>
      </c>
      <c r="U4408" s="867"/>
      <c r="V4408" s="867"/>
      <c r="W4408" s="867"/>
      <c r="X4408" s="867"/>
      <c r="Y4408" s="867" t="str">
        <f t="shared" si="305"/>
        <v/>
      </c>
      <c r="Z4408" s="867"/>
    </row>
    <row r="4409" spans="1:26" s="379" customFormat="1" ht="105" customHeight="1" outlineLevel="1">
      <c r="A4409" s="378"/>
      <c r="B4409" s="320"/>
      <c r="C4409" s="439"/>
      <c r="D4409" s="343"/>
      <c r="E4409" s="530" t="s">
        <v>10688</v>
      </c>
      <c r="F4409" s="524" t="s">
        <v>6472</v>
      </c>
      <c r="G4409" s="530" t="s">
        <v>10689</v>
      </c>
      <c r="H4409" s="530" t="s">
        <v>418</v>
      </c>
      <c r="I4409" s="526" t="s">
        <v>660</v>
      </c>
      <c r="J4409" s="528" t="s">
        <v>5683</v>
      </c>
      <c r="K4409" s="864" t="str">
        <f t="shared" si="301"/>
        <v/>
      </c>
      <c r="L4409" s="557" t="s">
        <v>3656</v>
      </c>
      <c r="M4409" s="558" t="s">
        <v>3655</v>
      </c>
      <c r="N4409" s="597" t="s">
        <v>19582</v>
      </c>
      <c r="O4409" s="558"/>
      <c r="P4409" s="598"/>
      <c r="Q4409" s="867" t="str">
        <f t="shared" ca="1" si="302"/>
        <v/>
      </c>
      <c r="R4409" s="867" t="str">
        <f t="shared" ca="1" si="303"/>
        <v/>
      </c>
      <c r="S4409" s="867" t="str">
        <f>IFERROR(IF(VLOOKUP("*"&amp;TRIM($F4409)&amp;"*",dump!$A:$D,4,FALSE)="","空文字",VLOOKUP("*"&amp;TRIM($F4409)&amp;"*",dump!$A:$D,4,FALSE)),"NA")</f>
        <v>NA</v>
      </c>
      <c r="T4409" s="867" t="str">
        <f t="shared" ca="1" si="304"/>
        <v>●</v>
      </c>
      <c r="U4409" s="867"/>
      <c r="V4409" s="867"/>
      <c r="W4409" s="867"/>
      <c r="X4409" s="867"/>
      <c r="Y4409" s="867" t="str">
        <f t="shared" si="305"/>
        <v/>
      </c>
      <c r="Z4409" s="867"/>
    </row>
    <row r="4410" spans="1:26" s="325" customFormat="1" ht="15" customHeight="1" outlineLevel="1">
      <c r="A4410" s="321"/>
      <c r="B4410" s="320"/>
      <c r="C4410" s="439"/>
      <c r="D4410" s="343"/>
      <c r="E4410" s="382"/>
      <c r="F4410" s="524" t="s">
        <v>10690</v>
      </c>
      <c r="G4410" s="382"/>
      <c r="H4410" s="382"/>
      <c r="I4410" s="534"/>
      <c r="J4410" s="342"/>
      <c r="K4410" s="864" t="str">
        <f t="shared" si="301"/>
        <v/>
      </c>
      <c r="L4410" s="557" t="s">
        <v>3656</v>
      </c>
      <c r="M4410" s="558" t="s">
        <v>3655</v>
      </c>
      <c r="N4410" s="597"/>
      <c r="O4410" s="558"/>
      <c r="P4410" s="598"/>
      <c r="Q4410" s="867" t="str">
        <f t="shared" ca="1" si="302"/>
        <v/>
      </c>
      <c r="R4410" s="867" t="str">
        <f t="shared" ca="1" si="303"/>
        <v/>
      </c>
      <c r="S4410" s="867" t="str">
        <f>IFERROR(IF(VLOOKUP("*"&amp;TRIM($F4410)&amp;"*",dump!$A:$D,4,FALSE)="","空文字",VLOOKUP("*"&amp;TRIM($F4410)&amp;"*",dump!$A:$D,4,FALSE)),"NA")</f>
        <v>NA</v>
      </c>
      <c r="T4410" s="867" t="str">
        <f t="shared" ca="1" si="304"/>
        <v>●</v>
      </c>
      <c r="U4410" s="867"/>
      <c r="V4410" s="867"/>
      <c r="W4410" s="867"/>
      <c r="X4410" s="867"/>
      <c r="Y4410" s="867" t="str">
        <f t="shared" si="305"/>
        <v/>
      </c>
      <c r="Z4410" s="867"/>
    </row>
    <row r="4411" spans="1:26" s="325" customFormat="1" ht="15" customHeight="1" outlineLevel="1">
      <c r="A4411" s="321"/>
      <c r="B4411" s="320"/>
      <c r="C4411" s="439"/>
      <c r="D4411" s="343"/>
      <c r="E4411" s="382"/>
      <c r="F4411" s="524" t="s">
        <v>10691</v>
      </c>
      <c r="G4411" s="382"/>
      <c r="H4411" s="382"/>
      <c r="I4411" s="534"/>
      <c r="J4411" s="342"/>
      <c r="K4411" s="864" t="str">
        <f t="shared" si="301"/>
        <v/>
      </c>
      <c r="L4411" s="557" t="s">
        <v>3656</v>
      </c>
      <c r="M4411" s="558" t="s">
        <v>3655</v>
      </c>
      <c r="N4411" s="597"/>
      <c r="O4411" s="558"/>
      <c r="P4411" s="598"/>
      <c r="Q4411" s="867" t="str">
        <f t="shared" ca="1" si="302"/>
        <v/>
      </c>
      <c r="R4411" s="867" t="str">
        <f t="shared" ca="1" si="303"/>
        <v/>
      </c>
      <c r="S4411" s="867" t="str">
        <f>IFERROR(IF(VLOOKUP("*"&amp;TRIM($F4411)&amp;"*",dump!$A:$D,4,FALSE)="","空文字",VLOOKUP("*"&amp;TRIM($F4411)&amp;"*",dump!$A:$D,4,FALSE)),"NA")</f>
        <v>NA</v>
      </c>
      <c r="T4411" s="867" t="str">
        <f t="shared" ca="1" si="304"/>
        <v>●</v>
      </c>
      <c r="U4411" s="867"/>
      <c r="V4411" s="867"/>
      <c r="W4411" s="867"/>
      <c r="X4411" s="867"/>
      <c r="Y4411" s="867" t="str">
        <f t="shared" si="305"/>
        <v/>
      </c>
      <c r="Z4411" s="867"/>
    </row>
    <row r="4412" spans="1:26" s="325" customFormat="1" ht="15" customHeight="1" outlineLevel="1">
      <c r="A4412" s="321"/>
      <c r="B4412" s="320"/>
      <c r="C4412" s="439"/>
      <c r="D4412" s="343"/>
      <c r="E4412" s="382"/>
      <c r="F4412" s="524" t="s">
        <v>10692</v>
      </c>
      <c r="G4412" s="382"/>
      <c r="H4412" s="382"/>
      <c r="I4412" s="534"/>
      <c r="J4412" s="342"/>
      <c r="K4412" s="864" t="str">
        <f t="shared" si="301"/>
        <v/>
      </c>
      <c r="L4412" s="557" t="s">
        <v>3656</v>
      </c>
      <c r="M4412" s="558" t="s">
        <v>3655</v>
      </c>
      <c r="N4412" s="597"/>
      <c r="O4412" s="558"/>
      <c r="P4412" s="598"/>
      <c r="Q4412" s="867" t="str">
        <f t="shared" ca="1" si="302"/>
        <v/>
      </c>
      <c r="R4412" s="867" t="str">
        <f t="shared" ca="1" si="303"/>
        <v/>
      </c>
      <c r="S4412" s="867" t="str">
        <f>IFERROR(IF(VLOOKUP("*"&amp;TRIM($F4412)&amp;"*",dump!$A:$D,4,FALSE)="","空文字",VLOOKUP("*"&amp;TRIM($F4412)&amp;"*",dump!$A:$D,4,FALSE)),"NA")</f>
        <v>NA</v>
      </c>
      <c r="T4412" s="867" t="str">
        <f t="shared" ca="1" si="304"/>
        <v>●</v>
      </c>
      <c r="U4412" s="867"/>
      <c r="V4412" s="867"/>
      <c r="W4412" s="867"/>
      <c r="X4412" s="867"/>
      <c r="Y4412" s="867" t="str">
        <f t="shared" si="305"/>
        <v/>
      </c>
      <c r="Z4412" s="867"/>
    </row>
    <row r="4413" spans="1:26" s="325" customFormat="1" ht="15" customHeight="1" outlineLevel="1">
      <c r="A4413" s="321"/>
      <c r="B4413" s="320"/>
      <c r="C4413" s="439"/>
      <c r="D4413" s="343"/>
      <c r="E4413" s="382"/>
      <c r="F4413" s="316" t="s">
        <v>10693</v>
      </c>
      <c r="G4413" s="382"/>
      <c r="H4413" s="382"/>
      <c r="I4413" s="534"/>
      <c r="J4413" s="422"/>
      <c r="K4413" s="865" t="str">
        <f t="shared" si="301"/>
        <v/>
      </c>
      <c r="L4413" s="557" t="s">
        <v>3656</v>
      </c>
      <c r="M4413" s="558" t="s">
        <v>3655</v>
      </c>
      <c r="N4413" s="597"/>
      <c r="O4413" s="558"/>
      <c r="P4413" s="598"/>
      <c r="Q4413" s="867" t="str">
        <f t="shared" ca="1" si="302"/>
        <v/>
      </c>
      <c r="R4413" s="867" t="str">
        <f t="shared" ca="1" si="303"/>
        <v/>
      </c>
      <c r="S4413" s="867" t="str">
        <f>IFERROR(IF(VLOOKUP("*"&amp;TRIM($F4413)&amp;"*",dump!$A:$D,4,FALSE)="","空文字",VLOOKUP("*"&amp;TRIM($F4413)&amp;"*",dump!$A:$D,4,FALSE)),"NA")</f>
        <v>NA</v>
      </c>
      <c r="T4413" s="867" t="str">
        <f t="shared" ca="1" si="304"/>
        <v>●</v>
      </c>
      <c r="U4413" s="867"/>
      <c r="V4413" s="867"/>
      <c r="W4413" s="867"/>
      <c r="X4413" s="867"/>
      <c r="Y4413" s="867" t="str">
        <f t="shared" si="305"/>
        <v/>
      </c>
      <c r="Z4413" s="867"/>
    </row>
    <row r="4414" spans="1:26" s="187" customFormat="1" ht="15" customHeight="1" outlineLevel="1">
      <c r="A4414" s="315"/>
      <c r="B4414" s="320"/>
      <c r="C4414" s="439"/>
      <c r="D4414" s="343"/>
      <c r="E4414" s="382"/>
      <c r="F4414" s="316" t="s">
        <v>15726</v>
      </c>
      <c r="G4414" s="382"/>
      <c r="H4414" s="382"/>
      <c r="I4414" s="534"/>
      <c r="J4414" s="422"/>
      <c r="K4414" s="865" t="str">
        <f t="shared" si="301"/>
        <v/>
      </c>
      <c r="L4414" s="544" t="s">
        <v>19184</v>
      </c>
      <c r="M4414" s="595" t="s">
        <v>19185</v>
      </c>
      <c r="N4414" s="559"/>
      <c r="O4414" s="595"/>
      <c r="P4414" s="596"/>
      <c r="Q4414" s="867" t="str">
        <f t="shared" ca="1" si="302"/>
        <v/>
      </c>
      <c r="R4414" s="867" t="str">
        <f t="shared" ca="1" si="303"/>
        <v/>
      </c>
      <c r="S4414" s="867" t="str">
        <f>IFERROR(IF(VLOOKUP("*"&amp;TRIM($F4414)&amp;"*",dump!$A:$D,4,FALSE)="","空文字",VLOOKUP("*"&amp;TRIM($F4414)&amp;"*",dump!$A:$D,4,FALSE)),"NA")</f>
        <v>NA</v>
      </c>
      <c r="T4414" s="867" t="str">
        <f t="shared" ca="1" si="304"/>
        <v>●</v>
      </c>
      <c r="U4414" s="867"/>
      <c r="V4414" s="867"/>
      <c r="W4414" s="867"/>
      <c r="X4414" s="867"/>
      <c r="Y4414" s="867" t="str">
        <f t="shared" si="305"/>
        <v/>
      </c>
      <c r="Z4414" s="867"/>
    </row>
    <row r="4415" spans="1:26" s="187" customFormat="1" ht="15" customHeight="1" outlineLevel="1">
      <c r="A4415" s="315"/>
      <c r="B4415" s="320"/>
      <c r="C4415" s="439"/>
      <c r="D4415" s="343"/>
      <c r="E4415" s="382"/>
      <c r="F4415" s="316" t="s">
        <v>16282</v>
      </c>
      <c r="G4415" s="382"/>
      <c r="H4415" s="382"/>
      <c r="I4415" s="534"/>
      <c r="J4415" s="342"/>
      <c r="K4415" s="864" t="str">
        <f t="shared" si="301"/>
        <v/>
      </c>
      <c r="L4415" s="544" t="s">
        <v>19184</v>
      </c>
      <c r="M4415" s="595" t="s">
        <v>19185</v>
      </c>
      <c r="N4415" s="559"/>
      <c r="O4415" s="595"/>
      <c r="P4415" s="596"/>
      <c r="Q4415" s="867" t="str">
        <f t="shared" ca="1" si="302"/>
        <v/>
      </c>
      <c r="R4415" s="867" t="str">
        <f t="shared" ca="1" si="303"/>
        <v/>
      </c>
      <c r="S4415" s="867" t="str">
        <f>IFERROR(IF(VLOOKUP("*"&amp;TRIM($F4415)&amp;"*",dump!$A:$D,4,FALSE)="","空文字",VLOOKUP("*"&amp;TRIM($F4415)&amp;"*",dump!$A:$D,4,FALSE)),"NA")</f>
        <v>NA</v>
      </c>
      <c r="T4415" s="867" t="str">
        <f t="shared" ca="1" si="304"/>
        <v>●</v>
      </c>
      <c r="U4415" s="867"/>
      <c r="V4415" s="867"/>
      <c r="W4415" s="867"/>
      <c r="X4415" s="867"/>
      <c r="Y4415" s="867" t="str">
        <f t="shared" si="305"/>
        <v/>
      </c>
      <c r="Z4415" s="867"/>
    </row>
    <row r="4416" spans="1:26" s="187" customFormat="1" ht="15" customHeight="1" outlineLevel="1">
      <c r="A4416" s="315"/>
      <c r="B4416" s="320"/>
      <c r="C4416" s="439"/>
      <c r="D4416" s="343"/>
      <c r="E4416" s="382"/>
      <c r="F4416" s="316" t="s">
        <v>16283</v>
      </c>
      <c r="G4416" s="382"/>
      <c r="H4416" s="382"/>
      <c r="I4416" s="534"/>
      <c r="J4416" s="342"/>
      <c r="K4416" s="864" t="str">
        <f t="shared" si="301"/>
        <v/>
      </c>
      <c r="L4416" s="544" t="s">
        <v>19184</v>
      </c>
      <c r="M4416" s="595" t="s">
        <v>19185</v>
      </c>
      <c r="N4416" s="559"/>
      <c r="O4416" s="595"/>
      <c r="P4416" s="596"/>
      <c r="Q4416" s="867" t="str">
        <f t="shared" ca="1" si="302"/>
        <v/>
      </c>
      <c r="R4416" s="867" t="str">
        <f t="shared" ca="1" si="303"/>
        <v/>
      </c>
      <c r="S4416" s="867" t="str">
        <f>IFERROR(IF(VLOOKUP("*"&amp;TRIM($F4416)&amp;"*",dump!$A:$D,4,FALSE)="","空文字",VLOOKUP("*"&amp;TRIM($F4416)&amp;"*",dump!$A:$D,4,FALSE)),"NA")</f>
        <v>NA</v>
      </c>
      <c r="T4416" s="867" t="str">
        <f t="shared" ca="1" si="304"/>
        <v>●</v>
      </c>
      <c r="U4416" s="867"/>
      <c r="V4416" s="867"/>
      <c r="W4416" s="867"/>
      <c r="X4416" s="867"/>
      <c r="Y4416" s="867" t="str">
        <f t="shared" si="305"/>
        <v/>
      </c>
      <c r="Z4416" s="867"/>
    </row>
    <row r="4417" spans="1:26" s="187" customFormat="1" ht="15" customHeight="1" outlineLevel="1">
      <c r="A4417" s="315"/>
      <c r="B4417" s="320"/>
      <c r="C4417" s="439"/>
      <c r="D4417" s="343"/>
      <c r="E4417" s="382"/>
      <c r="F4417" s="316" t="s">
        <v>16284</v>
      </c>
      <c r="G4417" s="382"/>
      <c r="H4417" s="382"/>
      <c r="I4417" s="534"/>
      <c r="J4417" s="342"/>
      <c r="K4417" s="864" t="str">
        <f t="shared" si="301"/>
        <v/>
      </c>
      <c r="L4417" s="544" t="s">
        <v>19184</v>
      </c>
      <c r="M4417" s="595" t="s">
        <v>19185</v>
      </c>
      <c r="N4417" s="559"/>
      <c r="O4417" s="595"/>
      <c r="P4417" s="596"/>
      <c r="Q4417" s="867" t="str">
        <f t="shared" ca="1" si="302"/>
        <v/>
      </c>
      <c r="R4417" s="867" t="str">
        <f t="shared" ca="1" si="303"/>
        <v/>
      </c>
      <c r="S4417" s="867" t="str">
        <f>IFERROR(IF(VLOOKUP("*"&amp;TRIM($F4417)&amp;"*",dump!$A:$D,4,FALSE)="","空文字",VLOOKUP("*"&amp;TRIM($F4417)&amp;"*",dump!$A:$D,4,FALSE)),"NA")</f>
        <v>NA</v>
      </c>
      <c r="T4417" s="867" t="str">
        <f t="shared" ca="1" si="304"/>
        <v>●</v>
      </c>
      <c r="U4417" s="867"/>
      <c r="V4417" s="867"/>
      <c r="W4417" s="867"/>
      <c r="X4417" s="867"/>
      <c r="Y4417" s="867" t="str">
        <f t="shared" si="305"/>
        <v/>
      </c>
      <c r="Z4417" s="867"/>
    </row>
    <row r="4418" spans="1:26" s="379" customFormat="1" ht="105" customHeight="1" outlineLevel="1">
      <c r="A4418" s="378"/>
      <c r="B4418" s="320"/>
      <c r="C4418" s="439"/>
      <c r="D4418" s="343"/>
      <c r="E4418" s="530" t="s">
        <v>10694</v>
      </c>
      <c r="F4418" s="524" t="s">
        <v>6473</v>
      </c>
      <c r="G4418" s="530" t="s">
        <v>10695</v>
      </c>
      <c r="H4418" s="530" t="s">
        <v>418</v>
      </c>
      <c r="I4418" s="526" t="s">
        <v>660</v>
      </c>
      <c r="J4418" s="528" t="s">
        <v>5683</v>
      </c>
      <c r="K4418" s="864" t="str">
        <f t="shared" si="301"/>
        <v/>
      </c>
      <c r="L4418" s="557" t="s">
        <v>3656</v>
      </c>
      <c r="M4418" s="558" t="s">
        <v>3655</v>
      </c>
      <c r="N4418" s="597" t="s">
        <v>18398</v>
      </c>
      <c r="O4418" s="558"/>
      <c r="P4418" s="598"/>
      <c r="Q4418" s="867" t="str">
        <f t="shared" ca="1" si="302"/>
        <v/>
      </c>
      <c r="R4418" s="867" t="str">
        <f t="shared" ca="1" si="303"/>
        <v/>
      </c>
      <c r="S4418" s="867" t="str">
        <f>IFERROR(IF(VLOOKUP("*"&amp;TRIM($F4418)&amp;"*",dump!$A:$D,4,FALSE)="","空文字",VLOOKUP("*"&amp;TRIM($F4418)&amp;"*",dump!$A:$D,4,FALSE)),"NA")</f>
        <v>NA</v>
      </c>
      <c r="T4418" s="867" t="str">
        <f t="shared" ca="1" si="304"/>
        <v>●</v>
      </c>
      <c r="U4418" s="867"/>
      <c r="V4418" s="867"/>
      <c r="W4418" s="867"/>
      <c r="X4418" s="867"/>
      <c r="Y4418" s="867" t="str">
        <f t="shared" si="305"/>
        <v/>
      </c>
      <c r="Z4418" s="867"/>
    </row>
    <row r="4419" spans="1:26" s="325" customFormat="1" ht="15" customHeight="1" outlineLevel="1">
      <c r="A4419" s="321"/>
      <c r="B4419" s="320"/>
      <c r="C4419" s="439"/>
      <c r="D4419" s="343"/>
      <c r="E4419" s="382"/>
      <c r="F4419" s="524" t="s">
        <v>10696</v>
      </c>
      <c r="G4419" s="382"/>
      <c r="H4419" s="382"/>
      <c r="I4419" s="534"/>
      <c r="J4419" s="342"/>
      <c r="K4419" s="864" t="str">
        <f t="shared" si="301"/>
        <v/>
      </c>
      <c r="L4419" s="557" t="s">
        <v>3656</v>
      </c>
      <c r="M4419" s="558" t="s">
        <v>3655</v>
      </c>
      <c r="N4419" s="597"/>
      <c r="O4419" s="558"/>
      <c r="P4419" s="598"/>
      <c r="Q4419" s="867" t="str">
        <f t="shared" ca="1" si="302"/>
        <v/>
      </c>
      <c r="R4419" s="867" t="str">
        <f t="shared" ca="1" si="303"/>
        <v/>
      </c>
      <c r="S4419" s="867" t="str">
        <f>IFERROR(IF(VLOOKUP("*"&amp;TRIM($F4419)&amp;"*",dump!$A:$D,4,FALSE)="","空文字",VLOOKUP("*"&amp;TRIM($F4419)&amp;"*",dump!$A:$D,4,FALSE)),"NA")</f>
        <v>NA</v>
      </c>
      <c r="T4419" s="867" t="str">
        <f t="shared" ca="1" si="304"/>
        <v>●</v>
      </c>
      <c r="U4419" s="867"/>
      <c r="V4419" s="867"/>
      <c r="W4419" s="867"/>
      <c r="X4419" s="867"/>
      <c r="Y4419" s="867" t="str">
        <f t="shared" si="305"/>
        <v/>
      </c>
      <c r="Z4419" s="867"/>
    </row>
    <row r="4420" spans="1:26" s="325" customFormat="1" ht="15" customHeight="1" outlineLevel="1">
      <c r="A4420" s="321"/>
      <c r="B4420" s="320"/>
      <c r="C4420" s="439"/>
      <c r="D4420" s="343"/>
      <c r="E4420" s="382"/>
      <c r="F4420" s="524" t="s">
        <v>10697</v>
      </c>
      <c r="G4420" s="382"/>
      <c r="H4420" s="382"/>
      <c r="I4420" s="534"/>
      <c r="J4420" s="342"/>
      <c r="K4420" s="864" t="str">
        <f t="shared" si="301"/>
        <v/>
      </c>
      <c r="L4420" s="557" t="s">
        <v>3656</v>
      </c>
      <c r="M4420" s="558" t="s">
        <v>3655</v>
      </c>
      <c r="N4420" s="597"/>
      <c r="O4420" s="558"/>
      <c r="P4420" s="598"/>
      <c r="Q4420" s="867" t="str">
        <f t="shared" ca="1" si="302"/>
        <v/>
      </c>
      <c r="R4420" s="867" t="str">
        <f t="shared" ca="1" si="303"/>
        <v/>
      </c>
      <c r="S4420" s="867" t="str">
        <f>IFERROR(IF(VLOOKUP("*"&amp;TRIM($F4420)&amp;"*",dump!$A:$D,4,FALSE)="","空文字",VLOOKUP("*"&amp;TRIM($F4420)&amp;"*",dump!$A:$D,4,FALSE)),"NA")</f>
        <v>NA</v>
      </c>
      <c r="T4420" s="867" t="str">
        <f t="shared" ca="1" si="304"/>
        <v>●</v>
      </c>
      <c r="U4420" s="867"/>
      <c r="V4420" s="867"/>
      <c r="W4420" s="867"/>
      <c r="X4420" s="867"/>
      <c r="Y4420" s="867" t="str">
        <f t="shared" si="305"/>
        <v/>
      </c>
      <c r="Z4420" s="867"/>
    </row>
    <row r="4421" spans="1:26" s="325" customFormat="1" ht="15" customHeight="1" outlineLevel="1">
      <c r="A4421" s="321"/>
      <c r="B4421" s="320"/>
      <c r="C4421" s="439"/>
      <c r="D4421" s="343"/>
      <c r="E4421" s="382"/>
      <c r="F4421" s="524" t="s">
        <v>10698</v>
      </c>
      <c r="G4421" s="382"/>
      <c r="H4421" s="382"/>
      <c r="I4421" s="534"/>
      <c r="J4421" s="342"/>
      <c r="K4421" s="864" t="str">
        <f t="shared" si="301"/>
        <v/>
      </c>
      <c r="L4421" s="557" t="s">
        <v>3656</v>
      </c>
      <c r="M4421" s="558" t="s">
        <v>3655</v>
      </c>
      <c r="N4421" s="597"/>
      <c r="O4421" s="558"/>
      <c r="P4421" s="598"/>
      <c r="Q4421" s="867" t="str">
        <f t="shared" ca="1" si="302"/>
        <v/>
      </c>
      <c r="R4421" s="867" t="str">
        <f t="shared" ca="1" si="303"/>
        <v/>
      </c>
      <c r="S4421" s="867" t="str">
        <f>IFERROR(IF(VLOOKUP("*"&amp;TRIM($F4421)&amp;"*",dump!$A:$D,4,FALSE)="","空文字",VLOOKUP("*"&amp;TRIM($F4421)&amp;"*",dump!$A:$D,4,FALSE)),"NA")</f>
        <v>NA</v>
      </c>
      <c r="T4421" s="867" t="str">
        <f t="shared" ca="1" si="304"/>
        <v>●</v>
      </c>
      <c r="U4421" s="867"/>
      <c r="V4421" s="867"/>
      <c r="W4421" s="867"/>
      <c r="X4421" s="867"/>
      <c r="Y4421" s="867" t="str">
        <f t="shared" si="305"/>
        <v/>
      </c>
      <c r="Z4421" s="867"/>
    </row>
    <row r="4422" spans="1:26" s="325" customFormat="1" ht="15" customHeight="1" outlineLevel="1">
      <c r="A4422" s="321"/>
      <c r="B4422" s="320"/>
      <c r="C4422" s="439"/>
      <c r="D4422" s="343"/>
      <c r="E4422" s="382"/>
      <c r="F4422" s="316" t="s">
        <v>10699</v>
      </c>
      <c r="G4422" s="382"/>
      <c r="H4422" s="382"/>
      <c r="I4422" s="534"/>
      <c r="J4422" s="422"/>
      <c r="K4422" s="865" t="str">
        <f t="shared" si="301"/>
        <v/>
      </c>
      <c r="L4422" s="557" t="s">
        <v>3656</v>
      </c>
      <c r="M4422" s="558" t="s">
        <v>3655</v>
      </c>
      <c r="N4422" s="597"/>
      <c r="O4422" s="558"/>
      <c r="P4422" s="598"/>
      <c r="Q4422" s="867" t="str">
        <f t="shared" ca="1" si="302"/>
        <v/>
      </c>
      <c r="R4422" s="867" t="str">
        <f t="shared" ca="1" si="303"/>
        <v/>
      </c>
      <c r="S4422" s="867" t="str">
        <f>IFERROR(IF(VLOOKUP("*"&amp;TRIM($F4422)&amp;"*",dump!$A:$D,4,FALSE)="","空文字",VLOOKUP("*"&amp;TRIM($F4422)&amp;"*",dump!$A:$D,4,FALSE)),"NA")</f>
        <v>NA</v>
      </c>
      <c r="T4422" s="867" t="str">
        <f t="shared" ca="1" si="304"/>
        <v>●</v>
      </c>
      <c r="U4422" s="867"/>
      <c r="V4422" s="867"/>
      <c r="W4422" s="867"/>
      <c r="X4422" s="867"/>
      <c r="Y4422" s="867" t="str">
        <f t="shared" si="305"/>
        <v/>
      </c>
      <c r="Z4422" s="867"/>
    </row>
    <row r="4423" spans="1:26" s="187" customFormat="1" ht="15" customHeight="1" outlineLevel="1">
      <c r="A4423" s="315"/>
      <c r="B4423" s="320"/>
      <c r="C4423" s="439"/>
      <c r="D4423" s="343"/>
      <c r="E4423" s="382"/>
      <c r="F4423" s="316" t="s">
        <v>15727</v>
      </c>
      <c r="G4423" s="382"/>
      <c r="H4423" s="382"/>
      <c r="I4423" s="534"/>
      <c r="J4423" s="422"/>
      <c r="K4423" s="865" t="str">
        <f t="shared" si="301"/>
        <v/>
      </c>
      <c r="L4423" s="544" t="s">
        <v>19184</v>
      </c>
      <c r="M4423" s="595" t="s">
        <v>19185</v>
      </c>
      <c r="N4423" s="559"/>
      <c r="O4423" s="595"/>
      <c r="P4423" s="596"/>
      <c r="Q4423" s="867" t="str">
        <f t="shared" ca="1" si="302"/>
        <v/>
      </c>
      <c r="R4423" s="867" t="str">
        <f t="shared" ca="1" si="303"/>
        <v/>
      </c>
      <c r="S4423" s="867" t="str">
        <f>IFERROR(IF(VLOOKUP("*"&amp;TRIM($F4423)&amp;"*",dump!$A:$D,4,FALSE)="","空文字",VLOOKUP("*"&amp;TRIM($F4423)&amp;"*",dump!$A:$D,4,FALSE)),"NA")</f>
        <v>NA</v>
      </c>
      <c r="T4423" s="867" t="str">
        <f t="shared" ca="1" si="304"/>
        <v>●</v>
      </c>
      <c r="U4423" s="867"/>
      <c r="V4423" s="867"/>
      <c r="W4423" s="867"/>
      <c r="X4423" s="867"/>
      <c r="Y4423" s="867" t="str">
        <f t="shared" si="305"/>
        <v/>
      </c>
      <c r="Z4423" s="867"/>
    </row>
    <row r="4424" spans="1:26" s="187" customFormat="1" ht="15" customHeight="1" outlineLevel="1">
      <c r="A4424" s="315"/>
      <c r="B4424" s="320"/>
      <c r="C4424" s="439"/>
      <c r="D4424" s="343"/>
      <c r="E4424" s="382"/>
      <c r="F4424" s="316" t="s">
        <v>16285</v>
      </c>
      <c r="G4424" s="382"/>
      <c r="H4424" s="382"/>
      <c r="I4424" s="534"/>
      <c r="J4424" s="342"/>
      <c r="K4424" s="864" t="str">
        <f t="shared" si="301"/>
        <v/>
      </c>
      <c r="L4424" s="544" t="s">
        <v>19184</v>
      </c>
      <c r="M4424" s="595" t="s">
        <v>19185</v>
      </c>
      <c r="N4424" s="559"/>
      <c r="O4424" s="595"/>
      <c r="P4424" s="596"/>
      <c r="Q4424" s="867" t="str">
        <f t="shared" ca="1" si="302"/>
        <v/>
      </c>
      <c r="R4424" s="867" t="str">
        <f t="shared" ca="1" si="303"/>
        <v/>
      </c>
      <c r="S4424" s="867" t="str">
        <f>IFERROR(IF(VLOOKUP("*"&amp;TRIM($F4424)&amp;"*",dump!$A:$D,4,FALSE)="","空文字",VLOOKUP("*"&amp;TRIM($F4424)&amp;"*",dump!$A:$D,4,FALSE)),"NA")</f>
        <v>NA</v>
      </c>
      <c r="T4424" s="867" t="str">
        <f t="shared" ca="1" si="304"/>
        <v>●</v>
      </c>
      <c r="U4424" s="867"/>
      <c r="V4424" s="867"/>
      <c r="W4424" s="867"/>
      <c r="X4424" s="867"/>
      <c r="Y4424" s="867" t="str">
        <f t="shared" si="305"/>
        <v/>
      </c>
      <c r="Z4424" s="867"/>
    </row>
    <row r="4425" spans="1:26" s="187" customFormat="1" ht="15" customHeight="1" outlineLevel="1">
      <c r="A4425" s="315"/>
      <c r="B4425" s="320"/>
      <c r="C4425" s="439"/>
      <c r="D4425" s="343"/>
      <c r="E4425" s="382"/>
      <c r="F4425" s="316" t="s">
        <v>16286</v>
      </c>
      <c r="G4425" s="382"/>
      <c r="H4425" s="382"/>
      <c r="I4425" s="534"/>
      <c r="J4425" s="342"/>
      <c r="K4425" s="864" t="str">
        <f t="shared" si="301"/>
        <v/>
      </c>
      <c r="L4425" s="544" t="s">
        <v>19184</v>
      </c>
      <c r="M4425" s="595" t="s">
        <v>19185</v>
      </c>
      <c r="N4425" s="559"/>
      <c r="O4425" s="595"/>
      <c r="P4425" s="596"/>
      <c r="Q4425" s="867" t="str">
        <f t="shared" ca="1" si="302"/>
        <v/>
      </c>
      <c r="R4425" s="867" t="str">
        <f t="shared" ca="1" si="303"/>
        <v/>
      </c>
      <c r="S4425" s="867" t="str">
        <f>IFERROR(IF(VLOOKUP("*"&amp;TRIM($F4425)&amp;"*",dump!$A:$D,4,FALSE)="","空文字",VLOOKUP("*"&amp;TRIM($F4425)&amp;"*",dump!$A:$D,4,FALSE)),"NA")</f>
        <v>NA</v>
      </c>
      <c r="T4425" s="867" t="str">
        <f t="shared" ca="1" si="304"/>
        <v>●</v>
      </c>
      <c r="U4425" s="867"/>
      <c r="V4425" s="867"/>
      <c r="W4425" s="867"/>
      <c r="X4425" s="867"/>
      <c r="Y4425" s="867" t="str">
        <f t="shared" si="305"/>
        <v/>
      </c>
      <c r="Z4425" s="867"/>
    </row>
    <row r="4426" spans="1:26" s="187" customFormat="1" ht="15" customHeight="1" outlineLevel="1">
      <c r="A4426" s="315"/>
      <c r="B4426" s="320"/>
      <c r="C4426" s="439"/>
      <c r="D4426" s="343"/>
      <c r="E4426" s="382"/>
      <c r="F4426" s="316" t="s">
        <v>16287</v>
      </c>
      <c r="G4426" s="382"/>
      <c r="H4426" s="382"/>
      <c r="I4426" s="534"/>
      <c r="J4426" s="342"/>
      <c r="K4426" s="864" t="str">
        <f t="shared" si="301"/>
        <v/>
      </c>
      <c r="L4426" s="544" t="s">
        <v>19184</v>
      </c>
      <c r="M4426" s="595" t="s">
        <v>19185</v>
      </c>
      <c r="N4426" s="559"/>
      <c r="O4426" s="595"/>
      <c r="P4426" s="596"/>
      <c r="Q4426" s="867" t="str">
        <f t="shared" ca="1" si="302"/>
        <v/>
      </c>
      <c r="R4426" s="867" t="str">
        <f t="shared" ca="1" si="303"/>
        <v/>
      </c>
      <c r="S4426" s="867" t="str">
        <f>IFERROR(IF(VLOOKUP("*"&amp;TRIM($F4426)&amp;"*",dump!$A:$D,4,FALSE)="","空文字",VLOOKUP("*"&amp;TRIM($F4426)&amp;"*",dump!$A:$D,4,FALSE)),"NA")</f>
        <v>NA</v>
      </c>
      <c r="T4426" s="867" t="str">
        <f t="shared" ca="1" si="304"/>
        <v>●</v>
      </c>
      <c r="U4426" s="867"/>
      <c r="V4426" s="867"/>
      <c r="W4426" s="867"/>
      <c r="X4426" s="867"/>
      <c r="Y4426" s="867" t="str">
        <f t="shared" si="305"/>
        <v/>
      </c>
      <c r="Z4426" s="867"/>
    </row>
    <row r="4427" spans="1:26" s="379" customFormat="1" ht="105" customHeight="1" outlineLevel="1">
      <c r="A4427" s="378"/>
      <c r="B4427" s="320"/>
      <c r="C4427" s="439"/>
      <c r="D4427" s="343"/>
      <c r="E4427" s="530" t="s">
        <v>10700</v>
      </c>
      <c r="F4427" s="524" t="s">
        <v>6474</v>
      </c>
      <c r="G4427" s="530" t="s">
        <v>10701</v>
      </c>
      <c r="H4427" s="530" t="s">
        <v>418</v>
      </c>
      <c r="I4427" s="526" t="s">
        <v>660</v>
      </c>
      <c r="J4427" s="528" t="s">
        <v>5683</v>
      </c>
      <c r="K4427" s="864" t="str">
        <f t="shared" si="301"/>
        <v/>
      </c>
      <c r="L4427" s="557" t="s">
        <v>3656</v>
      </c>
      <c r="M4427" s="558" t="s">
        <v>3655</v>
      </c>
      <c r="N4427" s="597" t="s">
        <v>18399</v>
      </c>
      <c r="O4427" s="558"/>
      <c r="P4427" s="598"/>
      <c r="Q4427" s="867" t="str">
        <f t="shared" ca="1" si="302"/>
        <v/>
      </c>
      <c r="R4427" s="867" t="str">
        <f t="shared" ca="1" si="303"/>
        <v/>
      </c>
      <c r="S4427" s="867" t="str">
        <f>IFERROR(IF(VLOOKUP("*"&amp;TRIM($F4427)&amp;"*",dump!$A:$D,4,FALSE)="","空文字",VLOOKUP("*"&amp;TRIM($F4427)&amp;"*",dump!$A:$D,4,FALSE)),"NA")</f>
        <v>NA</v>
      </c>
      <c r="T4427" s="867" t="str">
        <f t="shared" ca="1" si="304"/>
        <v>●</v>
      </c>
      <c r="U4427" s="867"/>
      <c r="V4427" s="867"/>
      <c r="W4427" s="867"/>
      <c r="X4427" s="867"/>
      <c r="Y4427" s="867" t="str">
        <f t="shared" si="305"/>
        <v/>
      </c>
      <c r="Z4427" s="867"/>
    </row>
    <row r="4428" spans="1:26" s="325" customFormat="1" ht="15" customHeight="1" outlineLevel="1">
      <c r="A4428" s="321"/>
      <c r="B4428" s="320"/>
      <c r="C4428" s="439"/>
      <c r="D4428" s="343"/>
      <c r="E4428" s="382"/>
      <c r="F4428" s="524" t="s">
        <v>10702</v>
      </c>
      <c r="G4428" s="382"/>
      <c r="H4428" s="382"/>
      <c r="I4428" s="534"/>
      <c r="J4428" s="342"/>
      <c r="K4428" s="864" t="str">
        <f t="shared" si="301"/>
        <v/>
      </c>
      <c r="L4428" s="557" t="s">
        <v>3656</v>
      </c>
      <c r="M4428" s="558" t="s">
        <v>3655</v>
      </c>
      <c r="N4428" s="597"/>
      <c r="O4428" s="558"/>
      <c r="P4428" s="598"/>
      <c r="Q4428" s="867" t="str">
        <f t="shared" ca="1" si="302"/>
        <v/>
      </c>
      <c r="R4428" s="867" t="str">
        <f t="shared" ca="1" si="303"/>
        <v/>
      </c>
      <c r="S4428" s="867" t="str">
        <f>IFERROR(IF(VLOOKUP("*"&amp;TRIM($F4428)&amp;"*",dump!$A:$D,4,FALSE)="","空文字",VLOOKUP("*"&amp;TRIM($F4428)&amp;"*",dump!$A:$D,4,FALSE)),"NA")</f>
        <v>NA</v>
      </c>
      <c r="T4428" s="867" t="str">
        <f t="shared" ca="1" si="304"/>
        <v>●</v>
      </c>
      <c r="U4428" s="867"/>
      <c r="V4428" s="867"/>
      <c r="W4428" s="867"/>
      <c r="X4428" s="867"/>
      <c r="Y4428" s="867" t="str">
        <f t="shared" si="305"/>
        <v/>
      </c>
      <c r="Z4428" s="867"/>
    </row>
    <row r="4429" spans="1:26" s="325" customFormat="1" ht="15" customHeight="1" outlineLevel="1">
      <c r="A4429" s="321"/>
      <c r="B4429" s="320"/>
      <c r="C4429" s="439"/>
      <c r="D4429" s="343"/>
      <c r="E4429" s="382"/>
      <c r="F4429" s="524" t="s">
        <v>10703</v>
      </c>
      <c r="G4429" s="382"/>
      <c r="H4429" s="382"/>
      <c r="I4429" s="534"/>
      <c r="J4429" s="342"/>
      <c r="K4429" s="864" t="str">
        <f t="shared" ref="K4429:K4492" si="306">IF(AND(M4429="", O4429="", N4429&lt;&gt;""), "○", "")</f>
        <v/>
      </c>
      <c r="L4429" s="557" t="s">
        <v>3656</v>
      </c>
      <c r="M4429" s="558" t="s">
        <v>3655</v>
      </c>
      <c r="N4429" s="597"/>
      <c r="O4429" s="558"/>
      <c r="P4429" s="598"/>
      <c r="Q4429" s="867" t="str">
        <f t="shared" ref="Q4429:Q4492" ca="1" si="307">IF(P4429="","",IF(P4429="←",IF(OFFSET($J4429,0,MATCH(MID(M4429,1,FIND("の",M4429,1)-1), $L$11:$BA$11,0)+4,1,1)="","",OFFSET($L4429,0,MATCH(MID(M4429,1,FIND("の",M4429,1)-1), $L$11:$BA$11,0)+4,1,1)),P4429))</f>
        <v/>
      </c>
      <c r="R4429" s="867" t="str">
        <f t="shared" ref="R4429:R4492" ca="1" si="308">IF(COUNTIF(Q4429,"*(*"),MID(Q4429,FIND("(",Q4429,1)+1,FIND(")",Q4429,1)-FIND("(",Q4429,1)-1),IF(COUNTIF(Q4429,"*""*"),MID(Q4429,FIND("""",Q4429,1)+1,LEN(Q4429)-2),IF(COUNTIF(Q4429,"*：*"),RIGHT(Q4429,LEN(Q4429)-(FIND("：",Q4429))),Q4429)))</f>
        <v/>
      </c>
      <c r="S4429" s="867" t="str">
        <f>IFERROR(IF(VLOOKUP("*"&amp;TRIM($F4429)&amp;"*",dump!$A:$D,4,FALSE)="","空文字",VLOOKUP("*"&amp;TRIM($F4429)&amp;"*",dump!$A:$D,4,FALSE)),"NA")</f>
        <v>NA</v>
      </c>
      <c r="T4429" s="867" t="str">
        <f t="shared" ref="T4429:T4492" ca="1" si="309">IF($K4429&lt;&gt;"",IF($E4429&lt;&gt;"","■",""),IF(AND(R4429="",S4429="NA"),"●", IF(EXACT(R4429,S4429),"●","×")))</f>
        <v>●</v>
      </c>
      <c r="U4429" s="867"/>
      <c r="V4429" s="867"/>
      <c r="W4429" s="867"/>
      <c r="X4429" s="867"/>
      <c r="Y4429" s="867" t="str">
        <f t="shared" ref="Y4429:Y4492" si="310">IF(U4429="●","●","")</f>
        <v/>
      </c>
      <c r="Z4429" s="867"/>
    </row>
    <row r="4430" spans="1:26" s="325" customFormat="1" ht="15" customHeight="1" outlineLevel="1">
      <c r="A4430" s="321"/>
      <c r="B4430" s="320"/>
      <c r="C4430" s="439"/>
      <c r="D4430" s="343"/>
      <c r="E4430" s="382"/>
      <c r="F4430" s="524" t="s">
        <v>10704</v>
      </c>
      <c r="G4430" s="382"/>
      <c r="H4430" s="382"/>
      <c r="I4430" s="534"/>
      <c r="J4430" s="342"/>
      <c r="K4430" s="864" t="str">
        <f t="shared" si="306"/>
        <v/>
      </c>
      <c r="L4430" s="557" t="s">
        <v>3656</v>
      </c>
      <c r="M4430" s="558" t="s">
        <v>3655</v>
      </c>
      <c r="N4430" s="597"/>
      <c r="O4430" s="558"/>
      <c r="P4430" s="598"/>
      <c r="Q4430" s="867" t="str">
        <f t="shared" ca="1" si="307"/>
        <v/>
      </c>
      <c r="R4430" s="867" t="str">
        <f t="shared" ca="1" si="308"/>
        <v/>
      </c>
      <c r="S4430" s="867" t="str">
        <f>IFERROR(IF(VLOOKUP("*"&amp;TRIM($F4430)&amp;"*",dump!$A:$D,4,FALSE)="","空文字",VLOOKUP("*"&amp;TRIM($F4430)&amp;"*",dump!$A:$D,4,FALSE)),"NA")</f>
        <v>NA</v>
      </c>
      <c r="T4430" s="867" t="str">
        <f t="shared" ca="1" si="309"/>
        <v>●</v>
      </c>
      <c r="U4430" s="867"/>
      <c r="V4430" s="867"/>
      <c r="W4430" s="867"/>
      <c r="X4430" s="867"/>
      <c r="Y4430" s="867" t="str">
        <f t="shared" si="310"/>
        <v/>
      </c>
      <c r="Z4430" s="867"/>
    </row>
    <row r="4431" spans="1:26" s="325" customFormat="1" ht="15" customHeight="1" outlineLevel="1">
      <c r="A4431" s="321"/>
      <c r="B4431" s="320"/>
      <c r="C4431" s="439"/>
      <c r="D4431" s="343"/>
      <c r="E4431" s="382"/>
      <c r="F4431" s="316" t="s">
        <v>10705</v>
      </c>
      <c r="G4431" s="382"/>
      <c r="H4431" s="382"/>
      <c r="I4431" s="534"/>
      <c r="J4431" s="422"/>
      <c r="K4431" s="865" t="str">
        <f t="shared" si="306"/>
        <v/>
      </c>
      <c r="L4431" s="557" t="s">
        <v>3656</v>
      </c>
      <c r="M4431" s="558" t="s">
        <v>3655</v>
      </c>
      <c r="N4431" s="597"/>
      <c r="O4431" s="558"/>
      <c r="P4431" s="598"/>
      <c r="Q4431" s="867" t="str">
        <f t="shared" ca="1" si="307"/>
        <v/>
      </c>
      <c r="R4431" s="867" t="str">
        <f t="shared" ca="1" si="308"/>
        <v/>
      </c>
      <c r="S4431" s="867" t="str">
        <f>IFERROR(IF(VLOOKUP("*"&amp;TRIM($F4431)&amp;"*",dump!$A:$D,4,FALSE)="","空文字",VLOOKUP("*"&amp;TRIM($F4431)&amp;"*",dump!$A:$D,4,FALSE)),"NA")</f>
        <v>NA</v>
      </c>
      <c r="T4431" s="867" t="str">
        <f t="shared" ca="1" si="309"/>
        <v>●</v>
      </c>
      <c r="U4431" s="867"/>
      <c r="V4431" s="867"/>
      <c r="W4431" s="867"/>
      <c r="X4431" s="867"/>
      <c r="Y4431" s="867" t="str">
        <f t="shared" si="310"/>
        <v/>
      </c>
      <c r="Z4431" s="867"/>
    </row>
    <row r="4432" spans="1:26" s="187" customFormat="1" ht="15" customHeight="1" outlineLevel="1">
      <c r="A4432" s="315"/>
      <c r="B4432" s="320"/>
      <c r="C4432" s="439"/>
      <c r="D4432" s="343"/>
      <c r="E4432" s="382"/>
      <c r="F4432" s="316" t="s">
        <v>15728</v>
      </c>
      <c r="G4432" s="382"/>
      <c r="H4432" s="382"/>
      <c r="I4432" s="534"/>
      <c r="J4432" s="422"/>
      <c r="K4432" s="865" t="str">
        <f t="shared" si="306"/>
        <v/>
      </c>
      <c r="L4432" s="544" t="s">
        <v>19184</v>
      </c>
      <c r="M4432" s="595" t="s">
        <v>19185</v>
      </c>
      <c r="N4432" s="559"/>
      <c r="O4432" s="595"/>
      <c r="P4432" s="596"/>
      <c r="Q4432" s="867" t="str">
        <f t="shared" ca="1" si="307"/>
        <v/>
      </c>
      <c r="R4432" s="867" t="str">
        <f t="shared" ca="1" si="308"/>
        <v/>
      </c>
      <c r="S4432" s="867" t="str">
        <f>IFERROR(IF(VLOOKUP("*"&amp;TRIM($F4432)&amp;"*",dump!$A:$D,4,FALSE)="","空文字",VLOOKUP("*"&amp;TRIM($F4432)&amp;"*",dump!$A:$D,4,FALSE)),"NA")</f>
        <v>NA</v>
      </c>
      <c r="T4432" s="867" t="str">
        <f t="shared" ca="1" si="309"/>
        <v>●</v>
      </c>
      <c r="U4432" s="867"/>
      <c r="V4432" s="867"/>
      <c r="W4432" s="867"/>
      <c r="X4432" s="867"/>
      <c r="Y4432" s="867" t="str">
        <f t="shared" si="310"/>
        <v/>
      </c>
      <c r="Z4432" s="867"/>
    </row>
    <row r="4433" spans="1:26" s="187" customFormat="1" ht="15" customHeight="1" outlineLevel="1">
      <c r="A4433" s="315"/>
      <c r="B4433" s="320"/>
      <c r="C4433" s="439"/>
      <c r="D4433" s="343"/>
      <c r="E4433" s="382"/>
      <c r="F4433" s="316" t="s">
        <v>16288</v>
      </c>
      <c r="G4433" s="382"/>
      <c r="H4433" s="382"/>
      <c r="I4433" s="534"/>
      <c r="J4433" s="342"/>
      <c r="K4433" s="864" t="str">
        <f t="shared" si="306"/>
        <v/>
      </c>
      <c r="L4433" s="544" t="s">
        <v>19184</v>
      </c>
      <c r="M4433" s="595" t="s">
        <v>19185</v>
      </c>
      <c r="N4433" s="559"/>
      <c r="O4433" s="595"/>
      <c r="P4433" s="596"/>
      <c r="Q4433" s="867" t="str">
        <f t="shared" ca="1" si="307"/>
        <v/>
      </c>
      <c r="R4433" s="867" t="str">
        <f t="shared" ca="1" si="308"/>
        <v/>
      </c>
      <c r="S4433" s="867" t="str">
        <f>IFERROR(IF(VLOOKUP("*"&amp;TRIM($F4433)&amp;"*",dump!$A:$D,4,FALSE)="","空文字",VLOOKUP("*"&amp;TRIM($F4433)&amp;"*",dump!$A:$D,4,FALSE)),"NA")</f>
        <v>NA</v>
      </c>
      <c r="T4433" s="867" t="str">
        <f t="shared" ca="1" si="309"/>
        <v>●</v>
      </c>
      <c r="U4433" s="867"/>
      <c r="V4433" s="867"/>
      <c r="W4433" s="867"/>
      <c r="X4433" s="867"/>
      <c r="Y4433" s="867" t="str">
        <f t="shared" si="310"/>
        <v/>
      </c>
      <c r="Z4433" s="867"/>
    </row>
    <row r="4434" spans="1:26" s="187" customFormat="1" ht="15" customHeight="1" outlineLevel="1">
      <c r="A4434" s="315"/>
      <c r="B4434" s="320"/>
      <c r="C4434" s="439"/>
      <c r="D4434" s="343"/>
      <c r="E4434" s="382"/>
      <c r="F4434" s="316" t="s">
        <v>16289</v>
      </c>
      <c r="G4434" s="382"/>
      <c r="H4434" s="382"/>
      <c r="I4434" s="534"/>
      <c r="J4434" s="342"/>
      <c r="K4434" s="864" t="str">
        <f t="shared" si="306"/>
        <v/>
      </c>
      <c r="L4434" s="544" t="s">
        <v>19184</v>
      </c>
      <c r="M4434" s="595" t="s">
        <v>19185</v>
      </c>
      <c r="N4434" s="559"/>
      <c r="O4434" s="595"/>
      <c r="P4434" s="596"/>
      <c r="Q4434" s="867" t="str">
        <f t="shared" ca="1" si="307"/>
        <v/>
      </c>
      <c r="R4434" s="867" t="str">
        <f t="shared" ca="1" si="308"/>
        <v/>
      </c>
      <c r="S4434" s="867" t="str">
        <f>IFERROR(IF(VLOOKUP("*"&amp;TRIM($F4434)&amp;"*",dump!$A:$D,4,FALSE)="","空文字",VLOOKUP("*"&amp;TRIM($F4434)&amp;"*",dump!$A:$D,4,FALSE)),"NA")</f>
        <v>NA</v>
      </c>
      <c r="T4434" s="867" t="str">
        <f t="shared" ca="1" si="309"/>
        <v>●</v>
      </c>
      <c r="U4434" s="867"/>
      <c r="V4434" s="867"/>
      <c r="W4434" s="867"/>
      <c r="X4434" s="867"/>
      <c r="Y4434" s="867" t="str">
        <f t="shared" si="310"/>
        <v/>
      </c>
      <c r="Z4434" s="867"/>
    </row>
    <row r="4435" spans="1:26" s="187" customFormat="1" ht="15" customHeight="1" outlineLevel="1">
      <c r="A4435" s="315"/>
      <c r="B4435" s="320"/>
      <c r="C4435" s="439"/>
      <c r="D4435" s="343"/>
      <c r="E4435" s="382"/>
      <c r="F4435" s="316" t="s">
        <v>16290</v>
      </c>
      <c r="G4435" s="382"/>
      <c r="H4435" s="382"/>
      <c r="I4435" s="534"/>
      <c r="J4435" s="342"/>
      <c r="K4435" s="864" t="str">
        <f t="shared" si="306"/>
        <v/>
      </c>
      <c r="L4435" s="544" t="s">
        <v>19184</v>
      </c>
      <c r="M4435" s="595" t="s">
        <v>19185</v>
      </c>
      <c r="N4435" s="559"/>
      <c r="O4435" s="595"/>
      <c r="P4435" s="596"/>
      <c r="Q4435" s="867" t="str">
        <f t="shared" ca="1" si="307"/>
        <v/>
      </c>
      <c r="R4435" s="867" t="str">
        <f t="shared" ca="1" si="308"/>
        <v/>
      </c>
      <c r="S4435" s="867" t="str">
        <f>IFERROR(IF(VLOOKUP("*"&amp;TRIM($F4435)&amp;"*",dump!$A:$D,4,FALSE)="","空文字",VLOOKUP("*"&amp;TRIM($F4435)&amp;"*",dump!$A:$D,4,FALSE)),"NA")</f>
        <v>NA</v>
      </c>
      <c r="T4435" s="867" t="str">
        <f t="shared" ca="1" si="309"/>
        <v>●</v>
      </c>
      <c r="U4435" s="867"/>
      <c r="V4435" s="867"/>
      <c r="W4435" s="867"/>
      <c r="X4435" s="867"/>
      <c r="Y4435" s="867" t="str">
        <f t="shared" si="310"/>
        <v/>
      </c>
      <c r="Z4435" s="867"/>
    </row>
    <row r="4436" spans="1:26" s="379" customFormat="1" ht="120" customHeight="1" outlineLevel="1">
      <c r="A4436" s="378"/>
      <c r="B4436" s="320"/>
      <c r="C4436" s="439"/>
      <c r="D4436" s="343"/>
      <c r="E4436" s="530" t="s">
        <v>7749</v>
      </c>
      <c r="F4436" s="524" t="s">
        <v>6475</v>
      </c>
      <c r="G4436" s="530" t="s">
        <v>10706</v>
      </c>
      <c r="H4436" s="530" t="s">
        <v>418</v>
      </c>
      <c r="I4436" s="526" t="s">
        <v>660</v>
      </c>
      <c r="J4436" s="528" t="s">
        <v>5683</v>
      </c>
      <c r="K4436" s="864" t="str">
        <f t="shared" si="306"/>
        <v/>
      </c>
      <c r="L4436" s="557" t="s">
        <v>3656</v>
      </c>
      <c r="M4436" s="558" t="s">
        <v>3655</v>
      </c>
      <c r="N4436" s="597" t="s">
        <v>19986</v>
      </c>
      <c r="O4436" s="558"/>
      <c r="P4436" s="598"/>
      <c r="Q4436" s="867" t="str">
        <f t="shared" ca="1" si="307"/>
        <v/>
      </c>
      <c r="R4436" s="867" t="str">
        <f t="shared" ca="1" si="308"/>
        <v/>
      </c>
      <c r="S4436" s="867" t="str">
        <f>IFERROR(IF(VLOOKUP("*"&amp;TRIM($F4436)&amp;"*",dump!$A:$D,4,FALSE)="","空文字",VLOOKUP("*"&amp;TRIM($F4436)&amp;"*",dump!$A:$D,4,FALSE)),"NA")</f>
        <v>NA</v>
      </c>
      <c r="T4436" s="867" t="str">
        <f t="shared" ca="1" si="309"/>
        <v>●</v>
      </c>
      <c r="U4436" s="867"/>
      <c r="V4436" s="867"/>
      <c r="W4436" s="867"/>
      <c r="X4436" s="867"/>
      <c r="Y4436" s="867" t="str">
        <f t="shared" si="310"/>
        <v/>
      </c>
      <c r="Z4436" s="867"/>
    </row>
    <row r="4437" spans="1:26" s="325" customFormat="1" ht="15" customHeight="1" outlineLevel="1">
      <c r="A4437" s="321"/>
      <c r="B4437" s="320"/>
      <c r="C4437" s="439"/>
      <c r="D4437" s="343"/>
      <c r="E4437" s="382"/>
      <c r="F4437" s="524" t="s">
        <v>10707</v>
      </c>
      <c r="G4437" s="382"/>
      <c r="H4437" s="382"/>
      <c r="I4437" s="534"/>
      <c r="J4437" s="342"/>
      <c r="K4437" s="864" t="str">
        <f t="shared" si="306"/>
        <v/>
      </c>
      <c r="L4437" s="557" t="s">
        <v>3656</v>
      </c>
      <c r="M4437" s="558" t="s">
        <v>3655</v>
      </c>
      <c r="N4437" s="597"/>
      <c r="O4437" s="558"/>
      <c r="P4437" s="598"/>
      <c r="Q4437" s="867" t="str">
        <f t="shared" ca="1" si="307"/>
        <v/>
      </c>
      <c r="R4437" s="867" t="str">
        <f t="shared" ca="1" si="308"/>
        <v/>
      </c>
      <c r="S4437" s="867" t="str">
        <f>IFERROR(IF(VLOOKUP("*"&amp;TRIM($F4437)&amp;"*",dump!$A:$D,4,FALSE)="","空文字",VLOOKUP("*"&amp;TRIM($F4437)&amp;"*",dump!$A:$D,4,FALSE)),"NA")</f>
        <v>NA</v>
      </c>
      <c r="T4437" s="867" t="str">
        <f t="shared" ca="1" si="309"/>
        <v>●</v>
      </c>
      <c r="U4437" s="867"/>
      <c r="V4437" s="867"/>
      <c r="W4437" s="867"/>
      <c r="X4437" s="867"/>
      <c r="Y4437" s="867" t="str">
        <f t="shared" si="310"/>
        <v/>
      </c>
      <c r="Z4437" s="867"/>
    </row>
    <row r="4438" spans="1:26" s="325" customFormat="1" ht="15" customHeight="1" outlineLevel="1">
      <c r="A4438" s="321"/>
      <c r="B4438" s="320"/>
      <c r="C4438" s="439"/>
      <c r="D4438" s="343"/>
      <c r="E4438" s="382"/>
      <c r="F4438" s="524" t="s">
        <v>10708</v>
      </c>
      <c r="G4438" s="382"/>
      <c r="H4438" s="382"/>
      <c r="I4438" s="534"/>
      <c r="J4438" s="342"/>
      <c r="K4438" s="864" t="str">
        <f t="shared" si="306"/>
        <v/>
      </c>
      <c r="L4438" s="557" t="s">
        <v>3656</v>
      </c>
      <c r="M4438" s="558" t="s">
        <v>3655</v>
      </c>
      <c r="N4438" s="597"/>
      <c r="O4438" s="558"/>
      <c r="P4438" s="598"/>
      <c r="Q4438" s="867" t="str">
        <f t="shared" ca="1" si="307"/>
        <v/>
      </c>
      <c r="R4438" s="867" t="str">
        <f t="shared" ca="1" si="308"/>
        <v/>
      </c>
      <c r="S4438" s="867" t="str">
        <f>IFERROR(IF(VLOOKUP("*"&amp;TRIM($F4438)&amp;"*",dump!$A:$D,4,FALSE)="","空文字",VLOOKUP("*"&amp;TRIM($F4438)&amp;"*",dump!$A:$D,4,FALSE)),"NA")</f>
        <v>NA</v>
      </c>
      <c r="T4438" s="867" t="str">
        <f t="shared" ca="1" si="309"/>
        <v>●</v>
      </c>
      <c r="U4438" s="867"/>
      <c r="V4438" s="867"/>
      <c r="W4438" s="867"/>
      <c r="X4438" s="867"/>
      <c r="Y4438" s="867" t="str">
        <f t="shared" si="310"/>
        <v/>
      </c>
      <c r="Z4438" s="867"/>
    </row>
    <row r="4439" spans="1:26" s="325" customFormat="1" ht="15" customHeight="1" outlineLevel="1">
      <c r="A4439" s="321"/>
      <c r="B4439" s="320"/>
      <c r="C4439" s="439"/>
      <c r="D4439" s="343"/>
      <c r="E4439" s="382"/>
      <c r="F4439" s="524" t="s">
        <v>10709</v>
      </c>
      <c r="G4439" s="382"/>
      <c r="H4439" s="382"/>
      <c r="I4439" s="534"/>
      <c r="J4439" s="342"/>
      <c r="K4439" s="864" t="str">
        <f t="shared" si="306"/>
        <v/>
      </c>
      <c r="L4439" s="557" t="s">
        <v>3656</v>
      </c>
      <c r="M4439" s="558" t="s">
        <v>3655</v>
      </c>
      <c r="N4439" s="597"/>
      <c r="O4439" s="558"/>
      <c r="P4439" s="598"/>
      <c r="Q4439" s="867" t="str">
        <f t="shared" ca="1" si="307"/>
        <v/>
      </c>
      <c r="R4439" s="867" t="str">
        <f t="shared" ca="1" si="308"/>
        <v/>
      </c>
      <c r="S4439" s="867" t="str">
        <f>IFERROR(IF(VLOOKUP("*"&amp;TRIM($F4439)&amp;"*",dump!$A:$D,4,FALSE)="","空文字",VLOOKUP("*"&amp;TRIM($F4439)&amp;"*",dump!$A:$D,4,FALSE)),"NA")</f>
        <v>NA</v>
      </c>
      <c r="T4439" s="867" t="str">
        <f t="shared" ca="1" si="309"/>
        <v>●</v>
      </c>
      <c r="U4439" s="867"/>
      <c r="V4439" s="867"/>
      <c r="W4439" s="867"/>
      <c r="X4439" s="867"/>
      <c r="Y4439" s="867" t="str">
        <f t="shared" si="310"/>
        <v/>
      </c>
      <c r="Z4439" s="867"/>
    </row>
    <row r="4440" spans="1:26" s="325" customFormat="1" ht="15" customHeight="1" outlineLevel="1">
      <c r="A4440" s="321"/>
      <c r="B4440" s="320"/>
      <c r="C4440" s="439"/>
      <c r="D4440" s="343"/>
      <c r="E4440" s="382"/>
      <c r="F4440" s="316" t="s">
        <v>10710</v>
      </c>
      <c r="G4440" s="382"/>
      <c r="H4440" s="382"/>
      <c r="I4440" s="534"/>
      <c r="J4440" s="422"/>
      <c r="K4440" s="865" t="str">
        <f t="shared" si="306"/>
        <v/>
      </c>
      <c r="L4440" s="557" t="s">
        <v>3656</v>
      </c>
      <c r="M4440" s="558" t="s">
        <v>3655</v>
      </c>
      <c r="N4440" s="597"/>
      <c r="O4440" s="558"/>
      <c r="P4440" s="598"/>
      <c r="Q4440" s="867" t="str">
        <f t="shared" ca="1" si="307"/>
        <v/>
      </c>
      <c r="R4440" s="867" t="str">
        <f t="shared" ca="1" si="308"/>
        <v/>
      </c>
      <c r="S4440" s="867" t="str">
        <f>IFERROR(IF(VLOOKUP("*"&amp;TRIM($F4440)&amp;"*",dump!$A:$D,4,FALSE)="","空文字",VLOOKUP("*"&amp;TRIM($F4440)&amp;"*",dump!$A:$D,4,FALSE)),"NA")</f>
        <v>NA</v>
      </c>
      <c r="T4440" s="867" t="str">
        <f t="shared" ca="1" si="309"/>
        <v>●</v>
      </c>
      <c r="U4440" s="867"/>
      <c r="V4440" s="867"/>
      <c r="W4440" s="867"/>
      <c r="X4440" s="867"/>
      <c r="Y4440" s="867" t="str">
        <f t="shared" si="310"/>
        <v/>
      </c>
      <c r="Z4440" s="867"/>
    </row>
    <row r="4441" spans="1:26" s="187" customFormat="1" ht="15" customHeight="1" outlineLevel="1">
      <c r="A4441" s="315"/>
      <c r="B4441" s="320"/>
      <c r="C4441" s="439"/>
      <c r="D4441" s="343"/>
      <c r="E4441" s="382"/>
      <c r="F4441" s="316" t="s">
        <v>15729</v>
      </c>
      <c r="G4441" s="382"/>
      <c r="H4441" s="382"/>
      <c r="I4441" s="534"/>
      <c r="J4441" s="422"/>
      <c r="K4441" s="865" t="str">
        <f t="shared" si="306"/>
        <v/>
      </c>
      <c r="L4441" s="544" t="s">
        <v>19184</v>
      </c>
      <c r="M4441" s="595" t="s">
        <v>19185</v>
      </c>
      <c r="N4441" s="559"/>
      <c r="O4441" s="595"/>
      <c r="P4441" s="596"/>
      <c r="Q4441" s="867" t="str">
        <f t="shared" ca="1" si="307"/>
        <v/>
      </c>
      <c r="R4441" s="867" t="str">
        <f t="shared" ca="1" si="308"/>
        <v/>
      </c>
      <c r="S4441" s="867" t="str">
        <f>IFERROR(IF(VLOOKUP("*"&amp;TRIM($F4441)&amp;"*",dump!$A:$D,4,FALSE)="","空文字",VLOOKUP("*"&amp;TRIM($F4441)&amp;"*",dump!$A:$D,4,FALSE)),"NA")</f>
        <v>NA</v>
      </c>
      <c r="T4441" s="867" t="str">
        <f t="shared" ca="1" si="309"/>
        <v>●</v>
      </c>
      <c r="U4441" s="867"/>
      <c r="V4441" s="867"/>
      <c r="W4441" s="867"/>
      <c r="X4441" s="867"/>
      <c r="Y4441" s="867" t="str">
        <f t="shared" si="310"/>
        <v/>
      </c>
      <c r="Z4441" s="867"/>
    </row>
    <row r="4442" spans="1:26" s="187" customFormat="1" ht="15" customHeight="1" outlineLevel="1">
      <c r="A4442" s="315"/>
      <c r="B4442" s="320"/>
      <c r="C4442" s="439"/>
      <c r="D4442" s="343"/>
      <c r="E4442" s="382"/>
      <c r="F4442" s="316" t="s">
        <v>16291</v>
      </c>
      <c r="G4442" s="382"/>
      <c r="H4442" s="382"/>
      <c r="I4442" s="534"/>
      <c r="J4442" s="342"/>
      <c r="K4442" s="864" t="str">
        <f t="shared" si="306"/>
        <v/>
      </c>
      <c r="L4442" s="544" t="s">
        <v>19184</v>
      </c>
      <c r="M4442" s="595" t="s">
        <v>19185</v>
      </c>
      <c r="N4442" s="559"/>
      <c r="O4442" s="595"/>
      <c r="P4442" s="596"/>
      <c r="Q4442" s="867" t="str">
        <f t="shared" ca="1" si="307"/>
        <v/>
      </c>
      <c r="R4442" s="867" t="str">
        <f t="shared" ca="1" si="308"/>
        <v/>
      </c>
      <c r="S4442" s="867" t="str">
        <f>IFERROR(IF(VLOOKUP("*"&amp;TRIM($F4442)&amp;"*",dump!$A:$D,4,FALSE)="","空文字",VLOOKUP("*"&amp;TRIM($F4442)&amp;"*",dump!$A:$D,4,FALSE)),"NA")</f>
        <v>NA</v>
      </c>
      <c r="T4442" s="867" t="str">
        <f t="shared" ca="1" si="309"/>
        <v>●</v>
      </c>
      <c r="U4442" s="867"/>
      <c r="V4442" s="867"/>
      <c r="W4442" s="867"/>
      <c r="X4442" s="867"/>
      <c r="Y4442" s="867" t="str">
        <f t="shared" si="310"/>
        <v/>
      </c>
      <c r="Z4442" s="867"/>
    </row>
    <row r="4443" spans="1:26" s="187" customFormat="1" ht="15" customHeight="1" outlineLevel="1">
      <c r="A4443" s="315"/>
      <c r="B4443" s="320"/>
      <c r="C4443" s="439"/>
      <c r="D4443" s="343"/>
      <c r="E4443" s="382"/>
      <c r="F4443" s="316" t="s">
        <v>16292</v>
      </c>
      <c r="G4443" s="382"/>
      <c r="H4443" s="382"/>
      <c r="I4443" s="534"/>
      <c r="J4443" s="342"/>
      <c r="K4443" s="864" t="str">
        <f t="shared" si="306"/>
        <v/>
      </c>
      <c r="L4443" s="544" t="s">
        <v>19184</v>
      </c>
      <c r="M4443" s="595" t="s">
        <v>19185</v>
      </c>
      <c r="N4443" s="559"/>
      <c r="O4443" s="595"/>
      <c r="P4443" s="596"/>
      <c r="Q4443" s="867" t="str">
        <f t="shared" ca="1" si="307"/>
        <v/>
      </c>
      <c r="R4443" s="867" t="str">
        <f t="shared" ca="1" si="308"/>
        <v/>
      </c>
      <c r="S4443" s="867" t="str">
        <f>IFERROR(IF(VLOOKUP("*"&amp;TRIM($F4443)&amp;"*",dump!$A:$D,4,FALSE)="","空文字",VLOOKUP("*"&amp;TRIM($F4443)&amp;"*",dump!$A:$D,4,FALSE)),"NA")</f>
        <v>NA</v>
      </c>
      <c r="T4443" s="867" t="str">
        <f t="shared" ca="1" si="309"/>
        <v>●</v>
      </c>
      <c r="U4443" s="867"/>
      <c r="V4443" s="867"/>
      <c r="W4443" s="867"/>
      <c r="X4443" s="867"/>
      <c r="Y4443" s="867" t="str">
        <f t="shared" si="310"/>
        <v/>
      </c>
      <c r="Z4443" s="867"/>
    </row>
    <row r="4444" spans="1:26" s="187" customFormat="1" ht="15" customHeight="1" outlineLevel="1">
      <c r="A4444" s="315"/>
      <c r="B4444" s="320"/>
      <c r="C4444" s="439"/>
      <c r="D4444" s="343"/>
      <c r="E4444" s="382"/>
      <c r="F4444" s="316" t="s">
        <v>16293</v>
      </c>
      <c r="G4444" s="382"/>
      <c r="H4444" s="382"/>
      <c r="I4444" s="534"/>
      <c r="J4444" s="342"/>
      <c r="K4444" s="864" t="str">
        <f t="shared" si="306"/>
        <v/>
      </c>
      <c r="L4444" s="544" t="s">
        <v>19184</v>
      </c>
      <c r="M4444" s="595" t="s">
        <v>19185</v>
      </c>
      <c r="N4444" s="559"/>
      <c r="O4444" s="595"/>
      <c r="P4444" s="596"/>
      <c r="Q4444" s="867" t="str">
        <f t="shared" ca="1" si="307"/>
        <v/>
      </c>
      <c r="R4444" s="867" t="str">
        <f t="shared" ca="1" si="308"/>
        <v/>
      </c>
      <c r="S4444" s="867" t="str">
        <f>IFERROR(IF(VLOOKUP("*"&amp;TRIM($F4444)&amp;"*",dump!$A:$D,4,FALSE)="","空文字",VLOOKUP("*"&amp;TRIM($F4444)&amp;"*",dump!$A:$D,4,FALSE)),"NA")</f>
        <v>NA</v>
      </c>
      <c r="T4444" s="867" t="str">
        <f t="shared" ca="1" si="309"/>
        <v>●</v>
      </c>
      <c r="U4444" s="867"/>
      <c r="V4444" s="867"/>
      <c r="W4444" s="867"/>
      <c r="X4444" s="867"/>
      <c r="Y4444" s="867" t="str">
        <f t="shared" si="310"/>
        <v/>
      </c>
      <c r="Z4444" s="867"/>
    </row>
    <row r="4445" spans="1:26" s="379" customFormat="1" ht="75" customHeight="1" outlineLevel="1">
      <c r="A4445" s="378"/>
      <c r="B4445" s="320"/>
      <c r="C4445" s="439"/>
      <c r="D4445" s="343"/>
      <c r="E4445" s="530" t="s">
        <v>10711</v>
      </c>
      <c r="F4445" s="524" t="s">
        <v>6476</v>
      </c>
      <c r="G4445" s="530" t="s">
        <v>10706</v>
      </c>
      <c r="H4445" s="530" t="s">
        <v>418</v>
      </c>
      <c r="I4445" s="526" t="s">
        <v>660</v>
      </c>
      <c r="J4445" s="528" t="s">
        <v>5683</v>
      </c>
      <c r="K4445" s="864" t="str">
        <f t="shared" si="306"/>
        <v/>
      </c>
      <c r="L4445" s="557" t="s">
        <v>3656</v>
      </c>
      <c r="M4445" s="558" t="s">
        <v>3655</v>
      </c>
      <c r="N4445" s="597" t="s">
        <v>19583</v>
      </c>
      <c r="O4445" s="558"/>
      <c r="P4445" s="598"/>
      <c r="Q4445" s="867" t="str">
        <f t="shared" ca="1" si="307"/>
        <v/>
      </c>
      <c r="R4445" s="867" t="str">
        <f t="shared" ca="1" si="308"/>
        <v/>
      </c>
      <c r="S4445" s="867" t="str">
        <f>IFERROR(IF(VLOOKUP("*"&amp;TRIM($F4445)&amp;"*",dump!$A:$D,4,FALSE)="","空文字",VLOOKUP("*"&amp;TRIM($F4445)&amp;"*",dump!$A:$D,4,FALSE)),"NA")</f>
        <v>NA</v>
      </c>
      <c r="T4445" s="867" t="str">
        <f t="shared" ca="1" si="309"/>
        <v>●</v>
      </c>
      <c r="U4445" s="867"/>
      <c r="V4445" s="867"/>
      <c r="W4445" s="867"/>
      <c r="X4445" s="867"/>
      <c r="Y4445" s="867" t="str">
        <f t="shared" si="310"/>
        <v/>
      </c>
      <c r="Z4445" s="867"/>
    </row>
    <row r="4446" spans="1:26" s="325" customFormat="1" ht="15" customHeight="1" outlineLevel="1">
      <c r="A4446" s="321"/>
      <c r="B4446" s="320"/>
      <c r="C4446" s="439"/>
      <c r="D4446" s="343"/>
      <c r="E4446" s="382"/>
      <c r="F4446" s="524" t="s">
        <v>10712</v>
      </c>
      <c r="G4446" s="382"/>
      <c r="H4446" s="382"/>
      <c r="I4446" s="534"/>
      <c r="J4446" s="342"/>
      <c r="K4446" s="864" t="str">
        <f t="shared" si="306"/>
        <v/>
      </c>
      <c r="L4446" s="557" t="s">
        <v>3656</v>
      </c>
      <c r="M4446" s="558" t="s">
        <v>3655</v>
      </c>
      <c r="N4446" s="597"/>
      <c r="O4446" s="558"/>
      <c r="P4446" s="598"/>
      <c r="Q4446" s="867" t="str">
        <f t="shared" ca="1" si="307"/>
        <v/>
      </c>
      <c r="R4446" s="867" t="str">
        <f t="shared" ca="1" si="308"/>
        <v/>
      </c>
      <c r="S4446" s="867" t="str">
        <f>IFERROR(IF(VLOOKUP("*"&amp;TRIM($F4446)&amp;"*",dump!$A:$D,4,FALSE)="","空文字",VLOOKUP("*"&amp;TRIM($F4446)&amp;"*",dump!$A:$D,4,FALSE)),"NA")</f>
        <v>NA</v>
      </c>
      <c r="T4446" s="867" t="str">
        <f t="shared" ca="1" si="309"/>
        <v>●</v>
      </c>
      <c r="U4446" s="867"/>
      <c r="V4446" s="867"/>
      <c r="W4446" s="867"/>
      <c r="X4446" s="867"/>
      <c r="Y4446" s="867" t="str">
        <f t="shared" si="310"/>
        <v/>
      </c>
      <c r="Z4446" s="867"/>
    </row>
    <row r="4447" spans="1:26" s="325" customFormat="1" ht="15" customHeight="1" outlineLevel="1">
      <c r="A4447" s="321"/>
      <c r="B4447" s="320"/>
      <c r="C4447" s="439"/>
      <c r="D4447" s="343"/>
      <c r="E4447" s="382"/>
      <c r="F4447" s="524" t="s">
        <v>10713</v>
      </c>
      <c r="G4447" s="382"/>
      <c r="H4447" s="382"/>
      <c r="I4447" s="534"/>
      <c r="J4447" s="342"/>
      <c r="K4447" s="864" t="str">
        <f t="shared" si="306"/>
        <v/>
      </c>
      <c r="L4447" s="557" t="s">
        <v>3656</v>
      </c>
      <c r="M4447" s="558" t="s">
        <v>3655</v>
      </c>
      <c r="N4447" s="597"/>
      <c r="O4447" s="558"/>
      <c r="P4447" s="598"/>
      <c r="Q4447" s="867" t="str">
        <f t="shared" ca="1" si="307"/>
        <v/>
      </c>
      <c r="R4447" s="867" t="str">
        <f t="shared" ca="1" si="308"/>
        <v/>
      </c>
      <c r="S4447" s="867" t="str">
        <f>IFERROR(IF(VLOOKUP("*"&amp;TRIM($F4447)&amp;"*",dump!$A:$D,4,FALSE)="","空文字",VLOOKUP("*"&amp;TRIM($F4447)&amp;"*",dump!$A:$D,4,FALSE)),"NA")</f>
        <v>NA</v>
      </c>
      <c r="T4447" s="867" t="str">
        <f t="shared" ca="1" si="309"/>
        <v>●</v>
      </c>
      <c r="U4447" s="867"/>
      <c r="V4447" s="867"/>
      <c r="W4447" s="867"/>
      <c r="X4447" s="867"/>
      <c r="Y4447" s="867" t="str">
        <f t="shared" si="310"/>
        <v/>
      </c>
      <c r="Z4447" s="867"/>
    </row>
    <row r="4448" spans="1:26" s="325" customFormat="1" ht="15" customHeight="1" outlineLevel="1">
      <c r="A4448" s="321"/>
      <c r="B4448" s="320"/>
      <c r="C4448" s="439"/>
      <c r="D4448" s="343"/>
      <c r="E4448" s="382"/>
      <c r="F4448" s="524" t="s">
        <v>10714</v>
      </c>
      <c r="G4448" s="382"/>
      <c r="H4448" s="382"/>
      <c r="I4448" s="534"/>
      <c r="J4448" s="342"/>
      <c r="K4448" s="864" t="str">
        <f t="shared" si="306"/>
        <v/>
      </c>
      <c r="L4448" s="557" t="s">
        <v>3656</v>
      </c>
      <c r="M4448" s="558" t="s">
        <v>3655</v>
      </c>
      <c r="N4448" s="597"/>
      <c r="O4448" s="558"/>
      <c r="P4448" s="598"/>
      <c r="Q4448" s="867" t="str">
        <f t="shared" ca="1" si="307"/>
        <v/>
      </c>
      <c r="R4448" s="867" t="str">
        <f t="shared" ca="1" si="308"/>
        <v/>
      </c>
      <c r="S4448" s="867" t="str">
        <f>IFERROR(IF(VLOOKUP("*"&amp;TRIM($F4448)&amp;"*",dump!$A:$D,4,FALSE)="","空文字",VLOOKUP("*"&amp;TRIM($F4448)&amp;"*",dump!$A:$D,4,FALSE)),"NA")</f>
        <v>NA</v>
      </c>
      <c r="T4448" s="867" t="str">
        <f t="shared" ca="1" si="309"/>
        <v>●</v>
      </c>
      <c r="U4448" s="867"/>
      <c r="V4448" s="867"/>
      <c r="W4448" s="867"/>
      <c r="X4448" s="867"/>
      <c r="Y4448" s="867" t="str">
        <f t="shared" si="310"/>
        <v/>
      </c>
      <c r="Z4448" s="867"/>
    </row>
    <row r="4449" spans="1:26" s="325" customFormat="1" ht="15" customHeight="1" outlineLevel="1">
      <c r="A4449" s="321"/>
      <c r="B4449" s="320"/>
      <c r="C4449" s="439"/>
      <c r="D4449" s="343"/>
      <c r="E4449" s="382"/>
      <c r="F4449" s="316" t="s">
        <v>10715</v>
      </c>
      <c r="G4449" s="382"/>
      <c r="H4449" s="382"/>
      <c r="I4449" s="534"/>
      <c r="J4449" s="422"/>
      <c r="K4449" s="865" t="str">
        <f t="shared" si="306"/>
        <v/>
      </c>
      <c r="L4449" s="557" t="s">
        <v>3656</v>
      </c>
      <c r="M4449" s="558" t="s">
        <v>3655</v>
      </c>
      <c r="N4449" s="597"/>
      <c r="O4449" s="558"/>
      <c r="P4449" s="598"/>
      <c r="Q4449" s="867" t="str">
        <f t="shared" ca="1" si="307"/>
        <v/>
      </c>
      <c r="R4449" s="867" t="str">
        <f t="shared" ca="1" si="308"/>
        <v/>
      </c>
      <c r="S4449" s="867" t="str">
        <f>IFERROR(IF(VLOOKUP("*"&amp;TRIM($F4449)&amp;"*",dump!$A:$D,4,FALSE)="","空文字",VLOOKUP("*"&amp;TRIM($F4449)&amp;"*",dump!$A:$D,4,FALSE)),"NA")</f>
        <v>NA</v>
      </c>
      <c r="T4449" s="867" t="str">
        <f t="shared" ca="1" si="309"/>
        <v>●</v>
      </c>
      <c r="U4449" s="867"/>
      <c r="V4449" s="867"/>
      <c r="W4449" s="867"/>
      <c r="X4449" s="867"/>
      <c r="Y4449" s="867" t="str">
        <f t="shared" si="310"/>
        <v/>
      </c>
      <c r="Z4449" s="867"/>
    </row>
    <row r="4450" spans="1:26" s="187" customFormat="1" ht="15" customHeight="1" outlineLevel="1">
      <c r="A4450" s="315"/>
      <c r="B4450" s="320"/>
      <c r="C4450" s="439"/>
      <c r="D4450" s="343"/>
      <c r="E4450" s="382"/>
      <c r="F4450" s="316" t="s">
        <v>15730</v>
      </c>
      <c r="G4450" s="382"/>
      <c r="H4450" s="382"/>
      <c r="I4450" s="534"/>
      <c r="J4450" s="422"/>
      <c r="K4450" s="865" t="str">
        <f t="shared" si="306"/>
        <v/>
      </c>
      <c r="L4450" s="544" t="s">
        <v>19184</v>
      </c>
      <c r="M4450" s="595" t="s">
        <v>19185</v>
      </c>
      <c r="N4450" s="559"/>
      <c r="O4450" s="595"/>
      <c r="P4450" s="596"/>
      <c r="Q4450" s="867" t="str">
        <f t="shared" ca="1" si="307"/>
        <v/>
      </c>
      <c r="R4450" s="867" t="str">
        <f t="shared" ca="1" si="308"/>
        <v/>
      </c>
      <c r="S4450" s="867" t="str">
        <f>IFERROR(IF(VLOOKUP("*"&amp;TRIM($F4450)&amp;"*",dump!$A:$D,4,FALSE)="","空文字",VLOOKUP("*"&amp;TRIM($F4450)&amp;"*",dump!$A:$D,4,FALSE)),"NA")</f>
        <v>NA</v>
      </c>
      <c r="T4450" s="867" t="str">
        <f t="shared" ca="1" si="309"/>
        <v>●</v>
      </c>
      <c r="U4450" s="867"/>
      <c r="V4450" s="867"/>
      <c r="W4450" s="867"/>
      <c r="X4450" s="867"/>
      <c r="Y4450" s="867" t="str">
        <f t="shared" si="310"/>
        <v/>
      </c>
      <c r="Z4450" s="867"/>
    </row>
    <row r="4451" spans="1:26" s="187" customFormat="1" ht="15" customHeight="1" outlineLevel="1">
      <c r="A4451" s="315"/>
      <c r="B4451" s="320"/>
      <c r="C4451" s="439"/>
      <c r="D4451" s="343"/>
      <c r="E4451" s="382"/>
      <c r="F4451" s="316" t="s">
        <v>16294</v>
      </c>
      <c r="G4451" s="382"/>
      <c r="H4451" s="382"/>
      <c r="I4451" s="534"/>
      <c r="J4451" s="342"/>
      <c r="K4451" s="864" t="str">
        <f t="shared" si="306"/>
        <v/>
      </c>
      <c r="L4451" s="544" t="s">
        <v>19184</v>
      </c>
      <c r="M4451" s="595" t="s">
        <v>19185</v>
      </c>
      <c r="N4451" s="559"/>
      <c r="O4451" s="595"/>
      <c r="P4451" s="596"/>
      <c r="Q4451" s="867" t="str">
        <f t="shared" ca="1" si="307"/>
        <v/>
      </c>
      <c r="R4451" s="867" t="str">
        <f t="shared" ca="1" si="308"/>
        <v/>
      </c>
      <c r="S4451" s="867" t="str">
        <f>IFERROR(IF(VLOOKUP("*"&amp;TRIM($F4451)&amp;"*",dump!$A:$D,4,FALSE)="","空文字",VLOOKUP("*"&amp;TRIM($F4451)&amp;"*",dump!$A:$D,4,FALSE)),"NA")</f>
        <v>NA</v>
      </c>
      <c r="T4451" s="867" t="str">
        <f t="shared" ca="1" si="309"/>
        <v>●</v>
      </c>
      <c r="U4451" s="867"/>
      <c r="V4451" s="867"/>
      <c r="W4451" s="867"/>
      <c r="X4451" s="867"/>
      <c r="Y4451" s="867" t="str">
        <f t="shared" si="310"/>
        <v/>
      </c>
      <c r="Z4451" s="867"/>
    </row>
    <row r="4452" spans="1:26" s="187" customFormat="1" ht="15" customHeight="1" outlineLevel="1">
      <c r="A4452" s="315"/>
      <c r="B4452" s="320"/>
      <c r="C4452" s="439"/>
      <c r="D4452" s="343"/>
      <c r="E4452" s="382"/>
      <c r="F4452" s="316" t="s">
        <v>16295</v>
      </c>
      <c r="G4452" s="382"/>
      <c r="H4452" s="382"/>
      <c r="I4452" s="534"/>
      <c r="J4452" s="342"/>
      <c r="K4452" s="864" t="str">
        <f t="shared" si="306"/>
        <v/>
      </c>
      <c r="L4452" s="544" t="s">
        <v>19184</v>
      </c>
      <c r="M4452" s="595" t="s">
        <v>19185</v>
      </c>
      <c r="N4452" s="559"/>
      <c r="O4452" s="595"/>
      <c r="P4452" s="596"/>
      <c r="Q4452" s="867" t="str">
        <f t="shared" ca="1" si="307"/>
        <v/>
      </c>
      <c r="R4452" s="867" t="str">
        <f t="shared" ca="1" si="308"/>
        <v/>
      </c>
      <c r="S4452" s="867" t="str">
        <f>IFERROR(IF(VLOOKUP("*"&amp;TRIM($F4452)&amp;"*",dump!$A:$D,4,FALSE)="","空文字",VLOOKUP("*"&amp;TRIM($F4452)&amp;"*",dump!$A:$D,4,FALSE)),"NA")</f>
        <v>NA</v>
      </c>
      <c r="T4452" s="867" t="str">
        <f t="shared" ca="1" si="309"/>
        <v>●</v>
      </c>
      <c r="U4452" s="867"/>
      <c r="V4452" s="867"/>
      <c r="W4452" s="867"/>
      <c r="X4452" s="867"/>
      <c r="Y4452" s="867" t="str">
        <f t="shared" si="310"/>
        <v/>
      </c>
      <c r="Z4452" s="867"/>
    </row>
    <row r="4453" spans="1:26" s="187" customFormat="1" ht="15" customHeight="1" outlineLevel="1">
      <c r="A4453" s="315"/>
      <c r="B4453" s="320"/>
      <c r="C4453" s="439"/>
      <c r="D4453" s="343"/>
      <c r="E4453" s="382"/>
      <c r="F4453" s="316" t="s">
        <v>16296</v>
      </c>
      <c r="G4453" s="382"/>
      <c r="H4453" s="382"/>
      <c r="I4453" s="534"/>
      <c r="J4453" s="342"/>
      <c r="K4453" s="864" t="str">
        <f t="shared" si="306"/>
        <v/>
      </c>
      <c r="L4453" s="544" t="s">
        <v>19184</v>
      </c>
      <c r="M4453" s="595" t="s">
        <v>19185</v>
      </c>
      <c r="N4453" s="559"/>
      <c r="O4453" s="595"/>
      <c r="P4453" s="596"/>
      <c r="Q4453" s="867" t="str">
        <f t="shared" ca="1" si="307"/>
        <v/>
      </c>
      <c r="R4453" s="867" t="str">
        <f t="shared" ca="1" si="308"/>
        <v/>
      </c>
      <c r="S4453" s="867" t="str">
        <f>IFERROR(IF(VLOOKUP("*"&amp;TRIM($F4453)&amp;"*",dump!$A:$D,4,FALSE)="","空文字",VLOOKUP("*"&amp;TRIM($F4453)&amp;"*",dump!$A:$D,4,FALSE)),"NA")</f>
        <v>NA</v>
      </c>
      <c r="T4453" s="867" t="str">
        <f t="shared" ca="1" si="309"/>
        <v>●</v>
      </c>
      <c r="U4453" s="867"/>
      <c r="V4453" s="867"/>
      <c r="W4453" s="867"/>
      <c r="X4453" s="867"/>
      <c r="Y4453" s="867" t="str">
        <f t="shared" si="310"/>
        <v/>
      </c>
      <c r="Z4453" s="867"/>
    </row>
    <row r="4454" spans="1:26" s="379" customFormat="1" ht="105" customHeight="1" outlineLevel="1">
      <c r="A4454" s="378"/>
      <c r="B4454" s="320"/>
      <c r="C4454" s="439"/>
      <c r="D4454" s="343"/>
      <c r="E4454" s="530" t="s">
        <v>10716</v>
      </c>
      <c r="F4454" s="524" t="s">
        <v>6477</v>
      </c>
      <c r="G4454" s="530" t="s">
        <v>10717</v>
      </c>
      <c r="H4454" s="530" t="s">
        <v>418</v>
      </c>
      <c r="I4454" s="526" t="s">
        <v>660</v>
      </c>
      <c r="J4454" s="528" t="s">
        <v>5683</v>
      </c>
      <c r="K4454" s="864" t="str">
        <f t="shared" si="306"/>
        <v/>
      </c>
      <c r="L4454" s="557" t="s">
        <v>3656</v>
      </c>
      <c r="M4454" s="558" t="s">
        <v>3655</v>
      </c>
      <c r="N4454" s="597" t="s">
        <v>19987</v>
      </c>
      <c r="O4454" s="558"/>
      <c r="P4454" s="598"/>
      <c r="Q4454" s="867" t="str">
        <f t="shared" ca="1" si="307"/>
        <v/>
      </c>
      <c r="R4454" s="867" t="str">
        <f t="shared" ca="1" si="308"/>
        <v/>
      </c>
      <c r="S4454" s="867" t="str">
        <f>IFERROR(IF(VLOOKUP("*"&amp;TRIM($F4454)&amp;"*",dump!$A:$D,4,FALSE)="","空文字",VLOOKUP("*"&amp;TRIM($F4454)&amp;"*",dump!$A:$D,4,FALSE)),"NA")</f>
        <v>NA</v>
      </c>
      <c r="T4454" s="867" t="str">
        <f t="shared" ca="1" si="309"/>
        <v>●</v>
      </c>
      <c r="U4454" s="867"/>
      <c r="V4454" s="867"/>
      <c r="W4454" s="867"/>
      <c r="X4454" s="867"/>
      <c r="Y4454" s="867" t="str">
        <f t="shared" si="310"/>
        <v/>
      </c>
      <c r="Z4454" s="867"/>
    </row>
    <row r="4455" spans="1:26" s="325" customFormat="1" ht="15" customHeight="1" outlineLevel="1">
      <c r="A4455" s="321"/>
      <c r="B4455" s="320"/>
      <c r="C4455" s="439"/>
      <c r="D4455" s="343"/>
      <c r="E4455" s="382"/>
      <c r="F4455" s="524" t="s">
        <v>10718</v>
      </c>
      <c r="G4455" s="382"/>
      <c r="H4455" s="382"/>
      <c r="I4455" s="534"/>
      <c r="J4455" s="342"/>
      <c r="K4455" s="864" t="str">
        <f t="shared" si="306"/>
        <v/>
      </c>
      <c r="L4455" s="557" t="s">
        <v>3656</v>
      </c>
      <c r="M4455" s="558" t="s">
        <v>3655</v>
      </c>
      <c r="N4455" s="597"/>
      <c r="O4455" s="558"/>
      <c r="P4455" s="598"/>
      <c r="Q4455" s="867" t="str">
        <f t="shared" ca="1" si="307"/>
        <v/>
      </c>
      <c r="R4455" s="867" t="str">
        <f t="shared" ca="1" si="308"/>
        <v/>
      </c>
      <c r="S4455" s="867" t="str">
        <f>IFERROR(IF(VLOOKUP("*"&amp;TRIM($F4455)&amp;"*",dump!$A:$D,4,FALSE)="","空文字",VLOOKUP("*"&amp;TRIM($F4455)&amp;"*",dump!$A:$D,4,FALSE)),"NA")</f>
        <v>NA</v>
      </c>
      <c r="T4455" s="867" t="str">
        <f t="shared" ca="1" si="309"/>
        <v>●</v>
      </c>
      <c r="U4455" s="867"/>
      <c r="V4455" s="867"/>
      <c r="W4455" s="867"/>
      <c r="X4455" s="867"/>
      <c r="Y4455" s="867" t="str">
        <f t="shared" si="310"/>
        <v/>
      </c>
      <c r="Z4455" s="867"/>
    </row>
    <row r="4456" spans="1:26" s="325" customFormat="1" ht="15" customHeight="1" outlineLevel="1">
      <c r="A4456" s="321"/>
      <c r="B4456" s="320"/>
      <c r="C4456" s="439"/>
      <c r="D4456" s="343"/>
      <c r="E4456" s="382"/>
      <c r="F4456" s="524" t="s">
        <v>10719</v>
      </c>
      <c r="G4456" s="382"/>
      <c r="H4456" s="382"/>
      <c r="I4456" s="534"/>
      <c r="J4456" s="342"/>
      <c r="K4456" s="864" t="str">
        <f t="shared" si="306"/>
        <v/>
      </c>
      <c r="L4456" s="557" t="s">
        <v>3656</v>
      </c>
      <c r="M4456" s="558" t="s">
        <v>3655</v>
      </c>
      <c r="N4456" s="597"/>
      <c r="O4456" s="558"/>
      <c r="P4456" s="598"/>
      <c r="Q4456" s="867" t="str">
        <f t="shared" ca="1" si="307"/>
        <v/>
      </c>
      <c r="R4456" s="867" t="str">
        <f t="shared" ca="1" si="308"/>
        <v/>
      </c>
      <c r="S4456" s="867" t="str">
        <f>IFERROR(IF(VLOOKUP("*"&amp;TRIM($F4456)&amp;"*",dump!$A:$D,4,FALSE)="","空文字",VLOOKUP("*"&amp;TRIM($F4456)&amp;"*",dump!$A:$D,4,FALSE)),"NA")</f>
        <v>NA</v>
      </c>
      <c r="T4456" s="867" t="str">
        <f t="shared" ca="1" si="309"/>
        <v>●</v>
      </c>
      <c r="U4456" s="867"/>
      <c r="V4456" s="867"/>
      <c r="W4456" s="867"/>
      <c r="X4456" s="867"/>
      <c r="Y4456" s="867" t="str">
        <f t="shared" si="310"/>
        <v/>
      </c>
      <c r="Z4456" s="867"/>
    </row>
    <row r="4457" spans="1:26" s="325" customFormat="1" ht="15" customHeight="1" outlineLevel="1">
      <c r="A4457" s="321"/>
      <c r="B4457" s="320"/>
      <c r="C4457" s="439"/>
      <c r="D4457" s="343"/>
      <c r="E4457" s="382"/>
      <c r="F4457" s="524" t="s">
        <v>10720</v>
      </c>
      <c r="G4457" s="382"/>
      <c r="H4457" s="382"/>
      <c r="I4457" s="534"/>
      <c r="J4457" s="342"/>
      <c r="K4457" s="864" t="str">
        <f t="shared" si="306"/>
        <v/>
      </c>
      <c r="L4457" s="557" t="s">
        <v>3656</v>
      </c>
      <c r="M4457" s="558" t="s">
        <v>3655</v>
      </c>
      <c r="N4457" s="597"/>
      <c r="O4457" s="558"/>
      <c r="P4457" s="598"/>
      <c r="Q4457" s="867" t="str">
        <f t="shared" ca="1" si="307"/>
        <v/>
      </c>
      <c r="R4457" s="867" t="str">
        <f t="shared" ca="1" si="308"/>
        <v/>
      </c>
      <c r="S4457" s="867" t="str">
        <f>IFERROR(IF(VLOOKUP("*"&amp;TRIM($F4457)&amp;"*",dump!$A:$D,4,FALSE)="","空文字",VLOOKUP("*"&amp;TRIM($F4457)&amp;"*",dump!$A:$D,4,FALSE)),"NA")</f>
        <v>NA</v>
      </c>
      <c r="T4457" s="867" t="str">
        <f t="shared" ca="1" si="309"/>
        <v>●</v>
      </c>
      <c r="U4457" s="867"/>
      <c r="V4457" s="867"/>
      <c r="W4457" s="867"/>
      <c r="X4457" s="867"/>
      <c r="Y4457" s="867" t="str">
        <f t="shared" si="310"/>
        <v/>
      </c>
      <c r="Z4457" s="867"/>
    </row>
    <row r="4458" spans="1:26" s="325" customFormat="1" ht="15" customHeight="1" outlineLevel="1">
      <c r="A4458" s="321"/>
      <c r="B4458" s="320"/>
      <c r="C4458" s="439"/>
      <c r="D4458" s="343"/>
      <c r="E4458" s="382"/>
      <c r="F4458" s="316" t="s">
        <v>10721</v>
      </c>
      <c r="G4458" s="382"/>
      <c r="H4458" s="382"/>
      <c r="I4458" s="534"/>
      <c r="J4458" s="422"/>
      <c r="K4458" s="865" t="str">
        <f t="shared" si="306"/>
        <v/>
      </c>
      <c r="L4458" s="557" t="s">
        <v>3656</v>
      </c>
      <c r="M4458" s="558" t="s">
        <v>3655</v>
      </c>
      <c r="N4458" s="597"/>
      <c r="O4458" s="558"/>
      <c r="P4458" s="598"/>
      <c r="Q4458" s="867" t="str">
        <f t="shared" ca="1" si="307"/>
        <v/>
      </c>
      <c r="R4458" s="867" t="str">
        <f t="shared" ca="1" si="308"/>
        <v/>
      </c>
      <c r="S4458" s="867" t="str">
        <f>IFERROR(IF(VLOOKUP("*"&amp;TRIM($F4458)&amp;"*",dump!$A:$D,4,FALSE)="","空文字",VLOOKUP("*"&amp;TRIM($F4458)&amp;"*",dump!$A:$D,4,FALSE)),"NA")</f>
        <v>NA</v>
      </c>
      <c r="T4458" s="867" t="str">
        <f t="shared" ca="1" si="309"/>
        <v>●</v>
      </c>
      <c r="U4458" s="867"/>
      <c r="V4458" s="867"/>
      <c r="W4458" s="867"/>
      <c r="X4458" s="867"/>
      <c r="Y4458" s="867" t="str">
        <f t="shared" si="310"/>
        <v/>
      </c>
      <c r="Z4458" s="867"/>
    </row>
    <row r="4459" spans="1:26" s="187" customFormat="1" ht="15" customHeight="1" outlineLevel="1">
      <c r="A4459" s="315"/>
      <c r="B4459" s="320"/>
      <c r="C4459" s="439"/>
      <c r="D4459" s="343"/>
      <c r="E4459" s="382"/>
      <c r="F4459" s="316" t="s">
        <v>15731</v>
      </c>
      <c r="G4459" s="382"/>
      <c r="H4459" s="382"/>
      <c r="I4459" s="534"/>
      <c r="J4459" s="422"/>
      <c r="K4459" s="865" t="str">
        <f t="shared" si="306"/>
        <v/>
      </c>
      <c r="L4459" s="544" t="s">
        <v>19184</v>
      </c>
      <c r="M4459" s="595" t="s">
        <v>19185</v>
      </c>
      <c r="N4459" s="559"/>
      <c r="O4459" s="595"/>
      <c r="P4459" s="596"/>
      <c r="Q4459" s="867" t="str">
        <f t="shared" ca="1" si="307"/>
        <v/>
      </c>
      <c r="R4459" s="867" t="str">
        <f t="shared" ca="1" si="308"/>
        <v/>
      </c>
      <c r="S4459" s="867" t="str">
        <f>IFERROR(IF(VLOOKUP("*"&amp;TRIM($F4459)&amp;"*",dump!$A:$D,4,FALSE)="","空文字",VLOOKUP("*"&amp;TRIM($F4459)&amp;"*",dump!$A:$D,4,FALSE)),"NA")</f>
        <v>NA</v>
      </c>
      <c r="T4459" s="867" t="str">
        <f t="shared" ca="1" si="309"/>
        <v>●</v>
      </c>
      <c r="U4459" s="867"/>
      <c r="V4459" s="867"/>
      <c r="W4459" s="867"/>
      <c r="X4459" s="867"/>
      <c r="Y4459" s="867" t="str">
        <f t="shared" si="310"/>
        <v/>
      </c>
      <c r="Z4459" s="867"/>
    </row>
    <row r="4460" spans="1:26" s="187" customFormat="1" ht="15" customHeight="1" outlineLevel="1">
      <c r="A4460" s="315"/>
      <c r="B4460" s="320"/>
      <c r="C4460" s="439"/>
      <c r="D4460" s="343"/>
      <c r="E4460" s="382"/>
      <c r="F4460" s="316" t="s">
        <v>16297</v>
      </c>
      <c r="G4460" s="382"/>
      <c r="H4460" s="382"/>
      <c r="I4460" s="534"/>
      <c r="J4460" s="342"/>
      <c r="K4460" s="864" t="str">
        <f t="shared" si="306"/>
        <v/>
      </c>
      <c r="L4460" s="544" t="s">
        <v>19184</v>
      </c>
      <c r="M4460" s="595" t="s">
        <v>19185</v>
      </c>
      <c r="N4460" s="559"/>
      <c r="O4460" s="595"/>
      <c r="P4460" s="596"/>
      <c r="Q4460" s="867" t="str">
        <f t="shared" ca="1" si="307"/>
        <v/>
      </c>
      <c r="R4460" s="867" t="str">
        <f t="shared" ca="1" si="308"/>
        <v/>
      </c>
      <c r="S4460" s="867" t="str">
        <f>IFERROR(IF(VLOOKUP("*"&amp;TRIM($F4460)&amp;"*",dump!$A:$D,4,FALSE)="","空文字",VLOOKUP("*"&amp;TRIM($F4460)&amp;"*",dump!$A:$D,4,FALSE)),"NA")</f>
        <v>NA</v>
      </c>
      <c r="T4460" s="867" t="str">
        <f t="shared" ca="1" si="309"/>
        <v>●</v>
      </c>
      <c r="U4460" s="867"/>
      <c r="V4460" s="867"/>
      <c r="W4460" s="867"/>
      <c r="X4460" s="867"/>
      <c r="Y4460" s="867" t="str">
        <f t="shared" si="310"/>
        <v/>
      </c>
      <c r="Z4460" s="867"/>
    </row>
    <row r="4461" spans="1:26" s="187" customFormat="1" ht="15" customHeight="1" outlineLevel="1">
      <c r="A4461" s="315"/>
      <c r="B4461" s="320"/>
      <c r="C4461" s="439"/>
      <c r="D4461" s="343"/>
      <c r="E4461" s="382"/>
      <c r="F4461" s="316" t="s">
        <v>16298</v>
      </c>
      <c r="G4461" s="382"/>
      <c r="H4461" s="382"/>
      <c r="I4461" s="534"/>
      <c r="J4461" s="342"/>
      <c r="K4461" s="864" t="str">
        <f t="shared" si="306"/>
        <v/>
      </c>
      <c r="L4461" s="544" t="s">
        <v>19184</v>
      </c>
      <c r="M4461" s="595" t="s">
        <v>19185</v>
      </c>
      <c r="N4461" s="559"/>
      <c r="O4461" s="595"/>
      <c r="P4461" s="596"/>
      <c r="Q4461" s="867" t="str">
        <f t="shared" ca="1" si="307"/>
        <v/>
      </c>
      <c r="R4461" s="867" t="str">
        <f t="shared" ca="1" si="308"/>
        <v/>
      </c>
      <c r="S4461" s="867" t="str">
        <f>IFERROR(IF(VLOOKUP("*"&amp;TRIM($F4461)&amp;"*",dump!$A:$D,4,FALSE)="","空文字",VLOOKUP("*"&amp;TRIM($F4461)&amp;"*",dump!$A:$D,4,FALSE)),"NA")</f>
        <v>NA</v>
      </c>
      <c r="T4461" s="867" t="str">
        <f t="shared" ca="1" si="309"/>
        <v>●</v>
      </c>
      <c r="U4461" s="867"/>
      <c r="V4461" s="867"/>
      <c r="W4461" s="867"/>
      <c r="X4461" s="867"/>
      <c r="Y4461" s="867" t="str">
        <f t="shared" si="310"/>
        <v/>
      </c>
      <c r="Z4461" s="867"/>
    </row>
    <row r="4462" spans="1:26" s="187" customFormat="1" ht="15" customHeight="1" outlineLevel="1">
      <c r="A4462" s="315"/>
      <c r="B4462" s="320"/>
      <c r="C4462" s="439"/>
      <c r="D4462" s="343"/>
      <c r="E4462" s="382"/>
      <c r="F4462" s="316" t="s">
        <v>16299</v>
      </c>
      <c r="G4462" s="382"/>
      <c r="H4462" s="382"/>
      <c r="I4462" s="534"/>
      <c r="J4462" s="342"/>
      <c r="K4462" s="864" t="str">
        <f t="shared" si="306"/>
        <v/>
      </c>
      <c r="L4462" s="544" t="s">
        <v>19184</v>
      </c>
      <c r="M4462" s="595" t="s">
        <v>19185</v>
      </c>
      <c r="N4462" s="559"/>
      <c r="O4462" s="595"/>
      <c r="P4462" s="596"/>
      <c r="Q4462" s="867" t="str">
        <f t="shared" ca="1" si="307"/>
        <v/>
      </c>
      <c r="R4462" s="867" t="str">
        <f t="shared" ca="1" si="308"/>
        <v/>
      </c>
      <c r="S4462" s="867" t="str">
        <f>IFERROR(IF(VLOOKUP("*"&amp;TRIM($F4462)&amp;"*",dump!$A:$D,4,FALSE)="","空文字",VLOOKUP("*"&amp;TRIM($F4462)&amp;"*",dump!$A:$D,4,FALSE)),"NA")</f>
        <v>NA</v>
      </c>
      <c r="T4462" s="867" t="str">
        <f t="shared" ca="1" si="309"/>
        <v>●</v>
      </c>
      <c r="U4462" s="867"/>
      <c r="V4462" s="867"/>
      <c r="W4462" s="867"/>
      <c r="X4462" s="867"/>
      <c r="Y4462" s="867" t="str">
        <f t="shared" si="310"/>
        <v/>
      </c>
      <c r="Z4462" s="867"/>
    </row>
    <row r="4463" spans="1:26" s="379" customFormat="1" ht="180" customHeight="1" outlineLevel="1">
      <c r="A4463" s="378"/>
      <c r="B4463" s="320"/>
      <c r="C4463" s="439"/>
      <c r="D4463" s="343"/>
      <c r="E4463" s="530" t="s">
        <v>10722</v>
      </c>
      <c r="F4463" s="524" t="s">
        <v>6478</v>
      </c>
      <c r="G4463" s="530" t="s">
        <v>10723</v>
      </c>
      <c r="H4463" s="530" t="s">
        <v>418</v>
      </c>
      <c r="I4463" s="526" t="s">
        <v>660</v>
      </c>
      <c r="J4463" s="528" t="s">
        <v>5683</v>
      </c>
      <c r="K4463" s="864" t="str">
        <f t="shared" si="306"/>
        <v/>
      </c>
      <c r="L4463" s="557" t="s">
        <v>3656</v>
      </c>
      <c r="M4463" s="558" t="s">
        <v>3655</v>
      </c>
      <c r="N4463" s="597" t="s">
        <v>19988</v>
      </c>
      <c r="O4463" s="558"/>
      <c r="P4463" s="598"/>
      <c r="Q4463" s="867" t="str">
        <f t="shared" ca="1" si="307"/>
        <v/>
      </c>
      <c r="R4463" s="867" t="str">
        <f t="shared" ca="1" si="308"/>
        <v/>
      </c>
      <c r="S4463" s="867" t="str">
        <f>IFERROR(IF(VLOOKUP("*"&amp;TRIM($F4463)&amp;"*",dump!$A:$D,4,FALSE)="","空文字",VLOOKUP("*"&amp;TRIM($F4463)&amp;"*",dump!$A:$D,4,FALSE)),"NA")</f>
        <v>NA</v>
      </c>
      <c r="T4463" s="867" t="str">
        <f t="shared" ca="1" si="309"/>
        <v>●</v>
      </c>
      <c r="U4463" s="867"/>
      <c r="V4463" s="867"/>
      <c r="W4463" s="867"/>
      <c r="X4463" s="867"/>
      <c r="Y4463" s="867" t="str">
        <f t="shared" si="310"/>
        <v/>
      </c>
      <c r="Z4463" s="867"/>
    </row>
    <row r="4464" spans="1:26" s="325" customFormat="1" ht="15" customHeight="1" outlineLevel="1">
      <c r="A4464" s="321"/>
      <c r="B4464" s="320"/>
      <c r="C4464" s="439"/>
      <c r="D4464" s="343"/>
      <c r="E4464" s="382"/>
      <c r="F4464" s="524" t="s">
        <v>10724</v>
      </c>
      <c r="G4464" s="382"/>
      <c r="H4464" s="382"/>
      <c r="I4464" s="534"/>
      <c r="J4464" s="342"/>
      <c r="K4464" s="864" t="str">
        <f t="shared" si="306"/>
        <v/>
      </c>
      <c r="L4464" s="557" t="s">
        <v>3656</v>
      </c>
      <c r="M4464" s="558" t="s">
        <v>3655</v>
      </c>
      <c r="N4464" s="597"/>
      <c r="O4464" s="558"/>
      <c r="P4464" s="598"/>
      <c r="Q4464" s="867" t="str">
        <f t="shared" ca="1" si="307"/>
        <v/>
      </c>
      <c r="R4464" s="867" t="str">
        <f t="shared" ca="1" si="308"/>
        <v/>
      </c>
      <c r="S4464" s="867" t="str">
        <f>IFERROR(IF(VLOOKUP("*"&amp;TRIM($F4464)&amp;"*",dump!$A:$D,4,FALSE)="","空文字",VLOOKUP("*"&amp;TRIM($F4464)&amp;"*",dump!$A:$D,4,FALSE)),"NA")</f>
        <v>NA</v>
      </c>
      <c r="T4464" s="867" t="str">
        <f t="shared" ca="1" si="309"/>
        <v>●</v>
      </c>
      <c r="U4464" s="867"/>
      <c r="V4464" s="867"/>
      <c r="W4464" s="867"/>
      <c r="X4464" s="867"/>
      <c r="Y4464" s="867" t="str">
        <f t="shared" si="310"/>
        <v/>
      </c>
      <c r="Z4464" s="867"/>
    </row>
    <row r="4465" spans="1:26" s="325" customFormat="1" ht="15" customHeight="1" outlineLevel="1">
      <c r="A4465" s="321"/>
      <c r="B4465" s="320"/>
      <c r="C4465" s="439"/>
      <c r="D4465" s="343"/>
      <c r="E4465" s="382"/>
      <c r="F4465" s="524" t="s">
        <v>10725</v>
      </c>
      <c r="G4465" s="382"/>
      <c r="H4465" s="382"/>
      <c r="I4465" s="534"/>
      <c r="J4465" s="342"/>
      <c r="K4465" s="864" t="str">
        <f t="shared" si="306"/>
        <v/>
      </c>
      <c r="L4465" s="557" t="s">
        <v>3656</v>
      </c>
      <c r="M4465" s="558" t="s">
        <v>3655</v>
      </c>
      <c r="N4465" s="597"/>
      <c r="O4465" s="558"/>
      <c r="P4465" s="598"/>
      <c r="Q4465" s="867" t="str">
        <f t="shared" ca="1" si="307"/>
        <v/>
      </c>
      <c r="R4465" s="867" t="str">
        <f t="shared" ca="1" si="308"/>
        <v/>
      </c>
      <c r="S4465" s="867" t="str">
        <f>IFERROR(IF(VLOOKUP("*"&amp;TRIM($F4465)&amp;"*",dump!$A:$D,4,FALSE)="","空文字",VLOOKUP("*"&amp;TRIM($F4465)&amp;"*",dump!$A:$D,4,FALSE)),"NA")</f>
        <v>NA</v>
      </c>
      <c r="T4465" s="867" t="str">
        <f t="shared" ca="1" si="309"/>
        <v>●</v>
      </c>
      <c r="U4465" s="867"/>
      <c r="V4465" s="867"/>
      <c r="W4465" s="867"/>
      <c r="X4465" s="867"/>
      <c r="Y4465" s="867" t="str">
        <f t="shared" si="310"/>
        <v/>
      </c>
      <c r="Z4465" s="867"/>
    </row>
    <row r="4466" spans="1:26" s="325" customFormat="1" ht="15" customHeight="1" outlineLevel="1">
      <c r="A4466" s="321"/>
      <c r="B4466" s="320"/>
      <c r="C4466" s="439"/>
      <c r="D4466" s="343"/>
      <c r="E4466" s="382"/>
      <c r="F4466" s="524" t="s">
        <v>10726</v>
      </c>
      <c r="G4466" s="382"/>
      <c r="H4466" s="382"/>
      <c r="I4466" s="534"/>
      <c r="J4466" s="342"/>
      <c r="K4466" s="864" t="str">
        <f t="shared" si="306"/>
        <v/>
      </c>
      <c r="L4466" s="557" t="s">
        <v>3656</v>
      </c>
      <c r="M4466" s="558" t="s">
        <v>3655</v>
      </c>
      <c r="N4466" s="597"/>
      <c r="O4466" s="558"/>
      <c r="P4466" s="598"/>
      <c r="Q4466" s="867" t="str">
        <f t="shared" ca="1" si="307"/>
        <v/>
      </c>
      <c r="R4466" s="867" t="str">
        <f t="shared" ca="1" si="308"/>
        <v/>
      </c>
      <c r="S4466" s="867" t="str">
        <f>IFERROR(IF(VLOOKUP("*"&amp;TRIM($F4466)&amp;"*",dump!$A:$D,4,FALSE)="","空文字",VLOOKUP("*"&amp;TRIM($F4466)&amp;"*",dump!$A:$D,4,FALSE)),"NA")</f>
        <v>NA</v>
      </c>
      <c r="T4466" s="867" t="str">
        <f t="shared" ca="1" si="309"/>
        <v>●</v>
      </c>
      <c r="U4466" s="867"/>
      <c r="V4466" s="867"/>
      <c r="W4466" s="867"/>
      <c r="X4466" s="867"/>
      <c r="Y4466" s="867" t="str">
        <f t="shared" si="310"/>
        <v/>
      </c>
      <c r="Z4466" s="867"/>
    </row>
    <row r="4467" spans="1:26" s="325" customFormat="1" ht="15" customHeight="1" outlineLevel="1">
      <c r="A4467" s="321"/>
      <c r="B4467" s="320"/>
      <c r="C4467" s="439"/>
      <c r="D4467" s="343"/>
      <c r="E4467" s="382"/>
      <c r="F4467" s="316" t="s">
        <v>10727</v>
      </c>
      <c r="G4467" s="382"/>
      <c r="H4467" s="382"/>
      <c r="I4467" s="534"/>
      <c r="J4467" s="422"/>
      <c r="K4467" s="865" t="str">
        <f t="shared" si="306"/>
        <v/>
      </c>
      <c r="L4467" s="557" t="s">
        <v>3656</v>
      </c>
      <c r="M4467" s="558" t="s">
        <v>3655</v>
      </c>
      <c r="N4467" s="597"/>
      <c r="O4467" s="558"/>
      <c r="P4467" s="598"/>
      <c r="Q4467" s="867" t="str">
        <f t="shared" ca="1" si="307"/>
        <v/>
      </c>
      <c r="R4467" s="867" t="str">
        <f t="shared" ca="1" si="308"/>
        <v/>
      </c>
      <c r="S4467" s="867" t="str">
        <f>IFERROR(IF(VLOOKUP("*"&amp;TRIM($F4467)&amp;"*",dump!$A:$D,4,FALSE)="","空文字",VLOOKUP("*"&amp;TRIM($F4467)&amp;"*",dump!$A:$D,4,FALSE)),"NA")</f>
        <v>NA</v>
      </c>
      <c r="T4467" s="867" t="str">
        <f t="shared" ca="1" si="309"/>
        <v>●</v>
      </c>
      <c r="U4467" s="867"/>
      <c r="V4467" s="867"/>
      <c r="W4467" s="867"/>
      <c r="X4467" s="867"/>
      <c r="Y4467" s="867" t="str">
        <f t="shared" si="310"/>
        <v/>
      </c>
      <c r="Z4467" s="867"/>
    </row>
    <row r="4468" spans="1:26" s="187" customFormat="1" ht="15" customHeight="1" outlineLevel="1">
      <c r="A4468" s="315"/>
      <c r="B4468" s="320"/>
      <c r="C4468" s="439"/>
      <c r="D4468" s="343"/>
      <c r="E4468" s="382"/>
      <c r="F4468" s="316" t="s">
        <v>15732</v>
      </c>
      <c r="G4468" s="382"/>
      <c r="H4468" s="382"/>
      <c r="I4468" s="534"/>
      <c r="J4468" s="422"/>
      <c r="K4468" s="865" t="str">
        <f t="shared" si="306"/>
        <v/>
      </c>
      <c r="L4468" s="544" t="s">
        <v>19184</v>
      </c>
      <c r="M4468" s="595" t="s">
        <v>19185</v>
      </c>
      <c r="N4468" s="559"/>
      <c r="O4468" s="595"/>
      <c r="P4468" s="596"/>
      <c r="Q4468" s="867" t="str">
        <f t="shared" ca="1" si="307"/>
        <v/>
      </c>
      <c r="R4468" s="867" t="str">
        <f t="shared" ca="1" si="308"/>
        <v/>
      </c>
      <c r="S4468" s="867" t="str">
        <f>IFERROR(IF(VLOOKUP("*"&amp;TRIM($F4468)&amp;"*",dump!$A:$D,4,FALSE)="","空文字",VLOOKUP("*"&amp;TRIM($F4468)&amp;"*",dump!$A:$D,4,FALSE)),"NA")</f>
        <v>NA</v>
      </c>
      <c r="T4468" s="867" t="str">
        <f t="shared" ca="1" si="309"/>
        <v>●</v>
      </c>
      <c r="U4468" s="867"/>
      <c r="V4468" s="867"/>
      <c r="W4468" s="867"/>
      <c r="X4468" s="867"/>
      <c r="Y4468" s="867" t="str">
        <f t="shared" si="310"/>
        <v/>
      </c>
      <c r="Z4468" s="867"/>
    </row>
    <row r="4469" spans="1:26" s="187" customFormat="1" ht="15" customHeight="1" outlineLevel="1">
      <c r="A4469" s="315"/>
      <c r="B4469" s="320"/>
      <c r="C4469" s="439"/>
      <c r="D4469" s="343"/>
      <c r="E4469" s="382"/>
      <c r="F4469" s="316" t="s">
        <v>16300</v>
      </c>
      <c r="G4469" s="382"/>
      <c r="H4469" s="382"/>
      <c r="I4469" s="534"/>
      <c r="J4469" s="342"/>
      <c r="K4469" s="864" t="str">
        <f t="shared" si="306"/>
        <v/>
      </c>
      <c r="L4469" s="544" t="s">
        <v>19184</v>
      </c>
      <c r="M4469" s="595" t="s">
        <v>19185</v>
      </c>
      <c r="N4469" s="559"/>
      <c r="O4469" s="595"/>
      <c r="P4469" s="596"/>
      <c r="Q4469" s="867" t="str">
        <f t="shared" ca="1" si="307"/>
        <v/>
      </c>
      <c r="R4469" s="867" t="str">
        <f t="shared" ca="1" si="308"/>
        <v/>
      </c>
      <c r="S4469" s="867" t="str">
        <f>IFERROR(IF(VLOOKUP("*"&amp;TRIM($F4469)&amp;"*",dump!$A:$D,4,FALSE)="","空文字",VLOOKUP("*"&amp;TRIM($F4469)&amp;"*",dump!$A:$D,4,FALSE)),"NA")</f>
        <v>NA</v>
      </c>
      <c r="T4469" s="867" t="str">
        <f t="shared" ca="1" si="309"/>
        <v>●</v>
      </c>
      <c r="U4469" s="867"/>
      <c r="V4469" s="867"/>
      <c r="W4469" s="867"/>
      <c r="X4469" s="867"/>
      <c r="Y4469" s="867" t="str">
        <f t="shared" si="310"/>
        <v/>
      </c>
      <c r="Z4469" s="867"/>
    </row>
    <row r="4470" spans="1:26" s="187" customFormat="1" ht="15" customHeight="1" outlineLevel="1">
      <c r="A4470" s="315"/>
      <c r="B4470" s="320"/>
      <c r="C4470" s="439"/>
      <c r="D4470" s="343"/>
      <c r="E4470" s="382"/>
      <c r="F4470" s="316" t="s">
        <v>16301</v>
      </c>
      <c r="G4470" s="382"/>
      <c r="H4470" s="382"/>
      <c r="I4470" s="534"/>
      <c r="J4470" s="342"/>
      <c r="K4470" s="864" t="str">
        <f t="shared" si="306"/>
        <v/>
      </c>
      <c r="L4470" s="544" t="s">
        <v>19184</v>
      </c>
      <c r="M4470" s="595" t="s">
        <v>19185</v>
      </c>
      <c r="N4470" s="559"/>
      <c r="O4470" s="595"/>
      <c r="P4470" s="596"/>
      <c r="Q4470" s="867" t="str">
        <f t="shared" ca="1" si="307"/>
        <v/>
      </c>
      <c r="R4470" s="867" t="str">
        <f t="shared" ca="1" si="308"/>
        <v/>
      </c>
      <c r="S4470" s="867" t="str">
        <f>IFERROR(IF(VLOOKUP("*"&amp;TRIM($F4470)&amp;"*",dump!$A:$D,4,FALSE)="","空文字",VLOOKUP("*"&amp;TRIM($F4470)&amp;"*",dump!$A:$D,4,FALSE)),"NA")</f>
        <v>NA</v>
      </c>
      <c r="T4470" s="867" t="str">
        <f t="shared" ca="1" si="309"/>
        <v>●</v>
      </c>
      <c r="U4470" s="867"/>
      <c r="V4470" s="867"/>
      <c r="W4470" s="867"/>
      <c r="X4470" s="867"/>
      <c r="Y4470" s="867" t="str">
        <f t="shared" si="310"/>
        <v/>
      </c>
      <c r="Z4470" s="867"/>
    </row>
    <row r="4471" spans="1:26" s="187" customFormat="1" ht="15" customHeight="1" outlineLevel="1">
      <c r="A4471" s="315"/>
      <c r="B4471" s="320"/>
      <c r="C4471" s="439"/>
      <c r="D4471" s="343"/>
      <c r="E4471" s="382"/>
      <c r="F4471" s="316" t="s">
        <v>16302</v>
      </c>
      <c r="G4471" s="382"/>
      <c r="H4471" s="382"/>
      <c r="I4471" s="534"/>
      <c r="J4471" s="342"/>
      <c r="K4471" s="864" t="str">
        <f t="shared" si="306"/>
        <v/>
      </c>
      <c r="L4471" s="544" t="s">
        <v>19184</v>
      </c>
      <c r="M4471" s="595" t="s">
        <v>19185</v>
      </c>
      <c r="N4471" s="559"/>
      <c r="O4471" s="595"/>
      <c r="P4471" s="596"/>
      <c r="Q4471" s="867" t="str">
        <f t="shared" ca="1" si="307"/>
        <v/>
      </c>
      <c r="R4471" s="867" t="str">
        <f t="shared" ca="1" si="308"/>
        <v/>
      </c>
      <c r="S4471" s="867" t="str">
        <f>IFERROR(IF(VLOOKUP("*"&amp;TRIM($F4471)&amp;"*",dump!$A:$D,4,FALSE)="","空文字",VLOOKUP("*"&amp;TRIM($F4471)&amp;"*",dump!$A:$D,4,FALSE)),"NA")</f>
        <v>NA</v>
      </c>
      <c r="T4471" s="867" t="str">
        <f t="shared" ca="1" si="309"/>
        <v>●</v>
      </c>
      <c r="U4471" s="867"/>
      <c r="V4471" s="867"/>
      <c r="W4471" s="867"/>
      <c r="X4471" s="867"/>
      <c r="Y4471" s="867" t="str">
        <f t="shared" si="310"/>
        <v/>
      </c>
      <c r="Z4471" s="867"/>
    </row>
    <row r="4472" spans="1:26" s="379" customFormat="1" ht="120" customHeight="1" outlineLevel="1">
      <c r="A4472" s="378"/>
      <c r="B4472" s="320"/>
      <c r="C4472" s="439"/>
      <c r="D4472" s="343"/>
      <c r="E4472" s="530" t="s">
        <v>10728</v>
      </c>
      <c r="F4472" s="524" t="s">
        <v>6479</v>
      </c>
      <c r="G4472" s="530" t="s">
        <v>10729</v>
      </c>
      <c r="H4472" s="530" t="s">
        <v>418</v>
      </c>
      <c r="I4472" s="526" t="s">
        <v>660</v>
      </c>
      <c r="J4472" s="528" t="s">
        <v>5683</v>
      </c>
      <c r="K4472" s="864" t="str">
        <f t="shared" si="306"/>
        <v/>
      </c>
      <c r="L4472" s="557" t="s">
        <v>3656</v>
      </c>
      <c r="M4472" s="558" t="s">
        <v>3655</v>
      </c>
      <c r="N4472" s="597" t="s">
        <v>19989</v>
      </c>
      <c r="O4472" s="558"/>
      <c r="P4472" s="598"/>
      <c r="Q4472" s="867" t="str">
        <f t="shared" ca="1" si="307"/>
        <v/>
      </c>
      <c r="R4472" s="867" t="str">
        <f t="shared" ca="1" si="308"/>
        <v/>
      </c>
      <c r="S4472" s="867" t="str">
        <f>IFERROR(IF(VLOOKUP("*"&amp;TRIM($F4472)&amp;"*",dump!$A:$D,4,FALSE)="","空文字",VLOOKUP("*"&amp;TRIM($F4472)&amp;"*",dump!$A:$D,4,FALSE)),"NA")</f>
        <v>NA</v>
      </c>
      <c r="T4472" s="867" t="str">
        <f t="shared" ca="1" si="309"/>
        <v>●</v>
      </c>
      <c r="U4472" s="867"/>
      <c r="V4472" s="867"/>
      <c r="W4472" s="867"/>
      <c r="X4472" s="867"/>
      <c r="Y4472" s="867" t="str">
        <f t="shared" si="310"/>
        <v/>
      </c>
      <c r="Z4472" s="867"/>
    </row>
    <row r="4473" spans="1:26" s="325" customFormat="1" ht="15" customHeight="1" outlineLevel="1">
      <c r="A4473" s="321"/>
      <c r="B4473" s="320"/>
      <c r="C4473" s="439"/>
      <c r="D4473" s="343"/>
      <c r="E4473" s="382"/>
      <c r="F4473" s="524" t="s">
        <v>10730</v>
      </c>
      <c r="G4473" s="382"/>
      <c r="H4473" s="382"/>
      <c r="I4473" s="534"/>
      <c r="J4473" s="342"/>
      <c r="K4473" s="864" t="str">
        <f t="shared" si="306"/>
        <v/>
      </c>
      <c r="L4473" s="557" t="s">
        <v>3656</v>
      </c>
      <c r="M4473" s="558" t="s">
        <v>3655</v>
      </c>
      <c r="N4473" s="597"/>
      <c r="O4473" s="558"/>
      <c r="P4473" s="598"/>
      <c r="Q4473" s="867" t="str">
        <f t="shared" ca="1" si="307"/>
        <v/>
      </c>
      <c r="R4473" s="867" t="str">
        <f t="shared" ca="1" si="308"/>
        <v/>
      </c>
      <c r="S4473" s="867" t="str">
        <f>IFERROR(IF(VLOOKUP("*"&amp;TRIM($F4473)&amp;"*",dump!$A:$D,4,FALSE)="","空文字",VLOOKUP("*"&amp;TRIM($F4473)&amp;"*",dump!$A:$D,4,FALSE)),"NA")</f>
        <v>NA</v>
      </c>
      <c r="T4473" s="867" t="str">
        <f t="shared" ca="1" si="309"/>
        <v>●</v>
      </c>
      <c r="U4473" s="867"/>
      <c r="V4473" s="867"/>
      <c r="W4473" s="867"/>
      <c r="X4473" s="867"/>
      <c r="Y4473" s="867" t="str">
        <f t="shared" si="310"/>
        <v/>
      </c>
      <c r="Z4473" s="867"/>
    </row>
    <row r="4474" spans="1:26" s="325" customFormat="1" ht="15" customHeight="1" outlineLevel="1">
      <c r="A4474" s="321"/>
      <c r="B4474" s="320"/>
      <c r="C4474" s="439"/>
      <c r="D4474" s="343"/>
      <c r="E4474" s="382"/>
      <c r="F4474" s="524" t="s">
        <v>10731</v>
      </c>
      <c r="G4474" s="382"/>
      <c r="H4474" s="382"/>
      <c r="I4474" s="534"/>
      <c r="J4474" s="342"/>
      <c r="K4474" s="864" t="str">
        <f t="shared" si="306"/>
        <v/>
      </c>
      <c r="L4474" s="557" t="s">
        <v>3656</v>
      </c>
      <c r="M4474" s="558" t="s">
        <v>3655</v>
      </c>
      <c r="N4474" s="597"/>
      <c r="O4474" s="558"/>
      <c r="P4474" s="598"/>
      <c r="Q4474" s="867" t="str">
        <f t="shared" ca="1" si="307"/>
        <v/>
      </c>
      <c r="R4474" s="867" t="str">
        <f t="shared" ca="1" si="308"/>
        <v/>
      </c>
      <c r="S4474" s="867" t="str">
        <f>IFERROR(IF(VLOOKUP("*"&amp;TRIM($F4474)&amp;"*",dump!$A:$D,4,FALSE)="","空文字",VLOOKUP("*"&amp;TRIM($F4474)&amp;"*",dump!$A:$D,4,FALSE)),"NA")</f>
        <v>NA</v>
      </c>
      <c r="T4474" s="867" t="str">
        <f t="shared" ca="1" si="309"/>
        <v>●</v>
      </c>
      <c r="U4474" s="867"/>
      <c r="V4474" s="867"/>
      <c r="W4474" s="867"/>
      <c r="X4474" s="867"/>
      <c r="Y4474" s="867" t="str">
        <f t="shared" si="310"/>
        <v/>
      </c>
      <c r="Z4474" s="867"/>
    </row>
    <row r="4475" spans="1:26" s="325" customFormat="1" ht="15" customHeight="1" outlineLevel="1">
      <c r="A4475" s="321"/>
      <c r="B4475" s="320"/>
      <c r="C4475" s="439"/>
      <c r="D4475" s="343"/>
      <c r="E4475" s="382"/>
      <c r="F4475" s="524" t="s">
        <v>10732</v>
      </c>
      <c r="G4475" s="382"/>
      <c r="H4475" s="382"/>
      <c r="I4475" s="534"/>
      <c r="J4475" s="342"/>
      <c r="K4475" s="864" t="str">
        <f t="shared" si="306"/>
        <v/>
      </c>
      <c r="L4475" s="557" t="s">
        <v>3656</v>
      </c>
      <c r="M4475" s="558" t="s">
        <v>3655</v>
      </c>
      <c r="N4475" s="597"/>
      <c r="O4475" s="558"/>
      <c r="P4475" s="598"/>
      <c r="Q4475" s="867" t="str">
        <f t="shared" ca="1" si="307"/>
        <v/>
      </c>
      <c r="R4475" s="867" t="str">
        <f t="shared" ca="1" si="308"/>
        <v/>
      </c>
      <c r="S4475" s="867" t="str">
        <f>IFERROR(IF(VLOOKUP("*"&amp;TRIM($F4475)&amp;"*",dump!$A:$D,4,FALSE)="","空文字",VLOOKUP("*"&amp;TRIM($F4475)&amp;"*",dump!$A:$D,4,FALSE)),"NA")</f>
        <v>NA</v>
      </c>
      <c r="T4475" s="867" t="str">
        <f t="shared" ca="1" si="309"/>
        <v>●</v>
      </c>
      <c r="U4475" s="867"/>
      <c r="V4475" s="867"/>
      <c r="W4475" s="867"/>
      <c r="X4475" s="867"/>
      <c r="Y4475" s="867" t="str">
        <f t="shared" si="310"/>
        <v/>
      </c>
      <c r="Z4475" s="867"/>
    </row>
    <row r="4476" spans="1:26" s="325" customFormat="1" ht="15" customHeight="1" outlineLevel="1">
      <c r="A4476" s="321"/>
      <c r="B4476" s="320"/>
      <c r="C4476" s="439"/>
      <c r="D4476" s="343"/>
      <c r="E4476" s="382"/>
      <c r="F4476" s="316" t="s">
        <v>10733</v>
      </c>
      <c r="G4476" s="382"/>
      <c r="H4476" s="382"/>
      <c r="I4476" s="534"/>
      <c r="J4476" s="422"/>
      <c r="K4476" s="865" t="str">
        <f t="shared" si="306"/>
        <v/>
      </c>
      <c r="L4476" s="557" t="s">
        <v>3656</v>
      </c>
      <c r="M4476" s="558" t="s">
        <v>3655</v>
      </c>
      <c r="N4476" s="597"/>
      <c r="O4476" s="558"/>
      <c r="P4476" s="598"/>
      <c r="Q4476" s="867" t="str">
        <f t="shared" ca="1" si="307"/>
        <v/>
      </c>
      <c r="R4476" s="867" t="str">
        <f t="shared" ca="1" si="308"/>
        <v/>
      </c>
      <c r="S4476" s="867" t="str">
        <f>IFERROR(IF(VLOOKUP("*"&amp;TRIM($F4476)&amp;"*",dump!$A:$D,4,FALSE)="","空文字",VLOOKUP("*"&amp;TRIM($F4476)&amp;"*",dump!$A:$D,4,FALSE)),"NA")</f>
        <v>NA</v>
      </c>
      <c r="T4476" s="867" t="str">
        <f t="shared" ca="1" si="309"/>
        <v>●</v>
      </c>
      <c r="U4476" s="867"/>
      <c r="V4476" s="867"/>
      <c r="W4476" s="867"/>
      <c r="X4476" s="867"/>
      <c r="Y4476" s="867" t="str">
        <f t="shared" si="310"/>
        <v/>
      </c>
      <c r="Z4476" s="867"/>
    </row>
    <row r="4477" spans="1:26" s="187" customFormat="1" ht="15" customHeight="1" outlineLevel="1">
      <c r="A4477" s="315"/>
      <c r="B4477" s="320"/>
      <c r="C4477" s="439"/>
      <c r="D4477" s="343"/>
      <c r="E4477" s="382"/>
      <c r="F4477" s="316" t="s">
        <v>15733</v>
      </c>
      <c r="G4477" s="382"/>
      <c r="H4477" s="382"/>
      <c r="I4477" s="534"/>
      <c r="J4477" s="422"/>
      <c r="K4477" s="865" t="str">
        <f t="shared" si="306"/>
        <v/>
      </c>
      <c r="L4477" s="544" t="s">
        <v>19184</v>
      </c>
      <c r="M4477" s="595" t="s">
        <v>19185</v>
      </c>
      <c r="N4477" s="559"/>
      <c r="O4477" s="595"/>
      <c r="P4477" s="596"/>
      <c r="Q4477" s="867" t="str">
        <f t="shared" ca="1" si="307"/>
        <v/>
      </c>
      <c r="R4477" s="867" t="str">
        <f t="shared" ca="1" si="308"/>
        <v/>
      </c>
      <c r="S4477" s="867" t="str">
        <f>IFERROR(IF(VLOOKUP("*"&amp;TRIM($F4477)&amp;"*",dump!$A:$D,4,FALSE)="","空文字",VLOOKUP("*"&amp;TRIM($F4477)&amp;"*",dump!$A:$D,4,FALSE)),"NA")</f>
        <v>NA</v>
      </c>
      <c r="T4477" s="867" t="str">
        <f t="shared" ca="1" si="309"/>
        <v>●</v>
      </c>
      <c r="U4477" s="867"/>
      <c r="V4477" s="867"/>
      <c r="W4477" s="867"/>
      <c r="X4477" s="867"/>
      <c r="Y4477" s="867" t="str">
        <f t="shared" si="310"/>
        <v/>
      </c>
      <c r="Z4477" s="867"/>
    </row>
    <row r="4478" spans="1:26" s="187" customFormat="1" ht="15" customHeight="1" outlineLevel="1">
      <c r="A4478" s="315"/>
      <c r="B4478" s="320"/>
      <c r="C4478" s="439"/>
      <c r="D4478" s="343"/>
      <c r="E4478" s="382"/>
      <c r="F4478" s="316" t="s">
        <v>16303</v>
      </c>
      <c r="G4478" s="382"/>
      <c r="H4478" s="382"/>
      <c r="I4478" s="534"/>
      <c r="J4478" s="342"/>
      <c r="K4478" s="864" t="str">
        <f t="shared" si="306"/>
        <v/>
      </c>
      <c r="L4478" s="544" t="s">
        <v>19184</v>
      </c>
      <c r="M4478" s="595" t="s">
        <v>19185</v>
      </c>
      <c r="N4478" s="559"/>
      <c r="O4478" s="595"/>
      <c r="P4478" s="596"/>
      <c r="Q4478" s="867" t="str">
        <f t="shared" ca="1" si="307"/>
        <v/>
      </c>
      <c r="R4478" s="867" t="str">
        <f t="shared" ca="1" si="308"/>
        <v/>
      </c>
      <c r="S4478" s="867" t="str">
        <f>IFERROR(IF(VLOOKUP("*"&amp;TRIM($F4478)&amp;"*",dump!$A:$D,4,FALSE)="","空文字",VLOOKUP("*"&amp;TRIM($F4478)&amp;"*",dump!$A:$D,4,FALSE)),"NA")</f>
        <v>NA</v>
      </c>
      <c r="T4478" s="867" t="str">
        <f t="shared" ca="1" si="309"/>
        <v>●</v>
      </c>
      <c r="U4478" s="867"/>
      <c r="V4478" s="867"/>
      <c r="W4478" s="867"/>
      <c r="X4478" s="867"/>
      <c r="Y4478" s="867" t="str">
        <f t="shared" si="310"/>
        <v/>
      </c>
      <c r="Z4478" s="867"/>
    </row>
    <row r="4479" spans="1:26" s="187" customFormat="1" ht="15" customHeight="1" outlineLevel="1">
      <c r="A4479" s="315"/>
      <c r="B4479" s="320"/>
      <c r="C4479" s="439"/>
      <c r="D4479" s="343"/>
      <c r="E4479" s="382"/>
      <c r="F4479" s="316" t="s">
        <v>16304</v>
      </c>
      <c r="G4479" s="382"/>
      <c r="H4479" s="382"/>
      <c r="I4479" s="534"/>
      <c r="J4479" s="342"/>
      <c r="K4479" s="864" t="str">
        <f t="shared" si="306"/>
        <v/>
      </c>
      <c r="L4479" s="544" t="s">
        <v>19184</v>
      </c>
      <c r="M4479" s="595" t="s">
        <v>19185</v>
      </c>
      <c r="N4479" s="559"/>
      <c r="O4479" s="595"/>
      <c r="P4479" s="596"/>
      <c r="Q4479" s="867" t="str">
        <f t="shared" ca="1" si="307"/>
        <v/>
      </c>
      <c r="R4479" s="867" t="str">
        <f t="shared" ca="1" si="308"/>
        <v/>
      </c>
      <c r="S4479" s="867" t="str">
        <f>IFERROR(IF(VLOOKUP("*"&amp;TRIM($F4479)&amp;"*",dump!$A:$D,4,FALSE)="","空文字",VLOOKUP("*"&amp;TRIM($F4479)&amp;"*",dump!$A:$D,4,FALSE)),"NA")</f>
        <v>NA</v>
      </c>
      <c r="T4479" s="867" t="str">
        <f t="shared" ca="1" si="309"/>
        <v>●</v>
      </c>
      <c r="U4479" s="867"/>
      <c r="V4479" s="867"/>
      <c r="W4479" s="867"/>
      <c r="X4479" s="867"/>
      <c r="Y4479" s="867" t="str">
        <f t="shared" si="310"/>
        <v/>
      </c>
      <c r="Z4479" s="867"/>
    </row>
    <row r="4480" spans="1:26" s="187" customFormat="1" ht="15" customHeight="1" outlineLevel="1">
      <c r="A4480" s="315"/>
      <c r="B4480" s="320"/>
      <c r="C4480" s="439"/>
      <c r="D4480" s="343"/>
      <c r="E4480" s="382"/>
      <c r="F4480" s="316" t="s">
        <v>16305</v>
      </c>
      <c r="G4480" s="382"/>
      <c r="H4480" s="382"/>
      <c r="I4480" s="534"/>
      <c r="J4480" s="342"/>
      <c r="K4480" s="864" t="str">
        <f t="shared" si="306"/>
        <v/>
      </c>
      <c r="L4480" s="544" t="s">
        <v>19184</v>
      </c>
      <c r="M4480" s="595" t="s">
        <v>19185</v>
      </c>
      <c r="N4480" s="559"/>
      <c r="O4480" s="595"/>
      <c r="P4480" s="596"/>
      <c r="Q4480" s="867" t="str">
        <f t="shared" ca="1" si="307"/>
        <v/>
      </c>
      <c r="R4480" s="867" t="str">
        <f t="shared" ca="1" si="308"/>
        <v/>
      </c>
      <c r="S4480" s="867" t="str">
        <f>IFERROR(IF(VLOOKUP("*"&amp;TRIM($F4480)&amp;"*",dump!$A:$D,4,FALSE)="","空文字",VLOOKUP("*"&amp;TRIM($F4480)&amp;"*",dump!$A:$D,4,FALSE)),"NA")</f>
        <v>NA</v>
      </c>
      <c r="T4480" s="867" t="str">
        <f t="shared" ca="1" si="309"/>
        <v>●</v>
      </c>
      <c r="U4480" s="867"/>
      <c r="V4480" s="867"/>
      <c r="W4480" s="867"/>
      <c r="X4480" s="867"/>
      <c r="Y4480" s="867" t="str">
        <f t="shared" si="310"/>
        <v/>
      </c>
      <c r="Z4480" s="867"/>
    </row>
    <row r="4481" spans="1:26" s="379" customFormat="1" ht="60" customHeight="1" outlineLevel="1">
      <c r="A4481" s="378"/>
      <c r="B4481" s="92"/>
      <c r="C4481" s="439"/>
      <c r="D4481" s="343"/>
      <c r="E4481" s="530" t="s">
        <v>10734</v>
      </c>
      <c r="F4481" s="524" t="s">
        <v>6480</v>
      </c>
      <c r="G4481" s="530" t="s">
        <v>10735</v>
      </c>
      <c r="H4481" s="530" t="s">
        <v>418</v>
      </c>
      <c r="I4481" s="526" t="s">
        <v>660</v>
      </c>
      <c r="J4481" s="528" t="s">
        <v>5683</v>
      </c>
      <c r="K4481" s="864" t="str">
        <f t="shared" si="306"/>
        <v/>
      </c>
      <c r="L4481" s="557" t="s">
        <v>3656</v>
      </c>
      <c r="M4481" s="558" t="s">
        <v>3655</v>
      </c>
      <c r="N4481" s="597" t="s">
        <v>18401</v>
      </c>
      <c r="O4481" s="558"/>
      <c r="P4481" s="598"/>
      <c r="Q4481" s="867" t="str">
        <f t="shared" ca="1" si="307"/>
        <v/>
      </c>
      <c r="R4481" s="867" t="str">
        <f t="shared" ca="1" si="308"/>
        <v/>
      </c>
      <c r="S4481" s="867" t="str">
        <f>IFERROR(IF(VLOOKUP("*"&amp;TRIM($F4481)&amp;"*",dump!$A:$D,4,FALSE)="","空文字",VLOOKUP("*"&amp;TRIM($F4481)&amp;"*",dump!$A:$D,4,FALSE)),"NA")</f>
        <v>NA</v>
      </c>
      <c r="T4481" s="867" t="str">
        <f t="shared" ca="1" si="309"/>
        <v>●</v>
      </c>
      <c r="U4481" s="867"/>
      <c r="V4481" s="867"/>
      <c r="W4481" s="867"/>
      <c r="X4481" s="867"/>
      <c r="Y4481" s="867" t="str">
        <f t="shared" si="310"/>
        <v/>
      </c>
      <c r="Z4481" s="867"/>
    </row>
    <row r="4482" spans="1:26" s="325" customFormat="1" ht="15" customHeight="1" outlineLevel="1">
      <c r="A4482" s="321"/>
      <c r="B4482" s="92"/>
      <c r="C4482" s="439"/>
      <c r="D4482" s="343"/>
      <c r="E4482" s="382"/>
      <c r="F4482" s="524" t="s">
        <v>10736</v>
      </c>
      <c r="G4482" s="382"/>
      <c r="H4482" s="382"/>
      <c r="I4482" s="534"/>
      <c r="J4482" s="342"/>
      <c r="K4482" s="864" t="str">
        <f t="shared" si="306"/>
        <v/>
      </c>
      <c r="L4482" s="557" t="s">
        <v>3656</v>
      </c>
      <c r="M4482" s="558" t="s">
        <v>3655</v>
      </c>
      <c r="N4482" s="597"/>
      <c r="O4482" s="558"/>
      <c r="P4482" s="598"/>
      <c r="Q4482" s="867" t="str">
        <f t="shared" ca="1" si="307"/>
        <v/>
      </c>
      <c r="R4482" s="867" t="str">
        <f t="shared" ca="1" si="308"/>
        <v/>
      </c>
      <c r="S4482" s="867" t="str">
        <f>IFERROR(IF(VLOOKUP("*"&amp;TRIM($F4482)&amp;"*",dump!$A:$D,4,FALSE)="","空文字",VLOOKUP("*"&amp;TRIM($F4482)&amp;"*",dump!$A:$D,4,FALSE)),"NA")</f>
        <v>NA</v>
      </c>
      <c r="T4482" s="867" t="str">
        <f t="shared" ca="1" si="309"/>
        <v>●</v>
      </c>
      <c r="U4482" s="867"/>
      <c r="V4482" s="867"/>
      <c r="W4482" s="867"/>
      <c r="X4482" s="867"/>
      <c r="Y4482" s="867" t="str">
        <f t="shared" si="310"/>
        <v/>
      </c>
      <c r="Z4482" s="867"/>
    </row>
    <row r="4483" spans="1:26" s="325" customFormat="1" ht="15" customHeight="1" outlineLevel="1">
      <c r="A4483" s="321"/>
      <c r="B4483" s="320"/>
      <c r="C4483" s="439"/>
      <c r="D4483" s="343"/>
      <c r="E4483" s="382"/>
      <c r="F4483" s="524" t="s">
        <v>10737</v>
      </c>
      <c r="G4483" s="382"/>
      <c r="H4483" s="382"/>
      <c r="I4483" s="534"/>
      <c r="J4483" s="342"/>
      <c r="K4483" s="864" t="str">
        <f t="shared" si="306"/>
        <v/>
      </c>
      <c r="L4483" s="557" t="s">
        <v>3656</v>
      </c>
      <c r="M4483" s="558" t="s">
        <v>3655</v>
      </c>
      <c r="N4483" s="597"/>
      <c r="O4483" s="558"/>
      <c r="P4483" s="598"/>
      <c r="Q4483" s="867" t="str">
        <f t="shared" ca="1" si="307"/>
        <v/>
      </c>
      <c r="R4483" s="867" t="str">
        <f t="shared" ca="1" si="308"/>
        <v/>
      </c>
      <c r="S4483" s="867" t="str">
        <f>IFERROR(IF(VLOOKUP("*"&amp;TRIM($F4483)&amp;"*",dump!$A:$D,4,FALSE)="","空文字",VLOOKUP("*"&amp;TRIM($F4483)&amp;"*",dump!$A:$D,4,FALSE)),"NA")</f>
        <v>NA</v>
      </c>
      <c r="T4483" s="867" t="str">
        <f t="shared" ca="1" si="309"/>
        <v>●</v>
      </c>
      <c r="U4483" s="867"/>
      <c r="V4483" s="867"/>
      <c r="W4483" s="867"/>
      <c r="X4483" s="867"/>
      <c r="Y4483" s="867" t="str">
        <f t="shared" si="310"/>
        <v/>
      </c>
      <c r="Z4483" s="867"/>
    </row>
    <row r="4484" spans="1:26" s="325" customFormat="1" ht="15" customHeight="1" outlineLevel="1">
      <c r="A4484" s="321"/>
      <c r="B4484" s="320"/>
      <c r="C4484" s="439"/>
      <c r="D4484" s="343"/>
      <c r="E4484" s="382"/>
      <c r="F4484" s="524" t="s">
        <v>10738</v>
      </c>
      <c r="G4484" s="382"/>
      <c r="H4484" s="382"/>
      <c r="I4484" s="534"/>
      <c r="J4484" s="342"/>
      <c r="K4484" s="864" t="str">
        <f t="shared" si="306"/>
        <v/>
      </c>
      <c r="L4484" s="557" t="s">
        <v>3656</v>
      </c>
      <c r="M4484" s="558" t="s">
        <v>3655</v>
      </c>
      <c r="N4484" s="597"/>
      <c r="O4484" s="558"/>
      <c r="P4484" s="598"/>
      <c r="Q4484" s="867" t="str">
        <f t="shared" ca="1" si="307"/>
        <v/>
      </c>
      <c r="R4484" s="867" t="str">
        <f t="shared" ca="1" si="308"/>
        <v/>
      </c>
      <c r="S4484" s="867" t="str">
        <f>IFERROR(IF(VLOOKUP("*"&amp;TRIM($F4484)&amp;"*",dump!$A:$D,4,FALSE)="","空文字",VLOOKUP("*"&amp;TRIM($F4484)&amp;"*",dump!$A:$D,4,FALSE)),"NA")</f>
        <v>NA</v>
      </c>
      <c r="T4484" s="867" t="str">
        <f t="shared" ca="1" si="309"/>
        <v>●</v>
      </c>
      <c r="U4484" s="867"/>
      <c r="V4484" s="867"/>
      <c r="W4484" s="867"/>
      <c r="X4484" s="867"/>
      <c r="Y4484" s="867" t="str">
        <f t="shared" si="310"/>
        <v/>
      </c>
      <c r="Z4484" s="867"/>
    </row>
    <row r="4485" spans="1:26" s="325" customFormat="1" ht="15" customHeight="1" outlineLevel="1">
      <c r="A4485" s="321"/>
      <c r="B4485" s="320"/>
      <c r="C4485" s="439"/>
      <c r="D4485" s="343"/>
      <c r="E4485" s="382"/>
      <c r="F4485" s="316" t="s">
        <v>10739</v>
      </c>
      <c r="G4485" s="382"/>
      <c r="H4485" s="382"/>
      <c r="I4485" s="534"/>
      <c r="J4485" s="422"/>
      <c r="K4485" s="865" t="str">
        <f t="shared" si="306"/>
        <v/>
      </c>
      <c r="L4485" s="557" t="s">
        <v>3656</v>
      </c>
      <c r="M4485" s="558" t="s">
        <v>3655</v>
      </c>
      <c r="N4485" s="597"/>
      <c r="O4485" s="558"/>
      <c r="P4485" s="598"/>
      <c r="Q4485" s="867" t="str">
        <f t="shared" ca="1" si="307"/>
        <v/>
      </c>
      <c r="R4485" s="867" t="str">
        <f t="shared" ca="1" si="308"/>
        <v/>
      </c>
      <c r="S4485" s="867" t="str">
        <f>IFERROR(IF(VLOOKUP("*"&amp;TRIM($F4485)&amp;"*",dump!$A:$D,4,FALSE)="","空文字",VLOOKUP("*"&amp;TRIM($F4485)&amp;"*",dump!$A:$D,4,FALSE)),"NA")</f>
        <v>NA</v>
      </c>
      <c r="T4485" s="867" t="str">
        <f t="shared" ca="1" si="309"/>
        <v>●</v>
      </c>
      <c r="U4485" s="867"/>
      <c r="V4485" s="867"/>
      <c r="W4485" s="867"/>
      <c r="X4485" s="867"/>
      <c r="Y4485" s="867" t="str">
        <f t="shared" si="310"/>
        <v/>
      </c>
      <c r="Z4485" s="867"/>
    </row>
    <row r="4486" spans="1:26" s="187" customFormat="1" ht="15" customHeight="1" outlineLevel="1">
      <c r="A4486" s="315"/>
      <c r="B4486" s="320"/>
      <c r="C4486" s="439"/>
      <c r="D4486" s="343"/>
      <c r="E4486" s="382"/>
      <c r="F4486" s="316" t="s">
        <v>15734</v>
      </c>
      <c r="G4486" s="382"/>
      <c r="H4486" s="382"/>
      <c r="I4486" s="534"/>
      <c r="J4486" s="422"/>
      <c r="K4486" s="865" t="str">
        <f t="shared" si="306"/>
        <v/>
      </c>
      <c r="L4486" s="544" t="s">
        <v>19184</v>
      </c>
      <c r="M4486" s="595" t="s">
        <v>19185</v>
      </c>
      <c r="N4486" s="559"/>
      <c r="O4486" s="595"/>
      <c r="P4486" s="596"/>
      <c r="Q4486" s="867" t="str">
        <f t="shared" ca="1" si="307"/>
        <v/>
      </c>
      <c r="R4486" s="867" t="str">
        <f t="shared" ca="1" si="308"/>
        <v/>
      </c>
      <c r="S4486" s="867" t="str">
        <f>IFERROR(IF(VLOOKUP("*"&amp;TRIM($F4486)&amp;"*",dump!$A:$D,4,FALSE)="","空文字",VLOOKUP("*"&amp;TRIM($F4486)&amp;"*",dump!$A:$D,4,FALSE)),"NA")</f>
        <v>NA</v>
      </c>
      <c r="T4486" s="867" t="str">
        <f t="shared" ca="1" si="309"/>
        <v>●</v>
      </c>
      <c r="U4486" s="867"/>
      <c r="V4486" s="867"/>
      <c r="W4486" s="867"/>
      <c r="X4486" s="867"/>
      <c r="Y4486" s="867" t="str">
        <f t="shared" si="310"/>
        <v/>
      </c>
      <c r="Z4486" s="867"/>
    </row>
    <row r="4487" spans="1:26" s="187" customFormat="1" ht="15" customHeight="1" outlineLevel="1">
      <c r="A4487" s="315"/>
      <c r="B4487" s="320"/>
      <c r="C4487" s="439"/>
      <c r="D4487" s="343"/>
      <c r="E4487" s="382"/>
      <c r="F4487" s="316" t="s">
        <v>16306</v>
      </c>
      <c r="G4487" s="382"/>
      <c r="H4487" s="382"/>
      <c r="I4487" s="534"/>
      <c r="J4487" s="342"/>
      <c r="K4487" s="864" t="str">
        <f t="shared" si="306"/>
        <v/>
      </c>
      <c r="L4487" s="544" t="s">
        <v>19184</v>
      </c>
      <c r="M4487" s="595" t="s">
        <v>19185</v>
      </c>
      <c r="N4487" s="559"/>
      <c r="O4487" s="595"/>
      <c r="P4487" s="596"/>
      <c r="Q4487" s="867" t="str">
        <f t="shared" ca="1" si="307"/>
        <v/>
      </c>
      <c r="R4487" s="867" t="str">
        <f t="shared" ca="1" si="308"/>
        <v/>
      </c>
      <c r="S4487" s="867" t="str">
        <f>IFERROR(IF(VLOOKUP("*"&amp;TRIM($F4487)&amp;"*",dump!$A:$D,4,FALSE)="","空文字",VLOOKUP("*"&amp;TRIM($F4487)&amp;"*",dump!$A:$D,4,FALSE)),"NA")</f>
        <v>NA</v>
      </c>
      <c r="T4487" s="867" t="str">
        <f t="shared" ca="1" si="309"/>
        <v>●</v>
      </c>
      <c r="U4487" s="867"/>
      <c r="V4487" s="867"/>
      <c r="W4487" s="867"/>
      <c r="X4487" s="867"/>
      <c r="Y4487" s="867" t="str">
        <f t="shared" si="310"/>
        <v/>
      </c>
      <c r="Z4487" s="867"/>
    </row>
    <row r="4488" spans="1:26" s="187" customFormat="1" ht="15" customHeight="1" outlineLevel="1">
      <c r="A4488" s="315"/>
      <c r="B4488" s="320"/>
      <c r="C4488" s="439"/>
      <c r="D4488" s="343"/>
      <c r="E4488" s="382"/>
      <c r="F4488" s="316" t="s">
        <v>16307</v>
      </c>
      <c r="G4488" s="382"/>
      <c r="H4488" s="382"/>
      <c r="I4488" s="534"/>
      <c r="J4488" s="342"/>
      <c r="K4488" s="864" t="str">
        <f t="shared" si="306"/>
        <v/>
      </c>
      <c r="L4488" s="544" t="s">
        <v>19184</v>
      </c>
      <c r="M4488" s="595" t="s">
        <v>19185</v>
      </c>
      <c r="N4488" s="559"/>
      <c r="O4488" s="595"/>
      <c r="P4488" s="596"/>
      <c r="Q4488" s="867" t="str">
        <f t="shared" ca="1" si="307"/>
        <v/>
      </c>
      <c r="R4488" s="867" t="str">
        <f t="shared" ca="1" si="308"/>
        <v/>
      </c>
      <c r="S4488" s="867" t="str">
        <f>IFERROR(IF(VLOOKUP("*"&amp;TRIM($F4488)&amp;"*",dump!$A:$D,4,FALSE)="","空文字",VLOOKUP("*"&amp;TRIM($F4488)&amp;"*",dump!$A:$D,4,FALSE)),"NA")</f>
        <v>NA</v>
      </c>
      <c r="T4488" s="867" t="str">
        <f t="shared" ca="1" si="309"/>
        <v>●</v>
      </c>
      <c r="U4488" s="867"/>
      <c r="V4488" s="867"/>
      <c r="W4488" s="867"/>
      <c r="X4488" s="867"/>
      <c r="Y4488" s="867" t="str">
        <f t="shared" si="310"/>
        <v/>
      </c>
      <c r="Z4488" s="867"/>
    </row>
    <row r="4489" spans="1:26" s="187" customFormat="1" ht="15" customHeight="1" outlineLevel="1">
      <c r="A4489" s="315"/>
      <c r="B4489" s="320"/>
      <c r="C4489" s="439"/>
      <c r="D4489" s="343"/>
      <c r="E4489" s="382"/>
      <c r="F4489" s="316" t="s">
        <v>16308</v>
      </c>
      <c r="G4489" s="382"/>
      <c r="H4489" s="382"/>
      <c r="I4489" s="534"/>
      <c r="J4489" s="342"/>
      <c r="K4489" s="864" t="str">
        <f t="shared" si="306"/>
        <v/>
      </c>
      <c r="L4489" s="544" t="s">
        <v>19184</v>
      </c>
      <c r="M4489" s="595" t="s">
        <v>19185</v>
      </c>
      <c r="N4489" s="559"/>
      <c r="O4489" s="595"/>
      <c r="P4489" s="596"/>
      <c r="Q4489" s="867" t="str">
        <f t="shared" ca="1" si="307"/>
        <v/>
      </c>
      <c r="R4489" s="867" t="str">
        <f t="shared" ca="1" si="308"/>
        <v/>
      </c>
      <c r="S4489" s="867" t="str">
        <f>IFERROR(IF(VLOOKUP("*"&amp;TRIM($F4489)&amp;"*",dump!$A:$D,4,FALSE)="","空文字",VLOOKUP("*"&amp;TRIM($F4489)&amp;"*",dump!$A:$D,4,FALSE)),"NA")</f>
        <v>NA</v>
      </c>
      <c r="T4489" s="867" t="str">
        <f t="shared" ca="1" si="309"/>
        <v>●</v>
      </c>
      <c r="U4489" s="867"/>
      <c r="V4489" s="867"/>
      <c r="W4489" s="867"/>
      <c r="X4489" s="867"/>
      <c r="Y4489" s="867" t="str">
        <f t="shared" si="310"/>
        <v/>
      </c>
      <c r="Z4489" s="867"/>
    </row>
    <row r="4490" spans="1:26" s="379" customFormat="1" ht="60" customHeight="1" outlineLevel="1">
      <c r="A4490" s="378"/>
      <c r="B4490" s="92"/>
      <c r="C4490" s="439"/>
      <c r="D4490" s="343"/>
      <c r="E4490" s="530" t="s">
        <v>10740</v>
      </c>
      <c r="F4490" s="524" t="s">
        <v>6481</v>
      </c>
      <c r="G4490" s="530" t="s">
        <v>10741</v>
      </c>
      <c r="H4490" s="530" t="s">
        <v>418</v>
      </c>
      <c r="I4490" s="526" t="s">
        <v>660</v>
      </c>
      <c r="J4490" s="528" t="s">
        <v>5683</v>
      </c>
      <c r="K4490" s="864" t="str">
        <f t="shared" si="306"/>
        <v/>
      </c>
      <c r="L4490" s="557" t="s">
        <v>3656</v>
      </c>
      <c r="M4490" s="558" t="s">
        <v>3655</v>
      </c>
      <c r="N4490" s="597" t="s">
        <v>18402</v>
      </c>
      <c r="O4490" s="558"/>
      <c r="P4490" s="598"/>
      <c r="Q4490" s="867" t="str">
        <f t="shared" ca="1" si="307"/>
        <v/>
      </c>
      <c r="R4490" s="867" t="str">
        <f t="shared" ca="1" si="308"/>
        <v/>
      </c>
      <c r="S4490" s="867" t="str">
        <f>IFERROR(IF(VLOOKUP("*"&amp;TRIM($F4490)&amp;"*",dump!$A:$D,4,FALSE)="","空文字",VLOOKUP("*"&amp;TRIM($F4490)&amp;"*",dump!$A:$D,4,FALSE)),"NA")</f>
        <v>NA</v>
      </c>
      <c r="T4490" s="867" t="str">
        <f t="shared" ca="1" si="309"/>
        <v>●</v>
      </c>
      <c r="U4490" s="867"/>
      <c r="V4490" s="867"/>
      <c r="W4490" s="867"/>
      <c r="X4490" s="867"/>
      <c r="Y4490" s="867" t="str">
        <f t="shared" si="310"/>
        <v/>
      </c>
      <c r="Z4490" s="867"/>
    </row>
    <row r="4491" spans="1:26" s="325" customFormat="1" ht="15" customHeight="1" outlineLevel="1">
      <c r="A4491" s="321"/>
      <c r="B4491" s="92"/>
      <c r="C4491" s="439"/>
      <c r="D4491" s="343"/>
      <c r="E4491" s="382"/>
      <c r="F4491" s="524" t="s">
        <v>10742</v>
      </c>
      <c r="G4491" s="382"/>
      <c r="H4491" s="382"/>
      <c r="I4491" s="534"/>
      <c r="J4491" s="342"/>
      <c r="K4491" s="864" t="str">
        <f t="shared" si="306"/>
        <v/>
      </c>
      <c r="L4491" s="557" t="s">
        <v>3656</v>
      </c>
      <c r="M4491" s="558" t="s">
        <v>3655</v>
      </c>
      <c r="N4491" s="597"/>
      <c r="O4491" s="558"/>
      <c r="P4491" s="598"/>
      <c r="Q4491" s="867" t="str">
        <f t="shared" ca="1" si="307"/>
        <v/>
      </c>
      <c r="R4491" s="867" t="str">
        <f t="shared" ca="1" si="308"/>
        <v/>
      </c>
      <c r="S4491" s="867" t="str">
        <f>IFERROR(IF(VLOOKUP("*"&amp;TRIM($F4491)&amp;"*",dump!$A:$D,4,FALSE)="","空文字",VLOOKUP("*"&amp;TRIM($F4491)&amp;"*",dump!$A:$D,4,FALSE)),"NA")</f>
        <v>NA</v>
      </c>
      <c r="T4491" s="867" t="str">
        <f t="shared" ca="1" si="309"/>
        <v>●</v>
      </c>
      <c r="U4491" s="867"/>
      <c r="V4491" s="867"/>
      <c r="W4491" s="867"/>
      <c r="X4491" s="867"/>
      <c r="Y4491" s="867" t="str">
        <f t="shared" si="310"/>
        <v/>
      </c>
      <c r="Z4491" s="867"/>
    </row>
    <row r="4492" spans="1:26" s="325" customFormat="1" ht="15" customHeight="1" outlineLevel="1">
      <c r="A4492" s="321"/>
      <c r="B4492" s="320"/>
      <c r="C4492" s="439"/>
      <c r="D4492" s="343"/>
      <c r="E4492" s="382"/>
      <c r="F4492" s="524" t="s">
        <v>10743</v>
      </c>
      <c r="G4492" s="382"/>
      <c r="H4492" s="382"/>
      <c r="I4492" s="534"/>
      <c r="J4492" s="342"/>
      <c r="K4492" s="864" t="str">
        <f t="shared" si="306"/>
        <v/>
      </c>
      <c r="L4492" s="557" t="s">
        <v>3656</v>
      </c>
      <c r="M4492" s="558" t="s">
        <v>3655</v>
      </c>
      <c r="N4492" s="597"/>
      <c r="O4492" s="558"/>
      <c r="P4492" s="598"/>
      <c r="Q4492" s="867" t="str">
        <f t="shared" ca="1" si="307"/>
        <v/>
      </c>
      <c r="R4492" s="867" t="str">
        <f t="shared" ca="1" si="308"/>
        <v/>
      </c>
      <c r="S4492" s="867" t="str">
        <f>IFERROR(IF(VLOOKUP("*"&amp;TRIM($F4492)&amp;"*",dump!$A:$D,4,FALSE)="","空文字",VLOOKUP("*"&amp;TRIM($F4492)&amp;"*",dump!$A:$D,4,FALSE)),"NA")</f>
        <v>NA</v>
      </c>
      <c r="T4492" s="867" t="str">
        <f t="shared" ca="1" si="309"/>
        <v>●</v>
      </c>
      <c r="U4492" s="867"/>
      <c r="V4492" s="867"/>
      <c r="W4492" s="867"/>
      <c r="X4492" s="867"/>
      <c r="Y4492" s="867" t="str">
        <f t="shared" si="310"/>
        <v/>
      </c>
      <c r="Z4492" s="867"/>
    </row>
    <row r="4493" spans="1:26" s="325" customFormat="1" ht="15" customHeight="1" outlineLevel="1">
      <c r="A4493" s="321"/>
      <c r="B4493" s="320"/>
      <c r="C4493" s="439"/>
      <c r="D4493" s="343"/>
      <c r="E4493" s="382"/>
      <c r="F4493" s="524" t="s">
        <v>10744</v>
      </c>
      <c r="G4493" s="382"/>
      <c r="H4493" s="382"/>
      <c r="I4493" s="534"/>
      <c r="J4493" s="342"/>
      <c r="K4493" s="864" t="str">
        <f t="shared" ref="K4493:K4556" si="311">IF(AND(M4493="", O4493="", N4493&lt;&gt;""), "○", "")</f>
        <v/>
      </c>
      <c r="L4493" s="557" t="s">
        <v>3656</v>
      </c>
      <c r="M4493" s="558" t="s">
        <v>3655</v>
      </c>
      <c r="N4493" s="597"/>
      <c r="O4493" s="558"/>
      <c r="P4493" s="598"/>
      <c r="Q4493" s="867" t="str">
        <f t="shared" ref="Q4493:Q4556" ca="1" si="312">IF(P4493="","",IF(P4493="←",IF(OFFSET($J4493,0,MATCH(MID(M4493,1,FIND("の",M4493,1)-1), $L$11:$BA$11,0)+4,1,1)="","",OFFSET($L4493,0,MATCH(MID(M4493,1,FIND("の",M4493,1)-1), $L$11:$BA$11,0)+4,1,1)),P4493))</f>
        <v/>
      </c>
      <c r="R4493" s="867" t="str">
        <f t="shared" ref="R4493:R4556" ca="1" si="313">IF(COUNTIF(Q4493,"*(*"),MID(Q4493,FIND("(",Q4493,1)+1,FIND(")",Q4493,1)-FIND("(",Q4493,1)-1),IF(COUNTIF(Q4493,"*""*"),MID(Q4493,FIND("""",Q4493,1)+1,LEN(Q4493)-2),IF(COUNTIF(Q4493,"*：*"),RIGHT(Q4493,LEN(Q4493)-(FIND("：",Q4493))),Q4493)))</f>
        <v/>
      </c>
      <c r="S4493" s="867" t="str">
        <f>IFERROR(IF(VLOOKUP("*"&amp;TRIM($F4493)&amp;"*",dump!$A:$D,4,FALSE)="","空文字",VLOOKUP("*"&amp;TRIM($F4493)&amp;"*",dump!$A:$D,4,FALSE)),"NA")</f>
        <v>NA</v>
      </c>
      <c r="T4493" s="867" t="str">
        <f t="shared" ref="T4493:T4556" ca="1" si="314">IF($K4493&lt;&gt;"",IF($E4493&lt;&gt;"","■",""),IF(AND(R4493="",S4493="NA"),"●", IF(EXACT(R4493,S4493),"●","×")))</f>
        <v>●</v>
      </c>
      <c r="U4493" s="867"/>
      <c r="V4493" s="867"/>
      <c r="W4493" s="867"/>
      <c r="X4493" s="867"/>
      <c r="Y4493" s="867" t="str">
        <f t="shared" ref="Y4493:Y4556" si="315">IF(U4493="●","●","")</f>
        <v/>
      </c>
      <c r="Z4493" s="867"/>
    </row>
    <row r="4494" spans="1:26" s="325" customFormat="1" ht="15" customHeight="1" outlineLevel="1">
      <c r="A4494" s="321"/>
      <c r="B4494" s="320"/>
      <c r="C4494" s="439"/>
      <c r="D4494" s="343"/>
      <c r="E4494" s="382"/>
      <c r="F4494" s="316" t="s">
        <v>10745</v>
      </c>
      <c r="G4494" s="382"/>
      <c r="H4494" s="382"/>
      <c r="I4494" s="534"/>
      <c r="J4494" s="422"/>
      <c r="K4494" s="865" t="str">
        <f t="shared" si="311"/>
        <v/>
      </c>
      <c r="L4494" s="557" t="s">
        <v>3656</v>
      </c>
      <c r="M4494" s="558" t="s">
        <v>3655</v>
      </c>
      <c r="N4494" s="597"/>
      <c r="O4494" s="558"/>
      <c r="P4494" s="598"/>
      <c r="Q4494" s="867" t="str">
        <f t="shared" ca="1" si="312"/>
        <v/>
      </c>
      <c r="R4494" s="867" t="str">
        <f t="shared" ca="1" si="313"/>
        <v/>
      </c>
      <c r="S4494" s="867" t="str">
        <f>IFERROR(IF(VLOOKUP("*"&amp;TRIM($F4494)&amp;"*",dump!$A:$D,4,FALSE)="","空文字",VLOOKUP("*"&amp;TRIM($F4494)&amp;"*",dump!$A:$D,4,FALSE)),"NA")</f>
        <v>NA</v>
      </c>
      <c r="T4494" s="867" t="str">
        <f t="shared" ca="1" si="314"/>
        <v>●</v>
      </c>
      <c r="U4494" s="867"/>
      <c r="V4494" s="867"/>
      <c r="W4494" s="867"/>
      <c r="X4494" s="867"/>
      <c r="Y4494" s="867" t="str">
        <f t="shared" si="315"/>
        <v/>
      </c>
      <c r="Z4494" s="867"/>
    </row>
    <row r="4495" spans="1:26" s="187" customFormat="1" ht="15" customHeight="1" outlineLevel="1">
      <c r="A4495" s="315"/>
      <c r="B4495" s="320"/>
      <c r="C4495" s="439"/>
      <c r="D4495" s="343"/>
      <c r="E4495" s="382"/>
      <c r="F4495" s="316" t="s">
        <v>15735</v>
      </c>
      <c r="G4495" s="382"/>
      <c r="H4495" s="382"/>
      <c r="I4495" s="534"/>
      <c r="J4495" s="422"/>
      <c r="K4495" s="865" t="str">
        <f t="shared" si="311"/>
        <v/>
      </c>
      <c r="L4495" s="544" t="s">
        <v>19184</v>
      </c>
      <c r="M4495" s="595" t="s">
        <v>19185</v>
      </c>
      <c r="N4495" s="559"/>
      <c r="O4495" s="595"/>
      <c r="P4495" s="596"/>
      <c r="Q4495" s="867" t="str">
        <f t="shared" ca="1" si="312"/>
        <v/>
      </c>
      <c r="R4495" s="867" t="str">
        <f t="shared" ca="1" si="313"/>
        <v/>
      </c>
      <c r="S4495" s="867" t="str">
        <f>IFERROR(IF(VLOOKUP("*"&amp;TRIM($F4495)&amp;"*",dump!$A:$D,4,FALSE)="","空文字",VLOOKUP("*"&amp;TRIM($F4495)&amp;"*",dump!$A:$D,4,FALSE)),"NA")</f>
        <v>NA</v>
      </c>
      <c r="T4495" s="867" t="str">
        <f t="shared" ca="1" si="314"/>
        <v>●</v>
      </c>
      <c r="U4495" s="867"/>
      <c r="V4495" s="867"/>
      <c r="W4495" s="867"/>
      <c r="X4495" s="867"/>
      <c r="Y4495" s="867" t="str">
        <f t="shared" si="315"/>
        <v/>
      </c>
      <c r="Z4495" s="867"/>
    </row>
    <row r="4496" spans="1:26" s="187" customFormat="1" ht="15" customHeight="1" outlineLevel="1">
      <c r="A4496" s="315"/>
      <c r="B4496" s="320"/>
      <c r="C4496" s="439"/>
      <c r="D4496" s="343"/>
      <c r="E4496" s="382"/>
      <c r="F4496" s="316" t="s">
        <v>16309</v>
      </c>
      <c r="G4496" s="382"/>
      <c r="H4496" s="382"/>
      <c r="I4496" s="534"/>
      <c r="J4496" s="342"/>
      <c r="K4496" s="864" t="str">
        <f t="shared" si="311"/>
        <v/>
      </c>
      <c r="L4496" s="544" t="s">
        <v>19184</v>
      </c>
      <c r="M4496" s="595" t="s">
        <v>19185</v>
      </c>
      <c r="N4496" s="559"/>
      <c r="O4496" s="595"/>
      <c r="P4496" s="596"/>
      <c r="Q4496" s="867" t="str">
        <f t="shared" ca="1" si="312"/>
        <v/>
      </c>
      <c r="R4496" s="867" t="str">
        <f t="shared" ca="1" si="313"/>
        <v/>
      </c>
      <c r="S4496" s="867" t="str">
        <f>IFERROR(IF(VLOOKUP("*"&amp;TRIM($F4496)&amp;"*",dump!$A:$D,4,FALSE)="","空文字",VLOOKUP("*"&amp;TRIM($F4496)&amp;"*",dump!$A:$D,4,FALSE)),"NA")</f>
        <v>NA</v>
      </c>
      <c r="T4496" s="867" t="str">
        <f t="shared" ca="1" si="314"/>
        <v>●</v>
      </c>
      <c r="U4496" s="867"/>
      <c r="V4496" s="867"/>
      <c r="W4496" s="867"/>
      <c r="X4496" s="867"/>
      <c r="Y4496" s="867" t="str">
        <f t="shared" si="315"/>
        <v/>
      </c>
      <c r="Z4496" s="867"/>
    </row>
    <row r="4497" spans="1:26" s="187" customFormat="1" ht="15" customHeight="1" outlineLevel="1">
      <c r="A4497" s="315"/>
      <c r="B4497" s="320"/>
      <c r="C4497" s="439"/>
      <c r="D4497" s="343"/>
      <c r="E4497" s="382"/>
      <c r="F4497" s="316" t="s">
        <v>16310</v>
      </c>
      <c r="G4497" s="382"/>
      <c r="H4497" s="382"/>
      <c r="I4497" s="534"/>
      <c r="J4497" s="342"/>
      <c r="K4497" s="864" t="str">
        <f t="shared" si="311"/>
        <v/>
      </c>
      <c r="L4497" s="544" t="s">
        <v>19184</v>
      </c>
      <c r="M4497" s="595" t="s">
        <v>19185</v>
      </c>
      <c r="N4497" s="559"/>
      <c r="O4497" s="595"/>
      <c r="P4497" s="596"/>
      <c r="Q4497" s="867" t="str">
        <f t="shared" ca="1" si="312"/>
        <v/>
      </c>
      <c r="R4497" s="867" t="str">
        <f t="shared" ca="1" si="313"/>
        <v/>
      </c>
      <c r="S4497" s="867" t="str">
        <f>IFERROR(IF(VLOOKUP("*"&amp;TRIM($F4497)&amp;"*",dump!$A:$D,4,FALSE)="","空文字",VLOOKUP("*"&amp;TRIM($F4497)&amp;"*",dump!$A:$D,4,FALSE)),"NA")</f>
        <v>NA</v>
      </c>
      <c r="T4497" s="867" t="str">
        <f t="shared" ca="1" si="314"/>
        <v>●</v>
      </c>
      <c r="U4497" s="867"/>
      <c r="V4497" s="867"/>
      <c r="W4497" s="867"/>
      <c r="X4497" s="867"/>
      <c r="Y4497" s="867" t="str">
        <f t="shared" si="315"/>
        <v/>
      </c>
      <c r="Z4497" s="867"/>
    </row>
    <row r="4498" spans="1:26" s="187" customFormat="1" ht="15" customHeight="1" outlineLevel="1">
      <c r="A4498" s="315"/>
      <c r="B4498" s="320"/>
      <c r="C4498" s="439"/>
      <c r="D4498" s="343"/>
      <c r="E4498" s="382"/>
      <c r="F4498" s="316" t="s">
        <v>16311</v>
      </c>
      <c r="G4498" s="382"/>
      <c r="H4498" s="382"/>
      <c r="I4498" s="534"/>
      <c r="J4498" s="342"/>
      <c r="K4498" s="864" t="str">
        <f t="shared" si="311"/>
        <v/>
      </c>
      <c r="L4498" s="544" t="s">
        <v>19184</v>
      </c>
      <c r="M4498" s="595" t="s">
        <v>19185</v>
      </c>
      <c r="N4498" s="559"/>
      <c r="O4498" s="595"/>
      <c r="P4498" s="596"/>
      <c r="Q4498" s="867" t="str">
        <f t="shared" ca="1" si="312"/>
        <v/>
      </c>
      <c r="R4498" s="867" t="str">
        <f t="shared" ca="1" si="313"/>
        <v/>
      </c>
      <c r="S4498" s="867" t="str">
        <f>IFERROR(IF(VLOOKUP("*"&amp;TRIM($F4498)&amp;"*",dump!$A:$D,4,FALSE)="","空文字",VLOOKUP("*"&amp;TRIM($F4498)&amp;"*",dump!$A:$D,4,FALSE)),"NA")</f>
        <v>NA</v>
      </c>
      <c r="T4498" s="867" t="str">
        <f t="shared" ca="1" si="314"/>
        <v>●</v>
      </c>
      <c r="U4498" s="867"/>
      <c r="V4498" s="867"/>
      <c r="W4498" s="867"/>
      <c r="X4498" s="867"/>
      <c r="Y4498" s="867" t="str">
        <f t="shared" si="315"/>
        <v/>
      </c>
      <c r="Z4498" s="867"/>
    </row>
    <row r="4499" spans="1:26" s="379" customFormat="1" ht="60" customHeight="1" outlineLevel="1">
      <c r="A4499" s="378"/>
      <c r="B4499" s="320"/>
      <c r="C4499" s="439"/>
      <c r="D4499" s="343"/>
      <c r="E4499" s="530" t="s">
        <v>10746</v>
      </c>
      <c r="F4499" s="524" t="s">
        <v>6482</v>
      </c>
      <c r="G4499" s="530" t="s">
        <v>10747</v>
      </c>
      <c r="H4499" s="530" t="s">
        <v>418</v>
      </c>
      <c r="I4499" s="526" t="s">
        <v>660</v>
      </c>
      <c r="J4499" s="528" t="s">
        <v>5683</v>
      </c>
      <c r="K4499" s="864" t="str">
        <f t="shared" si="311"/>
        <v/>
      </c>
      <c r="L4499" s="557" t="s">
        <v>3656</v>
      </c>
      <c r="M4499" s="558" t="s">
        <v>3655</v>
      </c>
      <c r="N4499" s="597" t="s">
        <v>19990</v>
      </c>
      <c r="O4499" s="558"/>
      <c r="P4499" s="598"/>
      <c r="Q4499" s="867" t="str">
        <f t="shared" ca="1" si="312"/>
        <v/>
      </c>
      <c r="R4499" s="867" t="str">
        <f t="shared" ca="1" si="313"/>
        <v/>
      </c>
      <c r="S4499" s="867" t="str">
        <f>IFERROR(IF(VLOOKUP("*"&amp;TRIM($F4499)&amp;"*",dump!$A:$D,4,FALSE)="","空文字",VLOOKUP("*"&amp;TRIM($F4499)&amp;"*",dump!$A:$D,4,FALSE)),"NA")</f>
        <v>NA</v>
      </c>
      <c r="T4499" s="867" t="str">
        <f t="shared" ca="1" si="314"/>
        <v>●</v>
      </c>
      <c r="U4499" s="867"/>
      <c r="V4499" s="867"/>
      <c r="W4499" s="867"/>
      <c r="X4499" s="867"/>
      <c r="Y4499" s="867" t="str">
        <f t="shared" si="315"/>
        <v/>
      </c>
      <c r="Z4499" s="867"/>
    </row>
    <row r="4500" spans="1:26" s="325" customFormat="1" ht="15" customHeight="1" outlineLevel="1">
      <c r="A4500" s="321"/>
      <c r="B4500" s="320"/>
      <c r="C4500" s="439"/>
      <c r="D4500" s="343"/>
      <c r="E4500" s="382"/>
      <c r="F4500" s="524" t="s">
        <v>10748</v>
      </c>
      <c r="G4500" s="382"/>
      <c r="H4500" s="382"/>
      <c r="I4500" s="534"/>
      <c r="J4500" s="342"/>
      <c r="K4500" s="864" t="str">
        <f t="shared" si="311"/>
        <v/>
      </c>
      <c r="L4500" s="557" t="s">
        <v>3656</v>
      </c>
      <c r="M4500" s="558" t="s">
        <v>3655</v>
      </c>
      <c r="N4500" s="597"/>
      <c r="O4500" s="558"/>
      <c r="P4500" s="598"/>
      <c r="Q4500" s="867" t="str">
        <f t="shared" ca="1" si="312"/>
        <v/>
      </c>
      <c r="R4500" s="867" t="str">
        <f t="shared" ca="1" si="313"/>
        <v/>
      </c>
      <c r="S4500" s="867" t="str">
        <f>IFERROR(IF(VLOOKUP("*"&amp;TRIM($F4500)&amp;"*",dump!$A:$D,4,FALSE)="","空文字",VLOOKUP("*"&amp;TRIM($F4500)&amp;"*",dump!$A:$D,4,FALSE)),"NA")</f>
        <v>NA</v>
      </c>
      <c r="T4500" s="867" t="str">
        <f t="shared" ca="1" si="314"/>
        <v>●</v>
      </c>
      <c r="U4500" s="867"/>
      <c r="V4500" s="867"/>
      <c r="W4500" s="867"/>
      <c r="X4500" s="867"/>
      <c r="Y4500" s="867" t="str">
        <f t="shared" si="315"/>
        <v/>
      </c>
      <c r="Z4500" s="867"/>
    </row>
    <row r="4501" spans="1:26" s="325" customFormat="1" ht="15" customHeight="1" outlineLevel="1">
      <c r="A4501" s="321"/>
      <c r="B4501" s="320"/>
      <c r="C4501" s="439"/>
      <c r="D4501" s="343"/>
      <c r="E4501" s="382"/>
      <c r="F4501" s="524" t="s">
        <v>10749</v>
      </c>
      <c r="G4501" s="382"/>
      <c r="H4501" s="382"/>
      <c r="I4501" s="534"/>
      <c r="J4501" s="342"/>
      <c r="K4501" s="864" t="str">
        <f t="shared" si="311"/>
        <v/>
      </c>
      <c r="L4501" s="557" t="s">
        <v>3656</v>
      </c>
      <c r="M4501" s="558" t="s">
        <v>3655</v>
      </c>
      <c r="N4501" s="597"/>
      <c r="O4501" s="558"/>
      <c r="P4501" s="598"/>
      <c r="Q4501" s="867" t="str">
        <f t="shared" ca="1" si="312"/>
        <v/>
      </c>
      <c r="R4501" s="867" t="str">
        <f t="shared" ca="1" si="313"/>
        <v/>
      </c>
      <c r="S4501" s="867" t="str">
        <f>IFERROR(IF(VLOOKUP("*"&amp;TRIM($F4501)&amp;"*",dump!$A:$D,4,FALSE)="","空文字",VLOOKUP("*"&amp;TRIM($F4501)&amp;"*",dump!$A:$D,4,FALSE)),"NA")</f>
        <v>NA</v>
      </c>
      <c r="T4501" s="867" t="str">
        <f t="shared" ca="1" si="314"/>
        <v>●</v>
      </c>
      <c r="U4501" s="867"/>
      <c r="V4501" s="867"/>
      <c r="W4501" s="867"/>
      <c r="X4501" s="867"/>
      <c r="Y4501" s="867" t="str">
        <f t="shared" si="315"/>
        <v/>
      </c>
      <c r="Z4501" s="867"/>
    </row>
    <row r="4502" spans="1:26" s="325" customFormat="1" ht="15" customHeight="1" outlineLevel="1">
      <c r="A4502" s="321"/>
      <c r="B4502" s="320"/>
      <c r="C4502" s="439"/>
      <c r="D4502" s="343"/>
      <c r="E4502" s="382"/>
      <c r="F4502" s="524" t="s">
        <v>10750</v>
      </c>
      <c r="G4502" s="382"/>
      <c r="H4502" s="382"/>
      <c r="I4502" s="534"/>
      <c r="J4502" s="342"/>
      <c r="K4502" s="864" t="str">
        <f t="shared" si="311"/>
        <v/>
      </c>
      <c r="L4502" s="557" t="s">
        <v>3656</v>
      </c>
      <c r="M4502" s="558" t="s">
        <v>3655</v>
      </c>
      <c r="N4502" s="597"/>
      <c r="O4502" s="558"/>
      <c r="P4502" s="598"/>
      <c r="Q4502" s="867" t="str">
        <f t="shared" ca="1" si="312"/>
        <v/>
      </c>
      <c r="R4502" s="867" t="str">
        <f t="shared" ca="1" si="313"/>
        <v/>
      </c>
      <c r="S4502" s="867" t="str">
        <f>IFERROR(IF(VLOOKUP("*"&amp;TRIM($F4502)&amp;"*",dump!$A:$D,4,FALSE)="","空文字",VLOOKUP("*"&amp;TRIM($F4502)&amp;"*",dump!$A:$D,4,FALSE)),"NA")</f>
        <v>NA</v>
      </c>
      <c r="T4502" s="867" t="str">
        <f t="shared" ca="1" si="314"/>
        <v>●</v>
      </c>
      <c r="U4502" s="867"/>
      <c r="V4502" s="867"/>
      <c r="W4502" s="867"/>
      <c r="X4502" s="867"/>
      <c r="Y4502" s="867" t="str">
        <f t="shared" si="315"/>
        <v/>
      </c>
      <c r="Z4502" s="867"/>
    </row>
    <row r="4503" spans="1:26" s="325" customFormat="1" ht="15" customHeight="1" outlineLevel="1">
      <c r="A4503" s="321"/>
      <c r="B4503" s="320"/>
      <c r="C4503" s="439"/>
      <c r="D4503" s="343"/>
      <c r="E4503" s="382"/>
      <c r="F4503" s="316" t="s">
        <v>10751</v>
      </c>
      <c r="G4503" s="382"/>
      <c r="H4503" s="382"/>
      <c r="I4503" s="534"/>
      <c r="J4503" s="422"/>
      <c r="K4503" s="865" t="str">
        <f t="shared" si="311"/>
        <v/>
      </c>
      <c r="L4503" s="557" t="s">
        <v>3656</v>
      </c>
      <c r="M4503" s="558" t="s">
        <v>3655</v>
      </c>
      <c r="N4503" s="597"/>
      <c r="O4503" s="558"/>
      <c r="P4503" s="598"/>
      <c r="Q4503" s="867" t="str">
        <f t="shared" ca="1" si="312"/>
        <v/>
      </c>
      <c r="R4503" s="867" t="str">
        <f t="shared" ca="1" si="313"/>
        <v/>
      </c>
      <c r="S4503" s="867" t="str">
        <f>IFERROR(IF(VLOOKUP("*"&amp;TRIM($F4503)&amp;"*",dump!$A:$D,4,FALSE)="","空文字",VLOOKUP("*"&amp;TRIM($F4503)&amp;"*",dump!$A:$D,4,FALSE)),"NA")</f>
        <v>NA</v>
      </c>
      <c r="T4503" s="867" t="str">
        <f t="shared" ca="1" si="314"/>
        <v>●</v>
      </c>
      <c r="U4503" s="867"/>
      <c r="V4503" s="867"/>
      <c r="W4503" s="867"/>
      <c r="X4503" s="867"/>
      <c r="Y4503" s="867" t="str">
        <f t="shared" si="315"/>
        <v/>
      </c>
      <c r="Z4503" s="867"/>
    </row>
    <row r="4504" spans="1:26" s="187" customFormat="1" ht="15" customHeight="1" outlineLevel="1">
      <c r="A4504" s="315"/>
      <c r="B4504" s="320"/>
      <c r="C4504" s="439"/>
      <c r="D4504" s="343"/>
      <c r="E4504" s="382"/>
      <c r="F4504" s="316" t="s">
        <v>15736</v>
      </c>
      <c r="G4504" s="382"/>
      <c r="H4504" s="382"/>
      <c r="I4504" s="534"/>
      <c r="J4504" s="422"/>
      <c r="K4504" s="865" t="str">
        <f t="shared" si="311"/>
        <v/>
      </c>
      <c r="L4504" s="544" t="s">
        <v>19184</v>
      </c>
      <c r="M4504" s="595" t="s">
        <v>19185</v>
      </c>
      <c r="N4504" s="559"/>
      <c r="O4504" s="595"/>
      <c r="P4504" s="596"/>
      <c r="Q4504" s="867" t="str">
        <f t="shared" ca="1" si="312"/>
        <v/>
      </c>
      <c r="R4504" s="867" t="str">
        <f t="shared" ca="1" si="313"/>
        <v/>
      </c>
      <c r="S4504" s="867" t="str">
        <f>IFERROR(IF(VLOOKUP("*"&amp;TRIM($F4504)&amp;"*",dump!$A:$D,4,FALSE)="","空文字",VLOOKUP("*"&amp;TRIM($F4504)&amp;"*",dump!$A:$D,4,FALSE)),"NA")</f>
        <v>NA</v>
      </c>
      <c r="T4504" s="867" t="str">
        <f t="shared" ca="1" si="314"/>
        <v>●</v>
      </c>
      <c r="U4504" s="867"/>
      <c r="V4504" s="867"/>
      <c r="W4504" s="867"/>
      <c r="X4504" s="867"/>
      <c r="Y4504" s="867" t="str">
        <f t="shared" si="315"/>
        <v/>
      </c>
      <c r="Z4504" s="867"/>
    </row>
    <row r="4505" spans="1:26" s="187" customFormat="1" ht="15" customHeight="1" outlineLevel="1">
      <c r="A4505" s="315"/>
      <c r="B4505" s="320"/>
      <c r="C4505" s="439"/>
      <c r="D4505" s="343"/>
      <c r="E4505" s="382"/>
      <c r="F4505" s="316" t="s">
        <v>16312</v>
      </c>
      <c r="G4505" s="382"/>
      <c r="H4505" s="382"/>
      <c r="I4505" s="534"/>
      <c r="J4505" s="342"/>
      <c r="K4505" s="864" t="str">
        <f t="shared" si="311"/>
        <v/>
      </c>
      <c r="L4505" s="544" t="s">
        <v>19184</v>
      </c>
      <c r="M4505" s="595" t="s">
        <v>19185</v>
      </c>
      <c r="N4505" s="559"/>
      <c r="O4505" s="595"/>
      <c r="P4505" s="596"/>
      <c r="Q4505" s="867" t="str">
        <f t="shared" ca="1" si="312"/>
        <v/>
      </c>
      <c r="R4505" s="867" t="str">
        <f t="shared" ca="1" si="313"/>
        <v/>
      </c>
      <c r="S4505" s="867" t="str">
        <f>IFERROR(IF(VLOOKUP("*"&amp;TRIM($F4505)&amp;"*",dump!$A:$D,4,FALSE)="","空文字",VLOOKUP("*"&amp;TRIM($F4505)&amp;"*",dump!$A:$D,4,FALSE)),"NA")</f>
        <v>NA</v>
      </c>
      <c r="T4505" s="867" t="str">
        <f t="shared" ca="1" si="314"/>
        <v>●</v>
      </c>
      <c r="U4505" s="867"/>
      <c r="V4505" s="867"/>
      <c r="W4505" s="867"/>
      <c r="X4505" s="867"/>
      <c r="Y4505" s="867" t="str">
        <f t="shared" si="315"/>
        <v/>
      </c>
      <c r="Z4505" s="867"/>
    </row>
    <row r="4506" spans="1:26" s="187" customFormat="1" ht="15" customHeight="1" outlineLevel="1">
      <c r="A4506" s="315"/>
      <c r="B4506" s="320"/>
      <c r="C4506" s="439"/>
      <c r="D4506" s="343"/>
      <c r="E4506" s="382"/>
      <c r="F4506" s="316" t="s">
        <v>16313</v>
      </c>
      <c r="G4506" s="382"/>
      <c r="H4506" s="382"/>
      <c r="I4506" s="534"/>
      <c r="J4506" s="342"/>
      <c r="K4506" s="864" t="str">
        <f t="shared" si="311"/>
        <v/>
      </c>
      <c r="L4506" s="544" t="s">
        <v>19184</v>
      </c>
      <c r="M4506" s="595" t="s">
        <v>19185</v>
      </c>
      <c r="N4506" s="559"/>
      <c r="O4506" s="595"/>
      <c r="P4506" s="596"/>
      <c r="Q4506" s="867" t="str">
        <f t="shared" ca="1" si="312"/>
        <v/>
      </c>
      <c r="R4506" s="867" t="str">
        <f t="shared" ca="1" si="313"/>
        <v/>
      </c>
      <c r="S4506" s="867" t="str">
        <f>IFERROR(IF(VLOOKUP("*"&amp;TRIM($F4506)&amp;"*",dump!$A:$D,4,FALSE)="","空文字",VLOOKUP("*"&amp;TRIM($F4506)&amp;"*",dump!$A:$D,4,FALSE)),"NA")</f>
        <v>NA</v>
      </c>
      <c r="T4506" s="867" t="str">
        <f t="shared" ca="1" si="314"/>
        <v>●</v>
      </c>
      <c r="U4506" s="867"/>
      <c r="V4506" s="867"/>
      <c r="W4506" s="867"/>
      <c r="X4506" s="867"/>
      <c r="Y4506" s="867" t="str">
        <f t="shared" si="315"/>
        <v/>
      </c>
      <c r="Z4506" s="867"/>
    </row>
    <row r="4507" spans="1:26" s="187" customFormat="1" ht="15" customHeight="1" outlineLevel="1">
      <c r="A4507" s="315"/>
      <c r="B4507" s="320"/>
      <c r="C4507" s="439"/>
      <c r="D4507" s="343"/>
      <c r="E4507" s="382"/>
      <c r="F4507" s="316" t="s">
        <v>16314</v>
      </c>
      <c r="G4507" s="382"/>
      <c r="H4507" s="382"/>
      <c r="I4507" s="534"/>
      <c r="J4507" s="342"/>
      <c r="K4507" s="864" t="str">
        <f t="shared" si="311"/>
        <v/>
      </c>
      <c r="L4507" s="544" t="s">
        <v>19184</v>
      </c>
      <c r="M4507" s="595" t="s">
        <v>19185</v>
      </c>
      <c r="N4507" s="559"/>
      <c r="O4507" s="595"/>
      <c r="P4507" s="596"/>
      <c r="Q4507" s="867" t="str">
        <f t="shared" ca="1" si="312"/>
        <v/>
      </c>
      <c r="R4507" s="867" t="str">
        <f t="shared" ca="1" si="313"/>
        <v/>
      </c>
      <c r="S4507" s="867" t="str">
        <f>IFERROR(IF(VLOOKUP("*"&amp;TRIM($F4507)&amp;"*",dump!$A:$D,4,FALSE)="","空文字",VLOOKUP("*"&amp;TRIM($F4507)&amp;"*",dump!$A:$D,4,FALSE)),"NA")</f>
        <v>NA</v>
      </c>
      <c r="T4507" s="867" t="str">
        <f t="shared" ca="1" si="314"/>
        <v>●</v>
      </c>
      <c r="U4507" s="867"/>
      <c r="V4507" s="867"/>
      <c r="W4507" s="867"/>
      <c r="X4507" s="867"/>
      <c r="Y4507" s="867" t="str">
        <f t="shared" si="315"/>
        <v/>
      </c>
      <c r="Z4507" s="867"/>
    </row>
    <row r="4508" spans="1:26" s="379" customFormat="1" ht="105" customHeight="1" outlineLevel="1">
      <c r="A4508" s="378"/>
      <c r="B4508" s="320"/>
      <c r="C4508" s="439"/>
      <c r="D4508" s="343"/>
      <c r="E4508" s="530" t="s">
        <v>10752</v>
      </c>
      <c r="F4508" s="524" t="s">
        <v>6483</v>
      </c>
      <c r="G4508" s="530" t="s">
        <v>10753</v>
      </c>
      <c r="H4508" s="530" t="s">
        <v>418</v>
      </c>
      <c r="I4508" s="526" t="s">
        <v>660</v>
      </c>
      <c r="J4508" s="528" t="s">
        <v>5683</v>
      </c>
      <c r="K4508" s="864" t="str">
        <f t="shared" si="311"/>
        <v/>
      </c>
      <c r="L4508" s="557" t="s">
        <v>3656</v>
      </c>
      <c r="M4508" s="558" t="s">
        <v>3655</v>
      </c>
      <c r="N4508" s="597" t="s">
        <v>18403</v>
      </c>
      <c r="O4508" s="558"/>
      <c r="P4508" s="598"/>
      <c r="Q4508" s="867" t="str">
        <f t="shared" ca="1" si="312"/>
        <v/>
      </c>
      <c r="R4508" s="867" t="str">
        <f t="shared" ca="1" si="313"/>
        <v/>
      </c>
      <c r="S4508" s="867" t="str">
        <f>IFERROR(IF(VLOOKUP("*"&amp;TRIM($F4508)&amp;"*",dump!$A:$D,4,FALSE)="","空文字",VLOOKUP("*"&amp;TRIM($F4508)&amp;"*",dump!$A:$D,4,FALSE)),"NA")</f>
        <v>NA</v>
      </c>
      <c r="T4508" s="867" t="str">
        <f t="shared" ca="1" si="314"/>
        <v>●</v>
      </c>
      <c r="U4508" s="867"/>
      <c r="V4508" s="867"/>
      <c r="W4508" s="867"/>
      <c r="X4508" s="867"/>
      <c r="Y4508" s="867" t="str">
        <f t="shared" si="315"/>
        <v/>
      </c>
      <c r="Z4508" s="867"/>
    </row>
    <row r="4509" spans="1:26" s="325" customFormat="1" ht="15" customHeight="1" outlineLevel="1">
      <c r="A4509" s="321"/>
      <c r="B4509" s="320"/>
      <c r="C4509" s="439"/>
      <c r="D4509" s="343"/>
      <c r="E4509" s="382"/>
      <c r="F4509" s="524" t="s">
        <v>10754</v>
      </c>
      <c r="G4509" s="382"/>
      <c r="H4509" s="382"/>
      <c r="I4509" s="534"/>
      <c r="J4509" s="342"/>
      <c r="K4509" s="864" t="str">
        <f t="shared" si="311"/>
        <v/>
      </c>
      <c r="L4509" s="557" t="s">
        <v>3656</v>
      </c>
      <c r="M4509" s="558" t="s">
        <v>3655</v>
      </c>
      <c r="N4509" s="597"/>
      <c r="O4509" s="558"/>
      <c r="P4509" s="598"/>
      <c r="Q4509" s="867" t="str">
        <f t="shared" ca="1" si="312"/>
        <v/>
      </c>
      <c r="R4509" s="867" t="str">
        <f t="shared" ca="1" si="313"/>
        <v/>
      </c>
      <c r="S4509" s="867" t="str">
        <f>IFERROR(IF(VLOOKUP("*"&amp;TRIM($F4509)&amp;"*",dump!$A:$D,4,FALSE)="","空文字",VLOOKUP("*"&amp;TRIM($F4509)&amp;"*",dump!$A:$D,4,FALSE)),"NA")</f>
        <v>NA</v>
      </c>
      <c r="T4509" s="867" t="str">
        <f t="shared" ca="1" si="314"/>
        <v>●</v>
      </c>
      <c r="U4509" s="867"/>
      <c r="V4509" s="867"/>
      <c r="W4509" s="867"/>
      <c r="X4509" s="867"/>
      <c r="Y4509" s="867" t="str">
        <f t="shared" si="315"/>
        <v/>
      </c>
      <c r="Z4509" s="867"/>
    </row>
    <row r="4510" spans="1:26" s="325" customFormat="1" ht="15" customHeight="1" outlineLevel="1">
      <c r="A4510" s="321"/>
      <c r="B4510" s="320"/>
      <c r="C4510" s="439"/>
      <c r="D4510" s="343"/>
      <c r="E4510" s="382"/>
      <c r="F4510" s="524" t="s">
        <v>10755</v>
      </c>
      <c r="G4510" s="382"/>
      <c r="H4510" s="382"/>
      <c r="I4510" s="534"/>
      <c r="J4510" s="342"/>
      <c r="K4510" s="864" t="str">
        <f t="shared" si="311"/>
        <v/>
      </c>
      <c r="L4510" s="557" t="s">
        <v>3656</v>
      </c>
      <c r="M4510" s="558" t="s">
        <v>3655</v>
      </c>
      <c r="N4510" s="597"/>
      <c r="O4510" s="558"/>
      <c r="P4510" s="598"/>
      <c r="Q4510" s="867" t="str">
        <f t="shared" ca="1" si="312"/>
        <v/>
      </c>
      <c r="R4510" s="867" t="str">
        <f t="shared" ca="1" si="313"/>
        <v/>
      </c>
      <c r="S4510" s="867" t="str">
        <f>IFERROR(IF(VLOOKUP("*"&amp;TRIM($F4510)&amp;"*",dump!$A:$D,4,FALSE)="","空文字",VLOOKUP("*"&amp;TRIM($F4510)&amp;"*",dump!$A:$D,4,FALSE)),"NA")</f>
        <v>NA</v>
      </c>
      <c r="T4510" s="867" t="str">
        <f t="shared" ca="1" si="314"/>
        <v>●</v>
      </c>
      <c r="U4510" s="867"/>
      <c r="V4510" s="867"/>
      <c r="W4510" s="867"/>
      <c r="X4510" s="867"/>
      <c r="Y4510" s="867" t="str">
        <f t="shared" si="315"/>
        <v/>
      </c>
      <c r="Z4510" s="867"/>
    </row>
    <row r="4511" spans="1:26" s="325" customFormat="1" ht="15" customHeight="1" outlineLevel="1">
      <c r="A4511" s="321"/>
      <c r="B4511" s="320"/>
      <c r="C4511" s="439"/>
      <c r="D4511" s="343"/>
      <c r="E4511" s="382"/>
      <c r="F4511" s="524" t="s">
        <v>10756</v>
      </c>
      <c r="G4511" s="382"/>
      <c r="H4511" s="382"/>
      <c r="I4511" s="534"/>
      <c r="J4511" s="342"/>
      <c r="K4511" s="864" t="str">
        <f t="shared" si="311"/>
        <v/>
      </c>
      <c r="L4511" s="557" t="s">
        <v>3656</v>
      </c>
      <c r="M4511" s="558" t="s">
        <v>3655</v>
      </c>
      <c r="N4511" s="597"/>
      <c r="O4511" s="558"/>
      <c r="P4511" s="598"/>
      <c r="Q4511" s="867" t="str">
        <f t="shared" ca="1" si="312"/>
        <v/>
      </c>
      <c r="R4511" s="867" t="str">
        <f t="shared" ca="1" si="313"/>
        <v/>
      </c>
      <c r="S4511" s="867" t="str">
        <f>IFERROR(IF(VLOOKUP("*"&amp;TRIM($F4511)&amp;"*",dump!$A:$D,4,FALSE)="","空文字",VLOOKUP("*"&amp;TRIM($F4511)&amp;"*",dump!$A:$D,4,FALSE)),"NA")</f>
        <v>NA</v>
      </c>
      <c r="T4511" s="867" t="str">
        <f t="shared" ca="1" si="314"/>
        <v>●</v>
      </c>
      <c r="U4511" s="867"/>
      <c r="V4511" s="867"/>
      <c r="W4511" s="867"/>
      <c r="X4511" s="867"/>
      <c r="Y4511" s="867" t="str">
        <f t="shared" si="315"/>
        <v/>
      </c>
      <c r="Z4511" s="867"/>
    </row>
    <row r="4512" spans="1:26" s="325" customFormat="1" ht="15" customHeight="1" outlineLevel="1">
      <c r="A4512" s="321"/>
      <c r="B4512" s="320"/>
      <c r="C4512" s="439"/>
      <c r="D4512" s="343"/>
      <c r="E4512" s="382"/>
      <c r="F4512" s="316" t="s">
        <v>10757</v>
      </c>
      <c r="G4512" s="382"/>
      <c r="H4512" s="382"/>
      <c r="I4512" s="534"/>
      <c r="J4512" s="422"/>
      <c r="K4512" s="865" t="str">
        <f t="shared" si="311"/>
        <v/>
      </c>
      <c r="L4512" s="557" t="s">
        <v>3656</v>
      </c>
      <c r="M4512" s="558" t="s">
        <v>3655</v>
      </c>
      <c r="N4512" s="597"/>
      <c r="O4512" s="558"/>
      <c r="P4512" s="598"/>
      <c r="Q4512" s="867" t="str">
        <f t="shared" ca="1" si="312"/>
        <v/>
      </c>
      <c r="R4512" s="867" t="str">
        <f t="shared" ca="1" si="313"/>
        <v/>
      </c>
      <c r="S4512" s="867" t="str">
        <f>IFERROR(IF(VLOOKUP("*"&amp;TRIM($F4512)&amp;"*",dump!$A:$D,4,FALSE)="","空文字",VLOOKUP("*"&amp;TRIM($F4512)&amp;"*",dump!$A:$D,4,FALSE)),"NA")</f>
        <v>NA</v>
      </c>
      <c r="T4512" s="867" t="str">
        <f t="shared" ca="1" si="314"/>
        <v>●</v>
      </c>
      <c r="U4512" s="867"/>
      <c r="V4512" s="867"/>
      <c r="W4512" s="867"/>
      <c r="X4512" s="867"/>
      <c r="Y4512" s="867" t="str">
        <f t="shared" si="315"/>
        <v/>
      </c>
      <c r="Z4512" s="867"/>
    </row>
    <row r="4513" spans="1:26" s="187" customFormat="1" ht="15" customHeight="1" outlineLevel="1">
      <c r="A4513" s="315"/>
      <c r="B4513" s="320"/>
      <c r="C4513" s="439"/>
      <c r="D4513" s="343"/>
      <c r="E4513" s="382"/>
      <c r="F4513" s="316" t="s">
        <v>15737</v>
      </c>
      <c r="G4513" s="382"/>
      <c r="H4513" s="382"/>
      <c r="I4513" s="534"/>
      <c r="J4513" s="422"/>
      <c r="K4513" s="865" t="str">
        <f t="shared" si="311"/>
        <v/>
      </c>
      <c r="L4513" s="544" t="s">
        <v>19184</v>
      </c>
      <c r="M4513" s="595" t="s">
        <v>19185</v>
      </c>
      <c r="N4513" s="559"/>
      <c r="O4513" s="595"/>
      <c r="P4513" s="596"/>
      <c r="Q4513" s="867" t="str">
        <f t="shared" ca="1" si="312"/>
        <v/>
      </c>
      <c r="R4513" s="867" t="str">
        <f t="shared" ca="1" si="313"/>
        <v/>
      </c>
      <c r="S4513" s="867" t="str">
        <f>IFERROR(IF(VLOOKUP("*"&amp;TRIM($F4513)&amp;"*",dump!$A:$D,4,FALSE)="","空文字",VLOOKUP("*"&amp;TRIM($F4513)&amp;"*",dump!$A:$D,4,FALSE)),"NA")</f>
        <v>NA</v>
      </c>
      <c r="T4513" s="867" t="str">
        <f t="shared" ca="1" si="314"/>
        <v>●</v>
      </c>
      <c r="U4513" s="867"/>
      <c r="V4513" s="867"/>
      <c r="W4513" s="867"/>
      <c r="X4513" s="867"/>
      <c r="Y4513" s="867" t="str">
        <f t="shared" si="315"/>
        <v/>
      </c>
      <c r="Z4513" s="867"/>
    </row>
    <row r="4514" spans="1:26" s="187" customFormat="1" ht="15" customHeight="1" outlineLevel="1">
      <c r="A4514" s="315"/>
      <c r="B4514" s="320"/>
      <c r="C4514" s="439"/>
      <c r="D4514" s="343"/>
      <c r="E4514" s="382"/>
      <c r="F4514" s="316" t="s">
        <v>16315</v>
      </c>
      <c r="G4514" s="382"/>
      <c r="H4514" s="382"/>
      <c r="I4514" s="534"/>
      <c r="J4514" s="342"/>
      <c r="K4514" s="864" t="str">
        <f t="shared" si="311"/>
        <v/>
      </c>
      <c r="L4514" s="544" t="s">
        <v>19184</v>
      </c>
      <c r="M4514" s="595" t="s">
        <v>19185</v>
      </c>
      <c r="N4514" s="559"/>
      <c r="O4514" s="595"/>
      <c r="P4514" s="596"/>
      <c r="Q4514" s="867" t="str">
        <f t="shared" ca="1" si="312"/>
        <v/>
      </c>
      <c r="R4514" s="867" t="str">
        <f t="shared" ca="1" si="313"/>
        <v/>
      </c>
      <c r="S4514" s="867" t="str">
        <f>IFERROR(IF(VLOOKUP("*"&amp;TRIM($F4514)&amp;"*",dump!$A:$D,4,FALSE)="","空文字",VLOOKUP("*"&amp;TRIM($F4514)&amp;"*",dump!$A:$D,4,FALSE)),"NA")</f>
        <v>NA</v>
      </c>
      <c r="T4514" s="867" t="str">
        <f t="shared" ca="1" si="314"/>
        <v>●</v>
      </c>
      <c r="U4514" s="867"/>
      <c r="V4514" s="867"/>
      <c r="W4514" s="867"/>
      <c r="X4514" s="867"/>
      <c r="Y4514" s="867" t="str">
        <f t="shared" si="315"/>
        <v/>
      </c>
      <c r="Z4514" s="867"/>
    </row>
    <row r="4515" spans="1:26" s="187" customFormat="1" ht="15" customHeight="1" outlineLevel="1">
      <c r="A4515" s="315"/>
      <c r="B4515" s="320"/>
      <c r="C4515" s="439"/>
      <c r="D4515" s="343"/>
      <c r="E4515" s="382"/>
      <c r="F4515" s="316" t="s">
        <v>16316</v>
      </c>
      <c r="G4515" s="382"/>
      <c r="H4515" s="382"/>
      <c r="I4515" s="534"/>
      <c r="J4515" s="342"/>
      <c r="K4515" s="864" t="str">
        <f t="shared" si="311"/>
        <v/>
      </c>
      <c r="L4515" s="544" t="s">
        <v>19184</v>
      </c>
      <c r="M4515" s="595" t="s">
        <v>19185</v>
      </c>
      <c r="N4515" s="559"/>
      <c r="O4515" s="595"/>
      <c r="P4515" s="596"/>
      <c r="Q4515" s="867" t="str">
        <f t="shared" ca="1" si="312"/>
        <v/>
      </c>
      <c r="R4515" s="867" t="str">
        <f t="shared" ca="1" si="313"/>
        <v/>
      </c>
      <c r="S4515" s="867" t="str">
        <f>IFERROR(IF(VLOOKUP("*"&amp;TRIM($F4515)&amp;"*",dump!$A:$D,4,FALSE)="","空文字",VLOOKUP("*"&amp;TRIM($F4515)&amp;"*",dump!$A:$D,4,FALSE)),"NA")</f>
        <v>NA</v>
      </c>
      <c r="T4515" s="867" t="str">
        <f t="shared" ca="1" si="314"/>
        <v>●</v>
      </c>
      <c r="U4515" s="867"/>
      <c r="V4515" s="867"/>
      <c r="W4515" s="867"/>
      <c r="X4515" s="867"/>
      <c r="Y4515" s="867" t="str">
        <f t="shared" si="315"/>
        <v/>
      </c>
      <c r="Z4515" s="867"/>
    </row>
    <row r="4516" spans="1:26" s="187" customFormat="1" ht="15" customHeight="1" outlineLevel="1">
      <c r="A4516" s="315"/>
      <c r="B4516" s="320"/>
      <c r="C4516" s="439"/>
      <c r="D4516" s="343"/>
      <c r="E4516" s="382"/>
      <c r="F4516" s="316" t="s">
        <v>16317</v>
      </c>
      <c r="G4516" s="382"/>
      <c r="H4516" s="382"/>
      <c r="I4516" s="534"/>
      <c r="J4516" s="342"/>
      <c r="K4516" s="864" t="str">
        <f t="shared" si="311"/>
        <v/>
      </c>
      <c r="L4516" s="544" t="s">
        <v>19184</v>
      </c>
      <c r="M4516" s="595" t="s">
        <v>19185</v>
      </c>
      <c r="N4516" s="559"/>
      <c r="O4516" s="595"/>
      <c r="P4516" s="596"/>
      <c r="Q4516" s="867" t="str">
        <f t="shared" ca="1" si="312"/>
        <v/>
      </c>
      <c r="R4516" s="867" t="str">
        <f t="shared" ca="1" si="313"/>
        <v/>
      </c>
      <c r="S4516" s="867" t="str">
        <f>IFERROR(IF(VLOOKUP("*"&amp;TRIM($F4516)&amp;"*",dump!$A:$D,4,FALSE)="","空文字",VLOOKUP("*"&amp;TRIM($F4516)&amp;"*",dump!$A:$D,4,FALSE)),"NA")</f>
        <v>NA</v>
      </c>
      <c r="T4516" s="867" t="str">
        <f t="shared" ca="1" si="314"/>
        <v>●</v>
      </c>
      <c r="U4516" s="867"/>
      <c r="V4516" s="867"/>
      <c r="W4516" s="867"/>
      <c r="X4516" s="867"/>
      <c r="Y4516" s="867" t="str">
        <f t="shared" si="315"/>
        <v/>
      </c>
      <c r="Z4516" s="867"/>
    </row>
    <row r="4517" spans="1:26" s="379" customFormat="1" ht="105" customHeight="1" outlineLevel="1">
      <c r="A4517" s="378"/>
      <c r="B4517" s="320"/>
      <c r="C4517" s="439"/>
      <c r="D4517" s="343"/>
      <c r="E4517" s="530" t="s">
        <v>10758</v>
      </c>
      <c r="F4517" s="524" t="s">
        <v>6484</v>
      </c>
      <c r="G4517" s="530" t="s">
        <v>10759</v>
      </c>
      <c r="H4517" s="530" t="s">
        <v>418</v>
      </c>
      <c r="I4517" s="526" t="s">
        <v>660</v>
      </c>
      <c r="J4517" s="528" t="s">
        <v>5683</v>
      </c>
      <c r="K4517" s="864" t="str">
        <f t="shared" si="311"/>
        <v/>
      </c>
      <c r="L4517" s="557" t="s">
        <v>3656</v>
      </c>
      <c r="M4517" s="558" t="s">
        <v>3655</v>
      </c>
      <c r="N4517" s="597" t="s">
        <v>18404</v>
      </c>
      <c r="O4517" s="558"/>
      <c r="P4517" s="598"/>
      <c r="Q4517" s="867" t="str">
        <f t="shared" ca="1" si="312"/>
        <v/>
      </c>
      <c r="R4517" s="867" t="str">
        <f t="shared" ca="1" si="313"/>
        <v/>
      </c>
      <c r="S4517" s="867" t="str">
        <f>IFERROR(IF(VLOOKUP("*"&amp;TRIM($F4517)&amp;"*",dump!$A:$D,4,FALSE)="","空文字",VLOOKUP("*"&amp;TRIM($F4517)&amp;"*",dump!$A:$D,4,FALSE)),"NA")</f>
        <v>NA</v>
      </c>
      <c r="T4517" s="867" t="str">
        <f t="shared" ca="1" si="314"/>
        <v>●</v>
      </c>
      <c r="U4517" s="867"/>
      <c r="V4517" s="867"/>
      <c r="W4517" s="867"/>
      <c r="X4517" s="867"/>
      <c r="Y4517" s="867" t="str">
        <f t="shared" si="315"/>
        <v/>
      </c>
      <c r="Z4517" s="867"/>
    </row>
    <row r="4518" spans="1:26" s="325" customFormat="1" ht="15" customHeight="1" outlineLevel="1">
      <c r="A4518" s="321"/>
      <c r="B4518" s="320"/>
      <c r="C4518" s="439"/>
      <c r="D4518" s="343"/>
      <c r="E4518" s="382"/>
      <c r="F4518" s="524" t="s">
        <v>10760</v>
      </c>
      <c r="G4518" s="382"/>
      <c r="H4518" s="382"/>
      <c r="I4518" s="534"/>
      <c r="J4518" s="342"/>
      <c r="K4518" s="864" t="str">
        <f t="shared" si="311"/>
        <v/>
      </c>
      <c r="L4518" s="557" t="s">
        <v>3656</v>
      </c>
      <c r="M4518" s="558" t="s">
        <v>3655</v>
      </c>
      <c r="N4518" s="597"/>
      <c r="O4518" s="558"/>
      <c r="P4518" s="598"/>
      <c r="Q4518" s="867" t="str">
        <f t="shared" ca="1" si="312"/>
        <v/>
      </c>
      <c r="R4518" s="867" t="str">
        <f t="shared" ca="1" si="313"/>
        <v/>
      </c>
      <c r="S4518" s="867" t="str">
        <f>IFERROR(IF(VLOOKUP("*"&amp;TRIM($F4518)&amp;"*",dump!$A:$D,4,FALSE)="","空文字",VLOOKUP("*"&amp;TRIM($F4518)&amp;"*",dump!$A:$D,4,FALSE)),"NA")</f>
        <v>NA</v>
      </c>
      <c r="T4518" s="867" t="str">
        <f t="shared" ca="1" si="314"/>
        <v>●</v>
      </c>
      <c r="U4518" s="867"/>
      <c r="V4518" s="867"/>
      <c r="W4518" s="867"/>
      <c r="X4518" s="867"/>
      <c r="Y4518" s="867" t="str">
        <f t="shared" si="315"/>
        <v/>
      </c>
      <c r="Z4518" s="867"/>
    </row>
    <row r="4519" spans="1:26" s="325" customFormat="1" ht="15" customHeight="1" outlineLevel="1">
      <c r="A4519" s="321"/>
      <c r="B4519" s="320"/>
      <c r="C4519" s="439"/>
      <c r="D4519" s="343"/>
      <c r="E4519" s="382"/>
      <c r="F4519" s="524" t="s">
        <v>10761</v>
      </c>
      <c r="G4519" s="382"/>
      <c r="H4519" s="382"/>
      <c r="I4519" s="534"/>
      <c r="J4519" s="342"/>
      <c r="K4519" s="864" t="str">
        <f t="shared" si="311"/>
        <v/>
      </c>
      <c r="L4519" s="557" t="s">
        <v>3656</v>
      </c>
      <c r="M4519" s="558" t="s">
        <v>3655</v>
      </c>
      <c r="N4519" s="597"/>
      <c r="O4519" s="558"/>
      <c r="P4519" s="598"/>
      <c r="Q4519" s="867" t="str">
        <f t="shared" ca="1" si="312"/>
        <v/>
      </c>
      <c r="R4519" s="867" t="str">
        <f t="shared" ca="1" si="313"/>
        <v/>
      </c>
      <c r="S4519" s="867" t="str">
        <f>IFERROR(IF(VLOOKUP("*"&amp;TRIM($F4519)&amp;"*",dump!$A:$D,4,FALSE)="","空文字",VLOOKUP("*"&amp;TRIM($F4519)&amp;"*",dump!$A:$D,4,FALSE)),"NA")</f>
        <v>NA</v>
      </c>
      <c r="T4519" s="867" t="str">
        <f t="shared" ca="1" si="314"/>
        <v>●</v>
      </c>
      <c r="U4519" s="867"/>
      <c r="V4519" s="867"/>
      <c r="W4519" s="867"/>
      <c r="X4519" s="867"/>
      <c r="Y4519" s="867" t="str">
        <f t="shared" si="315"/>
        <v/>
      </c>
      <c r="Z4519" s="867"/>
    </row>
    <row r="4520" spans="1:26" s="325" customFormat="1" ht="15" customHeight="1" outlineLevel="1">
      <c r="A4520" s="321"/>
      <c r="B4520" s="320"/>
      <c r="C4520" s="439"/>
      <c r="D4520" s="343"/>
      <c r="E4520" s="382"/>
      <c r="F4520" s="524" t="s">
        <v>10762</v>
      </c>
      <c r="G4520" s="382"/>
      <c r="H4520" s="382"/>
      <c r="I4520" s="534"/>
      <c r="J4520" s="342"/>
      <c r="K4520" s="864" t="str">
        <f t="shared" si="311"/>
        <v/>
      </c>
      <c r="L4520" s="557" t="s">
        <v>3656</v>
      </c>
      <c r="M4520" s="558" t="s">
        <v>3655</v>
      </c>
      <c r="N4520" s="597"/>
      <c r="O4520" s="558"/>
      <c r="P4520" s="598"/>
      <c r="Q4520" s="867" t="str">
        <f t="shared" ca="1" si="312"/>
        <v/>
      </c>
      <c r="R4520" s="867" t="str">
        <f t="shared" ca="1" si="313"/>
        <v/>
      </c>
      <c r="S4520" s="867" t="str">
        <f>IFERROR(IF(VLOOKUP("*"&amp;TRIM($F4520)&amp;"*",dump!$A:$D,4,FALSE)="","空文字",VLOOKUP("*"&amp;TRIM($F4520)&amp;"*",dump!$A:$D,4,FALSE)),"NA")</f>
        <v>NA</v>
      </c>
      <c r="T4520" s="867" t="str">
        <f t="shared" ca="1" si="314"/>
        <v>●</v>
      </c>
      <c r="U4520" s="867"/>
      <c r="V4520" s="867"/>
      <c r="W4520" s="867"/>
      <c r="X4520" s="867"/>
      <c r="Y4520" s="867" t="str">
        <f t="shared" si="315"/>
        <v/>
      </c>
      <c r="Z4520" s="867"/>
    </row>
    <row r="4521" spans="1:26" s="325" customFormat="1" ht="15" customHeight="1" outlineLevel="1">
      <c r="A4521" s="321"/>
      <c r="B4521" s="320"/>
      <c r="C4521" s="439"/>
      <c r="D4521" s="343"/>
      <c r="E4521" s="382"/>
      <c r="F4521" s="316" t="s">
        <v>10763</v>
      </c>
      <c r="G4521" s="382"/>
      <c r="H4521" s="382"/>
      <c r="I4521" s="534"/>
      <c r="J4521" s="422"/>
      <c r="K4521" s="865" t="str">
        <f t="shared" si="311"/>
        <v/>
      </c>
      <c r="L4521" s="557" t="s">
        <v>3656</v>
      </c>
      <c r="M4521" s="558" t="s">
        <v>3655</v>
      </c>
      <c r="N4521" s="597"/>
      <c r="O4521" s="558"/>
      <c r="P4521" s="598"/>
      <c r="Q4521" s="867" t="str">
        <f t="shared" ca="1" si="312"/>
        <v/>
      </c>
      <c r="R4521" s="867" t="str">
        <f t="shared" ca="1" si="313"/>
        <v/>
      </c>
      <c r="S4521" s="867" t="str">
        <f>IFERROR(IF(VLOOKUP("*"&amp;TRIM($F4521)&amp;"*",dump!$A:$D,4,FALSE)="","空文字",VLOOKUP("*"&amp;TRIM($F4521)&amp;"*",dump!$A:$D,4,FALSE)),"NA")</f>
        <v>NA</v>
      </c>
      <c r="T4521" s="867" t="str">
        <f t="shared" ca="1" si="314"/>
        <v>●</v>
      </c>
      <c r="U4521" s="867"/>
      <c r="V4521" s="867"/>
      <c r="W4521" s="867"/>
      <c r="X4521" s="867"/>
      <c r="Y4521" s="867" t="str">
        <f t="shared" si="315"/>
        <v/>
      </c>
      <c r="Z4521" s="867"/>
    </row>
    <row r="4522" spans="1:26" s="187" customFormat="1" ht="15" customHeight="1" outlineLevel="1">
      <c r="A4522" s="315"/>
      <c r="B4522" s="320"/>
      <c r="C4522" s="439"/>
      <c r="D4522" s="343"/>
      <c r="E4522" s="382"/>
      <c r="F4522" s="316" t="s">
        <v>15738</v>
      </c>
      <c r="G4522" s="382"/>
      <c r="H4522" s="382"/>
      <c r="I4522" s="534"/>
      <c r="J4522" s="422"/>
      <c r="K4522" s="865" t="str">
        <f t="shared" si="311"/>
        <v/>
      </c>
      <c r="L4522" s="544" t="s">
        <v>19184</v>
      </c>
      <c r="M4522" s="595" t="s">
        <v>19185</v>
      </c>
      <c r="N4522" s="559"/>
      <c r="O4522" s="595"/>
      <c r="P4522" s="596"/>
      <c r="Q4522" s="867" t="str">
        <f t="shared" ca="1" si="312"/>
        <v/>
      </c>
      <c r="R4522" s="867" t="str">
        <f t="shared" ca="1" si="313"/>
        <v/>
      </c>
      <c r="S4522" s="867" t="str">
        <f>IFERROR(IF(VLOOKUP("*"&amp;TRIM($F4522)&amp;"*",dump!$A:$D,4,FALSE)="","空文字",VLOOKUP("*"&amp;TRIM($F4522)&amp;"*",dump!$A:$D,4,FALSE)),"NA")</f>
        <v>NA</v>
      </c>
      <c r="T4522" s="867" t="str">
        <f t="shared" ca="1" si="314"/>
        <v>●</v>
      </c>
      <c r="U4522" s="867"/>
      <c r="V4522" s="867"/>
      <c r="W4522" s="867"/>
      <c r="X4522" s="867"/>
      <c r="Y4522" s="867" t="str">
        <f t="shared" si="315"/>
        <v/>
      </c>
      <c r="Z4522" s="867"/>
    </row>
    <row r="4523" spans="1:26" s="187" customFormat="1" ht="15" customHeight="1" outlineLevel="1">
      <c r="A4523" s="315"/>
      <c r="B4523" s="320"/>
      <c r="C4523" s="439"/>
      <c r="D4523" s="343"/>
      <c r="E4523" s="382"/>
      <c r="F4523" s="316" t="s">
        <v>16318</v>
      </c>
      <c r="G4523" s="382"/>
      <c r="H4523" s="382"/>
      <c r="I4523" s="534"/>
      <c r="J4523" s="342"/>
      <c r="K4523" s="864" t="str">
        <f t="shared" si="311"/>
        <v/>
      </c>
      <c r="L4523" s="544" t="s">
        <v>19184</v>
      </c>
      <c r="M4523" s="595" t="s">
        <v>19185</v>
      </c>
      <c r="N4523" s="559"/>
      <c r="O4523" s="595"/>
      <c r="P4523" s="596"/>
      <c r="Q4523" s="867" t="str">
        <f t="shared" ca="1" si="312"/>
        <v/>
      </c>
      <c r="R4523" s="867" t="str">
        <f t="shared" ca="1" si="313"/>
        <v/>
      </c>
      <c r="S4523" s="867" t="str">
        <f>IFERROR(IF(VLOOKUP("*"&amp;TRIM($F4523)&amp;"*",dump!$A:$D,4,FALSE)="","空文字",VLOOKUP("*"&amp;TRIM($F4523)&amp;"*",dump!$A:$D,4,FALSE)),"NA")</f>
        <v>NA</v>
      </c>
      <c r="T4523" s="867" t="str">
        <f t="shared" ca="1" si="314"/>
        <v>●</v>
      </c>
      <c r="U4523" s="867"/>
      <c r="V4523" s="867"/>
      <c r="W4523" s="867"/>
      <c r="X4523" s="867"/>
      <c r="Y4523" s="867" t="str">
        <f t="shared" si="315"/>
        <v/>
      </c>
      <c r="Z4523" s="867"/>
    </row>
    <row r="4524" spans="1:26" s="187" customFormat="1" ht="15" customHeight="1" outlineLevel="1">
      <c r="A4524" s="315"/>
      <c r="B4524" s="320"/>
      <c r="C4524" s="439"/>
      <c r="D4524" s="343"/>
      <c r="E4524" s="382"/>
      <c r="F4524" s="316" t="s">
        <v>16319</v>
      </c>
      <c r="G4524" s="382"/>
      <c r="H4524" s="382"/>
      <c r="I4524" s="534"/>
      <c r="J4524" s="342"/>
      <c r="K4524" s="864" t="str">
        <f t="shared" si="311"/>
        <v/>
      </c>
      <c r="L4524" s="544" t="s">
        <v>19184</v>
      </c>
      <c r="M4524" s="595" t="s">
        <v>19185</v>
      </c>
      <c r="N4524" s="559"/>
      <c r="O4524" s="595"/>
      <c r="P4524" s="596"/>
      <c r="Q4524" s="867" t="str">
        <f t="shared" ca="1" si="312"/>
        <v/>
      </c>
      <c r="R4524" s="867" t="str">
        <f t="shared" ca="1" si="313"/>
        <v/>
      </c>
      <c r="S4524" s="867" t="str">
        <f>IFERROR(IF(VLOOKUP("*"&amp;TRIM($F4524)&amp;"*",dump!$A:$D,4,FALSE)="","空文字",VLOOKUP("*"&amp;TRIM($F4524)&amp;"*",dump!$A:$D,4,FALSE)),"NA")</f>
        <v>NA</v>
      </c>
      <c r="T4524" s="867" t="str">
        <f t="shared" ca="1" si="314"/>
        <v>●</v>
      </c>
      <c r="U4524" s="867"/>
      <c r="V4524" s="867"/>
      <c r="W4524" s="867"/>
      <c r="X4524" s="867"/>
      <c r="Y4524" s="867" t="str">
        <f t="shared" si="315"/>
        <v/>
      </c>
      <c r="Z4524" s="867"/>
    </row>
    <row r="4525" spans="1:26" s="187" customFormat="1" ht="15" customHeight="1" outlineLevel="1">
      <c r="A4525" s="315"/>
      <c r="B4525" s="320"/>
      <c r="C4525" s="439"/>
      <c r="D4525" s="343"/>
      <c r="E4525" s="382"/>
      <c r="F4525" s="316" t="s">
        <v>16320</v>
      </c>
      <c r="G4525" s="382"/>
      <c r="H4525" s="382"/>
      <c r="I4525" s="534"/>
      <c r="J4525" s="342"/>
      <c r="K4525" s="864" t="str">
        <f t="shared" si="311"/>
        <v/>
      </c>
      <c r="L4525" s="544" t="s">
        <v>19184</v>
      </c>
      <c r="M4525" s="595" t="s">
        <v>19185</v>
      </c>
      <c r="N4525" s="559"/>
      <c r="O4525" s="595"/>
      <c r="P4525" s="596"/>
      <c r="Q4525" s="867" t="str">
        <f t="shared" ca="1" si="312"/>
        <v/>
      </c>
      <c r="R4525" s="867" t="str">
        <f t="shared" ca="1" si="313"/>
        <v/>
      </c>
      <c r="S4525" s="867" t="str">
        <f>IFERROR(IF(VLOOKUP("*"&amp;TRIM($F4525)&amp;"*",dump!$A:$D,4,FALSE)="","空文字",VLOOKUP("*"&amp;TRIM($F4525)&amp;"*",dump!$A:$D,4,FALSE)),"NA")</f>
        <v>NA</v>
      </c>
      <c r="T4525" s="867" t="str">
        <f t="shared" ca="1" si="314"/>
        <v>●</v>
      </c>
      <c r="U4525" s="867"/>
      <c r="V4525" s="867"/>
      <c r="W4525" s="867"/>
      <c r="X4525" s="867"/>
      <c r="Y4525" s="867" t="str">
        <f t="shared" si="315"/>
        <v/>
      </c>
      <c r="Z4525" s="867"/>
    </row>
    <row r="4526" spans="1:26" s="379" customFormat="1" ht="60" customHeight="1" outlineLevel="1">
      <c r="A4526" s="378"/>
      <c r="B4526" s="320"/>
      <c r="C4526" s="439"/>
      <c r="D4526" s="343"/>
      <c r="E4526" s="530" t="s">
        <v>10764</v>
      </c>
      <c r="F4526" s="524" t="s">
        <v>6485</v>
      </c>
      <c r="G4526" s="530" t="s">
        <v>10765</v>
      </c>
      <c r="H4526" s="530" t="s">
        <v>418</v>
      </c>
      <c r="I4526" s="526" t="s">
        <v>660</v>
      </c>
      <c r="J4526" s="528" t="s">
        <v>5683</v>
      </c>
      <c r="K4526" s="864" t="str">
        <f t="shared" si="311"/>
        <v/>
      </c>
      <c r="L4526" s="557" t="s">
        <v>3656</v>
      </c>
      <c r="M4526" s="558" t="s">
        <v>3655</v>
      </c>
      <c r="N4526" s="597" t="s">
        <v>18405</v>
      </c>
      <c r="O4526" s="558"/>
      <c r="P4526" s="598"/>
      <c r="Q4526" s="867" t="str">
        <f t="shared" ca="1" si="312"/>
        <v/>
      </c>
      <c r="R4526" s="867" t="str">
        <f t="shared" ca="1" si="313"/>
        <v/>
      </c>
      <c r="S4526" s="867" t="str">
        <f>IFERROR(IF(VLOOKUP("*"&amp;TRIM($F4526)&amp;"*",dump!$A:$D,4,FALSE)="","空文字",VLOOKUP("*"&amp;TRIM($F4526)&amp;"*",dump!$A:$D,4,FALSE)),"NA")</f>
        <v>NA</v>
      </c>
      <c r="T4526" s="867" t="str">
        <f t="shared" ca="1" si="314"/>
        <v>●</v>
      </c>
      <c r="U4526" s="867"/>
      <c r="V4526" s="867"/>
      <c r="W4526" s="867"/>
      <c r="X4526" s="867"/>
      <c r="Y4526" s="867" t="str">
        <f t="shared" si="315"/>
        <v/>
      </c>
      <c r="Z4526" s="867"/>
    </row>
    <row r="4527" spans="1:26" s="325" customFormat="1" ht="15" customHeight="1" outlineLevel="1">
      <c r="A4527" s="321"/>
      <c r="B4527" s="320"/>
      <c r="C4527" s="439"/>
      <c r="D4527" s="343"/>
      <c r="E4527" s="382"/>
      <c r="F4527" s="524" t="s">
        <v>10766</v>
      </c>
      <c r="G4527" s="382"/>
      <c r="H4527" s="382"/>
      <c r="I4527" s="534"/>
      <c r="J4527" s="342"/>
      <c r="K4527" s="864" t="str">
        <f t="shared" si="311"/>
        <v/>
      </c>
      <c r="L4527" s="557" t="s">
        <v>3656</v>
      </c>
      <c r="M4527" s="558" t="s">
        <v>3655</v>
      </c>
      <c r="N4527" s="597"/>
      <c r="O4527" s="558"/>
      <c r="P4527" s="598"/>
      <c r="Q4527" s="867" t="str">
        <f t="shared" ca="1" si="312"/>
        <v/>
      </c>
      <c r="R4527" s="867" t="str">
        <f t="shared" ca="1" si="313"/>
        <v/>
      </c>
      <c r="S4527" s="867" t="str">
        <f>IFERROR(IF(VLOOKUP("*"&amp;TRIM($F4527)&amp;"*",dump!$A:$D,4,FALSE)="","空文字",VLOOKUP("*"&amp;TRIM($F4527)&amp;"*",dump!$A:$D,4,FALSE)),"NA")</f>
        <v>NA</v>
      </c>
      <c r="T4527" s="867" t="str">
        <f t="shared" ca="1" si="314"/>
        <v>●</v>
      </c>
      <c r="U4527" s="867"/>
      <c r="V4527" s="867"/>
      <c r="W4527" s="867"/>
      <c r="X4527" s="867"/>
      <c r="Y4527" s="867" t="str">
        <f t="shared" si="315"/>
        <v/>
      </c>
      <c r="Z4527" s="867"/>
    </row>
    <row r="4528" spans="1:26" s="325" customFormat="1" ht="15" customHeight="1" outlineLevel="1">
      <c r="A4528" s="321"/>
      <c r="B4528" s="320"/>
      <c r="C4528" s="439"/>
      <c r="D4528" s="343"/>
      <c r="E4528" s="382"/>
      <c r="F4528" s="524" t="s">
        <v>10767</v>
      </c>
      <c r="G4528" s="382"/>
      <c r="H4528" s="382"/>
      <c r="I4528" s="534"/>
      <c r="J4528" s="342"/>
      <c r="K4528" s="864" t="str">
        <f t="shared" si="311"/>
        <v/>
      </c>
      <c r="L4528" s="557" t="s">
        <v>3656</v>
      </c>
      <c r="M4528" s="558" t="s">
        <v>3655</v>
      </c>
      <c r="N4528" s="597"/>
      <c r="O4528" s="558"/>
      <c r="P4528" s="598"/>
      <c r="Q4528" s="867" t="str">
        <f t="shared" ca="1" si="312"/>
        <v/>
      </c>
      <c r="R4528" s="867" t="str">
        <f t="shared" ca="1" si="313"/>
        <v/>
      </c>
      <c r="S4528" s="867" t="str">
        <f>IFERROR(IF(VLOOKUP("*"&amp;TRIM($F4528)&amp;"*",dump!$A:$D,4,FALSE)="","空文字",VLOOKUP("*"&amp;TRIM($F4528)&amp;"*",dump!$A:$D,4,FALSE)),"NA")</f>
        <v>NA</v>
      </c>
      <c r="T4528" s="867" t="str">
        <f t="shared" ca="1" si="314"/>
        <v>●</v>
      </c>
      <c r="U4528" s="867"/>
      <c r="V4528" s="867"/>
      <c r="W4528" s="867"/>
      <c r="X4528" s="867"/>
      <c r="Y4528" s="867" t="str">
        <f t="shared" si="315"/>
        <v/>
      </c>
      <c r="Z4528" s="867"/>
    </row>
    <row r="4529" spans="1:26" s="325" customFormat="1" ht="15" customHeight="1" outlineLevel="1">
      <c r="A4529" s="321"/>
      <c r="B4529" s="320"/>
      <c r="C4529" s="439"/>
      <c r="D4529" s="343"/>
      <c r="E4529" s="382"/>
      <c r="F4529" s="524" t="s">
        <v>10768</v>
      </c>
      <c r="G4529" s="382"/>
      <c r="H4529" s="382"/>
      <c r="I4529" s="534"/>
      <c r="J4529" s="342"/>
      <c r="K4529" s="864" t="str">
        <f t="shared" si="311"/>
        <v/>
      </c>
      <c r="L4529" s="557" t="s">
        <v>3656</v>
      </c>
      <c r="M4529" s="558" t="s">
        <v>3655</v>
      </c>
      <c r="N4529" s="597"/>
      <c r="O4529" s="558"/>
      <c r="P4529" s="598"/>
      <c r="Q4529" s="867" t="str">
        <f t="shared" ca="1" si="312"/>
        <v/>
      </c>
      <c r="R4529" s="867" t="str">
        <f t="shared" ca="1" si="313"/>
        <v/>
      </c>
      <c r="S4529" s="867" t="str">
        <f>IFERROR(IF(VLOOKUP("*"&amp;TRIM($F4529)&amp;"*",dump!$A:$D,4,FALSE)="","空文字",VLOOKUP("*"&amp;TRIM($F4529)&amp;"*",dump!$A:$D,4,FALSE)),"NA")</f>
        <v>NA</v>
      </c>
      <c r="T4529" s="867" t="str">
        <f t="shared" ca="1" si="314"/>
        <v>●</v>
      </c>
      <c r="U4529" s="867"/>
      <c r="V4529" s="867"/>
      <c r="W4529" s="867"/>
      <c r="X4529" s="867"/>
      <c r="Y4529" s="867" t="str">
        <f t="shared" si="315"/>
        <v/>
      </c>
      <c r="Z4529" s="867"/>
    </row>
    <row r="4530" spans="1:26" s="325" customFormat="1" ht="15" customHeight="1" outlineLevel="1">
      <c r="A4530" s="321"/>
      <c r="B4530" s="320"/>
      <c r="C4530" s="439"/>
      <c r="D4530" s="343"/>
      <c r="E4530" s="382"/>
      <c r="F4530" s="316" t="s">
        <v>10769</v>
      </c>
      <c r="G4530" s="382"/>
      <c r="H4530" s="382"/>
      <c r="I4530" s="534"/>
      <c r="J4530" s="422"/>
      <c r="K4530" s="865" t="str">
        <f t="shared" si="311"/>
        <v/>
      </c>
      <c r="L4530" s="557" t="s">
        <v>3656</v>
      </c>
      <c r="M4530" s="558" t="s">
        <v>3655</v>
      </c>
      <c r="N4530" s="597"/>
      <c r="O4530" s="558"/>
      <c r="P4530" s="598"/>
      <c r="Q4530" s="867" t="str">
        <f t="shared" ca="1" si="312"/>
        <v/>
      </c>
      <c r="R4530" s="867" t="str">
        <f t="shared" ca="1" si="313"/>
        <v/>
      </c>
      <c r="S4530" s="867" t="str">
        <f>IFERROR(IF(VLOOKUP("*"&amp;TRIM($F4530)&amp;"*",dump!$A:$D,4,FALSE)="","空文字",VLOOKUP("*"&amp;TRIM($F4530)&amp;"*",dump!$A:$D,4,FALSE)),"NA")</f>
        <v>NA</v>
      </c>
      <c r="T4530" s="867" t="str">
        <f t="shared" ca="1" si="314"/>
        <v>●</v>
      </c>
      <c r="U4530" s="867"/>
      <c r="V4530" s="867"/>
      <c r="W4530" s="867"/>
      <c r="X4530" s="867"/>
      <c r="Y4530" s="867" t="str">
        <f t="shared" si="315"/>
        <v/>
      </c>
      <c r="Z4530" s="867"/>
    </row>
    <row r="4531" spans="1:26" s="187" customFormat="1" ht="15" customHeight="1" outlineLevel="1">
      <c r="A4531" s="315"/>
      <c r="B4531" s="320"/>
      <c r="C4531" s="439"/>
      <c r="D4531" s="343"/>
      <c r="E4531" s="382"/>
      <c r="F4531" s="316" t="s">
        <v>15739</v>
      </c>
      <c r="G4531" s="382"/>
      <c r="H4531" s="382"/>
      <c r="I4531" s="534"/>
      <c r="J4531" s="422"/>
      <c r="K4531" s="865" t="str">
        <f t="shared" si="311"/>
        <v/>
      </c>
      <c r="L4531" s="544" t="s">
        <v>19184</v>
      </c>
      <c r="M4531" s="595" t="s">
        <v>19185</v>
      </c>
      <c r="N4531" s="559"/>
      <c r="O4531" s="595"/>
      <c r="P4531" s="596"/>
      <c r="Q4531" s="867" t="str">
        <f t="shared" ca="1" si="312"/>
        <v/>
      </c>
      <c r="R4531" s="867" t="str">
        <f t="shared" ca="1" si="313"/>
        <v/>
      </c>
      <c r="S4531" s="867" t="str">
        <f>IFERROR(IF(VLOOKUP("*"&amp;TRIM($F4531)&amp;"*",dump!$A:$D,4,FALSE)="","空文字",VLOOKUP("*"&amp;TRIM($F4531)&amp;"*",dump!$A:$D,4,FALSE)),"NA")</f>
        <v>NA</v>
      </c>
      <c r="T4531" s="867" t="str">
        <f t="shared" ca="1" si="314"/>
        <v>●</v>
      </c>
      <c r="U4531" s="867"/>
      <c r="V4531" s="867"/>
      <c r="W4531" s="867"/>
      <c r="X4531" s="867"/>
      <c r="Y4531" s="867" t="str">
        <f t="shared" si="315"/>
        <v/>
      </c>
      <c r="Z4531" s="867"/>
    </row>
    <row r="4532" spans="1:26" s="187" customFormat="1" ht="15" customHeight="1" outlineLevel="1">
      <c r="A4532" s="315"/>
      <c r="B4532" s="320"/>
      <c r="C4532" s="439"/>
      <c r="D4532" s="343"/>
      <c r="E4532" s="382"/>
      <c r="F4532" s="316" t="s">
        <v>16321</v>
      </c>
      <c r="G4532" s="382"/>
      <c r="H4532" s="382"/>
      <c r="I4532" s="534"/>
      <c r="J4532" s="342"/>
      <c r="K4532" s="864" t="str">
        <f t="shared" si="311"/>
        <v/>
      </c>
      <c r="L4532" s="544" t="s">
        <v>19184</v>
      </c>
      <c r="M4532" s="595" t="s">
        <v>19185</v>
      </c>
      <c r="N4532" s="559"/>
      <c r="O4532" s="595"/>
      <c r="P4532" s="596"/>
      <c r="Q4532" s="867" t="str">
        <f t="shared" ca="1" si="312"/>
        <v/>
      </c>
      <c r="R4532" s="867" t="str">
        <f t="shared" ca="1" si="313"/>
        <v/>
      </c>
      <c r="S4532" s="867" t="str">
        <f>IFERROR(IF(VLOOKUP("*"&amp;TRIM($F4532)&amp;"*",dump!$A:$D,4,FALSE)="","空文字",VLOOKUP("*"&amp;TRIM($F4532)&amp;"*",dump!$A:$D,4,FALSE)),"NA")</f>
        <v>NA</v>
      </c>
      <c r="T4532" s="867" t="str">
        <f t="shared" ca="1" si="314"/>
        <v>●</v>
      </c>
      <c r="U4532" s="867"/>
      <c r="V4532" s="867"/>
      <c r="W4532" s="867"/>
      <c r="X4532" s="867"/>
      <c r="Y4532" s="867" t="str">
        <f t="shared" si="315"/>
        <v/>
      </c>
      <c r="Z4532" s="867"/>
    </row>
    <row r="4533" spans="1:26" s="187" customFormat="1" ht="15" customHeight="1" outlineLevel="1">
      <c r="A4533" s="315"/>
      <c r="B4533" s="320"/>
      <c r="C4533" s="439"/>
      <c r="D4533" s="343"/>
      <c r="E4533" s="382"/>
      <c r="F4533" s="316" t="s">
        <v>16322</v>
      </c>
      <c r="G4533" s="382"/>
      <c r="H4533" s="382"/>
      <c r="I4533" s="534"/>
      <c r="J4533" s="342"/>
      <c r="K4533" s="864" t="str">
        <f t="shared" si="311"/>
        <v/>
      </c>
      <c r="L4533" s="544" t="s">
        <v>19184</v>
      </c>
      <c r="M4533" s="595" t="s">
        <v>19185</v>
      </c>
      <c r="N4533" s="559"/>
      <c r="O4533" s="595"/>
      <c r="P4533" s="596"/>
      <c r="Q4533" s="867" t="str">
        <f t="shared" ca="1" si="312"/>
        <v/>
      </c>
      <c r="R4533" s="867" t="str">
        <f t="shared" ca="1" si="313"/>
        <v/>
      </c>
      <c r="S4533" s="867" t="str">
        <f>IFERROR(IF(VLOOKUP("*"&amp;TRIM($F4533)&amp;"*",dump!$A:$D,4,FALSE)="","空文字",VLOOKUP("*"&amp;TRIM($F4533)&amp;"*",dump!$A:$D,4,FALSE)),"NA")</f>
        <v>NA</v>
      </c>
      <c r="T4533" s="867" t="str">
        <f t="shared" ca="1" si="314"/>
        <v>●</v>
      </c>
      <c r="U4533" s="867"/>
      <c r="V4533" s="867"/>
      <c r="W4533" s="867"/>
      <c r="X4533" s="867"/>
      <c r="Y4533" s="867" t="str">
        <f t="shared" si="315"/>
        <v/>
      </c>
      <c r="Z4533" s="867"/>
    </row>
    <row r="4534" spans="1:26" s="187" customFormat="1" ht="15" customHeight="1" outlineLevel="1">
      <c r="A4534" s="315"/>
      <c r="B4534" s="320"/>
      <c r="C4534" s="439"/>
      <c r="D4534" s="343"/>
      <c r="E4534" s="382"/>
      <c r="F4534" s="316" t="s">
        <v>16323</v>
      </c>
      <c r="G4534" s="382"/>
      <c r="H4534" s="382"/>
      <c r="I4534" s="534"/>
      <c r="J4534" s="342"/>
      <c r="K4534" s="864" t="str">
        <f t="shared" si="311"/>
        <v/>
      </c>
      <c r="L4534" s="544" t="s">
        <v>19184</v>
      </c>
      <c r="M4534" s="595" t="s">
        <v>19185</v>
      </c>
      <c r="N4534" s="559"/>
      <c r="O4534" s="595"/>
      <c r="P4534" s="596"/>
      <c r="Q4534" s="867" t="str">
        <f t="shared" ca="1" si="312"/>
        <v/>
      </c>
      <c r="R4534" s="867" t="str">
        <f t="shared" ca="1" si="313"/>
        <v/>
      </c>
      <c r="S4534" s="867" t="str">
        <f>IFERROR(IF(VLOOKUP("*"&amp;TRIM($F4534)&amp;"*",dump!$A:$D,4,FALSE)="","空文字",VLOOKUP("*"&amp;TRIM($F4534)&amp;"*",dump!$A:$D,4,FALSE)),"NA")</f>
        <v>NA</v>
      </c>
      <c r="T4534" s="867" t="str">
        <f t="shared" ca="1" si="314"/>
        <v>●</v>
      </c>
      <c r="U4534" s="867"/>
      <c r="V4534" s="867"/>
      <c r="W4534" s="867"/>
      <c r="X4534" s="867"/>
      <c r="Y4534" s="867" t="str">
        <f t="shared" si="315"/>
        <v/>
      </c>
      <c r="Z4534" s="867"/>
    </row>
    <row r="4535" spans="1:26" s="379" customFormat="1" ht="60" customHeight="1" outlineLevel="1">
      <c r="A4535" s="378"/>
      <c r="B4535" s="320"/>
      <c r="C4535" s="439"/>
      <c r="D4535" s="343"/>
      <c r="E4535" s="530" t="s">
        <v>10770</v>
      </c>
      <c r="F4535" s="524" t="s">
        <v>6486</v>
      </c>
      <c r="G4535" s="530" t="s">
        <v>10771</v>
      </c>
      <c r="H4535" s="530" t="s">
        <v>418</v>
      </c>
      <c r="I4535" s="526" t="s">
        <v>660</v>
      </c>
      <c r="J4535" s="528" t="s">
        <v>5683</v>
      </c>
      <c r="K4535" s="864" t="str">
        <f t="shared" si="311"/>
        <v/>
      </c>
      <c r="L4535" s="557" t="s">
        <v>3656</v>
      </c>
      <c r="M4535" s="558" t="s">
        <v>3655</v>
      </c>
      <c r="N4535" s="597" t="s">
        <v>19030</v>
      </c>
      <c r="O4535" s="558"/>
      <c r="P4535" s="598"/>
      <c r="Q4535" s="867" t="str">
        <f t="shared" ca="1" si="312"/>
        <v/>
      </c>
      <c r="R4535" s="867" t="str">
        <f t="shared" ca="1" si="313"/>
        <v/>
      </c>
      <c r="S4535" s="867" t="str">
        <f>IFERROR(IF(VLOOKUP("*"&amp;TRIM($F4535)&amp;"*",dump!$A:$D,4,FALSE)="","空文字",VLOOKUP("*"&amp;TRIM($F4535)&amp;"*",dump!$A:$D,4,FALSE)),"NA")</f>
        <v>NA</v>
      </c>
      <c r="T4535" s="867" t="str">
        <f t="shared" ca="1" si="314"/>
        <v>●</v>
      </c>
      <c r="U4535" s="867"/>
      <c r="V4535" s="867"/>
      <c r="W4535" s="867"/>
      <c r="X4535" s="867"/>
      <c r="Y4535" s="867" t="str">
        <f t="shared" si="315"/>
        <v/>
      </c>
      <c r="Z4535" s="867"/>
    </row>
    <row r="4536" spans="1:26" s="325" customFormat="1" ht="15" customHeight="1" outlineLevel="1">
      <c r="A4536" s="321"/>
      <c r="B4536" s="320"/>
      <c r="C4536" s="439"/>
      <c r="D4536" s="343"/>
      <c r="E4536" s="382"/>
      <c r="F4536" s="524" t="s">
        <v>10772</v>
      </c>
      <c r="G4536" s="382"/>
      <c r="H4536" s="382"/>
      <c r="I4536" s="534"/>
      <c r="J4536" s="342"/>
      <c r="K4536" s="864" t="str">
        <f t="shared" si="311"/>
        <v/>
      </c>
      <c r="L4536" s="557" t="s">
        <v>3656</v>
      </c>
      <c r="M4536" s="558" t="s">
        <v>3655</v>
      </c>
      <c r="N4536" s="597"/>
      <c r="O4536" s="558"/>
      <c r="P4536" s="598"/>
      <c r="Q4536" s="867" t="str">
        <f t="shared" ca="1" si="312"/>
        <v/>
      </c>
      <c r="R4536" s="867" t="str">
        <f t="shared" ca="1" si="313"/>
        <v/>
      </c>
      <c r="S4536" s="867" t="str">
        <f>IFERROR(IF(VLOOKUP("*"&amp;TRIM($F4536)&amp;"*",dump!$A:$D,4,FALSE)="","空文字",VLOOKUP("*"&amp;TRIM($F4536)&amp;"*",dump!$A:$D,4,FALSE)),"NA")</f>
        <v>NA</v>
      </c>
      <c r="T4536" s="867" t="str">
        <f t="shared" ca="1" si="314"/>
        <v>●</v>
      </c>
      <c r="U4536" s="867"/>
      <c r="V4536" s="867"/>
      <c r="W4536" s="867"/>
      <c r="X4536" s="867"/>
      <c r="Y4536" s="867" t="str">
        <f t="shared" si="315"/>
        <v/>
      </c>
      <c r="Z4536" s="867"/>
    </row>
    <row r="4537" spans="1:26" s="325" customFormat="1" ht="15" customHeight="1" outlineLevel="1">
      <c r="A4537" s="321"/>
      <c r="B4537" s="320"/>
      <c r="C4537" s="439"/>
      <c r="D4537" s="343"/>
      <c r="E4537" s="382"/>
      <c r="F4537" s="524" t="s">
        <v>10773</v>
      </c>
      <c r="G4537" s="382"/>
      <c r="H4537" s="382"/>
      <c r="I4537" s="534"/>
      <c r="J4537" s="342"/>
      <c r="K4537" s="864" t="str">
        <f t="shared" si="311"/>
        <v/>
      </c>
      <c r="L4537" s="557" t="s">
        <v>3656</v>
      </c>
      <c r="M4537" s="558" t="s">
        <v>3655</v>
      </c>
      <c r="N4537" s="597"/>
      <c r="O4537" s="558"/>
      <c r="P4537" s="598"/>
      <c r="Q4537" s="867" t="str">
        <f t="shared" ca="1" si="312"/>
        <v/>
      </c>
      <c r="R4537" s="867" t="str">
        <f t="shared" ca="1" si="313"/>
        <v/>
      </c>
      <c r="S4537" s="867" t="str">
        <f>IFERROR(IF(VLOOKUP("*"&amp;TRIM($F4537)&amp;"*",dump!$A:$D,4,FALSE)="","空文字",VLOOKUP("*"&amp;TRIM($F4537)&amp;"*",dump!$A:$D,4,FALSE)),"NA")</f>
        <v>NA</v>
      </c>
      <c r="T4537" s="867" t="str">
        <f t="shared" ca="1" si="314"/>
        <v>●</v>
      </c>
      <c r="U4537" s="867"/>
      <c r="V4537" s="867"/>
      <c r="W4537" s="867"/>
      <c r="X4537" s="867"/>
      <c r="Y4537" s="867" t="str">
        <f t="shared" si="315"/>
        <v/>
      </c>
      <c r="Z4537" s="867"/>
    </row>
    <row r="4538" spans="1:26" s="325" customFormat="1" ht="15" customHeight="1" outlineLevel="1">
      <c r="A4538" s="321"/>
      <c r="B4538" s="320"/>
      <c r="C4538" s="439"/>
      <c r="D4538" s="343"/>
      <c r="E4538" s="382"/>
      <c r="F4538" s="524" t="s">
        <v>10774</v>
      </c>
      <c r="G4538" s="382"/>
      <c r="H4538" s="382"/>
      <c r="I4538" s="534"/>
      <c r="J4538" s="342"/>
      <c r="K4538" s="864" t="str">
        <f t="shared" si="311"/>
        <v/>
      </c>
      <c r="L4538" s="557" t="s">
        <v>3656</v>
      </c>
      <c r="M4538" s="558" t="s">
        <v>3655</v>
      </c>
      <c r="N4538" s="597"/>
      <c r="O4538" s="558"/>
      <c r="P4538" s="598"/>
      <c r="Q4538" s="867" t="str">
        <f t="shared" ca="1" si="312"/>
        <v/>
      </c>
      <c r="R4538" s="867" t="str">
        <f t="shared" ca="1" si="313"/>
        <v/>
      </c>
      <c r="S4538" s="867" t="str">
        <f>IFERROR(IF(VLOOKUP("*"&amp;TRIM($F4538)&amp;"*",dump!$A:$D,4,FALSE)="","空文字",VLOOKUP("*"&amp;TRIM($F4538)&amp;"*",dump!$A:$D,4,FALSE)),"NA")</f>
        <v>NA</v>
      </c>
      <c r="T4538" s="867" t="str">
        <f t="shared" ca="1" si="314"/>
        <v>●</v>
      </c>
      <c r="U4538" s="867"/>
      <c r="V4538" s="867"/>
      <c r="W4538" s="867"/>
      <c r="X4538" s="867"/>
      <c r="Y4538" s="867" t="str">
        <f t="shared" si="315"/>
        <v/>
      </c>
      <c r="Z4538" s="867"/>
    </row>
    <row r="4539" spans="1:26" s="325" customFormat="1" ht="15" customHeight="1" outlineLevel="1">
      <c r="A4539" s="321"/>
      <c r="B4539" s="320"/>
      <c r="C4539" s="439"/>
      <c r="D4539" s="343"/>
      <c r="E4539" s="382"/>
      <c r="F4539" s="316" t="s">
        <v>10775</v>
      </c>
      <c r="G4539" s="382"/>
      <c r="H4539" s="382"/>
      <c r="I4539" s="534"/>
      <c r="J4539" s="422"/>
      <c r="K4539" s="865" t="str">
        <f t="shared" si="311"/>
        <v/>
      </c>
      <c r="L4539" s="557" t="s">
        <v>3656</v>
      </c>
      <c r="M4539" s="558" t="s">
        <v>3655</v>
      </c>
      <c r="N4539" s="597"/>
      <c r="O4539" s="558"/>
      <c r="P4539" s="598"/>
      <c r="Q4539" s="867" t="str">
        <f t="shared" ca="1" si="312"/>
        <v/>
      </c>
      <c r="R4539" s="867" t="str">
        <f t="shared" ca="1" si="313"/>
        <v/>
      </c>
      <c r="S4539" s="867" t="str">
        <f>IFERROR(IF(VLOOKUP("*"&amp;TRIM($F4539)&amp;"*",dump!$A:$D,4,FALSE)="","空文字",VLOOKUP("*"&amp;TRIM($F4539)&amp;"*",dump!$A:$D,4,FALSE)),"NA")</f>
        <v>NA</v>
      </c>
      <c r="T4539" s="867" t="str">
        <f t="shared" ca="1" si="314"/>
        <v>●</v>
      </c>
      <c r="U4539" s="867"/>
      <c r="V4539" s="867"/>
      <c r="W4539" s="867"/>
      <c r="X4539" s="867"/>
      <c r="Y4539" s="867" t="str">
        <f t="shared" si="315"/>
        <v/>
      </c>
      <c r="Z4539" s="867"/>
    </row>
    <row r="4540" spans="1:26" s="187" customFormat="1" ht="15" customHeight="1" outlineLevel="1">
      <c r="A4540" s="315"/>
      <c r="B4540" s="320"/>
      <c r="C4540" s="439"/>
      <c r="D4540" s="343"/>
      <c r="E4540" s="382"/>
      <c r="F4540" s="316" t="s">
        <v>15740</v>
      </c>
      <c r="G4540" s="382"/>
      <c r="H4540" s="382"/>
      <c r="I4540" s="534"/>
      <c r="J4540" s="422"/>
      <c r="K4540" s="865" t="str">
        <f t="shared" si="311"/>
        <v/>
      </c>
      <c r="L4540" s="544" t="s">
        <v>19184</v>
      </c>
      <c r="M4540" s="595" t="s">
        <v>19185</v>
      </c>
      <c r="N4540" s="559"/>
      <c r="O4540" s="595"/>
      <c r="P4540" s="596"/>
      <c r="Q4540" s="867" t="str">
        <f t="shared" ca="1" si="312"/>
        <v/>
      </c>
      <c r="R4540" s="867" t="str">
        <f t="shared" ca="1" si="313"/>
        <v/>
      </c>
      <c r="S4540" s="867" t="str">
        <f>IFERROR(IF(VLOOKUP("*"&amp;TRIM($F4540)&amp;"*",dump!$A:$D,4,FALSE)="","空文字",VLOOKUP("*"&amp;TRIM($F4540)&amp;"*",dump!$A:$D,4,FALSE)),"NA")</f>
        <v>NA</v>
      </c>
      <c r="T4540" s="867" t="str">
        <f t="shared" ca="1" si="314"/>
        <v>●</v>
      </c>
      <c r="U4540" s="867"/>
      <c r="V4540" s="867"/>
      <c r="W4540" s="867"/>
      <c r="X4540" s="867"/>
      <c r="Y4540" s="867" t="str">
        <f t="shared" si="315"/>
        <v/>
      </c>
      <c r="Z4540" s="867"/>
    </row>
    <row r="4541" spans="1:26" s="187" customFormat="1" ht="15" customHeight="1" outlineLevel="1">
      <c r="A4541" s="315"/>
      <c r="B4541" s="320"/>
      <c r="C4541" s="439"/>
      <c r="D4541" s="343"/>
      <c r="E4541" s="382"/>
      <c r="F4541" s="316" t="s">
        <v>16324</v>
      </c>
      <c r="G4541" s="382"/>
      <c r="H4541" s="382"/>
      <c r="I4541" s="534"/>
      <c r="J4541" s="342"/>
      <c r="K4541" s="864" t="str">
        <f t="shared" si="311"/>
        <v/>
      </c>
      <c r="L4541" s="544" t="s">
        <v>19184</v>
      </c>
      <c r="M4541" s="595" t="s">
        <v>19185</v>
      </c>
      <c r="N4541" s="559"/>
      <c r="O4541" s="595"/>
      <c r="P4541" s="596"/>
      <c r="Q4541" s="867" t="str">
        <f t="shared" ca="1" si="312"/>
        <v/>
      </c>
      <c r="R4541" s="867" t="str">
        <f t="shared" ca="1" si="313"/>
        <v/>
      </c>
      <c r="S4541" s="867" t="str">
        <f>IFERROR(IF(VLOOKUP("*"&amp;TRIM($F4541)&amp;"*",dump!$A:$D,4,FALSE)="","空文字",VLOOKUP("*"&amp;TRIM($F4541)&amp;"*",dump!$A:$D,4,FALSE)),"NA")</f>
        <v>NA</v>
      </c>
      <c r="T4541" s="867" t="str">
        <f t="shared" ca="1" si="314"/>
        <v>●</v>
      </c>
      <c r="U4541" s="867"/>
      <c r="V4541" s="867"/>
      <c r="W4541" s="867"/>
      <c r="X4541" s="867"/>
      <c r="Y4541" s="867" t="str">
        <f t="shared" si="315"/>
        <v/>
      </c>
      <c r="Z4541" s="867"/>
    </row>
    <row r="4542" spans="1:26" s="187" customFormat="1" ht="15" customHeight="1" outlineLevel="1">
      <c r="A4542" s="315"/>
      <c r="B4542" s="320"/>
      <c r="C4542" s="439"/>
      <c r="D4542" s="343"/>
      <c r="E4542" s="382"/>
      <c r="F4542" s="316" t="s">
        <v>16325</v>
      </c>
      <c r="G4542" s="382"/>
      <c r="H4542" s="382"/>
      <c r="I4542" s="534"/>
      <c r="J4542" s="342"/>
      <c r="K4542" s="864" t="str">
        <f t="shared" si="311"/>
        <v/>
      </c>
      <c r="L4542" s="544" t="s">
        <v>19184</v>
      </c>
      <c r="M4542" s="595" t="s">
        <v>19185</v>
      </c>
      <c r="N4542" s="559"/>
      <c r="O4542" s="595"/>
      <c r="P4542" s="596"/>
      <c r="Q4542" s="867" t="str">
        <f t="shared" ca="1" si="312"/>
        <v/>
      </c>
      <c r="R4542" s="867" t="str">
        <f t="shared" ca="1" si="313"/>
        <v/>
      </c>
      <c r="S4542" s="867" t="str">
        <f>IFERROR(IF(VLOOKUP("*"&amp;TRIM($F4542)&amp;"*",dump!$A:$D,4,FALSE)="","空文字",VLOOKUP("*"&amp;TRIM($F4542)&amp;"*",dump!$A:$D,4,FALSE)),"NA")</f>
        <v>NA</v>
      </c>
      <c r="T4542" s="867" t="str">
        <f t="shared" ca="1" si="314"/>
        <v>●</v>
      </c>
      <c r="U4542" s="867"/>
      <c r="V4542" s="867"/>
      <c r="W4542" s="867"/>
      <c r="X4542" s="867"/>
      <c r="Y4542" s="867" t="str">
        <f t="shared" si="315"/>
        <v/>
      </c>
      <c r="Z4542" s="867"/>
    </row>
    <row r="4543" spans="1:26" s="187" customFormat="1" ht="15" customHeight="1" outlineLevel="1">
      <c r="A4543" s="315"/>
      <c r="B4543" s="320"/>
      <c r="C4543" s="439"/>
      <c r="D4543" s="343"/>
      <c r="E4543" s="382"/>
      <c r="F4543" s="316" t="s">
        <v>16326</v>
      </c>
      <c r="G4543" s="382"/>
      <c r="H4543" s="382"/>
      <c r="I4543" s="534"/>
      <c r="J4543" s="342"/>
      <c r="K4543" s="864" t="str">
        <f t="shared" si="311"/>
        <v/>
      </c>
      <c r="L4543" s="544" t="s">
        <v>19184</v>
      </c>
      <c r="M4543" s="595" t="s">
        <v>19185</v>
      </c>
      <c r="N4543" s="559"/>
      <c r="O4543" s="595"/>
      <c r="P4543" s="596"/>
      <c r="Q4543" s="867" t="str">
        <f t="shared" ca="1" si="312"/>
        <v/>
      </c>
      <c r="R4543" s="867" t="str">
        <f t="shared" ca="1" si="313"/>
        <v/>
      </c>
      <c r="S4543" s="867" t="str">
        <f>IFERROR(IF(VLOOKUP("*"&amp;TRIM($F4543)&amp;"*",dump!$A:$D,4,FALSE)="","空文字",VLOOKUP("*"&amp;TRIM($F4543)&amp;"*",dump!$A:$D,4,FALSE)),"NA")</f>
        <v>NA</v>
      </c>
      <c r="T4543" s="867" t="str">
        <f t="shared" ca="1" si="314"/>
        <v>●</v>
      </c>
      <c r="U4543" s="867"/>
      <c r="V4543" s="867"/>
      <c r="W4543" s="867"/>
      <c r="X4543" s="867"/>
      <c r="Y4543" s="867" t="str">
        <f t="shared" si="315"/>
        <v/>
      </c>
      <c r="Z4543" s="867"/>
    </row>
    <row r="4544" spans="1:26" s="379" customFormat="1" ht="105" customHeight="1" outlineLevel="1">
      <c r="A4544" s="378"/>
      <c r="B4544" s="92"/>
      <c r="C4544" s="439"/>
      <c r="D4544" s="343"/>
      <c r="E4544" s="530" t="s">
        <v>10776</v>
      </c>
      <c r="F4544" s="524" t="s">
        <v>6487</v>
      </c>
      <c r="G4544" s="530" t="s">
        <v>10777</v>
      </c>
      <c r="H4544" s="530" t="s">
        <v>418</v>
      </c>
      <c r="I4544" s="526" t="s">
        <v>660</v>
      </c>
      <c r="J4544" s="528" t="s">
        <v>5683</v>
      </c>
      <c r="K4544" s="864" t="str">
        <f t="shared" si="311"/>
        <v/>
      </c>
      <c r="L4544" s="557" t="s">
        <v>3656</v>
      </c>
      <c r="M4544" s="558" t="s">
        <v>3655</v>
      </c>
      <c r="N4544" s="597" t="s">
        <v>19584</v>
      </c>
      <c r="O4544" s="558"/>
      <c r="P4544" s="598"/>
      <c r="Q4544" s="867" t="str">
        <f t="shared" ca="1" si="312"/>
        <v/>
      </c>
      <c r="R4544" s="867" t="str">
        <f t="shared" ca="1" si="313"/>
        <v/>
      </c>
      <c r="S4544" s="867" t="str">
        <f>IFERROR(IF(VLOOKUP("*"&amp;TRIM($F4544)&amp;"*",dump!$A:$D,4,FALSE)="","空文字",VLOOKUP("*"&amp;TRIM($F4544)&amp;"*",dump!$A:$D,4,FALSE)),"NA")</f>
        <v>NA</v>
      </c>
      <c r="T4544" s="867" t="str">
        <f t="shared" ca="1" si="314"/>
        <v>●</v>
      </c>
      <c r="U4544" s="867"/>
      <c r="V4544" s="867"/>
      <c r="W4544" s="867"/>
      <c r="X4544" s="867"/>
      <c r="Y4544" s="867" t="str">
        <f t="shared" si="315"/>
        <v/>
      </c>
      <c r="Z4544" s="867"/>
    </row>
    <row r="4545" spans="1:26" s="325" customFormat="1" ht="15" customHeight="1" outlineLevel="1">
      <c r="A4545" s="321"/>
      <c r="B4545" s="320"/>
      <c r="C4545" s="439"/>
      <c r="D4545" s="343"/>
      <c r="E4545" s="382"/>
      <c r="F4545" s="524" t="s">
        <v>10778</v>
      </c>
      <c r="G4545" s="382"/>
      <c r="H4545" s="382"/>
      <c r="I4545" s="534"/>
      <c r="J4545" s="342"/>
      <c r="K4545" s="864" t="str">
        <f t="shared" si="311"/>
        <v/>
      </c>
      <c r="L4545" s="557" t="s">
        <v>3656</v>
      </c>
      <c r="M4545" s="558" t="s">
        <v>3655</v>
      </c>
      <c r="N4545" s="597"/>
      <c r="O4545" s="558"/>
      <c r="P4545" s="598"/>
      <c r="Q4545" s="867" t="str">
        <f t="shared" ca="1" si="312"/>
        <v/>
      </c>
      <c r="R4545" s="867" t="str">
        <f t="shared" ca="1" si="313"/>
        <v/>
      </c>
      <c r="S4545" s="867" t="str">
        <f>IFERROR(IF(VLOOKUP("*"&amp;TRIM($F4545)&amp;"*",dump!$A:$D,4,FALSE)="","空文字",VLOOKUP("*"&amp;TRIM($F4545)&amp;"*",dump!$A:$D,4,FALSE)),"NA")</f>
        <v>NA</v>
      </c>
      <c r="T4545" s="867" t="str">
        <f t="shared" ca="1" si="314"/>
        <v>●</v>
      </c>
      <c r="U4545" s="867"/>
      <c r="V4545" s="867"/>
      <c r="W4545" s="867"/>
      <c r="X4545" s="867"/>
      <c r="Y4545" s="867" t="str">
        <f t="shared" si="315"/>
        <v/>
      </c>
      <c r="Z4545" s="867"/>
    </row>
    <row r="4546" spans="1:26" s="325" customFormat="1" ht="15" customHeight="1" outlineLevel="1">
      <c r="A4546" s="321"/>
      <c r="B4546" s="320"/>
      <c r="C4546" s="439"/>
      <c r="D4546" s="343"/>
      <c r="E4546" s="382"/>
      <c r="F4546" s="524" t="s">
        <v>10779</v>
      </c>
      <c r="G4546" s="382"/>
      <c r="H4546" s="382"/>
      <c r="I4546" s="534"/>
      <c r="J4546" s="342"/>
      <c r="K4546" s="864" t="str">
        <f t="shared" si="311"/>
        <v/>
      </c>
      <c r="L4546" s="557" t="s">
        <v>3656</v>
      </c>
      <c r="M4546" s="558" t="s">
        <v>3655</v>
      </c>
      <c r="N4546" s="597"/>
      <c r="O4546" s="558"/>
      <c r="P4546" s="598"/>
      <c r="Q4546" s="867" t="str">
        <f t="shared" ca="1" si="312"/>
        <v/>
      </c>
      <c r="R4546" s="867" t="str">
        <f t="shared" ca="1" si="313"/>
        <v/>
      </c>
      <c r="S4546" s="867" t="str">
        <f>IFERROR(IF(VLOOKUP("*"&amp;TRIM($F4546)&amp;"*",dump!$A:$D,4,FALSE)="","空文字",VLOOKUP("*"&amp;TRIM($F4546)&amp;"*",dump!$A:$D,4,FALSE)),"NA")</f>
        <v>NA</v>
      </c>
      <c r="T4546" s="867" t="str">
        <f t="shared" ca="1" si="314"/>
        <v>●</v>
      </c>
      <c r="U4546" s="867"/>
      <c r="V4546" s="867"/>
      <c r="W4546" s="867"/>
      <c r="X4546" s="867"/>
      <c r="Y4546" s="867" t="str">
        <f t="shared" si="315"/>
        <v/>
      </c>
      <c r="Z4546" s="867"/>
    </row>
    <row r="4547" spans="1:26" s="325" customFormat="1" ht="15" customHeight="1" outlineLevel="1">
      <c r="A4547" s="321"/>
      <c r="B4547" s="320"/>
      <c r="C4547" s="439"/>
      <c r="D4547" s="343"/>
      <c r="E4547" s="382"/>
      <c r="F4547" s="524" t="s">
        <v>10780</v>
      </c>
      <c r="G4547" s="382"/>
      <c r="H4547" s="382"/>
      <c r="I4547" s="534"/>
      <c r="J4547" s="342"/>
      <c r="K4547" s="864" t="str">
        <f t="shared" si="311"/>
        <v/>
      </c>
      <c r="L4547" s="557" t="s">
        <v>3656</v>
      </c>
      <c r="M4547" s="558" t="s">
        <v>3655</v>
      </c>
      <c r="N4547" s="597"/>
      <c r="O4547" s="558"/>
      <c r="P4547" s="598"/>
      <c r="Q4547" s="867" t="str">
        <f t="shared" ca="1" si="312"/>
        <v/>
      </c>
      <c r="R4547" s="867" t="str">
        <f t="shared" ca="1" si="313"/>
        <v/>
      </c>
      <c r="S4547" s="867" t="str">
        <f>IFERROR(IF(VLOOKUP("*"&amp;TRIM($F4547)&amp;"*",dump!$A:$D,4,FALSE)="","空文字",VLOOKUP("*"&amp;TRIM($F4547)&amp;"*",dump!$A:$D,4,FALSE)),"NA")</f>
        <v>NA</v>
      </c>
      <c r="T4547" s="867" t="str">
        <f t="shared" ca="1" si="314"/>
        <v>●</v>
      </c>
      <c r="U4547" s="867"/>
      <c r="V4547" s="867"/>
      <c r="W4547" s="867"/>
      <c r="X4547" s="867"/>
      <c r="Y4547" s="867" t="str">
        <f t="shared" si="315"/>
        <v/>
      </c>
      <c r="Z4547" s="867"/>
    </row>
    <row r="4548" spans="1:26" s="325" customFormat="1" ht="15" customHeight="1" outlineLevel="1">
      <c r="A4548" s="321"/>
      <c r="B4548" s="320"/>
      <c r="C4548" s="439"/>
      <c r="D4548" s="343"/>
      <c r="E4548" s="382"/>
      <c r="F4548" s="316" t="s">
        <v>10781</v>
      </c>
      <c r="G4548" s="382"/>
      <c r="H4548" s="382"/>
      <c r="I4548" s="534"/>
      <c r="J4548" s="422"/>
      <c r="K4548" s="865" t="str">
        <f t="shared" si="311"/>
        <v/>
      </c>
      <c r="L4548" s="557" t="s">
        <v>3656</v>
      </c>
      <c r="M4548" s="558" t="s">
        <v>3655</v>
      </c>
      <c r="N4548" s="597"/>
      <c r="O4548" s="558"/>
      <c r="P4548" s="598"/>
      <c r="Q4548" s="867" t="str">
        <f t="shared" ca="1" si="312"/>
        <v/>
      </c>
      <c r="R4548" s="867" t="str">
        <f t="shared" ca="1" si="313"/>
        <v/>
      </c>
      <c r="S4548" s="867" t="str">
        <f>IFERROR(IF(VLOOKUP("*"&amp;TRIM($F4548)&amp;"*",dump!$A:$D,4,FALSE)="","空文字",VLOOKUP("*"&amp;TRIM($F4548)&amp;"*",dump!$A:$D,4,FALSE)),"NA")</f>
        <v>NA</v>
      </c>
      <c r="T4548" s="867" t="str">
        <f t="shared" ca="1" si="314"/>
        <v>●</v>
      </c>
      <c r="U4548" s="867"/>
      <c r="V4548" s="867"/>
      <c r="W4548" s="867"/>
      <c r="X4548" s="867"/>
      <c r="Y4548" s="867" t="str">
        <f t="shared" si="315"/>
        <v/>
      </c>
      <c r="Z4548" s="867"/>
    </row>
    <row r="4549" spans="1:26" s="187" customFormat="1" ht="15" customHeight="1" outlineLevel="1">
      <c r="A4549" s="315"/>
      <c r="B4549" s="320"/>
      <c r="C4549" s="439"/>
      <c r="D4549" s="343"/>
      <c r="E4549" s="382"/>
      <c r="F4549" s="316" t="s">
        <v>15741</v>
      </c>
      <c r="G4549" s="382"/>
      <c r="H4549" s="382"/>
      <c r="I4549" s="534"/>
      <c r="J4549" s="422"/>
      <c r="K4549" s="865" t="str">
        <f t="shared" si="311"/>
        <v/>
      </c>
      <c r="L4549" s="544" t="s">
        <v>19184</v>
      </c>
      <c r="M4549" s="595" t="s">
        <v>19185</v>
      </c>
      <c r="N4549" s="559"/>
      <c r="O4549" s="595"/>
      <c r="P4549" s="596"/>
      <c r="Q4549" s="867" t="str">
        <f t="shared" ca="1" si="312"/>
        <v/>
      </c>
      <c r="R4549" s="867" t="str">
        <f t="shared" ca="1" si="313"/>
        <v/>
      </c>
      <c r="S4549" s="867" t="str">
        <f>IFERROR(IF(VLOOKUP("*"&amp;TRIM($F4549)&amp;"*",dump!$A:$D,4,FALSE)="","空文字",VLOOKUP("*"&amp;TRIM($F4549)&amp;"*",dump!$A:$D,4,FALSE)),"NA")</f>
        <v>NA</v>
      </c>
      <c r="T4549" s="867" t="str">
        <f t="shared" ca="1" si="314"/>
        <v>●</v>
      </c>
      <c r="U4549" s="867"/>
      <c r="V4549" s="867"/>
      <c r="W4549" s="867"/>
      <c r="X4549" s="867"/>
      <c r="Y4549" s="867" t="str">
        <f t="shared" si="315"/>
        <v/>
      </c>
      <c r="Z4549" s="867"/>
    </row>
    <row r="4550" spans="1:26" s="187" customFormat="1" ht="15" customHeight="1" outlineLevel="1">
      <c r="A4550" s="315"/>
      <c r="B4550" s="320"/>
      <c r="C4550" s="439"/>
      <c r="D4550" s="343"/>
      <c r="E4550" s="382"/>
      <c r="F4550" s="316" t="s">
        <v>16327</v>
      </c>
      <c r="G4550" s="382"/>
      <c r="H4550" s="382"/>
      <c r="I4550" s="534"/>
      <c r="J4550" s="342"/>
      <c r="K4550" s="864" t="str">
        <f t="shared" si="311"/>
        <v/>
      </c>
      <c r="L4550" s="544" t="s">
        <v>19184</v>
      </c>
      <c r="M4550" s="595" t="s">
        <v>19185</v>
      </c>
      <c r="N4550" s="559"/>
      <c r="O4550" s="595"/>
      <c r="P4550" s="596"/>
      <c r="Q4550" s="867" t="str">
        <f t="shared" ca="1" si="312"/>
        <v/>
      </c>
      <c r="R4550" s="867" t="str">
        <f t="shared" ca="1" si="313"/>
        <v/>
      </c>
      <c r="S4550" s="867" t="str">
        <f>IFERROR(IF(VLOOKUP("*"&amp;TRIM($F4550)&amp;"*",dump!$A:$D,4,FALSE)="","空文字",VLOOKUP("*"&amp;TRIM($F4550)&amp;"*",dump!$A:$D,4,FALSE)),"NA")</f>
        <v>NA</v>
      </c>
      <c r="T4550" s="867" t="str">
        <f t="shared" ca="1" si="314"/>
        <v>●</v>
      </c>
      <c r="U4550" s="867"/>
      <c r="V4550" s="867"/>
      <c r="W4550" s="867"/>
      <c r="X4550" s="867"/>
      <c r="Y4550" s="867" t="str">
        <f t="shared" si="315"/>
        <v/>
      </c>
      <c r="Z4550" s="867"/>
    </row>
    <row r="4551" spans="1:26" s="187" customFormat="1" ht="15" customHeight="1" outlineLevel="1">
      <c r="A4551" s="315"/>
      <c r="B4551" s="320"/>
      <c r="C4551" s="439"/>
      <c r="D4551" s="343"/>
      <c r="E4551" s="382"/>
      <c r="F4551" s="316" t="s">
        <v>16328</v>
      </c>
      <c r="G4551" s="382"/>
      <c r="H4551" s="382"/>
      <c r="I4551" s="534"/>
      <c r="J4551" s="342"/>
      <c r="K4551" s="864" t="str">
        <f t="shared" si="311"/>
        <v/>
      </c>
      <c r="L4551" s="544" t="s">
        <v>19184</v>
      </c>
      <c r="M4551" s="595" t="s">
        <v>19185</v>
      </c>
      <c r="N4551" s="559"/>
      <c r="O4551" s="595"/>
      <c r="P4551" s="596"/>
      <c r="Q4551" s="867" t="str">
        <f t="shared" ca="1" si="312"/>
        <v/>
      </c>
      <c r="R4551" s="867" t="str">
        <f t="shared" ca="1" si="313"/>
        <v/>
      </c>
      <c r="S4551" s="867" t="str">
        <f>IFERROR(IF(VLOOKUP("*"&amp;TRIM($F4551)&amp;"*",dump!$A:$D,4,FALSE)="","空文字",VLOOKUP("*"&amp;TRIM($F4551)&amp;"*",dump!$A:$D,4,FALSE)),"NA")</f>
        <v>NA</v>
      </c>
      <c r="T4551" s="867" t="str">
        <f t="shared" ca="1" si="314"/>
        <v>●</v>
      </c>
      <c r="U4551" s="867"/>
      <c r="V4551" s="867"/>
      <c r="W4551" s="867"/>
      <c r="X4551" s="867"/>
      <c r="Y4551" s="867" t="str">
        <f t="shared" si="315"/>
        <v/>
      </c>
      <c r="Z4551" s="867"/>
    </row>
    <row r="4552" spans="1:26" s="187" customFormat="1" ht="15" customHeight="1" outlineLevel="1">
      <c r="A4552" s="315"/>
      <c r="B4552" s="320"/>
      <c r="C4552" s="439"/>
      <c r="D4552" s="343"/>
      <c r="E4552" s="382"/>
      <c r="F4552" s="316" t="s">
        <v>16329</v>
      </c>
      <c r="G4552" s="382"/>
      <c r="H4552" s="382"/>
      <c r="I4552" s="534"/>
      <c r="J4552" s="342"/>
      <c r="K4552" s="864" t="str">
        <f t="shared" si="311"/>
        <v/>
      </c>
      <c r="L4552" s="544" t="s">
        <v>19184</v>
      </c>
      <c r="M4552" s="595" t="s">
        <v>19185</v>
      </c>
      <c r="N4552" s="559"/>
      <c r="O4552" s="595"/>
      <c r="P4552" s="596"/>
      <c r="Q4552" s="867" t="str">
        <f t="shared" ca="1" si="312"/>
        <v/>
      </c>
      <c r="R4552" s="867" t="str">
        <f t="shared" ca="1" si="313"/>
        <v/>
      </c>
      <c r="S4552" s="867" t="str">
        <f>IFERROR(IF(VLOOKUP("*"&amp;TRIM($F4552)&amp;"*",dump!$A:$D,4,FALSE)="","空文字",VLOOKUP("*"&amp;TRIM($F4552)&amp;"*",dump!$A:$D,4,FALSE)),"NA")</f>
        <v>NA</v>
      </c>
      <c r="T4552" s="867" t="str">
        <f t="shared" ca="1" si="314"/>
        <v>●</v>
      </c>
      <c r="U4552" s="867"/>
      <c r="V4552" s="867"/>
      <c r="W4552" s="867"/>
      <c r="X4552" s="867"/>
      <c r="Y4552" s="867" t="str">
        <f t="shared" si="315"/>
        <v/>
      </c>
      <c r="Z4552" s="867"/>
    </row>
    <row r="4553" spans="1:26" s="379" customFormat="1" ht="45" customHeight="1" outlineLevel="1">
      <c r="A4553" s="378"/>
      <c r="B4553" s="320"/>
      <c r="C4553" s="439"/>
      <c r="D4553" s="343"/>
      <c r="E4553" s="530" t="s">
        <v>10782</v>
      </c>
      <c r="F4553" s="524" t="s">
        <v>10783</v>
      </c>
      <c r="G4553" s="530" t="s">
        <v>10784</v>
      </c>
      <c r="H4553" s="530" t="s">
        <v>418</v>
      </c>
      <c r="I4553" s="526" t="s">
        <v>660</v>
      </c>
      <c r="J4553" s="528" t="s">
        <v>5683</v>
      </c>
      <c r="K4553" s="864" t="str">
        <f t="shared" si="311"/>
        <v/>
      </c>
      <c r="L4553" s="557" t="s">
        <v>3656</v>
      </c>
      <c r="M4553" s="558" t="s">
        <v>3655</v>
      </c>
      <c r="N4553" s="597" t="s">
        <v>17177</v>
      </c>
      <c r="O4553" s="558"/>
      <c r="P4553" s="598"/>
      <c r="Q4553" s="867" t="str">
        <f t="shared" ca="1" si="312"/>
        <v/>
      </c>
      <c r="R4553" s="867" t="str">
        <f t="shared" ca="1" si="313"/>
        <v/>
      </c>
      <c r="S4553" s="867" t="str">
        <f>IFERROR(IF(VLOOKUP("*"&amp;TRIM($F4553)&amp;"*",dump!$A:$D,4,FALSE)="","空文字",VLOOKUP("*"&amp;TRIM($F4553)&amp;"*",dump!$A:$D,4,FALSE)),"NA")</f>
        <v>NA</v>
      </c>
      <c r="T4553" s="867" t="str">
        <f t="shared" ca="1" si="314"/>
        <v>●</v>
      </c>
      <c r="U4553" s="867"/>
      <c r="V4553" s="867"/>
      <c r="W4553" s="867"/>
      <c r="X4553" s="867"/>
      <c r="Y4553" s="867" t="str">
        <f t="shared" si="315"/>
        <v/>
      </c>
      <c r="Z4553" s="867"/>
    </row>
    <row r="4554" spans="1:26" s="325" customFormat="1" ht="15" customHeight="1" outlineLevel="1">
      <c r="A4554" s="321"/>
      <c r="B4554" s="320"/>
      <c r="C4554" s="439"/>
      <c r="D4554" s="343"/>
      <c r="E4554" s="382"/>
      <c r="F4554" s="524" t="s">
        <v>10785</v>
      </c>
      <c r="G4554" s="382"/>
      <c r="H4554" s="382"/>
      <c r="I4554" s="534"/>
      <c r="J4554" s="342"/>
      <c r="K4554" s="864" t="str">
        <f t="shared" si="311"/>
        <v/>
      </c>
      <c r="L4554" s="557" t="s">
        <v>3656</v>
      </c>
      <c r="M4554" s="558" t="s">
        <v>3655</v>
      </c>
      <c r="N4554" s="597"/>
      <c r="O4554" s="558"/>
      <c r="P4554" s="598"/>
      <c r="Q4554" s="867" t="str">
        <f t="shared" ca="1" si="312"/>
        <v/>
      </c>
      <c r="R4554" s="867" t="str">
        <f t="shared" ca="1" si="313"/>
        <v/>
      </c>
      <c r="S4554" s="867" t="str">
        <f>IFERROR(IF(VLOOKUP("*"&amp;TRIM($F4554)&amp;"*",dump!$A:$D,4,FALSE)="","空文字",VLOOKUP("*"&amp;TRIM($F4554)&amp;"*",dump!$A:$D,4,FALSE)),"NA")</f>
        <v>NA</v>
      </c>
      <c r="T4554" s="867" t="str">
        <f t="shared" ca="1" si="314"/>
        <v>●</v>
      </c>
      <c r="U4554" s="867"/>
      <c r="V4554" s="867"/>
      <c r="W4554" s="867"/>
      <c r="X4554" s="867"/>
      <c r="Y4554" s="867" t="str">
        <f t="shared" si="315"/>
        <v/>
      </c>
      <c r="Z4554" s="867"/>
    </row>
    <row r="4555" spans="1:26" s="325" customFormat="1" ht="15" customHeight="1" outlineLevel="1">
      <c r="A4555" s="321"/>
      <c r="B4555" s="320"/>
      <c r="C4555" s="439"/>
      <c r="D4555" s="343"/>
      <c r="E4555" s="382"/>
      <c r="F4555" s="524" t="s">
        <v>10786</v>
      </c>
      <c r="G4555" s="382"/>
      <c r="H4555" s="382"/>
      <c r="I4555" s="534"/>
      <c r="J4555" s="342"/>
      <c r="K4555" s="864" t="str">
        <f t="shared" si="311"/>
        <v/>
      </c>
      <c r="L4555" s="557" t="s">
        <v>3656</v>
      </c>
      <c r="M4555" s="558" t="s">
        <v>3655</v>
      </c>
      <c r="N4555" s="597"/>
      <c r="O4555" s="558"/>
      <c r="P4555" s="598"/>
      <c r="Q4555" s="867" t="str">
        <f t="shared" ca="1" si="312"/>
        <v/>
      </c>
      <c r="R4555" s="867" t="str">
        <f t="shared" ca="1" si="313"/>
        <v/>
      </c>
      <c r="S4555" s="867" t="str">
        <f>IFERROR(IF(VLOOKUP("*"&amp;TRIM($F4555)&amp;"*",dump!$A:$D,4,FALSE)="","空文字",VLOOKUP("*"&amp;TRIM($F4555)&amp;"*",dump!$A:$D,4,FALSE)),"NA")</f>
        <v>NA</v>
      </c>
      <c r="T4555" s="867" t="str">
        <f t="shared" ca="1" si="314"/>
        <v>●</v>
      </c>
      <c r="U4555" s="867"/>
      <c r="V4555" s="867"/>
      <c r="W4555" s="867"/>
      <c r="X4555" s="867"/>
      <c r="Y4555" s="867" t="str">
        <f t="shared" si="315"/>
        <v/>
      </c>
      <c r="Z4555" s="867"/>
    </row>
    <row r="4556" spans="1:26" s="325" customFormat="1" ht="15" customHeight="1" outlineLevel="1">
      <c r="A4556" s="321"/>
      <c r="B4556" s="320"/>
      <c r="C4556" s="439"/>
      <c r="D4556" s="343"/>
      <c r="E4556" s="382"/>
      <c r="F4556" s="524" t="s">
        <v>10787</v>
      </c>
      <c r="G4556" s="382"/>
      <c r="H4556" s="382"/>
      <c r="I4556" s="534"/>
      <c r="J4556" s="342"/>
      <c r="K4556" s="864" t="str">
        <f t="shared" si="311"/>
        <v/>
      </c>
      <c r="L4556" s="557" t="s">
        <v>3656</v>
      </c>
      <c r="M4556" s="558" t="s">
        <v>3655</v>
      </c>
      <c r="N4556" s="597"/>
      <c r="O4556" s="558"/>
      <c r="P4556" s="598"/>
      <c r="Q4556" s="867" t="str">
        <f t="shared" ca="1" si="312"/>
        <v/>
      </c>
      <c r="R4556" s="867" t="str">
        <f t="shared" ca="1" si="313"/>
        <v/>
      </c>
      <c r="S4556" s="867" t="str">
        <f>IFERROR(IF(VLOOKUP("*"&amp;TRIM($F4556)&amp;"*",dump!$A:$D,4,FALSE)="","空文字",VLOOKUP("*"&amp;TRIM($F4556)&amp;"*",dump!$A:$D,4,FALSE)),"NA")</f>
        <v>NA</v>
      </c>
      <c r="T4556" s="867" t="str">
        <f t="shared" ca="1" si="314"/>
        <v>●</v>
      </c>
      <c r="U4556" s="867"/>
      <c r="V4556" s="867"/>
      <c r="W4556" s="867"/>
      <c r="X4556" s="867"/>
      <c r="Y4556" s="867" t="str">
        <f t="shared" si="315"/>
        <v/>
      </c>
      <c r="Z4556" s="867"/>
    </row>
    <row r="4557" spans="1:26" s="325" customFormat="1" ht="15" customHeight="1" outlineLevel="1">
      <c r="A4557" s="321"/>
      <c r="B4557" s="320"/>
      <c r="C4557" s="439"/>
      <c r="D4557" s="343"/>
      <c r="E4557" s="382"/>
      <c r="F4557" s="316" t="s">
        <v>10788</v>
      </c>
      <c r="G4557" s="382"/>
      <c r="H4557" s="382"/>
      <c r="I4557" s="534"/>
      <c r="J4557" s="422"/>
      <c r="K4557" s="865" t="str">
        <f t="shared" ref="K4557:K4620" si="316">IF(AND(M4557="", O4557="", N4557&lt;&gt;""), "○", "")</f>
        <v/>
      </c>
      <c r="L4557" s="557" t="s">
        <v>3656</v>
      </c>
      <c r="M4557" s="558" t="s">
        <v>3655</v>
      </c>
      <c r="N4557" s="597"/>
      <c r="O4557" s="558"/>
      <c r="P4557" s="598"/>
      <c r="Q4557" s="867" t="str">
        <f t="shared" ref="Q4557:Q4620" ca="1" si="317">IF(P4557="","",IF(P4557="←",IF(OFFSET($J4557,0,MATCH(MID(M4557,1,FIND("の",M4557,1)-1), $L$11:$BA$11,0)+4,1,1)="","",OFFSET($L4557,0,MATCH(MID(M4557,1,FIND("の",M4557,1)-1), $L$11:$BA$11,0)+4,1,1)),P4557))</f>
        <v/>
      </c>
      <c r="R4557" s="867" t="str">
        <f t="shared" ref="R4557:R4620" ca="1" si="318">IF(COUNTIF(Q4557,"*(*"),MID(Q4557,FIND("(",Q4557,1)+1,FIND(")",Q4557,1)-FIND("(",Q4557,1)-1),IF(COUNTIF(Q4557,"*""*"),MID(Q4557,FIND("""",Q4557,1)+1,LEN(Q4557)-2),IF(COUNTIF(Q4557,"*：*"),RIGHT(Q4557,LEN(Q4557)-(FIND("：",Q4557))),Q4557)))</f>
        <v/>
      </c>
      <c r="S4557" s="867" t="str">
        <f>IFERROR(IF(VLOOKUP("*"&amp;TRIM($F4557)&amp;"*",dump!$A:$D,4,FALSE)="","空文字",VLOOKUP("*"&amp;TRIM($F4557)&amp;"*",dump!$A:$D,4,FALSE)),"NA")</f>
        <v>NA</v>
      </c>
      <c r="T4557" s="867" t="str">
        <f t="shared" ref="T4557:T4620" ca="1" si="319">IF($K4557&lt;&gt;"",IF($E4557&lt;&gt;"","■",""),IF(AND(R4557="",S4557="NA"),"●", IF(EXACT(R4557,S4557),"●","×")))</f>
        <v>●</v>
      </c>
      <c r="U4557" s="867"/>
      <c r="V4557" s="867"/>
      <c r="W4557" s="867"/>
      <c r="X4557" s="867"/>
      <c r="Y4557" s="867" t="str">
        <f t="shared" ref="Y4557:Y4620" si="320">IF(U4557="●","●","")</f>
        <v/>
      </c>
      <c r="Z4557" s="867"/>
    </row>
    <row r="4558" spans="1:26" s="187" customFormat="1" ht="15" customHeight="1" outlineLevel="1">
      <c r="A4558" s="315"/>
      <c r="B4558" s="320"/>
      <c r="C4558" s="439"/>
      <c r="D4558" s="343"/>
      <c r="E4558" s="382"/>
      <c r="F4558" s="316" t="s">
        <v>15742</v>
      </c>
      <c r="G4558" s="382"/>
      <c r="H4558" s="382"/>
      <c r="I4558" s="534"/>
      <c r="J4558" s="422"/>
      <c r="K4558" s="865" t="str">
        <f t="shared" si="316"/>
        <v/>
      </c>
      <c r="L4558" s="544" t="s">
        <v>19184</v>
      </c>
      <c r="M4558" s="595" t="s">
        <v>19185</v>
      </c>
      <c r="N4558" s="559"/>
      <c r="O4558" s="595"/>
      <c r="P4558" s="596"/>
      <c r="Q4558" s="867" t="str">
        <f t="shared" ca="1" si="317"/>
        <v/>
      </c>
      <c r="R4558" s="867" t="str">
        <f t="shared" ca="1" si="318"/>
        <v/>
      </c>
      <c r="S4558" s="867" t="str">
        <f>IFERROR(IF(VLOOKUP("*"&amp;TRIM($F4558)&amp;"*",dump!$A:$D,4,FALSE)="","空文字",VLOOKUP("*"&amp;TRIM($F4558)&amp;"*",dump!$A:$D,4,FALSE)),"NA")</f>
        <v>NA</v>
      </c>
      <c r="T4558" s="867" t="str">
        <f t="shared" ca="1" si="319"/>
        <v>●</v>
      </c>
      <c r="U4558" s="867"/>
      <c r="V4558" s="867"/>
      <c r="W4558" s="867"/>
      <c r="X4558" s="867"/>
      <c r="Y4558" s="867" t="str">
        <f t="shared" si="320"/>
        <v/>
      </c>
      <c r="Z4558" s="867"/>
    </row>
    <row r="4559" spans="1:26" s="187" customFormat="1" ht="15" customHeight="1" outlineLevel="1">
      <c r="A4559" s="315"/>
      <c r="B4559" s="320"/>
      <c r="C4559" s="439"/>
      <c r="D4559" s="343"/>
      <c r="E4559" s="382"/>
      <c r="F4559" s="316" t="s">
        <v>16330</v>
      </c>
      <c r="G4559" s="382"/>
      <c r="H4559" s="382"/>
      <c r="I4559" s="534"/>
      <c r="J4559" s="342"/>
      <c r="K4559" s="864" t="str">
        <f t="shared" si="316"/>
        <v/>
      </c>
      <c r="L4559" s="544" t="s">
        <v>19184</v>
      </c>
      <c r="M4559" s="595" t="s">
        <v>19185</v>
      </c>
      <c r="N4559" s="559"/>
      <c r="O4559" s="595"/>
      <c r="P4559" s="596"/>
      <c r="Q4559" s="867" t="str">
        <f t="shared" ca="1" si="317"/>
        <v/>
      </c>
      <c r="R4559" s="867" t="str">
        <f t="shared" ca="1" si="318"/>
        <v/>
      </c>
      <c r="S4559" s="867" t="str">
        <f>IFERROR(IF(VLOOKUP("*"&amp;TRIM($F4559)&amp;"*",dump!$A:$D,4,FALSE)="","空文字",VLOOKUP("*"&amp;TRIM($F4559)&amp;"*",dump!$A:$D,4,FALSE)),"NA")</f>
        <v>NA</v>
      </c>
      <c r="T4559" s="867" t="str">
        <f t="shared" ca="1" si="319"/>
        <v>●</v>
      </c>
      <c r="U4559" s="867"/>
      <c r="V4559" s="867"/>
      <c r="W4559" s="867"/>
      <c r="X4559" s="867"/>
      <c r="Y4559" s="867" t="str">
        <f t="shared" si="320"/>
        <v/>
      </c>
      <c r="Z4559" s="867"/>
    </row>
    <row r="4560" spans="1:26" s="187" customFormat="1" ht="15" customHeight="1" outlineLevel="1">
      <c r="A4560" s="315"/>
      <c r="B4560" s="320"/>
      <c r="C4560" s="439"/>
      <c r="D4560" s="343"/>
      <c r="E4560" s="382"/>
      <c r="F4560" s="316" t="s">
        <v>16331</v>
      </c>
      <c r="G4560" s="382"/>
      <c r="H4560" s="382"/>
      <c r="I4560" s="534"/>
      <c r="J4560" s="342"/>
      <c r="K4560" s="864" t="str">
        <f t="shared" si="316"/>
        <v/>
      </c>
      <c r="L4560" s="544" t="s">
        <v>19184</v>
      </c>
      <c r="M4560" s="595" t="s">
        <v>19185</v>
      </c>
      <c r="N4560" s="559"/>
      <c r="O4560" s="595"/>
      <c r="P4560" s="596"/>
      <c r="Q4560" s="867" t="str">
        <f t="shared" ca="1" si="317"/>
        <v/>
      </c>
      <c r="R4560" s="867" t="str">
        <f t="shared" ca="1" si="318"/>
        <v/>
      </c>
      <c r="S4560" s="867" t="str">
        <f>IFERROR(IF(VLOOKUP("*"&amp;TRIM($F4560)&amp;"*",dump!$A:$D,4,FALSE)="","空文字",VLOOKUP("*"&amp;TRIM($F4560)&amp;"*",dump!$A:$D,4,FALSE)),"NA")</f>
        <v>NA</v>
      </c>
      <c r="T4560" s="867" t="str">
        <f t="shared" ca="1" si="319"/>
        <v>●</v>
      </c>
      <c r="U4560" s="867"/>
      <c r="V4560" s="867"/>
      <c r="W4560" s="867"/>
      <c r="X4560" s="867"/>
      <c r="Y4560" s="867" t="str">
        <f t="shared" si="320"/>
        <v/>
      </c>
      <c r="Z4560" s="867"/>
    </row>
    <row r="4561" spans="1:26" s="187" customFormat="1" ht="15" customHeight="1" outlineLevel="1">
      <c r="A4561" s="315"/>
      <c r="B4561" s="320"/>
      <c r="C4561" s="439"/>
      <c r="D4561" s="343"/>
      <c r="E4561" s="382"/>
      <c r="F4561" s="316" t="s">
        <v>16332</v>
      </c>
      <c r="G4561" s="382"/>
      <c r="H4561" s="382"/>
      <c r="I4561" s="534"/>
      <c r="J4561" s="342"/>
      <c r="K4561" s="864" t="str">
        <f t="shared" si="316"/>
        <v/>
      </c>
      <c r="L4561" s="544" t="s">
        <v>19184</v>
      </c>
      <c r="M4561" s="595" t="s">
        <v>19185</v>
      </c>
      <c r="N4561" s="559"/>
      <c r="O4561" s="595"/>
      <c r="P4561" s="596"/>
      <c r="Q4561" s="867" t="str">
        <f t="shared" ca="1" si="317"/>
        <v/>
      </c>
      <c r="R4561" s="867" t="str">
        <f t="shared" ca="1" si="318"/>
        <v/>
      </c>
      <c r="S4561" s="867" t="str">
        <f>IFERROR(IF(VLOOKUP("*"&amp;TRIM($F4561)&amp;"*",dump!$A:$D,4,FALSE)="","空文字",VLOOKUP("*"&amp;TRIM($F4561)&amp;"*",dump!$A:$D,4,FALSE)),"NA")</f>
        <v>NA</v>
      </c>
      <c r="T4561" s="867" t="str">
        <f t="shared" ca="1" si="319"/>
        <v>●</v>
      </c>
      <c r="U4561" s="867"/>
      <c r="V4561" s="867"/>
      <c r="W4561" s="867"/>
      <c r="X4561" s="867"/>
      <c r="Y4561" s="867" t="str">
        <f t="shared" si="320"/>
        <v/>
      </c>
      <c r="Z4561" s="867"/>
    </row>
    <row r="4562" spans="1:26" s="325" customFormat="1" ht="75" customHeight="1" outlineLevel="1">
      <c r="A4562" s="321"/>
      <c r="B4562" s="320"/>
      <c r="C4562" s="439"/>
      <c r="D4562" s="343"/>
      <c r="E4562" s="530" t="s">
        <v>19159</v>
      </c>
      <c r="F4562" s="316" t="s">
        <v>19158</v>
      </c>
      <c r="G4562" s="530" t="s">
        <v>10789</v>
      </c>
      <c r="H4562" s="530" t="s">
        <v>418</v>
      </c>
      <c r="I4562" s="526" t="s">
        <v>660</v>
      </c>
      <c r="J4562" s="424" t="s">
        <v>5683</v>
      </c>
      <c r="K4562" s="865" t="str">
        <f t="shared" si="316"/>
        <v/>
      </c>
      <c r="L4562" s="557" t="s">
        <v>3656</v>
      </c>
      <c r="M4562" s="558" t="s">
        <v>3655</v>
      </c>
      <c r="N4562" s="597" t="s">
        <v>18406</v>
      </c>
      <c r="O4562" s="558"/>
      <c r="P4562" s="598"/>
      <c r="Q4562" s="867" t="str">
        <f t="shared" ca="1" si="317"/>
        <v/>
      </c>
      <c r="R4562" s="867" t="str">
        <f t="shared" ca="1" si="318"/>
        <v/>
      </c>
      <c r="S4562" s="867" t="str">
        <f>IFERROR(IF(VLOOKUP("*"&amp;TRIM($F4562)&amp;"*",dump!$A:$D,4,FALSE)="","空文字",VLOOKUP("*"&amp;TRIM($F4562)&amp;"*",dump!$A:$D,4,FALSE)),"NA")</f>
        <v>NA</v>
      </c>
      <c r="T4562" s="867" t="str">
        <f t="shared" ca="1" si="319"/>
        <v>●</v>
      </c>
      <c r="U4562" s="867"/>
      <c r="V4562" s="867"/>
      <c r="W4562" s="867"/>
      <c r="X4562" s="867"/>
      <c r="Y4562" s="867" t="str">
        <f t="shared" si="320"/>
        <v/>
      </c>
      <c r="Z4562" s="867"/>
    </row>
    <row r="4563" spans="1:26" s="325" customFormat="1" ht="15" customHeight="1" outlineLevel="1">
      <c r="A4563" s="321"/>
      <c r="B4563" s="320"/>
      <c r="C4563" s="439"/>
      <c r="D4563" s="328"/>
      <c r="E4563" s="382"/>
      <c r="F4563" s="316" t="s">
        <v>10790</v>
      </c>
      <c r="G4563" s="382"/>
      <c r="H4563" s="382"/>
      <c r="I4563" s="534"/>
      <c r="J4563" s="422"/>
      <c r="K4563" s="865" t="str">
        <f t="shared" si="316"/>
        <v/>
      </c>
      <c r="L4563" s="557" t="s">
        <v>3656</v>
      </c>
      <c r="M4563" s="558" t="s">
        <v>3655</v>
      </c>
      <c r="N4563" s="597" t="s">
        <v>19991</v>
      </c>
      <c r="O4563" s="558"/>
      <c r="P4563" s="598"/>
      <c r="Q4563" s="867" t="str">
        <f t="shared" ca="1" si="317"/>
        <v/>
      </c>
      <c r="R4563" s="867" t="str">
        <f t="shared" ca="1" si="318"/>
        <v/>
      </c>
      <c r="S4563" s="867" t="str">
        <f>IFERROR(IF(VLOOKUP("*"&amp;TRIM($F4563)&amp;"*",dump!$A:$D,4,FALSE)="","空文字",VLOOKUP("*"&amp;TRIM($F4563)&amp;"*",dump!$A:$D,4,FALSE)),"NA")</f>
        <v>NA</v>
      </c>
      <c r="T4563" s="867" t="str">
        <f t="shared" ca="1" si="319"/>
        <v>●</v>
      </c>
      <c r="U4563" s="867"/>
      <c r="V4563" s="867"/>
      <c r="W4563" s="867"/>
      <c r="X4563" s="867"/>
      <c r="Y4563" s="867" t="str">
        <f t="shared" si="320"/>
        <v/>
      </c>
      <c r="Z4563" s="867"/>
    </row>
    <row r="4564" spans="1:26" s="325" customFormat="1" ht="15" customHeight="1" outlineLevel="1">
      <c r="A4564" s="321"/>
      <c r="B4564" s="320"/>
      <c r="C4564" s="439"/>
      <c r="D4564" s="328"/>
      <c r="E4564" s="382"/>
      <c r="F4564" s="316" t="s">
        <v>10791</v>
      </c>
      <c r="G4564" s="382"/>
      <c r="H4564" s="382"/>
      <c r="I4564" s="534"/>
      <c r="J4564" s="422"/>
      <c r="K4564" s="865" t="str">
        <f t="shared" si="316"/>
        <v/>
      </c>
      <c r="L4564" s="557" t="s">
        <v>3656</v>
      </c>
      <c r="M4564" s="558" t="s">
        <v>3655</v>
      </c>
      <c r="N4564" s="597" t="s">
        <v>19992</v>
      </c>
      <c r="O4564" s="558"/>
      <c r="P4564" s="598"/>
      <c r="Q4564" s="867" t="str">
        <f t="shared" ca="1" si="317"/>
        <v/>
      </c>
      <c r="R4564" s="867" t="str">
        <f t="shared" ca="1" si="318"/>
        <v/>
      </c>
      <c r="S4564" s="867" t="str">
        <f>IFERROR(IF(VLOOKUP("*"&amp;TRIM($F4564)&amp;"*",dump!$A:$D,4,FALSE)="","空文字",VLOOKUP("*"&amp;TRIM($F4564)&amp;"*",dump!$A:$D,4,FALSE)),"NA")</f>
        <v>NA</v>
      </c>
      <c r="T4564" s="867" t="str">
        <f t="shared" ca="1" si="319"/>
        <v>●</v>
      </c>
      <c r="U4564" s="867"/>
      <c r="V4564" s="867"/>
      <c r="W4564" s="867"/>
      <c r="X4564" s="867"/>
      <c r="Y4564" s="867" t="str">
        <f t="shared" si="320"/>
        <v/>
      </c>
      <c r="Z4564" s="867"/>
    </row>
    <row r="4565" spans="1:26" s="325" customFormat="1" ht="15" customHeight="1" outlineLevel="1">
      <c r="A4565" s="321"/>
      <c r="B4565" s="320"/>
      <c r="C4565" s="439"/>
      <c r="D4565" s="328"/>
      <c r="E4565" s="382"/>
      <c r="F4565" s="316" t="s">
        <v>10792</v>
      </c>
      <c r="G4565" s="382"/>
      <c r="H4565" s="382"/>
      <c r="I4565" s="534"/>
      <c r="J4565" s="422"/>
      <c r="K4565" s="865" t="str">
        <f t="shared" si="316"/>
        <v/>
      </c>
      <c r="L4565" s="557" t="s">
        <v>3656</v>
      </c>
      <c r="M4565" s="558" t="s">
        <v>3655</v>
      </c>
      <c r="N4565" s="597" t="s">
        <v>19993</v>
      </c>
      <c r="O4565" s="558"/>
      <c r="P4565" s="598"/>
      <c r="Q4565" s="867" t="str">
        <f t="shared" ca="1" si="317"/>
        <v/>
      </c>
      <c r="R4565" s="867" t="str">
        <f t="shared" ca="1" si="318"/>
        <v/>
      </c>
      <c r="S4565" s="867" t="str">
        <f>IFERROR(IF(VLOOKUP("*"&amp;TRIM($F4565)&amp;"*",dump!$A:$D,4,FALSE)="","空文字",VLOOKUP("*"&amp;TRIM($F4565)&amp;"*",dump!$A:$D,4,FALSE)),"NA")</f>
        <v>NA</v>
      </c>
      <c r="T4565" s="867" t="str">
        <f t="shared" ca="1" si="319"/>
        <v>●</v>
      </c>
      <c r="U4565" s="867"/>
      <c r="V4565" s="867"/>
      <c r="W4565" s="867"/>
      <c r="X4565" s="867"/>
      <c r="Y4565" s="867" t="str">
        <f t="shared" si="320"/>
        <v/>
      </c>
      <c r="Z4565" s="867"/>
    </row>
    <row r="4566" spans="1:26" s="325" customFormat="1" ht="15" customHeight="1" outlineLevel="1">
      <c r="A4566" s="321"/>
      <c r="B4566" s="320"/>
      <c r="C4566" s="439"/>
      <c r="D4566" s="328"/>
      <c r="E4566" s="382"/>
      <c r="F4566" s="316" t="s">
        <v>10793</v>
      </c>
      <c r="G4566" s="382"/>
      <c r="H4566" s="382"/>
      <c r="I4566" s="534"/>
      <c r="J4566" s="422"/>
      <c r="K4566" s="865" t="str">
        <f t="shared" si="316"/>
        <v/>
      </c>
      <c r="L4566" s="557" t="s">
        <v>3656</v>
      </c>
      <c r="M4566" s="558" t="s">
        <v>3655</v>
      </c>
      <c r="N4566" s="597" t="s">
        <v>19994</v>
      </c>
      <c r="O4566" s="558"/>
      <c r="P4566" s="598"/>
      <c r="Q4566" s="867" t="str">
        <f t="shared" ca="1" si="317"/>
        <v/>
      </c>
      <c r="R4566" s="867" t="str">
        <f t="shared" ca="1" si="318"/>
        <v/>
      </c>
      <c r="S4566" s="867" t="str">
        <f>IFERROR(IF(VLOOKUP("*"&amp;TRIM($F4566)&amp;"*",dump!$A:$D,4,FALSE)="","空文字",VLOOKUP("*"&amp;TRIM($F4566)&amp;"*",dump!$A:$D,4,FALSE)),"NA")</f>
        <v>NA</v>
      </c>
      <c r="T4566" s="867" t="str">
        <f t="shared" ca="1" si="319"/>
        <v>●</v>
      </c>
      <c r="U4566" s="867"/>
      <c r="V4566" s="867"/>
      <c r="W4566" s="867"/>
      <c r="X4566" s="867"/>
      <c r="Y4566" s="867" t="str">
        <f t="shared" si="320"/>
        <v/>
      </c>
      <c r="Z4566" s="867"/>
    </row>
    <row r="4567" spans="1:26" s="187" customFormat="1" ht="15" customHeight="1" outlineLevel="1">
      <c r="A4567" s="315"/>
      <c r="B4567" s="320"/>
      <c r="C4567" s="439"/>
      <c r="D4567" s="328"/>
      <c r="E4567" s="382"/>
      <c r="F4567" s="316" t="s">
        <v>15743</v>
      </c>
      <c r="G4567" s="382"/>
      <c r="H4567" s="382"/>
      <c r="I4567" s="534"/>
      <c r="J4567" s="422"/>
      <c r="K4567" s="865" t="str">
        <f t="shared" si="316"/>
        <v/>
      </c>
      <c r="L4567" s="544" t="s">
        <v>19184</v>
      </c>
      <c r="M4567" s="595" t="s">
        <v>19185</v>
      </c>
      <c r="N4567" s="559"/>
      <c r="O4567" s="595"/>
      <c r="P4567" s="596"/>
      <c r="Q4567" s="867" t="str">
        <f t="shared" ca="1" si="317"/>
        <v/>
      </c>
      <c r="R4567" s="867" t="str">
        <f t="shared" ca="1" si="318"/>
        <v/>
      </c>
      <c r="S4567" s="867" t="str">
        <f>IFERROR(IF(VLOOKUP("*"&amp;TRIM($F4567)&amp;"*",dump!$A:$D,4,FALSE)="","空文字",VLOOKUP("*"&amp;TRIM($F4567)&amp;"*",dump!$A:$D,4,FALSE)),"NA")</f>
        <v>NA</v>
      </c>
      <c r="T4567" s="867" t="str">
        <f t="shared" ca="1" si="319"/>
        <v>●</v>
      </c>
      <c r="U4567" s="867"/>
      <c r="V4567" s="867"/>
      <c r="W4567" s="867"/>
      <c r="X4567" s="867"/>
      <c r="Y4567" s="867" t="str">
        <f t="shared" si="320"/>
        <v/>
      </c>
      <c r="Z4567" s="867"/>
    </row>
    <row r="4568" spans="1:26" s="187" customFormat="1" ht="15" customHeight="1" outlineLevel="1">
      <c r="A4568" s="315"/>
      <c r="B4568" s="320"/>
      <c r="C4568" s="439"/>
      <c r="D4568" s="328"/>
      <c r="E4568" s="382"/>
      <c r="F4568" s="316" t="s">
        <v>16333</v>
      </c>
      <c r="G4568" s="382"/>
      <c r="H4568" s="382"/>
      <c r="I4568" s="534"/>
      <c r="J4568" s="342"/>
      <c r="K4568" s="864" t="str">
        <f t="shared" si="316"/>
        <v/>
      </c>
      <c r="L4568" s="544" t="s">
        <v>19184</v>
      </c>
      <c r="M4568" s="595" t="s">
        <v>19185</v>
      </c>
      <c r="N4568" s="559"/>
      <c r="O4568" s="595"/>
      <c r="P4568" s="596"/>
      <c r="Q4568" s="867" t="str">
        <f t="shared" ca="1" si="317"/>
        <v/>
      </c>
      <c r="R4568" s="867" t="str">
        <f t="shared" ca="1" si="318"/>
        <v/>
      </c>
      <c r="S4568" s="867" t="str">
        <f>IFERROR(IF(VLOOKUP("*"&amp;TRIM($F4568)&amp;"*",dump!$A:$D,4,FALSE)="","空文字",VLOOKUP("*"&amp;TRIM($F4568)&amp;"*",dump!$A:$D,4,FALSE)),"NA")</f>
        <v>NA</v>
      </c>
      <c r="T4568" s="867" t="str">
        <f t="shared" ca="1" si="319"/>
        <v>●</v>
      </c>
      <c r="U4568" s="867"/>
      <c r="V4568" s="867"/>
      <c r="W4568" s="867"/>
      <c r="X4568" s="867"/>
      <c r="Y4568" s="867" t="str">
        <f t="shared" si="320"/>
        <v/>
      </c>
      <c r="Z4568" s="867"/>
    </row>
    <row r="4569" spans="1:26" s="187" customFormat="1" ht="15" customHeight="1" outlineLevel="1">
      <c r="A4569" s="315"/>
      <c r="B4569" s="320"/>
      <c r="C4569" s="439"/>
      <c r="D4569" s="328"/>
      <c r="E4569" s="382"/>
      <c r="F4569" s="316" t="s">
        <v>16334</v>
      </c>
      <c r="G4569" s="382"/>
      <c r="H4569" s="382"/>
      <c r="I4569" s="534"/>
      <c r="J4569" s="342"/>
      <c r="K4569" s="864" t="str">
        <f t="shared" si="316"/>
        <v/>
      </c>
      <c r="L4569" s="544" t="s">
        <v>19184</v>
      </c>
      <c r="M4569" s="595" t="s">
        <v>19185</v>
      </c>
      <c r="N4569" s="559"/>
      <c r="O4569" s="595"/>
      <c r="P4569" s="596"/>
      <c r="Q4569" s="867" t="str">
        <f t="shared" ca="1" si="317"/>
        <v/>
      </c>
      <c r="R4569" s="867" t="str">
        <f t="shared" ca="1" si="318"/>
        <v/>
      </c>
      <c r="S4569" s="867" t="str">
        <f>IFERROR(IF(VLOOKUP("*"&amp;TRIM($F4569)&amp;"*",dump!$A:$D,4,FALSE)="","空文字",VLOOKUP("*"&amp;TRIM($F4569)&amp;"*",dump!$A:$D,4,FALSE)),"NA")</f>
        <v>NA</v>
      </c>
      <c r="T4569" s="867" t="str">
        <f t="shared" ca="1" si="319"/>
        <v>●</v>
      </c>
      <c r="U4569" s="867"/>
      <c r="V4569" s="867"/>
      <c r="W4569" s="867"/>
      <c r="X4569" s="867"/>
      <c r="Y4569" s="867" t="str">
        <f t="shared" si="320"/>
        <v/>
      </c>
      <c r="Z4569" s="867"/>
    </row>
    <row r="4570" spans="1:26" s="187" customFormat="1" ht="15" customHeight="1" outlineLevel="1">
      <c r="A4570" s="315"/>
      <c r="B4570" s="320"/>
      <c r="C4570" s="439"/>
      <c r="D4570" s="328"/>
      <c r="E4570" s="382"/>
      <c r="F4570" s="316" t="s">
        <v>16335</v>
      </c>
      <c r="G4570" s="382"/>
      <c r="H4570" s="382"/>
      <c r="I4570" s="534"/>
      <c r="J4570" s="342"/>
      <c r="K4570" s="864" t="str">
        <f t="shared" si="316"/>
        <v/>
      </c>
      <c r="L4570" s="544" t="s">
        <v>19184</v>
      </c>
      <c r="M4570" s="595" t="s">
        <v>19185</v>
      </c>
      <c r="N4570" s="559"/>
      <c r="O4570" s="595"/>
      <c r="P4570" s="596"/>
      <c r="Q4570" s="867" t="str">
        <f t="shared" ca="1" si="317"/>
        <v/>
      </c>
      <c r="R4570" s="867" t="str">
        <f t="shared" ca="1" si="318"/>
        <v/>
      </c>
      <c r="S4570" s="867" t="str">
        <f>IFERROR(IF(VLOOKUP("*"&amp;TRIM($F4570)&amp;"*",dump!$A:$D,4,FALSE)="","空文字",VLOOKUP("*"&amp;TRIM($F4570)&amp;"*",dump!$A:$D,4,FALSE)),"NA")</f>
        <v>NA</v>
      </c>
      <c r="T4570" s="867" t="str">
        <f t="shared" ca="1" si="319"/>
        <v>●</v>
      </c>
      <c r="U4570" s="867"/>
      <c r="V4570" s="867"/>
      <c r="W4570" s="867"/>
      <c r="X4570" s="867"/>
      <c r="Y4570" s="867" t="str">
        <f t="shared" si="320"/>
        <v/>
      </c>
      <c r="Z4570" s="867"/>
    </row>
    <row r="4571" spans="1:26" s="325" customFormat="1" ht="75" customHeight="1" outlineLevel="1">
      <c r="A4571" s="321"/>
      <c r="B4571" s="320"/>
      <c r="C4571" s="439"/>
      <c r="D4571" s="328"/>
      <c r="E4571" s="530" t="s">
        <v>19160</v>
      </c>
      <c r="F4571" s="316" t="s">
        <v>10794</v>
      </c>
      <c r="G4571" s="530" t="s">
        <v>10795</v>
      </c>
      <c r="H4571" s="530" t="s">
        <v>418</v>
      </c>
      <c r="I4571" s="526" t="s">
        <v>660</v>
      </c>
      <c r="J4571" s="424" t="s">
        <v>5683</v>
      </c>
      <c r="K4571" s="865" t="str">
        <f t="shared" si="316"/>
        <v/>
      </c>
      <c r="L4571" s="557" t="s">
        <v>3656</v>
      </c>
      <c r="M4571" s="558" t="s">
        <v>3655</v>
      </c>
      <c r="N4571" s="597" t="s">
        <v>18407</v>
      </c>
      <c r="O4571" s="558"/>
      <c r="P4571" s="598"/>
      <c r="Q4571" s="867" t="str">
        <f t="shared" ca="1" si="317"/>
        <v/>
      </c>
      <c r="R4571" s="867" t="str">
        <f t="shared" ca="1" si="318"/>
        <v/>
      </c>
      <c r="S4571" s="867" t="str">
        <f>IFERROR(IF(VLOOKUP("*"&amp;TRIM($F4571)&amp;"*",dump!$A:$D,4,FALSE)="","空文字",VLOOKUP("*"&amp;TRIM($F4571)&amp;"*",dump!$A:$D,4,FALSE)),"NA")</f>
        <v>NA</v>
      </c>
      <c r="T4571" s="867" t="str">
        <f t="shared" ca="1" si="319"/>
        <v>●</v>
      </c>
      <c r="U4571" s="867"/>
      <c r="V4571" s="867"/>
      <c r="W4571" s="867"/>
      <c r="X4571" s="867"/>
      <c r="Y4571" s="867" t="str">
        <f t="shared" si="320"/>
        <v/>
      </c>
      <c r="Z4571" s="867"/>
    </row>
    <row r="4572" spans="1:26" s="325" customFormat="1" ht="15" customHeight="1" outlineLevel="1">
      <c r="A4572" s="321"/>
      <c r="B4572" s="320"/>
      <c r="C4572" s="439"/>
      <c r="D4572" s="328"/>
      <c r="E4572" s="382"/>
      <c r="F4572" s="316" t="s">
        <v>7750</v>
      </c>
      <c r="G4572" s="382"/>
      <c r="H4572" s="382"/>
      <c r="I4572" s="534"/>
      <c r="J4572" s="422"/>
      <c r="K4572" s="865" t="str">
        <f t="shared" si="316"/>
        <v/>
      </c>
      <c r="L4572" s="557" t="s">
        <v>3656</v>
      </c>
      <c r="M4572" s="558" t="s">
        <v>3655</v>
      </c>
      <c r="N4572" s="597" t="s">
        <v>19995</v>
      </c>
      <c r="O4572" s="558"/>
      <c r="P4572" s="598"/>
      <c r="Q4572" s="867" t="str">
        <f t="shared" ca="1" si="317"/>
        <v/>
      </c>
      <c r="R4572" s="867" t="str">
        <f t="shared" ca="1" si="318"/>
        <v/>
      </c>
      <c r="S4572" s="867" t="str">
        <f>IFERROR(IF(VLOOKUP("*"&amp;TRIM($F4572)&amp;"*",dump!$A:$D,4,FALSE)="","空文字",VLOOKUP("*"&amp;TRIM($F4572)&amp;"*",dump!$A:$D,4,FALSE)),"NA")</f>
        <v>NA</v>
      </c>
      <c r="T4572" s="867" t="str">
        <f t="shared" ca="1" si="319"/>
        <v>●</v>
      </c>
      <c r="U4572" s="867"/>
      <c r="V4572" s="867"/>
      <c r="W4572" s="867"/>
      <c r="X4572" s="867"/>
      <c r="Y4572" s="867" t="str">
        <f t="shared" si="320"/>
        <v/>
      </c>
      <c r="Z4572" s="867"/>
    </row>
    <row r="4573" spans="1:26" s="325" customFormat="1" ht="15" customHeight="1" outlineLevel="1">
      <c r="A4573" s="321"/>
      <c r="B4573" s="320"/>
      <c r="C4573" s="439"/>
      <c r="D4573" s="328"/>
      <c r="E4573" s="382"/>
      <c r="F4573" s="316" t="s">
        <v>7751</v>
      </c>
      <c r="G4573" s="382"/>
      <c r="H4573" s="382"/>
      <c r="I4573" s="534"/>
      <c r="J4573" s="422"/>
      <c r="K4573" s="865" t="str">
        <f t="shared" si="316"/>
        <v/>
      </c>
      <c r="L4573" s="557" t="s">
        <v>3656</v>
      </c>
      <c r="M4573" s="558" t="s">
        <v>3655</v>
      </c>
      <c r="N4573" s="597" t="s">
        <v>19996</v>
      </c>
      <c r="O4573" s="558"/>
      <c r="P4573" s="598"/>
      <c r="Q4573" s="867" t="str">
        <f t="shared" ca="1" si="317"/>
        <v/>
      </c>
      <c r="R4573" s="867" t="str">
        <f t="shared" ca="1" si="318"/>
        <v/>
      </c>
      <c r="S4573" s="867" t="str">
        <f>IFERROR(IF(VLOOKUP("*"&amp;TRIM($F4573)&amp;"*",dump!$A:$D,4,FALSE)="","空文字",VLOOKUP("*"&amp;TRIM($F4573)&amp;"*",dump!$A:$D,4,FALSE)),"NA")</f>
        <v>NA</v>
      </c>
      <c r="T4573" s="867" t="str">
        <f t="shared" ca="1" si="319"/>
        <v>●</v>
      </c>
      <c r="U4573" s="867"/>
      <c r="V4573" s="867"/>
      <c r="W4573" s="867"/>
      <c r="X4573" s="867"/>
      <c r="Y4573" s="867" t="str">
        <f t="shared" si="320"/>
        <v/>
      </c>
      <c r="Z4573" s="867"/>
    </row>
    <row r="4574" spans="1:26" s="325" customFormat="1" ht="15" customHeight="1" outlineLevel="1">
      <c r="A4574" s="321"/>
      <c r="B4574" s="320"/>
      <c r="C4574" s="439"/>
      <c r="D4574" s="328"/>
      <c r="E4574" s="382"/>
      <c r="F4574" s="316" t="s">
        <v>7752</v>
      </c>
      <c r="G4574" s="382"/>
      <c r="H4574" s="382"/>
      <c r="I4574" s="534"/>
      <c r="J4574" s="422"/>
      <c r="K4574" s="865" t="str">
        <f t="shared" si="316"/>
        <v/>
      </c>
      <c r="L4574" s="557" t="s">
        <v>3656</v>
      </c>
      <c r="M4574" s="558" t="s">
        <v>3655</v>
      </c>
      <c r="N4574" s="597" t="s">
        <v>19997</v>
      </c>
      <c r="O4574" s="558"/>
      <c r="P4574" s="598"/>
      <c r="Q4574" s="867" t="str">
        <f t="shared" ca="1" si="317"/>
        <v/>
      </c>
      <c r="R4574" s="867" t="str">
        <f t="shared" ca="1" si="318"/>
        <v/>
      </c>
      <c r="S4574" s="867" t="str">
        <f>IFERROR(IF(VLOOKUP("*"&amp;TRIM($F4574)&amp;"*",dump!$A:$D,4,FALSE)="","空文字",VLOOKUP("*"&amp;TRIM($F4574)&amp;"*",dump!$A:$D,4,FALSE)),"NA")</f>
        <v>NA</v>
      </c>
      <c r="T4574" s="867" t="str">
        <f t="shared" ca="1" si="319"/>
        <v>●</v>
      </c>
      <c r="U4574" s="867"/>
      <c r="V4574" s="867"/>
      <c r="W4574" s="867"/>
      <c r="X4574" s="867"/>
      <c r="Y4574" s="867" t="str">
        <f t="shared" si="320"/>
        <v/>
      </c>
      <c r="Z4574" s="867"/>
    </row>
    <row r="4575" spans="1:26" s="325" customFormat="1" ht="15" customHeight="1" outlineLevel="1">
      <c r="A4575" s="321"/>
      <c r="B4575" s="320"/>
      <c r="C4575" s="439"/>
      <c r="D4575" s="328"/>
      <c r="E4575" s="382"/>
      <c r="F4575" s="316" t="s">
        <v>7753</v>
      </c>
      <c r="G4575" s="382"/>
      <c r="H4575" s="382"/>
      <c r="I4575" s="534"/>
      <c r="J4575" s="422"/>
      <c r="K4575" s="865" t="str">
        <f t="shared" si="316"/>
        <v/>
      </c>
      <c r="L4575" s="557" t="s">
        <v>3656</v>
      </c>
      <c r="M4575" s="558" t="s">
        <v>3655</v>
      </c>
      <c r="N4575" s="597" t="s">
        <v>19998</v>
      </c>
      <c r="O4575" s="558"/>
      <c r="P4575" s="598"/>
      <c r="Q4575" s="867" t="str">
        <f t="shared" ca="1" si="317"/>
        <v/>
      </c>
      <c r="R4575" s="867" t="str">
        <f t="shared" ca="1" si="318"/>
        <v/>
      </c>
      <c r="S4575" s="867" t="str">
        <f>IFERROR(IF(VLOOKUP("*"&amp;TRIM($F4575)&amp;"*",dump!$A:$D,4,FALSE)="","空文字",VLOOKUP("*"&amp;TRIM($F4575)&amp;"*",dump!$A:$D,4,FALSE)),"NA")</f>
        <v>NA</v>
      </c>
      <c r="T4575" s="867" t="str">
        <f t="shared" ca="1" si="319"/>
        <v>●</v>
      </c>
      <c r="U4575" s="867"/>
      <c r="V4575" s="867"/>
      <c r="W4575" s="867"/>
      <c r="X4575" s="867"/>
      <c r="Y4575" s="867" t="str">
        <f t="shared" si="320"/>
        <v/>
      </c>
      <c r="Z4575" s="867"/>
    </row>
    <row r="4576" spans="1:26" s="187" customFormat="1" ht="15" customHeight="1" outlineLevel="1">
      <c r="A4576" s="315"/>
      <c r="B4576" s="320"/>
      <c r="C4576" s="439"/>
      <c r="D4576" s="328"/>
      <c r="E4576" s="382"/>
      <c r="F4576" s="316" t="s">
        <v>15744</v>
      </c>
      <c r="G4576" s="382"/>
      <c r="H4576" s="382"/>
      <c r="I4576" s="534"/>
      <c r="J4576" s="422"/>
      <c r="K4576" s="865" t="str">
        <f t="shared" si="316"/>
        <v/>
      </c>
      <c r="L4576" s="544" t="s">
        <v>19184</v>
      </c>
      <c r="M4576" s="595" t="s">
        <v>19185</v>
      </c>
      <c r="N4576" s="559"/>
      <c r="O4576" s="595"/>
      <c r="P4576" s="596"/>
      <c r="Q4576" s="867" t="str">
        <f t="shared" ca="1" si="317"/>
        <v/>
      </c>
      <c r="R4576" s="867" t="str">
        <f t="shared" ca="1" si="318"/>
        <v/>
      </c>
      <c r="S4576" s="867" t="str">
        <f>IFERROR(IF(VLOOKUP("*"&amp;TRIM($F4576)&amp;"*",dump!$A:$D,4,FALSE)="","空文字",VLOOKUP("*"&amp;TRIM($F4576)&amp;"*",dump!$A:$D,4,FALSE)),"NA")</f>
        <v>NA</v>
      </c>
      <c r="T4576" s="867" t="str">
        <f t="shared" ca="1" si="319"/>
        <v>●</v>
      </c>
      <c r="U4576" s="867"/>
      <c r="V4576" s="867"/>
      <c r="W4576" s="867"/>
      <c r="X4576" s="867"/>
      <c r="Y4576" s="867" t="str">
        <f t="shared" si="320"/>
        <v/>
      </c>
      <c r="Z4576" s="867"/>
    </row>
    <row r="4577" spans="1:26" s="187" customFormat="1" ht="15" customHeight="1" outlineLevel="1">
      <c r="A4577" s="315"/>
      <c r="B4577" s="320"/>
      <c r="C4577" s="439"/>
      <c r="D4577" s="328"/>
      <c r="E4577" s="382"/>
      <c r="F4577" s="316" t="s">
        <v>16336</v>
      </c>
      <c r="G4577" s="382"/>
      <c r="H4577" s="382"/>
      <c r="I4577" s="534"/>
      <c r="J4577" s="342"/>
      <c r="K4577" s="864" t="str">
        <f t="shared" si="316"/>
        <v/>
      </c>
      <c r="L4577" s="544" t="s">
        <v>19184</v>
      </c>
      <c r="M4577" s="595" t="s">
        <v>19185</v>
      </c>
      <c r="N4577" s="559"/>
      <c r="O4577" s="595"/>
      <c r="P4577" s="596"/>
      <c r="Q4577" s="867" t="str">
        <f t="shared" ca="1" si="317"/>
        <v/>
      </c>
      <c r="R4577" s="867" t="str">
        <f t="shared" ca="1" si="318"/>
        <v/>
      </c>
      <c r="S4577" s="867" t="str">
        <f>IFERROR(IF(VLOOKUP("*"&amp;TRIM($F4577)&amp;"*",dump!$A:$D,4,FALSE)="","空文字",VLOOKUP("*"&amp;TRIM($F4577)&amp;"*",dump!$A:$D,4,FALSE)),"NA")</f>
        <v>NA</v>
      </c>
      <c r="T4577" s="867" t="str">
        <f t="shared" ca="1" si="319"/>
        <v>●</v>
      </c>
      <c r="U4577" s="867"/>
      <c r="V4577" s="867"/>
      <c r="W4577" s="867"/>
      <c r="X4577" s="867"/>
      <c r="Y4577" s="867" t="str">
        <f t="shared" si="320"/>
        <v/>
      </c>
      <c r="Z4577" s="867"/>
    </row>
    <row r="4578" spans="1:26" s="187" customFormat="1" ht="15" customHeight="1" outlineLevel="1">
      <c r="A4578" s="315"/>
      <c r="B4578" s="320"/>
      <c r="C4578" s="439"/>
      <c r="D4578" s="328"/>
      <c r="E4578" s="382"/>
      <c r="F4578" s="316" t="s">
        <v>16337</v>
      </c>
      <c r="G4578" s="382"/>
      <c r="H4578" s="382"/>
      <c r="I4578" s="534"/>
      <c r="J4578" s="342"/>
      <c r="K4578" s="864" t="str">
        <f t="shared" si="316"/>
        <v/>
      </c>
      <c r="L4578" s="544" t="s">
        <v>19184</v>
      </c>
      <c r="M4578" s="595" t="s">
        <v>19185</v>
      </c>
      <c r="N4578" s="559"/>
      <c r="O4578" s="595"/>
      <c r="P4578" s="596"/>
      <c r="Q4578" s="867" t="str">
        <f t="shared" ca="1" si="317"/>
        <v/>
      </c>
      <c r="R4578" s="867" t="str">
        <f t="shared" ca="1" si="318"/>
        <v/>
      </c>
      <c r="S4578" s="867" t="str">
        <f>IFERROR(IF(VLOOKUP("*"&amp;TRIM($F4578)&amp;"*",dump!$A:$D,4,FALSE)="","空文字",VLOOKUP("*"&amp;TRIM($F4578)&amp;"*",dump!$A:$D,4,FALSE)),"NA")</f>
        <v>NA</v>
      </c>
      <c r="T4578" s="867" t="str">
        <f t="shared" ca="1" si="319"/>
        <v>●</v>
      </c>
      <c r="U4578" s="867"/>
      <c r="V4578" s="867"/>
      <c r="W4578" s="867"/>
      <c r="X4578" s="867"/>
      <c r="Y4578" s="867" t="str">
        <f t="shared" si="320"/>
        <v/>
      </c>
      <c r="Z4578" s="867"/>
    </row>
    <row r="4579" spans="1:26" s="187" customFormat="1" ht="15" customHeight="1" outlineLevel="1">
      <c r="A4579" s="315"/>
      <c r="B4579" s="320"/>
      <c r="C4579" s="439"/>
      <c r="D4579" s="328"/>
      <c r="E4579" s="382"/>
      <c r="F4579" s="316" t="s">
        <v>16338</v>
      </c>
      <c r="G4579" s="382"/>
      <c r="H4579" s="382"/>
      <c r="I4579" s="534"/>
      <c r="J4579" s="342"/>
      <c r="K4579" s="864" t="str">
        <f t="shared" si="316"/>
        <v/>
      </c>
      <c r="L4579" s="544" t="s">
        <v>19184</v>
      </c>
      <c r="M4579" s="595" t="s">
        <v>19185</v>
      </c>
      <c r="N4579" s="559"/>
      <c r="O4579" s="595"/>
      <c r="P4579" s="596"/>
      <c r="Q4579" s="867" t="str">
        <f t="shared" ca="1" si="317"/>
        <v/>
      </c>
      <c r="R4579" s="867" t="str">
        <f t="shared" ca="1" si="318"/>
        <v/>
      </c>
      <c r="S4579" s="867" t="str">
        <f>IFERROR(IF(VLOOKUP("*"&amp;TRIM($F4579)&amp;"*",dump!$A:$D,4,FALSE)="","空文字",VLOOKUP("*"&amp;TRIM($F4579)&amp;"*",dump!$A:$D,4,FALSE)),"NA")</f>
        <v>NA</v>
      </c>
      <c r="T4579" s="867" t="str">
        <f t="shared" ca="1" si="319"/>
        <v>●</v>
      </c>
      <c r="U4579" s="867"/>
      <c r="V4579" s="867"/>
      <c r="W4579" s="867"/>
      <c r="X4579" s="867"/>
      <c r="Y4579" s="867" t="str">
        <f t="shared" si="320"/>
        <v/>
      </c>
      <c r="Z4579" s="867"/>
    </row>
    <row r="4580" spans="1:26" s="325" customFormat="1" ht="75" customHeight="1" outlineLevel="1">
      <c r="A4580" s="321"/>
      <c r="B4580" s="320"/>
      <c r="C4580" s="439"/>
      <c r="D4580" s="328"/>
      <c r="E4580" s="530" t="s">
        <v>19161</v>
      </c>
      <c r="F4580" s="316" t="s">
        <v>10796</v>
      </c>
      <c r="G4580" s="530" t="s">
        <v>10797</v>
      </c>
      <c r="H4580" s="530" t="s">
        <v>418</v>
      </c>
      <c r="I4580" s="526" t="s">
        <v>660</v>
      </c>
      <c r="J4580" s="424" t="s">
        <v>5683</v>
      </c>
      <c r="K4580" s="865" t="str">
        <f t="shared" si="316"/>
        <v/>
      </c>
      <c r="L4580" s="557" t="s">
        <v>3656</v>
      </c>
      <c r="M4580" s="558" t="s">
        <v>3655</v>
      </c>
      <c r="N4580" s="597" t="s">
        <v>19999</v>
      </c>
      <c r="O4580" s="558"/>
      <c r="P4580" s="598"/>
      <c r="Q4580" s="867" t="str">
        <f t="shared" ca="1" si="317"/>
        <v/>
      </c>
      <c r="R4580" s="867" t="str">
        <f t="shared" ca="1" si="318"/>
        <v/>
      </c>
      <c r="S4580" s="867" t="str">
        <f>IFERROR(IF(VLOOKUP("*"&amp;TRIM($F4580)&amp;"*",dump!$A:$D,4,FALSE)="","空文字",VLOOKUP("*"&amp;TRIM($F4580)&amp;"*",dump!$A:$D,4,FALSE)),"NA")</f>
        <v>NA</v>
      </c>
      <c r="T4580" s="867" t="str">
        <f t="shared" ca="1" si="319"/>
        <v>●</v>
      </c>
      <c r="U4580" s="867"/>
      <c r="V4580" s="867"/>
      <c r="W4580" s="867"/>
      <c r="X4580" s="867"/>
      <c r="Y4580" s="867" t="str">
        <f t="shared" si="320"/>
        <v/>
      </c>
      <c r="Z4580" s="867"/>
    </row>
    <row r="4581" spans="1:26" s="325" customFormat="1" ht="15" customHeight="1" outlineLevel="1">
      <c r="A4581" s="321"/>
      <c r="B4581" s="320"/>
      <c r="C4581" s="439"/>
      <c r="D4581" s="328"/>
      <c r="E4581" s="382"/>
      <c r="F4581" s="316" t="s">
        <v>7754</v>
      </c>
      <c r="G4581" s="382"/>
      <c r="H4581" s="382"/>
      <c r="I4581" s="534"/>
      <c r="J4581" s="422"/>
      <c r="K4581" s="865" t="str">
        <f t="shared" si="316"/>
        <v/>
      </c>
      <c r="L4581" s="557" t="s">
        <v>3656</v>
      </c>
      <c r="M4581" s="558" t="s">
        <v>3655</v>
      </c>
      <c r="N4581" s="597" t="s">
        <v>20000</v>
      </c>
      <c r="O4581" s="558"/>
      <c r="P4581" s="598"/>
      <c r="Q4581" s="867" t="str">
        <f t="shared" ca="1" si="317"/>
        <v/>
      </c>
      <c r="R4581" s="867" t="str">
        <f t="shared" ca="1" si="318"/>
        <v/>
      </c>
      <c r="S4581" s="867" t="str">
        <f>IFERROR(IF(VLOOKUP("*"&amp;TRIM($F4581)&amp;"*",dump!$A:$D,4,FALSE)="","空文字",VLOOKUP("*"&amp;TRIM($F4581)&amp;"*",dump!$A:$D,4,FALSE)),"NA")</f>
        <v>NA</v>
      </c>
      <c r="T4581" s="867" t="str">
        <f t="shared" ca="1" si="319"/>
        <v>●</v>
      </c>
      <c r="U4581" s="867"/>
      <c r="V4581" s="867"/>
      <c r="W4581" s="867"/>
      <c r="X4581" s="867"/>
      <c r="Y4581" s="867" t="str">
        <f t="shared" si="320"/>
        <v/>
      </c>
      <c r="Z4581" s="867"/>
    </row>
    <row r="4582" spans="1:26" s="325" customFormat="1" ht="15" customHeight="1" outlineLevel="1">
      <c r="A4582" s="321"/>
      <c r="B4582" s="320"/>
      <c r="C4582" s="439"/>
      <c r="D4582" s="328"/>
      <c r="E4582" s="382"/>
      <c r="F4582" s="316" t="s">
        <v>7755</v>
      </c>
      <c r="G4582" s="382"/>
      <c r="H4582" s="382"/>
      <c r="I4582" s="534"/>
      <c r="J4582" s="422"/>
      <c r="K4582" s="865" t="str">
        <f t="shared" si="316"/>
        <v/>
      </c>
      <c r="L4582" s="557" t="s">
        <v>3656</v>
      </c>
      <c r="M4582" s="558" t="s">
        <v>3655</v>
      </c>
      <c r="N4582" s="597" t="s">
        <v>20001</v>
      </c>
      <c r="O4582" s="558"/>
      <c r="P4582" s="598"/>
      <c r="Q4582" s="867" t="str">
        <f t="shared" ca="1" si="317"/>
        <v/>
      </c>
      <c r="R4582" s="867" t="str">
        <f t="shared" ca="1" si="318"/>
        <v/>
      </c>
      <c r="S4582" s="867" t="str">
        <f>IFERROR(IF(VLOOKUP("*"&amp;TRIM($F4582)&amp;"*",dump!$A:$D,4,FALSE)="","空文字",VLOOKUP("*"&amp;TRIM($F4582)&amp;"*",dump!$A:$D,4,FALSE)),"NA")</f>
        <v>NA</v>
      </c>
      <c r="T4582" s="867" t="str">
        <f t="shared" ca="1" si="319"/>
        <v>●</v>
      </c>
      <c r="U4582" s="867"/>
      <c r="V4582" s="867"/>
      <c r="W4582" s="867"/>
      <c r="X4582" s="867"/>
      <c r="Y4582" s="867" t="str">
        <f t="shared" si="320"/>
        <v/>
      </c>
      <c r="Z4582" s="867"/>
    </row>
    <row r="4583" spans="1:26" s="325" customFormat="1" ht="15" customHeight="1" outlineLevel="1">
      <c r="A4583" s="321"/>
      <c r="B4583" s="320"/>
      <c r="C4583" s="439"/>
      <c r="D4583" s="328"/>
      <c r="E4583" s="382"/>
      <c r="F4583" s="316" t="s">
        <v>7756</v>
      </c>
      <c r="G4583" s="382"/>
      <c r="H4583" s="382"/>
      <c r="I4583" s="534"/>
      <c r="J4583" s="422"/>
      <c r="K4583" s="865" t="str">
        <f t="shared" si="316"/>
        <v/>
      </c>
      <c r="L4583" s="557" t="s">
        <v>3656</v>
      </c>
      <c r="M4583" s="558" t="s">
        <v>3655</v>
      </c>
      <c r="N4583" s="597" t="s">
        <v>20002</v>
      </c>
      <c r="O4583" s="558"/>
      <c r="P4583" s="598"/>
      <c r="Q4583" s="867" t="str">
        <f t="shared" ca="1" si="317"/>
        <v/>
      </c>
      <c r="R4583" s="867" t="str">
        <f t="shared" ca="1" si="318"/>
        <v/>
      </c>
      <c r="S4583" s="867" t="str">
        <f>IFERROR(IF(VLOOKUP("*"&amp;TRIM($F4583)&amp;"*",dump!$A:$D,4,FALSE)="","空文字",VLOOKUP("*"&amp;TRIM($F4583)&amp;"*",dump!$A:$D,4,FALSE)),"NA")</f>
        <v>NA</v>
      </c>
      <c r="T4583" s="867" t="str">
        <f t="shared" ca="1" si="319"/>
        <v>●</v>
      </c>
      <c r="U4583" s="867"/>
      <c r="V4583" s="867"/>
      <c r="W4583" s="867"/>
      <c r="X4583" s="867"/>
      <c r="Y4583" s="867" t="str">
        <f t="shared" si="320"/>
        <v/>
      </c>
      <c r="Z4583" s="867"/>
    </row>
    <row r="4584" spans="1:26" s="325" customFormat="1" ht="15" customHeight="1" outlineLevel="1">
      <c r="A4584" s="321"/>
      <c r="B4584" s="320"/>
      <c r="C4584" s="439"/>
      <c r="D4584" s="328"/>
      <c r="E4584" s="382"/>
      <c r="F4584" s="316" t="s">
        <v>7757</v>
      </c>
      <c r="G4584" s="382"/>
      <c r="H4584" s="382"/>
      <c r="I4584" s="534"/>
      <c r="J4584" s="422"/>
      <c r="K4584" s="865" t="str">
        <f t="shared" si="316"/>
        <v/>
      </c>
      <c r="L4584" s="557" t="s">
        <v>3656</v>
      </c>
      <c r="M4584" s="558" t="s">
        <v>3655</v>
      </c>
      <c r="N4584" s="597" t="s">
        <v>20003</v>
      </c>
      <c r="O4584" s="558"/>
      <c r="P4584" s="598"/>
      <c r="Q4584" s="867" t="str">
        <f t="shared" ca="1" si="317"/>
        <v/>
      </c>
      <c r="R4584" s="867" t="str">
        <f t="shared" ca="1" si="318"/>
        <v/>
      </c>
      <c r="S4584" s="867" t="str">
        <f>IFERROR(IF(VLOOKUP("*"&amp;TRIM($F4584)&amp;"*",dump!$A:$D,4,FALSE)="","空文字",VLOOKUP("*"&amp;TRIM($F4584)&amp;"*",dump!$A:$D,4,FALSE)),"NA")</f>
        <v>NA</v>
      </c>
      <c r="T4584" s="867" t="str">
        <f t="shared" ca="1" si="319"/>
        <v>●</v>
      </c>
      <c r="U4584" s="867"/>
      <c r="V4584" s="867"/>
      <c r="W4584" s="867"/>
      <c r="X4584" s="867"/>
      <c r="Y4584" s="867" t="str">
        <f t="shared" si="320"/>
        <v/>
      </c>
      <c r="Z4584" s="867"/>
    </row>
    <row r="4585" spans="1:26" s="187" customFormat="1" ht="15" customHeight="1" outlineLevel="1">
      <c r="A4585" s="315"/>
      <c r="B4585" s="320"/>
      <c r="C4585" s="439"/>
      <c r="D4585" s="328"/>
      <c r="E4585" s="382"/>
      <c r="F4585" s="316" t="s">
        <v>15745</v>
      </c>
      <c r="G4585" s="382"/>
      <c r="H4585" s="382"/>
      <c r="I4585" s="534"/>
      <c r="J4585" s="422"/>
      <c r="K4585" s="865" t="str">
        <f t="shared" si="316"/>
        <v/>
      </c>
      <c r="L4585" s="544" t="s">
        <v>19184</v>
      </c>
      <c r="M4585" s="595" t="s">
        <v>19185</v>
      </c>
      <c r="N4585" s="559"/>
      <c r="O4585" s="595"/>
      <c r="P4585" s="596"/>
      <c r="Q4585" s="867" t="str">
        <f t="shared" ca="1" si="317"/>
        <v/>
      </c>
      <c r="R4585" s="867" t="str">
        <f t="shared" ca="1" si="318"/>
        <v/>
      </c>
      <c r="S4585" s="867" t="str">
        <f>IFERROR(IF(VLOOKUP("*"&amp;TRIM($F4585)&amp;"*",dump!$A:$D,4,FALSE)="","空文字",VLOOKUP("*"&amp;TRIM($F4585)&amp;"*",dump!$A:$D,4,FALSE)),"NA")</f>
        <v>NA</v>
      </c>
      <c r="T4585" s="867" t="str">
        <f t="shared" ca="1" si="319"/>
        <v>●</v>
      </c>
      <c r="U4585" s="867"/>
      <c r="V4585" s="867"/>
      <c r="W4585" s="867"/>
      <c r="X4585" s="867"/>
      <c r="Y4585" s="867" t="str">
        <f t="shared" si="320"/>
        <v/>
      </c>
      <c r="Z4585" s="867"/>
    </row>
    <row r="4586" spans="1:26" s="187" customFormat="1" ht="15" customHeight="1" outlineLevel="1">
      <c r="A4586" s="315"/>
      <c r="B4586" s="320"/>
      <c r="C4586" s="439"/>
      <c r="D4586" s="328"/>
      <c r="E4586" s="382"/>
      <c r="F4586" s="316" t="s">
        <v>16339</v>
      </c>
      <c r="G4586" s="382"/>
      <c r="H4586" s="382"/>
      <c r="I4586" s="534"/>
      <c r="J4586" s="342"/>
      <c r="K4586" s="864" t="str">
        <f t="shared" si="316"/>
        <v/>
      </c>
      <c r="L4586" s="544" t="s">
        <v>19184</v>
      </c>
      <c r="M4586" s="595" t="s">
        <v>19185</v>
      </c>
      <c r="N4586" s="559"/>
      <c r="O4586" s="595"/>
      <c r="P4586" s="596"/>
      <c r="Q4586" s="867" t="str">
        <f t="shared" ca="1" si="317"/>
        <v/>
      </c>
      <c r="R4586" s="867" t="str">
        <f t="shared" ca="1" si="318"/>
        <v/>
      </c>
      <c r="S4586" s="867" t="str">
        <f>IFERROR(IF(VLOOKUP("*"&amp;TRIM($F4586)&amp;"*",dump!$A:$D,4,FALSE)="","空文字",VLOOKUP("*"&amp;TRIM($F4586)&amp;"*",dump!$A:$D,4,FALSE)),"NA")</f>
        <v>NA</v>
      </c>
      <c r="T4586" s="867" t="str">
        <f t="shared" ca="1" si="319"/>
        <v>●</v>
      </c>
      <c r="U4586" s="867"/>
      <c r="V4586" s="867"/>
      <c r="W4586" s="867"/>
      <c r="X4586" s="867"/>
      <c r="Y4586" s="867" t="str">
        <f t="shared" si="320"/>
        <v/>
      </c>
      <c r="Z4586" s="867"/>
    </row>
    <row r="4587" spans="1:26" s="187" customFormat="1" ht="15" customHeight="1" outlineLevel="1">
      <c r="A4587" s="315"/>
      <c r="B4587" s="320"/>
      <c r="C4587" s="439"/>
      <c r="D4587" s="328"/>
      <c r="E4587" s="382"/>
      <c r="F4587" s="316" t="s">
        <v>16340</v>
      </c>
      <c r="G4587" s="382"/>
      <c r="H4587" s="382"/>
      <c r="I4587" s="534"/>
      <c r="J4587" s="342"/>
      <c r="K4587" s="864" t="str">
        <f t="shared" si="316"/>
        <v/>
      </c>
      <c r="L4587" s="544" t="s">
        <v>19184</v>
      </c>
      <c r="M4587" s="595" t="s">
        <v>19185</v>
      </c>
      <c r="N4587" s="559"/>
      <c r="O4587" s="595"/>
      <c r="P4587" s="596"/>
      <c r="Q4587" s="867" t="str">
        <f t="shared" ca="1" si="317"/>
        <v/>
      </c>
      <c r="R4587" s="867" t="str">
        <f t="shared" ca="1" si="318"/>
        <v/>
      </c>
      <c r="S4587" s="867" t="str">
        <f>IFERROR(IF(VLOOKUP("*"&amp;TRIM($F4587)&amp;"*",dump!$A:$D,4,FALSE)="","空文字",VLOOKUP("*"&amp;TRIM($F4587)&amp;"*",dump!$A:$D,4,FALSE)),"NA")</f>
        <v>NA</v>
      </c>
      <c r="T4587" s="867" t="str">
        <f t="shared" ca="1" si="319"/>
        <v>●</v>
      </c>
      <c r="U4587" s="867"/>
      <c r="V4587" s="867"/>
      <c r="W4587" s="867"/>
      <c r="X4587" s="867"/>
      <c r="Y4587" s="867" t="str">
        <f t="shared" si="320"/>
        <v/>
      </c>
      <c r="Z4587" s="867"/>
    </row>
    <row r="4588" spans="1:26" s="187" customFormat="1" ht="15" customHeight="1" outlineLevel="1">
      <c r="A4588" s="315"/>
      <c r="B4588" s="320"/>
      <c r="C4588" s="439"/>
      <c r="D4588" s="328"/>
      <c r="E4588" s="382"/>
      <c r="F4588" s="316" t="s">
        <v>16341</v>
      </c>
      <c r="G4588" s="382"/>
      <c r="H4588" s="382"/>
      <c r="I4588" s="534"/>
      <c r="J4588" s="342"/>
      <c r="K4588" s="864" t="str">
        <f t="shared" si="316"/>
        <v/>
      </c>
      <c r="L4588" s="544" t="s">
        <v>19184</v>
      </c>
      <c r="M4588" s="595" t="s">
        <v>19185</v>
      </c>
      <c r="N4588" s="559"/>
      <c r="O4588" s="595"/>
      <c r="P4588" s="596"/>
      <c r="Q4588" s="867" t="str">
        <f t="shared" ca="1" si="317"/>
        <v/>
      </c>
      <c r="R4588" s="867" t="str">
        <f t="shared" ca="1" si="318"/>
        <v/>
      </c>
      <c r="S4588" s="867" t="str">
        <f>IFERROR(IF(VLOOKUP("*"&amp;TRIM($F4588)&amp;"*",dump!$A:$D,4,FALSE)="","空文字",VLOOKUP("*"&amp;TRIM($F4588)&amp;"*",dump!$A:$D,4,FALSE)),"NA")</f>
        <v>NA</v>
      </c>
      <c r="T4588" s="867" t="str">
        <f t="shared" ca="1" si="319"/>
        <v>●</v>
      </c>
      <c r="U4588" s="867"/>
      <c r="V4588" s="867"/>
      <c r="W4588" s="867"/>
      <c r="X4588" s="867"/>
      <c r="Y4588" s="867" t="str">
        <f t="shared" si="320"/>
        <v/>
      </c>
      <c r="Z4588" s="867"/>
    </row>
    <row r="4589" spans="1:26" s="325" customFormat="1" ht="75" customHeight="1" outlineLevel="1">
      <c r="A4589" s="321"/>
      <c r="B4589" s="320"/>
      <c r="C4589" s="439"/>
      <c r="D4589" s="328"/>
      <c r="E4589" s="530" t="s">
        <v>19162</v>
      </c>
      <c r="F4589" s="316" t="s">
        <v>10798</v>
      </c>
      <c r="G4589" s="530" t="s">
        <v>10799</v>
      </c>
      <c r="H4589" s="530" t="s">
        <v>418</v>
      </c>
      <c r="I4589" s="526" t="s">
        <v>660</v>
      </c>
      <c r="J4589" s="424" t="s">
        <v>5683</v>
      </c>
      <c r="K4589" s="865" t="str">
        <f t="shared" si="316"/>
        <v/>
      </c>
      <c r="L4589" s="557" t="s">
        <v>3656</v>
      </c>
      <c r="M4589" s="558" t="s">
        <v>3655</v>
      </c>
      <c r="N4589" s="597" t="s">
        <v>20004</v>
      </c>
      <c r="O4589" s="558"/>
      <c r="P4589" s="598"/>
      <c r="Q4589" s="867" t="str">
        <f t="shared" ca="1" si="317"/>
        <v/>
      </c>
      <c r="R4589" s="867" t="str">
        <f t="shared" ca="1" si="318"/>
        <v/>
      </c>
      <c r="S4589" s="867" t="str">
        <f>IFERROR(IF(VLOOKUP("*"&amp;TRIM($F4589)&amp;"*",dump!$A:$D,4,FALSE)="","空文字",VLOOKUP("*"&amp;TRIM($F4589)&amp;"*",dump!$A:$D,4,FALSE)),"NA")</f>
        <v>NA</v>
      </c>
      <c r="T4589" s="867" t="str">
        <f t="shared" ca="1" si="319"/>
        <v>●</v>
      </c>
      <c r="U4589" s="867"/>
      <c r="V4589" s="867"/>
      <c r="W4589" s="867"/>
      <c r="X4589" s="867"/>
      <c r="Y4589" s="867" t="str">
        <f t="shared" si="320"/>
        <v/>
      </c>
      <c r="Z4589" s="867"/>
    </row>
    <row r="4590" spans="1:26" s="325" customFormat="1" ht="15" customHeight="1" outlineLevel="1">
      <c r="A4590" s="321"/>
      <c r="B4590" s="320"/>
      <c r="C4590" s="439"/>
      <c r="D4590" s="328"/>
      <c r="E4590" s="382"/>
      <c r="F4590" s="316" t="s">
        <v>7758</v>
      </c>
      <c r="G4590" s="382"/>
      <c r="H4590" s="382"/>
      <c r="I4590" s="534"/>
      <c r="J4590" s="422"/>
      <c r="K4590" s="865" t="str">
        <f t="shared" si="316"/>
        <v/>
      </c>
      <c r="L4590" s="557" t="s">
        <v>3656</v>
      </c>
      <c r="M4590" s="558" t="s">
        <v>3655</v>
      </c>
      <c r="N4590" s="597" t="s">
        <v>20005</v>
      </c>
      <c r="O4590" s="558"/>
      <c r="P4590" s="598"/>
      <c r="Q4590" s="867" t="str">
        <f t="shared" ca="1" si="317"/>
        <v/>
      </c>
      <c r="R4590" s="867" t="str">
        <f t="shared" ca="1" si="318"/>
        <v/>
      </c>
      <c r="S4590" s="867" t="str">
        <f>IFERROR(IF(VLOOKUP("*"&amp;TRIM($F4590)&amp;"*",dump!$A:$D,4,FALSE)="","空文字",VLOOKUP("*"&amp;TRIM($F4590)&amp;"*",dump!$A:$D,4,FALSE)),"NA")</f>
        <v>NA</v>
      </c>
      <c r="T4590" s="867" t="str">
        <f t="shared" ca="1" si="319"/>
        <v>●</v>
      </c>
      <c r="U4590" s="867"/>
      <c r="V4590" s="867"/>
      <c r="W4590" s="867"/>
      <c r="X4590" s="867"/>
      <c r="Y4590" s="867" t="str">
        <f t="shared" si="320"/>
        <v/>
      </c>
      <c r="Z4590" s="867"/>
    </row>
    <row r="4591" spans="1:26" s="325" customFormat="1" ht="15" customHeight="1" outlineLevel="1">
      <c r="A4591" s="321"/>
      <c r="B4591" s="320"/>
      <c r="C4591" s="439"/>
      <c r="D4591" s="328"/>
      <c r="E4591" s="382"/>
      <c r="F4591" s="316" t="s">
        <v>7759</v>
      </c>
      <c r="G4591" s="382"/>
      <c r="H4591" s="382"/>
      <c r="I4591" s="534"/>
      <c r="J4591" s="422"/>
      <c r="K4591" s="865" t="str">
        <f t="shared" si="316"/>
        <v/>
      </c>
      <c r="L4591" s="557" t="s">
        <v>3656</v>
      </c>
      <c r="M4591" s="558" t="s">
        <v>3655</v>
      </c>
      <c r="N4591" s="597" t="s">
        <v>20006</v>
      </c>
      <c r="O4591" s="558"/>
      <c r="P4591" s="598"/>
      <c r="Q4591" s="867" t="str">
        <f t="shared" ca="1" si="317"/>
        <v/>
      </c>
      <c r="R4591" s="867" t="str">
        <f t="shared" ca="1" si="318"/>
        <v/>
      </c>
      <c r="S4591" s="867" t="str">
        <f>IFERROR(IF(VLOOKUP("*"&amp;TRIM($F4591)&amp;"*",dump!$A:$D,4,FALSE)="","空文字",VLOOKUP("*"&amp;TRIM($F4591)&amp;"*",dump!$A:$D,4,FALSE)),"NA")</f>
        <v>NA</v>
      </c>
      <c r="T4591" s="867" t="str">
        <f t="shared" ca="1" si="319"/>
        <v>●</v>
      </c>
      <c r="U4591" s="867"/>
      <c r="V4591" s="867"/>
      <c r="W4591" s="867"/>
      <c r="X4591" s="867"/>
      <c r="Y4591" s="867" t="str">
        <f t="shared" si="320"/>
        <v/>
      </c>
      <c r="Z4591" s="867"/>
    </row>
    <row r="4592" spans="1:26" s="325" customFormat="1" ht="15" customHeight="1" outlineLevel="1">
      <c r="A4592" s="321"/>
      <c r="B4592" s="320"/>
      <c r="C4592" s="439"/>
      <c r="D4592" s="328"/>
      <c r="E4592" s="382"/>
      <c r="F4592" s="316" t="s">
        <v>7760</v>
      </c>
      <c r="G4592" s="382"/>
      <c r="H4592" s="382"/>
      <c r="I4592" s="534"/>
      <c r="J4592" s="422"/>
      <c r="K4592" s="865" t="str">
        <f t="shared" si="316"/>
        <v/>
      </c>
      <c r="L4592" s="557" t="s">
        <v>3656</v>
      </c>
      <c r="M4592" s="558" t="s">
        <v>3655</v>
      </c>
      <c r="N4592" s="597" t="s">
        <v>20007</v>
      </c>
      <c r="O4592" s="558"/>
      <c r="P4592" s="598"/>
      <c r="Q4592" s="867" t="str">
        <f t="shared" ca="1" si="317"/>
        <v/>
      </c>
      <c r="R4592" s="867" t="str">
        <f t="shared" ca="1" si="318"/>
        <v/>
      </c>
      <c r="S4592" s="867" t="str">
        <f>IFERROR(IF(VLOOKUP("*"&amp;TRIM($F4592)&amp;"*",dump!$A:$D,4,FALSE)="","空文字",VLOOKUP("*"&amp;TRIM($F4592)&amp;"*",dump!$A:$D,4,FALSE)),"NA")</f>
        <v>NA</v>
      </c>
      <c r="T4592" s="867" t="str">
        <f t="shared" ca="1" si="319"/>
        <v>●</v>
      </c>
      <c r="U4592" s="867"/>
      <c r="V4592" s="867"/>
      <c r="W4592" s="867"/>
      <c r="X4592" s="867"/>
      <c r="Y4592" s="867" t="str">
        <f t="shared" si="320"/>
        <v/>
      </c>
      <c r="Z4592" s="867"/>
    </row>
    <row r="4593" spans="1:26" s="325" customFormat="1" ht="15" customHeight="1" outlineLevel="1">
      <c r="A4593" s="321"/>
      <c r="B4593" s="320"/>
      <c r="C4593" s="439"/>
      <c r="D4593" s="328"/>
      <c r="E4593" s="382"/>
      <c r="F4593" s="316" t="s">
        <v>7761</v>
      </c>
      <c r="G4593" s="382"/>
      <c r="H4593" s="382"/>
      <c r="I4593" s="534"/>
      <c r="J4593" s="422"/>
      <c r="K4593" s="865" t="str">
        <f t="shared" si="316"/>
        <v/>
      </c>
      <c r="L4593" s="557" t="s">
        <v>3656</v>
      </c>
      <c r="M4593" s="558" t="s">
        <v>3655</v>
      </c>
      <c r="N4593" s="597" t="s">
        <v>20008</v>
      </c>
      <c r="O4593" s="558"/>
      <c r="P4593" s="598"/>
      <c r="Q4593" s="867" t="str">
        <f t="shared" ca="1" si="317"/>
        <v/>
      </c>
      <c r="R4593" s="867" t="str">
        <f t="shared" ca="1" si="318"/>
        <v/>
      </c>
      <c r="S4593" s="867" t="str">
        <f>IFERROR(IF(VLOOKUP("*"&amp;TRIM($F4593)&amp;"*",dump!$A:$D,4,FALSE)="","空文字",VLOOKUP("*"&amp;TRIM($F4593)&amp;"*",dump!$A:$D,4,FALSE)),"NA")</f>
        <v>NA</v>
      </c>
      <c r="T4593" s="867" t="str">
        <f t="shared" ca="1" si="319"/>
        <v>●</v>
      </c>
      <c r="U4593" s="867"/>
      <c r="V4593" s="867"/>
      <c r="W4593" s="867"/>
      <c r="X4593" s="867"/>
      <c r="Y4593" s="867" t="str">
        <f t="shared" si="320"/>
        <v/>
      </c>
      <c r="Z4593" s="867"/>
    </row>
    <row r="4594" spans="1:26" s="187" customFormat="1" ht="15" customHeight="1" outlineLevel="1">
      <c r="A4594" s="315"/>
      <c r="B4594" s="320"/>
      <c r="C4594" s="439"/>
      <c r="D4594" s="328"/>
      <c r="E4594" s="382"/>
      <c r="F4594" s="316" t="s">
        <v>15746</v>
      </c>
      <c r="G4594" s="382"/>
      <c r="H4594" s="382"/>
      <c r="I4594" s="534"/>
      <c r="J4594" s="422"/>
      <c r="K4594" s="865" t="str">
        <f t="shared" si="316"/>
        <v/>
      </c>
      <c r="L4594" s="544" t="s">
        <v>19184</v>
      </c>
      <c r="M4594" s="595" t="s">
        <v>19185</v>
      </c>
      <c r="N4594" s="559"/>
      <c r="O4594" s="595"/>
      <c r="P4594" s="596"/>
      <c r="Q4594" s="867" t="str">
        <f t="shared" ca="1" si="317"/>
        <v/>
      </c>
      <c r="R4594" s="867" t="str">
        <f t="shared" ca="1" si="318"/>
        <v/>
      </c>
      <c r="S4594" s="867" t="str">
        <f>IFERROR(IF(VLOOKUP("*"&amp;TRIM($F4594)&amp;"*",dump!$A:$D,4,FALSE)="","空文字",VLOOKUP("*"&amp;TRIM($F4594)&amp;"*",dump!$A:$D,4,FALSE)),"NA")</f>
        <v>NA</v>
      </c>
      <c r="T4594" s="867" t="str">
        <f t="shared" ca="1" si="319"/>
        <v>●</v>
      </c>
      <c r="U4594" s="867"/>
      <c r="V4594" s="867"/>
      <c r="W4594" s="867"/>
      <c r="X4594" s="867"/>
      <c r="Y4594" s="867" t="str">
        <f t="shared" si="320"/>
        <v/>
      </c>
      <c r="Z4594" s="867"/>
    </row>
    <row r="4595" spans="1:26" s="187" customFormat="1" ht="15" customHeight="1" outlineLevel="1">
      <c r="A4595" s="315"/>
      <c r="B4595" s="320"/>
      <c r="C4595" s="439"/>
      <c r="D4595" s="328"/>
      <c r="E4595" s="382"/>
      <c r="F4595" s="316" t="s">
        <v>16342</v>
      </c>
      <c r="G4595" s="382"/>
      <c r="H4595" s="382"/>
      <c r="I4595" s="534"/>
      <c r="J4595" s="342"/>
      <c r="K4595" s="864" t="str">
        <f t="shared" si="316"/>
        <v/>
      </c>
      <c r="L4595" s="544" t="s">
        <v>19184</v>
      </c>
      <c r="M4595" s="595" t="s">
        <v>19185</v>
      </c>
      <c r="N4595" s="559"/>
      <c r="O4595" s="595"/>
      <c r="P4595" s="596"/>
      <c r="Q4595" s="867" t="str">
        <f t="shared" ca="1" si="317"/>
        <v/>
      </c>
      <c r="R4595" s="867" t="str">
        <f t="shared" ca="1" si="318"/>
        <v/>
      </c>
      <c r="S4595" s="867" t="str">
        <f>IFERROR(IF(VLOOKUP("*"&amp;TRIM($F4595)&amp;"*",dump!$A:$D,4,FALSE)="","空文字",VLOOKUP("*"&amp;TRIM($F4595)&amp;"*",dump!$A:$D,4,FALSE)),"NA")</f>
        <v>NA</v>
      </c>
      <c r="T4595" s="867" t="str">
        <f t="shared" ca="1" si="319"/>
        <v>●</v>
      </c>
      <c r="U4595" s="867"/>
      <c r="V4595" s="867"/>
      <c r="W4595" s="867"/>
      <c r="X4595" s="867"/>
      <c r="Y4595" s="867" t="str">
        <f t="shared" si="320"/>
        <v/>
      </c>
      <c r="Z4595" s="867"/>
    </row>
    <row r="4596" spans="1:26" s="187" customFormat="1" ht="15" customHeight="1" outlineLevel="1">
      <c r="A4596" s="315"/>
      <c r="B4596" s="320"/>
      <c r="C4596" s="439"/>
      <c r="D4596" s="328"/>
      <c r="E4596" s="382"/>
      <c r="F4596" s="316" t="s">
        <v>16343</v>
      </c>
      <c r="G4596" s="382"/>
      <c r="H4596" s="382"/>
      <c r="I4596" s="534"/>
      <c r="J4596" s="342"/>
      <c r="K4596" s="864" t="str">
        <f t="shared" si="316"/>
        <v/>
      </c>
      <c r="L4596" s="544" t="s">
        <v>19184</v>
      </c>
      <c r="M4596" s="595" t="s">
        <v>19185</v>
      </c>
      <c r="N4596" s="559"/>
      <c r="O4596" s="595"/>
      <c r="P4596" s="596"/>
      <c r="Q4596" s="867" t="str">
        <f t="shared" ca="1" si="317"/>
        <v/>
      </c>
      <c r="R4596" s="867" t="str">
        <f t="shared" ca="1" si="318"/>
        <v/>
      </c>
      <c r="S4596" s="867" t="str">
        <f>IFERROR(IF(VLOOKUP("*"&amp;TRIM($F4596)&amp;"*",dump!$A:$D,4,FALSE)="","空文字",VLOOKUP("*"&amp;TRIM($F4596)&amp;"*",dump!$A:$D,4,FALSE)),"NA")</f>
        <v>NA</v>
      </c>
      <c r="T4596" s="867" t="str">
        <f t="shared" ca="1" si="319"/>
        <v>●</v>
      </c>
      <c r="U4596" s="867"/>
      <c r="V4596" s="867"/>
      <c r="W4596" s="867"/>
      <c r="X4596" s="867"/>
      <c r="Y4596" s="867" t="str">
        <f t="shared" si="320"/>
        <v/>
      </c>
      <c r="Z4596" s="867"/>
    </row>
    <row r="4597" spans="1:26" s="187" customFormat="1" ht="15" customHeight="1" outlineLevel="1">
      <c r="A4597" s="315"/>
      <c r="B4597" s="320"/>
      <c r="C4597" s="439"/>
      <c r="D4597" s="328"/>
      <c r="E4597" s="382"/>
      <c r="F4597" s="316" t="s">
        <v>16344</v>
      </c>
      <c r="G4597" s="382"/>
      <c r="H4597" s="382"/>
      <c r="I4597" s="534"/>
      <c r="J4597" s="342"/>
      <c r="K4597" s="864" t="str">
        <f t="shared" si="316"/>
        <v/>
      </c>
      <c r="L4597" s="544" t="s">
        <v>19184</v>
      </c>
      <c r="M4597" s="595" t="s">
        <v>19185</v>
      </c>
      <c r="N4597" s="559"/>
      <c r="O4597" s="595"/>
      <c r="P4597" s="596"/>
      <c r="Q4597" s="867" t="str">
        <f t="shared" ca="1" si="317"/>
        <v/>
      </c>
      <c r="R4597" s="867" t="str">
        <f t="shared" ca="1" si="318"/>
        <v/>
      </c>
      <c r="S4597" s="867" t="str">
        <f>IFERROR(IF(VLOOKUP("*"&amp;TRIM($F4597)&amp;"*",dump!$A:$D,4,FALSE)="","空文字",VLOOKUP("*"&amp;TRIM($F4597)&amp;"*",dump!$A:$D,4,FALSE)),"NA")</f>
        <v>NA</v>
      </c>
      <c r="T4597" s="867" t="str">
        <f t="shared" ca="1" si="319"/>
        <v>●</v>
      </c>
      <c r="U4597" s="867"/>
      <c r="V4597" s="867"/>
      <c r="W4597" s="867"/>
      <c r="X4597" s="867"/>
      <c r="Y4597" s="867" t="str">
        <f t="shared" si="320"/>
        <v/>
      </c>
      <c r="Z4597" s="867"/>
    </row>
    <row r="4598" spans="1:26" s="325" customFormat="1" ht="60" customHeight="1" outlineLevel="1">
      <c r="A4598" s="321"/>
      <c r="B4598" s="320"/>
      <c r="C4598" s="439"/>
      <c r="D4598" s="328"/>
      <c r="E4598" s="530" t="s">
        <v>7762</v>
      </c>
      <c r="F4598" s="316" t="s">
        <v>10800</v>
      </c>
      <c r="G4598" s="530" t="s">
        <v>10801</v>
      </c>
      <c r="H4598" s="530" t="s">
        <v>418</v>
      </c>
      <c r="I4598" s="526" t="s">
        <v>660</v>
      </c>
      <c r="J4598" s="424" t="s">
        <v>5683</v>
      </c>
      <c r="K4598" s="865" t="str">
        <f t="shared" si="316"/>
        <v/>
      </c>
      <c r="L4598" s="557" t="s">
        <v>3656</v>
      </c>
      <c r="M4598" s="558" t="s">
        <v>3655</v>
      </c>
      <c r="N4598" s="597" t="s">
        <v>19585</v>
      </c>
      <c r="O4598" s="558"/>
      <c r="P4598" s="598"/>
      <c r="Q4598" s="867" t="str">
        <f t="shared" ca="1" si="317"/>
        <v/>
      </c>
      <c r="R4598" s="867" t="str">
        <f t="shared" ca="1" si="318"/>
        <v/>
      </c>
      <c r="S4598" s="867" t="str">
        <f>IFERROR(IF(VLOOKUP("*"&amp;TRIM($F4598)&amp;"*",dump!$A:$D,4,FALSE)="","空文字",VLOOKUP("*"&amp;TRIM($F4598)&amp;"*",dump!$A:$D,4,FALSE)),"NA")</f>
        <v>NA</v>
      </c>
      <c r="T4598" s="867" t="str">
        <f t="shared" ca="1" si="319"/>
        <v>●</v>
      </c>
      <c r="U4598" s="867"/>
      <c r="V4598" s="867"/>
      <c r="W4598" s="867"/>
      <c r="X4598" s="867"/>
      <c r="Y4598" s="867" t="str">
        <f t="shared" si="320"/>
        <v/>
      </c>
      <c r="Z4598" s="867"/>
    </row>
    <row r="4599" spans="1:26" s="325" customFormat="1" ht="15" customHeight="1" outlineLevel="1">
      <c r="A4599" s="321"/>
      <c r="B4599" s="320"/>
      <c r="C4599" s="439"/>
      <c r="D4599" s="328"/>
      <c r="E4599" s="382"/>
      <c r="F4599" s="316" t="s">
        <v>7763</v>
      </c>
      <c r="G4599" s="382"/>
      <c r="H4599" s="382"/>
      <c r="I4599" s="534"/>
      <c r="J4599" s="422"/>
      <c r="K4599" s="865" t="str">
        <f t="shared" si="316"/>
        <v/>
      </c>
      <c r="L4599" s="557" t="s">
        <v>3656</v>
      </c>
      <c r="M4599" s="558" t="s">
        <v>3655</v>
      </c>
      <c r="N4599" s="597" t="s">
        <v>20009</v>
      </c>
      <c r="O4599" s="558"/>
      <c r="P4599" s="598"/>
      <c r="Q4599" s="867" t="str">
        <f t="shared" ca="1" si="317"/>
        <v/>
      </c>
      <c r="R4599" s="867" t="str">
        <f t="shared" ca="1" si="318"/>
        <v/>
      </c>
      <c r="S4599" s="867" t="str">
        <f>IFERROR(IF(VLOOKUP("*"&amp;TRIM($F4599)&amp;"*",dump!$A:$D,4,FALSE)="","空文字",VLOOKUP("*"&amp;TRIM($F4599)&amp;"*",dump!$A:$D,4,FALSE)),"NA")</f>
        <v>NA</v>
      </c>
      <c r="T4599" s="867" t="str">
        <f t="shared" ca="1" si="319"/>
        <v>●</v>
      </c>
      <c r="U4599" s="867"/>
      <c r="V4599" s="867"/>
      <c r="W4599" s="867"/>
      <c r="X4599" s="867"/>
      <c r="Y4599" s="867" t="str">
        <f t="shared" si="320"/>
        <v/>
      </c>
      <c r="Z4599" s="867"/>
    </row>
    <row r="4600" spans="1:26" s="325" customFormat="1" ht="15" customHeight="1" outlineLevel="1">
      <c r="A4600" s="321"/>
      <c r="B4600" s="320"/>
      <c r="C4600" s="439"/>
      <c r="D4600" s="328"/>
      <c r="E4600" s="382"/>
      <c r="F4600" s="316" t="s">
        <v>7764</v>
      </c>
      <c r="G4600" s="382"/>
      <c r="H4600" s="382"/>
      <c r="I4600" s="534"/>
      <c r="J4600" s="422"/>
      <c r="K4600" s="865" t="str">
        <f t="shared" si="316"/>
        <v/>
      </c>
      <c r="L4600" s="557" t="s">
        <v>3656</v>
      </c>
      <c r="M4600" s="558" t="s">
        <v>3655</v>
      </c>
      <c r="N4600" s="597" t="s">
        <v>20010</v>
      </c>
      <c r="O4600" s="558"/>
      <c r="P4600" s="598"/>
      <c r="Q4600" s="867" t="str">
        <f t="shared" ca="1" si="317"/>
        <v/>
      </c>
      <c r="R4600" s="867" t="str">
        <f t="shared" ca="1" si="318"/>
        <v/>
      </c>
      <c r="S4600" s="867" t="str">
        <f>IFERROR(IF(VLOOKUP("*"&amp;TRIM($F4600)&amp;"*",dump!$A:$D,4,FALSE)="","空文字",VLOOKUP("*"&amp;TRIM($F4600)&amp;"*",dump!$A:$D,4,FALSE)),"NA")</f>
        <v>NA</v>
      </c>
      <c r="T4600" s="867" t="str">
        <f t="shared" ca="1" si="319"/>
        <v>●</v>
      </c>
      <c r="U4600" s="867"/>
      <c r="V4600" s="867"/>
      <c r="W4600" s="867"/>
      <c r="X4600" s="867"/>
      <c r="Y4600" s="867" t="str">
        <f t="shared" si="320"/>
        <v/>
      </c>
      <c r="Z4600" s="867"/>
    </row>
    <row r="4601" spans="1:26" s="325" customFormat="1" ht="15" customHeight="1" outlineLevel="1">
      <c r="A4601" s="321"/>
      <c r="B4601" s="320"/>
      <c r="C4601" s="439"/>
      <c r="D4601" s="328"/>
      <c r="E4601" s="382"/>
      <c r="F4601" s="316" t="s">
        <v>7765</v>
      </c>
      <c r="G4601" s="382"/>
      <c r="H4601" s="382"/>
      <c r="I4601" s="534"/>
      <c r="J4601" s="422"/>
      <c r="K4601" s="865" t="str">
        <f t="shared" si="316"/>
        <v/>
      </c>
      <c r="L4601" s="557" t="s">
        <v>3656</v>
      </c>
      <c r="M4601" s="558" t="s">
        <v>3655</v>
      </c>
      <c r="N4601" s="597" t="s">
        <v>20011</v>
      </c>
      <c r="O4601" s="558"/>
      <c r="P4601" s="598"/>
      <c r="Q4601" s="867" t="str">
        <f t="shared" ca="1" si="317"/>
        <v/>
      </c>
      <c r="R4601" s="867" t="str">
        <f t="shared" ca="1" si="318"/>
        <v/>
      </c>
      <c r="S4601" s="867" t="str">
        <f>IFERROR(IF(VLOOKUP("*"&amp;TRIM($F4601)&amp;"*",dump!$A:$D,4,FALSE)="","空文字",VLOOKUP("*"&amp;TRIM($F4601)&amp;"*",dump!$A:$D,4,FALSE)),"NA")</f>
        <v>NA</v>
      </c>
      <c r="T4601" s="867" t="str">
        <f t="shared" ca="1" si="319"/>
        <v>●</v>
      </c>
      <c r="U4601" s="867"/>
      <c r="V4601" s="867"/>
      <c r="W4601" s="867"/>
      <c r="X4601" s="867"/>
      <c r="Y4601" s="867" t="str">
        <f t="shared" si="320"/>
        <v/>
      </c>
      <c r="Z4601" s="867"/>
    </row>
    <row r="4602" spans="1:26" s="325" customFormat="1" ht="15" customHeight="1" outlineLevel="1">
      <c r="A4602" s="321"/>
      <c r="B4602" s="320"/>
      <c r="C4602" s="439"/>
      <c r="D4602" s="328"/>
      <c r="E4602" s="382"/>
      <c r="F4602" s="316" t="s">
        <v>7766</v>
      </c>
      <c r="G4602" s="382"/>
      <c r="H4602" s="382"/>
      <c r="I4602" s="534"/>
      <c r="J4602" s="422"/>
      <c r="K4602" s="865" t="str">
        <f t="shared" si="316"/>
        <v/>
      </c>
      <c r="L4602" s="557" t="s">
        <v>3656</v>
      </c>
      <c r="M4602" s="558" t="s">
        <v>3655</v>
      </c>
      <c r="N4602" s="597" t="s">
        <v>20012</v>
      </c>
      <c r="O4602" s="558"/>
      <c r="P4602" s="598"/>
      <c r="Q4602" s="867" t="str">
        <f t="shared" ca="1" si="317"/>
        <v/>
      </c>
      <c r="R4602" s="867" t="str">
        <f t="shared" ca="1" si="318"/>
        <v/>
      </c>
      <c r="S4602" s="867" t="str">
        <f>IFERROR(IF(VLOOKUP("*"&amp;TRIM($F4602)&amp;"*",dump!$A:$D,4,FALSE)="","空文字",VLOOKUP("*"&amp;TRIM($F4602)&amp;"*",dump!$A:$D,4,FALSE)),"NA")</f>
        <v>NA</v>
      </c>
      <c r="T4602" s="867" t="str">
        <f t="shared" ca="1" si="319"/>
        <v>●</v>
      </c>
      <c r="U4602" s="867"/>
      <c r="V4602" s="867"/>
      <c r="W4602" s="867"/>
      <c r="X4602" s="867"/>
      <c r="Y4602" s="867" t="str">
        <f t="shared" si="320"/>
        <v/>
      </c>
      <c r="Z4602" s="867"/>
    </row>
    <row r="4603" spans="1:26" s="187" customFormat="1" ht="15" customHeight="1" outlineLevel="1">
      <c r="A4603" s="315"/>
      <c r="B4603" s="320"/>
      <c r="C4603" s="439"/>
      <c r="D4603" s="328"/>
      <c r="E4603" s="382"/>
      <c r="F4603" s="316" t="s">
        <v>15747</v>
      </c>
      <c r="G4603" s="382"/>
      <c r="H4603" s="382"/>
      <c r="I4603" s="534"/>
      <c r="J4603" s="422"/>
      <c r="K4603" s="865" t="str">
        <f t="shared" si="316"/>
        <v/>
      </c>
      <c r="L4603" s="544" t="s">
        <v>19184</v>
      </c>
      <c r="M4603" s="595" t="s">
        <v>19185</v>
      </c>
      <c r="N4603" s="559"/>
      <c r="O4603" s="595"/>
      <c r="P4603" s="596"/>
      <c r="Q4603" s="867" t="str">
        <f t="shared" ca="1" si="317"/>
        <v/>
      </c>
      <c r="R4603" s="867" t="str">
        <f t="shared" ca="1" si="318"/>
        <v/>
      </c>
      <c r="S4603" s="867" t="str">
        <f>IFERROR(IF(VLOOKUP("*"&amp;TRIM($F4603)&amp;"*",dump!$A:$D,4,FALSE)="","空文字",VLOOKUP("*"&amp;TRIM($F4603)&amp;"*",dump!$A:$D,4,FALSE)),"NA")</f>
        <v>NA</v>
      </c>
      <c r="T4603" s="867" t="str">
        <f t="shared" ca="1" si="319"/>
        <v>●</v>
      </c>
      <c r="U4603" s="867"/>
      <c r="V4603" s="867"/>
      <c r="W4603" s="867"/>
      <c r="X4603" s="867"/>
      <c r="Y4603" s="867" t="str">
        <f t="shared" si="320"/>
        <v/>
      </c>
      <c r="Z4603" s="867"/>
    </row>
    <row r="4604" spans="1:26" s="187" customFormat="1" ht="15" customHeight="1" outlineLevel="1">
      <c r="A4604" s="315"/>
      <c r="B4604" s="320"/>
      <c r="C4604" s="439"/>
      <c r="D4604" s="328"/>
      <c r="E4604" s="382"/>
      <c r="F4604" s="316" t="s">
        <v>16345</v>
      </c>
      <c r="G4604" s="382"/>
      <c r="H4604" s="382"/>
      <c r="I4604" s="534"/>
      <c r="J4604" s="342"/>
      <c r="K4604" s="864" t="str">
        <f t="shared" si="316"/>
        <v/>
      </c>
      <c r="L4604" s="544" t="s">
        <v>19184</v>
      </c>
      <c r="M4604" s="595" t="s">
        <v>19185</v>
      </c>
      <c r="N4604" s="559"/>
      <c r="O4604" s="595"/>
      <c r="P4604" s="596"/>
      <c r="Q4604" s="867" t="str">
        <f t="shared" ca="1" si="317"/>
        <v/>
      </c>
      <c r="R4604" s="867" t="str">
        <f t="shared" ca="1" si="318"/>
        <v/>
      </c>
      <c r="S4604" s="867" t="str">
        <f>IFERROR(IF(VLOOKUP("*"&amp;TRIM($F4604)&amp;"*",dump!$A:$D,4,FALSE)="","空文字",VLOOKUP("*"&amp;TRIM($F4604)&amp;"*",dump!$A:$D,4,FALSE)),"NA")</f>
        <v>NA</v>
      </c>
      <c r="T4604" s="867" t="str">
        <f t="shared" ca="1" si="319"/>
        <v>●</v>
      </c>
      <c r="U4604" s="867"/>
      <c r="V4604" s="867"/>
      <c r="W4604" s="867"/>
      <c r="X4604" s="867"/>
      <c r="Y4604" s="867" t="str">
        <f t="shared" si="320"/>
        <v/>
      </c>
      <c r="Z4604" s="867"/>
    </row>
    <row r="4605" spans="1:26" s="187" customFormat="1" ht="15" customHeight="1" outlineLevel="1">
      <c r="A4605" s="315"/>
      <c r="B4605" s="320"/>
      <c r="C4605" s="439"/>
      <c r="D4605" s="328"/>
      <c r="E4605" s="382"/>
      <c r="F4605" s="316" t="s">
        <v>16346</v>
      </c>
      <c r="G4605" s="382"/>
      <c r="H4605" s="382"/>
      <c r="I4605" s="534"/>
      <c r="J4605" s="342"/>
      <c r="K4605" s="864" t="str">
        <f t="shared" si="316"/>
        <v/>
      </c>
      <c r="L4605" s="544" t="s">
        <v>19184</v>
      </c>
      <c r="M4605" s="595" t="s">
        <v>19185</v>
      </c>
      <c r="N4605" s="559"/>
      <c r="O4605" s="595"/>
      <c r="P4605" s="596"/>
      <c r="Q4605" s="867" t="str">
        <f t="shared" ca="1" si="317"/>
        <v/>
      </c>
      <c r="R4605" s="867" t="str">
        <f t="shared" ca="1" si="318"/>
        <v/>
      </c>
      <c r="S4605" s="867" t="str">
        <f>IFERROR(IF(VLOOKUP("*"&amp;TRIM($F4605)&amp;"*",dump!$A:$D,4,FALSE)="","空文字",VLOOKUP("*"&amp;TRIM($F4605)&amp;"*",dump!$A:$D,4,FALSE)),"NA")</f>
        <v>NA</v>
      </c>
      <c r="T4605" s="867" t="str">
        <f t="shared" ca="1" si="319"/>
        <v>●</v>
      </c>
      <c r="U4605" s="867"/>
      <c r="V4605" s="867"/>
      <c r="W4605" s="867"/>
      <c r="X4605" s="867"/>
      <c r="Y4605" s="867" t="str">
        <f t="shared" si="320"/>
        <v/>
      </c>
      <c r="Z4605" s="867"/>
    </row>
    <row r="4606" spans="1:26" s="187" customFormat="1" ht="15" customHeight="1" outlineLevel="1">
      <c r="A4606" s="315"/>
      <c r="B4606" s="320"/>
      <c r="C4606" s="439"/>
      <c r="D4606" s="328"/>
      <c r="E4606" s="382"/>
      <c r="F4606" s="316" t="s">
        <v>16347</v>
      </c>
      <c r="G4606" s="382"/>
      <c r="H4606" s="382"/>
      <c r="I4606" s="534"/>
      <c r="J4606" s="342"/>
      <c r="K4606" s="864" t="str">
        <f t="shared" si="316"/>
        <v/>
      </c>
      <c r="L4606" s="544" t="s">
        <v>19184</v>
      </c>
      <c r="M4606" s="595" t="s">
        <v>19185</v>
      </c>
      <c r="N4606" s="559"/>
      <c r="O4606" s="595"/>
      <c r="P4606" s="596"/>
      <c r="Q4606" s="867" t="str">
        <f t="shared" ca="1" si="317"/>
        <v/>
      </c>
      <c r="R4606" s="867" t="str">
        <f t="shared" ca="1" si="318"/>
        <v/>
      </c>
      <c r="S4606" s="867" t="str">
        <f>IFERROR(IF(VLOOKUP("*"&amp;TRIM($F4606)&amp;"*",dump!$A:$D,4,FALSE)="","空文字",VLOOKUP("*"&amp;TRIM($F4606)&amp;"*",dump!$A:$D,4,FALSE)),"NA")</f>
        <v>NA</v>
      </c>
      <c r="T4606" s="867" t="str">
        <f t="shared" ca="1" si="319"/>
        <v>●</v>
      </c>
      <c r="U4606" s="867"/>
      <c r="V4606" s="867"/>
      <c r="W4606" s="867"/>
      <c r="X4606" s="867"/>
      <c r="Y4606" s="867" t="str">
        <f t="shared" si="320"/>
        <v/>
      </c>
      <c r="Z4606" s="867"/>
    </row>
    <row r="4607" spans="1:26" s="325" customFormat="1" ht="75" customHeight="1" outlineLevel="1">
      <c r="A4607" s="321"/>
      <c r="B4607" s="320"/>
      <c r="C4607" s="439"/>
      <c r="D4607" s="328"/>
      <c r="E4607" s="530" t="s">
        <v>19163</v>
      </c>
      <c r="F4607" s="316" t="s">
        <v>10802</v>
      </c>
      <c r="G4607" s="530" t="s">
        <v>10803</v>
      </c>
      <c r="H4607" s="530" t="s">
        <v>418</v>
      </c>
      <c r="I4607" s="526" t="s">
        <v>660</v>
      </c>
      <c r="J4607" s="424" t="s">
        <v>5683</v>
      </c>
      <c r="K4607" s="865" t="str">
        <f t="shared" si="316"/>
        <v/>
      </c>
      <c r="L4607" s="557" t="s">
        <v>3656</v>
      </c>
      <c r="M4607" s="558" t="s">
        <v>3655</v>
      </c>
      <c r="N4607" s="597" t="s">
        <v>19586</v>
      </c>
      <c r="O4607" s="558"/>
      <c r="P4607" s="598"/>
      <c r="Q4607" s="867" t="str">
        <f t="shared" ca="1" si="317"/>
        <v/>
      </c>
      <c r="R4607" s="867" t="str">
        <f t="shared" ca="1" si="318"/>
        <v/>
      </c>
      <c r="S4607" s="867" t="str">
        <f>IFERROR(IF(VLOOKUP("*"&amp;TRIM($F4607)&amp;"*",dump!$A:$D,4,FALSE)="","空文字",VLOOKUP("*"&amp;TRIM($F4607)&amp;"*",dump!$A:$D,4,FALSE)),"NA")</f>
        <v>NA</v>
      </c>
      <c r="T4607" s="867" t="str">
        <f t="shared" ca="1" si="319"/>
        <v>●</v>
      </c>
      <c r="U4607" s="867"/>
      <c r="V4607" s="867"/>
      <c r="W4607" s="867"/>
      <c r="X4607" s="867"/>
      <c r="Y4607" s="867" t="str">
        <f t="shared" si="320"/>
        <v/>
      </c>
      <c r="Z4607" s="867"/>
    </row>
    <row r="4608" spans="1:26" s="325" customFormat="1" ht="15" customHeight="1" outlineLevel="1">
      <c r="A4608" s="321"/>
      <c r="B4608" s="320"/>
      <c r="C4608" s="439"/>
      <c r="D4608" s="328"/>
      <c r="E4608" s="382"/>
      <c r="F4608" s="316" t="s">
        <v>7767</v>
      </c>
      <c r="G4608" s="382"/>
      <c r="H4608" s="382"/>
      <c r="I4608" s="534"/>
      <c r="J4608" s="422"/>
      <c r="K4608" s="865" t="str">
        <f t="shared" si="316"/>
        <v/>
      </c>
      <c r="L4608" s="557" t="s">
        <v>3656</v>
      </c>
      <c r="M4608" s="558" t="s">
        <v>3655</v>
      </c>
      <c r="N4608" s="597" t="s">
        <v>20013</v>
      </c>
      <c r="O4608" s="558"/>
      <c r="P4608" s="598"/>
      <c r="Q4608" s="867" t="str">
        <f t="shared" ca="1" si="317"/>
        <v/>
      </c>
      <c r="R4608" s="867" t="str">
        <f t="shared" ca="1" si="318"/>
        <v/>
      </c>
      <c r="S4608" s="867" t="str">
        <f>IFERROR(IF(VLOOKUP("*"&amp;TRIM($F4608)&amp;"*",dump!$A:$D,4,FALSE)="","空文字",VLOOKUP("*"&amp;TRIM($F4608)&amp;"*",dump!$A:$D,4,FALSE)),"NA")</f>
        <v>NA</v>
      </c>
      <c r="T4608" s="867" t="str">
        <f t="shared" ca="1" si="319"/>
        <v>●</v>
      </c>
      <c r="U4608" s="867"/>
      <c r="V4608" s="867"/>
      <c r="W4608" s="867"/>
      <c r="X4608" s="867"/>
      <c r="Y4608" s="867" t="str">
        <f t="shared" si="320"/>
        <v/>
      </c>
      <c r="Z4608" s="867"/>
    </row>
    <row r="4609" spans="1:26" s="325" customFormat="1" ht="15" customHeight="1" outlineLevel="1">
      <c r="A4609" s="321"/>
      <c r="B4609" s="320"/>
      <c r="C4609" s="439"/>
      <c r="D4609" s="328"/>
      <c r="E4609" s="382"/>
      <c r="F4609" s="316" t="s">
        <v>7768</v>
      </c>
      <c r="G4609" s="382"/>
      <c r="H4609" s="382"/>
      <c r="I4609" s="534"/>
      <c r="J4609" s="422"/>
      <c r="K4609" s="865" t="str">
        <f t="shared" si="316"/>
        <v/>
      </c>
      <c r="L4609" s="557" t="s">
        <v>3656</v>
      </c>
      <c r="M4609" s="558" t="s">
        <v>3655</v>
      </c>
      <c r="N4609" s="597" t="s">
        <v>20014</v>
      </c>
      <c r="O4609" s="558"/>
      <c r="P4609" s="598"/>
      <c r="Q4609" s="867" t="str">
        <f t="shared" ca="1" si="317"/>
        <v/>
      </c>
      <c r="R4609" s="867" t="str">
        <f t="shared" ca="1" si="318"/>
        <v/>
      </c>
      <c r="S4609" s="867" t="str">
        <f>IFERROR(IF(VLOOKUP("*"&amp;TRIM($F4609)&amp;"*",dump!$A:$D,4,FALSE)="","空文字",VLOOKUP("*"&amp;TRIM($F4609)&amp;"*",dump!$A:$D,4,FALSE)),"NA")</f>
        <v>NA</v>
      </c>
      <c r="T4609" s="867" t="str">
        <f t="shared" ca="1" si="319"/>
        <v>●</v>
      </c>
      <c r="U4609" s="867"/>
      <c r="V4609" s="867"/>
      <c r="W4609" s="867"/>
      <c r="X4609" s="867"/>
      <c r="Y4609" s="867" t="str">
        <f t="shared" si="320"/>
        <v/>
      </c>
      <c r="Z4609" s="867"/>
    </row>
    <row r="4610" spans="1:26" s="325" customFormat="1" ht="15" customHeight="1" outlineLevel="1">
      <c r="A4610" s="321"/>
      <c r="B4610" s="320"/>
      <c r="C4610" s="439"/>
      <c r="D4610" s="328"/>
      <c r="E4610" s="382"/>
      <c r="F4610" s="316" t="s">
        <v>7769</v>
      </c>
      <c r="G4610" s="382"/>
      <c r="H4610" s="382"/>
      <c r="I4610" s="534"/>
      <c r="J4610" s="422"/>
      <c r="K4610" s="865" t="str">
        <f t="shared" si="316"/>
        <v/>
      </c>
      <c r="L4610" s="557" t="s">
        <v>3656</v>
      </c>
      <c r="M4610" s="558" t="s">
        <v>3655</v>
      </c>
      <c r="N4610" s="597" t="s">
        <v>20015</v>
      </c>
      <c r="O4610" s="558"/>
      <c r="P4610" s="598"/>
      <c r="Q4610" s="867" t="str">
        <f t="shared" ca="1" si="317"/>
        <v/>
      </c>
      <c r="R4610" s="867" t="str">
        <f t="shared" ca="1" si="318"/>
        <v/>
      </c>
      <c r="S4610" s="867" t="str">
        <f>IFERROR(IF(VLOOKUP("*"&amp;TRIM($F4610)&amp;"*",dump!$A:$D,4,FALSE)="","空文字",VLOOKUP("*"&amp;TRIM($F4610)&amp;"*",dump!$A:$D,4,FALSE)),"NA")</f>
        <v>NA</v>
      </c>
      <c r="T4610" s="867" t="str">
        <f t="shared" ca="1" si="319"/>
        <v>●</v>
      </c>
      <c r="U4610" s="867"/>
      <c r="V4610" s="867"/>
      <c r="W4610" s="867"/>
      <c r="X4610" s="867"/>
      <c r="Y4610" s="867" t="str">
        <f t="shared" si="320"/>
        <v/>
      </c>
      <c r="Z4610" s="867"/>
    </row>
    <row r="4611" spans="1:26" s="325" customFormat="1" ht="15" customHeight="1" outlineLevel="1">
      <c r="A4611" s="321"/>
      <c r="B4611" s="320"/>
      <c r="C4611" s="439"/>
      <c r="D4611" s="328"/>
      <c r="E4611" s="382"/>
      <c r="F4611" s="316" t="s">
        <v>7770</v>
      </c>
      <c r="G4611" s="382"/>
      <c r="H4611" s="382"/>
      <c r="I4611" s="534"/>
      <c r="J4611" s="422"/>
      <c r="K4611" s="865" t="str">
        <f t="shared" si="316"/>
        <v/>
      </c>
      <c r="L4611" s="557" t="s">
        <v>3656</v>
      </c>
      <c r="M4611" s="558" t="s">
        <v>3655</v>
      </c>
      <c r="N4611" s="597" t="s">
        <v>20016</v>
      </c>
      <c r="O4611" s="558"/>
      <c r="P4611" s="598"/>
      <c r="Q4611" s="867" t="str">
        <f t="shared" ca="1" si="317"/>
        <v/>
      </c>
      <c r="R4611" s="867" t="str">
        <f t="shared" ca="1" si="318"/>
        <v/>
      </c>
      <c r="S4611" s="867" t="str">
        <f>IFERROR(IF(VLOOKUP("*"&amp;TRIM($F4611)&amp;"*",dump!$A:$D,4,FALSE)="","空文字",VLOOKUP("*"&amp;TRIM($F4611)&amp;"*",dump!$A:$D,4,FALSE)),"NA")</f>
        <v>NA</v>
      </c>
      <c r="T4611" s="867" t="str">
        <f t="shared" ca="1" si="319"/>
        <v>●</v>
      </c>
      <c r="U4611" s="867"/>
      <c r="V4611" s="867"/>
      <c r="W4611" s="867"/>
      <c r="X4611" s="867"/>
      <c r="Y4611" s="867" t="str">
        <f t="shared" si="320"/>
        <v/>
      </c>
      <c r="Z4611" s="867"/>
    </row>
    <row r="4612" spans="1:26" s="187" customFormat="1" ht="15" customHeight="1" outlineLevel="1">
      <c r="A4612" s="315"/>
      <c r="B4612" s="320"/>
      <c r="C4612" s="439"/>
      <c r="D4612" s="328"/>
      <c r="E4612" s="382"/>
      <c r="F4612" s="316" t="s">
        <v>15748</v>
      </c>
      <c r="G4612" s="382"/>
      <c r="H4612" s="382"/>
      <c r="I4612" s="534"/>
      <c r="J4612" s="422"/>
      <c r="K4612" s="865" t="str">
        <f t="shared" si="316"/>
        <v/>
      </c>
      <c r="L4612" s="544" t="s">
        <v>19184</v>
      </c>
      <c r="M4612" s="595" t="s">
        <v>19185</v>
      </c>
      <c r="N4612" s="559"/>
      <c r="O4612" s="595"/>
      <c r="P4612" s="596"/>
      <c r="Q4612" s="867" t="str">
        <f t="shared" ca="1" si="317"/>
        <v/>
      </c>
      <c r="R4612" s="867" t="str">
        <f t="shared" ca="1" si="318"/>
        <v/>
      </c>
      <c r="S4612" s="867" t="str">
        <f>IFERROR(IF(VLOOKUP("*"&amp;TRIM($F4612)&amp;"*",dump!$A:$D,4,FALSE)="","空文字",VLOOKUP("*"&amp;TRIM($F4612)&amp;"*",dump!$A:$D,4,FALSE)),"NA")</f>
        <v>NA</v>
      </c>
      <c r="T4612" s="867" t="str">
        <f t="shared" ca="1" si="319"/>
        <v>●</v>
      </c>
      <c r="U4612" s="867"/>
      <c r="V4612" s="867"/>
      <c r="W4612" s="867"/>
      <c r="X4612" s="867"/>
      <c r="Y4612" s="867" t="str">
        <f t="shared" si="320"/>
        <v/>
      </c>
      <c r="Z4612" s="867"/>
    </row>
    <row r="4613" spans="1:26" s="187" customFormat="1" ht="15" customHeight="1" outlineLevel="1">
      <c r="A4613" s="315"/>
      <c r="B4613" s="320"/>
      <c r="C4613" s="439"/>
      <c r="D4613" s="328"/>
      <c r="E4613" s="382"/>
      <c r="F4613" s="316" t="s">
        <v>16348</v>
      </c>
      <c r="G4613" s="382"/>
      <c r="H4613" s="382"/>
      <c r="I4613" s="534"/>
      <c r="J4613" s="342"/>
      <c r="K4613" s="864" t="str">
        <f t="shared" si="316"/>
        <v/>
      </c>
      <c r="L4613" s="544" t="s">
        <v>19184</v>
      </c>
      <c r="M4613" s="595" t="s">
        <v>19185</v>
      </c>
      <c r="N4613" s="559"/>
      <c r="O4613" s="595"/>
      <c r="P4613" s="596"/>
      <c r="Q4613" s="867" t="str">
        <f t="shared" ca="1" si="317"/>
        <v/>
      </c>
      <c r="R4613" s="867" t="str">
        <f t="shared" ca="1" si="318"/>
        <v/>
      </c>
      <c r="S4613" s="867" t="str">
        <f>IFERROR(IF(VLOOKUP("*"&amp;TRIM($F4613)&amp;"*",dump!$A:$D,4,FALSE)="","空文字",VLOOKUP("*"&amp;TRIM($F4613)&amp;"*",dump!$A:$D,4,FALSE)),"NA")</f>
        <v>NA</v>
      </c>
      <c r="T4613" s="867" t="str">
        <f t="shared" ca="1" si="319"/>
        <v>●</v>
      </c>
      <c r="U4613" s="867"/>
      <c r="V4613" s="867"/>
      <c r="W4613" s="867"/>
      <c r="X4613" s="867"/>
      <c r="Y4613" s="867" t="str">
        <f t="shared" si="320"/>
        <v/>
      </c>
      <c r="Z4613" s="867"/>
    </row>
    <row r="4614" spans="1:26" s="187" customFormat="1" ht="15" customHeight="1" outlineLevel="1">
      <c r="A4614" s="315"/>
      <c r="B4614" s="320"/>
      <c r="C4614" s="439"/>
      <c r="D4614" s="328"/>
      <c r="E4614" s="382"/>
      <c r="F4614" s="316" t="s">
        <v>16349</v>
      </c>
      <c r="G4614" s="382"/>
      <c r="H4614" s="382"/>
      <c r="I4614" s="534"/>
      <c r="J4614" s="342"/>
      <c r="K4614" s="864" t="str">
        <f t="shared" si="316"/>
        <v/>
      </c>
      <c r="L4614" s="544" t="s">
        <v>19184</v>
      </c>
      <c r="M4614" s="595" t="s">
        <v>19185</v>
      </c>
      <c r="N4614" s="559"/>
      <c r="O4614" s="595"/>
      <c r="P4614" s="596"/>
      <c r="Q4614" s="867" t="str">
        <f t="shared" ca="1" si="317"/>
        <v/>
      </c>
      <c r="R4614" s="867" t="str">
        <f t="shared" ca="1" si="318"/>
        <v/>
      </c>
      <c r="S4614" s="867" t="str">
        <f>IFERROR(IF(VLOOKUP("*"&amp;TRIM($F4614)&amp;"*",dump!$A:$D,4,FALSE)="","空文字",VLOOKUP("*"&amp;TRIM($F4614)&amp;"*",dump!$A:$D,4,FALSE)),"NA")</f>
        <v>NA</v>
      </c>
      <c r="T4614" s="867" t="str">
        <f t="shared" ca="1" si="319"/>
        <v>●</v>
      </c>
      <c r="U4614" s="867"/>
      <c r="V4614" s="867"/>
      <c r="W4614" s="867"/>
      <c r="X4614" s="867"/>
      <c r="Y4614" s="867" t="str">
        <f t="shared" si="320"/>
        <v/>
      </c>
      <c r="Z4614" s="867"/>
    </row>
    <row r="4615" spans="1:26" s="187" customFormat="1" ht="15" customHeight="1" outlineLevel="1">
      <c r="A4615" s="315"/>
      <c r="B4615" s="320"/>
      <c r="C4615" s="439"/>
      <c r="D4615" s="328"/>
      <c r="E4615" s="382"/>
      <c r="F4615" s="316" t="s">
        <v>16350</v>
      </c>
      <c r="G4615" s="382"/>
      <c r="H4615" s="382"/>
      <c r="I4615" s="534"/>
      <c r="J4615" s="342"/>
      <c r="K4615" s="864" t="str">
        <f t="shared" si="316"/>
        <v/>
      </c>
      <c r="L4615" s="544" t="s">
        <v>19184</v>
      </c>
      <c r="M4615" s="595" t="s">
        <v>19185</v>
      </c>
      <c r="N4615" s="559"/>
      <c r="O4615" s="595"/>
      <c r="P4615" s="596"/>
      <c r="Q4615" s="867" t="str">
        <f t="shared" ca="1" si="317"/>
        <v/>
      </c>
      <c r="R4615" s="867" t="str">
        <f t="shared" ca="1" si="318"/>
        <v/>
      </c>
      <c r="S4615" s="867" t="str">
        <f>IFERROR(IF(VLOOKUP("*"&amp;TRIM($F4615)&amp;"*",dump!$A:$D,4,FALSE)="","空文字",VLOOKUP("*"&amp;TRIM($F4615)&amp;"*",dump!$A:$D,4,FALSE)),"NA")</f>
        <v>NA</v>
      </c>
      <c r="T4615" s="867" t="str">
        <f t="shared" ca="1" si="319"/>
        <v>●</v>
      </c>
      <c r="U4615" s="867"/>
      <c r="V4615" s="867"/>
      <c r="W4615" s="867"/>
      <c r="X4615" s="867"/>
      <c r="Y4615" s="867" t="str">
        <f t="shared" si="320"/>
        <v/>
      </c>
      <c r="Z4615" s="867"/>
    </row>
    <row r="4616" spans="1:26" s="325" customFormat="1" ht="60" customHeight="1" outlineLevel="1">
      <c r="A4616" s="321"/>
      <c r="B4616" s="320"/>
      <c r="C4616" s="439"/>
      <c r="D4616" s="328"/>
      <c r="E4616" s="530" t="s">
        <v>19164</v>
      </c>
      <c r="F4616" s="316" t="s">
        <v>10804</v>
      </c>
      <c r="G4616" s="530" t="s">
        <v>10805</v>
      </c>
      <c r="H4616" s="530" t="s">
        <v>418</v>
      </c>
      <c r="I4616" s="526" t="s">
        <v>660</v>
      </c>
      <c r="J4616" s="424" t="s">
        <v>5683</v>
      </c>
      <c r="K4616" s="865" t="str">
        <f t="shared" si="316"/>
        <v/>
      </c>
      <c r="L4616" s="557" t="s">
        <v>3656</v>
      </c>
      <c r="M4616" s="558" t="s">
        <v>3655</v>
      </c>
      <c r="N4616" s="597" t="s">
        <v>19587</v>
      </c>
      <c r="O4616" s="558"/>
      <c r="P4616" s="598"/>
      <c r="Q4616" s="867" t="str">
        <f t="shared" ca="1" si="317"/>
        <v/>
      </c>
      <c r="R4616" s="867" t="str">
        <f t="shared" ca="1" si="318"/>
        <v/>
      </c>
      <c r="S4616" s="867" t="str">
        <f>IFERROR(IF(VLOOKUP("*"&amp;TRIM($F4616)&amp;"*",dump!$A:$D,4,FALSE)="","空文字",VLOOKUP("*"&amp;TRIM($F4616)&amp;"*",dump!$A:$D,4,FALSE)),"NA")</f>
        <v>NA</v>
      </c>
      <c r="T4616" s="867" t="str">
        <f t="shared" ca="1" si="319"/>
        <v>●</v>
      </c>
      <c r="U4616" s="867"/>
      <c r="V4616" s="867"/>
      <c r="W4616" s="867"/>
      <c r="X4616" s="867"/>
      <c r="Y4616" s="867" t="str">
        <f t="shared" si="320"/>
        <v/>
      </c>
      <c r="Z4616" s="867"/>
    </row>
    <row r="4617" spans="1:26" s="325" customFormat="1" ht="15" customHeight="1" outlineLevel="1">
      <c r="A4617" s="321"/>
      <c r="B4617" s="320"/>
      <c r="C4617" s="439"/>
      <c r="D4617" s="328"/>
      <c r="E4617" s="382"/>
      <c r="F4617" s="316" t="s">
        <v>7771</v>
      </c>
      <c r="G4617" s="382"/>
      <c r="H4617" s="382"/>
      <c r="I4617" s="534"/>
      <c r="J4617" s="422"/>
      <c r="K4617" s="865" t="str">
        <f t="shared" si="316"/>
        <v/>
      </c>
      <c r="L4617" s="557" t="s">
        <v>3656</v>
      </c>
      <c r="M4617" s="558" t="s">
        <v>3655</v>
      </c>
      <c r="N4617" s="597" t="s">
        <v>20017</v>
      </c>
      <c r="O4617" s="558"/>
      <c r="P4617" s="598"/>
      <c r="Q4617" s="867" t="str">
        <f t="shared" ca="1" si="317"/>
        <v/>
      </c>
      <c r="R4617" s="867" t="str">
        <f t="shared" ca="1" si="318"/>
        <v/>
      </c>
      <c r="S4617" s="867" t="str">
        <f>IFERROR(IF(VLOOKUP("*"&amp;TRIM($F4617)&amp;"*",dump!$A:$D,4,FALSE)="","空文字",VLOOKUP("*"&amp;TRIM($F4617)&amp;"*",dump!$A:$D,4,FALSE)),"NA")</f>
        <v>NA</v>
      </c>
      <c r="T4617" s="867" t="str">
        <f t="shared" ca="1" si="319"/>
        <v>●</v>
      </c>
      <c r="U4617" s="867"/>
      <c r="V4617" s="867"/>
      <c r="W4617" s="867"/>
      <c r="X4617" s="867"/>
      <c r="Y4617" s="867" t="str">
        <f t="shared" si="320"/>
        <v/>
      </c>
      <c r="Z4617" s="867"/>
    </row>
    <row r="4618" spans="1:26" s="325" customFormat="1" ht="15" customHeight="1" outlineLevel="1">
      <c r="A4618" s="321"/>
      <c r="B4618" s="320"/>
      <c r="C4618" s="439"/>
      <c r="D4618" s="328"/>
      <c r="E4618" s="382"/>
      <c r="F4618" s="316" t="s">
        <v>7772</v>
      </c>
      <c r="G4618" s="382"/>
      <c r="H4618" s="382"/>
      <c r="I4618" s="534"/>
      <c r="J4618" s="422"/>
      <c r="K4618" s="865" t="str">
        <f t="shared" si="316"/>
        <v/>
      </c>
      <c r="L4618" s="557" t="s">
        <v>3656</v>
      </c>
      <c r="M4618" s="558" t="s">
        <v>3655</v>
      </c>
      <c r="N4618" s="597" t="s">
        <v>20018</v>
      </c>
      <c r="O4618" s="558"/>
      <c r="P4618" s="598"/>
      <c r="Q4618" s="867" t="str">
        <f t="shared" ca="1" si="317"/>
        <v/>
      </c>
      <c r="R4618" s="867" t="str">
        <f t="shared" ca="1" si="318"/>
        <v/>
      </c>
      <c r="S4618" s="867" t="str">
        <f>IFERROR(IF(VLOOKUP("*"&amp;TRIM($F4618)&amp;"*",dump!$A:$D,4,FALSE)="","空文字",VLOOKUP("*"&amp;TRIM($F4618)&amp;"*",dump!$A:$D,4,FALSE)),"NA")</f>
        <v>NA</v>
      </c>
      <c r="T4618" s="867" t="str">
        <f t="shared" ca="1" si="319"/>
        <v>●</v>
      </c>
      <c r="U4618" s="867"/>
      <c r="V4618" s="867"/>
      <c r="W4618" s="867"/>
      <c r="X4618" s="867"/>
      <c r="Y4618" s="867" t="str">
        <f t="shared" si="320"/>
        <v/>
      </c>
      <c r="Z4618" s="867"/>
    </row>
    <row r="4619" spans="1:26" s="325" customFormat="1" ht="15" customHeight="1" outlineLevel="1">
      <c r="A4619" s="321"/>
      <c r="B4619" s="320"/>
      <c r="C4619" s="439"/>
      <c r="D4619" s="328"/>
      <c r="E4619" s="382"/>
      <c r="F4619" s="316" t="s">
        <v>7773</v>
      </c>
      <c r="G4619" s="382"/>
      <c r="H4619" s="382"/>
      <c r="I4619" s="534"/>
      <c r="J4619" s="422"/>
      <c r="K4619" s="865" t="str">
        <f t="shared" si="316"/>
        <v/>
      </c>
      <c r="L4619" s="557" t="s">
        <v>3656</v>
      </c>
      <c r="M4619" s="558" t="s">
        <v>3655</v>
      </c>
      <c r="N4619" s="597" t="s">
        <v>20019</v>
      </c>
      <c r="O4619" s="558"/>
      <c r="P4619" s="598"/>
      <c r="Q4619" s="867" t="str">
        <f t="shared" ca="1" si="317"/>
        <v/>
      </c>
      <c r="R4619" s="867" t="str">
        <f t="shared" ca="1" si="318"/>
        <v/>
      </c>
      <c r="S4619" s="867" t="str">
        <f>IFERROR(IF(VLOOKUP("*"&amp;TRIM($F4619)&amp;"*",dump!$A:$D,4,FALSE)="","空文字",VLOOKUP("*"&amp;TRIM($F4619)&amp;"*",dump!$A:$D,4,FALSE)),"NA")</f>
        <v>NA</v>
      </c>
      <c r="T4619" s="867" t="str">
        <f t="shared" ca="1" si="319"/>
        <v>●</v>
      </c>
      <c r="U4619" s="867"/>
      <c r="V4619" s="867"/>
      <c r="W4619" s="867"/>
      <c r="X4619" s="867"/>
      <c r="Y4619" s="867" t="str">
        <f t="shared" si="320"/>
        <v/>
      </c>
      <c r="Z4619" s="867"/>
    </row>
    <row r="4620" spans="1:26" s="325" customFormat="1" ht="15" customHeight="1" outlineLevel="1">
      <c r="A4620" s="321"/>
      <c r="B4620" s="320"/>
      <c r="C4620" s="439"/>
      <c r="D4620" s="328"/>
      <c r="E4620" s="382"/>
      <c r="F4620" s="316" t="s">
        <v>7774</v>
      </c>
      <c r="G4620" s="382"/>
      <c r="H4620" s="382"/>
      <c r="I4620" s="534"/>
      <c r="J4620" s="422"/>
      <c r="K4620" s="865" t="str">
        <f t="shared" si="316"/>
        <v/>
      </c>
      <c r="L4620" s="557" t="s">
        <v>3656</v>
      </c>
      <c r="M4620" s="558" t="s">
        <v>3655</v>
      </c>
      <c r="N4620" s="597" t="s">
        <v>20020</v>
      </c>
      <c r="O4620" s="558"/>
      <c r="P4620" s="598"/>
      <c r="Q4620" s="867" t="str">
        <f t="shared" ca="1" si="317"/>
        <v/>
      </c>
      <c r="R4620" s="867" t="str">
        <f t="shared" ca="1" si="318"/>
        <v/>
      </c>
      <c r="S4620" s="867" t="str">
        <f>IFERROR(IF(VLOOKUP("*"&amp;TRIM($F4620)&amp;"*",dump!$A:$D,4,FALSE)="","空文字",VLOOKUP("*"&amp;TRIM($F4620)&amp;"*",dump!$A:$D,4,FALSE)),"NA")</f>
        <v>NA</v>
      </c>
      <c r="T4620" s="867" t="str">
        <f t="shared" ca="1" si="319"/>
        <v>●</v>
      </c>
      <c r="U4620" s="867"/>
      <c r="V4620" s="867"/>
      <c r="W4620" s="867"/>
      <c r="X4620" s="867"/>
      <c r="Y4620" s="867" t="str">
        <f t="shared" si="320"/>
        <v/>
      </c>
      <c r="Z4620" s="867"/>
    </row>
    <row r="4621" spans="1:26" s="187" customFormat="1" ht="15" customHeight="1" outlineLevel="1">
      <c r="A4621" s="315"/>
      <c r="B4621" s="320"/>
      <c r="C4621" s="439"/>
      <c r="D4621" s="328"/>
      <c r="E4621" s="382"/>
      <c r="F4621" s="316" t="s">
        <v>15749</v>
      </c>
      <c r="G4621" s="382"/>
      <c r="H4621" s="382"/>
      <c r="I4621" s="534"/>
      <c r="J4621" s="422"/>
      <c r="K4621" s="865" t="str">
        <f t="shared" ref="K4621:K4684" si="321">IF(AND(M4621="", O4621="", N4621&lt;&gt;""), "○", "")</f>
        <v/>
      </c>
      <c r="L4621" s="544" t="s">
        <v>19184</v>
      </c>
      <c r="M4621" s="595" t="s">
        <v>19185</v>
      </c>
      <c r="N4621" s="559"/>
      <c r="O4621" s="595"/>
      <c r="P4621" s="596"/>
      <c r="Q4621" s="867" t="str">
        <f t="shared" ref="Q4621:Q4684" ca="1" si="322">IF(P4621="","",IF(P4621="←",IF(OFFSET($J4621,0,MATCH(MID(M4621,1,FIND("の",M4621,1)-1), $L$11:$BA$11,0)+4,1,1)="","",OFFSET($L4621,0,MATCH(MID(M4621,1,FIND("の",M4621,1)-1), $L$11:$BA$11,0)+4,1,1)),P4621))</f>
        <v/>
      </c>
      <c r="R4621" s="867" t="str">
        <f t="shared" ref="R4621:R4684" ca="1" si="323">IF(COUNTIF(Q4621,"*(*"),MID(Q4621,FIND("(",Q4621,1)+1,FIND(")",Q4621,1)-FIND("(",Q4621,1)-1),IF(COUNTIF(Q4621,"*""*"),MID(Q4621,FIND("""",Q4621,1)+1,LEN(Q4621)-2),IF(COUNTIF(Q4621,"*：*"),RIGHT(Q4621,LEN(Q4621)-(FIND("：",Q4621))),Q4621)))</f>
        <v/>
      </c>
      <c r="S4621" s="867" t="str">
        <f>IFERROR(IF(VLOOKUP("*"&amp;TRIM($F4621)&amp;"*",dump!$A:$D,4,FALSE)="","空文字",VLOOKUP("*"&amp;TRIM($F4621)&amp;"*",dump!$A:$D,4,FALSE)),"NA")</f>
        <v>NA</v>
      </c>
      <c r="T4621" s="867" t="str">
        <f t="shared" ref="T4621:T4684" ca="1" si="324">IF($K4621&lt;&gt;"",IF($E4621&lt;&gt;"","■",""),IF(AND(R4621="",S4621="NA"),"●", IF(EXACT(R4621,S4621),"●","×")))</f>
        <v>●</v>
      </c>
      <c r="U4621" s="867"/>
      <c r="V4621" s="867"/>
      <c r="W4621" s="867"/>
      <c r="X4621" s="867"/>
      <c r="Y4621" s="867" t="str">
        <f t="shared" ref="Y4621:Y4684" si="325">IF(U4621="●","●","")</f>
        <v/>
      </c>
      <c r="Z4621" s="867"/>
    </row>
    <row r="4622" spans="1:26" s="187" customFormat="1" ht="15" customHeight="1" outlineLevel="1">
      <c r="A4622" s="315"/>
      <c r="B4622" s="320"/>
      <c r="C4622" s="439"/>
      <c r="D4622" s="328"/>
      <c r="E4622" s="382"/>
      <c r="F4622" s="316" t="s">
        <v>16351</v>
      </c>
      <c r="G4622" s="382"/>
      <c r="H4622" s="382"/>
      <c r="I4622" s="534"/>
      <c r="J4622" s="342"/>
      <c r="K4622" s="864" t="str">
        <f t="shared" si="321"/>
        <v/>
      </c>
      <c r="L4622" s="544" t="s">
        <v>19184</v>
      </c>
      <c r="M4622" s="595" t="s">
        <v>19185</v>
      </c>
      <c r="N4622" s="559"/>
      <c r="O4622" s="595"/>
      <c r="P4622" s="596"/>
      <c r="Q4622" s="867" t="str">
        <f t="shared" ca="1" si="322"/>
        <v/>
      </c>
      <c r="R4622" s="867" t="str">
        <f t="shared" ca="1" si="323"/>
        <v/>
      </c>
      <c r="S4622" s="867" t="str">
        <f>IFERROR(IF(VLOOKUP("*"&amp;TRIM($F4622)&amp;"*",dump!$A:$D,4,FALSE)="","空文字",VLOOKUP("*"&amp;TRIM($F4622)&amp;"*",dump!$A:$D,4,FALSE)),"NA")</f>
        <v>NA</v>
      </c>
      <c r="T4622" s="867" t="str">
        <f t="shared" ca="1" si="324"/>
        <v>●</v>
      </c>
      <c r="U4622" s="867"/>
      <c r="V4622" s="867"/>
      <c r="W4622" s="867"/>
      <c r="X4622" s="867"/>
      <c r="Y4622" s="867" t="str">
        <f t="shared" si="325"/>
        <v/>
      </c>
      <c r="Z4622" s="867"/>
    </row>
    <row r="4623" spans="1:26" s="187" customFormat="1" ht="15" customHeight="1" outlineLevel="1">
      <c r="A4623" s="315"/>
      <c r="B4623" s="320"/>
      <c r="C4623" s="439"/>
      <c r="D4623" s="328"/>
      <c r="E4623" s="382"/>
      <c r="F4623" s="316" t="s">
        <v>16352</v>
      </c>
      <c r="G4623" s="382"/>
      <c r="H4623" s="382"/>
      <c r="I4623" s="534"/>
      <c r="J4623" s="342"/>
      <c r="K4623" s="864" t="str">
        <f t="shared" si="321"/>
        <v/>
      </c>
      <c r="L4623" s="544" t="s">
        <v>19184</v>
      </c>
      <c r="M4623" s="595" t="s">
        <v>19185</v>
      </c>
      <c r="N4623" s="559"/>
      <c r="O4623" s="595"/>
      <c r="P4623" s="596"/>
      <c r="Q4623" s="867" t="str">
        <f t="shared" ca="1" si="322"/>
        <v/>
      </c>
      <c r="R4623" s="867" t="str">
        <f t="shared" ca="1" si="323"/>
        <v/>
      </c>
      <c r="S4623" s="867" t="str">
        <f>IFERROR(IF(VLOOKUP("*"&amp;TRIM($F4623)&amp;"*",dump!$A:$D,4,FALSE)="","空文字",VLOOKUP("*"&amp;TRIM($F4623)&amp;"*",dump!$A:$D,4,FALSE)),"NA")</f>
        <v>NA</v>
      </c>
      <c r="T4623" s="867" t="str">
        <f t="shared" ca="1" si="324"/>
        <v>●</v>
      </c>
      <c r="U4623" s="867"/>
      <c r="V4623" s="867"/>
      <c r="W4623" s="867"/>
      <c r="X4623" s="867"/>
      <c r="Y4623" s="867" t="str">
        <f t="shared" si="325"/>
        <v/>
      </c>
      <c r="Z4623" s="867"/>
    </row>
    <row r="4624" spans="1:26" s="187" customFormat="1" ht="15" customHeight="1" outlineLevel="1">
      <c r="A4624" s="315"/>
      <c r="B4624" s="320"/>
      <c r="C4624" s="439"/>
      <c r="D4624" s="328"/>
      <c r="E4624" s="382"/>
      <c r="F4624" s="316" t="s">
        <v>16353</v>
      </c>
      <c r="G4624" s="382"/>
      <c r="H4624" s="382"/>
      <c r="I4624" s="534"/>
      <c r="J4624" s="342"/>
      <c r="K4624" s="864" t="str">
        <f t="shared" si="321"/>
        <v/>
      </c>
      <c r="L4624" s="544" t="s">
        <v>19184</v>
      </c>
      <c r="M4624" s="595" t="s">
        <v>19185</v>
      </c>
      <c r="N4624" s="559"/>
      <c r="O4624" s="595"/>
      <c r="P4624" s="596"/>
      <c r="Q4624" s="867" t="str">
        <f t="shared" ca="1" si="322"/>
        <v/>
      </c>
      <c r="R4624" s="867" t="str">
        <f t="shared" ca="1" si="323"/>
        <v/>
      </c>
      <c r="S4624" s="867" t="str">
        <f>IFERROR(IF(VLOOKUP("*"&amp;TRIM($F4624)&amp;"*",dump!$A:$D,4,FALSE)="","空文字",VLOOKUP("*"&amp;TRIM($F4624)&amp;"*",dump!$A:$D,4,FALSE)),"NA")</f>
        <v>NA</v>
      </c>
      <c r="T4624" s="867" t="str">
        <f t="shared" ca="1" si="324"/>
        <v>●</v>
      </c>
      <c r="U4624" s="867"/>
      <c r="V4624" s="867"/>
      <c r="W4624" s="867"/>
      <c r="X4624" s="867"/>
      <c r="Y4624" s="867" t="str">
        <f t="shared" si="325"/>
        <v/>
      </c>
      <c r="Z4624" s="867"/>
    </row>
    <row r="4625" spans="1:26" s="325" customFormat="1" ht="60" customHeight="1" outlineLevel="1">
      <c r="A4625" s="321"/>
      <c r="B4625" s="320"/>
      <c r="C4625" s="439"/>
      <c r="D4625" s="328"/>
      <c r="E4625" s="530" t="s">
        <v>19165</v>
      </c>
      <c r="F4625" s="316" t="s">
        <v>10806</v>
      </c>
      <c r="G4625" s="530" t="s">
        <v>10807</v>
      </c>
      <c r="H4625" s="530" t="s">
        <v>418</v>
      </c>
      <c r="I4625" s="526" t="s">
        <v>660</v>
      </c>
      <c r="J4625" s="424" t="s">
        <v>5683</v>
      </c>
      <c r="K4625" s="865" t="str">
        <f t="shared" si="321"/>
        <v/>
      </c>
      <c r="L4625" s="557" t="s">
        <v>3656</v>
      </c>
      <c r="M4625" s="558" t="s">
        <v>3655</v>
      </c>
      <c r="N4625" s="597" t="s">
        <v>19588</v>
      </c>
      <c r="O4625" s="558"/>
      <c r="P4625" s="598"/>
      <c r="Q4625" s="867" t="str">
        <f t="shared" ca="1" si="322"/>
        <v/>
      </c>
      <c r="R4625" s="867" t="str">
        <f t="shared" ca="1" si="323"/>
        <v/>
      </c>
      <c r="S4625" s="867" t="str">
        <f>IFERROR(IF(VLOOKUP("*"&amp;TRIM($F4625)&amp;"*",dump!$A:$D,4,FALSE)="","空文字",VLOOKUP("*"&amp;TRIM($F4625)&amp;"*",dump!$A:$D,4,FALSE)),"NA")</f>
        <v>NA</v>
      </c>
      <c r="T4625" s="867" t="str">
        <f t="shared" ca="1" si="324"/>
        <v>●</v>
      </c>
      <c r="U4625" s="867"/>
      <c r="V4625" s="867"/>
      <c r="W4625" s="867"/>
      <c r="X4625" s="867"/>
      <c r="Y4625" s="867" t="str">
        <f t="shared" si="325"/>
        <v/>
      </c>
      <c r="Z4625" s="867"/>
    </row>
    <row r="4626" spans="1:26" s="325" customFormat="1" ht="15" customHeight="1" outlineLevel="1">
      <c r="A4626" s="321"/>
      <c r="B4626" s="320"/>
      <c r="C4626" s="439"/>
      <c r="D4626" s="328"/>
      <c r="E4626" s="382"/>
      <c r="F4626" s="316" t="s">
        <v>7775</v>
      </c>
      <c r="G4626" s="382"/>
      <c r="H4626" s="382"/>
      <c r="I4626" s="534"/>
      <c r="J4626" s="422"/>
      <c r="K4626" s="865" t="str">
        <f t="shared" si="321"/>
        <v/>
      </c>
      <c r="L4626" s="557" t="s">
        <v>3656</v>
      </c>
      <c r="M4626" s="558" t="s">
        <v>3655</v>
      </c>
      <c r="N4626" s="597" t="s">
        <v>20021</v>
      </c>
      <c r="O4626" s="558"/>
      <c r="P4626" s="598"/>
      <c r="Q4626" s="867" t="str">
        <f t="shared" ca="1" si="322"/>
        <v/>
      </c>
      <c r="R4626" s="867" t="str">
        <f t="shared" ca="1" si="323"/>
        <v/>
      </c>
      <c r="S4626" s="867" t="str">
        <f>IFERROR(IF(VLOOKUP("*"&amp;TRIM($F4626)&amp;"*",dump!$A:$D,4,FALSE)="","空文字",VLOOKUP("*"&amp;TRIM($F4626)&amp;"*",dump!$A:$D,4,FALSE)),"NA")</f>
        <v>NA</v>
      </c>
      <c r="T4626" s="867" t="str">
        <f t="shared" ca="1" si="324"/>
        <v>●</v>
      </c>
      <c r="U4626" s="867"/>
      <c r="V4626" s="867"/>
      <c r="W4626" s="867"/>
      <c r="X4626" s="867"/>
      <c r="Y4626" s="867" t="str">
        <f t="shared" si="325"/>
        <v/>
      </c>
      <c r="Z4626" s="867"/>
    </row>
    <row r="4627" spans="1:26" s="325" customFormat="1" ht="15" customHeight="1" outlineLevel="1">
      <c r="A4627" s="321"/>
      <c r="B4627" s="320"/>
      <c r="C4627" s="439"/>
      <c r="D4627" s="328"/>
      <c r="E4627" s="382"/>
      <c r="F4627" s="316" t="s">
        <v>7776</v>
      </c>
      <c r="G4627" s="382"/>
      <c r="H4627" s="382"/>
      <c r="I4627" s="534"/>
      <c r="J4627" s="422"/>
      <c r="K4627" s="865" t="str">
        <f t="shared" si="321"/>
        <v/>
      </c>
      <c r="L4627" s="557" t="s">
        <v>3656</v>
      </c>
      <c r="M4627" s="558" t="s">
        <v>3655</v>
      </c>
      <c r="N4627" s="597" t="s">
        <v>20022</v>
      </c>
      <c r="O4627" s="558"/>
      <c r="P4627" s="598"/>
      <c r="Q4627" s="867" t="str">
        <f t="shared" ca="1" si="322"/>
        <v/>
      </c>
      <c r="R4627" s="867" t="str">
        <f t="shared" ca="1" si="323"/>
        <v/>
      </c>
      <c r="S4627" s="867" t="str">
        <f>IFERROR(IF(VLOOKUP("*"&amp;TRIM($F4627)&amp;"*",dump!$A:$D,4,FALSE)="","空文字",VLOOKUP("*"&amp;TRIM($F4627)&amp;"*",dump!$A:$D,4,FALSE)),"NA")</f>
        <v>NA</v>
      </c>
      <c r="T4627" s="867" t="str">
        <f t="shared" ca="1" si="324"/>
        <v>●</v>
      </c>
      <c r="U4627" s="867"/>
      <c r="V4627" s="867"/>
      <c r="W4627" s="867"/>
      <c r="X4627" s="867"/>
      <c r="Y4627" s="867" t="str">
        <f t="shared" si="325"/>
        <v/>
      </c>
      <c r="Z4627" s="867"/>
    </row>
    <row r="4628" spans="1:26" s="325" customFormat="1" ht="15" customHeight="1" outlineLevel="1">
      <c r="A4628" s="321"/>
      <c r="B4628" s="320"/>
      <c r="C4628" s="439"/>
      <c r="D4628" s="328"/>
      <c r="E4628" s="382"/>
      <c r="F4628" s="316" t="s">
        <v>7777</v>
      </c>
      <c r="G4628" s="382"/>
      <c r="H4628" s="382"/>
      <c r="I4628" s="534"/>
      <c r="J4628" s="422"/>
      <c r="K4628" s="865" t="str">
        <f t="shared" si="321"/>
        <v/>
      </c>
      <c r="L4628" s="557" t="s">
        <v>3656</v>
      </c>
      <c r="M4628" s="558" t="s">
        <v>3655</v>
      </c>
      <c r="N4628" s="597" t="s">
        <v>20023</v>
      </c>
      <c r="O4628" s="558"/>
      <c r="P4628" s="598"/>
      <c r="Q4628" s="867" t="str">
        <f t="shared" ca="1" si="322"/>
        <v/>
      </c>
      <c r="R4628" s="867" t="str">
        <f t="shared" ca="1" si="323"/>
        <v/>
      </c>
      <c r="S4628" s="867" t="str">
        <f>IFERROR(IF(VLOOKUP("*"&amp;TRIM($F4628)&amp;"*",dump!$A:$D,4,FALSE)="","空文字",VLOOKUP("*"&amp;TRIM($F4628)&amp;"*",dump!$A:$D,4,FALSE)),"NA")</f>
        <v>NA</v>
      </c>
      <c r="T4628" s="867" t="str">
        <f t="shared" ca="1" si="324"/>
        <v>●</v>
      </c>
      <c r="U4628" s="867"/>
      <c r="V4628" s="867"/>
      <c r="W4628" s="867"/>
      <c r="X4628" s="867"/>
      <c r="Y4628" s="867" t="str">
        <f t="shared" si="325"/>
        <v/>
      </c>
      <c r="Z4628" s="867"/>
    </row>
    <row r="4629" spans="1:26" s="325" customFormat="1" ht="15" customHeight="1" outlineLevel="1">
      <c r="A4629" s="321"/>
      <c r="B4629" s="320"/>
      <c r="C4629" s="439"/>
      <c r="D4629" s="328"/>
      <c r="E4629" s="382"/>
      <c r="F4629" s="316" t="s">
        <v>7778</v>
      </c>
      <c r="G4629" s="382"/>
      <c r="H4629" s="382"/>
      <c r="I4629" s="534"/>
      <c r="J4629" s="422"/>
      <c r="K4629" s="865" t="str">
        <f t="shared" si="321"/>
        <v/>
      </c>
      <c r="L4629" s="557" t="s">
        <v>3656</v>
      </c>
      <c r="M4629" s="558" t="s">
        <v>3655</v>
      </c>
      <c r="N4629" s="597" t="s">
        <v>20024</v>
      </c>
      <c r="O4629" s="558"/>
      <c r="P4629" s="598"/>
      <c r="Q4629" s="867" t="str">
        <f t="shared" ca="1" si="322"/>
        <v/>
      </c>
      <c r="R4629" s="867" t="str">
        <f t="shared" ca="1" si="323"/>
        <v/>
      </c>
      <c r="S4629" s="867" t="str">
        <f>IFERROR(IF(VLOOKUP("*"&amp;TRIM($F4629)&amp;"*",dump!$A:$D,4,FALSE)="","空文字",VLOOKUP("*"&amp;TRIM($F4629)&amp;"*",dump!$A:$D,4,FALSE)),"NA")</f>
        <v>NA</v>
      </c>
      <c r="T4629" s="867" t="str">
        <f t="shared" ca="1" si="324"/>
        <v>●</v>
      </c>
      <c r="U4629" s="867"/>
      <c r="V4629" s="867"/>
      <c r="W4629" s="867"/>
      <c r="X4629" s="867"/>
      <c r="Y4629" s="867" t="str">
        <f t="shared" si="325"/>
        <v/>
      </c>
      <c r="Z4629" s="867"/>
    </row>
    <row r="4630" spans="1:26" s="187" customFormat="1" ht="15" customHeight="1" outlineLevel="1">
      <c r="A4630" s="315"/>
      <c r="B4630" s="320"/>
      <c r="C4630" s="439"/>
      <c r="D4630" s="328"/>
      <c r="E4630" s="382"/>
      <c r="F4630" s="316" t="s">
        <v>15750</v>
      </c>
      <c r="G4630" s="382"/>
      <c r="H4630" s="382"/>
      <c r="I4630" s="534"/>
      <c r="J4630" s="422"/>
      <c r="K4630" s="865" t="str">
        <f t="shared" si="321"/>
        <v/>
      </c>
      <c r="L4630" s="544" t="s">
        <v>19184</v>
      </c>
      <c r="M4630" s="595" t="s">
        <v>19185</v>
      </c>
      <c r="N4630" s="559"/>
      <c r="O4630" s="595"/>
      <c r="P4630" s="596"/>
      <c r="Q4630" s="867" t="str">
        <f t="shared" ca="1" si="322"/>
        <v/>
      </c>
      <c r="R4630" s="867" t="str">
        <f t="shared" ca="1" si="323"/>
        <v/>
      </c>
      <c r="S4630" s="867" t="str">
        <f>IFERROR(IF(VLOOKUP("*"&amp;TRIM($F4630)&amp;"*",dump!$A:$D,4,FALSE)="","空文字",VLOOKUP("*"&amp;TRIM($F4630)&amp;"*",dump!$A:$D,4,FALSE)),"NA")</f>
        <v>NA</v>
      </c>
      <c r="T4630" s="867" t="str">
        <f t="shared" ca="1" si="324"/>
        <v>●</v>
      </c>
      <c r="U4630" s="867"/>
      <c r="V4630" s="867"/>
      <c r="W4630" s="867"/>
      <c r="X4630" s="867"/>
      <c r="Y4630" s="867" t="str">
        <f t="shared" si="325"/>
        <v/>
      </c>
      <c r="Z4630" s="867"/>
    </row>
    <row r="4631" spans="1:26" s="187" customFormat="1" ht="15" customHeight="1" outlineLevel="1">
      <c r="A4631" s="315"/>
      <c r="B4631" s="320"/>
      <c r="C4631" s="439"/>
      <c r="D4631" s="328"/>
      <c r="E4631" s="382"/>
      <c r="F4631" s="316" t="s">
        <v>16354</v>
      </c>
      <c r="G4631" s="382"/>
      <c r="H4631" s="382"/>
      <c r="I4631" s="534"/>
      <c r="J4631" s="342"/>
      <c r="K4631" s="864" t="str">
        <f t="shared" si="321"/>
        <v/>
      </c>
      <c r="L4631" s="544" t="s">
        <v>19184</v>
      </c>
      <c r="M4631" s="595" t="s">
        <v>19185</v>
      </c>
      <c r="N4631" s="559"/>
      <c r="O4631" s="595"/>
      <c r="P4631" s="596"/>
      <c r="Q4631" s="867" t="str">
        <f t="shared" ca="1" si="322"/>
        <v/>
      </c>
      <c r="R4631" s="867" t="str">
        <f t="shared" ca="1" si="323"/>
        <v/>
      </c>
      <c r="S4631" s="867" t="str">
        <f>IFERROR(IF(VLOOKUP("*"&amp;TRIM($F4631)&amp;"*",dump!$A:$D,4,FALSE)="","空文字",VLOOKUP("*"&amp;TRIM($F4631)&amp;"*",dump!$A:$D,4,FALSE)),"NA")</f>
        <v>NA</v>
      </c>
      <c r="T4631" s="867" t="str">
        <f t="shared" ca="1" si="324"/>
        <v>●</v>
      </c>
      <c r="U4631" s="867"/>
      <c r="V4631" s="867"/>
      <c r="W4631" s="867"/>
      <c r="X4631" s="867"/>
      <c r="Y4631" s="867" t="str">
        <f t="shared" si="325"/>
        <v/>
      </c>
      <c r="Z4631" s="867"/>
    </row>
    <row r="4632" spans="1:26" s="187" customFormat="1" ht="15" customHeight="1" outlineLevel="1">
      <c r="A4632" s="315"/>
      <c r="B4632" s="320"/>
      <c r="C4632" s="439"/>
      <c r="D4632" s="328"/>
      <c r="E4632" s="382"/>
      <c r="F4632" s="316" t="s">
        <v>16355</v>
      </c>
      <c r="G4632" s="382"/>
      <c r="H4632" s="382"/>
      <c r="I4632" s="534"/>
      <c r="J4632" s="342"/>
      <c r="K4632" s="864" t="str">
        <f t="shared" si="321"/>
        <v/>
      </c>
      <c r="L4632" s="544" t="s">
        <v>19184</v>
      </c>
      <c r="M4632" s="595" t="s">
        <v>19185</v>
      </c>
      <c r="N4632" s="559"/>
      <c r="O4632" s="595"/>
      <c r="P4632" s="596"/>
      <c r="Q4632" s="867" t="str">
        <f t="shared" ca="1" si="322"/>
        <v/>
      </c>
      <c r="R4632" s="867" t="str">
        <f t="shared" ca="1" si="323"/>
        <v/>
      </c>
      <c r="S4632" s="867" t="str">
        <f>IFERROR(IF(VLOOKUP("*"&amp;TRIM($F4632)&amp;"*",dump!$A:$D,4,FALSE)="","空文字",VLOOKUP("*"&amp;TRIM($F4632)&amp;"*",dump!$A:$D,4,FALSE)),"NA")</f>
        <v>NA</v>
      </c>
      <c r="T4632" s="867" t="str">
        <f t="shared" ca="1" si="324"/>
        <v>●</v>
      </c>
      <c r="U4632" s="867"/>
      <c r="V4632" s="867"/>
      <c r="W4632" s="867"/>
      <c r="X4632" s="867"/>
      <c r="Y4632" s="867" t="str">
        <f t="shared" si="325"/>
        <v/>
      </c>
      <c r="Z4632" s="867"/>
    </row>
    <row r="4633" spans="1:26" s="187" customFormat="1" ht="15" customHeight="1" outlineLevel="1">
      <c r="A4633" s="315"/>
      <c r="B4633" s="320"/>
      <c r="C4633" s="439"/>
      <c r="D4633" s="328"/>
      <c r="E4633" s="382"/>
      <c r="F4633" s="316" t="s">
        <v>16356</v>
      </c>
      <c r="G4633" s="382"/>
      <c r="H4633" s="382"/>
      <c r="I4633" s="534"/>
      <c r="J4633" s="342"/>
      <c r="K4633" s="864" t="str">
        <f t="shared" si="321"/>
        <v/>
      </c>
      <c r="L4633" s="544" t="s">
        <v>19184</v>
      </c>
      <c r="M4633" s="595" t="s">
        <v>19185</v>
      </c>
      <c r="N4633" s="559"/>
      <c r="O4633" s="595"/>
      <c r="P4633" s="596"/>
      <c r="Q4633" s="867" t="str">
        <f t="shared" ca="1" si="322"/>
        <v/>
      </c>
      <c r="R4633" s="867" t="str">
        <f t="shared" ca="1" si="323"/>
        <v/>
      </c>
      <c r="S4633" s="867" t="str">
        <f>IFERROR(IF(VLOOKUP("*"&amp;TRIM($F4633)&amp;"*",dump!$A:$D,4,FALSE)="","空文字",VLOOKUP("*"&amp;TRIM($F4633)&amp;"*",dump!$A:$D,4,FALSE)),"NA")</f>
        <v>NA</v>
      </c>
      <c r="T4633" s="867" t="str">
        <f t="shared" ca="1" si="324"/>
        <v>●</v>
      </c>
      <c r="U4633" s="867"/>
      <c r="V4633" s="867"/>
      <c r="W4633" s="867"/>
      <c r="X4633" s="867"/>
      <c r="Y4633" s="867" t="str">
        <f t="shared" si="325"/>
        <v/>
      </c>
      <c r="Z4633" s="867"/>
    </row>
    <row r="4634" spans="1:26" s="325" customFormat="1" ht="60" customHeight="1" outlineLevel="1">
      <c r="A4634" s="321"/>
      <c r="B4634" s="320"/>
      <c r="C4634" s="439"/>
      <c r="D4634" s="328"/>
      <c r="E4634" s="530" t="s">
        <v>19166</v>
      </c>
      <c r="F4634" s="316" t="s">
        <v>10808</v>
      </c>
      <c r="G4634" s="530" t="s">
        <v>10809</v>
      </c>
      <c r="H4634" s="530" t="s">
        <v>418</v>
      </c>
      <c r="I4634" s="526" t="s">
        <v>660</v>
      </c>
      <c r="J4634" s="424" t="s">
        <v>5683</v>
      </c>
      <c r="K4634" s="865" t="str">
        <f t="shared" si="321"/>
        <v/>
      </c>
      <c r="L4634" s="557" t="s">
        <v>3656</v>
      </c>
      <c r="M4634" s="558" t="s">
        <v>3655</v>
      </c>
      <c r="N4634" s="597" t="s">
        <v>19589</v>
      </c>
      <c r="O4634" s="558"/>
      <c r="P4634" s="598"/>
      <c r="Q4634" s="867" t="str">
        <f t="shared" ca="1" si="322"/>
        <v/>
      </c>
      <c r="R4634" s="867" t="str">
        <f t="shared" ca="1" si="323"/>
        <v/>
      </c>
      <c r="S4634" s="867" t="str">
        <f>IFERROR(IF(VLOOKUP("*"&amp;TRIM($F4634)&amp;"*",dump!$A:$D,4,FALSE)="","空文字",VLOOKUP("*"&amp;TRIM($F4634)&amp;"*",dump!$A:$D,4,FALSE)),"NA")</f>
        <v>NA</v>
      </c>
      <c r="T4634" s="867" t="str">
        <f t="shared" ca="1" si="324"/>
        <v>●</v>
      </c>
      <c r="U4634" s="867"/>
      <c r="V4634" s="867"/>
      <c r="W4634" s="867"/>
      <c r="X4634" s="867"/>
      <c r="Y4634" s="867" t="str">
        <f t="shared" si="325"/>
        <v/>
      </c>
      <c r="Z4634" s="867"/>
    </row>
    <row r="4635" spans="1:26" s="325" customFormat="1" ht="15" customHeight="1" outlineLevel="1">
      <c r="A4635" s="321"/>
      <c r="B4635" s="320"/>
      <c r="C4635" s="439"/>
      <c r="D4635" s="328"/>
      <c r="E4635" s="382"/>
      <c r="F4635" s="316" t="s">
        <v>7779</v>
      </c>
      <c r="G4635" s="382"/>
      <c r="H4635" s="382"/>
      <c r="I4635" s="534"/>
      <c r="J4635" s="422"/>
      <c r="K4635" s="865" t="str">
        <f t="shared" si="321"/>
        <v/>
      </c>
      <c r="L4635" s="557" t="s">
        <v>3656</v>
      </c>
      <c r="M4635" s="558" t="s">
        <v>3655</v>
      </c>
      <c r="N4635" s="597" t="s">
        <v>20025</v>
      </c>
      <c r="O4635" s="558"/>
      <c r="P4635" s="598"/>
      <c r="Q4635" s="867" t="str">
        <f t="shared" ca="1" si="322"/>
        <v/>
      </c>
      <c r="R4635" s="867" t="str">
        <f t="shared" ca="1" si="323"/>
        <v/>
      </c>
      <c r="S4635" s="867" t="str">
        <f>IFERROR(IF(VLOOKUP("*"&amp;TRIM($F4635)&amp;"*",dump!$A:$D,4,FALSE)="","空文字",VLOOKUP("*"&amp;TRIM($F4635)&amp;"*",dump!$A:$D,4,FALSE)),"NA")</f>
        <v>NA</v>
      </c>
      <c r="T4635" s="867" t="str">
        <f t="shared" ca="1" si="324"/>
        <v>●</v>
      </c>
      <c r="U4635" s="867"/>
      <c r="V4635" s="867"/>
      <c r="W4635" s="867"/>
      <c r="X4635" s="867"/>
      <c r="Y4635" s="867" t="str">
        <f t="shared" si="325"/>
        <v/>
      </c>
      <c r="Z4635" s="867"/>
    </row>
    <row r="4636" spans="1:26" s="325" customFormat="1" ht="15" customHeight="1" outlineLevel="1">
      <c r="A4636" s="321"/>
      <c r="B4636" s="320"/>
      <c r="C4636" s="439"/>
      <c r="D4636" s="328"/>
      <c r="E4636" s="382"/>
      <c r="F4636" s="316" t="s">
        <v>7780</v>
      </c>
      <c r="G4636" s="382"/>
      <c r="H4636" s="382"/>
      <c r="I4636" s="534"/>
      <c r="J4636" s="422"/>
      <c r="K4636" s="865" t="str">
        <f t="shared" si="321"/>
        <v/>
      </c>
      <c r="L4636" s="557" t="s">
        <v>3656</v>
      </c>
      <c r="M4636" s="558" t="s">
        <v>3655</v>
      </c>
      <c r="N4636" s="597" t="s">
        <v>20026</v>
      </c>
      <c r="O4636" s="558"/>
      <c r="P4636" s="598"/>
      <c r="Q4636" s="867" t="str">
        <f t="shared" ca="1" si="322"/>
        <v/>
      </c>
      <c r="R4636" s="867" t="str">
        <f t="shared" ca="1" si="323"/>
        <v/>
      </c>
      <c r="S4636" s="867" t="str">
        <f>IFERROR(IF(VLOOKUP("*"&amp;TRIM($F4636)&amp;"*",dump!$A:$D,4,FALSE)="","空文字",VLOOKUP("*"&amp;TRIM($F4636)&amp;"*",dump!$A:$D,4,FALSE)),"NA")</f>
        <v>NA</v>
      </c>
      <c r="T4636" s="867" t="str">
        <f t="shared" ca="1" si="324"/>
        <v>●</v>
      </c>
      <c r="U4636" s="867"/>
      <c r="V4636" s="867"/>
      <c r="W4636" s="867"/>
      <c r="X4636" s="867"/>
      <c r="Y4636" s="867" t="str">
        <f t="shared" si="325"/>
        <v/>
      </c>
      <c r="Z4636" s="867"/>
    </row>
    <row r="4637" spans="1:26" s="325" customFormat="1" ht="15" customHeight="1" outlineLevel="1">
      <c r="A4637" s="321"/>
      <c r="B4637" s="320"/>
      <c r="C4637" s="439"/>
      <c r="D4637" s="328"/>
      <c r="E4637" s="382"/>
      <c r="F4637" s="316" t="s">
        <v>7781</v>
      </c>
      <c r="G4637" s="382"/>
      <c r="H4637" s="382"/>
      <c r="I4637" s="534"/>
      <c r="J4637" s="422"/>
      <c r="K4637" s="865" t="str">
        <f t="shared" si="321"/>
        <v/>
      </c>
      <c r="L4637" s="557" t="s">
        <v>3656</v>
      </c>
      <c r="M4637" s="558" t="s">
        <v>3655</v>
      </c>
      <c r="N4637" s="597" t="s">
        <v>20027</v>
      </c>
      <c r="O4637" s="558"/>
      <c r="P4637" s="598"/>
      <c r="Q4637" s="867" t="str">
        <f t="shared" ca="1" si="322"/>
        <v/>
      </c>
      <c r="R4637" s="867" t="str">
        <f t="shared" ca="1" si="323"/>
        <v/>
      </c>
      <c r="S4637" s="867" t="str">
        <f>IFERROR(IF(VLOOKUP("*"&amp;TRIM($F4637)&amp;"*",dump!$A:$D,4,FALSE)="","空文字",VLOOKUP("*"&amp;TRIM($F4637)&amp;"*",dump!$A:$D,4,FALSE)),"NA")</f>
        <v>NA</v>
      </c>
      <c r="T4637" s="867" t="str">
        <f t="shared" ca="1" si="324"/>
        <v>●</v>
      </c>
      <c r="U4637" s="867"/>
      <c r="V4637" s="867"/>
      <c r="W4637" s="867"/>
      <c r="X4637" s="867"/>
      <c r="Y4637" s="867" t="str">
        <f t="shared" si="325"/>
        <v/>
      </c>
      <c r="Z4637" s="867"/>
    </row>
    <row r="4638" spans="1:26" s="325" customFormat="1" ht="15" customHeight="1" outlineLevel="1">
      <c r="A4638" s="321"/>
      <c r="B4638" s="320"/>
      <c r="C4638" s="439"/>
      <c r="D4638" s="328"/>
      <c r="E4638" s="382"/>
      <c r="F4638" s="316" t="s">
        <v>7782</v>
      </c>
      <c r="G4638" s="382"/>
      <c r="H4638" s="382"/>
      <c r="I4638" s="534"/>
      <c r="J4638" s="422"/>
      <c r="K4638" s="865" t="str">
        <f t="shared" si="321"/>
        <v/>
      </c>
      <c r="L4638" s="557" t="s">
        <v>3656</v>
      </c>
      <c r="M4638" s="558" t="s">
        <v>3655</v>
      </c>
      <c r="N4638" s="597" t="s">
        <v>20028</v>
      </c>
      <c r="O4638" s="558"/>
      <c r="P4638" s="598"/>
      <c r="Q4638" s="867" t="str">
        <f t="shared" ca="1" si="322"/>
        <v/>
      </c>
      <c r="R4638" s="867" t="str">
        <f t="shared" ca="1" si="323"/>
        <v/>
      </c>
      <c r="S4638" s="867" t="str">
        <f>IFERROR(IF(VLOOKUP("*"&amp;TRIM($F4638)&amp;"*",dump!$A:$D,4,FALSE)="","空文字",VLOOKUP("*"&amp;TRIM($F4638)&amp;"*",dump!$A:$D,4,FALSE)),"NA")</f>
        <v>NA</v>
      </c>
      <c r="T4638" s="867" t="str">
        <f t="shared" ca="1" si="324"/>
        <v>●</v>
      </c>
      <c r="U4638" s="867"/>
      <c r="V4638" s="867"/>
      <c r="W4638" s="867"/>
      <c r="X4638" s="867"/>
      <c r="Y4638" s="867" t="str">
        <f t="shared" si="325"/>
        <v/>
      </c>
      <c r="Z4638" s="867"/>
    </row>
    <row r="4639" spans="1:26" s="187" customFormat="1" ht="15" customHeight="1" outlineLevel="1">
      <c r="A4639" s="315"/>
      <c r="B4639" s="320"/>
      <c r="C4639" s="439"/>
      <c r="D4639" s="328"/>
      <c r="E4639" s="382"/>
      <c r="F4639" s="316" t="s">
        <v>15751</v>
      </c>
      <c r="G4639" s="382"/>
      <c r="H4639" s="382"/>
      <c r="I4639" s="534"/>
      <c r="J4639" s="422"/>
      <c r="K4639" s="865" t="str">
        <f t="shared" si="321"/>
        <v/>
      </c>
      <c r="L4639" s="544" t="s">
        <v>19184</v>
      </c>
      <c r="M4639" s="595" t="s">
        <v>19185</v>
      </c>
      <c r="N4639" s="559"/>
      <c r="O4639" s="595"/>
      <c r="P4639" s="596"/>
      <c r="Q4639" s="867" t="str">
        <f t="shared" ca="1" si="322"/>
        <v/>
      </c>
      <c r="R4639" s="867" t="str">
        <f t="shared" ca="1" si="323"/>
        <v/>
      </c>
      <c r="S4639" s="867" t="str">
        <f>IFERROR(IF(VLOOKUP("*"&amp;TRIM($F4639)&amp;"*",dump!$A:$D,4,FALSE)="","空文字",VLOOKUP("*"&amp;TRIM($F4639)&amp;"*",dump!$A:$D,4,FALSE)),"NA")</f>
        <v>NA</v>
      </c>
      <c r="T4639" s="867" t="str">
        <f t="shared" ca="1" si="324"/>
        <v>●</v>
      </c>
      <c r="U4639" s="867"/>
      <c r="V4639" s="867"/>
      <c r="W4639" s="867"/>
      <c r="X4639" s="867"/>
      <c r="Y4639" s="867" t="str">
        <f t="shared" si="325"/>
        <v/>
      </c>
      <c r="Z4639" s="867"/>
    </row>
    <row r="4640" spans="1:26" s="187" customFormat="1" ht="15" customHeight="1" outlineLevel="1">
      <c r="A4640" s="315"/>
      <c r="B4640" s="320"/>
      <c r="C4640" s="439"/>
      <c r="D4640" s="328"/>
      <c r="E4640" s="382"/>
      <c r="F4640" s="316" t="s">
        <v>16357</v>
      </c>
      <c r="G4640" s="382"/>
      <c r="H4640" s="382"/>
      <c r="I4640" s="534"/>
      <c r="J4640" s="342"/>
      <c r="K4640" s="864" t="str">
        <f t="shared" si="321"/>
        <v/>
      </c>
      <c r="L4640" s="544" t="s">
        <v>19184</v>
      </c>
      <c r="M4640" s="595" t="s">
        <v>19185</v>
      </c>
      <c r="N4640" s="559"/>
      <c r="O4640" s="595"/>
      <c r="P4640" s="596"/>
      <c r="Q4640" s="867" t="str">
        <f t="shared" ca="1" si="322"/>
        <v/>
      </c>
      <c r="R4640" s="867" t="str">
        <f t="shared" ca="1" si="323"/>
        <v/>
      </c>
      <c r="S4640" s="867" t="str">
        <f>IFERROR(IF(VLOOKUP("*"&amp;TRIM($F4640)&amp;"*",dump!$A:$D,4,FALSE)="","空文字",VLOOKUP("*"&amp;TRIM($F4640)&amp;"*",dump!$A:$D,4,FALSE)),"NA")</f>
        <v>NA</v>
      </c>
      <c r="T4640" s="867" t="str">
        <f t="shared" ca="1" si="324"/>
        <v>●</v>
      </c>
      <c r="U4640" s="867"/>
      <c r="V4640" s="867"/>
      <c r="W4640" s="867"/>
      <c r="X4640" s="867"/>
      <c r="Y4640" s="867" t="str">
        <f t="shared" si="325"/>
        <v/>
      </c>
      <c r="Z4640" s="867"/>
    </row>
    <row r="4641" spans="1:26" s="187" customFormat="1" ht="15" customHeight="1" outlineLevel="1">
      <c r="A4641" s="315"/>
      <c r="B4641" s="320"/>
      <c r="C4641" s="439"/>
      <c r="D4641" s="328"/>
      <c r="E4641" s="382"/>
      <c r="F4641" s="316" t="s">
        <v>16358</v>
      </c>
      <c r="G4641" s="382"/>
      <c r="H4641" s="382"/>
      <c r="I4641" s="534"/>
      <c r="J4641" s="342"/>
      <c r="K4641" s="864" t="str">
        <f t="shared" si="321"/>
        <v/>
      </c>
      <c r="L4641" s="544" t="s">
        <v>19184</v>
      </c>
      <c r="M4641" s="595" t="s">
        <v>19185</v>
      </c>
      <c r="N4641" s="559"/>
      <c r="O4641" s="595"/>
      <c r="P4641" s="596"/>
      <c r="Q4641" s="867" t="str">
        <f t="shared" ca="1" si="322"/>
        <v/>
      </c>
      <c r="R4641" s="867" t="str">
        <f t="shared" ca="1" si="323"/>
        <v/>
      </c>
      <c r="S4641" s="867" t="str">
        <f>IFERROR(IF(VLOOKUP("*"&amp;TRIM($F4641)&amp;"*",dump!$A:$D,4,FALSE)="","空文字",VLOOKUP("*"&amp;TRIM($F4641)&amp;"*",dump!$A:$D,4,FALSE)),"NA")</f>
        <v>NA</v>
      </c>
      <c r="T4641" s="867" t="str">
        <f t="shared" ca="1" si="324"/>
        <v>●</v>
      </c>
      <c r="U4641" s="867"/>
      <c r="V4641" s="867"/>
      <c r="W4641" s="867"/>
      <c r="X4641" s="867"/>
      <c r="Y4641" s="867" t="str">
        <f t="shared" si="325"/>
        <v/>
      </c>
      <c r="Z4641" s="867"/>
    </row>
    <row r="4642" spans="1:26" s="187" customFormat="1" ht="15" customHeight="1" outlineLevel="1">
      <c r="A4642" s="315"/>
      <c r="B4642" s="320"/>
      <c r="C4642" s="439"/>
      <c r="D4642" s="328"/>
      <c r="E4642" s="382"/>
      <c r="F4642" s="316" t="s">
        <v>16359</v>
      </c>
      <c r="G4642" s="382"/>
      <c r="H4642" s="382"/>
      <c r="I4642" s="534"/>
      <c r="J4642" s="342"/>
      <c r="K4642" s="864" t="str">
        <f t="shared" si="321"/>
        <v/>
      </c>
      <c r="L4642" s="544" t="s">
        <v>19184</v>
      </c>
      <c r="M4642" s="595" t="s">
        <v>19185</v>
      </c>
      <c r="N4642" s="559"/>
      <c r="O4642" s="595"/>
      <c r="P4642" s="596"/>
      <c r="Q4642" s="867" t="str">
        <f t="shared" ca="1" si="322"/>
        <v/>
      </c>
      <c r="R4642" s="867" t="str">
        <f t="shared" ca="1" si="323"/>
        <v/>
      </c>
      <c r="S4642" s="867" t="str">
        <f>IFERROR(IF(VLOOKUP("*"&amp;TRIM($F4642)&amp;"*",dump!$A:$D,4,FALSE)="","空文字",VLOOKUP("*"&amp;TRIM($F4642)&amp;"*",dump!$A:$D,4,FALSE)),"NA")</f>
        <v>NA</v>
      </c>
      <c r="T4642" s="867" t="str">
        <f t="shared" ca="1" si="324"/>
        <v>●</v>
      </c>
      <c r="U4642" s="867"/>
      <c r="V4642" s="867"/>
      <c r="W4642" s="867"/>
      <c r="X4642" s="867"/>
      <c r="Y4642" s="867" t="str">
        <f t="shared" si="325"/>
        <v/>
      </c>
      <c r="Z4642" s="867"/>
    </row>
    <row r="4643" spans="1:26" s="325" customFormat="1" ht="60" customHeight="1" outlineLevel="1">
      <c r="A4643" s="321"/>
      <c r="B4643" s="320"/>
      <c r="C4643" s="439"/>
      <c r="D4643" s="328"/>
      <c r="E4643" s="530" t="s">
        <v>19167</v>
      </c>
      <c r="F4643" s="316" t="s">
        <v>10810</v>
      </c>
      <c r="G4643" s="530" t="s">
        <v>10811</v>
      </c>
      <c r="H4643" s="530" t="s">
        <v>418</v>
      </c>
      <c r="I4643" s="526" t="s">
        <v>660</v>
      </c>
      <c r="J4643" s="424" t="s">
        <v>5683</v>
      </c>
      <c r="K4643" s="865" t="str">
        <f t="shared" si="321"/>
        <v/>
      </c>
      <c r="L4643" s="557" t="s">
        <v>3656</v>
      </c>
      <c r="M4643" s="558" t="s">
        <v>3655</v>
      </c>
      <c r="N4643" s="597" t="s">
        <v>19590</v>
      </c>
      <c r="O4643" s="558"/>
      <c r="P4643" s="598"/>
      <c r="Q4643" s="867" t="str">
        <f t="shared" ca="1" si="322"/>
        <v/>
      </c>
      <c r="R4643" s="867" t="str">
        <f t="shared" ca="1" si="323"/>
        <v/>
      </c>
      <c r="S4643" s="867" t="str">
        <f>IFERROR(IF(VLOOKUP("*"&amp;TRIM($F4643)&amp;"*",dump!$A:$D,4,FALSE)="","空文字",VLOOKUP("*"&amp;TRIM($F4643)&amp;"*",dump!$A:$D,4,FALSE)),"NA")</f>
        <v>NA</v>
      </c>
      <c r="T4643" s="867" t="str">
        <f t="shared" ca="1" si="324"/>
        <v>●</v>
      </c>
      <c r="U4643" s="867"/>
      <c r="V4643" s="867"/>
      <c r="W4643" s="867"/>
      <c r="X4643" s="867"/>
      <c r="Y4643" s="867" t="str">
        <f t="shared" si="325"/>
        <v/>
      </c>
      <c r="Z4643" s="867"/>
    </row>
    <row r="4644" spans="1:26" s="325" customFormat="1" ht="15" customHeight="1" outlineLevel="1">
      <c r="A4644" s="321"/>
      <c r="B4644" s="320"/>
      <c r="C4644" s="439"/>
      <c r="D4644" s="328"/>
      <c r="E4644" s="382"/>
      <c r="F4644" s="316" t="s">
        <v>7783</v>
      </c>
      <c r="G4644" s="382"/>
      <c r="H4644" s="382"/>
      <c r="I4644" s="534"/>
      <c r="J4644" s="422"/>
      <c r="K4644" s="865" t="str">
        <f t="shared" si="321"/>
        <v/>
      </c>
      <c r="L4644" s="557" t="s">
        <v>3656</v>
      </c>
      <c r="M4644" s="558" t="s">
        <v>3655</v>
      </c>
      <c r="N4644" s="597" t="s">
        <v>20029</v>
      </c>
      <c r="O4644" s="558"/>
      <c r="P4644" s="598"/>
      <c r="Q4644" s="867" t="str">
        <f t="shared" ca="1" si="322"/>
        <v/>
      </c>
      <c r="R4644" s="867" t="str">
        <f t="shared" ca="1" si="323"/>
        <v/>
      </c>
      <c r="S4644" s="867" t="str">
        <f>IFERROR(IF(VLOOKUP("*"&amp;TRIM($F4644)&amp;"*",dump!$A:$D,4,FALSE)="","空文字",VLOOKUP("*"&amp;TRIM($F4644)&amp;"*",dump!$A:$D,4,FALSE)),"NA")</f>
        <v>NA</v>
      </c>
      <c r="T4644" s="867" t="str">
        <f t="shared" ca="1" si="324"/>
        <v>●</v>
      </c>
      <c r="U4644" s="867"/>
      <c r="V4644" s="867"/>
      <c r="W4644" s="867"/>
      <c r="X4644" s="867"/>
      <c r="Y4644" s="867" t="str">
        <f t="shared" si="325"/>
        <v/>
      </c>
      <c r="Z4644" s="867"/>
    </row>
    <row r="4645" spans="1:26" s="325" customFormat="1" ht="15" customHeight="1" outlineLevel="1">
      <c r="A4645" s="321"/>
      <c r="B4645" s="320"/>
      <c r="C4645" s="439"/>
      <c r="D4645" s="328"/>
      <c r="E4645" s="382"/>
      <c r="F4645" s="316" t="s">
        <v>7784</v>
      </c>
      <c r="G4645" s="382"/>
      <c r="H4645" s="382"/>
      <c r="I4645" s="534"/>
      <c r="J4645" s="422"/>
      <c r="K4645" s="865" t="str">
        <f t="shared" si="321"/>
        <v/>
      </c>
      <c r="L4645" s="557" t="s">
        <v>3656</v>
      </c>
      <c r="M4645" s="558" t="s">
        <v>3655</v>
      </c>
      <c r="N4645" s="597" t="s">
        <v>20030</v>
      </c>
      <c r="O4645" s="558"/>
      <c r="P4645" s="598"/>
      <c r="Q4645" s="867" t="str">
        <f t="shared" ca="1" si="322"/>
        <v/>
      </c>
      <c r="R4645" s="867" t="str">
        <f t="shared" ca="1" si="323"/>
        <v/>
      </c>
      <c r="S4645" s="867" t="str">
        <f>IFERROR(IF(VLOOKUP("*"&amp;TRIM($F4645)&amp;"*",dump!$A:$D,4,FALSE)="","空文字",VLOOKUP("*"&amp;TRIM($F4645)&amp;"*",dump!$A:$D,4,FALSE)),"NA")</f>
        <v>NA</v>
      </c>
      <c r="T4645" s="867" t="str">
        <f t="shared" ca="1" si="324"/>
        <v>●</v>
      </c>
      <c r="U4645" s="867"/>
      <c r="V4645" s="867"/>
      <c r="W4645" s="867"/>
      <c r="X4645" s="867"/>
      <c r="Y4645" s="867" t="str">
        <f t="shared" si="325"/>
        <v/>
      </c>
      <c r="Z4645" s="867"/>
    </row>
    <row r="4646" spans="1:26" s="325" customFormat="1" ht="15" customHeight="1" outlineLevel="1">
      <c r="A4646" s="321"/>
      <c r="B4646" s="320"/>
      <c r="C4646" s="439"/>
      <c r="D4646" s="328"/>
      <c r="E4646" s="382"/>
      <c r="F4646" s="316" t="s">
        <v>7785</v>
      </c>
      <c r="G4646" s="382"/>
      <c r="H4646" s="382"/>
      <c r="I4646" s="534"/>
      <c r="J4646" s="422"/>
      <c r="K4646" s="865" t="str">
        <f t="shared" si="321"/>
        <v/>
      </c>
      <c r="L4646" s="557" t="s">
        <v>3656</v>
      </c>
      <c r="M4646" s="558" t="s">
        <v>3655</v>
      </c>
      <c r="N4646" s="597" t="s">
        <v>20031</v>
      </c>
      <c r="O4646" s="558"/>
      <c r="P4646" s="598"/>
      <c r="Q4646" s="867" t="str">
        <f t="shared" ca="1" si="322"/>
        <v/>
      </c>
      <c r="R4646" s="867" t="str">
        <f t="shared" ca="1" si="323"/>
        <v/>
      </c>
      <c r="S4646" s="867" t="str">
        <f>IFERROR(IF(VLOOKUP("*"&amp;TRIM($F4646)&amp;"*",dump!$A:$D,4,FALSE)="","空文字",VLOOKUP("*"&amp;TRIM($F4646)&amp;"*",dump!$A:$D,4,FALSE)),"NA")</f>
        <v>NA</v>
      </c>
      <c r="T4646" s="867" t="str">
        <f t="shared" ca="1" si="324"/>
        <v>●</v>
      </c>
      <c r="U4646" s="867"/>
      <c r="V4646" s="867"/>
      <c r="W4646" s="867"/>
      <c r="X4646" s="867"/>
      <c r="Y4646" s="867" t="str">
        <f t="shared" si="325"/>
        <v/>
      </c>
      <c r="Z4646" s="867"/>
    </row>
    <row r="4647" spans="1:26" s="325" customFormat="1" ht="15" customHeight="1" outlineLevel="1">
      <c r="A4647" s="321"/>
      <c r="B4647" s="320"/>
      <c r="C4647" s="439"/>
      <c r="D4647" s="328"/>
      <c r="E4647" s="382"/>
      <c r="F4647" s="316" t="s">
        <v>7786</v>
      </c>
      <c r="G4647" s="382"/>
      <c r="H4647" s="382"/>
      <c r="I4647" s="534"/>
      <c r="J4647" s="422"/>
      <c r="K4647" s="865" t="str">
        <f t="shared" si="321"/>
        <v/>
      </c>
      <c r="L4647" s="557" t="s">
        <v>3656</v>
      </c>
      <c r="M4647" s="558" t="s">
        <v>3655</v>
      </c>
      <c r="N4647" s="597" t="s">
        <v>20032</v>
      </c>
      <c r="O4647" s="558"/>
      <c r="P4647" s="598"/>
      <c r="Q4647" s="867" t="str">
        <f t="shared" ca="1" si="322"/>
        <v/>
      </c>
      <c r="R4647" s="867" t="str">
        <f t="shared" ca="1" si="323"/>
        <v/>
      </c>
      <c r="S4647" s="867" t="str">
        <f>IFERROR(IF(VLOOKUP("*"&amp;TRIM($F4647)&amp;"*",dump!$A:$D,4,FALSE)="","空文字",VLOOKUP("*"&amp;TRIM($F4647)&amp;"*",dump!$A:$D,4,FALSE)),"NA")</f>
        <v>NA</v>
      </c>
      <c r="T4647" s="867" t="str">
        <f t="shared" ca="1" si="324"/>
        <v>●</v>
      </c>
      <c r="U4647" s="867"/>
      <c r="V4647" s="867"/>
      <c r="W4647" s="867"/>
      <c r="X4647" s="867"/>
      <c r="Y4647" s="867" t="str">
        <f t="shared" si="325"/>
        <v/>
      </c>
      <c r="Z4647" s="867"/>
    </row>
    <row r="4648" spans="1:26" s="187" customFormat="1" ht="15" customHeight="1" outlineLevel="1">
      <c r="A4648" s="315"/>
      <c r="B4648" s="320"/>
      <c r="C4648" s="439"/>
      <c r="D4648" s="328"/>
      <c r="E4648" s="382"/>
      <c r="F4648" s="316" t="s">
        <v>15752</v>
      </c>
      <c r="G4648" s="382"/>
      <c r="H4648" s="382"/>
      <c r="I4648" s="534"/>
      <c r="J4648" s="422"/>
      <c r="K4648" s="865" t="str">
        <f t="shared" si="321"/>
        <v/>
      </c>
      <c r="L4648" s="544" t="s">
        <v>19184</v>
      </c>
      <c r="M4648" s="595" t="s">
        <v>19185</v>
      </c>
      <c r="N4648" s="559"/>
      <c r="O4648" s="595"/>
      <c r="P4648" s="596"/>
      <c r="Q4648" s="867" t="str">
        <f t="shared" ca="1" si="322"/>
        <v/>
      </c>
      <c r="R4648" s="867" t="str">
        <f t="shared" ca="1" si="323"/>
        <v/>
      </c>
      <c r="S4648" s="867" t="str">
        <f>IFERROR(IF(VLOOKUP("*"&amp;TRIM($F4648)&amp;"*",dump!$A:$D,4,FALSE)="","空文字",VLOOKUP("*"&amp;TRIM($F4648)&amp;"*",dump!$A:$D,4,FALSE)),"NA")</f>
        <v>NA</v>
      </c>
      <c r="T4648" s="867" t="str">
        <f t="shared" ca="1" si="324"/>
        <v>●</v>
      </c>
      <c r="U4648" s="867"/>
      <c r="V4648" s="867"/>
      <c r="W4648" s="867"/>
      <c r="X4648" s="867"/>
      <c r="Y4648" s="867" t="str">
        <f t="shared" si="325"/>
        <v/>
      </c>
      <c r="Z4648" s="867"/>
    </row>
    <row r="4649" spans="1:26" s="187" customFormat="1" ht="15" customHeight="1" outlineLevel="1">
      <c r="A4649" s="315"/>
      <c r="B4649" s="320"/>
      <c r="C4649" s="439"/>
      <c r="D4649" s="328"/>
      <c r="E4649" s="382"/>
      <c r="F4649" s="316" t="s">
        <v>16360</v>
      </c>
      <c r="G4649" s="382"/>
      <c r="H4649" s="382"/>
      <c r="I4649" s="534"/>
      <c r="J4649" s="342"/>
      <c r="K4649" s="864" t="str">
        <f t="shared" si="321"/>
        <v/>
      </c>
      <c r="L4649" s="544" t="s">
        <v>19184</v>
      </c>
      <c r="M4649" s="595" t="s">
        <v>19185</v>
      </c>
      <c r="N4649" s="559"/>
      <c r="O4649" s="595"/>
      <c r="P4649" s="596"/>
      <c r="Q4649" s="867" t="str">
        <f t="shared" ca="1" si="322"/>
        <v/>
      </c>
      <c r="R4649" s="867" t="str">
        <f t="shared" ca="1" si="323"/>
        <v/>
      </c>
      <c r="S4649" s="867" t="str">
        <f>IFERROR(IF(VLOOKUP("*"&amp;TRIM($F4649)&amp;"*",dump!$A:$D,4,FALSE)="","空文字",VLOOKUP("*"&amp;TRIM($F4649)&amp;"*",dump!$A:$D,4,FALSE)),"NA")</f>
        <v>NA</v>
      </c>
      <c r="T4649" s="867" t="str">
        <f t="shared" ca="1" si="324"/>
        <v>●</v>
      </c>
      <c r="U4649" s="867"/>
      <c r="V4649" s="867"/>
      <c r="W4649" s="867"/>
      <c r="X4649" s="867"/>
      <c r="Y4649" s="867" t="str">
        <f t="shared" si="325"/>
        <v/>
      </c>
      <c r="Z4649" s="867"/>
    </row>
    <row r="4650" spans="1:26" s="187" customFormat="1" ht="15" customHeight="1" outlineLevel="1">
      <c r="A4650" s="315"/>
      <c r="B4650" s="320"/>
      <c r="C4650" s="439"/>
      <c r="D4650" s="328"/>
      <c r="E4650" s="382"/>
      <c r="F4650" s="316" t="s">
        <v>16361</v>
      </c>
      <c r="G4650" s="382"/>
      <c r="H4650" s="382"/>
      <c r="I4650" s="534"/>
      <c r="J4650" s="342"/>
      <c r="K4650" s="864" t="str">
        <f t="shared" si="321"/>
        <v/>
      </c>
      <c r="L4650" s="544" t="s">
        <v>19184</v>
      </c>
      <c r="M4650" s="595" t="s">
        <v>19185</v>
      </c>
      <c r="N4650" s="559"/>
      <c r="O4650" s="595"/>
      <c r="P4650" s="596"/>
      <c r="Q4650" s="867" t="str">
        <f t="shared" ca="1" si="322"/>
        <v/>
      </c>
      <c r="R4650" s="867" t="str">
        <f t="shared" ca="1" si="323"/>
        <v/>
      </c>
      <c r="S4650" s="867" t="str">
        <f>IFERROR(IF(VLOOKUP("*"&amp;TRIM($F4650)&amp;"*",dump!$A:$D,4,FALSE)="","空文字",VLOOKUP("*"&amp;TRIM($F4650)&amp;"*",dump!$A:$D,4,FALSE)),"NA")</f>
        <v>NA</v>
      </c>
      <c r="T4650" s="867" t="str">
        <f t="shared" ca="1" si="324"/>
        <v>●</v>
      </c>
      <c r="U4650" s="867"/>
      <c r="V4650" s="867"/>
      <c r="W4650" s="867"/>
      <c r="X4650" s="867"/>
      <c r="Y4650" s="867" t="str">
        <f t="shared" si="325"/>
        <v/>
      </c>
      <c r="Z4650" s="867"/>
    </row>
    <row r="4651" spans="1:26" s="187" customFormat="1" ht="15" customHeight="1" outlineLevel="1">
      <c r="A4651" s="315"/>
      <c r="B4651" s="320"/>
      <c r="C4651" s="439"/>
      <c r="D4651" s="328"/>
      <c r="E4651" s="382"/>
      <c r="F4651" s="316" t="s">
        <v>16362</v>
      </c>
      <c r="G4651" s="382"/>
      <c r="H4651" s="382"/>
      <c r="I4651" s="534"/>
      <c r="J4651" s="342"/>
      <c r="K4651" s="864" t="str">
        <f t="shared" si="321"/>
        <v/>
      </c>
      <c r="L4651" s="544" t="s">
        <v>19184</v>
      </c>
      <c r="M4651" s="595" t="s">
        <v>19185</v>
      </c>
      <c r="N4651" s="559"/>
      <c r="O4651" s="595"/>
      <c r="P4651" s="596"/>
      <c r="Q4651" s="867" t="str">
        <f t="shared" ca="1" si="322"/>
        <v/>
      </c>
      <c r="R4651" s="867" t="str">
        <f t="shared" ca="1" si="323"/>
        <v/>
      </c>
      <c r="S4651" s="867" t="str">
        <f>IFERROR(IF(VLOOKUP("*"&amp;TRIM($F4651)&amp;"*",dump!$A:$D,4,FALSE)="","空文字",VLOOKUP("*"&amp;TRIM($F4651)&amp;"*",dump!$A:$D,4,FALSE)),"NA")</f>
        <v>NA</v>
      </c>
      <c r="T4651" s="867" t="str">
        <f t="shared" ca="1" si="324"/>
        <v>●</v>
      </c>
      <c r="U4651" s="867"/>
      <c r="V4651" s="867"/>
      <c r="W4651" s="867"/>
      <c r="X4651" s="867"/>
      <c r="Y4651" s="867" t="str">
        <f t="shared" si="325"/>
        <v/>
      </c>
      <c r="Z4651" s="867"/>
    </row>
    <row r="4652" spans="1:26" s="325" customFormat="1" ht="45" customHeight="1" outlineLevel="1">
      <c r="A4652" s="321"/>
      <c r="B4652" s="320"/>
      <c r="C4652" s="439"/>
      <c r="D4652" s="328"/>
      <c r="E4652" s="530" t="s">
        <v>19168</v>
      </c>
      <c r="F4652" s="316" t="s">
        <v>10812</v>
      </c>
      <c r="G4652" s="530" t="s">
        <v>10813</v>
      </c>
      <c r="H4652" s="530" t="s">
        <v>418</v>
      </c>
      <c r="I4652" s="526" t="s">
        <v>660</v>
      </c>
      <c r="J4652" s="424" t="s">
        <v>5683</v>
      </c>
      <c r="K4652" s="865" t="str">
        <f t="shared" si="321"/>
        <v/>
      </c>
      <c r="L4652" s="557" t="s">
        <v>3656</v>
      </c>
      <c r="M4652" s="558" t="s">
        <v>3655</v>
      </c>
      <c r="N4652" s="597" t="s">
        <v>20033</v>
      </c>
      <c r="O4652" s="558"/>
      <c r="P4652" s="598"/>
      <c r="Q4652" s="867" t="str">
        <f t="shared" ca="1" si="322"/>
        <v/>
      </c>
      <c r="R4652" s="867" t="str">
        <f t="shared" ca="1" si="323"/>
        <v/>
      </c>
      <c r="S4652" s="867" t="str">
        <f>IFERROR(IF(VLOOKUP("*"&amp;TRIM($F4652)&amp;"*",dump!$A:$D,4,FALSE)="","空文字",VLOOKUP("*"&amp;TRIM($F4652)&amp;"*",dump!$A:$D,4,FALSE)),"NA")</f>
        <v>NA</v>
      </c>
      <c r="T4652" s="867" t="str">
        <f t="shared" ca="1" si="324"/>
        <v>●</v>
      </c>
      <c r="U4652" s="867"/>
      <c r="V4652" s="867"/>
      <c r="W4652" s="867"/>
      <c r="X4652" s="867"/>
      <c r="Y4652" s="867" t="str">
        <f t="shared" si="325"/>
        <v/>
      </c>
      <c r="Z4652" s="867"/>
    </row>
    <row r="4653" spans="1:26" s="325" customFormat="1" ht="45" customHeight="1" outlineLevel="1">
      <c r="A4653" s="321"/>
      <c r="B4653" s="320"/>
      <c r="C4653" s="439"/>
      <c r="D4653" s="328"/>
      <c r="E4653" s="530" t="s">
        <v>10814</v>
      </c>
      <c r="F4653" s="316" t="s">
        <v>10815</v>
      </c>
      <c r="G4653" s="530" t="s">
        <v>10816</v>
      </c>
      <c r="H4653" s="530" t="s">
        <v>418</v>
      </c>
      <c r="I4653" s="526" t="s">
        <v>660</v>
      </c>
      <c r="J4653" s="424" t="s">
        <v>5683</v>
      </c>
      <c r="K4653" s="865" t="str">
        <f t="shared" si="321"/>
        <v/>
      </c>
      <c r="L4653" s="557" t="s">
        <v>3656</v>
      </c>
      <c r="M4653" s="558" t="s">
        <v>3655</v>
      </c>
      <c r="N4653" s="597" t="s">
        <v>19591</v>
      </c>
      <c r="O4653" s="558"/>
      <c r="P4653" s="598"/>
      <c r="Q4653" s="867" t="str">
        <f t="shared" ca="1" si="322"/>
        <v/>
      </c>
      <c r="R4653" s="867" t="str">
        <f t="shared" ca="1" si="323"/>
        <v/>
      </c>
      <c r="S4653" s="867" t="str">
        <f>IFERROR(IF(VLOOKUP("*"&amp;TRIM($F4653)&amp;"*",dump!$A:$D,4,FALSE)="","空文字",VLOOKUP("*"&amp;TRIM($F4653)&amp;"*",dump!$A:$D,4,FALSE)),"NA")</f>
        <v>NA</v>
      </c>
      <c r="T4653" s="867" t="str">
        <f t="shared" ca="1" si="324"/>
        <v>●</v>
      </c>
      <c r="U4653" s="867"/>
      <c r="V4653" s="867"/>
      <c r="W4653" s="867"/>
      <c r="X4653" s="867"/>
      <c r="Y4653" s="867" t="str">
        <f t="shared" si="325"/>
        <v/>
      </c>
      <c r="Z4653" s="867"/>
    </row>
    <row r="4654" spans="1:26" s="325" customFormat="1" ht="60" customHeight="1" outlineLevel="1">
      <c r="A4654" s="321"/>
      <c r="B4654" s="320"/>
      <c r="C4654" s="439"/>
      <c r="D4654" s="328"/>
      <c r="E4654" s="530" t="s">
        <v>10817</v>
      </c>
      <c r="F4654" s="316" t="s">
        <v>10818</v>
      </c>
      <c r="G4654" s="530" t="s">
        <v>10819</v>
      </c>
      <c r="H4654" s="530" t="s">
        <v>418</v>
      </c>
      <c r="I4654" s="526" t="s">
        <v>660</v>
      </c>
      <c r="J4654" s="424" t="s">
        <v>5683</v>
      </c>
      <c r="K4654" s="865" t="str">
        <f t="shared" si="321"/>
        <v/>
      </c>
      <c r="L4654" s="557" t="s">
        <v>3656</v>
      </c>
      <c r="M4654" s="558" t="s">
        <v>3655</v>
      </c>
      <c r="N4654" s="597" t="s">
        <v>19592</v>
      </c>
      <c r="O4654" s="558"/>
      <c r="P4654" s="598"/>
      <c r="Q4654" s="867" t="str">
        <f t="shared" ca="1" si="322"/>
        <v/>
      </c>
      <c r="R4654" s="867" t="str">
        <f t="shared" ca="1" si="323"/>
        <v/>
      </c>
      <c r="S4654" s="867" t="str">
        <f>IFERROR(IF(VLOOKUP("*"&amp;TRIM($F4654)&amp;"*",dump!$A:$D,4,FALSE)="","空文字",VLOOKUP("*"&amp;TRIM($F4654)&amp;"*",dump!$A:$D,4,FALSE)),"NA")</f>
        <v>NA</v>
      </c>
      <c r="T4654" s="867" t="str">
        <f t="shared" ca="1" si="324"/>
        <v>●</v>
      </c>
      <c r="U4654" s="867"/>
      <c r="V4654" s="867"/>
      <c r="W4654" s="867"/>
      <c r="X4654" s="867"/>
      <c r="Y4654" s="867" t="str">
        <f t="shared" si="325"/>
        <v/>
      </c>
      <c r="Z4654" s="867"/>
    </row>
    <row r="4655" spans="1:26" s="325" customFormat="1" ht="45" customHeight="1" outlineLevel="1">
      <c r="A4655" s="321"/>
      <c r="B4655" s="320"/>
      <c r="C4655" s="439"/>
      <c r="D4655" s="328"/>
      <c r="E4655" s="530" t="s">
        <v>10820</v>
      </c>
      <c r="F4655" s="316" t="s">
        <v>10821</v>
      </c>
      <c r="G4655" s="530" t="s">
        <v>10822</v>
      </c>
      <c r="H4655" s="530" t="s">
        <v>418</v>
      </c>
      <c r="I4655" s="526" t="s">
        <v>660</v>
      </c>
      <c r="J4655" s="424" t="s">
        <v>5683</v>
      </c>
      <c r="K4655" s="865" t="str">
        <f t="shared" si="321"/>
        <v/>
      </c>
      <c r="L4655" s="557" t="s">
        <v>3656</v>
      </c>
      <c r="M4655" s="558" t="s">
        <v>3655</v>
      </c>
      <c r="N4655" s="597" t="s">
        <v>19593</v>
      </c>
      <c r="O4655" s="558"/>
      <c r="P4655" s="598"/>
      <c r="Q4655" s="867" t="str">
        <f t="shared" ca="1" si="322"/>
        <v/>
      </c>
      <c r="R4655" s="867" t="str">
        <f t="shared" ca="1" si="323"/>
        <v/>
      </c>
      <c r="S4655" s="867" t="str">
        <f>IFERROR(IF(VLOOKUP("*"&amp;TRIM($F4655)&amp;"*",dump!$A:$D,4,FALSE)="","空文字",VLOOKUP("*"&amp;TRIM($F4655)&amp;"*",dump!$A:$D,4,FALSE)),"NA")</f>
        <v>NA</v>
      </c>
      <c r="T4655" s="867" t="str">
        <f t="shared" ca="1" si="324"/>
        <v>●</v>
      </c>
      <c r="U4655" s="867"/>
      <c r="V4655" s="867"/>
      <c r="W4655" s="867"/>
      <c r="X4655" s="867"/>
      <c r="Y4655" s="867" t="str">
        <f t="shared" si="325"/>
        <v/>
      </c>
      <c r="Z4655" s="867"/>
    </row>
    <row r="4656" spans="1:26" s="325" customFormat="1" ht="60" customHeight="1" outlineLevel="1">
      <c r="A4656" s="321"/>
      <c r="B4656" s="320"/>
      <c r="C4656" s="439"/>
      <c r="D4656" s="328"/>
      <c r="E4656" s="530" t="s">
        <v>13767</v>
      </c>
      <c r="F4656" s="316" t="s">
        <v>13499</v>
      </c>
      <c r="G4656" s="530" t="s">
        <v>15926</v>
      </c>
      <c r="H4656" s="530" t="s">
        <v>3658</v>
      </c>
      <c r="I4656" s="526" t="s">
        <v>3666</v>
      </c>
      <c r="J4656" s="424" t="s">
        <v>5684</v>
      </c>
      <c r="K4656" s="865" t="str">
        <f t="shared" si="321"/>
        <v/>
      </c>
      <c r="L4656" s="557" t="s">
        <v>3656</v>
      </c>
      <c r="M4656" s="558" t="s">
        <v>3655</v>
      </c>
      <c r="N4656" s="597"/>
      <c r="O4656" s="558"/>
      <c r="P4656" s="598"/>
      <c r="Q4656" s="867" t="str">
        <f t="shared" ca="1" si="322"/>
        <v/>
      </c>
      <c r="R4656" s="867" t="str">
        <f t="shared" ca="1" si="323"/>
        <v/>
      </c>
      <c r="S4656" s="867" t="str">
        <f>IFERROR(IF(VLOOKUP("*"&amp;TRIM($F4656)&amp;"*",dump!$A:$D,4,FALSE)="","空文字",VLOOKUP("*"&amp;TRIM($F4656)&amp;"*",dump!$A:$D,4,FALSE)),"NA")</f>
        <v>NA</v>
      </c>
      <c r="T4656" s="867" t="str">
        <f t="shared" ca="1" si="324"/>
        <v>●</v>
      </c>
      <c r="U4656" s="867"/>
      <c r="V4656" s="867"/>
      <c r="W4656" s="867"/>
      <c r="X4656" s="867"/>
      <c r="Y4656" s="867" t="str">
        <f t="shared" si="325"/>
        <v/>
      </c>
      <c r="Z4656" s="867"/>
    </row>
    <row r="4657" spans="1:26" s="325" customFormat="1" ht="60" customHeight="1" outlineLevel="1">
      <c r="A4657" s="321"/>
      <c r="B4657" s="320"/>
      <c r="C4657" s="439"/>
      <c r="D4657" s="328"/>
      <c r="E4657" s="530" t="s">
        <v>13768</v>
      </c>
      <c r="F4657" s="316" t="s">
        <v>13769</v>
      </c>
      <c r="G4657" s="530" t="s">
        <v>13770</v>
      </c>
      <c r="H4657" s="530" t="s">
        <v>3658</v>
      </c>
      <c r="I4657" s="526" t="s">
        <v>3666</v>
      </c>
      <c r="J4657" s="424" t="s">
        <v>5684</v>
      </c>
      <c r="K4657" s="865" t="str">
        <f t="shared" si="321"/>
        <v/>
      </c>
      <c r="L4657" s="557" t="s">
        <v>3656</v>
      </c>
      <c r="M4657" s="558" t="s">
        <v>3655</v>
      </c>
      <c r="N4657" s="597" t="s">
        <v>20034</v>
      </c>
      <c r="O4657" s="558"/>
      <c r="P4657" s="598"/>
      <c r="Q4657" s="867" t="str">
        <f t="shared" ca="1" si="322"/>
        <v/>
      </c>
      <c r="R4657" s="867" t="str">
        <f t="shared" ca="1" si="323"/>
        <v/>
      </c>
      <c r="S4657" s="867" t="str">
        <f>IFERROR(IF(VLOOKUP("*"&amp;TRIM($F4657)&amp;"*",dump!$A:$D,4,FALSE)="","空文字",VLOOKUP("*"&amp;TRIM($F4657)&amp;"*",dump!$A:$D,4,FALSE)),"NA")</f>
        <v>NA</v>
      </c>
      <c r="T4657" s="867" t="str">
        <f t="shared" ca="1" si="324"/>
        <v>●</v>
      </c>
      <c r="U4657" s="867"/>
      <c r="V4657" s="867"/>
      <c r="W4657" s="867"/>
      <c r="X4657" s="867"/>
      <c r="Y4657" s="867" t="str">
        <f t="shared" si="325"/>
        <v/>
      </c>
      <c r="Z4657" s="867"/>
    </row>
    <row r="4658" spans="1:26" s="325" customFormat="1" ht="15" customHeight="1" outlineLevel="1">
      <c r="A4658" s="321"/>
      <c r="B4658" s="320"/>
      <c r="C4658" s="439"/>
      <c r="D4658" s="328"/>
      <c r="E4658" s="382"/>
      <c r="F4658" s="316" t="s">
        <v>13771</v>
      </c>
      <c r="G4658" s="382"/>
      <c r="H4658" s="382"/>
      <c r="I4658" s="534"/>
      <c r="J4658" s="422"/>
      <c r="K4658" s="865" t="str">
        <f t="shared" si="321"/>
        <v/>
      </c>
      <c r="L4658" s="557" t="s">
        <v>3656</v>
      </c>
      <c r="M4658" s="558" t="s">
        <v>3655</v>
      </c>
      <c r="N4658" s="597" t="s">
        <v>18408</v>
      </c>
      <c r="O4658" s="558"/>
      <c r="P4658" s="598"/>
      <c r="Q4658" s="867" t="str">
        <f t="shared" ca="1" si="322"/>
        <v/>
      </c>
      <c r="R4658" s="867" t="str">
        <f t="shared" ca="1" si="323"/>
        <v/>
      </c>
      <c r="S4658" s="867" t="str">
        <f>IFERROR(IF(VLOOKUP("*"&amp;TRIM($F4658)&amp;"*",dump!$A:$D,4,FALSE)="","空文字",VLOOKUP("*"&amp;TRIM($F4658)&amp;"*",dump!$A:$D,4,FALSE)),"NA")</f>
        <v>NA</v>
      </c>
      <c r="T4658" s="867" t="str">
        <f t="shared" ca="1" si="324"/>
        <v>●</v>
      </c>
      <c r="U4658" s="867"/>
      <c r="V4658" s="867"/>
      <c r="W4658" s="867"/>
      <c r="X4658" s="867"/>
      <c r="Y4658" s="867" t="str">
        <f t="shared" si="325"/>
        <v/>
      </c>
      <c r="Z4658" s="867"/>
    </row>
    <row r="4659" spans="1:26" s="325" customFormat="1" ht="15" customHeight="1" outlineLevel="1">
      <c r="A4659" s="321"/>
      <c r="B4659" s="320"/>
      <c r="C4659" s="439"/>
      <c r="D4659" s="328"/>
      <c r="E4659" s="382"/>
      <c r="F4659" s="316" t="s">
        <v>14487</v>
      </c>
      <c r="G4659" s="382"/>
      <c r="H4659" s="382"/>
      <c r="I4659" s="534"/>
      <c r="J4659" s="422"/>
      <c r="K4659" s="865" t="str">
        <f t="shared" si="321"/>
        <v/>
      </c>
      <c r="L4659" s="557" t="s">
        <v>3656</v>
      </c>
      <c r="M4659" s="558" t="s">
        <v>3655</v>
      </c>
      <c r="N4659" s="597" t="s">
        <v>18409</v>
      </c>
      <c r="O4659" s="558"/>
      <c r="P4659" s="598"/>
      <c r="Q4659" s="867" t="str">
        <f t="shared" ca="1" si="322"/>
        <v/>
      </c>
      <c r="R4659" s="867" t="str">
        <f t="shared" ca="1" si="323"/>
        <v/>
      </c>
      <c r="S4659" s="867" t="str">
        <f>IFERROR(IF(VLOOKUP("*"&amp;TRIM($F4659)&amp;"*",dump!$A:$D,4,FALSE)="","空文字",VLOOKUP("*"&amp;TRIM($F4659)&amp;"*",dump!$A:$D,4,FALSE)),"NA")</f>
        <v>NA</v>
      </c>
      <c r="T4659" s="867" t="str">
        <f t="shared" ca="1" si="324"/>
        <v>●</v>
      </c>
      <c r="U4659" s="867"/>
      <c r="V4659" s="867"/>
      <c r="W4659" s="867"/>
      <c r="X4659" s="867"/>
      <c r="Y4659" s="867" t="str">
        <f t="shared" si="325"/>
        <v/>
      </c>
      <c r="Z4659" s="867"/>
    </row>
    <row r="4660" spans="1:26" s="325" customFormat="1" ht="15" customHeight="1" outlineLevel="1">
      <c r="A4660" s="321"/>
      <c r="B4660" s="320"/>
      <c r="C4660" s="439"/>
      <c r="D4660" s="328"/>
      <c r="E4660" s="382"/>
      <c r="F4660" s="316" t="s">
        <v>14488</v>
      </c>
      <c r="G4660" s="382"/>
      <c r="H4660" s="382"/>
      <c r="I4660" s="534"/>
      <c r="J4660" s="422"/>
      <c r="K4660" s="865" t="str">
        <f t="shared" si="321"/>
        <v/>
      </c>
      <c r="L4660" s="557" t="s">
        <v>3656</v>
      </c>
      <c r="M4660" s="558" t="s">
        <v>3655</v>
      </c>
      <c r="N4660" s="597" t="s">
        <v>18410</v>
      </c>
      <c r="O4660" s="558"/>
      <c r="P4660" s="598"/>
      <c r="Q4660" s="867" t="str">
        <f t="shared" ca="1" si="322"/>
        <v/>
      </c>
      <c r="R4660" s="867" t="str">
        <f t="shared" ca="1" si="323"/>
        <v/>
      </c>
      <c r="S4660" s="867" t="str">
        <f>IFERROR(IF(VLOOKUP("*"&amp;TRIM($F4660)&amp;"*",dump!$A:$D,4,FALSE)="","空文字",VLOOKUP("*"&amp;TRIM($F4660)&amp;"*",dump!$A:$D,4,FALSE)),"NA")</f>
        <v>NA</v>
      </c>
      <c r="T4660" s="867" t="str">
        <f t="shared" ca="1" si="324"/>
        <v>●</v>
      </c>
      <c r="U4660" s="867"/>
      <c r="V4660" s="867"/>
      <c r="W4660" s="867"/>
      <c r="X4660" s="867"/>
      <c r="Y4660" s="867" t="str">
        <f t="shared" si="325"/>
        <v/>
      </c>
      <c r="Z4660" s="867"/>
    </row>
    <row r="4661" spans="1:26" s="325" customFormat="1" ht="15" customHeight="1" outlineLevel="1">
      <c r="A4661" s="321"/>
      <c r="B4661" s="320"/>
      <c r="C4661" s="439"/>
      <c r="D4661" s="328"/>
      <c r="E4661" s="382"/>
      <c r="F4661" s="316" t="s">
        <v>14489</v>
      </c>
      <c r="G4661" s="382"/>
      <c r="H4661" s="382"/>
      <c r="I4661" s="534"/>
      <c r="J4661" s="422"/>
      <c r="K4661" s="865" t="str">
        <f t="shared" si="321"/>
        <v/>
      </c>
      <c r="L4661" s="557" t="s">
        <v>3656</v>
      </c>
      <c r="M4661" s="558" t="s">
        <v>3655</v>
      </c>
      <c r="N4661" s="597" t="s">
        <v>18411</v>
      </c>
      <c r="O4661" s="558"/>
      <c r="P4661" s="598"/>
      <c r="Q4661" s="867" t="str">
        <f t="shared" ca="1" si="322"/>
        <v/>
      </c>
      <c r="R4661" s="867" t="str">
        <f t="shared" ca="1" si="323"/>
        <v/>
      </c>
      <c r="S4661" s="867" t="str">
        <f>IFERROR(IF(VLOOKUP("*"&amp;TRIM($F4661)&amp;"*",dump!$A:$D,4,FALSE)="","空文字",VLOOKUP("*"&amp;TRIM($F4661)&amp;"*",dump!$A:$D,4,FALSE)),"NA")</f>
        <v>NA</v>
      </c>
      <c r="T4661" s="867" t="str">
        <f t="shared" ca="1" si="324"/>
        <v>●</v>
      </c>
      <c r="U4661" s="867"/>
      <c r="V4661" s="867"/>
      <c r="W4661" s="867"/>
      <c r="X4661" s="867"/>
      <c r="Y4661" s="867" t="str">
        <f t="shared" si="325"/>
        <v/>
      </c>
      <c r="Z4661" s="867"/>
    </row>
    <row r="4662" spans="1:26" s="187" customFormat="1" ht="15" customHeight="1" outlineLevel="1">
      <c r="A4662" s="315"/>
      <c r="B4662" s="320"/>
      <c r="C4662" s="439"/>
      <c r="D4662" s="328"/>
      <c r="E4662" s="382"/>
      <c r="F4662" s="524" t="s">
        <v>15753</v>
      </c>
      <c r="G4662" s="382"/>
      <c r="H4662" s="382"/>
      <c r="I4662" s="534"/>
      <c r="J4662" s="422"/>
      <c r="K4662" s="865" t="str">
        <f t="shared" si="321"/>
        <v/>
      </c>
      <c r="L4662" s="544" t="s">
        <v>19184</v>
      </c>
      <c r="M4662" s="595" t="s">
        <v>19185</v>
      </c>
      <c r="N4662" s="559"/>
      <c r="O4662" s="595"/>
      <c r="P4662" s="596"/>
      <c r="Q4662" s="867" t="str">
        <f t="shared" ca="1" si="322"/>
        <v/>
      </c>
      <c r="R4662" s="867" t="str">
        <f t="shared" ca="1" si="323"/>
        <v/>
      </c>
      <c r="S4662" s="867" t="str">
        <f>IFERROR(IF(VLOOKUP("*"&amp;TRIM($F4662)&amp;"*",dump!$A:$D,4,FALSE)="","空文字",VLOOKUP("*"&amp;TRIM($F4662)&amp;"*",dump!$A:$D,4,FALSE)),"NA")</f>
        <v>NA</v>
      </c>
      <c r="T4662" s="867" t="str">
        <f t="shared" ca="1" si="324"/>
        <v>●</v>
      </c>
      <c r="U4662" s="867"/>
      <c r="V4662" s="867"/>
      <c r="W4662" s="867"/>
      <c r="X4662" s="867"/>
      <c r="Y4662" s="867" t="str">
        <f t="shared" si="325"/>
        <v/>
      </c>
      <c r="Z4662" s="867"/>
    </row>
    <row r="4663" spans="1:26" s="187" customFormat="1" ht="15" customHeight="1" outlineLevel="1">
      <c r="A4663" s="315"/>
      <c r="B4663" s="320"/>
      <c r="C4663" s="439"/>
      <c r="D4663" s="328"/>
      <c r="E4663" s="382"/>
      <c r="F4663" s="524" t="s">
        <v>16363</v>
      </c>
      <c r="G4663" s="382"/>
      <c r="H4663" s="382"/>
      <c r="I4663" s="534"/>
      <c r="J4663" s="342"/>
      <c r="K4663" s="864" t="str">
        <f t="shared" si="321"/>
        <v/>
      </c>
      <c r="L4663" s="544" t="s">
        <v>19184</v>
      </c>
      <c r="M4663" s="595" t="s">
        <v>19185</v>
      </c>
      <c r="N4663" s="559"/>
      <c r="O4663" s="595"/>
      <c r="P4663" s="596"/>
      <c r="Q4663" s="867" t="str">
        <f t="shared" ca="1" si="322"/>
        <v/>
      </c>
      <c r="R4663" s="867" t="str">
        <f t="shared" ca="1" si="323"/>
        <v/>
      </c>
      <c r="S4663" s="867" t="str">
        <f>IFERROR(IF(VLOOKUP("*"&amp;TRIM($F4663)&amp;"*",dump!$A:$D,4,FALSE)="","空文字",VLOOKUP("*"&amp;TRIM($F4663)&amp;"*",dump!$A:$D,4,FALSE)),"NA")</f>
        <v>NA</v>
      </c>
      <c r="T4663" s="867" t="str">
        <f t="shared" ca="1" si="324"/>
        <v>●</v>
      </c>
      <c r="U4663" s="867"/>
      <c r="V4663" s="867"/>
      <c r="W4663" s="867"/>
      <c r="X4663" s="867"/>
      <c r="Y4663" s="867" t="str">
        <f t="shared" si="325"/>
        <v/>
      </c>
      <c r="Z4663" s="867"/>
    </row>
    <row r="4664" spans="1:26" s="187" customFormat="1" ht="15" customHeight="1" outlineLevel="1">
      <c r="A4664" s="315"/>
      <c r="B4664" s="320"/>
      <c r="C4664" s="439"/>
      <c r="D4664" s="328"/>
      <c r="E4664" s="382"/>
      <c r="F4664" s="524" t="s">
        <v>16364</v>
      </c>
      <c r="G4664" s="382"/>
      <c r="H4664" s="382"/>
      <c r="I4664" s="534"/>
      <c r="J4664" s="342"/>
      <c r="K4664" s="864" t="str">
        <f t="shared" si="321"/>
        <v/>
      </c>
      <c r="L4664" s="544" t="s">
        <v>19184</v>
      </c>
      <c r="M4664" s="595" t="s">
        <v>19185</v>
      </c>
      <c r="N4664" s="559"/>
      <c r="O4664" s="595"/>
      <c r="P4664" s="596"/>
      <c r="Q4664" s="867" t="str">
        <f t="shared" ca="1" si="322"/>
        <v/>
      </c>
      <c r="R4664" s="867" t="str">
        <f t="shared" ca="1" si="323"/>
        <v/>
      </c>
      <c r="S4664" s="867" t="str">
        <f>IFERROR(IF(VLOOKUP("*"&amp;TRIM($F4664)&amp;"*",dump!$A:$D,4,FALSE)="","空文字",VLOOKUP("*"&amp;TRIM($F4664)&amp;"*",dump!$A:$D,4,FALSE)),"NA")</f>
        <v>NA</v>
      </c>
      <c r="T4664" s="867" t="str">
        <f t="shared" ca="1" si="324"/>
        <v>●</v>
      </c>
      <c r="U4664" s="867"/>
      <c r="V4664" s="867"/>
      <c r="W4664" s="867"/>
      <c r="X4664" s="867"/>
      <c r="Y4664" s="867" t="str">
        <f t="shared" si="325"/>
        <v/>
      </c>
      <c r="Z4664" s="867"/>
    </row>
    <row r="4665" spans="1:26" s="187" customFormat="1" ht="15" customHeight="1" outlineLevel="1">
      <c r="A4665" s="315"/>
      <c r="B4665" s="320"/>
      <c r="C4665" s="439"/>
      <c r="D4665" s="328"/>
      <c r="E4665" s="382"/>
      <c r="F4665" s="524" t="s">
        <v>16365</v>
      </c>
      <c r="G4665" s="382"/>
      <c r="H4665" s="382"/>
      <c r="I4665" s="534"/>
      <c r="J4665" s="342"/>
      <c r="K4665" s="864" t="str">
        <f t="shared" si="321"/>
        <v/>
      </c>
      <c r="L4665" s="544" t="s">
        <v>19184</v>
      </c>
      <c r="M4665" s="595" t="s">
        <v>19185</v>
      </c>
      <c r="N4665" s="559"/>
      <c r="O4665" s="595"/>
      <c r="P4665" s="596"/>
      <c r="Q4665" s="867" t="str">
        <f t="shared" ca="1" si="322"/>
        <v/>
      </c>
      <c r="R4665" s="867" t="str">
        <f t="shared" ca="1" si="323"/>
        <v/>
      </c>
      <c r="S4665" s="867" t="str">
        <f>IFERROR(IF(VLOOKUP("*"&amp;TRIM($F4665)&amp;"*",dump!$A:$D,4,FALSE)="","空文字",VLOOKUP("*"&amp;TRIM($F4665)&amp;"*",dump!$A:$D,4,FALSE)),"NA")</f>
        <v>NA</v>
      </c>
      <c r="T4665" s="867" t="str">
        <f t="shared" ca="1" si="324"/>
        <v>●</v>
      </c>
      <c r="U4665" s="867"/>
      <c r="V4665" s="867"/>
      <c r="W4665" s="867"/>
      <c r="X4665" s="867"/>
      <c r="Y4665" s="867" t="str">
        <f t="shared" si="325"/>
        <v/>
      </c>
      <c r="Z4665" s="867"/>
    </row>
    <row r="4666" spans="1:26" s="325" customFormat="1" ht="60" customHeight="1" outlineLevel="1">
      <c r="A4666" s="321"/>
      <c r="B4666" s="320"/>
      <c r="C4666" s="439"/>
      <c r="D4666" s="328"/>
      <c r="E4666" s="530" t="s">
        <v>13772</v>
      </c>
      <c r="F4666" s="316" t="s">
        <v>13773</v>
      </c>
      <c r="G4666" s="530" t="s">
        <v>13774</v>
      </c>
      <c r="H4666" s="530" t="s">
        <v>3658</v>
      </c>
      <c r="I4666" s="526" t="s">
        <v>3666</v>
      </c>
      <c r="J4666" s="424" t="s">
        <v>5684</v>
      </c>
      <c r="K4666" s="865" t="str">
        <f t="shared" si="321"/>
        <v/>
      </c>
      <c r="L4666" s="557" t="s">
        <v>3656</v>
      </c>
      <c r="M4666" s="558" t="s">
        <v>3655</v>
      </c>
      <c r="N4666" s="597" t="s">
        <v>19594</v>
      </c>
      <c r="O4666" s="558"/>
      <c r="P4666" s="598"/>
      <c r="Q4666" s="867" t="str">
        <f t="shared" ca="1" si="322"/>
        <v/>
      </c>
      <c r="R4666" s="867" t="str">
        <f t="shared" ca="1" si="323"/>
        <v/>
      </c>
      <c r="S4666" s="867" t="str">
        <f>IFERROR(IF(VLOOKUP("*"&amp;TRIM($F4666)&amp;"*",dump!$A:$D,4,FALSE)="","空文字",VLOOKUP("*"&amp;TRIM($F4666)&amp;"*",dump!$A:$D,4,FALSE)),"NA")</f>
        <v>NA</v>
      </c>
      <c r="T4666" s="867" t="str">
        <f t="shared" ca="1" si="324"/>
        <v>●</v>
      </c>
      <c r="U4666" s="867"/>
      <c r="V4666" s="867"/>
      <c r="W4666" s="867"/>
      <c r="X4666" s="867"/>
      <c r="Y4666" s="867" t="str">
        <f t="shared" si="325"/>
        <v/>
      </c>
      <c r="Z4666" s="867"/>
    </row>
    <row r="4667" spans="1:26" s="325" customFormat="1" ht="15" customHeight="1" outlineLevel="1">
      <c r="A4667" s="321"/>
      <c r="B4667" s="320"/>
      <c r="C4667" s="439"/>
      <c r="D4667" s="328"/>
      <c r="E4667" s="382"/>
      <c r="F4667" s="316" t="s">
        <v>13775</v>
      </c>
      <c r="G4667" s="382"/>
      <c r="H4667" s="382"/>
      <c r="I4667" s="534"/>
      <c r="J4667" s="422"/>
      <c r="K4667" s="865" t="str">
        <f t="shared" si="321"/>
        <v/>
      </c>
      <c r="L4667" s="557" t="s">
        <v>3656</v>
      </c>
      <c r="M4667" s="558" t="s">
        <v>3655</v>
      </c>
      <c r="N4667" s="597" t="s">
        <v>18412</v>
      </c>
      <c r="O4667" s="558"/>
      <c r="P4667" s="598"/>
      <c r="Q4667" s="867" t="str">
        <f t="shared" ca="1" si="322"/>
        <v/>
      </c>
      <c r="R4667" s="867" t="str">
        <f t="shared" ca="1" si="323"/>
        <v/>
      </c>
      <c r="S4667" s="867" t="str">
        <f>IFERROR(IF(VLOOKUP("*"&amp;TRIM($F4667)&amp;"*",dump!$A:$D,4,FALSE)="","空文字",VLOOKUP("*"&amp;TRIM($F4667)&amp;"*",dump!$A:$D,4,FALSE)),"NA")</f>
        <v>NA</v>
      </c>
      <c r="T4667" s="867" t="str">
        <f t="shared" ca="1" si="324"/>
        <v>●</v>
      </c>
      <c r="U4667" s="867"/>
      <c r="V4667" s="867"/>
      <c r="W4667" s="867"/>
      <c r="X4667" s="867"/>
      <c r="Y4667" s="867" t="str">
        <f t="shared" si="325"/>
        <v/>
      </c>
      <c r="Z4667" s="867"/>
    </row>
    <row r="4668" spans="1:26" s="325" customFormat="1" ht="15" customHeight="1" outlineLevel="1">
      <c r="A4668" s="321"/>
      <c r="B4668" s="320"/>
      <c r="C4668" s="439"/>
      <c r="D4668" s="328"/>
      <c r="E4668" s="382"/>
      <c r="F4668" s="316" t="s">
        <v>14490</v>
      </c>
      <c r="G4668" s="382"/>
      <c r="H4668" s="382"/>
      <c r="I4668" s="534"/>
      <c r="J4668" s="422"/>
      <c r="K4668" s="865" t="str">
        <f t="shared" si="321"/>
        <v/>
      </c>
      <c r="L4668" s="557" t="s">
        <v>3656</v>
      </c>
      <c r="M4668" s="558" t="s">
        <v>3655</v>
      </c>
      <c r="N4668" s="597" t="s">
        <v>18413</v>
      </c>
      <c r="O4668" s="558"/>
      <c r="P4668" s="598"/>
      <c r="Q4668" s="867" t="str">
        <f t="shared" ca="1" si="322"/>
        <v/>
      </c>
      <c r="R4668" s="867" t="str">
        <f t="shared" ca="1" si="323"/>
        <v/>
      </c>
      <c r="S4668" s="867" t="str">
        <f>IFERROR(IF(VLOOKUP("*"&amp;TRIM($F4668)&amp;"*",dump!$A:$D,4,FALSE)="","空文字",VLOOKUP("*"&amp;TRIM($F4668)&amp;"*",dump!$A:$D,4,FALSE)),"NA")</f>
        <v>NA</v>
      </c>
      <c r="T4668" s="867" t="str">
        <f t="shared" ca="1" si="324"/>
        <v>●</v>
      </c>
      <c r="U4668" s="867"/>
      <c r="V4668" s="867"/>
      <c r="W4668" s="867"/>
      <c r="X4668" s="867"/>
      <c r="Y4668" s="867" t="str">
        <f t="shared" si="325"/>
        <v/>
      </c>
      <c r="Z4668" s="867"/>
    </row>
    <row r="4669" spans="1:26" s="325" customFormat="1" ht="15" customHeight="1" outlineLevel="1">
      <c r="A4669" s="321"/>
      <c r="B4669" s="320"/>
      <c r="C4669" s="439"/>
      <c r="D4669" s="328"/>
      <c r="E4669" s="382"/>
      <c r="F4669" s="316" t="s">
        <v>14491</v>
      </c>
      <c r="G4669" s="382"/>
      <c r="H4669" s="382"/>
      <c r="I4669" s="534"/>
      <c r="J4669" s="422"/>
      <c r="K4669" s="865" t="str">
        <f t="shared" si="321"/>
        <v/>
      </c>
      <c r="L4669" s="557" t="s">
        <v>3656</v>
      </c>
      <c r="M4669" s="558" t="s">
        <v>3655</v>
      </c>
      <c r="N4669" s="597" t="s">
        <v>18414</v>
      </c>
      <c r="O4669" s="558"/>
      <c r="P4669" s="598"/>
      <c r="Q4669" s="867" t="str">
        <f t="shared" ca="1" si="322"/>
        <v/>
      </c>
      <c r="R4669" s="867" t="str">
        <f t="shared" ca="1" si="323"/>
        <v/>
      </c>
      <c r="S4669" s="867" t="str">
        <f>IFERROR(IF(VLOOKUP("*"&amp;TRIM($F4669)&amp;"*",dump!$A:$D,4,FALSE)="","空文字",VLOOKUP("*"&amp;TRIM($F4669)&amp;"*",dump!$A:$D,4,FALSE)),"NA")</f>
        <v>NA</v>
      </c>
      <c r="T4669" s="867" t="str">
        <f t="shared" ca="1" si="324"/>
        <v>●</v>
      </c>
      <c r="U4669" s="867"/>
      <c r="V4669" s="867"/>
      <c r="W4669" s="867"/>
      <c r="X4669" s="867"/>
      <c r="Y4669" s="867" t="str">
        <f t="shared" si="325"/>
        <v/>
      </c>
      <c r="Z4669" s="867"/>
    </row>
    <row r="4670" spans="1:26" s="325" customFormat="1" ht="15" customHeight="1" outlineLevel="1">
      <c r="A4670" s="321"/>
      <c r="B4670" s="320"/>
      <c r="C4670" s="439"/>
      <c r="D4670" s="328"/>
      <c r="E4670" s="382"/>
      <c r="F4670" s="316" t="s">
        <v>14492</v>
      </c>
      <c r="G4670" s="382"/>
      <c r="H4670" s="382"/>
      <c r="I4670" s="534"/>
      <c r="J4670" s="422"/>
      <c r="K4670" s="865" t="str">
        <f t="shared" si="321"/>
        <v/>
      </c>
      <c r="L4670" s="557" t="s">
        <v>3656</v>
      </c>
      <c r="M4670" s="558" t="s">
        <v>3655</v>
      </c>
      <c r="N4670" s="597" t="s">
        <v>18415</v>
      </c>
      <c r="O4670" s="558"/>
      <c r="P4670" s="598"/>
      <c r="Q4670" s="867" t="str">
        <f t="shared" ca="1" si="322"/>
        <v/>
      </c>
      <c r="R4670" s="867" t="str">
        <f t="shared" ca="1" si="323"/>
        <v/>
      </c>
      <c r="S4670" s="867" t="str">
        <f>IFERROR(IF(VLOOKUP("*"&amp;TRIM($F4670)&amp;"*",dump!$A:$D,4,FALSE)="","空文字",VLOOKUP("*"&amp;TRIM($F4670)&amp;"*",dump!$A:$D,4,FALSE)),"NA")</f>
        <v>NA</v>
      </c>
      <c r="T4670" s="867" t="str">
        <f t="shared" ca="1" si="324"/>
        <v>●</v>
      </c>
      <c r="U4670" s="867"/>
      <c r="V4670" s="867"/>
      <c r="W4670" s="867"/>
      <c r="X4670" s="867"/>
      <c r="Y4670" s="867" t="str">
        <f t="shared" si="325"/>
        <v/>
      </c>
      <c r="Z4670" s="867"/>
    </row>
    <row r="4671" spans="1:26" s="187" customFormat="1" ht="15" customHeight="1" outlineLevel="1">
      <c r="A4671" s="315"/>
      <c r="B4671" s="320"/>
      <c r="C4671" s="439"/>
      <c r="D4671" s="328"/>
      <c r="E4671" s="382"/>
      <c r="F4671" s="524" t="s">
        <v>15754</v>
      </c>
      <c r="G4671" s="382"/>
      <c r="H4671" s="382"/>
      <c r="I4671" s="534"/>
      <c r="J4671" s="422"/>
      <c r="K4671" s="865" t="str">
        <f t="shared" si="321"/>
        <v/>
      </c>
      <c r="L4671" s="544" t="s">
        <v>19184</v>
      </c>
      <c r="M4671" s="595" t="s">
        <v>19185</v>
      </c>
      <c r="N4671" s="559"/>
      <c r="O4671" s="595"/>
      <c r="P4671" s="596"/>
      <c r="Q4671" s="867" t="str">
        <f t="shared" ca="1" si="322"/>
        <v/>
      </c>
      <c r="R4671" s="867" t="str">
        <f t="shared" ca="1" si="323"/>
        <v/>
      </c>
      <c r="S4671" s="867" t="str">
        <f>IFERROR(IF(VLOOKUP("*"&amp;TRIM($F4671)&amp;"*",dump!$A:$D,4,FALSE)="","空文字",VLOOKUP("*"&amp;TRIM($F4671)&amp;"*",dump!$A:$D,4,FALSE)),"NA")</f>
        <v>NA</v>
      </c>
      <c r="T4671" s="867" t="str">
        <f t="shared" ca="1" si="324"/>
        <v>●</v>
      </c>
      <c r="U4671" s="867"/>
      <c r="V4671" s="867"/>
      <c r="W4671" s="867"/>
      <c r="X4671" s="867"/>
      <c r="Y4671" s="867" t="str">
        <f t="shared" si="325"/>
        <v/>
      </c>
      <c r="Z4671" s="867"/>
    </row>
    <row r="4672" spans="1:26" s="187" customFormat="1" ht="15" customHeight="1" outlineLevel="1">
      <c r="A4672" s="315"/>
      <c r="B4672" s="320"/>
      <c r="C4672" s="439"/>
      <c r="D4672" s="328"/>
      <c r="E4672" s="382"/>
      <c r="F4672" s="524" t="s">
        <v>16366</v>
      </c>
      <c r="G4672" s="382"/>
      <c r="H4672" s="382"/>
      <c r="I4672" s="534"/>
      <c r="J4672" s="342"/>
      <c r="K4672" s="864" t="str">
        <f t="shared" si="321"/>
        <v/>
      </c>
      <c r="L4672" s="544" t="s">
        <v>19184</v>
      </c>
      <c r="M4672" s="595" t="s">
        <v>19185</v>
      </c>
      <c r="N4672" s="559"/>
      <c r="O4672" s="595"/>
      <c r="P4672" s="596"/>
      <c r="Q4672" s="867" t="str">
        <f t="shared" ca="1" si="322"/>
        <v/>
      </c>
      <c r="R4672" s="867" t="str">
        <f t="shared" ca="1" si="323"/>
        <v/>
      </c>
      <c r="S4672" s="867" t="str">
        <f>IFERROR(IF(VLOOKUP("*"&amp;TRIM($F4672)&amp;"*",dump!$A:$D,4,FALSE)="","空文字",VLOOKUP("*"&amp;TRIM($F4672)&amp;"*",dump!$A:$D,4,FALSE)),"NA")</f>
        <v>NA</v>
      </c>
      <c r="T4672" s="867" t="str">
        <f t="shared" ca="1" si="324"/>
        <v>●</v>
      </c>
      <c r="U4672" s="867"/>
      <c r="V4672" s="867"/>
      <c r="W4672" s="867"/>
      <c r="X4672" s="867"/>
      <c r="Y4672" s="867" t="str">
        <f t="shared" si="325"/>
        <v/>
      </c>
      <c r="Z4672" s="867"/>
    </row>
    <row r="4673" spans="1:26" s="187" customFormat="1" ht="15" customHeight="1" outlineLevel="1">
      <c r="A4673" s="315"/>
      <c r="B4673" s="320"/>
      <c r="C4673" s="439"/>
      <c r="D4673" s="328"/>
      <c r="E4673" s="382"/>
      <c r="F4673" s="524" t="s">
        <v>16367</v>
      </c>
      <c r="G4673" s="382"/>
      <c r="H4673" s="382"/>
      <c r="I4673" s="534"/>
      <c r="J4673" s="342"/>
      <c r="K4673" s="864" t="str">
        <f t="shared" si="321"/>
        <v/>
      </c>
      <c r="L4673" s="544" t="s">
        <v>19184</v>
      </c>
      <c r="M4673" s="595" t="s">
        <v>19185</v>
      </c>
      <c r="N4673" s="559"/>
      <c r="O4673" s="595"/>
      <c r="P4673" s="596"/>
      <c r="Q4673" s="867" t="str">
        <f t="shared" ca="1" si="322"/>
        <v/>
      </c>
      <c r="R4673" s="867" t="str">
        <f t="shared" ca="1" si="323"/>
        <v/>
      </c>
      <c r="S4673" s="867" t="str">
        <f>IFERROR(IF(VLOOKUP("*"&amp;TRIM($F4673)&amp;"*",dump!$A:$D,4,FALSE)="","空文字",VLOOKUP("*"&amp;TRIM($F4673)&amp;"*",dump!$A:$D,4,FALSE)),"NA")</f>
        <v>NA</v>
      </c>
      <c r="T4673" s="867" t="str">
        <f t="shared" ca="1" si="324"/>
        <v>●</v>
      </c>
      <c r="U4673" s="867"/>
      <c r="V4673" s="867"/>
      <c r="W4673" s="867"/>
      <c r="X4673" s="867"/>
      <c r="Y4673" s="867" t="str">
        <f t="shared" si="325"/>
        <v/>
      </c>
      <c r="Z4673" s="867"/>
    </row>
    <row r="4674" spans="1:26" s="187" customFormat="1" ht="15" customHeight="1" outlineLevel="1">
      <c r="A4674" s="315"/>
      <c r="B4674" s="320"/>
      <c r="C4674" s="439"/>
      <c r="D4674" s="328"/>
      <c r="E4674" s="382"/>
      <c r="F4674" s="524" t="s">
        <v>16368</v>
      </c>
      <c r="G4674" s="382"/>
      <c r="H4674" s="382"/>
      <c r="I4674" s="534"/>
      <c r="J4674" s="342"/>
      <c r="K4674" s="864" t="str">
        <f t="shared" si="321"/>
        <v/>
      </c>
      <c r="L4674" s="544" t="s">
        <v>19184</v>
      </c>
      <c r="M4674" s="595" t="s">
        <v>19185</v>
      </c>
      <c r="N4674" s="559"/>
      <c r="O4674" s="595"/>
      <c r="P4674" s="596"/>
      <c r="Q4674" s="867" t="str">
        <f t="shared" ca="1" si="322"/>
        <v/>
      </c>
      <c r="R4674" s="867" t="str">
        <f t="shared" ca="1" si="323"/>
        <v/>
      </c>
      <c r="S4674" s="867" t="str">
        <f>IFERROR(IF(VLOOKUP("*"&amp;TRIM($F4674)&amp;"*",dump!$A:$D,4,FALSE)="","空文字",VLOOKUP("*"&amp;TRIM($F4674)&amp;"*",dump!$A:$D,4,FALSE)),"NA")</f>
        <v>NA</v>
      </c>
      <c r="T4674" s="867" t="str">
        <f t="shared" ca="1" si="324"/>
        <v>●</v>
      </c>
      <c r="U4674" s="867"/>
      <c r="V4674" s="867"/>
      <c r="W4674" s="867"/>
      <c r="X4674" s="867"/>
      <c r="Y4674" s="867" t="str">
        <f t="shared" si="325"/>
        <v/>
      </c>
      <c r="Z4674" s="867"/>
    </row>
    <row r="4675" spans="1:26" s="325" customFormat="1" ht="60" customHeight="1" outlineLevel="1">
      <c r="A4675" s="321"/>
      <c r="B4675" s="320"/>
      <c r="C4675" s="439"/>
      <c r="D4675" s="328"/>
      <c r="E4675" s="530" t="s">
        <v>13776</v>
      </c>
      <c r="F4675" s="316" t="s">
        <v>13777</v>
      </c>
      <c r="G4675" s="530" t="s">
        <v>13778</v>
      </c>
      <c r="H4675" s="530" t="s">
        <v>3658</v>
      </c>
      <c r="I4675" s="526" t="s">
        <v>3666</v>
      </c>
      <c r="J4675" s="424" t="s">
        <v>5684</v>
      </c>
      <c r="K4675" s="865" t="str">
        <f t="shared" si="321"/>
        <v/>
      </c>
      <c r="L4675" s="557" t="s">
        <v>3656</v>
      </c>
      <c r="M4675" s="558" t="s">
        <v>3655</v>
      </c>
      <c r="N4675" s="597" t="s">
        <v>19595</v>
      </c>
      <c r="O4675" s="558"/>
      <c r="P4675" s="598"/>
      <c r="Q4675" s="867" t="str">
        <f t="shared" ca="1" si="322"/>
        <v/>
      </c>
      <c r="R4675" s="867" t="str">
        <f t="shared" ca="1" si="323"/>
        <v/>
      </c>
      <c r="S4675" s="867" t="str">
        <f>IFERROR(IF(VLOOKUP("*"&amp;TRIM($F4675)&amp;"*",dump!$A:$D,4,FALSE)="","空文字",VLOOKUP("*"&amp;TRIM($F4675)&amp;"*",dump!$A:$D,4,FALSE)),"NA")</f>
        <v>NA</v>
      </c>
      <c r="T4675" s="867" t="str">
        <f t="shared" ca="1" si="324"/>
        <v>●</v>
      </c>
      <c r="U4675" s="867"/>
      <c r="V4675" s="867"/>
      <c r="W4675" s="867"/>
      <c r="X4675" s="867"/>
      <c r="Y4675" s="867" t="str">
        <f t="shared" si="325"/>
        <v/>
      </c>
      <c r="Z4675" s="867"/>
    </row>
    <row r="4676" spans="1:26" s="325" customFormat="1" ht="15" customHeight="1" outlineLevel="1">
      <c r="A4676" s="321"/>
      <c r="B4676" s="320"/>
      <c r="C4676" s="439"/>
      <c r="D4676" s="328"/>
      <c r="E4676" s="382"/>
      <c r="F4676" s="316" t="s">
        <v>13779</v>
      </c>
      <c r="G4676" s="382"/>
      <c r="H4676" s="382"/>
      <c r="I4676" s="534"/>
      <c r="J4676" s="422"/>
      <c r="K4676" s="865" t="str">
        <f t="shared" si="321"/>
        <v/>
      </c>
      <c r="L4676" s="557" t="s">
        <v>3656</v>
      </c>
      <c r="M4676" s="558" t="s">
        <v>3655</v>
      </c>
      <c r="N4676" s="597" t="s">
        <v>18416</v>
      </c>
      <c r="O4676" s="558"/>
      <c r="P4676" s="598"/>
      <c r="Q4676" s="867" t="str">
        <f t="shared" ca="1" si="322"/>
        <v/>
      </c>
      <c r="R4676" s="867" t="str">
        <f t="shared" ca="1" si="323"/>
        <v/>
      </c>
      <c r="S4676" s="867" t="str">
        <f>IFERROR(IF(VLOOKUP("*"&amp;TRIM($F4676)&amp;"*",dump!$A:$D,4,FALSE)="","空文字",VLOOKUP("*"&amp;TRIM($F4676)&amp;"*",dump!$A:$D,4,FALSE)),"NA")</f>
        <v>NA</v>
      </c>
      <c r="T4676" s="867" t="str">
        <f t="shared" ca="1" si="324"/>
        <v>●</v>
      </c>
      <c r="U4676" s="867"/>
      <c r="V4676" s="867"/>
      <c r="W4676" s="867"/>
      <c r="X4676" s="867"/>
      <c r="Y4676" s="867" t="str">
        <f t="shared" si="325"/>
        <v/>
      </c>
      <c r="Z4676" s="867"/>
    </row>
    <row r="4677" spans="1:26" s="325" customFormat="1" ht="15" customHeight="1" outlineLevel="1">
      <c r="A4677" s="321"/>
      <c r="B4677" s="320"/>
      <c r="C4677" s="439"/>
      <c r="D4677" s="328"/>
      <c r="E4677" s="382"/>
      <c r="F4677" s="316" t="s">
        <v>14493</v>
      </c>
      <c r="G4677" s="382"/>
      <c r="H4677" s="382"/>
      <c r="I4677" s="534"/>
      <c r="J4677" s="422"/>
      <c r="K4677" s="865" t="str">
        <f t="shared" si="321"/>
        <v/>
      </c>
      <c r="L4677" s="557" t="s">
        <v>3656</v>
      </c>
      <c r="M4677" s="558" t="s">
        <v>3655</v>
      </c>
      <c r="N4677" s="597" t="s">
        <v>18417</v>
      </c>
      <c r="O4677" s="558"/>
      <c r="P4677" s="598"/>
      <c r="Q4677" s="867" t="str">
        <f t="shared" ca="1" si="322"/>
        <v/>
      </c>
      <c r="R4677" s="867" t="str">
        <f t="shared" ca="1" si="323"/>
        <v/>
      </c>
      <c r="S4677" s="867" t="str">
        <f>IFERROR(IF(VLOOKUP("*"&amp;TRIM($F4677)&amp;"*",dump!$A:$D,4,FALSE)="","空文字",VLOOKUP("*"&amp;TRIM($F4677)&amp;"*",dump!$A:$D,4,FALSE)),"NA")</f>
        <v>NA</v>
      </c>
      <c r="T4677" s="867" t="str">
        <f t="shared" ca="1" si="324"/>
        <v>●</v>
      </c>
      <c r="U4677" s="867"/>
      <c r="V4677" s="867"/>
      <c r="W4677" s="867"/>
      <c r="X4677" s="867"/>
      <c r="Y4677" s="867" t="str">
        <f t="shared" si="325"/>
        <v/>
      </c>
      <c r="Z4677" s="867"/>
    </row>
    <row r="4678" spans="1:26" s="325" customFormat="1" ht="15" customHeight="1" outlineLevel="1">
      <c r="A4678" s="321"/>
      <c r="B4678" s="320"/>
      <c r="C4678" s="439"/>
      <c r="D4678" s="328"/>
      <c r="E4678" s="382"/>
      <c r="F4678" s="316" t="s">
        <v>14494</v>
      </c>
      <c r="G4678" s="382"/>
      <c r="H4678" s="382"/>
      <c r="I4678" s="534"/>
      <c r="J4678" s="422"/>
      <c r="K4678" s="865" t="str">
        <f t="shared" si="321"/>
        <v/>
      </c>
      <c r="L4678" s="557" t="s">
        <v>3656</v>
      </c>
      <c r="M4678" s="558" t="s">
        <v>3655</v>
      </c>
      <c r="N4678" s="597" t="s">
        <v>18418</v>
      </c>
      <c r="O4678" s="558"/>
      <c r="P4678" s="598"/>
      <c r="Q4678" s="867" t="str">
        <f t="shared" ca="1" si="322"/>
        <v/>
      </c>
      <c r="R4678" s="867" t="str">
        <f t="shared" ca="1" si="323"/>
        <v/>
      </c>
      <c r="S4678" s="867" t="str">
        <f>IFERROR(IF(VLOOKUP("*"&amp;TRIM($F4678)&amp;"*",dump!$A:$D,4,FALSE)="","空文字",VLOOKUP("*"&amp;TRIM($F4678)&amp;"*",dump!$A:$D,4,FALSE)),"NA")</f>
        <v>NA</v>
      </c>
      <c r="T4678" s="867" t="str">
        <f t="shared" ca="1" si="324"/>
        <v>●</v>
      </c>
      <c r="U4678" s="867"/>
      <c r="V4678" s="867"/>
      <c r="W4678" s="867"/>
      <c r="X4678" s="867"/>
      <c r="Y4678" s="867" t="str">
        <f t="shared" si="325"/>
        <v/>
      </c>
      <c r="Z4678" s="867"/>
    </row>
    <row r="4679" spans="1:26" s="325" customFormat="1" ht="15" customHeight="1" outlineLevel="1">
      <c r="A4679" s="321"/>
      <c r="B4679" s="320"/>
      <c r="C4679" s="439"/>
      <c r="D4679" s="328"/>
      <c r="E4679" s="382"/>
      <c r="F4679" s="316" t="s">
        <v>14495</v>
      </c>
      <c r="G4679" s="382"/>
      <c r="H4679" s="382"/>
      <c r="I4679" s="534"/>
      <c r="J4679" s="422"/>
      <c r="K4679" s="865" t="str">
        <f t="shared" si="321"/>
        <v/>
      </c>
      <c r="L4679" s="557" t="s">
        <v>3656</v>
      </c>
      <c r="M4679" s="558" t="s">
        <v>3655</v>
      </c>
      <c r="N4679" s="597" t="s">
        <v>18419</v>
      </c>
      <c r="O4679" s="558"/>
      <c r="P4679" s="598"/>
      <c r="Q4679" s="867" t="str">
        <f t="shared" ca="1" si="322"/>
        <v/>
      </c>
      <c r="R4679" s="867" t="str">
        <f t="shared" ca="1" si="323"/>
        <v/>
      </c>
      <c r="S4679" s="867" t="str">
        <f>IFERROR(IF(VLOOKUP("*"&amp;TRIM($F4679)&amp;"*",dump!$A:$D,4,FALSE)="","空文字",VLOOKUP("*"&amp;TRIM($F4679)&amp;"*",dump!$A:$D,4,FALSE)),"NA")</f>
        <v>NA</v>
      </c>
      <c r="T4679" s="867" t="str">
        <f t="shared" ca="1" si="324"/>
        <v>●</v>
      </c>
      <c r="U4679" s="867"/>
      <c r="V4679" s="867"/>
      <c r="W4679" s="867"/>
      <c r="X4679" s="867"/>
      <c r="Y4679" s="867" t="str">
        <f t="shared" si="325"/>
        <v/>
      </c>
      <c r="Z4679" s="867"/>
    </row>
    <row r="4680" spans="1:26" s="187" customFormat="1" ht="15" customHeight="1" outlineLevel="1">
      <c r="A4680" s="315"/>
      <c r="B4680" s="320"/>
      <c r="C4680" s="439"/>
      <c r="D4680" s="328"/>
      <c r="E4680" s="382"/>
      <c r="F4680" s="524" t="s">
        <v>15755</v>
      </c>
      <c r="G4680" s="382"/>
      <c r="H4680" s="382"/>
      <c r="I4680" s="534"/>
      <c r="J4680" s="422"/>
      <c r="K4680" s="865" t="str">
        <f t="shared" si="321"/>
        <v/>
      </c>
      <c r="L4680" s="544" t="s">
        <v>19184</v>
      </c>
      <c r="M4680" s="595" t="s">
        <v>19185</v>
      </c>
      <c r="N4680" s="559"/>
      <c r="O4680" s="595"/>
      <c r="P4680" s="596"/>
      <c r="Q4680" s="867" t="str">
        <f t="shared" ca="1" si="322"/>
        <v/>
      </c>
      <c r="R4680" s="867" t="str">
        <f t="shared" ca="1" si="323"/>
        <v/>
      </c>
      <c r="S4680" s="867" t="str">
        <f>IFERROR(IF(VLOOKUP("*"&amp;TRIM($F4680)&amp;"*",dump!$A:$D,4,FALSE)="","空文字",VLOOKUP("*"&amp;TRIM($F4680)&amp;"*",dump!$A:$D,4,FALSE)),"NA")</f>
        <v>NA</v>
      </c>
      <c r="T4680" s="867" t="str">
        <f t="shared" ca="1" si="324"/>
        <v>●</v>
      </c>
      <c r="U4680" s="867"/>
      <c r="V4680" s="867"/>
      <c r="W4680" s="867"/>
      <c r="X4680" s="867"/>
      <c r="Y4680" s="867" t="str">
        <f t="shared" si="325"/>
        <v/>
      </c>
      <c r="Z4680" s="867"/>
    </row>
    <row r="4681" spans="1:26" s="187" customFormat="1" ht="15" customHeight="1" outlineLevel="1">
      <c r="A4681" s="315"/>
      <c r="B4681" s="320"/>
      <c r="C4681" s="439"/>
      <c r="D4681" s="328"/>
      <c r="E4681" s="382"/>
      <c r="F4681" s="524" t="s">
        <v>16369</v>
      </c>
      <c r="G4681" s="382"/>
      <c r="H4681" s="382"/>
      <c r="I4681" s="534"/>
      <c r="J4681" s="342"/>
      <c r="K4681" s="864" t="str">
        <f t="shared" si="321"/>
        <v/>
      </c>
      <c r="L4681" s="544" t="s">
        <v>19184</v>
      </c>
      <c r="M4681" s="595" t="s">
        <v>19185</v>
      </c>
      <c r="N4681" s="559"/>
      <c r="O4681" s="595"/>
      <c r="P4681" s="596"/>
      <c r="Q4681" s="867" t="str">
        <f t="shared" ca="1" si="322"/>
        <v/>
      </c>
      <c r="R4681" s="867" t="str">
        <f t="shared" ca="1" si="323"/>
        <v/>
      </c>
      <c r="S4681" s="867" t="str">
        <f>IFERROR(IF(VLOOKUP("*"&amp;TRIM($F4681)&amp;"*",dump!$A:$D,4,FALSE)="","空文字",VLOOKUP("*"&amp;TRIM($F4681)&amp;"*",dump!$A:$D,4,FALSE)),"NA")</f>
        <v>NA</v>
      </c>
      <c r="T4681" s="867" t="str">
        <f t="shared" ca="1" si="324"/>
        <v>●</v>
      </c>
      <c r="U4681" s="867"/>
      <c r="V4681" s="867"/>
      <c r="W4681" s="867"/>
      <c r="X4681" s="867"/>
      <c r="Y4681" s="867" t="str">
        <f t="shared" si="325"/>
        <v/>
      </c>
      <c r="Z4681" s="867"/>
    </row>
    <row r="4682" spans="1:26" s="187" customFormat="1" ht="15" customHeight="1" outlineLevel="1">
      <c r="A4682" s="315"/>
      <c r="B4682" s="320"/>
      <c r="C4682" s="439"/>
      <c r="D4682" s="328"/>
      <c r="E4682" s="382"/>
      <c r="F4682" s="524" t="s">
        <v>16370</v>
      </c>
      <c r="G4682" s="382"/>
      <c r="H4682" s="382"/>
      <c r="I4682" s="534"/>
      <c r="J4682" s="342"/>
      <c r="K4682" s="864" t="str">
        <f t="shared" si="321"/>
        <v/>
      </c>
      <c r="L4682" s="544" t="s">
        <v>19184</v>
      </c>
      <c r="M4682" s="595" t="s">
        <v>19185</v>
      </c>
      <c r="N4682" s="559"/>
      <c r="O4682" s="595"/>
      <c r="P4682" s="596"/>
      <c r="Q4682" s="867" t="str">
        <f t="shared" ca="1" si="322"/>
        <v/>
      </c>
      <c r="R4682" s="867" t="str">
        <f t="shared" ca="1" si="323"/>
        <v/>
      </c>
      <c r="S4682" s="867" t="str">
        <f>IFERROR(IF(VLOOKUP("*"&amp;TRIM($F4682)&amp;"*",dump!$A:$D,4,FALSE)="","空文字",VLOOKUP("*"&amp;TRIM($F4682)&amp;"*",dump!$A:$D,4,FALSE)),"NA")</f>
        <v>NA</v>
      </c>
      <c r="T4682" s="867" t="str">
        <f t="shared" ca="1" si="324"/>
        <v>●</v>
      </c>
      <c r="U4682" s="867"/>
      <c r="V4682" s="867"/>
      <c r="W4682" s="867"/>
      <c r="X4682" s="867"/>
      <c r="Y4682" s="867" t="str">
        <f t="shared" si="325"/>
        <v/>
      </c>
      <c r="Z4682" s="867"/>
    </row>
    <row r="4683" spans="1:26" s="187" customFormat="1" ht="15" customHeight="1" outlineLevel="1">
      <c r="A4683" s="315"/>
      <c r="B4683" s="320"/>
      <c r="C4683" s="439"/>
      <c r="D4683" s="328"/>
      <c r="E4683" s="382"/>
      <c r="F4683" s="524" t="s">
        <v>16371</v>
      </c>
      <c r="G4683" s="382"/>
      <c r="H4683" s="382"/>
      <c r="I4683" s="534"/>
      <c r="J4683" s="342"/>
      <c r="K4683" s="864" t="str">
        <f t="shared" si="321"/>
        <v/>
      </c>
      <c r="L4683" s="544" t="s">
        <v>19184</v>
      </c>
      <c r="M4683" s="595" t="s">
        <v>19185</v>
      </c>
      <c r="N4683" s="559"/>
      <c r="O4683" s="595"/>
      <c r="P4683" s="596"/>
      <c r="Q4683" s="867" t="str">
        <f t="shared" ca="1" si="322"/>
        <v/>
      </c>
      <c r="R4683" s="867" t="str">
        <f t="shared" ca="1" si="323"/>
        <v/>
      </c>
      <c r="S4683" s="867" t="str">
        <f>IFERROR(IF(VLOOKUP("*"&amp;TRIM($F4683)&amp;"*",dump!$A:$D,4,FALSE)="","空文字",VLOOKUP("*"&amp;TRIM($F4683)&amp;"*",dump!$A:$D,4,FALSE)),"NA")</f>
        <v>NA</v>
      </c>
      <c r="T4683" s="867" t="str">
        <f t="shared" ca="1" si="324"/>
        <v>●</v>
      </c>
      <c r="U4683" s="867"/>
      <c r="V4683" s="867"/>
      <c r="W4683" s="867"/>
      <c r="X4683" s="867"/>
      <c r="Y4683" s="867" t="str">
        <f t="shared" si="325"/>
        <v/>
      </c>
      <c r="Z4683" s="867"/>
    </row>
    <row r="4684" spans="1:26" s="325" customFormat="1" ht="60" customHeight="1" outlineLevel="1">
      <c r="A4684" s="321"/>
      <c r="B4684" s="320"/>
      <c r="C4684" s="439"/>
      <c r="D4684" s="328"/>
      <c r="E4684" s="530" t="s">
        <v>13780</v>
      </c>
      <c r="F4684" s="316" t="s">
        <v>13781</v>
      </c>
      <c r="G4684" s="530" t="s">
        <v>13782</v>
      </c>
      <c r="H4684" s="530" t="s">
        <v>3658</v>
      </c>
      <c r="I4684" s="526" t="s">
        <v>3666</v>
      </c>
      <c r="J4684" s="424" t="s">
        <v>5684</v>
      </c>
      <c r="K4684" s="865" t="str">
        <f t="shared" si="321"/>
        <v/>
      </c>
      <c r="L4684" s="557" t="s">
        <v>3656</v>
      </c>
      <c r="M4684" s="558" t="s">
        <v>3655</v>
      </c>
      <c r="N4684" s="597" t="s">
        <v>19596</v>
      </c>
      <c r="O4684" s="558"/>
      <c r="P4684" s="598"/>
      <c r="Q4684" s="867" t="str">
        <f t="shared" ca="1" si="322"/>
        <v/>
      </c>
      <c r="R4684" s="867" t="str">
        <f t="shared" ca="1" si="323"/>
        <v/>
      </c>
      <c r="S4684" s="867" t="str">
        <f>IFERROR(IF(VLOOKUP("*"&amp;TRIM($F4684)&amp;"*",dump!$A:$D,4,FALSE)="","空文字",VLOOKUP("*"&amp;TRIM($F4684)&amp;"*",dump!$A:$D,4,FALSE)),"NA")</f>
        <v>NA</v>
      </c>
      <c r="T4684" s="867" t="str">
        <f t="shared" ca="1" si="324"/>
        <v>●</v>
      </c>
      <c r="U4684" s="867"/>
      <c r="V4684" s="867"/>
      <c r="W4684" s="867"/>
      <c r="X4684" s="867"/>
      <c r="Y4684" s="867" t="str">
        <f t="shared" si="325"/>
        <v/>
      </c>
      <c r="Z4684" s="867"/>
    </row>
    <row r="4685" spans="1:26" s="325" customFormat="1" ht="15" customHeight="1" outlineLevel="1">
      <c r="A4685" s="321"/>
      <c r="B4685" s="320"/>
      <c r="C4685" s="439"/>
      <c r="D4685" s="328"/>
      <c r="E4685" s="382"/>
      <c r="F4685" s="316" t="s">
        <v>13783</v>
      </c>
      <c r="G4685" s="382"/>
      <c r="H4685" s="382"/>
      <c r="I4685" s="534"/>
      <c r="J4685" s="422"/>
      <c r="K4685" s="865" t="str">
        <f t="shared" ref="K4685:K4748" si="326">IF(AND(M4685="", O4685="", N4685&lt;&gt;""), "○", "")</f>
        <v/>
      </c>
      <c r="L4685" s="557" t="s">
        <v>3656</v>
      </c>
      <c r="M4685" s="558" t="s">
        <v>3655</v>
      </c>
      <c r="N4685" s="597" t="s">
        <v>18420</v>
      </c>
      <c r="O4685" s="558"/>
      <c r="P4685" s="598"/>
      <c r="Q4685" s="867" t="str">
        <f t="shared" ref="Q4685:Q4748" ca="1" si="327">IF(P4685="","",IF(P4685="←",IF(OFFSET($J4685,0,MATCH(MID(M4685,1,FIND("の",M4685,1)-1), $L$11:$BA$11,0)+4,1,1)="","",OFFSET($L4685,0,MATCH(MID(M4685,1,FIND("の",M4685,1)-1), $L$11:$BA$11,0)+4,1,1)),P4685))</f>
        <v/>
      </c>
      <c r="R4685" s="867" t="str">
        <f t="shared" ref="R4685:R4748" ca="1" si="328">IF(COUNTIF(Q4685,"*(*"),MID(Q4685,FIND("(",Q4685,1)+1,FIND(")",Q4685,1)-FIND("(",Q4685,1)-1),IF(COUNTIF(Q4685,"*""*"),MID(Q4685,FIND("""",Q4685,1)+1,LEN(Q4685)-2),IF(COUNTIF(Q4685,"*：*"),RIGHT(Q4685,LEN(Q4685)-(FIND("：",Q4685))),Q4685)))</f>
        <v/>
      </c>
      <c r="S4685" s="867" t="str">
        <f>IFERROR(IF(VLOOKUP("*"&amp;TRIM($F4685)&amp;"*",dump!$A:$D,4,FALSE)="","空文字",VLOOKUP("*"&amp;TRIM($F4685)&amp;"*",dump!$A:$D,4,FALSE)),"NA")</f>
        <v>NA</v>
      </c>
      <c r="T4685" s="867" t="str">
        <f t="shared" ref="T4685:T4748" ca="1" si="329">IF($K4685&lt;&gt;"",IF($E4685&lt;&gt;"","■",""),IF(AND(R4685="",S4685="NA"),"●", IF(EXACT(R4685,S4685),"●","×")))</f>
        <v>●</v>
      </c>
      <c r="U4685" s="867"/>
      <c r="V4685" s="867"/>
      <c r="W4685" s="867"/>
      <c r="X4685" s="867"/>
      <c r="Y4685" s="867" t="str">
        <f t="shared" ref="Y4685:Y4748" si="330">IF(U4685="●","●","")</f>
        <v/>
      </c>
      <c r="Z4685" s="867"/>
    </row>
    <row r="4686" spans="1:26" s="325" customFormat="1" ht="15" customHeight="1" outlineLevel="1">
      <c r="A4686" s="321"/>
      <c r="B4686" s="320"/>
      <c r="C4686" s="439"/>
      <c r="D4686" s="328"/>
      <c r="E4686" s="382"/>
      <c r="F4686" s="316" t="s">
        <v>14496</v>
      </c>
      <c r="G4686" s="382"/>
      <c r="H4686" s="382"/>
      <c r="I4686" s="534"/>
      <c r="J4686" s="422"/>
      <c r="K4686" s="865" t="str">
        <f t="shared" si="326"/>
        <v/>
      </c>
      <c r="L4686" s="557" t="s">
        <v>3656</v>
      </c>
      <c r="M4686" s="558" t="s">
        <v>3655</v>
      </c>
      <c r="N4686" s="597" t="s">
        <v>18421</v>
      </c>
      <c r="O4686" s="558"/>
      <c r="P4686" s="598"/>
      <c r="Q4686" s="867" t="str">
        <f t="shared" ca="1" si="327"/>
        <v/>
      </c>
      <c r="R4686" s="867" t="str">
        <f t="shared" ca="1" si="328"/>
        <v/>
      </c>
      <c r="S4686" s="867" t="str">
        <f>IFERROR(IF(VLOOKUP("*"&amp;TRIM($F4686)&amp;"*",dump!$A:$D,4,FALSE)="","空文字",VLOOKUP("*"&amp;TRIM($F4686)&amp;"*",dump!$A:$D,4,FALSE)),"NA")</f>
        <v>NA</v>
      </c>
      <c r="T4686" s="867" t="str">
        <f t="shared" ca="1" si="329"/>
        <v>●</v>
      </c>
      <c r="U4686" s="867"/>
      <c r="V4686" s="867"/>
      <c r="W4686" s="867"/>
      <c r="X4686" s="867"/>
      <c r="Y4686" s="867" t="str">
        <f t="shared" si="330"/>
        <v/>
      </c>
      <c r="Z4686" s="867"/>
    </row>
    <row r="4687" spans="1:26" s="325" customFormat="1" ht="15" customHeight="1" outlineLevel="1">
      <c r="A4687" s="321"/>
      <c r="B4687" s="320"/>
      <c r="C4687" s="439"/>
      <c r="D4687" s="328"/>
      <c r="E4687" s="382"/>
      <c r="F4687" s="316" t="s">
        <v>14497</v>
      </c>
      <c r="G4687" s="382"/>
      <c r="H4687" s="382"/>
      <c r="I4687" s="534"/>
      <c r="J4687" s="422"/>
      <c r="K4687" s="865" t="str">
        <f t="shared" si="326"/>
        <v/>
      </c>
      <c r="L4687" s="557" t="s">
        <v>3656</v>
      </c>
      <c r="M4687" s="558" t="s">
        <v>3655</v>
      </c>
      <c r="N4687" s="597" t="s">
        <v>18422</v>
      </c>
      <c r="O4687" s="558"/>
      <c r="P4687" s="598"/>
      <c r="Q4687" s="867" t="str">
        <f t="shared" ca="1" si="327"/>
        <v/>
      </c>
      <c r="R4687" s="867" t="str">
        <f t="shared" ca="1" si="328"/>
        <v/>
      </c>
      <c r="S4687" s="867" t="str">
        <f>IFERROR(IF(VLOOKUP("*"&amp;TRIM($F4687)&amp;"*",dump!$A:$D,4,FALSE)="","空文字",VLOOKUP("*"&amp;TRIM($F4687)&amp;"*",dump!$A:$D,4,FALSE)),"NA")</f>
        <v>NA</v>
      </c>
      <c r="T4687" s="867" t="str">
        <f t="shared" ca="1" si="329"/>
        <v>●</v>
      </c>
      <c r="U4687" s="867"/>
      <c r="V4687" s="867"/>
      <c r="W4687" s="867"/>
      <c r="X4687" s="867"/>
      <c r="Y4687" s="867" t="str">
        <f t="shared" si="330"/>
        <v/>
      </c>
      <c r="Z4687" s="867"/>
    </row>
    <row r="4688" spans="1:26" s="325" customFormat="1" ht="15" customHeight="1" outlineLevel="1">
      <c r="A4688" s="321"/>
      <c r="B4688" s="320"/>
      <c r="C4688" s="439"/>
      <c r="D4688" s="328"/>
      <c r="E4688" s="382"/>
      <c r="F4688" s="316" t="s">
        <v>14498</v>
      </c>
      <c r="G4688" s="382"/>
      <c r="H4688" s="382"/>
      <c r="I4688" s="534"/>
      <c r="J4688" s="422"/>
      <c r="K4688" s="865" t="str">
        <f t="shared" si="326"/>
        <v/>
      </c>
      <c r="L4688" s="557" t="s">
        <v>3656</v>
      </c>
      <c r="M4688" s="558" t="s">
        <v>3655</v>
      </c>
      <c r="N4688" s="597" t="s">
        <v>18419</v>
      </c>
      <c r="O4688" s="558"/>
      <c r="P4688" s="598"/>
      <c r="Q4688" s="867" t="str">
        <f t="shared" ca="1" si="327"/>
        <v/>
      </c>
      <c r="R4688" s="867" t="str">
        <f t="shared" ca="1" si="328"/>
        <v/>
      </c>
      <c r="S4688" s="867" t="str">
        <f>IFERROR(IF(VLOOKUP("*"&amp;TRIM($F4688)&amp;"*",dump!$A:$D,4,FALSE)="","空文字",VLOOKUP("*"&amp;TRIM($F4688)&amp;"*",dump!$A:$D,4,FALSE)),"NA")</f>
        <v>NA</v>
      </c>
      <c r="T4688" s="867" t="str">
        <f t="shared" ca="1" si="329"/>
        <v>●</v>
      </c>
      <c r="U4688" s="867"/>
      <c r="V4688" s="867"/>
      <c r="W4688" s="867"/>
      <c r="X4688" s="867"/>
      <c r="Y4688" s="867" t="str">
        <f t="shared" si="330"/>
        <v/>
      </c>
      <c r="Z4688" s="867"/>
    </row>
    <row r="4689" spans="1:26" s="187" customFormat="1" ht="15" customHeight="1" outlineLevel="1">
      <c r="A4689" s="315"/>
      <c r="B4689" s="320"/>
      <c r="C4689" s="439"/>
      <c r="D4689" s="328"/>
      <c r="E4689" s="382"/>
      <c r="F4689" s="524" t="s">
        <v>15756</v>
      </c>
      <c r="G4689" s="382"/>
      <c r="H4689" s="382"/>
      <c r="I4689" s="534"/>
      <c r="J4689" s="422"/>
      <c r="K4689" s="865" t="str">
        <f t="shared" si="326"/>
        <v/>
      </c>
      <c r="L4689" s="544" t="s">
        <v>19184</v>
      </c>
      <c r="M4689" s="595" t="s">
        <v>19185</v>
      </c>
      <c r="N4689" s="559"/>
      <c r="O4689" s="595"/>
      <c r="P4689" s="596"/>
      <c r="Q4689" s="867" t="str">
        <f t="shared" ca="1" si="327"/>
        <v/>
      </c>
      <c r="R4689" s="867" t="str">
        <f t="shared" ca="1" si="328"/>
        <v/>
      </c>
      <c r="S4689" s="867" t="str">
        <f>IFERROR(IF(VLOOKUP("*"&amp;TRIM($F4689)&amp;"*",dump!$A:$D,4,FALSE)="","空文字",VLOOKUP("*"&amp;TRIM($F4689)&amp;"*",dump!$A:$D,4,FALSE)),"NA")</f>
        <v>NA</v>
      </c>
      <c r="T4689" s="867" t="str">
        <f t="shared" ca="1" si="329"/>
        <v>●</v>
      </c>
      <c r="U4689" s="867"/>
      <c r="V4689" s="867"/>
      <c r="W4689" s="867"/>
      <c r="X4689" s="867"/>
      <c r="Y4689" s="867" t="str">
        <f t="shared" si="330"/>
        <v/>
      </c>
      <c r="Z4689" s="867"/>
    </row>
    <row r="4690" spans="1:26" s="187" customFormat="1" ht="15" customHeight="1" outlineLevel="1">
      <c r="A4690" s="315"/>
      <c r="B4690" s="320"/>
      <c r="C4690" s="439"/>
      <c r="D4690" s="328"/>
      <c r="E4690" s="382"/>
      <c r="F4690" s="524" t="s">
        <v>16372</v>
      </c>
      <c r="G4690" s="382"/>
      <c r="H4690" s="382"/>
      <c r="I4690" s="534"/>
      <c r="J4690" s="342"/>
      <c r="K4690" s="864" t="str">
        <f t="shared" si="326"/>
        <v/>
      </c>
      <c r="L4690" s="544" t="s">
        <v>19184</v>
      </c>
      <c r="M4690" s="595" t="s">
        <v>19185</v>
      </c>
      <c r="N4690" s="559"/>
      <c r="O4690" s="595"/>
      <c r="P4690" s="596"/>
      <c r="Q4690" s="867" t="str">
        <f t="shared" ca="1" si="327"/>
        <v/>
      </c>
      <c r="R4690" s="867" t="str">
        <f t="shared" ca="1" si="328"/>
        <v/>
      </c>
      <c r="S4690" s="867" t="str">
        <f>IFERROR(IF(VLOOKUP("*"&amp;TRIM($F4690)&amp;"*",dump!$A:$D,4,FALSE)="","空文字",VLOOKUP("*"&amp;TRIM($F4690)&amp;"*",dump!$A:$D,4,FALSE)),"NA")</f>
        <v>NA</v>
      </c>
      <c r="T4690" s="867" t="str">
        <f t="shared" ca="1" si="329"/>
        <v>●</v>
      </c>
      <c r="U4690" s="867"/>
      <c r="V4690" s="867"/>
      <c r="W4690" s="867"/>
      <c r="X4690" s="867"/>
      <c r="Y4690" s="867" t="str">
        <f t="shared" si="330"/>
        <v/>
      </c>
      <c r="Z4690" s="867"/>
    </row>
    <row r="4691" spans="1:26" s="187" customFormat="1" ht="15" customHeight="1" outlineLevel="1">
      <c r="A4691" s="315"/>
      <c r="B4691" s="320"/>
      <c r="C4691" s="439"/>
      <c r="D4691" s="328"/>
      <c r="E4691" s="382"/>
      <c r="F4691" s="524" t="s">
        <v>16373</v>
      </c>
      <c r="G4691" s="382"/>
      <c r="H4691" s="382"/>
      <c r="I4691" s="534"/>
      <c r="J4691" s="342"/>
      <c r="K4691" s="864" t="str">
        <f t="shared" si="326"/>
        <v/>
      </c>
      <c r="L4691" s="544" t="s">
        <v>19184</v>
      </c>
      <c r="M4691" s="595" t="s">
        <v>19185</v>
      </c>
      <c r="N4691" s="559"/>
      <c r="O4691" s="595"/>
      <c r="P4691" s="596"/>
      <c r="Q4691" s="867" t="str">
        <f t="shared" ca="1" si="327"/>
        <v/>
      </c>
      <c r="R4691" s="867" t="str">
        <f t="shared" ca="1" si="328"/>
        <v/>
      </c>
      <c r="S4691" s="867" t="str">
        <f>IFERROR(IF(VLOOKUP("*"&amp;TRIM($F4691)&amp;"*",dump!$A:$D,4,FALSE)="","空文字",VLOOKUP("*"&amp;TRIM($F4691)&amp;"*",dump!$A:$D,4,FALSE)),"NA")</f>
        <v>NA</v>
      </c>
      <c r="T4691" s="867" t="str">
        <f t="shared" ca="1" si="329"/>
        <v>●</v>
      </c>
      <c r="U4691" s="867"/>
      <c r="V4691" s="867"/>
      <c r="W4691" s="867"/>
      <c r="X4691" s="867"/>
      <c r="Y4691" s="867" t="str">
        <f t="shared" si="330"/>
        <v/>
      </c>
      <c r="Z4691" s="867"/>
    </row>
    <row r="4692" spans="1:26" s="187" customFormat="1" ht="15" customHeight="1" outlineLevel="1">
      <c r="A4692" s="315"/>
      <c r="B4692" s="320"/>
      <c r="C4692" s="439"/>
      <c r="D4692" s="328"/>
      <c r="E4692" s="382"/>
      <c r="F4692" s="524" t="s">
        <v>16374</v>
      </c>
      <c r="G4692" s="382"/>
      <c r="H4692" s="382"/>
      <c r="I4692" s="534"/>
      <c r="J4692" s="342"/>
      <c r="K4692" s="864" t="str">
        <f t="shared" si="326"/>
        <v/>
      </c>
      <c r="L4692" s="544" t="s">
        <v>19184</v>
      </c>
      <c r="M4692" s="595" t="s">
        <v>19185</v>
      </c>
      <c r="N4692" s="559"/>
      <c r="O4692" s="595"/>
      <c r="P4692" s="596"/>
      <c r="Q4692" s="867" t="str">
        <f t="shared" ca="1" si="327"/>
        <v/>
      </c>
      <c r="R4692" s="867" t="str">
        <f t="shared" ca="1" si="328"/>
        <v/>
      </c>
      <c r="S4692" s="867" t="str">
        <f>IFERROR(IF(VLOOKUP("*"&amp;TRIM($F4692)&amp;"*",dump!$A:$D,4,FALSE)="","空文字",VLOOKUP("*"&amp;TRIM($F4692)&amp;"*",dump!$A:$D,4,FALSE)),"NA")</f>
        <v>NA</v>
      </c>
      <c r="T4692" s="867" t="str">
        <f t="shared" ca="1" si="329"/>
        <v>●</v>
      </c>
      <c r="U4692" s="867"/>
      <c r="V4692" s="867"/>
      <c r="W4692" s="867"/>
      <c r="X4692" s="867"/>
      <c r="Y4692" s="867" t="str">
        <f t="shared" si="330"/>
        <v/>
      </c>
      <c r="Z4692" s="867"/>
    </row>
    <row r="4693" spans="1:26" s="325" customFormat="1" ht="60" customHeight="1" outlineLevel="1">
      <c r="A4693" s="321"/>
      <c r="B4693" s="320"/>
      <c r="C4693" s="439"/>
      <c r="D4693" s="328"/>
      <c r="E4693" s="530" t="s">
        <v>13784</v>
      </c>
      <c r="F4693" s="316" t="s">
        <v>13785</v>
      </c>
      <c r="G4693" s="530" t="s">
        <v>13786</v>
      </c>
      <c r="H4693" s="530" t="s">
        <v>3658</v>
      </c>
      <c r="I4693" s="526" t="s">
        <v>3666</v>
      </c>
      <c r="J4693" s="424" t="s">
        <v>5684</v>
      </c>
      <c r="K4693" s="865" t="str">
        <f t="shared" si="326"/>
        <v/>
      </c>
      <c r="L4693" s="557" t="s">
        <v>3656</v>
      </c>
      <c r="M4693" s="558" t="s">
        <v>3655</v>
      </c>
      <c r="N4693" s="597" t="s">
        <v>19597</v>
      </c>
      <c r="O4693" s="558"/>
      <c r="P4693" s="598"/>
      <c r="Q4693" s="867" t="str">
        <f t="shared" ca="1" si="327"/>
        <v/>
      </c>
      <c r="R4693" s="867" t="str">
        <f t="shared" ca="1" si="328"/>
        <v/>
      </c>
      <c r="S4693" s="867" t="str">
        <f>IFERROR(IF(VLOOKUP("*"&amp;TRIM($F4693)&amp;"*",dump!$A:$D,4,FALSE)="","空文字",VLOOKUP("*"&amp;TRIM($F4693)&amp;"*",dump!$A:$D,4,FALSE)),"NA")</f>
        <v>NA</v>
      </c>
      <c r="T4693" s="867" t="str">
        <f t="shared" ca="1" si="329"/>
        <v>●</v>
      </c>
      <c r="U4693" s="867"/>
      <c r="V4693" s="867"/>
      <c r="W4693" s="867"/>
      <c r="X4693" s="867"/>
      <c r="Y4693" s="867" t="str">
        <f t="shared" si="330"/>
        <v/>
      </c>
      <c r="Z4693" s="867"/>
    </row>
    <row r="4694" spans="1:26" s="325" customFormat="1" ht="15" customHeight="1" outlineLevel="1">
      <c r="A4694" s="321"/>
      <c r="B4694" s="320"/>
      <c r="C4694" s="439"/>
      <c r="D4694" s="328"/>
      <c r="E4694" s="382"/>
      <c r="F4694" s="316" t="s">
        <v>13787</v>
      </c>
      <c r="G4694" s="382"/>
      <c r="H4694" s="382"/>
      <c r="I4694" s="534"/>
      <c r="J4694" s="422"/>
      <c r="K4694" s="865" t="str">
        <f t="shared" si="326"/>
        <v/>
      </c>
      <c r="L4694" s="557" t="s">
        <v>3656</v>
      </c>
      <c r="M4694" s="558" t="s">
        <v>3655</v>
      </c>
      <c r="N4694" s="597" t="s">
        <v>18423</v>
      </c>
      <c r="O4694" s="558"/>
      <c r="P4694" s="598"/>
      <c r="Q4694" s="867" t="str">
        <f t="shared" ca="1" si="327"/>
        <v/>
      </c>
      <c r="R4694" s="867" t="str">
        <f t="shared" ca="1" si="328"/>
        <v/>
      </c>
      <c r="S4694" s="867" t="str">
        <f>IFERROR(IF(VLOOKUP("*"&amp;TRIM($F4694)&amp;"*",dump!$A:$D,4,FALSE)="","空文字",VLOOKUP("*"&amp;TRIM($F4694)&amp;"*",dump!$A:$D,4,FALSE)),"NA")</f>
        <v>NA</v>
      </c>
      <c r="T4694" s="867" t="str">
        <f t="shared" ca="1" si="329"/>
        <v>●</v>
      </c>
      <c r="U4694" s="867"/>
      <c r="V4694" s="867"/>
      <c r="W4694" s="867"/>
      <c r="X4694" s="867"/>
      <c r="Y4694" s="867" t="str">
        <f t="shared" si="330"/>
        <v/>
      </c>
      <c r="Z4694" s="867"/>
    </row>
    <row r="4695" spans="1:26" s="325" customFormat="1" ht="15" customHeight="1" outlineLevel="1">
      <c r="A4695" s="321"/>
      <c r="B4695" s="320"/>
      <c r="C4695" s="439"/>
      <c r="D4695" s="328"/>
      <c r="E4695" s="382"/>
      <c r="F4695" s="316" t="s">
        <v>14499</v>
      </c>
      <c r="G4695" s="382"/>
      <c r="H4695" s="382"/>
      <c r="I4695" s="534"/>
      <c r="J4695" s="422"/>
      <c r="K4695" s="865" t="str">
        <f t="shared" si="326"/>
        <v/>
      </c>
      <c r="L4695" s="557" t="s">
        <v>3656</v>
      </c>
      <c r="M4695" s="558" t="s">
        <v>3655</v>
      </c>
      <c r="N4695" s="597" t="s">
        <v>18424</v>
      </c>
      <c r="O4695" s="558"/>
      <c r="P4695" s="598"/>
      <c r="Q4695" s="867" t="str">
        <f t="shared" ca="1" si="327"/>
        <v/>
      </c>
      <c r="R4695" s="867" t="str">
        <f t="shared" ca="1" si="328"/>
        <v/>
      </c>
      <c r="S4695" s="867" t="str">
        <f>IFERROR(IF(VLOOKUP("*"&amp;TRIM($F4695)&amp;"*",dump!$A:$D,4,FALSE)="","空文字",VLOOKUP("*"&amp;TRIM($F4695)&amp;"*",dump!$A:$D,4,FALSE)),"NA")</f>
        <v>NA</v>
      </c>
      <c r="T4695" s="867" t="str">
        <f t="shared" ca="1" si="329"/>
        <v>●</v>
      </c>
      <c r="U4695" s="867"/>
      <c r="V4695" s="867"/>
      <c r="W4695" s="867"/>
      <c r="X4695" s="867"/>
      <c r="Y4695" s="867" t="str">
        <f t="shared" si="330"/>
        <v/>
      </c>
      <c r="Z4695" s="867"/>
    </row>
    <row r="4696" spans="1:26" s="325" customFormat="1" ht="30" customHeight="1" outlineLevel="1">
      <c r="A4696" s="321"/>
      <c r="B4696" s="320"/>
      <c r="C4696" s="439"/>
      <c r="D4696" s="328"/>
      <c r="E4696" s="382"/>
      <c r="F4696" s="316" t="s">
        <v>14500</v>
      </c>
      <c r="G4696" s="382"/>
      <c r="H4696" s="382"/>
      <c r="I4696" s="534"/>
      <c r="J4696" s="422"/>
      <c r="K4696" s="865" t="str">
        <f t="shared" si="326"/>
        <v/>
      </c>
      <c r="L4696" s="557" t="s">
        <v>3656</v>
      </c>
      <c r="M4696" s="558" t="s">
        <v>3655</v>
      </c>
      <c r="N4696" s="597" t="s">
        <v>18425</v>
      </c>
      <c r="O4696" s="558"/>
      <c r="P4696" s="598"/>
      <c r="Q4696" s="867" t="str">
        <f t="shared" ca="1" si="327"/>
        <v/>
      </c>
      <c r="R4696" s="867" t="str">
        <f t="shared" ca="1" si="328"/>
        <v/>
      </c>
      <c r="S4696" s="867" t="str">
        <f>IFERROR(IF(VLOOKUP("*"&amp;TRIM($F4696)&amp;"*",dump!$A:$D,4,FALSE)="","空文字",VLOOKUP("*"&amp;TRIM($F4696)&amp;"*",dump!$A:$D,4,FALSE)),"NA")</f>
        <v>NA</v>
      </c>
      <c r="T4696" s="867" t="str">
        <f t="shared" ca="1" si="329"/>
        <v>●</v>
      </c>
      <c r="U4696" s="867"/>
      <c r="V4696" s="867"/>
      <c r="W4696" s="867"/>
      <c r="X4696" s="867"/>
      <c r="Y4696" s="867" t="str">
        <f t="shared" si="330"/>
        <v/>
      </c>
      <c r="Z4696" s="867"/>
    </row>
    <row r="4697" spans="1:26" s="325" customFormat="1" ht="15" customHeight="1" outlineLevel="1">
      <c r="A4697" s="321"/>
      <c r="B4697" s="320"/>
      <c r="C4697" s="439"/>
      <c r="D4697" s="328"/>
      <c r="E4697" s="382"/>
      <c r="F4697" s="316" t="s">
        <v>14501</v>
      </c>
      <c r="G4697" s="382"/>
      <c r="H4697" s="382"/>
      <c r="I4697" s="534"/>
      <c r="J4697" s="422"/>
      <c r="K4697" s="865" t="str">
        <f t="shared" si="326"/>
        <v/>
      </c>
      <c r="L4697" s="557" t="s">
        <v>3656</v>
      </c>
      <c r="M4697" s="558" t="s">
        <v>3655</v>
      </c>
      <c r="N4697" s="597" t="s">
        <v>18419</v>
      </c>
      <c r="O4697" s="558"/>
      <c r="P4697" s="598"/>
      <c r="Q4697" s="867" t="str">
        <f t="shared" ca="1" si="327"/>
        <v/>
      </c>
      <c r="R4697" s="867" t="str">
        <f t="shared" ca="1" si="328"/>
        <v/>
      </c>
      <c r="S4697" s="867" t="str">
        <f>IFERROR(IF(VLOOKUP("*"&amp;TRIM($F4697)&amp;"*",dump!$A:$D,4,FALSE)="","空文字",VLOOKUP("*"&amp;TRIM($F4697)&amp;"*",dump!$A:$D,4,FALSE)),"NA")</f>
        <v>NA</v>
      </c>
      <c r="T4697" s="867" t="str">
        <f t="shared" ca="1" si="329"/>
        <v>●</v>
      </c>
      <c r="U4697" s="867"/>
      <c r="V4697" s="867"/>
      <c r="W4697" s="867"/>
      <c r="X4697" s="867"/>
      <c r="Y4697" s="867" t="str">
        <f t="shared" si="330"/>
        <v/>
      </c>
      <c r="Z4697" s="867"/>
    </row>
    <row r="4698" spans="1:26" s="187" customFormat="1" ht="30" customHeight="1" outlineLevel="1">
      <c r="A4698" s="315"/>
      <c r="B4698" s="320"/>
      <c r="C4698" s="439"/>
      <c r="D4698" s="328"/>
      <c r="E4698" s="382"/>
      <c r="F4698" s="524" t="s">
        <v>15757</v>
      </c>
      <c r="G4698" s="382"/>
      <c r="H4698" s="382"/>
      <c r="I4698" s="534"/>
      <c r="J4698" s="422"/>
      <c r="K4698" s="865" t="str">
        <f t="shared" si="326"/>
        <v/>
      </c>
      <c r="L4698" s="544" t="s">
        <v>19184</v>
      </c>
      <c r="M4698" s="595" t="s">
        <v>19185</v>
      </c>
      <c r="N4698" s="559"/>
      <c r="O4698" s="595"/>
      <c r="P4698" s="596"/>
      <c r="Q4698" s="867" t="str">
        <f t="shared" ca="1" si="327"/>
        <v/>
      </c>
      <c r="R4698" s="867" t="str">
        <f t="shared" ca="1" si="328"/>
        <v/>
      </c>
      <c r="S4698" s="867" t="str">
        <f>IFERROR(IF(VLOOKUP("*"&amp;TRIM($F4698)&amp;"*",dump!$A:$D,4,FALSE)="","空文字",VLOOKUP("*"&amp;TRIM($F4698)&amp;"*",dump!$A:$D,4,FALSE)),"NA")</f>
        <v>NA</v>
      </c>
      <c r="T4698" s="867" t="str">
        <f t="shared" ca="1" si="329"/>
        <v>●</v>
      </c>
      <c r="U4698" s="867"/>
      <c r="V4698" s="867"/>
      <c r="W4698" s="867"/>
      <c r="X4698" s="867"/>
      <c r="Y4698" s="867" t="str">
        <f t="shared" si="330"/>
        <v/>
      </c>
      <c r="Z4698" s="867"/>
    </row>
    <row r="4699" spans="1:26" s="187" customFormat="1" ht="30" customHeight="1" outlineLevel="1">
      <c r="A4699" s="315"/>
      <c r="B4699" s="320"/>
      <c r="C4699" s="439"/>
      <c r="D4699" s="328"/>
      <c r="E4699" s="382"/>
      <c r="F4699" s="524" t="s">
        <v>16375</v>
      </c>
      <c r="G4699" s="382"/>
      <c r="H4699" s="382"/>
      <c r="I4699" s="534"/>
      <c r="J4699" s="342"/>
      <c r="K4699" s="864" t="str">
        <f t="shared" si="326"/>
        <v/>
      </c>
      <c r="L4699" s="544" t="s">
        <v>19184</v>
      </c>
      <c r="M4699" s="595" t="s">
        <v>19185</v>
      </c>
      <c r="N4699" s="559"/>
      <c r="O4699" s="595"/>
      <c r="P4699" s="596"/>
      <c r="Q4699" s="867" t="str">
        <f t="shared" ca="1" si="327"/>
        <v/>
      </c>
      <c r="R4699" s="867" t="str">
        <f t="shared" ca="1" si="328"/>
        <v/>
      </c>
      <c r="S4699" s="867" t="str">
        <f>IFERROR(IF(VLOOKUP("*"&amp;TRIM($F4699)&amp;"*",dump!$A:$D,4,FALSE)="","空文字",VLOOKUP("*"&amp;TRIM($F4699)&amp;"*",dump!$A:$D,4,FALSE)),"NA")</f>
        <v>NA</v>
      </c>
      <c r="T4699" s="867" t="str">
        <f t="shared" ca="1" si="329"/>
        <v>●</v>
      </c>
      <c r="U4699" s="867"/>
      <c r="V4699" s="867"/>
      <c r="W4699" s="867"/>
      <c r="X4699" s="867"/>
      <c r="Y4699" s="867" t="str">
        <f t="shared" si="330"/>
        <v/>
      </c>
      <c r="Z4699" s="867"/>
    </row>
    <row r="4700" spans="1:26" s="187" customFormat="1" ht="30" customHeight="1" outlineLevel="1">
      <c r="A4700" s="315"/>
      <c r="B4700" s="320"/>
      <c r="C4700" s="439"/>
      <c r="D4700" s="328"/>
      <c r="E4700" s="382"/>
      <c r="F4700" s="524" t="s">
        <v>16376</v>
      </c>
      <c r="G4700" s="382"/>
      <c r="H4700" s="382"/>
      <c r="I4700" s="534"/>
      <c r="J4700" s="342"/>
      <c r="K4700" s="864" t="str">
        <f t="shared" si="326"/>
        <v/>
      </c>
      <c r="L4700" s="544" t="s">
        <v>19184</v>
      </c>
      <c r="M4700" s="595" t="s">
        <v>19185</v>
      </c>
      <c r="N4700" s="559"/>
      <c r="O4700" s="595"/>
      <c r="P4700" s="596"/>
      <c r="Q4700" s="867" t="str">
        <f t="shared" ca="1" si="327"/>
        <v/>
      </c>
      <c r="R4700" s="867" t="str">
        <f t="shared" ca="1" si="328"/>
        <v/>
      </c>
      <c r="S4700" s="867" t="str">
        <f>IFERROR(IF(VLOOKUP("*"&amp;TRIM($F4700)&amp;"*",dump!$A:$D,4,FALSE)="","空文字",VLOOKUP("*"&amp;TRIM($F4700)&amp;"*",dump!$A:$D,4,FALSE)),"NA")</f>
        <v>NA</v>
      </c>
      <c r="T4700" s="867" t="str">
        <f t="shared" ca="1" si="329"/>
        <v>●</v>
      </c>
      <c r="U4700" s="867"/>
      <c r="V4700" s="867"/>
      <c r="W4700" s="867"/>
      <c r="X4700" s="867"/>
      <c r="Y4700" s="867" t="str">
        <f t="shared" si="330"/>
        <v/>
      </c>
      <c r="Z4700" s="867"/>
    </row>
    <row r="4701" spans="1:26" s="187" customFormat="1" ht="30" customHeight="1" outlineLevel="1">
      <c r="A4701" s="315"/>
      <c r="B4701" s="320"/>
      <c r="C4701" s="439"/>
      <c r="D4701" s="328"/>
      <c r="E4701" s="382"/>
      <c r="F4701" s="524" t="s">
        <v>16377</v>
      </c>
      <c r="G4701" s="382"/>
      <c r="H4701" s="382"/>
      <c r="I4701" s="534"/>
      <c r="J4701" s="342"/>
      <c r="K4701" s="864" t="str">
        <f t="shared" si="326"/>
        <v/>
      </c>
      <c r="L4701" s="544" t="s">
        <v>19184</v>
      </c>
      <c r="M4701" s="595" t="s">
        <v>19185</v>
      </c>
      <c r="N4701" s="559"/>
      <c r="O4701" s="595"/>
      <c r="P4701" s="596"/>
      <c r="Q4701" s="867" t="str">
        <f t="shared" ca="1" si="327"/>
        <v/>
      </c>
      <c r="R4701" s="867" t="str">
        <f t="shared" ca="1" si="328"/>
        <v/>
      </c>
      <c r="S4701" s="867" t="str">
        <f>IFERROR(IF(VLOOKUP("*"&amp;TRIM($F4701)&amp;"*",dump!$A:$D,4,FALSE)="","空文字",VLOOKUP("*"&amp;TRIM($F4701)&amp;"*",dump!$A:$D,4,FALSE)),"NA")</f>
        <v>NA</v>
      </c>
      <c r="T4701" s="867" t="str">
        <f t="shared" ca="1" si="329"/>
        <v>●</v>
      </c>
      <c r="U4701" s="867"/>
      <c r="V4701" s="867"/>
      <c r="W4701" s="867"/>
      <c r="X4701" s="867"/>
      <c r="Y4701" s="867" t="str">
        <f t="shared" si="330"/>
        <v/>
      </c>
      <c r="Z4701" s="867"/>
    </row>
    <row r="4702" spans="1:26" s="325" customFormat="1" ht="45" customHeight="1" outlineLevel="1">
      <c r="A4702" s="321"/>
      <c r="B4702" s="320"/>
      <c r="C4702" s="439"/>
      <c r="D4702" s="328"/>
      <c r="E4702" s="530" t="s">
        <v>15878</v>
      </c>
      <c r="F4702" s="316" t="s">
        <v>15413</v>
      </c>
      <c r="G4702" s="530" t="s">
        <v>14482</v>
      </c>
      <c r="H4702" s="530" t="s">
        <v>3658</v>
      </c>
      <c r="I4702" s="526" t="s">
        <v>3666</v>
      </c>
      <c r="J4702" s="424" t="s">
        <v>5684</v>
      </c>
      <c r="K4702" s="865" t="str">
        <f t="shared" si="326"/>
        <v/>
      </c>
      <c r="L4702" s="557" t="s">
        <v>3656</v>
      </c>
      <c r="M4702" s="558" t="s">
        <v>3655</v>
      </c>
      <c r="N4702" s="597" t="s">
        <v>19598</v>
      </c>
      <c r="O4702" s="558"/>
      <c r="P4702" s="598"/>
      <c r="Q4702" s="867" t="str">
        <f t="shared" ca="1" si="327"/>
        <v/>
      </c>
      <c r="R4702" s="867" t="str">
        <f t="shared" ca="1" si="328"/>
        <v/>
      </c>
      <c r="S4702" s="867" t="str">
        <f>IFERROR(IF(VLOOKUP("*"&amp;TRIM($F4702)&amp;"*",dump!$A:$D,4,FALSE)="","空文字",VLOOKUP("*"&amp;TRIM($F4702)&amp;"*",dump!$A:$D,4,FALSE)),"NA")</f>
        <v>NA</v>
      </c>
      <c r="T4702" s="867" t="str">
        <f t="shared" ca="1" si="329"/>
        <v>●</v>
      </c>
      <c r="U4702" s="867"/>
      <c r="V4702" s="867"/>
      <c r="W4702" s="867"/>
      <c r="X4702" s="867"/>
      <c r="Y4702" s="867" t="str">
        <f t="shared" si="330"/>
        <v/>
      </c>
      <c r="Z4702" s="867"/>
    </row>
    <row r="4703" spans="1:26" s="325" customFormat="1" ht="15" customHeight="1" outlineLevel="1">
      <c r="A4703" s="321"/>
      <c r="B4703" s="320"/>
      <c r="C4703" s="439"/>
      <c r="D4703" s="328"/>
      <c r="E4703" s="382"/>
      <c r="F4703" s="316" t="s">
        <v>14483</v>
      </c>
      <c r="G4703" s="382"/>
      <c r="H4703" s="382"/>
      <c r="I4703" s="534"/>
      <c r="J4703" s="422"/>
      <c r="K4703" s="865" t="str">
        <f t="shared" si="326"/>
        <v/>
      </c>
      <c r="L4703" s="557" t="s">
        <v>3656</v>
      </c>
      <c r="M4703" s="558" t="s">
        <v>3655</v>
      </c>
      <c r="N4703" s="597" t="s">
        <v>18426</v>
      </c>
      <c r="O4703" s="558"/>
      <c r="P4703" s="598"/>
      <c r="Q4703" s="867" t="str">
        <f t="shared" ca="1" si="327"/>
        <v/>
      </c>
      <c r="R4703" s="867" t="str">
        <f t="shared" ca="1" si="328"/>
        <v/>
      </c>
      <c r="S4703" s="867" t="str">
        <f>IFERROR(IF(VLOOKUP("*"&amp;TRIM($F4703)&amp;"*",dump!$A:$D,4,FALSE)="","空文字",VLOOKUP("*"&amp;TRIM($F4703)&amp;"*",dump!$A:$D,4,FALSE)),"NA")</f>
        <v>NA</v>
      </c>
      <c r="T4703" s="867" t="str">
        <f t="shared" ca="1" si="329"/>
        <v>●</v>
      </c>
      <c r="U4703" s="867"/>
      <c r="V4703" s="867"/>
      <c r="W4703" s="867"/>
      <c r="X4703" s="867"/>
      <c r="Y4703" s="867" t="str">
        <f t="shared" si="330"/>
        <v/>
      </c>
      <c r="Z4703" s="867"/>
    </row>
    <row r="4704" spans="1:26" s="325" customFormat="1" ht="15" customHeight="1" outlineLevel="1">
      <c r="A4704" s="321"/>
      <c r="B4704" s="320"/>
      <c r="C4704" s="439"/>
      <c r="D4704" s="328"/>
      <c r="E4704" s="382"/>
      <c r="F4704" s="316" t="s">
        <v>14484</v>
      </c>
      <c r="G4704" s="382"/>
      <c r="H4704" s="382"/>
      <c r="I4704" s="534"/>
      <c r="J4704" s="422"/>
      <c r="K4704" s="865" t="str">
        <f t="shared" si="326"/>
        <v/>
      </c>
      <c r="L4704" s="557" t="s">
        <v>3656</v>
      </c>
      <c r="M4704" s="558" t="s">
        <v>3655</v>
      </c>
      <c r="N4704" s="597" t="s">
        <v>18427</v>
      </c>
      <c r="O4704" s="558"/>
      <c r="P4704" s="598"/>
      <c r="Q4704" s="867" t="str">
        <f t="shared" ca="1" si="327"/>
        <v/>
      </c>
      <c r="R4704" s="867" t="str">
        <f t="shared" ca="1" si="328"/>
        <v/>
      </c>
      <c r="S4704" s="867" t="str">
        <f>IFERROR(IF(VLOOKUP("*"&amp;TRIM($F4704)&amp;"*",dump!$A:$D,4,FALSE)="","空文字",VLOOKUP("*"&amp;TRIM($F4704)&amp;"*",dump!$A:$D,4,FALSE)),"NA")</f>
        <v>NA</v>
      </c>
      <c r="T4704" s="867" t="str">
        <f t="shared" ca="1" si="329"/>
        <v>●</v>
      </c>
      <c r="U4704" s="867"/>
      <c r="V4704" s="867"/>
      <c r="W4704" s="867"/>
      <c r="X4704" s="867"/>
      <c r="Y4704" s="867" t="str">
        <f t="shared" si="330"/>
        <v/>
      </c>
      <c r="Z4704" s="867"/>
    </row>
    <row r="4705" spans="1:26" s="325" customFormat="1" ht="15" customHeight="1" outlineLevel="1">
      <c r="A4705" s="321"/>
      <c r="B4705" s="320"/>
      <c r="C4705" s="439"/>
      <c r="D4705" s="328"/>
      <c r="E4705" s="382"/>
      <c r="F4705" s="316" t="s">
        <v>14485</v>
      </c>
      <c r="G4705" s="382"/>
      <c r="H4705" s="382"/>
      <c r="I4705" s="534"/>
      <c r="J4705" s="422"/>
      <c r="K4705" s="865" t="str">
        <f t="shared" si="326"/>
        <v/>
      </c>
      <c r="L4705" s="557" t="s">
        <v>3656</v>
      </c>
      <c r="M4705" s="558" t="s">
        <v>3655</v>
      </c>
      <c r="N4705" s="597" t="s">
        <v>18428</v>
      </c>
      <c r="O4705" s="558"/>
      <c r="P4705" s="598"/>
      <c r="Q4705" s="867" t="str">
        <f t="shared" ca="1" si="327"/>
        <v/>
      </c>
      <c r="R4705" s="867" t="str">
        <f t="shared" ca="1" si="328"/>
        <v/>
      </c>
      <c r="S4705" s="867" t="str">
        <f>IFERROR(IF(VLOOKUP("*"&amp;TRIM($F4705)&amp;"*",dump!$A:$D,4,FALSE)="","空文字",VLOOKUP("*"&amp;TRIM($F4705)&amp;"*",dump!$A:$D,4,FALSE)),"NA")</f>
        <v>NA</v>
      </c>
      <c r="T4705" s="867" t="str">
        <f t="shared" ca="1" si="329"/>
        <v>●</v>
      </c>
      <c r="U4705" s="867"/>
      <c r="V4705" s="867"/>
      <c r="W4705" s="867"/>
      <c r="X4705" s="867"/>
      <c r="Y4705" s="867" t="str">
        <f t="shared" si="330"/>
        <v/>
      </c>
      <c r="Z4705" s="867"/>
    </row>
    <row r="4706" spans="1:26" s="325" customFormat="1" ht="15" customHeight="1" outlineLevel="1">
      <c r="A4706" s="321"/>
      <c r="B4706" s="320"/>
      <c r="C4706" s="439"/>
      <c r="D4706" s="328"/>
      <c r="E4706" s="382"/>
      <c r="F4706" s="316" t="s">
        <v>14486</v>
      </c>
      <c r="G4706" s="382"/>
      <c r="H4706" s="382"/>
      <c r="I4706" s="534"/>
      <c r="J4706" s="422"/>
      <c r="K4706" s="865" t="str">
        <f t="shared" si="326"/>
        <v/>
      </c>
      <c r="L4706" s="557" t="s">
        <v>3656</v>
      </c>
      <c r="M4706" s="558" t="s">
        <v>3655</v>
      </c>
      <c r="N4706" s="597" t="s">
        <v>18429</v>
      </c>
      <c r="O4706" s="558"/>
      <c r="P4706" s="598"/>
      <c r="Q4706" s="867" t="str">
        <f t="shared" ca="1" si="327"/>
        <v/>
      </c>
      <c r="R4706" s="867" t="str">
        <f t="shared" ca="1" si="328"/>
        <v/>
      </c>
      <c r="S4706" s="867" t="str">
        <f>IFERROR(IF(VLOOKUP("*"&amp;TRIM($F4706)&amp;"*",dump!$A:$D,4,FALSE)="","空文字",VLOOKUP("*"&amp;TRIM($F4706)&amp;"*",dump!$A:$D,4,FALSE)),"NA")</f>
        <v>NA</v>
      </c>
      <c r="T4706" s="867" t="str">
        <f t="shared" ca="1" si="329"/>
        <v>●</v>
      </c>
      <c r="U4706" s="867"/>
      <c r="V4706" s="867"/>
      <c r="W4706" s="867"/>
      <c r="X4706" s="867"/>
      <c r="Y4706" s="867" t="str">
        <f t="shared" si="330"/>
        <v/>
      </c>
      <c r="Z4706" s="867"/>
    </row>
    <row r="4707" spans="1:26" s="187" customFormat="1" ht="15" customHeight="1" outlineLevel="1">
      <c r="A4707" s="315"/>
      <c r="B4707" s="320"/>
      <c r="C4707" s="439"/>
      <c r="D4707" s="328"/>
      <c r="E4707" s="382"/>
      <c r="F4707" s="524" t="s">
        <v>15758</v>
      </c>
      <c r="G4707" s="382"/>
      <c r="H4707" s="382"/>
      <c r="I4707" s="534"/>
      <c r="J4707" s="422"/>
      <c r="K4707" s="865" t="str">
        <f t="shared" si="326"/>
        <v/>
      </c>
      <c r="L4707" s="544" t="s">
        <v>19184</v>
      </c>
      <c r="M4707" s="595" t="s">
        <v>19185</v>
      </c>
      <c r="N4707" s="559"/>
      <c r="O4707" s="595"/>
      <c r="P4707" s="596"/>
      <c r="Q4707" s="867" t="str">
        <f t="shared" ca="1" si="327"/>
        <v/>
      </c>
      <c r="R4707" s="867" t="str">
        <f t="shared" ca="1" si="328"/>
        <v/>
      </c>
      <c r="S4707" s="867" t="str">
        <f>IFERROR(IF(VLOOKUP("*"&amp;TRIM($F4707)&amp;"*",dump!$A:$D,4,FALSE)="","空文字",VLOOKUP("*"&amp;TRIM($F4707)&amp;"*",dump!$A:$D,4,FALSE)),"NA")</f>
        <v>NA</v>
      </c>
      <c r="T4707" s="867" t="str">
        <f t="shared" ca="1" si="329"/>
        <v>●</v>
      </c>
      <c r="U4707" s="867"/>
      <c r="V4707" s="867"/>
      <c r="W4707" s="867"/>
      <c r="X4707" s="867"/>
      <c r="Y4707" s="867" t="str">
        <f t="shared" si="330"/>
        <v/>
      </c>
      <c r="Z4707" s="867"/>
    </row>
    <row r="4708" spans="1:26" s="187" customFormat="1" ht="15" customHeight="1" outlineLevel="1">
      <c r="A4708" s="315"/>
      <c r="B4708" s="320"/>
      <c r="C4708" s="439"/>
      <c r="D4708" s="328"/>
      <c r="E4708" s="382"/>
      <c r="F4708" s="524" t="s">
        <v>16378</v>
      </c>
      <c r="G4708" s="382"/>
      <c r="H4708" s="382"/>
      <c r="I4708" s="534"/>
      <c r="J4708" s="342"/>
      <c r="K4708" s="864" t="str">
        <f t="shared" si="326"/>
        <v/>
      </c>
      <c r="L4708" s="544" t="s">
        <v>19184</v>
      </c>
      <c r="M4708" s="595" t="s">
        <v>19185</v>
      </c>
      <c r="N4708" s="559"/>
      <c r="O4708" s="595"/>
      <c r="P4708" s="596"/>
      <c r="Q4708" s="867" t="str">
        <f t="shared" ca="1" si="327"/>
        <v/>
      </c>
      <c r="R4708" s="867" t="str">
        <f t="shared" ca="1" si="328"/>
        <v/>
      </c>
      <c r="S4708" s="867" t="str">
        <f>IFERROR(IF(VLOOKUP("*"&amp;TRIM($F4708)&amp;"*",dump!$A:$D,4,FALSE)="","空文字",VLOOKUP("*"&amp;TRIM($F4708)&amp;"*",dump!$A:$D,4,FALSE)),"NA")</f>
        <v>NA</v>
      </c>
      <c r="T4708" s="867" t="str">
        <f t="shared" ca="1" si="329"/>
        <v>●</v>
      </c>
      <c r="U4708" s="867"/>
      <c r="V4708" s="867"/>
      <c r="W4708" s="867"/>
      <c r="X4708" s="867"/>
      <c r="Y4708" s="867" t="str">
        <f t="shared" si="330"/>
        <v/>
      </c>
      <c r="Z4708" s="867"/>
    </row>
    <row r="4709" spans="1:26" s="187" customFormat="1" ht="15" customHeight="1" outlineLevel="1">
      <c r="A4709" s="315"/>
      <c r="B4709" s="320"/>
      <c r="C4709" s="439"/>
      <c r="D4709" s="328"/>
      <c r="E4709" s="382"/>
      <c r="F4709" s="524" t="s">
        <v>16379</v>
      </c>
      <c r="G4709" s="382"/>
      <c r="H4709" s="382"/>
      <c r="I4709" s="534"/>
      <c r="J4709" s="342"/>
      <c r="K4709" s="864" t="str">
        <f t="shared" si="326"/>
        <v/>
      </c>
      <c r="L4709" s="544" t="s">
        <v>19184</v>
      </c>
      <c r="M4709" s="595" t="s">
        <v>19185</v>
      </c>
      <c r="N4709" s="559"/>
      <c r="O4709" s="595"/>
      <c r="P4709" s="596"/>
      <c r="Q4709" s="867" t="str">
        <f t="shared" ca="1" si="327"/>
        <v/>
      </c>
      <c r="R4709" s="867" t="str">
        <f t="shared" ca="1" si="328"/>
        <v/>
      </c>
      <c r="S4709" s="867" t="str">
        <f>IFERROR(IF(VLOOKUP("*"&amp;TRIM($F4709)&amp;"*",dump!$A:$D,4,FALSE)="","空文字",VLOOKUP("*"&amp;TRIM($F4709)&amp;"*",dump!$A:$D,4,FALSE)),"NA")</f>
        <v>NA</v>
      </c>
      <c r="T4709" s="867" t="str">
        <f t="shared" ca="1" si="329"/>
        <v>●</v>
      </c>
      <c r="U4709" s="867"/>
      <c r="V4709" s="867"/>
      <c r="W4709" s="867"/>
      <c r="X4709" s="867"/>
      <c r="Y4709" s="867" t="str">
        <f t="shared" si="330"/>
        <v/>
      </c>
      <c r="Z4709" s="867"/>
    </row>
    <row r="4710" spans="1:26" s="187" customFormat="1" ht="15" customHeight="1" outlineLevel="1">
      <c r="A4710" s="315"/>
      <c r="B4710" s="320"/>
      <c r="C4710" s="439"/>
      <c r="D4710" s="328"/>
      <c r="E4710" s="382"/>
      <c r="F4710" s="524" t="s">
        <v>16380</v>
      </c>
      <c r="G4710" s="382"/>
      <c r="H4710" s="382"/>
      <c r="I4710" s="534"/>
      <c r="J4710" s="342"/>
      <c r="K4710" s="864" t="str">
        <f t="shared" si="326"/>
        <v/>
      </c>
      <c r="L4710" s="544" t="s">
        <v>19184</v>
      </c>
      <c r="M4710" s="595" t="s">
        <v>19185</v>
      </c>
      <c r="N4710" s="559"/>
      <c r="O4710" s="595"/>
      <c r="P4710" s="596"/>
      <c r="Q4710" s="867" t="str">
        <f t="shared" ca="1" si="327"/>
        <v/>
      </c>
      <c r="R4710" s="867" t="str">
        <f t="shared" ca="1" si="328"/>
        <v/>
      </c>
      <c r="S4710" s="867" t="str">
        <f>IFERROR(IF(VLOOKUP("*"&amp;TRIM($F4710)&amp;"*",dump!$A:$D,4,FALSE)="","空文字",VLOOKUP("*"&amp;TRIM($F4710)&amp;"*",dump!$A:$D,4,FALSE)),"NA")</f>
        <v>NA</v>
      </c>
      <c r="T4710" s="867" t="str">
        <f t="shared" ca="1" si="329"/>
        <v>●</v>
      </c>
      <c r="U4710" s="867"/>
      <c r="V4710" s="867"/>
      <c r="W4710" s="867"/>
      <c r="X4710" s="867"/>
      <c r="Y4710" s="867" t="str">
        <f t="shared" si="330"/>
        <v/>
      </c>
      <c r="Z4710" s="867"/>
    </row>
    <row r="4711" spans="1:26" s="325" customFormat="1" ht="60" customHeight="1" outlineLevel="1">
      <c r="A4711" s="321"/>
      <c r="B4711" s="320"/>
      <c r="C4711" s="439"/>
      <c r="D4711" s="328"/>
      <c r="E4711" s="530" t="s">
        <v>15459</v>
      </c>
      <c r="F4711" s="316" t="s">
        <v>15460</v>
      </c>
      <c r="G4711" s="530" t="s">
        <v>15461</v>
      </c>
      <c r="H4711" s="530" t="s">
        <v>3658</v>
      </c>
      <c r="I4711" s="526" t="s">
        <v>3666</v>
      </c>
      <c r="J4711" s="424" t="s">
        <v>5684</v>
      </c>
      <c r="K4711" s="865" t="str">
        <f t="shared" si="326"/>
        <v/>
      </c>
      <c r="L4711" s="557" t="s">
        <v>3656</v>
      </c>
      <c r="M4711" s="558" t="s">
        <v>3655</v>
      </c>
      <c r="N4711" s="661" t="s">
        <v>20035</v>
      </c>
      <c r="O4711" s="558"/>
      <c r="P4711" s="598"/>
      <c r="Q4711" s="867" t="str">
        <f t="shared" ca="1" si="327"/>
        <v/>
      </c>
      <c r="R4711" s="867" t="str">
        <f t="shared" ca="1" si="328"/>
        <v/>
      </c>
      <c r="S4711" s="867" t="str">
        <f>IFERROR(IF(VLOOKUP("*"&amp;TRIM($F4711)&amp;"*",dump!$A:$D,4,FALSE)="","空文字",VLOOKUP("*"&amp;TRIM($F4711)&amp;"*",dump!$A:$D,4,FALSE)),"NA")</f>
        <v>NA</v>
      </c>
      <c r="T4711" s="867" t="str">
        <f t="shared" ca="1" si="329"/>
        <v>●</v>
      </c>
      <c r="U4711" s="867"/>
      <c r="V4711" s="867"/>
      <c r="W4711" s="867"/>
      <c r="X4711" s="867"/>
      <c r="Y4711" s="867" t="str">
        <f t="shared" si="330"/>
        <v/>
      </c>
      <c r="Z4711" s="867"/>
    </row>
    <row r="4712" spans="1:26" s="325" customFormat="1" ht="15" customHeight="1" outlineLevel="1">
      <c r="A4712" s="321"/>
      <c r="B4712" s="320"/>
      <c r="C4712" s="439"/>
      <c r="D4712" s="328"/>
      <c r="E4712" s="382"/>
      <c r="F4712" s="316" t="s">
        <v>15462</v>
      </c>
      <c r="G4712" s="382"/>
      <c r="H4712" s="382"/>
      <c r="I4712" s="534"/>
      <c r="J4712" s="422"/>
      <c r="K4712" s="865" t="str">
        <f t="shared" si="326"/>
        <v/>
      </c>
      <c r="L4712" s="557" t="s">
        <v>3656</v>
      </c>
      <c r="M4712" s="558" t="s">
        <v>3655</v>
      </c>
      <c r="N4712" s="661" t="s">
        <v>18430</v>
      </c>
      <c r="O4712" s="558"/>
      <c r="P4712" s="598"/>
      <c r="Q4712" s="867" t="str">
        <f t="shared" ca="1" si="327"/>
        <v/>
      </c>
      <c r="R4712" s="867" t="str">
        <f t="shared" ca="1" si="328"/>
        <v/>
      </c>
      <c r="S4712" s="867" t="str">
        <f>IFERROR(IF(VLOOKUP("*"&amp;TRIM($F4712)&amp;"*",dump!$A:$D,4,FALSE)="","空文字",VLOOKUP("*"&amp;TRIM($F4712)&amp;"*",dump!$A:$D,4,FALSE)),"NA")</f>
        <v>NA</v>
      </c>
      <c r="T4712" s="867" t="str">
        <f t="shared" ca="1" si="329"/>
        <v>●</v>
      </c>
      <c r="U4712" s="867"/>
      <c r="V4712" s="867"/>
      <c r="W4712" s="867"/>
      <c r="X4712" s="867"/>
      <c r="Y4712" s="867" t="str">
        <f t="shared" si="330"/>
        <v/>
      </c>
      <c r="Z4712" s="867"/>
    </row>
    <row r="4713" spans="1:26" s="325" customFormat="1" ht="15" customHeight="1" outlineLevel="1">
      <c r="A4713" s="321"/>
      <c r="B4713" s="320"/>
      <c r="C4713" s="439"/>
      <c r="D4713" s="328"/>
      <c r="E4713" s="382"/>
      <c r="F4713" s="316" t="s">
        <v>15463</v>
      </c>
      <c r="G4713" s="382"/>
      <c r="H4713" s="382"/>
      <c r="I4713" s="534"/>
      <c r="J4713" s="422"/>
      <c r="K4713" s="865" t="str">
        <f t="shared" si="326"/>
        <v/>
      </c>
      <c r="L4713" s="557" t="s">
        <v>3656</v>
      </c>
      <c r="M4713" s="558" t="s">
        <v>3655</v>
      </c>
      <c r="N4713" s="661" t="s">
        <v>18431</v>
      </c>
      <c r="O4713" s="558"/>
      <c r="P4713" s="598"/>
      <c r="Q4713" s="867" t="str">
        <f t="shared" ca="1" si="327"/>
        <v/>
      </c>
      <c r="R4713" s="867" t="str">
        <f t="shared" ca="1" si="328"/>
        <v/>
      </c>
      <c r="S4713" s="867" t="str">
        <f>IFERROR(IF(VLOOKUP("*"&amp;TRIM($F4713)&amp;"*",dump!$A:$D,4,FALSE)="","空文字",VLOOKUP("*"&amp;TRIM($F4713)&amp;"*",dump!$A:$D,4,FALSE)),"NA")</f>
        <v>NA</v>
      </c>
      <c r="T4713" s="867" t="str">
        <f t="shared" ca="1" si="329"/>
        <v>●</v>
      </c>
      <c r="U4713" s="867"/>
      <c r="V4713" s="867"/>
      <c r="W4713" s="867"/>
      <c r="X4713" s="867"/>
      <c r="Y4713" s="867" t="str">
        <f t="shared" si="330"/>
        <v/>
      </c>
      <c r="Z4713" s="867"/>
    </row>
    <row r="4714" spans="1:26" s="325" customFormat="1" ht="15" customHeight="1" outlineLevel="1">
      <c r="A4714" s="321"/>
      <c r="B4714" s="320"/>
      <c r="C4714" s="439"/>
      <c r="D4714" s="328"/>
      <c r="E4714" s="382"/>
      <c r="F4714" s="316" t="s">
        <v>15464</v>
      </c>
      <c r="G4714" s="382"/>
      <c r="H4714" s="382"/>
      <c r="I4714" s="534"/>
      <c r="J4714" s="422"/>
      <c r="K4714" s="865" t="str">
        <f t="shared" si="326"/>
        <v/>
      </c>
      <c r="L4714" s="557" t="s">
        <v>3656</v>
      </c>
      <c r="M4714" s="558" t="s">
        <v>3655</v>
      </c>
      <c r="N4714" s="661" t="s">
        <v>18432</v>
      </c>
      <c r="O4714" s="558"/>
      <c r="P4714" s="598"/>
      <c r="Q4714" s="867" t="str">
        <f t="shared" ca="1" si="327"/>
        <v/>
      </c>
      <c r="R4714" s="867" t="str">
        <f t="shared" ca="1" si="328"/>
        <v/>
      </c>
      <c r="S4714" s="867" t="str">
        <f>IFERROR(IF(VLOOKUP("*"&amp;TRIM($F4714)&amp;"*",dump!$A:$D,4,FALSE)="","空文字",VLOOKUP("*"&amp;TRIM($F4714)&amp;"*",dump!$A:$D,4,FALSE)),"NA")</f>
        <v>NA</v>
      </c>
      <c r="T4714" s="867" t="str">
        <f t="shared" ca="1" si="329"/>
        <v>●</v>
      </c>
      <c r="U4714" s="867"/>
      <c r="V4714" s="867"/>
      <c r="W4714" s="867"/>
      <c r="X4714" s="867"/>
      <c r="Y4714" s="867" t="str">
        <f t="shared" si="330"/>
        <v/>
      </c>
      <c r="Z4714" s="867"/>
    </row>
    <row r="4715" spans="1:26" s="325" customFormat="1" ht="15" customHeight="1" outlineLevel="1">
      <c r="A4715" s="321"/>
      <c r="B4715" s="320"/>
      <c r="C4715" s="439"/>
      <c r="D4715" s="328"/>
      <c r="E4715" s="382"/>
      <c r="F4715" s="316" t="s">
        <v>15465</v>
      </c>
      <c r="G4715" s="382"/>
      <c r="H4715" s="382"/>
      <c r="I4715" s="534"/>
      <c r="J4715" s="422"/>
      <c r="K4715" s="865" t="str">
        <f t="shared" si="326"/>
        <v/>
      </c>
      <c r="L4715" s="557" t="s">
        <v>3656</v>
      </c>
      <c r="M4715" s="558" t="s">
        <v>3655</v>
      </c>
      <c r="N4715" s="661" t="s">
        <v>18433</v>
      </c>
      <c r="O4715" s="558"/>
      <c r="P4715" s="598"/>
      <c r="Q4715" s="867" t="str">
        <f t="shared" ca="1" si="327"/>
        <v/>
      </c>
      <c r="R4715" s="867" t="str">
        <f t="shared" ca="1" si="328"/>
        <v/>
      </c>
      <c r="S4715" s="867" t="str">
        <f>IFERROR(IF(VLOOKUP("*"&amp;TRIM($F4715)&amp;"*",dump!$A:$D,4,FALSE)="","空文字",VLOOKUP("*"&amp;TRIM($F4715)&amp;"*",dump!$A:$D,4,FALSE)),"NA")</f>
        <v>NA</v>
      </c>
      <c r="T4715" s="867" t="str">
        <f t="shared" ca="1" si="329"/>
        <v>●</v>
      </c>
      <c r="U4715" s="867"/>
      <c r="V4715" s="867"/>
      <c r="W4715" s="867"/>
      <c r="X4715" s="867"/>
      <c r="Y4715" s="867" t="str">
        <f t="shared" si="330"/>
        <v/>
      </c>
      <c r="Z4715" s="867"/>
    </row>
    <row r="4716" spans="1:26" s="187" customFormat="1" ht="15" customHeight="1" outlineLevel="1">
      <c r="A4716" s="315"/>
      <c r="B4716" s="320"/>
      <c r="C4716" s="439"/>
      <c r="D4716" s="328"/>
      <c r="E4716" s="382"/>
      <c r="F4716" s="524" t="s">
        <v>15759</v>
      </c>
      <c r="G4716" s="382"/>
      <c r="H4716" s="382"/>
      <c r="I4716" s="534"/>
      <c r="J4716" s="422"/>
      <c r="K4716" s="865" t="str">
        <f t="shared" si="326"/>
        <v/>
      </c>
      <c r="L4716" s="544" t="s">
        <v>19184</v>
      </c>
      <c r="M4716" s="595" t="s">
        <v>19185</v>
      </c>
      <c r="N4716" s="559"/>
      <c r="O4716" s="595"/>
      <c r="P4716" s="596"/>
      <c r="Q4716" s="867" t="str">
        <f t="shared" ca="1" si="327"/>
        <v/>
      </c>
      <c r="R4716" s="867" t="str">
        <f t="shared" ca="1" si="328"/>
        <v/>
      </c>
      <c r="S4716" s="867" t="str">
        <f>IFERROR(IF(VLOOKUP("*"&amp;TRIM($F4716)&amp;"*",dump!$A:$D,4,FALSE)="","空文字",VLOOKUP("*"&amp;TRIM($F4716)&amp;"*",dump!$A:$D,4,FALSE)),"NA")</f>
        <v>NA</v>
      </c>
      <c r="T4716" s="867" t="str">
        <f t="shared" ca="1" si="329"/>
        <v>●</v>
      </c>
      <c r="U4716" s="867"/>
      <c r="V4716" s="867"/>
      <c r="W4716" s="867"/>
      <c r="X4716" s="867"/>
      <c r="Y4716" s="867" t="str">
        <f t="shared" si="330"/>
        <v/>
      </c>
      <c r="Z4716" s="867"/>
    </row>
    <row r="4717" spans="1:26" s="187" customFormat="1" ht="15" customHeight="1" outlineLevel="1">
      <c r="A4717" s="315"/>
      <c r="B4717" s="320"/>
      <c r="C4717" s="439"/>
      <c r="D4717" s="328"/>
      <c r="E4717" s="382"/>
      <c r="F4717" s="524" t="s">
        <v>16381</v>
      </c>
      <c r="G4717" s="382"/>
      <c r="H4717" s="382"/>
      <c r="I4717" s="534"/>
      <c r="J4717" s="342"/>
      <c r="K4717" s="864" t="str">
        <f t="shared" si="326"/>
        <v/>
      </c>
      <c r="L4717" s="544" t="s">
        <v>19184</v>
      </c>
      <c r="M4717" s="595" t="s">
        <v>19185</v>
      </c>
      <c r="N4717" s="559"/>
      <c r="O4717" s="595"/>
      <c r="P4717" s="596"/>
      <c r="Q4717" s="867" t="str">
        <f t="shared" ca="1" si="327"/>
        <v/>
      </c>
      <c r="R4717" s="867" t="str">
        <f t="shared" ca="1" si="328"/>
        <v/>
      </c>
      <c r="S4717" s="867" t="str">
        <f>IFERROR(IF(VLOOKUP("*"&amp;TRIM($F4717)&amp;"*",dump!$A:$D,4,FALSE)="","空文字",VLOOKUP("*"&amp;TRIM($F4717)&amp;"*",dump!$A:$D,4,FALSE)),"NA")</f>
        <v>NA</v>
      </c>
      <c r="T4717" s="867" t="str">
        <f t="shared" ca="1" si="329"/>
        <v>●</v>
      </c>
      <c r="U4717" s="867"/>
      <c r="V4717" s="867"/>
      <c r="W4717" s="867"/>
      <c r="X4717" s="867"/>
      <c r="Y4717" s="867" t="str">
        <f t="shared" si="330"/>
        <v/>
      </c>
      <c r="Z4717" s="867"/>
    </row>
    <row r="4718" spans="1:26" s="187" customFormat="1" ht="15" customHeight="1" outlineLevel="1">
      <c r="A4718" s="315"/>
      <c r="B4718" s="320"/>
      <c r="C4718" s="439"/>
      <c r="D4718" s="328"/>
      <c r="E4718" s="382"/>
      <c r="F4718" s="524" t="s">
        <v>16382</v>
      </c>
      <c r="G4718" s="382"/>
      <c r="H4718" s="382"/>
      <c r="I4718" s="534"/>
      <c r="J4718" s="342"/>
      <c r="K4718" s="864" t="str">
        <f t="shared" si="326"/>
        <v/>
      </c>
      <c r="L4718" s="544" t="s">
        <v>19184</v>
      </c>
      <c r="M4718" s="595" t="s">
        <v>19185</v>
      </c>
      <c r="N4718" s="559"/>
      <c r="O4718" s="595"/>
      <c r="P4718" s="596"/>
      <c r="Q4718" s="867" t="str">
        <f t="shared" ca="1" si="327"/>
        <v/>
      </c>
      <c r="R4718" s="867" t="str">
        <f t="shared" ca="1" si="328"/>
        <v/>
      </c>
      <c r="S4718" s="867" t="str">
        <f>IFERROR(IF(VLOOKUP("*"&amp;TRIM($F4718)&amp;"*",dump!$A:$D,4,FALSE)="","空文字",VLOOKUP("*"&amp;TRIM($F4718)&amp;"*",dump!$A:$D,4,FALSE)),"NA")</f>
        <v>NA</v>
      </c>
      <c r="T4718" s="867" t="str">
        <f t="shared" ca="1" si="329"/>
        <v>●</v>
      </c>
      <c r="U4718" s="867"/>
      <c r="V4718" s="867"/>
      <c r="W4718" s="867"/>
      <c r="X4718" s="867"/>
      <c r="Y4718" s="867" t="str">
        <f t="shared" si="330"/>
        <v/>
      </c>
      <c r="Z4718" s="867"/>
    </row>
    <row r="4719" spans="1:26" s="187" customFormat="1" ht="15" customHeight="1" outlineLevel="1">
      <c r="A4719" s="315"/>
      <c r="B4719" s="320"/>
      <c r="C4719" s="439"/>
      <c r="D4719" s="328"/>
      <c r="E4719" s="382"/>
      <c r="F4719" s="524" t="s">
        <v>16383</v>
      </c>
      <c r="G4719" s="382"/>
      <c r="H4719" s="382"/>
      <c r="I4719" s="534"/>
      <c r="J4719" s="342"/>
      <c r="K4719" s="864" t="str">
        <f t="shared" si="326"/>
        <v/>
      </c>
      <c r="L4719" s="544" t="s">
        <v>19184</v>
      </c>
      <c r="M4719" s="595" t="s">
        <v>19185</v>
      </c>
      <c r="N4719" s="559"/>
      <c r="O4719" s="595"/>
      <c r="P4719" s="596"/>
      <c r="Q4719" s="867" t="str">
        <f t="shared" ca="1" si="327"/>
        <v/>
      </c>
      <c r="R4719" s="867" t="str">
        <f t="shared" ca="1" si="328"/>
        <v/>
      </c>
      <c r="S4719" s="867" t="str">
        <f>IFERROR(IF(VLOOKUP("*"&amp;TRIM($F4719)&amp;"*",dump!$A:$D,4,FALSE)="","空文字",VLOOKUP("*"&amp;TRIM($F4719)&amp;"*",dump!$A:$D,4,FALSE)),"NA")</f>
        <v>NA</v>
      </c>
      <c r="T4719" s="867" t="str">
        <f t="shared" ca="1" si="329"/>
        <v>●</v>
      </c>
      <c r="U4719" s="867"/>
      <c r="V4719" s="867"/>
      <c r="W4719" s="867"/>
      <c r="X4719" s="867"/>
      <c r="Y4719" s="867" t="str">
        <f t="shared" si="330"/>
        <v/>
      </c>
      <c r="Z4719" s="867"/>
    </row>
    <row r="4720" spans="1:26" s="325" customFormat="1" ht="60" customHeight="1" outlineLevel="1">
      <c r="A4720" s="321"/>
      <c r="B4720" s="320"/>
      <c r="C4720" s="439"/>
      <c r="D4720" s="328"/>
      <c r="E4720" s="530" t="s">
        <v>15466</v>
      </c>
      <c r="F4720" s="316" t="s">
        <v>15467</v>
      </c>
      <c r="G4720" s="530" t="s">
        <v>15468</v>
      </c>
      <c r="H4720" s="530" t="s">
        <v>3658</v>
      </c>
      <c r="I4720" s="526" t="s">
        <v>3666</v>
      </c>
      <c r="J4720" s="424" t="s">
        <v>5684</v>
      </c>
      <c r="K4720" s="865" t="str">
        <f t="shared" si="326"/>
        <v/>
      </c>
      <c r="L4720" s="557" t="s">
        <v>3656</v>
      </c>
      <c r="M4720" s="558" t="s">
        <v>3655</v>
      </c>
      <c r="N4720" s="661" t="s">
        <v>20036</v>
      </c>
      <c r="O4720" s="558"/>
      <c r="P4720" s="598"/>
      <c r="Q4720" s="867" t="str">
        <f t="shared" ca="1" si="327"/>
        <v/>
      </c>
      <c r="R4720" s="867" t="str">
        <f t="shared" ca="1" si="328"/>
        <v/>
      </c>
      <c r="S4720" s="867" t="str">
        <f>IFERROR(IF(VLOOKUP("*"&amp;TRIM($F4720)&amp;"*",dump!$A:$D,4,FALSE)="","空文字",VLOOKUP("*"&amp;TRIM($F4720)&amp;"*",dump!$A:$D,4,FALSE)),"NA")</f>
        <v>NA</v>
      </c>
      <c r="T4720" s="867" t="str">
        <f t="shared" ca="1" si="329"/>
        <v>●</v>
      </c>
      <c r="U4720" s="867"/>
      <c r="V4720" s="867"/>
      <c r="W4720" s="867"/>
      <c r="X4720" s="867"/>
      <c r="Y4720" s="867" t="str">
        <f t="shared" si="330"/>
        <v/>
      </c>
      <c r="Z4720" s="867"/>
    </row>
    <row r="4721" spans="1:26" s="325" customFormat="1" ht="15" customHeight="1" outlineLevel="1">
      <c r="A4721" s="321"/>
      <c r="B4721" s="320"/>
      <c r="C4721" s="439"/>
      <c r="D4721" s="328"/>
      <c r="E4721" s="382"/>
      <c r="F4721" s="316" t="s">
        <v>15469</v>
      </c>
      <c r="G4721" s="382"/>
      <c r="H4721" s="382"/>
      <c r="I4721" s="534"/>
      <c r="J4721" s="422"/>
      <c r="K4721" s="865" t="str">
        <f t="shared" si="326"/>
        <v/>
      </c>
      <c r="L4721" s="557" t="s">
        <v>3656</v>
      </c>
      <c r="M4721" s="558" t="s">
        <v>3655</v>
      </c>
      <c r="N4721" s="661" t="s">
        <v>18434</v>
      </c>
      <c r="O4721" s="558"/>
      <c r="P4721" s="598"/>
      <c r="Q4721" s="867" t="str">
        <f t="shared" ca="1" si="327"/>
        <v/>
      </c>
      <c r="R4721" s="867" t="str">
        <f t="shared" ca="1" si="328"/>
        <v/>
      </c>
      <c r="S4721" s="867" t="str">
        <f>IFERROR(IF(VLOOKUP("*"&amp;TRIM($F4721)&amp;"*",dump!$A:$D,4,FALSE)="","空文字",VLOOKUP("*"&amp;TRIM($F4721)&amp;"*",dump!$A:$D,4,FALSE)),"NA")</f>
        <v>NA</v>
      </c>
      <c r="T4721" s="867" t="str">
        <f t="shared" ca="1" si="329"/>
        <v>●</v>
      </c>
      <c r="U4721" s="867"/>
      <c r="V4721" s="867"/>
      <c r="W4721" s="867"/>
      <c r="X4721" s="867"/>
      <c r="Y4721" s="867" t="str">
        <f t="shared" si="330"/>
        <v/>
      </c>
      <c r="Z4721" s="867"/>
    </row>
    <row r="4722" spans="1:26" s="325" customFormat="1" ht="15" customHeight="1" outlineLevel="1">
      <c r="A4722" s="321"/>
      <c r="B4722" s="320"/>
      <c r="C4722" s="439"/>
      <c r="D4722" s="328"/>
      <c r="E4722" s="382"/>
      <c r="F4722" s="316" t="s">
        <v>15470</v>
      </c>
      <c r="G4722" s="382"/>
      <c r="H4722" s="382"/>
      <c r="I4722" s="534"/>
      <c r="J4722" s="422"/>
      <c r="K4722" s="865" t="str">
        <f t="shared" si="326"/>
        <v/>
      </c>
      <c r="L4722" s="557" t="s">
        <v>3656</v>
      </c>
      <c r="M4722" s="558" t="s">
        <v>3655</v>
      </c>
      <c r="N4722" s="661" t="s">
        <v>18435</v>
      </c>
      <c r="O4722" s="558"/>
      <c r="P4722" s="598"/>
      <c r="Q4722" s="867" t="str">
        <f t="shared" ca="1" si="327"/>
        <v/>
      </c>
      <c r="R4722" s="867" t="str">
        <f t="shared" ca="1" si="328"/>
        <v/>
      </c>
      <c r="S4722" s="867" t="str">
        <f>IFERROR(IF(VLOOKUP("*"&amp;TRIM($F4722)&amp;"*",dump!$A:$D,4,FALSE)="","空文字",VLOOKUP("*"&amp;TRIM($F4722)&amp;"*",dump!$A:$D,4,FALSE)),"NA")</f>
        <v>NA</v>
      </c>
      <c r="T4722" s="867" t="str">
        <f t="shared" ca="1" si="329"/>
        <v>●</v>
      </c>
      <c r="U4722" s="867"/>
      <c r="V4722" s="867"/>
      <c r="W4722" s="867"/>
      <c r="X4722" s="867"/>
      <c r="Y4722" s="867" t="str">
        <f t="shared" si="330"/>
        <v/>
      </c>
      <c r="Z4722" s="867"/>
    </row>
    <row r="4723" spans="1:26" s="325" customFormat="1" ht="15" customHeight="1" outlineLevel="1">
      <c r="A4723" s="321"/>
      <c r="B4723" s="320"/>
      <c r="C4723" s="439"/>
      <c r="D4723" s="328"/>
      <c r="E4723" s="382"/>
      <c r="F4723" s="316" t="s">
        <v>15471</v>
      </c>
      <c r="G4723" s="382"/>
      <c r="H4723" s="382"/>
      <c r="I4723" s="534"/>
      <c r="J4723" s="422"/>
      <c r="K4723" s="865" t="str">
        <f t="shared" si="326"/>
        <v/>
      </c>
      <c r="L4723" s="557" t="s">
        <v>3656</v>
      </c>
      <c r="M4723" s="558" t="s">
        <v>3655</v>
      </c>
      <c r="N4723" s="661" t="s">
        <v>18436</v>
      </c>
      <c r="O4723" s="558"/>
      <c r="P4723" s="598"/>
      <c r="Q4723" s="867" t="str">
        <f t="shared" ca="1" si="327"/>
        <v/>
      </c>
      <c r="R4723" s="867" t="str">
        <f t="shared" ca="1" si="328"/>
        <v/>
      </c>
      <c r="S4723" s="867" t="str">
        <f>IFERROR(IF(VLOOKUP("*"&amp;TRIM($F4723)&amp;"*",dump!$A:$D,4,FALSE)="","空文字",VLOOKUP("*"&amp;TRIM($F4723)&amp;"*",dump!$A:$D,4,FALSE)),"NA")</f>
        <v>NA</v>
      </c>
      <c r="T4723" s="867" t="str">
        <f t="shared" ca="1" si="329"/>
        <v>●</v>
      </c>
      <c r="U4723" s="867"/>
      <c r="V4723" s="867"/>
      <c r="W4723" s="867"/>
      <c r="X4723" s="867"/>
      <c r="Y4723" s="867" t="str">
        <f t="shared" si="330"/>
        <v/>
      </c>
      <c r="Z4723" s="867"/>
    </row>
    <row r="4724" spans="1:26" s="325" customFormat="1" ht="15" customHeight="1" outlineLevel="1">
      <c r="A4724" s="321"/>
      <c r="B4724" s="320"/>
      <c r="C4724" s="439"/>
      <c r="D4724" s="328"/>
      <c r="E4724" s="382"/>
      <c r="F4724" s="316" t="s">
        <v>15472</v>
      </c>
      <c r="G4724" s="382"/>
      <c r="H4724" s="382"/>
      <c r="I4724" s="534"/>
      <c r="J4724" s="422"/>
      <c r="K4724" s="865" t="str">
        <f t="shared" si="326"/>
        <v/>
      </c>
      <c r="L4724" s="557" t="s">
        <v>3656</v>
      </c>
      <c r="M4724" s="558" t="s">
        <v>3655</v>
      </c>
      <c r="N4724" s="661" t="s">
        <v>3656</v>
      </c>
      <c r="O4724" s="558"/>
      <c r="P4724" s="598"/>
      <c r="Q4724" s="867" t="str">
        <f t="shared" ca="1" si="327"/>
        <v/>
      </c>
      <c r="R4724" s="867" t="str">
        <f t="shared" ca="1" si="328"/>
        <v/>
      </c>
      <c r="S4724" s="867" t="str">
        <f>IFERROR(IF(VLOOKUP("*"&amp;TRIM($F4724)&amp;"*",dump!$A:$D,4,FALSE)="","空文字",VLOOKUP("*"&amp;TRIM($F4724)&amp;"*",dump!$A:$D,4,FALSE)),"NA")</f>
        <v>NA</v>
      </c>
      <c r="T4724" s="867" t="str">
        <f t="shared" ca="1" si="329"/>
        <v>●</v>
      </c>
      <c r="U4724" s="867"/>
      <c r="V4724" s="867"/>
      <c r="W4724" s="867"/>
      <c r="X4724" s="867"/>
      <c r="Y4724" s="867" t="str">
        <f t="shared" si="330"/>
        <v/>
      </c>
      <c r="Z4724" s="867"/>
    </row>
    <row r="4725" spans="1:26" s="187" customFormat="1" ht="15" customHeight="1" outlineLevel="1">
      <c r="A4725" s="315"/>
      <c r="B4725" s="320"/>
      <c r="C4725" s="439"/>
      <c r="D4725" s="328"/>
      <c r="E4725" s="382"/>
      <c r="F4725" s="524" t="s">
        <v>15760</v>
      </c>
      <c r="G4725" s="382"/>
      <c r="H4725" s="382"/>
      <c r="I4725" s="534"/>
      <c r="J4725" s="422"/>
      <c r="K4725" s="865" t="str">
        <f t="shared" si="326"/>
        <v/>
      </c>
      <c r="L4725" s="544" t="s">
        <v>19184</v>
      </c>
      <c r="M4725" s="595" t="s">
        <v>19185</v>
      </c>
      <c r="N4725" s="559"/>
      <c r="O4725" s="595"/>
      <c r="P4725" s="596"/>
      <c r="Q4725" s="867" t="str">
        <f t="shared" ca="1" si="327"/>
        <v/>
      </c>
      <c r="R4725" s="867" t="str">
        <f t="shared" ca="1" si="328"/>
        <v/>
      </c>
      <c r="S4725" s="867" t="str">
        <f>IFERROR(IF(VLOOKUP("*"&amp;TRIM($F4725)&amp;"*",dump!$A:$D,4,FALSE)="","空文字",VLOOKUP("*"&amp;TRIM($F4725)&amp;"*",dump!$A:$D,4,FALSE)),"NA")</f>
        <v>NA</v>
      </c>
      <c r="T4725" s="867" t="str">
        <f t="shared" ca="1" si="329"/>
        <v>●</v>
      </c>
      <c r="U4725" s="867"/>
      <c r="V4725" s="867"/>
      <c r="W4725" s="867"/>
      <c r="X4725" s="867"/>
      <c r="Y4725" s="867" t="str">
        <f t="shared" si="330"/>
        <v/>
      </c>
      <c r="Z4725" s="867"/>
    </row>
    <row r="4726" spans="1:26" s="187" customFormat="1" ht="15" customHeight="1" outlineLevel="1">
      <c r="A4726" s="315"/>
      <c r="B4726" s="320"/>
      <c r="C4726" s="439"/>
      <c r="D4726" s="328"/>
      <c r="E4726" s="382"/>
      <c r="F4726" s="524" t="s">
        <v>16384</v>
      </c>
      <c r="G4726" s="382"/>
      <c r="H4726" s="382"/>
      <c r="I4726" s="534"/>
      <c r="J4726" s="342"/>
      <c r="K4726" s="864" t="str">
        <f t="shared" si="326"/>
        <v/>
      </c>
      <c r="L4726" s="544" t="s">
        <v>19184</v>
      </c>
      <c r="M4726" s="595" t="s">
        <v>19185</v>
      </c>
      <c r="N4726" s="559"/>
      <c r="O4726" s="595"/>
      <c r="P4726" s="596"/>
      <c r="Q4726" s="867" t="str">
        <f t="shared" ca="1" si="327"/>
        <v/>
      </c>
      <c r="R4726" s="867" t="str">
        <f t="shared" ca="1" si="328"/>
        <v/>
      </c>
      <c r="S4726" s="867" t="str">
        <f>IFERROR(IF(VLOOKUP("*"&amp;TRIM($F4726)&amp;"*",dump!$A:$D,4,FALSE)="","空文字",VLOOKUP("*"&amp;TRIM($F4726)&amp;"*",dump!$A:$D,4,FALSE)),"NA")</f>
        <v>NA</v>
      </c>
      <c r="T4726" s="867" t="str">
        <f t="shared" ca="1" si="329"/>
        <v>●</v>
      </c>
      <c r="U4726" s="867"/>
      <c r="V4726" s="867"/>
      <c r="W4726" s="867"/>
      <c r="X4726" s="867"/>
      <c r="Y4726" s="867" t="str">
        <f t="shared" si="330"/>
        <v/>
      </c>
      <c r="Z4726" s="867"/>
    </row>
    <row r="4727" spans="1:26" s="187" customFormat="1" ht="15" customHeight="1" outlineLevel="1">
      <c r="A4727" s="315"/>
      <c r="B4727" s="320"/>
      <c r="C4727" s="439"/>
      <c r="D4727" s="328"/>
      <c r="E4727" s="382"/>
      <c r="F4727" s="524" t="s">
        <v>16385</v>
      </c>
      <c r="G4727" s="382"/>
      <c r="H4727" s="382"/>
      <c r="I4727" s="534"/>
      <c r="J4727" s="342"/>
      <c r="K4727" s="864" t="str">
        <f t="shared" si="326"/>
        <v/>
      </c>
      <c r="L4727" s="544" t="s">
        <v>19184</v>
      </c>
      <c r="M4727" s="595" t="s">
        <v>19185</v>
      </c>
      <c r="N4727" s="559"/>
      <c r="O4727" s="595"/>
      <c r="P4727" s="596"/>
      <c r="Q4727" s="867" t="str">
        <f t="shared" ca="1" si="327"/>
        <v/>
      </c>
      <c r="R4727" s="867" t="str">
        <f t="shared" ca="1" si="328"/>
        <v/>
      </c>
      <c r="S4727" s="867" t="str">
        <f>IFERROR(IF(VLOOKUP("*"&amp;TRIM($F4727)&amp;"*",dump!$A:$D,4,FALSE)="","空文字",VLOOKUP("*"&amp;TRIM($F4727)&amp;"*",dump!$A:$D,4,FALSE)),"NA")</f>
        <v>NA</v>
      </c>
      <c r="T4727" s="867" t="str">
        <f t="shared" ca="1" si="329"/>
        <v>●</v>
      </c>
      <c r="U4727" s="867"/>
      <c r="V4727" s="867"/>
      <c r="W4727" s="867"/>
      <c r="X4727" s="867"/>
      <c r="Y4727" s="867" t="str">
        <f t="shared" si="330"/>
        <v/>
      </c>
      <c r="Z4727" s="867"/>
    </row>
    <row r="4728" spans="1:26" s="187" customFormat="1" ht="15" customHeight="1" outlineLevel="1">
      <c r="A4728" s="315"/>
      <c r="B4728" s="320"/>
      <c r="C4728" s="439"/>
      <c r="D4728" s="328"/>
      <c r="E4728" s="382"/>
      <c r="F4728" s="524" t="s">
        <v>16386</v>
      </c>
      <c r="G4728" s="382"/>
      <c r="H4728" s="382"/>
      <c r="I4728" s="534"/>
      <c r="J4728" s="342"/>
      <c r="K4728" s="864" t="str">
        <f t="shared" si="326"/>
        <v/>
      </c>
      <c r="L4728" s="544" t="s">
        <v>19184</v>
      </c>
      <c r="M4728" s="595" t="s">
        <v>19185</v>
      </c>
      <c r="N4728" s="559"/>
      <c r="O4728" s="595"/>
      <c r="P4728" s="596"/>
      <c r="Q4728" s="867" t="str">
        <f t="shared" ca="1" si="327"/>
        <v/>
      </c>
      <c r="R4728" s="867" t="str">
        <f t="shared" ca="1" si="328"/>
        <v/>
      </c>
      <c r="S4728" s="867" t="str">
        <f>IFERROR(IF(VLOOKUP("*"&amp;TRIM($F4728)&amp;"*",dump!$A:$D,4,FALSE)="","空文字",VLOOKUP("*"&amp;TRIM($F4728)&amp;"*",dump!$A:$D,4,FALSE)),"NA")</f>
        <v>NA</v>
      </c>
      <c r="T4728" s="867" t="str">
        <f t="shared" ca="1" si="329"/>
        <v>●</v>
      </c>
      <c r="U4728" s="867"/>
      <c r="V4728" s="867"/>
      <c r="W4728" s="867"/>
      <c r="X4728" s="867"/>
      <c r="Y4728" s="867" t="str">
        <f t="shared" si="330"/>
        <v/>
      </c>
      <c r="Z4728" s="867"/>
    </row>
    <row r="4729" spans="1:26" s="325" customFormat="1" ht="60" customHeight="1" outlineLevel="1">
      <c r="A4729" s="321"/>
      <c r="B4729" s="320"/>
      <c r="C4729" s="439"/>
      <c r="D4729" s="328"/>
      <c r="E4729" s="530" t="s">
        <v>15473</v>
      </c>
      <c r="F4729" s="316" t="s">
        <v>15474</v>
      </c>
      <c r="G4729" s="530" t="s">
        <v>15475</v>
      </c>
      <c r="H4729" s="530" t="s">
        <v>3658</v>
      </c>
      <c r="I4729" s="526" t="s">
        <v>3666</v>
      </c>
      <c r="J4729" s="424" t="s">
        <v>5684</v>
      </c>
      <c r="K4729" s="865" t="str">
        <f t="shared" si="326"/>
        <v/>
      </c>
      <c r="L4729" s="557" t="s">
        <v>3656</v>
      </c>
      <c r="M4729" s="558" t="s">
        <v>3655</v>
      </c>
      <c r="N4729" s="661" t="s">
        <v>20037</v>
      </c>
      <c r="O4729" s="558"/>
      <c r="P4729" s="598"/>
      <c r="Q4729" s="867" t="str">
        <f t="shared" ca="1" si="327"/>
        <v/>
      </c>
      <c r="R4729" s="867" t="str">
        <f t="shared" ca="1" si="328"/>
        <v/>
      </c>
      <c r="S4729" s="867" t="str">
        <f>IFERROR(IF(VLOOKUP("*"&amp;TRIM($F4729)&amp;"*",dump!$A:$D,4,FALSE)="","空文字",VLOOKUP("*"&amp;TRIM($F4729)&amp;"*",dump!$A:$D,4,FALSE)),"NA")</f>
        <v>NA</v>
      </c>
      <c r="T4729" s="867" t="str">
        <f t="shared" ca="1" si="329"/>
        <v>●</v>
      </c>
      <c r="U4729" s="867"/>
      <c r="V4729" s="867"/>
      <c r="W4729" s="867"/>
      <c r="X4729" s="867"/>
      <c r="Y4729" s="867" t="str">
        <f t="shared" si="330"/>
        <v/>
      </c>
      <c r="Z4729" s="867"/>
    </row>
    <row r="4730" spans="1:26" s="325" customFormat="1" ht="15" customHeight="1" outlineLevel="1">
      <c r="A4730" s="321"/>
      <c r="B4730" s="320"/>
      <c r="C4730" s="439"/>
      <c r="D4730" s="328"/>
      <c r="E4730" s="382"/>
      <c r="F4730" s="316" t="s">
        <v>15476</v>
      </c>
      <c r="G4730" s="382"/>
      <c r="H4730" s="382"/>
      <c r="I4730" s="534"/>
      <c r="J4730" s="422"/>
      <c r="K4730" s="865" t="str">
        <f t="shared" si="326"/>
        <v/>
      </c>
      <c r="L4730" s="557" t="s">
        <v>3656</v>
      </c>
      <c r="M4730" s="558" t="s">
        <v>3655</v>
      </c>
      <c r="N4730" s="661" t="s">
        <v>18437</v>
      </c>
      <c r="O4730" s="558"/>
      <c r="P4730" s="598"/>
      <c r="Q4730" s="867" t="str">
        <f t="shared" ca="1" si="327"/>
        <v/>
      </c>
      <c r="R4730" s="867" t="str">
        <f t="shared" ca="1" si="328"/>
        <v/>
      </c>
      <c r="S4730" s="867" t="str">
        <f>IFERROR(IF(VLOOKUP("*"&amp;TRIM($F4730)&amp;"*",dump!$A:$D,4,FALSE)="","空文字",VLOOKUP("*"&amp;TRIM($F4730)&amp;"*",dump!$A:$D,4,FALSE)),"NA")</f>
        <v>NA</v>
      </c>
      <c r="T4730" s="867" t="str">
        <f t="shared" ca="1" si="329"/>
        <v>●</v>
      </c>
      <c r="U4730" s="867"/>
      <c r="V4730" s="867"/>
      <c r="W4730" s="867"/>
      <c r="X4730" s="867"/>
      <c r="Y4730" s="867" t="str">
        <f t="shared" si="330"/>
        <v/>
      </c>
      <c r="Z4730" s="867"/>
    </row>
    <row r="4731" spans="1:26" s="325" customFormat="1" ht="15" customHeight="1" outlineLevel="1">
      <c r="A4731" s="321"/>
      <c r="B4731" s="320"/>
      <c r="C4731" s="439"/>
      <c r="D4731" s="328"/>
      <c r="E4731" s="382"/>
      <c r="F4731" s="316" t="s">
        <v>15477</v>
      </c>
      <c r="G4731" s="382"/>
      <c r="H4731" s="382"/>
      <c r="I4731" s="534"/>
      <c r="J4731" s="422"/>
      <c r="K4731" s="865" t="str">
        <f t="shared" si="326"/>
        <v/>
      </c>
      <c r="L4731" s="557" t="s">
        <v>3656</v>
      </c>
      <c r="M4731" s="558" t="s">
        <v>3655</v>
      </c>
      <c r="N4731" s="661" t="s">
        <v>18438</v>
      </c>
      <c r="O4731" s="558"/>
      <c r="P4731" s="598"/>
      <c r="Q4731" s="867" t="str">
        <f t="shared" ca="1" si="327"/>
        <v/>
      </c>
      <c r="R4731" s="867" t="str">
        <f t="shared" ca="1" si="328"/>
        <v/>
      </c>
      <c r="S4731" s="867" t="str">
        <f>IFERROR(IF(VLOOKUP("*"&amp;TRIM($F4731)&amp;"*",dump!$A:$D,4,FALSE)="","空文字",VLOOKUP("*"&amp;TRIM($F4731)&amp;"*",dump!$A:$D,4,FALSE)),"NA")</f>
        <v>NA</v>
      </c>
      <c r="T4731" s="867" t="str">
        <f t="shared" ca="1" si="329"/>
        <v>●</v>
      </c>
      <c r="U4731" s="867"/>
      <c r="V4731" s="867"/>
      <c r="W4731" s="867"/>
      <c r="X4731" s="867"/>
      <c r="Y4731" s="867" t="str">
        <f t="shared" si="330"/>
        <v/>
      </c>
      <c r="Z4731" s="867"/>
    </row>
    <row r="4732" spans="1:26" s="325" customFormat="1" ht="15" customHeight="1" outlineLevel="1">
      <c r="A4732" s="321"/>
      <c r="B4732" s="320"/>
      <c r="C4732" s="439"/>
      <c r="D4732" s="328"/>
      <c r="E4732" s="382"/>
      <c r="F4732" s="316" t="s">
        <v>15478</v>
      </c>
      <c r="G4732" s="382"/>
      <c r="H4732" s="382"/>
      <c r="I4732" s="534"/>
      <c r="J4732" s="422"/>
      <c r="K4732" s="865" t="str">
        <f t="shared" si="326"/>
        <v/>
      </c>
      <c r="L4732" s="557" t="s">
        <v>3656</v>
      </c>
      <c r="M4732" s="558" t="s">
        <v>3655</v>
      </c>
      <c r="N4732" s="661" t="s">
        <v>18439</v>
      </c>
      <c r="O4732" s="558"/>
      <c r="P4732" s="598"/>
      <c r="Q4732" s="867" t="str">
        <f t="shared" ca="1" si="327"/>
        <v/>
      </c>
      <c r="R4732" s="867" t="str">
        <f t="shared" ca="1" si="328"/>
        <v/>
      </c>
      <c r="S4732" s="867" t="str">
        <f>IFERROR(IF(VLOOKUP("*"&amp;TRIM($F4732)&amp;"*",dump!$A:$D,4,FALSE)="","空文字",VLOOKUP("*"&amp;TRIM($F4732)&amp;"*",dump!$A:$D,4,FALSE)),"NA")</f>
        <v>NA</v>
      </c>
      <c r="T4732" s="867" t="str">
        <f t="shared" ca="1" si="329"/>
        <v>●</v>
      </c>
      <c r="U4732" s="867"/>
      <c r="V4732" s="867"/>
      <c r="W4732" s="867"/>
      <c r="X4732" s="867"/>
      <c r="Y4732" s="867" t="str">
        <f t="shared" si="330"/>
        <v/>
      </c>
      <c r="Z4732" s="867"/>
    </row>
    <row r="4733" spans="1:26" s="325" customFormat="1" ht="15" customHeight="1" outlineLevel="1">
      <c r="A4733" s="321"/>
      <c r="B4733" s="320"/>
      <c r="C4733" s="439"/>
      <c r="D4733" s="328"/>
      <c r="E4733" s="382"/>
      <c r="F4733" s="316" t="s">
        <v>15479</v>
      </c>
      <c r="G4733" s="382"/>
      <c r="H4733" s="382"/>
      <c r="I4733" s="534"/>
      <c r="J4733" s="422"/>
      <c r="K4733" s="865" t="str">
        <f t="shared" si="326"/>
        <v/>
      </c>
      <c r="L4733" s="557" t="s">
        <v>3656</v>
      </c>
      <c r="M4733" s="558" t="s">
        <v>3655</v>
      </c>
      <c r="N4733" s="661" t="s">
        <v>18440</v>
      </c>
      <c r="O4733" s="558"/>
      <c r="P4733" s="598"/>
      <c r="Q4733" s="867" t="str">
        <f t="shared" ca="1" si="327"/>
        <v/>
      </c>
      <c r="R4733" s="867" t="str">
        <f t="shared" ca="1" si="328"/>
        <v/>
      </c>
      <c r="S4733" s="867" t="str">
        <f>IFERROR(IF(VLOOKUP("*"&amp;TRIM($F4733)&amp;"*",dump!$A:$D,4,FALSE)="","空文字",VLOOKUP("*"&amp;TRIM($F4733)&amp;"*",dump!$A:$D,4,FALSE)),"NA")</f>
        <v>NA</v>
      </c>
      <c r="T4733" s="867" t="str">
        <f t="shared" ca="1" si="329"/>
        <v>●</v>
      </c>
      <c r="U4733" s="867"/>
      <c r="V4733" s="867"/>
      <c r="W4733" s="867"/>
      <c r="X4733" s="867"/>
      <c r="Y4733" s="867" t="str">
        <f t="shared" si="330"/>
        <v/>
      </c>
      <c r="Z4733" s="867"/>
    </row>
    <row r="4734" spans="1:26" s="187" customFormat="1" ht="15" customHeight="1" outlineLevel="1">
      <c r="A4734" s="315"/>
      <c r="B4734" s="320"/>
      <c r="C4734" s="439"/>
      <c r="D4734" s="328"/>
      <c r="E4734" s="382"/>
      <c r="F4734" s="524" t="s">
        <v>15761</v>
      </c>
      <c r="G4734" s="382"/>
      <c r="H4734" s="382"/>
      <c r="I4734" s="534"/>
      <c r="J4734" s="422"/>
      <c r="K4734" s="865" t="str">
        <f t="shared" si="326"/>
        <v/>
      </c>
      <c r="L4734" s="544" t="s">
        <v>19184</v>
      </c>
      <c r="M4734" s="595" t="s">
        <v>19185</v>
      </c>
      <c r="N4734" s="559"/>
      <c r="O4734" s="595"/>
      <c r="P4734" s="596"/>
      <c r="Q4734" s="867" t="str">
        <f t="shared" ca="1" si="327"/>
        <v/>
      </c>
      <c r="R4734" s="867" t="str">
        <f t="shared" ca="1" si="328"/>
        <v/>
      </c>
      <c r="S4734" s="867" t="str">
        <f>IFERROR(IF(VLOOKUP("*"&amp;TRIM($F4734)&amp;"*",dump!$A:$D,4,FALSE)="","空文字",VLOOKUP("*"&amp;TRIM($F4734)&amp;"*",dump!$A:$D,4,FALSE)),"NA")</f>
        <v>NA</v>
      </c>
      <c r="T4734" s="867" t="str">
        <f t="shared" ca="1" si="329"/>
        <v>●</v>
      </c>
      <c r="U4734" s="867"/>
      <c r="V4734" s="867"/>
      <c r="W4734" s="867"/>
      <c r="X4734" s="867"/>
      <c r="Y4734" s="867" t="str">
        <f t="shared" si="330"/>
        <v/>
      </c>
      <c r="Z4734" s="867"/>
    </row>
    <row r="4735" spans="1:26" s="187" customFormat="1" ht="15" customHeight="1" outlineLevel="1">
      <c r="A4735" s="315"/>
      <c r="B4735" s="320"/>
      <c r="C4735" s="439"/>
      <c r="D4735" s="328"/>
      <c r="E4735" s="382"/>
      <c r="F4735" s="524" t="s">
        <v>16387</v>
      </c>
      <c r="G4735" s="382"/>
      <c r="H4735" s="382"/>
      <c r="I4735" s="534"/>
      <c r="J4735" s="342"/>
      <c r="K4735" s="864" t="str">
        <f t="shared" si="326"/>
        <v/>
      </c>
      <c r="L4735" s="544" t="s">
        <v>19184</v>
      </c>
      <c r="M4735" s="595" t="s">
        <v>19185</v>
      </c>
      <c r="N4735" s="559"/>
      <c r="O4735" s="595"/>
      <c r="P4735" s="596"/>
      <c r="Q4735" s="867" t="str">
        <f t="shared" ca="1" si="327"/>
        <v/>
      </c>
      <c r="R4735" s="867" t="str">
        <f t="shared" ca="1" si="328"/>
        <v/>
      </c>
      <c r="S4735" s="867" t="str">
        <f>IFERROR(IF(VLOOKUP("*"&amp;TRIM($F4735)&amp;"*",dump!$A:$D,4,FALSE)="","空文字",VLOOKUP("*"&amp;TRIM($F4735)&amp;"*",dump!$A:$D,4,FALSE)),"NA")</f>
        <v>NA</v>
      </c>
      <c r="T4735" s="867" t="str">
        <f t="shared" ca="1" si="329"/>
        <v>●</v>
      </c>
      <c r="U4735" s="867"/>
      <c r="V4735" s="867"/>
      <c r="W4735" s="867"/>
      <c r="X4735" s="867"/>
      <c r="Y4735" s="867" t="str">
        <f t="shared" si="330"/>
        <v/>
      </c>
      <c r="Z4735" s="867"/>
    </row>
    <row r="4736" spans="1:26" s="187" customFormat="1" ht="15" customHeight="1" outlineLevel="1">
      <c r="A4736" s="315"/>
      <c r="B4736" s="320"/>
      <c r="C4736" s="439"/>
      <c r="D4736" s="328"/>
      <c r="E4736" s="382"/>
      <c r="F4736" s="524" t="s">
        <v>16388</v>
      </c>
      <c r="G4736" s="382"/>
      <c r="H4736" s="382"/>
      <c r="I4736" s="534"/>
      <c r="J4736" s="342"/>
      <c r="K4736" s="864" t="str">
        <f t="shared" si="326"/>
        <v/>
      </c>
      <c r="L4736" s="544" t="s">
        <v>19184</v>
      </c>
      <c r="M4736" s="595" t="s">
        <v>19185</v>
      </c>
      <c r="N4736" s="559"/>
      <c r="O4736" s="595"/>
      <c r="P4736" s="596"/>
      <c r="Q4736" s="867" t="str">
        <f t="shared" ca="1" si="327"/>
        <v/>
      </c>
      <c r="R4736" s="867" t="str">
        <f t="shared" ca="1" si="328"/>
        <v/>
      </c>
      <c r="S4736" s="867" t="str">
        <f>IFERROR(IF(VLOOKUP("*"&amp;TRIM($F4736)&amp;"*",dump!$A:$D,4,FALSE)="","空文字",VLOOKUP("*"&amp;TRIM($F4736)&amp;"*",dump!$A:$D,4,FALSE)),"NA")</f>
        <v>NA</v>
      </c>
      <c r="T4736" s="867" t="str">
        <f t="shared" ca="1" si="329"/>
        <v>●</v>
      </c>
      <c r="U4736" s="867"/>
      <c r="V4736" s="867"/>
      <c r="W4736" s="867"/>
      <c r="X4736" s="867"/>
      <c r="Y4736" s="867" t="str">
        <f t="shared" si="330"/>
        <v/>
      </c>
      <c r="Z4736" s="867"/>
    </row>
    <row r="4737" spans="1:26" s="187" customFormat="1" ht="15" customHeight="1" outlineLevel="1">
      <c r="A4737" s="315"/>
      <c r="B4737" s="320"/>
      <c r="C4737" s="439"/>
      <c r="D4737" s="328"/>
      <c r="E4737" s="382"/>
      <c r="F4737" s="524" t="s">
        <v>16389</v>
      </c>
      <c r="G4737" s="382"/>
      <c r="H4737" s="382"/>
      <c r="I4737" s="534"/>
      <c r="J4737" s="342"/>
      <c r="K4737" s="864" t="str">
        <f t="shared" si="326"/>
        <v/>
      </c>
      <c r="L4737" s="544" t="s">
        <v>19184</v>
      </c>
      <c r="M4737" s="595" t="s">
        <v>19185</v>
      </c>
      <c r="N4737" s="559"/>
      <c r="O4737" s="595"/>
      <c r="P4737" s="596"/>
      <c r="Q4737" s="867" t="str">
        <f t="shared" ca="1" si="327"/>
        <v/>
      </c>
      <c r="R4737" s="867" t="str">
        <f t="shared" ca="1" si="328"/>
        <v/>
      </c>
      <c r="S4737" s="867" t="str">
        <f>IFERROR(IF(VLOOKUP("*"&amp;TRIM($F4737)&amp;"*",dump!$A:$D,4,FALSE)="","空文字",VLOOKUP("*"&amp;TRIM($F4737)&amp;"*",dump!$A:$D,4,FALSE)),"NA")</f>
        <v>NA</v>
      </c>
      <c r="T4737" s="867" t="str">
        <f t="shared" ca="1" si="329"/>
        <v>●</v>
      </c>
      <c r="U4737" s="867"/>
      <c r="V4737" s="867"/>
      <c r="W4737" s="867"/>
      <c r="X4737" s="867"/>
      <c r="Y4737" s="867" t="str">
        <f t="shared" si="330"/>
        <v/>
      </c>
      <c r="Z4737" s="867"/>
    </row>
    <row r="4738" spans="1:26" s="325" customFormat="1" ht="60" customHeight="1" outlineLevel="1">
      <c r="A4738" s="321"/>
      <c r="B4738" s="320"/>
      <c r="C4738" s="439"/>
      <c r="D4738" s="328"/>
      <c r="E4738" s="530" t="s">
        <v>15480</v>
      </c>
      <c r="F4738" s="316" t="s">
        <v>16253</v>
      </c>
      <c r="G4738" s="530" t="s">
        <v>15481</v>
      </c>
      <c r="H4738" s="530" t="s">
        <v>3658</v>
      </c>
      <c r="I4738" s="526" t="s">
        <v>3666</v>
      </c>
      <c r="J4738" s="424" t="s">
        <v>5684</v>
      </c>
      <c r="K4738" s="865" t="str">
        <f t="shared" si="326"/>
        <v/>
      </c>
      <c r="L4738" s="557" t="s">
        <v>3656</v>
      </c>
      <c r="M4738" s="558" t="s">
        <v>3655</v>
      </c>
      <c r="N4738" s="661" t="s">
        <v>20038</v>
      </c>
      <c r="O4738" s="558"/>
      <c r="P4738" s="598"/>
      <c r="Q4738" s="867" t="str">
        <f t="shared" ca="1" si="327"/>
        <v/>
      </c>
      <c r="R4738" s="867" t="str">
        <f t="shared" ca="1" si="328"/>
        <v/>
      </c>
      <c r="S4738" s="867" t="str">
        <f>IFERROR(IF(VLOOKUP("*"&amp;TRIM($F4738)&amp;"*",dump!$A:$D,4,FALSE)="","空文字",VLOOKUP("*"&amp;TRIM($F4738)&amp;"*",dump!$A:$D,4,FALSE)),"NA")</f>
        <v>NA</v>
      </c>
      <c r="T4738" s="867" t="str">
        <f t="shared" ca="1" si="329"/>
        <v>●</v>
      </c>
      <c r="U4738" s="867"/>
      <c r="V4738" s="867"/>
      <c r="W4738" s="867"/>
      <c r="X4738" s="867"/>
      <c r="Y4738" s="867" t="str">
        <f t="shared" si="330"/>
        <v/>
      </c>
      <c r="Z4738" s="867"/>
    </row>
    <row r="4739" spans="1:26" s="325" customFormat="1" ht="15" customHeight="1" outlineLevel="1">
      <c r="A4739" s="321"/>
      <c r="B4739" s="320"/>
      <c r="C4739" s="439"/>
      <c r="D4739" s="328"/>
      <c r="E4739" s="382"/>
      <c r="F4739" s="316" t="s">
        <v>15482</v>
      </c>
      <c r="G4739" s="382"/>
      <c r="H4739" s="382"/>
      <c r="I4739" s="534"/>
      <c r="J4739" s="422"/>
      <c r="K4739" s="865" t="str">
        <f t="shared" si="326"/>
        <v/>
      </c>
      <c r="L4739" s="557" t="s">
        <v>3656</v>
      </c>
      <c r="M4739" s="558" t="s">
        <v>3655</v>
      </c>
      <c r="N4739" s="661" t="s">
        <v>18441</v>
      </c>
      <c r="O4739" s="558"/>
      <c r="P4739" s="598"/>
      <c r="Q4739" s="867" t="str">
        <f t="shared" ca="1" si="327"/>
        <v/>
      </c>
      <c r="R4739" s="867" t="str">
        <f t="shared" ca="1" si="328"/>
        <v/>
      </c>
      <c r="S4739" s="867" t="str">
        <f>IFERROR(IF(VLOOKUP("*"&amp;TRIM($F4739)&amp;"*",dump!$A:$D,4,FALSE)="","空文字",VLOOKUP("*"&amp;TRIM($F4739)&amp;"*",dump!$A:$D,4,FALSE)),"NA")</f>
        <v>NA</v>
      </c>
      <c r="T4739" s="867" t="str">
        <f t="shared" ca="1" si="329"/>
        <v>●</v>
      </c>
      <c r="U4739" s="867"/>
      <c r="V4739" s="867"/>
      <c r="W4739" s="867"/>
      <c r="X4739" s="867"/>
      <c r="Y4739" s="867" t="str">
        <f t="shared" si="330"/>
        <v/>
      </c>
      <c r="Z4739" s="867"/>
    </row>
    <row r="4740" spans="1:26" s="325" customFormat="1" ht="15" customHeight="1" outlineLevel="1">
      <c r="A4740" s="321"/>
      <c r="B4740" s="320"/>
      <c r="C4740" s="439"/>
      <c r="D4740" s="328"/>
      <c r="E4740" s="382"/>
      <c r="F4740" s="316" t="s">
        <v>15483</v>
      </c>
      <c r="G4740" s="382"/>
      <c r="H4740" s="382"/>
      <c r="I4740" s="534"/>
      <c r="J4740" s="422"/>
      <c r="K4740" s="865" t="str">
        <f t="shared" si="326"/>
        <v/>
      </c>
      <c r="L4740" s="557" t="s">
        <v>3656</v>
      </c>
      <c r="M4740" s="558" t="s">
        <v>3655</v>
      </c>
      <c r="N4740" s="661" t="s">
        <v>18442</v>
      </c>
      <c r="O4740" s="558"/>
      <c r="P4740" s="598"/>
      <c r="Q4740" s="867" t="str">
        <f t="shared" ca="1" si="327"/>
        <v/>
      </c>
      <c r="R4740" s="867" t="str">
        <f t="shared" ca="1" si="328"/>
        <v/>
      </c>
      <c r="S4740" s="867" t="str">
        <f>IFERROR(IF(VLOOKUP("*"&amp;TRIM($F4740)&amp;"*",dump!$A:$D,4,FALSE)="","空文字",VLOOKUP("*"&amp;TRIM($F4740)&amp;"*",dump!$A:$D,4,FALSE)),"NA")</f>
        <v>NA</v>
      </c>
      <c r="T4740" s="867" t="str">
        <f t="shared" ca="1" si="329"/>
        <v>●</v>
      </c>
      <c r="U4740" s="867"/>
      <c r="V4740" s="867"/>
      <c r="W4740" s="867"/>
      <c r="X4740" s="867"/>
      <c r="Y4740" s="867" t="str">
        <f t="shared" si="330"/>
        <v/>
      </c>
      <c r="Z4740" s="867"/>
    </row>
    <row r="4741" spans="1:26" s="325" customFormat="1" ht="15" customHeight="1" outlineLevel="1">
      <c r="A4741" s="321"/>
      <c r="B4741" s="320"/>
      <c r="C4741" s="439"/>
      <c r="D4741" s="328"/>
      <c r="E4741" s="382"/>
      <c r="F4741" s="316" t="s">
        <v>15484</v>
      </c>
      <c r="G4741" s="382"/>
      <c r="H4741" s="382"/>
      <c r="I4741" s="534"/>
      <c r="J4741" s="422"/>
      <c r="K4741" s="865" t="str">
        <f t="shared" si="326"/>
        <v/>
      </c>
      <c r="L4741" s="557" t="s">
        <v>3656</v>
      </c>
      <c r="M4741" s="558" t="s">
        <v>3655</v>
      </c>
      <c r="N4741" s="661" t="s">
        <v>18443</v>
      </c>
      <c r="O4741" s="558"/>
      <c r="P4741" s="598"/>
      <c r="Q4741" s="867" t="str">
        <f t="shared" ca="1" si="327"/>
        <v/>
      </c>
      <c r="R4741" s="867" t="str">
        <f t="shared" ca="1" si="328"/>
        <v/>
      </c>
      <c r="S4741" s="867" t="str">
        <f>IFERROR(IF(VLOOKUP("*"&amp;TRIM($F4741)&amp;"*",dump!$A:$D,4,FALSE)="","空文字",VLOOKUP("*"&amp;TRIM($F4741)&amp;"*",dump!$A:$D,4,FALSE)),"NA")</f>
        <v>NA</v>
      </c>
      <c r="T4741" s="867" t="str">
        <f t="shared" ca="1" si="329"/>
        <v>●</v>
      </c>
      <c r="U4741" s="867"/>
      <c r="V4741" s="867"/>
      <c r="W4741" s="867"/>
      <c r="X4741" s="867"/>
      <c r="Y4741" s="867" t="str">
        <f t="shared" si="330"/>
        <v/>
      </c>
      <c r="Z4741" s="867"/>
    </row>
    <row r="4742" spans="1:26" s="325" customFormat="1" ht="15" customHeight="1" outlineLevel="1">
      <c r="A4742" s="321"/>
      <c r="B4742" s="320"/>
      <c r="C4742" s="439"/>
      <c r="D4742" s="328"/>
      <c r="E4742" s="382"/>
      <c r="F4742" s="316" t="s">
        <v>16390</v>
      </c>
      <c r="G4742" s="382"/>
      <c r="H4742" s="382"/>
      <c r="I4742" s="534"/>
      <c r="J4742" s="422"/>
      <c r="K4742" s="865" t="str">
        <f t="shared" si="326"/>
        <v/>
      </c>
      <c r="L4742" s="557" t="s">
        <v>3656</v>
      </c>
      <c r="M4742" s="558" t="s">
        <v>3655</v>
      </c>
      <c r="N4742" s="661" t="s">
        <v>18444</v>
      </c>
      <c r="O4742" s="558"/>
      <c r="P4742" s="598"/>
      <c r="Q4742" s="867" t="str">
        <f t="shared" ca="1" si="327"/>
        <v/>
      </c>
      <c r="R4742" s="867" t="str">
        <f t="shared" ca="1" si="328"/>
        <v/>
      </c>
      <c r="S4742" s="867" t="str">
        <f>IFERROR(IF(VLOOKUP("*"&amp;TRIM($F4742)&amp;"*",dump!$A:$D,4,FALSE)="","空文字",VLOOKUP("*"&amp;TRIM($F4742)&amp;"*",dump!$A:$D,4,FALSE)),"NA")</f>
        <v>NA</v>
      </c>
      <c r="T4742" s="867" t="str">
        <f t="shared" ca="1" si="329"/>
        <v>●</v>
      </c>
      <c r="U4742" s="867"/>
      <c r="V4742" s="867"/>
      <c r="W4742" s="867"/>
      <c r="X4742" s="867"/>
      <c r="Y4742" s="867" t="str">
        <f t="shared" si="330"/>
        <v/>
      </c>
      <c r="Z4742" s="867"/>
    </row>
    <row r="4743" spans="1:26" s="187" customFormat="1" ht="15" customHeight="1" outlineLevel="1">
      <c r="A4743" s="315"/>
      <c r="B4743" s="320"/>
      <c r="C4743" s="439"/>
      <c r="D4743" s="328"/>
      <c r="E4743" s="382"/>
      <c r="F4743" s="524" t="s">
        <v>15762</v>
      </c>
      <c r="G4743" s="382"/>
      <c r="H4743" s="382"/>
      <c r="I4743" s="534"/>
      <c r="J4743" s="422"/>
      <c r="K4743" s="865" t="str">
        <f t="shared" si="326"/>
        <v/>
      </c>
      <c r="L4743" s="544" t="s">
        <v>19184</v>
      </c>
      <c r="M4743" s="595" t="s">
        <v>19185</v>
      </c>
      <c r="N4743" s="559"/>
      <c r="O4743" s="595"/>
      <c r="P4743" s="596"/>
      <c r="Q4743" s="867" t="str">
        <f t="shared" ca="1" si="327"/>
        <v/>
      </c>
      <c r="R4743" s="867" t="str">
        <f t="shared" ca="1" si="328"/>
        <v/>
      </c>
      <c r="S4743" s="867" t="str">
        <f>IFERROR(IF(VLOOKUP("*"&amp;TRIM($F4743)&amp;"*",dump!$A:$D,4,FALSE)="","空文字",VLOOKUP("*"&amp;TRIM($F4743)&amp;"*",dump!$A:$D,4,FALSE)),"NA")</f>
        <v>NA</v>
      </c>
      <c r="T4743" s="867" t="str">
        <f t="shared" ca="1" si="329"/>
        <v>●</v>
      </c>
      <c r="U4743" s="867"/>
      <c r="V4743" s="867"/>
      <c r="W4743" s="867"/>
      <c r="X4743" s="867"/>
      <c r="Y4743" s="867" t="str">
        <f t="shared" si="330"/>
        <v/>
      </c>
      <c r="Z4743" s="867"/>
    </row>
    <row r="4744" spans="1:26" s="187" customFormat="1" ht="15" customHeight="1" outlineLevel="1">
      <c r="A4744" s="315"/>
      <c r="B4744" s="320"/>
      <c r="C4744" s="439"/>
      <c r="D4744" s="328"/>
      <c r="E4744" s="382"/>
      <c r="F4744" s="524" t="s">
        <v>16391</v>
      </c>
      <c r="G4744" s="382"/>
      <c r="H4744" s="382"/>
      <c r="I4744" s="534"/>
      <c r="J4744" s="342"/>
      <c r="K4744" s="864" t="str">
        <f t="shared" si="326"/>
        <v/>
      </c>
      <c r="L4744" s="544" t="s">
        <v>19184</v>
      </c>
      <c r="M4744" s="595" t="s">
        <v>19185</v>
      </c>
      <c r="N4744" s="559"/>
      <c r="O4744" s="595"/>
      <c r="P4744" s="596"/>
      <c r="Q4744" s="867" t="str">
        <f t="shared" ca="1" si="327"/>
        <v/>
      </c>
      <c r="R4744" s="867" t="str">
        <f t="shared" ca="1" si="328"/>
        <v/>
      </c>
      <c r="S4744" s="867" t="str">
        <f>IFERROR(IF(VLOOKUP("*"&amp;TRIM($F4744)&amp;"*",dump!$A:$D,4,FALSE)="","空文字",VLOOKUP("*"&amp;TRIM($F4744)&amp;"*",dump!$A:$D,4,FALSE)),"NA")</f>
        <v>NA</v>
      </c>
      <c r="T4744" s="867" t="str">
        <f t="shared" ca="1" si="329"/>
        <v>●</v>
      </c>
      <c r="U4744" s="867"/>
      <c r="V4744" s="867"/>
      <c r="W4744" s="867"/>
      <c r="X4744" s="867"/>
      <c r="Y4744" s="867" t="str">
        <f t="shared" si="330"/>
        <v/>
      </c>
      <c r="Z4744" s="867"/>
    </row>
    <row r="4745" spans="1:26" s="187" customFormat="1" ht="15" customHeight="1" outlineLevel="1">
      <c r="A4745" s="315"/>
      <c r="B4745" s="320"/>
      <c r="C4745" s="439"/>
      <c r="D4745" s="328"/>
      <c r="E4745" s="382"/>
      <c r="F4745" s="524" t="s">
        <v>16392</v>
      </c>
      <c r="G4745" s="382"/>
      <c r="H4745" s="382"/>
      <c r="I4745" s="534"/>
      <c r="J4745" s="342"/>
      <c r="K4745" s="864" t="str">
        <f t="shared" si="326"/>
        <v/>
      </c>
      <c r="L4745" s="544" t="s">
        <v>19184</v>
      </c>
      <c r="M4745" s="595" t="s">
        <v>19185</v>
      </c>
      <c r="N4745" s="559"/>
      <c r="O4745" s="595"/>
      <c r="P4745" s="596"/>
      <c r="Q4745" s="867" t="str">
        <f t="shared" ca="1" si="327"/>
        <v/>
      </c>
      <c r="R4745" s="867" t="str">
        <f t="shared" ca="1" si="328"/>
        <v/>
      </c>
      <c r="S4745" s="867" t="str">
        <f>IFERROR(IF(VLOOKUP("*"&amp;TRIM($F4745)&amp;"*",dump!$A:$D,4,FALSE)="","空文字",VLOOKUP("*"&amp;TRIM($F4745)&amp;"*",dump!$A:$D,4,FALSE)),"NA")</f>
        <v>NA</v>
      </c>
      <c r="T4745" s="867" t="str">
        <f t="shared" ca="1" si="329"/>
        <v>●</v>
      </c>
      <c r="U4745" s="867"/>
      <c r="V4745" s="867"/>
      <c r="W4745" s="867"/>
      <c r="X4745" s="867"/>
      <c r="Y4745" s="867" t="str">
        <f t="shared" si="330"/>
        <v/>
      </c>
      <c r="Z4745" s="867"/>
    </row>
    <row r="4746" spans="1:26" s="187" customFormat="1" ht="15" customHeight="1" outlineLevel="1">
      <c r="A4746" s="315"/>
      <c r="B4746" s="320"/>
      <c r="C4746" s="439"/>
      <c r="D4746" s="328"/>
      <c r="E4746" s="382"/>
      <c r="F4746" s="524" t="s">
        <v>16393</v>
      </c>
      <c r="G4746" s="382"/>
      <c r="H4746" s="382"/>
      <c r="I4746" s="534"/>
      <c r="J4746" s="342"/>
      <c r="K4746" s="864" t="str">
        <f t="shared" si="326"/>
        <v/>
      </c>
      <c r="L4746" s="544" t="s">
        <v>19184</v>
      </c>
      <c r="M4746" s="595" t="s">
        <v>19185</v>
      </c>
      <c r="N4746" s="559"/>
      <c r="O4746" s="595"/>
      <c r="P4746" s="596"/>
      <c r="Q4746" s="867" t="str">
        <f t="shared" ca="1" si="327"/>
        <v/>
      </c>
      <c r="R4746" s="867" t="str">
        <f t="shared" ca="1" si="328"/>
        <v/>
      </c>
      <c r="S4746" s="867" t="str">
        <f>IFERROR(IF(VLOOKUP("*"&amp;TRIM($F4746)&amp;"*",dump!$A:$D,4,FALSE)="","空文字",VLOOKUP("*"&amp;TRIM($F4746)&amp;"*",dump!$A:$D,4,FALSE)),"NA")</f>
        <v>NA</v>
      </c>
      <c r="T4746" s="867" t="str">
        <f t="shared" ca="1" si="329"/>
        <v>●</v>
      </c>
      <c r="U4746" s="867"/>
      <c r="V4746" s="867"/>
      <c r="W4746" s="867"/>
      <c r="X4746" s="867"/>
      <c r="Y4746" s="867" t="str">
        <f t="shared" si="330"/>
        <v/>
      </c>
      <c r="Z4746" s="867"/>
    </row>
    <row r="4747" spans="1:26" s="325" customFormat="1" ht="60" customHeight="1" outlineLevel="1">
      <c r="A4747" s="321"/>
      <c r="B4747" s="320"/>
      <c r="C4747" s="439"/>
      <c r="D4747" s="328"/>
      <c r="E4747" s="530" t="s">
        <v>15485</v>
      </c>
      <c r="F4747" s="316" t="s">
        <v>15486</v>
      </c>
      <c r="G4747" s="530" t="s">
        <v>15487</v>
      </c>
      <c r="H4747" s="530" t="s">
        <v>3658</v>
      </c>
      <c r="I4747" s="526" t="s">
        <v>3666</v>
      </c>
      <c r="J4747" s="424" t="s">
        <v>5684</v>
      </c>
      <c r="K4747" s="865" t="str">
        <f t="shared" si="326"/>
        <v/>
      </c>
      <c r="L4747" s="557" t="s">
        <v>3656</v>
      </c>
      <c r="M4747" s="558" t="s">
        <v>3655</v>
      </c>
      <c r="N4747" s="661" t="s">
        <v>20039</v>
      </c>
      <c r="O4747" s="558"/>
      <c r="P4747" s="598"/>
      <c r="Q4747" s="867" t="str">
        <f t="shared" ca="1" si="327"/>
        <v/>
      </c>
      <c r="R4747" s="867" t="str">
        <f t="shared" ca="1" si="328"/>
        <v/>
      </c>
      <c r="S4747" s="867" t="str">
        <f>IFERROR(IF(VLOOKUP("*"&amp;TRIM($F4747)&amp;"*",dump!$A:$D,4,FALSE)="","空文字",VLOOKUP("*"&amp;TRIM($F4747)&amp;"*",dump!$A:$D,4,FALSE)),"NA")</f>
        <v>NA</v>
      </c>
      <c r="T4747" s="867" t="str">
        <f t="shared" ca="1" si="329"/>
        <v>●</v>
      </c>
      <c r="U4747" s="867"/>
      <c r="V4747" s="867"/>
      <c r="W4747" s="867"/>
      <c r="X4747" s="867"/>
      <c r="Y4747" s="867" t="str">
        <f t="shared" si="330"/>
        <v/>
      </c>
      <c r="Z4747" s="867"/>
    </row>
    <row r="4748" spans="1:26" s="325" customFormat="1" ht="15" customHeight="1" outlineLevel="1">
      <c r="A4748" s="321"/>
      <c r="B4748" s="320"/>
      <c r="C4748" s="439"/>
      <c r="D4748" s="328"/>
      <c r="E4748" s="382"/>
      <c r="F4748" s="316" t="s">
        <v>15488</v>
      </c>
      <c r="G4748" s="382"/>
      <c r="H4748" s="382"/>
      <c r="I4748" s="534"/>
      <c r="J4748" s="422"/>
      <c r="K4748" s="865" t="str">
        <f t="shared" si="326"/>
        <v/>
      </c>
      <c r="L4748" s="557" t="s">
        <v>3656</v>
      </c>
      <c r="M4748" s="558" t="s">
        <v>3655</v>
      </c>
      <c r="N4748" s="661" t="s">
        <v>18445</v>
      </c>
      <c r="O4748" s="558"/>
      <c r="P4748" s="598"/>
      <c r="Q4748" s="867" t="str">
        <f t="shared" ca="1" si="327"/>
        <v/>
      </c>
      <c r="R4748" s="867" t="str">
        <f t="shared" ca="1" si="328"/>
        <v/>
      </c>
      <c r="S4748" s="867" t="str">
        <f>IFERROR(IF(VLOOKUP("*"&amp;TRIM($F4748)&amp;"*",dump!$A:$D,4,FALSE)="","空文字",VLOOKUP("*"&amp;TRIM($F4748)&amp;"*",dump!$A:$D,4,FALSE)),"NA")</f>
        <v>NA</v>
      </c>
      <c r="T4748" s="867" t="str">
        <f t="shared" ca="1" si="329"/>
        <v>●</v>
      </c>
      <c r="U4748" s="867"/>
      <c r="V4748" s="867"/>
      <c r="W4748" s="867"/>
      <c r="X4748" s="867"/>
      <c r="Y4748" s="867" t="str">
        <f t="shared" si="330"/>
        <v/>
      </c>
      <c r="Z4748" s="867"/>
    </row>
    <row r="4749" spans="1:26" s="325" customFormat="1" ht="15" customHeight="1" outlineLevel="1">
      <c r="A4749" s="321"/>
      <c r="B4749" s="320"/>
      <c r="C4749" s="439"/>
      <c r="D4749" s="328"/>
      <c r="E4749" s="382"/>
      <c r="F4749" s="316" t="s">
        <v>15489</v>
      </c>
      <c r="G4749" s="382"/>
      <c r="H4749" s="382"/>
      <c r="I4749" s="534"/>
      <c r="J4749" s="422"/>
      <c r="K4749" s="865" t="str">
        <f t="shared" ref="K4749:K4812" si="331">IF(AND(M4749="", O4749="", N4749&lt;&gt;""), "○", "")</f>
        <v/>
      </c>
      <c r="L4749" s="557" t="s">
        <v>3656</v>
      </c>
      <c r="M4749" s="558" t="s">
        <v>3655</v>
      </c>
      <c r="N4749" s="661" t="s">
        <v>18446</v>
      </c>
      <c r="O4749" s="558"/>
      <c r="P4749" s="598"/>
      <c r="Q4749" s="867" t="str">
        <f t="shared" ref="Q4749:Q4812" ca="1" si="332">IF(P4749="","",IF(P4749="←",IF(OFFSET($J4749,0,MATCH(MID(M4749,1,FIND("の",M4749,1)-1), $L$11:$BA$11,0)+4,1,1)="","",OFFSET($L4749,0,MATCH(MID(M4749,1,FIND("の",M4749,1)-1), $L$11:$BA$11,0)+4,1,1)),P4749))</f>
        <v/>
      </c>
      <c r="R4749" s="867" t="str">
        <f t="shared" ref="R4749:R4812" ca="1" si="333">IF(COUNTIF(Q4749,"*(*"),MID(Q4749,FIND("(",Q4749,1)+1,FIND(")",Q4749,1)-FIND("(",Q4749,1)-1),IF(COUNTIF(Q4749,"*""*"),MID(Q4749,FIND("""",Q4749,1)+1,LEN(Q4749)-2),IF(COUNTIF(Q4749,"*：*"),RIGHT(Q4749,LEN(Q4749)-(FIND("：",Q4749))),Q4749)))</f>
        <v/>
      </c>
      <c r="S4749" s="867" t="str">
        <f>IFERROR(IF(VLOOKUP("*"&amp;TRIM($F4749)&amp;"*",dump!$A:$D,4,FALSE)="","空文字",VLOOKUP("*"&amp;TRIM($F4749)&amp;"*",dump!$A:$D,4,FALSE)),"NA")</f>
        <v>NA</v>
      </c>
      <c r="T4749" s="867" t="str">
        <f t="shared" ref="T4749:T4812" ca="1" si="334">IF($K4749&lt;&gt;"",IF($E4749&lt;&gt;"","■",""),IF(AND(R4749="",S4749="NA"),"●", IF(EXACT(R4749,S4749),"●","×")))</f>
        <v>●</v>
      </c>
      <c r="U4749" s="867"/>
      <c r="V4749" s="867"/>
      <c r="W4749" s="867"/>
      <c r="X4749" s="867"/>
      <c r="Y4749" s="867" t="str">
        <f t="shared" ref="Y4749:Y4812" si="335">IF(U4749="●","●","")</f>
        <v/>
      </c>
      <c r="Z4749" s="867"/>
    </row>
    <row r="4750" spans="1:26" s="325" customFormat="1" ht="15" customHeight="1" outlineLevel="1">
      <c r="A4750" s="321"/>
      <c r="B4750" s="320"/>
      <c r="C4750" s="439"/>
      <c r="D4750" s="328"/>
      <c r="E4750" s="382"/>
      <c r="F4750" s="316" t="s">
        <v>15490</v>
      </c>
      <c r="G4750" s="382"/>
      <c r="H4750" s="382"/>
      <c r="I4750" s="534"/>
      <c r="J4750" s="422"/>
      <c r="K4750" s="865" t="str">
        <f t="shared" si="331"/>
        <v/>
      </c>
      <c r="L4750" s="557" t="s">
        <v>3656</v>
      </c>
      <c r="M4750" s="558" t="s">
        <v>3655</v>
      </c>
      <c r="N4750" s="661" t="s">
        <v>18447</v>
      </c>
      <c r="O4750" s="558"/>
      <c r="P4750" s="598"/>
      <c r="Q4750" s="867" t="str">
        <f t="shared" ca="1" si="332"/>
        <v/>
      </c>
      <c r="R4750" s="867" t="str">
        <f t="shared" ca="1" si="333"/>
        <v/>
      </c>
      <c r="S4750" s="867" t="str">
        <f>IFERROR(IF(VLOOKUP("*"&amp;TRIM($F4750)&amp;"*",dump!$A:$D,4,FALSE)="","空文字",VLOOKUP("*"&amp;TRIM($F4750)&amp;"*",dump!$A:$D,4,FALSE)),"NA")</f>
        <v>NA</v>
      </c>
      <c r="T4750" s="867" t="str">
        <f t="shared" ca="1" si="334"/>
        <v>●</v>
      </c>
      <c r="U4750" s="867"/>
      <c r="V4750" s="867"/>
      <c r="W4750" s="867"/>
      <c r="X4750" s="867"/>
      <c r="Y4750" s="867" t="str">
        <f t="shared" si="335"/>
        <v/>
      </c>
      <c r="Z4750" s="867"/>
    </row>
    <row r="4751" spans="1:26" s="325" customFormat="1" ht="15" customHeight="1" outlineLevel="1">
      <c r="A4751" s="321"/>
      <c r="B4751" s="320"/>
      <c r="C4751" s="439"/>
      <c r="D4751" s="328"/>
      <c r="E4751" s="382"/>
      <c r="F4751" s="316" t="s">
        <v>15491</v>
      </c>
      <c r="G4751" s="382"/>
      <c r="H4751" s="382"/>
      <c r="I4751" s="534"/>
      <c r="J4751" s="422"/>
      <c r="K4751" s="865" t="str">
        <f t="shared" si="331"/>
        <v/>
      </c>
      <c r="L4751" s="557" t="s">
        <v>3656</v>
      </c>
      <c r="M4751" s="558" t="s">
        <v>3655</v>
      </c>
      <c r="N4751" s="661" t="s">
        <v>18448</v>
      </c>
      <c r="O4751" s="558"/>
      <c r="P4751" s="598"/>
      <c r="Q4751" s="867" t="str">
        <f t="shared" ca="1" si="332"/>
        <v/>
      </c>
      <c r="R4751" s="867" t="str">
        <f t="shared" ca="1" si="333"/>
        <v/>
      </c>
      <c r="S4751" s="867" t="str">
        <f>IFERROR(IF(VLOOKUP("*"&amp;TRIM($F4751)&amp;"*",dump!$A:$D,4,FALSE)="","空文字",VLOOKUP("*"&amp;TRIM($F4751)&amp;"*",dump!$A:$D,4,FALSE)),"NA")</f>
        <v>NA</v>
      </c>
      <c r="T4751" s="867" t="str">
        <f t="shared" ca="1" si="334"/>
        <v>●</v>
      </c>
      <c r="U4751" s="867"/>
      <c r="V4751" s="867"/>
      <c r="W4751" s="867"/>
      <c r="X4751" s="867"/>
      <c r="Y4751" s="867" t="str">
        <f t="shared" si="335"/>
        <v/>
      </c>
      <c r="Z4751" s="867"/>
    </row>
    <row r="4752" spans="1:26" s="187" customFormat="1" ht="15" customHeight="1" outlineLevel="1">
      <c r="A4752" s="315"/>
      <c r="B4752" s="320"/>
      <c r="C4752" s="439"/>
      <c r="D4752" s="328"/>
      <c r="E4752" s="382"/>
      <c r="F4752" s="524" t="s">
        <v>15763</v>
      </c>
      <c r="G4752" s="382"/>
      <c r="H4752" s="382"/>
      <c r="I4752" s="534"/>
      <c r="J4752" s="422"/>
      <c r="K4752" s="865" t="str">
        <f t="shared" si="331"/>
        <v/>
      </c>
      <c r="L4752" s="544" t="s">
        <v>19184</v>
      </c>
      <c r="M4752" s="595" t="s">
        <v>19185</v>
      </c>
      <c r="N4752" s="559"/>
      <c r="O4752" s="595"/>
      <c r="P4752" s="596"/>
      <c r="Q4752" s="867" t="str">
        <f t="shared" ca="1" si="332"/>
        <v/>
      </c>
      <c r="R4752" s="867" t="str">
        <f t="shared" ca="1" si="333"/>
        <v/>
      </c>
      <c r="S4752" s="867" t="str">
        <f>IFERROR(IF(VLOOKUP("*"&amp;TRIM($F4752)&amp;"*",dump!$A:$D,4,FALSE)="","空文字",VLOOKUP("*"&amp;TRIM($F4752)&amp;"*",dump!$A:$D,4,FALSE)),"NA")</f>
        <v>NA</v>
      </c>
      <c r="T4752" s="867" t="str">
        <f t="shared" ca="1" si="334"/>
        <v>●</v>
      </c>
      <c r="U4752" s="867"/>
      <c r="V4752" s="867"/>
      <c r="W4752" s="867"/>
      <c r="X4752" s="867"/>
      <c r="Y4752" s="867" t="str">
        <f t="shared" si="335"/>
        <v/>
      </c>
      <c r="Z4752" s="867"/>
    </row>
    <row r="4753" spans="1:26" s="187" customFormat="1" ht="15" customHeight="1" outlineLevel="1">
      <c r="A4753" s="315"/>
      <c r="B4753" s="320"/>
      <c r="C4753" s="439"/>
      <c r="D4753" s="328"/>
      <c r="E4753" s="382"/>
      <c r="F4753" s="524" t="s">
        <v>16394</v>
      </c>
      <c r="G4753" s="382"/>
      <c r="H4753" s="382"/>
      <c r="I4753" s="534"/>
      <c r="J4753" s="342"/>
      <c r="K4753" s="864" t="str">
        <f t="shared" si="331"/>
        <v/>
      </c>
      <c r="L4753" s="544" t="s">
        <v>19184</v>
      </c>
      <c r="M4753" s="595" t="s">
        <v>19185</v>
      </c>
      <c r="N4753" s="559"/>
      <c r="O4753" s="595"/>
      <c r="P4753" s="596"/>
      <c r="Q4753" s="867" t="str">
        <f t="shared" ca="1" si="332"/>
        <v/>
      </c>
      <c r="R4753" s="867" t="str">
        <f t="shared" ca="1" si="333"/>
        <v/>
      </c>
      <c r="S4753" s="867" t="str">
        <f>IFERROR(IF(VLOOKUP("*"&amp;TRIM($F4753)&amp;"*",dump!$A:$D,4,FALSE)="","空文字",VLOOKUP("*"&amp;TRIM($F4753)&amp;"*",dump!$A:$D,4,FALSE)),"NA")</f>
        <v>NA</v>
      </c>
      <c r="T4753" s="867" t="str">
        <f t="shared" ca="1" si="334"/>
        <v>●</v>
      </c>
      <c r="U4753" s="867"/>
      <c r="V4753" s="867"/>
      <c r="W4753" s="867"/>
      <c r="X4753" s="867"/>
      <c r="Y4753" s="867" t="str">
        <f t="shared" si="335"/>
        <v/>
      </c>
      <c r="Z4753" s="867"/>
    </row>
    <row r="4754" spans="1:26" s="187" customFormat="1" ht="15" customHeight="1" outlineLevel="1">
      <c r="A4754" s="315"/>
      <c r="B4754" s="320"/>
      <c r="C4754" s="439"/>
      <c r="D4754" s="328"/>
      <c r="E4754" s="382"/>
      <c r="F4754" s="524" t="s">
        <v>16395</v>
      </c>
      <c r="G4754" s="382"/>
      <c r="H4754" s="382"/>
      <c r="I4754" s="534"/>
      <c r="J4754" s="342"/>
      <c r="K4754" s="864" t="str">
        <f t="shared" si="331"/>
        <v/>
      </c>
      <c r="L4754" s="544" t="s">
        <v>19184</v>
      </c>
      <c r="M4754" s="595" t="s">
        <v>19185</v>
      </c>
      <c r="N4754" s="559"/>
      <c r="O4754" s="595"/>
      <c r="P4754" s="596"/>
      <c r="Q4754" s="867" t="str">
        <f t="shared" ca="1" si="332"/>
        <v/>
      </c>
      <c r="R4754" s="867" t="str">
        <f t="shared" ca="1" si="333"/>
        <v/>
      </c>
      <c r="S4754" s="867" t="str">
        <f>IFERROR(IF(VLOOKUP("*"&amp;TRIM($F4754)&amp;"*",dump!$A:$D,4,FALSE)="","空文字",VLOOKUP("*"&amp;TRIM($F4754)&amp;"*",dump!$A:$D,4,FALSE)),"NA")</f>
        <v>NA</v>
      </c>
      <c r="T4754" s="867" t="str">
        <f t="shared" ca="1" si="334"/>
        <v>●</v>
      </c>
      <c r="U4754" s="867"/>
      <c r="V4754" s="867"/>
      <c r="W4754" s="867"/>
      <c r="X4754" s="867"/>
      <c r="Y4754" s="867" t="str">
        <f t="shared" si="335"/>
        <v/>
      </c>
      <c r="Z4754" s="867"/>
    </row>
    <row r="4755" spans="1:26" s="187" customFormat="1" ht="15" customHeight="1" outlineLevel="1">
      <c r="A4755" s="315"/>
      <c r="B4755" s="320"/>
      <c r="C4755" s="439"/>
      <c r="D4755" s="328"/>
      <c r="E4755" s="382"/>
      <c r="F4755" s="524" t="s">
        <v>16396</v>
      </c>
      <c r="G4755" s="382"/>
      <c r="H4755" s="382"/>
      <c r="I4755" s="534"/>
      <c r="J4755" s="342"/>
      <c r="K4755" s="864" t="str">
        <f t="shared" si="331"/>
        <v/>
      </c>
      <c r="L4755" s="544" t="s">
        <v>19184</v>
      </c>
      <c r="M4755" s="595" t="s">
        <v>19185</v>
      </c>
      <c r="N4755" s="559"/>
      <c r="O4755" s="595"/>
      <c r="P4755" s="596"/>
      <c r="Q4755" s="867" t="str">
        <f t="shared" ca="1" si="332"/>
        <v/>
      </c>
      <c r="R4755" s="867" t="str">
        <f t="shared" ca="1" si="333"/>
        <v/>
      </c>
      <c r="S4755" s="867" t="str">
        <f>IFERROR(IF(VLOOKUP("*"&amp;TRIM($F4755)&amp;"*",dump!$A:$D,4,FALSE)="","空文字",VLOOKUP("*"&amp;TRIM($F4755)&amp;"*",dump!$A:$D,4,FALSE)),"NA")</f>
        <v>NA</v>
      </c>
      <c r="T4755" s="867" t="str">
        <f t="shared" ca="1" si="334"/>
        <v>●</v>
      </c>
      <c r="U4755" s="867"/>
      <c r="V4755" s="867"/>
      <c r="W4755" s="867"/>
      <c r="X4755" s="867"/>
      <c r="Y4755" s="867" t="str">
        <f t="shared" si="335"/>
        <v/>
      </c>
      <c r="Z4755" s="867"/>
    </row>
    <row r="4756" spans="1:26" s="325" customFormat="1" ht="60" customHeight="1" outlineLevel="1">
      <c r="A4756" s="321"/>
      <c r="B4756" s="320"/>
      <c r="C4756" s="439"/>
      <c r="D4756" s="328"/>
      <c r="E4756" s="530" t="s">
        <v>15492</v>
      </c>
      <c r="F4756" s="316" t="s">
        <v>15493</v>
      </c>
      <c r="G4756" s="530" t="s">
        <v>15494</v>
      </c>
      <c r="H4756" s="530" t="s">
        <v>3658</v>
      </c>
      <c r="I4756" s="526" t="s">
        <v>3666</v>
      </c>
      <c r="J4756" s="424" t="s">
        <v>5684</v>
      </c>
      <c r="K4756" s="865" t="str">
        <f t="shared" si="331"/>
        <v/>
      </c>
      <c r="L4756" s="557" t="s">
        <v>3656</v>
      </c>
      <c r="M4756" s="558" t="s">
        <v>3655</v>
      </c>
      <c r="N4756" s="661" t="s">
        <v>20040</v>
      </c>
      <c r="O4756" s="558"/>
      <c r="P4756" s="598"/>
      <c r="Q4756" s="867" t="str">
        <f t="shared" ca="1" si="332"/>
        <v/>
      </c>
      <c r="R4756" s="867" t="str">
        <f t="shared" ca="1" si="333"/>
        <v/>
      </c>
      <c r="S4756" s="867" t="str">
        <f>IFERROR(IF(VLOOKUP("*"&amp;TRIM($F4756)&amp;"*",dump!$A:$D,4,FALSE)="","空文字",VLOOKUP("*"&amp;TRIM($F4756)&amp;"*",dump!$A:$D,4,FALSE)),"NA")</f>
        <v>NA</v>
      </c>
      <c r="T4756" s="867" t="str">
        <f t="shared" ca="1" si="334"/>
        <v>●</v>
      </c>
      <c r="U4756" s="867"/>
      <c r="V4756" s="867"/>
      <c r="W4756" s="867"/>
      <c r="X4756" s="867"/>
      <c r="Y4756" s="867" t="str">
        <f t="shared" si="335"/>
        <v/>
      </c>
      <c r="Z4756" s="867"/>
    </row>
    <row r="4757" spans="1:26" s="325" customFormat="1" ht="15" customHeight="1" outlineLevel="1">
      <c r="A4757" s="321"/>
      <c r="B4757" s="320"/>
      <c r="C4757" s="439"/>
      <c r="D4757" s="328"/>
      <c r="E4757" s="382"/>
      <c r="F4757" s="316" t="s">
        <v>15495</v>
      </c>
      <c r="G4757" s="382"/>
      <c r="H4757" s="382"/>
      <c r="I4757" s="534"/>
      <c r="J4757" s="422"/>
      <c r="K4757" s="865" t="str">
        <f t="shared" si="331"/>
        <v/>
      </c>
      <c r="L4757" s="557" t="s">
        <v>3656</v>
      </c>
      <c r="M4757" s="558" t="s">
        <v>3655</v>
      </c>
      <c r="N4757" s="661" t="s">
        <v>20041</v>
      </c>
      <c r="O4757" s="558"/>
      <c r="P4757" s="598"/>
      <c r="Q4757" s="867" t="str">
        <f t="shared" ca="1" si="332"/>
        <v/>
      </c>
      <c r="R4757" s="867" t="str">
        <f t="shared" ca="1" si="333"/>
        <v/>
      </c>
      <c r="S4757" s="867" t="str">
        <f>IFERROR(IF(VLOOKUP("*"&amp;TRIM($F4757)&amp;"*",dump!$A:$D,4,FALSE)="","空文字",VLOOKUP("*"&amp;TRIM($F4757)&amp;"*",dump!$A:$D,4,FALSE)),"NA")</f>
        <v>NA</v>
      </c>
      <c r="T4757" s="867" t="str">
        <f t="shared" ca="1" si="334"/>
        <v>●</v>
      </c>
      <c r="U4757" s="867"/>
      <c r="V4757" s="867"/>
      <c r="W4757" s="867"/>
      <c r="X4757" s="867"/>
      <c r="Y4757" s="867" t="str">
        <f t="shared" si="335"/>
        <v/>
      </c>
      <c r="Z4757" s="867"/>
    </row>
    <row r="4758" spans="1:26" s="325" customFormat="1" ht="15" customHeight="1" outlineLevel="1">
      <c r="A4758" s="321"/>
      <c r="B4758" s="320"/>
      <c r="C4758" s="439"/>
      <c r="D4758" s="328"/>
      <c r="E4758" s="382"/>
      <c r="F4758" s="316" t="s">
        <v>15496</v>
      </c>
      <c r="G4758" s="382"/>
      <c r="H4758" s="382"/>
      <c r="I4758" s="534"/>
      <c r="J4758" s="422"/>
      <c r="K4758" s="865" t="str">
        <f t="shared" si="331"/>
        <v/>
      </c>
      <c r="L4758" s="557" t="s">
        <v>3656</v>
      </c>
      <c r="M4758" s="558" t="s">
        <v>3655</v>
      </c>
      <c r="N4758" s="661" t="s">
        <v>18449</v>
      </c>
      <c r="O4758" s="558"/>
      <c r="P4758" s="598"/>
      <c r="Q4758" s="867" t="str">
        <f t="shared" ca="1" si="332"/>
        <v/>
      </c>
      <c r="R4758" s="867" t="str">
        <f t="shared" ca="1" si="333"/>
        <v/>
      </c>
      <c r="S4758" s="867" t="str">
        <f>IFERROR(IF(VLOOKUP("*"&amp;TRIM($F4758)&amp;"*",dump!$A:$D,4,FALSE)="","空文字",VLOOKUP("*"&amp;TRIM($F4758)&amp;"*",dump!$A:$D,4,FALSE)),"NA")</f>
        <v>NA</v>
      </c>
      <c r="T4758" s="867" t="str">
        <f t="shared" ca="1" si="334"/>
        <v>●</v>
      </c>
      <c r="U4758" s="867"/>
      <c r="V4758" s="867"/>
      <c r="W4758" s="867"/>
      <c r="X4758" s="867"/>
      <c r="Y4758" s="867" t="str">
        <f t="shared" si="335"/>
        <v/>
      </c>
      <c r="Z4758" s="867"/>
    </row>
    <row r="4759" spans="1:26" s="325" customFormat="1" ht="15" customHeight="1" outlineLevel="1">
      <c r="A4759" s="321"/>
      <c r="B4759" s="320"/>
      <c r="C4759" s="439"/>
      <c r="D4759" s="328"/>
      <c r="E4759" s="382"/>
      <c r="F4759" s="316" t="s">
        <v>15497</v>
      </c>
      <c r="G4759" s="382"/>
      <c r="H4759" s="382"/>
      <c r="I4759" s="534"/>
      <c r="J4759" s="422"/>
      <c r="K4759" s="865" t="str">
        <f t="shared" si="331"/>
        <v/>
      </c>
      <c r="L4759" s="557" t="s">
        <v>3656</v>
      </c>
      <c r="M4759" s="558" t="s">
        <v>3655</v>
      </c>
      <c r="N4759" s="661" t="s">
        <v>18450</v>
      </c>
      <c r="O4759" s="558"/>
      <c r="P4759" s="598"/>
      <c r="Q4759" s="867" t="str">
        <f t="shared" ca="1" si="332"/>
        <v/>
      </c>
      <c r="R4759" s="867" t="str">
        <f t="shared" ca="1" si="333"/>
        <v/>
      </c>
      <c r="S4759" s="867" t="str">
        <f>IFERROR(IF(VLOOKUP("*"&amp;TRIM($F4759)&amp;"*",dump!$A:$D,4,FALSE)="","空文字",VLOOKUP("*"&amp;TRIM($F4759)&amp;"*",dump!$A:$D,4,FALSE)),"NA")</f>
        <v>NA</v>
      </c>
      <c r="T4759" s="867" t="str">
        <f t="shared" ca="1" si="334"/>
        <v>●</v>
      </c>
      <c r="U4759" s="867"/>
      <c r="V4759" s="867"/>
      <c r="W4759" s="867"/>
      <c r="X4759" s="867"/>
      <c r="Y4759" s="867" t="str">
        <f t="shared" si="335"/>
        <v/>
      </c>
      <c r="Z4759" s="867"/>
    </row>
    <row r="4760" spans="1:26" s="325" customFormat="1" ht="15" customHeight="1" outlineLevel="1">
      <c r="A4760" s="321"/>
      <c r="B4760" s="320"/>
      <c r="C4760" s="439"/>
      <c r="D4760" s="328"/>
      <c r="E4760" s="382"/>
      <c r="F4760" s="316" t="s">
        <v>15498</v>
      </c>
      <c r="G4760" s="382"/>
      <c r="H4760" s="382"/>
      <c r="I4760" s="534"/>
      <c r="J4760" s="422"/>
      <c r="K4760" s="865" t="str">
        <f t="shared" si="331"/>
        <v/>
      </c>
      <c r="L4760" s="557" t="s">
        <v>3656</v>
      </c>
      <c r="M4760" s="558" t="s">
        <v>3655</v>
      </c>
      <c r="N4760" s="661" t="s">
        <v>18451</v>
      </c>
      <c r="O4760" s="558"/>
      <c r="P4760" s="598"/>
      <c r="Q4760" s="867" t="str">
        <f t="shared" ca="1" si="332"/>
        <v/>
      </c>
      <c r="R4760" s="867" t="str">
        <f t="shared" ca="1" si="333"/>
        <v/>
      </c>
      <c r="S4760" s="867" t="str">
        <f>IFERROR(IF(VLOOKUP("*"&amp;TRIM($F4760)&amp;"*",dump!$A:$D,4,FALSE)="","空文字",VLOOKUP("*"&amp;TRIM($F4760)&amp;"*",dump!$A:$D,4,FALSE)),"NA")</f>
        <v>NA</v>
      </c>
      <c r="T4760" s="867" t="str">
        <f t="shared" ca="1" si="334"/>
        <v>●</v>
      </c>
      <c r="U4760" s="867"/>
      <c r="V4760" s="867"/>
      <c r="W4760" s="867"/>
      <c r="X4760" s="867"/>
      <c r="Y4760" s="867" t="str">
        <f t="shared" si="335"/>
        <v/>
      </c>
      <c r="Z4760" s="867"/>
    </row>
    <row r="4761" spans="1:26" s="187" customFormat="1" ht="15" customHeight="1" outlineLevel="1">
      <c r="A4761" s="315"/>
      <c r="B4761" s="320"/>
      <c r="C4761" s="439"/>
      <c r="D4761" s="328"/>
      <c r="E4761" s="382"/>
      <c r="F4761" s="524" t="s">
        <v>15764</v>
      </c>
      <c r="G4761" s="382"/>
      <c r="H4761" s="382"/>
      <c r="I4761" s="534"/>
      <c r="J4761" s="422"/>
      <c r="K4761" s="865" t="str">
        <f t="shared" si="331"/>
        <v/>
      </c>
      <c r="L4761" s="544" t="s">
        <v>19184</v>
      </c>
      <c r="M4761" s="595" t="s">
        <v>19185</v>
      </c>
      <c r="N4761" s="559"/>
      <c r="O4761" s="595"/>
      <c r="P4761" s="596"/>
      <c r="Q4761" s="867" t="str">
        <f t="shared" ca="1" si="332"/>
        <v/>
      </c>
      <c r="R4761" s="867" t="str">
        <f t="shared" ca="1" si="333"/>
        <v/>
      </c>
      <c r="S4761" s="867" t="str">
        <f>IFERROR(IF(VLOOKUP("*"&amp;TRIM($F4761)&amp;"*",dump!$A:$D,4,FALSE)="","空文字",VLOOKUP("*"&amp;TRIM($F4761)&amp;"*",dump!$A:$D,4,FALSE)),"NA")</f>
        <v>NA</v>
      </c>
      <c r="T4761" s="867" t="str">
        <f t="shared" ca="1" si="334"/>
        <v>●</v>
      </c>
      <c r="U4761" s="867"/>
      <c r="V4761" s="867"/>
      <c r="W4761" s="867"/>
      <c r="X4761" s="867"/>
      <c r="Y4761" s="867" t="str">
        <f t="shared" si="335"/>
        <v/>
      </c>
      <c r="Z4761" s="867"/>
    </row>
    <row r="4762" spans="1:26" s="187" customFormat="1" ht="15" customHeight="1" outlineLevel="1">
      <c r="A4762" s="315"/>
      <c r="B4762" s="320"/>
      <c r="C4762" s="439"/>
      <c r="D4762" s="328"/>
      <c r="E4762" s="382"/>
      <c r="F4762" s="524" t="s">
        <v>16397</v>
      </c>
      <c r="G4762" s="382"/>
      <c r="H4762" s="382"/>
      <c r="I4762" s="534"/>
      <c r="J4762" s="342"/>
      <c r="K4762" s="864" t="str">
        <f t="shared" si="331"/>
        <v/>
      </c>
      <c r="L4762" s="544" t="s">
        <v>19184</v>
      </c>
      <c r="M4762" s="595" t="s">
        <v>19185</v>
      </c>
      <c r="N4762" s="559"/>
      <c r="O4762" s="595"/>
      <c r="P4762" s="596"/>
      <c r="Q4762" s="867" t="str">
        <f t="shared" ca="1" si="332"/>
        <v/>
      </c>
      <c r="R4762" s="867" t="str">
        <f t="shared" ca="1" si="333"/>
        <v/>
      </c>
      <c r="S4762" s="867" t="str">
        <f>IFERROR(IF(VLOOKUP("*"&amp;TRIM($F4762)&amp;"*",dump!$A:$D,4,FALSE)="","空文字",VLOOKUP("*"&amp;TRIM($F4762)&amp;"*",dump!$A:$D,4,FALSE)),"NA")</f>
        <v>NA</v>
      </c>
      <c r="T4762" s="867" t="str">
        <f t="shared" ca="1" si="334"/>
        <v>●</v>
      </c>
      <c r="U4762" s="867"/>
      <c r="V4762" s="867"/>
      <c r="W4762" s="867"/>
      <c r="X4762" s="867"/>
      <c r="Y4762" s="867" t="str">
        <f t="shared" si="335"/>
        <v/>
      </c>
      <c r="Z4762" s="867"/>
    </row>
    <row r="4763" spans="1:26" s="187" customFormat="1" ht="15" customHeight="1" outlineLevel="1">
      <c r="A4763" s="315"/>
      <c r="B4763" s="320"/>
      <c r="C4763" s="439"/>
      <c r="D4763" s="328"/>
      <c r="E4763" s="382"/>
      <c r="F4763" s="524" t="s">
        <v>16398</v>
      </c>
      <c r="G4763" s="382"/>
      <c r="H4763" s="382"/>
      <c r="I4763" s="534"/>
      <c r="J4763" s="342"/>
      <c r="K4763" s="864" t="str">
        <f t="shared" si="331"/>
        <v/>
      </c>
      <c r="L4763" s="544" t="s">
        <v>19184</v>
      </c>
      <c r="M4763" s="595" t="s">
        <v>19185</v>
      </c>
      <c r="N4763" s="559"/>
      <c r="O4763" s="595"/>
      <c r="P4763" s="596"/>
      <c r="Q4763" s="867" t="str">
        <f t="shared" ca="1" si="332"/>
        <v/>
      </c>
      <c r="R4763" s="867" t="str">
        <f t="shared" ca="1" si="333"/>
        <v/>
      </c>
      <c r="S4763" s="867" t="str">
        <f>IFERROR(IF(VLOOKUP("*"&amp;TRIM($F4763)&amp;"*",dump!$A:$D,4,FALSE)="","空文字",VLOOKUP("*"&amp;TRIM($F4763)&amp;"*",dump!$A:$D,4,FALSE)),"NA")</f>
        <v>NA</v>
      </c>
      <c r="T4763" s="867" t="str">
        <f t="shared" ca="1" si="334"/>
        <v>●</v>
      </c>
      <c r="U4763" s="867"/>
      <c r="V4763" s="867"/>
      <c r="W4763" s="867"/>
      <c r="X4763" s="867"/>
      <c r="Y4763" s="867" t="str">
        <f t="shared" si="335"/>
        <v/>
      </c>
      <c r="Z4763" s="867"/>
    </row>
    <row r="4764" spans="1:26" s="187" customFormat="1" ht="15" customHeight="1" outlineLevel="1">
      <c r="A4764" s="315"/>
      <c r="B4764" s="320"/>
      <c r="C4764" s="439"/>
      <c r="D4764" s="328"/>
      <c r="E4764" s="382"/>
      <c r="F4764" s="524" t="s">
        <v>16399</v>
      </c>
      <c r="G4764" s="382"/>
      <c r="H4764" s="382"/>
      <c r="I4764" s="534"/>
      <c r="J4764" s="342"/>
      <c r="K4764" s="864" t="str">
        <f t="shared" si="331"/>
        <v/>
      </c>
      <c r="L4764" s="544" t="s">
        <v>19184</v>
      </c>
      <c r="M4764" s="595" t="s">
        <v>19185</v>
      </c>
      <c r="N4764" s="559"/>
      <c r="O4764" s="595"/>
      <c r="P4764" s="596"/>
      <c r="Q4764" s="867" t="str">
        <f t="shared" ca="1" si="332"/>
        <v/>
      </c>
      <c r="R4764" s="867" t="str">
        <f t="shared" ca="1" si="333"/>
        <v/>
      </c>
      <c r="S4764" s="867" t="str">
        <f>IFERROR(IF(VLOOKUP("*"&amp;TRIM($F4764)&amp;"*",dump!$A:$D,4,FALSE)="","空文字",VLOOKUP("*"&amp;TRIM($F4764)&amp;"*",dump!$A:$D,4,FALSE)),"NA")</f>
        <v>NA</v>
      </c>
      <c r="T4764" s="867" t="str">
        <f t="shared" ca="1" si="334"/>
        <v>●</v>
      </c>
      <c r="U4764" s="867"/>
      <c r="V4764" s="867"/>
      <c r="W4764" s="867"/>
      <c r="X4764" s="867"/>
      <c r="Y4764" s="867" t="str">
        <f t="shared" si="335"/>
        <v/>
      </c>
      <c r="Z4764" s="867"/>
    </row>
    <row r="4765" spans="1:26" s="325" customFormat="1" ht="60" customHeight="1" outlineLevel="1">
      <c r="A4765" s="321"/>
      <c r="B4765" s="320"/>
      <c r="C4765" s="439"/>
      <c r="D4765" s="328"/>
      <c r="E4765" s="530" t="s">
        <v>15499</v>
      </c>
      <c r="F4765" s="316" t="s">
        <v>15500</v>
      </c>
      <c r="G4765" s="530" t="s">
        <v>15501</v>
      </c>
      <c r="H4765" s="530" t="s">
        <v>3658</v>
      </c>
      <c r="I4765" s="526" t="s">
        <v>3666</v>
      </c>
      <c r="J4765" s="424" t="s">
        <v>5684</v>
      </c>
      <c r="K4765" s="865" t="str">
        <f t="shared" si="331"/>
        <v/>
      </c>
      <c r="L4765" s="557" t="s">
        <v>3656</v>
      </c>
      <c r="M4765" s="558" t="s">
        <v>3655</v>
      </c>
      <c r="N4765" s="661" t="s">
        <v>20042</v>
      </c>
      <c r="O4765" s="558"/>
      <c r="P4765" s="598"/>
      <c r="Q4765" s="867" t="str">
        <f t="shared" ca="1" si="332"/>
        <v/>
      </c>
      <c r="R4765" s="867" t="str">
        <f t="shared" ca="1" si="333"/>
        <v/>
      </c>
      <c r="S4765" s="867" t="str">
        <f>IFERROR(IF(VLOOKUP("*"&amp;TRIM($F4765)&amp;"*",dump!$A:$D,4,FALSE)="","空文字",VLOOKUP("*"&amp;TRIM($F4765)&amp;"*",dump!$A:$D,4,FALSE)),"NA")</f>
        <v>NA</v>
      </c>
      <c r="T4765" s="867" t="str">
        <f t="shared" ca="1" si="334"/>
        <v>●</v>
      </c>
      <c r="U4765" s="867"/>
      <c r="V4765" s="867"/>
      <c r="W4765" s="867"/>
      <c r="X4765" s="867"/>
      <c r="Y4765" s="867" t="str">
        <f t="shared" si="335"/>
        <v/>
      </c>
      <c r="Z4765" s="867"/>
    </row>
    <row r="4766" spans="1:26" s="325" customFormat="1" ht="15" customHeight="1" outlineLevel="1">
      <c r="A4766" s="321"/>
      <c r="B4766" s="320"/>
      <c r="C4766" s="439"/>
      <c r="D4766" s="328"/>
      <c r="E4766" s="382"/>
      <c r="F4766" s="316" t="s">
        <v>15502</v>
      </c>
      <c r="G4766" s="382"/>
      <c r="H4766" s="382"/>
      <c r="I4766" s="534"/>
      <c r="J4766" s="422"/>
      <c r="K4766" s="865" t="str">
        <f t="shared" si="331"/>
        <v/>
      </c>
      <c r="L4766" s="557" t="s">
        <v>3656</v>
      </c>
      <c r="M4766" s="558" t="s">
        <v>3655</v>
      </c>
      <c r="N4766" s="661" t="s">
        <v>18452</v>
      </c>
      <c r="O4766" s="558"/>
      <c r="P4766" s="598"/>
      <c r="Q4766" s="867" t="str">
        <f t="shared" ca="1" si="332"/>
        <v/>
      </c>
      <c r="R4766" s="867" t="str">
        <f t="shared" ca="1" si="333"/>
        <v/>
      </c>
      <c r="S4766" s="867" t="str">
        <f>IFERROR(IF(VLOOKUP("*"&amp;TRIM($F4766)&amp;"*",dump!$A:$D,4,FALSE)="","空文字",VLOOKUP("*"&amp;TRIM($F4766)&amp;"*",dump!$A:$D,4,FALSE)),"NA")</f>
        <v>NA</v>
      </c>
      <c r="T4766" s="867" t="str">
        <f t="shared" ca="1" si="334"/>
        <v>●</v>
      </c>
      <c r="U4766" s="867"/>
      <c r="V4766" s="867"/>
      <c r="W4766" s="867"/>
      <c r="X4766" s="867"/>
      <c r="Y4766" s="867" t="str">
        <f t="shared" si="335"/>
        <v/>
      </c>
      <c r="Z4766" s="867"/>
    </row>
    <row r="4767" spans="1:26" s="325" customFormat="1" ht="15" customHeight="1" outlineLevel="1">
      <c r="A4767" s="321"/>
      <c r="B4767" s="320"/>
      <c r="C4767" s="439"/>
      <c r="D4767" s="328"/>
      <c r="E4767" s="382"/>
      <c r="F4767" s="316" t="s">
        <v>15503</v>
      </c>
      <c r="G4767" s="382"/>
      <c r="H4767" s="382"/>
      <c r="I4767" s="534"/>
      <c r="J4767" s="422"/>
      <c r="K4767" s="865" t="str">
        <f t="shared" si="331"/>
        <v/>
      </c>
      <c r="L4767" s="557" t="s">
        <v>3656</v>
      </c>
      <c r="M4767" s="558" t="s">
        <v>3655</v>
      </c>
      <c r="N4767" s="661" t="s">
        <v>18453</v>
      </c>
      <c r="O4767" s="558"/>
      <c r="P4767" s="598"/>
      <c r="Q4767" s="867" t="str">
        <f t="shared" ca="1" si="332"/>
        <v/>
      </c>
      <c r="R4767" s="867" t="str">
        <f t="shared" ca="1" si="333"/>
        <v/>
      </c>
      <c r="S4767" s="867" t="str">
        <f>IFERROR(IF(VLOOKUP("*"&amp;TRIM($F4767)&amp;"*",dump!$A:$D,4,FALSE)="","空文字",VLOOKUP("*"&amp;TRIM($F4767)&amp;"*",dump!$A:$D,4,FALSE)),"NA")</f>
        <v>NA</v>
      </c>
      <c r="T4767" s="867" t="str">
        <f t="shared" ca="1" si="334"/>
        <v>●</v>
      </c>
      <c r="U4767" s="867"/>
      <c r="V4767" s="867"/>
      <c r="W4767" s="867"/>
      <c r="X4767" s="867"/>
      <c r="Y4767" s="867" t="str">
        <f t="shared" si="335"/>
        <v/>
      </c>
      <c r="Z4767" s="867"/>
    </row>
    <row r="4768" spans="1:26" s="325" customFormat="1" ht="15" customHeight="1" outlineLevel="1">
      <c r="A4768" s="321"/>
      <c r="B4768" s="320"/>
      <c r="C4768" s="439"/>
      <c r="D4768" s="328"/>
      <c r="E4768" s="382"/>
      <c r="F4768" s="316" t="s">
        <v>15504</v>
      </c>
      <c r="G4768" s="382"/>
      <c r="H4768" s="382"/>
      <c r="I4768" s="534"/>
      <c r="J4768" s="422"/>
      <c r="K4768" s="865" t="str">
        <f t="shared" si="331"/>
        <v/>
      </c>
      <c r="L4768" s="557" t="s">
        <v>3656</v>
      </c>
      <c r="M4768" s="558" t="s">
        <v>3655</v>
      </c>
      <c r="N4768" s="661" t="s">
        <v>18454</v>
      </c>
      <c r="O4768" s="558"/>
      <c r="P4768" s="598"/>
      <c r="Q4768" s="867" t="str">
        <f t="shared" ca="1" si="332"/>
        <v/>
      </c>
      <c r="R4768" s="867" t="str">
        <f t="shared" ca="1" si="333"/>
        <v/>
      </c>
      <c r="S4768" s="867" t="str">
        <f>IFERROR(IF(VLOOKUP("*"&amp;TRIM($F4768)&amp;"*",dump!$A:$D,4,FALSE)="","空文字",VLOOKUP("*"&amp;TRIM($F4768)&amp;"*",dump!$A:$D,4,FALSE)),"NA")</f>
        <v>NA</v>
      </c>
      <c r="T4768" s="867" t="str">
        <f t="shared" ca="1" si="334"/>
        <v>●</v>
      </c>
      <c r="U4768" s="867"/>
      <c r="V4768" s="867"/>
      <c r="W4768" s="867"/>
      <c r="X4768" s="867"/>
      <c r="Y4768" s="867" t="str">
        <f t="shared" si="335"/>
        <v/>
      </c>
      <c r="Z4768" s="867"/>
    </row>
    <row r="4769" spans="1:26" s="325" customFormat="1" ht="15" customHeight="1" outlineLevel="1">
      <c r="A4769" s="321"/>
      <c r="B4769" s="320"/>
      <c r="C4769" s="439"/>
      <c r="D4769" s="328"/>
      <c r="E4769" s="382"/>
      <c r="F4769" s="316" t="s">
        <v>15505</v>
      </c>
      <c r="G4769" s="382"/>
      <c r="H4769" s="382"/>
      <c r="I4769" s="534"/>
      <c r="J4769" s="422"/>
      <c r="K4769" s="865" t="str">
        <f t="shared" si="331"/>
        <v/>
      </c>
      <c r="L4769" s="557" t="s">
        <v>3656</v>
      </c>
      <c r="M4769" s="558" t="s">
        <v>3655</v>
      </c>
      <c r="N4769" s="661" t="s">
        <v>18455</v>
      </c>
      <c r="O4769" s="558"/>
      <c r="P4769" s="598"/>
      <c r="Q4769" s="867" t="str">
        <f t="shared" ca="1" si="332"/>
        <v/>
      </c>
      <c r="R4769" s="867" t="str">
        <f t="shared" ca="1" si="333"/>
        <v/>
      </c>
      <c r="S4769" s="867" t="str">
        <f>IFERROR(IF(VLOOKUP("*"&amp;TRIM($F4769)&amp;"*",dump!$A:$D,4,FALSE)="","空文字",VLOOKUP("*"&amp;TRIM($F4769)&amp;"*",dump!$A:$D,4,FALSE)),"NA")</f>
        <v>NA</v>
      </c>
      <c r="T4769" s="867" t="str">
        <f t="shared" ca="1" si="334"/>
        <v>●</v>
      </c>
      <c r="U4769" s="867"/>
      <c r="V4769" s="867"/>
      <c r="W4769" s="867"/>
      <c r="X4769" s="867"/>
      <c r="Y4769" s="867" t="str">
        <f t="shared" si="335"/>
        <v/>
      </c>
      <c r="Z4769" s="867"/>
    </row>
    <row r="4770" spans="1:26" s="187" customFormat="1" ht="15" customHeight="1" outlineLevel="1">
      <c r="A4770" s="315"/>
      <c r="B4770" s="320"/>
      <c r="C4770" s="439"/>
      <c r="D4770" s="328"/>
      <c r="E4770" s="382"/>
      <c r="F4770" s="524" t="s">
        <v>15765</v>
      </c>
      <c r="G4770" s="382"/>
      <c r="H4770" s="382"/>
      <c r="I4770" s="534"/>
      <c r="J4770" s="422"/>
      <c r="K4770" s="865" t="str">
        <f t="shared" si="331"/>
        <v/>
      </c>
      <c r="L4770" s="544" t="s">
        <v>19184</v>
      </c>
      <c r="M4770" s="595" t="s">
        <v>19185</v>
      </c>
      <c r="N4770" s="559"/>
      <c r="O4770" s="595"/>
      <c r="P4770" s="596"/>
      <c r="Q4770" s="867" t="str">
        <f t="shared" ca="1" si="332"/>
        <v/>
      </c>
      <c r="R4770" s="867" t="str">
        <f t="shared" ca="1" si="333"/>
        <v/>
      </c>
      <c r="S4770" s="867" t="str">
        <f>IFERROR(IF(VLOOKUP("*"&amp;TRIM($F4770)&amp;"*",dump!$A:$D,4,FALSE)="","空文字",VLOOKUP("*"&amp;TRIM($F4770)&amp;"*",dump!$A:$D,4,FALSE)),"NA")</f>
        <v>NA</v>
      </c>
      <c r="T4770" s="867" t="str">
        <f t="shared" ca="1" si="334"/>
        <v>●</v>
      </c>
      <c r="U4770" s="867"/>
      <c r="V4770" s="867"/>
      <c r="W4770" s="867"/>
      <c r="X4770" s="867"/>
      <c r="Y4770" s="867" t="str">
        <f t="shared" si="335"/>
        <v/>
      </c>
      <c r="Z4770" s="867"/>
    </row>
    <row r="4771" spans="1:26" s="187" customFormat="1" ht="15" customHeight="1" outlineLevel="1">
      <c r="A4771" s="315"/>
      <c r="B4771" s="320"/>
      <c r="C4771" s="439"/>
      <c r="D4771" s="328"/>
      <c r="E4771" s="382"/>
      <c r="F4771" s="524" t="s">
        <v>16400</v>
      </c>
      <c r="G4771" s="382"/>
      <c r="H4771" s="382"/>
      <c r="I4771" s="534"/>
      <c r="J4771" s="342"/>
      <c r="K4771" s="864" t="str">
        <f t="shared" si="331"/>
        <v/>
      </c>
      <c r="L4771" s="544" t="s">
        <v>19184</v>
      </c>
      <c r="M4771" s="595" t="s">
        <v>19185</v>
      </c>
      <c r="N4771" s="559"/>
      <c r="O4771" s="595"/>
      <c r="P4771" s="596"/>
      <c r="Q4771" s="867" t="str">
        <f t="shared" ca="1" si="332"/>
        <v/>
      </c>
      <c r="R4771" s="867" t="str">
        <f t="shared" ca="1" si="333"/>
        <v/>
      </c>
      <c r="S4771" s="867" t="str">
        <f>IFERROR(IF(VLOOKUP("*"&amp;TRIM($F4771)&amp;"*",dump!$A:$D,4,FALSE)="","空文字",VLOOKUP("*"&amp;TRIM($F4771)&amp;"*",dump!$A:$D,4,FALSE)),"NA")</f>
        <v>NA</v>
      </c>
      <c r="T4771" s="867" t="str">
        <f t="shared" ca="1" si="334"/>
        <v>●</v>
      </c>
      <c r="U4771" s="867"/>
      <c r="V4771" s="867"/>
      <c r="W4771" s="867"/>
      <c r="X4771" s="867"/>
      <c r="Y4771" s="867" t="str">
        <f t="shared" si="335"/>
        <v/>
      </c>
      <c r="Z4771" s="867"/>
    </row>
    <row r="4772" spans="1:26" s="187" customFormat="1" ht="15" customHeight="1" outlineLevel="1">
      <c r="A4772" s="315"/>
      <c r="B4772" s="320"/>
      <c r="C4772" s="439"/>
      <c r="D4772" s="328"/>
      <c r="E4772" s="382"/>
      <c r="F4772" s="524" t="s">
        <v>16401</v>
      </c>
      <c r="G4772" s="382"/>
      <c r="H4772" s="382"/>
      <c r="I4772" s="534"/>
      <c r="J4772" s="342"/>
      <c r="K4772" s="864" t="str">
        <f t="shared" si="331"/>
        <v/>
      </c>
      <c r="L4772" s="544" t="s">
        <v>19184</v>
      </c>
      <c r="M4772" s="595" t="s">
        <v>19185</v>
      </c>
      <c r="N4772" s="559"/>
      <c r="O4772" s="595"/>
      <c r="P4772" s="596"/>
      <c r="Q4772" s="867" t="str">
        <f t="shared" ca="1" si="332"/>
        <v/>
      </c>
      <c r="R4772" s="867" t="str">
        <f t="shared" ca="1" si="333"/>
        <v/>
      </c>
      <c r="S4772" s="867" t="str">
        <f>IFERROR(IF(VLOOKUP("*"&amp;TRIM($F4772)&amp;"*",dump!$A:$D,4,FALSE)="","空文字",VLOOKUP("*"&amp;TRIM($F4772)&amp;"*",dump!$A:$D,4,FALSE)),"NA")</f>
        <v>NA</v>
      </c>
      <c r="T4772" s="867" t="str">
        <f t="shared" ca="1" si="334"/>
        <v>●</v>
      </c>
      <c r="U4772" s="867"/>
      <c r="V4772" s="867"/>
      <c r="W4772" s="867"/>
      <c r="X4772" s="867"/>
      <c r="Y4772" s="867" t="str">
        <f t="shared" si="335"/>
        <v/>
      </c>
      <c r="Z4772" s="867"/>
    </row>
    <row r="4773" spans="1:26" s="187" customFormat="1" ht="15" customHeight="1" outlineLevel="1">
      <c r="A4773" s="315"/>
      <c r="B4773" s="320"/>
      <c r="C4773" s="439"/>
      <c r="D4773" s="328"/>
      <c r="E4773" s="382"/>
      <c r="F4773" s="524" t="s">
        <v>16402</v>
      </c>
      <c r="G4773" s="382"/>
      <c r="H4773" s="382"/>
      <c r="I4773" s="534"/>
      <c r="J4773" s="342"/>
      <c r="K4773" s="864" t="str">
        <f t="shared" si="331"/>
        <v/>
      </c>
      <c r="L4773" s="544" t="s">
        <v>19184</v>
      </c>
      <c r="M4773" s="595" t="s">
        <v>19185</v>
      </c>
      <c r="N4773" s="559"/>
      <c r="O4773" s="595"/>
      <c r="P4773" s="596"/>
      <c r="Q4773" s="867" t="str">
        <f t="shared" ca="1" si="332"/>
        <v/>
      </c>
      <c r="R4773" s="867" t="str">
        <f t="shared" ca="1" si="333"/>
        <v/>
      </c>
      <c r="S4773" s="867" t="str">
        <f>IFERROR(IF(VLOOKUP("*"&amp;TRIM($F4773)&amp;"*",dump!$A:$D,4,FALSE)="","空文字",VLOOKUP("*"&amp;TRIM($F4773)&amp;"*",dump!$A:$D,4,FALSE)),"NA")</f>
        <v>NA</v>
      </c>
      <c r="T4773" s="867" t="str">
        <f t="shared" ca="1" si="334"/>
        <v>●</v>
      </c>
      <c r="U4773" s="867"/>
      <c r="V4773" s="867"/>
      <c r="W4773" s="867"/>
      <c r="X4773" s="867"/>
      <c r="Y4773" s="867" t="str">
        <f t="shared" si="335"/>
        <v/>
      </c>
      <c r="Z4773" s="867"/>
    </row>
    <row r="4774" spans="1:26" s="325" customFormat="1" ht="60" customHeight="1" outlineLevel="1">
      <c r="A4774" s="321"/>
      <c r="B4774" s="320"/>
      <c r="C4774" s="439"/>
      <c r="D4774" s="328"/>
      <c r="E4774" s="530" t="s">
        <v>15506</v>
      </c>
      <c r="F4774" s="316" t="s">
        <v>15507</v>
      </c>
      <c r="G4774" s="530" t="s">
        <v>15508</v>
      </c>
      <c r="H4774" s="530" t="s">
        <v>3658</v>
      </c>
      <c r="I4774" s="526" t="s">
        <v>3666</v>
      </c>
      <c r="J4774" s="424" t="s">
        <v>5684</v>
      </c>
      <c r="K4774" s="865" t="str">
        <f t="shared" si="331"/>
        <v/>
      </c>
      <c r="L4774" s="557" t="s">
        <v>3656</v>
      </c>
      <c r="M4774" s="558" t="s">
        <v>3655</v>
      </c>
      <c r="N4774" s="661" t="s">
        <v>20043</v>
      </c>
      <c r="O4774" s="558"/>
      <c r="P4774" s="598"/>
      <c r="Q4774" s="867" t="str">
        <f t="shared" ca="1" si="332"/>
        <v/>
      </c>
      <c r="R4774" s="867" t="str">
        <f t="shared" ca="1" si="333"/>
        <v/>
      </c>
      <c r="S4774" s="867" t="str">
        <f>IFERROR(IF(VLOOKUP("*"&amp;TRIM($F4774)&amp;"*",dump!$A:$D,4,FALSE)="","空文字",VLOOKUP("*"&amp;TRIM($F4774)&amp;"*",dump!$A:$D,4,FALSE)),"NA")</f>
        <v>NA</v>
      </c>
      <c r="T4774" s="867" t="str">
        <f t="shared" ca="1" si="334"/>
        <v>●</v>
      </c>
      <c r="U4774" s="867"/>
      <c r="V4774" s="867"/>
      <c r="W4774" s="867"/>
      <c r="X4774" s="867"/>
      <c r="Y4774" s="867" t="str">
        <f t="shared" si="335"/>
        <v/>
      </c>
      <c r="Z4774" s="867"/>
    </row>
    <row r="4775" spans="1:26" s="325" customFormat="1" ht="15" customHeight="1" outlineLevel="1">
      <c r="A4775" s="321"/>
      <c r="B4775" s="320"/>
      <c r="C4775" s="439"/>
      <c r="D4775" s="328"/>
      <c r="E4775" s="382"/>
      <c r="F4775" s="316" t="s">
        <v>15509</v>
      </c>
      <c r="G4775" s="382"/>
      <c r="H4775" s="382"/>
      <c r="I4775" s="534"/>
      <c r="J4775" s="422"/>
      <c r="K4775" s="865" t="str">
        <f t="shared" si="331"/>
        <v/>
      </c>
      <c r="L4775" s="557" t="s">
        <v>3656</v>
      </c>
      <c r="M4775" s="558" t="s">
        <v>3655</v>
      </c>
      <c r="N4775" s="661" t="s">
        <v>18456</v>
      </c>
      <c r="O4775" s="558"/>
      <c r="P4775" s="598"/>
      <c r="Q4775" s="867" t="str">
        <f t="shared" ca="1" si="332"/>
        <v/>
      </c>
      <c r="R4775" s="867" t="str">
        <f t="shared" ca="1" si="333"/>
        <v/>
      </c>
      <c r="S4775" s="867" t="str">
        <f>IFERROR(IF(VLOOKUP("*"&amp;TRIM($F4775)&amp;"*",dump!$A:$D,4,FALSE)="","空文字",VLOOKUP("*"&amp;TRIM($F4775)&amp;"*",dump!$A:$D,4,FALSE)),"NA")</f>
        <v>NA</v>
      </c>
      <c r="T4775" s="867" t="str">
        <f t="shared" ca="1" si="334"/>
        <v>●</v>
      </c>
      <c r="U4775" s="867"/>
      <c r="V4775" s="867"/>
      <c r="W4775" s="867"/>
      <c r="X4775" s="867"/>
      <c r="Y4775" s="867" t="str">
        <f t="shared" si="335"/>
        <v/>
      </c>
      <c r="Z4775" s="867"/>
    </row>
    <row r="4776" spans="1:26" s="325" customFormat="1" ht="15" customHeight="1" outlineLevel="1">
      <c r="A4776" s="321"/>
      <c r="B4776" s="320"/>
      <c r="C4776" s="439"/>
      <c r="D4776" s="328"/>
      <c r="E4776" s="382"/>
      <c r="F4776" s="316" t="s">
        <v>15510</v>
      </c>
      <c r="G4776" s="382"/>
      <c r="H4776" s="382"/>
      <c r="I4776" s="534"/>
      <c r="J4776" s="422"/>
      <c r="K4776" s="865" t="str">
        <f t="shared" si="331"/>
        <v/>
      </c>
      <c r="L4776" s="557" t="s">
        <v>3656</v>
      </c>
      <c r="M4776" s="558" t="s">
        <v>3655</v>
      </c>
      <c r="N4776" s="661" t="s">
        <v>18457</v>
      </c>
      <c r="O4776" s="558"/>
      <c r="P4776" s="598"/>
      <c r="Q4776" s="867" t="str">
        <f t="shared" ca="1" si="332"/>
        <v/>
      </c>
      <c r="R4776" s="867" t="str">
        <f t="shared" ca="1" si="333"/>
        <v/>
      </c>
      <c r="S4776" s="867" t="str">
        <f>IFERROR(IF(VLOOKUP("*"&amp;TRIM($F4776)&amp;"*",dump!$A:$D,4,FALSE)="","空文字",VLOOKUP("*"&amp;TRIM($F4776)&amp;"*",dump!$A:$D,4,FALSE)),"NA")</f>
        <v>NA</v>
      </c>
      <c r="T4776" s="867" t="str">
        <f t="shared" ca="1" si="334"/>
        <v>●</v>
      </c>
      <c r="U4776" s="867"/>
      <c r="V4776" s="867"/>
      <c r="W4776" s="867"/>
      <c r="X4776" s="867"/>
      <c r="Y4776" s="867" t="str">
        <f t="shared" si="335"/>
        <v/>
      </c>
      <c r="Z4776" s="867"/>
    </row>
    <row r="4777" spans="1:26" s="325" customFormat="1" ht="15" customHeight="1" outlineLevel="1">
      <c r="A4777" s="321"/>
      <c r="B4777" s="320"/>
      <c r="C4777" s="439"/>
      <c r="D4777" s="328"/>
      <c r="E4777" s="382"/>
      <c r="F4777" s="316" t="s">
        <v>15511</v>
      </c>
      <c r="G4777" s="382"/>
      <c r="H4777" s="382"/>
      <c r="I4777" s="534"/>
      <c r="J4777" s="422"/>
      <c r="K4777" s="865" t="str">
        <f t="shared" si="331"/>
        <v/>
      </c>
      <c r="L4777" s="557" t="s">
        <v>3656</v>
      </c>
      <c r="M4777" s="558" t="s">
        <v>3655</v>
      </c>
      <c r="N4777" s="661" t="s">
        <v>18458</v>
      </c>
      <c r="O4777" s="558"/>
      <c r="P4777" s="598"/>
      <c r="Q4777" s="867" t="str">
        <f t="shared" ca="1" si="332"/>
        <v/>
      </c>
      <c r="R4777" s="867" t="str">
        <f t="shared" ca="1" si="333"/>
        <v/>
      </c>
      <c r="S4777" s="867" t="str">
        <f>IFERROR(IF(VLOOKUP("*"&amp;TRIM($F4777)&amp;"*",dump!$A:$D,4,FALSE)="","空文字",VLOOKUP("*"&amp;TRIM($F4777)&amp;"*",dump!$A:$D,4,FALSE)),"NA")</f>
        <v>NA</v>
      </c>
      <c r="T4777" s="867" t="str">
        <f t="shared" ca="1" si="334"/>
        <v>●</v>
      </c>
      <c r="U4777" s="867"/>
      <c r="V4777" s="867"/>
      <c r="W4777" s="867"/>
      <c r="X4777" s="867"/>
      <c r="Y4777" s="867" t="str">
        <f t="shared" si="335"/>
        <v/>
      </c>
      <c r="Z4777" s="867"/>
    </row>
    <row r="4778" spans="1:26" s="325" customFormat="1" ht="15" customHeight="1" outlineLevel="1">
      <c r="A4778" s="321"/>
      <c r="B4778" s="320"/>
      <c r="C4778" s="439"/>
      <c r="D4778" s="328"/>
      <c r="E4778" s="382"/>
      <c r="F4778" s="316" t="s">
        <v>15512</v>
      </c>
      <c r="G4778" s="382"/>
      <c r="H4778" s="382"/>
      <c r="I4778" s="534"/>
      <c r="J4778" s="422"/>
      <c r="K4778" s="865" t="str">
        <f t="shared" si="331"/>
        <v/>
      </c>
      <c r="L4778" s="557" t="s">
        <v>3656</v>
      </c>
      <c r="M4778" s="558" t="s">
        <v>3655</v>
      </c>
      <c r="N4778" s="661" t="s">
        <v>18459</v>
      </c>
      <c r="O4778" s="558"/>
      <c r="P4778" s="598"/>
      <c r="Q4778" s="867" t="str">
        <f t="shared" ca="1" si="332"/>
        <v/>
      </c>
      <c r="R4778" s="867" t="str">
        <f t="shared" ca="1" si="333"/>
        <v/>
      </c>
      <c r="S4778" s="867" t="str">
        <f>IFERROR(IF(VLOOKUP("*"&amp;TRIM($F4778)&amp;"*",dump!$A:$D,4,FALSE)="","空文字",VLOOKUP("*"&amp;TRIM($F4778)&amp;"*",dump!$A:$D,4,FALSE)),"NA")</f>
        <v>NA</v>
      </c>
      <c r="T4778" s="867" t="str">
        <f t="shared" ca="1" si="334"/>
        <v>●</v>
      </c>
      <c r="U4778" s="867"/>
      <c r="V4778" s="867"/>
      <c r="W4778" s="867"/>
      <c r="X4778" s="867"/>
      <c r="Y4778" s="867" t="str">
        <f t="shared" si="335"/>
        <v/>
      </c>
      <c r="Z4778" s="867"/>
    </row>
    <row r="4779" spans="1:26" s="187" customFormat="1" ht="15" customHeight="1" outlineLevel="1">
      <c r="A4779" s="315"/>
      <c r="B4779" s="320"/>
      <c r="C4779" s="439"/>
      <c r="D4779" s="328"/>
      <c r="E4779" s="382"/>
      <c r="F4779" s="524" t="s">
        <v>15766</v>
      </c>
      <c r="G4779" s="382"/>
      <c r="H4779" s="382"/>
      <c r="I4779" s="534"/>
      <c r="J4779" s="422"/>
      <c r="K4779" s="865" t="str">
        <f t="shared" si="331"/>
        <v/>
      </c>
      <c r="L4779" s="544" t="s">
        <v>19184</v>
      </c>
      <c r="M4779" s="595" t="s">
        <v>19185</v>
      </c>
      <c r="N4779" s="559"/>
      <c r="O4779" s="595"/>
      <c r="P4779" s="596"/>
      <c r="Q4779" s="867" t="str">
        <f t="shared" ca="1" si="332"/>
        <v/>
      </c>
      <c r="R4779" s="867" t="str">
        <f t="shared" ca="1" si="333"/>
        <v/>
      </c>
      <c r="S4779" s="867" t="str">
        <f>IFERROR(IF(VLOOKUP("*"&amp;TRIM($F4779)&amp;"*",dump!$A:$D,4,FALSE)="","空文字",VLOOKUP("*"&amp;TRIM($F4779)&amp;"*",dump!$A:$D,4,FALSE)),"NA")</f>
        <v>NA</v>
      </c>
      <c r="T4779" s="867" t="str">
        <f t="shared" ca="1" si="334"/>
        <v>●</v>
      </c>
      <c r="U4779" s="867"/>
      <c r="V4779" s="867"/>
      <c r="W4779" s="867"/>
      <c r="X4779" s="867"/>
      <c r="Y4779" s="867" t="str">
        <f t="shared" si="335"/>
        <v/>
      </c>
      <c r="Z4779" s="867"/>
    </row>
    <row r="4780" spans="1:26" s="187" customFormat="1" ht="15" customHeight="1" outlineLevel="1">
      <c r="A4780" s="315"/>
      <c r="B4780" s="320"/>
      <c r="C4780" s="439"/>
      <c r="D4780" s="328"/>
      <c r="E4780" s="382"/>
      <c r="F4780" s="524" t="s">
        <v>16403</v>
      </c>
      <c r="G4780" s="382"/>
      <c r="H4780" s="382"/>
      <c r="I4780" s="534"/>
      <c r="J4780" s="342"/>
      <c r="K4780" s="864" t="str">
        <f t="shared" si="331"/>
        <v/>
      </c>
      <c r="L4780" s="544" t="s">
        <v>19184</v>
      </c>
      <c r="M4780" s="595" t="s">
        <v>19185</v>
      </c>
      <c r="N4780" s="559"/>
      <c r="O4780" s="595"/>
      <c r="P4780" s="596"/>
      <c r="Q4780" s="867" t="str">
        <f t="shared" ca="1" si="332"/>
        <v/>
      </c>
      <c r="R4780" s="867" t="str">
        <f t="shared" ca="1" si="333"/>
        <v/>
      </c>
      <c r="S4780" s="867" t="str">
        <f>IFERROR(IF(VLOOKUP("*"&amp;TRIM($F4780)&amp;"*",dump!$A:$D,4,FALSE)="","空文字",VLOOKUP("*"&amp;TRIM($F4780)&amp;"*",dump!$A:$D,4,FALSE)),"NA")</f>
        <v>NA</v>
      </c>
      <c r="T4780" s="867" t="str">
        <f t="shared" ca="1" si="334"/>
        <v>●</v>
      </c>
      <c r="U4780" s="867"/>
      <c r="V4780" s="867"/>
      <c r="W4780" s="867"/>
      <c r="X4780" s="867"/>
      <c r="Y4780" s="867" t="str">
        <f t="shared" si="335"/>
        <v/>
      </c>
      <c r="Z4780" s="867"/>
    </row>
    <row r="4781" spans="1:26" s="187" customFormat="1" ht="15" customHeight="1" outlineLevel="1">
      <c r="A4781" s="315"/>
      <c r="B4781" s="320"/>
      <c r="C4781" s="439"/>
      <c r="D4781" s="328"/>
      <c r="E4781" s="382"/>
      <c r="F4781" s="524" t="s">
        <v>16404</v>
      </c>
      <c r="G4781" s="382"/>
      <c r="H4781" s="382"/>
      <c r="I4781" s="534"/>
      <c r="J4781" s="342"/>
      <c r="K4781" s="864" t="str">
        <f t="shared" si="331"/>
        <v/>
      </c>
      <c r="L4781" s="544" t="s">
        <v>19184</v>
      </c>
      <c r="M4781" s="595" t="s">
        <v>19185</v>
      </c>
      <c r="N4781" s="559"/>
      <c r="O4781" s="595"/>
      <c r="P4781" s="596"/>
      <c r="Q4781" s="867" t="str">
        <f t="shared" ca="1" si="332"/>
        <v/>
      </c>
      <c r="R4781" s="867" t="str">
        <f t="shared" ca="1" si="333"/>
        <v/>
      </c>
      <c r="S4781" s="867" t="str">
        <f>IFERROR(IF(VLOOKUP("*"&amp;TRIM($F4781)&amp;"*",dump!$A:$D,4,FALSE)="","空文字",VLOOKUP("*"&amp;TRIM($F4781)&amp;"*",dump!$A:$D,4,FALSE)),"NA")</f>
        <v>NA</v>
      </c>
      <c r="T4781" s="867" t="str">
        <f t="shared" ca="1" si="334"/>
        <v>●</v>
      </c>
      <c r="U4781" s="867"/>
      <c r="V4781" s="867"/>
      <c r="W4781" s="867"/>
      <c r="X4781" s="867"/>
      <c r="Y4781" s="867" t="str">
        <f t="shared" si="335"/>
        <v/>
      </c>
      <c r="Z4781" s="867"/>
    </row>
    <row r="4782" spans="1:26" s="187" customFormat="1" ht="15" customHeight="1" outlineLevel="1">
      <c r="A4782" s="315"/>
      <c r="B4782" s="320"/>
      <c r="C4782" s="439"/>
      <c r="D4782" s="328"/>
      <c r="E4782" s="382"/>
      <c r="F4782" s="524" t="s">
        <v>16405</v>
      </c>
      <c r="G4782" s="382"/>
      <c r="H4782" s="382"/>
      <c r="I4782" s="534"/>
      <c r="J4782" s="342"/>
      <c r="K4782" s="864" t="str">
        <f t="shared" si="331"/>
        <v/>
      </c>
      <c r="L4782" s="544" t="s">
        <v>19184</v>
      </c>
      <c r="M4782" s="595" t="s">
        <v>19185</v>
      </c>
      <c r="N4782" s="559"/>
      <c r="O4782" s="595"/>
      <c r="P4782" s="596"/>
      <c r="Q4782" s="867" t="str">
        <f t="shared" ca="1" si="332"/>
        <v/>
      </c>
      <c r="R4782" s="867" t="str">
        <f t="shared" ca="1" si="333"/>
        <v/>
      </c>
      <c r="S4782" s="867" t="str">
        <f>IFERROR(IF(VLOOKUP("*"&amp;TRIM($F4782)&amp;"*",dump!$A:$D,4,FALSE)="","空文字",VLOOKUP("*"&amp;TRIM($F4782)&amp;"*",dump!$A:$D,4,FALSE)),"NA")</f>
        <v>NA</v>
      </c>
      <c r="T4782" s="867" t="str">
        <f t="shared" ca="1" si="334"/>
        <v>●</v>
      </c>
      <c r="U4782" s="867"/>
      <c r="V4782" s="867"/>
      <c r="W4782" s="867"/>
      <c r="X4782" s="867"/>
      <c r="Y4782" s="867" t="str">
        <f t="shared" si="335"/>
        <v/>
      </c>
      <c r="Z4782" s="867"/>
    </row>
    <row r="4783" spans="1:26" s="325" customFormat="1" ht="60" customHeight="1" outlineLevel="1">
      <c r="A4783" s="321"/>
      <c r="B4783" s="320"/>
      <c r="C4783" s="439"/>
      <c r="D4783" s="328"/>
      <c r="E4783" s="530" t="s">
        <v>15513</v>
      </c>
      <c r="F4783" s="316" t="s">
        <v>15514</v>
      </c>
      <c r="G4783" s="530" t="s">
        <v>15515</v>
      </c>
      <c r="H4783" s="530" t="s">
        <v>3658</v>
      </c>
      <c r="I4783" s="526" t="s">
        <v>3666</v>
      </c>
      <c r="J4783" s="424" t="s">
        <v>5684</v>
      </c>
      <c r="K4783" s="865" t="str">
        <f t="shared" si="331"/>
        <v/>
      </c>
      <c r="L4783" s="557" t="s">
        <v>3656</v>
      </c>
      <c r="M4783" s="558" t="s">
        <v>3655</v>
      </c>
      <c r="N4783" s="661" t="s">
        <v>20044</v>
      </c>
      <c r="O4783" s="558"/>
      <c r="P4783" s="598"/>
      <c r="Q4783" s="867" t="str">
        <f t="shared" ca="1" si="332"/>
        <v/>
      </c>
      <c r="R4783" s="867" t="str">
        <f t="shared" ca="1" si="333"/>
        <v/>
      </c>
      <c r="S4783" s="867" t="str">
        <f>IFERROR(IF(VLOOKUP("*"&amp;TRIM($F4783)&amp;"*",dump!$A:$D,4,FALSE)="","空文字",VLOOKUP("*"&amp;TRIM($F4783)&amp;"*",dump!$A:$D,4,FALSE)),"NA")</f>
        <v>NA</v>
      </c>
      <c r="T4783" s="867" t="str">
        <f t="shared" ca="1" si="334"/>
        <v>●</v>
      </c>
      <c r="U4783" s="867"/>
      <c r="V4783" s="867"/>
      <c r="W4783" s="867"/>
      <c r="X4783" s="867"/>
      <c r="Y4783" s="867" t="str">
        <f t="shared" si="335"/>
        <v/>
      </c>
      <c r="Z4783" s="867"/>
    </row>
    <row r="4784" spans="1:26" s="325" customFormat="1" ht="15" customHeight="1" outlineLevel="1">
      <c r="A4784" s="321"/>
      <c r="B4784" s="320"/>
      <c r="C4784" s="439"/>
      <c r="D4784" s="328"/>
      <c r="E4784" s="382"/>
      <c r="F4784" s="316" t="s">
        <v>15516</v>
      </c>
      <c r="G4784" s="382"/>
      <c r="H4784" s="382"/>
      <c r="I4784" s="534"/>
      <c r="J4784" s="422"/>
      <c r="K4784" s="865" t="str">
        <f t="shared" si="331"/>
        <v/>
      </c>
      <c r="L4784" s="557" t="s">
        <v>3656</v>
      </c>
      <c r="M4784" s="558" t="s">
        <v>3655</v>
      </c>
      <c r="N4784" s="661" t="s">
        <v>18460</v>
      </c>
      <c r="O4784" s="558"/>
      <c r="P4784" s="598"/>
      <c r="Q4784" s="867" t="str">
        <f t="shared" ca="1" si="332"/>
        <v/>
      </c>
      <c r="R4784" s="867" t="str">
        <f t="shared" ca="1" si="333"/>
        <v/>
      </c>
      <c r="S4784" s="867" t="str">
        <f>IFERROR(IF(VLOOKUP("*"&amp;TRIM($F4784)&amp;"*",dump!$A:$D,4,FALSE)="","空文字",VLOOKUP("*"&amp;TRIM($F4784)&amp;"*",dump!$A:$D,4,FALSE)),"NA")</f>
        <v>NA</v>
      </c>
      <c r="T4784" s="867" t="str">
        <f t="shared" ca="1" si="334"/>
        <v>●</v>
      </c>
      <c r="U4784" s="867"/>
      <c r="V4784" s="867"/>
      <c r="W4784" s="867"/>
      <c r="X4784" s="867"/>
      <c r="Y4784" s="867" t="str">
        <f t="shared" si="335"/>
        <v/>
      </c>
      <c r="Z4784" s="867"/>
    </row>
    <row r="4785" spans="1:26" s="325" customFormat="1" ht="15" customHeight="1" outlineLevel="1">
      <c r="A4785" s="321"/>
      <c r="B4785" s="320"/>
      <c r="C4785" s="439"/>
      <c r="D4785" s="328"/>
      <c r="E4785" s="382"/>
      <c r="F4785" s="316" t="s">
        <v>15517</v>
      </c>
      <c r="G4785" s="382"/>
      <c r="H4785" s="382"/>
      <c r="I4785" s="534"/>
      <c r="J4785" s="422"/>
      <c r="K4785" s="865" t="str">
        <f t="shared" si="331"/>
        <v/>
      </c>
      <c r="L4785" s="557" t="s">
        <v>3656</v>
      </c>
      <c r="M4785" s="558" t="s">
        <v>3655</v>
      </c>
      <c r="N4785" s="661" t="s">
        <v>18461</v>
      </c>
      <c r="O4785" s="558"/>
      <c r="P4785" s="598"/>
      <c r="Q4785" s="867" t="str">
        <f t="shared" ca="1" si="332"/>
        <v/>
      </c>
      <c r="R4785" s="867" t="str">
        <f t="shared" ca="1" si="333"/>
        <v/>
      </c>
      <c r="S4785" s="867" t="str">
        <f>IFERROR(IF(VLOOKUP("*"&amp;TRIM($F4785)&amp;"*",dump!$A:$D,4,FALSE)="","空文字",VLOOKUP("*"&amp;TRIM($F4785)&amp;"*",dump!$A:$D,4,FALSE)),"NA")</f>
        <v>NA</v>
      </c>
      <c r="T4785" s="867" t="str">
        <f t="shared" ca="1" si="334"/>
        <v>●</v>
      </c>
      <c r="U4785" s="867"/>
      <c r="V4785" s="867"/>
      <c r="W4785" s="867"/>
      <c r="X4785" s="867"/>
      <c r="Y4785" s="867" t="str">
        <f t="shared" si="335"/>
        <v/>
      </c>
      <c r="Z4785" s="867"/>
    </row>
    <row r="4786" spans="1:26" s="325" customFormat="1" ht="15" customHeight="1" outlineLevel="1">
      <c r="A4786" s="321"/>
      <c r="B4786" s="320"/>
      <c r="C4786" s="439"/>
      <c r="D4786" s="328"/>
      <c r="E4786" s="382"/>
      <c r="F4786" s="316" t="s">
        <v>15518</v>
      </c>
      <c r="G4786" s="382"/>
      <c r="H4786" s="382"/>
      <c r="I4786" s="534"/>
      <c r="J4786" s="422"/>
      <c r="K4786" s="865" t="str">
        <f t="shared" si="331"/>
        <v/>
      </c>
      <c r="L4786" s="557" t="s">
        <v>3656</v>
      </c>
      <c r="M4786" s="558" t="s">
        <v>3655</v>
      </c>
      <c r="N4786" s="661" t="s">
        <v>18462</v>
      </c>
      <c r="O4786" s="558"/>
      <c r="P4786" s="598"/>
      <c r="Q4786" s="867" t="str">
        <f t="shared" ca="1" si="332"/>
        <v/>
      </c>
      <c r="R4786" s="867" t="str">
        <f t="shared" ca="1" si="333"/>
        <v/>
      </c>
      <c r="S4786" s="867" t="str">
        <f>IFERROR(IF(VLOOKUP("*"&amp;TRIM($F4786)&amp;"*",dump!$A:$D,4,FALSE)="","空文字",VLOOKUP("*"&amp;TRIM($F4786)&amp;"*",dump!$A:$D,4,FALSE)),"NA")</f>
        <v>NA</v>
      </c>
      <c r="T4786" s="867" t="str">
        <f t="shared" ca="1" si="334"/>
        <v>●</v>
      </c>
      <c r="U4786" s="867"/>
      <c r="V4786" s="867"/>
      <c r="W4786" s="867"/>
      <c r="X4786" s="867"/>
      <c r="Y4786" s="867" t="str">
        <f t="shared" si="335"/>
        <v/>
      </c>
      <c r="Z4786" s="867"/>
    </row>
    <row r="4787" spans="1:26" s="325" customFormat="1" ht="15" customHeight="1" outlineLevel="1">
      <c r="A4787" s="321"/>
      <c r="B4787" s="320"/>
      <c r="C4787" s="439"/>
      <c r="D4787" s="328"/>
      <c r="E4787" s="382"/>
      <c r="F4787" s="316" t="s">
        <v>15519</v>
      </c>
      <c r="G4787" s="382"/>
      <c r="H4787" s="382"/>
      <c r="I4787" s="534"/>
      <c r="J4787" s="422"/>
      <c r="K4787" s="865" t="str">
        <f t="shared" si="331"/>
        <v/>
      </c>
      <c r="L4787" s="557" t="s">
        <v>3656</v>
      </c>
      <c r="M4787" s="558" t="s">
        <v>3655</v>
      </c>
      <c r="N4787" s="661" t="s">
        <v>18463</v>
      </c>
      <c r="O4787" s="558"/>
      <c r="P4787" s="598"/>
      <c r="Q4787" s="867" t="str">
        <f t="shared" ca="1" si="332"/>
        <v/>
      </c>
      <c r="R4787" s="867" t="str">
        <f t="shared" ca="1" si="333"/>
        <v/>
      </c>
      <c r="S4787" s="867" t="str">
        <f>IFERROR(IF(VLOOKUP("*"&amp;TRIM($F4787)&amp;"*",dump!$A:$D,4,FALSE)="","空文字",VLOOKUP("*"&amp;TRIM($F4787)&amp;"*",dump!$A:$D,4,FALSE)),"NA")</f>
        <v>NA</v>
      </c>
      <c r="T4787" s="867" t="str">
        <f t="shared" ca="1" si="334"/>
        <v>●</v>
      </c>
      <c r="U4787" s="867"/>
      <c r="V4787" s="867"/>
      <c r="W4787" s="867"/>
      <c r="X4787" s="867"/>
      <c r="Y4787" s="867" t="str">
        <f t="shared" si="335"/>
        <v/>
      </c>
      <c r="Z4787" s="867"/>
    </row>
    <row r="4788" spans="1:26" s="187" customFormat="1" ht="15" customHeight="1" outlineLevel="1">
      <c r="A4788" s="315"/>
      <c r="B4788" s="320"/>
      <c r="C4788" s="439"/>
      <c r="D4788" s="328"/>
      <c r="E4788" s="382"/>
      <c r="F4788" s="524" t="s">
        <v>15767</v>
      </c>
      <c r="G4788" s="382"/>
      <c r="H4788" s="382"/>
      <c r="I4788" s="534"/>
      <c r="J4788" s="422"/>
      <c r="K4788" s="865" t="str">
        <f t="shared" si="331"/>
        <v/>
      </c>
      <c r="L4788" s="544" t="s">
        <v>19184</v>
      </c>
      <c r="M4788" s="595" t="s">
        <v>19185</v>
      </c>
      <c r="N4788" s="559"/>
      <c r="O4788" s="595"/>
      <c r="P4788" s="596"/>
      <c r="Q4788" s="867" t="str">
        <f t="shared" ca="1" si="332"/>
        <v/>
      </c>
      <c r="R4788" s="867" t="str">
        <f t="shared" ca="1" si="333"/>
        <v/>
      </c>
      <c r="S4788" s="867" t="str">
        <f>IFERROR(IF(VLOOKUP("*"&amp;TRIM($F4788)&amp;"*",dump!$A:$D,4,FALSE)="","空文字",VLOOKUP("*"&amp;TRIM($F4788)&amp;"*",dump!$A:$D,4,FALSE)),"NA")</f>
        <v>NA</v>
      </c>
      <c r="T4788" s="867" t="str">
        <f t="shared" ca="1" si="334"/>
        <v>●</v>
      </c>
      <c r="U4788" s="867"/>
      <c r="V4788" s="867"/>
      <c r="W4788" s="867"/>
      <c r="X4788" s="867"/>
      <c r="Y4788" s="867" t="str">
        <f t="shared" si="335"/>
        <v/>
      </c>
      <c r="Z4788" s="867"/>
    </row>
    <row r="4789" spans="1:26" s="187" customFormat="1" ht="15" customHeight="1" outlineLevel="1">
      <c r="A4789" s="315"/>
      <c r="B4789" s="320"/>
      <c r="C4789" s="439"/>
      <c r="D4789" s="328"/>
      <c r="E4789" s="382"/>
      <c r="F4789" s="524" t="s">
        <v>16406</v>
      </c>
      <c r="G4789" s="382"/>
      <c r="H4789" s="382"/>
      <c r="I4789" s="534"/>
      <c r="J4789" s="342"/>
      <c r="K4789" s="864" t="str">
        <f t="shared" si="331"/>
        <v/>
      </c>
      <c r="L4789" s="544" t="s">
        <v>19184</v>
      </c>
      <c r="M4789" s="595" t="s">
        <v>19185</v>
      </c>
      <c r="N4789" s="559"/>
      <c r="O4789" s="595"/>
      <c r="P4789" s="596"/>
      <c r="Q4789" s="867" t="str">
        <f t="shared" ca="1" si="332"/>
        <v/>
      </c>
      <c r="R4789" s="867" t="str">
        <f t="shared" ca="1" si="333"/>
        <v/>
      </c>
      <c r="S4789" s="867" t="str">
        <f>IFERROR(IF(VLOOKUP("*"&amp;TRIM($F4789)&amp;"*",dump!$A:$D,4,FALSE)="","空文字",VLOOKUP("*"&amp;TRIM($F4789)&amp;"*",dump!$A:$D,4,FALSE)),"NA")</f>
        <v>NA</v>
      </c>
      <c r="T4789" s="867" t="str">
        <f t="shared" ca="1" si="334"/>
        <v>●</v>
      </c>
      <c r="U4789" s="867"/>
      <c r="V4789" s="867"/>
      <c r="W4789" s="867"/>
      <c r="X4789" s="867"/>
      <c r="Y4789" s="867" t="str">
        <f t="shared" si="335"/>
        <v/>
      </c>
      <c r="Z4789" s="867"/>
    </row>
    <row r="4790" spans="1:26" s="187" customFormat="1" ht="15" customHeight="1" outlineLevel="1">
      <c r="A4790" s="315"/>
      <c r="B4790" s="320"/>
      <c r="C4790" s="439"/>
      <c r="D4790" s="328"/>
      <c r="E4790" s="382"/>
      <c r="F4790" s="524" t="s">
        <v>16407</v>
      </c>
      <c r="G4790" s="382"/>
      <c r="H4790" s="382"/>
      <c r="I4790" s="534"/>
      <c r="J4790" s="342"/>
      <c r="K4790" s="864" t="str">
        <f t="shared" si="331"/>
        <v/>
      </c>
      <c r="L4790" s="544" t="s">
        <v>19184</v>
      </c>
      <c r="M4790" s="595" t="s">
        <v>19185</v>
      </c>
      <c r="N4790" s="559"/>
      <c r="O4790" s="595"/>
      <c r="P4790" s="596"/>
      <c r="Q4790" s="867" t="str">
        <f t="shared" ca="1" si="332"/>
        <v/>
      </c>
      <c r="R4790" s="867" t="str">
        <f t="shared" ca="1" si="333"/>
        <v/>
      </c>
      <c r="S4790" s="867" t="str">
        <f>IFERROR(IF(VLOOKUP("*"&amp;TRIM($F4790)&amp;"*",dump!$A:$D,4,FALSE)="","空文字",VLOOKUP("*"&amp;TRIM($F4790)&amp;"*",dump!$A:$D,4,FALSE)),"NA")</f>
        <v>NA</v>
      </c>
      <c r="T4790" s="867" t="str">
        <f t="shared" ca="1" si="334"/>
        <v>●</v>
      </c>
      <c r="U4790" s="867"/>
      <c r="V4790" s="867"/>
      <c r="W4790" s="867"/>
      <c r="X4790" s="867"/>
      <c r="Y4790" s="867" t="str">
        <f t="shared" si="335"/>
        <v/>
      </c>
      <c r="Z4790" s="867"/>
    </row>
    <row r="4791" spans="1:26" s="187" customFormat="1" ht="15" customHeight="1" outlineLevel="1">
      <c r="A4791" s="315"/>
      <c r="B4791" s="320"/>
      <c r="C4791" s="439"/>
      <c r="D4791" s="328"/>
      <c r="E4791" s="382"/>
      <c r="F4791" s="524" t="s">
        <v>16408</v>
      </c>
      <c r="G4791" s="382"/>
      <c r="H4791" s="382"/>
      <c r="I4791" s="534"/>
      <c r="J4791" s="342"/>
      <c r="K4791" s="864" t="str">
        <f t="shared" si="331"/>
        <v/>
      </c>
      <c r="L4791" s="544" t="s">
        <v>19184</v>
      </c>
      <c r="M4791" s="595" t="s">
        <v>19185</v>
      </c>
      <c r="N4791" s="559"/>
      <c r="O4791" s="595"/>
      <c r="P4791" s="596"/>
      <c r="Q4791" s="867" t="str">
        <f t="shared" ca="1" si="332"/>
        <v/>
      </c>
      <c r="R4791" s="867" t="str">
        <f t="shared" ca="1" si="333"/>
        <v/>
      </c>
      <c r="S4791" s="867" t="str">
        <f>IFERROR(IF(VLOOKUP("*"&amp;TRIM($F4791)&amp;"*",dump!$A:$D,4,FALSE)="","空文字",VLOOKUP("*"&amp;TRIM($F4791)&amp;"*",dump!$A:$D,4,FALSE)),"NA")</f>
        <v>NA</v>
      </c>
      <c r="T4791" s="867" t="str">
        <f t="shared" ca="1" si="334"/>
        <v>●</v>
      </c>
      <c r="U4791" s="867"/>
      <c r="V4791" s="867"/>
      <c r="W4791" s="867"/>
      <c r="X4791" s="867"/>
      <c r="Y4791" s="867" t="str">
        <f t="shared" si="335"/>
        <v/>
      </c>
      <c r="Z4791" s="867"/>
    </row>
    <row r="4792" spans="1:26" s="325" customFormat="1" ht="60" customHeight="1" outlineLevel="1">
      <c r="A4792" s="321"/>
      <c r="B4792" s="320"/>
      <c r="C4792" s="439"/>
      <c r="D4792" s="328"/>
      <c r="E4792" s="530" t="s">
        <v>15520</v>
      </c>
      <c r="F4792" s="316" t="s">
        <v>15521</v>
      </c>
      <c r="G4792" s="530" t="s">
        <v>15522</v>
      </c>
      <c r="H4792" s="530" t="s">
        <v>3658</v>
      </c>
      <c r="I4792" s="526" t="s">
        <v>3666</v>
      </c>
      <c r="J4792" s="424" t="s">
        <v>5684</v>
      </c>
      <c r="K4792" s="865" t="str">
        <f t="shared" si="331"/>
        <v/>
      </c>
      <c r="L4792" s="557" t="s">
        <v>3656</v>
      </c>
      <c r="M4792" s="558" t="s">
        <v>3655</v>
      </c>
      <c r="N4792" s="661" t="s">
        <v>20045</v>
      </c>
      <c r="O4792" s="558"/>
      <c r="P4792" s="598"/>
      <c r="Q4792" s="867" t="str">
        <f t="shared" ca="1" si="332"/>
        <v/>
      </c>
      <c r="R4792" s="867" t="str">
        <f t="shared" ca="1" si="333"/>
        <v/>
      </c>
      <c r="S4792" s="867" t="str">
        <f>IFERROR(IF(VLOOKUP("*"&amp;TRIM($F4792)&amp;"*",dump!$A:$D,4,FALSE)="","空文字",VLOOKUP("*"&amp;TRIM($F4792)&amp;"*",dump!$A:$D,4,FALSE)),"NA")</f>
        <v>NA</v>
      </c>
      <c r="T4792" s="867" t="str">
        <f t="shared" ca="1" si="334"/>
        <v>●</v>
      </c>
      <c r="U4792" s="867"/>
      <c r="V4792" s="867"/>
      <c r="W4792" s="867"/>
      <c r="X4792" s="867"/>
      <c r="Y4792" s="867" t="str">
        <f t="shared" si="335"/>
        <v/>
      </c>
      <c r="Z4792" s="867"/>
    </row>
    <row r="4793" spans="1:26" s="325" customFormat="1" ht="15" customHeight="1" outlineLevel="1">
      <c r="A4793" s="321"/>
      <c r="B4793" s="320"/>
      <c r="C4793" s="439"/>
      <c r="D4793" s="328"/>
      <c r="E4793" s="382"/>
      <c r="F4793" s="316" t="s">
        <v>15523</v>
      </c>
      <c r="G4793" s="382"/>
      <c r="H4793" s="382"/>
      <c r="I4793" s="534"/>
      <c r="J4793" s="422"/>
      <c r="K4793" s="865" t="str">
        <f t="shared" si="331"/>
        <v/>
      </c>
      <c r="L4793" s="557" t="s">
        <v>3656</v>
      </c>
      <c r="M4793" s="558" t="s">
        <v>3655</v>
      </c>
      <c r="N4793" s="661" t="s">
        <v>18464</v>
      </c>
      <c r="O4793" s="558"/>
      <c r="P4793" s="598"/>
      <c r="Q4793" s="867" t="str">
        <f t="shared" ca="1" si="332"/>
        <v/>
      </c>
      <c r="R4793" s="867" t="str">
        <f t="shared" ca="1" si="333"/>
        <v/>
      </c>
      <c r="S4793" s="867" t="str">
        <f>IFERROR(IF(VLOOKUP("*"&amp;TRIM($F4793)&amp;"*",dump!$A:$D,4,FALSE)="","空文字",VLOOKUP("*"&amp;TRIM($F4793)&amp;"*",dump!$A:$D,4,FALSE)),"NA")</f>
        <v>NA</v>
      </c>
      <c r="T4793" s="867" t="str">
        <f t="shared" ca="1" si="334"/>
        <v>●</v>
      </c>
      <c r="U4793" s="867"/>
      <c r="V4793" s="867"/>
      <c r="W4793" s="867"/>
      <c r="X4793" s="867"/>
      <c r="Y4793" s="867" t="str">
        <f t="shared" si="335"/>
        <v/>
      </c>
      <c r="Z4793" s="867"/>
    </row>
    <row r="4794" spans="1:26" s="325" customFormat="1" ht="15" customHeight="1" outlineLevel="1">
      <c r="A4794" s="321"/>
      <c r="B4794" s="320"/>
      <c r="C4794" s="439"/>
      <c r="D4794" s="328"/>
      <c r="E4794" s="382"/>
      <c r="F4794" s="316" t="s">
        <v>15524</v>
      </c>
      <c r="G4794" s="382"/>
      <c r="H4794" s="382"/>
      <c r="I4794" s="534"/>
      <c r="J4794" s="422"/>
      <c r="K4794" s="865" t="str">
        <f t="shared" si="331"/>
        <v/>
      </c>
      <c r="L4794" s="557" t="s">
        <v>3656</v>
      </c>
      <c r="M4794" s="558" t="s">
        <v>3655</v>
      </c>
      <c r="N4794" s="661" t="s">
        <v>18465</v>
      </c>
      <c r="O4794" s="558"/>
      <c r="P4794" s="598"/>
      <c r="Q4794" s="867" t="str">
        <f t="shared" ca="1" si="332"/>
        <v/>
      </c>
      <c r="R4794" s="867" t="str">
        <f t="shared" ca="1" si="333"/>
        <v/>
      </c>
      <c r="S4794" s="867" t="str">
        <f>IFERROR(IF(VLOOKUP("*"&amp;TRIM($F4794)&amp;"*",dump!$A:$D,4,FALSE)="","空文字",VLOOKUP("*"&amp;TRIM($F4794)&amp;"*",dump!$A:$D,4,FALSE)),"NA")</f>
        <v>NA</v>
      </c>
      <c r="T4794" s="867" t="str">
        <f t="shared" ca="1" si="334"/>
        <v>●</v>
      </c>
      <c r="U4794" s="867"/>
      <c r="V4794" s="867"/>
      <c r="W4794" s="867"/>
      <c r="X4794" s="867"/>
      <c r="Y4794" s="867" t="str">
        <f t="shared" si="335"/>
        <v/>
      </c>
      <c r="Z4794" s="867"/>
    </row>
    <row r="4795" spans="1:26" s="325" customFormat="1" ht="15" customHeight="1" outlineLevel="1">
      <c r="A4795" s="321"/>
      <c r="B4795" s="320"/>
      <c r="C4795" s="439"/>
      <c r="D4795" s="328"/>
      <c r="E4795" s="382"/>
      <c r="F4795" s="316" t="s">
        <v>15525</v>
      </c>
      <c r="G4795" s="382"/>
      <c r="H4795" s="382"/>
      <c r="I4795" s="534"/>
      <c r="J4795" s="422"/>
      <c r="K4795" s="865" t="str">
        <f t="shared" si="331"/>
        <v/>
      </c>
      <c r="L4795" s="557" t="s">
        <v>3656</v>
      </c>
      <c r="M4795" s="558" t="s">
        <v>3655</v>
      </c>
      <c r="N4795" s="661" t="s">
        <v>18466</v>
      </c>
      <c r="O4795" s="558"/>
      <c r="P4795" s="598"/>
      <c r="Q4795" s="867" t="str">
        <f t="shared" ca="1" si="332"/>
        <v/>
      </c>
      <c r="R4795" s="867" t="str">
        <f t="shared" ca="1" si="333"/>
        <v/>
      </c>
      <c r="S4795" s="867" t="str">
        <f>IFERROR(IF(VLOOKUP("*"&amp;TRIM($F4795)&amp;"*",dump!$A:$D,4,FALSE)="","空文字",VLOOKUP("*"&amp;TRIM($F4795)&amp;"*",dump!$A:$D,4,FALSE)),"NA")</f>
        <v>NA</v>
      </c>
      <c r="T4795" s="867" t="str">
        <f t="shared" ca="1" si="334"/>
        <v>●</v>
      </c>
      <c r="U4795" s="867"/>
      <c r="V4795" s="867"/>
      <c r="W4795" s="867"/>
      <c r="X4795" s="867"/>
      <c r="Y4795" s="867" t="str">
        <f t="shared" si="335"/>
        <v/>
      </c>
      <c r="Z4795" s="867"/>
    </row>
    <row r="4796" spans="1:26" s="325" customFormat="1" ht="15" customHeight="1" outlineLevel="1">
      <c r="A4796" s="321"/>
      <c r="B4796" s="320"/>
      <c r="C4796" s="439"/>
      <c r="D4796" s="328"/>
      <c r="E4796" s="382"/>
      <c r="F4796" s="316" t="s">
        <v>15526</v>
      </c>
      <c r="G4796" s="382"/>
      <c r="H4796" s="382"/>
      <c r="I4796" s="534"/>
      <c r="J4796" s="422"/>
      <c r="K4796" s="865" t="str">
        <f t="shared" si="331"/>
        <v/>
      </c>
      <c r="L4796" s="557" t="s">
        <v>3656</v>
      </c>
      <c r="M4796" s="558" t="s">
        <v>3655</v>
      </c>
      <c r="N4796" s="661" t="s">
        <v>18467</v>
      </c>
      <c r="O4796" s="558"/>
      <c r="P4796" s="598"/>
      <c r="Q4796" s="867" t="str">
        <f t="shared" ca="1" si="332"/>
        <v/>
      </c>
      <c r="R4796" s="867" t="str">
        <f t="shared" ca="1" si="333"/>
        <v/>
      </c>
      <c r="S4796" s="867" t="str">
        <f>IFERROR(IF(VLOOKUP("*"&amp;TRIM($F4796)&amp;"*",dump!$A:$D,4,FALSE)="","空文字",VLOOKUP("*"&amp;TRIM($F4796)&amp;"*",dump!$A:$D,4,FALSE)),"NA")</f>
        <v>NA</v>
      </c>
      <c r="T4796" s="867" t="str">
        <f t="shared" ca="1" si="334"/>
        <v>●</v>
      </c>
      <c r="U4796" s="867"/>
      <c r="V4796" s="867"/>
      <c r="W4796" s="867"/>
      <c r="X4796" s="867"/>
      <c r="Y4796" s="867" t="str">
        <f t="shared" si="335"/>
        <v/>
      </c>
      <c r="Z4796" s="867"/>
    </row>
    <row r="4797" spans="1:26" s="187" customFormat="1" ht="15" customHeight="1" outlineLevel="1">
      <c r="A4797" s="315"/>
      <c r="B4797" s="320"/>
      <c r="C4797" s="439"/>
      <c r="D4797" s="328"/>
      <c r="E4797" s="382"/>
      <c r="F4797" s="524" t="s">
        <v>15768</v>
      </c>
      <c r="G4797" s="382"/>
      <c r="H4797" s="382"/>
      <c r="I4797" s="534"/>
      <c r="J4797" s="422"/>
      <c r="K4797" s="865" t="str">
        <f t="shared" si="331"/>
        <v/>
      </c>
      <c r="L4797" s="544" t="s">
        <v>19184</v>
      </c>
      <c r="M4797" s="595" t="s">
        <v>19185</v>
      </c>
      <c r="N4797" s="559"/>
      <c r="O4797" s="595"/>
      <c r="P4797" s="596"/>
      <c r="Q4797" s="867" t="str">
        <f t="shared" ca="1" si="332"/>
        <v/>
      </c>
      <c r="R4797" s="867" t="str">
        <f t="shared" ca="1" si="333"/>
        <v/>
      </c>
      <c r="S4797" s="867" t="str">
        <f>IFERROR(IF(VLOOKUP("*"&amp;TRIM($F4797)&amp;"*",dump!$A:$D,4,FALSE)="","空文字",VLOOKUP("*"&amp;TRIM($F4797)&amp;"*",dump!$A:$D,4,FALSE)),"NA")</f>
        <v>NA</v>
      </c>
      <c r="T4797" s="867" t="str">
        <f t="shared" ca="1" si="334"/>
        <v>●</v>
      </c>
      <c r="U4797" s="867"/>
      <c r="V4797" s="867"/>
      <c r="W4797" s="867"/>
      <c r="X4797" s="867"/>
      <c r="Y4797" s="867" t="str">
        <f t="shared" si="335"/>
        <v/>
      </c>
      <c r="Z4797" s="867"/>
    </row>
    <row r="4798" spans="1:26" s="187" customFormat="1" ht="15" customHeight="1" outlineLevel="1">
      <c r="A4798" s="315"/>
      <c r="B4798" s="320"/>
      <c r="C4798" s="439"/>
      <c r="D4798" s="328"/>
      <c r="E4798" s="382"/>
      <c r="F4798" s="524" t="s">
        <v>16409</v>
      </c>
      <c r="G4798" s="382"/>
      <c r="H4798" s="382"/>
      <c r="I4798" s="534"/>
      <c r="J4798" s="342"/>
      <c r="K4798" s="864" t="str">
        <f t="shared" si="331"/>
        <v/>
      </c>
      <c r="L4798" s="544" t="s">
        <v>19184</v>
      </c>
      <c r="M4798" s="595" t="s">
        <v>19185</v>
      </c>
      <c r="N4798" s="559"/>
      <c r="O4798" s="595"/>
      <c r="P4798" s="596"/>
      <c r="Q4798" s="867" t="str">
        <f t="shared" ca="1" si="332"/>
        <v/>
      </c>
      <c r="R4798" s="867" t="str">
        <f t="shared" ca="1" si="333"/>
        <v/>
      </c>
      <c r="S4798" s="867" t="str">
        <f>IFERROR(IF(VLOOKUP("*"&amp;TRIM($F4798)&amp;"*",dump!$A:$D,4,FALSE)="","空文字",VLOOKUP("*"&amp;TRIM($F4798)&amp;"*",dump!$A:$D,4,FALSE)),"NA")</f>
        <v>NA</v>
      </c>
      <c r="T4798" s="867" t="str">
        <f t="shared" ca="1" si="334"/>
        <v>●</v>
      </c>
      <c r="U4798" s="867"/>
      <c r="V4798" s="867"/>
      <c r="W4798" s="867"/>
      <c r="X4798" s="867"/>
      <c r="Y4798" s="867" t="str">
        <f t="shared" si="335"/>
        <v/>
      </c>
      <c r="Z4798" s="867"/>
    </row>
    <row r="4799" spans="1:26" s="187" customFormat="1" ht="15" customHeight="1" outlineLevel="1">
      <c r="A4799" s="315"/>
      <c r="B4799" s="320"/>
      <c r="C4799" s="439"/>
      <c r="D4799" s="328"/>
      <c r="E4799" s="382"/>
      <c r="F4799" s="524" t="s">
        <v>16410</v>
      </c>
      <c r="G4799" s="382"/>
      <c r="H4799" s="382"/>
      <c r="I4799" s="534"/>
      <c r="J4799" s="342"/>
      <c r="K4799" s="864" t="str">
        <f t="shared" si="331"/>
        <v/>
      </c>
      <c r="L4799" s="544" t="s">
        <v>19184</v>
      </c>
      <c r="M4799" s="595" t="s">
        <v>19185</v>
      </c>
      <c r="N4799" s="559"/>
      <c r="O4799" s="595"/>
      <c r="P4799" s="596"/>
      <c r="Q4799" s="867" t="str">
        <f t="shared" ca="1" si="332"/>
        <v/>
      </c>
      <c r="R4799" s="867" t="str">
        <f t="shared" ca="1" si="333"/>
        <v/>
      </c>
      <c r="S4799" s="867" t="str">
        <f>IFERROR(IF(VLOOKUP("*"&amp;TRIM($F4799)&amp;"*",dump!$A:$D,4,FALSE)="","空文字",VLOOKUP("*"&amp;TRIM($F4799)&amp;"*",dump!$A:$D,4,FALSE)),"NA")</f>
        <v>NA</v>
      </c>
      <c r="T4799" s="867" t="str">
        <f t="shared" ca="1" si="334"/>
        <v>●</v>
      </c>
      <c r="U4799" s="867"/>
      <c r="V4799" s="867"/>
      <c r="W4799" s="867"/>
      <c r="X4799" s="867"/>
      <c r="Y4799" s="867" t="str">
        <f t="shared" si="335"/>
        <v/>
      </c>
      <c r="Z4799" s="867"/>
    </row>
    <row r="4800" spans="1:26" s="187" customFormat="1" ht="15" customHeight="1" outlineLevel="1">
      <c r="A4800" s="315"/>
      <c r="B4800" s="320"/>
      <c r="C4800" s="439"/>
      <c r="D4800" s="328"/>
      <c r="E4800" s="382"/>
      <c r="F4800" s="524" t="s">
        <v>16411</v>
      </c>
      <c r="G4800" s="382"/>
      <c r="H4800" s="382"/>
      <c r="I4800" s="534"/>
      <c r="J4800" s="342"/>
      <c r="K4800" s="864" t="str">
        <f t="shared" si="331"/>
        <v/>
      </c>
      <c r="L4800" s="544" t="s">
        <v>19184</v>
      </c>
      <c r="M4800" s="595" t="s">
        <v>19185</v>
      </c>
      <c r="N4800" s="559"/>
      <c r="O4800" s="595"/>
      <c r="P4800" s="596"/>
      <c r="Q4800" s="867" t="str">
        <f t="shared" ca="1" si="332"/>
        <v/>
      </c>
      <c r="R4800" s="867" t="str">
        <f t="shared" ca="1" si="333"/>
        <v/>
      </c>
      <c r="S4800" s="867" t="str">
        <f>IFERROR(IF(VLOOKUP("*"&amp;TRIM($F4800)&amp;"*",dump!$A:$D,4,FALSE)="","空文字",VLOOKUP("*"&amp;TRIM($F4800)&amp;"*",dump!$A:$D,4,FALSE)),"NA")</f>
        <v>NA</v>
      </c>
      <c r="T4800" s="867" t="str">
        <f t="shared" ca="1" si="334"/>
        <v>●</v>
      </c>
      <c r="U4800" s="867"/>
      <c r="V4800" s="867"/>
      <c r="W4800" s="867"/>
      <c r="X4800" s="867"/>
      <c r="Y4800" s="867" t="str">
        <f t="shared" si="335"/>
        <v/>
      </c>
      <c r="Z4800" s="867"/>
    </row>
    <row r="4801" spans="1:26" s="325" customFormat="1" ht="60" customHeight="1" outlineLevel="1">
      <c r="A4801" s="321"/>
      <c r="B4801" s="320"/>
      <c r="C4801" s="439"/>
      <c r="D4801" s="328"/>
      <c r="E4801" s="530" t="s">
        <v>15527</v>
      </c>
      <c r="F4801" s="316" t="s">
        <v>15528</v>
      </c>
      <c r="G4801" s="530" t="s">
        <v>15529</v>
      </c>
      <c r="H4801" s="530" t="s">
        <v>3658</v>
      </c>
      <c r="I4801" s="526" t="s">
        <v>3666</v>
      </c>
      <c r="J4801" s="424" t="s">
        <v>5684</v>
      </c>
      <c r="K4801" s="865" t="str">
        <f t="shared" si="331"/>
        <v/>
      </c>
      <c r="L4801" s="557" t="s">
        <v>3656</v>
      </c>
      <c r="M4801" s="558" t="s">
        <v>3655</v>
      </c>
      <c r="N4801" s="661" t="s">
        <v>20046</v>
      </c>
      <c r="O4801" s="558"/>
      <c r="P4801" s="598"/>
      <c r="Q4801" s="867" t="str">
        <f t="shared" ca="1" si="332"/>
        <v/>
      </c>
      <c r="R4801" s="867" t="str">
        <f t="shared" ca="1" si="333"/>
        <v/>
      </c>
      <c r="S4801" s="867" t="str">
        <f>IFERROR(IF(VLOOKUP("*"&amp;TRIM($F4801)&amp;"*",dump!$A:$D,4,FALSE)="","空文字",VLOOKUP("*"&amp;TRIM($F4801)&amp;"*",dump!$A:$D,4,FALSE)),"NA")</f>
        <v>NA</v>
      </c>
      <c r="T4801" s="867" t="str">
        <f t="shared" ca="1" si="334"/>
        <v>●</v>
      </c>
      <c r="U4801" s="867"/>
      <c r="V4801" s="867"/>
      <c r="W4801" s="867"/>
      <c r="X4801" s="867"/>
      <c r="Y4801" s="867" t="str">
        <f t="shared" si="335"/>
        <v/>
      </c>
      <c r="Z4801" s="867"/>
    </row>
    <row r="4802" spans="1:26" s="325" customFormat="1" ht="15" customHeight="1" outlineLevel="1">
      <c r="A4802" s="321"/>
      <c r="B4802" s="320"/>
      <c r="C4802" s="439"/>
      <c r="D4802" s="328"/>
      <c r="E4802" s="382"/>
      <c r="F4802" s="316" t="s">
        <v>15530</v>
      </c>
      <c r="G4802" s="382"/>
      <c r="H4802" s="382"/>
      <c r="I4802" s="534"/>
      <c r="J4802" s="422"/>
      <c r="K4802" s="865" t="str">
        <f t="shared" si="331"/>
        <v/>
      </c>
      <c r="L4802" s="557" t="s">
        <v>3656</v>
      </c>
      <c r="M4802" s="558" t="s">
        <v>3655</v>
      </c>
      <c r="N4802" s="661" t="s">
        <v>18468</v>
      </c>
      <c r="O4802" s="558"/>
      <c r="P4802" s="598"/>
      <c r="Q4802" s="867" t="str">
        <f t="shared" ca="1" si="332"/>
        <v/>
      </c>
      <c r="R4802" s="867" t="str">
        <f t="shared" ca="1" si="333"/>
        <v/>
      </c>
      <c r="S4802" s="867" t="str">
        <f>IFERROR(IF(VLOOKUP("*"&amp;TRIM($F4802)&amp;"*",dump!$A:$D,4,FALSE)="","空文字",VLOOKUP("*"&amp;TRIM($F4802)&amp;"*",dump!$A:$D,4,FALSE)),"NA")</f>
        <v>NA</v>
      </c>
      <c r="T4802" s="867" t="str">
        <f t="shared" ca="1" si="334"/>
        <v>●</v>
      </c>
      <c r="U4802" s="867"/>
      <c r="V4802" s="867"/>
      <c r="W4802" s="867"/>
      <c r="X4802" s="867"/>
      <c r="Y4802" s="867" t="str">
        <f t="shared" si="335"/>
        <v/>
      </c>
      <c r="Z4802" s="867"/>
    </row>
    <row r="4803" spans="1:26" s="325" customFormat="1" ht="15" customHeight="1" outlineLevel="1">
      <c r="A4803" s="321"/>
      <c r="B4803" s="320"/>
      <c r="C4803" s="439"/>
      <c r="D4803" s="328"/>
      <c r="E4803" s="382"/>
      <c r="F4803" s="316" t="s">
        <v>15531</v>
      </c>
      <c r="G4803" s="382"/>
      <c r="H4803" s="382"/>
      <c r="I4803" s="534"/>
      <c r="J4803" s="422"/>
      <c r="K4803" s="865" t="str">
        <f t="shared" si="331"/>
        <v/>
      </c>
      <c r="L4803" s="557" t="s">
        <v>3656</v>
      </c>
      <c r="M4803" s="558" t="s">
        <v>3655</v>
      </c>
      <c r="N4803" s="661" t="s">
        <v>18469</v>
      </c>
      <c r="O4803" s="558"/>
      <c r="P4803" s="598"/>
      <c r="Q4803" s="867" t="str">
        <f t="shared" ca="1" si="332"/>
        <v/>
      </c>
      <c r="R4803" s="867" t="str">
        <f t="shared" ca="1" si="333"/>
        <v/>
      </c>
      <c r="S4803" s="867" t="str">
        <f>IFERROR(IF(VLOOKUP("*"&amp;TRIM($F4803)&amp;"*",dump!$A:$D,4,FALSE)="","空文字",VLOOKUP("*"&amp;TRIM($F4803)&amp;"*",dump!$A:$D,4,FALSE)),"NA")</f>
        <v>NA</v>
      </c>
      <c r="T4803" s="867" t="str">
        <f t="shared" ca="1" si="334"/>
        <v>●</v>
      </c>
      <c r="U4803" s="867"/>
      <c r="V4803" s="867"/>
      <c r="W4803" s="867"/>
      <c r="X4803" s="867"/>
      <c r="Y4803" s="867" t="str">
        <f t="shared" si="335"/>
        <v/>
      </c>
      <c r="Z4803" s="867"/>
    </row>
    <row r="4804" spans="1:26" s="325" customFormat="1" ht="15" customHeight="1" outlineLevel="1">
      <c r="A4804" s="321"/>
      <c r="B4804" s="320"/>
      <c r="C4804" s="439"/>
      <c r="D4804" s="328"/>
      <c r="E4804" s="382"/>
      <c r="F4804" s="316" t="s">
        <v>15532</v>
      </c>
      <c r="G4804" s="382"/>
      <c r="H4804" s="382"/>
      <c r="I4804" s="534"/>
      <c r="J4804" s="422"/>
      <c r="K4804" s="865" t="str">
        <f t="shared" si="331"/>
        <v/>
      </c>
      <c r="L4804" s="557" t="s">
        <v>3656</v>
      </c>
      <c r="M4804" s="558" t="s">
        <v>3655</v>
      </c>
      <c r="N4804" s="661" t="s">
        <v>18470</v>
      </c>
      <c r="O4804" s="558"/>
      <c r="P4804" s="598"/>
      <c r="Q4804" s="867" t="str">
        <f t="shared" ca="1" si="332"/>
        <v/>
      </c>
      <c r="R4804" s="867" t="str">
        <f t="shared" ca="1" si="333"/>
        <v/>
      </c>
      <c r="S4804" s="867" t="str">
        <f>IFERROR(IF(VLOOKUP("*"&amp;TRIM($F4804)&amp;"*",dump!$A:$D,4,FALSE)="","空文字",VLOOKUP("*"&amp;TRIM($F4804)&amp;"*",dump!$A:$D,4,FALSE)),"NA")</f>
        <v>NA</v>
      </c>
      <c r="T4804" s="867" t="str">
        <f t="shared" ca="1" si="334"/>
        <v>●</v>
      </c>
      <c r="U4804" s="867"/>
      <c r="V4804" s="867"/>
      <c r="W4804" s="867"/>
      <c r="X4804" s="867"/>
      <c r="Y4804" s="867" t="str">
        <f t="shared" si="335"/>
        <v/>
      </c>
      <c r="Z4804" s="867"/>
    </row>
    <row r="4805" spans="1:26" s="325" customFormat="1" ht="15" customHeight="1" outlineLevel="1">
      <c r="A4805" s="321"/>
      <c r="B4805" s="320"/>
      <c r="C4805" s="439"/>
      <c r="D4805" s="328"/>
      <c r="E4805" s="382"/>
      <c r="F4805" s="316" t="s">
        <v>15533</v>
      </c>
      <c r="G4805" s="382"/>
      <c r="H4805" s="382"/>
      <c r="I4805" s="534"/>
      <c r="J4805" s="422"/>
      <c r="K4805" s="865" t="str">
        <f t="shared" si="331"/>
        <v/>
      </c>
      <c r="L4805" s="557" t="s">
        <v>3656</v>
      </c>
      <c r="M4805" s="558" t="s">
        <v>3655</v>
      </c>
      <c r="N4805" s="661" t="s">
        <v>18471</v>
      </c>
      <c r="O4805" s="558"/>
      <c r="P4805" s="598"/>
      <c r="Q4805" s="867" t="str">
        <f t="shared" ca="1" si="332"/>
        <v/>
      </c>
      <c r="R4805" s="867" t="str">
        <f t="shared" ca="1" si="333"/>
        <v/>
      </c>
      <c r="S4805" s="867" t="str">
        <f>IFERROR(IF(VLOOKUP("*"&amp;TRIM($F4805)&amp;"*",dump!$A:$D,4,FALSE)="","空文字",VLOOKUP("*"&amp;TRIM($F4805)&amp;"*",dump!$A:$D,4,FALSE)),"NA")</f>
        <v>NA</v>
      </c>
      <c r="T4805" s="867" t="str">
        <f t="shared" ca="1" si="334"/>
        <v>●</v>
      </c>
      <c r="U4805" s="867"/>
      <c r="V4805" s="867"/>
      <c r="W4805" s="867"/>
      <c r="X4805" s="867"/>
      <c r="Y4805" s="867" t="str">
        <f t="shared" si="335"/>
        <v/>
      </c>
      <c r="Z4805" s="867"/>
    </row>
    <row r="4806" spans="1:26" s="187" customFormat="1" ht="15" customHeight="1" outlineLevel="1">
      <c r="A4806" s="315"/>
      <c r="B4806" s="320"/>
      <c r="C4806" s="439"/>
      <c r="D4806" s="328"/>
      <c r="E4806" s="382"/>
      <c r="F4806" s="524" t="s">
        <v>15769</v>
      </c>
      <c r="G4806" s="382"/>
      <c r="H4806" s="382"/>
      <c r="I4806" s="534"/>
      <c r="J4806" s="422"/>
      <c r="K4806" s="865" t="str">
        <f t="shared" si="331"/>
        <v/>
      </c>
      <c r="L4806" s="544" t="s">
        <v>19184</v>
      </c>
      <c r="M4806" s="595" t="s">
        <v>19185</v>
      </c>
      <c r="N4806" s="559"/>
      <c r="O4806" s="595"/>
      <c r="P4806" s="596"/>
      <c r="Q4806" s="867" t="str">
        <f t="shared" ca="1" si="332"/>
        <v/>
      </c>
      <c r="R4806" s="867" t="str">
        <f t="shared" ca="1" si="333"/>
        <v/>
      </c>
      <c r="S4806" s="867" t="str">
        <f>IFERROR(IF(VLOOKUP("*"&amp;TRIM($F4806)&amp;"*",dump!$A:$D,4,FALSE)="","空文字",VLOOKUP("*"&amp;TRIM($F4806)&amp;"*",dump!$A:$D,4,FALSE)),"NA")</f>
        <v>NA</v>
      </c>
      <c r="T4806" s="867" t="str">
        <f t="shared" ca="1" si="334"/>
        <v>●</v>
      </c>
      <c r="U4806" s="867"/>
      <c r="V4806" s="867"/>
      <c r="W4806" s="867"/>
      <c r="X4806" s="867"/>
      <c r="Y4806" s="867" t="str">
        <f t="shared" si="335"/>
        <v/>
      </c>
      <c r="Z4806" s="867"/>
    </row>
    <row r="4807" spans="1:26" s="187" customFormat="1" ht="15" customHeight="1" outlineLevel="1">
      <c r="A4807" s="315"/>
      <c r="B4807" s="320"/>
      <c r="C4807" s="439"/>
      <c r="D4807" s="328"/>
      <c r="E4807" s="382"/>
      <c r="F4807" s="524" t="s">
        <v>16412</v>
      </c>
      <c r="G4807" s="382"/>
      <c r="H4807" s="382"/>
      <c r="I4807" s="534"/>
      <c r="J4807" s="342"/>
      <c r="K4807" s="864" t="str">
        <f t="shared" si="331"/>
        <v/>
      </c>
      <c r="L4807" s="544" t="s">
        <v>19184</v>
      </c>
      <c r="M4807" s="595" t="s">
        <v>19185</v>
      </c>
      <c r="N4807" s="559"/>
      <c r="O4807" s="595"/>
      <c r="P4807" s="596"/>
      <c r="Q4807" s="867" t="str">
        <f t="shared" ca="1" si="332"/>
        <v/>
      </c>
      <c r="R4807" s="867" t="str">
        <f t="shared" ca="1" si="333"/>
        <v/>
      </c>
      <c r="S4807" s="867" t="str">
        <f>IFERROR(IF(VLOOKUP("*"&amp;TRIM($F4807)&amp;"*",dump!$A:$D,4,FALSE)="","空文字",VLOOKUP("*"&amp;TRIM($F4807)&amp;"*",dump!$A:$D,4,FALSE)),"NA")</f>
        <v>NA</v>
      </c>
      <c r="T4807" s="867" t="str">
        <f t="shared" ca="1" si="334"/>
        <v>●</v>
      </c>
      <c r="U4807" s="867"/>
      <c r="V4807" s="867"/>
      <c r="W4807" s="867"/>
      <c r="X4807" s="867"/>
      <c r="Y4807" s="867" t="str">
        <f t="shared" si="335"/>
        <v/>
      </c>
      <c r="Z4807" s="867"/>
    </row>
    <row r="4808" spans="1:26" s="187" customFormat="1" ht="15" customHeight="1" outlineLevel="1">
      <c r="A4808" s="315"/>
      <c r="B4808" s="320"/>
      <c r="C4808" s="439"/>
      <c r="D4808" s="328"/>
      <c r="E4808" s="382"/>
      <c r="F4808" s="524" t="s">
        <v>16413</v>
      </c>
      <c r="G4808" s="382"/>
      <c r="H4808" s="382"/>
      <c r="I4808" s="534"/>
      <c r="J4808" s="342"/>
      <c r="K4808" s="864" t="str">
        <f t="shared" si="331"/>
        <v/>
      </c>
      <c r="L4808" s="544" t="s">
        <v>19184</v>
      </c>
      <c r="M4808" s="595" t="s">
        <v>19185</v>
      </c>
      <c r="N4808" s="559"/>
      <c r="O4808" s="595"/>
      <c r="P4808" s="596"/>
      <c r="Q4808" s="867" t="str">
        <f t="shared" ca="1" si="332"/>
        <v/>
      </c>
      <c r="R4808" s="867" t="str">
        <f t="shared" ca="1" si="333"/>
        <v/>
      </c>
      <c r="S4808" s="867" t="str">
        <f>IFERROR(IF(VLOOKUP("*"&amp;TRIM($F4808)&amp;"*",dump!$A:$D,4,FALSE)="","空文字",VLOOKUP("*"&amp;TRIM($F4808)&amp;"*",dump!$A:$D,4,FALSE)),"NA")</f>
        <v>NA</v>
      </c>
      <c r="T4808" s="867" t="str">
        <f t="shared" ca="1" si="334"/>
        <v>●</v>
      </c>
      <c r="U4808" s="867"/>
      <c r="V4808" s="867"/>
      <c r="W4808" s="867"/>
      <c r="X4808" s="867"/>
      <c r="Y4808" s="867" t="str">
        <f t="shared" si="335"/>
        <v/>
      </c>
      <c r="Z4808" s="867"/>
    </row>
    <row r="4809" spans="1:26" s="187" customFormat="1" ht="15" customHeight="1" outlineLevel="1">
      <c r="A4809" s="315"/>
      <c r="B4809" s="320"/>
      <c r="C4809" s="439"/>
      <c r="D4809" s="328"/>
      <c r="E4809" s="382"/>
      <c r="F4809" s="524" t="s">
        <v>16414</v>
      </c>
      <c r="G4809" s="382"/>
      <c r="H4809" s="382"/>
      <c r="I4809" s="534"/>
      <c r="J4809" s="342"/>
      <c r="K4809" s="864" t="str">
        <f t="shared" si="331"/>
        <v/>
      </c>
      <c r="L4809" s="544" t="s">
        <v>19184</v>
      </c>
      <c r="M4809" s="595" t="s">
        <v>19185</v>
      </c>
      <c r="N4809" s="559"/>
      <c r="O4809" s="595"/>
      <c r="P4809" s="596"/>
      <c r="Q4809" s="867" t="str">
        <f t="shared" ca="1" si="332"/>
        <v/>
      </c>
      <c r="R4809" s="867" t="str">
        <f t="shared" ca="1" si="333"/>
        <v/>
      </c>
      <c r="S4809" s="867" t="str">
        <f>IFERROR(IF(VLOOKUP("*"&amp;TRIM($F4809)&amp;"*",dump!$A:$D,4,FALSE)="","空文字",VLOOKUP("*"&amp;TRIM($F4809)&amp;"*",dump!$A:$D,4,FALSE)),"NA")</f>
        <v>NA</v>
      </c>
      <c r="T4809" s="867" t="str">
        <f t="shared" ca="1" si="334"/>
        <v>●</v>
      </c>
      <c r="U4809" s="867"/>
      <c r="V4809" s="867"/>
      <c r="W4809" s="867"/>
      <c r="X4809" s="867"/>
      <c r="Y4809" s="867" t="str">
        <f t="shared" si="335"/>
        <v/>
      </c>
      <c r="Z4809" s="867"/>
    </row>
    <row r="4810" spans="1:26" s="325" customFormat="1" ht="75" customHeight="1" outlineLevel="1">
      <c r="A4810" s="321"/>
      <c r="B4810" s="320"/>
      <c r="C4810" s="439"/>
      <c r="D4810" s="328"/>
      <c r="E4810" s="530" t="s">
        <v>15534</v>
      </c>
      <c r="F4810" s="316" t="s">
        <v>15535</v>
      </c>
      <c r="G4810" s="530" t="s">
        <v>15536</v>
      </c>
      <c r="H4810" s="530" t="s">
        <v>3658</v>
      </c>
      <c r="I4810" s="526" t="s">
        <v>3666</v>
      </c>
      <c r="J4810" s="424" t="s">
        <v>5684</v>
      </c>
      <c r="K4810" s="865" t="str">
        <f t="shared" si="331"/>
        <v/>
      </c>
      <c r="L4810" s="557" t="s">
        <v>3656</v>
      </c>
      <c r="M4810" s="558" t="s">
        <v>3655</v>
      </c>
      <c r="N4810" s="661" t="s">
        <v>20047</v>
      </c>
      <c r="O4810" s="558"/>
      <c r="P4810" s="598"/>
      <c r="Q4810" s="867" t="str">
        <f t="shared" ca="1" si="332"/>
        <v/>
      </c>
      <c r="R4810" s="867" t="str">
        <f t="shared" ca="1" si="333"/>
        <v/>
      </c>
      <c r="S4810" s="867" t="str">
        <f>IFERROR(IF(VLOOKUP("*"&amp;TRIM($F4810)&amp;"*",dump!$A:$D,4,FALSE)="","空文字",VLOOKUP("*"&amp;TRIM($F4810)&amp;"*",dump!$A:$D,4,FALSE)),"NA")</f>
        <v>NA</v>
      </c>
      <c r="T4810" s="867" t="str">
        <f t="shared" ca="1" si="334"/>
        <v>●</v>
      </c>
      <c r="U4810" s="867"/>
      <c r="V4810" s="867"/>
      <c r="W4810" s="867"/>
      <c r="X4810" s="867"/>
      <c r="Y4810" s="867" t="str">
        <f t="shared" si="335"/>
        <v/>
      </c>
      <c r="Z4810" s="867"/>
    </row>
    <row r="4811" spans="1:26" s="325" customFormat="1" ht="15" customHeight="1" outlineLevel="1">
      <c r="A4811" s="321"/>
      <c r="B4811" s="320"/>
      <c r="C4811" s="439"/>
      <c r="D4811" s="328"/>
      <c r="E4811" s="382"/>
      <c r="F4811" s="316" t="s">
        <v>15537</v>
      </c>
      <c r="G4811" s="382"/>
      <c r="H4811" s="382"/>
      <c r="I4811" s="534"/>
      <c r="J4811" s="422"/>
      <c r="K4811" s="865" t="str">
        <f t="shared" si="331"/>
        <v/>
      </c>
      <c r="L4811" s="557" t="s">
        <v>3656</v>
      </c>
      <c r="M4811" s="558" t="s">
        <v>3655</v>
      </c>
      <c r="N4811" s="661" t="s">
        <v>18472</v>
      </c>
      <c r="O4811" s="558"/>
      <c r="P4811" s="598"/>
      <c r="Q4811" s="867" t="str">
        <f t="shared" ca="1" si="332"/>
        <v/>
      </c>
      <c r="R4811" s="867" t="str">
        <f t="shared" ca="1" si="333"/>
        <v/>
      </c>
      <c r="S4811" s="867" t="str">
        <f>IFERROR(IF(VLOOKUP("*"&amp;TRIM($F4811)&amp;"*",dump!$A:$D,4,FALSE)="","空文字",VLOOKUP("*"&amp;TRIM($F4811)&amp;"*",dump!$A:$D,4,FALSE)),"NA")</f>
        <v>NA</v>
      </c>
      <c r="T4811" s="867" t="str">
        <f t="shared" ca="1" si="334"/>
        <v>●</v>
      </c>
      <c r="U4811" s="867"/>
      <c r="V4811" s="867"/>
      <c r="W4811" s="867"/>
      <c r="X4811" s="867"/>
      <c r="Y4811" s="867" t="str">
        <f t="shared" si="335"/>
        <v/>
      </c>
      <c r="Z4811" s="867"/>
    </row>
    <row r="4812" spans="1:26" s="325" customFormat="1" ht="15" customHeight="1" outlineLevel="1">
      <c r="A4812" s="321"/>
      <c r="B4812" s="320"/>
      <c r="C4812" s="439"/>
      <c r="D4812" s="328"/>
      <c r="E4812" s="382"/>
      <c r="F4812" s="316" t="s">
        <v>15538</v>
      </c>
      <c r="G4812" s="382"/>
      <c r="H4812" s="382"/>
      <c r="I4812" s="534"/>
      <c r="J4812" s="422"/>
      <c r="K4812" s="865" t="str">
        <f t="shared" si="331"/>
        <v/>
      </c>
      <c r="L4812" s="557" t="s">
        <v>3656</v>
      </c>
      <c r="M4812" s="558" t="s">
        <v>3655</v>
      </c>
      <c r="N4812" s="661" t="s">
        <v>18473</v>
      </c>
      <c r="O4812" s="558"/>
      <c r="P4812" s="598"/>
      <c r="Q4812" s="867" t="str">
        <f t="shared" ca="1" si="332"/>
        <v/>
      </c>
      <c r="R4812" s="867" t="str">
        <f t="shared" ca="1" si="333"/>
        <v/>
      </c>
      <c r="S4812" s="867" t="str">
        <f>IFERROR(IF(VLOOKUP("*"&amp;TRIM($F4812)&amp;"*",dump!$A:$D,4,FALSE)="","空文字",VLOOKUP("*"&amp;TRIM($F4812)&amp;"*",dump!$A:$D,4,FALSE)),"NA")</f>
        <v>NA</v>
      </c>
      <c r="T4812" s="867" t="str">
        <f t="shared" ca="1" si="334"/>
        <v>●</v>
      </c>
      <c r="U4812" s="867"/>
      <c r="V4812" s="867"/>
      <c r="W4812" s="867"/>
      <c r="X4812" s="867"/>
      <c r="Y4812" s="867" t="str">
        <f t="shared" si="335"/>
        <v/>
      </c>
      <c r="Z4812" s="867"/>
    </row>
    <row r="4813" spans="1:26" s="325" customFormat="1" ht="15" customHeight="1" outlineLevel="1">
      <c r="A4813" s="321"/>
      <c r="B4813" s="320"/>
      <c r="C4813" s="439"/>
      <c r="D4813" s="328"/>
      <c r="E4813" s="382"/>
      <c r="F4813" s="316" t="s">
        <v>15539</v>
      </c>
      <c r="G4813" s="382"/>
      <c r="H4813" s="382"/>
      <c r="I4813" s="534"/>
      <c r="J4813" s="422"/>
      <c r="K4813" s="865" t="str">
        <f t="shared" ref="K4813:K4876" si="336">IF(AND(M4813="", O4813="", N4813&lt;&gt;""), "○", "")</f>
        <v/>
      </c>
      <c r="L4813" s="557" t="s">
        <v>3656</v>
      </c>
      <c r="M4813" s="558" t="s">
        <v>3655</v>
      </c>
      <c r="N4813" s="661" t="s">
        <v>18474</v>
      </c>
      <c r="O4813" s="558"/>
      <c r="P4813" s="598"/>
      <c r="Q4813" s="867" t="str">
        <f t="shared" ref="Q4813:Q4876" ca="1" si="337">IF(P4813="","",IF(P4813="←",IF(OFFSET($J4813,0,MATCH(MID(M4813,1,FIND("の",M4813,1)-1), $L$11:$BA$11,0)+4,1,1)="","",OFFSET($L4813,0,MATCH(MID(M4813,1,FIND("の",M4813,1)-1), $L$11:$BA$11,0)+4,1,1)),P4813))</f>
        <v/>
      </c>
      <c r="R4813" s="867" t="str">
        <f t="shared" ref="R4813:R4876" ca="1" si="338">IF(COUNTIF(Q4813,"*(*"),MID(Q4813,FIND("(",Q4813,1)+1,FIND(")",Q4813,1)-FIND("(",Q4813,1)-1),IF(COUNTIF(Q4813,"*""*"),MID(Q4813,FIND("""",Q4813,1)+1,LEN(Q4813)-2),IF(COUNTIF(Q4813,"*：*"),RIGHT(Q4813,LEN(Q4813)-(FIND("：",Q4813))),Q4813)))</f>
        <v/>
      </c>
      <c r="S4813" s="867" t="str">
        <f>IFERROR(IF(VLOOKUP("*"&amp;TRIM($F4813)&amp;"*",dump!$A:$D,4,FALSE)="","空文字",VLOOKUP("*"&amp;TRIM($F4813)&amp;"*",dump!$A:$D,4,FALSE)),"NA")</f>
        <v>NA</v>
      </c>
      <c r="T4813" s="867" t="str">
        <f t="shared" ref="T4813:T4876" ca="1" si="339">IF($K4813&lt;&gt;"",IF($E4813&lt;&gt;"","■",""),IF(AND(R4813="",S4813="NA"),"●", IF(EXACT(R4813,S4813),"●","×")))</f>
        <v>●</v>
      </c>
      <c r="U4813" s="867"/>
      <c r="V4813" s="867"/>
      <c r="W4813" s="867"/>
      <c r="X4813" s="867"/>
      <c r="Y4813" s="867" t="str">
        <f t="shared" ref="Y4813:Y4876" si="340">IF(U4813="●","●","")</f>
        <v/>
      </c>
      <c r="Z4813" s="867"/>
    </row>
    <row r="4814" spans="1:26" s="325" customFormat="1" ht="15" customHeight="1" outlineLevel="1">
      <c r="A4814" s="321"/>
      <c r="B4814" s="320"/>
      <c r="C4814" s="439"/>
      <c r="D4814" s="328"/>
      <c r="E4814" s="382"/>
      <c r="F4814" s="316" t="s">
        <v>15540</v>
      </c>
      <c r="G4814" s="382"/>
      <c r="H4814" s="382"/>
      <c r="I4814" s="534"/>
      <c r="J4814" s="422"/>
      <c r="K4814" s="865" t="str">
        <f t="shared" si="336"/>
        <v/>
      </c>
      <c r="L4814" s="557" t="s">
        <v>3656</v>
      </c>
      <c r="M4814" s="558" t="s">
        <v>3655</v>
      </c>
      <c r="N4814" s="661" t="s">
        <v>18475</v>
      </c>
      <c r="O4814" s="558"/>
      <c r="P4814" s="598"/>
      <c r="Q4814" s="867" t="str">
        <f t="shared" ca="1" si="337"/>
        <v/>
      </c>
      <c r="R4814" s="867" t="str">
        <f t="shared" ca="1" si="338"/>
        <v/>
      </c>
      <c r="S4814" s="867" t="str">
        <f>IFERROR(IF(VLOOKUP("*"&amp;TRIM($F4814)&amp;"*",dump!$A:$D,4,FALSE)="","空文字",VLOOKUP("*"&amp;TRIM($F4814)&amp;"*",dump!$A:$D,4,FALSE)),"NA")</f>
        <v>NA</v>
      </c>
      <c r="T4814" s="867" t="str">
        <f t="shared" ca="1" si="339"/>
        <v>●</v>
      </c>
      <c r="U4814" s="867"/>
      <c r="V4814" s="867"/>
      <c r="W4814" s="867"/>
      <c r="X4814" s="867"/>
      <c r="Y4814" s="867" t="str">
        <f t="shared" si="340"/>
        <v/>
      </c>
      <c r="Z4814" s="867"/>
    </row>
    <row r="4815" spans="1:26" s="187" customFormat="1" ht="30" customHeight="1" outlineLevel="1">
      <c r="A4815" s="315"/>
      <c r="B4815" s="320"/>
      <c r="C4815" s="439"/>
      <c r="D4815" s="328"/>
      <c r="E4815" s="382"/>
      <c r="F4815" s="524" t="s">
        <v>15770</v>
      </c>
      <c r="G4815" s="382"/>
      <c r="H4815" s="382"/>
      <c r="I4815" s="534"/>
      <c r="J4815" s="422"/>
      <c r="K4815" s="865" t="str">
        <f t="shared" si="336"/>
        <v/>
      </c>
      <c r="L4815" s="544" t="s">
        <v>19184</v>
      </c>
      <c r="M4815" s="595" t="s">
        <v>19185</v>
      </c>
      <c r="N4815" s="559"/>
      <c r="O4815" s="595"/>
      <c r="P4815" s="596"/>
      <c r="Q4815" s="867" t="str">
        <f t="shared" ca="1" si="337"/>
        <v/>
      </c>
      <c r="R4815" s="867" t="str">
        <f t="shared" ca="1" si="338"/>
        <v/>
      </c>
      <c r="S4815" s="867" t="str">
        <f>IFERROR(IF(VLOOKUP("*"&amp;TRIM($F4815)&amp;"*",dump!$A:$D,4,FALSE)="","空文字",VLOOKUP("*"&amp;TRIM($F4815)&amp;"*",dump!$A:$D,4,FALSE)),"NA")</f>
        <v>NA</v>
      </c>
      <c r="T4815" s="867" t="str">
        <f t="shared" ca="1" si="339"/>
        <v>●</v>
      </c>
      <c r="U4815" s="867"/>
      <c r="V4815" s="867"/>
      <c r="W4815" s="867"/>
      <c r="X4815" s="867"/>
      <c r="Y4815" s="867" t="str">
        <f t="shared" si="340"/>
        <v/>
      </c>
      <c r="Z4815" s="867"/>
    </row>
    <row r="4816" spans="1:26" s="187" customFormat="1" ht="30" customHeight="1" outlineLevel="1">
      <c r="A4816" s="315"/>
      <c r="B4816" s="320"/>
      <c r="C4816" s="439"/>
      <c r="D4816" s="328"/>
      <c r="E4816" s="382"/>
      <c r="F4816" s="524" t="s">
        <v>16415</v>
      </c>
      <c r="G4816" s="382"/>
      <c r="H4816" s="382"/>
      <c r="I4816" s="534"/>
      <c r="J4816" s="342"/>
      <c r="K4816" s="864" t="str">
        <f t="shared" si="336"/>
        <v/>
      </c>
      <c r="L4816" s="544" t="s">
        <v>19184</v>
      </c>
      <c r="M4816" s="595" t="s">
        <v>19185</v>
      </c>
      <c r="N4816" s="559"/>
      <c r="O4816" s="595"/>
      <c r="P4816" s="596"/>
      <c r="Q4816" s="867" t="str">
        <f t="shared" ca="1" si="337"/>
        <v/>
      </c>
      <c r="R4816" s="867" t="str">
        <f t="shared" ca="1" si="338"/>
        <v/>
      </c>
      <c r="S4816" s="867" t="str">
        <f>IFERROR(IF(VLOOKUP("*"&amp;TRIM($F4816)&amp;"*",dump!$A:$D,4,FALSE)="","空文字",VLOOKUP("*"&amp;TRIM($F4816)&amp;"*",dump!$A:$D,4,FALSE)),"NA")</f>
        <v>NA</v>
      </c>
      <c r="T4816" s="867" t="str">
        <f t="shared" ca="1" si="339"/>
        <v>●</v>
      </c>
      <c r="U4816" s="867"/>
      <c r="V4816" s="867"/>
      <c r="W4816" s="867"/>
      <c r="X4816" s="867"/>
      <c r="Y4816" s="867" t="str">
        <f t="shared" si="340"/>
        <v/>
      </c>
      <c r="Z4816" s="867"/>
    </row>
    <row r="4817" spans="1:26" s="187" customFormat="1" ht="30" customHeight="1" outlineLevel="1">
      <c r="A4817" s="315"/>
      <c r="B4817" s="320"/>
      <c r="C4817" s="439"/>
      <c r="D4817" s="328"/>
      <c r="E4817" s="382"/>
      <c r="F4817" s="524" t="s">
        <v>16416</v>
      </c>
      <c r="G4817" s="382"/>
      <c r="H4817" s="382"/>
      <c r="I4817" s="534"/>
      <c r="J4817" s="342"/>
      <c r="K4817" s="864" t="str">
        <f t="shared" si="336"/>
        <v/>
      </c>
      <c r="L4817" s="544" t="s">
        <v>19184</v>
      </c>
      <c r="M4817" s="595" t="s">
        <v>19185</v>
      </c>
      <c r="N4817" s="559"/>
      <c r="O4817" s="595"/>
      <c r="P4817" s="596"/>
      <c r="Q4817" s="867" t="str">
        <f t="shared" ca="1" si="337"/>
        <v/>
      </c>
      <c r="R4817" s="867" t="str">
        <f t="shared" ca="1" si="338"/>
        <v/>
      </c>
      <c r="S4817" s="867" t="str">
        <f>IFERROR(IF(VLOOKUP("*"&amp;TRIM($F4817)&amp;"*",dump!$A:$D,4,FALSE)="","空文字",VLOOKUP("*"&amp;TRIM($F4817)&amp;"*",dump!$A:$D,4,FALSE)),"NA")</f>
        <v>NA</v>
      </c>
      <c r="T4817" s="867" t="str">
        <f t="shared" ca="1" si="339"/>
        <v>●</v>
      </c>
      <c r="U4817" s="867"/>
      <c r="V4817" s="867"/>
      <c r="W4817" s="867"/>
      <c r="X4817" s="867"/>
      <c r="Y4817" s="867" t="str">
        <f t="shared" si="340"/>
        <v/>
      </c>
      <c r="Z4817" s="867"/>
    </row>
    <row r="4818" spans="1:26" s="187" customFormat="1" ht="30" customHeight="1" outlineLevel="1">
      <c r="A4818" s="315"/>
      <c r="B4818" s="320"/>
      <c r="C4818" s="439"/>
      <c r="D4818" s="328"/>
      <c r="E4818" s="382"/>
      <c r="F4818" s="524" t="s">
        <v>16417</v>
      </c>
      <c r="G4818" s="382"/>
      <c r="H4818" s="382"/>
      <c r="I4818" s="534"/>
      <c r="J4818" s="342"/>
      <c r="K4818" s="864" t="str">
        <f t="shared" si="336"/>
        <v/>
      </c>
      <c r="L4818" s="544" t="s">
        <v>19184</v>
      </c>
      <c r="M4818" s="595" t="s">
        <v>19185</v>
      </c>
      <c r="N4818" s="559"/>
      <c r="O4818" s="595"/>
      <c r="P4818" s="596"/>
      <c r="Q4818" s="867" t="str">
        <f t="shared" ca="1" si="337"/>
        <v/>
      </c>
      <c r="R4818" s="867" t="str">
        <f t="shared" ca="1" si="338"/>
        <v/>
      </c>
      <c r="S4818" s="867" t="str">
        <f>IFERROR(IF(VLOOKUP("*"&amp;TRIM($F4818)&amp;"*",dump!$A:$D,4,FALSE)="","空文字",VLOOKUP("*"&amp;TRIM($F4818)&amp;"*",dump!$A:$D,4,FALSE)),"NA")</f>
        <v>NA</v>
      </c>
      <c r="T4818" s="867" t="str">
        <f t="shared" ca="1" si="339"/>
        <v>●</v>
      </c>
      <c r="U4818" s="867"/>
      <c r="V4818" s="867"/>
      <c r="W4818" s="867"/>
      <c r="X4818" s="867"/>
      <c r="Y4818" s="867" t="str">
        <f t="shared" si="340"/>
        <v/>
      </c>
      <c r="Z4818" s="867"/>
    </row>
    <row r="4819" spans="1:26" s="325" customFormat="1" ht="75" customHeight="1" outlineLevel="1">
      <c r="A4819" s="321"/>
      <c r="B4819" s="320"/>
      <c r="C4819" s="439"/>
      <c r="D4819" s="328"/>
      <c r="E4819" s="530" t="s">
        <v>15541</v>
      </c>
      <c r="F4819" s="316" t="s">
        <v>15542</v>
      </c>
      <c r="G4819" s="530" t="s">
        <v>15543</v>
      </c>
      <c r="H4819" s="530" t="s">
        <v>3658</v>
      </c>
      <c r="I4819" s="526" t="s">
        <v>3666</v>
      </c>
      <c r="J4819" s="424" t="s">
        <v>5684</v>
      </c>
      <c r="K4819" s="865" t="str">
        <f t="shared" si="336"/>
        <v/>
      </c>
      <c r="L4819" s="557" t="s">
        <v>3656</v>
      </c>
      <c r="M4819" s="558" t="s">
        <v>3655</v>
      </c>
      <c r="N4819" s="661" t="s">
        <v>20048</v>
      </c>
      <c r="O4819" s="558"/>
      <c r="P4819" s="598"/>
      <c r="Q4819" s="867" t="str">
        <f t="shared" ca="1" si="337"/>
        <v/>
      </c>
      <c r="R4819" s="867" t="str">
        <f t="shared" ca="1" si="338"/>
        <v/>
      </c>
      <c r="S4819" s="867" t="str">
        <f>IFERROR(IF(VLOOKUP("*"&amp;TRIM($F4819)&amp;"*",dump!$A:$D,4,FALSE)="","空文字",VLOOKUP("*"&amp;TRIM($F4819)&amp;"*",dump!$A:$D,4,FALSE)),"NA")</f>
        <v>NA</v>
      </c>
      <c r="T4819" s="867" t="str">
        <f t="shared" ca="1" si="339"/>
        <v>●</v>
      </c>
      <c r="U4819" s="867"/>
      <c r="V4819" s="867"/>
      <c r="W4819" s="867"/>
      <c r="X4819" s="867"/>
      <c r="Y4819" s="867" t="str">
        <f t="shared" si="340"/>
        <v/>
      </c>
      <c r="Z4819" s="867"/>
    </row>
    <row r="4820" spans="1:26" s="325" customFormat="1" ht="15" customHeight="1" outlineLevel="1">
      <c r="A4820" s="321"/>
      <c r="B4820" s="320"/>
      <c r="C4820" s="439"/>
      <c r="D4820" s="328"/>
      <c r="E4820" s="382"/>
      <c r="F4820" s="316" t="s">
        <v>15544</v>
      </c>
      <c r="G4820" s="382"/>
      <c r="H4820" s="382"/>
      <c r="I4820" s="534"/>
      <c r="J4820" s="422"/>
      <c r="K4820" s="865" t="str">
        <f t="shared" si="336"/>
        <v/>
      </c>
      <c r="L4820" s="557" t="s">
        <v>3656</v>
      </c>
      <c r="M4820" s="558" t="s">
        <v>3655</v>
      </c>
      <c r="N4820" s="661" t="s">
        <v>18476</v>
      </c>
      <c r="O4820" s="558"/>
      <c r="P4820" s="598"/>
      <c r="Q4820" s="867" t="str">
        <f t="shared" ca="1" si="337"/>
        <v/>
      </c>
      <c r="R4820" s="867" t="str">
        <f t="shared" ca="1" si="338"/>
        <v/>
      </c>
      <c r="S4820" s="867" t="str">
        <f>IFERROR(IF(VLOOKUP("*"&amp;TRIM($F4820)&amp;"*",dump!$A:$D,4,FALSE)="","空文字",VLOOKUP("*"&amp;TRIM($F4820)&amp;"*",dump!$A:$D,4,FALSE)),"NA")</f>
        <v>NA</v>
      </c>
      <c r="T4820" s="867" t="str">
        <f t="shared" ca="1" si="339"/>
        <v>●</v>
      </c>
      <c r="U4820" s="867"/>
      <c r="V4820" s="867"/>
      <c r="W4820" s="867"/>
      <c r="X4820" s="867"/>
      <c r="Y4820" s="867" t="str">
        <f t="shared" si="340"/>
        <v/>
      </c>
      <c r="Z4820" s="867"/>
    </row>
    <row r="4821" spans="1:26" s="325" customFormat="1" ht="15" customHeight="1" outlineLevel="1">
      <c r="A4821" s="321"/>
      <c r="B4821" s="320"/>
      <c r="C4821" s="439"/>
      <c r="D4821" s="328"/>
      <c r="E4821" s="382"/>
      <c r="F4821" s="316" t="s">
        <v>15545</v>
      </c>
      <c r="G4821" s="382"/>
      <c r="H4821" s="382"/>
      <c r="I4821" s="534"/>
      <c r="J4821" s="422"/>
      <c r="K4821" s="865" t="str">
        <f t="shared" si="336"/>
        <v/>
      </c>
      <c r="L4821" s="557" t="s">
        <v>3656</v>
      </c>
      <c r="M4821" s="558" t="s">
        <v>3655</v>
      </c>
      <c r="N4821" s="661" t="s">
        <v>18477</v>
      </c>
      <c r="O4821" s="558"/>
      <c r="P4821" s="598"/>
      <c r="Q4821" s="867" t="str">
        <f t="shared" ca="1" si="337"/>
        <v/>
      </c>
      <c r="R4821" s="867" t="str">
        <f t="shared" ca="1" si="338"/>
        <v/>
      </c>
      <c r="S4821" s="867" t="str">
        <f>IFERROR(IF(VLOOKUP("*"&amp;TRIM($F4821)&amp;"*",dump!$A:$D,4,FALSE)="","空文字",VLOOKUP("*"&amp;TRIM($F4821)&amp;"*",dump!$A:$D,4,FALSE)),"NA")</f>
        <v>NA</v>
      </c>
      <c r="T4821" s="867" t="str">
        <f t="shared" ca="1" si="339"/>
        <v>●</v>
      </c>
      <c r="U4821" s="867"/>
      <c r="V4821" s="867"/>
      <c r="W4821" s="867"/>
      <c r="X4821" s="867"/>
      <c r="Y4821" s="867" t="str">
        <f t="shared" si="340"/>
        <v/>
      </c>
      <c r="Z4821" s="867"/>
    </row>
    <row r="4822" spans="1:26" s="325" customFormat="1" ht="15" customHeight="1" outlineLevel="1">
      <c r="A4822" s="321"/>
      <c r="B4822" s="320"/>
      <c r="C4822" s="439"/>
      <c r="D4822" s="328"/>
      <c r="E4822" s="382"/>
      <c r="F4822" s="316" t="s">
        <v>15546</v>
      </c>
      <c r="G4822" s="382"/>
      <c r="H4822" s="382"/>
      <c r="I4822" s="534"/>
      <c r="J4822" s="422"/>
      <c r="K4822" s="865" t="str">
        <f t="shared" si="336"/>
        <v/>
      </c>
      <c r="L4822" s="557" t="s">
        <v>3656</v>
      </c>
      <c r="M4822" s="558" t="s">
        <v>3655</v>
      </c>
      <c r="N4822" s="661" t="s">
        <v>18478</v>
      </c>
      <c r="O4822" s="558"/>
      <c r="P4822" s="598"/>
      <c r="Q4822" s="867" t="str">
        <f t="shared" ca="1" si="337"/>
        <v/>
      </c>
      <c r="R4822" s="867" t="str">
        <f t="shared" ca="1" si="338"/>
        <v/>
      </c>
      <c r="S4822" s="867" t="str">
        <f>IFERROR(IF(VLOOKUP("*"&amp;TRIM($F4822)&amp;"*",dump!$A:$D,4,FALSE)="","空文字",VLOOKUP("*"&amp;TRIM($F4822)&amp;"*",dump!$A:$D,4,FALSE)),"NA")</f>
        <v>NA</v>
      </c>
      <c r="T4822" s="867" t="str">
        <f t="shared" ca="1" si="339"/>
        <v>●</v>
      </c>
      <c r="U4822" s="867"/>
      <c r="V4822" s="867"/>
      <c r="W4822" s="867"/>
      <c r="X4822" s="867"/>
      <c r="Y4822" s="867" t="str">
        <f t="shared" si="340"/>
        <v/>
      </c>
      <c r="Z4822" s="867"/>
    </row>
    <row r="4823" spans="1:26" s="325" customFormat="1" ht="15" customHeight="1" outlineLevel="1">
      <c r="A4823" s="321"/>
      <c r="B4823" s="320"/>
      <c r="C4823" s="439"/>
      <c r="D4823" s="328"/>
      <c r="E4823" s="382"/>
      <c r="F4823" s="316" t="s">
        <v>15547</v>
      </c>
      <c r="G4823" s="382"/>
      <c r="H4823" s="382"/>
      <c r="I4823" s="534"/>
      <c r="J4823" s="422"/>
      <c r="K4823" s="865" t="str">
        <f t="shared" si="336"/>
        <v/>
      </c>
      <c r="L4823" s="557" t="s">
        <v>3656</v>
      </c>
      <c r="M4823" s="558" t="s">
        <v>3655</v>
      </c>
      <c r="N4823" s="661" t="s">
        <v>18479</v>
      </c>
      <c r="O4823" s="558"/>
      <c r="P4823" s="598"/>
      <c r="Q4823" s="867" t="str">
        <f t="shared" ca="1" si="337"/>
        <v/>
      </c>
      <c r="R4823" s="867" t="str">
        <f t="shared" ca="1" si="338"/>
        <v/>
      </c>
      <c r="S4823" s="867" t="str">
        <f>IFERROR(IF(VLOOKUP("*"&amp;TRIM($F4823)&amp;"*",dump!$A:$D,4,FALSE)="","空文字",VLOOKUP("*"&amp;TRIM($F4823)&amp;"*",dump!$A:$D,4,FALSE)),"NA")</f>
        <v>NA</v>
      </c>
      <c r="T4823" s="867" t="str">
        <f t="shared" ca="1" si="339"/>
        <v>●</v>
      </c>
      <c r="U4823" s="867"/>
      <c r="V4823" s="867"/>
      <c r="W4823" s="867"/>
      <c r="X4823" s="867"/>
      <c r="Y4823" s="867" t="str">
        <f t="shared" si="340"/>
        <v/>
      </c>
      <c r="Z4823" s="867"/>
    </row>
    <row r="4824" spans="1:26" s="187" customFormat="1" ht="30" customHeight="1" outlineLevel="1">
      <c r="A4824" s="315"/>
      <c r="B4824" s="320"/>
      <c r="C4824" s="439"/>
      <c r="D4824" s="328"/>
      <c r="E4824" s="382"/>
      <c r="F4824" s="524" t="s">
        <v>15771</v>
      </c>
      <c r="G4824" s="382"/>
      <c r="H4824" s="382"/>
      <c r="I4824" s="534"/>
      <c r="J4824" s="422"/>
      <c r="K4824" s="865" t="str">
        <f t="shared" si="336"/>
        <v/>
      </c>
      <c r="L4824" s="544" t="s">
        <v>19184</v>
      </c>
      <c r="M4824" s="595" t="s">
        <v>19185</v>
      </c>
      <c r="N4824" s="559"/>
      <c r="O4824" s="595"/>
      <c r="P4824" s="596"/>
      <c r="Q4824" s="867" t="str">
        <f t="shared" ca="1" si="337"/>
        <v/>
      </c>
      <c r="R4824" s="867" t="str">
        <f t="shared" ca="1" si="338"/>
        <v/>
      </c>
      <c r="S4824" s="867" t="str">
        <f>IFERROR(IF(VLOOKUP("*"&amp;TRIM($F4824)&amp;"*",dump!$A:$D,4,FALSE)="","空文字",VLOOKUP("*"&amp;TRIM($F4824)&amp;"*",dump!$A:$D,4,FALSE)),"NA")</f>
        <v>NA</v>
      </c>
      <c r="T4824" s="867" t="str">
        <f t="shared" ca="1" si="339"/>
        <v>●</v>
      </c>
      <c r="U4824" s="867"/>
      <c r="V4824" s="867"/>
      <c r="W4824" s="867"/>
      <c r="X4824" s="867"/>
      <c r="Y4824" s="867" t="str">
        <f t="shared" si="340"/>
        <v/>
      </c>
      <c r="Z4824" s="867"/>
    </row>
    <row r="4825" spans="1:26" s="187" customFormat="1" ht="30" customHeight="1" outlineLevel="1">
      <c r="A4825" s="315"/>
      <c r="B4825" s="320"/>
      <c r="C4825" s="439"/>
      <c r="D4825" s="328"/>
      <c r="E4825" s="382"/>
      <c r="F4825" s="524" t="s">
        <v>16418</v>
      </c>
      <c r="G4825" s="382"/>
      <c r="H4825" s="382"/>
      <c r="I4825" s="534"/>
      <c r="J4825" s="342"/>
      <c r="K4825" s="864" t="str">
        <f t="shared" si="336"/>
        <v/>
      </c>
      <c r="L4825" s="544" t="s">
        <v>19184</v>
      </c>
      <c r="M4825" s="595" t="s">
        <v>19185</v>
      </c>
      <c r="N4825" s="559"/>
      <c r="O4825" s="595"/>
      <c r="P4825" s="596"/>
      <c r="Q4825" s="867" t="str">
        <f t="shared" ca="1" si="337"/>
        <v/>
      </c>
      <c r="R4825" s="867" t="str">
        <f t="shared" ca="1" si="338"/>
        <v/>
      </c>
      <c r="S4825" s="867" t="str">
        <f>IFERROR(IF(VLOOKUP("*"&amp;TRIM($F4825)&amp;"*",dump!$A:$D,4,FALSE)="","空文字",VLOOKUP("*"&amp;TRIM($F4825)&amp;"*",dump!$A:$D,4,FALSE)),"NA")</f>
        <v>NA</v>
      </c>
      <c r="T4825" s="867" t="str">
        <f t="shared" ca="1" si="339"/>
        <v>●</v>
      </c>
      <c r="U4825" s="867"/>
      <c r="V4825" s="867"/>
      <c r="W4825" s="867"/>
      <c r="X4825" s="867"/>
      <c r="Y4825" s="867" t="str">
        <f t="shared" si="340"/>
        <v/>
      </c>
      <c r="Z4825" s="867"/>
    </row>
    <row r="4826" spans="1:26" s="187" customFormat="1" ht="30" customHeight="1" outlineLevel="1">
      <c r="A4826" s="315"/>
      <c r="B4826" s="320"/>
      <c r="C4826" s="439"/>
      <c r="D4826" s="328"/>
      <c r="E4826" s="382"/>
      <c r="F4826" s="524" t="s">
        <v>16419</v>
      </c>
      <c r="G4826" s="382"/>
      <c r="H4826" s="382"/>
      <c r="I4826" s="534"/>
      <c r="J4826" s="342"/>
      <c r="K4826" s="864" t="str">
        <f t="shared" si="336"/>
        <v/>
      </c>
      <c r="L4826" s="544" t="s">
        <v>19184</v>
      </c>
      <c r="M4826" s="595" t="s">
        <v>19185</v>
      </c>
      <c r="N4826" s="559"/>
      <c r="O4826" s="595"/>
      <c r="P4826" s="596"/>
      <c r="Q4826" s="867" t="str">
        <f t="shared" ca="1" si="337"/>
        <v/>
      </c>
      <c r="R4826" s="867" t="str">
        <f t="shared" ca="1" si="338"/>
        <v/>
      </c>
      <c r="S4826" s="867" t="str">
        <f>IFERROR(IF(VLOOKUP("*"&amp;TRIM($F4826)&amp;"*",dump!$A:$D,4,FALSE)="","空文字",VLOOKUP("*"&amp;TRIM($F4826)&amp;"*",dump!$A:$D,4,FALSE)),"NA")</f>
        <v>NA</v>
      </c>
      <c r="T4826" s="867" t="str">
        <f t="shared" ca="1" si="339"/>
        <v>●</v>
      </c>
      <c r="U4826" s="867"/>
      <c r="V4826" s="867"/>
      <c r="W4826" s="867"/>
      <c r="X4826" s="867"/>
      <c r="Y4826" s="867" t="str">
        <f t="shared" si="340"/>
        <v/>
      </c>
      <c r="Z4826" s="867"/>
    </row>
    <row r="4827" spans="1:26" s="187" customFormat="1" ht="30" customHeight="1" outlineLevel="1">
      <c r="A4827" s="315"/>
      <c r="B4827" s="320"/>
      <c r="C4827" s="439"/>
      <c r="D4827" s="328"/>
      <c r="E4827" s="382"/>
      <c r="F4827" s="524" t="s">
        <v>16420</v>
      </c>
      <c r="G4827" s="382"/>
      <c r="H4827" s="382"/>
      <c r="I4827" s="534"/>
      <c r="J4827" s="342"/>
      <c r="K4827" s="864" t="str">
        <f t="shared" si="336"/>
        <v/>
      </c>
      <c r="L4827" s="544" t="s">
        <v>19184</v>
      </c>
      <c r="M4827" s="595" t="s">
        <v>19185</v>
      </c>
      <c r="N4827" s="559"/>
      <c r="O4827" s="595"/>
      <c r="P4827" s="596"/>
      <c r="Q4827" s="867" t="str">
        <f t="shared" ca="1" si="337"/>
        <v/>
      </c>
      <c r="R4827" s="867" t="str">
        <f t="shared" ca="1" si="338"/>
        <v/>
      </c>
      <c r="S4827" s="867" t="str">
        <f>IFERROR(IF(VLOOKUP("*"&amp;TRIM($F4827)&amp;"*",dump!$A:$D,4,FALSE)="","空文字",VLOOKUP("*"&amp;TRIM($F4827)&amp;"*",dump!$A:$D,4,FALSE)),"NA")</f>
        <v>NA</v>
      </c>
      <c r="T4827" s="867" t="str">
        <f t="shared" ca="1" si="339"/>
        <v>●</v>
      </c>
      <c r="U4827" s="867"/>
      <c r="V4827" s="867"/>
      <c r="W4827" s="867"/>
      <c r="X4827" s="867"/>
      <c r="Y4827" s="867" t="str">
        <f t="shared" si="340"/>
        <v/>
      </c>
      <c r="Z4827" s="867"/>
    </row>
    <row r="4828" spans="1:26" s="325" customFormat="1" ht="60" customHeight="1" outlineLevel="1">
      <c r="A4828" s="321"/>
      <c r="B4828" s="320"/>
      <c r="C4828" s="439"/>
      <c r="D4828" s="328"/>
      <c r="E4828" s="530" t="s">
        <v>15548</v>
      </c>
      <c r="F4828" s="316" t="s">
        <v>15549</v>
      </c>
      <c r="G4828" s="530" t="s">
        <v>15550</v>
      </c>
      <c r="H4828" s="530" t="s">
        <v>3658</v>
      </c>
      <c r="I4828" s="526" t="s">
        <v>3666</v>
      </c>
      <c r="J4828" s="424" t="s">
        <v>5684</v>
      </c>
      <c r="K4828" s="865" t="str">
        <f t="shared" si="336"/>
        <v/>
      </c>
      <c r="L4828" s="557" t="s">
        <v>3656</v>
      </c>
      <c r="M4828" s="558" t="s">
        <v>3655</v>
      </c>
      <c r="N4828" s="661" t="s">
        <v>20049</v>
      </c>
      <c r="O4828" s="558"/>
      <c r="P4828" s="598"/>
      <c r="Q4828" s="867" t="str">
        <f t="shared" ca="1" si="337"/>
        <v/>
      </c>
      <c r="R4828" s="867" t="str">
        <f t="shared" ca="1" si="338"/>
        <v/>
      </c>
      <c r="S4828" s="867" t="str">
        <f>IFERROR(IF(VLOOKUP("*"&amp;TRIM($F4828)&amp;"*",dump!$A:$D,4,FALSE)="","空文字",VLOOKUP("*"&amp;TRIM($F4828)&amp;"*",dump!$A:$D,4,FALSE)),"NA")</f>
        <v>NA</v>
      </c>
      <c r="T4828" s="867" t="str">
        <f t="shared" ca="1" si="339"/>
        <v>●</v>
      </c>
      <c r="U4828" s="867"/>
      <c r="V4828" s="867"/>
      <c r="W4828" s="867"/>
      <c r="X4828" s="867"/>
      <c r="Y4828" s="867" t="str">
        <f t="shared" si="340"/>
        <v/>
      </c>
      <c r="Z4828" s="867"/>
    </row>
    <row r="4829" spans="1:26" s="325" customFormat="1" ht="15" customHeight="1" outlineLevel="1">
      <c r="A4829" s="321"/>
      <c r="B4829" s="320"/>
      <c r="C4829" s="439"/>
      <c r="D4829" s="328"/>
      <c r="E4829" s="382"/>
      <c r="F4829" s="316" t="s">
        <v>15551</v>
      </c>
      <c r="G4829" s="382"/>
      <c r="H4829" s="382"/>
      <c r="I4829" s="534"/>
      <c r="J4829" s="422"/>
      <c r="K4829" s="865" t="str">
        <f t="shared" si="336"/>
        <v/>
      </c>
      <c r="L4829" s="557" t="s">
        <v>3656</v>
      </c>
      <c r="M4829" s="558" t="s">
        <v>3655</v>
      </c>
      <c r="N4829" s="661" t="s">
        <v>18480</v>
      </c>
      <c r="O4829" s="558"/>
      <c r="P4829" s="598"/>
      <c r="Q4829" s="867" t="str">
        <f t="shared" ca="1" si="337"/>
        <v/>
      </c>
      <c r="R4829" s="867" t="str">
        <f t="shared" ca="1" si="338"/>
        <v/>
      </c>
      <c r="S4829" s="867" t="str">
        <f>IFERROR(IF(VLOOKUP("*"&amp;TRIM($F4829)&amp;"*",dump!$A:$D,4,FALSE)="","空文字",VLOOKUP("*"&amp;TRIM($F4829)&amp;"*",dump!$A:$D,4,FALSE)),"NA")</f>
        <v>NA</v>
      </c>
      <c r="T4829" s="867" t="str">
        <f t="shared" ca="1" si="339"/>
        <v>●</v>
      </c>
      <c r="U4829" s="867"/>
      <c r="V4829" s="867"/>
      <c r="W4829" s="867"/>
      <c r="X4829" s="867"/>
      <c r="Y4829" s="867" t="str">
        <f t="shared" si="340"/>
        <v/>
      </c>
      <c r="Z4829" s="867"/>
    </row>
    <row r="4830" spans="1:26" s="325" customFormat="1" ht="15" customHeight="1" outlineLevel="1">
      <c r="A4830" s="321"/>
      <c r="B4830" s="320"/>
      <c r="C4830" s="439"/>
      <c r="D4830" s="328"/>
      <c r="E4830" s="382"/>
      <c r="F4830" s="316" t="s">
        <v>15552</v>
      </c>
      <c r="G4830" s="382"/>
      <c r="H4830" s="382"/>
      <c r="I4830" s="534"/>
      <c r="J4830" s="422"/>
      <c r="K4830" s="865" t="str">
        <f t="shared" si="336"/>
        <v/>
      </c>
      <c r="L4830" s="557" t="s">
        <v>3656</v>
      </c>
      <c r="M4830" s="558" t="s">
        <v>3655</v>
      </c>
      <c r="N4830" s="661" t="s">
        <v>18481</v>
      </c>
      <c r="O4830" s="558"/>
      <c r="P4830" s="598"/>
      <c r="Q4830" s="867" t="str">
        <f t="shared" ca="1" si="337"/>
        <v/>
      </c>
      <c r="R4830" s="867" t="str">
        <f t="shared" ca="1" si="338"/>
        <v/>
      </c>
      <c r="S4830" s="867" t="str">
        <f>IFERROR(IF(VLOOKUP("*"&amp;TRIM($F4830)&amp;"*",dump!$A:$D,4,FALSE)="","空文字",VLOOKUP("*"&amp;TRIM($F4830)&amp;"*",dump!$A:$D,4,FALSE)),"NA")</f>
        <v>NA</v>
      </c>
      <c r="T4830" s="867" t="str">
        <f t="shared" ca="1" si="339"/>
        <v>●</v>
      </c>
      <c r="U4830" s="867"/>
      <c r="V4830" s="867"/>
      <c r="W4830" s="867"/>
      <c r="X4830" s="867"/>
      <c r="Y4830" s="867" t="str">
        <f t="shared" si="340"/>
        <v/>
      </c>
      <c r="Z4830" s="867"/>
    </row>
    <row r="4831" spans="1:26" s="325" customFormat="1" ht="15" customHeight="1" outlineLevel="1">
      <c r="A4831" s="321"/>
      <c r="B4831" s="320"/>
      <c r="C4831" s="439"/>
      <c r="D4831" s="328"/>
      <c r="E4831" s="382"/>
      <c r="F4831" s="316" t="s">
        <v>15553</v>
      </c>
      <c r="G4831" s="382"/>
      <c r="H4831" s="382"/>
      <c r="I4831" s="534"/>
      <c r="J4831" s="422"/>
      <c r="K4831" s="865" t="str">
        <f t="shared" si="336"/>
        <v/>
      </c>
      <c r="L4831" s="557" t="s">
        <v>3656</v>
      </c>
      <c r="M4831" s="558" t="s">
        <v>3655</v>
      </c>
      <c r="N4831" s="661" t="s">
        <v>18482</v>
      </c>
      <c r="O4831" s="558"/>
      <c r="P4831" s="598"/>
      <c r="Q4831" s="867" t="str">
        <f t="shared" ca="1" si="337"/>
        <v/>
      </c>
      <c r="R4831" s="867" t="str">
        <f t="shared" ca="1" si="338"/>
        <v/>
      </c>
      <c r="S4831" s="867" t="str">
        <f>IFERROR(IF(VLOOKUP("*"&amp;TRIM($F4831)&amp;"*",dump!$A:$D,4,FALSE)="","空文字",VLOOKUP("*"&amp;TRIM($F4831)&amp;"*",dump!$A:$D,4,FALSE)),"NA")</f>
        <v>NA</v>
      </c>
      <c r="T4831" s="867" t="str">
        <f t="shared" ca="1" si="339"/>
        <v>●</v>
      </c>
      <c r="U4831" s="867"/>
      <c r="V4831" s="867"/>
      <c r="W4831" s="867"/>
      <c r="X4831" s="867"/>
      <c r="Y4831" s="867" t="str">
        <f t="shared" si="340"/>
        <v/>
      </c>
      <c r="Z4831" s="867"/>
    </row>
    <row r="4832" spans="1:26" s="325" customFormat="1" ht="15" customHeight="1" outlineLevel="1">
      <c r="A4832" s="321"/>
      <c r="B4832" s="320"/>
      <c r="C4832" s="439"/>
      <c r="D4832" s="328"/>
      <c r="E4832" s="382"/>
      <c r="F4832" s="316" t="s">
        <v>15554</v>
      </c>
      <c r="G4832" s="382"/>
      <c r="H4832" s="382"/>
      <c r="I4832" s="534"/>
      <c r="J4832" s="422"/>
      <c r="K4832" s="865" t="str">
        <f t="shared" si="336"/>
        <v/>
      </c>
      <c r="L4832" s="557" t="s">
        <v>3656</v>
      </c>
      <c r="M4832" s="558" t="s">
        <v>3655</v>
      </c>
      <c r="N4832" s="661" t="s">
        <v>18483</v>
      </c>
      <c r="O4832" s="558"/>
      <c r="P4832" s="598"/>
      <c r="Q4832" s="867" t="str">
        <f t="shared" ca="1" si="337"/>
        <v/>
      </c>
      <c r="R4832" s="867" t="str">
        <f t="shared" ca="1" si="338"/>
        <v/>
      </c>
      <c r="S4832" s="867" t="str">
        <f>IFERROR(IF(VLOOKUP("*"&amp;TRIM($F4832)&amp;"*",dump!$A:$D,4,FALSE)="","空文字",VLOOKUP("*"&amp;TRIM($F4832)&amp;"*",dump!$A:$D,4,FALSE)),"NA")</f>
        <v>NA</v>
      </c>
      <c r="T4832" s="867" t="str">
        <f t="shared" ca="1" si="339"/>
        <v>●</v>
      </c>
      <c r="U4832" s="867"/>
      <c r="V4832" s="867"/>
      <c r="W4832" s="867"/>
      <c r="X4832" s="867"/>
      <c r="Y4832" s="867" t="str">
        <f t="shared" si="340"/>
        <v/>
      </c>
      <c r="Z4832" s="867"/>
    </row>
    <row r="4833" spans="1:26" s="187" customFormat="1" ht="15.75" customHeight="1" outlineLevel="1">
      <c r="A4833" s="315"/>
      <c r="B4833" s="320"/>
      <c r="C4833" s="439"/>
      <c r="D4833" s="328"/>
      <c r="E4833" s="382"/>
      <c r="F4833" s="524" t="s">
        <v>15772</v>
      </c>
      <c r="G4833" s="382"/>
      <c r="H4833" s="382"/>
      <c r="I4833" s="534"/>
      <c r="J4833" s="422"/>
      <c r="K4833" s="865" t="str">
        <f t="shared" si="336"/>
        <v/>
      </c>
      <c r="L4833" s="544" t="s">
        <v>19184</v>
      </c>
      <c r="M4833" s="595" t="s">
        <v>19185</v>
      </c>
      <c r="N4833" s="559"/>
      <c r="O4833" s="595"/>
      <c r="P4833" s="596"/>
      <c r="Q4833" s="867" t="str">
        <f t="shared" ca="1" si="337"/>
        <v/>
      </c>
      <c r="R4833" s="867" t="str">
        <f t="shared" ca="1" si="338"/>
        <v/>
      </c>
      <c r="S4833" s="867" t="str">
        <f>IFERROR(IF(VLOOKUP("*"&amp;TRIM($F4833)&amp;"*",dump!$A:$D,4,FALSE)="","空文字",VLOOKUP("*"&amp;TRIM($F4833)&amp;"*",dump!$A:$D,4,FALSE)),"NA")</f>
        <v>NA</v>
      </c>
      <c r="T4833" s="867" t="str">
        <f t="shared" ca="1" si="339"/>
        <v>●</v>
      </c>
      <c r="U4833" s="867"/>
      <c r="V4833" s="867"/>
      <c r="W4833" s="867"/>
      <c r="X4833" s="867"/>
      <c r="Y4833" s="867" t="str">
        <f t="shared" si="340"/>
        <v/>
      </c>
      <c r="Z4833" s="867"/>
    </row>
    <row r="4834" spans="1:26" s="187" customFormat="1" ht="15.75" customHeight="1" outlineLevel="1">
      <c r="A4834" s="315"/>
      <c r="B4834" s="320"/>
      <c r="C4834" s="439"/>
      <c r="D4834" s="328"/>
      <c r="E4834" s="382"/>
      <c r="F4834" s="524" t="s">
        <v>16421</v>
      </c>
      <c r="G4834" s="382"/>
      <c r="H4834" s="382"/>
      <c r="I4834" s="534"/>
      <c r="J4834" s="342"/>
      <c r="K4834" s="864" t="str">
        <f t="shared" si="336"/>
        <v/>
      </c>
      <c r="L4834" s="544" t="s">
        <v>19184</v>
      </c>
      <c r="M4834" s="595" t="s">
        <v>19185</v>
      </c>
      <c r="N4834" s="559"/>
      <c r="O4834" s="595"/>
      <c r="P4834" s="596"/>
      <c r="Q4834" s="867" t="str">
        <f t="shared" ca="1" si="337"/>
        <v/>
      </c>
      <c r="R4834" s="867" t="str">
        <f t="shared" ca="1" si="338"/>
        <v/>
      </c>
      <c r="S4834" s="867" t="str">
        <f>IFERROR(IF(VLOOKUP("*"&amp;TRIM($F4834)&amp;"*",dump!$A:$D,4,FALSE)="","空文字",VLOOKUP("*"&amp;TRIM($F4834)&amp;"*",dump!$A:$D,4,FALSE)),"NA")</f>
        <v>NA</v>
      </c>
      <c r="T4834" s="867" t="str">
        <f t="shared" ca="1" si="339"/>
        <v>●</v>
      </c>
      <c r="U4834" s="867"/>
      <c r="V4834" s="867"/>
      <c r="W4834" s="867"/>
      <c r="X4834" s="867"/>
      <c r="Y4834" s="867" t="str">
        <f t="shared" si="340"/>
        <v/>
      </c>
      <c r="Z4834" s="867"/>
    </row>
    <row r="4835" spans="1:26" s="187" customFormat="1" ht="15.75" customHeight="1" outlineLevel="1">
      <c r="A4835" s="315"/>
      <c r="B4835" s="320"/>
      <c r="C4835" s="439"/>
      <c r="D4835" s="328"/>
      <c r="E4835" s="382"/>
      <c r="F4835" s="524" t="s">
        <v>16422</v>
      </c>
      <c r="G4835" s="382"/>
      <c r="H4835" s="382"/>
      <c r="I4835" s="534"/>
      <c r="J4835" s="342"/>
      <c r="K4835" s="864" t="str">
        <f t="shared" si="336"/>
        <v/>
      </c>
      <c r="L4835" s="544" t="s">
        <v>19184</v>
      </c>
      <c r="M4835" s="595" t="s">
        <v>19185</v>
      </c>
      <c r="N4835" s="559"/>
      <c r="O4835" s="595"/>
      <c r="P4835" s="596"/>
      <c r="Q4835" s="867" t="str">
        <f t="shared" ca="1" si="337"/>
        <v/>
      </c>
      <c r="R4835" s="867" t="str">
        <f t="shared" ca="1" si="338"/>
        <v/>
      </c>
      <c r="S4835" s="867" t="str">
        <f>IFERROR(IF(VLOOKUP("*"&amp;TRIM($F4835)&amp;"*",dump!$A:$D,4,FALSE)="","空文字",VLOOKUP("*"&amp;TRIM($F4835)&amp;"*",dump!$A:$D,4,FALSE)),"NA")</f>
        <v>NA</v>
      </c>
      <c r="T4835" s="867" t="str">
        <f t="shared" ca="1" si="339"/>
        <v>●</v>
      </c>
      <c r="U4835" s="867"/>
      <c r="V4835" s="867"/>
      <c r="W4835" s="867"/>
      <c r="X4835" s="867"/>
      <c r="Y4835" s="867" t="str">
        <f t="shared" si="340"/>
        <v/>
      </c>
      <c r="Z4835" s="867"/>
    </row>
    <row r="4836" spans="1:26" s="187" customFormat="1" ht="15.75" customHeight="1" outlineLevel="1">
      <c r="A4836" s="315"/>
      <c r="B4836" s="320"/>
      <c r="C4836" s="439"/>
      <c r="D4836" s="328"/>
      <c r="E4836" s="382"/>
      <c r="F4836" s="524" t="s">
        <v>16423</v>
      </c>
      <c r="G4836" s="382"/>
      <c r="H4836" s="382"/>
      <c r="I4836" s="534"/>
      <c r="J4836" s="342"/>
      <c r="K4836" s="864" t="str">
        <f t="shared" si="336"/>
        <v/>
      </c>
      <c r="L4836" s="544" t="s">
        <v>19184</v>
      </c>
      <c r="M4836" s="595" t="s">
        <v>19185</v>
      </c>
      <c r="N4836" s="559"/>
      <c r="O4836" s="595"/>
      <c r="P4836" s="596"/>
      <c r="Q4836" s="867" t="str">
        <f t="shared" ca="1" si="337"/>
        <v/>
      </c>
      <c r="R4836" s="867" t="str">
        <f t="shared" ca="1" si="338"/>
        <v/>
      </c>
      <c r="S4836" s="867" t="str">
        <f>IFERROR(IF(VLOOKUP("*"&amp;TRIM($F4836)&amp;"*",dump!$A:$D,4,FALSE)="","空文字",VLOOKUP("*"&amp;TRIM($F4836)&amp;"*",dump!$A:$D,4,FALSE)),"NA")</f>
        <v>NA</v>
      </c>
      <c r="T4836" s="867" t="str">
        <f t="shared" ca="1" si="339"/>
        <v>●</v>
      </c>
      <c r="U4836" s="867"/>
      <c r="V4836" s="867"/>
      <c r="W4836" s="867"/>
      <c r="X4836" s="867"/>
      <c r="Y4836" s="867" t="str">
        <f t="shared" si="340"/>
        <v/>
      </c>
      <c r="Z4836" s="867"/>
    </row>
    <row r="4837" spans="1:26" s="325" customFormat="1" ht="60" customHeight="1" outlineLevel="1">
      <c r="A4837" s="321"/>
      <c r="B4837" s="320"/>
      <c r="C4837" s="439"/>
      <c r="D4837" s="328"/>
      <c r="E4837" s="530" t="s">
        <v>15555</v>
      </c>
      <c r="F4837" s="316" t="s">
        <v>15556</v>
      </c>
      <c r="G4837" s="530" t="s">
        <v>15557</v>
      </c>
      <c r="H4837" s="530" t="s">
        <v>3658</v>
      </c>
      <c r="I4837" s="526" t="s">
        <v>3666</v>
      </c>
      <c r="J4837" s="424" t="s">
        <v>5684</v>
      </c>
      <c r="K4837" s="865" t="str">
        <f t="shared" si="336"/>
        <v/>
      </c>
      <c r="L4837" s="557" t="s">
        <v>3656</v>
      </c>
      <c r="M4837" s="558" t="s">
        <v>3655</v>
      </c>
      <c r="N4837" s="661" t="s">
        <v>20050</v>
      </c>
      <c r="O4837" s="558"/>
      <c r="P4837" s="598"/>
      <c r="Q4837" s="867" t="str">
        <f t="shared" ca="1" si="337"/>
        <v/>
      </c>
      <c r="R4837" s="867" t="str">
        <f t="shared" ca="1" si="338"/>
        <v/>
      </c>
      <c r="S4837" s="867" t="str">
        <f>IFERROR(IF(VLOOKUP("*"&amp;TRIM($F4837)&amp;"*",dump!$A:$D,4,FALSE)="","空文字",VLOOKUP("*"&amp;TRIM($F4837)&amp;"*",dump!$A:$D,4,FALSE)),"NA")</f>
        <v>NA</v>
      </c>
      <c r="T4837" s="867" t="str">
        <f t="shared" ca="1" si="339"/>
        <v>●</v>
      </c>
      <c r="U4837" s="867"/>
      <c r="V4837" s="867"/>
      <c r="W4837" s="867"/>
      <c r="X4837" s="867"/>
      <c r="Y4837" s="867" t="str">
        <f t="shared" si="340"/>
        <v/>
      </c>
      <c r="Z4837" s="867"/>
    </row>
    <row r="4838" spans="1:26" s="325" customFormat="1" ht="15" customHeight="1" outlineLevel="1">
      <c r="A4838" s="321"/>
      <c r="B4838" s="320"/>
      <c r="C4838" s="439"/>
      <c r="D4838" s="328"/>
      <c r="E4838" s="382"/>
      <c r="F4838" s="316" t="s">
        <v>15558</v>
      </c>
      <c r="G4838" s="382"/>
      <c r="H4838" s="382"/>
      <c r="I4838" s="534"/>
      <c r="J4838" s="422"/>
      <c r="K4838" s="865" t="str">
        <f t="shared" si="336"/>
        <v/>
      </c>
      <c r="L4838" s="557" t="s">
        <v>3656</v>
      </c>
      <c r="M4838" s="558" t="s">
        <v>3655</v>
      </c>
      <c r="N4838" s="661" t="s">
        <v>18484</v>
      </c>
      <c r="O4838" s="558"/>
      <c r="P4838" s="598"/>
      <c r="Q4838" s="867" t="str">
        <f t="shared" ca="1" si="337"/>
        <v/>
      </c>
      <c r="R4838" s="867" t="str">
        <f t="shared" ca="1" si="338"/>
        <v/>
      </c>
      <c r="S4838" s="867" t="str">
        <f>IFERROR(IF(VLOOKUP("*"&amp;TRIM($F4838)&amp;"*",dump!$A:$D,4,FALSE)="","空文字",VLOOKUP("*"&amp;TRIM($F4838)&amp;"*",dump!$A:$D,4,FALSE)),"NA")</f>
        <v>NA</v>
      </c>
      <c r="T4838" s="867" t="str">
        <f t="shared" ca="1" si="339"/>
        <v>●</v>
      </c>
      <c r="U4838" s="867"/>
      <c r="V4838" s="867"/>
      <c r="W4838" s="867"/>
      <c r="X4838" s="867"/>
      <c r="Y4838" s="867" t="str">
        <f t="shared" si="340"/>
        <v/>
      </c>
      <c r="Z4838" s="867"/>
    </row>
    <row r="4839" spans="1:26" s="325" customFormat="1" ht="15" customHeight="1" outlineLevel="1">
      <c r="A4839" s="321"/>
      <c r="B4839" s="320"/>
      <c r="C4839" s="439"/>
      <c r="D4839" s="328"/>
      <c r="E4839" s="382"/>
      <c r="F4839" s="316" t="s">
        <v>15559</v>
      </c>
      <c r="G4839" s="382"/>
      <c r="H4839" s="382"/>
      <c r="I4839" s="534"/>
      <c r="J4839" s="422"/>
      <c r="K4839" s="865" t="str">
        <f t="shared" si="336"/>
        <v/>
      </c>
      <c r="L4839" s="557" t="s">
        <v>3656</v>
      </c>
      <c r="M4839" s="558" t="s">
        <v>3655</v>
      </c>
      <c r="N4839" s="661" t="s">
        <v>18485</v>
      </c>
      <c r="O4839" s="558"/>
      <c r="P4839" s="598"/>
      <c r="Q4839" s="867" t="str">
        <f t="shared" ca="1" si="337"/>
        <v/>
      </c>
      <c r="R4839" s="867" t="str">
        <f t="shared" ca="1" si="338"/>
        <v/>
      </c>
      <c r="S4839" s="867" t="str">
        <f>IFERROR(IF(VLOOKUP("*"&amp;TRIM($F4839)&amp;"*",dump!$A:$D,4,FALSE)="","空文字",VLOOKUP("*"&amp;TRIM($F4839)&amp;"*",dump!$A:$D,4,FALSE)),"NA")</f>
        <v>NA</v>
      </c>
      <c r="T4839" s="867" t="str">
        <f t="shared" ca="1" si="339"/>
        <v>●</v>
      </c>
      <c r="U4839" s="867"/>
      <c r="V4839" s="867"/>
      <c r="W4839" s="867"/>
      <c r="X4839" s="867"/>
      <c r="Y4839" s="867" t="str">
        <f t="shared" si="340"/>
        <v/>
      </c>
      <c r="Z4839" s="867"/>
    </row>
    <row r="4840" spans="1:26" s="325" customFormat="1" ht="15" customHeight="1" outlineLevel="1">
      <c r="A4840" s="321"/>
      <c r="B4840" s="320"/>
      <c r="C4840" s="439"/>
      <c r="D4840" s="328"/>
      <c r="E4840" s="382"/>
      <c r="F4840" s="316" t="s">
        <v>15560</v>
      </c>
      <c r="G4840" s="382"/>
      <c r="H4840" s="382"/>
      <c r="I4840" s="534"/>
      <c r="J4840" s="422"/>
      <c r="K4840" s="865" t="str">
        <f t="shared" si="336"/>
        <v/>
      </c>
      <c r="L4840" s="557" t="s">
        <v>3656</v>
      </c>
      <c r="M4840" s="558" t="s">
        <v>3655</v>
      </c>
      <c r="N4840" s="661" t="s">
        <v>18486</v>
      </c>
      <c r="O4840" s="558"/>
      <c r="P4840" s="598"/>
      <c r="Q4840" s="867" t="str">
        <f t="shared" ca="1" si="337"/>
        <v/>
      </c>
      <c r="R4840" s="867" t="str">
        <f t="shared" ca="1" si="338"/>
        <v/>
      </c>
      <c r="S4840" s="867" t="str">
        <f>IFERROR(IF(VLOOKUP("*"&amp;TRIM($F4840)&amp;"*",dump!$A:$D,4,FALSE)="","空文字",VLOOKUP("*"&amp;TRIM($F4840)&amp;"*",dump!$A:$D,4,FALSE)),"NA")</f>
        <v>NA</v>
      </c>
      <c r="T4840" s="867" t="str">
        <f t="shared" ca="1" si="339"/>
        <v>●</v>
      </c>
      <c r="U4840" s="867"/>
      <c r="V4840" s="867"/>
      <c r="W4840" s="867"/>
      <c r="X4840" s="867"/>
      <c r="Y4840" s="867" t="str">
        <f t="shared" si="340"/>
        <v/>
      </c>
      <c r="Z4840" s="867"/>
    </row>
    <row r="4841" spans="1:26" s="325" customFormat="1" ht="15" customHeight="1" outlineLevel="1">
      <c r="A4841" s="321"/>
      <c r="B4841" s="320"/>
      <c r="C4841" s="439"/>
      <c r="D4841" s="328"/>
      <c r="E4841" s="382"/>
      <c r="F4841" s="316" t="s">
        <v>15561</v>
      </c>
      <c r="G4841" s="382"/>
      <c r="H4841" s="382"/>
      <c r="I4841" s="534"/>
      <c r="J4841" s="422"/>
      <c r="K4841" s="865" t="str">
        <f t="shared" si="336"/>
        <v/>
      </c>
      <c r="L4841" s="557" t="s">
        <v>3656</v>
      </c>
      <c r="M4841" s="558" t="s">
        <v>3655</v>
      </c>
      <c r="N4841" s="661" t="s">
        <v>18487</v>
      </c>
      <c r="O4841" s="558"/>
      <c r="P4841" s="598"/>
      <c r="Q4841" s="867" t="str">
        <f t="shared" ca="1" si="337"/>
        <v/>
      </c>
      <c r="R4841" s="867" t="str">
        <f t="shared" ca="1" si="338"/>
        <v/>
      </c>
      <c r="S4841" s="867" t="str">
        <f>IFERROR(IF(VLOOKUP("*"&amp;TRIM($F4841)&amp;"*",dump!$A:$D,4,FALSE)="","空文字",VLOOKUP("*"&amp;TRIM($F4841)&amp;"*",dump!$A:$D,4,FALSE)),"NA")</f>
        <v>NA</v>
      </c>
      <c r="T4841" s="867" t="str">
        <f t="shared" ca="1" si="339"/>
        <v>●</v>
      </c>
      <c r="U4841" s="867"/>
      <c r="V4841" s="867"/>
      <c r="W4841" s="867"/>
      <c r="X4841" s="867"/>
      <c r="Y4841" s="867" t="str">
        <f t="shared" si="340"/>
        <v/>
      </c>
      <c r="Z4841" s="867"/>
    </row>
    <row r="4842" spans="1:26" s="187" customFormat="1" ht="15" customHeight="1" outlineLevel="1">
      <c r="A4842" s="315"/>
      <c r="B4842" s="320"/>
      <c r="C4842" s="439"/>
      <c r="D4842" s="328"/>
      <c r="E4842" s="382"/>
      <c r="F4842" s="524" t="s">
        <v>15773</v>
      </c>
      <c r="G4842" s="382"/>
      <c r="H4842" s="382"/>
      <c r="I4842" s="534"/>
      <c r="J4842" s="422"/>
      <c r="K4842" s="865" t="str">
        <f t="shared" si="336"/>
        <v/>
      </c>
      <c r="L4842" s="544" t="s">
        <v>19184</v>
      </c>
      <c r="M4842" s="595" t="s">
        <v>19185</v>
      </c>
      <c r="N4842" s="559"/>
      <c r="O4842" s="595"/>
      <c r="P4842" s="596"/>
      <c r="Q4842" s="867" t="str">
        <f t="shared" ca="1" si="337"/>
        <v/>
      </c>
      <c r="R4842" s="867" t="str">
        <f t="shared" ca="1" si="338"/>
        <v/>
      </c>
      <c r="S4842" s="867" t="str">
        <f>IFERROR(IF(VLOOKUP("*"&amp;TRIM($F4842)&amp;"*",dump!$A:$D,4,FALSE)="","空文字",VLOOKUP("*"&amp;TRIM($F4842)&amp;"*",dump!$A:$D,4,FALSE)),"NA")</f>
        <v>NA</v>
      </c>
      <c r="T4842" s="867" t="str">
        <f t="shared" ca="1" si="339"/>
        <v>●</v>
      </c>
      <c r="U4842" s="867"/>
      <c r="V4842" s="867"/>
      <c r="W4842" s="867"/>
      <c r="X4842" s="867"/>
      <c r="Y4842" s="867" t="str">
        <f t="shared" si="340"/>
        <v/>
      </c>
      <c r="Z4842" s="867"/>
    </row>
    <row r="4843" spans="1:26" s="187" customFormat="1" ht="15" customHeight="1" outlineLevel="1">
      <c r="A4843" s="315"/>
      <c r="B4843" s="320"/>
      <c r="C4843" s="439"/>
      <c r="D4843" s="328"/>
      <c r="E4843" s="382"/>
      <c r="F4843" s="524" t="s">
        <v>16424</v>
      </c>
      <c r="G4843" s="382"/>
      <c r="H4843" s="382"/>
      <c r="I4843" s="534"/>
      <c r="J4843" s="342"/>
      <c r="K4843" s="864" t="str">
        <f t="shared" si="336"/>
        <v/>
      </c>
      <c r="L4843" s="544" t="s">
        <v>19184</v>
      </c>
      <c r="M4843" s="595" t="s">
        <v>19185</v>
      </c>
      <c r="N4843" s="559"/>
      <c r="O4843" s="595"/>
      <c r="P4843" s="596"/>
      <c r="Q4843" s="867" t="str">
        <f t="shared" ca="1" si="337"/>
        <v/>
      </c>
      <c r="R4843" s="867" t="str">
        <f t="shared" ca="1" si="338"/>
        <v/>
      </c>
      <c r="S4843" s="867" t="str">
        <f>IFERROR(IF(VLOOKUP("*"&amp;TRIM($F4843)&amp;"*",dump!$A:$D,4,FALSE)="","空文字",VLOOKUP("*"&amp;TRIM($F4843)&amp;"*",dump!$A:$D,4,FALSE)),"NA")</f>
        <v>NA</v>
      </c>
      <c r="T4843" s="867" t="str">
        <f t="shared" ca="1" si="339"/>
        <v>●</v>
      </c>
      <c r="U4843" s="867"/>
      <c r="V4843" s="867"/>
      <c r="W4843" s="867"/>
      <c r="X4843" s="867"/>
      <c r="Y4843" s="867" t="str">
        <f t="shared" si="340"/>
        <v/>
      </c>
      <c r="Z4843" s="867"/>
    </row>
    <row r="4844" spans="1:26" s="187" customFormat="1" ht="15" customHeight="1" outlineLevel="1">
      <c r="A4844" s="315"/>
      <c r="B4844" s="320"/>
      <c r="C4844" s="439"/>
      <c r="D4844" s="328"/>
      <c r="E4844" s="382"/>
      <c r="F4844" s="524" t="s">
        <v>16425</v>
      </c>
      <c r="G4844" s="382"/>
      <c r="H4844" s="382"/>
      <c r="I4844" s="534"/>
      <c r="J4844" s="342"/>
      <c r="K4844" s="864" t="str">
        <f t="shared" si="336"/>
        <v/>
      </c>
      <c r="L4844" s="544" t="s">
        <v>19184</v>
      </c>
      <c r="M4844" s="595" t="s">
        <v>19185</v>
      </c>
      <c r="N4844" s="559"/>
      <c r="O4844" s="595"/>
      <c r="P4844" s="596"/>
      <c r="Q4844" s="867" t="str">
        <f t="shared" ca="1" si="337"/>
        <v/>
      </c>
      <c r="R4844" s="867" t="str">
        <f t="shared" ca="1" si="338"/>
        <v/>
      </c>
      <c r="S4844" s="867" t="str">
        <f>IFERROR(IF(VLOOKUP("*"&amp;TRIM($F4844)&amp;"*",dump!$A:$D,4,FALSE)="","空文字",VLOOKUP("*"&amp;TRIM($F4844)&amp;"*",dump!$A:$D,4,FALSE)),"NA")</f>
        <v>NA</v>
      </c>
      <c r="T4844" s="867" t="str">
        <f t="shared" ca="1" si="339"/>
        <v>●</v>
      </c>
      <c r="U4844" s="867"/>
      <c r="V4844" s="867"/>
      <c r="W4844" s="867"/>
      <c r="X4844" s="867"/>
      <c r="Y4844" s="867" t="str">
        <f t="shared" si="340"/>
        <v/>
      </c>
      <c r="Z4844" s="867"/>
    </row>
    <row r="4845" spans="1:26" s="187" customFormat="1" ht="15" customHeight="1" outlineLevel="1">
      <c r="A4845" s="315"/>
      <c r="B4845" s="320"/>
      <c r="C4845" s="439"/>
      <c r="D4845" s="328"/>
      <c r="E4845" s="382"/>
      <c r="F4845" s="524" t="s">
        <v>16426</v>
      </c>
      <c r="G4845" s="382"/>
      <c r="H4845" s="382"/>
      <c r="I4845" s="534"/>
      <c r="J4845" s="342"/>
      <c r="K4845" s="864" t="str">
        <f t="shared" si="336"/>
        <v/>
      </c>
      <c r="L4845" s="544" t="s">
        <v>19184</v>
      </c>
      <c r="M4845" s="595" t="s">
        <v>19185</v>
      </c>
      <c r="N4845" s="559"/>
      <c r="O4845" s="595"/>
      <c r="P4845" s="596"/>
      <c r="Q4845" s="867" t="str">
        <f t="shared" ca="1" si="337"/>
        <v/>
      </c>
      <c r="R4845" s="867" t="str">
        <f t="shared" ca="1" si="338"/>
        <v/>
      </c>
      <c r="S4845" s="867" t="str">
        <f>IFERROR(IF(VLOOKUP("*"&amp;TRIM($F4845)&amp;"*",dump!$A:$D,4,FALSE)="","空文字",VLOOKUP("*"&amp;TRIM($F4845)&amp;"*",dump!$A:$D,4,FALSE)),"NA")</f>
        <v>NA</v>
      </c>
      <c r="T4845" s="867" t="str">
        <f t="shared" ca="1" si="339"/>
        <v>●</v>
      </c>
      <c r="U4845" s="867"/>
      <c r="V4845" s="867"/>
      <c r="W4845" s="867"/>
      <c r="X4845" s="867"/>
      <c r="Y4845" s="867" t="str">
        <f t="shared" si="340"/>
        <v/>
      </c>
      <c r="Z4845" s="867"/>
    </row>
    <row r="4846" spans="1:26" s="187" customFormat="1" ht="45" customHeight="1" outlineLevel="1">
      <c r="A4846" s="315"/>
      <c r="B4846" s="320"/>
      <c r="C4846" s="439"/>
      <c r="D4846" s="328"/>
      <c r="E4846" s="530" t="s">
        <v>17109</v>
      </c>
      <c r="F4846" s="316" t="s">
        <v>15609</v>
      </c>
      <c r="G4846" s="530" t="s">
        <v>15557</v>
      </c>
      <c r="H4846" s="530" t="s">
        <v>3658</v>
      </c>
      <c r="I4846" s="526" t="s">
        <v>3666</v>
      </c>
      <c r="J4846" s="424" t="s">
        <v>5684</v>
      </c>
      <c r="K4846" s="865" t="str">
        <f t="shared" si="336"/>
        <v/>
      </c>
      <c r="L4846" s="544" t="s">
        <v>3656</v>
      </c>
      <c r="M4846" s="595" t="s">
        <v>3655</v>
      </c>
      <c r="N4846" s="661" t="s">
        <v>18488</v>
      </c>
      <c r="O4846" s="595"/>
      <c r="P4846" s="550"/>
      <c r="Q4846" s="867" t="str">
        <f t="shared" ca="1" si="337"/>
        <v/>
      </c>
      <c r="R4846" s="867" t="str">
        <f t="shared" ca="1" si="338"/>
        <v/>
      </c>
      <c r="S4846" s="867" t="str">
        <f>IFERROR(IF(VLOOKUP("*"&amp;TRIM($F4846)&amp;"*",dump!$A:$D,4,FALSE)="","空文字",VLOOKUP("*"&amp;TRIM($F4846)&amp;"*",dump!$A:$D,4,FALSE)),"NA")</f>
        <v>NA</v>
      </c>
      <c r="T4846" s="867" t="str">
        <f t="shared" ca="1" si="339"/>
        <v>●</v>
      </c>
      <c r="U4846" s="867"/>
      <c r="V4846" s="867"/>
      <c r="W4846" s="867"/>
      <c r="X4846" s="867"/>
      <c r="Y4846" s="867" t="str">
        <f t="shared" si="340"/>
        <v/>
      </c>
      <c r="Z4846" s="867"/>
    </row>
    <row r="4847" spans="1:26" s="187" customFormat="1" ht="15" customHeight="1" outlineLevel="1">
      <c r="A4847" s="315"/>
      <c r="B4847" s="320"/>
      <c r="C4847" s="439"/>
      <c r="D4847" s="328"/>
      <c r="E4847" s="382"/>
      <c r="F4847" s="316" t="s">
        <v>15610</v>
      </c>
      <c r="G4847" s="382"/>
      <c r="H4847" s="382"/>
      <c r="I4847" s="534"/>
      <c r="J4847" s="422"/>
      <c r="K4847" s="865" t="str">
        <f t="shared" si="336"/>
        <v/>
      </c>
      <c r="L4847" s="544" t="s">
        <v>3656</v>
      </c>
      <c r="M4847" s="595" t="s">
        <v>3655</v>
      </c>
      <c r="N4847" s="661" t="s">
        <v>18489</v>
      </c>
      <c r="O4847" s="595"/>
      <c r="P4847" s="550"/>
      <c r="Q4847" s="867" t="str">
        <f t="shared" ca="1" si="337"/>
        <v/>
      </c>
      <c r="R4847" s="867" t="str">
        <f t="shared" ca="1" si="338"/>
        <v/>
      </c>
      <c r="S4847" s="867" t="str">
        <f>IFERROR(IF(VLOOKUP("*"&amp;TRIM($F4847)&amp;"*",dump!$A:$D,4,FALSE)="","空文字",VLOOKUP("*"&amp;TRIM($F4847)&amp;"*",dump!$A:$D,4,FALSE)),"NA")</f>
        <v>NA</v>
      </c>
      <c r="T4847" s="867" t="str">
        <f t="shared" ca="1" si="339"/>
        <v>●</v>
      </c>
      <c r="U4847" s="867"/>
      <c r="V4847" s="867"/>
      <c r="W4847" s="867"/>
      <c r="X4847" s="867"/>
      <c r="Y4847" s="867" t="str">
        <f t="shared" si="340"/>
        <v/>
      </c>
      <c r="Z4847" s="867"/>
    </row>
    <row r="4848" spans="1:26" s="187" customFormat="1" ht="15" customHeight="1" outlineLevel="1">
      <c r="A4848" s="315"/>
      <c r="B4848" s="320"/>
      <c r="C4848" s="439"/>
      <c r="D4848" s="328"/>
      <c r="E4848" s="382"/>
      <c r="F4848" s="316" t="s">
        <v>15611</v>
      </c>
      <c r="G4848" s="382"/>
      <c r="H4848" s="382"/>
      <c r="I4848" s="534"/>
      <c r="J4848" s="422"/>
      <c r="K4848" s="865" t="str">
        <f t="shared" si="336"/>
        <v/>
      </c>
      <c r="L4848" s="544" t="s">
        <v>3656</v>
      </c>
      <c r="M4848" s="595" t="s">
        <v>3655</v>
      </c>
      <c r="N4848" s="661" t="s">
        <v>18490</v>
      </c>
      <c r="O4848" s="595"/>
      <c r="P4848" s="550"/>
      <c r="Q4848" s="867" t="str">
        <f t="shared" ca="1" si="337"/>
        <v/>
      </c>
      <c r="R4848" s="867" t="str">
        <f t="shared" ca="1" si="338"/>
        <v/>
      </c>
      <c r="S4848" s="867" t="str">
        <f>IFERROR(IF(VLOOKUP("*"&amp;TRIM($F4848)&amp;"*",dump!$A:$D,4,FALSE)="","空文字",VLOOKUP("*"&amp;TRIM($F4848)&amp;"*",dump!$A:$D,4,FALSE)),"NA")</f>
        <v>NA</v>
      </c>
      <c r="T4848" s="867" t="str">
        <f t="shared" ca="1" si="339"/>
        <v>●</v>
      </c>
      <c r="U4848" s="867"/>
      <c r="V4848" s="867"/>
      <c r="W4848" s="867"/>
      <c r="X4848" s="867"/>
      <c r="Y4848" s="867" t="str">
        <f t="shared" si="340"/>
        <v/>
      </c>
      <c r="Z4848" s="867"/>
    </row>
    <row r="4849" spans="1:26" s="187" customFormat="1" ht="15" customHeight="1" outlineLevel="1">
      <c r="A4849" s="315"/>
      <c r="B4849" s="320"/>
      <c r="C4849" s="439"/>
      <c r="D4849" s="328"/>
      <c r="E4849" s="382"/>
      <c r="F4849" s="316" t="s">
        <v>15612</v>
      </c>
      <c r="G4849" s="382"/>
      <c r="H4849" s="382"/>
      <c r="I4849" s="534"/>
      <c r="J4849" s="422"/>
      <c r="K4849" s="865" t="str">
        <f t="shared" si="336"/>
        <v/>
      </c>
      <c r="L4849" s="544" t="s">
        <v>3656</v>
      </c>
      <c r="M4849" s="595" t="s">
        <v>3655</v>
      </c>
      <c r="N4849" s="661" t="s">
        <v>18491</v>
      </c>
      <c r="O4849" s="595"/>
      <c r="P4849" s="550"/>
      <c r="Q4849" s="867" t="str">
        <f t="shared" ca="1" si="337"/>
        <v/>
      </c>
      <c r="R4849" s="867" t="str">
        <f t="shared" ca="1" si="338"/>
        <v/>
      </c>
      <c r="S4849" s="867" t="str">
        <f>IFERROR(IF(VLOOKUP("*"&amp;TRIM($F4849)&amp;"*",dump!$A:$D,4,FALSE)="","空文字",VLOOKUP("*"&amp;TRIM($F4849)&amp;"*",dump!$A:$D,4,FALSE)),"NA")</f>
        <v>NA</v>
      </c>
      <c r="T4849" s="867" t="str">
        <f t="shared" ca="1" si="339"/>
        <v>●</v>
      </c>
      <c r="U4849" s="867"/>
      <c r="V4849" s="867"/>
      <c r="W4849" s="867"/>
      <c r="X4849" s="867"/>
      <c r="Y4849" s="867" t="str">
        <f t="shared" si="340"/>
        <v/>
      </c>
      <c r="Z4849" s="867"/>
    </row>
    <row r="4850" spans="1:26" s="187" customFormat="1" ht="15" customHeight="1" outlineLevel="1">
      <c r="A4850" s="315"/>
      <c r="B4850" s="320"/>
      <c r="C4850" s="439"/>
      <c r="D4850" s="328"/>
      <c r="E4850" s="382"/>
      <c r="F4850" s="316" t="s">
        <v>15613</v>
      </c>
      <c r="G4850" s="382"/>
      <c r="H4850" s="382"/>
      <c r="I4850" s="534"/>
      <c r="J4850" s="422"/>
      <c r="K4850" s="865" t="str">
        <f t="shared" si="336"/>
        <v/>
      </c>
      <c r="L4850" s="544" t="s">
        <v>3656</v>
      </c>
      <c r="M4850" s="595" t="s">
        <v>3655</v>
      </c>
      <c r="N4850" s="661" t="s">
        <v>18492</v>
      </c>
      <c r="O4850" s="595"/>
      <c r="P4850" s="550"/>
      <c r="Q4850" s="867" t="str">
        <f t="shared" ca="1" si="337"/>
        <v/>
      </c>
      <c r="R4850" s="867" t="str">
        <f t="shared" ca="1" si="338"/>
        <v/>
      </c>
      <c r="S4850" s="867" t="str">
        <f>IFERROR(IF(VLOOKUP("*"&amp;TRIM($F4850)&amp;"*",dump!$A:$D,4,FALSE)="","空文字",VLOOKUP("*"&amp;TRIM($F4850)&amp;"*",dump!$A:$D,4,FALSE)),"NA")</f>
        <v>NA</v>
      </c>
      <c r="T4850" s="867" t="str">
        <f t="shared" ca="1" si="339"/>
        <v>●</v>
      </c>
      <c r="U4850" s="867"/>
      <c r="V4850" s="867"/>
      <c r="W4850" s="867"/>
      <c r="X4850" s="867"/>
      <c r="Y4850" s="867" t="str">
        <f t="shared" si="340"/>
        <v/>
      </c>
      <c r="Z4850" s="867"/>
    </row>
    <row r="4851" spans="1:26" s="187" customFormat="1" ht="15" customHeight="1" outlineLevel="1">
      <c r="A4851" s="315"/>
      <c r="B4851" s="320"/>
      <c r="C4851" s="439"/>
      <c r="D4851" s="328"/>
      <c r="E4851" s="382"/>
      <c r="F4851" s="524" t="s">
        <v>16427</v>
      </c>
      <c r="G4851" s="382"/>
      <c r="H4851" s="382"/>
      <c r="I4851" s="534"/>
      <c r="J4851" s="422"/>
      <c r="K4851" s="865" t="str">
        <f t="shared" si="336"/>
        <v/>
      </c>
      <c r="L4851" s="544" t="s">
        <v>3656</v>
      </c>
      <c r="M4851" s="595" t="s">
        <v>17530</v>
      </c>
      <c r="N4851" s="661" t="s">
        <v>18493</v>
      </c>
      <c r="O4851" s="595"/>
      <c r="P4851" s="550"/>
      <c r="Q4851" s="867" t="str">
        <f t="shared" ca="1" si="337"/>
        <v/>
      </c>
      <c r="R4851" s="867" t="str">
        <f t="shared" ca="1" si="338"/>
        <v/>
      </c>
      <c r="S4851" s="867" t="str">
        <f>IFERROR(IF(VLOOKUP("*"&amp;TRIM($F4851)&amp;"*",dump!$A:$D,4,FALSE)="","空文字",VLOOKUP("*"&amp;TRIM($F4851)&amp;"*",dump!$A:$D,4,FALSE)),"NA")</f>
        <v>NA</v>
      </c>
      <c r="T4851" s="867" t="str">
        <f t="shared" ca="1" si="339"/>
        <v>●</v>
      </c>
      <c r="U4851" s="867"/>
      <c r="V4851" s="867"/>
      <c r="W4851" s="867"/>
      <c r="X4851" s="867"/>
      <c r="Y4851" s="867" t="str">
        <f t="shared" si="340"/>
        <v/>
      </c>
      <c r="Z4851" s="867"/>
    </row>
    <row r="4852" spans="1:26" s="187" customFormat="1" ht="15" customHeight="1" outlineLevel="1">
      <c r="A4852" s="315"/>
      <c r="B4852" s="320"/>
      <c r="C4852" s="439"/>
      <c r="D4852" s="328"/>
      <c r="E4852" s="382"/>
      <c r="F4852" s="524" t="s">
        <v>16428</v>
      </c>
      <c r="G4852" s="382"/>
      <c r="H4852" s="382"/>
      <c r="I4852" s="534"/>
      <c r="J4852" s="342"/>
      <c r="K4852" s="864" t="str">
        <f t="shared" si="336"/>
        <v/>
      </c>
      <c r="L4852" s="544" t="s">
        <v>17529</v>
      </c>
      <c r="M4852" s="595" t="s">
        <v>17530</v>
      </c>
      <c r="N4852" s="559"/>
      <c r="O4852" s="595"/>
      <c r="P4852" s="550"/>
      <c r="Q4852" s="867" t="str">
        <f t="shared" ca="1" si="337"/>
        <v/>
      </c>
      <c r="R4852" s="867" t="str">
        <f t="shared" ca="1" si="338"/>
        <v/>
      </c>
      <c r="S4852" s="867" t="str">
        <f>IFERROR(IF(VLOOKUP("*"&amp;TRIM($F4852)&amp;"*",dump!$A:$D,4,FALSE)="","空文字",VLOOKUP("*"&amp;TRIM($F4852)&amp;"*",dump!$A:$D,4,FALSE)),"NA")</f>
        <v>NA</v>
      </c>
      <c r="T4852" s="867" t="str">
        <f t="shared" ca="1" si="339"/>
        <v>●</v>
      </c>
      <c r="U4852" s="867"/>
      <c r="V4852" s="867"/>
      <c r="W4852" s="867"/>
      <c r="X4852" s="867"/>
      <c r="Y4852" s="867" t="str">
        <f t="shared" si="340"/>
        <v/>
      </c>
      <c r="Z4852" s="867"/>
    </row>
    <row r="4853" spans="1:26" s="187" customFormat="1" ht="15" customHeight="1" outlineLevel="1">
      <c r="A4853" s="315"/>
      <c r="B4853" s="320"/>
      <c r="C4853" s="439"/>
      <c r="D4853" s="328"/>
      <c r="E4853" s="382"/>
      <c r="F4853" s="524" t="s">
        <v>16429</v>
      </c>
      <c r="G4853" s="382"/>
      <c r="H4853" s="382"/>
      <c r="I4853" s="534"/>
      <c r="J4853" s="342"/>
      <c r="K4853" s="864" t="str">
        <f t="shared" si="336"/>
        <v/>
      </c>
      <c r="L4853" s="544" t="s">
        <v>17529</v>
      </c>
      <c r="M4853" s="595" t="s">
        <v>17530</v>
      </c>
      <c r="N4853" s="559"/>
      <c r="O4853" s="595"/>
      <c r="P4853" s="550"/>
      <c r="Q4853" s="867" t="str">
        <f t="shared" ca="1" si="337"/>
        <v/>
      </c>
      <c r="R4853" s="867" t="str">
        <f t="shared" ca="1" si="338"/>
        <v/>
      </c>
      <c r="S4853" s="867" t="str">
        <f>IFERROR(IF(VLOOKUP("*"&amp;TRIM($F4853)&amp;"*",dump!$A:$D,4,FALSE)="","空文字",VLOOKUP("*"&amp;TRIM($F4853)&amp;"*",dump!$A:$D,4,FALSE)),"NA")</f>
        <v>NA</v>
      </c>
      <c r="T4853" s="867" t="str">
        <f t="shared" ca="1" si="339"/>
        <v>●</v>
      </c>
      <c r="U4853" s="867"/>
      <c r="V4853" s="867"/>
      <c r="W4853" s="867"/>
      <c r="X4853" s="867"/>
      <c r="Y4853" s="867" t="str">
        <f t="shared" si="340"/>
        <v/>
      </c>
      <c r="Z4853" s="867"/>
    </row>
    <row r="4854" spans="1:26" s="187" customFormat="1" ht="15" customHeight="1" outlineLevel="1">
      <c r="A4854" s="315"/>
      <c r="B4854" s="320"/>
      <c r="C4854" s="439"/>
      <c r="D4854" s="328"/>
      <c r="E4854" s="382"/>
      <c r="F4854" s="524" t="s">
        <v>16430</v>
      </c>
      <c r="G4854" s="382"/>
      <c r="H4854" s="382"/>
      <c r="I4854" s="534"/>
      <c r="J4854" s="342"/>
      <c r="K4854" s="864" t="str">
        <f t="shared" si="336"/>
        <v/>
      </c>
      <c r="L4854" s="544" t="s">
        <v>17529</v>
      </c>
      <c r="M4854" s="595" t="s">
        <v>17530</v>
      </c>
      <c r="N4854" s="559"/>
      <c r="O4854" s="595"/>
      <c r="P4854" s="550"/>
      <c r="Q4854" s="867" t="str">
        <f t="shared" ca="1" si="337"/>
        <v/>
      </c>
      <c r="R4854" s="867" t="str">
        <f t="shared" ca="1" si="338"/>
        <v/>
      </c>
      <c r="S4854" s="867" t="str">
        <f>IFERROR(IF(VLOOKUP("*"&amp;TRIM($F4854)&amp;"*",dump!$A:$D,4,FALSE)="","空文字",VLOOKUP("*"&amp;TRIM($F4854)&amp;"*",dump!$A:$D,4,FALSE)),"NA")</f>
        <v>NA</v>
      </c>
      <c r="T4854" s="867" t="str">
        <f t="shared" ca="1" si="339"/>
        <v>●</v>
      </c>
      <c r="U4854" s="867"/>
      <c r="V4854" s="867"/>
      <c r="W4854" s="867"/>
      <c r="X4854" s="867"/>
      <c r="Y4854" s="867" t="str">
        <f t="shared" si="340"/>
        <v/>
      </c>
      <c r="Z4854" s="867"/>
    </row>
    <row r="4855" spans="1:26" s="187" customFormat="1" ht="45" customHeight="1" outlineLevel="1">
      <c r="A4855" s="315"/>
      <c r="B4855" s="320"/>
      <c r="C4855" s="439"/>
      <c r="D4855" s="328"/>
      <c r="E4855" s="530" t="s">
        <v>15880</v>
      </c>
      <c r="F4855" s="316" t="s">
        <v>15881</v>
      </c>
      <c r="G4855" s="530" t="s">
        <v>15882</v>
      </c>
      <c r="H4855" s="530" t="s">
        <v>3658</v>
      </c>
      <c r="I4855" s="526" t="s">
        <v>3666</v>
      </c>
      <c r="J4855" s="424" t="s">
        <v>5684</v>
      </c>
      <c r="K4855" s="865" t="str">
        <f t="shared" si="336"/>
        <v/>
      </c>
      <c r="L4855" s="557" t="s">
        <v>3656</v>
      </c>
      <c r="M4855" s="558" t="s">
        <v>17530</v>
      </c>
      <c r="N4855" s="661" t="s">
        <v>19031</v>
      </c>
      <c r="O4855" s="595"/>
      <c r="P4855" s="550"/>
      <c r="Q4855" s="867" t="str">
        <f t="shared" ca="1" si="337"/>
        <v/>
      </c>
      <c r="R4855" s="867" t="str">
        <f t="shared" ca="1" si="338"/>
        <v/>
      </c>
      <c r="S4855" s="867" t="str">
        <f>IFERROR(IF(VLOOKUP("*"&amp;TRIM($F4855)&amp;"*",dump!$A:$D,4,FALSE)="","空文字",VLOOKUP("*"&amp;TRIM($F4855)&amp;"*",dump!$A:$D,4,FALSE)),"NA")</f>
        <v>NA</v>
      </c>
      <c r="T4855" s="867" t="str">
        <f t="shared" ca="1" si="339"/>
        <v>●</v>
      </c>
      <c r="U4855" s="867"/>
      <c r="V4855" s="867"/>
      <c r="W4855" s="867"/>
      <c r="X4855" s="867"/>
      <c r="Y4855" s="867" t="str">
        <f t="shared" si="340"/>
        <v/>
      </c>
      <c r="Z4855" s="867"/>
    </row>
    <row r="4856" spans="1:26" s="187" customFormat="1" ht="15" customHeight="1" outlineLevel="1">
      <c r="A4856" s="315"/>
      <c r="B4856" s="320"/>
      <c r="C4856" s="439"/>
      <c r="D4856" s="328"/>
      <c r="E4856" s="382"/>
      <c r="F4856" s="316" t="s">
        <v>15883</v>
      </c>
      <c r="G4856" s="382"/>
      <c r="H4856" s="382"/>
      <c r="I4856" s="534"/>
      <c r="J4856" s="422"/>
      <c r="K4856" s="865" t="str">
        <f t="shared" si="336"/>
        <v/>
      </c>
      <c r="L4856" s="557" t="s">
        <v>3656</v>
      </c>
      <c r="M4856" s="558" t="s">
        <v>3655</v>
      </c>
      <c r="N4856" s="661" t="s">
        <v>18494</v>
      </c>
      <c r="O4856" s="595"/>
      <c r="P4856" s="550"/>
      <c r="Q4856" s="867" t="str">
        <f t="shared" ca="1" si="337"/>
        <v/>
      </c>
      <c r="R4856" s="867" t="str">
        <f t="shared" ca="1" si="338"/>
        <v/>
      </c>
      <c r="S4856" s="867" t="str">
        <f>IFERROR(IF(VLOOKUP("*"&amp;TRIM($F4856)&amp;"*",dump!$A:$D,4,FALSE)="","空文字",VLOOKUP("*"&amp;TRIM($F4856)&amp;"*",dump!$A:$D,4,FALSE)),"NA")</f>
        <v>NA</v>
      </c>
      <c r="T4856" s="867" t="str">
        <f t="shared" ca="1" si="339"/>
        <v>●</v>
      </c>
      <c r="U4856" s="867"/>
      <c r="V4856" s="867"/>
      <c r="W4856" s="867"/>
      <c r="X4856" s="867"/>
      <c r="Y4856" s="867" t="str">
        <f t="shared" si="340"/>
        <v/>
      </c>
      <c r="Z4856" s="867"/>
    </row>
    <row r="4857" spans="1:26" s="187" customFormat="1" ht="15" customHeight="1" outlineLevel="1">
      <c r="A4857" s="315"/>
      <c r="B4857" s="320"/>
      <c r="C4857" s="439"/>
      <c r="D4857" s="328"/>
      <c r="E4857" s="382"/>
      <c r="F4857" s="316" t="s">
        <v>15884</v>
      </c>
      <c r="G4857" s="382"/>
      <c r="H4857" s="382"/>
      <c r="I4857" s="534"/>
      <c r="J4857" s="422"/>
      <c r="K4857" s="865" t="str">
        <f t="shared" si="336"/>
        <v/>
      </c>
      <c r="L4857" s="557" t="s">
        <v>3656</v>
      </c>
      <c r="M4857" s="558" t="s">
        <v>3655</v>
      </c>
      <c r="N4857" s="661" t="s">
        <v>18495</v>
      </c>
      <c r="O4857" s="595"/>
      <c r="P4857" s="550"/>
      <c r="Q4857" s="867" t="str">
        <f t="shared" ca="1" si="337"/>
        <v/>
      </c>
      <c r="R4857" s="867" t="str">
        <f t="shared" ca="1" si="338"/>
        <v/>
      </c>
      <c r="S4857" s="867" t="str">
        <f>IFERROR(IF(VLOOKUP("*"&amp;TRIM($F4857)&amp;"*",dump!$A:$D,4,FALSE)="","空文字",VLOOKUP("*"&amp;TRIM($F4857)&amp;"*",dump!$A:$D,4,FALSE)),"NA")</f>
        <v>NA</v>
      </c>
      <c r="T4857" s="867" t="str">
        <f t="shared" ca="1" si="339"/>
        <v>●</v>
      </c>
      <c r="U4857" s="867"/>
      <c r="V4857" s="867"/>
      <c r="W4857" s="867"/>
      <c r="X4857" s="867"/>
      <c r="Y4857" s="867" t="str">
        <f t="shared" si="340"/>
        <v/>
      </c>
      <c r="Z4857" s="867"/>
    </row>
    <row r="4858" spans="1:26" s="187" customFormat="1" ht="15" customHeight="1" outlineLevel="1">
      <c r="A4858" s="315"/>
      <c r="B4858" s="320"/>
      <c r="C4858" s="439"/>
      <c r="D4858" s="328"/>
      <c r="E4858" s="382"/>
      <c r="F4858" s="316" t="s">
        <v>15885</v>
      </c>
      <c r="G4858" s="382"/>
      <c r="H4858" s="382"/>
      <c r="I4858" s="534"/>
      <c r="J4858" s="422"/>
      <c r="K4858" s="865" t="str">
        <f t="shared" si="336"/>
        <v/>
      </c>
      <c r="L4858" s="557" t="s">
        <v>3656</v>
      </c>
      <c r="M4858" s="558" t="s">
        <v>3655</v>
      </c>
      <c r="N4858" s="661" t="s">
        <v>18496</v>
      </c>
      <c r="O4858" s="595"/>
      <c r="P4858" s="550"/>
      <c r="Q4858" s="867" t="str">
        <f t="shared" ca="1" si="337"/>
        <v/>
      </c>
      <c r="R4858" s="867" t="str">
        <f t="shared" ca="1" si="338"/>
        <v/>
      </c>
      <c r="S4858" s="867" t="str">
        <f>IFERROR(IF(VLOOKUP("*"&amp;TRIM($F4858)&amp;"*",dump!$A:$D,4,FALSE)="","空文字",VLOOKUP("*"&amp;TRIM($F4858)&amp;"*",dump!$A:$D,4,FALSE)),"NA")</f>
        <v>NA</v>
      </c>
      <c r="T4858" s="867" t="str">
        <f t="shared" ca="1" si="339"/>
        <v>●</v>
      </c>
      <c r="U4858" s="867"/>
      <c r="V4858" s="867"/>
      <c r="W4858" s="867"/>
      <c r="X4858" s="867"/>
      <c r="Y4858" s="867" t="str">
        <f t="shared" si="340"/>
        <v/>
      </c>
      <c r="Z4858" s="867"/>
    </row>
    <row r="4859" spans="1:26" s="187" customFormat="1" ht="15" customHeight="1" outlineLevel="1">
      <c r="A4859" s="315"/>
      <c r="B4859" s="320"/>
      <c r="C4859" s="439"/>
      <c r="D4859" s="328"/>
      <c r="E4859" s="382"/>
      <c r="F4859" s="316" t="s">
        <v>15886</v>
      </c>
      <c r="G4859" s="382"/>
      <c r="H4859" s="382"/>
      <c r="I4859" s="534"/>
      <c r="J4859" s="422"/>
      <c r="K4859" s="865" t="str">
        <f t="shared" si="336"/>
        <v/>
      </c>
      <c r="L4859" s="557" t="s">
        <v>3656</v>
      </c>
      <c r="M4859" s="558" t="s">
        <v>3655</v>
      </c>
      <c r="N4859" s="661" t="s">
        <v>18497</v>
      </c>
      <c r="O4859" s="595"/>
      <c r="P4859" s="550"/>
      <c r="Q4859" s="867" t="str">
        <f t="shared" ca="1" si="337"/>
        <v/>
      </c>
      <c r="R4859" s="867" t="str">
        <f t="shared" ca="1" si="338"/>
        <v/>
      </c>
      <c r="S4859" s="867" t="str">
        <f>IFERROR(IF(VLOOKUP("*"&amp;TRIM($F4859)&amp;"*",dump!$A:$D,4,FALSE)="","空文字",VLOOKUP("*"&amp;TRIM($F4859)&amp;"*",dump!$A:$D,4,FALSE)),"NA")</f>
        <v>NA</v>
      </c>
      <c r="T4859" s="867" t="str">
        <f t="shared" ca="1" si="339"/>
        <v>●</v>
      </c>
      <c r="U4859" s="867"/>
      <c r="V4859" s="867"/>
      <c r="W4859" s="867"/>
      <c r="X4859" s="867"/>
      <c r="Y4859" s="867" t="str">
        <f t="shared" si="340"/>
        <v/>
      </c>
      <c r="Z4859" s="867"/>
    </row>
    <row r="4860" spans="1:26" s="187" customFormat="1" ht="15" customHeight="1" outlineLevel="1">
      <c r="A4860" s="315"/>
      <c r="B4860" s="320"/>
      <c r="C4860" s="439"/>
      <c r="D4860" s="328"/>
      <c r="E4860" s="382"/>
      <c r="F4860" s="524" t="s">
        <v>16431</v>
      </c>
      <c r="G4860" s="382"/>
      <c r="H4860" s="382"/>
      <c r="I4860" s="534"/>
      <c r="J4860" s="422"/>
      <c r="K4860" s="865" t="str">
        <f t="shared" si="336"/>
        <v/>
      </c>
      <c r="L4860" s="557" t="s">
        <v>3656</v>
      </c>
      <c r="M4860" s="558" t="s">
        <v>3655</v>
      </c>
      <c r="N4860" s="597"/>
      <c r="O4860" s="595"/>
      <c r="P4860" s="550"/>
      <c r="Q4860" s="867" t="str">
        <f t="shared" ca="1" si="337"/>
        <v/>
      </c>
      <c r="R4860" s="867" t="str">
        <f t="shared" ca="1" si="338"/>
        <v/>
      </c>
      <c r="S4860" s="867" t="str">
        <f>IFERROR(IF(VLOOKUP("*"&amp;TRIM($F4860)&amp;"*",dump!$A:$D,4,FALSE)="","空文字",VLOOKUP("*"&amp;TRIM($F4860)&amp;"*",dump!$A:$D,4,FALSE)),"NA")</f>
        <v>NA</v>
      </c>
      <c r="T4860" s="867" t="str">
        <f t="shared" ca="1" si="339"/>
        <v>●</v>
      </c>
      <c r="U4860" s="867"/>
      <c r="V4860" s="867"/>
      <c r="W4860" s="867"/>
      <c r="X4860" s="867"/>
      <c r="Y4860" s="867" t="str">
        <f t="shared" si="340"/>
        <v/>
      </c>
      <c r="Z4860" s="867"/>
    </row>
    <row r="4861" spans="1:26" s="187" customFormat="1" ht="15" customHeight="1" outlineLevel="1">
      <c r="A4861" s="315"/>
      <c r="B4861" s="320"/>
      <c r="C4861" s="439"/>
      <c r="D4861" s="328"/>
      <c r="E4861" s="382"/>
      <c r="F4861" s="524" t="s">
        <v>16432</v>
      </c>
      <c r="G4861" s="382"/>
      <c r="H4861" s="382"/>
      <c r="I4861" s="534"/>
      <c r="J4861" s="342"/>
      <c r="K4861" s="864" t="str">
        <f t="shared" si="336"/>
        <v/>
      </c>
      <c r="L4861" s="544" t="s">
        <v>17529</v>
      </c>
      <c r="M4861" s="595" t="s">
        <v>17530</v>
      </c>
      <c r="N4861" s="559"/>
      <c r="O4861" s="595"/>
      <c r="P4861" s="550"/>
      <c r="Q4861" s="867" t="str">
        <f t="shared" ca="1" si="337"/>
        <v/>
      </c>
      <c r="R4861" s="867" t="str">
        <f t="shared" ca="1" si="338"/>
        <v/>
      </c>
      <c r="S4861" s="867" t="str">
        <f>IFERROR(IF(VLOOKUP("*"&amp;TRIM($F4861)&amp;"*",dump!$A:$D,4,FALSE)="","空文字",VLOOKUP("*"&amp;TRIM($F4861)&amp;"*",dump!$A:$D,4,FALSE)),"NA")</f>
        <v>NA</v>
      </c>
      <c r="T4861" s="867" t="str">
        <f t="shared" ca="1" si="339"/>
        <v>●</v>
      </c>
      <c r="U4861" s="867"/>
      <c r="V4861" s="867"/>
      <c r="W4861" s="867"/>
      <c r="X4861" s="867"/>
      <c r="Y4861" s="867" t="str">
        <f t="shared" si="340"/>
        <v/>
      </c>
      <c r="Z4861" s="867"/>
    </row>
    <row r="4862" spans="1:26" s="187" customFormat="1" ht="15" customHeight="1" outlineLevel="1">
      <c r="A4862" s="315"/>
      <c r="B4862" s="320"/>
      <c r="C4862" s="439"/>
      <c r="D4862" s="328"/>
      <c r="E4862" s="382"/>
      <c r="F4862" s="524" t="s">
        <v>16433</v>
      </c>
      <c r="G4862" s="382"/>
      <c r="H4862" s="382"/>
      <c r="I4862" s="534"/>
      <c r="J4862" s="342"/>
      <c r="K4862" s="864" t="str">
        <f t="shared" si="336"/>
        <v/>
      </c>
      <c r="L4862" s="544" t="s">
        <v>17529</v>
      </c>
      <c r="M4862" s="595" t="s">
        <v>17530</v>
      </c>
      <c r="N4862" s="559"/>
      <c r="O4862" s="595"/>
      <c r="P4862" s="550"/>
      <c r="Q4862" s="867" t="str">
        <f t="shared" ca="1" si="337"/>
        <v/>
      </c>
      <c r="R4862" s="867" t="str">
        <f t="shared" ca="1" si="338"/>
        <v/>
      </c>
      <c r="S4862" s="867" t="str">
        <f>IFERROR(IF(VLOOKUP("*"&amp;TRIM($F4862)&amp;"*",dump!$A:$D,4,FALSE)="","空文字",VLOOKUP("*"&amp;TRIM($F4862)&amp;"*",dump!$A:$D,4,FALSE)),"NA")</f>
        <v>NA</v>
      </c>
      <c r="T4862" s="867" t="str">
        <f t="shared" ca="1" si="339"/>
        <v>●</v>
      </c>
      <c r="U4862" s="867"/>
      <c r="V4862" s="867"/>
      <c r="W4862" s="867"/>
      <c r="X4862" s="867"/>
      <c r="Y4862" s="867" t="str">
        <f t="shared" si="340"/>
        <v/>
      </c>
      <c r="Z4862" s="867"/>
    </row>
    <row r="4863" spans="1:26" s="187" customFormat="1" ht="15" customHeight="1" outlineLevel="1">
      <c r="A4863" s="315"/>
      <c r="B4863" s="320"/>
      <c r="C4863" s="439"/>
      <c r="D4863" s="328"/>
      <c r="E4863" s="531"/>
      <c r="F4863" s="524" t="s">
        <v>16434</v>
      </c>
      <c r="G4863" s="382"/>
      <c r="H4863" s="382"/>
      <c r="I4863" s="534"/>
      <c r="J4863" s="342"/>
      <c r="K4863" s="864" t="str">
        <f t="shared" si="336"/>
        <v/>
      </c>
      <c r="L4863" s="544" t="s">
        <v>17529</v>
      </c>
      <c r="M4863" s="595" t="s">
        <v>17530</v>
      </c>
      <c r="N4863" s="559"/>
      <c r="O4863" s="595"/>
      <c r="P4863" s="550"/>
      <c r="Q4863" s="867" t="str">
        <f t="shared" ca="1" si="337"/>
        <v/>
      </c>
      <c r="R4863" s="867" t="str">
        <f t="shared" ca="1" si="338"/>
        <v/>
      </c>
      <c r="S4863" s="867" t="str">
        <f>IFERROR(IF(VLOOKUP("*"&amp;TRIM($F4863)&amp;"*",dump!$A:$D,4,FALSE)="","空文字",VLOOKUP("*"&amp;TRIM($F4863)&amp;"*",dump!$A:$D,4,FALSE)),"NA")</f>
        <v>NA</v>
      </c>
      <c r="T4863" s="867" t="str">
        <f t="shared" ca="1" si="339"/>
        <v>●</v>
      </c>
      <c r="U4863" s="867"/>
      <c r="V4863" s="867"/>
      <c r="W4863" s="867"/>
      <c r="X4863" s="867"/>
      <c r="Y4863" s="867" t="str">
        <f t="shared" si="340"/>
        <v/>
      </c>
      <c r="Z4863" s="867"/>
    </row>
    <row r="4864" spans="1:26" s="187" customFormat="1" ht="15" customHeight="1" outlineLevel="1">
      <c r="A4864" s="315"/>
      <c r="B4864" s="320"/>
      <c r="C4864" s="439"/>
      <c r="D4864" s="328"/>
      <c r="E4864" s="530" t="s">
        <v>16728</v>
      </c>
      <c r="F4864" s="316" t="s">
        <v>16729</v>
      </c>
      <c r="G4864" s="530" t="s">
        <v>16730</v>
      </c>
      <c r="H4864" s="530" t="s">
        <v>3658</v>
      </c>
      <c r="I4864" s="526" t="s">
        <v>3666</v>
      </c>
      <c r="J4864" s="424" t="s">
        <v>5684</v>
      </c>
      <c r="K4864" s="865" t="str">
        <f t="shared" si="336"/>
        <v/>
      </c>
      <c r="L4864" s="544" t="s">
        <v>18977</v>
      </c>
      <c r="M4864" s="595" t="s">
        <v>18978</v>
      </c>
      <c r="N4864" s="672" t="s">
        <v>19032</v>
      </c>
      <c r="O4864" s="595"/>
      <c r="P4864" s="550"/>
      <c r="Q4864" s="867" t="str">
        <f t="shared" ca="1" si="337"/>
        <v/>
      </c>
      <c r="R4864" s="867" t="str">
        <f t="shared" ca="1" si="338"/>
        <v/>
      </c>
      <c r="S4864" s="867" t="str">
        <f>IFERROR(IF(VLOOKUP("*"&amp;TRIM($F4864)&amp;"*",dump!$A:$D,4,FALSE)="","空文字",VLOOKUP("*"&amp;TRIM($F4864)&amp;"*",dump!$A:$D,4,FALSE)),"NA")</f>
        <v>NA</v>
      </c>
      <c r="T4864" s="867" t="str">
        <f t="shared" ca="1" si="339"/>
        <v>●</v>
      </c>
      <c r="U4864" s="867"/>
      <c r="V4864" s="867"/>
      <c r="W4864" s="867"/>
      <c r="X4864" s="867"/>
      <c r="Y4864" s="867" t="str">
        <f t="shared" si="340"/>
        <v/>
      </c>
      <c r="Z4864" s="867"/>
    </row>
    <row r="4865" spans="1:26" s="187" customFormat="1" ht="15" customHeight="1" outlineLevel="1">
      <c r="A4865" s="315"/>
      <c r="B4865" s="320"/>
      <c r="C4865" s="439"/>
      <c r="D4865" s="328"/>
      <c r="E4865" s="382"/>
      <c r="F4865" s="316" t="s">
        <v>16731</v>
      </c>
      <c r="G4865" s="382"/>
      <c r="H4865" s="382"/>
      <c r="I4865" s="534"/>
      <c r="J4865" s="422"/>
      <c r="K4865" s="865" t="str">
        <f t="shared" si="336"/>
        <v/>
      </c>
      <c r="L4865" s="544" t="s">
        <v>18977</v>
      </c>
      <c r="M4865" s="595" t="s">
        <v>18978</v>
      </c>
      <c r="N4865" s="672" t="s">
        <v>19033</v>
      </c>
      <c r="O4865" s="595"/>
      <c r="P4865" s="550"/>
      <c r="Q4865" s="867" t="str">
        <f t="shared" ca="1" si="337"/>
        <v/>
      </c>
      <c r="R4865" s="867" t="str">
        <f t="shared" ca="1" si="338"/>
        <v/>
      </c>
      <c r="S4865" s="867" t="str">
        <f>IFERROR(IF(VLOOKUP("*"&amp;TRIM($F4865)&amp;"*",dump!$A:$D,4,FALSE)="","空文字",VLOOKUP("*"&amp;TRIM($F4865)&amp;"*",dump!$A:$D,4,FALSE)),"NA")</f>
        <v>NA</v>
      </c>
      <c r="T4865" s="867" t="str">
        <f t="shared" ca="1" si="339"/>
        <v>●</v>
      </c>
      <c r="U4865" s="867"/>
      <c r="V4865" s="867"/>
      <c r="W4865" s="867"/>
      <c r="X4865" s="867"/>
      <c r="Y4865" s="867" t="str">
        <f t="shared" si="340"/>
        <v/>
      </c>
      <c r="Z4865" s="867"/>
    </row>
    <row r="4866" spans="1:26" s="187" customFormat="1" ht="15" customHeight="1" outlineLevel="1">
      <c r="A4866" s="315"/>
      <c r="B4866" s="320"/>
      <c r="C4866" s="439"/>
      <c r="D4866" s="328"/>
      <c r="E4866" s="382"/>
      <c r="F4866" s="316" t="s">
        <v>16732</v>
      </c>
      <c r="G4866" s="382"/>
      <c r="H4866" s="382"/>
      <c r="I4866" s="534"/>
      <c r="J4866" s="422"/>
      <c r="K4866" s="865" t="str">
        <f t="shared" si="336"/>
        <v/>
      </c>
      <c r="L4866" s="544" t="s">
        <v>18977</v>
      </c>
      <c r="M4866" s="595" t="s">
        <v>18978</v>
      </c>
      <c r="N4866" s="672" t="s">
        <v>19034</v>
      </c>
      <c r="O4866" s="595"/>
      <c r="P4866" s="550"/>
      <c r="Q4866" s="867" t="str">
        <f t="shared" ca="1" si="337"/>
        <v/>
      </c>
      <c r="R4866" s="867" t="str">
        <f t="shared" ca="1" si="338"/>
        <v/>
      </c>
      <c r="S4866" s="867" t="str">
        <f>IFERROR(IF(VLOOKUP("*"&amp;TRIM($F4866)&amp;"*",dump!$A:$D,4,FALSE)="","空文字",VLOOKUP("*"&amp;TRIM($F4866)&amp;"*",dump!$A:$D,4,FALSE)),"NA")</f>
        <v>NA</v>
      </c>
      <c r="T4866" s="867" t="str">
        <f t="shared" ca="1" si="339"/>
        <v>●</v>
      </c>
      <c r="U4866" s="867"/>
      <c r="V4866" s="867"/>
      <c r="W4866" s="867"/>
      <c r="X4866" s="867"/>
      <c r="Y4866" s="867" t="str">
        <f t="shared" si="340"/>
        <v/>
      </c>
      <c r="Z4866" s="867"/>
    </row>
    <row r="4867" spans="1:26" s="187" customFormat="1" ht="15" customHeight="1" outlineLevel="1">
      <c r="A4867" s="315"/>
      <c r="B4867" s="320"/>
      <c r="C4867" s="439"/>
      <c r="D4867" s="328"/>
      <c r="E4867" s="382"/>
      <c r="F4867" s="316" t="s">
        <v>16733</v>
      </c>
      <c r="G4867" s="382"/>
      <c r="H4867" s="382"/>
      <c r="I4867" s="534"/>
      <c r="J4867" s="422"/>
      <c r="K4867" s="865" t="str">
        <f t="shared" si="336"/>
        <v/>
      </c>
      <c r="L4867" s="544" t="s">
        <v>18977</v>
      </c>
      <c r="M4867" s="595" t="s">
        <v>18978</v>
      </c>
      <c r="N4867" s="672" t="s">
        <v>19035</v>
      </c>
      <c r="O4867" s="595"/>
      <c r="P4867" s="550"/>
      <c r="Q4867" s="867" t="str">
        <f t="shared" ca="1" si="337"/>
        <v/>
      </c>
      <c r="R4867" s="867" t="str">
        <f t="shared" ca="1" si="338"/>
        <v/>
      </c>
      <c r="S4867" s="867" t="str">
        <f>IFERROR(IF(VLOOKUP("*"&amp;TRIM($F4867)&amp;"*",dump!$A:$D,4,FALSE)="","空文字",VLOOKUP("*"&amp;TRIM($F4867)&amp;"*",dump!$A:$D,4,FALSE)),"NA")</f>
        <v>NA</v>
      </c>
      <c r="T4867" s="867" t="str">
        <f t="shared" ca="1" si="339"/>
        <v>●</v>
      </c>
      <c r="U4867" s="867"/>
      <c r="V4867" s="867"/>
      <c r="W4867" s="867"/>
      <c r="X4867" s="867"/>
      <c r="Y4867" s="867" t="str">
        <f t="shared" si="340"/>
        <v/>
      </c>
      <c r="Z4867" s="867"/>
    </row>
    <row r="4868" spans="1:26" s="187" customFormat="1" ht="15" customHeight="1" outlineLevel="1">
      <c r="A4868" s="315"/>
      <c r="B4868" s="320"/>
      <c r="C4868" s="439"/>
      <c r="D4868" s="328"/>
      <c r="E4868" s="382"/>
      <c r="F4868" s="316" t="s">
        <v>16734</v>
      </c>
      <c r="G4868" s="382"/>
      <c r="H4868" s="382"/>
      <c r="I4868" s="534"/>
      <c r="J4868" s="422"/>
      <c r="K4868" s="865" t="str">
        <f t="shared" si="336"/>
        <v/>
      </c>
      <c r="L4868" s="544" t="s">
        <v>18977</v>
      </c>
      <c r="M4868" s="595" t="s">
        <v>18978</v>
      </c>
      <c r="N4868" s="672" t="s">
        <v>19036</v>
      </c>
      <c r="O4868" s="595"/>
      <c r="P4868" s="550"/>
      <c r="Q4868" s="867" t="str">
        <f t="shared" ca="1" si="337"/>
        <v/>
      </c>
      <c r="R4868" s="867" t="str">
        <f t="shared" ca="1" si="338"/>
        <v/>
      </c>
      <c r="S4868" s="867" t="str">
        <f>IFERROR(IF(VLOOKUP("*"&amp;TRIM($F4868)&amp;"*",dump!$A:$D,4,FALSE)="","空文字",VLOOKUP("*"&amp;TRIM($F4868)&amp;"*",dump!$A:$D,4,FALSE)),"NA")</f>
        <v>NA</v>
      </c>
      <c r="T4868" s="867" t="str">
        <f t="shared" ca="1" si="339"/>
        <v>●</v>
      </c>
      <c r="U4868" s="867"/>
      <c r="V4868" s="867"/>
      <c r="W4868" s="867"/>
      <c r="X4868" s="867"/>
      <c r="Y4868" s="867" t="str">
        <f t="shared" si="340"/>
        <v/>
      </c>
      <c r="Z4868" s="867"/>
    </row>
    <row r="4869" spans="1:26" s="187" customFormat="1" ht="15" customHeight="1" outlineLevel="1">
      <c r="A4869" s="315"/>
      <c r="B4869" s="320"/>
      <c r="C4869" s="439"/>
      <c r="D4869" s="328"/>
      <c r="E4869" s="382"/>
      <c r="F4869" s="524" t="s">
        <v>16735</v>
      </c>
      <c r="G4869" s="382"/>
      <c r="H4869" s="382"/>
      <c r="I4869" s="534"/>
      <c r="J4869" s="422"/>
      <c r="K4869" s="865" t="str">
        <f t="shared" si="336"/>
        <v/>
      </c>
      <c r="L4869" s="544" t="s">
        <v>18977</v>
      </c>
      <c r="M4869" s="595" t="s">
        <v>18978</v>
      </c>
      <c r="N4869" s="672" t="s">
        <v>19037</v>
      </c>
      <c r="O4869" s="595"/>
      <c r="P4869" s="550"/>
      <c r="Q4869" s="867" t="str">
        <f t="shared" ca="1" si="337"/>
        <v/>
      </c>
      <c r="R4869" s="867" t="str">
        <f t="shared" ca="1" si="338"/>
        <v/>
      </c>
      <c r="S4869" s="867" t="str">
        <f>IFERROR(IF(VLOOKUP("*"&amp;TRIM($F4869)&amp;"*",dump!$A:$D,4,FALSE)="","空文字",VLOOKUP("*"&amp;TRIM($F4869)&amp;"*",dump!$A:$D,4,FALSE)),"NA")</f>
        <v>NA</v>
      </c>
      <c r="T4869" s="867" t="str">
        <f t="shared" ca="1" si="339"/>
        <v>●</v>
      </c>
      <c r="U4869" s="867"/>
      <c r="V4869" s="867"/>
      <c r="W4869" s="867"/>
      <c r="X4869" s="867"/>
      <c r="Y4869" s="867" t="str">
        <f t="shared" si="340"/>
        <v/>
      </c>
      <c r="Z4869" s="867"/>
    </row>
    <row r="4870" spans="1:26" s="187" customFormat="1" ht="15" customHeight="1" outlineLevel="1">
      <c r="A4870" s="315"/>
      <c r="B4870" s="320"/>
      <c r="C4870" s="439"/>
      <c r="D4870" s="328"/>
      <c r="E4870" s="382"/>
      <c r="F4870" s="524" t="s">
        <v>16736</v>
      </c>
      <c r="G4870" s="382"/>
      <c r="H4870" s="382"/>
      <c r="I4870" s="534"/>
      <c r="J4870" s="342"/>
      <c r="K4870" s="864" t="str">
        <f t="shared" si="336"/>
        <v/>
      </c>
      <c r="L4870" s="544" t="s">
        <v>18977</v>
      </c>
      <c r="M4870" s="595" t="s">
        <v>18978</v>
      </c>
      <c r="N4870" s="672"/>
      <c r="O4870" s="595"/>
      <c r="P4870" s="550"/>
      <c r="Q4870" s="867" t="str">
        <f t="shared" ca="1" si="337"/>
        <v/>
      </c>
      <c r="R4870" s="867" t="str">
        <f t="shared" ca="1" si="338"/>
        <v/>
      </c>
      <c r="S4870" s="867" t="str">
        <f>IFERROR(IF(VLOOKUP("*"&amp;TRIM($F4870)&amp;"*",dump!$A:$D,4,FALSE)="","空文字",VLOOKUP("*"&amp;TRIM($F4870)&amp;"*",dump!$A:$D,4,FALSE)),"NA")</f>
        <v>NA</v>
      </c>
      <c r="T4870" s="867" t="str">
        <f t="shared" ca="1" si="339"/>
        <v>●</v>
      </c>
      <c r="U4870" s="867"/>
      <c r="V4870" s="867"/>
      <c r="W4870" s="867"/>
      <c r="X4870" s="867"/>
      <c r="Y4870" s="867" t="str">
        <f t="shared" si="340"/>
        <v/>
      </c>
      <c r="Z4870" s="867"/>
    </row>
    <row r="4871" spans="1:26" s="187" customFormat="1" ht="15" customHeight="1" outlineLevel="1">
      <c r="A4871" s="315"/>
      <c r="B4871" s="320"/>
      <c r="C4871" s="439"/>
      <c r="D4871" s="328"/>
      <c r="E4871" s="382"/>
      <c r="F4871" s="524" t="s">
        <v>16737</v>
      </c>
      <c r="G4871" s="382"/>
      <c r="H4871" s="382"/>
      <c r="I4871" s="534"/>
      <c r="J4871" s="342"/>
      <c r="K4871" s="864" t="str">
        <f t="shared" si="336"/>
        <v/>
      </c>
      <c r="L4871" s="544" t="s">
        <v>18977</v>
      </c>
      <c r="M4871" s="595" t="s">
        <v>18978</v>
      </c>
      <c r="N4871" s="559"/>
      <c r="O4871" s="595"/>
      <c r="P4871" s="550"/>
      <c r="Q4871" s="867" t="str">
        <f t="shared" ca="1" si="337"/>
        <v/>
      </c>
      <c r="R4871" s="867" t="str">
        <f t="shared" ca="1" si="338"/>
        <v/>
      </c>
      <c r="S4871" s="867" t="str">
        <f>IFERROR(IF(VLOOKUP("*"&amp;TRIM($F4871)&amp;"*",dump!$A:$D,4,FALSE)="","空文字",VLOOKUP("*"&amp;TRIM($F4871)&amp;"*",dump!$A:$D,4,FALSE)),"NA")</f>
        <v>NA</v>
      </c>
      <c r="T4871" s="867" t="str">
        <f t="shared" ca="1" si="339"/>
        <v>●</v>
      </c>
      <c r="U4871" s="867"/>
      <c r="V4871" s="867"/>
      <c r="W4871" s="867"/>
      <c r="X4871" s="867"/>
      <c r="Y4871" s="867" t="str">
        <f t="shared" si="340"/>
        <v/>
      </c>
      <c r="Z4871" s="867"/>
    </row>
    <row r="4872" spans="1:26" s="187" customFormat="1" ht="15" customHeight="1" outlineLevel="1">
      <c r="A4872" s="315"/>
      <c r="B4872" s="320"/>
      <c r="C4872" s="439"/>
      <c r="D4872" s="328"/>
      <c r="E4872" s="531"/>
      <c r="F4872" s="524" t="s">
        <v>16738</v>
      </c>
      <c r="G4872" s="382"/>
      <c r="H4872" s="382"/>
      <c r="I4872" s="534"/>
      <c r="J4872" s="342"/>
      <c r="K4872" s="864" t="str">
        <f t="shared" si="336"/>
        <v/>
      </c>
      <c r="L4872" s="544" t="s">
        <v>18977</v>
      </c>
      <c r="M4872" s="595" t="s">
        <v>18978</v>
      </c>
      <c r="N4872" s="559"/>
      <c r="O4872" s="595"/>
      <c r="P4872" s="550"/>
      <c r="Q4872" s="867" t="str">
        <f t="shared" ca="1" si="337"/>
        <v/>
      </c>
      <c r="R4872" s="867" t="str">
        <f t="shared" ca="1" si="338"/>
        <v/>
      </c>
      <c r="S4872" s="867" t="str">
        <f>IFERROR(IF(VLOOKUP("*"&amp;TRIM($F4872)&amp;"*",dump!$A:$D,4,FALSE)="","空文字",VLOOKUP("*"&amp;TRIM($F4872)&amp;"*",dump!$A:$D,4,FALSE)),"NA")</f>
        <v>NA</v>
      </c>
      <c r="T4872" s="867" t="str">
        <f t="shared" ca="1" si="339"/>
        <v>●</v>
      </c>
      <c r="U4872" s="867"/>
      <c r="V4872" s="867"/>
      <c r="W4872" s="867"/>
      <c r="X4872" s="867"/>
      <c r="Y4872" s="867" t="str">
        <f t="shared" si="340"/>
        <v/>
      </c>
      <c r="Z4872" s="867"/>
    </row>
    <row r="4873" spans="1:26" s="187" customFormat="1" ht="15" customHeight="1" outlineLevel="1">
      <c r="A4873" s="315"/>
      <c r="B4873" s="320"/>
      <c r="C4873" s="439"/>
      <c r="D4873" s="328"/>
      <c r="E4873" s="530" t="s">
        <v>16739</v>
      </c>
      <c r="F4873" s="316" t="s">
        <v>16740</v>
      </c>
      <c r="G4873" s="530" t="s">
        <v>16741</v>
      </c>
      <c r="H4873" s="530" t="s">
        <v>3658</v>
      </c>
      <c r="I4873" s="526" t="s">
        <v>3666</v>
      </c>
      <c r="J4873" s="424" t="s">
        <v>5684</v>
      </c>
      <c r="K4873" s="865" t="str">
        <f t="shared" si="336"/>
        <v/>
      </c>
      <c r="L4873" s="544" t="s">
        <v>18977</v>
      </c>
      <c r="M4873" s="595" t="s">
        <v>18978</v>
      </c>
      <c r="N4873" s="672" t="s">
        <v>19038</v>
      </c>
      <c r="O4873" s="595"/>
      <c r="P4873" s="550"/>
      <c r="Q4873" s="867" t="str">
        <f t="shared" ca="1" si="337"/>
        <v/>
      </c>
      <c r="R4873" s="867" t="str">
        <f t="shared" ca="1" si="338"/>
        <v/>
      </c>
      <c r="S4873" s="867" t="str">
        <f>IFERROR(IF(VLOOKUP("*"&amp;TRIM($F4873)&amp;"*",dump!$A:$D,4,FALSE)="","空文字",VLOOKUP("*"&amp;TRIM($F4873)&amp;"*",dump!$A:$D,4,FALSE)),"NA")</f>
        <v>NA</v>
      </c>
      <c r="T4873" s="867" t="str">
        <f t="shared" ca="1" si="339"/>
        <v>●</v>
      </c>
      <c r="U4873" s="867"/>
      <c r="V4873" s="867"/>
      <c r="W4873" s="867"/>
      <c r="X4873" s="867"/>
      <c r="Y4873" s="867" t="str">
        <f t="shared" si="340"/>
        <v/>
      </c>
      <c r="Z4873" s="867"/>
    </row>
    <row r="4874" spans="1:26" s="187" customFormat="1" ht="15" customHeight="1" outlineLevel="1">
      <c r="A4874" s="315"/>
      <c r="B4874" s="320"/>
      <c r="C4874" s="439"/>
      <c r="D4874" s="328"/>
      <c r="E4874" s="382"/>
      <c r="F4874" s="316" t="s">
        <v>16742</v>
      </c>
      <c r="G4874" s="382"/>
      <c r="H4874" s="382"/>
      <c r="I4874" s="534"/>
      <c r="J4874" s="422"/>
      <c r="K4874" s="865" t="str">
        <f t="shared" si="336"/>
        <v/>
      </c>
      <c r="L4874" s="544" t="s">
        <v>18977</v>
      </c>
      <c r="M4874" s="595" t="s">
        <v>18978</v>
      </c>
      <c r="N4874" s="672" t="s">
        <v>19039</v>
      </c>
      <c r="O4874" s="595"/>
      <c r="P4874" s="550"/>
      <c r="Q4874" s="867" t="str">
        <f t="shared" ca="1" si="337"/>
        <v/>
      </c>
      <c r="R4874" s="867" t="str">
        <f t="shared" ca="1" si="338"/>
        <v/>
      </c>
      <c r="S4874" s="867" t="str">
        <f>IFERROR(IF(VLOOKUP("*"&amp;TRIM($F4874)&amp;"*",dump!$A:$D,4,FALSE)="","空文字",VLOOKUP("*"&amp;TRIM($F4874)&amp;"*",dump!$A:$D,4,FALSE)),"NA")</f>
        <v>NA</v>
      </c>
      <c r="T4874" s="867" t="str">
        <f t="shared" ca="1" si="339"/>
        <v>●</v>
      </c>
      <c r="U4874" s="867"/>
      <c r="V4874" s="867"/>
      <c r="W4874" s="867"/>
      <c r="X4874" s="867"/>
      <c r="Y4874" s="867" t="str">
        <f t="shared" si="340"/>
        <v/>
      </c>
      <c r="Z4874" s="867"/>
    </row>
    <row r="4875" spans="1:26" s="187" customFormat="1" ht="15" customHeight="1" outlineLevel="1">
      <c r="A4875" s="315"/>
      <c r="B4875" s="320"/>
      <c r="C4875" s="439"/>
      <c r="D4875" s="328"/>
      <c r="E4875" s="382"/>
      <c r="F4875" s="316" t="s">
        <v>16743</v>
      </c>
      <c r="G4875" s="382"/>
      <c r="H4875" s="382"/>
      <c r="I4875" s="534"/>
      <c r="J4875" s="422"/>
      <c r="K4875" s="865" t="str">
        <f t="shared" si="336"/>
        <v/>
      </c>
      <c r="L4875" s="544" t="s">
        <v>18977</v>
      </c>
      <c r="M4875" s="595" t="s">
        <v>18978</v>
      </c>
      <c r="N4875" s="672" t="s">
        <v>19040</v>
      </c>
      <c r="O4875" s="595"/>
      <c r="P4875" s="550"/>
      <c r="Q4875" s="867" t="str">
        <f t="shared" ca="1" si="337"/>
        <v/>
      </c>
      <c r="R4875" s="867" t="str">
        <f t="shared" ca="1" si="338"/>
        <v/>
      </c>
      <c r="S4875" s="867" t="str">
        <f>IFERROR(IF(VLOOKUP("*"&amp;TRIM($F4875)&amp;"*",dump!$A:$D,4,FALSE)="","空文字",VLOOKUP("*"&amp;TRIM($F4875)&amp;"*",dump!$A:$D,4,FALSE)),"NA")</f>
        <v>NA</v>
      </c>
      <c r="T4875" s="867" t="str">
        <f t="shared" ca="1" si="339"/>
        <v>●</v>
      </c>
      <c r="U4875" s="867"/>
      <c r="V4875" s="867"/>
      <c r="W4875" s="867"/>
      <c r="X4875" s="867"/>
      <c r="Y4875" s="867" t="str">
        <f t="shared" si="340"/>
        <v/>
      </c>
      <c r="Z4875" s="867"/>
    </row>
    <row r="4876" spans="1:26" s="187" customFormat="1" ht="15" customHeight="1" outlineLevel="1">
      <c r="A4876" s="315"/>
      <c r="B4876" s="320"/>
      <c r="C4876" s="439"/>
      <c r="D4876" s="328"/>
      <c r="E4876" s="382"/>
      <c r="F4876" s="316" t="s">
        <v>16744</v>
      </c>
      <c r="G4876" s="382"/>
      <c r="H4876" s="382"/>
      <c r="I4876" s="534"/>
      <c r="J4876" s="422"/>
      <c r="K4876" s="865" t="str">
        <f t="shared" si="336"/>
        <v/>
      </c>
      <c r="L4876" s="544" t="s">
        <v>18977</v>
      </c>
      <c r="M4876" s="595" t="s">
        <v>18978</v>
      </c>
      <c r="N4876" s="672" t="s">
        <v>19041</v>
      </c>
      <c r="O4876" s="595"/>
      <c r="P4876" s="550"/>
      <c r="Q4876" s="867" t="str">
        <f t="shared" ca="1" si="337"/>
        <v/>
      </c>
      <c r="R4876" s="867" t="str">
        <f t="shared" ca="1" si="338"/>
        <v/>
      </c>
      <c r="S4876" s="867" t="str">
        <f>IFERROR(IF(VLOOKUP("*"&amp;TRIM($F4876)&amp;"*",dump!$A:$D,4,FALSE)="","空文字",VLOOKUP("*"&amp;TRIM($F4876)&amp;"*",dump!$A:$D,4,FALSE)),"NA")</f>
        <v>NA</v>
      </c>
      <c r="T4876" s="867" t="str">
        <f t="shared" ca="1" si="339"/>
        <v>●</v>
      </c>
      <c r="U4876" s="867"/>
      <c r="V4876" s="867"/>
      <c r="W4876" s="867"/>
      <c r="X4876" s="867"/>
      <c r="Y4876" s="867" t="str">
        <f t="shared" si="340"/>
        <v/>
      </c>
      <c r="Z4876" s="867"/>
    </row>
    <row r="4877" spans="1:26" s="187" customFormat="1" ht="15" customHeight="1" outlineLevel="1">
      <c r="A4877" s="315"/>
      <c r="B4877" s="320"/>
      <c r="C4877" s="439"/>
      <c r="D4877" s="328"/>
      <c r="E4877" s="382"/>
      <c r="F4877" s="316" t="s">
        <v>16745</v>
      </c>
      <c r="G4877" s="382"/>
      <c r="H4877" s="382"/>
      <c r="I4877" s="534"/>
      <c r="J4877" s="422"/>
      <c r="K4877" s="865" t="str">
        <f t="shared" ref="K4877:K4940" si="341">IF(AND(M4877="", O4877="", N4877&lt;&gt;""), "○", "")</f>
        <v/>
      </c>
      <c r="L4877" s="544" t="s">
        <v>18977</v>
      </c>
      <c r="M4877" s="595" t="s">
        <v>18978</v>
      </c>
      <c r="N4877" s="672" t="s">
        <v>19042</v>
      </c>
      <c r="O4877" s="595"/>
      <c r="P4877" s="550"/>
      <c r="Q4877" s="867" t="str">
        <f t="shared" ref="Q4877:Q4940" ca="1" si="342">IF(P4877="","",IF(P4877="←",IF(OFFSET($J4877,0,MATCH(MID(M4877,1,FIND("の",M4877,1)-1), $L$11:$BA$11,0)+4,1,1)="","",OFFSET($L4877,0,MATCH(MID(M4877,1,FIND("の",M4877,1)-1), $L$11:$BA$11,0)+4,1,1)),P4877))</f>
        <v/>
      </c>
      <c r="R4877" s="867" t="str">
        <f t="shared" ref="R4877:R4940" ca="1" si="343">IF(COUNTIF(Q4877,"*(*"),MID(Q4877,FIND("(",Q4877,1)+1,FIND(")",Q4877,1)-FIND("(",Q4877,1)-1),IF(COUNTIF(Q4877,"*""*"),MID(Q4877,FIND("""",Q4877,1)+1,LEN(Q4877)-2),IF(COUNTIF(Q4877,"*：*"),RIGHT(Q4877,LEN(Q4877)-(FIND("：",Q4877))),Q4877)))</f>
        <v/>
      </c>
      <c r="S4877" s="867" t="str">
        <f>IFERROR(IF(VLOOKUP("*"&amp;TRIM($F4877)&amp;"*",dump!$A:$D,4,FALSE)="","空文字",VLOOKUP("*"&amp;TRIM($F4877)&amp;"*",dump!$A:$D,4,FALSE)),"NA")</f>
        <v>NA</v>
      </c>
      <c r="T4877" s="867" t="str">
        <f t="shared" ref="T4877:T4940" ca="1" si="344">IF($K4877&lt;&gt;"",IF($E4877&lt;&gt;"","■",""),IF(AND(R4877="",S4877="NA"),"●", IF(EXACT(R4877,S4877),"●","×")))</f>
        <v>●</v>
      </c>
      <c r="U4877" s="867"/>
      <c r="V4877" s="867"/>
      <c r="W4877" s="867"/>
      <c r="X4877" s="867"/>
      <c r="Y4877" s="867" t="str">
        <f t="shared" ref="Y4877:Y4940" si="345">IF(U4877="●","●","")</f>
        <v/>
      </c>
      <c r="Z4877" s="867"/>
    </row>
    <row r="4878" spans="1:26" s="187" customFormat="1" ht="15" customHeight="1" outlineLevel="1">
      <c r="A4878" s="315"/>
      <c r="B4878" s="320"/>
      <c r="C4878" s="439"/>
      <c r="D4878" s="328"/>
      <c r="E4878" s="382"/>
      <c r="F4878" s="524" t="s">
        <v>16746</v>
      </c>
      <c r="G4878" s="382"/>
      <c r="H4878" s="382"/>
      <c r="I4878" s="534"/>
      <c r="J4878" s="422"/>
      <c r="K4878" s="865" t="str">
        <f t="shared" si="341"/>
        <v/>
      </c>
      <c r="L4878" s="544" t="s">
        <v>18977</v>
      </c>
      <c r="M4878" s="595" t="s">
        <v>18978</v>
      </c>
      <c r="N4878" s="672" t="s">
        <v>19043</v>
      </c>
      <c r="O4878" s="595"/>
      <c r="P4878" s="550"/>
      <c r="Q4878" s="867" t="str">
        <f t="shared" ca="1" si="342"/>
        <v/>
      </c>
      <c r="R4878" s="867" t="str">
        <f t="shared" ca="1" si="343"/>
        <v/>
      </c>
      <c r="S4878" s="867" t="str">
        <f>IFERROR(IF(VLOOKUP("*"&amp;TRIM($F4878)&amp;"*",dump!$A:$D,4,FALSE)="","空文字",VLOOKUP("*"&amp;TRIM($F4878)&amp;"*",dump!$A:$D,4,FALSE)),"NA")</f>
        <v>NA</v>
      </c>
      <c r="T4878" s="867" t="str">
        <f t="shared" ca="1" si="344"/>
        <v>●</v>
      </c>
      <c r="U4878" s="867"/>
      <c r="V4878" s="867"/>
      <c r="W4878" s="867"/>
      <c r="X4878" s="867"/>
      <c r="Y4878" s="867" t="str">
        <f t="shared" si="345"/>
        <v/>
      </c>
      <c r="Z4878" s="867"/>
    </row>
    <row r="4879" spans="1:26" s="187" customFormat="1" ht="15" customHeight="1" outlineLevel="1">
      <c r="A4879" s="315"/>
      <c r="B4879" s="320"/>
      <c r="C4879" s="439"/>
      <c r="D4879" s="328"/>
      <c r="E4879" s="382"/>
      <c r="F4879" s="524" t="s">
        <v>16747</v>
      </c>
      <c r="G4879" s="382"/>
      <c r="H4879" s="382"/>
      <c r="I4879" s="534"/>
      <c r="J4879" s="342"/>
      <c r="K4879" s="864" t="str">
        <f t="shared" si="341"/>
        <v/>
      </c>
      <c r="L4879" s="544" t="s">
        <v>18977</v>
      </c>
      <c r="M4879" s="595" t="s">
        <v>18978</v>
      </c>
      <c r="N4879" s="672"/>
      <c r="O4879" s="595"/>
      <c r="P4879" s="550"/>
      <c r="Q4879" s="867" t="str">
        <f t="shared" ca="1" si="342"/>
        <v/>
      </c>
      <c r="R4879" s="867" t="str">
        <f t="shared" ca="1" si="343"/>
        <v/>
      </c>
      <c r="S4879" s="867" t="str">
        <f>IFERROR(IF(VLOOKUP("*"&amp;TRIM($F4879)&amp;"*",dump!$A:$D,4,FALSE)="","空文字",VLOOKUP("*"&amp;TRIM($F4879)&amp;"*",dump!$A:$D,4,FALSE)),"NA")</f>
        <v>NA</v>
      </c>
      <c r="T4879" s="867" t="str">
        <f t="shared" ca="1" si="344"/>
        <v>●</v>
      </c>
      <c r="U4879" s="867"/>
      <c r="V4879" s="867"/>
      <c r="W4879" s="867"/>
      <c r="X4879" s="867"/>
      <c r="Y4879" s="867" t="str">
        <f t="shared" si="345"/>
        <v/>
      </c>
      <c r="Z4879" s="867"/>
    </row>
    <row r="4880" spans="1:26" s="187" customFormat="1" ht="15" customHeight="1" outlineLevel="1">
      <c r="A4880" s="315"/>
      <c r="B4880" s="320"/>
      <c r="C4880" s="439"/>
      <c r="D4880" s="328"/>
      <c r="E4880" s="382"/>
      <c r="F4880" s="524" t="s">
        <v>16748</v>
      </c>
      <c r="G4880" s="382"/>
      <c r="H4880" s="382"/>
      <c r="I4880" s="534"/>
      <c r="J4880" s="342"/>
      <c r="K4880" s="864" t="str">
        <f t="shared" si="341"/>
        <v/>
      </c>
      <c r="L4880" s="544" t="s">
        <v>18977</v>
      </c>
      <c r="M4880" s="595" t="s">
        <v>18978</v>
      </c>
      <c r="N4880" s="559"/>
      <c r="O4880" s="595"/>
      <c r="P4880" s="550"/>
      <c r="Q4880" s="867" t="str">
        <f t="shared" ca="1" si="342"/>
        <v/>
      </c>
      <c r="R4880" s="867" t="str">
        <f t="shared" ca="1" si="343"/>
        <v/>
      </c>
      <c r="S4880" s="867" t="str">
        <f>IFERROR(IF(VLOOKUP("*"&amp;TRIM($F4880)&amp;"*",dump!$A:$D,4,FALSE)="","空文字",VLOOKUP("*"&amp;TRIM($F4880)&amp;"*",dump!$A:$D,4,FALSE)),"NA")</f>
        <v>NA</v>
      </c>
      <c r="T4880" s="867" t="str">
        <f t="shared" ca="1" si="344"/>
        <v>●</v>
      </c>
      <c r="U4880" s="867"/>
      <c r="V4880" s="867"/>
      <c r="W4880" s="867"/>
      <c r="X4880" s="867"/>
      <c r="Y4880" s="867" t="str">
        <f t="shared" si="345"/>
        <v/>
      </c>
      <c r="Z4880" s="867"/>
    </row>
    <row r="4881" spans="1:26" s="187" customFormat="1" ht="15" customHeight="1" outlineLevel="1">
      <c r="A4881" s="315"/>
      <c r="B4881" s="320"/>
      <c r="C4881" s="439"/>
      <c r="D4881" s="328"/>
      <c r="E4881" s="531"/>
      <c r="F4881" s="524" t="s">
        <v>16749</v>
      </c>
      <c r="G4881" s="382"/>
      <c r="H4881" s="382"/>
      <c r="I4881" s="534"/>
      <c r="J4881" s="342"/>
      <c r="K4881" s="864" t="str">
        <f t="shared" si="341"/>
        <v/>
      </c>
      <c r="L4881" s="544" t="s">
        <v>18977</v>
      </c>
      <c r="M4881" s="595" t="s">
        <v>18978</v>
      </c>
      <c r="N4881" s="559"/>
      <c r="O4881" s="595"/>
      <c r="P4881" s="550"/>
      <c r="Q4881" s="867" t="str">
        <f t="shared" ca="1" si="342"/>
        <v/>
      </c>
      <c r="R4881" s="867" t="str">
        <f t="shared" ca="1" si="343"/>
        <v/>
      </c>
      <c r="S4881" s="867" t="str">
        <f>IFERROR(IF(VLOOKUP("*"&amp;TRIM($F4881)&amp;"*",dump!$A:$D,4,FALSE)="","空文字",VLOOKUP("*"&amp;TRIM($F4881)&amp;"*",dump!$A:$D,4,FALSE)),"NA")</f>
        <v>NA</v>
      </c>
      <c r="T4881" s="867" t="str">
        <f t="shared" ca="1" si="344"/>
        <v>●</v>
      </c>
      <c r="U4881" s="867"/>
      <c r="V4881" s="867"/>
      <c r="W4881" s="867"/>
      <c r="X4881" s="867"/>
      <c r="Y4881" s="867" t="str">
        <f t="shared" si="345"/>
        <v/>
      </c>
      <c r="Z4881" s="867"/>
    </row>
    <row r="4882" spans="1:26" s="187" customFormat="1" ht="15" customHeight="1" outlineLevel="1">
      <c r="A4882" s="315"/>
      <c r="B4882" s="320"/>
      <c r="C4882" s="439"/>
      <c r="D4882" s="328"/>
      <c r="E4882" s="530" t="s">
        <v>16750</v>
      </c>
      <c r="F4882" s="316" t="s">
        <v>16751</v>
      </c>
      <c r="G4882" s="530" t="s">
        <v>16752</v>
      </c>
      <c r="H4882" s="530" t="s">
        <v>3658</v>
      </c>
      <c r="I4882" s="526" t="s">
        <v>3666</v>
      </c>
      <c r="J4882" s="424" t="s">
        <v>5684</v>
      </c>
      <c r="K4882" s="865" t="str">
        <f t="shared" si="341"/>
        <v/>
      </c>
      <c r="L4882" s="544" t="s">
        <v>18977</v>
      </c>
      <c r="M4882" s="595" t="s">
        <v>18978</v>
      </c>
      <c r="N4882" s="672" t="s">
        <v>19044</v>
      </c>
      <c r="O4882" s="595"/>
      <c r="P4882" s="550"/>
      <c r="Q4882" s="867" t="str">
        <f t="shared" ca="1" si="342"/>
        <v/>
      </c>
      <c r="R4882" s="867" t="str">
        <f t="shared" ca="1" si="343"/>
        <v/>
      </c>
      <c r="S4882" s="867" t="str">
        <f>IFERROR(IF(VLOOKUP("*"&amp;TRIM($F4882)&amp;"*",dump!$A:$D,4,FALSE)="","空文字",VLOOKUP("*"&amp;TRIM($F4882)&amp;"*",dump!$A:$D,4,FALSE)),"NA")</f>
        <v>NA</v>
      </c>
      <c r="T4882" s="867" t="str">
        <f t="shared" ca="1" si="344"/>
        <v>●</v>
      </c>
      <c r="U4882" s="867"/>
      <c r="V4882" s="867"/>
      <c r="W4882" s="867"/>
      <c r="X4882" s="867"/>
      <c r="Y4882" s="867" t="str">
        <f t="shared" si="345"/>
        <v/>
      </c>
      <c r="Z4882" s="867"/>
    </row>
    <row r="4883" spans="1:26" s="187" customFormat="1" ht="15" customHeight="1" outlineLevel="1">
      <c r="A4883" s="315"/>
      <c r="B4883" s="320"/>
      <c r="C4883" s="439"/>
      <c r="D4883" s="328"/>
      <c r="E4883" s="382"/>
      <c r="F4883" s="316" t="s">
        <v>16753</v>
      </c>
      <c r="G4883" s="382"/>
      <c r="H4883" s="382"/>
      <c r="I4883" s="534"/>
      <c r="J4883" s="422"/>
      <c r="K4883" s="865" t="str">
        <f t="shared" si="341"/>
        <v/>
      </c>
      <c r="L4883" s="544" t="s">
        <v>18977</v>
      </c>
      <c r="M4883" s="595" t="s">
        <v>18978</v>
      </c>
      <c r="N4883" s="672" t="s">
        <v>19045</v>
      </c>
      <c r="O4883" s="595"/>
      <c r="P4883" s="550"/>
      <c r="Q4883" s="867" t="str">
        <f t="shared" ca="1" si="342"/>
        <v/>
      </c>
      <c r="R4883" s="867" t="str">
        <f t="shared" ca="1" si="343"/>
        <v/>
      </c>
      <c r="S4883" s="867" t="str">
        <f>IFERROR(IF(VLOOKUP("*"&amp;TRIM($F4883)&amp;"*",dump!$A:$D,4,FALSE)="","空文字",VLOOKUP("*"&amp;TRIM($F4883)&amp;"*",dump!$A:$D,4,FALSE)),"NA")</f>
        <v>NA</v>
      </c>
      <c r="T4883" s="867" t="str">
        <f t="shared" ca="1" si="344"/>
        <v>●</v>
      </c>
      <c r="U4883" s="867"/>
      <c r="V4883" s="867"/>
      <c r="W4883" s="867"/>
      <c r="X4883" s="867"/>
      <c r="Y4883" s="867" t="str">
        <f t="shared" si="345"/>
        <v/>
      </c>
      <c r="Z4883" s="867"/>
    </row>
    <row r="4884" spans="1:26" s="187" customFormat="1" ht="15" customHeight="1" outlineLevel="1">
      <c r="A4884" s="315"/>
      <c r="B4884" s="320"/>
      <c r="C4884" s="439"/>
      <c r="D4884" s="328"/>
      <c r="E4884" s="382"/>
      <c r="F4884" s="316" t="s">
        <v>16754</v>
      </c>
      <c r="G4884" s="382"/>
      <c r="H4884" s="382"/>
      <c r="I4884" s="534"/>
      <c r="J4884" s="422"/>
      <c r="K4884" s="865" t="str">
        <f t="shared" si="341"/>
        <v/>
      </c>
      <c r="L4884" s="544" t="s">
        <v>18977</v>
      </c>
      <c r="M4884" s="595" t="s">
        <v>18978</v>
      </c>
      <c r="N4884" s="672" t="s">
        <v>19046</v>
      </c>
      <c r="O4884" s="595"/>
      <c r="P4884" s="550"/>
      <c r="Q4884" s="867" t="str">
        <f t="shared" ca="1" si="342"/>
        <v/>
      </c>
      <c r="R4884" s="867" t="str">
        <f t="shared" ca="1" si="343"/>
        <v/>
      </c>
      <c r="S4884" s="867" t="str">
        <f>IFERROR(IF(VLOOKUP("*"&amp;TRIM($F4884)&amp;"*",dump!$A:$D,4,FALSE)="","空文字",VLOOKUP("*"&amp;TRIM($F4884)&amp;"*",dump!$A:$D,4,FALSE)),"NA")</f>
        <v>NA</v>
      </c>
      <c r="T4884" s="867" t="str">
        <f t="shared" ca="1" si="344"/>
        <v>●</v>
      </c>
      <c r="U4884" s="867"/>
      <c r="V4884" s="867"/>
      <c r="W4884" s="867"/>
      <c r="X4884" s="867"/>
      <c r="Y4884" s="867" t="str">
        <f t="shared" si="345"/>
        <v/>
      </c>
      <c r="Z4884" s="867"/>
    </row>
    <row r="4885" spans="1:26" s="187" customFormat="1" ht="15" customHeight="1" outlineLevel="1">
      <c r="A4885" s="315"/>
      <c r="B4885" s="320"/>
      <c r="C4885" s="439"/>
      <c r="D4885" s="328"/>
      <c r="E4885" s="382"/>
      <c r="F4885" s="316" t="s">
        <v>16755</v>
      </c>
      <c r="G4885" s="382"/>
      <c r="H4885" s="382"/>
      <c r="I4885" s="534"/>
      <c r="J4885" s="422"/>
      <c r="K4885" s="865" t="str">
        <f t="shared" si="341"/>
        <v/>
      </c>
      <c r="L4885" s="544" t="s">
        <v>18977</v>
      </c>
      <c r="M4885" s="595" t="s">
        <v>18978</v>
      </c>
      <c r="N4885" s="672" t="s">
        <v>19047</v>
      </c>
      <c r="O4885" s="595"/>
      <c r="P4885" s="550"/>
      <c r="Q4885" s="867" t="str">
        <f t="shared" ca="1" si="342"/>
        <v/>
      </c>
      <c r="R4885" s="867" t="str">
        <f t="shared" ca="1" si="343"/>
        <v/>
      </c>
      <c r="S4885" s="867" t="str">
        <f>IFERROR(IF(VLOOKUP("*"&amp;TRIM($F4885)&amp;"*",dump!$A:$D,4,FALSE)="","空文字",VLOOKUP("*"&amp;TRIM($F4885)&amp;"*",dump!$A:$D,4,FALSE)),"NA")</f>
        <v>NA</v>
      </c>
      <c r="T4885" s="867" t="str">
        <f t="shared" ca="1" si="344"/>
        <v>●</v>
      </c>
      <c r="U4885" s="867"/>
      <c r="V4885" s="867"/>
      <c r="W4885" s="867"/>
      <c r="X4885" s="867"/>
      <c r="Y4885" s="867" t="str">
        <f t="shared" si="345"/>
        <v/>
      </c>
      <c r="Z4885" s="867"/>
    </row>
    <row r="4886" spans="1:26" s="187" customFormat="1" ht="15" customHeight="1" outlineLevel="1">
      <c r="A4886" s="315"/>
      <c r="B4886" s="320"/>
      <c r="C4886" s="439"/>
      <c r="D4886" s="328"/>
      <c r="E4886" s="382"/>
      <c r="F4886" s="316" t="s">
        <v>16756</v>
      </c>
      <c r="G4886" s="382"/>
      <c r="H4886" s="382"/>
      <c r="I4886" s="534"/>
      <c r="J4886" s="422"/>
      <c r="K4886" s="865" t="str">
        <f t="shared" si="341"/>
        <v/>
      </c>
      <c r="L4886" s="544" t="s">
        <v>18977</v>
      </c>
      <c r="M4886" s="595" t="s">
        <v>18978</v>
      </c>
      <c r="N4886" s="672" t="s">
        <v>19048</v>
      </c>
      <c r="O4886" s="595"/>
      <c r="P4886" s="550"/>
      <c r="Q4886" s="867" t="str">
        <f t="shared" ca="1" si="342"/>
        <v/>
      </c>
      <c r="R4886" s="867" t="str">
        <f t="shared" ca="1" si="343"/>
        <v/>
      </c>
      <c r="S4886" s="867" t="str">
        <f>IFERROR(IF(VLOOKUP("*"&amp;TRIM($F4886)&amp;"*",dump!$A:$D,4,FALSE)="","空文字",VLOOKUP("*"&amp;TRIM($F4886)&amp;"*",dump!$A:$D,4,FALSE)),"NA")</f>
        <v>NA</v>
      </c>
      <c r="T4886" s="867" t="str">
        <f t="shared" ca="1" si="344"/>
        <v>●</v>
      </c>
      <c r="U4886" s="867"/>
      <c r="V4886" s="867"/>
      <c r="W4886" s="867"/>
      <c r="X4886" s="867"/>
      <c r="Y4886" s="867" t="str">
        <f t="shared" si="345"/>
        <v/>
      </c>
      <c r="Z4886" s="867"/>
    </row>
    <row r="4887" spans="1:26" s="187" customFormat="1" ht="15" customHeight="1" outlineLevel="1">
      <c r="A4887" s="315"/>
      <c r="B4887" s="320"/>
      <c r="C4887" s="439"/>
      <c r="D4887" s="328"/>
      <c r="E4887" s="382"/>
      <c r="F4887" s="524" t="s">
        <v>16757</v>
      </c>
      <c r="G4887" s="382"/>
      <c r="H4887" s="382"/>
      <c r="I4887" s="534"/>
      <c r="J4887" s="422"/>
      <c r="K4887" s="865" t="str">
        <f t="shared" si="341"/>
        <v/>
      </c>
      <c r="L4887" s="544" t="s">
        <v>18977</v>
      </c>
      <c r="M4887" s="595" t="s">
        <v>18978</v>
      </c>
      <c r="N4887" s="672" t="s">
        <v>19049</v>
      </c>
      <c r="O4887" s="595"/>
      <c r="P4887" s="550"/>
      <c r="Q4887" s="867" t="str">
        <f t="shared" ca="1" si="342"/>
        <v/>
      </c>
      <c r="R4887" s="867" t="str">
        <f t="shared" ca="1" si="343"/>
        <v/>
      </c>
      <c r="S4887" s="867" t="str">
        <f>IFERROR(IF(VLOOKUP("*"&amp;TRIM($F4887)&amp;"*",dump!$A:$D,4,FALSE)="","空文字",VLOOKUP("*"&amp;TRIM($F4887)&amp;"*",dump!$A:$D,4,FALSE)),"NA")</f>
        <v>NA</v>
      </c>
      <c r="T4887" s="867" t="str">
        <f t="shared" ca="1" si="344"/>
        <v>●</v>
      </c>
      <c r="U4887" s="867"/>
      <c r="V4887" s="867"/>
      <c r="W4887" s="867"/>
      <c r="X4887" s="867"/>
      <c r="Y4887" s="867" t="str">
        <f t="shared" si="345"/>
        <v/>
      </c>
      <c r="Z4887" s="867"/>
    </row>
    <row r="4888" spans="1:26" s="187" customFormat="1" ht="15" customHeight="1" outlineLevel="1">
      <c r="A4888" s="315"/>
      <c r="B4888" s="320"/>
      <c r="C4888" s="439"/>
      <c r="D4888" s="328"/>
      <c r="E4888" s="382"/>
      <c r="F4888" s="524" t="s">
        <v>16758</v>
      </c>
      <c r="G4888" s="382"/>
      <c r="H4888" s="382"/>
      <c r="I4888" s="534"/>
      <c r="J4888" s="342"/>
      <c r="K4888" s="864" t="str">
        <f t="shared" si="341"/>
        <v/>
      </c>
      <c r="L4888" s="544" t="s">
        <v>18977</v>
      </c>
      <c r="M4888" s="595" t="s">
        <v>18978</v>
      </c>
      <c r="N4888" s="672"/>
      <c r="O4888" s="595"/>
      <c r="P4888" s="550"/>
      <c r="Q4888" s="867" t="str">
        <f t="shared" ca="1" si="342"/>
        <v/>
      </c>
      <c r="R4888" s="867" t="str">
        <f t="shared" ca="1" si="343"/>
        <v/>
      </c>
      <c r="S4888" s="867" t="str">
        <f>IFERROR(IF(VLOOKUP("*"&amp;TRIM($F4888)&amp;"*",dump!$A:$D,4,FALSE)="","空文字",VLOOKUP("*"&amp;TRIM($F4888)&amp;"*",dump!$A:$D,4,FALSE)),"NA")</f>
        <v>NA</v>
      </c>
      <c r="T4888" s="867" t="str">
        <f t="shared" ca="1" si="344"/>
        <v>●</v>
      </c>
      <c r="U4888" s="867"/>
      <c r="V4888" s="867"/>
      <c r="W4888" s="867"/>
      <c r="X4888" s="867"/>
      <c r="Y4888" s="867" t="str">
        <f t="shared" si="345"/>
        <v/>
      </c>
      <c r="Z4888" s="867"/>
    </row>
    <row r="4889" spans="1:26" s="187" customFormat="1" ht="15" customHeight="1" outlineLevel="1">
      <c r="A4889" s="315"/>
      <c r="B4889" s="320"/>
      <c r="C4889" s="439"/>
      <c r="D4889" s="328"/>
      <c r="E4889" s="382"/>
      <c r="F4889" s="524" t="s">
        <v>16759</v>
      </c>
      <c r="G4889" s="382"/>
      <c r="H4889" s="382"/>
      <c r="I4889" s="534"/>
      <c r="J4889" s="342"/>
      <c r="K4889" s="864" t="str">
        <f t="shared" si="341"/>
        <v/>
      </c>
      <c r="L4889" s="544" t="s">
        <v>18977</v>
      </c>
      <c r="M4889" s="595" t="s">
        <v>18978</v>
      </c>
      <c r="N4889" s="559"/>
      <c r="O4889" s="595"/>
      <c r="P4889" s="550"/>
      <c r="Q4889" s="867" t="str">
        <f t="shared" ca="1" si="342"/>
        <v/>
      </c>
      <c r="R4889" s="867" t="str">
        <f t="shared" ca="1" si="343"/>
        <v/>
      </c>
      <c r="S4889" s="867" t="str">
        <f>IFERROR(IF(VLOOKUP("*"&amp;TRIM($F4889)&amp;"*",dump!$A:$D,4,FALSE)="","空文字",VLOOKUP("*"&amp;TRIM($F4889)&amp;"*",dump!$A:$D,4,FALSE)),"NA")</f>
        <v>NA</v>
      </c>
      <c r="T4889" s="867" t="str">
        <f t="shared" ca="1" si="344"/>
        <v>●</v>
      </c>
      <c r="U4889" s="867"/>
      <c r="V4889" s="867"/>
      <c r="W4889" s="867"/>
      <c r="X4889" s="867"/>
      <c r="Y4889" s="867" t="str">
        <f t="shared" si="345"/>
        <v/>
      </c>
      <c r="Z4889" s="867"/>
    </row>
    <row r="4890" spans="1:26" s="187" customFormat="1" ht="15" customHeight="1" outlineLevel="1">
      <c r="A4890" s="315"/>
      <c r="B4890" s="320"/>
      <c r="C4890" s="439"/>
      <c r="D4890" s="328"/>
      <c r="E4890" s="531"/>
      <c r="F4890" s="524" t="s">
        <v>16760</v>
      </c>
      <c r="G4890" s="382"/>
      <c r="H4890" s="382"/>
      <c r="I4890" s="534"/>
      <c r="J4890" s="342"/>
      <c r="K4890" s="864" t="str">
        <f t="shared" si="341"/>
        <v/>
      </c>
      <c r="L4890" s="544" t="s">
        <v>18977</v>
      </c>
      <c r="M4890" s="595" t="s">
        <v>18978</v>
      </c>
      <c r="N4890" s="559"/>
      <c r="O4890" s="595"/>
      <c r="P4890" s="550"/>
      <c r="Q4890" s="867" t="str">
        <f t="shared" ca="1" si="342"/>
        <v/>
      </c>
      <c r="R4890" s="867" t="str">
        <f t="shared" ca="1" si="343"/>
        <v/>
      </c>
      <c r="S4890" s="867" t="str">
        <f>IFERROR(IF(VLOOKUP("*"&amp;TRIM($F4890)&amp;"*",dump!$A:$D,4,FALSE)="","空文字",VLOOKUP("*"&amp;TRIM($F4890)&amp;"*",dump!$A:$D,4,FALSE)),"NA")</f>
        <v>NA</v>
      </c>
      <c r="T4890" s="867" t="str">
        <f t="shared" ca="1" si="344"/>
        <v>●</v>
      </c>
      <c r="U4890" s="867"/>
      <c r="V4890" s="867"/>
      <c r="W4890" s="867"/>
      <c r="X4890" s="867"/>
      <c r="Y4890" s="867" t="str">
        <f t="shared" si="345"/>
        <v/>
      </c>
      <c r="Z4890" s="867"/>
    </row>
    <row r="4891" spans="1:26" s="187" customFormat="1" ht="15" customHeight="1" outlineLevel="1">
      <c r="A4891" s="315"/>
      <c r="B4891" s="320"/>
      <c r="C4891" s="439"/>
      <c r="D4891" s="328"/>
      <c r="E4891" s="530" t="s">
        <v>16761</v>
      </c>
      <c r="F4891" s="316" t="s">
        <v>16762</v>
      </c>
      <c r="G4891" s="530" t="s">
        <v>16763</v>
      </c>
      <c r="H4891" s="530" t="s">
        <v>3658</v>
      </c>
      <c r="I4891" s="526" t="s">
        <v>3666</v>
      </c>
      <c r="J4891" s="424" t="s">
        <v>5684</v>
      </c>
      <c r="K4891" s="865" t="str">
        <f t="shared" si="341"/>
        <v/>
      </c>
      <c r="L4891" s="544" t="s">
        <v>18977</v>
      </c>
      <c r="M4891" s="595" t="s">
        <v>18978</v>
      </c>
      <c r="N4891" s="672" t="s">
        <v>19050</v>
      </c>
      <c r="O4891" s="595"/>
      <c r="P4891" s="550"/>
      <c r="Q4891" s="867" t="str">
        <f t="shared" ca="1" si="342"/>
        <v/>
      </c>
      <c r="R4891" s="867" t="str">
        <f t="shared" ca="1" si="343"/>
        <v/>
      </c>
      <c r="S4891" s="867" t="str">
        <f>IFERROR(IF(VLOOKUP("*"&amp;TRIM($F4891)&amp;"*",dump!$A:$D,4,FALSE)="","空文字",VLOOKUP("*"&amp;TRIM($F4891)&amp;"*",dump!$A:$D,4,FALSE)),"NA")</f>
        <v>NA</v>
      </c>
      <c r="T4891" s="867" t="str">
        <f t="shared" ca="1" si="344"/>
        <v>●</v>
      </c>
      <c r="U4891" s="867"/>
      <c r="V4891" s="867"/>
      <c r="W4891" s="867"/>
      <c r="X4891" s="867"/>
      <c r="Y4891" s="867" t="str">
        <f t="shared" si="345"/>
        <v/>
      </c>
      <c r="Z4891" s="867"/>
    </row>
    <row r="4892" spans="1:26" s="187" customFormat="1" ht="15" customHeight="1" outlineLevel="1">
      <c r="A4892" s="315"/>
      <c r="B4892" s="320"/>
      <c r="C4892" s="439"/>
      <c r="D4892" s="328"/>
      <c r="E4892" s="382"/>
      <c r="F4892" s="316" t="s">
        <v>16764</v>
      </c>
      <c r="G4892" s="382"/>
      <c r="H4892" s="382"/>
      <c r="I4892" s="534"/>
      <c r="J4892" s="422"/>
      <c r="K4892" s="865" t="str">
        <f t="shared" si="341"/>
        <v/>
      </c>
      <c r="L4892" s="544" t="s">
        <v>18977</v>
      </c>
      <c r="M4892" s="595" t="s">
        <v>18978</v>
      </c>
      <c r="N4892" s="672" t="s">
        <v>19051</v>
      </c>
      <c r="O4892" s="595"/>
      <c r="P4892" s="550"/>
      <c r="Q4892" s="867" t="str">
        <f t="shared" ca="1" si="342"/>
        <v/>
      </c>
      <c r="R4892" s="867" t="str">
        <f t="shared" ca="1" si="343"/>
        <v/>
      </c>
      <c r="S4892" s="867" t="str">
        <f>IFERROR(IF(VLOOKUP("*"&amp;TRIM($F4892)&amp;"*",dump!$A:$D,4,FALSE)="","空文字",VLOOKUP("*"&amp;TRIM($F4892)&amp;"*",dump!$A:$D,4,FALSE)),"NA")</f>
        <v>NA</v>
      </c>
      <c r="T4892" s="867" t="str">
        <f t="shared" ca="1" si="344"/>
        <v>●</v>
      </c>
      <c r="U4892" s="867"/>
      <c r="V4892" s="867"/>
      <c r="W4892" s="867"/>
      <c r="X4892" s="867"/>
      <c r="Y4892" s="867" t="str">
        <f t="shared" si="345"/>
        <v/>
      </c>
      <c r="Z4892" s="867"/>
    </row>
    <row r="4893" spans="1:26" s="187" customFormat="1" ht="15" customHeight="1" outlineLevel="1">
      <c r="A4893" s="315"/>
      <c r="B4893" s="320"/>
      <c r="C4893" s="439"/>
      <c r="D4893" s="328"/>
      <c r="E4893" s="382"/>
      <c r="F4893" s="316" t="s">
        <v>16765</v>
      </c>
      <c r="G4893" s="382"/>
      <c r="H4893" s="382"/>
      <c r="I4893" s="534"/>
      <c r="J4893" s="422"/>
      <c r="K4893" s="865" t="str">
        <f t="shared" si="341"/>
        <v/>
      </c>
      <c r="L4893" s="544" t="s">
        <v>18977</v>
      </c>
      <c r="M4893" s="595" t="s">
        <v>18978</v>
      </c>
      <c r="N4893" s="672" t="s">
        <v>19052</v>
      </c>
      <c r="O4893" s="595"/>
      <c r="P4893" s="550"/>
      <c r="Q4893" s="867" t="str">
        <f t="shared" ca="1" si="342"/>
        <v/>
      </c>
      <c r="R4893" s="867" t="str">
        <f t="shared" ca="1" si="343"/>
        <v/>
      </c>
      <c r="S4893" s="867" t="str">
        <f>IFERROR(IF(VLOOKUP("*"&amp;TRIM($F4893)&amp;"*",dump!$A:$D,4,FALSE)="","空文字",VLOOKUP("*"&amp;TRIM($F4893)&amp;"*",dump!$A:$D,4,FALSE)),"NA")</f>
        <v>NA</v>
      </c>
      <c r="T4893" s="867" t="str">
        <f t="shared" ca="1" si="344"/>
        <v>●</v>
      </c>
      <c r="U4893" s="867"/>
      <c r="V4893" s="867"/>
      <c r="W4893" s="867"/>
      <c r="X4893" s="867"/>
      <c r="Y4893" s="867" t="str">
        <f t="shared" si="345"/>
        <v/>
      </c>
      <c r="Z4893" s="867"/>
    </row>
    <row r="4894" spans="1:26" s="187" customFormat="1" ht="15" customHeight="1" outlineLevel="1">
      <c r="A4894" s="315"/>
      <c r="B4894" s="320"/>
      <c r="C4894" s="439"/>
      <c r="D4894" s="328"/>
      <c r="E4894" s="382"/>
      <c r="F4894" s="316" t="s">
        <v>16766</v>
      </c>
      <c r="G4894" s="382"/>
      <c r="H4894" s="382"/>
      <c r="I4894" s="534"/>
      <c r="J4894" s="422"/>
      <c r="K4894" s="865" t="str">
        <f t="shared" si="341"/>
        <v/>
      </c>
      <c r="L4894" s="544" t="s">
        <v>18977</v>
      </c>
      <c r="M4894" s="595" t="s">
        <v>18978</v>
      </c>
      <c r="N4894" s="672" t="s">
        <v>19053</v>
      </c>
      <c r="O4894" s="595"/>
      <c r="P4894" s="550"/>
      <c r="Q4894" s="867" t="str">
        <f t="shared" ca="1" si="342"/>
        <v/>
      </c>
      <c r="R4894" s="867" t="str">
        <f t="shared" ca="1" si="343"/>
        <v/>
      </c>
      <c r="S4894" s="867" t="str">
        <f>IFERROR(IF(VLOOKUP("*"&amp;TRIM($F4894)&amp;"*",dump!$A:$D,4,FALSE)="","空文字",VLOOKUP("*"&amp;TRIM($F4894)&amp;"*",dump!$A:$D,4,FALSE)),"NA")</f>
        <v>NA</v>
      </c>
      <c r="T4894" s="867" t="str">
        <f t="shared" ca="1" si="344"/>
        <v>●</v>
      </c>
      <c r="U4894" s="867"/>
      <c r="V4894" s="867"/>
      <c r="W4894" s="867"/>
      <c r="X4894" s="867"/>
      <c r="Y4894" s="867" t="str">
        <f t="shared" si="345"/>
        <v/>
      </c>
      <c r="Z4894" s="867"/>
    </row>
    <row r="4895" spans="1:26" s="187" customFormat="1" ht="15" customHeight="1" outlineLevel="1">
      <c r="A4895" s="315"/>
      <c r="B4895" s="320"/>
      <c r="C4895" s="439"/>
      <c r="D4895" s="328"/>
      <c r="E4895" s="382"/>
      <c r="F4895" s="316" t="s">
        <v>16767</v>
      </c>
      <c r="G4895" s="382"/>
      <c r="H4895" s="382"/>
      <c r="I4895" s="534"/>
      <c r="J4895" s="422"/>
      <c r="K4895" s="865" t="str">
        <f t="shared" si="341"/>
        <v/>
      </c>
      <c r="L4895" s="544" t="s">
        <v>18977</v>
      </c>
      <c r="M4895" s="595" t="s">
        <v>18978</v>
      </c>
      <c r="N4895" s="672" t="s">
        <v>19054</v>
      </c>
      <c r="O4895" s="595"/>
      <c r="P4895" s="550"/>
      <c r="Q4895" s="867" t="str">
        <f t="shared" ca="1" si="342"/>
        <v/>
      </c>
      <c r="R4895" s="867" t="str">
        <f t="shared" ca="1" si="343"/>
        <v/>
      </c>
      <c r="S4895" s="867" t="str">
        <f>IFERROR(IF(VLOOKUP("*"&amp;TRIM($F4895)&amp;"*",dump!$A:$D,4,FALSE)="","空文字",VLOOKUP("*"&amp;TRIM($F4895)&amp;"*",dump!$A:$D,4,FALSE)),"NA")</f>
        <v>NA</v>
      </c>
      <c r="T4895" s="867" t="str">
        <f t="shared" ca="1" si="344"/>
        <v>●</v>
      </c>
      <c r="U4895" s="867"/>
      <c r="V4895" s="867"/>
      <c r="W4895" s="867"/>
      <c r="X4895" s="867"/>
      <c r="Y4895" s="867" t="str">
        <f t="shared" si="345"/>
        <v/>
      </c>
      <c r="Z4895" s="867"/>
    </row>
    <row r="4896" spans="1:26" s="187" customFormat="1" ht="15" customHeight="1" outlineLevel="1">
      <c r="A4896" s="315"/>
      <c r="B4896" s="320"/>
      <c r="C4896" s="439"/>
      <c r="D4896" s="328"/>
      <c r="E4896" s="382"/>
      <c r="F4896" s="524" t="s">
        <v>16768</v>
      </c>
      <c r="G4896" s="382"/>
      <c r="H4896" s="382"/>
      <c r="I4896" s="534"/>
      <c r="J4896" s="422"/>
      <c r="K4896" s="865" t="str">
        <f t="shared" si="341"/>
        <v/>
      </c>
      <c r="L4896" s="544" t="s">
        <v>18977</v>
      </c>
      <c r="M4896" s="595" t="s">
        <v>18978</v>
      </c>
      <c r="N4896" s="672" t="s">
        <v>19055</v>
      </c>
      <c r="O4896" s="595"/>
      <c r="P4896" s="550"/>
      <c r="Q4896" s="867" t="str">
        <f t="shared" ca="1" si="342"/>
        <v/>
      </c>
      <c r="R4896" s="867" t="str">
        <f t="shared" ca="1" si="343"/>
        <v/>
      </c>
      <c r="S4896" s="867" t="str">
        <f>IFERROR(IF(VLOOKUP("*"&amp;TRIM($F4896)&amp;"*",dump!$A:$D,4,FALSE)="","空文字",VLOOKUP("*"&amp;TRIM($F4896)&amp;"*",dump!$A:$D,4,FALSE)),"NA")</f>
        <v>NA</v>
      </c>
      <c r="T4896" s="867" t="str">
        <f t="shared" ca="1" si="344"/>
        <v>●</v>
      </c>
      <c r="U4896" s="867"/>
      <c r="V4896" s="867"/>
      <c r="W4896" s="867"/>
      <c r="X4896" s="867"/>
      <c r="Y4896" s="867" t="str">
        <f t="shared" si="345"/>
        <v/>
      </c>
      <c r="Z4896" s="867"/>
    </row>
    <row r="4897" spans="1:26" s="187" customFormat="1" ht="15" customHeight="1" outlineLevel="1">
      <c r="A4897" s="315"/>
      <c r="B4897" s="320"/>
      <c r="C4897" s="439"/>
      <c r="D4897" s="328"/>
      <c r="E4897" s="382"/>
      <c r="F4897" s="524" t="s">
        <v>16769</v>
      </c>
      <c r="G4897" s="382"/>
      <c r="H4897" s="382"/>
      <c r="I4897" s="534"/>
      <c r="J4897" s="342"/>
      <c r="K4897" s="864" t="str">
        <f t="shared" si="341"/>
        <v/>
      </c>
      <c r="L4897" s="544" t="s">
        <v>18977</v>
      </c>
      <c r="M4897" s="595" t="s">
        <v>18978</v>
      </c>
      <c r="N4897" s="672"/>
      <c r="O4897" s="595"/>
      <c r="P4897" s="550"/>
      <c r="Q4897" s="867" t="str">
        <f t="shared" ca="1" si="342"/>
        <v/>
      </c>
      <c r="R4897" s="867" t="str">
        <f t="shared" ca="1" si="343"/>
        <v/>
      </c>
      <c r="S4897" s="867" t="str">
        <f>IFERROR(IF(VLOOKUP("*"&amp;TRIM($F4897)&amp;"*",dump!$A:$D,4,FALSE)="","空文字",VLOOKUP("*"&amp;TRIM($F4897)&amp;"*",dump!$A:$D,4,FALSE)),"NA")</f>
        <v>NA</v>
      </c>
      <c r="T4897" s="867" t="str">
        <f t="shared" ca="1" si="344"/>
        <v>●</v>
      </c>
      <c r="U4897" s="867"/>
      <c r="V4897" s="867"/>
      <c r="W4897" s="867"/>
      <c r="X4897" s="867"/>
      <c r="Y4897" s="867" t="str">
        <f t="shared" si="345"/>
        <v/>
      </c>
      <c r="Z4897" s="867"/>
    </row>
    <row r="4898" spans="1:26" s="187" customFormat="1" ht="15" customHeight="1" outlineLevel="1">
      <c r="A4898" s="315"/>
      <c r="B4898" s="320"/>
      <c r="C4898" s="439"/>
      <c r="D4898" s="328"/>
      <c r="E4898" s="382"/>
      <c r="F4898" s="524" t="s">
        <v>16770</v>
      </c>
      <c r="G4898" s="382"/>
      <c r="H4898" s="382"/>
      <c r="I4898" s="534"/>
      <c r="J4898" s="342"/>
      <c r="K4898" s="864" t="str">
        <f t="shared" si="341"/>
        <v/>
      </c>
      <c r="L4898" s="544" t="s">
        <v>18977</v>
      </c>
      <c r="M4898" s="595" t="s">
        <v>18978</v>
      </c>
      <c r="N4898" s="559"/>
      <c r="O4898" s="595"/>
      <c r="P4898" s="550"/>
      <c r="Q4898" s="867" t="str">
        <f t="shared" ca="1" si="342"/>
        <v/>
      </c>
      <c r="R4898" s="867" t="str">
        <f t="shared" ca="1" si="343"/>
        <v/>
      </c>
      <c r="S4898" s="867" t="str">
        <f>IFERROR(IF(VLOOKUP("*"&amp;TRIM($F4898)&amp;"*",dump!$A:$D,4,FALSE)="","空文字",VLOOKUP("*"&amp;TRIM($F4898)&amp;"*",dump!$A:$D,4,FALSE)),"NA")</f>
        <v>NA</v>
      </c>
      <c r="T4898" s="867" t="str">
        <f t="shared" ca="1" si="344"/>
        <v>●</v>
      </c>
      <c r="U4898" s="867"/>
      <c r="V4898" s="867"/>
      <c r="W4898" s="867"/>
      <c r="X4898" s="867"/>
      <c r="Y4898" s="867" t="str">
        <f t="shared" si="345"/>
        <v/>
      </c>
      <c r="Z4898" s="867"/>
    </row>
    <row r="4899" spans="1:26" s="187" customFormat="1" ht="15" customHeight="1" outlineLevel="1">
      <c r="A4899" s="315"/>
      <c r="B4899" s="320"/>
      <c r="C4899" s="439"/>
      <c r="D4899" s="328"/>
      <c r="E4899" s="531"/>
      <c r="F4899" s="524" t="s">
        <v>16771</v>
      </c>
      <c r="G4899" s="382"/>
      <c r="H4899" s="382"/>
      <c r="I4899" s="534"/>
      <c r="J4899" s="342"/>
      <c r="K4899" s="864" t="str">
        <f t="shared" si="341"/>
        <v/>
      </c>
      <c r="L4899" s="544" t="s">
        <v>18977</v>
      </c>
      <c r="M4899" s="595" t="s">
        <v>18978</v>
      </c>
      <c r="N4899" s="559"/>
      <c r="O4899" s="595"/>
      <c r="P4899" s="550"/>
      <c r="Q4899" s="867" t="str">
        <f t="shared" ca="1" si="342"/>
        <v/>
      </c>
      <c r="R4899" s="867" t="str">
        <f t="shared" ca="1" si="343"/>
        <v/>
      </c>
      <c r="S4899" s="867" t="str">
        <f>IFERROR(IF(VLOOKUP("*"&amp;TRIM($F4899)&amp;"*",dump!$A:$D,4,FALSE)="","空文字",VLOOKUP("*"&amp;TRIM($F4899)&amp;"*",dump!$A:$D,4,FALSE)),"NA")</f>
        <v>NA</v>
      </c>
      <c r="T4899" s="867" t="str">
        <f t="shared" ca="1" si="344"/>
        <v>●</v>
      </c>
      <c r="U4899" s="867"/>
      <c r="V4899" s="867"/>
      <c r="W4899" s="867"/>
      <c r="X4899" s="867"/>
      <c r="Y4899" s="867" t="str">
        <f t="shared" si="345"/>
        <v/>
      </c>
      <c r="Z4899" s="867"/>
    </row>
    <row r="4900" spans="1:26" s="187" customFormat="1" ht="15" customHeight="1" outlineLevel="1">
      <c r="A4900" s="315"/>
      <c r="B4900" s="320"/>
      <c r="C4900" s="439"/>
      <c r="D4900" s="328"/>
      <c r="E4900" s="530" t="s">
        <v>16772</v>
      </c>
      <c r="F4900" s="316" t="s">
        <v>16773</v>
      </c>
      <c r="G4900" s="530" t="s">
        <v>16774</v>
      </c>
      <c r="H4900" s="530" t="s">
        <v>3658</v>
      </c>
      <c r="I4900" s="526" t="s">
        <v>3666</v>
      </c>
      <c r="J4900" s="424" t="s">
        <v>5684</v>
      </c>
      <c r="K4900" s="865" t="str">
        <f t="shared" si="341"/>
        <v/>
      </c>
      <c r="L4900" s="544" t="s">
        <v>18977</v>
      </c>
      <c r="M4900" s="595" t="s">
        <v>18978</v>
      </c>
      <c r="N4900" s="672" t="s">
        <v>19056</v>
      </c>
      <c r="O4900" s="595"/>
      <c r="P4900" s="550"/>
      <c r="Q4900" s="867" t="str">
        <f t="shared" ca="1" si="342"/>
        <v/>
      </c>
      <c r="R4900" s="867" t="str">
        <f t="shared" ca="1" si="343"/>
        <v/>
      </c>
      <c r="S4900" s="867" t="str">
        <f>IFERROR(IF(VLOOKUP("*"&amp;TRIM($F4900)&amp;"*",dump!$A:$D,4,FALSE)="","空文字",VLOOKUP("*"&amp;TRIM($F4900)&amp;"*",dump!$A:$D,4,FALSE)),"NA")</f>
        <v>NA</v>
      </c>
      <c r="T4900" s="867" t="str">
        <f t="shared" ca="1" si="344"/>
        <v>●</v>
      </c>
      <c r="U4900" s="867"/>
      <c r="V4900" s="867"/>
      <c r="W4900" s="867"/>
      <c r="X4900" s="867"/>
      <c r="Y4900" s="867" t="str">
        <f t="shared" si="345"/>
        <v/>
      </c>
      <c r="Z4900" s="867"/>
    </row>
    <row r="4901" spans="1:26" s="187" customFormat="1" ht="15" customHeight="1" outlineLevel="1">
      <c r="A4901" s="315"/>
      <c r="B4901" s="320"/>
      <c r="C4901" s="439"/>
      <c r="D4901" s="328"/>
      <c r="E4901" s="382"/>
      <c r="F4901" s="316" t="s">
        <v>16775</v>
      </c>
      <c r="G4901" s="382"/>
      <c r="H4901" s="382"/>
      <c r="I4901" s="534"/>
      <c r="J4901" s="422"/>
      <c r="K4901" s="865" t="str">
        <f t="shared" si="341"/>
        <v/>
      </c>
      <c r="L4901" s="544" t="s">
        <v>18977</v>
      </c>
      <c r="M4901" s="595" t="s">
        <v>18978</v>
      </c>
      <c r="N4901" s="672" t="s">
        <v>19057</v>
      </c>
      <c r="O4901" s="595"/>
      <c r="P4901" s="550"/>
      <c r="Q4901" s="867" t="str">
        <f t="shared" ca="1" si="342"/>
        <v/>
      </c>
      <c r="R4901" s="867" t="str">
        <f t="shared" ca="1" si="343"/>
        <v/>
      </c>
      <c r="S4901" s="867" t="str">
        <f>IFERROR(IF(VLOOKUP("*"&amp;TRIM($F4901)&amp;"*",dump!$A:$D,4,FALSE)="","空文字",VLOOKUP("*"&amp;TRIM($F4901)&amp;"*",dump!$A:$D,4,FALSE)),"NA")</f>
        <v>NA</v>
      </c>
      <c r="T4901" s="867" t="str">
        <f t="shared" ca="1" si="344"/>
        <v>●</v>
      </c>
      <c r="U4901" s="867"/>
      <c r="V4901" s="867"/>
      <c r="W4901" s="867"/>
      <c r="X4901" s="867"/>
      <c r="Y4901" s="867" t="str">
        <f t="shared" si="345"/>
        <v/>
      </c>
      <c r="Z4901" s="867"/>
    </row>
    <row r="4902" spans="1:26" s="187" customFormat="1" ht="15" customHeight="1" outlineLevel="1">
      <c r="A4902" s="315"/>
      <c r="B4902" s="320"/>
      <c r="C4902" s="439"/>
      <c r="D4902" s="328"/>
      <c r="E4902" s="382"/>
      <c r="F4902" s="316" t="s">
        <v>16776</v>
      </c>
      <c r="G4902" s="382"/>
      <c r="H4902" s="382"/>
      <c r="I4902" s="534"/>
      <c r="J4902" s="422"/>
      <c r="K4902" s="865" t="str">
        <f t="shared" si="341"/>
        <v/>
      </c>
      <c r="L4902" s="544" t="s">
        <v>18977</v>
      </c>
      <c r="M4902" s="595" t="s">
        <v>18978</v>
      </c>
      <c r="N4902" s="672" t="s">
        <v>19058</v>
      </c>
      <c r="O4902" s="595"/>
      <c r="P4902" s="550"/>
      <c r="Q4902" s="867" t="str">
        <f t="shared" ca="1" si="342"/>
        <v/>
      </c>
      <c r="R4902" s="867" t="str">
        <f t="shared" ca="1" si="343"/>
        <v/>
      </c>
      <c r="S4902" s="867" t="str">
        <f>IFERROR(IF(VLOOKUP("*"&amp;TRIM($F4902)&amp;"*",dump!$A:$D,4,FALSE)="","空文字",VLOOKUP("*"&amp;TRIM($F4902)&amp;"*",dump!$A:$D,4,FALSE)),"NA")</f>
        <v>NA</v>
      </c>
      <c r="T4902" s="867" t="str">
        <f t="shared" ca="1" si="344"/>
        <v>●</v>
      </c>
      <c r="U4902" s="867"/>
      <c r="V4902" s="867"/>
      <c r="W4902" s="867"/>
      <c r="X4902" s="867"/>
      <c r="Y4902" s="867" t="str">
        <f t="shared" si="345"/>
        <v/>
      </c>
      <c r="Z4902" s="867"/>
    </row>
    <row r="4903" spans="1:26" s="187" customFormat="1" ht="15" customHeight="1" outlineLevel="1">
      <c r="A4903" s="315"/>
      <c r="B4903" s="320"/>
      <c r="C4903" s="439"/>
      <c r="D4903" s="328"/>
      <c r="E4903" s="382"/>
      <c r="F4903" s="316" t="s">
        <v>16777</v>
      </c>
      <c r="G4903" s="382"/>
      <c r="H4903" s="382"/>
      <c r="I4903" s="534"/>
      <c r="J4903" s="422"/>
      <c r="K4903" s="865" t="str">
        <f t="shared" si="341"/>
        <v/>
      </c>
      <c r="L4903" s="544" t="s">
        <v>18977</v>
      </c>
      <c r="M4903" s="595" t="s">
        <v>18978</v>
      </c>
      <c r="N4903" s="672" t="s">
        <v>19059</v>
      </c>
      <c r="O4903" s="595"/>
      <c r="P4903" s="550"/>
      <c r="Q4903" s="867" t="str">
        <f t="shared" ca="1" si="342"/>
        <v/>
      </c>
      <c r="R4903" s="867" t="str">
        <f t="shared" ca="1" si="343"/>
        <v/>
      </c>
      <c r="S4903" s="867" t="str">
        <f>IFERROR(IF(VLOOKUP("*"&amp;TRIM($F4903)&amp;"*",dump!$A:$D,4,FALSE)="","空文字",VLOOKUP("*"&amp;TRIM($F4903)&amp;"*",dump!$A:$D,4,FALSE)),"NA")</f>
        <v>NA</v>
      </c>
      <c r="T4903" s="867" t="str">
        <f t="shared" ca="1" si="344"/>
        <v>●</v>
      </c>
      <c r="U4903" s="867"/>
      <c r="V4903" s="867"/>
      <c r="W4903" s="867"/>
      <c r="X4903" s="867"/>
      <c r="Y4903" s="867" t="str">
        <f t="shared" si="345"/>
        <v/>
      </c>
      <c r="Z4903" s="867"/>
    </row>
    <row r="4904" spans="1:26" s="187" customFormat="1" ht="15" customHeight="1" outlineLevel="1">
      <c r="A4904" s="315"/>
      <c r="B4904" s="320"/>
      <c r="C4904" s="439"/>
      <c r="D4904" s="328"/>
      <c r="E4904" s="382"/>
      <c r="F4904" s="316" t="s">
        <v>16778</v>
      </c>
      <c r="G4904" s="382"/>
      <c r="H4904" s="382"/>
      <c r="I4904" s="534"/>
      <c r="J4904" s="422"/>
      <c r="K4904" s="865" t="str">
        <f t="shared" si="341"/>
        <v/>
      </c>
      <c r="L4904" s="544" t="s">
        <v>18977</v>
      </c>
      <c r="M4904" s="595" t="s">
        <v>18978</v>
      </c>
      <c r="N4904" s="672" t="s">
        <v>19060</v>
      </c>
      <c r="O4904" s="595"/>
      <c r="P4904" s="550"/>
      <c r="Q4904" s="867" t="str">
        <f t="shared" ca="1" si="342"/>
        <v/>
      </c>
      <c r="R4904" s="867" t="str">
        <f t="shared" ca="1" si="343"/>
        <v/>
      </c>
      <c r="S4904" s="867" t="str">
        <f>IFERROR(IF(VLOOKUP("*"&amp;TRIM($F4904)&amp;"*",dump!$A:$D,4,FALSE)="","空文字",VLOOKUP("*"&amp;TRIM($F4904)&amp;"*",dump!$A:$D,4,FALSE)),"NA")</f>
        <v>NA</v>
      </c>
      <c r="T4904" s="867" t="str">
        <f t="shared" ca="1" si="344"/>
        <v>●</v>
      </c>
      <c r="U4904" s="867"/>
      <c r="V4904" s="867"/>
      <c r="W4904" s="867"/>
      <c r="X4904" s="867"/>
      <c r="Y4904" s="867" t="str">
        <f t="shared" si="345"/>
        <v/>
      </c>
      <c r="Z4904" s="867"/>
    </row>
    <row r="4905" spans="1:26" s="187" customFormat="1" ht="15" customHeight="1" outlineLevel="1">
      <c r="A4905" s="315"/>
      <c r="B4905" s="320"/>
      <c r="C4905" s="439"/>
      <c r="D4905" s="328"/>
      <c r="E4905" s="382"/>
      <c r="F4905" s="524" t="s">
        <v>16779</v>
      </c>
      <c r="G4905" s="382"/>
      <c r="H4905" s="382"/>
      <c r="I4905" s="534"/>
      <c r="J4905" s="422"/>
      <c r="K4905" s="865" t="str">
        <f t="shared" si="341"/>
        <v/>
      </c>
      <c r="L4905" s="544" t="s">
        <v>18977</v>
      </c>
      <c r="M4905" s="595" t="s">
        <v>18978</v>
      </c>
      <c r="N4905" s="672" t="s">
        <v>19061</v>
      </c>
      <c r="O4905" s="595"/>
      <c r="P4905" s="550"/>
      <c r="Q4905" s="867" t="str">
        <f t="shared" ca="1" si="342"/>
        <v/>
      </c>
      <c r="R4905" s="867" t="str">
        <f t="shared" ca="1" si="343"/>
        <v/>
      </c>
      <c r="S4905" s="867" t="str">
        <f>IFERROR(IF(VLOOKUP("*"&amp;TRIM($F4905)&amp;"*",dump!$A:$D,4,FALSE)="","空文字",VLOOKUP("*"&amp;TRIM($F4905)&amp;"*",dump!$A:$D,4,FALSE)),"NA")</f>
        <v>NA</v>
      </c>
      <c r="T4905" s="867" t="str">
        <f t="shared" ca="1" si="344"/>
        <v>●</v>
      </c>
      <c r="U4905" s="867"/>
      <c r="V4905" s="867"/>
      <c r="W4905" s="867"/>
      <c r="X4905" s="867"/>
      <c r="Y4905" s="867" t="str">
        <f t="shared" si="345"/>
        <v/>
      </c>
      <c r="Z4905" s="867"/>
    </row>
    <row r="4906" spans="1:26" s="187" customFormat="1" ht="15" customHeight="1" outlineLevel="1">
      <c r="A4906" s="315"/>
      <c r="B4906" s="320"/>
      <c r="C4906" s="439"/>
      <c r="D4906" s="328"/>
      <c r="E4906" s="382"/>
      <c r="F4906" s="524" t="s">
        <v>16780</v>
      </c>
      <c r="G4906" s="382"/>
      <c r="H4906" s="382"/>
      <c r="I4906" s="534"/>
      <c r="J4906" s="342"/>
      <c r="K4906" s="864" t="str">
        <f t="shared" si="341"/>
        <v/>
      </c>
      <c r="L4906" s="544" t="s">
        <v>18977</v>
      </c>
      <c r="M4906" s="595" t="s">
        <v>18978</v>
      </c>
      <c r="N4906" s="672"/>
      <c r="O4906" s="595"/>
      <c r="P4906" s="550"/>
      <c r="Q4906" s="867" t="str">
        <f t="shared" ca="1" si="342"/>
        <v/>
      </c>
      <c r="R4906" s="867" t="str">
        <f t="shared" ca="1" si="343"/>
        <v/>
      </c>
      <c r="S4906" s="867" t="str">
        <f>IFERROR(IF(VLOOKUP("*"&amp;TRIM($F4906)&amp;"*",dump!$A:$D,4,FALSE)="","空文字",VLOOKUP("*"&amp;TRIM($F4906)&amp;"*",dump!$A:$D,4,FALSE)),"NA")</f>
        <v>NA</v>
      </c>
      <c r="T4906" s="867" t="str">
        <f t="shared" ca="1" si="344"/>
        <v>●</v>
      </c>
      <c r="U4906" s="867"/>
      <c r="V4906" s="867"/>
      <c r="W4906" s="867"/>
      <c r="X4906" s="867"/>
      <c r="Y4906" s="867" t="str">
        <f t="shared" si="345"/>
        <v/>
      </c>
      <c r="Z4906" s="867"/>
    </row>
    <row r="4907" spans="1:26" s="187" customFormat="1" ht="15" customHeight="1" outlineLevel="1">
      <c r="A4907" s="315"/>
      <c r="B4907" s="320"/>
      <c r="C4907" s="439"/>
      <c r="D4907" s="328"/>
      <c r="E4907" s="382"/>
      <c r="F4907" s="524" t="s">
        <v>16781</v>
      </c>
      <c r="G4907" s="382"/>
      <c r="H4907" s="382"/>
      <c r="I4907" s="534"/>
      <c r="J4907" s="342"/>
      <c r="K4907" s="864" t="str">
        <f t="shared" si="341"/>
        <v/>
      </c>
      <c r="L4907" s="544" t="s">
        <v>18977</v>
      </c>
      <c r="M4907" s="595" t="s">
        <v>18978</v>
      </c>
      <c r="N4907" s="559"/>
      <c r="O4907" s="595"/>
      <c r="P4907" s="550"/>
      <c r="Q4907" s="867" t="str">
        <f t="shared" ca="1" si="342"/>
        <v/>
      </c>
      <c r="R4907" s="867" t="str">
        <f t="shared" ca="1" si="343"/>
        <v/>
      </c>
      <c r="S4907" s="867" t="str">
        <f>IFERROR(IF(VLOOKUP("*"&amp;TRIM($F4907)&amp;"*",dump!$A:$D,4,FALSE)="","空文字",VLOOKUP("*"&amp;TRIM($F4907)&amp;"*",dump!$A:$D,4,FALSE)),"NA")</f>
        <v>NA</v>
      </c>
      <c r="T4907" s="867" t="str">
        <f t="shared" ca="1" si="344"/>
        <v>●</v>
      </c>
      <c r="U4907" s="867"/>
      <c r="V4907" s="867"/>
      <c r="W4907" s="867"/>
      <c r="X4907" s="867"/>
      <c r="Y4907" s="867" t="str">
        <f t="shared" si="345"/>
        <v/>
      </c>
      <c r="Z4907" s="867"/>
    </row>
    <row r="4908" spans="1:26" s="187" customFormat="1" ht="15" customHeight="1" outlineLevel="1">
      <c r="A4908" s="315"/>
      <c r="B4908" s="320"/>
      <c r="C4908" s="439"/>
      <c r="D4908" s="328"/>
      <c r="E4908" s="531"/>
      <c r="F4908" s="524" t="s">
        <v>16782</v>
      </c>
      <c r="G4908" s="382"/>
      <c r="H4908" s="382"/>
      <c r="I4908" s="534"/>
      <c r="J4908" s="342"/>
      <c r="K4908" s="864" t="str">
        <f t="shared" si="341"/>
        <v/>
      </c>
      <c r="L4908" s="544" t="s">
        <v>18977</v>
      </c>
      <c r="M4908" s="595" t="s">
        <v>18978</v>
      </c>
      <c r="N4908" s="559"/>
      <c r="O4908" s="595"/>
      <c r="P4908" s="550"/>
      <c r="Q4908" s="867" t="str">
        <f t="shared" ca="1" si="342"/>
        <v/>
      </c>
      <c r="R4908" s="867" t="str">
        <f t="shared" ca="1" si="343"/>
        <v/>
      </c>
      <c r="S4908" s="867" t="str">
        <f>IFERROR(IF(VLOOKUP("*"&amp;TRIM($F4908)&amp;"*",dump!$A:$D,4,FALSE)="","空文字",VLOOKUP("*"&amp;TRIM($F4908)&amp;"*",dump!$A:$D,4,FALSE)),"NA")</f>
        <v>NA</v>
      </c>
      <c r="T4908" s="867" t="str">
        <f t="shared" ca="1" si="344"/>
        <v>●</v>
      </c>
      <c r="U4908" s="867"/>
      <c r="V4908" s="867"/>
      <c r="W4908" s="867"/>
      <c r="X4908" s="867"/>
      <c r="Y4908" s="867" t="str">
        <f t="shared" si="345"/>
        <v/>
      </c>
      <c r="Z4908" s="867"/>
    </row>
    <row r="4909" spans="1:26" s="187" customFormat="1" ht="15" customHeight="1" outlineLevel="1">
      <c r="A4909" s="315"/>
      <c r="B4909" s="320"/>
      <c r="C4909" s="439"/>
      <c r="D4909" s="328"/>
      <c r="E4909" s="530" t="s">
        <v>16783</v>
      </c>
      <c r="F4909" s="316" t="s">
        <v>16784</v>
      </c>
      <c r="G4909" s="530" t="s">
        <v>16785</v>
      </c>
      <c r="H4909" s="530" t="s">
        <v>3658</v>
      </c>
      <c r="I4909" s="526" t="s">
        <v>3666</v>
      </c>
      <c r="J4909" s="424" t="s">
        <v>5684</v>
      </c>
      <c r="K4909" s="865" t="str">
        <f t="shared" si="341"/>
        <v/>
      </c>
      <c r="L4909" s="544" t="s">
        <v>18977</v>
      </c>
      <c r="M4909" s="595" t="s">
        <v>18978</v>
      </c>
      <c r="N4909" s="672" t="s">
        <v>19062</v>
      </c>
      <c r="O4909" s="595"/>
      <c r="P4909" s="550"/>
      <c r="Q4909" s="867" t="str">
        <f t="shared" ca="1" si="342"/>
        <v/>
      </c>
      <c r="R4909" s="867" t="str">
        <f t="shared" ca="1" si="343"/>
        <v/>
      </c>
      <c r="S4909" s="867" t="str">
        <f>IFERROR(IF(VLOOKUP("*"&amp;TRIM($F4909)&amp;"*",dump!$A:$D,4,FALSE)="","空文字",VLOOKUP("*"&amp;TRIM($F4909)&amp;"*",dump!$A:$D,4,FALSE)),"NA")</f>
        <v>NA</v>
      </c>
      <c r="T4909" s="867" t="str">
        <f t="shared" ca="1" si="344"/>
        <v>●</v>
      </c>
      <c r="U4909" s="867"/>
      <c r="V4909" s="867"/>
      <c r="W4909" s="867"/>
      <c r="X4909" s="867"/>
      <c r="Y4909" s="867" t="str">
        <f t="shared" si="345"/>
        <v/>
      </c>
      <c r="Z4909" s="867"/>
    </row>
    <row r="4910" spans="1:26" s="187" customFormat="1" ht="15" customHeight="1" outlineLevel="1">
      <c r="A4910" s="315"/>
      <c r="B4910" s="320"/>
      <c r="C4910" s="439"/>
      <c r="D4910" s="328"/>
      <c r="E4910" s="382"/>
      <c r="F4910" s="316" t="s">
        <v>16786</v>
      </c>
      <c r="G4910" s="382"/>
      <c r="H4910" s="382"/>
      <c r="I4910" s="534"/>
      <c r="J4910" s="422"/>
      <c r="K4910" s="865" t="str">
        <f t="shared" si="341"/>
        <v/>
      </c>
      <c r="L4910" s="544" t="s">
        <v>18977</v>
      </c>
      <c r="M4910" s="595" t="s">
        <v>18978</v>
      </c>
      <c r="N4910" s="672" t="s">
        <v>19063</v>
      </c>
      <c r="O4910" s="595"/>
      <c r="P4910" s="550"/>
      <c r="Q4910" s="867" t="str">
        <f t="shared" ca="1" si="342"/>
        <v/>
      </c>
      <c r="R4910" s="867" t="str">
        <f t="shared" ca="1" si="343"/>
        <v/>
      </c>
      <c r="S4910" s="867" t="str">
        <f>IFERROR(IF(VLOOKUP("*"&amp;TRIM($F4910)&amp;"*",dump!$A:$D,4,FALSE)="","空文字",VLOOKUP("*"&amp;TRIM($F4910)&amp;"*",dump!$A:$D,4,FALSE)),"NA")</f>
        <v>NA</v>
      </c>
      <c r="T4910" s="867" t="str">
        <f t="shared" ca="1" si="344"/>
        <v>●</v>
      </c>
      <c r="U4910" s="867"/>
      <c r="V4910" s="867"/>
      <c r="W4910" s="867"/>
      <c r="X4910" s="867"/>
      <c r="Y4910" s="867" t="str">
        <f t="shared" si="345"/>
        <v/>
      </c>
      <c r="Z4910" s="867"/>
    </row>
    <row r="4911" spans="1:26" s="187" customFormat="1" ht="15" customHeight="1" outlineLevel="1">
      <c r="A4911" s="315"/>
      <c r="B4911" s="320"/>
      <c r="C4911" s="439"/>
      <c r="D4911" s="328"/>
      <c r="E4911" s="382"/>
      <c r="F4911" s="316" t="s">
        <v>16787</v>
      </c>
      <c r="G4911" s="382"/>
      <c r="H4911" s="382"/>
      <c r="I4911" s="534"/>
      <c r="J4911" s="422"/>
      <c r="K4911" s="865" t="str">
        <f t="shared" si="341"/>
        <v/>
      </c>
      <c r="L4911" s="544" t="s">
        <v>18977</v>
      </c>
      <c r="M4911" s="595" t="s">
        <v>18978</v>
      </c>
      <c r="N4911" s="672" t="s">
        <v>19064</v>
      </c>
      <c r="O4911" s="595"/>
      <c r="P4911" s="550"/>
      <c r="Q4911" s="867" t="str">
        <f t="shared" ca="1" si="342"/>
        <v/>
      </c>
      <c r="R4911" s="867" t="str">
        <f t="shared" ca="1" si="343"/>
        <v/>
      </c>
      <c r="S4911" s="867" t="str">
        <f>IFERROR(IF(VLOOKUP("*"&amp;TRIM($F4911)&amp;"*",dump!$A:$D,4,FALSE)="","空文字",VLOOKUP("*"&amp;TRIM($F4911)&amp;"*",dump!$A:$D,4,FALSE)),"NA")</f>
        <v>NA</v>
      </c>
      <c r="T4911" s="867" t="str">
        <f t="shared" ca="1" si="344"/>
        <v>●</v>
      </c>
      <c r="U4911" s="867"/>
      <c r="V4911" s="867"/>
      <c r="W4911" s="867"/>
      <c r="X4911" s="867"/>
      <c r="Y4911" s="867" t="str">
        <f t="shared" si="345"/>
        <v/>
      </c>
      <c r="Z4911" s="867"/>
    </row>
    <row r="4912" spans="1:26" s="187" customFormat="1" ht="15" customHeight="1" outlineLevel="1">
      <c r="A4912" s="315"/>
      <c r="B4912" s="320"/>
      <c r="C4912" s="439"/>
      <c r="D4912" s="328"/>
      <c r="E4912" s="382"/>
      <c r="F4912" s="316" t="s">
        <v>16788</v>
      </c>
      <c r="G4912" s="382"/>
      <c r="H4912" s="382"/>
      <c r="I4912" s="534"/>
      <c r="J4912" s="422"/>
      <c r="K4912" s="865" t="str">
        <f t="shared" si="341"/>
        <v/>
      </c>
      <c r="L4912" s="544" t="s">
        <v>18977</v>
      </c>
      <c r="M4912" s="595" t="s">
        <v>18978</v>
      </c>
      <c r="N4912" s="672" t="s">
        <v>19065</v>
      </c>
      <c r="O4912" s="595"/>
      <c r="P4912" s="550"/>
      <c r="Q4912" s="867" t="str">
        <f t="shared" ca="1" si="342"/>
        <v/>
      </c>
      <c r="R4912" s="867" t="str">
        <f t="shared" ca="1" si="343"/>
        <v/>
      </c>
      <c r="S4912" s="867" t="str">
        <f>IFERROR(IF(VLOOKUP("*"&amp;TRIM($F4912)&amp;"*",dump!$A:$D,4,FALSE)="","空文字",VLOOKUP("*"&amp;TRIM($F4912)&amp;"*",dump!$A:$D,4,FALSE)),"NA")</f>
        <v>NA</v>
      </c>
      <c r="T4912" s="867" t="str">
        <f t="shared" ca="1" si="344"/>
        <v>●</v>
      </c>
      <c r="U4912" s="867"/>
      <c r="V4912" s="867"/>
      <c r="W4912" s="867"/>
      <c r="X4912" s="867"/>
      <c r="Y4912" s="867" t="str">
        <f t="shared" si="345"/>
        <v/>
      </c>
      <c r="Z4912" s="867"/>
    </row>
    <row r="4913" spans="1:26" s="187" customFormat="1" ht="15" customHeight="1" outlineLevel="1">
      <c r="A4913" s="315"/>
      <c r="B4913" s="320"/>
      <c r="C4913" s="439"/>
      <c r="D4913" s="328"/>
      <c r="E4913" s="382"/>
      <c r="F4913" s="316" t="s">
        <v>16789</v>
      </c>
      <c r="G4913" s="382"/>
      <c r="H4913" s="382"/>
      <c r="I4913" s="534"/>
      <c r="J4913" s="422"/>
      <c r="K4913" s="865" t="str">
        <f t="shared" si="341"/>
        <v/>
      </c>
      <c r="L4913" s="544" t="s">
        <v>18977</v>
      </c>
      <c r="M4913" s="595" t="s">
        <v>18978</v>
      </c>
      <c r="N4913" s="672" t="s">
        <v>19066</v>
      </c>
      <c r="O4913" s="595"/>
      <c r="P4913" s="550"/>
      <c r="Q4913" s="867" t="str">
        <f t="shared" ca="1" si="342"/>
        <v/>
      </c>
      <c r="R4913" s="867" t="str">
        <f t="shared" ca="1" si="343"/>
        <v/>
      </c>
      <c r="S4913" s="867" t="str">
        <f>IFERROR(IF(VLOOKUP("*"&amp;TRIM($F4913)&amp;"*",dump!$A:$D,4,FALSE)="","空文字",VLOOKUP("*"&amp;TRIM($F4913)&amp;"*",dump!$A:$D,4,FALSE)),"NA")</f>
        <v>NA</v>
      </c>
      <c r="T4913" s="867" t="str">
        <f t="shared" ca="1" si="344"/>
        <v>●</v>
      </c>
      <c r="U4913" s="867"/>
      <c r="V4913" s="867"/>
      <c r="W4913" s="867"/>
      <c r="X4913" s="867"/>
      <c r="Y4913" s="867" t="str">
        <f t="shared" si="345"/>
        <v/>
      </c>
      <c r="Z4913" s="867"/>
    </row>
    <row r="4914" spans="1:26" s="187" customFormat="1" ht="15" customHeight="1" outlineLevel="1">
      <c r="A4914" s="315"/>
      <c r="B4914" s="320"/>
      <c r="C4914" s="439"/>
      <c r="D4914" s="328"/>
      <c r="E4914" s="382"/>
      <c r="F4914" s="524" t="s">
        <v>16790</v>
      </c>
      <c r="G4914" s="382"/>
      <c r="H4914" s="382"/>
      <c r="I4914" s="534"/>
      <c r="J4914" s="422"/>
      <c r="K4914" s="865" t="str">
        <f t="shared" si="341"/>
        <v/>
      </c>
      <c r="L4914" s="544" t="s">
        <v>18977</v>
      </c>
      <c r="M4914" s="595" t="s">
        <v>18978</v>
      </c>
      <c r="N4914" s="672" t="s">
        <v>19067</v>
      </c>
      <c r="O4914" s="595"/>
      <c r="P4914" s="550"/>
      <c r="Q4914" s="867" t="str">
        <f t="shared" ca="1" si="342"/>
        <v/>
      </c>
      <c r="R4914" s="867" t="str">
        <f t="shared" ca="1" si="343"/>
        <v/>
      </c>
      <c r="S4914" s="867" t="str">
        <f>IFERROR(IF(VLOOKUP("*"&amp;TRIM($F4914)&amp;"*",dump!$A:$D,4,FALSE)="","空文字",VLOOKUP("*"&amp;TRIM($F4914)&amp;"*",dump!$A:$D,4,FALSE)),"NA")</f>
        <v>NA</v>
      </c>
      <c r="T4914" s="867" t="str">
        <f t="shared" ca="1" si="344"/>
        <v>●</v>
      </c>
      <c r="U4914" s="867"/>
      <c r="V4914" s="867"/>
      <c r="W4914" s="867"/>
      <c r="X4914" s="867"/>
      <c r="Y4914" s="867" t="str">
        <f t="shared" si="345"/>
        <v/>
      </c>
      <c r="Z4914" s="867"/>
    </row>
    <row r="4915" spans="1:26" s="187" customFormat="1" ht="15" customHeight="1" outlineLevel="1">
      <c r="A4915" s="315"/>
      <c r="B4915" s="320"/>
      <c r="C4915" s="439"/>
      <c r="D4915" s="328"/>
      <c r="E4915" s="382"/>
      <c r="F4915" s="524" t="s">
        <v>16791</v>
      </c>
      <c r="G4915" s="382"/>
      <c r="H4915" s="382"/>
      <c r="I4915" s="534"/>
      <c r="J4915" s="342"/>
      <c r="K4915" s="864" t="str">
        <f t="shared" si="341"/>
        <v/>
      </c>
      <c r="L4915" s="544" t="s">
        <v>18977</v>
      </c>
      <c r="M4915" s="595" t="s">
        <v>18978</v>
      </c>
      <c r="N4915" s="672"/>
      <c r="O4915" s="595"/>
      <c r="P4915" s="550"/>
      <c r="Q4915" s="867" t="str">
        <f t="shared" ca="1" si="342"/>
        <v/>
      </c>
      <c r="R4915" s="867" t="str">
        <f t="shared" ca="1" si="343"/>
        <v/>
      </c>
      <c r="S4915" s="867" t="str">
        <f>IFERROR(IF(VLOOKUP("*"&amp;TRIM($F4915)&amp;"*",dump!$A:$D,4,FALSE)="","空文字",VLOOKUP("*"&amp;TRIM($F4915)&amp;"*",dump!$A:$D,4,FALSE)),"NA")</f>
        <v>NA</v>
      </c>
      <c r="T4915" s="867" t="str">
        <f t="shared" ca="1" si="344"/>
        <v>●</v>
      </c>
      <c r="U4915" s="867"/>
      <c r="V4915" s="867"/>
      <c r="W4915" s="867"/>
      <c r="X4915" s="867"/>
      <c r="Y4915" s="867" t="str">
        <f t="shared" si="345"/>
        <v/>
      </c>
      <c r="Z4915" s="867"/>
    </row>
    <row r="4916" spans="1:26" s="187" customFormat="1" ht="15" customHeight="1" outlineLevel="1">
      <c r="A4916" s="315"/>
      <c r="B4916" s="320"/>
      <c r="C4916" s="439"/>
      <c r="D4916" s="328"/>
      <c r="E4916" s="382"/>
      <c r="F4916" s="524" t="s">
        <v>16792</v>
      </c>
      <c r="G4916" s="382"/>
      <c r="H4916" s="382"/>
      <c r="I4916" s="534"/>
      <c r="J4916" s="342"/>
      <c r="K4916" s="864" t="str">
        <f t="shared" si="341"/>
        <v/>
      </c>
      <c r="L4916" s="544" t="s">
        <v>18977</v>
      </c>
      <c r="M4916" s="595" t="s">
        <v>18978</v>
      </c>
      <c r="N4916" s="559"/>
      <c r="O4916" s="595"/>
      <c r="P4916" s="550"/>
      <c r="Q4916" s="867" t="str">
        <f t="shared" ca="1" si="342"/>
        <v/>
      </c>
      <c r="R4916" s="867" t="str">
        <f t="shared" ca="1" si="343"/>
        <v/>
      </c>
      <c r="S4916" s="867" t="str">
        <f>IFERROR(IF(VLOOKUP("*"&amp;TRIM($F4916)&amp;"*",dump!$A:$D,4,FALSE)="","空文字",VLOOKUP("*"&amp;TRIM($F4916)&amp;"*",dump!$A:$D,4,FALSE)),"NA")</f>
        <v>NA</v>
      </c>
      <c r="T4916" s="867" t="str">
        <f t="shared" ca="1" si="344"/>
        <v>●</v>
      </c>
      <c r="U4916" s="867"/>
      <c r="V4916" s="867"/>
      <c r="W4916" s="867"/>
      <c r="X4916" s="867"/>
      <c r="Y4916" s="867" t="str">
        <f t="shared" si="345"/>
        <v/>
      </c>
      <c r="Z4916" s="867"/>
    </row>
    <row r="4917" spans="1:26" s="187" customFormat="1" ht="15" customHeight="1" outlineLevel="1">
      <c r="A4917" s="315"/>
      <c r="B4917" s="320"/>
      <c r="C4917" s="439"/>
      <c r="D4917" s="328"/>
      <c r="E4917" s="531"/>
      <c r="F4917" s="524" t="s">
        <v>16793</v>
      </c>
      <c r="G4917" s="382"/>
      <c r="H4917" s="382"/>
      <c r="I4917" s="534"/>
      <c r="J4917" s="342"/>
      <c r="K4917" s="864" t="str">
        <f t="shared" si="341"/>
        <v/>
      </c>
      <c r="L4917" s="544" t="s">
        <v>18977</v>
      </c>
      <c r="M4917" s="595" t="s">
        <v>18978</v>
      </c>
      <c r="N4917" s="559"/>
      <c r="O4917" s="595"/>
      <c r="P4917" s="550"/>
      <c r="Q4917" s="867" t="str">
        <f t="shared" ca="1" si="342"/>
        <v/>
      </c>
      <c r="R4917" s="867" t="str">
        <f t="shared" ca="1" si="343"/>
        <v/>
      </c>
      <c r="S4917" s="867" t="str">
        <f>IFERROR(IF(VLOOKUP("*"&amp;TRIM($F4917)&amp;"*",dump!$A:$D,4,FALSE)="","空文字",VLOOKUP("*"&amp;TRIM($F4917)&amp;"*",dump!$A:$D,4,FALSE)),"NA")</f>
        <v>NA</v>
      </c>
      <c r="T4917" s="867" t="str">
        <f t="shared" ca="1" si="344"/>
        <v>●</v>
      </c>
      <c r="U4917" s="867"/>
      <c r="V4917" s="867"/>
      <c r="W4917" s="867"/>
      <c r="X4917" s="867"/>
      <c r="Y4917" s="867" t="str">
        <f t="shared" si="345"/>
        <v/>
      </c>
      <c r="Z4917" s="867"/>
    </row>
    <row r="4918" spans="1:26" s="187" customFormat="1" ht="15" customHeight="1" outlineLevel="1">
      <c r="A4918" s="315"/>
      <c r="B4918" s="320"/>
      <c r="C4918" s="439"/>
      <c r="D4918" s="328"/>
      <c r="E4918" s="530" t="s">
        <v>16794</v>
      </c>
      <c r="F4918" s="316" t="s">
        <v>16795</v>
      </c>
      <c r="G4918" s="530" t="s">
        <v>16796</v>
      </c>
      <c r="H4918" s="530" t="s">
        <v>3658</v>
      </c>
      <c r="I4918" s="526" t="s">
        <v>3666</v>
      </c>
      <c r="J4918" s="424" t="s">
        <v>5684</v>
      </c>
      <c r="K4918" s="865" t="str">
        <f t="shared" si="341"/>
        <v/>
      </c>
      <c r="L4918" s="544" t="s">
        <v>18977</v>
      </c>
      <c r="M4918" s="595" t="s">
        <v>18978</v>
      </c>
      <c r="N4918" s="672" t="s">
        <v>19068</v>
      </c>
      <c r="O4918" s="595"/>
      <c r="P4918" s="550"/>
      <c r="Q4918" s="867" t="str">
        <f t="shared" ca="1" si="342"/>
        <v/>
      </c>
      <c r="R4918" s="867" t="str">
        <f t="shared" ca="1" si="343"/>
        <v/>
      </c>
      <c r="S4918" s="867" t="str">
        <f>IFERROR(IF(VLOOKUP("*"&amp;TRIM($F4918)&amp;"*",dump!$A:$D,4,FALSE)="","空文字",VLOOKUP("*"&amp;TRIM($F4918)&amp;"*",dump!$A:$D,4,FALSE)),"NA")</f>
        <v>NA</v>
      </c>
      <c r="T4918" s="867" t="str">
        <f t="shared" ca="1" si="344"/>
        <v>●</v>
      </c>
      <c r="U4918" s="867"/>
      <c r="V4918" s="867"/>
      <c r="W4918" s="867"/>
      <c r="X4918" s="867"/>
      <c r="Y4918" s="867" t="str">
        <f t="shared" si="345"/>
        <v/>
      </c>
      <c r="Z4918" s="867"/>
    </row>
    <row r="4919" spans="1:26" s="187" customFormat="1" ht="15" customHeight="1" outlineLevel="1">
      <c r="A4919" s="315"/>
      <c r="B4919" s="320"/>
      <c r="C4919" s="439"/>
      <c r="D4919" s="328"/>
      <c r="E4919" s="382"/>
      <c r="F4919" s="316" t="s">
        <v>16797</v>
      </c>
      <c r="G4919" s="382"/>
      <c r="H4919" s="382"/>
      <c r="I4919" s="534"/>
      <c r="J4919" s="422"/>
      <c r="K4919" s="865" t="str">
        <f t="shared" si="341"/>
        <v/>
      </c>
      <c r="L4919" s="544" t="s">
        <v>18977</v>
      </c>
      <c r="M4919" s="595" t="s">
        <v>18978</v>
      </c>
      <c r="N4919" s="672" t="s">
        <v>19069</v>
      </c>
      <c r="O4919" s="595"/>
      <c r="P4919" s="550"/>
      <c r="Q4919" s="867" t="str">
        <f t="shared" ca="1" si="342"/>
        <v/>
      </c>
      <c r="R4919" s="867" t="str">
        <f t="shared" ca="1" si="343"/>
        <v/>
      </c>
      <c r="S4919" s="867" t="str">
        <f>IFERROR(IF(VLOOKUP("*"&amp;TRIM($F4919)&amp;"*",dump!$A:$D,4,FALSE)="","空文字",VLOOKUP("*"&amp;TRIM($F4919)&amp;"*",dump!$A:$D,4,FALSE)),"NA")</f>
        <v>NA</v>
      </c>
      <c r="T4919" s="867" t="str">
        <f t="shared" ca="1" si="344"/>
        <v>●</v>
      </c>
      <c r="U4919" s="867"/>
      <c r="V4919" s="867"/>
      <c r="W4919" s="867"/>
      <c r="X4919" s="867"/>
      <c r="Y4919" s="867" t="str">
        <f t="shared" si="345"/>
        <v/>
      </c>
      <c r="Z4919" s="867"/>
    </row>
    <row r="4920" spans="1:26" s="187" customFormat="1" ht="15" customHeight="1" outlineLevel="1">
      <c r="A4920" s="315"/>
      <c r="B4920" s="320"/>
      <c r="C4920" s="439"/>
      <c r="D4920" s="328"/>
      <c r="E4920" s="382"/>
      <c r="F4920" s="316" t="s">
        <v>16798</v>
      </c>
      <c r="G4920" s="382"/>
      <c r="H4920" s="382"/>
      <c r="I4920" s="534"/>
      <c r="J4920" s="422"/>
      <c r="K4920" s="865" t="str">
        <f t="shared" si="341"/>
        <v/>
      </c>
      <c r="L4920" s="544" t="s">
        <v>18977</v>
      </c>
      <c r="M4920" s="595" t="s">
        <v>18978</v>
      </c>
      <c r="N4920" s="672" t="s">
        <v>19070</v>
      </c>
      <c r="O4920" s="595"/>
      <c r="P4920" s="550"/>
      <c r="Q4920" s="867" t="str">
        <f t="shared" ca="1" si="342"/>
        <v/>
      </c>
      <c r="R4920" s="867" t="str">
        <f t="shared" ca="1" si="343"/>
        <v/>
      </c>
      <c r="S4920" s="867" t="str">
        <f>IFERROR(IF(VLOOKUP("*"&amp;TRIM($F4920)&amp;"*",dump!$A:$D,4,FALSE)="","空文字",VLOOKUP("*"&amp;TRIM($F4920)&amp;"*",dump!$A:$D,4,FALSE)),"NA")</f>
        <v>NA</v>
      </c>
      <c r="T4920" s="867" t="str">
        <f t="shared" ca="1" si="344"/>
        <v>●</v>
      </c>
      <c r="U4920" s="867"/>
      <c r="V4920" s="867"/>
      <c r="W4920" s="867"/>
      <c r="X4920" s="867"/>
      <c r="Y4920" s="867" t="str">
        <f t="shared" si="345"/>
        <v/>
      </c>
      <c r="Z4920" s="867"/>
    </row>
    <row r="4921" spans="1:26" s="187" customFormat="1" ht="15" customHeight="1" outlineLevel="1">
      <c r="A4921" s="315"/>
      <c r="B4921" s="320"/>
      <c r="C4921" s="439"/>
      <c r="D4921" s="328"/>
      <c r="E4921" s="382"/>
      <c r="F4921" s="316" t="s">
        <v>16799</v>
      </c>
      <c r="G4921" s="382"/>
      <c r="H4921" s="382"/>
      <c r="I4921" s="534"/>
      <c r="J4921" s="422"/>
      <c r="K4921" s="865" t="str">
        <f t="shared" si="341"/>
        <v/>
      </c>
      <c r="L4921" s="544" t="s">
        <v>18977</v>
      </c>
      <c r="M4921" s="595" t="s">
        <v>18978</v>
      </c>
      <c r="N4921" s="672" t="s">
        <v>19071</v>
      </c>
      <c r="O4921" s="595"/>
      <c r="P4921" s="550"/>
      <c r="Q4921" s="867" t="str">
        <f t="shared" ca="1" si="342"/>
        <v/>
      </c>
      <c r="R4921" s="867" t="str">
        <f t="shared" ca="1" si="343"/>
        <v/>
      </c>
      <c r="S4921" s="867" t="str">
        <f>IFERROR(IF(VLOOKUP("*"&amp;TRIM($F4921)&amp;"*",dump!$A:$D,4,FALSE)="","空文字",VLOOKUP("*"&amp;TRIM($F4921)&amp;"*",dump!$A:$D,4,FALSE)),"NA")</f>
        <v>NA</v>
      </c>
      <c r="T4921" s="867" t="str">
        <f t="shared" ca="1" si="344"/>
        <v>●</v>
      </c>
      <c r="U4921" s="867"/>
      <c r="V4921" s="867"/>
      <c r="W4921" s="867"/>
      <c r="X4921" s="867"/>
      <c r="Y4921" s="867" t="str">
        <f t="shared" si="345"/>
        <v/>
      </c>
      <c r="Z4921" s="867"/>
    </row>
    <row r="4922" spans="1:26" s="187" customFormat="1" ht="15" customHeight="1" outlineLevel="1">
      <c r="A4922" s="315"/>
      <c r="B4922" s="320"/>
      <c r="C4922" s="439"/>
      <c r="D4922" s="328"/>
      <c r="E4922" s="382"/>
      <c r="F4922" s="316" t="s">
        <v>16800</v>
      </c>
      <c r="G4922" s="382"/>
      <c r="H4922" s="382"/>
      <c r="I4922" s="534"/>
      <c r="J4922" s="422"/>
      <c r="K4922" s="865" t="str">
        <f t="shared" si="341"/>
        <v/>
      </c>
      <c r="L4922" s="544" t="s">
        <v>18977</v>
      </c>
      <c r="M4922" s="595" t="s">
        <v>18978</v>
      </c>
      <c r="N4922" s="672" t="s">
        <v>19072</v>
      </c>
      <c r="O4922" s="595"/>
      <c r="P4922" s="550"/>
      <c r="Q4922" s="867" t="str">
        <f t="shared" ca="1" si="342"/>
        <v/>
      </c>
      <c r="R4922" s="867" t="str">
        <f t="shared" ca="1" si="343"/>
        <v/>
      </c>
      <c r="S4922" s="867" t="str">
        <f>IFERROR(IF(VLOOKUP("*"&amp;TRIM($F4922)&amp;"*",dump!$A:$D,4,FALSE)="","空文字",VLOOKUP("*"&amp;TRIM($F4922)&amp;"*",dump!$A:$D,4,FALSE)),"NA")</f>
        <v>NA</v>
      </c>
      <c r="T4922" s="867" t="str">
        <f t="shared" ca="1" si="344"/>
        <v>●</v>
      </c>
      <c r="U4922" s="867"/>
      <c r="V4922" s="867"/>
      <c r="W4922" s="867"/>
      <c r="X4922" s="867"/>
      <c r="Y4922" s="867" t="str">
        <f t="shared" si="345"/>
        <v/>
      </c>
      <c r="Z4922" s="867"/>
    </row>
    <row r="4923" spans="1:26" s="187" customFormat="1" ht="15" customHeight="1" outlineLevel="1">
      <c r="A4923" s="315"/>
      <c r="B4923" s="320"/>
      <c r="C4923" s="439"/>
      <c r="D4923" s="328"/>
      <c r="E4923" s="382"/>
      <c r="F4923" s="524" t="s">
        <v>16801</v>
      </c>
      <c r="G4923" s="382"/>
      <c r="H4923" s="382"/>
      <c r="I4923" s="534"/>
      <c r="J4923" s="422"/>
      <c r="K4923" s="865" t="str">
        <f t="shared" si="341"/>
        <v/>
      </c>
      <c r="L4923" s="544" t="s">
        <v>18977</v>
      </c>
      <c r="M4923" s="595" t="s">
        <v>18978</v>
      </c>
      <c r="N4923" s="672" t="s">
        <v>19073</v>
      </c>
      <c r="O4923" s="595"/>
      <c r="P4923" s="550"/>
      <c r="Q4923" s="867" t="str">
        <f t="shared" ca="1" si="342"/>
        <v/>
      </c>
      <c r="R4923" s="867" t="str">
        <f t="shared" ca="1" si="343"/>
        <v/>
      </c>
      <c r="S4923" s="867" t="str">
        <f>IFERROR(IF(VLOOKUP("*"&amp;TRIM($F4923)&amp;"*",dump!$A:$D,4,FALSE)="","空文字",VLOOKUP("*"&amp;TRIM($F4923)&amp;"*",dump!$A:$D,4,FALSE)),"NA")</f>
        <v>NA</v>
      </c>
      <c r="T4923" s="867" t="str">
        <f t="shared" ca="1" si="344"/>
        <v>●</v>
      </c>
      <c r="U4923" s="867"/>
      <c r="V4923" s="867"/>
      <c r="W4923" s="867"/>
      <c r="X4923" s="867"/>
      <c r="Y4923" s="867" t="str">
        <f t="shared" si="345"/>
        <v/>
      </c>
      <c r="Z4923" s="867"/>
    </row>
    <row r="4924" spans="1:26" s="187" customFormat="1" ht="15" customHeight="1" outlineLevel="1">
      <c r="A4924" s="315"/>
      <c r="B4924" s="320"/>
      <c r="C4924" s="439"/>
      <c r="D4924" s="328"/>
      <c r="E4924" s="382"/>
      <c r="F4924" s="524" t="s">
        <v>16802</v>
      </c>
      <c r="G4924" s="382"/>
      <c r="H4924" s="382"/>
      <c r="I4924" s="534"/>
      <c r="J4924" s="342"/>
      <c r="K4924" s="864" t="str">
        <f t="shared" si="341"/>
        <v/>
      </c>
      <c r="L4924" s="544" t="s">
        <v>18977</v>
      </c>
      <c r="M4924" s="595" t="s">
        <v>18978</v>
      </c>
      <c r="N4924" s="672"/>
      <c r="O4924" s="595"/>
      <c r="P4924" s="550"/>
      <c r="Q4924" s="867" t="str">
        <f t="shared" ca="1" si="342"/>
        <v/>
      </c>
      <c r="R4924" s="867" t="str">
        <f t="shared" ca="1" si="343"/>
        <v/>
      </c>
      <c r="S4924" s="867" t="str">
        <f>IFERROR(IF(VLOOKUP("*"&amp;TRIM($F4924)&amp;"*",dump!$A:$D,4,FALSE)="","空文字",VLOOKUP("*"&amp;TRIM($F4924)&amp;"*",dump!$A:$D,4,FALSE)),"NA")</f>
        <v>NA</v>
      </c>
      <c r="T4924" s="867" t="str">
        <f t="shared" ca="1" si="344"/>
        <v>●</v>
      </c>
      <c r="U4924" s="867"/>
      <c r="V4924" s="867"/>
      <c r="W4924" s="867"/>
      <c r="X4924" s="867"/>
      <c r="Y4924" s="867" t="str">
        <f t="shared" si="345"/>
        <v/>
      </c>
      <c r="Z4924" s="867"/>
    </row>
    <row r="4925" spans="1:26" s="187" customFormat="1" ht="15" customHeight="1" outlineLevel="1">
      <c r="A4925" s="315"/>
      <c r="B4925" s="320"/>
      <c r="C4925" s="439"/>
      <c r="D4925" s="328"/>
      <c r="E4925" s="382"/>
      <c r="F4925" s="524" t="s">
        <v>16803</v>
      </c>
      <c r="G4925" s="382"/>
      <c r="H4925" s="382"/>
      <c r="I4925" s="534"/>
      <c r="J4925" s="342"/>
      <c r="K4925" s="864" t="str">
        <f t="shared" si="341"/>
        <v/>
      </c>
      <c r="L4925" s="544" t="s">
        <v>18977</v>
      </c>
      <c r="M4925" s="595" t="s">
        <v>18978</v>
      </c>
      <c r="N4925" s="559"/>
      <c r="O4925" s="595"/>
      <c r="P4925" s="550"/>
      <c r="Q4925" s="867" t="str">
        <f t="shared" ca="1" si="342"/>
        <v/>
      </c>
      <c r="R4925" s="867" t="str">
        <f t="shared" ca="1" si="343"/>
        <v/>
      </c>
      <c r="S4925" s="867" t="str">
        <f>IFERROR(IF(VLOOKUP("*"&amp;TRIM($F4925)&amp;"*",dump!$A:$D,4,FALSE)="","空文字",VLOOKUP("*"&amp;TRIM($F4925)&amp;"*",dump!$A:$D,4,FALSE)),"NA")</f>
        <v>NA</v>
      </c>
      <c r="T4925" s="867" t="str">
        <f t="shared" ca="1" si="344"/>
        <v>●</v>
      </c>
      <c r="U4925" s="867"/>
      <c r="V4925" s="867"/>
      <c r="W4925" s="867"/>
      <c r="X4925" s="867"/>
      <c r="Y4925" s="867" t="str">
        <f t="shared" si="345"/>
        <v/>
      </c>
      <c r="Z4925" s="867"/>
    </row>
    <row r="4926" spans="1:26" s="187" customFormat="1" ht="15" customHeight="1" outlineLevel="1">
      <c r="A4926" s="315"/>
      <c r="B4926" s="320"/>
      <c r="C4926" s="439"/>
      <c r="D4926" s="328"/>
      <c r="E4926" s="531"/>
      <c r="F4926" s="524" t="s">
        <v>16804</v>
      </c>
      <c r="G4926" s="382"/>
      <c r="H4926" s="382"/>
      <c r="I4926" s="534"/>
      <c r="J4926" s="342"/>
      <c r="K4926" s="864" t="str">
        <f t="shared" si="341"/>
        <v/>
      </c>
      <c r="L4926" s="544" t="s">
        <v>18977</v>
      </c>
      <c r="M4926" s="595" t="s">
        <v>18978</v>
      </c>
      <c r="N4926" s="559"/>
      <c r="O4926" s="595"/>
      <c r="P4926" s="550"/>
      <c r="Q4926" s="867" t="str">
        <f t="shared" ca="1" si="342"/>
        <v/>
      </c>
      <c r="R4926" s="867" t="str">
        <f t="shared" ca="1" si="343"/>
        <v/>
      </c>
      <c r="S4926" s="867" t="str">
        <f>IFERROR(IF(VLOOKUP("*"&amp;TRIM($F4926)&amp;"*",dump!$A:$D,4,FALSE)="","空文字",VLOOKUP("*"&amp;TRIM($F4926)&amp;"*",dump!$A:$D,4,FALSE)),"NA")</f>
        <v>NA</v>
      </c>
      <c r="T4926" s="867" t="str">
        <f t="shared" ca="1" si="344"/>
        <v>●</v>
      </c>
      <c r="U4926" s="867"/>
      <c r="V4926" s="867"/>
      <c r="W4926" s="867"/>
      <c r="X4926" s="867"/>
      <c r="Y4926" s="867" t="str">
        <f t="shared" si="345"/>
        <v/>
      </c>
      <c r="Z4926" s="867"/>
    </row>
    <row r="4927" spans="1:26" s="325" customFormat="1" ht="75" customHeight="1" outlineLevel="1">
      <c r="A4927" s="321"/>
      <c r="B4927" s="320"/>
      <c r="C4927" s="526" t="s">
        <v>10823</v>
      </c>
      <c r="D4927" s="215" t="s">
        <v>10824</v>
      </c>
      <c r="E4927" s="68"/>
      <c r="F4927" s="225" t="s">
        <v>10825</v>
      </c>
      <c r="G4927" s="96" t="s">
        <v>10826</v>
      </c>
      <c r="H4927" s="96" t="s">
        <v>218</v>
      </c>
      <c r="I4927" s="246" t="s">
        <v>660</v>
      </c>
      <c r="J4927" s="406" t="s">
        <v>5684</v>
      </c>
      <c r="K4927" s="864" t="str">
        <f t="shared" si="341"/>
        <v>○</v>
      </c>
      <c r="L4927" s="555" t="s">
        <v>17116</v>
      </c>
      <c r="M4927" s="613"/>
      <c r="N4927" s="556" t="s">
        <v>19599</v>
      </c>
      <c r="O4927" s="551"/>
      <c r="P4927" s="554"/>
      <c r="Q4927" s="867" t="str">
        <f t="shared" ca="1" si="342"/>
        <v/>
      </c>
      <c r="R4927" s="867" t="str">
        <f t="shared" ca="1" si="343"/>
        <v/>
      </c>
      <c r="S4927" s="867" t="str">
        <f>IFERROR(IF(VLOOKUP("*"&amp;TRIM($F4927)&amp;"*",dump!$A:$D,4,FALSE)="","空文字",VLOOKUP("*"&amp;TRIM($F4927)&amp;"*",dump!$A:$D,4,FALSE)),"NA")</f>
        <v>NA</v>
      </c>
      <c r="T4927" s="867" t="str">
        <f t="shared" si="344"/>
        <v/>
      </c>
      <c r="U4927" s="867"/>
      <c r="V4927" s="867"/>
      <c r="W4927" s="867"/>
      <c r="X4927" s="867"/>
      <c r="Y4927" s="867" t="str">
        <f t="shared" si="345"/>
        <v/>
      </c>
      <c r="Z4927" s="867"/>
    </row>
    <row r="4928" spans="1:26" s="325" customFormat="1" ht="15" customHeight="1" outlineLevel="1">
      <c r="A4928" s="321"/>
      <c r="B4928" s="320"/>
      <c r="C4928" s="439"/>
      <c r="D4928" s="343"/>
      <c r="E4928" s="107" t="s">
        <v>6890</v>
      </c>
      <c r="F4928" s="524" t="s">
        <v>10827</v>
      </c>
      <c r="G4928" s="530" t="s">
        <v>10828</v>
      </c>
      <c r="H4928" s="530" t="s">
        <v>9</v>
      </c>
      <c r="I4928" s="526" t="s">
        <v>660</v>
      </c>
      <c r="J4928" s="528" t="s">
        <v>5683</v>
      </c>
      <c r="K4928" s="864" t="str">
        <f t="shared" si="341"/>
        <v/>
      </c>
      <c r="L4928" s="555" t="s">
        <v>17116</v>
      </c>
      <c r="M4928" s="553" t="s">
        <v>3657</v>
      </c>
      <c r="N4928" s="556" t="s">
        <v>18498</v>
      </c>
      <c r="O4928" s="551" t="s">
        <v>17569</v>
      </c>
      <c r="P4928" s="554" t="s">
        <v>18499</v>
      </c>
      <c r="Q4928" s="867" t="str">
        <f t="shared" ca="1" si="342"/>
        <v>用紙サイズによる</v>
      </c>
      <c r="R4928" s="867" t="str">
        <f t="shared" ca="1" si="343"/>
        <v>用紙サイズによる</v>
      </c>
      <c r="S4928" s="867" t="str">
        <f>IFERROR(IF(VLOOKUP("*"&amp;TRIM($F4928)&amp;"*",dump!$A:$D,4,FALSE)="","空文字",VLOOKUP("*"&amp;TRIM($F4928)&amp;"*",dump!$A:$D,4,FALSE)),"NA")</f>
        <v>NA</v>
      </c>
      <c r="T4928" s="867" t="str">
        <f t="shared" ca="1" si="344"/>
        <v>×</v>
      </c>
      <c r="U4928" s="867"/>
      <c r="V4928" s="867"/>
      <c r="W4928" s="867"/>
      <c r="X4928" s="867"/>
      <c r="Y4928" s="867" t="str">
        <f t="shared" si="345"/>
        <v/>
      </c>
      <c r="Z4928" s="867"/>
    </row>
    <row r="4929" spans="1:26" s="325" customFormat="1" ht="15" customHeight="1" outlineLevel="1">
      <c r="A4929" s="321"/>
      <c r="B4929" s="320"/>
      <c r="C4929" s="439"/>
      <c r="D4929" s="343"/>
      <c r="E4929" s="107" t="s">
        <v>6891</v>
      </c>
      <c r="F4929" s="524" t="s">
        <v>6488</v>
      </c>
      <c r="G4929" s="530" t="s">
        <v>10829</v>
      </c>
      <c r="H4929" s="530" t="s">
        <v>9</v>
      </c>
      <c r="I4929" s="526" t="s">
        <v>660</v>
      </c>
      <c r="J4929" s="528" t="s">
        <v>5683</v>
      </c>
      <c r="K4929" s="864" t="str">
        <f t="shared" si="341"/>
        <v/>
      </c>
      <c r="L4929" s="555" t="s">
        <v>17116</v>
      </c>
      <c r="M4929" s="553" t="s">
        <v>3657</v>
      </c>
      <c r="N4929" s="556" t="s">
        <v>18500</v>
      </c>
      <c r="O4929" s="551" t="s">
        <v>17569</v>
      </c>
      <c r="P4929" s="554" t="s">
        <v>18499</v>
      </c>
      <c r="Q4929" s="867" t="str">
        <f t="shared" ca="1" si="342"/>
        <v>用紙サイズによる</v>
      </c>
      <c r="R4929" s="867" t="str">
        <f t="shared" ca="1" si="343"/>
        <v>用紙サイズによる</v>
      </c>
      <c r="S4929" s="867" t="str">
        <f>IFERROR(IF(VLOOKUP("*"&amp;TRIM($F4929)&amp;"*",dump!$A:$D,4,FALSE)="","空文字",VLOOKUP("*"&amp;TRIM($F4929)&amp;"*",dump!$A:$D,4,FALSE)),"NA")</f>
        <v>NA</v>
      </c>
      <c r="T4929" s="867" t="str">
        <f t="shared" ca="1" si="344"/>
        <v>×</v>
      </c>
      <c r="U4929" s="867"/>
      <c r="V4929" s="867"/>
      <c r="W4929" s="867"/>
      <c r="X4929" s="867"/>
      <c r="Y4929" s="867" t="str">
        <f t="shared" si="345"/>
        <v/>
      </c>
      <c r="Z4929" s="867"/>
    </row>
    <row r="4930" spans="1:26" s="325" customFormat="1" ht="15" customHeight="1" outlineLevel="1">
      <c r="A4930" s="321"/>
      <c r="B4930" s="320"/>
      <c r="C4930" s="439"/>
      <c r="D4930" s="343"/>
      <c r="E4930" s="530" t="s">
        <v>6892</v>
      </c>
      <c r="F4930" s="524" t="s">
        <v>6489</v>
      </c>
      <c r="G4930" s="306" t="s">
        <v>10830</v>
      </c>
      <c r="H4930" s="530" t="s">
        <v>9</v>
      </c>
      <c r="I4930" s="526" t="s">
        <v>660</v>
      </c>
      <c r="J4930" s="528" t="s">
        <v>5683</v>
      </c>
      <c r="K4930" s="864" t="str">
        <f t="shared" si="341"/>
        <v/>
      </c>
      <c r="L4930" s="695" t="s">
        <v>17116</v>
      </c>
      <c r="M4930" s="743" t="s">
        <v>3657</v>
      </c>
      <c r="N4930" s="556" t="s">
        <v>18501</v>
      </c>
      <c r="O4930" s="551" t="s">
        <v>17569</v>
      </c>
      <c r="P4930" s="554" t="s">
        <v>18499</v>
      </c>
      <c r="Q4930" s="867" t="str">
        <f t="shared" ca="1" si="342"/>
        <v>用紙サイズによる</v>
      </c>
      <c r="R4930" s="867" t="str">
        <f t="shared" ca="1" si="343"/>
        <v>用紙サイズによる</v>
      </c>
      <c r="S4930" s="867" t="str">
        <f>IFERROR(IF(VLOOKUP("*"&amp;TRIM($F4930)&amp;"*",dump!$A:$D,4,FALSE)="","空文字",VLOOKUP("*"&amp;TRIM($F4930)&amp;"*",dump!$A:$D,4,FALSE)),"NA")</f>
        <v>NA</v>
      </c>
      <c r="T4930" s="867" t="str">
        <f t="shared" ca="1" si="344"/>
        <v>×</v>
      </c>
      <c r="U4930" s="867"/>
      <c r="V4930" s="867"/>
      <c r="W4930" s="867"/>
      <c r="X4930" s="867"/>
      <c r="Y4930" s="867" t="str">
        <f t="shared" si="345"/>
        <v/>
      </c>
      <c r="Z4930" s="867"/>
    </row>
    <row r="4931" spans="1:26" s="325" customFormat="1" ht="60" customHeight="1" outlineLevel="1">
      <c r="A4931" s="321"/>
      <c r="B4931" s="320"/>
      <c r="C4931" s="439"/>
      <c r="D4931" s="215" t="s">
        <v>10831</v>
      </c>
      <c r="E4931" s="68"/>
      <c r="F4931" s="225" t="s">
        <v>10832</v>
      </c>
      <c r="G4931" s="96" t="s">
        <v>10833</v>
      </c>
      <c r="H4931" s="96" t="s">
        <v>218</v>
      </c>
      <c r="I4931" s="246" t="s">
        <v>660</v>
      </c>
      <c r="J4931" s="406" t="s">
        <v>5684</v>
      </c>
      <c r="K4931" s="864" t="str">
        <f t="shared" si="341"/>
        <v/>
      </c>
      <c r="L4931" s="557" t="s">
        <v>3656</v>
      </c>
      <c r="M4931" s="558" t="s">
        <v>3655</v>
      </c>
      <c r="N4931" s="597" t="s">
        <v>19600</v>
      </c>
      <c r="O4931" s="558"/>
      <c r="P4931" s="598"/>
      <c r="Q4931" s="867" t="str">
        <f t="shared" ca="1" si="342"/>
        <v/>
      </c>
      <c r="R4931" s="867" t="str">
        <f t="shared" ca="1" si="343"/>
        <v/>
      </c>
      <c r="S4931" s="867" t="str">
        <f>IFERROR(IF(VLOOKUP("*"&amp;TRIM($F4931)&amp;"*",dump!$A:$D,4,FALSE)="","空文字",VLOOKUP("*"&amp;TRIM($F4931)&amp;"*",dump!$A:$D,4,FALSE)),"NA")</f>
        <v>NA</v>
      </c>
      <c r="T4931" s="867" t="str">
        <f t="shared" ca="1" si="344"/>
        <v>●</v>
      </c>
      <c r="U4931" s="867"/>
      <c r="V4931" s="867"/>
      <c r="W4931" s="867"/>
      <c r="X4931" s="867"/>
      <c r="Y4931" s="867" t="str">
        <f t="shared" si="345"/>
        <v/>
      </c>
      <c r="Z4931" s="867"/>
    </row>
    <row r="4932" spans="1:26" s="325" customFormat="1" ht="30" customHeight="1" outlineLevel="1">
      <c r="A4932" s="321"/>
      <c r="B4932" s="320"/>
      <c r="C4932" s="439"/>
      <c r="D4932" s="343"/>
      <c r="E4932" s="107" t="s">
        <v>10834</v>
      </c>
      <c r="F4932" s="524" t="s">
        <v>10835</v>
      </c>
      <c r="G4932" s="530" t="s">
        <v>10836</v>
      </c>
      <c r="H4932" s="530" t="s">
        <v>9</v>
      </c>
      <c r="I4932" s="526" t="s">
        <v>660</v>
      </c>
      <c r="J4932" s="528" t="s">
        <v>5683</v>
      </c>
      <c r="K4932" s="864" t="str">
        <f t="shared" si="341"/>
        <v/>
      </c>
      <c r="L4932" s="557" t="s">
        <v>3656</v>
      </c>
      <c r="M4932" s="558" t="s">
        <v>3655</v>
      </c>
      <c r="N4932" s="597" t="s">
        <v>18503</v>
      </c>
      <c r="O4932" s="558"/>
      <c r="P4932" s="598"/>
      <c r="Q4932" s="867" t="str">
        <f t="shared" ca="1" si="342"/>
        <v/>
      </c>
      <c r="R4932" s="867" t="str">
        <f t="shared" ca="1" si="343"/>
        <v/>
      </c>
      <c r="S4932" s="867" t="str">
        <f>IFERROR(IF(VLOOKUP("*"&amp;TRIM($F4932)&amp;"*",dump!$A:$D,4,FALSE)="","空文字",VLOOKUP("*"&amp;TRIM($F4932)&amp;"*",dump!$A:$D,4,FALSE)),"NA")</f>
        <v>NA</v>
      </c>
      <c r="T4932" s="867" t="str">
        <f t="shared" ca="1" si="344"/>
        <v>●</v>
      </c>
      <c r="U4932" s="867"/>
      <c r="V4932" s="867"/>
      <c r="W4932" s="867"/>
      <c r="X4932" s="867"/>
      <c r="Y4932" s="867" t="str">
        <f t="shared" si="345"/>
        <v/>
      </c>
      <c r="Z4932" s="867"/>
    </row>
    <row r="4933" spans="1:26" s="325" customFormat="1" ht="15" customHeight="1" outlineLevel="1">
      <c r="A4933" s="321"/>
      <c r="B4933" s="320"/>
      <c r="C4933" s="439"/>
      <c r="D4933" s="343"/>
      <c r="E4933" s="107" t="s">
        <v>10837</v>
      </c>
      <c r="F4933" s="524" t="s">
        <v>7787</v>
      </c>
      <c r="G4933" s="530" t="s">
        <v>10838</v>
      </c>
      <c r="H4933" s="530" t="s">
        <v>9</v>
      </c>
      <c r="I4933" s="526" t="s">
        <v>660</v>
      </c>
      <c r="J4933" s="528" t="s">
        <v>5683</v>
      </c>
      <c r="K4933" s="864" t="str">
        <f t="shared" si="341"/>
        <v/>
      </c>
      <c r="L4933" s="557" t="s">
        <v>3656</v>
      </c>
      <c r="M4933" s="558" t="s">
        <v>3655</v>
      </c>
      <c r="N4933" s="597" t="s">
        <v>17615</v>
      </c>
      <c r="O4933" s="558"/>
      <c r="P4933" s="598"/>
      <c r="Q4933" s="867" t="str">
        <f t="shared" ca="1" si="342"/>
        <v/>
      </c>
      <c r="R4933" s="867" t="str">
        <f t="shared" ca="1" si="343"/>
        <v/>
      </c>
      <c r="S4933" s="867" t="str">
        <f>IFERROR(IF(VLOOKUP("*"&amp;TRIM($F4933)&amp;"*",dump!$A:$D,4,FALSE)="","空文字",VLOOKUP("*"&amp;TRIM($F4933)&amp;"*",dump!$A:$D,4,FALSE)),"NA")</f>
        <v>NA</v>
      </c>
      <c r="T4933" s="867" t="str">
        <f t="shared" ca="1" si="344"/>
        <v>●</v>
      </c>
      <c r="U4933" s="867"/>
      <c r="V4933" s="867"/>
      <c r="W4933" s="867"/>
      <c r="X4933" s="867"/>
      <c r="Y4933" s="867" t="str">
        <f t="shared" si="345"/>
        <v/>
      </c>
      <c r="Z4933" s="867"/>
    </row>
    <row r="4934" spans="1:26" s="325" customFormat="1" ht="45" customHeight="1" outlineLevel="1">
      <c r="A4934" s="321"/>
      <c r="B4934" s="320"/>
      <c r="C4934" s="439"/>
      <c r="D4934" s="328"/>
      <c r="E4934" s="318" t="s">
        <v>7788</v>
      </c>
      <c r="F4934" s="524" t="s">
        <v>7789</v>
      </c>
      <c r="G4934" s="530" t="s">
        <v>10839</v>
      </c>
      <c r="H4934" s="530" t="s">
        <v>9</v>
      </c>
      <c r="I4934" s="526" t="s">
        <v>660</v>
      </c>
      <c r="J4934" s="528" t="s">
        <v>5683</v>
      </c>
      <c r="K4934" s="864" t="str">
        <f t="shared" si="341"/>
        <v/>
      </c>
      <c r="L4934" s="557" t="s">
        <v>3656</v>
      </c>
      <c r="M4934" s="558" t="s">
        <v>3655</v>
      </c>
      <c r="N4934" s="597" t="s">
        <v>19601</v>
      </c>
      <c r="O4934" s="558"/>
      <c r="P4934" s="598"/>
      <c r="Q4934" s="867" t="str">
        <f t="shared" ca="1" si="342"/>
        <v/>
      </c>
      <c r="R4934" s="867" t="str">
        <f t="shared" ca="1" si="343"/>
        <v/>
      </c>
      <c r="S4934" s="867" t="str">
        <f>IFERROR(IF(VLOOKUP("*"&amp;TRIM($F4934)&amp;"*",dump!$A:$D,4,FALSE)="","空文字",VLOOKUP("*"&amp;TRIM($F4934)&amp;"*",dump!$A:$D,4,FALSE)),"NA")</f>
        <v>NA</v>
      </c>
      <c r="T4934" s="867" t="str">
        <f t="shared" ca="1" si="344"/>
        <v>●</v>
      </c>
      <c r="U4934" s="867"/>
      <c r="V4934" s="867"/>
      <c r="W4934" s="867"/>
      <c r="X4934" s="867"/>
      <c r="Y4934" s="867" t="str">
        <f t="shared" si="345"/>
        <v/>
      </c>
      <c r="Z4934" s="867"/>
    </row>
    <row r="4935" spans="1:26" s="325" customFormat="1" ht="210" customHeight="1" outlineLevel="1">
      <c r="A4935" s="321"/>
      <c r="B4935" s="320"/>
      <c r="C4935" s="439"/>
      <c r="D4935" s="215" t="s">
        <v>10840</v>
      </c>
      <c r="E4935" s="68"/>
      <c r="F4935" s="225" t="s">
        <v>10841</v>
      </c>
      <c r="G4935" s="96" t="s">
        <v>10842</v>
      </c>
      <c r="H4935" s="96" t="s">
        <v>218</v>
      </c>
      <c r="I4935" s="246" t="s">
        <v>660</v>
      </c>
      <c r="J4935" s="406" t="s">
        <v>5684</v>
      </c>
      <c r="K4935" s="864" t="str">
        <f t="shared" si="341"/>
        <v/>
      </c>
      <c r="L4935" s="557" t="s">
        <v>3656</v>
      </c>
      <c r="M4935" s="558" t="s">
        <v>3655</v>
      </c>
      <c r="N4935" s="597" t="s">
        <v>19602</v>
      </c>
      <c r="O4935" s="558"/>
      <c r="P4935" s="598"/>
      <c r="Q4935" s="867" t="str">
        <f t="shared" ca="1" si="342"/>
        <v/>
      </c>
      <c r="R4935" s="867" t="str">
        <f t="shared" ca="1" si="343"/>
        <v/>
      </c>
      <c r="S4935" s="867" t="str">
        <f>IFERROR(IF(VLOOKUP("*"&amp;TRIM($F4935)&amp;"*",dump!$A:$D,4,FALSE)="","空文字",VLOOKUP("*"&amp;TRIM($F4935)&amp;"*",dump!$A:$D,4,FALSE)),"NA")</f>
        <v>NA</v>
      </c>
      <c r="T4935" s="867" t="str">
        <f t="shared" ca="1" si="344"/>
        <v>●</v>
      </c>
      <c r="U4935" s="867"/>
      <c r="V4935" s="867"/>
      <c r="W4935" s="867"/>
      <c r="X4935" s="867"/>
      <c r="Y4935" s="867" t="str">
        <f t="shared" si="345"/>
        <v/>
      </c>
      <c r="Z4935" s="867"/>
    </row>
    <row r="4936" spans="1:26" s="325" customFormat="1" ht="15" customHeight="1" outlineLevel="1">
      <c r="A4936" s="321"/>
      <c r="B4936" s="320"/>
      <c r="C4936" s="439"/>
      <c r="D4936" s="328"/>
      <c r="E4936" s="530" t="s">
        <v>10843</v>
      </c>
      <c r="F4936" s="316" t="s">
        <v>10844</v>
      </c>
      <c r="G4936" s="530" t="s">
        <v>10845</v>
      </c>
      <c r="H4936" s="530" t="s">
        <v>9</v>
      </c>
      <c r="I4936" s="526" t="s">
        <v>660</v>
      </c>
      <c r="J4936" s="528" t="s">
        <v>5683</v>
      </c>
      <c r="K4936" s="864" t="str">
        <f t="shared" si="341"/>
        <v/>
      </c>
      <c r="L4936" s="557" t="s">
        <v>3656</v>
      </c>
      <c r="M4936" s="558" t="s">
        <v>3655</v>
      </c>
      <c r="N4936" s="597" t="s">
        <v>18504</v>
      </c>
      <c r="O4936" s="558"/>
      <c r="P4936" s="598"/>
      <c r="Q4936" s="867" t="str">
        <f t="shared" ca="1" si="342"/>
        <v/>
      </c>
      <c r="R4936" s="867" t="str">
        <f t="shared" ca="1" si="343"/>
        <v/>
      </c>
      <c r="S4936" s="867" t="str">
        <f>IFERROR(IF(VLOOKUP("*"&amp;TRIM($F4936)&amp;"*",dump!$A:$D,4,FALSE)="","空文字",VLOOKUP("*"&amp;TRIM($F4936)&amp;"*",dump!$A:$D,4,FALSE)),"NA")</f>
        <v>NA</v>
      </c>
      <c r="T4936" s="867" t="str">
        <f t="shared" ca="1" si="344"/>
        <v>●</v>
      </c>
      <c r="U4936" s="867"/>
      <c r="V4936" s="867"/>
      <c r="W4936" s="867"/>
      <c r="X4936" s="867"/>
      <c r="Y4936" s="867" t="str">
        <f t="shared" si="345"/>
        <v/>
      </c>
      <c r="Z4936" s="867"/>
    </row>
    <row r="4937" spans="1:26" s="325" customFormat="1" ht="15" customHeight="1" outlineLevel="1">
      <c r="A4937" s="321"/>
      <c r="B4937" s="320"/>
      <c r="C4937" s="439"/>
      <c r="D4937" s="328"/>
      <c r="E4937" s="382"/>
      <c r="F4937" s="316" t="s">
        <v>14502</v>
      </c>
      <c r="G4937" s="382"/>
      <c r="H4937" s="382"/>
      <c r="I4937" s="534"/>
      <c r="J4937" s="342"/>
      <c r="K4937" s="864" t="str">
        <f t="shared" si="341"/>
        <v/>
      </c>
      <c r="L4937" s="557" t="s">
        <v>3656</v>
      </c>
      <c r="M4937" s="558" t="s">
        <v>3655</v>
      </c>
      <c r="N4937" s="597" t="s">
        <v>18505</v>
      </c>
      <c r="O4937" s="558"/>
      <c r="P4937" s="598"/>
      <c r="Q4937" s="867" t="str">
        <f t="shared" ca="1" si="342"/>
        <v/>
      </c>
      <c r="R4937" s="867" t="str">
        <f t="shared" ca="1" si="343"/>
        <v/>
      </c>
      <c r="S4937" s="867" t="str">
        <f>IFERROR(IF(VLOOKUP("*"&amp;TRIM($F4937)&amp;"*",dump!$A:$D,4,FALSE)="","空文字",VLOOKUP("*"&amp;TRIM($F4937)&amp;"*",dump!$A:$D,4,FALSE)),"NA")</f>
        <v>NA</v>
      </c>
      <c r="T4937" s="867" t="str">
        <f t="shared" ca="1" si="344"/>
        <v>●</v>
      </c>
      <c r="U4937" s="867"/>
      <c r="V4937" s="867"/>
      <c r="W4937" s="867"/>
      <c r="X4937" s="867"/>
      <c r="Y4937" s="867" t="str">
        <f t="shared" si="345"/>
        <v/>
      </c>
      <c r="Z4937" s="867"/>
    </row>
    <row r="4938" spans="1:26" s="325" customFormat="1" ht="15" customHeight="1" outlineLevel="1">
      <c r="A4938" s="321"/>
      <c r="B4938" s="320"/>
      <c r="C4938" s="439"/>
      <c r="D4938" s="328"/>
      <c r="E4938" s="531"/>
      <c r="F4938" s="316" t="s">
        <v>14503</v>
      </c>
      <c r="G4938" s="382"/>
      <c r="H4938" s="382"/>
      <c r="I4938" s="534"/>
      <c r="J4938" s="342"/>
      <c r="K4938" s="864" t="str">
        <f t="shared" si="341"/>
        <v/>
      </c>
      <c r="L4938" s="557" t="s">
        <v>3656</v>
      </c>
      <c r="M4938" s="558" t="s">
        <v>3655</v>
      </c>
      <c r="N4938" s="597" t="s">
        <v>18506</v>
      </c>
      <c r="O4938" s="558"/>
      <c r="P4938" s="598"/>
      <c r="Q4938" s="867" t="str">
        <f t="shared" ca="1" si="342"/>
        <v/>
      </c>
      <c r="R4938" s="867" t="str">
        <f t="shared" ca="1" si="343"/>
        <v/>
      </c>
      <c r="S4938" s="867" t="str">
        <f>IFERROR(IF(VLOOKUP("*"&amp;TRIM($F4938)&amp;"*",dump!$A:$D,4,FALSE)="","空文字",VLOOKUP("*"&amp;TRIM($F4938)&amp;"*",dump!$A:$D,4,FALSE)),"NA")</f>
        <v>NA</v>
      </c>
      <c r="T4938" s="867" t="str">
        <f t="shared" ca="1" si="344"/>
        <v>●</v>
      </c>
      <c r="U4938" s="867"/>
      <c r="V4938" s="867"/>
      <c r="W4938" s="867"/>
      <c r="X4938" s="867"/>
      <c r="Y4938" s="867" t="str">
        <f t="shared" si="345"/>
        <v/>
      </c>
      <c r="Z4938" s="867"/>
    </row>
    <row r="4939" spans="1:26" s="325" customFormat="1" ht="15" customHeight="1" outlineLevel="1">
      <c r="A4939" s="321"/>
      <c r="B4939" s="320"/>
      <c r="C4939" s="439"/>
      <c r="D4939" s="328"/>
      <c r="E4939" s="530" t="s">
        <v>10846</v>
      </c>
      <c r="F4939" s="316" t="s">
        <v>14504</v>
      </c>
      <c r="G4939" s="530" t="s">
        <v>10847</v>
      </c>
      <c r="H4939" s="530" t="s">
        <v>9</v>
      </c>
      <c r="I4939" s="526" t="s">
        <v>660</v>
      </c>
      <c r="J4939" s="528" t="s">
        <v>5683</v>
      </c>
      <c r="K4939" s="864" t="str">
        <f t="shared" si="341"/>
        <v/>
      </c>
      <c r="L4939" s="557" t="s">
        <v>3656</v>
      </c>
      <c r="M4939" s="558" t="s">
        <v>3655</v>
      </c>
      <c r="N4939" s="597" t="s">
        <v>19603</v>
      </c>
      <c r="O4939" s="558"/>
      <c r="P4939" s="598"/>
      <c r="Q4939" s="867" t="str">
        <f t="shared" ca="1" si="342"/>
        <v/>
      </c>
      <c r="R4939" s="867" t="str">
        <f t="shared" ca="1" si="343"/>
        <v/>
      </c>
      <c r="S4939" s="867" t="str">
        <f>IFERROR(IF(VLOOKUP("*"&amp;TRIM($F4939)&amp;"*",dump!$A:$D,4,FALSE)="","空文字",VLOOKUP("*"&amp;TRIM($F4939)&amp;"*",dump!$A:$D,4,FALSE)),"NA")</f>
        <v>NA</v>
      </c>
      <c r="T4939" s="867" t="str">
        <f t="shared" ca="1" si="344"/>
        <v>●</v>
      </c>
      <c r="U4939" s="867"/>
      <c r="V4939" s="867"/>
      <c r="W4939" s="867"/>
      <c r="X4939" s="867"/>
      <c r="Y4939" s="867" t="str">
        <f t="shared" si="345"/>
        <v/>
      </c>
      <c r="Z4939" s="867"/>
    </row>
    <row r="4940" spans="1:26" s="325" customFormat="1" ht="30" customHeight="1" outlineLevel="1">
      <c r="A4940" s="321"/>
      <c r="B4940" s="320"/>
      <c r="C4940" s="439"/>
      <c r="D4940" s="328"/>
      <c r="E4940" s="382"/>
      <c r="F4940" s="316" t="s">
        <v>14505</v>
      </c>
      <c r="G4940" s="382"/>
      <c r="H4940" s="382"/>
      <c r="I4940" s="534"/>
      <c r="J4940" s="342"/>
      <c r="K4940" s="864" t="str">
        <f t="shared" si="341"/>
        <v/>
      </c>
      <c r="L4940" s="557" t="s">
        <v>3656</v>
      </c>
      <c r="M4940" s="558" t="s">
        <v>3655</v>
      </c>
      <c r="N4940" s="597" t="s">
        <v>18507</v>
      </c>
      <c r="O4940" s="558"/>
      <c r="P4940" s="598"/>
      <c r="Q4940" s="867" t="str">
        <f t="shared" ca="1" si="342"/>
        <v/>
      </c>
      <c r="R4940" s="867" t="str">
        <f t="shared" ca="1" si="343"/>
        <v/>
      </c>
      <c r="S4940" s="867" t="str">
        <f>IFERROR(IF(VLOOKUP("*"&amp;TRIM($F4940)&amp;"*",dump!$A:$D,4,FALSE)="","空文字",VLOOKUP("*"&amp;TRIM($F4940)&amp;"*",dump!$A:$D,4,FALSE)),"NA")</f>
        <v>NA</v>
      </c>
      <c r="T4940" s="867" t="str">
        <f t="shared" ca="1" si="344"/>
        <v>●</v>
      </c>
      <c r="U4940" s="867"/>
      <c r="V4940" s="867"/>
      <c r="W4940" s="867"/>
      <c r="X4940" s="867"/>
      <c r="Y4940" s="867" t="str">
        <f t="shared" si="345"/>
        <v/>
      </c>
      <c r="Z4940" s="867"/>
    </row>
    <row r="4941" spans="1:26" s="325" customFormat="1" ht="30" customHeight="1" outlineLevel="1">
      <c r="A4941" s="321"/>
      <c r="B4941" s="320"/>
      <c r="C4941" s="439"/>
      <c r="D4941" s="328"/>
      <c r="E4941" s="382"/>
      <c r="F4941" s="316" t="s">
        <v>14506</v>
      </c>
      <c r="G4941" s="531"/>
      <c r="H4941" s="531"/>
      <c r="I4941" s="527"/>
      <c r="J4941" s="529"/>
      <c r="K4941" s="864" t="str">
        <f t="shared" ref="K4941:K5004" si="346">IF(AND(M4941="", O4941="", N4941&lt;&gt;""), "○", "")</f>
        <v/>
      </c>
      <c r="L4941" s="557" t="s">
        <v>3656</v>
      </c>
      <c r="M4941" s="558" t="s">
        <v>3655</v>
      </c>
      <c r="N4941" s="597" t="s">
        <v>18508</v>
      </c>
      <c r="O4941" s="558"/>
      <c r="P4941" s="598"/>
      <c r="Q4941" s="867" t="str">
        <f t="shared" ref="Q4941:Q5004" ca="1" si="347">IF(P4941="","",IF(P4941="←",IF(OFFSET($J4941,0,MATCH(MID(M4941,1,FIND("の",M4941,1)-1), $L$11:$BA$11,0)+4,1,1)="","",OFFSET($L4941,0,MATCH(MID(M4941,1,FIND("の",M4941,1)-1), $L$11:$BA$11,0)+4,1,1)),P4941))</f>
        <v/>
      </c>
      <c r="R4941" s="867" t="str">
        <f t="shared" ref="R4941:R5004" ca="1" si="348">IF(COUNTIF(Q4941,"*(*"),MID(Q4941,FIND("(",Q4941,1)+1,FIND(")",Q4941,1)-FIND("(",Q4941,1)-1),IF(COUNTIF(Q4941,"*""*"),MID(Q4941,FIND("""",Q4941,1)+1,LEN(Q4941)-2),IF(COUNTIF(Q4941,"*：*"),RIGHT(Q4941,LEN(Q4941)-(FIND("：",Q4941))),Q4941)))</f>
        <v/>
      </c>
      <c r="S4941" s="867" t="str">
        <f>IFERROR(IF(VLOOKUP("*"&amp;TRIM($F4941)&amp;"*",dump!$A:$D,4,FALSE)="","空文字",VLOOKUP("*"&amp;TRIM($F4941)&amp;"*",dump!$A:$D,4,FALSE)),"NA")</f>
        <v>NA</v>
      </c>
      <c r="T4941" s="867" t="str">
        <f t="shared" ref="T4941:T5004" ca="1" si="349">IF($K4941&lt;&gt;"",IF($E4941&lt;&gt;"","■",""),IF(AND(R4941="",S4941="NA"),"●", IF(EXACT(R4941,S4941),"●","×")))</f>
        <v>●</v>
      </c>
      <c r="U4941" s="867"/>
      <c r="V4941" s="867"/>
      <c r="W4941" s="867"/>
      <c r="X4941" s="867"/>
      <c r="Y4941" s="867" t="str">
        <f t="shared" ref="Y4941:Y5004" si="350">IF(U4941="●","●","")</f>
        <v/>
      </c>
      <c r="Z4941" s="867"/>
    </row>
    <row r="4942" spans="1:26" s="325" customFormat="1" ht="15" customHeight="1" outlineLevel="1">
      <c r="A4942" s="321"/>
      <c r="B4942" s="320"/>
      <c r="C4942" s="439"/>
      <c r="D4942" s="328"/>
      <c r="E4942" s="530" t="s">
        <v>10848</v>
      </c>
      <c r="F4942" s="316" t="s">
        <v>14507</v>
      </c>
      <c r="G4942" s="382" t="s">
        <v>10849</v>
      </c>
      <c r="H4942" s="382" t="s">
        <v>9</v>
      </c>
      <c r="I4942" s="534" t="s">
        <v>660</v>
      </c>
      <c r="J4942" s="342" t="s">
        <v>5683</v>
      </c>
      <c r="K4942" s="864" t="str">
        <f t="shared" si="346"/>
        <v/>
      </c>
      <c r="L4942" s="557" t="s">
        <v>3656</v>
      </c>
      <c r="M4942" s="558" t="s">
        <v>3655</v>
      </c>
      <c r="N4942" s="597" t="s">
        <v>18509</v>
      </c>
      <c r="O4942" s="558"/>
      <c r="P4942" s="598"/>
      <c r="Q4942" s="867" t="str">
        <f t="shared" ca="1" si="347"/>
        <v/>
      </c>
      <c r="R4942" s="867" t="str">
        <f t="shared" ca="1" si="348"/>
        <v/>
      </c>
      <c r="S4942" s="867" t="str">
        <f>IFERROR(IF(VLOOKUP("*"&amp;TRIM($F4942)&amp;"*",dump!$A:$D,4,FALSE)="","空文字",VLOOKUP("*"&amp;TRIM($F4942)&amp;"*",dump!$A:$D,4,FALSE)),"NA")</f>
        <v>NA</v>
      </c>
      <c r="T4942" s="867" t="str">
        <f t="shared" ca="1" si="349"/>
        <v>●</v>
      </c>
      <c r="U4942" s="867"/>
      <c r="V4942" s="867"/>
      <c r="W4942" s="867"/>
      <c r="X4942" s="867"/>
      <c r="Y4942" s="867" t="str">
        <f t="shared" si="350"/>
        <v/>
      </c>
      <c r="Z4942" s="867"/>
    </row>
    <row r="4943" spans="1:26" s="325" customFormat="1" ht="30" customHeight="1" outlineLevel="1">
      <c r="A4943" s="321"/>
      <c r="B4943" s="320"/>
      <c r="C4943" s="439"/>
      <c r="D4943" s="328"/>
      <c r="E4943" s="382"/>
      <c r="F4943" s="316" t="s">
        <v>14508</v>
      </c>
      <c r="G4943" s="382"/>
      <c r="H4943" s="382"/>
      <c r="I4943" s="534"/>
      <c r="J4943" s="342"/>
      <c r="K4943" s="864" t="str">
        <f t="shared" si="346"/>
        <v/>
      </c>
      <c r="L4943" s="557" t="s">
        <v>3656</v>
      </c>
      <c r="M4943" s="558" t="s">
        <v>3655</v>
      </c>
      <c r="N4943" s="597" t="s">
        <v>18510</v>
      </c>
      <c r="O4943" s="558"/>
      <c r="P4943" s="598"/>
      <c r="Q4943" s="867" t="str">
        <f t="shared" ca="1" si="347"/>
        <v/>
      </c>
      <c r="R4943" s="867" t="str">
        <f t="shared" ca="1" si="348"/>
        <v/>
      </c>
      <c r="S4943" s="867" t="str">
        <f>IFERROR(IF(VLOOKUP("*"&amp;TRIM($F4943)&amp;"*",dump!$A:$D,4,FALSE)="","空文字",VLOOKUP("*"&amp;TRIM($F4943)&amp;"*",dump!$A:$D,4,FALSE)),"NA")</f>
        <v>NA</v>
      </c>
      <c r="T4943" s="867" t="str">
        <f t="shared" ca="1" si="349"/>
        <v>●</v>
      </c>
      <c r="U4943" s="867"/>
      <c r="V4943" s="867"/>
      <c r="W4943" s="867"/>
      <c r="X4943" s="867"/>
      <c r="Y4943" s="867" t="str">
        <f t="shared" si="350"/>
        <v/>
      </c>
      <c r="Z4943" s="867"/>
    </row>
    <row r="4944" spans="1:26" s="325" customFormat="1" ht="30" customHeight="1" outlineLevel="1">
      <c r="A4944" s="321"/>
      <c r="B4944" s="320"/>
      <c r="C4944" s="439"/>
      <c r="D4944" s="328"/>
      <c r="E4944" s="382"/>
      <c r="F4944" s="316" t="s">
        <v>14509</v>
      </c>
      <c r="G4944" s="382"/>
      <c r="H4944" s="382"/>
      <c r="I4944" s="534"/>
      <c r="J4944" s="342"/>
      <c r="K4944" s="864" t="str">
        <f t="shared" si="346"/>
        <v/>
      </c>
      <c r="L4944" s="557" t="s">
        <v>3656</v>
      </c>
      <c r="M4944" s="558" t="s">
        <v>3655</v>
      </c>
      <c r="N4944" s="597" t="s">
        <v>18511</v>
      </c>
      <c r="O4944" s="558"/>
      <c r="P4944" s="598"/>
      <c r="Q4944" s="867" t="str">
        <f t="shared" ca="1" si="347"/>
        <v/>
      </c>
      <c r="R4944" s="867" t="str">
        <f t="shared" ca="1" si="348"/>
        <v/>
      </c>
      <c r="S4944" s="867" t="str">
        <f>IFERROR(IF(VLOOKUP("*"&amp;TRIM($F4944)&amp;"*",dump!$A:$D,4,FALSE)="","空文字",VLOOKUP("*"&amp;TRIM($F4944)&amp;"*",dump!$A:$D,4,FALSE)),"NA")</f>
        <v>NA</v>
      </c>
      <c r="T4944" s="867" t="str">
        <f t="shared" ca="1" si="349"/>
        <v>●</v>
      </c>
      <c r="U4944" s="867"/>
      <c r="V4944" s="867"/>
      <c r="W4944" s="867"/>
      <c r="X4944" s="867"/>
      <c r="Y4944" s="867" t="str">
        <f t="shared" si="350"/>
        <v/>
      </c>
      <c r="Z4944" s="867"/>
    </row>
    <row r="4945" spans="1:26" s="325" customFormat="1" ht="15" customHeight="1" outlineLevel="1">
      <c r="A4945" s="321"/>
      <c r="B4945" s="320"/>
      <c r="C4945" s="439"/>
      <c r="D4945" s="328"/>
      <c r="E4945" s="530" t="s">
        <v>10850</v>
      </c>
      <c r="F4945" s="316" t="s">
        <v>14510</v>
      </c>
      <c r="G4945" s="530" t="s">
        <v>10851</v>
      </c>
      <c r="H4945" s="530" t="s">
        <v>9</v>
      </c>
      <c r="I4945" s="526" t="s">
        <v>660</v>
      </c>
      <c r="J4945" s="528" t="s">
        <v>5683</v>
      </c>
      <c r="K4945" s="864" t="str">
        <f t="shared" si="346"/>
        <v/>
      </c>
      <c r="L4945" s="557" t="s">
        <v>3656</v>
      </c>
      <c r="M4945" s="558" t="s">
        <v>3655</v>
      </c>
      <c r="N4945" s="597" t="s">
        <v>18512</v>
      </c>
      <c r="O4945" s="558"/>
      <c r="P4945" s="598"/>
      <c r="Q4945" s="867" t="str">
        <f t="shared" ca="1" si="347"/>
        <v/>
      </c>
      <c r="R4945" s="867" t="str">
        <f t="shared" ca="1" si="348"/>
        <v/>
      </c>
      <c r="S4945" s="867" t="str">
        <f>IFERROR(IF(VLOOKUP("*"&amp;TRIM($F4945)&amp;"*",dump!$A:$D,4,FALSE)="","空文字",VLOOKUP("*"&amp;TRIM($F4945)&amp;"*",dump!$A:$D,4,FALSE)),"NA")</f>
        <v>NA</v>
      </c>
      <c r="T4945" s="867" t="str">
        <f t="shared" ca="1" si="349"/>
        <v>●</v>
      </c>
      <c r="U4945" s="867"/>
      <c r="V4945" s="867"/>
      <c r="W4945" s="867"/>
      <c r="X4945" s="867"/>
      <c r="Y4945" s="867" t="str">
        <f t="shared" si="350"/>
        <v/>
      </c>
      <c r="Z4945" s="867"/>
    </row>
    <row r="4946" spans="1:26" s="325" customFormat="1" ht="30" customHeight="1" outlineLevel="1">
      <c r="A4946" s="321"/>
      <c r="B4946" s="320"/>
      <c r="C4946" s="439"/>
      <c r="D4946" s="328"/>
      <c r="E4946" s="382"/>
      <c r="F4946" s="316" t="s">
        <v>14511</v>
      </c>
      <c r="G4946" s="382"/>
      <c r="H4946" s="382"/>
      <c r="I4946" s="534"/>
      <c r="J4946" s="342"/>
      <c r="K4946" s="864" t="str">
        <f t="shared" si="346"/>
        <v/>
      </c>
      <c r="L4946" s="557" t="s">
        <v>3656</v>
      </c>
      <c r="M4946" s="558" t="s">
        <v>3655</v>
      </c>
      <c r="N4946" s="597" t="s">
        <v>18513</v>
      </c>
      <c r="O4946" s="558"/>
      <c r="P4946" s="598"/>
      <c r="Q4946" s="867" t="str">
        <f t="shared" ca="1" si="347"/>
        <v/>
      </c>
      <c r="R4946" s="867" t="str">
        <f t="shared" ca="1" si="348"/>
        <v/>
      </c>
      <c r="S4946" s="867" t="str">
        <f>IFERROR(IF(VLOOKUP("*"&amp;TRIM($F4946)&amp;"*",dump!$A:$D,4,FALSE)="","空文字",VLOOKUP("*"&amp;TRIM($F4946)&amp;"*",dump!$A:$D,4,FALSE)),"NA")</f>
        <v>NA</v>
      </c>
      <c r="T4946" s="867" t="str">
        <f t="shared" ca="1" si="349"/>
        <v>●</v>
      </c>
      <c r="U4946" s="867"/>
      <c r="V4946" s="867"/>
      <c r="W4946" s="867"/>
      <c r="X4946" s="867"/>
      <c r="Y4946" s="867" t="str">
        <f t="shared" si="350"/>
        <v/>
      </c>
      <c r="Z4946" s="867"/>
    </row>
    <row r="4947" spans="1:26" s="325" customFormat="1" ht="30" customHeight="1" outlineLevel="1">
      <c r="A4947" s="321"/>
      <c r="B4947" s="320"/>
      <c r="C4947" s="439"/>
      <c r="D4947" s="328"/>
      <c r="E4947" s="382"/>
      <c r="F4947" s="316" t="s">
        <v>14512</v>
      </c>
      <c r="G4947" s="531"/>
      <c r="H4947" s="531"/>
      <c r="I4947" s="527"/>
      <c r="J4947" s="529"/>
      <c r="K4947" s="864" t="str">
        <f t="shared" si="346"/>
        <v/>
      </c>
      <c r="L4947" s="557" t="s">
        <v>3656</v>
      </c>
      <c r="M4947" s="558" t="s">
        <v>3655</v>
      </c>
      <c r="N4947" s="597" t="s">
        <v>18514</v>
      </c>
      <c r="O4947" s="558"/>
      <c r="P4947" s="598"/>
      <c r="Q4947" s="867" t="str">
        <f t="shared" ca="1" si="347"/>
        <v/>
      </c>
      <c r="R4947" s="867" t="str">
        <f t="shared" ca="1" si="348"/>
        <v/>
      </c>
      <c r="S4947" s="867" t="str">
        <f>IFERROR(IF(VLOOKUP("*"&amp;TRIM($F4947)&amp;"*",dump!$A:$D,4,FALSE)="","空文字",VLOOKUP("*"&amp;TRIM($F4947)&amp;"*",dump!$A:$D,4,FALSE)),"NA")</f>
        <v>NA</v>
      </c>
      <c r="T4947" s="867" t="str">
        <f t="shared" ca="1" si="349"/>
        <v>●</v>
      </c>
      <c r="U4947" s="867"/>
      <c r="V4947" s="867"/>
      <c r="W4947" s="867"/>
      <c r="X4947" s="867"/>
      <c r="Y4947" s="867" t="str">
        <f t="shared" si="350"/>
        <v/>
      </c>
      <c r="Z4947" s="867"/>
    </row>
    <row r="4948" spans="1:26" s="325" customFormat="1" ht="15" customHeight="1" outlineLevel="1">
      <c r="A4948" s="321"/>
      <c r="B4948" s="320"/>
      <c r="C4948" s="439"/>
      <c r="D4948" s="328"/>
      <c r="E4948" s="530" t="s">
        <v>10852</v>
      </c>
      <c r="F4948" s="316" t="s">
        <v>14513</v>
      </c>
      <c r="G4948" s="382" t="s">
        <v>10853</v>
      </c>
      <c r="H4948" s="382" t="s">
        <v>9</v>
      </c>
      <c r="I4948" s="534" t="s">
        <v>660</v>
      </c>
      <c r="J4948" s="342" t="s">
        <v>5683</v>
      </c>
      <c r="K4948" s="864" t="str">
        <f t="shared" si="346"/>
        <v/>
      </c>
      <c r="L4948" s="557" t="s">
        <v>3656</v>
      </c>
      <c r="M4948" s="558" t="s">
        <v>3655</v>
      </c>
      <c r="N4948" s="597" t="s">
        <v>18515</v>
      </c>
      <c r="O4948" s="558"/>
      <c r="P4948" s="598"/>
      <c r="Q4948" s="867" t="str">
        <f t="shared" ca="1" si="347"/>
        <v/>
      </c>
      <c r="R4948" s="867" t="str">
        <f t="shared" ca="1" si="348"/>
        <v/>
      </c>
      <c r="S4948" s="867" t="str">
        <f>IFERROR(IF(VLOOKUP("*"&amp;TRIM($F4948)&amp;"*",dump!$A:$D,4,FALSE)="","空文字",VLOOKUP("*"&amp;TRIM($F4948)&amp;"*",dump!$A:$D,4,FALSE)),"NA")</f>
        <v>NA</v>
      </c>
      <c r="T4948" s="867" t="str">
        <f t="shared" ca="1" si="349"/>
        <v>●</v>
      </c>
      <c r="U4948" s="867"/>
      <c r="V4948" s="867"/>
      <c r="W4948" s="867"/>
      <c r="X4948" s="867"/>
      <c r="Y4948" s="867" t="str">
        <f t="shared" si="350"/>
        <v/>
      </c>
      <c r="Z4948" s="867"/>
    </row>
    <row r="4949" spans="1:26" s="325" customFormat="1" ht="30" customHeight="1" outlineLevel="1">
      <c r="A4949" s="321"/>
      <c r="B4949" s="320"/>
      <c r="C4949" s="439"/>
      <c r="D4949" s="328"/>
      <c r="E4949" s="382"/>
      <c r="F4949" s="316" t="s">
        <v>14514</v>
      </c>
      <c r="G4949" s="382"/>
      <c r="H4949" s="382"/>
      <c r="I4949" s="534"/>
      <c r="J4949" s="342"/>
      <c r="K4949" s="864" t="str">
        <f t="shared" si="346"/>
        <v/>
      </c>
      <c r="L4949" s="557" t="s">
        <v>3656</v>
      </c>
      <c r="M4949" s="558" t="s">
        <v>3655</v>
      </c>
      <c r="N4949" s="597" t="s">
        <v>18516</v>
      </c>
      <c r="O4949" s="558"/>
      <c r="P4949" s="598"/>
      <c r="Q4949" s="867" t="str">
        <f t="shared" ca="1" si="347"/>
        <v/>
      </c>
      <c r="R4949" s="867" t="str">
        <f t="shared" ca="1" si="348"/>
        <v/>
      </c>
      <c r="S4949" s="867" t="str">
        <f>IFERROR(IF(VLOOKUP("*"&amp;TRIM($F4949)&amp;"*",dump!$A:$D,4,FALSE)="","空文字",VLOOKUP("*"&amp;TRIM($F4949)&amp;"*",dump!$A:$D,4,FALSE)),"NA")</f>
        <v>NA</v>
      </c>
      <c r="T4949" s="867" t="str">
        <f t="shared" ca="1" si="349"/>
        <v>●</v>
      </c>
      <c r="U4949" s="867"/>
      <c r="V4949" s="867"/>
      <c r="W4949" s="867"/>
      <c r="X4949" s="867"/>
      <c r="Y4949" s="867" t="str">
        <f t="shared" si="350"/>
        <v/>
      </c>
      <c r="Z4949" s="867"/>
    </row>
    <row r="4950" spans="1:26" s="325" customFormat="1" ht="30" customHeight="1" outlineLevel="1">
      <c r="A4950" s="321"/>
      <c r="B4950" s="320"/>
      <c r="C4950" s="439"/>
      <c r="D4950" s="328"/>
      <c r="E4950" s="382"/>
      <c r="F4950" s="316" t="s">
        <v>14515</v>
      </c>
      <c r="G4950" s="382"/>
      <c r="H4950" s="382"/>
      <c r="I4950" s="534"/>
      <c r="J4950" s="342"/>
      <c r="K4950" s="864" t="str">
        <f t="shared" si="346"/>
        <v/>
      </c>
      <c r="L4950" s="557" t="s">
        <v>3656</v>
      </c>
      <c r="M4950" s="558" t="s">
        <v>3655</v>
      </c>
      <c r="N4950" s="597" t="s">
        <v>18517</v>
      </c>
      <c r="O4950" s="558"/>
      <c r="P4950" s="598"/>
      <c r="Q4950" s="867" t="str">
        <f t="shared" ca="1" si="347"/>
        <v/>
      </c>
      <c r="R4950" s="867" t="str">
        <f t="shared" ca="1" si="348"/>
        <v/>
      </c>
      <c r="S4950" s="867" t="str">
        <f>IFERROR(IF(VLOOKUP("*"&amp;TRIM($F4950)&amp;"*",dump!$A:$D,4,FALSE)="","空文字",VLOOKUP("*"&amp;TRIM($F4950)&amp;"*",dump!$A:$D,4,FALSE)),"NA")</f>
        <v>NA</v>
      </c>
      <c r="T4950" s="867" t="str">
        <f t="shared" ca="1" si="349"/>
        <v>●</v>
      </c>
      <c r="U4950" s="867"/>
      <c r="V4950" s="867"/>
      <c r="W4950" s="867"/>
      <c r="X4950" s="867"/>
      <c r="Y4950" s="867" t="str">
        <f t="shared" si="350"/>
        <v/>
      </c>
      <c r="Z4950" s="867"/>
    </row>
    <row r="4951" spans="1:26" s="325" customFormat="1" ht="60" customHeight="1" outlineLevel="1">
      <c r="A4951" s="321"/>
      <c r="B4951" s="320"/>
      <c r="C4951" s="439"/>
      <c r="D4951" s="215" t="s">
        <v>10854</v>
      </c>
      <c r="E4951" s="214"/>
      <c r="F4951" s="225" t="s">
        <v>10855</v>
      </c>
      <c r="G4951" s="214" t="s">
        <v>10856</v>
      </c>
      <c r="H4951" s="214" t="s">
        <v>218</v>
      </c>
      <c r="I4951" s="246" t="s">
        <v>660</v>
      </c>
      <c r="J4951" s="403" t="s">
        <v>5684</v>
      </c>
      <c r="K4951" s="864" t="str">
        <f t="shared" si="346"/>
        <v/>
      </c>
      <c r="L4951" s="557" t="s">
        <v>3656</v>
      </c>
      <c r="M4951" s="558" t="s">
        <v>3655</v>
      </c>
      <c r="N4951" s="597" t="s">
        <v>19604</v>
      </c>
      <c r="O4951" s="558"/>
      <c r="P4951" s="598"/>
      <c r="Q4951" s="867" t="str">
        <f t="shared" ca="1" si="347"/>
        <v/>
      </c>
      <c r="R4951" s="867" t="str">
        <f t="shared" ca="1" si="348"/>
        <v/>
      </c>
      <c r="S4951" s="867" t="str">
        <f>IFERROR(IF(VLOOKUP("*"&amp;TRIM($F4951)&amp;"*",dump!$A:$D,4,FALSE)="","空文字",VLOOKUP("*"&amp;TRIM($F4951)&amp;"*",dump!$A:$D,4,FALSE)),"NA")</f>
        <v>NA</v>
      </c>
      <c r="T4951" s="867" t="str">
        <f t="shared" ca="1" si="349"/>
        <v>●</v>
      </c>
      <c r="U4951" s="867"/>
      <c r="V4951" s="867"/>
      <c r="W4951" s="867"/>
      <c r="X4951" s="867"/>
      <c r="Y4951" s="867" t="str">
        <f t="shared" si="350"/>
        <v/>
      </c>
      <c r="Z4951" s="867"/>
    </row>
    <row r="4952" spans="1:26" s="325" customFormat="1" ht="15" customHeight="1" outlineLevel="1">
      <c r="A4952" s="321"/>
      <c r="B4952" s="320"/>
      <c r="C4952" s="439"/>
      <c r="D4952" s="328"/>
      <c r="E4952" s="318" t="s">
        <v>10857</v>
      </c>
      <c r="F4952" s="316" t="s">
        <v>10858</v>
      </c>
      <c r="G4952" s="318" t="s">
        <v>10830</v>
      </c>
      <c r="H4952" s="318" t="s">
        <v>418</v>
      </c>
      <c r="I4952" s="322" t="s">
        <v>660</v>
      </c>
      <c r="J4952" s="402" t="s">
        <v>5683</v>
      </c>
      <c r="K4952" s="864" t="str">
        <f t="shared" si="346"/>
        <v/>
      </c>
      <c r="L4952" s="557" t="s">
        <v>3656</v>
      </c>
      <c r="M4952" s="558" t="s">
        <v>3655</v>
      </c>
      <c r="N4952" s="597" t="s">
        <v>18518</v>
      </c>
      <c r="O4952" s="558"/>
      <c r="P4952" s="598"/>
      <c r="Q4952" s="867" t="str">
        <f t="shared" ca="1" si="347"/>
        <v/>
      </c>
      <c r="R4952" s="867" t="str">
        <f t="shared" ca="1" si="348"/>
        <v/>
      </c>
      <c r="S4952" s="867" t="str">
        <f>IFERROR(IF(VLOOKUP("*"&amp;TRIM($F4952)&amp;"*",dump!$A:$D,4,FALSE)="","空文字",VLOOKUP("*"&amp;TRIM($F4952)&amp;"*",dump!$A:$D,4,FALSE)),"NA")</f>
        <v>NA</v>
      </c>
      <c r="T4952" s="867" t="str">
        <f t="shared" ca="1" si="349"/>
        <v>●</v>
      </c>
      <c r="U4952" s="867"/>
      <c r="V4952" s="867"/>
      <c r="W4952" s="867"/>
      <c r="X4952" s="867"/>
      <c r="Y4952" s="867" t="str">
        <f t="shared" si="350"/>
        <v/>
      </c>
      <c r="Z4952" s="867"/>
    </row>
    <row r="4953" spans="1:26" s="325" customFormat="1" ht="15" customHeight="1" outlineLevel="1">
      <c r="A4953" s="321"/>
      <c r="B4953" s="320"/>
      <c r="C4953" s="439"/>
      <c r="D4953" s="328"/>
      <c r="E4953" s="318" t="s">
        <v>10859</v>
      </c>
      <c r="F4953" s="316" t="s">
        <v>7790</v>
      </c>
      <c r="G4953" s="318" t="s">
        <v>10860</v>
      </c>
      <c r="H4953" s="318" t="s">
        <v>418</v>
      </c>
      <c r="I4953" s="322" t="s">
        <v>660</v>
      </c>
      <c r="J4953" s="402" t="s">
        <v>5683</v>
      </c>
      <c r="K4953" s="864" t="str">
        <f t="shared" si="346"/>
        <v/>
      </c>
      <c r="L4953" s="557" t="s">
        <v>3656</v>
      </c>
      <c r="M4953" s="558" t="s">
        <v>3655</v>
      </c>
      <c r="N4953" s="597" t="s">
        <v>18519</v>
      </c>
      <c r="O4953" s="558"/>
      <c r="P4953" s="598"/>
      <c r="Q4953" s="867" t="str">
        <f t="shared" ca="1" si="347"/>
        <v/>
      </c>
      <c r="R4953" s="867" t="str">
        <f t="shared" ca="1" si="348"/>
        <v/>
      </c>
      <c r="S4953" s="867" t="str">
        <f>IFERROR(IF(VLOOKUP("*"&amp;TRIM($F4953)&amp;"*",dump!$A:$D,4,FALSE)="","空文字",VLOOKUP("*"&amp;TRIM($F4953)&amp;"*",dump!$A:$D,4,FALSE)),"NA")</f>
        <v>NA</v>
      </c>
      <c r="T4953" s="867" t="str">
        <f t="shared" ca="1" si="349"/>
        <v>●</v>
      </c>
      <c r="U4953" s="867"/>
      <c r="V4953" s="867"/>
      <c r="W4953" s="867"/>
      <c r="X4953" s="867"/>
      <c r="Y4953" s="867" t="str">
        <f t="shared" si="350"/>
        <v/>
      </c>
      <c r="Z4953" s="867"/>
    </row>
    <row r="4954" spans="1:26" s="325" customFormat="1" ht="15" customHeight="1" outlineLevel="1">
      <c r="A4954" s="321"/>
      <c r="B4954" s="320"/>
      <c r="C4954" s="439"/>
      <c r="D4954" s="328"/>
      <c r="E4954" s="318" t="s">
        <v>10861</v>
      </c>
      <c r="F4954" s="316" t="s">
        <v>7791</v>
      </c>
      <c r="G4954" s="307" t="s">
        <v>10862</v>
      </c>
      <c r="H4954" s="318" t="s">
        <v>418</v>
      </c>
      <c r="I4954" s="322" t="s">
        <v>660</v>
      </c>
      <c r="J4954" s="402" t="s">
        <v>5683</v>
      </c>
      <c r="K4954" s="864" t="str">
        <f t="shared" si="346"/>
        <v/>
      </c>
      <c r="L4954" s="557" t="s">
        <v>3656</v>
      </c>
      <c r="M4954" s="558" t="s">
        <v>3655</v>
      </c>
      <c r="N4954" s="597" t="s">
        <v>18520</v>
      </c>
      <c r="O4954" s="558"/>
      <c r="P4954" s="598"/>
      <c r="Q4954" s="867" t="str">
        <f t="shared" ca="1" si="347"/>
        <v/>
      </c>
      <c r="R4954" s="867" t="str">
        <f t="shared" ca="1" si="348"/>
        <v/>
      </c>
      <c r="S4954" s="867" t="str">
        <f>IFERROR(IF(VLOOKUP("*"&amp;TRIM($F4954)&amp;"*",dump!$A:$D,4,FALSE)="","空文字",VLOOKUP("*"&amp;TRIM($F4954)&amp;"*",dump!$A:$D,4,FALSE)),"NA")</f>
        <v>NA</v>
      </c>
      <c r="T4954" s="867" t="str">
        <f t="shared" ca="1" si="349"/>
        <v>●</v>
      </c>
      <c r="U4954" s="867"/>
      <c r="V4954" s="867"/>
      <c r="W4954" s="867"/>
      <c r="X4954" s="867"/>
      <c r="Y4954" s="867" t="str">
        <f t="shared" si="350"/>
        <v/>
      </c>
      <c r="Z4954" s="867"/>
    </row>
    <row r="4955" spans="1:26" s="325" customFormat="1" ht="15" customHeight="1" outlineLevel="1">
      <c r="A4955" s="321"/>
      <c r="B4955" s="320"/>
      <c r="C4955" s="439"/>
      <c r="D4955" s="328"/>
      <c r="E4955" s="318" t="s">
        <v>10863</v>
      </c>
      <c r="F4955" s="316" t="s">
        <v>7792</v>
      </c>
      <c r="G4955" s="307" t="s">
        <v>10864</v>
      </c>
      <c r="H4955" s="318" t="s">
        <v>418</v>
      </c>
      <c r="I4955" s="322" t="s">
        <v>660</v>
      </c>
      <c r="J4955" s="402" t="s">
        <v>5683</v>
      </c>
      <c r="K4955" s="864" t="str">
        <f t="shared" si="346"/>
        <v/>
      </c>
      <c r="L4955" s="557" t="s">
        <v>3656</v>
      </c>
      <c r="M4955" s="558" t="s">
        <v>3655</v>
      </c>
      <c r="N4955" s="597" t="s">
        <v>18521</v>
      </c>
      <c r="O4955" s="558"/>
      <c r="P4955" s="598"/>
      <c r="Q4955" s="867" t="str">
        <f t="shared" ca="1" si="347"/>
        <v/>
      </c>
      <c r="R4955" s="867" t="str">
        <f t="shared" ca="1" si="348"/>
        <v/>
      </c>
      <c r="S4955" s="867" t="str">
        <f>IFERROR(IF(VLOOKUP("*"&amp;TRIM($F4955)&amp;"*",dump!$A:$D,4,FALSE)="","空文字",VLOOKUP("*"&amp;TRIM($F4955)&amp;"*",dump!$A:$D,4,FALSE)),"NA")</f>
        <v>NA</v>
      </c>
      <c r="T4955" s="867" t="str">
        <f t="shared" ca="1" si="349"/>
        <v>●</v>
      </c>
      <c r="U4955" s="867"/>
      <c r="V4955" s="867"/>
      <c r="W4955" s="867"/>
      <c r="X4955" s="867"/>
      <c r="Y4955" s="867" t="str">
        <f t="shared" si="350"/>
        <v/>
      </c>
      <c r="Z4955" s="867"/>
    </row>
    <row r="4956" spans="1:26" s="187" customFormat="1" ht="73.5" customHeight="1" outlineLevel="1">
      <c r="A4956" s="315"/>
      <c r="B4956" s="320"/>
      <c r="C4956" s="439"/>
      <c r="D4956" s="215" t="s">
        <v>17028</v>
      </c>
      <c r="E4956" s="68"/>
      <c r="F4956" s="225" t="s">
        <v>17029</v>
      </c>
      <c r="G4956" s="96" t="s">
        <v>17030</v>
      </c>
      <c r="H4956" s="96" t="s">
        <v>218</v>
      </c>
      <c r="I4956" s="246" t="s">
        <v>660</v>
      </c>
      <c r="J4956" s="406" t="s">
        <v>5684</v>
      </c>
      <c r="K4956" s="864" t="str">
        <f t="shared" si="346"/>
        <v/>
      </c>
      <c r="L4956" s="665" t="s">
        <v>3656</v>
      </c>
      <c r="M4956" s="741" t="s">
        <v>3655</v>
      </c>
      <c r="N4956" s="707" t="s">
        <v>18502</v>
      </c>
      <c r="O4956" s="744"/>
      <c r="P4956" s="712"/>
      <c r="Q4956" s="867" t="str">
        <f t="shared" ca="1" si="347"/>
        <v/>
      </c>
      <c r="R4956" s="867" t="str">
        <f t="shared" ca="1" si="348"/>
        <v/>
      </c>
      <c r="S4956" s="867" t="str">
        <f>IFERROR(IF(VLOOKUP("*"&amp;TRIM($F4956)&amp;"*",dump!$A:$D,4,FALSE)="","空文字",VLOOKUP("*"&amp;TRIM($F4956)&amp;"*",dump!$A:$D,4,FALSE)),"NA")</f>
        <v>NA</v>
      </c>
      <c r="T4956" s="867" t="str">
        <f t="shared" ca="1" si="349"/>
        <v>●</v>
      </c>
      <c r="U4956" s="867"/>
      <c r="V4956" s="867"/>
      <c r="W4956" s="867"/>
      <c r="X4956" s="867"/>
      <c r="Y4956" s="867" t="str">
        <f t="shared" si="350"/>
        <v/>
      </c>
      <c r="Z4956" s="867"/>
    </row>
    <row r="4957" spans="1:26" s="187" customFormat="1" ht="30" customHeight="1" outlineLevel="1">
      <c r="A4957" s="315"/>
      <c r="B4957" s="320"/>
      <c r="C4957" s="439"/>
      <c r="D4957" s="343"/>
      <c r="E4957" s="107" t="s">
        <v>17031</v>
      </c>
      <c r="F4957" s="524" t="s">
        <v>17032</v>
      </c>
      <c r="G4957" s="530" t="s">
        <v>17033</v>
      </c>
      <c r="H4957" s="530" t="s">
        <v>9</v>
      </c>
      <c r="I4957" s="526" t="s">
        <v>660</v>
      </c>
      <c r="J4957" s="528" t="s">
        <v>5683</v>
      </c>
      <c r="K4957" s="864" t="str">
        <f t="shared" si="346"/>
        <v/>
      </c>
      <c r="L4957" s="544" t="s">
        <v>3656</v>
      </c>
      <c r="M4957" s="595" t="s">
        <v>3655</v>
      </c>
      <c r="N4957" s="691" t="s">
        <v>3656</v>
      </c>
      <c r="O4957" s="742"/>
      <c r="P4957" s="550"/>
      <c r="Q4957" s="867" t="str">
        <f t="shared" ca="1" si="347"/>
        <v/>
      </c>
      <c r="R4957" s="867" t="str">
        <f t="shared" ca="1" si="348"/>
        <v/>
      </c>
      <c r="S4957" s="867" t="str">
        <f>IFERROR(IF(VLOOKUP("*"&amp;TRIM($F4957)&amp;"*",dump!$A:$D,4,FALSE)="","空文字",VLOOKUP("*"&amp;TRIM($F4957)&amp;"*",dump!$A:$D,4,FALSE)),"NA")</f>
        <v>NA</v>
      </c>
      <c r="T4957" s="867" t="str">
        <f t="shared" ca="1" si="349"/>
        <v>●</v>
      </c>
      <c r="U4957" s="867"/>
      <c r="V4957" s="867"/>
      <c r="W4957" s="867"/>
      <c r="X4957" s="867"/>
      <c r="Y4957" s="867" t="str">
        <f t="shared" si="350"/>
        <v/>
      </c>
      <c r="Z4957" s="867"/>
    </row>
    <row r="4958" spans="1:26" s="187" customFormat="1" ht="21.6" outlineLevel="1">
      <c r="A4958" s="315"/>
      <c r="B4958" s="320"/>
      <c r="C4958" s="439"/>
      <c r="D4958" s="343"/>
      <c r="E4958" s="107" t="s">
        <v>17034</v>
      </c>
      <c r="F4958" s="524" t="s">
        <v>17035</v>
      </c>
      <c r="G4958" s="530" t="s">
        <v>17036</v>
      </c>
      <c r="H4958" s="530" t="s">
        <v>9</v>
      </c>
      <c r="I4958" s="526" t="s">
        <v>660</v>
      </c>
      <c r="J4958" s="528" t="s">
        <v>5683</v>
      </c>
      <c r="K4958" s="864" t="str">
        <f t="shared" si="346"/>
        <v/>
      </c>
      <c r="L4958" s="544" t="s">
        <v>3656</v>
      </c>
      <c r="M4958" s="595" t="s">
        <v>3655</v>
      </c>
      <c r="N4958" s="691" t="s">
        <v>19074</v>
      </c>
      <c r="O4958" s="742"/>
      <c r="P4958" s="550"/>
      <c r="Q4958" s="867" t="str">
        <f t="shared" ca="1" si="347"/>
        <v/>
      </c>
      <c r="R4958" s="867" t="str">
        <f t="shared" ca="1" si="348"/>
        <v/>
      </c>
      <c r="S4958" s="867" t="str">
        <f>IFERROR(IF(VLOOKUP("*"&amp;TRIM($F4958)&amp;"*",dump!$A:$D,4,FALSE)="","空文字",VLOOKUP("*"&amp;TRIM($F4958)&amp;"*",dump!$A:$D,4,FALSE)),"NA")</f>
        <v>NA</v>
      </c>
      <c r="T4958" s="867" t="str">
        <f t="shared" ca="1" si="349"/>
        <v>●</v>
      </c>
      <c r="U4958" s="867"/>
      <c r="V4958" s="867"/>
      <c r="W4958" s="867"/>
      <c r="X4958" s="867"/>
      <c r="Y4958" s="867" t="str">
        <f t="shared" si="350"/>
        <v/>
      </c>
      <c r="Z4958" s="867"/>
    </row>
    <row r="4959" spans="1:26" s="187" customFormat="1" ht="69.75" customHeight="1" outlineLevel="1">
      <c r="A4959" s="315"/>
      <c r="B4959" s="320"/>
      <c r="C4959" s="439"/>
      <c r="D4959" s="215" t="s">
        <v>17001</v>
      </c>
      <c r="E4959" s="68"/>
      <c r="F4959" s="225" t="s">
        <v>17002</v>
      </c>
      <c r="G4959" s="96" t="s">
        <v>17003</v>
      </c>
      <c r="H4959" s="96" t="s">
        <v>218</v>
      </c>
      <c r="I4959" s="246" t="s">
        <v>660</v>
      </c>
      <c r="J4959" s="406" t="s">
        <v>5684</v>
      </c>
      <c r="K4959" s="864" t="str">
        <f t="shared" si="346"/>
        <v/>
      </c>
      <c r="L4959" s="665" t="s">
        <v>3656</v>
      </c>
      <c r="M4959" s="741" t="s">
        <v>3655</v>
      </c>
      <c r="N4959" s="707" t="s">
        <v>19075</v>
      </c>
      <c r="O4959" s="744"/>
      <c r="P4959" s="712"/>
      <c r="Q4959" s="867" t="str">
        <f t="shared" ca="1" si="347"/>
        <v/>
      </c>
      <c r="R4959" s="867" t="str">
        <f t="shared" ca="1" si="348"/>
        <v/>
      </c>
      <c r="S4959" s="867" t="str">
        <f>IFERROR(IF(VLOOKUP("*"&amp;TRIM($F4959)&amp;"*",dump!$A:$D,4,FALSE)="","空文字",VLOOKUP("*"&amp;TRIM($F4959)&amp;"*",dump!$A:$D,4,FALSE)),"NA")</f>
        <v>NA</v>
      </c>
      <c r="T4959" s="867" t="str">
        <f t="shared" ca="1" si="349"/>
        <v>●</v>
      </c>
      <c r="U4959" s="867"/>
      <c r="V4959" s="867"/>
      <c r="W4959" s="867"/>
      <c r="X4959" s="867"/>
      <c r="Y4959" s="867" t="str">
        <f t="shared" si="350"/>
        <v/>
      </c>
      <c r="Z4959" s="867"/>
    </row>
    <row r="4960" spans="1:26" s="187" customFormat="1" ht="21.6" outlineLevel="1">
      <c r="A4960" s="315"/>
      <c r="B4960" s="320"/>
      <c r="C4960" s="439"/>
      <c r="D4960" s="328"/>
      <c r="E4960" s="530" t="s">
        <v>17004</v>
      </c>
      <c r="F4960" s="316" t="s">
        <v>17005</v>
      </c>
      <c r="G4960" s="530" t="s">
        <v>10845</v>
      </c>
      <c r="H4960" s="530" t="s">
        <v>9</v>
      </c>
      <c r="I4960" s="526" t="s">
        <v>660</v>
      </c>
      <c r="J4960" s="402" t="s">
        <v>5683</v>
      </c>
      <c r="K4960" s="864" t="str">
        <f t="shared" si="346"/>
        <v/>
      </c>
      <c r="L4960" s="544" t="s">
        <v>3656</v>
      </c>
      <c r="M4960" s="595" t="s">
        <v>3655</v>
      </c>
      <c r="N4960" s="691" t="s">
        <v>19076</v>
      </c>
      <c r="O4960" s="742"/>
      <c r="P4960" s="550"/>
      <c r="Q4960" s="867" t="str">
        <f t="shared" ca="1" si="347"/>
        <v/>
      </c>
      <c r="R4960" s="867" t="str">
        <f t="shared" ca="1" si="348"/>
        <v/>
      </c>
      <c r="S4960" s="867" t="str">
        <f>IFERROR(IF(VLOOKUP("*"&amp;TRIM($F4960)&amp;"*",dump!$A:$D,4,FALSE)="","空文字",VLOOKUP("*"&amp;TRIM($F4960)&amp;"*",dump!$A:$D,4,FALSE)),"NA")</f>
        <v>NA</v>
      </c>
      <c r="T4960" s="867" t="str">
        <f t="shared" ca="1" si="349"/>
        <v>●</v>
      </c>
      <c r="U4960" s="867"/>
      <c r="V4960" s="867"/>
      <c r="W4960" s="867"/>
      <c r="X4960" s="867"/>
      <c r="Y4960" s="867" t="str">
        <f t="shared" si="350"/>
        <v/>
      </c>
      <c r="Z4960" s="867"/>
    </row>
    <row r="4961" spans="1:26" s="187" customFormat="1" ht="21.6" outlineLevel="1">
      <c r="A4961" s="315"/>
      <c r="B4961" s="320"/>
      <c r="C4961" s="439"/>
      <c r="D4961" s="328"/>
      <c r="E4961" s="382"/>
      <c r="F4961" s="316" t="s">
        <v>17006</v>
      </c>
      <c r="G4961" s="382"/>
      <c r="H4961" s="382"/>
      <c r="I4961" s="534"/>
      <c r="J4961" s="402" t="s">
        <v>5683</v>
      </c>
      <c r="K4961" s="864" t="str">
        <f t="shared" si="346"/>
        <v/>
      </c>
      <c r="L4961" s="544" t="s">
        <v>3656</v>
      </c>
      <c r="M4961" s="595" t="s">
        <v>3655</v>
      </c>
      <c r="N4961" s="691" t="s">
        <v>19077</v>
      </c>
      <c r="O4961" s="742"/>
      <c r="P4961" s="550"/>
      <c r="Q4961" s="867" t="str">
        <f t="shared" ca="1" si="347"/>
        <v/>
      </c>
      <c r="R4961" s="867" t="str">
        <f t="shared" ca="1" si="348"/>
        <v/>
      </c>
      <c r="S4961" s="867" t="str">
        <f>IFERROR(IF(VLOOKUP("*"&amp;TRIM($F4961)&amp;"*",dump!$A:$D,4,FALSE)="","空文字",VLOOKUP("*"&amp;TRIM($F4961)&amp;"*",dump!$A:$D,4,FALSE)),"NA")</f>
        <v>NA</v>
      </c>
      <c r="T4961" s="867" t="str">
        <f t="shared" ca="1" si="349"/>
        <v>●</v>
      </c>
      <c r="U4961" s="867"/>
      <c r="V4961" s="867"/>
      <c r="W4961" s="867"/>
      <c r="X4961" s="867"/>
      <c r="Y4961" s="867" t="str">
        <f t="shared" si="350"/>
        <v/>
      </c>
      <c r="Z4961" s="867"/>
    </row>
    <row r="4962" spans="1:26" s="187" customFormat="1" ht="21.6" outlineLevel="1">
      <c r="A4962" s="315"/>
      <c r="B4962" s="320"/>
      <c r="C4962" s="439"/>
      <c r="D4962" s="328"/>
      <c r="E4962" s="382"/>
      <c r="F4962" s="316" t="s">
        <v>17007</v>
      </c>
      <c r="G4962" s="382"/>
      <c r="H4962" s="382"/>
      <c r="I4962" s="534"/>
      <c r="J4962" s="402" t="s">
        <v>5683</v>
      </c>
      <c r="K4962" s="864" t="str">
        <f t="shared" si="346"/>
        <v/>
      </c>
      <c r="L4962" s="544" t="s">
        <v>3656</v>
      </c>
      <c r="M4962" s="595" t="s">
        <v>3655</v>
      </c>
      <c r="N4962" s="691" t="s">
        <v>19078</v>
      </c>
      <c r="O4962" s="742"/>
      <c r="P4962" s="550"/>
      <c r="Q4962" s="867" t="str">
        <f t="shared" ca="1" si="347"/>
        <v/>
      </c>
      <c r="R4962" s="867" t="str">
        <f t="shared" ca="1" si="348"/>
        <v/>
      </c>
      <c r="S4962" s="867" t="str">
        <f>IFERROR(IF(VLOOKUP("*"&amp;TRIM($F4962)&amp;"*",dump!$A:$D,4,FALSE)="","空文字",VLOOKUP("*"&amp;TRIM($F4962)&amp;"*",dump!$A:$D,4,FALSE)),"NA")</f>
        <v>NA</v>
      </c>
      <c r="T4962" s="867" t="str">
        <f t="shared" ca="1" si="349"/>
        <v>●</v>
      </c>
      <c r="U4962" s="867"/>
      <c r="V4962" s="867"/>
      <c r="W4962" s="867"/>
      <c r="X4962" s="867"/>
      <c r="Y4962" s="867" t="str">
        <f t="shared" si="350"/>
        <v/>
      </c>
      <c r="Z4962" s="867"/>
    </row>
    <row r="4963" spans="1:26" s="187" customFormat="1" ht="21.6" outlineLevel="1">
      <c r="A4963" s="315"/>
      <c r="B4963" s="320"/>
      <c r="C4963" s="439"/>
      <c r="D4963" s="328"/>
      <c r="E4963" s="382"/>
      <c r="F4963" s="316" t="s">
        <v>17008</v>
      </c>
      <c r="G4963" s="382"/>
      <c r="H4963" s="382"/>
      <c r="I4963" s="534"/>
      <c r="J4963" s="402" t="s">
        <v>5683</v>
      </c>
      <c r="K4963" s="864" t="str">
        <f t="shared" si="346"/>
        <v/>
      </c>
      <c r="L4963" s="544" t="s">
        <v>3656</v>
      </c>
      <c r="M4963" s="595" t="s">
        <v>3655</v>
      </c>
      <c r="N4963" s="691" t="s">
        <v>19079</v>
      </c>
      <c r="O4963" s="742"/>
      <c r="P4963" s="550"/>
      <c r="Q4963" s="867" t="str">
        <f t="shared" ca="1" si="347"/>
        <v/>
      </c>
      <c r="R4963" s="867" t="str">
        <f t="shared" ca="1" si="348"/>
        <v/>
      </c>
      <c r="S4963" s="867" t="str">
        <f>IFERROR(IF(VLOOKUP("*"&amp;TRIM($F4963)&amp;"*",dump!$A:$D,4,FALSE)="","空文字",VLOOKUP("*"&amp;TRIM($F4963)&amp;"*",dump!$A:$D,4,FALSE)),"NA")</f>
        <v>NA</v>
      </c>
      <c r="T4963" s="867" t="str">
        <f t="shared" ca="1" si="349"/>
        <v>●</v>
      </c>
      <c r="U4963" s="867"/>
      <c r="V4963" s="867"/>
      <c r="W4963" s="867"/>
      <c r="X4963" s="867"/>
      <c r="Y4963" s="867" t="str">
        <f t="shared" si="350"/>
        <v/>
      </c>
      <c r="Z4963" s="867"/>
    </row>
    <row r="4964" spans="1:26" s="187" customFormat="1" ht="21.6" outlineLevel="1">
      <c r="A4964" s="315"/>
      <c r="B4964" s="320"/>
      <c r="C4964" s="439"/>
      <c r="D4964" s="328"/>
      <c r="E4964" s="382"/>
      <c r="F4964" s="316" t="s">
        <v>17009</v>
      </c>
      <c r="G4964" s="382"/>
      <c r="H4964" s="382"/>
      <c r="I4964" s="534"/>
      <c r="J4964" s="402" t="s">
        <v>5683</v>
      </c>
      <c r="K4964" s="864" t="str">
        <f t="shared" si="346"/>
        <v/>
      </c>
      <c r="L4964" s="544" t="s">
        <v>3656</v>
      </c>
      <c r="M4964" s="595" t="s">
        <v>3655</v>
      </c>
      <c r="N4964" s="691" t="s">
        <v>19080</v>
      </c>
      <c r="O4964" s="742"/>
      <c r="P4964" s="550"/>
      <c r="Q4964" s="867" t="str">
        <f t="shared" ca="1" si="347"/>
        <v/>
      </c>
      <c r="R4964" s="867" t="str">
        <f t="shared" ca="1" si="348"/>
        <v/>
      </c>
      <c r="S4964" s="867" t="str">
        <f>IFERROR(IF(VLOOKUP("*"&amp;TRIM($F4964)&amp;"*",dump!$A:$D,4,FALSE)="","空文字",VLOOKUP("*"&amp;TRIM($F4964)&amp;"*",dump!$A:$D,4,FALSE)),"NA")</f>
        <v>NA</v>
      </c>
      <c r="T4964" s="867" t="str">
        <f t="shared" ca="1" si="349"/>
        <v>●</v>
      </c>
      <c r="U4964" s="867"/>
      <c r="V4964" s="867"/>
      <c r="W4964" s="867"/>
      <c r="X4964" s="867"/>
      <c r="Y4964" s="867" t="str">
        <f t="shared" si="350"/>
        <v/>
      </c>
      <c r="Z4964" s="867"/>
    </row>
    <row r="4965" spans="1:26" s="187" customFormat="1" ht="21.6" outlineLevel="1">
      <c r="A4965" s="315"/>
      <c r="B4965" s="320"/>
      <c r="C4965" s="439"/>
      <c r="D4965" s="328"/>
      <c r="E4965" s="382"/>
      <c r="F4965" s="316" t="s">
        <v>17010</v>
      </c>
      <c r="G4965" s="382"/>
      <c r="H4965" s="382"/>
      <c r="I4965" s="534"/>
      <c r="J4965" s="402" t="s">
        <v>5683</v>
      </c>
      <c r="K4965" s="864" t="str">
        <f t="shared" si="346"/>
        <v/>
      </c>
      <c r="L4965" s="544" t="s">
        <v>3656</v>
      </c>
      <c r="M4965" s="595" t="s">
        <v>3655</v>
      </c>
      <c r="N4965" s="691" t="s">
        <v>19081</v>
      </c>
      <c r="O4965" s="742"/>
      <c r="P4965" s="550"/>
      <c r="Q4965" s="867" t="str">
        <f t="shared" ca="1" si="347"/>
        <v/>
      </c>
      <c r="R4965" s="867" t="str">
        <f t="shared" ca="1" si="348"/>
        <v/>
      </c>
      <c r="S4965" s="867" t="str">
        <f>IFERROR(IF(VLOOKUP("*"&amp;TRIM($F4965)&amp;"*",dump!$A:$D,4,FALSE)="","空文字",VLOOKUP("*"&amp;TRIM($F4965)&amp;"*",dump!$A:$D,4,FALSE)),"NA")</f>
        <v>NA</v>
      </c>
      <c r="T4965" s="867" t="str">
        <f t="shared" ca="1" si="349"/>
        <v>●</v>
      </c>
      <c r="U4965" s="867"/>
      <c r="V4965" s="867"/>
      <c r="W4965" s="867"/>
      <c r="X4965" s="867"/>
      <c r="Y4965" s="867" t="str">
        <f t="shared" si="350"/>
        <v/>
      </c>
      <c r="Z4965" s="867"/>
    </row>
    <row r="4966" spans="1:26" s="187" customFormat="1" ht="21.6" outlineLevel="1">
      <c r="A4966" s="315"/>
      <c r="B4966" s="320"/>
      <c r="C4966" s="439"/>
      <c r="D4966" s="328"/>
      <c r="E4966" s="531"/>
      <c r="F4966" s="316" t="s">
        <v>17011</v>
      </c>
      <c r="G4966" s="382"/>
      <c r="H4966" s="382"/>
      <c r="I4966" s="534"/>
      <c r="J4966" s="402" t="s">
        <v>5683</v>
      </c>
      <c r="K4966" s="864" t="str">
        <f t="shared" si="346"/>
        <v/>
      </c>
      <c r="L4966" s="544" t="s">
        <v>3656</v>
      </c>
      <c r="M4966" s="595" t="s">
        <v>3655</v>
      </c>
      <c r="N4966" s="691" t="s">
        <v>19082</v>
      </c>
      <c r="O4966" s="742"/>
      <c r="P4966" s="550"/>
      <c r="Q4966" s="867" t="str">
        <f t="shared" ca="1" si="347"/>
        <v/>
      </c>
      <c r="R4966" s="867" t="str">
        <f t="shared" ca="1" si="348"/>
        <v/>
      </c>
      <c r="S4966" s="867" t="str">
        <f>IFERROR(IF(VLOOKUP("*"&amp;TRIM($F4966)&amp;"*",dump!$A:$D,4,FALSE)="","空文字",VLOOKUP("*"&amp;TRIM($F4966)&amp;"*",dump!$A:$D,4,FALSE)),"NA")</f>
        <v>NA</v>
      </c>
      <c r="T4966" s="867" t="str">
        <f t="shared" ca="1" si="349"/>
        <v>●</v>
      </c>
      <c r="U4966" s="867"/>
      <c r="V4966" s="867"/>
      <c r="W4966" s="867"/>
      <c r="X4966" s="867"/>
      <c r="Y4966" s="867" t="str">
        <f t="shared" si="350"/>
        <v/>
      </c>
      <c r="Z4966" s="867"/>
    </row>
    <row r="4967" spans="1:26" s="187" customFormat="1" ht="21.6" outlineLevel="1">
      <c r="A4967" s="315"/>
      <c r="B4967" s="320"/>
      <c r="C4967" s="439"/>
      <c r="D4967" s="328"/>
      <c r="E4967" s="530" t="s">
        <v>17012</v>
      </c>
      <c r="F4967" s="316" t="s">
        <v>17013</v>
      </c>
      <c r="G4967" s="530" t="s">
        <v>10847</v>
      </c>
      <c r="H4967" s="530" t="s">
        <v>9</v>
      </c>
      <c r="I4967" s="526" t="s">
        <v>660</v>
      </c>
      <c r="J4967" s="402" t="s">
        <v>5683</v>
      </c>
      <c r="K4967" s="864" t="str">
        <f t="shared" si="346"/>
        <v/>
      </c>
      <c r="L4967" s="709" t="s">
        <v>3656</v>
      </c>
      <c r="M4967" s="741" t="s">
        <v>3655</v>
      </c>
      <c r="N4967" s="707" t="s">
        <v>19083</v>
      </c>
      <c r="O4967" s="744"/>
      <c r="P4967" s="712"/>
      <c r="Q4967" s="867" t="str">
        <f t="shared" ca="1" si="347"/>
        <v/>
      </c>
      <c r="R4967" s="867" t="str">
        <f t="shared" ca="1" si="348"/>
        <v/>
      </c>
      <c r="S4967" s="867" t="str">
        <f>IFERROR(IF(VLOOKUP("*"&amp;TRIM($F4967)&amp;"*",dump!$A:$D,4,FALSE)="","空文字",VLOOKUP("*"&amp;TRIM($F4967)&amp;"*",dump!$A:$D,4,FALSE)),"NA")</f>
        <v>NA</v>
      </c>
      <c r="T4967" s="867" t="str">
        <f t="shared" ca="1" si="349"/>
        <v>●</v>
      </c>
      <c r="U4967" s="867"/>
      <c r="V4967" s="867"/>
      <c r="W4967" s="867"/>
      <c r="X4967" s="867"/>
      <c r="Y4967" s="867" t="str">
        <f t="shared" si="350"/>
        <v/>
      </c>
      <c r="Z4967" s="867"/>
    </row>
    <row r="4968" spans="1:26" s="187" customFormat="1" ht="21.6" outlineLevel="1">
      <c r="A4968" s="315"/>
      <c r="B4968" s="320"/>
      <c r="C4968" s="439"/>
      <c r="D4968" s="328"/>
      <c r="E4968" s="382"/>
      <c r="F4968" s="316" t="s">
        <v>17014</v>
      </c>
      <c r="G4968" s="382"/>
      <c r="H4968" s="382"/>
      <c r="I4968" s="534"/>
      <c r="J4968" s="402" t="s">
        <v>5683</v>
      </c>
      <c r="K4968" s="864" t="str">
        <f t="shared" si="346"/>
        <v/>
      </c>
      <c r="L4968" s="709" t="s">
        <v>3656</v>
      </c>
      <c r="M4968" s="741" t="s">
        <v>3655</v>
      </c>
      <c r="N4968" s="707" t="s">
        <v>19084</v>
      </c>
      <c r="O4968" s="744"/>
      <c r="P4968" s="712"/>
      <c r="Q4968" s="867" t="str">
        <f t="shared" ca="1" si="347"/>
        <v/>
      </c>
      <c r="R4968" s="867" t="str">
        <f t="shared" ca="1" si="348"/>
        <v/>
      </c>
      <c r="S4968" s="867" t="str">
        <f>IFERROR(IF(VLOOKUP("*"&amp;TRIM($F4968)&amp;"*",dump!$A:$D,4,FALSE)="","空文字",VLOOKUP("*"&amp;TRIM($F4968)&amp;"*",dump!$A:$D,4,FALSE)),"NA")</f>
        <v>NA</v>
      </c>
      <c r="T4968" s="867" t="str">
        <f t="shared" ca="1" si="349"/>
        <v>●</v>
      </c>
      <c r="U4968" s="867"/>
      <c r="V4968" s="867"/>
      <c r="W4968" s="867"/>
      <c r="X4968" s="867"/>
      <c r="Y4968" s="867" t="str">
        <f t="shared" si="350"/>
        <v/>
      </c>
      <c r="Z4968" s="867"/>
    </row>
    <row r="4969" spans="1:26" s="187" customFormat="1" ht="21.6" outlineLevel="1">
      <c r="A4969" s="315"/>
      <c r="B4969" s="320"/>
      <c r="C4969" s="439"/>
      <c r="D4969" s="328"/>
      <c r="E4969" s="382"/>
      <c r="F4969" s="316" t="s">
        <v>17015</v>
      </c>
      <c r="G4969" s="382"/>
      <c r="H4969" s="382"/>
      <c r="I4969" s="534"/>
      <c r="J4969" s="402" t="s">
        <v>5683</v>
      </c>
      <c r="K4969" s="864" t="str">
        <f t="shared" si="346"/>
        <v/>
      </c>
      <c r="L4969" s="709" t="s">
        <v>3656</v>
      </c>
      <c r="M4969" s="741" t="s">
        <v>3655</v>
      </c>
      <c r="N4969" s="707" t="s">
        <v>18508</v>
      </c>
      <c r="O4969" s="744"/>
      <c r="P4969" s="712"/>
      <c r="Q4969" s="867" t="str">
        <f t="shared" ca="1" si="347"/>
        <v/>
      </c>
      <c r="R4969" s="867" t="str">
        <f t="shared" ca="1" si="348"/>
        <v/>
      </c>
      <c r="S4969" s="867" t="str">
        <f>IFERROR(IF(VLOOKUP("*"&amp;TRIM($F4969)&amp;"*",dump!$A:$D,4,FALSE)="","空文字",VLOOKUP("*"&amp;TRIM($F4969)&amp;"*",dump!$A:$D,4,FALSE)),"NA")</f>
        <v>NA</v>
      </c>
      <c r="T4969" s="867" t="str">
        <f t="shared" ca="1" si="349"/>
        <v>●</v>
      </c>
      <c r="U4969" s="867"/>
      <c r="V4969" s="867"/>
      <c r="W4969" s="867"/>
      <c r="X4969" s="867"/>
      <c r="Y4969" s="867" t="str">
        <f t="shared" si="350"/>
        <v/>
      </c>
      <c r="Z4969" s="867"/>
    </row>
    <row r="4970" spans="1:26" s="187" customFormat="1" ht="21.6" outlineLevel="1">
      <c r="A4970" s="315"/>
      <c r="B4970" s="320"/>
      <c r="C4970" s="439"/>
      <c r="D4970" s="328"/>
      <c r="E4970" s="382"/>
      <c r="F4970" s="316" t="s">
        <v>17014</v>
      </c>
      <c r="G4970" s="382"/>
      <c r="H4970" s="382"/>
      <c r="I4970" s="534"/>
      <c r="J4970" s="402" t="s">
        <v>5683</v>
      </c>
      <c r="K4970" s="864" t="str">
        <f t="shared" si="346"/>
        <v/>
      </c>
      <c r="L4970" s="709" t="s">
        <v>3656</v>
      </c>
      <c r="M4970" s="741" t="s">
        <v>3655</v>
      </c>
      <c r="N4970" s="707" t="s">
        <v>19085</v>
      </c>
      <c r="O4970" s="744"/>
      <c r="P4970" s="712"/>
      <c r="Q4970" s="867" t="str">
        <f t="shared" ca="1" si="347"/>
        <v/>
      </c>
      <c r="R4970" s="867" t="str">
        <f t="shared" ca="1" si="348"/>
        <v/>
      </c>
      <c r="S4970" s="867" t="str">
        <f>IFERROR(IF(VLOOKUP("*"&amp;TRIM($F4970)&amp;"*",dump!$A:$D,4,FALSE)="","空文字",VLOOKUP("*"&amp;TRIM($F4970)&amp;"*",dump!$A:$D,4,FALSE)),"NA")</f>
        <v>NA</v>
      </c>
      <c r="T4970" s="867" t="str">
        <f t="shared" ca="1" si="349"/>
        <v>●</v>
      </c>
      <c r="U4970" s="867"/>
      <c r="V4970" s="867"/>
      <c r="W4970" s="867"/>
      <c r="X4970" s="867"/>
      <c r="Y4970" s="867" t="str">
        <f t="shared" si="350"/>
        <v/>
      </c>
      <c r="Z4970" s="867"/>
    </row>
    <row r="4971" spans="1:26" s="187" customFormat="1" ht="21.6" outlineLevel="1">
      <c r="A4971" s="315"/>
      <c r="B4971" s="320"/>
      <c r="C4971" s="439"/>
      <c r="D4971" s="328"/>
      <c r="E4971" s="382"/>
      <c r="F4971" s="316" t="s">
        <v>17015</v>
      </c>
      <c r="G4971" s="382"/>
      <c r="H4971" s="382"/>
      <c r="I4971" s="534"/>
      <c r="J4971" s="402" t="s">
        <v>5683</v>
      </c>
      <c r="K4971" s="864" t="str">
        <f t="shared" si="346"/>
        <v/>
      </c>
      <c r="L4971" s="709" t="s">
        <v>3656</v>
      </c>
      <c r="M4971" s="741" t="s">
        <v>3655</v>
      </c>
      <c r="N4971" s="707" t="s">
        <v>18508</v>
      </c>
      <c r="O4971" s="744"/>
      <c r="P4971" s="712"/>
      <c r="Q4971" s="867" t="str">
        <f t="shared" ca="1" si="347"/>
        <v/>
      </c>
      <c r="R4971" s="867" t="str">
        <f t="shared" ca="1" si="348"/>
        <v/>
      </c>
      <c r="S4971" s="867" t="str">
        <f>IFERROR(IF(VLOOKUP("*"&amp;TRIM($F4971)&amp;"*",dump!$A:$D,4,FALSE)="","空文字",VLOOKUP("*"&amp;TRIM($F4971)&amp;"*",dump!$A:$D,4,FALSE)),"NA")</f>
        <v>NA</v>
      </c>
      <c r="T4971" s="867" t="str">
        <f t="shared" ca="1" si="349"/>
        <v>●</v>
      </c>
      <c r="U4971" s="867"/>
      <c r="V4971" s="867"/>
      <c r="W4971" s="867"/>
      <c r="X4971" s="867"/>
      <c r="Y4971" s="867" t="str">
        <f t="shared" si="350"/>
        <v/>
      </c>
      <c r="Z4971" s="867"/>
    </row>
    <row r="4972" spans="1:26" s="187" customFormat="1" ht="21.6" outlineLevel="1">
      <c r="A4972" s="315"/>
      <c r="B4972" s="320"/>
      <c r="C4972" s="439"/>
      <c r="D4972" s="328"/>
      <c r="E4972" s="382"/>
      <c r="F4972" s="316" t="s">
        <v>17014</v>
      </c>
      <c r="G4972" s="382"/>
      <c r="H4972" s="382"/>
      <c r="I4972" s="534"/>
      <c r="J4972" s="402" t="s">
        <v>5683</v>
      </c>
      <c r="K4972" s="864" t="str">
        <f t="shared" si="346"/>
        <v/>
      </c>
      <c r="L4972" s="709" t="s">
        <v>3656</v>
      </c>
      <c r="M4972" s="741" t="s">
        <v>3655</v>
      </c>
      <c r="N4972" s="707" t="s">
        <v>19086</v>
      </c>
      <c r="O4972" s="744"/>
      <c r="P4972" s="712"/>
      <c r="Q4972" s="867" t="str">
        <f t="shared" ca="1" si="347"/>
        <v/>
      </c>
      <c r="R4972" s="867" t="str">
        <f t="shared" ca="1" si="348"/>
        <v/>
      </c>
      <c r="S4972" s="867" t="str">
        <f>IFERROR(IF(VLOOKUP("*"&amp;TRIM($F4972)&amp;"*",dump!$A:$D,4,FALSE)="","空文字",VLOOKUP("*"&amp;TRIM($F4972)&amp;"*",dump!$A:$D,4,FALSE)),"NA")</f>
        <v>NA</v>
      </c>
      <c r="T4972" s="867" t="str">
        <f t="shared" ca="1" si="349"/>
        <v>●</v>
      </c>
      <c r="U4972" s="867"/>
      <c r="V4972" s="867"/>
      <c r="W4972" s="867"/>
      <c r="X4972" s="867"/>
      <c r="Y4972" s="867" t="str">
        <f t="shared" si="350"/>
        <v/>
      </c>
      <c r="Z4972" s="867"/>
    </row>
    <row r="4973" spans="1:26" s="187" customFormat="1" ht="21.6" outlineLevel="1">
      <c r="A4973" s="315"/>
      <c r="B4973" s="320"/>
      <c r="C4973" s="439"/>
      <c r="D4973" s="328"/>
      <c r="E4973" s="382"/>
      <c r="F4973" s="316" t="s">
        <v>17015</v>
      </c>
      <c r="G4973" s="531"/>
      <c r="H4973" s="531"/>
      <c r="I4973" s="527"/>
      <c r="J4973" s="402" t="s">
        <v>5683</v>
      </c>
      <c r="K4973" s="864" t="str">
        <f t="shared" si="346"/>
        <v/>
      </c>
      <c r="L4973" s="709" t="s">
        <v>3656</v>
      </c>
      <c r="M4973" s="741" t="s">
        <v>3655</v>
      </c>
      <c r="N4973" s="707" t="s">
        <v>18508</v>
      </c>
      <c r="O4973" s="744"/>
      <c r="P4973" s="712"/>
      <c r="Q4973" s="867" t="str">
        <f t="shared" ca="1" si="347"/>
        <v/>
      </c>
      <c r="R4973" s="867" t="str">
        <f t="shared" ca="1" si="348"/>
        <v/>
      </c>
      <c r="S4973" s="867" t="str">
        <f>IFERROR(IF(VLOOKUP("*"&amp;TRIM($F4973)&amp;"*",dump!$A:$D,4,FALSE)="","空文字",VLOOKUP("*"&amp;TRIM($F4973)&amp;"*",dump!$A:$D,4,FALSE)),"NA")</f>
        <v>NA</v>
      </c>
      <c r="T4973" s="867" t="str">
        <f t="shared" ca="1" si="349"/>
        <v>●</v>
      </c>
      <c r="U4973" s="867"/>
      <c r="V4973" s="867"/>
      <c r="W4973" s="867"/>
      <c r="X4973" s="867"/>
      <c r="Y4973" s="867" t="str">
        <f t="shared" si="350"/>
        <v/>
      </c>
      <c r="Z4973" s="867"/>
    </row>
    <row r="4974" spans="1:26" s="187" customFormat="1" ht="21.6" outlineLevel="1">
      <c r="A4974" s="315"/>
      <c r="B4974" s="320"/>
      <c r="C4974" s="439"/>
      <c r="D4974" s="328"/>
      <c r="E4974" s="530" t="s">
        <v>17016</v>
      </c>
      <c r="F4974" s="316" t="s">
        <v>17017</v>
      </c>
      <c r="G4974" s="382" t="s">
        <v>10849</v>
      </c>
      <c r="H4974" s="382" t="s">
        <v>9</v>
      </c>
      <c r="I4974" s="534" t="s">
        <v>660</v>
      </c>
      <c r="J4974" s="402" t="s">
        <v>5683</v>
      </c>
      <c r="K4974" s="864" t="str">
        <f t="shared" si="346"/>
        <v/>
      </c>
      <c r="L4974" s="709" t="s">
        <v>3656</v>
      </c>
      <c r="M4974" s="741" t="s">
        <v>3655</v>
      </c>
      <c r="N4974" s="707" t="s">
        <v>19087</v>
      </c>
      <c r="O4974" s="744"/>
      <c r="P4974" s="712"/>
      <c r="Q4974" s="867" t="str">
        <f t="shared" ca="1" si="347"/>
        <v/>
      </c>
      <c r="R4974" s="867" t="str">
        <f t="shared" ca="1" si="348"/>
        <v/>
      </c>
      <c r="S4974" s="867" t="str">
        <f>IFERROR(IF(VLOOKUP("*"&amp;TRIM($F4974)&amp;"*",dump!$A:$D,4,FALSE)="","空文字",VLOOKUP("*"&amp;TRIM($F4974)&amp;"*",dump!$A:$D,4,FALSE)),"NA")</f>
        <v>NA</v>
      </c>
      <c r="T4974" s="867" t="str">
        <f t="shared" ca="1" si="349"/>
        <v>●</v>
      </c>
      <c r="U4974" s="867"/>
      <c r="V4974" s="867"/>
      <c r="W4974" s="867"/>
      <c r="X4974" s="867"/>
      <c r="Y4974" s="867" t="str">
        <f t="shared" si="350"/>
        <v/>
      </c>
      <c r="Z4974" s="867"/>
    </row>
    <row r="4975" spans="1:26" s="187" customFormat="1" ht="30" customHeight="1" outlineLevel="1">
      <c r="A4975" s="315"/>
      <c r="B4975" s="320"/>
      <c r="C4975" s="439"/>
      <c r="D4975" s="328"/>
      <c r="E4975" s="382"/>
      <c r="F4975" s="316" t="s">
        <v>17018</v>
      </c>
      <c r="G4975" s="382"/>
      <c r="H4975" s="382"/>
      <c r="I4975" s="534"/>
      <c r="J4975" s="402" t="s">
        <v>5683</v>
      </c>
      <c r="K4975" s="864" t="str">
        <f t="shared" si="346"/>
        <v/>
      </c>
      <c r="L4975" s="709" t="s">
        <v>3656</v>
      </c>
      <c r="M4975" s="741" t="s">
        <v>3655</v>
      </c>
      <c r="N4975" s="707" t="s">
        <v>19088</v>
      </c>
      <c r="O4975" s="744"/>
      <c r="P4975" s="712"/>
      <c r="Q4975" s="867" t="str">
        <f t="shared" ca="1" si="347"/>
        <v/>
      </c>
      <c r="R4975" s="867" t="str">
        <f t="shared" ca="1" si="348"/>
        <v/>
      </c>
      <c r="S4975" s="867" t="str">
        <f>IFERROR(IF(VLOOKUP("*"&amp;TRIM($F4975)&amp;"*",dump!$A:$D,4,FALSE)="","空文字",VLOOKUP("*"&amp;TRIM($F4975)&amp;"*",dump!$A:$D,4,FALSE)),"NA")</f>
        <v>NA</v>
      </c>
      <c r="T4975" s="867" t="str">
        <f t="shared" ca="1" si="349"/>
        <v>●</v>
      </c>
      <c r="U4975" s="867"/>
      <c r="V4975" s="867"/>
      <c r="W4975" s="867"/>
      <c r="X4975" s="867"/>
      <c r="Y4975" s="867" t="str">
        <f t="shared" si="350"/>
        <v/>
      </c>
      <c r="Z4975" s="867"/>
    </row>
    <row r="4976" spans="1:26" s="187" customFormat="1" ht="30" customHeight="1" outlineLevel="1">
      <c r="A4976" s="315"/>
      <c r="B4976" s="320"/>
      <c r="C4976" s="439"/>
      <c r="D4976" s="328"/>
      <c r="E4976" s="382"/>
      <c r="F4976" s="316" t="s">
        <v>17019</v>
      </c>
      <c r="G4976" s="382"/>
      <c r="H4976" s="382"/>
      <c r="I4976" s="534"/>
      <c r="J4976" s="402" t="s">
        <v>5683</v>
      </c>
      <c r="K4976" s="864" t="str">
        <f t="shared" si="346"/>
        <v/>
      </c>
      <c r="L4976" s="709" t="s">
        <v>3656</v>
      </c>
      <c r="M4976" s="741" t="s">
        <v>3655</v>
      </c>
      <c r="N4976" s="707" t="s">
        <v>18511</v>
      </c>
      <c r="O4976" s="744"/>
      <c r="P4976" s="712"/>
      <c r="Q4976" s="867" t="str">
        <f t="shared" ca="1" si="347"/>
        <v/>
      </c>
      <c r="R4976" s="867" t="str">
        <f t="shared" ca="1" si="348"/>
        <v/>
      </c>
      <c r="S4976" s="867" t="str">
        <f>IFERROR(IF(VLOOKUP("*"&amp;TRIM($F4976)&amp;"*",dump!$A:$D,4,FALSE)="","空文字",VLOOKUP("*"&amp;TRIM($F4976)&amp;"*",dump!$A:$D,4,FALSE)),"NA")</f>
        <v>NA</v>
      </c>
      <c r="T4976" s="867" t="str">
        <f t="shared" ca="1" si="349"/>
        <v>●</v>
      </c>
      <c r="U4976" s="867"/>
      <c r="V4976" s="867"/>
      <c r="W4976" s="867"/>
      <c r="X4976" s="867"/>
      <c r="Y4976" s="867" t="str">
        <f t="shared" si="350"/>
        <v/>
      </c>
      <c r="Z4976" s="867"/>
    </row>
    <row r="4977" spans="1:26" s="187" customFormat="1" ht="21.6" outlineLevel="1">
      <c r="A4977" s="315"/>
      <c r="B4977" s="320"/>
      <c r="C4977" s="439"/>
      <c r="D4977" s="328"/>
      <c r="E4977" s="382"/>
      <c r="F4977" s="316" t="s">
        <v>17018</v>
      </c>
      <c r="G4977" s="382"/>
      <c r="H4977" s="382"/>
      <c r="I4977" s="534"/>
      <c r="J4977" s="402" t="s">
        <v>5683</v>
      </c>
      <c r="K4977" s="864" t="str">
        <f t="shared" si="346"/>
        <v/>
      </c>
      <c r="L4977" s="709" t="s">
        <v>3656</v>
      </c>
      <c r="M4977" s="741" t="s">
        <v>3655</v>
      </c>
      <c r="N4977" s="707" t="s">
        <v>19089</v>
      </c>
      <c r="O4977" s="744"/>
      <c r="P4977" s="712"/>
      <c r="Q4977" s="867" t="str">
        <f t="shared" ca="1" si="347"/>
        <v/>
      </c>
      <c r="R4977" s="867" t="str">
        <f t="shared" ca="1" si="348"/>
        <v/>
      </c>
      <c r="S4977" s="867" t="str">
        <f>IFERROR(IF(VLOOKUP("*"&amp;TRIM($F4977)&amp;"*",dump!$A:$D,4,FALSE)="","空文字",VLOOKUP("*"&amp;TRIM($F4977)&amp;"*",dump!$A:$D,4,FALSE)),"NA")</f>
        <v>NA</v>
      </c>
      <c r="T4977" s="867" t="str">
        <f t="shared" ca="1" si="349"/>
        <v>●</v>
      </c>
      <c r="U4977" s="867"/>
      <c r="V4977" s="867"/>
      <c r="W4977" s="867"/>
      <c r="X4977" s="867"/>
      <c r="Y4977" s="867" t="str">
        <f t="shared" si="350"/>
        <v/>
      </c>
      <c r="Z4977" s="867"/>
    </row>
    <row r="4978" spans="1:26" s="187" customFormat="1" ht="21.6" outlineLevel="1">
      <c r="A4978" s="315"/>
      <c r="B4978" s="320"/>
      <c r="C4978" s="439"/>
      <c r="D4978" s="328"/>
      <c r="E4978" s="382"/>
      <c r="F4978" s="316" t="s">
        <v>17019</v>
      </c>
      <c r="G4978" s="382"/>
      <c r="H4978" s="382"/>
      <c r="I4978" s="534"/>
      <c r="J4978" s="402" t="s">
        <v>5683</v>
      </c>
      <c r="K4978" s="864" t="str">
        <f t="shared" si="346"/>
        <v/>
      </c>
      <c r="L4978" s="709" t="s">
        <v>3656</v>
      </c>
      <c r="M4978" s="741" t="s">
        <v>3655</v>
      </c>
      <c r="N4978" s="707" t="s">
        <v>18511</v>
      </c>
      <c r="O4978" s="744"/>
      <c r="P4978" s="712"/>
      <c r="Q4978" s="867" t="str">
        <f t="shared" ca="1" si="347"/>
        <v/>
      </c>
      <c r="R4978" s="867" t="str">
        <f t="shared" ca="1" si="348"/>
        <v/>
      </c>
      <c r="S4978" s="867" t="str">
        <f>IFERROR(IF(VLOOKUP("*"&amp;TRIM($F4978)&amp;"*",dump!$A:$D,4,FALSE)="","空文字",VLOOKUP("*"&amp;TRIM($F4978)&amp;"*",dump!$A:$D,4,FALSE)),"NA")</f>
        <v>NA</v>
      </c>
      <c r="T4978" s="867" t="str">
        <f t="shared" ca="1" si="349"/>
        <v>●</v>
      </c>
      <c r="U4978" s="867"/>
      <c r="V4978" s="867"/>
      <c r="W4978" s="867"/>
      <c r="X4978" s="867"/>
      <c r="Y4978" s="867" t="str">
        <f t="shared" si="350"/>
        <v/>
      </c>
      <c r="Z4978" s="867"/>
    </row>
    <row r="4979" spans="1:26" s="187" customFormat="1" ht="21.6" outlineLevel="1">
      <c r="A4979" s="315"/>
      <c r="B4979" s="320"/>
      <c r="C4979" s="439"/>
      <c r="D4979" s="328"/>
      <c r="E4979" s="382"/>
      <c r="F4979" s="316" t="s">
        <v>17018</v>
      </c>
      <c r="G4979" s="382"/>
      <c r="H4979" s="382"/>
      <c r="I4979" s="534"/>
      <c r="J4979" s="402" t="s">
        <v>5683</v>
      </c>
      <c r="K4979" s="864" t="str">
        <f t="shared" si="346"/>
        <v/>
      </c>
      <c r="L4979" s="709" t="s">
        <v>3656</v>
      </c>
      <c r="M4979" s="741" t="s">
        <v>3655</v>
      </c>
      <c r="N4979" s="707" t="s">
        <v>19090</v>
      </c>
      <c r="O4979" s="744"/>
      <c r="P4979" s="712"/>
      <c r="Q4979" s="867" t="str">
        <f t="shared" ca="1" si="347"/>
        <v/>
      </c>
      <c r="R4979" s="867" t="str">
        <f t="shared" ca="1" si="348"/>
        <v/>
      </c>
      <c r="S4979" s="867" t="str">
        <f>IFERROR(IF(VLOOKUP("*"&amp;TRIM($F4979)&amp;"*",dump!$A:$D,4,FALSE)="","空文字",VLOOKUP("*"&amp;TRIM($F4979)&amp;"*",dump!$A:$D,4,FALSE)),"NA")</f>
        <v>NA</v>
      </c>
      <c r="T4979" s="867" t="str">
        <f t="shared" ca="1" si="349"/>
        <v>●</v>
      </c>
      <c r="U4979" s="867"/>
      <c r="V4979" s="867"/>
      <c r="W4979" s="867"/>
      <c r="X4979" s="867"/>
      <c r="Y4979" s="867" t="str">
        <f t="shared" si="350"/>
        <v/>
      </c>
      <c r="Z4979" s="867"/>
    </row>
    <row r="4980" spans="1:26" s="187" customFormat="1" ht="21.6" outlineLevel="1">
      <c r="A4980" s="315"/>
      <c r="B4980" s="320"/>
      <c r="C4980" s="439"/>
      <c r="D4980" s="328"/>
      <c r="E4980" s="382"/>
      <c r="F4980" s="316" t="s">
        <v>17019</v>
      </c>
      <c r="G4980" s="531"/>
      <c r="H4980" s="531"/>
      <c r="I4980" s="527"/>
      <c r="J4980" s="402" t="s">
        <v>5683</v>
      </c>
      <c r="K4980" s="864" t="str">
        <f t="shared" si="346"/>
        <v/>
      </c>
      <c r="L4980" s="709" t="s">
        <v>3656</v>
      </c>
      <c r="M4980" s="741" t="s">
        <v>3655</v>
      </c>
      <c r="N4980" s="707" t="s">
        <v>18511</v>
      </c>
      <c r="O4980" s="744"/>
      <c r="P4980" s="712"/>
      <c r="Q4980" s="867" t="str">
        <f t="shared" ca="1" si="347"/>
        <v/>
      </c>
      <c r="R4980" s="867" t="str">
        <f t="shared" ca="1" si="348"/>
        <v/>
      </c>
      <c r="S4980" s="867" t="str">
        <f>IFERROR(IF(VLOOKUP("*"&amp;TRIM($F4980)&amp;"*",dump!$A:$D,4,FALSE)="","空文字",VLOOKUP("*"&amp;TRIM($F4980)&amp;"*",dump!$A:$D,4,FALSE)),"NA")</f>
        <v>NA</v>
      </c>
      <c r="T4980" s="867" t="str">
        <f t="shared" ca="1" si="349"/>
        <v>●</v>
      </c>
      <c r="U4980" s="867"/>
      <c r="V4980" s="867"/>
      <c r="W4980" s="867"/>
      <c r="X4980" s="867"/>
      <c r="Y4980" s="867" t="str">
        <f t="shared" si="350"/>
        <v/>
      </c>
      <c r="Z4980" s="867"/>
    </row>
    <row r="4981" spans="1:26" s="187" customFormat="1" ht="21.6" outlineLevel="1">
      <c r="A4981" s="315"/>
      <c r="B4981" s="320"/>
      <c r="C4981" s="439"/>
      <c r="D4981" s="328"/>
      <c r="E4981" s="530" t="s">
        <v>17020</v>
      </c>
      <c r="F4981" s="316" t="s">
        <v>17021</v>
      </c>
      <c r="G4981" s="530" t="s">
        <v>10851</v>
      </c>
      <c r="H4981" s="530" t="s">
        <v>9</v>
      </c>
      <c r="I4981" s="526" t="s">
        <v>660</v>
      </c>
      <c r="J4981" s="402" t="s">
        <v>5683</v>
      </c>
      <c r="K4981" s="864" t="str">
        <f t="shared" si="346"/>
        <v/>
      </c>
      <c r="L4981" s="709" t="s">
        <v>3656</v>
      </c>
      <c r="M4981" s="741" t="s">
        <v>3655</v>
      </c>
      <c r="N4981" s="707" t="s">
        <v>19091</v>
      </c>
      <c r="O4981" s="744"/>
      <c r="P4981" s="712"/>
      <c r="Q4981" s="867" t="str">
        <f t="shared" ca="1" si="347"/>
        <v/>
      </c>
      <c r="R4981" s="867" t="str">
        <f t="shared" ca="1" si="348"/>
        <v/>
      </c>
      <c r="S4981" s="867" t="str">
        <f>IFERROR(IF(VLOOKUP("*"&amp;TRIM($F4981)&amp;"*",dump!$A:$D,4,FALSE)="","空文字",VLOOKUP("*"&amp;TRIM($F4981)&amp;"*",dump!$A:$D,4,FALSE)),"NA")</f>
        <v>NA</v>
      </c>
      <c r="T4981" s="867" t="str">
        <f t="shared" ca="1" si="349"/>
        <v>●</v>
      </c>
      <c r="U4981" s="867"/>
      <c r="V4981" s="867"/>
      <c r="W4981" s="867"/>
      <c r="X4981" s="867"/>
      <c r="Y4981" s="867" t="str">
        <f t="shared" si="350"/>
        <v/>
      </c>
      <c r="Z4981" s="867"/>
    </row>
    <row r="4982" spans="1:26" s="187" customFormat="1" ht="30" customHeight="1" outlineLevel="1">
      <c r="A4982" s="315"/>
      <c r="B4982" s="320"/>
      <c r="C4982" s="439"/>
      <c r="D4982" s="328"/>
      <c r="E4982" s="382"/>
      <c r="F4982" s="316" t="s">
        <v>17022</v>
      </c>
      <c r="G4982" s="382"/>
      <c r="H4982" s="382"/>
      <c r="I4982" s="534"/>
      <c r="J4982" s="402" t="s">
        <v>5683</v>
      </c>
      <c r="K4982" s="864" t="str">
        <f t="shared" si="346"/>
        <v/>
      </c>
      <c r="L4982" s="709" t="s">
        <v>3656</v>
      </c>
      <c r="M4982" s="741" t="s">
        <v>3655</v>
      </c>
      <c r="N4982" s="707" t="s">
        <v>19092</v>
      </c>
      <c r="O4982" s="744"/>
      <c r="P4982" s="712"/>
      <c r="Q4982" s="867" t="str">
        <f t="shared" ca="1" si="347"/>
        <v/>
      </c>
      <c r="R4982" s="867" t="str">
        <f t="shared" ca="1" si="348"/>
        <v/>
      </c>
      <c r="S4982" s="867" t="str">
        <f>IFERROR(IF(VLOOKUP("*"&amp;TRIM($F4982)&amp;"*",dump!$A:$D,4,FALSE)="","空文字",VLOOKUP("*"&amp;TRIM($F4982)&amp;"*",dump!$A:$D,4,FALSE)),"NA")</f>
        <v>NA</v>
      </c>
      <c r="T4982" s="867" t="str">
        <f t="shared" ca="1" si="349"/>
        <v>●</v>
      </c>
      <c r="U4982" s="867"/>
      <c r="V4982" s="867"/>
      <c r="W4982" s="867"/>
      <c r="X4982" s="867"/>
      <c r="Y4982" s="867" t="str">
        <f t="shared" si="350"/>
        <v/>
      </c>
      <c r="Z4982" s="867"/>
    </row>
    <row r="4983" spans="1:26" s="187" customFormat="1" ht="30" customHeight="1" outlineLevel="1">
      <c r="A4983" s="315"/>
      <c r="B4983" s="320"/>
      <c r="C4983" s="439"/>
      <c r="D4983" s="328"/>
      <c r="E4983" s="382"/>
      <c r="F4983" s="316" t="s">
        <v>17023</v>
      </c>
      <c r="G4983" s="382"/>
      <c r="H4983" s="382"/>
      <c r="I4983" s="534"/>
      <c r="J4983" s="402" t="s">
        <v>5683</v>
      </c>
      <c r="K4983" s="864" t="str">
        <f t="shared" si="346"/>
        <v/>
      </c>
      <c r="L4983" s="709" t="s">
        <v>3656</v>
      </c>
      <c r="M4983" s="741" t="s">
        <v>3655</v>
      </c>
      <c r="N4983" s="707" t="s">
        <v>18514</v>
      </c>
      <c r="O4983" s="744"/>
      <c r="P4983" s="712"/>
      <c r="Q4983" s="867" t="str">
        <f t="shared" ca="1" si="347"/>
        <v/>
      </c>
      <c r="R4983" s="867" t="str">
        <f t="shared" ca="1" si="348"/>
        <v/>
      </c>
      <c r="S4983" s="867" t="str">
        <f>IFERROR(IF(VLOOKUP("*"&amp;TRIM($F4983)&amp;"*",dump!$A:$D,4,FALSE)="","空文字",VLOOKUP("*"&amp;TRIM($F4983)&amp;"*",dump!$A:$D,4,FALSE)),"NA")</f>
        <v>NA</v>
      </c>
      <c r="T4983" s="867" t="str">
        <f t="shared" ca="1" si="349"/>
        <v>●</v>
      </c>
      <c r="U4983" s="867"/>
      <c r="V4983" s="867"/>
      <c r="W4983" s="867"/>
      <c r="X4983" s="867"/>
      <c r="Y4983" s="867" t="str">
        <f t="shared" si="350"/>
        <v/>
      </c>
      <c r="Z4983" s="867"/>
    </row>
    <row r="4984" spans="1:26" s="187" customFormat="1" ht="30" customHeight="1" outlineLevel="1">
      <c r="A4984" s="315"/>
      <c r="B4984" s="320"/>
      <c r="C4984" s="439"/>
      <c r="D4984" s="328"/>
      <c r="E4984" s="382"/>
      <c r="F4984" s="316" t="s">
        <v>17022</v>
      </c>
      <c r="G4984" s="382"/>
      <c r="H4984" s="382"/>
      <c r="I4984" s="534"/>
      <c r="J4984" s="402" t="s">
        <v>5683</v>
      </c>
      <c r="K4984" s="864" t="str">
        <f t="shared" si="346"/>
        <v/>
      </c>
      <c r="L4984" s="709" t="s">
        <v>3656</v>
      </c>
      <c r="M4984" s="741" t="s">
        <v>3655</v>
      </c>
      <c r="N4984" s="707" t="s">
        <v>19093</v>
      </c>
      <c r="O4984" s="744"/>
      <c r="P4984" s="712"/>
      <c r="Q4984" s="867" t="str">
        <f t="shared" ca="1" si="347"/>
        <v/>
      </c>
      <c r="R4984" s="867" t="str">
        <f t="shared" ca="1" si="348"/>
        <v/>
      </c>
      <c r="S4984" s="867" t="str">
        <f>IFERROR(IF(VLOOKUP("*"&amp;TRIM($F4984)&amp;"*",dump!$A:$D,4,FALSE)="","空文字",VLOOKUP("*"&amp;TRIM($F4984)&amp;"*",dump!$A:$D,4,FALSE)),"NA")</f>
        <v>NA</v>
      </c>
      <c r="T4984" s="867" t="str">
        <f t="shared" ca="1" si="349"/>
        <v>●</v>
      </c>
      <c r="U4984" s="867"/>
      <c r="V4984" s="867"/>
      <c r="W4984" s="867"/>
      <c r="X4984" s="867"/>
      <c r="Y4984" s="867" t="str">
        <f t="shared" si="350"/>
        <v/>
      </c>
      <c r="Z4984" s="867"/>
    </row>
    <row r="4985" spans="1:26" s="187" customFormat="1" ht="30" customHeight="1" outlineLevel="1">
      <c r="A4985" s="315"/>
      <c r="B4985" s="320"/>
      <c r="C4985" s="439"/>
      <c r="D4985" s="328"/>
      <c r="E4985" s="382"/>
      <c r="F4985" s="316" t="s">
        <v>17023</v>
      </c>
      <c r="G4985" s="382"/>
      <c r="H4985" s="382"/>
      <c r="I4985" s="534"/>
      <c r="J4985" s="402" t="s">
        <v>5683</v>
      </c>
      <c r="K4985" s="864" t="str">
        <f t="shared" si="346"/>
        <v/>
      </c>
      <c r="L4985" s="709" t="s">
        <v>3656</v>
      </c>
      <c r="M4985" s="741" t="s">
        <v>3655</v>
      </c>
      <c r="N4985" s="707" t="s">
        <v>18514</v>
      </c>
      <c r="O4985" s="744"/>
      <c r="P4985" s="712"/>
      <c r="Q4985" s="867" t="str">
        <f t="shared" ca="1" si="347"/>
        <v/>
      </c>
      <c r="R4985" s="867" t="str">
        <f t="shared" ca="1" si="348"/>
        <v/>
      </c>
      <c r="S4985" s="867" t="str">
        <f>IFERROR(IF(VLOOKUP("*"&amp;TRIM($F4985)&amp;"*",dump!$A:$D,4,FALSE)="","空文字",VLOOKUP("*"&amp;TRIM($F4985)&amp;"*",dump!$A:$D,4,FALSE)),"NA")</f>
        <v>NA</v>
      </c>
      <c r="T4985" s="867" t="str">
        <f t="shared" ca="1" si="349"/>
        <v>●</v>
      </c>
      <c r="U4985" s="867"/>
      <c r="V4985" s="867"/>
      <c r="W4985" s="867"/>
      <c r="X4985" s="867"/>
      <c r="Y4985" s="867" t="str">
        <f t="shared" si="350"/>
        <v/>
      </c>
      <c r="Z4985" s="867"/>
    </row>
    <row r="4986" spans="1:26" s="187" customFormat="1" ht="30" customHeight="1" outlineLevel="1">
      <c r="A4986" s="315"/>
      <c r="B4986" s="320"/>
      <c r="C4986" s="439"/>
      <c r="D4986" s="328"/>
      <c r="E4986" s="382"/>
      <c r="F4986" s="316" t="s">
        <v>17022</v>
      </c>
      <c r="G4986" s="382"/>
      <c r="H4986" s="382"/>
      <c r="I4986" s="534"/>
      <c r="J4986" s="402" t="s">
        <v>5683</v>
      </c>
      <c r="K4986" s="864" t="str">
        <f t="shared" si="346"/>
        <v/>
      </c>
      <c r="L4986" s="709" t="s">
        <v>3656</v>
      </c>
      <c r="M4986" s="741" t="s">
        <v>3655</v>
      </c>
      <c r="N4986" s="707" t="s">
        <v>19094</v>
      </c>
      <c r="O4986" s="744"/>
      <c r="P4986" s="712"/>
      <c r="Q4986" s="867" t="str">
        <f t="shared" ca="1" si="347"/>
        <v/>
      </c>
      <c r="R4986" s="867" t="str">
        <f t="shared" ca="1" si="348"/>
        <v/>
      </c>
      <c r="S4986" s="867" t="str">
        <f>IFERROR(IF(VLOOKUP("*"&amp;TRIM($F4986)&amp;"*",dump!$A:$D,4,FALSE)="","空文字",VLOOKUP("*"&amp;TRIM($F4986)&amp;"*",dump!$A:$D,4,FALSE)),"NA")</f>
        <v>NA</v>
      </c>
      <c r="T4986" s="867" t="str">
        <f t="shared" ca="1" si="349"/>
        <v>●</v>
      </c>
      <c r="U4986" s="867"/>
      <c r="V4986" s="867"/>
      <c r="W4986" s="867"/>
      <c r="X4986" s="867"/>
      <c r="Y4986" s="867" t="str">
        <f t="shared" si="350"/>
        <v/>
      </c>
      <c r="Z4986" s="867"/>
    </row>
    <row r="4987" spans="1:26" s="187" customFormat="1" ht="30" customHeight="1" outlineLevel="1">
      <c r="A4987" s="315"/>
      <c r="B4987" s="320"/>
      <c r="C4987" s="439"/>
      <c r="D4987" s="328"/>
      <c r="E4987" s="382"/>
      <c r="F4987" s="316" t="s">
        <v>17023</v>
      </c>
      <c r="G4987" s="531"/>
      <c r="H4987" s="531"/>
      <c r="I4987" s="527"/>
      <c r="J4987" s="402" t="s">
        <v>5683</v>
      </c>
      <c r="K4987" s="864" t="str">
        <f t="shared" si="346"/>
        <v/>
      </c>
      <c r="L4987" s="709" t="s">
        <v>3656</v>
      </c>
      <c r="M4987" s="741" t="s">
        <v>3655</v>
      </c>
      <c r="N4987" s="707" t="s">
        <v>18514</v>
      </c>
      <c r="O4987" s="744"/>
      <c r="P4987" s="712"/>
      <c r="Q4987" s="867" t="str">
        <f t="shared" ca="1" si="347"/>
        <v/>
      </c>
      <c r="R4987" s="867" t="str">
        <f t="shared" ca="1" si="348"/>
        <v/>
      </c>
      <c r="S4987" s="867" t="str">
        <f>IFERROR(IF(VLOOKUP("*"&amp;TRIM($F4987)&amp;"*",dump!$A:$D,4,FALSE)="","空文字",VLOOKUP("*"&amp;TRIM($F4987)&amp;"*",dump!$A:$D,4,FALSE)),"NA")</f>
        <v>NA</v>
      </c>
      <c r="T4987" s="867" t="str">
        <f t="shared" ca="1" si="349"/>
        <v>●</v>
      </c>
      <c r="U4987" s="867"/>
      <c r="V4987" s="867"/>
      <c r="W4987" s="867"/>
      <c r="X4987" s="867"/>
      <c r="Y4987" s="867" t="str">
        <f t="shared" si="350"/>
        <v/>
      </c>
      <c r="Z4987" s="867"/>
    </row>
    <row r="4988" spans="1:26" s="187" customFormat="1" ht="21.6" outlineLevel="1">
      <c r="A4988" s="315"/>
      <c r="B4988" s="320"/>
      <c r="C4988" s="439"/>
      <c r="D4988" s="328"/>
      <c r="E4988" s="530" t="s">
        <v>17024</v>
      </c>
      <c r="F4988" s="316" t="s">
        <v>17025</v>
      </c>
      <c r="G4988" s="382" t="s">
        <v>10853</v>
      </c>
      <c r="H4988" s="382" t="s">
        <v>9</v>
      </c>
      <c r="I4988" s="534" t="s">
        <v>660</v>
      </c>
      <c r="J4988" s="402" t="s">
        <v>5683</v>
      </c>
      <c r="K4988" s="864" t="str">
        <f t="shared" si="346"/>
        <v/>
      </c>
      <c r="L4988" s="709" t="s">
        <v>3656</v>
      </c>
      <c r="M4988" s="741" t="s">
        <v>3655</v>
      </c>
      <c r="N4988" s="707" t="s">
        <v>19095</v>
      </c>
      <c r="O4988" s="744"/>
      <c r="P4988" s="712"/>
      <c r="Q4988" s="867" t="str">
        <f t="shared" ca="1" si="347"/>
        <v/>
      </c>
      <c r="R4988" s="867" t="str">
        <f t="shared" ca="1" si="348"/>
        <v/>
      </c>
      <c r="S4988" s="867" t="str">
        <f>IFERROR(IF(VLOOKUP("*"&amp;TRIM($F4988)&amp;"*",dump!$A:$D,4,FALSE)="","空文字",VLOOKUP("*"&amp;TRIM($F4988)&amp;"*",dump!$A:$D,4,FALSE)),"NA")</f>
        <v>NA</v>
      </c>
      <c r="T4988" s="867" t="str">
        <f t="shared" ca="1" si="349"/>
        <v>●</v>
      </c>
      <c r="U4988" s="867"/>
      <c r="V4988" s="867"/>
      <c r="W4988" s="867"/>
      <c r="X4988" s="867"/>
      <c r="Y4988" s="867" t="str">
        <f t="shared" si="350"/>
        <v/>
      </c>
      <c r="Z4988" s="867"/>
    </row>
    <row r="4989" spans="1:26" s="187" customFormat="1" ht="30" customHeight="1" outlineLevel="1">
      <c r="A4989" s="315"/>
      <c r="B4989" s="320"/>
      <c r="C4989" s="439"/>
      <c r="D4989" s="343"/>
      <c r="E4989" s="106"/>
      <c r="F4989" s="316" t="s">
        <v>17026</v>
      </c>
      <c r="G4989" s="382"/>
      <c r="H4989" s="382"/>
      <c r="I4989" s="534"/>
      <c r="J4989" s="402" t="s">
        <v>5683</v>
      </c>
      <c r="K4989" s="864" t="str">
        <f t="shared" si="346"/>
        <v/>
      </c>
      <c r="L4989" s="709" t="s">
        <v>3656</v>
      </c>
      <c r="M4989" s="741" t="s">
        <v>3655</v>
      </c>
      <c r="N4989" s="707" t="s">
        <v>19096</v>
      </c>
      <c r="O4989" s="744"/>
      <c r="P4989" s="712"/>
      <c r="Q4989" s="867" t="str">
        <f t="shared" ca="1" si="347"/>
        <v/>
      </c>
      <c r="R4989" s="867" t="str">
        <f t="shared" ca="1" si="348"/>
        <v/>
      </c>
      <c r="S4989" s="867" t="str">
        <f>IFERROR(IF(VLOOKUP("*"&amp;TRIM($F4989)&amp;"*",dump!$A:$D,4,FALSE)="","空文字",VLOOKUP("*"&amp;TRIM($F4989)&amp;"*",dump!$A:$D,4,FALSE)),"NA")</f>
        <v>NA</v>
      </c>
      <c r="T4989" s="867" t="str">
        <f t="shared" ca="1" si="349"/>
        <v>●</v>
      </c>
      <c r="U4989" s="867"/>
      <c r="V4989" s="867"/>
      <c r="W4989" s="867"/>
      <c r="X4989" s="867"/>
      <c r="Y4989" s="867" t="str">
        <f t="shared" si="350"/>
        <v/>
      </c>
      <c r="Z4989" s="867"/>
    </row>
    <row r="4990" spans="1:26" s="187" customFormat="1" ht="30" customHeight="1" outlineLevel="1">
      <c r="A4990" s="315"/>
      <c r="B4990" s="320"/>
      <c r="C4990" s="439"/>
      <c r="D4990" s="343"/>
      <c r="E4990" s="106"/>
      <c r="F4990" s="316" t="s">
        <v>17027</v>
      </c>
      <c r="G4990" s="382"/>
      <c r="H4990" s="382"/>
      <c r="I4990" s="534"/>
      <c r="J4990" s="402" t="s">
        <v>5683</v>
      </c>
      <c r="K4990" s="864" t="str">
        <f t="shared" si="346"/>
        <v/>
      </c>
      <c r="L4990" s="709" t="s">
        <v>3656</v>
      </c>
      <c r="M4990" s="741" t="s">
        <v>3655</v>
      </c>
      <c r="N4990" s="707" t="s">
        <v>18517</v>
      </c>
      <c r="O4990" s="744"/>
      <c r="P4990" s="712"/>
      <c r="Q4990" s="867" t="str">
        <f t="shared" ca="1" si="347"/>
        <v/>
      </c>
      <c r="R4990" s="867" t="str">
        <f t="shared" ca="1" si="348"/>
        <v/>
      </c>
      <c r="S4990" s="867" t="str">
        <f>IFERROR(IF(VLOOKUP("*"&amp;TRIM($F4990)&amp;"*",dump!$A:$D,4,FALSE)="","空文字",VLOOKUP("*"&amp;TRIM($F4990)&amp;"*",dump!$A:$D,4,FALSE)),"NA")</f>
        <v>NA</v>
      </c>
      <c r="T4990" s="867" t="str">
        <f t="shared" ca="1" si="349"/>
        <v>●</v>
      </c>
      <c r="U4990" s="867"/>
      <c r="V4990" s="867"/>
      <c r="W4990" s="867"/>
      <c r="X4990" s="867"/>
      <c r="Y4990" s="867" t="str">
        <f t="shared" si="350"/>
        <v/>
      </c>
      <c r="Z4990" s="867"/>
    </row>
    <row r="4991" spans="1:26" s="187" customFormat="1" ht="30" customHeight="1" outlineLevel="1">
      <c r="A4991" s="315"/>
      <c r="B4991" s="320"/>
      <c r="C4991" s="439"/>
      <c r="D4991" s="343"/>
      <c r="E4991" s="106"/>
      <c r="F4991" s="316" t="s">
        <v>17026</v>
      </c>
      <c r="G4991" s="382"/>
      <c r="H4991" s="382"/>
      <c r="I4991" s="534"/>
      <c r="J4991" s="402" t="s">
        <v>5683</v>
      </c>
      <c r="K4991" s="864" t="str">
        <f t="shared" si="346"/>
        <v/>
      </c>
      <c r="L4991" s="709" t="s">
        <v>3656</v>
      </c>
      <c r="M4991" s="741" t="s">
        <v>3655</v>
      </c>
      <c r="N4991" s="707" t="s">
        <v>19097</v>
      </c>
      <c r="O4991" s="744"/>
      <c r="P4991" s="712"/>
      <c r="Q4991" s="867" t="str">
        <f t="shared" ca="1" si="347"/>
        <v/>
      </c>
      <c r="R4991" s="867" t="str">
        <f t="shared" ca="1" si="348"/>
        <v/>
      </c>
      <c r="S4991" s="867" t="str">
        <f>IFERROR(IF(VLOOKUP("*"&amp;TRIM($F4991)&amp;"*",dump!$A:$D,4,FALSE)="","空文字",VLOOKUP("*"&amp;TRIM($F4991)&amp;"*",dump!$A:$D,4,FALSE)),"NA")</f>
        <v>NA</v>
      </c>
      <c r="T4991" s="867" t="str">
        <f t="shared" ca="1" si="349"/>
        <v>●</v>
      </c>
      <c r="U4991" s="867"/>
      <c r="V4991" s="867"/>
      <c r="W4991" s="867"/>
      <c r="X4991" s="867"/>
      <c r="Y4991" s="867" t="str">
        <f t="shared" si="350"/>
        <v/>
      </c>
      <c r="Z4991" s="867"/>
    </row>
    <row r="4992" spans="1:26" s="187" customFormat="1" ht="30" customHeight="1" outlineLevel="1">
      <c r="A4992" s="315"/>
      <c r="B4992" s="320"/>
      <c r="C4992" s="439"/>
      <c r="D4992" s="343"/>
      <c r="E4992" s="106"/>
      <c r="F4992" s="316" t="s">
        <v>17027</v>
      </c>
      <c r="G4992" s="382"/>
      <c r="H4992" s="382"/>
      <c r="I4992" s="534"/>
      <c r="J4992" s="402" t="s">
        <v>5683</v>
      </c>
      <c r="K4992" s="864" t="str">
        <f t="shared" si="346"/>
        <v/>
      </c>
      <c r="L4992" s="709" t="s">
        <v>3656</v>
      </c>
      <c r="M4992" s="741" t="s">
        <v>3655</v>
      </c>
      <c r="N4992" s="707" t="s">
        <v>18517</v>
      </c>
      <c r="O4992" s="744"/>
      <c r="P4992" s="712"/>
      <c r="Q4992" s="867" t="str">
        <f t="shared" ca="1" si="347"/>
        <v/>
      </c>
      <c r="R4992" s="867" t="str">
        <f t="shared" ca="1" si="348"/>
        <v/>
      </c>
      <c r="S4992" s="867" t="str">
        <f>IFERROR(IF(VLOOKUP("*"&amp;TRIM($F4992)&amp;"*",dump!$A:$D,4,FALSE)="","空文字",VLOOKUP("*"&amp;TRIM($F4992)&amp;"*",dump!$A:$D,4,FALSE)),"NA")</f>
        <v>NA</v>
      </c>
      <c r="T4992" s="867" t="str">
        <f t="shared" ca="1" si="349"/>
        <v>●</v>
      </c>
      <c r="U4992" s="867"/>
      <c r="V4992" s="867"/>
      <c r="W4992" s="867"/>
      <c r="X4992" s="867"/>
      <c r="Y4992" s="867" t="str">
        <f t="shared" si="350"/>
        <v/>
      </c>
      <c r="Z4992" s="867"/>
    </row>
    <row r="4993" spans="1:26" s="187" customFormat="1" ht="30" customHeight="1" outlineLevel="1">
      <c r="A4993" s="315"/>
      <c r="B4993" s="320"/>
      <c r="C4993" s="439"/>
      <c r="D4993" s="343"/>
      <c r="E4993" s="106"/>
      <c r="F4993" s="316" t="s">
        <v>17026</v>
      </c>
      <c r="G4993" s="382"/>
      <c r="H4993" s="382"/>
      <c r="I4993" s="534"/>
      <c r="J4993" s="402" t="s">
        <v>5683</v>
      </c>
      <c r="K4993" s="864" t="str">
        <f t="shared" si="346"/>
        <v/>
      </c>
      <c r="L4993" s="709" t="s">
        <v>3656</v>
      </c>
      <c r="M4993" s="741" t="s">
        <v>3655</v>
      </c>
      <c r="N4993" s="707" t="s">
        <v>19098</v>
      </c>
      <c r="O4993" s="744"/>
      <c r="P4993" s="712"/>
      <c r="Q4993" s="867" t="str">
        <f t="shared" ca="1" si="347"/>
        <v/>
      </c>
      <c r="R4993" s="867" t="str">
        <f t="shared" ca="1" si="348"/>
        <v/>
      </c>
      <c r="S4993" s="867" t="str">
        <f>IFERROR(IF(VLOOKUP("*"&amp;TRIM($F4993)&amp;"*",dump!$A:$D,4,FALSE)="","空文字",VLOOKUP("*"&amp;TRIM($F4993)&amp;"*",dump!$A:$D,4,FALSE)),"NA")</f>
        <v>NA</v>
      </c>
      <c r="T4993" s="867" t="str">
        <f t="shared" ca="1" si="349"/>
        <v>●</v>
      </c>
      <c r="U4993" s="867"/>
      <c r="V4993" s="867"/>
      <c r="W4993" s="867"/>
      <c r="X4993" s="867"/>
      <c r="Y4993" s="867" t="str">
        <f t="shared" si="350"/>
        <v/>
      </c>
      <c r="Z4993" s="867"/>
    </row>
    <row r="4994" spans="1:26" s="187" customFormat="1" ht="30" customHeight="1" outlineLevel="1">
      <c r="A4994" s="315"/>
      <c r="B4994" s="320"/>
      <c r="C4994" s="439"/>
      <c r="D4994" s="525"/>
      <c r="E4994" s="106"/>
      <c r="F4994" s="316" t="s">
        <v>17027</v>
      </c>
      <c r="G4994" s="382"/>
      <c r="H4994" s="382"/>
      <c r="I4994" s="534"/>
      <c r="J4994" s="402" t="s">
        <v>5683</v>
      </c>
      <c r="K4994" s="864" t="str">
        <f t="shared" si="346"/>
        <v/>
      </c>
      <c r="L4994" s="544" t="s">
        <v>3656</v>
      </c>
      <c r="M4994" s="595" t="s">
        <v>3655</v>
      </c>
      <c r="N4994" s="691" t="s">
        <v>18517</v>
      </c>
      <c r="O4994" s="742"/>
      <c r="P4994" s="550"/>
      <c r="Q4994" s="867" t="str">
        <f t="shared" ca="1" si="347"/>
        <v/>
      </c>
      <c r="R4994" s="867" t="str">
        <f t="shared" ca="1" si="348"/>
        <v/>
      </c>
      <c r="S4994" s="867" t="str">
        <f>IFERROR(IF(VLOOKUP("*"&amp;TRIM($F4994)&amp;"*",dump!$A:$D,4,FALSE)="","空文字",VLOOKUP("*"&amp;TRIM($F4994)&amp;"*",dump!$A:$D,4,FALSE)),"NA")</f>
        <v>NA</v>
      </c>
      <c r="T4994" s="867" t="str">
        <f t="shared" ca="1" si="349"/>
        <v>●</v>
      </c>
      <c r="U4994" s="867"/>
      <c r="V4994" s="867"/>
      <c r="W4994" s="867"/>
      <c r="X4994" s="867"/>
      <c r="Y4994" s="867" t="str">
        <f t="shared" si="350"/>
        <v/>
      </c>
      <c r="Z4994" s="867"/>
    </row>
    <row r="4995" spans="1:26" s="325" customFormat="1" ht="15" customHeight="1" outlineLevel="1">
      <c r="A4995" s="321"/>
      <c r="B4995" s="320"/>
      <c r="C4995" s="530" t="s">
        <v>10865</v>
      </c>
      <c r="D4995" s="215" t="s">
        <v>10866</v>
      </c>
      <c r="E4995" s="68"/>
      <c r="F4995" s="217" t="s">
        <v>10867</v>
      </c>
      <c r="G4995" s="513"/>
      <c r="H4995" s="513" t="s">
        <v>9</v>
      </c>
      <c r="I4995" s="216" t="s">
        <v>660</v>
      </c>
      <c r="J4995" s="432" t="s">
        <v>5683</v>
      </c>
      <c r="K4995" s="864" t="str">
        <f t="shared" si="346"/>
        <v/>
      </c>
      <c r="L4995" s="557" t="s">
        <v>3656</v>
      </c>
      <c r="M4995" s="558" t="s">
        <v>3655</v>
      </c>
      <c r="N4995" s="597"/>
      <c r="O4995" s="558"/>
      <c r="P4995" s="598"/>
      <c r="Q4995" s="867" t="str">
        <f t="shared" ca="1" si="347"/>
        <v/>
      </c>
      <c r="R4995" s="867" t="str">
        <f t="shared" ca="1" si="348"/>
        <v/>
      </c>
      <c r="S4995" s="867" t="str">
        <f>IFERROR(IF(VLOOKUP("*"&amp;TRIM($F4995)&amp;"*",dump!$A:$D,4,FALSE)="","空文字",VLOOKUP("*"&amp;TRIM($F4995)&amp;"*",dump!$A:$D,4,FALSE)),"NA")</f>
        <v>NA</v>
      </c>
      <c r="T4995" s="867" t="str">
        <f t="shared" ca="1" si="349"/>
        <v>●</v>
      </c>
      <c r="U4995" s="867"/>
      <c r="V4995" s="867"/>
      <c r="W4995" s="867"/>
      <c r="X4995" s="867"/>
      <c r="Y4995" s="867" t="str">
        <f t="shared" si="350"/>
        <v/>
      </c>
      <c r="Z4995" s="867"/>
    </row>
    <row r="4996" spans="1:26" s="325" customFormat="1" ht="45" customHeight="1" outlineLevel="1">
      <c r="A4996" s="321"/>
      <c r="B4996" s="320"/>
      <c r="C4996" s="439"/>
      <c r="D4996" s="328"/>
      <c r="E4996" s="318" t="s">
        <v>10868</v>
      </c>
      <c r="F4996" s="318" t="s">
        <v>12709</v>
      </c>
      <c r="G4996" s="307" t="s">
        <v>6700</v>
      </c>
      <c r="H4996" s="318" t="s">
        <v>418</v>
      </c>
      <c r="I4996" s="322" t="s">
        <v>660</v>
      </c>
      <c r="J4996" s="402" t="s">
        <v>5683</v>
      </c>
      <c r="K4996" s="864" t="str">
        <f t="shared" si="346"/>
        <v/>
      </c>
      <c r="L4996" s="557" t="s">
        <v>3656</v>
      </c>
      <c r="M4996" s="558" t="s">
        <v>3655</v>
      </c>
      <c r="N4996" s="597" t="s">
        <v>19605</v>
      </c>
      <c r="O4996" s="558"/>
      <c r="P4996" s="598"/>
      <c r="Q4996" s="867" t="str">
        <f t="shared" ca="1" si="347"/>
        <v/>
      </c>
      <c r="R4996" s="867" t="str">
        <f t="shared" ca="1" si="348"/>
        <v/>
      </c>
      <c r="S4996" s="867" t="str">
        <f>IFERROR(IF(VLOOKUP("*"&amp;TRIM($F4996)&amp;"*",dump!$A:$D,4,FALSE)="","空文字",VLOOKUP("*"&amp;TRIM($F4996)&amp;"*",dump!$A:$D,4,FALSE)),"NA")</f>
        <v>NA</v>
      </c>
      <c r="T4996" s="867" t="str">
        <f t="shared" ca="1" si="349"/>
        <v>●</v>
      </c>
      <c r="U4996" s="867"/>
      <c r="V4996" s="867"/>
      <c r="W4996" s="867"/>
      <c r="X4996" s="867"/>
      <c r="Y4996" s="867" t="str">
        <f t="shared" si="350"/>
        <v/>
      </c>
      <c r="Z4996" s="867"/>
    </row>
    <row r="4997" spans="1:26" s="325" customFormat="1" ht="45" customHeight="1" outlineLevel="1">
      <c r="A4997" s="321"/>
      <c r="B4997" s="320"/>
      <c r="C4997" s="439"/>
      <c r="D4997" s="343"/>
      <c r="E4997" s="318" t="s">
        <v>12710</v>
      </c>
      <c r="F4997" s="316" t="s">
        <v>12711</v>
      </c>
      <c r="G4997" s="307" t="s">
        <v>12712</v>
      </c>
      <c r="H4997" s="318" t="s">
        <v>3658</v>
      </c>
      <c r="I4997" s="322" t="s">
        <v>3666</v>
      </c>
      <c r="J4997" s="402" t="s">
        <v>5684</v>
      </c>
      <c r="K4997" s="864" t="str">
        <f t="shared" si="346"/>
        <v/>
      </c>
      <c r="L4997" s="557" t="s">
        <v>3656</v>
      </c>
      <c r="M4997" s="558" t="s">
        <v>3655</v>
      </c>
      <c r="N4997" s="597" t="s">
        <v>18522</v>
      </c>
      <c r="O4997" s="558"/>
      <c r="P4997" s="598"/>
      <c r="Q4997" s="867" t="str">
        <f t="shared" ca="1" si="347"/>
        <v/>
      </c>
      <c r="R4997" s="867" t="str">
        <f t="shared" ca="1" si="348"/>
        <v/>
      </c>
      <c r="S4997" s="867" t="str">
        <f>IFERROR(IF(VLOOKUP("*"&amp;TRIM($F4997)&amp;"*",dump!$A:$D,4,FALSE)="","空文字",VLOOKUP("*"&amp;TRIM($F4997)&amp;"*",dump!$A:$D,4,FALSE)),"NA")</f>
        <v>NA</v>
      </c>
      <c r="T4997" s="867" t="str">
        <f t="shared" ca="1" si="349"/>
        <v>●</v>
      </c>
      <c r="U4997" s="867"/>
      <c r="V4997" s="867"/>
      <c r="W4997" s="867"/>
      <c r="X4997" s="867"/>
      <c r="Y4997" s="867" t="str">
        <f t="shared" si="350"/>
        <v/>
      </c>
      <c r="Z4997" s="867"/>
    </row>
    <row r="4998" spans="1:26" s="325" customFormat="1" ht="45" customHeight="1" outlineLevel="1">
      <c r="A4998" s="321"/>
      <c r="B4998" s="320"/>
      <c r="C4998" s="439"/>
      <c r="D4998" s="328"/>
      <c r="E4998" s="530" t="s">
        <v>12713</v>
      </c>
      <c r="F4998" s="524" t="s">
        <v>12714</v>
      </c>
      <c r="G4998" s="306" t="s">
        <v>12715</v>
      </c>
      <c r="H4998" s="530" t="s">
        <v>3658</v>
      </c>
      <c r="I4998" s="526" t="s">
        <v>3666</v>
      </c>
      <c r="J4998" s="528" t="s">
        <v>5684</v>
      </c>
      <c r="K4998" s="864" t="str">
        <f t="shared" si="346"/>
        <v/>
      </c>
      <c r="L4998" s="557" t="s">
        <v>3656</v>
      </c>
      <c r="M4998" s="558" t="s">
        <v>3655</v>
      </c>
      <c r="N4998" s="597" t="s">
        <v>18523</v>
      </c>
      <c r="O4998" s="558"/>
      <c r="P4998" s="598"/>
      <c r="Q4998" s="867" t="str">
        <f t="shared" ca="1" si="347"/>
        <v/>
      </c>
      <c r="R4998" s="867" t="str">
        <f t="shared" ca="1" si="348"/>
        <v/>
      </c>
      <c r="S4998" s="867" t="str">
        <f>IFERROR(IF(VLOOKUP("*"&amp;TRIM($F4998)&amp;"*",dump!$A:$D,4,FALSE)="","空文字",VLOOKUP("*"&amp;TRIM($F4998)&amp;"*",dump!$A:$D,4,FALSE)),"NA")</f>
        <v>NA</v>
      </c>
      <c r="T4998" s="867" t="str">
        <f t="shared" ca="1" si="349"/>
        <v>●</v>
      </c>
      <c r="U4998" s="867"/>
      <c r="V4998" s="867"/>
      <c r="W4998" s="867"/>
      <c r="X4998" s="867"/>
      <c r="Y4998" s="867" t="str">
        <f t="shared" si="350"/>
        <v/>
      </c>
      <c r="Z4998" s="867"/>
    </row>
    <row r="4999" spans="1:26" s="325" customFormat="1" ht="45" customHeight="1" outlineLevel="1">
      <c r="A4999" s="321"/>
      <c r="B4999" s="320"/>
      <c r="C4999" s="439"/>
      <c r="D4999" s="343"/>
      <c r="E4999" s="318" t="s">
        <v>12716</v>
      </c>
      <c r="F4999" s="316" t="s">
        <v>12717</v>
      </c>
      <c r="G4999" s="307" t="s">
        <v>12718</v>
      </c>
      <c r="H4999" s="318" t="s">
        <v>3658</v>
      </c>
      <c r="I4999" s="322" t="s">
        <v>3666</v>
      </c>
      <c r="J4999" s="402" t="s">
        <v>5684</v>
      </c>
      <c r="K4999" s="864" t="str">
        <f t="shared" si="346"/>
        <v/>
      </c>
      <c r="L4999" s="557" t="s">
        <v>3656</v>
      </c>
      <c r="M4999" s="558" t="s">
        <v>3655</v>
      </c>
      <c r="N4999" s="597" t="s">
        <v>18524</v>
      </c>
      <c r="O4999" s="558"/>
      <c r="P4999" s="598"/>
      <c r="Q4999" s="867" t="str">
        <f t="shared" ca="1" si="347"/>
        <v/>
      </c>
      <c r="R4999" s="867" t="str">
        <f t="shared" ca="1" si="348"/>
        <v/>
      </c>
      <c r="S4999" s="867" t="str">
        <f>IFERROR(IF(VLOOKUP("*"&amp;TRIM($F4999)&amp;"*",dump!$A:$D,4,FALSE)="","空文字",VLOOKUP("*"&amp;TRIM($F4999)&amp;"*",dump!$A:$D,4,FALSE)),"NA")</f>
        <v>NA</v>
      </c>
      <c r="T4999" s="867" t="str">
        <f t="shared" ca="1" si="349"/>
        <v>●</v>
      </c>
      <c r="U4999" s="867"/>
      <c r="V4999" s="867"/>
      <c r="W4999" s="867"/>
      <c r="X4999" s="867"/>
      <c r="Y4999" s="867" t="str">
        <f t="shared" si="350"/>
        <v/>
      </c>
      <c r="Z4999" s="867"/>
    </row>
    <row r="5000" spans="1:26" s="325" customFormat="1" ht="45" customHeight="1" outlineLevel="1">
      <c r="A5000" s="321"/>
      <c r="B5000" s="320"/>
      <c r="C5000" s="439"/>
      <c r="D5000" s="328"/>
      <c r="E5000" s="318" t="s">
        <v>12719</v>
      </c>
      <c r="F5000" s="316" t="s">
        <v>12720</v>
      </c>
      <c r="G5000" s="307" t="s">
        <v>12721</v>
      </c>
      <c r="H5000" s="318" t="s">
        <v>3658</v>
      </c>
      <c r="I5000" s="322" t="s">
        <v>3666</v>
      </c>
      <c r="J5000" s="402" t="s">
        <v>5684</v>
      </c>
      <c r="K5000" s="864" t="str">
        <f t="shared" si="346"/>
        <v/>
      </c>
      <c r="L5000" s="557" t="s">
        <v>3656</v>
      </c>
      <c r="M5000" s="558" t="s">
        <v>3655</v>
      </c>
      <c r="N5000" s="597" t="s">
        <v>18525</v>
      </c>
      <c r="O5000" s="558"/>
      <c r="P5000" s="598"/>
      <c r="Q5000" s="867" t="str">
        <f t="shared" ca="1" si="347"/>
        <v/>
      </c>
      <c r="R5000" s="867" t="str">
        <f t="shared" ca="1" si="348"/>
        <v/>
      </c>
      <c r="S5000" s="867" t="str">
        <f>IFERROR(IF(VLOOKUP("*"&amp;TRIM($F5000)&amp;"*",dump!$A:$D,4,FALSE)="","空文字",VLOOKUP("*"&amp;TRIM($F5000)&amp;"*",dump!$A:$D,4,FALSE)),"NA")</f>
        <v>NA</v>
      </c>
      <c r="T5000" s="867" t="str">
        <f t="shared" ca="1" si="349"/>
        <v>●</v>
      </c>
      <c r="U5000" s="867"/>
      <c r="V5000" s="867"/>
      <c r="W5000" s="867"/>
      <c r="X5000" s="867"/>
      <c r="Y5000" s="867" t="str">
        <f t="shared" si="350"/>
        <v/>
      </c>
      <c r="Z5000" s="867"/>
    </row>
    <row r="5001" spans="1:26" s="325" customFormat="1" ht="45" customHeight="1" outlineLevel="1">
      <c r="A5001" s="321"/>
      <c r="B5001" s="320"/>
      <c r="C5001" s="439"/>
      <c r="D5001" s="343"/>
      <c r="E5001" s="318" t="s">
        <v>12722</v>
      </c>
      <c r="F5001" s="316" t="s">
        <v>12723</v>
      </c>
      <c r="G5001" s="307" t="s">
        <v>12724</v>
      </c>
      <c r="H5001" s="318" t="s">
        <v>3658</v>
      </c>
      <c r="I5001" s="322" t="s">
        <v>3666</v>
      </c>
      <c r="J5001" s="402" t="s">
        <v>5684</v>
      </c>
      <c r="K5001" s="864" t="str">
        <f t="shared" si="346"/>
        <v/>
      </c>
      <c r="L5001" s="557" t="s">
        <v>3656</v>
      </c>
      <c r="M5001" s="558" t="s">
        <v>3655</v>
      </c>
      <c r="N5001" s="597" t="s">
        <v>18526</v>
      </c>
      <c r="O5001" s="558"/>
      <c r="P5001" s="598"/>
      <c r="Q5001" s="307" t="str">
        <f t="shared" ca="1" si="347"/>
        <v/>
      </c>
      <c r="R5001" s="307" t="str">
        <f t="shared" ca="1" si="348"/>
        <v/>
      </c>
      <c r="S5001" s="307" t="str">
        <f>IFERROR(IF(VLOOKUP("*"&amp;TRIM($F5001)&amp;"*",dump!$A:$D,4,FALSE)="","空文字",VLOOKUP("*"&amp;TRIM($F5001)&amp;"*",dump!$A:$D,4,FALSE)),"NA")</f>
        <v>NA</v>
      </c>
      <c r="T5001" s="307" t="str">
        <f t="shared" ca="1" si="349"/>
        <v>●</v>
      </c>
      <c r="U5001" s="307"/>
      <c r="V5001" s="307"/>
      <c r="W5001" s="307"/>
      <c r="X5001" s="307"/>
      <c r="Y5001" s="307" t="str">
        <f t="shared" si="350"/>
        <v/>
      </c>
      <c r="Z5001" s="307"/>
    </row>
    <row r="5002" spans="1:26" s="325" customFormat="1" ht="60" customHeight="1" outlineLevel="1">
      <c r="A5002" s="321"/>
      <c r="B5002" s="320"/>
      <c r="C5002" s="439"/>
      <c r="D5002" s="328"/>
      <c r="E5002" s="318" t="s">
        <v>12725</v>
      </c>
      <c r="F5002" s="316" t="s">
        <v>12726</v>
      </c>
      <c r="G5002" s="307" t="s">
        <v>12727</v>
      </c>
      <c r="H5002" s="318" t="s">
        <v>3657</v>
      </c>
      <c r="I5002" s="322" t="s">
        <v>3666</v>
      </c>
      <c r="J5002" s="402" t="s">
        <v>5684</v>
      </c>
      <c r="K5002" s="864" t="str">
        <f t="shared" si="346"/>
        <v/>
      </c>
      <c r="L5002" s="557" t="s">
        <v>3656</v>
      </c>
      <c r="M5002" s="558" t="s">
        <v>3655</v>
      </c>
      <c r="N5002" s="597" t="s">
        <v>18527</v>
      </c>
      <c r="O5002" s="558"/>
      <c r="P5002" s="598"/>
      <c r="Q5002" s="307" t="str">
        <f t="shared" ca="1" si="347"/>
        <v/>
      </c>
      <c r="R5002" s="307" t="str">
        <f t="shared" ca="1" si="348"/>
        <v/>
      </c>
      <c r="S5002" s="307" t="str">
        <f>IFERROR(IF(VLOOKUP("*"&amp;TRIM($F5002)&amp;"*",dump!$A:$D,4,FALSE)="","空文字",VLOOKUP("*"&amp;TRIM($F5002)&amp;"*",dump!$A:$D,4,FALSE)),"NA")</f>
        <v>NA</v>
      </c>
      <c r="T5002" s="307" t="str">
        <f t="shared" ca="1" si="349"/>
        <v>●</v>
      </c>
      <c r="U5002" s="307"/>
      <c r="V5002" s="307"/>
      <c r="W5002" s="307"/>
      <c r="X5002" s="307"/>
      <c r="Y5002" s="307" t="str">
        <f t="shared" si="350"/>
        <v/>
      </c>
      <c r="Z5002" s="307"/>
    </row>
    <row r="5003" spans="1:26" s="325" customFormat="1" ht="60" customHeight="1" outlineLevel="1">
      <c r="A5003" s="321"/>
      <c r="B5003" s="320"/>
      <c r="C5003" s="439"/>
      <c r="D5003" s="343"/>
      <c r="E5003" s="318" t="s">
        <v>12728</v>
      </c>
      <c r="F5003" s="316" t="s">
        <v>12729</v>
      </c>
      <c r="G5003" s="307" t="s">
        <v>12730</v>
      </c>
      <c r="H5003" s="318" t="s">
        <v>3658</v>
      </c>
      <c r="I5003" s="322" t="s">
        <v>3666</v>
      </c>
      <c r="J5003" s="402" t="s">
        <v>5684</v>
      </c>
      <c r="K5003" s="864" t="str">
        <f t="shared" si="346"/>
        <v/>
      </c>
      <c r="L5003" s="557" t="s">
        <v>3656</v>
      </c>
      <c r="M5003" s="558" t="s">
        <v>3655</v>
      </c>
      <c r="N5003" s="597" t="s">
        <v>18528</v>
      </c>
      <c r="O5003" s="558"/>
      <c r="P5003" s="598"/>
      <c r="Q5003" s="307" t="str">
        <f t="shared" ca="1" si="347"/>
        <v/>
      </c>
      <c r="R5003" s="307" t="str">
        <f t="shared" ca="1" si="348"/>
        <v/>
      </c>
      <c r="S5003" s="307" t="str">
        <f>IFERROR(IF(VLOOKUP("*"&amp;TRIM($F5003)&amp;"*",dump!$A:$D,4,FALSE)="","空文字",VLOOKUP("*"&amp;TRIM($F5003)&amp;"*",dump!$A:$D,4,FALSE)),"NA")</f>
        <v>NA</v>
      </c>
      <c r="T5003" s="307" t="str">
        <f t="shared" ca="1" si="349"/>
        <v>●</v>
      </c>
      <c r="U5003" s="307"/>
      <c r="V5003" s="307"/>
      <c r="W5003" s="307"/>
      <c r="X5003" s="307"/>
      <c r="Y5003" s="307" t="str">
        <f t="shared" si="350"/>
        <v/>
      </c>
      <c r="Z5003" s="307"/>
    </row>
    <row r="5004" spans="1:26" s="325" customFormat="1" ht="45" customHeight="1" outlineLevel="1">
      <c r="A5004" s="321"/>
      <c r="B5004" s="320"/>
      <c r="C5004" s="439"/>
      <c r="D5004" s="328"/>
      <c r="E5004" s="318" t="s">
        <v>12731</v>
      </c>
      <c r="F5004" s="316" t="s">
        <v>12732</v>
      </c>
      <c r="G5004" s="307" t="s">
        <v>12733</v>
      </c>
      <c r="H5004" s="318" t="s">
        <v>3658</v>
      </c>
      <c r="I5004" s="322" t="s">
        <v>3666</v>
      </c>
      <c r="J5004" s="402" t="s">
        <v>5684</v>
      </c>
      <c r="K5004" s="864" t="str">
        <f t="shared" si="346"/>
        <v/>
      </c>
      <c r="L5004" s="557" t="s">
        <v>3656</v>
      </c>
      <c r="M5004" s="558" t="s">
        <v>3655</v>
      </c>
      <c r="N5004" s="597" t="s">
        <v>18529</v>
      </c>
      <c r="O5004" s="558"/>
      <c r="P5004" s="598"/>
      <c r="Q5004" s="307" t="str">
        <f t="shared" ca="1" si="347"/>
        <v/>
      </c>
      <c r="R5004" s="307" t="str">
        <f t="shared" ca="1" si="348"/>
        <v/>
      </c>
      <c r="S5004" s="307" t="str">
        <f>IFERROR(IF(VLOOKUP("*"&amp;TRIM($F5004)&amp;"*",dump!$A:$D,4,FALSE)="","空文字",VLOOKUP("*"&amp;TRIM($F5004)&amp;"*",dump!$A:$D,4,FALSE)),"NA")</f>
        <v>NA</v>
      </c>
      <c r="T5004" s="307" t="str">
        <f t="shared" ca="1" si="349"/>
        <v>●</v>
      </c>
      <c r="U5004" s="307"/>
      <c r="V5004" s="307"/>
      <c r="W5004" s="307"/>
      <c r="X5004" s="307"/>
      <c r="Y5004" s="307" t="str">
        <f t="shared" si="350"/>
        <v/>
      </c>
      <c r="Z5004" s="307"/>
    </row>
    <row r="5005" spans="1:26" s="325" customFormat="1" ht="60" customHeight="1" outlineLevel="1">
      <c r="A5005" s="321"/>
      <c r="B5005" s="320"/>
      <c r="C5005" s="439"/>
      <c r="D5005" s="343"/>
      <c r="E5005" s="318" t="s">
        <v>12734</v>
      </c>
      <c r="F5005" s="316" t="s">
        <v>12735</v>
      </c>
      <c r="G5005" s="307" t="s">
        <v>12727</v>
      </c>
      <c r="H5005" s="318" t="s">
        <v>3657</v>
      </c>
      <c r="I5005" s="322" t="s">
        <v>3666</v>
      </c>
      <c r="J5005" s="402" t="s">
        <v>5684</v>
      </c>
      <c r="K5005" s="864" t="str">
        <f t="shared" ref="K5005:K5068" si="351">IF(AND(M5005="", O5005="", N5005&lt;&gt;""), "○", "")</f>
        <v/>
      </c>
      <c r="L5005" s="557" t="s">
        <v>3656</v>
      </c>
      <c r="M5005" s="558" t="s">
        <v>3655</v>
      </c>
      <c r="N5005" s="597" t="s">
        <v>18530</v>
      </c>
      <c r="O5005" s="558"/>
      <c r="P5005" s="598"/>
      <c r="Q5005" s="307" t="str">
        <f t="shared" ref="Q5005:Q5068" ca="1" si="352">IF(P5005="","",IF(P5005="←",IF(OFFSET($J5005,0,MATCH(MID(M5005,1,FIND("の",M5005,1)-1), $L$11:$BA$11,0)+4,1,1)="","",OFFSET($L5005,0,MATCH(MID(M5005,1,FIND("の",M5005,1)-1), $L$11:$BA$11,0)+4,1,1)),P5005))</f>
        <v/>
      </c>
      <c r="R5005" s="307" t="str">
        <f t="shared" ref="R5005:R5068" ca="1" si="353">IF(COUNTIF(Q5005,"*(*"),MID(Q5005,FIND("(",Q5005,1)+1,FIND(")",Q5005,1)-FIND("(",Q5005,1)-1),IF(COUNTIF(Q5005,"*""*"),MID(Q5005,FIND("""",Q5005,1)+1,LEN(Q5005)-2),IF(COUNTIF(Q5005,"*：*"),RIGHT(Q5005,LEN(Q5005)-(FIND("：",Q5005))),Q5005)))</f>
        <v/>
      </c>
      <c r="S5005" s="307" t="str">
        <f>IFERROR(IF(VLOOKUP("*"&amp;TRIM($F5005)&amp;"*",dump!$A:$D,4,FALSE)="","空文字",VLOOKUP("*"&amp;TRIM($F5005)&amp;"*",dump!$A:$D,4,FALSE)),"NA")</f>
        <v>NA</v>
      </c>
      <c r="T5005" s="307" t="str">
        <f t="shared" ref="T5005:T5068" ca="1" si="354">IF($K5005&lt;&gt;"",IF($E5005&lt;&gt;"","■",""),IF(AND(R5005="",S5005="NA"),"●", IF(EXACT(R5005,S5005),"●","×")))</f>
        <v>●</v>
      </c>
      <c r="U5005" s="307"/>
      <c r="V5005" s="307"/>
      <c r="W5005" s="307"/>
      <c r="X5005" s="307"/>
      <c r="Y5005" s="307" t="str">
        <f t="shared" ref="Y5005:Y5068" si="355">IF(U5005="●","●","")</f>
        <v/>
      </c>
      <c r="Z5005" s="307"/>
    </row>
    <row r="5006" spans="1:26" s="325" customFormat="1" ht="75" customHeight="1" outlineLevel="1">
      <c r="A5006" s="321"/>
      <c r="B5006" s="320"/>
      <c r="C5006" s="439"/>
      <c r="D5006" s="328"/>
      <c r="E5006" s="318" t="s">
        <v>12736</v>
      </c>
      <c r="F5006" s="316" t="s">
        <v>12737</v>
      </c>
      <c r="G5006" s="307" t="s">
        <v>12730</v>
      </c>
      <c r="H5006" s="318" t="s">
        <v>3658</v>
      </c>
      <c r="I5006" s="322" t="s">
        <v>3666</v>
      </c>
      <c r="J5006" s="402" t="s">
        <v>5684</v>
      </c>
      <c r="K5006" s="864" t="str">
        <f t="shared" si="351"/>
        <v/>
      </c>
      <c r="L5006" s="557" t="s">
        <v>3656</v>
      </c>
      <c r="M5006" s="558" t="s">
        <v>3655</v>
      </c>
      <c r="N5006" s="597" t="s">
        <v>18531</v>
      </c>
      <c r="O5006" s="558"/>
      <c r="P5006" s="598"/>
      <c r="Q5006" s="307" t="str">
        <f t="shared" ca="1" si="352"/>
        <v/>
      </c>
      <c r="R5006" s="307" t="str">
        <f t="shared" ca="1" si="353"/>
        <v/>
      </c>
      <c r="S5006" s="307" t="str">
        <f>IFERROR(IF(VLOOKUP("*"&amp;TRIM($F5006)&amp;"*",dump!$A:$D,4,FALSE)="","空文字",VLOOKUP("*"&amp;TRIM($F5006)&amp;"*",dump!$A:$D,4,FALSE)),"NA")</f>
        <v>NA</v>
      </c>
      <c r="T5006" s="307" t="str">
        <f t="shared" ca="1" si="354"/>
        <v>●</v>
      </c>
      <c r="U5006" s="307"/>
      <c r="V5006" s="307"/>
      <c r="W5006" s="307"/>
      <c r="X5006" s="307"/>
      <c r="Y5006" s="307" t="str">
        <f t="shared" si="355"/>
        <v/>
      </c>
      <c r="Z5006" s="307"/>
    </row>
    <row r="5007" spans="1:26" s="325" customFormat="1" ht="75" customHeight="1" outlineLevel="1">
      <c r="A5007" s="321"/>
      <c r="B5007" s="320"/>
      <c r="C5007" s="439"/>
      <c r="D5007" s="343"/>
      <c r="E5007" s="318" t="s">
        <v>13500</v>
      </c>
      <c r="F5007" s="316" t="s">
        <v>13501</v>
      </c>
      <c r="G5007" s="307" t="s">
        <v>13502</v>
      </c>
      <c r="H5007" s="318" t="s">
        <v>3658</v>
      </c>
      <c r="I5007" s="322" t="s">
        <v>3666</v>
      </c>
      <c r="J5007" s="402" t="s">
        <v>5684</v>
      </c>
      <c r="K5007" s="864" t="str">
        <f t="shared" si="351"/>
        <v/>
      </c>
      <c r="L5007" s="557" t="s">
        <v>3656</v>
      </c>
      <c r="M5007" s="558" t="s">
        <v>3655</v>
      </c>
      <c r="N5007" s="597" t="s">
        <v>18531</v>
      </c>
      <c r="O5007" s="558"/>
      <c r="P5007" s="598"/>
      <c r="Q5007" s="307" t="str">
        <f t="shared" ca="1" si="352"/>
        <v/>
      </c>
      <c r="R5007" s="307" t="str">
        <f t="shared" ca="1" si="353"/>
        <v/>
      </c>
      <c r="S5007" s="307" t="str">
        <f>IFERROR(IF(VLOOKUP("*"&amp;TRIM($F5007)&amp;"*",dump!$A:$D,4,FALSE)="","空文字",VLOOKUP("*"&amp;TRIM($F5007)&amp;"*",dump!$A:$D,4,FALSE)),"NA")</f>
        <v>NA</v>
      </c>
      <c r="T5007" s="307" t="str">
        <f t="shared" ca="1" si="354"/>
        <v>●</v>
      </c>
      <c r="U5007" s="307"/>
      <c r="V5007" s="307"/>
      <c r="W5007" s="307"/>
      <c r="X5007" s="307"/>
      <c r="Y5007" s="307" t="str">
        <f t="shared" si="355"/>
        <v/>
      </c>
      <c r="Z5007" s="307"/>
    </row>
    <row r="5008" spans="1:26" s="325" customFormat="1" ht="90" customHeight="1" outlineLevel="1">
      <c r="A5008" s="321"/>
      <c r="B5008" s="320"/>
      <c r="C5008" s="439"/>
      <c r="D5008" s="328"/>
      <c r="E5008" s="318" t="s">
        <v>13503</v>
      </c>
      <c r="F5008" s="316" t="s">
        <v>13504</v>
      </c>
      <c r="G5008" s="307" t="s">
        <v>13505</v>
      </c>
      <c r="H5008" s="318" t="s">
        <v>3658</v>
      </c>
      <c r="I5008" s="322" t="s">
        <v>3666</v>
      </c>
      <c r="J5008" s="402" t="s">
        <v>5684</v>
      </c>
      <c r="K5008" s="864" t="str">
        <f t="shared" si="351"/>
        <v/>
      </c>
      <c r="L5008" s="557" t="s">
        <v>3656</v>
      </c>
      <c r="M5008" s="558" t="s">
        <v>3655</v>
      </c>
      <c r="N5008" s="597" t="s">
        <v>18532</v>
      </c>
      <c r="O5008" s="558"/>
      <c r="P5008" s="598"/>
      <c r="Q5008" s="307" t="str">
        <f t="shared" ca="1" si="352"/>
        <v/>
      </c>
      <c r="R5008" s="307" t="str">
        <f t="shared" ca="1" si="353"/>
        <v/>
      </c>
      <c r="S5008" s="307" t="str">
        <f>IFERROR(IF(VLOOKUP("*"&amp;TRIM($F5008)&amp;"*",dump!$A:$D,4,FALSE)="","空文字",VLOOKUP("*"&amp;TRIM($F5008)&amp;"*",dump!$A:$D,4,FALSE)),"NA")</f>
        <v>NA</v>
      </c>
      <c r="T5008" s="307" t="str">
        <f t="shared" ca="1" si="354"/>
        <v>●</v>
      </c>
      <c r="U5008" s="307"/>
      <c r="V5008" s="307"/>
      <c r="W5008" s="307"/>
      <c r="X5008" s="307"/>
      <c r="Y5008" s="307" t="str">
        <f t="shared" si="355"/>
        <v/>
      </c>
      <c r="Z5008" s="307"/>
    </row>
    <row r="5009" spans="1:26" s="325" customFormat="1" ht="45" customHeight="1" outlineLevel="1">
      <c r="A5009" s="321"/>
      <c r="B5009" s="320"/>
      <c r="C5009" s="439"/>
      <c r="D5009" s="343"/>
      <c r="E5009" s="318" t="s">
        <v>13506</v>
      </c>
      <c r="F5009" s="316" t="s">
        <v>13507</v>
      </c>
      <c r="G5009" s="307" t="s">
        <v>13508</v>
      </c>
      <c r="H5009" s="318" t="s">
        <v>3658</v>
      </c>
      <c r="I5009" s="322" t="s">
        <v>3666</v>
      </c>
      <c r="J5009" s="402" t="s">
        <v>5684</v>
      </c>
      <c r="K5009" s="864" t="str">
        <f t="shared" si="351"/>
        <v/>
      </c>
      <c r="L5009" s="557" t="s">
        <v>3656</v>
      </c>
      <c r="M5009" s="558" t="s">
        <v>3655</v>
      </c>
      <c r="N5009" s="597" t="s">
        <v>19606</v>
      </c>
      <c r="O5009" s="558"/>
      <c r="P5009" s="598"/>
      <c r="Q5009" s="307" t="str">
        <f t="shared" ca="1" si="352"/>
        <v/>
      </c>
      <c r="R5009" s="307" t="str">
        <f t="shared" ca="1" si="353"/>
        <v/>
      </c>
      <c r="S5009" s="307" t="str">
        <f>IFERROR(IF(VLOOKUP("*"&amp;TRIM($F5009)&amp;"*",dump!$A:$D,4,FALSE)="","空文字",VLOOKUP("*"&amp;TRIM($F5009)&amp;"*",dump!$A:$D,4,FALSE)),"NA")</f>
        <v>NA</v>
      </c>
      <c r="T5009" s="307" t="str">
        <f t="shared" ca="1" si="354"/>
        <v>●</v>
      </c>
      <c r="U5009" s="307"/>
      <c r="V5009" s="307"/>
      <c r="W5009" s="307"/>
      <c r="X5009" s="307"/>
      <c r="Y5009" s="307" t="str">
        <f t="shared" si="355"/>
        <v/>
      </c>
      <c r="Z5009" s="307"/>
    </row>
    <row r="5010" spans="1:26" s="325" customFormat="1" ht="45" customHeight="1" outlineLevel="1">
      <c r="A5010" s="321"/>
      <c r="B5010" s="320"/>
      <c r="C5010" s="439"/>
      <c r="D5010" s="328"/>
      <c r="E5010" s="318" t="s">
        <v>13509</v>
      </c>
      <c r="F5010" s="316" t="s">
        <v>13510</v>
      </c>
      <c r="G5010" s="307" t="s">
        <v>13511</v>
      </c>
      <c r="H5010" s="318" t="s">
        <v>3658</v>
      </c>
      <c r="I5010" s="322" t="s">
        <v>3666</v>
      </c>
      <c r="J5010" s="402" t="s">
        <v>5684</v>
      </c>
      <c r="K5010" s="864" t="str">
        <f t="shared" si="351"/>
        <v/>
      </c>
      <c r="L5010" s="557" t="s">
        <v>3656</v>
      </c>
      <c r="M5010" s="558" t="s">
        <v>3655</v>
      </c>
      <c r="N5010" s="597" t="s">
        <v>19607</v>
      </c>
      <c r="O5010" s="558"/>
      <c r="P5010" s="598"/>
      <c r="Q5010" s="307" t="str">
        <f t="shared" ca="1" si="352"/>
        <v/>
      </c>
      <c r="R5010" s="307" t="str">
        <f t="shared" ca="1" si="353"/>
        <v/>
      </c>
      <c r="S5010" s="307" t="str">
        <f>IFERROR(IF(VLOOKUP("*"&amp;TRIM($F5010)&amp;"*",dump!$A:$D,4,FALSE)="","空文字",VLOOKUP("*"&amp;TRIM($F5010)&amp;"*",dump!$A:$D,4,FALSE)),"NA")</f>
        <v>NA</v>
      </c>
      <c r="T5010" s="307" t="str">
        <f t="shared" ca="1" si="354"/>
        <v>●</v>
      </c>
      <c r="U5010" s="307"/>
      <c r="V5010" s="307"/>
      <c r="W5010" s="307"/>
      <c r="X5010" s="307"/>
      <c r="Y5010" s="307" t="str">
        <f t="shared" si="355"/>
        <v/>
      </c>
      <c r="Z5010" s="307"/>
    </row>
    <row r="5011" spans="1:26" s="325" customFormat="1" ht="15" customHeight="1" outlineLevel="1">
      <c r="A5011" s="321"/>
      <c r="B5011" s="320"/>
      <c r="C5011" s="439"/>
      <c r="D5011" s="328"/>
      <c r="E5011" s="318" t="s">
        <v>14598</v>
      </c>
      <c r="F5011" s="316" t="s">
        <v>14599</v>
      </c>
      <c r="G5011" s="307" t="s">
        <v>14600</v>
      </c>
      <c r="H5011" s="318" t="s">
        <v>3658</v>
      </c>
      <c r="I5011" s="322" t="s">
        <v>3666</v>
      </c>
      <c r="J5011" s="402" t="s">
        <v>5684</v>
      </c>
      <c r="K5011" s="864" t="str">
        <f t="shared" si="351"/>
        <v/>
      </c>
      <c r="L5011" s="557" t="s">
        <v>3656</v>
      </c>
      <c r="M5011" s="558" t="s">
        <v>3655</v>
      </c>
      <c r="N5011" s="597"/>
      <c r="O5011" s="558"/>
      <c r="P5011" s="598"/>
      <c r="Q5011" s="307" t="str">
        <f t="shared" ca="1" si="352"/>
        <v/>
      </c>
      <c r="R5011" s="307" t="str">
        <f t="shared" ca="1" si="353"/>
        <v/>
      </c>
      <c r="S5011" s="307" t="str">
        <f>IFERROR(IF(VLOOKUP("*"&amp;TRIM($F5011)&amp;"*",dump!$A:$D,4,FALSE)="","空文字",VLOOKUP("*"&amp;TRIM($F5011)&amp;"*",dump!$A:$D,4,FALSE)),"NA")</f>
        <v>NA</v>
      </c>
      <c r="T5011" s="307" t="str">
        <f t="shared" ca="1" si="354"/>
        <v>●</v>
      </c>
      <c r="U5011" s="307"/>
      <c r="V5011" s="307"/>
      <c r="W5011" s="307"/>
      <c r="X5011" s="307"/>
      <c r="Y5011" s="307" t="str">
        <f t="shared" si="355"/>
        <v/>
      </c>
      <c r="Z5011" s="307"/>
    </row>
    <row r="5012" spans="1:26" s="187" customFormat="1" ht="45" customHeight="1" outlineLevel="1">
      <c r="A5012" s="315"/>
      <c r="B5012" s="320"/>
      <c r="C5012" s="439"/>
      <c r="D5012" s="343"/>
      <c r="E5012" s="318" t="s">
        <v>15887</v>
      </c>
      <c r="F5012" s="316" t="s">
        <v>15888</v>
      </c>
      <c r="G5012" s="307" t="s">
        <v>15889</v>
      </c>
      <c r="H5012" s="318" t="s">
        <v>3658</v>
      </c>
      <c r="I5012" s="322" t="s">
        <v>3666</v>
      </c>
      <c r="J5012" s="402" t="s">
        <v>5684</v>
      </c>
      <c r="K5012" s="864" t="str">
        <f t="shared" si="351"/>
        <v/>
      </c>
      <c r="L5012" s="557" t="s">
        <v>3656</v>
      </c>
      <c r="M5012" s="558" t="s">
        <v>3655</v>
      </c>
      <c r="N5012" s="597" t="s">
        <v>18524</v>
      </c>
      <c r="O5012" s="558"/>
      <c r="P5012" s="598"/>
      <c r="Q5012" s="307" t="str">
        <f t="shared" ca="1" si="352"/>
        <v/>
      </c>
      <c r="R5012" s="307" t="str">
        <f t="shared" ca="1" si="353"/>
        <v/>
      </c>
      <c r="S5012" s="307" t="str">
        <f>IFERROR(IF(VLOOKUP("*"&amp;TRIM($F5012)&amp;"*",dump!$A:$D,4,FALSE)="","空文字",VLOOKUP("*"&amp;TRIM($F5012)&amp;"*",dump!$A:$D,4,FALSE)),"NA")</f>
        <v>NA</v>
      </c>
      <c r="T5012" s="307" t="str">
        <f t="shared" ca="1" si="354"/>
        <v>●</v>
      </c>
      <c r="U5012" s="307"/>
      <c r="V5012" s="307"/>
      <c r="W5012" s="307"/>
      <c r="X5012" s="307"/>
      <c r="Y5012" s="307" t="str">
        <f t="shared" si="355"/>
        <v/>
      </c>
      <c r="Z5012" s="307"/>
    </row>
    <row r="5013" spans="1:26" s="187" customFormat="1" ht="45" customHeight="1" outlineLevel="1">
      <c r="A5013" s="315"/>
      <c r="B5013" s="320"/>
      <c r="C5013" s="439"/>
      <c r="D5013" s="343"/>
      <c r="E5013" s="318" t="s">
        <v>16805</v>
      </c>
      <c r="F5013" s="316" t="s">
        <v>16806</v>
      </c>
      <c r="G5013" s="307" t="s">
        <v>16807</v>
      </c>
      <c r="H5013" s="318" t="s">
        <v>3658</v>
      </c>
      <c r="I5013" s="322" t="s">
        <v>3666</v>
      </c>
      <c r="J5013" s="402" t="s">
        <v>5684</v>
      </c>
      <c r="K5013" s="864" t="str">
        <f t="shared" si="351"/>
        <v/>
      </c>
      <c r="L5013" s="665" t="s">
        <v>3656</v>
      </c>
      <c r="M5013" s="547" t="s">
        <v>3655</v>
      </c>
      <c r="N5013" s="691"/>
      <c r="O5013" s="595"/>
      <c r="P5013" s="550"/>
      <c r="Q5013" s="307" t="str">
        <f t="shared" ca="1" si="352"/>
        <v/>
      </c>
      <c r="R5013" s="307" t="str">
        <f t="shared" ca="1" si="353"/>
        <v/>
      </c>
      <c r="S5013" s="307" t="str">
        <f>IFERROR(IF(VLOOKUP("*"&amp;TRIM($F5013)&amp;"*",dump!$A:$D,4,FALSE)="","空文字",VLOOKUP("*"&amp;TRIM($F5013)&amp;"*",dump!$A:$D,4,FALSE)),"NA")</f>
        <v>NA</v>
      </c>
      <c r="T5013" s="307" t="str">
        <f t="shared" ca="1" si="354"/>
        <v>●</v>
      </c>
      <c r="U5013" s="307"/>
      <c r="V5013" s="307"/>
      <c r="W5013" s="307"/>
      <c r="X5013" s="307"/>
      <c r="Y5013" s="307" t="str">
        <f t="shared" si="355"/>
        <v/>
      </c>
      <c r="Z5013" s="307"/>
    </row>
    <row r="5014" spans="1:26" s="325" customFormat="1" ht="15" customHeight="1" outlineLevel="1">
      <c r="A5014" s="321"/>
      <c r="B5014" s="320"/>
      <c r="C5014" s="530" t="s">
        <v>10869</v>
      </c>
      <c r="D5014" s="217" t="s">
        <v>10870</v>
      </c>
      <c r="E5014" s="214"/>
      <c r="F5014" s="225" t="s">
        <v>10871</v>
      </c>
      <c r="G5014" s="214" t="s">
        <v>10872</v>
      </c>
      <c r="H5014" s="214" t="s">
        <v>218</v>
      </c>
      <c r="I5014" s="246" t="s">
        <v>216</v>
      </c>
      <c r="J5014" s="403" t="s">
        <v>5683</v>
      </c>
      <c r="K5014" s="864" t="str">
        <f t="shared" si="351"/>
        <v/>
      </c>
      <c r="L5014" s="557" t="s">
        <v>3656</v>
      </c>
      <c r="M5014" s="558" t="s">
        <v>3655</v>
      </c>
      <c r="N5014" s="597" t="s">
        <v>17177</v>
      </c>
      <c r="O5014" s="558"/>
      <c r="P5014" s="598"/>
      <c r="Q5014" s="307" t="str">
        <f t="shared" ca="1" si="352"/>
        <v/>
      </c>
      <c r="R5014" s="307" t="str">
        <f t="shared" ca="1" si="353"/>
        <v/>
      </c>
      <c r="S5014" s="307" t="str">
        <f>IFERROR(IF(VLOOKUP("*"&amp;TRIM($F5014)&amp;"*",dump!$A:$D,4,FALSE)="","空文字",VLOOKUP("*"&amp;TRIM($F5014)&amp;"*",dump!$A:$D,4,FALSE)),"NA")</f>
        <v>NA</v>
      </c>
      <c r="T5014" s="307" t="str">
        <f t="shared" ca="1" si="354"/>
        <v>●</v>
      </c>
      <c r="U5014" s="307"/>
      <c r="V5014" s="307"/>
      <c r="W5014" s="307"/>
      <c r="X5014" s="307"/>
      <c r="Y5014" s="307" t="str">
        <f t="shared" si="355"/>
        <v/>
      </c>
      <c r="Z5014" s="307"/>
    </row>
    <row r="5015" spans="1:26" s="325" customFormat="1" ht="15" customHeight="1" outlineLevel="1">
      <c r="A5015" s="321"/>
      <c r="B5015" s="320"/>
      <c r="C5015" s="439"/>
      <c r="D5015" s="328"/>
      <c r="E5015" s="318" t="s">
        <v>10873</v>
      </c>
      <c r="F5015" s="316" t="s">
        <v>10874</v>
      </c>
      <c r="G5015" s="307" t="s">
        <v>6701</v>
      </c>
      <c r="H5015" s="318" t="s">
        <v>418</v>
      </c>
      <c r="I5015" s="322" t="s">
        <v>660</v>
      </c>
      <c r="J5015" s="402" t="s">
        <v>5683</v>
      </c>
      <c r="K5015" s="864" t="str">
        <f t="shared" si="351"/>
        <v/>
      </c>
      <c r="L5015" s="557" t="s">
        <v>3656</v>
      </c>
      <c r="M5015" s="558" t="s">
        <v>3655</v>
      </c>
      <c r="N5015" s="597"/>
      <c r="O5015" s="558"/>
      <c r="P5015" s="598"/>
      <c r="Q5015" s="307" t="str">
        <f t="shared" ca="1" si="352"/>
        <v/>
      </c>
      <c r="R5015" s="307" t="str">
        <f t="shared" ca="1" si="353"/>
        <v/>
      </c>
      <c r="S5015" s="307" t="str">
        <f>IFERROR(IF(VLOOKUP("*"&amp;TRIM($F5015)&amp;"*",dump!$A:$D,4,FALSE)="","空文字",VLOOKUP("*"&amp;TRIM($F5015)&amp;"*",dump!$A:$D,4,FALSE)),"NA")</f>
        <v>NA</v>
      </c>
      <c r="T5015" s="307" t="str">
        <f t="shared" ca="1" si="354"/>
        <v>●</v>
      </c>
      <c r="U5015" s="307"/>
      <c r="V5015" s="307"/>
      <c r="W5015" s="307"/>
      <c r="X5015" s="307"/>
      <c r="Y5015" s="307" t="str">
        <f t="shared" si="355"/>
        <v/>
      </c>
      <c r="Z5015" s="307"/>
    </row>
    <row r="5016" spans="1:26" s="325" customFormat="1" ht="15" customHeight="1" outlineLevel="1">
      <c r="A5016" s="321"/>
      <c r="B5016" s="320"/>
      <c r="C5016" s="439"/>
      <c r="D5016" s="327"/>
      <c r="E5016" s="318" t="s">
        <v>10875</v>
      </c>
      <c r="F5016" s="316" t="s">
        <v>10876</v>
      </c>
      <c r="G5016" s="307" t="s">
        <v>10877</v>
      </c>
      <c r="H5016" s="318" t="s">
        <v>9</v>
      </c>
      <c r="I5016" s="322" t="s">
        <v>660</v>
      </c>
      <c r="J5016" s="402" t="s">
        <v>5683</v>
      </c>
      <c r="K5016" s="864" t="str">
        <f t="shared" si="351"/>
        <v/>
      </c>
      <c r="L5016" s="557" t="s">
        <v>3656</v>
      </c>
      <c r="M5016" s="558" t="s">
        <v>3655</v>
      </c>
      <c r="N5016" s="597"/>
      <c r="O5016" s="558"/>
      <c r="P5016" s="598"/>
      <c r="Q5016" s="307" t="str">
        <f t="shared" ca="1" si="352"/>
        <v/>
      </c>
      <c r="R5016" s="307" t="str">
        <f t="shared" ca="1" si="353"/>
        <v/>
      </c>
      <c r="S5016" s="307" t="str">
        <f>IFERROR(IF(VLOOKUP("*"&amp;TRIM($F5016)&amp;"*",dump!$A:$D,4,FALSE)="","空文字",VLOOKUP("*"&amp;TRIM($F5016)&amp;"*",dump!$A:$D,4,FALSE)),"NA")</f>
        <v>NA</v>
      </c>
      <c r="T5016" s="307" t="str">
        <f t="shared" ca="1" si="354"/>
        <v>●</v>
      </c>
      <c r="U5016" s="307"/>
      <c r="V5016" s="307"/>
      <c r="W5016" s="307"/>
      <c r="X5016" s="307"/>
      <c r="Y5016" s="307" t="str">
        <f t="shared" si="355"/>
        <v/>
      </c>
      <c r="Z5016" s="307"/>
    </row>
    <row r="5017" spans="1:26" s="325" customFormat="1" ht="15" customHeight="1" outlineLevel="1">
      <c r="A5017" s="321"/>
      <c r="B5017" s="320"/>
      <c r="C5017" s="530" t="s">
        <v>13788</v>
      </c>
      <c r="D5017" s="224" t="s">
        <v>13789</v>
      </c>
      <c r="E5017" s="151"/>
      <c r="F5017" s="227" t="s">
        <v>13790</v>
      </c>
      <c r="G5017" s="151" t="s">
        <v>13791</v>
      </c>
      <c r="H5017" s="151" t="s">
        <v>218</v>
      </c>
      <c r="I5017" s="123" t="s">
        <v>216</v>
      </c>
      <c r="J5017" s="405" t="s">
        <v>5683</v>
      </c>
      <c r="K5017" s="864" t="str">
        <f t="shared" si="351"/>
        <v/>
      </c>
      <c r="L5017" s="557" t="s">
        <v>3656</v>
      </c>
      <c r="M5017" s="558" t="s">
        <v>3655</v>
      </c>
      <c r="N5017" s="597"/>
      <c r="O5017" s="558"/>
      <c r="P5017" s="598"/>
      <c r="Q5017" s="307" t="str">
        <f t="shared" ca="1" si="352"/>
        <v/>
      </c>
      <c r="R5017" s="307" t="str">
        <f t="shared" ca="1" si="353"/>
        <v/>
      </c>
      <c r="S5017" s="307" t="str">
        <f>IFERROR(IF(VLOOKUP("*"&amp;TRIM($F5017)&amp;"*",dump!$A:$D,4,FALSE)="","空文字",VLOOKUP("*"&amp;TRIM($F5017)&amp;"*",dump!$A:$D,4,FALSE)),"NA")</f>
        <v>NA</v>
      </c>
      <c r="T5017" s="307" t="str">
        <f t="shared" ca="1" si="354"/>
        <v>●</v>
      </c>
      <c r="U5017" s="307"/>
      <c r="V5017" s="307"/>
      <c r="W5017" s="307"/>
      <c r="X5017" s="307"/>
      <c r="Y5017" s="307" t="str">
        <f t="shared" si="355"/>
        <v/>
      </c>
      <c r="Z5017" s="307"/>
    </row>
    <row r="5018" spans="1:26" s="325" customFormat="1" ht="15" customHeight="1" outlineLevel="1">
      <c r="A5018" s="321"/>
      <c r="B5018" s="320"/>
      <c r="C5018" s="439"/>
      <c r="D5018" s="328"/>
      <c r="E5018" s="318" t="s">
        <v>13792</v>
      </c>
      <c r="F5018" s="316" t="s">
        <v>13793</v>
      </c>
      <c r="G5018" s="307" t="s">
        <v>13794</v>
      </c>
      <c r="H5018" s="318" t="s">
        <v>9</v>
      </c>
      <c r="I5018" s="322" t="s">
        <v>660</v>
      </c>
      <c r="J5018" s="402" t="s">
        <v>5683</v>
      </c>
      <c r="K5018" s="864" t="str">
        <f t="shared" si="351"/>
        <v/>
      </c>
      <c r="L5018" s="557" t="s">
        <v>3656</v>
      </c>
      <c r="M5018" s="558" t="s">
        <v>3655</v>
      </c>
      <c r="N5018" s="597"/>
      <c r="O5018" s="558"/>
      <c r="P5018" s="598"/>
      <c r="Q5018" s="307" t="str">
        <f t="shared" ca="1" si="352"/>
        <v/>
      </c>
      <c r="R5018" s="307" t="str">
        <f t="shared" ca="1" si="353"/>
        <v/>
      </c>
      <c r="S5018" s="307" t="str">
        <f>IFERROR(IF(VLOOKUP("*"&amp;TRIM($F5018)&amp;"*",dump!$A:$D,4,FALSE)="","空文字",VLOOKUP("*"&amp;TRIM($F5018)&amp;"*",dump!$A:$D,4,FALSE)),"NA")</f>
        <v>NA</v>
      </c>
      <c r="T5018" s="307" t="str">
        <f t="shared" ca="1" si="354"/>
        <v>●</v>
      </c>
      <c r="U5018" s="307"/>
      <c r="V5018" s="307"/>
      <c r="W5018" s="307"/>
      <c r="X5018" s="307"/>
      <c r="Y5018" s="307" t="str">
        <f t="shared" si="355"/>
        <v/>
      </c>
      <c r="Z5018" s="307"/>
    </row>
    <row r="5019" spans="1:26" s="325" customFormat="1" ht="15" customHeight="1" outlineLevel="1">
      <c r="A5019" s="321"/>
      <c r="B5019" s="320"/>
      <c r="C5019" s="439"/>
      <c r="D5019" s="328"/>
      <c r="E5019" s="530" t="s">
        <v>13795</v>
      </c>
      <c r="F5019" s="524" t="s">
        <v>13796</v>
      </c>
      <c r="G5019" s="306" t="s">
        <v>13797</v>
      </c>
      <c r="H5019" s="530" t="s">
        <v>9</v>
      </c>
      <c r="I5019" s="526" t="s">
        <v>660</v>
      </c>
      <c r="J5019" s="528" t="s">
        <v>5683</v>
      </c>
      <c r="K5019" s="864" t="str">
        <f t="shared" si="351"/>
        <v/>
      </c>
      <c r="L5019" s="557" t="s">
        <v>3656</v>
      </c>
      <c r="M5019" s="558" t="s">
        <v>3655</v>
      </c>
      <c r="N5019" s="597"/>
      <c r="O5019" s="558"/>
      <c r="P5019" s="598"/>
      <c r="Q5019" s="307" t="str">
        <f t="shared" ca="1" si="352"/>
        <v/>
      </c>
      <c r="R5019" s="307" t="str">
        <f t="shared" ca="1" si="353"/>
        <v/>
      </c>
      <c r="S5019" s="307" t="str">
        <f>IFERROR(IF(VLOOKUP("*"&amp;TRIM($F5019)&amp;"*",dump!$A:$D,4,FALSE)="","空文字",VLOOKUP("*"&amp;TRIM($F5019)&amp;"*",dump!$A:$D,4,FALSE)),"NA")</f>
        <v>NA</v>
      </c>
      <c r="T5019" s="307" t="str">
        <f t="shared" ca="1" si="354"/>
        <v>●</v>
      </c>
      <c r="U5019" s="307"/>
      <c r="V5019" s="307"/>
      <c r="W5019" s="307"/>
      <c r="X5019" s="307"/>
      <c r="Y5019" s="307" t="str">
        <f t="shared" si="355"/>
        <v/>
      </c>
      <c r="Z5019" s="307"/>
    </row>
    <row r="5020" spans="1:26" s="325" customFormat="1" ht="75" customHeight="1" outlineLevel="1">
      <c r="A5020" s="321"/>
      <c r="B5020" s="320"/>
      <c r="C5020" s="530" t="s">
        <v>13798</v>
      </c>
      <c r="D5020" s="215" t="s">
        <v>13799</v>
      </c>
      <c r="E5020" s="214"/>
      <c r="F5020" s="225" t="s">
        <v>13800</v>
      </c>
      <c r="G5020" s="214" t="s">
        <v>13801</v>
      </c>
      <c r="H5020" s="214" t="s">
        <v>218</v>
      </c>
      <c r="I5020" s="246" t="s">
        <v>216</v>
      </c>
      <c r="J5020" s="403" t="s">
        <v>5683</v>
      </c>
      <c r="K5020" s="864" t="str">
        <f t="shared" si="351"/>
        <v/>
      </c>
      <c r="L5020" s="557" t="s">
        <v>3656</v>
      </c>
      <c r="M5020" s="558" t="s">
        <v>3655</v>
      </c>
      <c r="N5020" s="597" t="s">
        <v>19608</v>
      </c>
      <c r="O5020" s="558"/>
      <c r="P5020" s="598"/>
      <c r="Q5020" s="307" t="str">
        <f t="shared" ca="1" si="352"/>
        <v/>
      </c>
      <c r="R5020" s="307" t="str">
        <f t="shared" ca="1" si="353"/>
        <v/>
      </c>
      <c r="S5020" s="307" t="str">
        <f>IFERROR(IF(VLOOKUP("*"&amp;TRIM($F5020)&amp;"*",dump!$A:$D,4,FALSE)="","空文字",VLOOKUP("*"&amp;TRIM($F5020)&amp;"*",dump!$A:$D,4,FALSE)),"NA")</f>
        <v>NA</v>
      </c>
      <c r="T5020" s="307" t="str">
        <f t="shared" ca="1" si="354"/>
        <v>●</v>
      </c>
      <c r="U5020" s="307"/>
      <c r="V5020" s="307"/>
      <c r="W5020" s="307"/>
      <c r="X5020" s="307"/>
      <c r="Y5020" s="307" t="str">
        <f t="shared" si="355"/>
        <v/>
      </c>
      <c r="Z5020" s="307"/>
    </row>
    <row r="5021" spans="1:26" s="187" customFormat="1" outlineLevel="1">
      <c r="A5021" s="315"/>
      <c r="B5021" s="320"/>
      <c r="C5021" s="439"/>
      <c r="D5021" s="343"/>
      <c r="E5021" s="524" t="s">
        <v>15964</v>
      </c>
      <c r="F5021" s="524" t="s">
        <v>17076</v>
      </c>
      <c r="G5021" s="530" t="s">
        <v>15965</v>
      </c>
      <c r="H5021" s="530" t="s">
        <v>9</v>
      </c>
      <c r="I5021" s="526" t="s">
        <v>660</v>
      </c>
      <c r="J5021" s="528" t="s">
        <v>5683</v>
      </c>
      <c r="K5021" s="864" t="str">
        <f t="shared" si="351"/>
        <v/>
      </c>
      <c r="L5021" s="603" t="s">
        <v>3656</v>
      </c>
      <c r="M5021" s="619" t="s">
        <v>3655</v>
      </c>
      <c r="N5021" s="734" t="s">
        <v>18533</v>
      </c>
      <c r="O5021" s="619"/>
      <c r="P5021" s="745"/>
      <c r="Q5021" s="307" t="str">
        <f t="shared" ca="1" si="352"/>
        <v/>
      </c>
      <c r="R5021" s="307" t="str">
        <f t="shared" ca="1" si="353"/>
        <v/>
      </c>
      <c r="S5021" s="307" t="str">
        <f>IFERROR(IF(VLOOKUP("*"&amp;TRIM($F5021)&amp;"*",dump!$A:$D,4,FALSE)="","空文字",VLOOKUP("*"&amp;TRIM($F5021)&amp;"*",dump!$A:$D,4,FALSE)),"NA")</f>
        <v>NA</v>
      </c>
      <c r="T5021" s="307" t="str">
        <f t="shared" ca="1" si="354"/>
        <v>●</v>
      </c>
      <c r="U5021" s="307"/>
      <c r="V5021" s="307"/>
      <c r="W5021" s="307"/>
      <c r="X5021" s="307"/>
      <c r="Y5021" s="307" t="str">
        <f t="shared" si="355"/>
        <v/>
      </c>
      <c r="Z5021" s="307"/>
    </row>
    <row r="5022" spans="1:26" s="325" customFormat="1" ht="15" customHeight="1" outlineLevel="1">
      <c r="A5022" s="321"/>
      <c r="B5022" s="320"/>
      <c r="C5022" s="439"/>
      <c r="D5022" s="343"/>
      <c r="E5022" s="530" t="s">
        <v>13802</v>
      </c>
      <c r="F5022" s="524" t="s">
        <v>17077</v>
      </c>
      <c r="G5022" s="530" t="s">
        <v>13803</v>
      </c>
      <c r="H5022" s="530" t="s">
        <v>9</v>
      </c>
      <c r="I5022" s="526" t="s">
        <v>660</v>
      </c>
      <c r="J5022" s="528" t="s">
        <v>5683</v>
      </c>
      <c r="K5022" s="864" t="str">
        <f t="shared" si="351"/>
        <v/>
      </c>
      <c r="L5022" s="603" t="s">
        <v>3656</v>
      </c>
      <c r="M5022" s="619" t="s">
        <v>3655</v>
      </c>
      <c r="N5022" s="734"/>
      <c r="O5022" s="619"/>
      <c r="P5022" s="706"/>
      <c r="Q5022" s="307" t="str">
        <f t="shared" ca="1" si="352"/>
        <v/>
      </c>
      <c r="R5022" s="307" t="str">
        <f t="shared" ca="1" si="353"/>
        <v/>
      </c>
      <c r="S5022" s="307" t="str">
        <f>IFERROR(IF(VLOOKUP("*"&amp;TRIM($F5022)&amp;"*",dump!$A:$D,4,FALSE)="","空文字",VLOOKUP("*"&amp;TRIM($F5022)&amp;"*",dump!$A:$D,4,FALSE)),"NA")</f>
        <v>NA</v>
      </c>
      <c r="T5022" s="307" t="str">
        <f t="shared" ca="1" si="354"/>
        <v>●</v>
      </c>
      <c r="U5022" s="307"/>
      <c r="V5022" s="307"/>
      <c r="W5022" s="307"/>
      <c r="X5022" s="307"/>
      <c r="Y5022" s="307" t="str">
        <f t="shared" si="355"/>
        <v/>
      </c>
      <c r="Z5022" s="307"/>
    </row>
    <row r="5023" spans="1:26" s="325" customFormat="1" ht="15" customHeight="1" outlineLevel="1">
      <c r="A5023" s="321"/>
      <c r="B5023" s="320"/>
      <c r="C5023" s="526" t="s">
        <v>14601</v>
      </c>
      <c r="D5023" s="217" t="s">
        <v>14602</v>
      </c>
      <c r="E5023" s="214"/>
      <c r="F5023" s="225" t="s">
        <v>14603</v>
      </c>
      <c r="G5023" s="214" t="s">
        <v>14604</v>
      </c>
      <c r="H5023" s="214" t="s">
        <v>218</v>
      </c>
      <c r="I5023" s="246" t="s">
        <v>660</v>
      </c>
      <c r="J5023" s="403" t="s">
        <v>5683</v>
      </c>
      <c r="K5023" s="864" t="str">
        <f t="shared" si="351"/>
        <v/>
      </c>
      <c r="L5023" s="665" t="s">
        <v>3656</v>
      </c>
      <c r="M5023" s="547" t="s">
        <v>3655</v>
      </c>
      <c r="N5023" s="559" t="s">
        <v>3656</v>
      </c>
      <c r="O5023" s="547"/>
      <c r="P5023" s="550"/>
      <c r="Q5023" s="307" t="str">
        <f t="shared" ca="1" si="352"/>
        <v/>
      </c>
      <c r="R5023" s="307" t="str">
        <f t="shared" ca="1" si="353"/>
        <v/>
      </c>
      <c r="S5023" s="307" t="str">
        <f>IFERROR(IF(VLOOKUP("*"&amp;TRIM($F5023)&amp;"*",dump!$A:$D,4,FALSE)="","空文字",VLOOKUP("*"&amp;TRIM($F5023)&amp;"*",dump!$A:$D,4,FALSE)),"NA")</f>
        <v>NA</v>
      </c>
      <c r="T5023" s="307" t="str">
        <f t="shared" ca="1" si="354"/>
        <v>●</v>
      </c>
      <c r="U5023" s="307"/>
      <c r="V5023" s="307"/>
      <c r="W5023" s="307"/>
      <c r="X5023" s="307"/>
      <c r="Y5023" s="307" t="str">
        <f t="shared" si="355"/>
        <v/>
      </c>
      <c r="Z5023" s="307"/>
    </row>
    <row r="5024" spans="1:26" s="325" customFormat="1" ht="15" customHeight="1" outlineLevel="1">
      <c r="A5024" s="321"/>
      <c r="B5024" s="320"/>
      <c r="C5024" s="439"/>
      <c r="D5024" s="343"/>
      <c r="E5024" s="318" t="s">
        <v>14606</v>
      </c>
      <c r="F5024" s="316" t="s">
        <v>14607</v>
      </c>
      <c r="G5024" s="318" t="s">
        <v>15927</v>
      </c>
      <c r="H5024" s="318" t="s">
        <v>3657</v>
      </c>
      <c r="I5024" s="322" t="s">
        <v>3666</v>
      </c>
      <c r="J5024" s="528" t="s">
        <v>5683</v>
      </c>
      <c r="K5024" s="864" t="str">
        <f t="shared" si="351"/>
        <v/>
      </c>
      <c r="L5024" s="665" t="s">
        <v>3656</v>
      </c>
      <c r="M5024" s="547" t="s">
        <v>3655</v>
      </c>
      <c r="N5024" s="559" t="s">
        <v>3656</v>
      </c>
      <c r="O5024" s="547"/>
      <c r="P5024" s="550"/>
      <c r="Q5024" s="307" t="str">
        <f t="shared" ca="1" si="352"/>
        <v/>
      </c>
      <c r="R5024" s="307" t="str">
        <f t="shared" ca="1" si="353"/>
        <v/>
      </c>
      <c r="S5024" s="307" t="str">
        <f>IFERROR(IF(VLOOKUP("*"&amp;TRIM($F5024)&amp;"*",dump!$A:$D,4,FALSE)="","空文字",VLOOKUP("*"&amp;TRIM($F5024)&amp;"*",dump!$A:$D,4,FALSE)),"NA")</f>
        <v>NA</v>
      </c>
      <c r="T5024" s="307" t="str">
        <f t="shared" ca="1" si="354"/>
        <v>●</v>
      </c>
      <c r="U5024" s="307"/>
      <c r="V5024" s="307"/>
      <c r="W5024" s="307"/>
      <c r="X5024" s="307"/>
      <c r="Y5024" s="307" t="str">
        <f t="shared" si="355"/>
        <v/>
      </c>
      <c r="Z5024" s="307"/>
    </row>
    <row r="5025" spans="1:26" s="325" customFormat="1" ht="15" customHeight="1" outlineLevel="1">
      <c r="A5025" s="321"/>
      <c r="B5025" s="320"/>
      <c r="C5025" s="439"/>
      <c r="D5025" s="343"/>
      <c r="E5025" s="318" t="s">
        <v>14608</v>
      </c>
      <c r="F5025" s="316" t="s">
        <v>14609</v>
      </c>
      <c r="G5025" s="318" t="s">
        <v>14610</v>
      </c>
      <c r="H5025" s="318" t="s">
        <v>3657</v>
      </c>
      <c r="I5025" s="322" t="s">
        <v>3666</v>
      </c>
      <c r="J5025" s="528" t="s">
        <v>5683</v>
      </c>
      <c r="K5025" s="864" t="str">
        <f t="shared" si="351"/>
        <v/>
      </c>
      <c r="L5025" s="665" t="s">
        <v>3656</v>
      </c>
      <c r="M5025" s="547" t="s">
        <v>3655</v>
      </c>
      <c r="N5025" s="559" t="s">
        <v>3656</v>
      </c>
      <c r="O5025" s="547"/>
      <c r="P5025" s="550"/>
      <c r="Q5025" s="307" t="str">
        <f t="shared" ca="1" si="352"/>
        <v/>
      </c>
      <c r="R5025" s="307" t="str">
        <f t="shared" ca="1" si="353"/>
        <v/>
      </c>
      <c r="S5025" s="307" t="str">
        <f>IFERROR(IF(VLOOKUP("*"&amp;TRIM($F5025)&amp;"*",dump!$A:$D,4,FALSE)="","空文字",VLOOKUP("*"&amp;TRIM($F5025)&amp;"*",dump!$A:$D,4,FALSE)),"NA")</f>
        <v>NA</v>
      </c>
      <c r="T5025" s="307" t="str">
        <f t="shared" ca="1" si="354"/>
        <v>●</v>
      </c>
      <c r="U5025" s="307"/>
      <c r="V5025" s="307"/>
      <c r="W5025" s="307"/>
      <c r="X5025" s="307"/>
      <c r="Y5025" s="307" t="str">
        <f t="shared" si="355"/>
        <v/>
      </c>
      <c r="Z5025" s="307"/>
    </row>
    <row r="5026" spans="1:26" s="325" customFormat="1" ht="135" customHeight="1" outlineLevel="1">
      <c r="A5026" s="321"/>
      <c r="B5026" s="320"/>
      <c r="C5026" s="439"/>
      <c r="D5026" s="343"/>
      <c r="E5026" s="318" t="s">
        <v>14611</v>
      </c>
      <c r="F5026" s="316" t="s">
        <v>14612</v>
      </c>
      <c r="G5026" s="318" t="s">
        <v>14613</v>
      </c>
      <c r="H5026" s="318" t="s">
        <v>3658</v>
      </c>
      <c r="I5026" s="322" t="s">
        <v>3666</v>
      </c>
      <c r="J5026" s="528" t="s">
        <v>5684</v>
      </c>
      <c r="K5026" s="864" t="str">
        <f t="shared" si="351"/>
        <v/>
      </c>
      <c r="L5026" s="665" t="s">
        <v>3656</v>
      </c>
      <c r="M5026" s="547" t="s">
        <v>3655</v>
      </c>
      <c r="N5026" s="559" t="s">
        <v>3656</v>
      </c>
      <c r="O5026" s="547"/>
      <c r="P5026" s="550"/>
      <c r="Q5026" s="307" t="str">
        <f t="shared" ca="1" si="352"/>
        <v/>
      </c>
      <c r="R5026" s="307" t="str">
        <f t="shared" ca="1" si="353"/>
        <v/>
      </c>
      <c r="S5026" s="307" t="str">
        <f>IFERROR(IF(VLOOKUP("*"&amp;TRIM($F5026)&amp;"*",dump!$A:$D,4,FALSE)="","空文字",VLOOKUP("*"&amp;TRIM($F5026)&amp;"*",dump!$A:$D,4,FALSE)),"NA")</f>
        <v>NA</v>
      </c>
      <c r="T5026" s="307" t="str">
        <f t="shared" ca="1" si="354"/>
        <v>●</v>
      </c>
      <c r="U5026" s="307"/>
      <c r="V5026" s="307"/>
      <c r="W5026" s="307"/>
      <c r="X5026" s="307"/>
      <c r="Y5026" s="307" t="str">
        <f t="shared" si="355"/>
        <v/>
      </c>
      <c r="Z5026" s="307"/>
    </row>
    <row r="5027" spans="1:26" s="325" customFormat="1" ht="45" customHeight="1" outlineLevel="1">
      <c r="A5027" s="321"/>
      <c r="B5027" s="320"/>
      <c r="C5027" s="439"/>
      <c r="D5027" s="343"/>
      <c r="E5027" s="318" t="s">
        <v>14614</v>
      </c>
      <c r="F5027" s="316" t="s">
        <v>14615</v>
      </c>
      <c r="G5027" s="318" t="s">
        <v>14616</v>
      </c>
      <c r="H5027" s="318" t="s">
        <v>3657</v>
      </c>
      <c r="I5027" s="322" t="s">
        <v>3666</v>
      </c>
      <c r="J5027" s="528" t="s">
        <v>5684</v>
      </c>
      <c r="K5027" s="864" t="str">
        <f t="shared" si="351"/>
        <v/>
      </c>
      <c r="L5027" s="665" t="s">
        <v>3656</v>
      </c>
      <c r="M5027" s="547" t="s">
        <v>3655</v>
      </c>
      <c r="N5027" s="559" t="s">
        <v>3656</v>
      </c>
      <c r="O5027" s="547"/>
      <c r="P5027" s="550"/>
      <c r="Q5027" s="307" t="str">
        <f t="shared" ca="1" si="352"/>
        <v/>
      </c>
      <c r="R5027" s="307" t="str">
        <f t="shared" ca="1" si="353"/>
        <v/>
      </c>
      <c r="S5027" s="307" t="str">
        <f>IFERROR(IF(VLOOKUP("*"&amp;TRIM($F5027)&amp;"*",dump!$A:$D,4,FALSE)="","空文字",VLOOKUP("*"&amp;TRIM($F5027)&amp;"*",dump!$A:$D,4,FALSE)),"NA")</f>
        <v>NA</v>
      </c>
      <c r="T5027" s="307" t="str">
        <f t="shared" ca="1" si="354"/>
        <v>●</v>
      </c>
      <c r="U5027" s="307"/>
      <c r="V5027" s="307"/>
      <c r="W5027" s="307"/>
      <c r="X5027" s="307"/>
      <c r="Y5027" s="307" t="str">
        <f t="shared" si="355"/>
        <v/>
      </c>
      <c r="Z5027" s="307"/>
    </row>
    <row r="5028" spans="1:26" s="325" customFormat="1" ht="15" customHeight="1" outlineLevel="1">
      <c r="A5028" s="321"/>
      <c r="B5028" s="320"/>
      <c r="C5028" s="439"/>
      <c r="D5028" s="343"/>
      <c r="E5028" s="318" t="s">
        <v>14617</v>
      </c>
      <c r="F5028" s="316" t="s">
        <v>14618</v>
      </c>
      <c r="G5028" s="318" t="s">
        <v>14619</v>
      </c>
      <c r="H5028" s="318" t="s">
        <v>3657</v>
      </c>
      <c r="I5028" s="322" t="s">
        <v>3666</v>
      </c>
      <c r="J5028" s="528" t="s">
        <v>5684</v>
      </c>
      <c r="K5028" s="864" t="str">
        <f t="shared" si="351"/>
        <v/>
      </c>
      <c r="L5028" s="665" t="s">
        <v>3656</v>
      </c>
      <c r="M5028" s="547" t="s">
        <v>3655</v>
      </c>
      <c r="N5028" s="559" t="s">
        <v>3656</v>
      </c>
      <c r="O5028" s="547"/>
      <c r="P5028" s="550"/>
      <c r="Q5028" s="307" t="str">
        <f t="shared" ca="1" si="352"/>
        <v/>
      </c>
      <c r="R5028" s="307" t="str">
        <f t="shared" ca="1" si="353"/>
        <v/>
      </c>
      <c r="S5028" s="307" t="str">
        <f>IFERROR(IF(VLOOKUP("*"&amp;TRIM($F5028)&amp;"*",dump!$A:$D,4,FALSE)="","空文字",VLOOKUP("*"&amp;TRIM($F5028)&amp;"*",dump!$A:$D,4,FALSE)),"NA")</f>
        <v>NA</v>
      </c>
      <c r="T5028" s="307" t="str">
        <f t="shared" ca="1" si="354"/>
        <v>●</v>
      </c>
      <c r="U5028" s="307"/>
      <c r="V5028" s="307"/>
      <c r="W5028" s="307"/>
      <c r="X5028" s="307"/>
      <c r="Y5028" s="307" t="str">
        <f t="shared" si="355"/>
        <v/>
      </c>
      <c r="Z5028" s="307"/>
    </row>
    <row r="5029" spans="1:26" s="325" customFormat="1" ht="15" customHeight="1" outlineLevel="1">
      <c r="A5029" s="321"/>
      <c r="B5029" s="320"/>
      <c r="C5029" s="439"/>
      <c r="D5029" s="343"/>
      <c r="E5029" s="318" t="s">
        <v>14620</v>
      </c>
      <c r="F5029" s="316" t="s">
        <v>14621</v>
      </c>
      <c r="G5029" s="318" t="s">
        <v>14622</v>
      </c>
      <c r="H5029" s="318" t="s">
        <v>3657</v>
      </c>
      <c r="I5029" s="322" t="s">
        <v>3666</v>
      </c>
      <c r="J5029" s="528" t="s">
        <v>5684</v>
      </c>
      <c r="K5029" s="864" t="str">
        <f t="shared" si="351"/>
        <v/>
      </c>
      <c r="L5029" s="665" t="s">
        <v>3656</v>
      </c>
      <c r="M5029" s="547" t="s">
        <v>3655</v>
      </c>
      <c r="N5029" s="559" t="s">
        <v>3656</v>
      </c>
      <c r="O5029" s="547"/>
      <c r="P5029" s="550"/>
      <c r="Q5029" s="307" t="str">
        <f t="shared" ca="1" si="352"/>
        <v/>
      </c>
      <c r="R5029" s="307" t="str">
        <f t="shared" ca="1" si="353"/>
        <v/>
      </c>
      <c r="S5029" s="307" t="str">
        <f>IFERROR(IF(VLOOKUP("*"&amp;TRIM($F5029)&amp;"*",dump!$A:$D,4,FALSE)="","空文字",VLOOKUP("*"&amp;TRIM($F5029)&amp;"*",dump!$A:$D,4,FALSE)),"NA")</f>
        <v>NA</v>
      </c>
      <c r="T5029" s="307" t="str">
        <f t="shared" ca="1" si="354"/>
        <v>●</v>
      </c>
      <c r="U5029" s="307"/>
      <c r="V5029" s="307"/>
      <c r="W5029" s="307"/>
      <c r="X5029" s="307"/>
      <c r="Y5029" s="307" t="str">
        <f t="shared" si="355"/>
        <v/>
      </c>
      <c r="Z5029" s="307"/>
    </row>
    <row r="5030" spans="1:26" s="325" customFormat="1" ht="15" customHeight="1" outlineLevel="1">
      <c r="A5030" s="321"/>
      <c r="B5030" s="320"/>
      <c r="C5030" s="439"/>
      <c r="D5030" s="343"/>
      <c r="E5030" s="318" t="s">
        <v>14623</v>
      </c>
      <c r="F5030" s="316" t="s">
        <v>14624</v>
      </c>
      <c r="G5030" s="318" t="s">
        <v>14625</v>
      </c>
      <c r="H5030" s="318" t="s">
        <v>3657</v>
      </c>
      <c r="I5030" s="322" t="s">
        <v>3666</v>
      </c>
      <c r="J5030" s="528" t="s">
        <v>5684</v>
      </c>
      <c r="K5030" s="864" t="str">
        <f t="shared" si="351"/>
        <v/>
      </c>
      <c r="L5030" s="665" t="s">
        <v>3656</v>
      </c>
      <c r="M5030" s="547" t="s">
        <v>3655</v>
      </c>
      <c r="N5030" s="559" t="s">
        <v>3656</v>
      </c>
      <c r="O5030" s="547"/>
      <c r="P5030" s="550"/>
      <c r="Q5030" s="307" t="str">
        <f t="shared" ca="1" si="352"/>
        <v/>
      </c>
      <c r="R5030" s="307" t="str">
        <f t="shared" ca="1" si="353"/>
        <v/>
      </c>
      <c r="S5030" s="307" t="str">
        <f>IFERROR(IF(VLOOKUP("*"&amp;TRIM($F5030)&amp;"*",dump!$A:$D,4,FALSE)="","空文字",VLOOKUP("*"&amp;TRIM($F5030)&amp;"*",dump!$A:$D,4,FALSE)),"NA")</f>
        <v>NA</v>
      </c>
      <c r="T5030" s="307" t="str">
        <f t="shared" ca="1" si="354"/>
        <v>●</v>
      </c>
      <c r="U5030" s="307"/>
      <c r="V5030" s="307"/>
      <c r="W5030" s="307"/>
      <c r="X5030" s="307"/>
      <c r="Y5030" s="307" t="str">
        <f t="shared" si="355"/>
        <v/>
      </c>
      <c r="Z5030" s="307"/>
    </row>
    <row r="5031" spans="1:26" s="325" customFormat="1" ht="15" customHeight="1" outlineLevel="1">
      <c r="A5031" s="321"/>
      <c r="B5031" s="320"/>
      <c r="C5031" s="439"/>
      <c r="D5031" s="217" t="s">
        <v>14626</v>
      </c>
      <c r="E5031" s="214"/>
      <c r="F5031" s="225" t="s">
        <v>14627</v>
      </c>
      <c r="G5031" s="214" t="s">
        <v>14628</v>
      </c>
      <c r="H5031" s="214" t="s">
        <v>3655</v>
      </c>
      <c r="I5031" s="246" t="s">
        <v>3666</v>
      </c>
      <c r="J5031" s="403" t="s">
        <v>5683</v>
      </c>
      <c r="K5031" s="864" t="str">
        <f t="shared" si="351"/>
        <v/>
      </c>
      <c r="L5031" s="665" t="s">
        <v>3656</v>
      </c>
      <c r="M5031" s="547" t="s">
        <v>3655</v>
      </c>
      <c r="N5031" s="559" t="s">
        <v>3656</v>
      </c>
      <c r="O5031" s="547"/>
      <c r="P5031" s="550"/>
      <c r="Q5031" s="307" t="str">
        <f t="shared" ca="1" si="352"/>
        <v/>
      </c>
      <c r="R5031" s="307" t="str">
        <f t="shared" ca="1" si="353"/>
        <v/>
      </c>
      <c r="S5031" s="307" t="str">
        <f>IFERROR(IF(VLOOKUP("*"&amp;TRIM($F5031)&amp;"*",dump!$A:$D,4,FALSE)="","空文字",VLOOKUP("*"&amp;TRIM($F5031)&amp;"*",dump!$A:$D,4,FALSE)),"NA")</f>
        <v>NA</v>
      </c>
      <c r="T5031" s="307" t="str">
        <f t="shared" ca="1" si="354"/>
        <v>●</v>
      </c>
      <c r="U5031" s="307"/>
      <c r="V5031" s="307"/>
      <c r="W5031" s="307"/>
      <c r="X5031" s="307"/>
      <c r="Y5031" s="307" t="str">
        <f t="shared" si="355"/>
        <v/>
      </c>
      <c r="Z5031" s="307"/>
    </row>
    <row r="5032" spans="1:26" s="325" customFormat="1" ht="15" customHeight="1" outlineLevel="1">
      <c r="A5032" s="321"/>
      <c r="B5032" s="320"/>
      <c r="C5032" s="439"/>
      <c r="D5032" s="343"/>
      <c r="E5032" s="318" t="s">
        <v>14629</v>
      </c>
      <c r="F5032" s="316" t="s">
        <v>14630</v>
      </c>
      <c r="G5032" s="318" t="s">
        <v>14631</v>
      </c>
      <c r="H5032" s="318" t="s">
        <v>3657</v>
      </c>
      <c r="I5032" s="322" t="s">
        <v>3666</v>
      </c>
      <c r="J5032" s="402" t="s">
        <v>5683</v>
      </c>
      <c r="K5032" s="864" t="str">
        <f t="shared" si="351"/>
        <v/>
      </c>
      <c r="L5032" s="665" t="s">
        <v>3656</v>
      </c>
      <c r="M5032" s="547" t="s">
        <v>3655</v>
      </c>
      <c r="N5032" s="559" t="s">
        <v>3656</v>
      </c>
      <c r="O5032" s="547"/>
      <c r="P5032" s="550"/>
      <c r="Q5032" s="307" t="str">
        <f t="shared" ca="1" si="352"/>
        <v/>
      </c>
      <c r="R5032" s="307" t="str">
        <f t="shared" ca="1" si="353"/>
        <v/>
      </c>
      <c r="S5032" s="307" t="str">
        <f>IFERROR(IF(VLOOKUP("*"&amp;TRIM($F5032)&amp;"*",dump!$A:$D,4,FALSE)="","空文字",VLOOKUP("*"&amp;TRIM($F5032)&amp;"*",dump!$A:$D,4,FALSE)),"NA")</f>
        <v>NA</v>
      </c>
      <c r="T5032" s="307" t="str">
        <f t="shared" ca="1" si="354"/>
        <v>●</v>
      </c>
      <c r="U5032" s="307"/>
      <c r="V5032" s="307"/>
      <c r="W5032" s="307"/>
      <c r="X5032" s="307"/>
      <c r="Y5032" s="307" t="str">
        <f t="shared" si="355"/>
        <v/>
      </c>
      <c r="Z5032" s="307"/>
    </row>
    <row r="5033" spans="1:26" s="325" customFormat="1" ht="15" customHeight="1" outlineLevel="1">
      <c r="A5033" s="321"/>
      <c r="B5033" s="320"/>
      <c r="C5033" s="439"/>
      <c r="D5033" s="343"/>
      <c r="E5033" s="318" t="s">
        <v>14632</v>
      </c>
      <c r="F5033" s="316" t="s">
        <v>14633</v>
      </c>
      <c r="G5033" s="318" t="s">
        <v>14634</v>
      </c>
      <c r="H5033" s="318" t="s">
        <v>3657</v>
      </c>
      <c r="I5033" s="322" t="s">
        <v>3666</v>
      </c>
      <c r="J5033" s="528" t="s">
        <v>5683</v>
      </c>
      <c r="K5033" s="864" t="str">
        <f t="shared" si="351"/>
        <v/>
      </c>
      <c r="L5033" s="665" t="s">
        <v>3656</v>
      </c>
      <c r="M5033" s="547" t="s">
        <v>3655</v>
      </c>
      <c r="N5033" s="559" t="s">
        <v>3656</v>
      </c>
      <c r="O5033" s="547"/>
      <c r="P5033" s="550"/>
      <c r="Q5033" s="307" t="str">
        <f t="shared" ca="1" si="352"/>
        <v/>
      </c>
      <c r="R5033" s="307" t="str">
        <f t="shared" ca="1" si="353"/>
        <v/>
      </c>
      <c r="S5033" s="307" t="str">
        <f>IFERROR(IF(VLOOKUP("*"&amp;TRIM($F5033)&amp;"*",dump!$A:$D,4,FALSE)="","空文字",VLOOKUP("*"&amp;TRIM($F5033)&amp;"*",dump!$A:$D,4,FALSE)),"NA")</f>
        <v>NA</v>
      </c>
      <c r="T5033" s="307" t="str">
        <f t="shared" ca="1" si="354"/>
        <v>●</v>
      </c>
      <c r="U5033" s="307"/>
      <c r="V5033" s="307"/>
      <c r="W5033" s="307"/>
      <c r="X5033" s="307"/>
      <c r="Y5033" s="307" t="str">
        <f t="shared" si="355"/>
        <v/>
      </c>
      <c r="Z5033" s="307"/>
    </row>
    <row r="5034" spans="1:26" s="325" customFormat="1" ht="135" customHeight="1" outlineLevel="1">
      <c r="A5034" s="321"/>
      <c r="B5034" s="320"/>
      <c r="C5034" s="439"/>
      <c r="D5034" s="343"/>
      <c r="E5034" s="318" t="s">
        <v>14635</v>
      </c>
      <c r="F5034" s="316" t="s">
        <v>14636</v>
      </c>
      <c r="G5034" s="318" t="s">
        <v>14613</v>
      </c>
      <c r="H5034" s="318" t="s">
        <v>3658</v>
      </c>
      <c r="I5034" s="322" t="s">
        <v>3666</v>
      </c>
      <c r="J5034" s="402" t="s">
        <v>5684</v>
      </c>
      <c r="K5034" s="864" t="str">
        <f t="shared" si="351"/>
        <v/>
      </c>
      <c r="L5034" s="665" t="s">
        <v>3656</v>
      </c>
      <c r="M5034" s="547" t="s">
        <v>3655</v>
      </c>
      <c r="N5034" s="559" t="s">
        <v>3656</v>
      </c>
      <c r="O5034" s="547"/>
      <c r="P5034" s="550"/>
      <c r="Q5034" s="307" t="str">
        <f t="shared" ca="1" si="352"/>
        <v/>
      </c>
      <c r="R5034" s="307" t="str">
        <f t="shared" ca="1" si="353"/>
        <v/>
      </c>
      <c r="S5034" s="307" t="str">
        <f>IFERROR(IF(VLOOKUP("*"&amp;TRIM($F5034)&amp;"*",dump!$A:$D,4,FALSE)="","空文字",VLOOKUP("*"&amp;TRIM($F5034)&amp;"*",dump!$A:$D,4,FALSE)),"NA")</f>
        <v>NA</v>
      </c>
      <c r="T5034" s="307" t="str">
        <f t="shared" ca="1" si="354"/>
        <v>●</v>
      </c>
      <c r="U5034" s="307"/>
      <c r="V5034" s="307"/>
      <c r="W5034" s="307"/>
      <c r="X5034" s="307"/>
      <c r="Y5034" s="307" t="str">
        <f t="shared" si="355"/>
        <v/>
      </c>
      <c r="Z5034" s="307"/>
    </row>
    <row r="5035" spans="1:26" s="325" customFormat="1" ht="30" customHeight="1" outlineLevel="1">
      <c r="A5035" s="321"/>
      <c r="B5035" s="320"/>
      <c r="C5035" s="439"/>
      <c r="D5035" s="343"/>
      <c r="E5035" s="318" t="s">
        <v>14637</v>
      </c>
      <c r="F5035" s="316" t="s">
        <v>14638</v>
      </c>
      <c r="G5035" s="318" t="s">
        <v>14639</v>
      </c>
      <c r="H5035" s="318" t="s">
        <v>3657</v>
      </c>
      <c r="I5035" s="322" t="s">
        <v>3666</v>
      </c>
      <c r="J5035" s="528" t="s">
        <v>5684</v>
      </c>
      <c r="K5035" s="864" t="str">
        <f t="shared" si="351"/>
        <v/>
      </c>
      <c r="L5035" s="665" t="s">
        <v>3656</v>
      </c>
      <c r="M5035" s="547" t="s">
        <v>3655</v>
      </c>
      <c r="N5035" s="559" t="s">
        <v>3656</v>
      </c>
      <c r="O5035" s="547"/>
      <c r="P5035" s="550"/>
      <c r="Q5035" s="307" t="str">
        <f t="shared" ca="1" si="352"/>
        <v/>
      </c>
      <c r="R5035" s="307" t="str">
        <f t="shared" ca="1" si="353"/>
        <v/>
      </c>
      <c r="S5035" s="307" t="str">
        <f>IFERROR(IF(VLOOKUP("*"&amp;TRIM($F5035)&amp;"*",dump!$A:$D,4,FALSE)="","空文字",VLOOKUP("*"&amp;TRIM($F5035)&amp;"*",dump!$A:$D,4,FALSE)),"NA")</f>
        <v>NA</v>
      </c>
      <c r="T5035" s="307" t="str">
        <f t="shared" ca="1" si="354"/>
        <v>●</v>
      </c>
      <c r="U5035" s="307"/>
      <c r="V5035" s="307"/>
      <c r="W5035" s="307"/>
      <c r="X5035" s="307"/>
      <c r="Y5035" s="307" t="str">
        <f t="shared" si="355"/>
        <v/>
      </c>
      <c r="Z5035" s="307"/>
    </row>
    <row r="5036" spans="1:26" s="325" customFormat="1" ht="15" customHeight="1" outlineLevel="1">
      <c r="A5036" s="321"/>
      <c r="B5036" s="320"/>
      <c r="C5036" s="439"/>
      <c r="D5036" s="343"/>
      <c r="E5036" s="318" t="s">
        <v>14640</v>
      </c>
      <c r="F5036" s="316" t="s">
        <v>14641</v>
      </c>
      <c r="G5036" s="318" t="s">
        <v>14642</v>
      </c>
      <c r="H5036" s="318" t="s">
        <v>3657</v>
      </c>
      <c r="I5036" s="322" t="s">
        <v>3666</v>
      </c>
      <c r="J5036" s="402" t="s">
        <v>5684</v>
      </c>
      <c r="K5036" s="864" t="str">
        <f t="shared" si="351"/>
        <v/>
      </c>
      <c r="L5036" s="665" t="s">
        <v>3656</v>
      </c>
      <c r="M5036" s="547" t="s">
        <v>3655</v>
      </c>
      <c r="N5036" s="559" t="s">
        <v>3656</v>
      </c>
      <c r="O5036" s="547"/>
      <c r="P5036" s="550"/>
      <c r="Q5036" s="307" t="str">
        <f t="shared" ca="1" si="352"/>
        <v/>
      </c>
      <c r="R5036" s="307" t="str">
        <f t="shared" ca="1" si="353"/>
        <v/>
      </c>
      <c r="S5036" s="307" t="str">
        <f>IFERROR(IF(VLOOKUP("*"&amp;TRIM($F5036)&amp;"*",dump!$A:$D,4,FALSE)="","空文字",VLOOKUP("*"&amp;TRIM($F5036)&amp;"*",dump!$A:$D,4,FALSE)),"NA")</f>
        <v>NA</v>
      </c>
      <c r="T5036" s="307" t="str">
        <f t="shared" ca="1" si="354"/>
        <v>●</v>
      </c>
      <c r="U5036" s="307"/>
      <c r="V5036" s="307"/>
      <c r="W5036" s="307"/>
      <c r="X5036" s="307"/>
      <c r="Y5036" s="307" t="str">
        <f t="shared" si="355"/>
        <v/>
      </c>
      <c r="Z5036" s="307"/>
    </row>
    <row r="5037" spans="1:26" s="325" customFormat="1" ht="15" customHeight="1" outlineLevel="1">
      <c r="A5037" s="321"/>
      <c r="B5037" s="320"/>
      <c r="C5037" s="439"/>
      <c r="D5037" s="217" t="s">
        <v>14643</v>
      </c>
      <c r="E5037" s="214"/>
      <c r="F5037" s="225" t="s">
        <v>14644</v>
      </c>
      <c r="G5037" s="214" t="s">
        <v>14645</v>
      </c>
      <c r="H5037" s="214" t="s">
        <v>3655</v>
      </c>
      <c r="I5037" s="246" t="s">
        <v>3666</v>
      </c>
      <c r="J5037" s="405" t="s">
        <v>5683</v>
      </c>
      <c r="K5037" s="864" t="str">
        <f t="shared" si="351"/>
        <v/>
      </c>
      <c r="L5037" s="665" t="s">
        <v>3656</v>
      </c>
      <c r="M5037" s="547" t="s">
        <v>3655</v>
      </c>
      <c r="N5037" s="559" t="s">
        <v>3656</v>
      </c>
      <c r="O5037" s="547"/>
      <c r="P5037" s="550"/>
      <c r="Q5037" s="307" t="str">
        <f t="shared" ca="1" si="352"/>
        <v/>
      </c>
      <c r="R5037" s="307" t="str">
        <f t="shared" ca="1" si="353"/>
        <v/>
      </c>
      <c r="S5037" s="307" t="str">
        <f>IFERROR(IF(VLOOKUP("*"&amp;TRIM($F5037)&amp;"*",dump!$A:$D,4,FALSE)="","空文字",VLOOKUP("*"&amp;TRIM($F5037)&amp;"*",dump!$A:$D,4,FALSE)),"NA")</f>
        <v>NA</v>
      </c>
      <c r="T5037" s="307" t="str">
        <f t="shared" ca="1" si="354"/>
        <v>●</v>
      </c>
      <c r="U5037" s="307"/>
      <c r="V5037" s="307"/>
      <c r="W5037" s="307"/>
      <c r="X5037" s="307"/>
      <c r="Y5037" s="307" t="str">
        <f t="shared" si="355"/>
        <v/>
      </c>
      <c r="Z5037" s="307"/>
    </row>
    <row r="5038" spans="1:26" s="325" customFormat="1" ht="15" customHeight="1" outlineLevel="1">
      <c r="A5038" s="321"/>
      <c r="B5038" s="320"/>
      <c r="C5038" s="439"/>
      <c r="D5038" s="343"/>
      <c r="E5038" s="318" t="s">
        <v>14646</v>
      </c>
      <c r="F5038" s="316" t="s">
        <v>14647</v>
      </c>
      <c r="G5038" s="318" t="s">
        <v>14648</v>
      </c>
      <c r="H5038" s="318" t="s">
        <v>3657</v>
      </c>
      <c r="I5038" s="322" t="s">
        <v>3666</v>
      </c>
      <c r="J5038" s="402" t="s">
        <v>5683</v>
      </c>
      <c r="K5038" s="864" t="str">
        <f t="shared" si="351"/>
        <v/>
      </c>
      <c r="L5038" s="665" t="s">
        <v>3656</v>
      </c>
      <c r="M5038" s="547" t="s">
        <v>3655</v>
      </c>
      <c r="N5038" s="559" t="s">
        <v>3656</v>
      </c>
      <c r="O5038" s="547"/>
      <c r="P5038" s="550"/>
      <c r="Q5038" s="307" t="str">
        <f t="shared" ca="1" si="352"/>
        <v/>
      </c>
      <c r="R5038" s="307" t="str">
        <f t="shared" ca="1" si="353"/>
        <v/>
      </c>
      <c r="S5038" s="307" t="str">
        <f>IFERROR(IF(VLOOKUP("*"&amp;TRIM($F5038)&amp;"*",dump!$A:$D,4,FALSE)="","空文字",VLOOKUP("*"&amp;TRIM($F5038)&amp;"*",dump!$A:$D,4,FALSE)),"NA")</f>
        <v>NA</v>
      </c>
      <c r="T5038" s="307" t="str">
        <f t="shared" ca="1" si="354"/>
        <v>●</v>
      </c>
      <c r="U5038" s="307"/>
      <c r="V5038" s="307"/>
      <c r="W5038" s="307"/>
      <c r="X5038" s="307"/>
      <c r="Y5038" s="307" t="str">
        <f t="shared" si="355"/>
        <v/>
      </c>
      <c r="Z5038" s="307"/>
    </row>
    <row r="5039" spans="1:26" s="325" customFormat="1" ht="15" customHeight="1" outlineLevel="1">
      <c r="A5039" s="321"/>
      <c r="B5039" s="320"/>
      <c r="C5039" s="439"/>
      <c r="D5039" s="343"/>
      <c r="E5039" s="318" t="s">
        <v>14649</v>
      </c>
      <c r="F5039" s="316" t="s">
        <v>14650</v>
      </c>
      <c r="G5039" s="318" t="s">
        <v>14651</v>
      </c>
      <c r="H5039" s="318" t="s">
        <v>3657</v>
      </c>
      <c r="I5039" s="322" t="s">
        <v>3666</v>
      </c>
      <c r="J5039" s="528" t="s">
        <v>5683</v>
      </c>
      <c r="K5039" s="864" t="str">
        <f t="shared" si="351"/>
        <v/>
      </c>
      <c r="L5039" s="665" t="s">
        <v>3656</v>
      </c>
      <c r="M5039" s="547" t="s">
        <v>3655</v>
      </c>
      <c r="N5039" s="559" t="s">
        <v>3656</v>
      </c>
      <c r="O5039" s="547"/>
      <c r="P5039" s="550"/>
      <c r="Q5039" s="307" t="str">
        <f t="shared" ca="1" si="352"/>
        <v/>
      </c>
      <c r="R5039" s="307" t="str">
        <f t="shared" ca="1" si="353"/>
        <v/>
      </c>
      <c r="S5039" s="307" t="str">
        <f>IFERROR(IF(VLOOKUP("*"&amp;TRIM($F5039)&amp;"*",dump!$A:$D,4,FALSE)="","空文字",VLOOKUP("*"&amp;TRIM($F5039)&amp;"*",dump!$A:$D,4,FALSE)),"NA")</f>
        <v>NA</v>
      </c>
      <c r="T5039" s="307" t="str">
        <f t="shared" ca="1" si="354"/>
        <v>●</v>
      </c>
      <c r="U5039" s="307"/>
      <c r="V5039" s="307"/>
      <c r="W5039" s="307"/>
      <c r="X5039" s="307"/>
      <c r="Y5039" s="307" t="str">
        <f t="shared" si="355"/>
        <v/>
      </c>
      <c r="Z5039" s="307"/>
    </row>
    <row r="5040" spans="1:26" s="325" customFormat="1" ht="15" customHeight="1" outlineLevel="1">
      <c r="A5040" s="321"/>
      <c r="B5040" s="320"/>
      <c r="C5040" s="439"/>
      <c r="D5040" s="343"/>
      <c r="E5040" s="318" t="s">
        <v>14652</v>
      </c>
      <c r="F5040" s="316" t="s">
        <v>14653</v>
      </c>
      <c r="G5040" s="318" t="s">
        <v>14654</v>
      </c>
      <c r="H5040" s="318" t="s">
        <v>3657</v>
      </c>
      <c r="I5040" s="322" t="s">
        <v>3666</v>
      </c>
      <c r="J5040" s="402" t="s">
        <v>5684</v>
      </c>
      <c r="K5040" s="864" t="str">
        <f t="shared" si="351"/>
        <v/>
      </c>
      <c r="L5040" s="665" t="s">
        <v>3656</v>
      </c>
      <c r="M5040" s="547" t="s">
        <v>3655</v>
      </c>
      <c r="N5040" s="559" t="s">
        <v>3656</v>
      </c>
      <c r="O5040" s="547"/>
      <c r="P5040" s="550"/>
      <c r="Q5040" s="307" t="str">
        <f t="shared" ca="1" si="352"/>
        <v/>
      </c>
      <c r="R5040" s="307" t="str">
        <f t="shared" ca="1" si="353"/>
        <v/>
      </c>
      <c r="S5040" s="307" t="str">
        <f>IFERROR(IF(VLOOKUP("*"&amp;TRIM($F5040)&amp;"*",dump!$A:$D,4,FALSE)="","空文字",VLOOKUP("*"&amp;TRIM($F5040)&amp;"*",dump!$A:$D,4,FALSE)),"NA")</f>
        <v>NA</v>
      </c>
      <c r="T5040" s="307" t="str">
        <f t="shared" ca="1" si="354"/>
        <v>●</v>
      </c>
      <c r="U5040" s="307"/>
      <c r="V5040" s="307"/>
      <c r="W5040" s="307"/>
      <c r="X5040" s="307"/>
      <c r="Y5040" s="307" t="str">
        <f t="shared" si="355"/>
        <v/>
      </c>
      <c r="Z5040" s="307"/>
    </row>
    <row r="5041" spans="1:26" s="325" customFormat="1" ht="15" customHeight="1" outlineLevel="1">
      <c r="A5041" s="321"/>
      <c r="B5041" s="320"/>
      <c r="C5041" s="439"/>
      <c r="D5041" s="343"/>
      <c r="E5041" s="318" t="s">
        <v>14655</v>
      </c>
      <c r="F5041" s="316" t="s">
        <v>14656</v>
      </c>
      <c r="G5041" s="318" t="s">
        <v>14657</v>
      </c>
      <c r="H5041" s="318" t="s">
        <v>3657</v>
      </c>
      <c r="I5041" s="322" t="s">
        <v>3666</v>
      </c>
      <c r="J5041" s="528" t="s">
        <v>5684</v>
      </c>
      <c r="K5041" s="864" t="str">
        <f t="shared" si="351"/>
        <v/>
      </c>
      <c r="L5041" s="665" t="s">
        <v>3656</v>
      </c>
      <c r="M5041" s="547" t="s">
        <v>3655</v>
      </c>
      <c r="N5041" s="559" t="s">
        <v>3656</v>
      </c>
      <c r="O5041" s="547"/>
      <c r="P5041" s="550"/>
      <c r="Q5041" s="307" t="str">
        <f t="shared" ca="1" si="352"/>
        <v/>
      </c>
      <c r="R5041" s="307" t="str">
        <f t="shared" ca="1" si="353"/>
        <v/>
      </c>
      <c r="S5041" s="307" t="str">
        <f>IFERROR(IF(VLOOKUP("*"&amp;TRIM($F5041)&amp;"*",dump!$A:$D,4,FALSE)="","空文字",VLOOKUP("*"&amp;TRIM($F5041)&amp;"*",dump!$A:$D,4,FALSE)),"NA")</f>
        <v>NA</v>
      </c>
      <c r="T5041" s="307" t="str">
        <f t="shared" ca="1" si="354"/>
        <v>●</v>
      </c>
      <c r="U5041" s="307"/>
      <c r="V5041" s="307"/>
      <c r="W5041" s="307"/>
      <c r="X5041" s="307"/>
      <c r="Y5041" s="307" t="str">
        <f t="shared" si="355"/>
        <v/>
      </c>
      <c r="Z5041" s="307"/>
    </row>
    <row r="5042" spans="1:26" s="325" customFormat="1" ht="15" customHeight="1" outlineLevel="1">
      <c r="A5042" s="321"/>
      <c r="B5042" s="320"/>
      <c r="C5042" s="530" t="s">
        <v>14605</v>
      </c>
      <c r="D5042" s="217" t="s">
        <v>14658</v>
      </c>
      <c r="E5042" s="214"/>
      <c r="F5042" s="225" t="s">
        <v>14659</v>
      </c>
      <c r="G5042" s="214" t="s">
        <v>14660</v>
      </c>
      <c r="H5042" s="214" t="s">
        <v>3655</v>
      </c>
      <c r="I5042" s="246" t="s">
        <v>3666</v>
      </c>
      <c r="J5042" s="403" t="s">
        <v>5683</v>
      </c>
      <c r="K5042" s="864" t="str">
        <f t="shared" si="351"/>
        <v/>
      </c>
      <c r="L5042" s="665" t="s">
        <v>3656</v>
      </c>
      <c r="M5042" s="547" t="s">
        <v>3655</v>
      </c>
      <c r="N5042" s="559" t="s">
        <v>3656</v>
      </c>
      <c r="O5042" s="547"/>
      <c r="P5042" s="550"/>
      <c r="Q5042" s="307" t="str">
        <f t="shared" ca="1" si="352"/>
        <v/>
      </c>
      <c r="R5042" s="307" t="str">
        <f t="shared" ca="1" si="353"/>
        <v/>
      </c>
      <c r="S5042" s="307" t="str">
        <f>IFERROR(IF(VLOOKUP("*"&amp;TRIM($F5042)&amp;"*",dump!$A:$D,4,FALSE)="","空文字",VLOOKUP("*"&amp;TRIM($F5042)&amp;"*",dump!$A:$D,4,FALSE)),"NA")</f>
        <v>NA</v>
      </c>
      <c r="T5042" s="307" t="str">
        <f t="shared" ca="1" si="354"/>
        <v>●</v>
      </c>
      <c r="U5042" s="307"/>
      <c r="V5042" s="307"/>
      <c r="W5042" s="307"/>
      <c r="X5042" s="307"/>
      <c r="Y5042" s="307" t="str">
        <f t="shared" si="355"/>
        <v/>
      </c>
      <c r="Z5042" s="307"/>
    </row>
    <row r="5043" spans="1:26" s="325" customFormat="1" ht="15" customHeight="1" outlineLevel="1">
      <c r="A5043" s="321"/>
      <c r="B5043" s="320"/>
      <c r="C5043" s="439"/>
      <c r="D5043" s="343"/>
      <c r="E5043" s="530" t="s">
        <v>14661</v>
      </c>
      <c r="F5043" s="524" t="s">
        <v>14662</v>
      </c>
      <c r="G5043" s="530" t="s">
        <v>14663</v>
      </c>
      <c r="H5043" s="530" t="s">
        <v>3658</v>
      </c>
      <c r="I5043" s="526" t="s">
        <v>3666</v>
      </c>
      <c r="J5043" s="528" t="s">
        <v>5684</v>
      </c>
      <c r="K5043" s="864" t="str">
        <f t="shared" si="351"/>
        <v/>
      </c>
      <c r="L5043" s="665" t="s">
        <v>3656</v>
      </c>
      <c r="M5043" s="547" t="s">
        <v>3655</v>
      </c>
      <c r="N5043" s="559" t="s">
        <v>3656</v>
      </c>
      <c r="O5043" s="547"/>
      <c r="P5043" s="550"/>
      <c r="Q5043" s="307" t="str">
        <f t="shared" ca="1" si="352"/>
        <v/>
      </c>
      <c r="R5043" s="307" t="str">
        <f t="shared" ca="1" si="353"/>
        <v/>
      </c>
      <c r="S5043" s="307" t="str">
        <f>IFERROR(IF(VLOOKUP("*"&amp;TRIM($F5043)&amp;"*",dump!$A:$D,4,FALSE)="","空文字",VLOOKUP("*"&amp;TRIM($F5043)&amp;"*",dump!$A:$D,4,FALSE)),"NA")</f>
        <v>NA</v>
      </c>
      <c r="T5043" s="307" t="str">
        <f t="shared" ca="1" si="354"/>
        <v>●</v>
      </c>
      <c r="U5043" s="307"/>
      <c r="V5043" s="307"/>
      <c r="W5043" s="307"/>
      <c r="X5043" s="307"/>
      <c r="Y5043" s="307" t="str">
        <f t="shared" si="355"/>
        <v/>
      </c>
      <c r="Z5043" s="307"/>
    </row>
    <row r="5044" spans="1:26" s="325" customFormat="1" ht="15" customHeight="1" outlineLevel="1">
      <c r="A5044" s="321"/>
      <c r="B5044" s="320"/>
      <c r="C5044" s="526" t="s">
        <v>15376</v>
      </c>
      <c r="D5044" s="146" t="s">
        <v>15377</v>
      </c>
      <c r="E5044" s="364"/>
      <c r="F5044" s="210" t="s">
        <v>15387</v>
      </c>
      <c r="G5044" s="161"/>
      <c r="H5044" s="161" t="s">
        <v>218</v>
      </c>
      <c r="I5044" s="339" t="s">
        <v>660</v>
      </c>
      <c r="J5044" s="433" t="s">
        <v>5683</v>
      </c>
      <c r="K5044" s="864" t="str">
        <f t="shared" si="351"/>
        <v/>
      </c>
      <c r="L5044" s="665" t="s">
        <v>3656</v>
      </c>
      <c r="M5044" s="547" t="s">
        <v>3655</v>
      </c>
      <c r="N5044" s="559" t="s">
        <v>3656</v>
      </c>
      <c r="O5044" s="547"/>
      <c r="P5044" s="550"/>
      <c r="Q5044" s="307" t="str">
        <f t="shared" ca="1" si="352"/>
        <v/>
      </c>
      <c r="R5044" s="307" t="str">
        <f t="shared" ca="1" si="353"/>
        <v/>
      </c>
      <c r="S5044" s="307" t="str">
        <f>IFERROR(IF(VLOOKUP("*"&amp;TRIM($F5044)&amp;"*",dump!$A:$D,4,FALSE)="","空文字",VLOOKUP("*"&amp;TRIM($F5044)&amp;"*",dump!$A:$D,4,FALSE)),"NA")</f>
        <v>NA</v>
      </c>
      <c r="T5044" s="307" t="str">
        <f t="shared" ca="1" si="354"/>
        <v>●</v>
      </c>
      <c r="U5044" s="307"/>
      <c r="V5044" s="307"/>
      <c r="W5044" s="307"/>
      <c r="X5044" s="307"/>
      <c r="Y5044" s="307" t="str">
        <f t="shared" si="355"/>
        <v/>
      </c>
      <c r="Z5044" s="307"/>
    </row>
    <row r="5045" spans="1:26" s="325" customFormat="1" ht="30" customHeight="1" outlineLevel="1">
      <c r="A5045" s="321"/>
      <c r="B5045" s="333"/>
      <c r="C5045" s="534"/>
      <c r="D5045" s="328"/>
      <c r="E5045" s="365" t="s">
        <v>15380</v>
      </c>
      <c r="F5045" s="524" t="s">
        <v>15566</v>
      </c>
      <c r="G5045" s="530" t="s">
        <v>15390</v>
      </c>
      <c r="H5045" s="530" t="s">
        <v>3657</v>
      </c>
      <c r="I5045" s="340" t="s">
        <v>3666</v>
      </c>
      <c r="J5045" s="528" t="s">
        <v>5684</v>
      </c>
      <c r="K5045" s="864" t="str">
        <f t="shared" si="351"/>
        <v/>
      </c>
      <c r="L5045" s="665" t="s">
        <v>3656</v>
      </c>
      <c r="M5045" s="547" t="s">
        <v>3655</v>
      </c>
      <c r="N5045" s="559" t="s">
        <v>3656</v>
      </c>
      <c r="O5045" s="547"/>
      <c r="P5045" s="550"/>
      <c r="Q5045" s="307" t="str">
        <f t="shared" ca="1" si="352"/>
        <v/>
      </c>
      <c r="R5045" s="307" t="str">
        <f t="shared" ca="1" si="353"/>
        <v/>
      </c>
      <c r="S5045" s="307" t="str">
        <f>IFERROR(IF(VLOOKUP("*"&amp;TRIM($F5045)&amp;"*",dump!$A:$D,4,FALSE)="","空文字",VLOOKUP("*"&amp;TRIM($F5045)&amp;"*",dump!$A:$D,4,FALSE)),"NA")</f>
        <v>NA</v>
      </c>
      <c r="T5045" s="307" t="str">
        <f t="shared" ca="1" si="354"/>
        <v>●</v>
      </c>
      <c r="U5045" s="307"/>
      <c r="V5045" s="307"/>
      <c r="W5045" s="307"/>
      <c r="X5045" s="307"/>
      <c r="Y5045" s="307" t="str">
        <f t="shared" si="355"/>
        <v/>
      </c>
      <c r="Z5045" s="307"/>
    </row>
    <row r="5046" spans="1:26" s="325" customFormat="1" ht="15" customHeight="1" outlineLevel="1">
      <c r="A5046" s="321"/>
      <c r="B5046" s="333"/>
      <c r="C5046" s="534"/>
      <c r="D5046" s="328"/>
      <c r="E5046" s="365" t="s">
        <v>15381</v>
      </c>
      <c r="F5046" s="524" t="s">
        <v>15386</v>
      </c>
      <c r="G5046" s="530" t="s">
        <v>15391</v>
      </c>
      <c r="H5046" s="530" t="s">
        <v>3657</v>
      </c>
      <c r="I5046" s="340" t="s">
        <v>3666</v>
      </c>
      <c r="J5046" s="528" t="s">
        <v>5684</v>
      </c>
      <c r="K5046" s="864" t="str">
        <f t="shared" si="351"/>
        <v/>
      </c>
      <c r="L5046" s="665" t="s">
        <v>3656</v>
      </c>
      <c r="M5046" s="547" t="s">
        <v>3655</v>
      </c>
      <c r="N5046" s="559" t="s">
        <v>3656</v>
      </c>
      <c r="O5046" s="547"/>
      <c r="P5046" s="550"/>
      <c r="Q5046" s="307" t="str">
        <f t="shared" ca="1" si="352"/>
        <v/>
      </c>
      <c r="R5046" s="307" t="str">
        <f t="shared" ca="1" si="353"/>
        <v/>
      </c>
      <c r="S5046" s="307" t="str">
        <f>IFERROR(IF(VLOOKUP("*"&amp;TRIM($F5046)&amp;"*",dump!$A:$D,4,FALSE)="","空文字",VLOOKUP("*"&amp;TRIM($F5046)&amp;"*",dump!$A:$D,4,FALSE)),"NA")</f>
        <v>NA</v>
      </c>
      <c r="T5046" s="307" t="str">
        <f t="shared" ca="1" si="354"/>
        <v>●</v>
      </c>
      <c r="U5046" s="307"/>
      <c r="V5046" s="307"/>
      <c r="W5046" s="307"/>
      <c r="X5046" s="307"/>
      <c r="Y5046" s="307" t="str">
        <f t="shared" si="355"/>
        <v/>
      </c>
      <c r="Z5046" s="307"/>
    </row>
    <row r="5047" spans="1:26" s="325" customFormat="1" ht="15" customHeight="1" outlineLevel="1">
      <c r="A5047" s="321"/>
      <c r="B5047" s="333"/>
      <c r="C5047" s="534"/>
      <c r="D5047" s="146" t="s">
        <v>15378</v>
      </c>
      <c r="E5047" s="364"/>
      <c r="F5047" s="210" t="s">
        <v>15388</v>
      </c>
      <c r="G5047" s="161"/>
      <c r="H5047" s="161" t="s">
        <v>218</v>
      </c>
      <c r="I5047" s="339" t="s">
        <v>660</v>
      </c>
      <c r="J5047" s="433" t="s">
        <v>5683</v>
      </c>
      <c r="K5047" s="864" t="str">
        <f t="shared" si="351"/>
        <v/>
      </c>
      <c r="L5047" s="665" t="s">
        <v>3656</v>
      </c>
      <c r="M5047" s="547" t="s">
        <v>3655</v>
      </c>
      <c r="N5047" s="559" t="s">
        <v>3656</v>
      </c>
      <c r="O5047" s="547"/>
      <c r="P5047" s="550"/>
      <c r="Q5047" s="307" t="str">
        <f t="shared" ca="1" si="352"/>
        <v/>
      </c>
      <c r="R5047" s="307" t="str">
        <f t="shared" ca="1" si="353"/>
        <v/>
      </c>
      <c r="S5047" s="307" t="str">
        <f>IFERROR(IF(VLOOKUP("*"&amp;TRIM($F5047)&amp;"*",dump!$A:$D,4,FALSE)="","空文字",VLOOKUP("*"&amp;TRIM($F5047)&amp;"*",dump!$A:$D,4,FALSE)),"NA")</f>
        <v>NA</v>
      </c>
      <c r="T5047" s="307" t="str">
        <f t="shared" ca="1" si="354"/>
        <v>●</v>
      </c>
      <c r="U5047" s="307"/>
      <c r="V5047" s="307"/>
      <c r="W5047" s="307"/>
      <c r="X5047" s="307"/>
      <c r="Y5047" s="307" t="str">
        <f t="shared" si="355"/>
        <v/>
      </c>
      <c r="Z5047" s="307"/>
    </row>
    <row r="5048" spans="1:26" s="325" customFormat="1" ht="15" customHeight="1" outlineLevel="1">
      <c r="A5048" s="321"/>
      <c r="B5048" s="333"/>
      <c r="C5048" s="534"/>
      <c r="D5048" s="328"/>
      <c r="E5048" s="365" t="s">
        <v>15382</v>
      </c>
      <c r="F5048" s="524" t="s">
        <v>15567</v>
      </c>
      <c r="G5048" s="530" t="s">
        <v>15392</v>
      </c>
      <c r="H5048" s="530" t="s">
        <v>3657</v>
      </c>
      <c r="I5048" s="340" t="s">
        <v>3666</v>
      </c>
      <c r="J5048" s="528" t="s">
        <v>5684</v>
      </c>
      <c r="K5048" s="864" t="str">
        <f t="shared" si="351"/>
        <v/>
      </c>
      <c r="L5048" s="665" t="s">
        <v>3656</v>
      </c>
      <c r="M5048" s="547" t="s">
        <v>3655</v>
      </c>
      <c r="N5048" s="559" t="s">
        <v>3656</v>
      </c>
      <c r="O5048" s="547"/>
      <c r="P5048" s="550"/>
      <c r="Q5048" s="307" t="str">
        <f t="shared" ca="1" si="352"/>
        <v/>
      </c>
      <c r="R5048" s="307" t="str">
        <f t="shared" ca="1" si="353"/>
        <v/>
      </c>
      <c r="S5048" s="307" t="str">
        <f>IFERROR(IF(VLOOKUP("*"&amp;TRIM($F5048)&amp;"*",dump!$A:$D,4,FALSE)="","空文字",VLOOKUP("*"&amp;TRIM($F5048)&amp;"*",dump!$A:$D,4,FALSE)),"NA")</f>
        <v>NA</v>
      </c>
      <c r="T5048" s="307" t="str">
        <f t="shared" ca="1" si="354"/>
        <v>●</v>
      </c>
      <c r="U5048" s="307"/>
      <c r="V5048" s="307"/>
      <c r="W5048" s="307"/>
      <c r="X5048" s="307"/>
      <c r="Y5048" s="307" t="str">
        <f t="shared" si="355"/>
        <v/>
      </c>
      <c r="Z5048" s="307"/>
    </row>
    <row r="5049" spans="1:26" s="325" customFormat="1" ht="15" customHeight="1" outlineLevel="1">
      <c r="A5049" s="321"/>
      <c r="B5049" s="333"/>
      <c r="C5049" s="534"/>
      <c r="D5049" s="328"/>
      <c r="E5049" s="514"/>
      <c r="F5049" s="524" t="s">
        <v>15568</v>
      </c>
      <c r="G5049" s="382"/>
      <c r="H5049" s="382"/>
      <c r="I5049" s="341"/>
      <c r="J5049" s="529"/>
      <c r="K5049" s="864" t="str">
        <f t="shared" si="351"/>
        <v/>
      </c>
      <c r="L5049" s="665" t="s">
        <v>3656</v>
      </c>
      <c r="M5049" s="547" t="s">
        <v>3655</v>
      </c>
      <c r="N5049" s="559" t="s">
        <v>3656</v>
      </c>
      <c r="O5049" s="547"/>
      <c r="P5049" s="550"/>
      <c r="Q5049" s="307" t="str">
        <f t="shared" ca="1" si="352"/>
        <v/>
      </c>
      <c r="R5049" s="307" t="str">
        <f t="shared" ca="1" si="353"/>
        <v/>
      </c>
      <c r="S5049" s="307" t="str">
        <f>IFERROR(IF(VLOOKUP("*"&amp;TRIM($F5049)&amp;"*",dump!$A:$D,4,FALSE)="","空文字",VLOOKUP("*"&amp;TRIM($F5049)&amp;"*",dump!$A:$D,4,FALSE)),"NA")</f>
        <v>NA</v>
      </c>
      <c r="T5049" s="307" t="str">
        <f t="shared" ca="1" si="354"/>
        <v>●</v>
      </c>
      <c r="U5049" s="307"/>
      <c r="V5049" s="307"/>
      <c r="W5049" s="307"/>
      <c r="X5049" s="307"/>
      <c r="Y5049" s="307" t="str">
        <f t="shared" si="355"/>
        <v/>
      </c>
      <c r="Z5049" s="307"/>
    </row>
    <row r="5050" spans="1:26" s="325" customFormat="1" ht="15" customHeight="1" outlineLevel="1">
      <c r="A5050" s="321"/>
      <c r="B5050" s="333"/>
      <c r="C5050" s="534"/>
      <c r="D5050" s="328"/>
      <c r="E5050" s="365" t="s">
        <v>15383</v>
      </c>
      <c r="F5050" s="524" t="s">
        <v>15569</v>
      </c>
      <c r="G5050" s="530" t="s">
        <v>15393</v>
      </c>
      <c r="H5050" s="530" t="s">
        <v>3657</v>
      </c>
      <c r="I5050" s="340" t="s">
        <v>3666</v>
      </c>
      <c r="J5050" s="528" t="s">
        <v>5684</v>
      </c>
      <c r="K5050" s="864" t="str">
        <f t="shared" si="351"/>
        <v/>
      </c>
      <c r="L5050" s="665" t="s">
        <v>3656</v>
      </c>
      <c r="M5050" s="547" t="s">
        <v>3655</v>
      </c>
      <c r="N5050" s="559" t="s">
        <v>3656</v>
      </c>
      <c r="O5050" s="547"/>
      <c r="P5050" s="550"/>
      <c r="Q5050" s="307" t="str">
        <f t="shared" ca="1" si="352"/>
        <v/>
      </c>
      <c r="R5050" s="307" t="str">
        <f t="shared" ca="1" si="353"/>
        <v/>
      </c>
      <c r="S5050" s="307" t="str">
        <f>IFERROR(IF(VLOOKUP("*"&amp;TRIM($F5050)&amp;"*",dump!$A:$D,4,FALSE)="","空文字",VLOOKUP("*"&amp;TRIM($F5050)&amp;"*",dump!$A:$D,4,FALSE)),"NA")</f>
        <v>NA</v>
      </c>
      <c r="T5050" s="307" t="str">
        <f t="shared" ca="1" si="354"/>
        <v>●</v>
      </c>
      <c r="U5050" s="307"/>
      <c r="V5050" s="307"/>
      <c r="W5050" s="307"/>
      <c r="X5050" s="307"/>
      <c r="Y5050" s="307" t="str">
        <f t="shared" si="355"/>
        <v/>
      </c>
      <c r="Z5050" s="307"/>
    </row>
    <row r="5051" spans="1:26" s="325" customFormat="1" ht="15" customHeight="1" outlineLevel="1">
      <c r="A5051" s="321"/>
      <c r="B5051" s="333"/>
      <c r="C5051" s="534"/>
      <c r="D5051" s="328"/>
      <c r="E5051" s="514"/>
      <c r="F5051" s="524" t="s">
        <v>15570</v>
      </c>
      <c r="G5051" s="382"/>
      <c r="H5051" s="382"/>
      <c r="I5051" s="341"/>
      <c r="J5051" s="529"/>
      <c r="K5051" s="864" t="str">
        <f t="shared" si="351"/>
        <v/>
      </c>
      <c r="L5051" s="665" t="s">
        <v>3656</v>
      </c>
      <c r="M5051" s="547" t="s">
        <v>3655</v>
      </c>
      <c r="N5051" s="559" t="s">
        <v>3656</v>
      </c>
      <c r="O5051" s="547"/>
      <c r="P5051" s="550"/>
      <c r="Q5051" s="307" t="str">
        <f t="shared" ca="1" si="352"/>
        <v/>
      </c>
      <c r="R5051" s="307" t="str">
        <f t="shared" ca="1" si="353"/>
        <v/>
      </c>
      <c r="S5051" s="307" t="str">
        <f>IFERROR(IF(VLOOKUP("*"&amp;TRIM($F5051)&amp;"*",dump!$A:$D,4,FALSE)="","空文字",VLOOKUP("*"&amp;TRIM($F5051)&amp;"*",dump!$A:$D,4,FALSE)),"NA")</f>
        <v>NA</v>
      </c>
      <c r="T5051" s="307" t="str">
        <f t="shared" ca="1" si="354"/>
        <v>●</v>
      </c>
      <c r="U5051" s="307"/>
      <c r="V5051" s="307"/>
      <c r="W5051" s="307"/>
      <c r="X5051" s="307"/>
      <c r="Y5051" s="307" t="str">
        <f t="shared" si="355"/>
        <v/>
      </c>
      <c r="Z5051" s="307"/>
    </row>
    <row r="5052" spans="1:26" s="325" customFormat="1" ht="15" customHeight="1" outlineLevel="1">
      <c r="A5052" s="321"/>
      <c r="B5052" s="333"/>
      <c r="C5052" s="534"/>
      <c r="D5052" s="328"/>
      <c r="E5052" s="365" t="s">
        <v>15384</v>
      </c>
      <c r="F5052" s="524" t="s">
        <v>15571</v>
      </c>
      <c r="G5052" s="530" t="s">
        <v>15396</v>
      </c>
      <c r="H5052" s="530" t="s">
        <v>3657</v>
      </c>
      <c r="I5052" s="340" t="s">
        <v>3666</v>
      </c>
      <c r="J5052" s="528" t="s">
        <v>5684</v>
      </c>
      <c r="K5052" s="864" t="str">
        <f t="shared" si="351"/>
        <v/>
      </c>
      <c r="L5052" s="665" t="s">
        <v>3656</v>
      </c>
      <c r="M5052" s="547" t="s">
        <v>3655</v>
      </c>
      <c r="N5052" s="559" t="s">
        <v>3656</v>
      </c>
      <c r="O5052" s="547"/>
      <c r="P5052" s="550"/>
      <c r="Q5052" s="307" t="str">
        <f t="shared" ca="1" si="352"/>
        <v/>
      </c>
      <c r="R5052" s="307" t="str">
        <f t="shared" ca="1" si="353"/>
        <v/>
      </c>
      <c r="S5052" s="307" t="str">
        <f>IFERROR(IF(VLOOKUP("*"&amp;TRIM($F5052)&amp;"*",dump!$A:$D,4,FALSE)="","空文字",VLOOKUP("*"&amp;TRIM($F5052)&amp;"*",dump!$A:$D,4,FALSE)),"NA")</f>
        <v>NA</v>
      </c>
      <c r="T5052" s="307" t="str">
        <f t="shared" ca="1" si="354"/>
        <v>●</v>
      </c>
      <c r="U5052" s="307"/>
      <c r="V5052" s="307"/>
      <c r="W5052" s="307"/>
      <c r="X5052" s="307"/>
      <c r="Y5052" s="307" t="str">
        <f t="shared" si="355"/>
        <v/>
      </c>
      <c r="Z5052" s="307"/>
    </row>
    <row r="5053" spans="1:26" s="325" customFormat="1" ht="30" customHeight="1" outlineLevel="1">
      <c r="A5053" s="321"/>
      <c r="B5053" s="333"/>
      <c r="C5053" s="534"/>
      <c r="D5053" s="328"/>
      <c r="E5053" s="366"/>
      <c r="F5053" s="524" t="s">
        <v>15572</v>
      </c>
      <c r="G5053" s="382"/>
      <c r="H5053" s="382"/>
      <c r="I5053" s="341"/>
      <c r="J5053" s="529"/>
      <c r="K5053" s="864" t="str">
        <f t="shared" si="351"/>
        <v/>
      </c>
      <c r="L5053" s="665" t="s">
        <v>3656</v>
      </c>
      <c r="M5053" s="547" t="s">
        <v>3655</v>
      </c>
      <c r="N5053" s="559" t="s">
        <v>3656</v>
      </c>
      <c r="O5053" s="547"/>
      <c r="P5053" s="550"/>
      <c r="Q5053" s="307" t="str">
        <f t="shared" ca="1" si="352"/>
        <v/>
      </c>
      <c r="R5053" s="307" t="str">
        <f t="shared" ca="1" si="353"/>
        <v/>
      </c>
      <c r="S5053" s="307" t="str">
        <f>IFERROR(IF(VLOOKUP("*"&amp;TRIM($F5053)&amp;"*",dump!$A:$D,4,FALSE)="","空文字",VLOOKUP("*"&amp;TRIM($F5053)&amp;"*",dump!$A:$D,4,FALSE)),"NA")</f>
        <v>NA</v>
      </c>
      <c r="T5053" s="307" t="str">
        <f t="shared" ca="1" si="354"/>
        <v>●</v>
      </c>
      <c r="U5053" s="307"/>
      <c r="V5053" s="307"/>
      <c r="W5053" s="307"/>
      <c r="X5053" s="307"/>
      <c r="Y5053" s="307" t="str">
        <f t="shared" si="355"/>
        <v/>
      </c>
      <c r="Z5053" s="307"/>
    </row>
    <row r="5054" spans="1:26" s="325" customFormat="1" ht="15" customHeight="1" outlineLevel="1">
      <c r="A5054" s="321"/>
      <c r="B5054" s="333"/>
      <c r="C5054" s="534"/>
      <c r="D5054" s="146" t="s">
        <v>15379</v>
      </c>
      <c r="E5054" s="364"/>
      <c r="F5054" s="210" t="s">
        <v>15389</v>
      </c>
      <c r="G5054" s="161"/>
      <c r="H5054" s="161" t="s">
        <v>218</v>
      </c>
      <c r="I5054" s="339" t="s">
        <v>660</v>
      </c>
      <c r="J5054" s="433" t="s">
        <v>5683</v>
      </c>
      <c r="K5054" s="864" t="str">
        <f t="shared" si="351"/>
        <v/>
      </c>
      <c r="L5054" s="665" t="s">
        <v>3656</v>
      </c>
      <c r="M5054" s="547" t="s">
        <v>3655</v>
      </c>
      <c r="N5054" s="559" t="s">
        <v>3656</v>
      </c>
      <c r="O5054" s="547"/>
      <c r="P5054" s="550"/>
      <c r="Q5054" s="307" t="str">
        <f t="shared" ca="1" si="352"/>
        <v/>
      </c>
      <c r="R5054" s="307" t="str">
        <f t="shared" ca="1" si="353"/>
        <v/>
      </c>
      <c r="S5054" s="307" t="str">
        <f>IFERROR(IF(VLOOKUP("*"&amp;TRIM($F5054)&amp;"*",dump!$A:$D,4,FALSE)="","空文字",VLOOKUP("*"&amp;TRIM($F5054)&amp;"*",dump!$A:$D,4,FALSE)),"NA")</f>
        <v>NA</v>
      </c>
      <c r="T5054" s="307" t="str">
        <f t="shared" ca="1" si="354"/>
        <v>●</v>
      </c>
      <c r="U5054" s="307"/>
      <c r="V5054" s="307"/>
      <c r="W5054" s="307"/>
      <c r="X5054" s="307"/>
      <c r="Y5054" s="307" t="str">
        <f t="shared" si="355"/>
        <v/>
      </c>
      <c r="Z5054" s="307"/>
    </row>
    <row r="5055" spans="1:26" s="325" customFormat="1" ht="15" customHeight="1" outlineLevel="1">
      <c r="A5055" s="321"/>
      <c r="B5055" s="333"/>
      <c r="C5055" s="534"/>
      <c r="D5055" s="328"/>
      <c r="E5055" s="365" t="s">
        <v>15385</v>
      </c>
      <c r="F5055" s="524" t="s">
        <v>15573</v>
      </c>
      <c r="G5055" s="530" t="s">
        <v>15394</v>
      </c>
      <c r="H5055" s="530" t="s">
        <v>3657</v>
      </c>
      <c r="I5055" s="340" t="s">
        <v>3666</v>
      </c>
      <c r="J5055" s="528" t="s">
        <v>5684</v>
      </c>
      <c r="K5055" s="864" t="str">
        <f t="shared" si="351"/>
        <v/>
      </c>
      <c r="L5055" s="665" t="s">
        <v>3656</v>
      </c>
      <c r="M5055" s="547" t="s">
        <v>3655</v>
      </c>
      <c r="N5055" s="559" t="s">
        <v>3656</v>
      </c>
      <c r="O5055" s="547"/>
      <c r="P5055" s="550"/>
      <c r="Q5055" s="307" t="str">
        <f t="shared" ca="1" si="352"/>
        <v/>
      </c>
      <c r="R5055" s="307" t="str">
        <f t="shared" ca="1" si="353"/>
        <v/>
      </c>
      <c r="S5055" s="307" t="str">
        <f>IFERROR(IF(VLOOKUP("*"&amp;TRIM($F5055)&amp;"*",dump!$A:$D,4,FALSE)="","空文字",VLOOKUP("*"&amp;TRIM($F5055)&amp;"*",dump!$A:$D,4,FALSE)),"NA")</f>
        <v>NA</v>
      </c>
      <c r="T5055" s="307" t="str">
        <f t="shared" ca="1" si="354"/>
        <v>●</v>
      </c>
      <c r="U5055" s="307"/>
      <c r="V5055" s="307"/>
      <c r="W5055" s="307"/>
      <c r="X5055" s="307"/>
      <c r="Y5055" s="307" t="str">
        <f t="shared" si="355"/>
        <v/>
      </c>
      <c r="Z5055" s="307"/>
    </row>
    <row r="5056" spans="1:26" s="325" customFormat="1" ht="15" customHeight="1" outlineLevel="1">
      <c r="A5056" s="321"/>
      <c r="B5056" s="333"/>
      <c r="C5056" s="534"/>
      <c r="D5056" s="328"/>
      <c r="E5056" s="514"/>
      <c r="F5056" s="524" t="s">
        <v>15574</v>
      </c>
      <c r="G5056" s="382"/>
      <c r="H5056" s="382"/>
      <c r="I5056" s="341"/>
      <c r="J5056" s="529"/>
      <c r="K5056" s="864" t="str">
        <f t="shared" si="351"/>
        <v/>
      </c>
      <c r="L5056" s="665" t="s">
        <v>3656</v>
      </c>
      <c r="M5056" s="547" t="s">
        <v>3655</v>
      </c>
      <c r="N5056" s="559" t="s">
        <v>3656</v>
      </c>
      <c r="O5056" s="547"/>
      <c r="P5056" s="550"/>
      <c r="Q5056" s="307" t="str">
        <f t="shared" ca="1" si="352"/>
        <v/>
      </c>
      <c r="R5056" s="307" t="str">
        <f t="shared" ca="1" si="353"/>
        <v/>
      </c>
      <c r="S5056" s="307" t="str">
        <f>IFERROR(IF(VLOOKUP("*"&amp;TRIM($F5056)&amp;"*",dump!$A:$D,4,FALSE)="","空文字",VLOOKUP("*"&amp;TRIM($F5056)&amp;"*",dump!$A:$D,4,FALSE)),"NA")</f>
        <v>NA</v>
      </c>
      <c r="T5056" s="307" t="str">
        <f t="shared" ca="1" si="354"/>
        <v>●</v>
      </c>
      <c r="U5056" s="307"/>
      <c r="V5056" s="307"/>
      <c r="W5056" s="307"/>
      <c r="X5056" s="307"/>
      <c r="Y5056" s="307" t="str">
        <f t="shared" si="355"/>
        <v/>
      </c>
      <c r="Z5056" s="307"/>
    </row>
    <row r="5057" spans="1:26" s="325" customFormat="1" ht="15" customHeight="1" outlineLevel="1">
      <c r="A5057" s="321"/>
      <c r="B5057" s="333"/>
      <c r="C5057" s="534"/>
      <c r="D5057" s="328"/>
      <c r="E5057" s="365" t="s">
        <v>17039</v>
      </c>
      <c r="F5057" s="524" t="s">
        <v>15575</v>
      </c>
      <c r="G5057" s="530" t="s">
        <v>15395</v>
      </c>
      <c r="H5057" s="530" t="s">
        <v>3657</v>
      </c>
      <c r="I5057" s="340" t="s">
        <v>3666</v>
      </c>
      <c r="J5057" s="528" t="s">
        <v>5684</v>
      </c>
      <c r="K5057" s="864" t="str">
        <f t="shared" si="351"/>
        <v/>
      </c>
      <c r="L5057" s="665" t="s">
        <v>3656</v>
      </c>
      <c r="M5057" s="547" t="s">
        <v>3655</v>
      </c>
      <c r="N5057" s="559" t="s">
        <v>3656</v>
      </c>
      <c r="O5057" s="547"/>
      <c r="P5057" s="550"/>
      <c r="Q5057" s="307" t="str">
        <f t="shared" ca="1" si="352"/>
        <v/>
      </c>
      <c r="R5057" s="307" t="str">
        <f t="shared" ca="1" si="353"/>
        <v/>
      </c>
      <c r="S5057" s="307" t="str">
        <f>IFERROR(IF(VLOOKUP("*"&amp;TRIM($F5057)&amp;"*",dump!$A:$D,4,FALSE)="","空文字",VLOOKUP("*"&amp;TRIM($F5057)&amp;"*",dump!$A:$D,4,FALSE)),"NA")</f>
        <v>NA</v>
      </c>
      <c r="T5057" s="307" t="str">
        <f t="shared" ca="1" si="354"/>
        <v>●</v>
      </c>
      <c r="U5057" s="307"/>
      <c r="V5057" s="307"/>
      <c r="W5057" s="307"/>
      <c r="X5057" s="307"/>
      <c r="Y5057" s="307" t="str">
        <f t="shared" si="355"/>
        <v/>
      </c>
      <c r="Z5057" s="307"/>
    </row>
    <row r="5058" spans="1:26" s="325" customFormat="1" ht="15.75" customHeight="1" outlineLevel="1">
      <c r="A5058" s="321"/>
      <c r="B5058" s="333"/>
      <c r="C5058" s="534"/>
      <c r="D5058" s="328"/>
      <c r="E5058" s="514"/>
      <c r="F5058" s="524" t="s">
        <v>15576</v>
      </c>
      <c r="G5058" s="382"/>
      <c r="H5058" s="382"/>
      <c r="I5058" s="341"/>
      <c r="J5058" s="529"/>
      <c r="K5058" s="864" t="str">
        <f t="shared" si="351"/>
        <v/>
      </c>
      <c r="L5058" s="665" t="s">
        <v>3656</v>
      </c>
      <c r="M5058" s="547" t="s">
        <v>3655</v>
      </c>
      <c r="N5058" s="559" t="s">
        <v>3656</v>
      </c>
      <c r="O5058" s="547"/>
      <c r="P5058" s="550"/>
      <c r="Q5058" s="307" t="str">
        <f t="shared" ca="1" si="352"/>
        <v/>
      </c>
      <c r="R5058" s="307" t="str">
        <f t="shared" ca="1" si="353"/>
        <v/>
      </c>
      <c r="S5058" s="307" t="str">
        <f>IFERROR(IF(VLOOKUP("*"&amp;TRIM($F5058)&amp;"*",dump!$A:$D,4,FALSE)="","空文字",VLOOKUP("*"&amp;TRIM($F5058)&amp;"*",dump!$A:$D,4,FALSE)),"NA")</f>
        <v>NA</v>
      </c>
      <c r="T5058" s="307" t="str">
        <f t="shared" ca="1" si="354"/>
        <v>●</v>
      </c>
      <c r="U5058" s="307"/>
      <c r="V5058" s="307"/>
      <c r="W5058" s="307"/>
      <c r="X5058" s="307"/>
      <c r="Y5058" s="307" t="str">
        <f t="shared" si="355"/>
        <v/>
      </c>
      <c r="Z5058" s="307"/>
    </row>
    <row r="5059" spans="1:26" s="187" customFormat="1" outlineLevel="1">
      <c r="A5059" s="315"/>
      <c r="B5059" s="333"/>
      <c r="C5059" s="526" t="s">
        <v>15966</v>
      </c>
      <c r="D5059" s="146" t="s">
        <v>15967</v>
      </c>
      <c r="E5059" s="385"/>
      <c r="F5059" s="210" t="s">
        <v>15968</v>
      </c>
      <c r="G5059" s="161"/>
      <c r="H5059" s="161" t="s">
        <v>218</v>
      </c>
      <c r="I5059" s="339" t="s">
        <v>660</v>
      </c>
      <c r="J5059" s="433" t="s">
        <v>5683</v>
      </c>
      <c r="K5059" s="864" t="str">
        <f t="shared" si="351"/>
        <v/>
      </c>
      <c r="L5059" s="665" t="s">
        <v>3656</v>
      </c>
      <c r="M5059" s="547" t="s">
        <v>3655</v>
      </c>
      <c r="N5059" s="559" t="s">
        <v>3656</v>
      </c>
      <c r="O5059" s="547"/>
      <c r="P5059" s="550"/>
      <c r="Q5059" s="307" t="str">
        <f t="shared" ca="1" si="352"/>
        <v/>
      </c>
      <c r="R5059" s="307" t="str">
        <f t="shared" ca="1" si="353"/>
        <v/>
      </c>
      <c r="S5059" s="307" t="str">
        <f>IFERROR(IF(VLOOKUP("*"&amp;TRIM($F5059)&amp;"*",dump!$A:$D,4,FALSE)="","空文字",VLOOKUP("*"&amp;TRIM($F5059)&amp;"*",dump!$A:$D,4,FALSE)),"NA")</f>
        <v>NA</v>
      </c>
      <c r="T5059" s="307" t="str">
        <f t="shared" ca="1" si="354"/>
        <v>●</v>
      </c>
      <c r="U5059" s="307"/>
      <c r="V5059" s="307"/>
      <c r="W5059" s="307"/>
      <c r="X5059" s="307"/>
      <c r="Y5059" s="307" t="str">
        <f t="shared" si="355"/>
        <v/>
      </c>
      <c r="Z5059" s="307"/>
    </row>
    <row r="5060" spans="1:26" s="187" customFormat="1" outlineLevel="1">
      <c r="A5060" s="315"/>
      <c r="B5060" s="333"/>
      <c r="C5060" s="534"/>
      <c r="D5060" s="328"/>
      <c r="E5060" s="386" t="s">
        <v>15969</v>
      </c>
      <c r="F5060" s="524" t="s">
        <v>15970</v>
      </c>
      <c r="G5060" s="530" t="s">
        <v>15971</v>
      </c>
      <c r="H5060" s="530" t="s">
        <v>418</v>
      </c>
      <c r="I5060" s="340" t="s">
        <v>3666</v>
      </c>
      <c r="J5060" s="528" t="s">
        <v>5684</v>
      </c>
      <c r="K5060" s="864" t="str">
        <f t="shared" si="351"/>
        <v/>
      </c>
      <c r="L5060" s="665" t="s">
        <v>3656</v>
      </c>
      <c r="M5060" s="547" t="s">
        <v>3655</v>
      </c>
      <c r="N5060" s="559" t="s">
        <v>3656</v>
      </c>
      <c r="O5060" s="547"/>
      <c r="P5060" s="550"/>
      <c r="Q5060" s="307" t="str">
        <f t="shared" ca="1" si="352"/>
        <v/>
      </c>
      <c r="R5060" s="307" t="str">
        <f t="shared" ca="1" si="353"/>
        <v/>
      </c>
      <c r="S5060" s="307" t="str">
        <f>IFERROR(IF(VLOOKUP("*"&amp;TRIM($F5060)&amp;"*",dump!$A:$D,4,FALSE)="","空文字",VLOOKUP("*"&amp;TRIM($F5060)&amp;"*",dump!$A:$D,4,FALSE)),"NA")</f>
        <v>NA</v>
      </c>
      <c r="T5060" s="307" t="str">
        <f t="shared" ca="1" si="354"/>
        <v>●</v>
      </c>
      <c r="U5060" s="307"/>
      <c r="V5060" s="307"/>
      <c r="W5060" s="307"/>
      <c r="X5060" s="307"/>
      <c r="Y5060" s="307" t="str">
        <f t="shared" si="355"/>
        <v/>
      </c>
      <c r="Z5060" s="307"/>
    </row>
    <row r="5061" spans="1:26" s="187" customFormat="1" outlineLevel="1">
      <c r="A5061" s="315"/>
      <c r="B5061" s="333"/>
      <c r="C5061" s="526" t="s">
        <v>16808</v>
      </c>
      <c r="D5061" s="146" t="s">
        <v>16809</v>
      </c>
      <c r="E5061" s="385"/>
      <c r="F5061" s="210" t="s">
        <v>16810</v>
      </c>
      <c r="G5061" s="161"/>
      <c r="H5061" s="161" t="s">
        <v>218</v>
      </c>
      <c r="I5061" s="339" t="s">
        <v>660</v>
      </c>
      <c r="J5061" s="433" t="s">
        <v>5683</v>
      </c>
      <c r="K5061" s="864" t="str">
        <f t="shared" si="351"/>
        <v/>
      </c>
      <c r="L5061" s="665" t="s">
        <v>3656</v>
      </c>
      <c r="M5061" s="547" t="s">
        <v>3655</v>
      </c>
      <c r="N5061" s="559" t="s">
        <v>3656</v>
      </c>
      <c r="O5061" s="742"/>
      <c r="P5061" s="550"/>
      <c r="Q5061" s="307" t="str">
        <f t="shared" ca="1" si="352"/>
        <v/>
      </c>
      <c r="R5061" s="307" t="str">
        <f t="shared" ca="1" si="353"/>
        <v/>
      </c>
      <c r="S5061" s="307" t="str">
        <f>IFERROR(IF(VLOOKUP("*"&amp;TRIM($F5061)&amp;"*",dump!$A:$D,4,FALSE)="","空文字",VLOOKUP("*"&amp;TRIM($F5061)&amp;"*",dump!$A:$D,4,FALSE)),"NA")</f>
        <v>NA</v>
      </c>
      <c r="T5061" s="307" t="str">
        <f t="shared" ca="1" si="354"/>
        <v>●</v>
      </c>
      <c r="U5061" s="307"/>
      <c r="V5061" s="307"/>
      <c r="W5061" s="307"/>
      <c r="X5061" s="307"/>
      <c r="Y5061" s="307" t="str">
        <f t="shared" si="355"/>
        <v/>
      </c>
      <c r="Z5061" s="307"/>
    </row>
    <row r="5062" spans="1:26" s="187" customFormat="1" ht="11.4" outlineLevel="1" thickBot="1">
      <c r="A5062" s="315"/>
      <c r="B5062" s="515"/>
      <c r="C5062" s="507"/>
      <c r="D5062" s="508"/>
      <c r="E5062" s="516" t="s">
        <v>16811</v>
      </c>
      <c r="F5062" s="517" t="s">
        <v>16812</v>
      </c>
      <c r="G5062" s="232" t="s">
        <v>16813</v>
      </c>
      <c r="H5062" s="232" t="s">
        <v>418</v>
      </c>
      <c r="I5062" s="518" t="s">
        <v>3666</v>
      </c>
      <c r="J5062" s="519" t="s">
        <v>5684</v>
      </c>
      <c r="K5062" s="864" t="str">
        <f t="shared" si="351"/>
        <v/>
      </c>
      <c r="L5062" s="665" t="s">
        <v>3656</v>
      </c>
      <c r="M5062" s="547" t="s">
        <v>3655</v>
      </c>
      <c r="N5062" s="559" t="s">
        <v>3656</v>
      </c>
      <c r="O5062" s="547"/>
      <c r="P5062" s="550"/>
      <c r="Q5062" s="307" t="str">
        <f t="shared" ca="1" si="352"/>
        <v/>
      </c>
      <c r="R5062" s="307" t="str">
        <f t="shared" ca="1" si="353"/>
        <v/>
      </c>
      <c r="S5062" s="307" t="str">
        <f>IFERROR(IF(VLOOKUP("*"&amp;TRIM($F5062)&amp;"*",dump!$A:$D,4,FALSE)="","空文字",VLOOKUP("*"&amp;TRIM($F5062)&amp;"*",dump!$A:$D,4,FALSE)),"NA")</f>
        <v>NA</v>
      </c>
      <c r="T5062" s="307" t="str">
        <f t="shared" ca="1" si="354"/>
        <v>●</v>
      </c>
      <c r="U5062" s="307"/>
      <c r="V5062" s="307"/>
      <c r="W5062" s="307"/>
      <c r="X5062" s="307"/>
      <c r="Y5062" s="307" t="str">
        <f t="shared" si="355"/>
        <v/>
      </c>
      <c r="Z5062" s="307"/>
    </row>
    <row r="5063" spans="1:26" s="376" customFormat="1" ht="32.4" collapsed="1">
      <c r="B5063" s="97" t="s">
        <v>15928</v>
      </c>
      <c r="C5063" s="98"/>
      <c r="D5063" s="330"/>
      <c r="E5063" s="331"/>
      <c r="F5063" s="99"/>
      <c r="G5063" s="100" t="s">
        <v>10878</v>
      </c>
      <c r="H5063" s="99"/>
      <c r="I5063" s="332"/>
      <c r="J5063" s="434" t="s">
        <v>5683</v>
      </c>
      <c r="K5063" s="865" t="str">
        <f t="shared" si="351"/>
        <v/>
      </c>
      <c r="L5063" s="747" t="s">
        <v>18534</v>
      </c>
      <c r="M5063" s="748" t="s">
        <v>3655</v>
      </c>
      <c r="N5063" s="749"/>
      <c r="O5063" s="748"/>
      <c r="P5063" s="750"/>
      <c r="Q5063" s="873" t="str">
        <f t="shared" ca="1" si="352"/>
        <v/>
      </c>
      <c r="R5063" s="873" t="str">
        <f t="shared" ca="1" si="353"/>
        <v/>
      </c>
      <c r="S5063" s="873" t="str">
        <f>IFERROR(IF(VLOOKUP("*"&amp;TRIM($F5063)&amp;"*",dump!$A:$D,4,FALSE)="","空文字",VLOOKUP("*"&amp;TRIM($F5063)&amp;"*",dump!$A:$D,4,FALSE)),"NA")</f>
        <v>NA</v>
      </c>
      <c r="T5063" s="873" t="str">
        <f t="shared" ca="1" si="354"/>
        <v>●</v>
      </c>
      <c r="U5063" s="873"/>
      <c r="V5063" s="873"/>
      <c r="W5063" s="873"/>
      <c r="X5063" s="873"/>
      <c r="Y5063" s="873" t="str">
        <f t="shared" si="355"/>
        <v/>
      </c>
      <c r="Z5063" s="873"/>
    </row>
    <row r="5064" spans="1:26" s="325" customFormat="1" ht="15" customHeight="1" outlineLevel="1">
      <c r="A5064" s="324"/>
      <c r="B5064" s="108"/>
      <c r="C5064" s="526" t="s">
        <v>10879</v>
      </c>
      <c r="D5064" s="215" t="s">
        <v>2354</v>
      </c>
      <c r="E5064" s="213"/>
      <c r="F5064" s="225" t="s">
        <v>263</v>
      </c>
      <c r="G5064" s="214" t="s">
        <v>1479</v>
      </c>
      <c r="H5064" s="214"/>
      <c r="I5064" s="246"/>
      <c r="J5064" s="403" t="s">
        <v>5684</v>
      </c>
      <c r="K5064" s="864" t="str">
        <f t="shared" si="351"/>
        <v/>
      </c>
      <c r="L5064" s="622" t="s">
        <v>18534</v>
      </c>
      <c r="M5064" s="623" t="s">
        <v>3655</v>
      </c>
      <c r="N5064" s="739"/>
      <c r="O5064" s="623"/>
      <c r="P5064" s="700"/>
      <c r="Q5064" s="307" t="str">
        <f t="shared" ca="1" si="352"/>
        <v/>
      </c>
      <c r="R5064" s="307" t="str">
        <f t="shared" ca="1" si="353"/>
        <v/>
      </c>
      <c r="S5064" s="307" t="str">
        <f>IFERROR(IF(VLOOKUP("*"&amp;TRIM($F5064)&amp;"*",dump!$A:$D,4,FALSE)="","空文字",VLOOKUP("*"&amp;TRIM($F5064)&amp;"*",dump!$A:$D,4,FALSE)),"NA")</f>
        <v>NA</v>
      </c>
      <c r="T5064" s="307" t="str">
        <f t="shared" ca="1" si="354"/>
        <v>●</v>
      </c>
      <c r="U5064" s="307"/>
      <c r="V5064" s="307"/>
      <c r="W5064" s="307"/>
      <c r="X5064" s="307"/>
      <c r="Y5064" s="307" t="str">
        <f t="shared" si="355"/>
        <v/>
      </c>
      <c r="Z5064" s="307"/>
    </row>
    <row r="5065" spans="1:26" s="325" customFormat="1" ht="15" customHeight="1" outlineLevel="1">
      <c r="A5065" s="321"/>
      <c r="B5065" s="101"/>
      <c r="C5065" s="534"/>
      <c r="D5065" s="532"/>
      <c r="E5065" s="318" t="s">
        <v>2355</v>
      </c>
      <c r="F5065" s="316" t="s">
        <v>264</v>
      </c>
      <c r="G5065" s="318" t="s">
        <v>10880</v>
      </c>
      <c r="H5065" s="318" t="s">
        <v>9</v>
      </c>
      <c r="I5065" s="322" t="s">
        <v>216</v>
      </c>
      <c r="J5065" s="402" t="s">
        <v>5684</v>
      </c>
      <c r="K5065" s="864" t="str">
        <f t="shared" si="351"/>
        <v/>
      </c>
      <c r="L5065" s="622" t="s">
        <v>18534</v>
      </c>
      <c r="M5065" s="623" t="s">
        <v>3655</v>
      </c>
      <c r="N5065" s="739"/>
      <c r="O5065" s="623"/>
      <c r="P5065" s="700"/>
      <c r="Q5065" s="307" t="str">
        <f t="shared" ca="1" si="352"/>
        <v/>
      </c>
      <c r="R5065" s="307" t="str">
        <f t="shared" ca="1" si="353"/>
        <v/>
      </c>
      <c r="S5065" s="307" t="str">
        <f>IFERROR(IF(VLOOKUP("*"&amp;TRIM($F5065)&amp;"*",dump!$A:$D,4,FALSE)="","空文字",VLOOKUP("*"&amp;TRIM($F5065)&amp;"*",dump!$A:$D,4,FALSE)),"NA")</f>
        <v>NA</v>
      </c>
      <c r="T5065" s="307" t="str">
        <f t="shared" ca="1" si="354"/>
        <v>●</v>
      </c>
      <c r="U5065" s="307"/>
      <c r="V5065" s="307"/>
      <c r="W5065" s="307"/>
      <c r="X5065" s="307"/>
      <c r="Y5065" s="307" t="str">
        <f t="shared" si="355"/>
        <v/>
      </c>
      <c r="Z5065" s="307"/>
    </row>
    <row r="5066" spans="1:26" s="325" customFormat="1" ht="15" customHeight="1" outlineLevel="1">
      <c r="A5066" s="321"/>
      <c r="B5066" s="101"/>
      <c r="C5066" s="534"/>
      <c r="D5066" s="532"/>
      <c r="E5066" s="318" t="s">
        <v>10881</v>
      </c>
      <c r="F5066" s="316" t="s">
        <v>265</v>
      </c>
      <c r="G5066" s="318" t="s">
        <v>10882</v>
      </c>
      <c r="H5066" s="318" t="s">
        <v>9</v>
      </c>
      <c r="I5066" s="322" t="s">
        <v>660</v>
      </c>
      <c r="J5066" s="402" t="s">
        <v>5684</v>
      </c>
      <c r="K5066" s="864" t="str">
        <f t="shared" si="351"/>
        <v/>
      </c>
      <c r="L5066" s="622" t="s">
        <v>18534</v>
      </c>
      <c r="M5066" s="623" t="s">
        <v>3655</v>
      </c>
      <c r="N5066" s="739"/>
      <c r="O5066" s="623"/>
      <c r="P5066" s="700"/>
      <c r="Q5066" s="307" t="str">
        <f t="shared" ca="1" si="352"/>
        <v/>
      </c>
      <c r="R5066" s="307" t="str">
        <f t="shared" ca="1" si="353"/>
        <v/>
      </c>
      <c r="S5066" s="307" t="str">
        <f>IFERROR(IF(VLOOKUP("*"&amp;TRIM($F5066)&amp;"*",dump!$A:$D,4,FALSE)="","空文字",VLOOKUP("*"&amp;TRIM($F5066)&amp;"*",dump!$A:$D,4,FALSE)),"NA")</f>
        <v>NA</v>
      </c>
      <c r="T5066" s="307" t="str">
        <f t="shared" ca="1" si="354"/>
        <v>●</v>
      </c>
      <c r="U5066" s="307"/>
      <c r="V5066" s="307"/>
      <c r="W5066" s="307"/>
      <c r="X5066" s="307"/>
      <c r="Y5066" s="307" t="str">
        <f t="shared" si="355"/>
        <v/>
      </c>
      <c r="Z5066" s="307"/>
    </row>
    <row r="5067" spans="1:26" s="325" customFormat="1" ht="15" customHeight="1" outlineLevel="1">
      <c r="A5067" s="321"/>
      <c r="B5067" s="101"/>
      <c r="C5067" s="534"/>
      <c r="D5067" s="532"/>
      <c r="E5067" s="318" t="s">
        <v>2356</v>
      </c>
      <c r="F5067" s="316" t="s">
        <v>266</v>
      </c>
      <c r="G5067" s="318" t="s">
        <v>1481</v>
      </c>
      <c r="H5067" s="318" t="s">
        <v>418</v>
      </c>
      <c r="I5067" s="322" t="s">
        <v>660</v>
      </c>
      <c r="J5067" s="402" t="s">
        <v>5684</v>
      </c>
      <c r="K5067" s="864" t="str">
        <f t="shared" si="351"/>
        <v/>
      </c>
      <c r="L5067" s="622" t="s">
        <v>18534</v>
      </c>
      <c r="M5067" s="623" t="s">
        <v>3655</v>
      </c>
      <c r="N5067" s="739"/>
      <c r="O5067" s="623"/>
      <c r="P5067" s="700"/>
      <c r="Q5067" s="307" t="str">
        <f t="shared" ca="1" si="352"/>
        <v/>
      </c>
      <c r="R5067" s="307" t="str">
        <f t="shared" ca="1" si="353"/>
        <v/>
      </c>
      <c r="S5067" s="307" t="str">
        <f>IFERROR(IF(VLOOKUP("*"&amp;TRIM($F5067)&amp;"*",dump!$A:$D,4,FALSE)="","空文字",VLOOKUP("*"&amp;TRIM($F5067)&amp;"*",dump!$A:$D,4,FALSE)),"NA")</f>
        <v>NA</v>
      </c>
      <c r="T5067" s="307" t="str">
        <f t="shared" ca="1" si="354"/>
        <v>●</v>
      </c>
      <c r="U5067" s="307"/>
      <c r="V5067" s="307"/>
      <c r="W5067" s="307"/>
      <c r="X5067" s="307"/>
      <c r="Y5067" s="307" t="str">
        <f t="shared" si="355"/>
        <v/>
      </c>
      <c r="Z5067" s="307"/>
    </row>
    <row r="5068" spans="1:26" s="325" customFormat="1" ht="15" customHeight="1" outlineLevel="1">
      <c r="A5068" s="321"/>
      <c r="B5068" s="101"/>
      <c r="C5068" s="534"/>
      <c r="D5068" s="532"/>
      <c r="E5068" s="318" t="s">
        <v>2357</v>
      </c>
      <c r="F5068" s="316" t="s">
        <v>267</v>
      </c>
      <c r="G5068" s="318" t="s">
        <v>1480</v>
      </c>
      <c r="H5068" s="318" t="s">
        <v>418</v>
      </c>
      <c r="I5068" s="322" t="s">
        <v>660</v>
      </c>
      <c r="J5068" s="402" t="s">
        <v>5684</v>
      </c>
      <c r="K5068" s="864" t="str">
        <f t="shared" si="351"/>
        <v/>
      </c>
      <c r="L5068" s="622" t="s">
        <v>18534</v>
      </c>
      <c r="M5068" s="623" t="s">
        <v>3655</v>
      </c>
      <c r="N5068" s="739"/>
      <c r="O5068" s="623"/>
      <c r="P5068" s="700"/>
      <c r="Q5068" s="307" t="str">
        <f t="shared" ca="1" si="352"/>
        <v/>
      </c>
      <c r="R5068" s="307" t="str">
        <f t="shared" ca="1" si="353"/>
        <v/>
      </c>
      <c r="S5068" s="307" t="str">
        <f>IFERROR(IF(VLOOKUP("*"&amp;TRIM($F5068)&amp;"*",dump!$A:$D,4,FALSE)="","空文字",VLOOKUP("*"&amp;TRIM($F5068)&amp;"*",dump!$A:$D,4,FALSE)),"NA")</f>
        <v>NA</v>
      </c>
      <c r="T5068" s="307" t="str">
        <f t="shared" ca="1" si="354"/>
        <v>●</v>
      </c>
      <c r="U5068" s="307"/>
      <c r="V5068" s="307"/>
      <c r="W5068" s="307"/>
      <c r="X5068" s="307"/>
      <c r="Y5068" s="307" t="str">
        <f t="shared" si="355"/>
        <v/>
      </c>
      <c r="Z5068" s="307"/>
    </row>
    <row r="5069" spans="1:26" s="325" customFormat="1" ht="30" customHeight="1" outlineLevel="1">
      <c r="A5069" s="321"/>
      <c r="B5069" s="101"/>
      <c r="C5069" s="534"/>
      <c r="D5069" s="532"/>
      <c r="E5069" s="240" t="s">
        <v>10883</v>
      </c>
      <c r="F5069" s="316" t="s">
        <v>49</v>
      </c>
      <c r="G5069" s="318" t="s">
        <v>50</v>
      </c>
      <c r="H5069" s="318" t="s">
        <v>418</v>
      </c>
      <c r="I5069" s="322" t="s">
        <v>660</v>
      </c>
      <c r="J5069" s="402" t="s">
        <v>5684</v>
      </c>
      <c r="K5069" s="864" t="str">
        <f t="shared" ref="K5069:K5132" si="356">IF(AND(M5069="", O5069="", N5069&lt;&gt;""), "○", "")</f>
        <v/>
      </c>
      <c r="L5069" s="622" t="s">
        <v>18534</v>
      </c>
      <c r="M5069" s="623" t="s">
        <v>3655</v>
      </c>
      <c r="N5069" s="739"/>
      <c r="O5069" s="623"/>
      <c r="P5069" s="700"/>
      <c r="Q5069" s="307" t="str">
        <f t="shared" ref="Q5069:Q5132" ca="1" si="357">IF(P5069="","",IF(P5069="←",IF(OFFSET($J5069,0,MATCH(MID(M5069,1,FIND("の",M5069,1)-1), $L$11:$BA$11,0)+4,1,1)="","",OFFSET($L5069,0,MATCH(MID(M5069,1,FIND("の",M5069,1)-1), $L$11:$BA$11,0)+4,1,1)),P5069))</f>
        <v/>
      </c>
      <c r="R5069" s="307" t="str">
        <f t="shared" ref="R5069:R5132" ca="1" si="358">IF(COUNTIF(Q5069,"*(*"),MID(Q5069,FIND("(",Q5069,1)+1,FIND(")",Q5069,1)-FIND("(",Q5069,1)-1),IF(COUNTIF(Q5069,"*""*"),MID(Q5069,FIND("""",Q5069,1)+1,LEN(Q5069)-2),IF(COUNTIF(Q5069,"*：*"),RIGHT(Q5069,LEN(Q5069)-(FIND("：",Q5069))),Q5069)))</f>
        <v/>
      </c>
      <c r="S5069" s="307" t="str">
        <f>IFERROR(IF(VLOOKUP("*"&amp;TRIM($F5069)&amp;"*",dump!$A:$D,4,FALSE)="","空文字",VLOOKUP("*"&amp;TRIM($F5069)&amp;"*",dump!$A:$D,4,FALSE)),"NA")</f>
        <v>NA</v>
      </c>
      <c r="T5069" s="307" t="str">
        <f t="shared" ref="T5069:T5132" ca="1" si="359">IF($K5069&lt;&gt;"",IF($E5069&lt;&gt;"","■",""),IF(AND(R5069="",S5069="NA"),"●", IF(EXACT(R5069,S5069),"●","×")))</f>
        <v>●</v>
      </c>
      <c r="U5069" s="307"/>
      <c r="V5069" s="307"/>
      <c r="W5069" s="307"/>
      <c r="X5069" s="307"/>
      <c r="Y5069" s="307" t="str">
        <f t="shared" ref="Y5069:Y5132" si="360">IF(U5069="●","●","")</f>
        <v/>
      </c>
      <c r="Z5069" s="307"/>
    </row>
    <row r="5070" spans="1:26" s="325" customFormat="1" ht="30" customHeight="1" outlineLevel="1">
      <c r="A5070" s="321"/>
      <c r="B5070" s="101"/>
      <c r="C5070" s="534"/>
      <c r="D5070" s="532"/>
      <c r="E5070" s="240" t="s">
        <v>10884</v>
      </c>
      <c r="F5070" s="316" t="s">
        <v>10885</v>
      </c>
      <c r="G5070" s="318" t="s">
        <v>7310</v>
      </c>
      <c r="H5070" s="318" t="s">
        <v>3657</v>
      </c>
      <c r="I5070" s="322" t="s">
        <v>660</v>
      </c>
      <c r="J5070" s="402" t="s">
        <v>5684</v>
      </c>
      <c r="K5070" s="864" t="str">
        <f t="shared" si="356"/>
        <v/>
      </c>
      <c r="L5070" s="622" t="s">
        <v>18534</v>
      </c>
      <c r="M5070" s="623" t="s">
        <v>3655</v>
      </c>
      <c r="N5070" s="739"/>
      <c r="O5070" s="623"/>
      <c r="P5070" s="700"/>
      <c r="Q5070" s="307" t="str">
        <f t="shared" ca="1" si="357"/>
        <v/>
      </c>
      <c r="R5070" s="307" t="str">
        <f t="shared" ca="1" si="358"/>
        <v/>
      </c>
      <c r="S5070" s="307" t="str">
        <f>IFERROR(IF(VLOOKUP("*"&amp;TRIM($F5070)&amp;"*",dump!$A:$D,4,FALSE)="","空文字",VLOOKUP("*"&amp;TRIM($F5070)&amp;"*",dump!$A:$D,4,FALSE)),"NA")</f>
        <v>NA</v>
      </c>
      <c r="T5070" s="307" t="str">
        <f t="shared" ca="1" si="359"/>
        <v>●</v>
      </c>
      <c r="U5070" s="307"/>
      <c r="V5070" s="307"/>
      <c r="W5070" s="307"/>
      <c r="X5070" s="307"/>
      <c r="Y5070" s="307" t="str">
        <f t="shared" si="360"/>
        <v/>
      </c>
      <c r="Z5070" s="307"/>
    </row>
    <row r="5071" spans="1:26" s="325" customFormat="1" ht="30" customHeight="1" outlineLevel="1">
      <c r="A5071" s="321"/>
      <c r="B5071" s="101"/>
      <c r="C5071" s="534"/>
      <c r="D5071" s="532"/>
      <c r="E5071" s="240" t="s">
        <v>10886</v>
      </c>
      <c r="F5071" s="316" t="s">
        <v>10887</v>
      </c>
      <c r="G5071" s="318" t="s">
        <v>7311</v>
      </c>
      <c r="H5071" s="318" t="s">
        <v>418</v>
      </c>
      <c r="I5071" s="322" t="s">
        <v>660</v>
      </c>
      <c r="J5071" s="402" t="s">
        <v>5684</v>
      </c>
      <c r="K5071" s="864" t="str">
        <f t="shared" si="356"/>
        <v/>
      </c>
      <c r="L5071" s="622" t="s">
        <v>18534</v>
      </c>
      <c r="M5071" s="623" t="s">
        <v>3655</v>
      </c>
      <c r="N5071" s="739"/>
      <c r="O5071" s="623"/>
      <c r="P5071" s="700"/>
      <c r="Q5071" s="307" t="str">
        <f t="shared" ca="1" si="357"/>
        <v/>
      </c>
      <c r="R5071" s="307" t="str">
        <f t="shared" ca="1" si="358"/>
        <v/>
      </c>
      <c r="S5071" s="307" t="str">
        <f>IFERROR(IF(VLOOKUP("*"&amp;TRIM($F5071)&amp;"*",dump!$A:$D,4,FALSE)="","空文字",VLOOKUP("*"&amp;TRIM($F5071)&amp;"*",dump!$A:$D,4,FALSE)),"NA")</f>
        <v>NA</v>
      </c>
      <c r="T5071" s="307" t="str">
        <f t="shared" ca="1" si="359"/>
        <v>●</v>
      </c>
      <c r="U5071" s="307"/>
      <c r="V5071" s="307"/>
      <c r="W5071" s="307"/>
      <c r="X5071" s="307"/>
      <c r="Y5071" s="307" t="str">
        <f t="shared" si="360"/>
        <v/>
      </c>
      <c r="Z5071" s="307"/>
    </row>
    <row r="5072" spans="1:26" s="325" customFormat="1" ht="30" customHeight="1" outlineLevel="1">
      <c r="A5072" s="321"/>
      <c r="B5072" s="101"/>
      <c r="C5072" s="534"/>
      <c r="D5072" s="532"/>
      <c r="E5072" s="240" t="s">
        <v>10888</v>
      </c>
      <c r="F5072" s="316" t="s">
        <v>10889</v>
      </c>
      <c r="G5072" s="318" t="s">
        <v>7312</v>
      </c>
      <c r="H5072" s="318" t="s">
        <v>418</v>
      </c>
      <c r="I5072" s="322" t="s">
        <v>660</v>
      </c>
      <c r="J5072" s="402" t="s">
        <v>5684</v>
      </c>
      <c r="K5072" s="864" t="str">
        <f t="shared" si="356"/>
        <v/>
      </c>
      <c r="L5072" s="622" t="s">
        <v>18534</v>
      </c>
      <c r="M5072" s="623" t="s">
        <v>3655</v>
      </c>
      <c r="N5072" s="739"/>
      <c r="O5072" s="623"/>
      <c r="P5072" s="700"/>
      <c r="Q5072" s="307" t="str">
        <f t="shared" ca="1" si="357"/>
        <v/>
      </c>
      <c r="R5072" s="307" t="str">
        <f t="shared" ca="1" si="358"/>
        <v/>
      </c>
      <c r="S5072" s="307" t="str">
        <f>IFERROR(IF(VLOOKUP("*"&amp;TRIM($F5072)&amp;"*",dump!$A:$D,4,FALSE)="","空文字",VLOOKUP("*"&amp;TRIM($F5072)&amp;"*",dump!$A:$D,4,FALSE)),"NA")</f>
        <v>NA</v>
      </c>
      <c r="T5072" s="307" t="str">
        <f t="shared" ca="1" si="359"/>
        <v>●</v>
      </c>
      <c r="U5072" s="307"/>
      <c r="V5072" s="307"/>
      <c r="W5072" s="307"/>
      <c r="X5072" s="307"/>
      <c r="Y5072" s="307" t="str">
        <f t="shared" si="360"/>
        <v/>
      </c>
      <c r="Z5072" s="307"/>
    </row>
    <row r="5073" spans="1:26" s="325" customFormat="1" ht="15" customHeight="1" outlineLevel="1">
      <c r="A5073" s="321"/>
      <c r="B5073" s="101"/>
      <c r="C5073" s="534"/>
      <c r="D5073" s="532"/>
      <c r="E5073" s="240" t="s">
        <v>10890</v>
      </c>
      <c r="F5073" s="316" t="s">
        <v>10891</v>
      </c>
      <c r="G5073" s="318" t="s">
        <v>7313</v>
      </c>
      <c r="H5073" s="318" t="s">
        <v>3657</v>
      </c>
      <c r="I5073" s="322" t="s">
        <v>660</v>
      </c>
      <c r="J5073" s="402" t="s">
        <v>5684</v>
      </c>
      <c r="K5073" s="864" t="str">
        <f t="shared" si="356"/>
        <v/>
      </c>
      <c r="L5073" s="622" t="s">
        <v>18534</v>
      </c>
      <c r="M5073" s="623" t="s">
        <v>3655</v>
      </c>
      <c r="N5073" s="739"/>
      <c r="O5073" s="623"/>
      <c r="P5073" s="700"/>
      <c r="Q5073" s="307" t="str">
        <f t="shared" ca="1" si="357"/>
        <v/>
      </c>
      <c r="R5073" s="307" t="str">
        <f t="shared" ca="1" si="358"/>
        <v/>
      </c>
      <c r="S5073" s="307" t="str">
        <f>IFERROR(IF(VLOOKUP("*"&amp;TRIM($F5073)&amp;"*",dump!$A:$D,4,FALSE)="","空文字",VLOOKUP("*"&amp;TRIM($F5073)&amp;"*",dump!$A:$D,4,FALSE)),"NA")</f>
        <v>NA</v>
      </c>
      <c r="T5073" s="307" t="str">
        <f t="shared" ca="1" si="359"/>
        <v>●</v>
      </c>
      <c r="U5073" s="307"/>
      <c r="V5073" s="307"/>
      <c r="W5073" s="307"/>
      <c r="X5073" s="307"/>
      <c r="Y5073" s="307" t="str">
        <f t="shared" si="360"/>
        <v/>
      </c>
      <c r="Z5073" s="307"/>
    </row>
    <row r="5074" spans="1:26" s="325" customFormat="1" ht="30" customHeight="1" outlineLevel="1">
      <c r="A5074" s="321"/>
      <c r="B5074" s="101"/>
      <c r="C5074" s="534"/>
      <c r="D5074" s="532"/>
      <c r="E5074" s="240" t="s">
        <v>10892</v>
      </c>
      <c r="F5074" s="316" t="s">
        <v>10893</v>
      </c>
      <c r="G5074" s="318" t="s">
        <v>7314</v>
      </c>
      <c r="H5074" s="318" t="s">
        <v>14246</v>
      </c>
      <c r="I5074" s="322" t="s">
        <v>660</v>
      </c>
      <c r="J5074" s="402" t="s">
        <v>5684</v>
      </c>
      <c r="K5074" s="864" t="str">
        <f t="shared" si="356"/>
        <v/>
      </c>
      <c r="L5074" s="622" t="s">
        <v>18534</v>
      </c>
      <c r="M5074" s="623" t="s">
        <v>3655</v>
      </c>
      <c r="N5074" s="739"/>
      <c r="O5074" s="623"/>
      <c r="P5074" s="700"/>
      <c r="Q5074" s="307" t="str">
        <f t="shared" ca="1" si="357"/>
        <v/>
      </c>
      <c r="R5074" s="307" t="str">
        <f t="shared" ca="1" si="358"/>
        <v/>
      </c>
      <c r="S5074" s="307" t="str">
        <f>IFERROR(IF(VLOOKUP("*"&amp;TRIM($F5074)&amp;"*",dump!$A:$D,4,FALSE)="","空文字",VLOOKUP("*"&amp;TRIM($F5074)&amp;"*",dump!$A:$D,4,FALSE)),"NA")</f>
        <v>NA</v>
      </c>
      <c r="T5074" s="307" t="str">
        <f t="shared" ca="1" si="359"/>
        <v>●</v>
      </c>
      <c r="U5074" s="307"/>
      <c r="V5074" s="307"/>
      <c r="W5074" s="307"/>
      <c r="X5074" s="307"/>
      <c r="Y5074" s="307" t="str">
        <f t="shared" si="360"/>
        <v/>
      </c>
      <c r="Z5074" s="307"/>
    </row>
    <row r="5075" spans="1:26" s="325" customFormat="1" ht="30" customHeight="1" outlineLevel="1">
      <c r="A5075" s="321"/>
      <c r="B5075" s="101"/>
      <c r="C5075" s="534"/>
      <c r="D5075" s="532"/>
      <c r="E5075" s="240" t="s">
        <v>14230</v>
      </c>
      <c r="F5075" s="316" t="s">
        <v>10894</v>
      </c>
      <c r="G5075" s="318" t="s">
        <v>7315</v>
      </c>
      <c r="H5075" s="318" t="s">
        <v>418</v>
      </c>
      <c r="I5075" s="322" t="s">
        <v>660</v>
      </c>
      <c r="J5075" s="402" t="s">
        <v>5684</v>
      </c>
      <c r="K5075" s="864" t="str">
        <f t="shared" si="356"/>
        <v/>
      </c>
      <c r="L5075" s="622" t="s">
        <v>18534</v>
      </c>
      <c r="M5075" s="623" t="s">
        <v>3655</v>
      </c>
      <c r="N5075" s="739"/>
      <c r="O5075" s="623"/>
      <c r="P5075" s="700"/>
      <c r="Q5075" s="307" t="str">
        <f t="shared" ca="1" si="357"/>
        <v/>
      </c>
      <c r="R5075" s="307" t="str">
        <f t="shared" ca="1" si="358"/>
        <v/>
      </c>
      <c r="S5075" s="307" t="str">
        <f>IFERROR(IF(VLOOKUP("*"&amp;TRIM($F5075)&amp;"*",dump!$A:$D,4,FALSE)="","空文字",VLOOKUP("*"&amp;TRIM($F5075)&amp;"*",dump!$A:$D,4,FALSE)),"NA")</f>
        <v>NA</v>
      </c>
      <c r="T5075" s="307" t="str">
        <f t="shared" ca="1" si="359"/>
        <v>●</v>
      </c>
      <c r="U5075" s="307"/>
      <c r="V5075" s="307"/>
      <c r="W5075" s="307"/>
      <c r="X5075" s="307"/>
      <c r="Y5075" s="307" t="str">
        <f t="shared" si="360"/>
        <v/>
      </c>
      <c r="Z5075" s="307"/>
    </row>
    <row r="5076" spans="1:26" s="325" customFormat="1" ht="15" customHeight="1" outlineLevel="1">
      <c r="A5076" s="321"/>
      <c r="B5076" s="101"/>
      <c r="C5076" s="534"/>
      <c r="D5076" s="532"/>
      <c r="E5076" s="240" t="s">
        <v>14231</v>
      </c>
      <c r="F5076" s="316" t="s">
        <v>10895</v>
      </c>
      <c r="G5076" s="318" t="s">
        <v>7316</v>
      </c>
      <c r="H5076" s="318" t="s">
        <v>3657</v>
      </c>
      <c r="I5076" s="322" t="s">
        <v>660</v>
      </c>
      <c r="J5076" s="402" t="s">
        <v>5684</v>
      </c>
      <c r="K5076" s="864" t="str">
        <f t="shared" si="356"/>
        <v/>
      </c>
      <c r="L5076" s="622" t="s">
        <v>18534</v>
      </c>
      <c r="M5076" s="623" t="s">
        <v>3655</v>
      </c>
      <c r="N5076" s="739"/>
      <c r="O5076" s="623"/>
      <c r="P5076" s="700"/>
      <c r="Q5076" s="307" t="str">
        <f t="shared" ca="1" si="357"/>
        <v/>
      </c>
      <c r="R5076" s="307" t="str">
        <f t="shared" ca="1" si="358"/>
        <v/>
      </c>
      <c r="S5076" s="307" t="str">
        <f>IFERROR(IF(VLOOKUP("*"&amp;TRIM($F5076)&amp;"*",dump!$A:$D,4,FALSE)="","空文字",VLOOKUP("*"&amp;TRIM($F5076)&amp;"*",dump!$A:$D,4,FALSE)),"NA")</f>
        <v>NA</v>
      </c>
      <c r="T5076" s="307" t="str">
        <f t="shared" ca="1" si="359"/>
        <v>●</v>
      </c>
      <c r="U5076" s="307"/>
      <c r="V5076" s="307"/>
      <c r="W5076" s="307"/>
      <c r="X5076" s="307"/>
      <c r="Y5076" s="307" t="str">
        <f t="shared" si="360"/>
        <v/>
      </c>
      <c r="Z5076" s="307"/>
    </row>
    <row r="5077" spans="1:26" s="325" customFormat="1" ht="30" customHeight="1" outlineLevel="1">
      <c r="A5077" s="321"/>
      <c r="B5077" s="101"/>
      <c r="C5077" s="534"/>
      <c r="D5077" s="532"/>
      <c r="E5077" s="240" t="s">
        <v>14232</v>
      </c>
      <c r="F5077" s="316" t="s">
        <v>10896</v>
      </c>
      <c r="G5077" s="318" t="s">
        <v>7317</v>
      </c>
      <c r="H5077" s="318" t="s">
        <v>14246</v>
      </c>
      <c r="I5077" s="322" t="s">
        <v>660</v>
      </c>
      <c r="J5077" s="402" t="s">
        <v>5684</v>
      </c>
      <c r="K5077" s="864" t="str">
        <f t="shared" si="356"/>
        <v/>
      </c>
      <c r="L5077" s="622" t="s">
        <v>18534</v>
      </c>
      <c r="M5077" s="623" t="s">
        <v>3655</v>
      </c>
      <c r="N5077" s="739"/>
      <c r="O5077" s="623"/>
      <c r="P5077" s="700"/>
      <c r="Q5077" s="307" t="str">
        <f t="shared" ca="1" si="357"/>
        <v/>
      </c>
      <c r="R5077" s="307" t="str">
        <f t="shared" ca="1" si="358"/>
        <v/>
      </c>
      <c r="S5077" s="307" t="str">
        <f>IFERROR(IF(VLOOKUP("*"&amp;TRIM($F5077)&amp;"*",dump!$A:$D,4,FALSE)="","空文字",VLOOKUP("*"&amp;TRIM($F5077)&amp;"*",dump!$A:$D,4,FALSE)),"NA")</f>
        <v>NA</v>
      </c>
      <c r="T5077" s="307" t="str">
        <f t="shared" ca="1" si="359"/>
        <v>●</v>
      </c>
      <c r="U5077" s="307"/>
      <c r="V5077" s="307"/>
      <c r="W5077" s="307"/>
      <c r="X5077" s="307"/>
      <c r="Y5077" s="307" t="str">
        <f t="shared" si="360"/>
        <v/>
      </c>
      <c r="Z5077" s="307"/>
    </row>
    <row r="5078" spans="1:26" s="325" customFormat="1" ht="30" customHeight="1" outlineLevel="1">
      <c r="A5078" s="321"/>
      <c r="B5078" s="101"/>
      <c r="C5078" s="534"/>
      <c r="D5078" s="532"/>
      <c r="E5078" s="240" t="s">
        <v>14233</v>
      </c>
      <c r="F5078" s="316" t="s">
        <v>10897</v>
      </c>
      <c r="G5078" s="318" t="s">
        <v>7318</v>
      </c>
      <c r="H5078" s="318" t="s">
        <v>418</v>
      </c>
      <c r="I5078" s="322" t="s">
        <v>660</v>
      </c>
      <c r="J5078" s="402" t="s">
        <v>5684</v>
      </c>
      <c r="K5078" s="864" t="str">
        <f t="shared" si="356"/>
        <v/>
      </c>
      <c r="L5078" s="622" t="s">
        <v>18534</v>
      </c>
      <c r="M5078" s="623" t="s">
        <v>3655</v>
      </c>
      <c r="N5078" s="739"/>
      <c r="O5078" s="623"/>
      <c r="P5078" s="700"/>
      <c r="Q5078" s="307" t="str">
        <f t="shared" ca="1" si="357"/>
        <v/>
      </c>
      <c r="R5078" s="307" t="str">
        <f t="shared" ca="1" si="358"/>
        <v/>
      </c>
      <c r="S5078" s="307" t="str">
        <f>IFERROR(IF(VLOOKUP("*"&amp;TRIM($F5078)&amp;"*",dump!$A:$D,4,FALSE)="","空文字",VLOOKUP("*"&amp;TRIM($F5078)&amp;"*",dump!$A:$D,4,FALSE)),"NA")</f>
        <v>NA</v>
      </c>
      <c r="T5078" s="307" t="str">
        <f t="shared" ca="1" si="359"/>
        <v>●</v>
      </c>
      <c r="U5078" s="307"/>
      <c r="V5078" s="307"/>
      <c r="W5078" s="307"/>
      <c r="X5078" s="307"/>
      <c r="Y5078" s="307" t="str">
        <f t="shared" si="360"/>
        <v/>
      </c>
      <c r="Z5078" s="307"/>
    </row>
    <row r="5079" spans="1:26" s="325" customFormat="1" ht="30" customHeight="1" outlineLevel="1">
      <c r="A5079" s="321"/>
      <c r="B5079" s="101"/>
      <c r="C5079" s="534"/>
      <c r="D5079" s="525"/>
      <c r="E5079" s="240" t="s">
        <v>14234</v>
      </c>
      <c r="F5079" s="316" t="s">
        <v>10898</v>
      </c>
      <c r="G5079" s="318" t="s">
        <v>7319</v>
      </c>
      <c r="H5079" s="318" t="s">
        <v>418</v>
      </c>
      <c r="I5079" s="322" t="s">
        <v>660</v>
      </c>
      <c r="J5079" s="402" t="s">
        <v>5684</v>
      </c>
      <c r="K5079" s="864" t="str">
        <f t="shared" si="356"/>
        <v/>
      </c>
      <c r="L5079" s="622" t="s">
        <v>18534</v>
      </c>
      <c r="M5079" s="623" t="s">
        <v>3655</v>
      </c>
      <c r="N5079" s="739"/>
      <c r="O5079" s="623"/>
      <c r="P5079" s="700"/>
      <c r="Q5079" s="307" t="str">
        <f t="shared" ca="1" si="357"/>
        <v/>
      </c>
      <c r="R5079" s="307" t="str">
        <f t="shared" ca="1" si="358"/>
        <v/>
      </c>
      <c r="S5079" s="307" t="str">
        <f>IFERROR(IF(VLOOKUP("*"&amp;TRIM($F5079)&amp;"*",dump!$A:$D,4,FALSE)="","空文字",VLOOKUP("*"&amp;TRIM($F5079)&amp;"*",dump!$A:$D,4,FALSE)),"NA")</f>
        <v>NA</v>
      </c>
      <c r="T5079" s="307" t="str">
        <f t="shared" ca="1" si="359"/>
        <v>●</v>
      </c>
      <c r="U5079" s="307"/>
      <c r="V5079" s="307"/>
      <c r="W5079" s="307"/>
      <c r="X5079" s="307"/>
      <c r="Y5079" s="307" t="str">
        <f t="shared" si="360"/>
        <v/>
      </c>
      <c r="Z5079" s="307"/>
    </row>
    <row r="5080" spans="1:26" s="325" customFormat="1" ht="30" customHeight="1" outlineLevel="1">
      <c r="A5080" s="321"/>
      <c r="B5080" s="101"/>
      <c r="C5080" s="534"/>
      <c r="D5080" s="215" t="s">
        <v>10899</v>
      </c>
      <c r="E5080" s="213"/>
      <c r="F5080" s="225" t="s">
        <v>268</v>
      </c>
      <c r="G5080" s="214" t="s">
        <v>5821</v>
      </c>
      <c r="H5080" s="214"/>
      <c r="I5080" s="246"/>
      <c r="J5080" s="403" t="s">
        <v>5684</v>
      </c>
      <c r="K5080" s="864" t="str">
        <f t="shared" si="356"/>
        <v/>
      </c>
      <c r="L5080" s="622" t="s">
        <v>18534</v>
      </c>
      <c r="M5080" s="623" t="s">
        <v>3655</v>
      </c>
      <c r="N5080" s="739"/>
      <c r="O5080" s="623"/>
      <c r="P5080" s="700"/>
      <c r="Q5080" s="307" t="str">
        <f t="shared" ca="1" si="357"/>
        <v/>
      </c>
      <c r="R5080" s="307" t="str">
        <f t="shared" ca="1" si="358"/>
        <v/>
      </c>
      <c r="S5080" s="307" t="str">
        <f>IFERROR(IF(VLOOKUP("*"&amp;TRIM($F5080)&amp;"*",dump!$A:$D,4,FALSE)="","空文字",VLOOKUP("*"&amp;TRIM($F5080)&amp;"*",dump!$A:$D,4,FALSE)),"NA")</f>
        <v>NA</v>
      </c>
      <c r="T5080" s="307" t="str">
        <f t="shared" ca="1" si="359"/>
        <v>●</v>
      </c>
      <c r="U5080" s="307"/>
      <c r="V5080" s="307"/>
      <c r="W5080" s="307"/>
      <c r="X5080" s="307"/>
      <c r="Y5080" s="307" t="str">
        <f t="shared" si="360"/>
        <v/>
      </c>
      <c r="Z5080" s="307"/>
    </row>
    <row r="5081" spans="1:26" s="325" customFormat="1" ht="30" customHeight="1" outlineLevel="1">
      <c r="A5081" s="321"/>
      <c r="B5081" s="101"/>
      <c r="C5081" s="527"/>
      <c r="D5081" s="525"/>
      <c r="E5081" s="318" t="s">
        <v>2358</v>
      </c>
      <c r="F5081" s="316" t="s">
        <v>269</v>
      </c>
      <c r="G5081" s="318" t="s">
        <v>1482</v>
      </c>
      <c r="H5081" s="318" t="s">
        <v>9</v>
      </c>
      <c r="I5081" s="322" t="s">
        <v>660</v>
      </c>
      <c r="J5081" s="402" t="s">
        <v>5684</v>
      </c>
      <c r="K5081" s="864" t="str">
        <f t="shared" si="356"/>
        <v/>
      </c>
      <c r="L5081" s="622" t="s">
        <v>18534</v>
      </c>
      <c r="M5081" s="623" t="s">
        <v>3655</v>
      </c>
      <c r="N5081" s="739"/>
      <c r="O5081" s="623"/>
      <c r="P5081" s="700"/>
      <c r="Q5081" s="307" t="str">
        <f t="shared" ca="1" si="357"/>
        <v/>
      </c>
      <c r="R5081" s="307" t="str">
        <f t="shared" ca="1" si="358"/>
        <v/>
      </c>
      <c r="S5081" s="307" t="str">
        <f>IFERROR(IF(VLOOKUP("*"&amp;TRIM($F5081)&amp;"*",dump!$A:$D,4,FALSE)="","空文字",VLOOKUP("*"&amp;TRIM($F5081)&amp;"*",dump!$A:$D,4,FALSE)),"NA")</f>
        <v>NA</v>
      </c>
      <c r="T5081" s="307" t="str">
        <f t="shared" ca="1" si="359"/>
        <v>●</v>
      </c>
      <c r="U5081" s="307"/>
      <c r="V5081" s="307"/>
      <c r="W5081" s="307"/>
      <c r="X5081" s="307"/>
      <c r="Y5081" s="307" t="str">
        <f t="shared" si="360"/>
        <v/>
      </c>
      <c r="Z5081" s="307"/>
    </row>
    <row r="5082" spans="1:26" s="325" customFormat="1" ht="30" customHeight="1" outlineLevel="1">
      <c r="A5082" s="321"/>
      <c r="B5082" s="101"/>
      <c r="C5082" s="526" t="s">
        <v>10900</v>
      </c>
      <c r="D5082" s="224" t="s">
        <v>2359</v>
      </c>
      <c r="E5082" s="220"/>
      <c r="F5082" s="225" t="s">
        <v>270</v>
      </c>
      <c r="G5082" s="214" t="s">
        <v>1485</v>
      </c>
      <c r="H5082" s="214"/>
      <c r="I5082" s="246"/>
      <c r="J5082" s="403" t="s">
        <v>5684</v>
      </c>
      <c r="K5082" s="864" t="str">
        <f t="shared" si="356"/>
        <v/>
      </c>
      <c r="L5082" s="622" t="s">
        <v>18534</v>
      </c>
      <c r="M5082" s="623" t="s">
        <v>3655</v>
      </c>
      <c r="N5082" s="739"/>
      <c r="O5082" s="623"/>
      <c r="P5082" s="700"/>
      <c r="Q5082" s="307" t="str">
        <f t="shared" ca="1" si="357"/>
        <v/>
      </c>
      <c r="R5082" s="307" t="str">
        <f t="shared" ca="1" si="358"/>
        <v/>
      </c>
      <c r="S5082" s="307" t="str">
        <f>IFERROR(IF(VLOOKUP("*"&amp;TRIM($F5082)&amp;"*",dump!$A:$D,4,FALSE)="","空文字",VLOOKUP("*"&amp;TRIM($F5082)&amp;"*",dump!$A:$D,4,FALSE)),"NA")</f>
        <v>NA</v>
      </c>
      <c r="T5082" s="307" t="str">
        <f t="shared" ca="1" si="359"/>
        <v>●</v>
      </c>
      <c r="U5082" s="307"/>
      <c r="V5082" s="307"/>
      <c r="W5082" s="307"/>
      <c r="X5082" s="307"/>
      <c r="Y5082" s="307" t="str">
        <f t="shared" si="360"/>
        <v/>
      </c>
      <c r="Z5082" s="307"/>
    </row>
    <row r="5083" spans="1:26" s="325" customFormat="1" ht="15" customHeight="1" outlineLevel="1">
      <c r="A5083" s="321"/>
      <c r="B5083" s="101"/>
      <c r="C5083" s="534"/>
      <c r="D5083" s="532"/>
      <c r="E5083" s="318" t="s">
        <v>2360</v>
      </c>
      <c r="F5083" s="316" t="s">
        <v>271</v>
      </c>
      <c r="G5083" s="318" t="s">
        <v>1483</v>
      </c>
      <c r="H5083" s="318" t="s">
        <v>9</v>
      </c>
      <c r="I5083" s="322" t="s">
        <v>660</v>
      </c>
      <c r="J5083" s="402" t="s">
        <v>5684</v>
      </c>
      <c r="K5083" s="864" t="str">
        <f t="shared" si="356"/>
        <v/>
      </c>
      <c r="L5083" s="622" t="s">
        <v>18534</v>
      </c>
      <c r="M5083" s="623" t="s">
        <v>3655</v>
      </c>
      <c r="N5083" s="739"/>
      <c r="O5083" s="623"/>
      <c r="P5083" s="700"/>
      <c r="Q5083" s="307" t="str">
        <f t="shared" ca="1" si="357"/>
        <v/>
      </c>
      <c r="R5083" s="307" t="str">
        <f t="shared" ca="1" si="358"/>
        <v/>
      </c>
      <c r="S5083" s="307" t="str">
        <f>IFERROR(IF(VLOOKUP("*"&amp;TRIM($F5083)&amp;"*",dump!$A:$D,4,FALSE)="","空文字",VLOOKUP("*"&amp;TRIM($F5083)&amp;"*",dump!$A:$D,4,FALSE)),"NA")</f>
        <v>NA</v>
      </c>
      <c r="T5083" s="307" t="str">
        <f t="shared" ca="1" si="359"/>
        <v>●</v>
      </c>
      <c r="U5083" s="307"/>
      <c r="V5083" s="307"/>
      <c r="W5083" s="307"/>
      <c r="X5083" s="307"/>
      <c r="Y5083" s="307" t="str">
        <f t="shared" si="360"/>
        <v/>
      </c>
      <c r="Z5083" s="307"/>
    </row>
    <row r="5084" spans="1:26" s="325" customFormat="1" ht="30" customHeight="1" outlineLevel="1">
      <c r="A5084" s="321"/>
      <c r="B5084" s="101"/>
      <c r="C5084" s="534"/>
      <c r="D5084" s="532"/>
      <c r="E5084" s="530" t="s">
        <v>2361</v>
      </c>
      <c r="F5084" s="524" t="s">
        <v>272</v>
      </c>
      <c r="G5084" s="530" t="s">
        <v>1484</v>
      </c>
      <c r="H5084" s="530" t="s">
        <v>9</v>
      </c>
      <c r="I5084" s="526" t="s">
        <v>660</v>
      </c>
      <c r="J5084" s="528" t="s">
        <v>5684</v>
      </c>
      <c r="K5084" s="864" t="str">
        <f t="shared" si="356"/>
        <v/>
      </c>
      <c r="L5084" s="622" t="s">
        <v>18534</v>
      </c>
      <c r="M5084" s="623" t="s">
        <v>3655</v>
      </c>
      <c r="N5084" s="739"/>
      <c r="O5084" s="623"/>
      <c r="P5084" s="700"/>
      <c r="Q5084" s="307" t="str">
        <f t="shared" ca="1" si="357"/>
        <v/>
      </c>
      <c r="R5084" s="307" t="str">
        <f t="shared" ca="1" si="358"/>
        <v/>
      </c>
      <c r="S5084" s="307" t="str">
        <f>IFERROR(IF(VLOOKUP("*"&amp;TRIM($F5084)&amp;"*",dump!$A:$D,4,FALSE)="","空文字",VLOOKUP("*"&amp;TRIM($F5084)&amp;"*",dump!$A:$D,4,FALSE)),"NA")</f>
        <v>NA</v>
      </c>
      <c r="T5084" s="307" t="str">
        <f t="shared" ca="1" si="359"/>
        <v>●</v>
      </c>
      <c r="U5084" s="307"/>
      <c r="V5084" s="307"/>
      <c r="W5084" s="307"/>
      <c r="X5084" s="307"/>
      <c r="Y5084" s="307" t="str">
        <f t="shared" si="360"/>
        <v/>
      </c>
      <c r="Z5084" s="307"/>
    </row>
    <row r="5085" spans="1:26" s="325" customFormat="1" ht="30" customHeight="1" outlineLevel="1">
      <c r="A5085" s="321"/>
      <c r="B5085" s="101"/>
      <c r="C5085" s="534"/>
      <c r="D5085" s="532"/>
      <c r="E5085" s="531"/>
      <c r="F5085" s="525"/>
      <c r="G5085" s="531"/>
      <c r="H5085" s="531"/>
      <c r="I5085" s="527"/>
      <c r="J5085" s="529"/>
      <c r="K5085" s="864" t="str">
        <f t="shared" si="356"/>
        <v/>
      </c>
      <c r="L5085" s="622" t="s">
        <v>18534</v>
      </c>
      <c r="M5085" s="623" t="s">
        <v>3655</v>
      </c>
      <c r="N5085" s="739"/>
      <c r="O5085" s="623"/>
      <c r="P5085" s="700"/>
      <c r="Q5085" s="307" t="str">
        <f t="shared" ca="1" si="357"/>
        <v/>
      </c>
      <c r="R5085" s="307" t="str">
        <f t="shared" ca="1" si="358"/>
        <v/>
      </c>
      <c r="S5085" s="307" t="str">
        <f>IFERROR(IF(VLOOKUP("*"&amp;TRIM($F5085)&amp;"*",dump!$A:$D,4,FALSE)="","空文字",VLOOKUP("*"&amp;TRIM($F5085)&amp;"*",dump!$A:$D,4,FALSE)),"NA")</f>
        <v>NA</v>
      </c>
      <c r="T5085" s="307" t="str">
        <f t="shared" ca="1" si="359"/>
        <v>●</v>
      </c>
      <c r="U5085" s="307"/>
      <c r="V5085" s="307"/>
      <c r="W5085" s="307"/>
      <c r="X5085" s="307"/>
      <c r="Y5085" s="307" t="str">
        <f t="shared" si="360"/>
        <v/>
      </c>
      <c r="Z5085" s="307"/>
    </row>
    <row r="5086" spans="1:26" s="325" customFormat="1" ht="15" customHeight="1" outlineLevel="1">
      <c r="A5086" s="321"/>
      <c r="B5086" s="101"/>
      <c r="C5086" s="534"/>
      <c r="D5086" s="532"/>
      <c r="E5086" s="318" t="s">
        <v>2362</v>
      </c>
      <c r="F5086" s="316" t="s">
        <v>273</v>
      </c>
      <c r="G5086" s="318" t="s">
        <v>1486</v>
      </c>
      <c r="H5086" s="318" t="s">
        <v>9</v>
      </c>
      <c r="I5086" s="322" t="s">
        <v>660</v>
      </c>
      <c r="J5086" s="402" t="s">
        <v>5684</v>
      </c>
      <c r="K5086" s="864" t="str">
        <f t="shared" si="356"/>
        <v/>
      </c>
      <c r="L5086" s="622" t="s">
        <v>18534</v>
      </c>
      <c r="M5086" s="623" t="s">
        <v>3655</v>
      </c>
      <c r="N5086" s="739"/>
      <c r="O5086" s="623"/>
      <c r="P5086" s="700"/>
      <c r="Q5086" s="307" t="str">
        <f t="shared" ca="1" si="357"/>
        <v/>
      </c>
      <c r="R5086" s="307" t="str">
        <f t="shared" ca="1" si="358"/>
        <v/>
      </c>
      <c r="S5086" s="307" t="str">
        <f>IFERROR(IF(VLOOKUP("*"&amp;TRIM($F5086)&amp;"*",dump!$A:$D,4,FALSE)="","空文字",VLOOKUP("*"&amp;TRIM($F5086)&amp;"*",dump!$A:$D,4,FALSE)),"NA")</f>
        <v>NA</v>
      </c>
      <c r="T5086" s="307" t="str">
        <f t="shared" ca="1" si="359"/>
        <v>●</v>
      </c>
      <c r="U5086" s="307"/>
      <c r="V5086" s="307"/>
      <c r="W5086" s="307"/>
      <c r="X5086" s="307"/>
      <c r="Y5086" s="307" t="str">
        <f t="shared" si="360"/>
        <v/>
      </c>
      <c r="Z5086" s="307"/>
    </row>
    <row r="5087" spans="1:26" s="325" customFormat="1" ht="60" customHeight="1" outlineLevel="1">
      <c r="A5087" s="321"/>
      <c r="B5087" s="101"/>
      <c r="C5087" s="104"/>
      <c r="D5087" s="532"/>
      <c r="E5087" s="530" t="s">
        <v>2363</v>
      </c>
      <c r="F5087" s="524" t="s">
        <v>274</v>
      </c>
      <c r="G5087" s="530" t="s">
        <v>1487</v>
      </c>
      <c r="H5087" s="530" t="s">
        <v>9</v>
      </c>
      <c r="I5087" s="526" t="s">
        <v>660</v>
      </c>
      <c r="J5087" s="528" t="s">
        <v>5684</v>
      </c>
      <c r="K5087" s="864" t="str">
        <f t="shared" si="356"/>
        <v/>
      </c>
      <c r="L5087" s="622" t="s">
        <v>18534</v>
      </c>
      <c r="M5087" s="623" t="s">
        <v>3655</v>
      </c>
      <c r="N5087" s="739"/>
      <c r="O5087" s="623"/>
      <c r="P5087" s="700"/>
      <c r="Q5087" s="307" t="str">
        <f t="shared" ca="1" si="357"/>
        <v/>
      </c>
      <c r="R5087" s="307" t="str">
        <f t="shared" ca="1" si="358"/>
        <v/>
      </c>
      <c r="S5087" s="307" t="str">
        <f>IFERROR(IF(VLOOKUP("*"&amp;TRIM($F5087)&amp;"*",dump!$A:$D,4,FALSE)="","空文字",VLOOKUP("*"&amp;TRIM($F5087)&amp;"*",dump!$A:$D,4,FALSE)),"NA")</f>
        <v>NA</v>
      </c>
      <c r="T5087" s="307" t="str">
        <f t="shared" ca="1" si="359"/>
        <v>●</v>
      </c>
      <c r="U5087" s="307"/>
      <c r="V5087" s="307"/>
      <c r="W5087" s="307"/>
      <c r="X5087" s="307"/>
      <c r="Y5087" s="307" t="str">
        <f t="shared" si="360"/>
        <v/>
      </c>
      <c r="Z5087" s="307"/>
    </row>
    <row r="5088" spans="1:26" s="325" customFormat="1" ht="30" customHeight="1" outlineLevel="1">
      <c r="A5088" s="321"/>
      <c r="B5088" s="101"/>
      <c r="C5088" s="531"/>
      <c r="D5088" s="525"/>
      <c r="E5088" s="531"/>
      <c r="F5088" s="525"/>
      <c r="G5088" s="531"/>
      <c r="H5088" s="531"/>
      <c r="I5088" s="527"/>
      <c r="J5088" s="529"/>
      <c r="K5088" s="864" t="str">
        <f t="shared" si="356"/>
        <v/>
      </c>
      <c r="L5088" s="622" t="s">
        <v>18534</v>
      </c>
      <c r="M5088" s="623" t="s">
        <v>3655</v>
      </c>
      <c r="N5088" s="739"/>
      <c r="O5088" s="623"/>
      <c r="P5088" s="700"/>
      <c r="Q5088" s="307" t="str">
        <f t="shared" ca="1" si="357"/>
        <v/>
      </c>
      <c r="R5088" s="307" t="str">
        <f t="shared" ca="1" si="358"/>
        <v/>
      </c>
      <c r="S5088" s="307" t="str">
        <f>IFERROR(IF(VLOOKUP("*"&amp;TRIM($F5088)&amp;"*",dump!$A:$D,4,FALSE)="","空文字",VLOOKUP("*"&amp;TRIM($F5088)&amp;"*",dump!$A:$D,4,FALSE)),"NA")</f>
        <v>NA</v>
      </c>
      <c r="T5088" s="307" t="str">
        <f t="shared" ca="1" si="359"/>
        <v>●</v>
      </c>
      <c r="U5088" s="307"/>
      <c r="V5088" s="307"/>
      <c r="W5088" s="307"/>
      <c r="X5088" s="307"/>
      <c r="Y5088" s="307" t="str">
        <f t="shared" si="360"/>
        <v/>
      </c>
      <c r="Z5088" s="307"/>
    </row>
    <row r="5089" spans="1:26" s="325" customFormat="1" ht="30" customHeight="1" outlineLevel="1">
      <c r="A5089" s="321"/>
      <c r="B5089" s="101"/>
      <c r="C5089" s="526" t="s">
        <v>10901</v>
      </c>
      <c r="D5089" s="215" t="s">
        <v>2364</v>
      </c>
      <c r="E5089" s="213"/>
      <c r="F5089" s="225" t="s">
        <v>275</v>
      </c>
      <c r="G5089" s="214" t="s">
        <v>1488</v>
      </c>
      <c r="H5089" s="214"/>
      <c r="I5089" s="246"/>
      <c r="J5089" s="403" t="s">
        <v>5684</v>
      </c>
      <c r="K5089" s="864" t="str">
        <f t="shared" si="356"/>
        <v/>
      </c>
      <c r="L5089" s="622" t="s">
        <v>18534</v>
      </c>
      <c r="M5089" s="623" t="s">
        <v>3655</v>
      </c>
      <c r="N5089" s="739"/>
      <c r="O5089" s="623"/>
      <c r="P5089" s="700"/>
      <c r="Q5089" s="307" t="str">
        <f t="shared" ca="1" si="357"/>
        <v/>
      </c>
      <c r="R5089" s="307" t="str">
        <f t="shared" ca="1" si="358"/>
        <v/>
      </c>
      <c r="S5089" s="307" t="str">
        <f>IFERROR(IF(VLOOKUP("*"&amp;TRIM($F5089)&amp;"*",dump!$A:$D,4,FALSE)="","空文字",VLOOKUP("*"&amp;TRIM($F5089)&amp;"*",dump!$A:$D,4,FALSE)),"NA")</f>
        <v>NA</v>
      </c>
      <c r="T5089" s="307" t="str">
        <f t="shared" ca="1" si="359"/>
        <v>●</v>
      </c>
      <c r="U5089" s="307"/>
      <c r="V5089" s="307"/>
      <c r="W5089" s="307"/>
      <c r="X5089" s="307"/>
      <c r="Y5089" s="307" t="str">
        <f t="shared" si="360"/>
        <v/>
      </c>
      <c r="Z5089" s="307"/>
    </row>
    <row r="5090" spans="1:26" s="325" customFormat="1" ht="15" customHeight="1" outlineLevel="1">
      <c r="A5090" s="321"/>
      <c r="B5090" s="101"/>
      <c r="C5090" s="534"/>
      <c r="D5090" s="532"/>
      <c r="E5090" s="318" t="s">
        <v>2365</v>
      </c>
      <c r="F5090" s="316" t="s">
        <v>1903</v>
      </c>
      <c r="G5090" s="307" t="s">
        <v>2790</v>
      </c>
      <c r="H5090" s="318" t="s">
        <v>9</v>
      </c>
      <c r="I5090" s="322" t="s">
        <v>660</v>
      </c>
      <c r="J5090" s="402" t="s">
        <v>5684</v>
      </c>
      <c r="K5090" s="864" t="str">
        <f t="shared" si="356"/>
        <v/>
      </c>
      <c r="L5090" s="622" t="s">
        <v>18534</v>
      </c>
      <c r="M5090" s="623" t="s">
        <v>3655</v>
      </c>
      <c r="N5090" s="739"/>
      <c r="O5090" s="623"/>
      <c r="P5090" s="700"/>
      <c r="Q5090" s="307" t="str">
        <f t="shared" ca="1" si="357"/>
        <v/>
      </c>
      <c r="R5090" s="307" t="str">
        <f t="shared" ca="1" si="358"/>
        <v/>
      </c>
      <c r="S5090" s="307" t="str">
        <f>IFERROR(IF(VLOOKUP("*"&amp;TRIM($F5090)&amp;"*",dump!$A:$D,4,FALSE)="","空文字",VLOOKUP("*"&amp;TRIM($F5090)&amp;"*",dump!$A:$D,4,FALSE)),"NA")</f>
        <v>NA</v>
      </c>
      <c r="T5090" s="307" t="str">
        <f t="shared" ca="1" si="359"/>
        <v>●</v>
      </c>
      <c r="U5090" s="307"/>
      <c r="V5090" s="307"/>
      <c r="W5090" s="307"/>
      <c r="X5090" s="307"/>
      <c r="Y5090" s="307" t="str">
        <f t="shared" si="360"/>
        <v/>
      </c>
      <c r="Z5090" s="307"/>
    </row>
    <row r="5091" spans="1:26" s="325" customFormat="1" ht="15" customHeight="1" outlineLevel="1">
      <c r="A5091" s="321"/>
      <c r="B5091" s="101"/>
      <c r="C5091" s="527"/>
      <c r="D5091" s="525"/>
      <c r="E5091" s="318" t="s">
        <v>2366</v>
      </c>
      <c r="F5091" s="316" t="s">
        <v>1904</v>
      </c>
      <c r="G5091" s="307" t="s">
        <v>2791</v>
      </c>
      <c r="H5091" s="318" t="s">
        <v>9</v>
      </c>
      <c r="I5091" s="322" t="s">
        <v>660</v>
      </c>
      <c r="J5091" s="402" t="s">
        <v>5684</v>
      </c>
      <c r="K5091" s="864" t="str">
        <f t="shared" si="356"/>
        <v/>
      </c>
      <c r="L5091" s="622" t="s">
        <v>18534</v>
      </c>
      <c r="M5091" s="623" t="s">
        <v>3655</v>
      </c>
      <c r="N5091" s="739"/>
      <c r="O5091" s="623"/>
      <c r="P5091" s="700"/>
      <c r="Q5091" s="307" t="str">
        <f t="shared" ca="1" si="357"/>
        <v/>
      </c>
      <c r="R5091" s="307" t="str">
        <f t="shared" ca="1" si="358"/>
        <v/>
      </c>
      <c r="S5091" s="307" t="str">
        <f>IFERROR(IF(VLOOKUP("*"&amp;TRIM($F5091)&amp;"*",dump!$A:$D,4,FALSE)="","空文字",VLOOKUP("*"&amp;TRIM($F5091)&amp;"*",dump!$A:$D,4,FALSE)),"NA")</f>
        <v>NA</v>
      </c>
      <c r="T5091" s="307" t="str">
        <f t="shared" ca="1" si="359"/>
        <v>●</v>
      </c>
      <c r="U5091" s="307"/>
      <c r="V5091" s="307"/>
      <c r="W5091" s="307"/>
      <c r="X5091" s="307"/>
      <c r="Y5091" s="307" t="str">
        <f t="shared" si="360"/>
        <v/>
      </c>
      <c r="Z5091" s="307"/>
    </row>
    <row r="5092" spans="1:26" s="325" customFormat="1" ht="30" customHeight="1" outlineLevel="1">
      <c r="A5092" s="321"/>
      <c r="B5092" s="101"/>
      <c r="C5092" s="526" t="s">
        <v>10902</v>
      </c>
      <c r="D5092" s="224" t="s">
        <v>2367</v>
      </c>
      <c r="E5092" s="220"/>
      <c r="F5092" s="225" t="s">
        <v>1905</v>
      </c>
      <c r="G5092" s="214" t="s">
        <v>1589</v>
      </c>
      <c r="H5092" s="214"/>
      <c r="I5092" s="246"/>
      <c r="J5092" s="403" t="s">
        <v>5684</v>
      </c>
      <c r="K5092" s="864" t="str">
        <f t="shared" si="356"/>
        <v/>
      </c>
      <c r="L5092" s="622" t="s">
        <v>18534</v>
      </c>
      <c r="M5092" s="623" t="s">
        <v>3655</v>
      </c>
      <c r="N5092" s="739"/>
      <c r="O5092" s="623"/>
      <c r="P5092" s="700"/>
      <c r="Q5092" s="307" t="str">
        <f t="shared" ca="1" si="357"/>
        <v/>
      </c>
      <c r="R5092" s="307" t="str">
        <f t="shared" ca="1" si="358"/>
        <v/>
      </c>
      <c r="S5092" s="307" t="str">
        <f>IFERROR(IF(VLOOKUP("*"&amp;TRIM($F5092)&amp;"*",dump!$A:$D,4,FALSE)="","空文字",VLOOKUP("*"&amp;TRIM($F5092)&amp;"*",dump!$A:$D,4,FALSE)),"NA")</f>
        <v>NA</v>
      </c>
      <c r="T5092" s="307" t="str">
        <f t="shared" ca="1" si="359"/>
        <v>●</v>
      </c>
      <c r="U5092" s="307"/>
      <c r="V5092" s="307"/>
      <c r="W5092" s="307"/>
      <c r="X5092" s="307"/>
      <c r="Y5092" s="307" t="str">
        <f t="shared" si="360"/>
        <v/>
      </c>
      <c r="Z5092" s="307"/>
    </row>
    <row r="5093" spans="1:26" s="325" customFormat="1" ht="90" customHeight="1" outlineLevel="1">
      <c r="A5093" s="321"/>
      <c r="B5093" s="101"/>
      <c r="C5093" s="534"/>
      <c r="D5093" s="532"/>
      <c r="E5093" s="318" t="s">
        <v>10903</v>
      </c>
      <c r="F5093" s="316" t="s">
        <v>1906</v>
      </c>
      <c r="G5093" s="318" t="s">
        <v>1590</v>
      </c>
      <c r="H5093" s="318" t="s">
        <v>9</v>
      </c>
      <c r="I5093" s="322" t="s">
        <v>660</v>
      </c>
      <c r="J5093" s="402" t="s">
        <v>5684</v>
      </c>
      <c r="K5093" s="864" t="str">
        <f t="shared" si="356"/>
        <v/>
      </c>
      <c r="L5093" s="622" t="s">
        <v>18534</v>
      </c>
      <c r="M5093" s="623" t="s">
        <v>3655</v>
      </c>
      <c r="N5093" s="739"/>
      <c r="O5093" s="623"/>
      <c r="P5093" s="700"/>
      <c r="Q5093" s="307" t="str">
        <f t="shared" ca="1" si="357"/>
        <v/>
      </c>
      <c r="R5093" s="307" t="str">
        <f t="shared" ca="1" si="358"/>
        <v/>
      </c>
      <c r="S5093" s="307" t="str">
        <f>IFERROR(IF(VLOOKUP("*"&amp;TRIM($F5093)&amp;"*",dump!$A:$D,4,FALSE)="","空文字",VLOOKUP("*"&amp;TRIM($F5093)&amp;"*",dump!$A:$D,4,FALSE)),"NA")</f>
        <v>NA</v>
      </c>
      <c r="T5093" s="307" t="str">
        <f t="shared" ca="1" si="359"/>
        <v>●</v>
      </c>
      <c r="U5093" s="307"/>
      <c r="V5093" s="307"/>
      <c r="W5093" s="307"/>
      <c r="X5093" s="307"/>
      <c r="Y5093" s="307" t="str">
        <f t="shared" si="360"/>
        <v/>
      </c>
      <c r="Z5093" s="307"/>
    </row>
    <row r="5094" spans="1:26" s="325" customFormat="1" ht="15" customHeight="1" outlineLevel="1">
      <c r="A5094" s="321"/>
      <c r="B5094" s="101"/>
      <c r="C5094" s="534"/>
      <c r="D5094" s="532"/>
      <c r="E5094" s="530" t="s">
        <v>2368</v>
      </c>
      <c r="F5094" s="316" t="s">
        <v>1907</v>
      </c>
      <c r="G5094" s="318" t="s">
        <v>6165</v>
      </c>
      <c r="H5094" s="318" t="s">
        <v>9</v>
      </c>
      <c r="I5094" s="322" t="s">
        <v>660</v>
      </c>
      <c r="J5094" s="402" t="s">
        <v>5684</v>
      </c>
      <c r="K5094" s="864" t="str">
        <f t="shared" si="356"/>
        <v/>
      </c>
      <c r="L5094" s="622" t="s">
        <v>18534</v>
      </c>
      <c r="M5094" s="623" t="s">
        <v>3655</v>
      </c>
      <c r="N5094" s="739"/>
      <c r="O5094" s="623"/>
      <c r="P5094" s="700"/>
      <c r="Q5094" s="307" t="str">
        <f t="shared" ca="1" si="357"/>
        <v/>
      </c>
      <c r="R5094" s="307" t="str">
        <f t="shared" ca="1" si="358"/>
        <v/>
      </c>
      <c r="S5094" s="307" t="str">
        <f>IFERROR(IF(VLOOKUP("*"&amp;TRIM($F5094)&amp;"*",dump!$A:$D,4,FALSE)="","空文字",VLOOKUP("*"&amp;TRIM($F5094)&amp;"*",dump!$A:$D,4,FALSE)),"NA")</f>
        <v>NA</v>
      </c>
      <c r="T5094" s="307" t="str">
        <f t="shared" ca="1" si="359"/>
        <v>●</v>
      </c>
      <c r="U5094" s="307"/>
      <c r="V5094" s="307"/>
      <c r="W5094" s="307"/>
      <c r="X5094" s="307"/>
      <c r="Y5094" s="307" t="str">
        <f t="shared" si="360"/>
        <v/>
      </c>
      <c r="Z5094" s="307"/>
    </row>
    <row r="5095" spans="1:26" s="325" customFormat="1" ht="90" customHeight="1" outlineLevel="1">
      <c r="A5095" s="321"/>
      <c r="B5095" s="101"/>
      <c r="C5095" s="534"/>
      <c r="D5095" s="532"/>
      <c r="E5095" s="530" t="s">
        <v>10904</v>
      </c>
      <c r="F5095" s="316" t="s">
        <v>10905</v>
      </c>
      <c r="G5095" s="318" t="s">
        <v>6166</v>
      </c>
      <c r="H5095" s="318" t="s">
        <v>9</v>
      </c>
      <c r="I5095" s="322" t="s">
        <v>660</v>
      </c>
      <c r="J5095" s="402" t="s">
        <v>5684</v>
      </c>
      <c r="K5095" s="864" t="str">
        <f t="shared" si="356"/>
        <v/>
      </c>
      <c r="L5095" s="622" t="s">
        <v>18534</v>
      </c>
      <c r="M5095" s="623" t="s">
        <v>3655</v>
      </c>
      <c r="N5095" s="739"/>
      <c r="O5095" s="623"/>
      <c r="P5095" s="700"/>
      <c r="Q5095" s="307" t="str">
        <f t="shared" ca="1" si="357"/>
        <v/>
      </c>
      <c r="R5095" s="307" t="str">
        <f t="shared" ca="1" si="358"/>
        <v/>
      </c>
      <c r="S5095" s="307" t="str">
        <f>IFERROR(IF(VLOOKUP("*"&amp;TRIM($F5095)&amp;"*",dump!$A:$D,4,FALSE)="","空文字",VLOOKUP("*"&amp;TRIM($F5095)&amp;"*",dump!$A:$D,4,FALSE)),"NA")</f>
        <v>NA</v>
      </c>
      <c r="T5095" s="307" t="str">
        <f t="shared" ca="1" si="359"/>
        <v>●</v>
      </c>
      <c r="U5095" s="307"/>
      <c r="V5095" s="307"/>
      <c r="W5095" s="307"/>
      <c r="X5095" s="307"/>
      <c r="Y5095" s="307" t="str">
        <f t="shared" si="360"/>
        <v/>
      </c>
      <c r="Z5095" s="307"/>
    </row>
    <row r="5096" spans="1:26" s="325" customFormat="1" ht="30" customHeight="1" outlineLevel="1">
      <c r="A5096" s="321"/>
      <c r="B5096" s="101"/>
      <c r="C5096" s="527"/>
      <c r="D5096" s="525"/>
      <c r="E5096" s="530" t="s">
        <v>14477</v>
      </c>
      <c r="F5096" s="316" t="s">
        <v>10906</v>
      </c>
      <c r="G5096" s="318" t="s">
        <v>6167</v>
      </c>
      <c r="H5096" s="318" t="s">
        <v>9</v>
      </c>
      <c r="I5096" s="322" t="s">
        <v>660</v>
      </c>
      <c r="J5096" s="402" t="s">
        <v>5684</v>
      </c>
      <c r="K5096" s="864" t="str">
        <f t="shared" si="356"/>
        <v/>
      </c>
      <c r="L5096" s="622" t="s">
        <v>18534</v>
      </c>
      <c r="M5096" s="623" t="s">
        <v>3655</v>
      </c>
      <c r="N5096" s="739"/>
      <c r="O5096" s="623"/>
      <c r="P5096" s="700"/>
      <c r="Q5096" s="307" t="str">
        <f t="shared" ca="1" si="357"/>
        <v/>
      </c>
      <c r="R5096" s="307" t="str">
        <f t="shared" ca="1" si="358"/>
        <v/>
      </c>
      <c r="S5096" s="307" t="str">
        <f>IFERROR(IF(VLOOKUP("*"&amp;TRIM($F5096)&amp;"*",dump!$A:$D,4,FALSE)="","空文字",VLOOKUP("*"&amp;TRIM($F5096)&amp;"*",dump!$A:$D,4,FALSE)),"NA")</f>
        <v>NA</v>
      </c>
      <c r="T5096" s="307" t="str">
        <f t="shared" ca="1" si="359"/>
        <v>●</v>
      </c>
      <c r="U5096" s="307"/>
      <c r="V5096" s="307"/>
      <c r="W5096" s="307"/>
      <c r="X5096" s="307"/>
      <c r="Y5096" s="307" t="str">
        <f t="shared" si="360"/>
        <v/>
      </c>
      <c r="Z5096" s="307"/>
    </row>
    <row r="5097" spans="1:26" s="325" customFormat="1" ht="15" customHeight="1" outlineLevel="1">
      <c r="A5097" s="321"/>
      <c r="B5097" s="101"/>
      <c r="C5097" s="526" t="s">
        <v>10907</v>
      </c>
      <c r="D5097" s="215" t="s">
        <v>2369</v>
      </c>
      <c r="E5097" s="213"/>
      <c r="F5097" s="225" t="s">
        <v>1908</v>
      </c>
      <c r="G5097" s="214" t="s">
        <v>1591</v>
      </c>
      <c r="H5097" s="214"/>
      <c r="I5097" s="246"/>
      <c r="J5097" s="403" t="s">
        <v>5684</v>
      </c>
      <c r="K5097" s="864" t="str">
        <f t="shared" si="356"/>
        <v/>
      </c>
      <c r="L5097" s="622" t="s">
        <v>18534</v>
      </c>
      <c r="M5097" s="623" t="s">
        <v>3655</v>
      </c>
      <c r="N5097" s="739"/>
      <c r="O5097" s="623"/>
      <c r="P5097" s="700"/>
      <c r="Q5097" s="307" t="str">
        <f t="shared" ca="1" si="357"/>
        <v/>
      </c>
      <c r="R5097" s="307" t="str">
        <f t="shared" ca="1" si="358"/>
        <v/>
      </c>
      <c r="S5097" s="307" t="str">
        <f>IFERROR(IF(VLOOKUP("*"&amp;TRIM($F5097)&amp;"*",dump!$A:$D,4,FALSE)="","空文字",VLOOKUP("*"&amp;TRIM($F5097)&amp;"*",dump!$A:$D,4,FALSE)),"NA")</f>
        <v>NA</v>
      </c>
      <c r="T5097" s="307" t="str">
        <f t="shared" ca="1" si="359"/>
        <v>●</v>
      </c>
      <c r="U5097" s="307"/>
      <c r="V5097" s="307"/>
      <c r="W5097" s="307"/>
      <c r="X5097" s="307"/>
      <c r="Y5097" s="307" t="str">
        <f t="shared" si="360"/>
        <v/>
      </c>
      <c r="Z5097" s="307"/>
    </row>
    <row r="5098" spans="1:26" s="325" customFormat="1" ht="30" customHeight="1" outlineLevel="1">
      <c r="A5098" s="321"/>
      <c r="B5098" s="101"/>
      <c r="C5098" s="534"/>
      <c r="D5098" s="532"/>
      <c r="E5098" s="318" t="s">
        <v>2370</v>
      </c>
      <c r="F5098" s="316" t="s">
        <v>1909</v>
      </c>
      <c r="G5098" s="318" t="s">
        <v>1593</v>
      </c>
      <c r="H5098" s="318" t="s">
        <v>418</v>
      </c>
      <c r="I5098" s="322" t="s">
        <v>660</v>
      </c>
      <c r="J5098" s="402" t="s">
        <v>5684</v>
      </c>
      <c r="K5098" s="864" t="str">
        <f t="shared" si="356"/>
        <v/>
      </c>
      <c r="L5098" s="622" t="s">
        <v>18534</v>
      </c>
      <c r="M5098" s="623" t="s">
        <v>3655</v>
      </c>
      <c r="N5098" s="739"/>
      <c r="O5098" s="623"/>
      <c r="P5098" s="700"/>
      <c r="Q5098" s="307" t="str">
        <f t="shared" ca="1" si="357"/>
        <v/>
      </c>
      <c r="R5098" s="307" t="str">
        <f t="shared" ca="1" si="358"/>
        <v/>
      </c>
      <c r="S5098" s="307" t="str">
        <f>IFERROR(IF(VLOOKUP("*"&amp;TRIM($F5098)&amp;"*",dump!$A:$D,4,FALSE)="","空文字",VLOOKUP("*"&amp;TRIM($F5098)&amp;"*",dump!$A:$D,4,FALSE)),"NA")</f>
        <v>NA</v>
      </c>
      <c r="T5098" s="307" t="str">
        <f t="shared" ca="1" si="359"/>
        <v>●</v>
      </c>
      <c r="U5098" s="307"/>
      <c r="V5098" s="307"/>
      <c r="W5098" s="307"/>
      <c r="X5098" s="307"/>
      <c r="Y5098" s="307" t="str">
        <f t="shared" si="360"/>
        <v/>
      </c>
      <c r="Z5098" s="307"/>
    </row>
    <row r="5099" spans="1:26" s="325" customFormat="1" ht="60" customHeight="1" outlineLevel="1">
      <c r="A5099" s="321"/>
      <c r="B5099" s="101"/>
      <c r="C5099" s="534"/>
      <c r="D5099" s="532"/>
      <c r="E5099" s="530" t="s">
        <v>14149</v>
      </c>
      <c r="F5099" s="524" t="s">
        <v>1910</v>
      </c>
      <c r="G5099" s="530" t="s">
        <v>1592</v>
      </c>
      <c r="H5099" s="530" t="s">
        <v>418</v>
      </c>
      <c r="I5099" s="526" t="s">
        <v>660</v>
      </c>
      <c r="J5099" s="528" t="s">
        <v>5684</v>
      </c>
      <c r="K5099" s="864" t="str">
        <f t="shared" si="356"/>
        <v/>
      </c>
      <c r="L5099" s="622" t="s">
        <v>18534</v>
      </c>
      <c r="M5099" s="623" t="s">
        <v>3655</v>
      </c>
      <c r="N5099" s="739"/>
      <c r="O5099" s="623"/>
      <c r="P5099" s="700"/>
      <c r="Q5099" s="307" t="str">
        <f t="shared" ca="1" si="357"/>
        <v/>
      </c>
      <c r="R5099" s="307" t="str">
        <f t="shared" ca="1" si="358"/>
        <v/>
      </c>
      <c r="S5099" s="307" t="str">
        <f>IFERROR(IF(VLOOKUP("*"&amp;TRIM($F5099)&amp;"*",dump!$A:$D,4,FALSE)="","空文字",VLOOKUP("*"&amp;TRIM($F5099)&amp;"*",dump!$A:$D,4,FALSE)),"NA")</f>
        <v>NA</v>
      </c>
      <c r="T5099" s="307" t="str">
        <f t="shared" ca="1" si="359"/>
        <v>●</v>
      </c>
      <c r="U5099" s="307"/>
      <c r="V5099" s="307"/>
      <c r="W5099" s="307"/>
      <c r="X5099" s="307"/>
      <c r="Y5099" s="307" t="str">
        <f t="shared" si="360"/>
        <v/>
      </c>
      <c r="Z5099" s="307"/>
    </row>
    <row r="5100" spans="1:26" s="325" customFormat="1" ht="30" customHeight="1" outlineLevel="1">
      <c r="A5100" s="321"/>
      <c r="B5100" s="101"/>
      <c r="C5100" s="534"/>
      <c r="D5100" s="532"/>
      <c r="E5100" s="531"/>
      <c r="F5100" s="525"/>
      <c r="G5100" s="531"/>
      <c r="H5100" s="531"/>
      <c r="I5100" s="527"/>
      <c r="J5100" s="529"/>
      <c r="K5100" s="864" t="str">
        <f t="shared" si="356"/>
        <v/>
      </c>
      <c r="L5100" s="622" t="s">
        <v>18534</v>
      </c>
      <c r="M5100" s="623" t="s">
        <v>3655</v>
      </c>
      <c r="N5100" s="739"/>
      <c r="O5100" s="623"/>
      <c r="P5100" s="700"/>
      <c r="Q5100" s="307" t="str">
        <f t="shared" ca="1" si="357"/>
        <v/>
      </c>
      <c r="R5100" s="307" t="str">
        <f t="shared" ca="1" si="358"/>
        <v/>
      </c>
      <c r="S5100" s="307" t="str">
        <f>IFERROR(IF(VLOOKUP("*"&amp;TRIM($F5100)&amp;"*",dump!$A:$D,4,FALSE)="","空文字",VLOOKUP("*"&amp;TRIM($F5100)&amp;"*",dump!$A:$D,4,FALSE)),"NA")</f>
        <v>NA</v>
      </c>
      <c r="T5100" s="307" t="str">
        <f t="shared" ca="1" si="359"/>
        <v>●</v>
      </c>
      <c r="U5100" s="307"/>
      <c r="V5100" s="307"/>
      <c r="W5100" s="307"/>
      <c r="X5100" s="307"/>
      <c r="Y5100" s="307" t="str">
        <f t="shared" si="360"/>
        <v/>
      </c>
      <c r="Z5100" s="307"/>
    </row>
    <row r="5101" spans="1:26" s="325" customFormat="1" ht="15" customHeight="1" outlineLevel="1">
      <c r="A5101" s="321"/>
      <c r="B5101" s="101"/>
      <c r="C5101" s="534"/>
      <c r="D5101" s="532"/>
      <c r="E5101" s="318" t="s">
        <v>2371</v>
      </c>
      <c r="F5101" s="316" t="s">
        <v>1911</v>
      </c>
      <c r="G5101" s="318" t="s">
        <v>1594</v>
      </c>
      <c r="H5101" s="318" t="s">
        <v>418</v>
      </c>
      <c r="I5101" s="322" t="s">
        <v>660</v>
      </c>
      <c r="J5101" s="402" t="s">
        <v>5684</v>
      </c>
      <c r="K5101" s="864" t="str">
        <f t="shared" si="356"/>
        <v/>
      </c>
      <c r="L5101" s="622" t="s">
        <v>18534</v>
      </c>
      <c r="M5101" s="623" t="s">
        <v>3655</v>
      </c>
      <c r="N5101" s="739"/>
      <c r="O5101" s="623"/>
      <c r="P5101" s="700"/>
      <c r="Q5101" s="307" t="str">
        <f t="shared" ca="1" si="357"/>
        <v/>
      </c>
      <c r="R5101" s="307" t="str">
        <f t="shared" ca="1" si="358"/>
        <v/>
      </c>
      <c r="S5101" s="307" t="str">
        <f>IFERROR(IF(VLOOKUP("*"&amp;TRIM($F5101)&amp;"*",dump!$A:$D,4,FALSE)="","空文字",VLOOKUP("*"&amp;TRIM($F5101)&amp;"*",dump!$A:$D,4,FALSE)),"NA")</f>
        <v>NA</v>
      </c>
      <c r="T5101" s="307" t="str">
        <f t="shared" ca="1" si="359"/>
        <v>●</v>
      </c>
      <c r="U5101" s="307"/>
      <c r="V5101" s="307"/>
      <c r="W5101" s="307"/>
      <c r="X5101" s="307"/>
      <c r="Y5101" s="307" t="str">
        <f t="shared" si="360"/>
        <v/>
      </c>
      <c r="Z5101" s="307"/>
    </row>
    <row r="5102" spans="1:26" s="325" customFormat="1" ht="60" customHeight="1" outlineLevel="1">
      <c r="A5102" s="321"/>
      <c r="B5102" s="101"/>
      <c r="C5102" s="534"/>
      <c r="D5102" s="532"/>
      <c r="E5102" s="530" t="s">
        <v>14150</v>
      </c>
      <c r="F5102" s="524" t="s">
        <v>1912</v>
      </c>
      <c r="G5102" s="530" t="s">
        <v>5807</v>
      </c>
      <c r="H5102" s="530" t="s">
        <v>418</v>
      </c>
      <c r="I5102" s="526" t="s">
        <v>660</v>
      </c>
      <c r="J5102" s="528" t="s">
        <v>5684</v>
      </c>
      <c r="K5102" s="864" t="str">
        <f t="shared" si="356"/>
        <v/>
      </c>
      <c r="L5102" s="622" t="s">
        <v>18534</v>
      </c>
      <c r="M5102" s="623" t="s">
        <v>3655</v>
      </c>
      <c r="N5102" s="739"/>
      <c r="O5102" s="623"/>
      <c r="P5102" s="700"/>
      <c r="Q5102" s="307" t="str">
        <f t="shared" ca="1" si="357"/>
        <v/>
      </c>
      <c r="R5102" s="307" t="str">
        <f t="shared" ca="1" si="358"/>
        <v/>
      </c>
      <c r="S5102" s="307" t="str">
        <f>IFERROR(IF(VLOOKUP("*"&amp;TRIM($F5102)&amp;"*",dump!$A:$D,4,FALSE)="","空文字",VLOOKUP("*"&amp;TRIM($F5102)&amp;"*",dump!$A:$D,4,FALSE)),"NA")</f>
        <v>NA</v>
      </c>
      <c r="T5102" s="307" t="str">
        <f t="shared" ca="1" si="359"/>
        <v>●</v>
      </c>
      <c r="U5102" s="307"/>
      <c r="V5102" s="307"/>
      <c r="W5102" s="307"/>
      <c r="X5102" s="307"/>
      <c r="Y5102" s="307" t="str">
        <f t="shared" si="360"/>
        <v/>
      </c>
      <c r="Z5102" s="307"/>
    </row>
    <row r="5103" spans="1:26" s="325" customFormat="1" ht="60" customHeight="1" outlineLevel="1">
      <c r="A5103" s="321"/>
      <c r="B5103" s="101"/>
      <c r="C5103" s="534"/>
      <c r="D5103" s="532"/>
      <c r="E5103" s="104"/>
      <c r="F5103" s="532"/>
      <c r="G5103" s="104"/>
      <c r="H5103" s="104"/>
      <c r="I5103" s="534"/>
      <c r="J5103" s="342"/>
      <c r="K5103" s="864" t="str">
        <f t="shared" si="356"/>
        <v/>
      </c>
      <c r="L5103" s="622" t="s">
        <v>18534</v>
      </c>
      <c r="M5103" s="623" t="s">
        <v>3655</v>
      </c>
      <c r="N5103" s="739"/>
      <c r="O5103" s="623"/>
      <c r="P5103" s="700"/>
      <c r="Q5103" s="307" t="str">
        <f t="shared" ca="1" si="357"/>
        <v/>
      </c>
      <c r="R5103" s="307" t="str">
        <f t="shared" ca="1" si="358"/>
        <v/>
      </c>
      <c r="S5103" s="307" t="str">
        <f>IFERROR(IF(VLOOKUP("*"&amp;TRIM($F5103)&amp;"*",dump!$A:$D,4,FALSE)="","空文字",VLOOKUP("*"&amp;TRIM($F5103)&amp;"*",dump!$A:$D,4,FALSE)),"NA")</f>
        <v>NA</v>
      </c>
      <c r="T5103" s="307" t="str">
        <f t="shared" ca="1" si="359"/>
        <v>●</v>
      </c>
      <c r="U5103" s="307"/>
      <c r="V5103" s="307"/>
      <c r="W5103" s="307"/>
      <c r="X5103" s="307"/>
      <c r="Y5103" s="307" t="str">
        <f t="shared" si="360"/>
        <v/>
      </c>
      <c r="Z5103" s="307"/>
    </row>
    <row r="5104" spans="1:26" s="325" customFormat="1" ht="30" customHeight="1" outlineLevel="1">
      <c r="A5104" s="321"/>
      <c r="B5104" s="101"/>
      <c r="C5104" s="534"/>
      <c r="D5104" s="532"/>
      <c r="E5104" s="531"/>
      <c r="F5104" s="525"/>
      <c r="G5104" s="531"/>
      <c r="H5104" s="531"/>
      <c r="I5104" s="527"/>
      <c r="J5104" s="529"/>
      <c r="K5104" s="864" t="str">
        <f t="shared" si="356"/>
        <v/>
      </c>
      <c r="L5104" s="622" t="s">
        <v>18534</v>
      </c>
      <c r="M5104" s="623" t="s">
        <v>3655</v>
      </c>
      <c r="N5104" s="739"/>
      <c r="O5104" s="623"/>
      <c r="P5104" s="700"/>
      <c r="Q5104" s="307" t="str">
        <f t="shared" ca="1" si="357"/>
        <v/>
      </c>
      <c r="R5104" s="307" t="str">
        <f t="shared" ca="1" si="358"/>
        <v/>
      </c>
      <c r="S5104" s="307" t="str">
        <f>IFERROR(IF(VLOOKUP("*"&amp;TRIM($F5104)&amp;"*",dump!$A:$D,4,FALSE)="","空文字",VLOOKUP("*"&amp;TRIM($F5104)&amp;"*",dump!$A:$D,4,FALSE)),"NA")</f>
        <v>NA</v>
      </c>
      <c r="T5104" s="307" t="str">
        <f t="shared" ca="1" si="359"/>
        <v>●</v>
      </c>
      <c r="U5104" s="307"/>
      <c r="V5104" s="307"/>
      <c r="W5104" s="307"/>
      <c r="X5104" s="307"/>
      <c r="Y5104" s="307" t="str">
        <f t="shared" si="360"/>
        <v/>
      </c>
      <c r="Z5104" s="307"/>
    </row>
    <row r="5105" spans="1:26" s="325" customFormat="1" ht="30" customHeight="1" outlineLevel="1">
      <c r="A5105" s="321"/>
      <c r="B5105" s="101"/>
      <c r="C5105" s="534"/>
      <c r="D5105" s="532"/>
      <c r="E5105" s="318" t="s">
        <v>313</v>
      </c>
      <c r="F5105" s="316" t="s">
        <v>1913</v>
      </c>
      <c r="G5105" s="318" t="s">
        <v>1595</v>
      </c>
      <c r="H5105" s="318" t="s">
        <v>418</v>
      </c>
      <c r="I5105" s="322" t="s">
        <v>660</v>
      </c>
      <c r="J5105" s="402" t="s">
        <v>5684</v>
      </c>
      <c r="K5105" s="864" t="str">
        <f t="shared" si="356"/>
        <v/>
      </c>
      <c r="L5105" s="622" t="s">
        <v>18534</v>
      </c>
      <c r="M5105" s="623" t="s">
        <v>3655</v>
      </c>
      <c r="N5105" s="739"/>
      <c r="O5105" s="623"/>
      <c r="P5105" s="700"/>
      <c r="Q5105" s="307" t="str">
        <f t="shared" ca="1" si="357"/>
        <v/>
      </c>
      <c r="R5105" s="307" t="str">
        <f t="shared" ca="1" si="358"/>
        <v/>
      </c>
      <c r="S5105" s="307" t="str">
        <f>IFERROR(IF(VLOOKUP("*"&amp;TRIM($F5105)&amp;"*",dump!$A:$D,4,FALSE)="","空文字",VLOOKUP("*"&amp;TRIM($F5105)&amp;"*",dump!$A:$D,4,FALSE)),"NA")</f>
        <v>NA</v>
      </c>
      <c r="T5105" s="307" t="str">
        <f t="shared" ca="1" si="359"/>
        <v>●</v>
      </c>
      <c r="U5105" s="307"/>
      <c r="V5105" s="307"/>
      <c r="W5105" s="307"/>
      <c r="X5105" s="307"/>
      <c r="Y5105" s="307" t="str">
        <f t="shared" si="360"/>
        <v/>
      </c>
      <c r="Z5105" s="307"/>
    </row>
    <row r="5106" spans="1:26" s="325" customFormat="1" ht="30" customHeight="1" outlineLevel="1">
      <c r="A5106" s="321"/>
      <c r="B5106" s="101"/>
      <c r="C5106" s="534"/>
      <c r="D5106" s="532"/>
      <c r="E5106" s="318" t="s">
        <v>314</v>
      </c>
      <c r="F5106" s="316" t="s">
        <v>1914</v>
      </c>
      <c r="G5106" s="318" t="s">
        <v>1596</v>
      </c>
      <c r="H5106" s="318" t="s">
        <v>418</v>
      </c>
      <c r="I5106" s="322" t="s">
        <v>660</v>
      </c>
      <c r="J5106" s="402" t="s">
        <v>5684</v>
      </c>
      <c r="K5106" s="864" t="str">
        <f t="shared" si="356"/>
        <v/>
      </c>
      <c r="L5106" s="622" t="s">
        <v>18534</v>
      </c>
      <c r="M5106" s="623" t="s">
        <v>3655</v>
      </c>
      <c r="N5106" s="739"/>
      <c r="O5106" s="623"/>
      <c r="P5106" s="700"/>
      <c r="Q5106" s="307" t="str">
        <f t="shared" ca="1" si="357"/>
        <v/>
      </c>
      <c r="R5106" s="307" t="str">
        <f t="shared" ca="1" si="358"/>
        <v/>
      </c>
      <c r="S5106" s="307" t="str">
        <f>IFERROR(IF(VLOOKUP("*"&amp;TRIM($F5106)&amp;"*",dump!$A:$D,4,FALSE)="","空文字",VLOOKUP("*"&amp;TRIM($F5106)&amp;"*",dump!$A:$D,4,FALSE)),"NA")</f>
        <v>NA</v>
      </c>
      <c r="T5106" s="307" t="str">
        <f t="shared" ca="1" si="359"/>
        <v>●</v>
      </c>
      <c r="U5106" s="307"/>
      <c r="V5106" s="307"/>
      <c r="W5106" s="307"/>
      <c r="X5106" s="307"/>
      <c r="Y5106" s="307" t="str">
        <f t="shared" si="360"/>
        <v/>
      </c>
      <c r="Z5106" s="307"/>
    </row>
    <row r="5107" spans="1:26" s="325" customFormat="1" ht="15" customHeight="1" outlineLevel="1">
      <c r="A5107" s="321"/>
      <c r="B5107" s="101"/>
      <c r="C5107" s="534"/>
      <c r="D5107" s="532"/>
      <c r="E5107" s="318" t="s">
        <v>315</v>
      </c>
      <c r="F5107" s="316" t="s">
        <v>1915</v>
      </c>
      <c r="G5107" s="318" t="s">
        <v>1597</v>
      </c>
      <c r="H5107" s="318" t="s">
        <v>418</v>
      </c>
      <c r="I5107" s="322" t="s">
        <v>660</v>
      </c>
      <c r="J5107" s="402" t="s">
        <v>5684</v>
      </c>
      <c r="K5107" s="864" t="str">
        <f t="shared" si="356"/>
        <v/>
      </c>
      <c r="L5107" s="622" t="s">
        <v>18534</v>
      </c>
      <c r="M5107" s="623" t="s">
        <v>3655</v>
      </c>
      <c r="N5107" s="739"/>
      <c r="O5107" s="623"/>
      <c r="P5107" s="700"/>
      <c r="Q5107" s="307" t="str">
        <f t="shared" ca="1" si="357"/>
        <v/>
      </c>
      <c r="R5107" s="307" t="str">
        <f t="shared" ca="1" si="358"/>
        <v/>
      </c>
      <c r="S5107" s="307" t="str">
        <f>IFERROR(IF(VLOOKUP("*"&amp;TRIM($F5107)&amp;"*",dump!$A:$D,4,FALSE)="","空文字",VLOOKUP("*"&amp;TRIM($F5107)&amp;"*",dump!$A:$D,4,FALSE)),"NA")</f>
        <v>NA</v>
      </c>
      <c r="T5107" s="307" t="str">
        <f t="shared" ca="1" si="359"/>
        <v>●</v>
      </c>
      <c r="U5107" s="307"/>
      <c r="V5107" s="307"/>
      <c r="W5107" s="307"/>
      <c r="X5107" s="307"/>
      <c r="Y5107" s="307" t="str">
        <f t="shared" si="360"/>
        <v/>
      </c>
      <c r="Z5107" s="307"/>
    </row>
    <row r="5108" spans="1:26" s="325" customFormat="1" ht="15" customHeight="1" outlineLevel="1">
      <c r="A5108" s="321"/>
      <c r="B5108" s="101"/>
      <c r="C5108" s="534"/>
      <c r="D5108" s="532"/>
      <c r="E5108" s="318" t="s">
        <v>316</v>
      </c>
      <c r="F5108" s="316" t="s">
        <v>1916</v>
      </c>
      <c r="G5108" s="318" t="s">
        <v>1598</v>
      </c>
      <c r="H5108" s="318" t="s">
        <v>418</v>
      </c>
      <c r="I5108" s="322" t="s">
        <v>660</v>
      </c>
      <c r="J5108" s="402" t="s">
        <v>5684</v>
      </c>
      <c r="K5108" s="864" t="str">
        <f t="shared" si="356"/>
        <v/>
      </c>
      <c r="L5108" s="622" t="s">
        <v>18534</v>
      </c>
      <c r="M5108" s="623" t="s">
        <v>3655</v>
      </c>
      <c r="N5108" s="739"/>
      <c r="O5108" s="623"/>
      <c r="P5108" s="700"/>
      <c r="Q5108" s="307" t="str">
        <f t="shared" ca="1" si="357"/>
        <v/>
      </c>
      <c r="R5108" s="307" t="str">
        <f t="shared" ca="1" si="358"/>
        <v/>
      </c>
      <c r="S5108" s="307" t="str">
        <f>IFERROR(IF(VLOOKUP("*"&amp;TRIM($F5108)&amp;"*",dump!$A:$D,4,FALSE)="","空文字",VLOOKUP("*"&amp;TRIM($F5108)&amp;"*",dump!$A:$D,4,FALSE)),"NA")</f>
        <v>NA</v>
      </c>
      <c r="T5108" s="307" t="str">
        <f t="shared" ca="1" si="359"/>
        <v>●</v>
      </c>
      <c r="U5108" s="307"/>
      <c r="V5108" s="307"/>
      <c r="W5108" s="307"/>
      <c r="X5108" s="307"/>
      <c r="Y5108" s="307" t="str">
        <f t="shared" si="360"/>
        <v/>
      </c>
      <c r="Z5108" s="307"/>
    </row>
    <row r="5109" spans="1:26" s="325" customFormat="1" ht="15" customHeight="1" outlineLevel="1">
      <c r="A5109" s="321"/>
      <c r="B5109" s="101"/>
      <c r="C5109" s="534"/>
      <c r="D5109" s="532"/>
      <c r="E5109" s="318" t="s">
        <v>317</v>
      </c>
      <c r="F5109" s="316" t="s">
        <v>1917</v>
      </c>
      <c r="G5109" s="318" t="s">
        <v>1599</v>
      </c>
      <c r="H5109" s="318" t="s">
        <v>418</v>
      </c>
      <c r="I5109" s="322" t="s">
        <v>660</v>
      </c>
      <c r="J5109" s="402" t="s">
        <v>5684</v>
      </c>
      <c r="K5109" s="864" t="str">
        <f t="shared" si="356"/>
        <v/>
      </c>
      <c r="L5109" s="622" t="s">
        <v>18534</v>
      </c>
      <c r="M5109" s="623" t="s">
        <v>3655</v>
      </c>
      <c r="N5109" s="739"/>
      <c r="O5109" s="623"/>
      <c r="P5109" s="700"/>
      <c r="Q5109" s="307" t="str">
        <f t="shared" ca="1" si="357"/>
        <v/>
      </c>
      <c r="R5109" s="307" t="str">
        <f t="shared" ca="1" si="358"/>
        <v/>
      </c>
      <c r="S5109" s="307" t="str">
        <f>IFERROR(IF(VLOOKUP("*"&amp;TRIM($F5109)&amp;"*",dump!$A:$D,4,FALSE)="","空文字",VLOOKUP("*"&amp;TRIM($F5109)&amp;"*",dump!$A:$D,4,FALSE)),"NA")</f>
        <v>NA</v>
      </c>
      <c r="T5109" s="307" t="str">
        <f t="shared" ca="1" si="359"/>
        <v>●</v>
      </c>
      <c r="U5109" s="307"/>
      <c r="V5109" s="307"/>
      <c r="W5109" s="307"/>
      <c r="X5109" s="307"/>
      <c r="Y5109" s="307" t="str">
        <f t="shared" si="360"/>
        <v/>
      </c>
      <c r="Z5109" s="307"/>
    </row>
    <row r="5110" spans="1:26" s="325" customFormat="1" ht="15" customHeight="1" outlineLevel="1">
      <c r="A5110" s="321"/>
      <c r="B5110" s="101"/>
      <c r="C5110" s="534"/>
      <c r="D5110" s="532"/>
      <c r="E5110" s="318" t="s">
        <v>318</v>
      </c>
      <c r="F5110" s="316" t="s">
        <v>1918</v>
      </c>
      <c r="G5110" s="318" t="s">
        <v>1600</v>
      </c>
      <c r="H5110" s="318" t="s">
        <v>418</v>
      </c>
      <c r="I5110" s="322" t="s">
        <v>660</v>
      </c>
      <c r="J5110" s="402" t="s">
        <v>5684</v>
      </c>
      <c r="K5110" s="864" t="str">
        <f t="shared" si="356"/>
        <v/>
      </c>
      <c r="L5110" s="622" t="s">
        <v>18534</v>
      </c>
      <c r="M5110" s="623" t="s">
        <v>3655</v>
      </c>
      <c r="N5110" s="739"/>
      <c r="O5110" s="623"/>
      <c r="P5110" s="700"/>
      <c r="Q5110" s="307" t="str">
        <f t="shared" ca="1" si="357"/>
        <v/>
      </c>
      <c r="R5110" s="307" t="str">
        <f t="shared" ca="1" si="358"/>
        <v/>
      </c>
      <c r="S5110" s="307" t="str">
        <f>IFERROR(IF(VLOOKUP("*"&amp;TRIM($F5110)&amp;"*",dump!$A:$D,4,FALSE)="","空文字",VLOOKUP("*"&amp;TRIM($F5110)&amp;"*",dump!$A:$D,4,FALSE)),"NA")</f>
        <v>NA</v>
      </c>
      <c r="T5110" s="307" t="str">
        <f t="shared" ca="1" si="359"/>
        <v>●</v>
      </c>
      <c r="U5110" s="307"/>
      <c r="V5110" s="307"/>
      <c r="W5110" s="307"/>
      <c r="X5110" s="307"/>
      <c r="Y5110" s="307" t="str">
        <f t="shared" si="360"/>
        <v/>
      </c>
      <c r="Z5110" s="307"/>
    </row>
    <row r="5111" spans="1:26" s="325" customFormat="1" ht="15" customHeight="1" outlineLevel="1">
      <c r="A5111" s="321"/>
      <c r="B5111" s="101"/>
      <c r="C5111" s="534"/>
      <c r="D5111" s="532"/>
      <c r="E5111" s="318" t="s">
        <v>319</v>
      </c>
      <c r="F5111" s="316" t="s">
        <v>1919</v>
      </c>
      <c r="G5111" s="318" t="s">
        <v>1601</v>
      </c>
      <c r="H5111" s="318" t="s">
        <v>418</v>
      </c>
      <c r="I5111" s="322" t="s">
        <v>660</v>
      </c>
      <c r="J5111" s="402" t="s">
        <v>5684</v>
      </c>
      <c r="K5111" s="864" t="str">
        <f t="shared" si="356"/>
        <v/>
      </c>
      <c r="L5111" s="622" t="s">
        <v>18534</v>
      </c>
      <c r="M5111" s="623" t="s">
        <v>3655</v>
      </c>
      <c r="N5111" s="739"/>
      <c r="O5111" s="623"/>
      <c r="P5111" s="700"/>
      <c r="Q5111" s="307" t="str">
        <f t="shared" ca="1" si="357"/>
        <v/>
      </c>
      <c r="R5111" s="307" t="str">
        <f t="shared" ca="1" si="358"/>
        <v/>
      </c>
      <c r="S5111" s="307" t="str">
        <f>IFERROR(IF(VLOOKUP("*"&amp;TRIM($F5111)&amp;"*",dump!$A:$D,4,FALSE)="","空文字",VLOOKUP("*"&amp;TRIM($F5111)&amp;"*",dump!$A:$D,4,FALSE)),"NA")</f>
        <v>NA</v>
      </c>
      <c r="T5111" s="307" t="str">
        <f t="shared" ca="1" si="359"/>
        <v>●</v>
      </c>
      <c r="U5111" s="307"/>
      <c r="V5111" s="307"/>
      <c r="W5111" s="307"/>
      <c r="X5111" s="307"/>
      <c r="Y5111" s="307" t="str">
        <f t="shared" si="360"/>
        <v/>
      </c>
      <c r="Z5111" s="307"/>
    </row>
    <row r="5112" spans="1:26" s="325" customFormat="1" ht="15" customHeight="1" outlineLevel="1">
      <c r="A5112" s="321"/>
      <c r="B5112" s="101"/>
      <c r="C5112" s="534"/>
      <c r="D5112" s="532"/>
      <c r="E5112" s="318" t="s">
        <v>320</v>
      </c>
      <c r="F5112" s="316" t="s">
        <v>1920</v>
      </c>
      <c r="G5112" s="318" t="s">
        <v>1602</v>
      </c>
      <c r="H5112" s="318" t="s">
        <v>418</v>
      </c>
      <c r="I5112" s="322" t="s">
        <v>660</v>
      </c>
      <c r="J5112" s="402" t="s">
        <v>5684</v>
      </c>
      <c r="K5112" s="864" t="str">
        <f t="shared" si="356"/>
        <v/>
      </c>
      <c r="L5112" s="622" t="s">
        <v>18534</v>
      </c>
      <c r="M5112" s="623" t="s">
        <v>3655</v>
      </c>
      <c r="N5112" s="739"/>
      <c r="O5112" s="623"/>
      <c r="P5112" s="700"/>
      <c r="Q5112" s="307" t="str">
        <f t="shared" ca="1" si="357"/>
        <v/>
      </c>
      <c r="R5112" s="307" t="str">
        <f t="shared" ca="1" si="358"/>
        <v/>
      </c>
      <c r="S5112" s="307" t="str">
        <f>IFERROR(IF(VLOOKUP("*"&amp;TRIM($F5112)&amp;"*",dump!$A:$D,4,FALSE)="","空文字",VLOOKUP("*"&amp;TRIM($F5112)&amp;"*",dump!$A:$D,4,FALSE)),"NA")</f>
        <v>NA</v>
      </c>
      <c r="T5112" s="307" t="str">
        <f t="shared" ca="1" si="359"/>
        <v>●</v>
      </c>
      <c r="U5112" s="307"/>
      <c r="V5112" s="307"/>
      <c r="W5112" s="307"/>
      <c r="X5112" s="307"/>
      <c r="Y5112" s="307" t="str">
        <f t="shared" si="360"/>
        <v/>
      </c>
      <c r="Z5112" s="307"/>
    </row>
    <row r="5113" spans="1:26" s="325" customFormat="1" ht="15" customHeight="1" outlineLevel="1">
      <c r="A5113" s="321"/>
      <c r="B5113" s="101"/>
      <c r="C5113" s="534"/>
      <c r="D5113" s="532"/>
      <c r="E5113" s="318" t="s">
        <v>321</v>
      </c>
      <c r="F5113" s="316" t="s">
        <v>1921</v>
      </c>
      <c r="G5113" s="318" t="s">
        <v>1603</v>
      </c>
      <c r="H5113" s="318" t="s">
        <v>418</v>
      </c>
      <c r="I5113" s="322" t="s">
        <v>660</v>
      </c>
      <c r="J5113" s="402" t="s">
        <v>5684</v>
      </c>
      <c r="K5113" s="864" t="str">
        <f t="shared" si="356"/>
        <v/>
      </c>
      <c r="L5113" s="622" t="s">
        <v>18534</v>
      </c>
      <c r="M5113" s="623" t="s">
        <v>3655</v>
      </c>
      <c r="N5113" s="739"/>
      <c r="O5113" s="623"/>
      <c r="P5113" s="700"/>
      <c r="Q5113" s="307" t="str">
        <f t="shared" ca="1" si="357"/>
        <v/>
      </c>
      <c r="R5113" s="307" t="str">
        <f t="shared" ca="1" si="358"/>
        <v/>
      </c>
      <c r="S5113" s="307" t="str">
        <f>IFERROR(IF(VLOOKUP("*"&amp;TRIM($F5113)&amp;"*",dump!$A:$D,4,FALSE)="","空文字",VLOOKUP("*"&amp;TRIM($F5113)&amp;"*",dump!$A:$D,4,FALSE)),"NA")</f>
        <v>NA</v>
      </c>
      <c r="T5113" s="307" t="str">
        <f t="shared" ca="1" si="359"/>
        <v>●</v>
      </c>
      <c r="U5113" s="307"/>
      <c r="V5113" s="307"/>
      <c r="W5113" s="307"/>
      <c r="X5113" s="307"/>
      <c r="Y5113" s="307" t="str">
        <f t="shared" si="360"/>
        <v/>
      </c>
      <c r="Z5113" s="307"/>
    </row>
    <row r="5114" spans="1:26" s="325" customFormat="1" ht="15" customHeight="1" outlineLevel="1">
      <c r="A5114" s="321"/>
      <c r="B5114" s="101"/>
      <c r="C5114" s="534"/>
      <c r="D5114" s="532"/>
      <c r="E5114" s="318" t="s">
        <v>322</v>
      </c>
      <c r="F5114" s="316" t="s">
        <v>1922</v>
      </c>
      <c r="G5114" s="318" t="s">
        <v>5822</v>
      </c>
      <c r="H5114" s="318" t="s">
        <v>418</v>
      </c>
      <c r="I5114" s="322" t="s">
        <v>660</v>
      </c>
      <c r="J5114" s="402" t="s">
        <v>5684</v>
      </c>
      <c r="K5114" s="864" t="str">
        <f t="shared" si="356"/>
        <v/>
      </c>
      <c r="L5114" s="622" t="s">
        <v>18534</v>
      </c>
      <c r="M5114" s="623" t="s">
        <v>3655</v>
      </c>
      <c r="N5114" s="739"/>
      <c r="O5114" s="623"/>
      <c r="P5114" s="700"/>
      <c r="Q5114" s="307" t="str">
        <f t="shared" ca="1" si="357"/>
        <v/>
      </c>
      <c r="R5114" s="307" t="str">
        <f t="shared" ca="1" si="358"/>
        <v/>
      </c>
      <c r="S5114" s="307" t="str">
        <f>IFERROR(IF(VLOOKUP("*"&amp;TRIM($F5114)&amp;"*",dump!$A:$D,4,FALSE)="","空文字",VLOOKUP("*"&amp;TRIM($F5114)&amp;"*",dump!$A:$D,4,FALSE)),"NA")</f>
        <v>NA</v>
      </c>
      <c r="T5114" s="307" t="str">
        <f t="shared" ca="1" si="359"/>
        <v>●</v>
      </c>
      <c r="U5114" s="307"/>
      <c r="V5114" s="307"/>
      <c r="W5114" s="307"/>
      <c r="X5114" s="307"/>
      <c r="Y5114" s="307" t="str">
        <f t="shared" si="360"/>
        <v/>
      </c>
      <c r="Z5114" s="307"/>
    </row>
    <row r="5115" spans="1:26" s="325" customFormat="1" ht="15" customHeight="1" outlineLevel="1">
      <c r="A5115" s="321"/>
      <c r="B5115" s="101"/>
      <c r="C5115" s="534"/>
      <c r="D5115" s="532"/>
      <c r="E5115" s="318" t="s">
        <v>2319</v>
      </c>
      <c r="F5115" s="316" t="s">
        <v>1923</v>
      </c>
      <c r="G5115" s="318" t="s">
        <v>5831</v>
      </c>
      <c r="H5115" s="318" t="s">
        <v>418</v>
      </c>
      <c r="I5115" s="322" t="s">
        <v>660</v>
      </c>
      <c r="J5115" s="402" t="s">
        <v>5684</v>
      </c>
      <c r="K5115" s="864" t="str">
        <f t="shared" si="356"/>
        <v/>
      </c>
      <c r="L5115" s="622" t="s">
        <v>18534</v>
      </c>
      <c r="M5115" s="623" t="s">
        <v>3655</v>
      </c>
      <c r="N5115" s="739"/>
      <c r="O5115" s="623"/>
      <c r="P5115" s="700"/>
      <c r="Q5115" s="307" t="str">
        <f t="shared" ca="1" si="357"/>
        <v/>
      </c>
      <c r="R5115" s="307" t="str">
        <f t="shared" ca="1" si="358"/>
        <v/>
      </c>
      <c r="S5115" s="307" t="str">
        <f>IFERROR(IF(VLOOKUP("*"&amp;TRIM($F5115)&amp;"*",dump!$A:$D,4,FALSE)="","空文字",VLOOKUP("*"&amp;TRIM($F5115)&amp;"*",dump!$A:$D,4,FALSE)),"NA")</f>
        <v>NA</v>
      </c>
      <c r="T5115" s="307" t="str">
        <f t="shared" ca="1" si="359"/>
        <v>●</v>
      </c>
      <c r="U5115" s="307"/>
      <c r="V5115" s="307"/>
      <c r="W5115" s="307"/>
      <c r="X5115" s="307"/>
      <c r="Y5115" s="307" t="str">
        <f t="shared" si="360"/>
        <v/>
      </c>
      <c r="Z5115" s="307"/>
    </row>
    <row r="5116" spans="1:26" s="325" customFormat="1" ht="15" customHeight="1" outlineLevel="1">
      <c r="A5116" s="321"/>
      <c r="B5116" s="101"/>
      <c r="C5116" s="534"/>
      <c r="D5116" s="532"/>
      <c r="E5116" s="318" t="s">
        <v>2320</v>
      </c>
      <c r="F5116" s="316" t="s">
        <v>1924</v>
      </c>
      <c r="G5116" s="318" t="s">
        <v>1604</v>
      </c>
      <c r="H5116" s="318" t="s">
        <v>418</v>
      </c>
      <c r="I5116" s="322" t="s">
        <v>660</v>
      </c>
      <c r="J5116" s="402" t="s">
        <v>5684</v>
      </c>
      <c r="K5116" s="864" t="str">
        <f t="shared" si="356"/>
        <v/>
      </c>
      <c r="L5116" s="622" t="s">
        <v>18534</v>
      </c>
      <c r="M5116" s="623" t="s">
        <v>3655</v>
      </c>
      <c r="N5116" s="739"/>
      <c r="O5116" s="623"/>
      <c r="P5116" s="700"/>
      <c r="Q5116" s="307" t="str">
        <f t="shared" ca="1" si="357"/>
        <v/>
      </c>
      <c r="R5116" s="307" t="str">
        <f t="shared" ca="1" si="358"/>
        <v/>
      </c>
      <c r="S5116" s="307" t="str">
        <f>IFERROR(IF(VLOOKUP("*"&amp;TRIM($F5116)&amp;"*",dump!$A:$D,4,FALSE)="","空文字",VLOOKUP("*"&amp;TRIM($F5116)&amp;"*",dump!$A:$D,4,FALSE)),"NA")</f>
        <v>NA</v>
      </c>
      <c r="T5116" s="307" t="str">
        <f t="shared" ca="1" si="359"/>
        <v>●</v>
      </c>
      <c r="U5116" s="307"/>
      <c r="V5116" s="307"/>
      <c r="W5116" s="307"/>
      <c r="X5116" s="307"/>
      <c r="Y5116" s="307" t="str">
        <f t="shared" si="360"/>
        <v/>
      </c>
      <c r="Z5116" s="307"/>
    </row>
    <row r="5117" spans="1:26" s="325" customFormat="1" ht="15" customHeight="1" outlineLevel="1">
      <c r="A5117" s="321"/>
      <c r="B5117" s="101"/>
      <c r="C5117" s="534"/>
      <c r="D5117" s="532"/>
      <c r="E5117" s="318" t="s">
        <v>2321</v>
      </c>
      <c r="F5117" s="316" t="s">
        <v>1925</v>
      </c>
      <c r="G5117" s="318" t="s">
        <v>1605</v>
      </c>
      <c r="H5117" s="318" t="s">
        <v>418</v>
      </c>
      <c r="I5117" s="322" t="s">
        <v>660</v>
      </c>
      <c r="J5117" s="402" t="s">
        <v>5684</v>
      </c>
      <c r="K5117" s="864" t="str">
        <f t="shared" si="356"/>
        <v/>
      </c>
      <c r="L5117" s="622" t="s">
        <v>18534</v>
      </c>
      <c r="M5117" s="623" t="s">
        <v>3655</v>
      </c>
      <c r="N5117" s="739"/>
      <c r="O5117" s="623"/>
      <c r="P5117" s="700"/>
      <c r="Q5117" s="307" t="str">
        <f t="shared" ca="1" si="357"/>
        <v/>
      </c>
      <c r="R5117" s="307" t="str">
        <f t="shared" ca="1" si="358"/>
        <v/>
      </c>
      <c r="S5117" s="307" t="str">
        <f>IFERROR(IF(VLOOKUP("*"&amp;TRIM($F5117)&amp;"*",dump!$A:$D,4,FALSE)="","空文字",VLOOKUP("*"&amp;TRIM($F5117)&amp;"*",dump!$A:$D,4,FALSE)),"NA")</f>
        <v>NA</v>
      </c>
      <c r="T5117" s="307" t="str">
        <f t="shared" ca="1" si="359"/>
        <v>●</v>
      </c>
      <c r="U5117" s="307"/>
      <c r="V5117" s="307"/>
      <c r="W5117" s="307"/>
      <c r="X5117" s="307"/>
      <c r="Y5117" s="307" t="str">
        <f t="shared" si="360"/>
        <v/>
      </c>
      <c r="Z5117" s="307"/>
    </row>
    <row r="5118" spans="1:26" s="325" customFormat="1" ht="15" customHeight="1" outlineLevel="1">
      <c r="A5118" s="321"/>
      <c r="B5118" s="101"/>
      <c r="C5118" s="534"/>
      <c r="D5118" s="532"/>
      <c r="E5118" s="318" t="s">
        <v>2322</v>
      </c>
      <c r="F5118" s="316" t="s">
        <v>1926</v>
      </c>
      <c r="G5118" s="318" t="s">
        <v>1606</v>
      </c>
      <c r="H5118" s="318" t="s">
        <v>418</v>
      </c>
      <c r="I5118" s="322" t="s">
        <v>660</v>
      </c>
      <c r="J5118" s="402" t="s">
        <v>5684</v>
      </c>
      <c r="K5118" s="864" t="str">
        <f t="shared" si="356"/>
        <v/>
      </c>
      <c r="L5118" s="622" t="s">
        <v>18534</v>
      </c>
      <c r="M5118" s="623" t="s">
        <v>3655</v>
      </c>
      <c r="N5118" s="739"/>
      <c r="O5118" s="623"/>
      <c r="P5118" s="700"/>
      <c r="Q5118" s="307" t="str">
        <f t="shared" ca="1" si="357"/>
        <v/>
      </c>
      <c r="R5118" s="307" t="str">
        <f t="shared" ca="1" si="358"/>
        <v/>
      </c>
      <c r="S5118" s="307" t="str">
        <f>IFERROR(IF(VLOOKUP("*"&amp;TRIM($F5118)&amp;"*",dump!$A:$D,4,FALSE)="","空文字",VLOOKUP("*"&amp;TRIM($F5118)&amp;"*",dump!$A:$D,4,FALSE)),"NA")</f>
        <v>NA</v>
      </c>
      <c r="T5118" s="307" t="str">
        <f t="shared" ca="1" si="359"/>
        <v>●</v>
      </c>
      <c r="U5118" s="307"/>
      <c r="V5118" s="307"/>
      <c r="W5118" s="307"/>
      <c r="X5118" s="307"/>
      <c r="Y5118" s="307" t="str">
        <f t="shared" si="360"/>
        <v/>
      </c>
      <c r="Z5118" s="307"/>
    </row>
    <row r="5119" spans="1:26" s="325" customFormat="1" ht="30" customHeight="1" outlineLevel="1">
      <c r="A5119" s="321"/>
      <c r="B5119" s="101"/>
      <c r="C5119" s="534"/>
      <c r="D5119" s="532"/>
      <c r="E5119" s="318" t="s">
        <v>2323</v>
      </c>
      <c r="F5119" s="316" t="s">
        <v>1927</v>
      </c>
      <c r="G5119" s="318" t="s">
        <v>5808</v>
      </c>
      <c r="H5119" s="318" t="s">
        <v>418</v>
      </c>
      <c r="I5119" s="322" t="s">
        <v>660</v>
      </c>
      <c r="J5119" s="402" t="s">
        <v>5684</v>
      </c>
      <c r="K5119" s="864" t="str">
        <f t="shared" si="356"/>
        <v/>
      </c>
      <c r="L5119" s="622" t="s">
        <v>18534</v>
      </c>
      <c r="M5119" s="623" t="s">
        <v>3655</v>
      </c>
      <c r="N5119" s="739"/>
      <c r="O5119" s="623"/>
      <c r="P5119" s="700"/>
      <c r="Q5119" s="307" t="str">
        <f t="shared" ca="1" si="357"/>
        <v/>
      </c>
      <c r="R5119" s="307" t="str">
        <f t="shared" ca="1" si="358"/>
        <v/>
      </c>
      <c r="S5119" s="307" t="str">
        <f>IFERROR(IF(VLOOKUP("*"&amp;TRIM($F5119)&amp;"*",dump!$A:$D,4,FALSE)="","空文字",VLOOKUP("*"&amp;TRIM($F5119)&amp;"*",dump!$A:$D,4,FALSE)),"NA")</f>
        <v>NA</v>
      </c>
      <c r="T5119" s="307" t="str">
        <f t="shared" ca="1" si="359"/>
        <v>●</v>
      </c>
      <c r="U5119" s="307"/>
      <c r="V5119" s="307"/>
      <c r="W5119" s="307"/>
      <c r="X5119" s="307"/>
      <c r="Y5119" s="307" t="str">
        <f t="shared" si="360"/>
        <v/>
      </c>
      <c r="Z5119" s="307"/>
    </row>
    <row r="5120" spans="1:26" s="325" customFormat="1" ht="30" customHeight="1" outlineLevel="1">
      <c r="A5120" s="321"/>
      <c r="B5120" s="101"/>
      <c r="C5120" s="534"/>
      <c r="D5120" s="532"/>
      <c r="E5120" s="105" t="s">
        <v>10908</v>
      </c>
      <c r="F5120" s="316" t="s">
        <v>51</v>
      </c>
      <c r="G5120" s="318" t="s">
        <v>52</v>
      </c>
      <c r="H5120" s="318" t="s">
        <v>9</v>
      </c>
      <c r="I5120" s="322" t="s">
        <v>660</v>
      </c>
      <c r="J5120" s="402" t="s">
        <v>5684</v>
      </c>
      <c r="K5120" s="864" t="str">
        <f t="shared" si="356"/>
        <v/>
      </c>
      <c r="L5120" s="622" t="s">
        <v>18534</v>
      </c>
      <c r="M5120" s="623" t="s">
        <v>3655</v>
      </c>
      <c r="N5120" s="739"/>
      <c r="O5120" s="623"/>
      <c r="P5120" s="700"/>
      <c r="Q5120" s="307" t="str">
        <f t="shared" ca="1" si="357"/>
        <v/>
      </c>
      <c r="R5120" s="307" t="str">
        <f t="shared" ca="1" si="358"/>
        <v/>
      </c>
      <c r="S5120" s="307" t="str">
        <f>IFERROR(IF(VLOOKUP("*"&amp;TRIM($F5120)&amp;"*",dump!$A:$D,4,FALSE)="","空文字",VLOOKUP("*"&amp;TRIM($F5120)&amp;"*",dump!$A:$D,4,FALSE)),"NA")</f>
        <v>NA</v>
      </c>
      <c r="T5120" s="307" t="str">
        <f t="shared" ca="1" si="359"/>
        <v>●</v>
      </c>
      <c r="U5120" s="307"/>
      <c r="V5120" s="307"/>
      <c r="W5120" s="307"/>
      <c r="X5120" s="307"/>
      <c r="Y5120" s="307" t="str">
        <f t="shared" si="360"/>
        <v/>
      </c>
      <c r="Z5120" s="307"/>
    </row>
    <row r="5121" spans="1:26" s="325" customFormat="1" ht="60" customHeight="1" outlineLevel="1">
      <c r="A5121" s="321"/>
      <c r="B5121" s="101"/>
      <c r="C5121" s="534"/>
      <c r="D5121" s="532"/>
      <c r="E5121" s="530" t="s">
        <v>14151</v>
      </c>
      <c r="F5121" s="524" t="s">
        <v>53</v>
      </c>
      <c r="G5121" s="530" t="s">
        <v>54</v>
      </c>
      <c r="H5121" s="530" t="s">
        <v>9</v>
      </c>
      <c r="I5121" s="526" t="s">
        <v>660</v>
      </c>
      <c r="J5121" s="528" t="s">
        <v>5684</v>
      </c>
      <c r="K5121" s="864" t="str">
        <f t="shared" si="356"/>
        <v/>
      </c>
      <c r="L5121" s="622" t="s">
        <v>18534</v>
      </c>
      <c r="M5121" s="623" t="s">
        <v>3655</v>
      </c>
      <c r="N5121" s="739"/>
      <c r="O5121" s="623"/>
      <c r="P5121" s="700"/>
      <c r="Q5121" s="307" t="str">
        <f t="shared" ca="1" si="357"/>
        <v/>
      </c>
      <c r="R5121" s="307" t="str">
        <f t="shared" ca="1" si="358"/>
        <v/>
      </c>
      <c r="S5121" s="307" t="str">
        <f>IFERROR(IF(VLOOKUP("*"&amp;TRIM($F5121)&amp;"*",dump!$A:$D,4,FALSE)="","空文字",VLOOKUP("*"&amp;TRIM($F5121)&amp;"*",dump!$A:$D,4,FALSE)),"NA")</f>
        <v>NA</v>
      </c>
      <c r="T5121" s="307" t="str">
        <f t="shared" ca="1" si="359"/>
        <v>●</v>
      </c>
      <c r="U5121" s="307"/>
      <c r="V5121" s="307"/>
      <c r="W5121" s="307"/>
      <c r="X5121" s="307"/>
      <c r="Y5121" s="307" t="str">
        <f t="shared" si="360"/>
        <v/>
      </c>
      <c r="Z5121" s="307"/>
    </row>
    <row r="5122" spans="1:26" s="325" customFormat="1" ht="30" customHeight="1" outlineLevel="1">
      <c r="A5122" s="321"/>
      <c r="B5122" s="101"/>
      <c r="C5122" s="534"/>
      <c r="D5122" s="532"/>
      <c r="E5122" s="531"/>
      <c r="F5122" s="525"/>
      <c r="G5122" s="531"/>
      <c r="H5122" s="531"/>
      <c r="I5122" s="527"/>
      <c r="J5122" s="529"/>
      <c r="K5122" s="864" t="str">
        <f t="shared" si="356"/>
        <v/>
      </c>
      <c r="L5122" s="622" t="s">
        <v>18534</v>
      </c>
      <c r="M5122" s="623" t="s">
        <v>3655</v>
      </c>
      <c r="N5122" s="739"/>
      <c r="O5122" s="623"/>
      <c r="P5122" s="700"/>
      <c r="Q5122" s="307" t="str">
        <f t="shared" ca="1" si="357"/>
        <v/>
      </c>
      <c r="R5122" s="307" t="str">
        <f t="shared" ca="1" si="358"/>
        <v/>
      </c>
      <c r="S5122" s="307" t="str">
        <f>IFERROR(IF(VLOOKUP("*"&amp;TRIM($F5122)&amp;"*",dump!$A:$D,4,FALSE)="","空文字",VLOOKUP("*"&amp;TRIM($F5122)&amp;"*",dump!$A:$D,4,FALSE)),"NA")</f>
        <v>NA</v>
      </c>
      <c r="T5122" s="307" t="str">
        <f t="shared" ca="1" si="359"/>
        <v>●</v>
      </c>
      <c r="U5122" s="307"/>
      <c r="V5122" s="307"/>
      <c r="W5122" s="307"/>
      <c r="X5122" s="307"/>
      <c r="Y5122" s="307" t="str">
        <f t="shared" si="360"/>
        <v/>
      </c>
      <c r="Z5122" s="307"/>
    </row>
    <row r="5123" spans="1:26" s="325" customFormat="1" ht="30" customHeight="1" outlineLevel="1">
      <c r="A5123" s="321"/>
      <c r="B5123" s="101"/>
      <c r="C5123" s="534"/>
      <c r="D5123" s="532"/>
      <c r="E5123" s="105" t="s">
        <v>10909</v>
      </c>
      <c r="F5123" s="316" t="s">
        <v>55</v>
      </c>
      <c r="G5123" s="318" t="s">
        <v>56</v>
      </c>
      <c r="H5123" s="318" t="s">
        <v>418</v>
      </c>
      <c r="I5123" s="322" t="s">
        <v>660</v>
      </c>
      <c r="J5123" s="402" t="s">
        <v>5684</v>
      </c>
      <c r="K5123" s="864" t="str">
        <f t="shared" si="356"/>
        <v/>
      </c>
      <c r="L5123" s="622" t="s">
        <v>18534</v>
      </c>
      <c r="M5123" s="623" t="s">
        <v>3655</v>
      </c>
      <c r="N5123" s="739"/>
      <c r="O5123" s="623"/>
      <c r="P5123" s="700"/>
      <c r="Q5123" s="307" t="str">
        <f t="shared" ca="1" si="357"/>
        <v/>
      </c>
      <c r="R5123" s="307" t="str">
        <f t="shared" ca="1" si="358"/>
        <v/>
      </c>
      <c r="S5123" s="307" t="str">
        <f>IFERROR(IF(VLOOKUP("*"&amp;TRIM($F5123)&amp;"*",dump!$A:$D,4,FALSE)="","空文字",VLOOKUP("*"&amp;TRIM($F5123)&amp;"*",dump!$A:$D,4,FALSE)),"NA")</f>
        <v>NA</v>
      </c>
      <c r="T5123" s="307" t="str">
        <f t="shared" ca="1" si="359"/>
        <v>●</v>
      </c>
      <c r="U5123" s="307"/>
      <c r="V5123" s="307"/>
      <c r="W5123" s="307"/>
      <c r="X5123" s="307"/>
      <c r="Y5123" s="307" t="str">
        <f t="shared" si="360"/>
        <v/>
      </c>
      <c r="Z5123" s="307"/>
    </row>
    <row r="5124" spans="1:26" s="325" customFormat="1" ht="30" customHeight="1" outlineLevel="1">
      <c r="A5124" s="321"/>
      <c r="B5124" s="101"/>
      <c r="C5124" s="534"/>
      <c r="D5124" s="532"/>
      <c r="E5124" s="106" t="s">
        <v>14152</v>
      </c>
      <c r="F5124" s="524" t="s">
        <v>57</v>
      </c>
      <c r="G5124" s="530" t="s">
        <v>58</v>
      </c>
      <c r="H5124" s="530" t="s">
        <v>9</v>
      </c>
      <c r="I5124" s="526" t="s">
        <v>660</v>
      </c>
      <c r="J5124" s="528" t="s">
        <v>5684</v>
      </c>
      <c r="K5124" s="864" t="str">
        <f t="shared" si="356"/>
        <v/>
      </c>
      <c r="L5124" s="622" t="s">
        <v>18534</v>
      </c>
      <c r="M5124" s="623" t="s">
        <v>3655</v>
      </c>
      <c r="N5124" s="739"/>
      <c r="O5124" s="623"/>
      <c r="P5124" s="700"/>
      <c r="Q5124" s="307" t="str">
        <f t="shared" ca="1" si="357"/>
        <v/>
      </c>
      <c r="R5124" s="307" t="str">
        <f t="shared" ca="1" si="358"/>
        <v/>
      </c>
      <c r="S5124" s="307" t="str">
        <f>IFERROR(IF(VLOOKUP("*"&amp;TRIM($F5124)&amp;"*",dump!$A:$D,4,FALSE)="","空文字",VLOOKUP("*"&amp;TRIM($F5124)&amp;"*",dump!$A:$D,4,FALSE)),"NA")</f>
        <v>NA</v>
      </c>
      <c r="T5124" s="307" t="str">
        <f t="shared" ca="1" si="359"/>
        <v>●</v>
      </c>
      <c r="U5124" s="307"/>
      <c r="V5124" s="307"/>
      <c r="W5124" s="307"/>
      <c r="X5124" s="307"/>
      <c r="Y5124" s="307" t="str">
        <f t="shared" si="360"/>
        <v/>
      </c>
      <c r="Z5124" s="307"/>
    </row>
    <row r="5125" spans="1:26" s="325" customFormat="1" ht="60" customHeight="1" outlineLevel="1">
      <c r="A5125" s="321"/>
      <c r="B5125" s="101"/>
      <c r="C5125" s="534"/>
      <c r="D5125" s="532"/>
      <c r="E5125" s="106"/>
      <c r="F5125" s="532"/>
      <c r="G5125" s="104"/>
      <c r="H5125" s="104"/>
      <c r="I5125" s="534"/>
      <c r="J5125" s="342"/>
      <c r="K5125" s="864" t="str">
        <f t="shared" si="356"/>
        <v/>
      </c>
      <c r="L5125" s="622" t="s">
        <v>18534</v>
      </c>
      <c r="M5125" s="623" t="s">
        <v>3655</v>
      </c>
      <c r="N5125" s="739"/>
      <c r="O5125" s="623"/>
      <c r="P5125" s="700"/>
      <c r="Q5125" s="307" t="str">
        <f t="shared" ca="1" si="357"/>
        <v/>
      </c>
      <c r="R5125" s="307" t="str">
        <f t="shared" ca="1" si="358"/>
        <v/>
      </c>
      <c r="S5125" s="307" t="str">
        <f>IFERROR(IF(VLOOKUP("*"&amp;TRIM($F5125)&amp;"*",dump!$A:$D,4,FALSE)="","空文字",VLOOKUP("*"&amp;TRIM($F5125)&amp;"*",dump!$A:$D,4,FALSE)),"NA")</f>
        <v>NA</v>
      </c>
      <c r="T5125" s="307" t="str">
        <f t="shared" ca="1" si="359"/>
        <v>●</v>
      </c>
      <c r="U5125" s="307"/>
      <c r="V5125" s="307"/>
      <c r="W5125" s="307"/>
      <c r="X5125" s="307"/>
      <c r="Y5125" s="307" t="str">
        <f t="shared" si="360"/>
        <v/>
      </c>
      <c r="Z5125" s="307"/>
    </row>
    <row r="5126" spans="1:26" s="325" customFormat="1" ht="90" customHeight="1" outlineLevel="1">
      <c r="A5126" s="321"/>
      <c r="B5126" s="101"/>
      <c r="C5126" s="534"/>
      <c r="D5126" s="532"/>
      <c r="E5126" s="105"/>
      <c r="F5126" s="525"/>
      <c r="G5126" s="531"/>
      <c r="H5126" s="531"/>
      <c r="I5126" s="527"/>
      <c r="J5126" s="529"/>
      <c r="K5126" s="864" t="str">
        <f t="shared" si="356"/>
        <v/>
      </c>
      <c r="L5126" s="622" t="s">
        <v>18534</v>
      </c>
      <c r="M5126" s="623" t="s">
        <v>3655</v>
      </c>
      <c r="N5126" s="739"/>
      <c r="O5126" s="623"/>
      <c r="P5126" s="700"/>
      <c r="Q5126" s="307" t="str">
        <f t="shared" ca="1" si="357"/>
        <v/>
      </c>
      <c r="R5126" s="307" t="str">
        <f t="shared" ca="1" si="358"/>
        <v/>
      </c>
      <c r="S5126" s="307" t="str">
        <f>IFERROR(IF(VLOOKUP("*"&amp;TRIM($F5126)&amp;"*",dump!$A:$D,4,FALSE)="","空文字",VLOOKUP("*"&amp;TRIM($F5126)&amp;"*",dump!$A:$D,4,FALSE)),"NA")</f>
        <v>NA</v>
      </c>
      <c r="T5126" s="307" t="str">
        <f t="shared" ca="1" si="359"/>
        <v>●</v>
      </c>
      <c r="U5126" s="307"/>
      <c r="V5126" s="307"/>
      <c r="W5126" s="307"/>
      <c r="X5126" s="307"/>
      <c r="Y5126" s="307" t="str">
        <f t="shared" si="360"/>
        <v/>
      </c>
      <c r="Z5126" s="307"/>
    </row>
    <row r="5127" spans="1:26" s="325" customFormat="1" ht="30" customHeight="1" outlineLevel="1">
      <c r="A5127" s="321"/>
      <c r="B5127" s="101"/>
      <c r="C5127" s="534"/>
      <c r="D5127" s="532"/>
      <c r="E5127" s="106" t="s">
        <v>14153</v>
      </c>
      <c r="F5127" s="524" t="s">
        <v>59</v>
      </c>
      <c r="G5127" s="530" t="s">
        <v>60</v>
      </c>
      <c r="H5127" s="530" t="s">
        <v>418</v>
      </c>
      <c r="I5127" s="526" t="s">
        <v>660</v>
      </c>
      <c r="J5127" s="528" t="s">
        <v>5684</v>
      </c>
      <c r="K5127" s="864" t="str">
        <f t="shared" si="356"/>
        <v/>
      </c>
      <c r="L5127" s="622" t="s">
        <v>18534</v>
      </c>
      <c r="M5127" s="623" t="s">
        <v>3655</v>
      </c>
      <c r="N5127" s="739"/>
      <c r="O5127" s="623"/>
      <c r="P5127" s="700"/>
      <c r="Q5127" s="307" t="str">
        <f t="shared" ca="1" si="357"/>
        <v/>
      </c>
      <c r="R5127" s="307" t="str">
        <f t="shared" ca="1" si="358"/>
        <v/>
      </c>
      <c r="S5127" s="307" t="str">
        <f>IFERROR(IF(VLOOKUP("*"&amp;TRIM($F5127)&amp;"*",dump!$A:$D,4,FALSE)="","空文字",VLOOKUP("*"&amp;TRIM($F5127)&amp;"*",dump!$A:$D,4,FALSE)),"NA")</f>
        <v>NA</v>
      </c>
      <c r="T5127" s="307" t="str">
        <f t="shared" ca="1" si="359"/>
        <v>●</v>
      </c>
      <c r="U5127" s="307"/>
      <c r="V5127" s="307"/>
      <c r="W5127" s="307"/>
      <c r="X5127" s="307"/>
      <c r="Y5127" s="307" t="str">
        <f t="shared" si="360"/>
        <v/>
      </c>
      <c r="Z5127" s="307"/>
    </row>
    <row r="5128" spans="1:26" s="325" customFormat="1" ht="60" customHeight="1" outlineLevel="1">
      <c r="A5128" s="321"/>
      <c r="B5128" s="101"/>
      <c r="C5128" s="534"/>
      <c r="D5128" s="532"/>
      <c r="E5128" s="106"/>
      <c r="F5128" s="532"/>
      <c r="G5128" s="104"/>
      <c r="H5128" s="104"/>
      <c r="I5128" s="534"/>
      <c r="J5128" s="342"/>
      <c r="K5128" s="864" t="str">
        <f t="shared" si="356"/>
        <v/>
      </c>
      <c r="L5128" s="622" t="s">
        <v>18534</v>
      </c>
      <c r="M5128" s="623" t="s">
        <v>3655</v>
      </c>
      <c r="N5128" s="739"/>
      <c r="O5128" s="623"/>
      <c r="P5128" s="700"/>
      <c r="Q5128" s="307" t="str">
        <f t="shared" ca="1" si="357"/>
        <v/>
      </c>
      <c r="R5128" s="307" t="str">
        <f t="shared" ca="1" si="358"/>
        <v/>
      </c>
      <c r="S5128" s="307" t="str">
        <f>IFERROR(IF(VLOOKUP("*"&amp;TRIM($F5128)&amp;"*",dump!$A:$D,4,FALSE)="","空文字",VLOOKUP("*"&amp;TRIM($F5128)&amp;"*",dump!$A:$D,4,FALSE)),"NA")</f>
        <v>NA</v>
      </c>
      <c r="T5128" s="307" t="str">
        <f t="shared" ca="1" si="359"/>
        <v>●</v>
      </c>
      <c r="U5128" s="307"/>
      <c r="V5128" s="307"/>
      <c r="W5128" s="307"/>
      <c r="X5128" s="307"/>
      <c r="Y5128" s="307" t="str">
        <f t="shared" si="360"/>
        <v/>
      </c>
      <c r="Z5128" s="307"/>
    </row>
    <row r="5129" spans="1:26" s="325" customFormat="1" ht="90" customHeight="1" outlineLevel="1">
      <c r="A5129" s="321"/>
      <c r="B5129" s="101"/>
      <c r="C5129" s="534"/>
      <c r="D5129" s="532"/>
      <c r="E5129" s="105"/>
      <c r="F5129" s="525"/>
      <c r="G5129" s="531"/>
      <c r="H5129" s="531"/>
      <c r="I5129" s="527"/>
      <c r="J5129" s="529"/>
      <c r="K5129" s="864" t="str">
        <f t="shared" si="356"/>
        <v/>
      </c>
      <c r="L5129" s="622" t="s">
        <v>18534</v>
      </c>
      <c r="M5129" s="623" t="s">
        <v>3655</v>
      </c>
      <c r="N5129" s="739"/>
      <c r="O5129" s="623"/>
      <c r="P5129" s="700"/>
      <c r="Q5129" s="307" t="str">
        <f t="shared" ca="1" si="357"/>
        <v/>
      </c>
      <c r="R5129" s="307" t="str">
        <f t="shared" ca="1" si="358"/>
        <v/>
      </c>
      <c r="S5129" s="307" t="str">
        <f>IFERROR(IF(VLOOKUP("*"&amp;TRIM($F5129)&amp;"*",dump!$A:$D,4,FALSE)="","空文字",VLOOKUP("*"&amp;TRIM($F5129)&amp;"*",dump!$A:$D,4,FALSE)),"NA")</f>
        <v>NA</v>
      </c>
      <c r="T5129" s="307" t="str">
        <f t="shared" ca="1" si="359"/>
        <v>●</v>
      </c>
      <c r="U5129" s="307"/>
      <c r="V5129" s="307"/>
      <c r="W5129" s="307"/>
      <c r="X5129" s="307"/>
      <c r="Y5129" s="307" t="str">
        <f t="shared" si="360"/>
        <v/>
      </c>
      <c r="Z5129" s="307"/>
    </row>
    <row r="5130" spans="1:26" s="325" customFormat="1" ht="30" customHeight="1" outlineLevel="1">
      <c r="A5130" s="321"/>
      <c r="B5130" s="101"/>
      <c r="C5130" s="534"/>
      <c r="D5130" s="532"/>
      <c r="E5130" s="105" t="s">
        <v>10910</v>
      </c>
      <c r="F5130" s="316" t="s">
        <v>61</v>
      </c>
      <c r="G5130" s="318" t="s">
        <v>62</v>
      </c>
      <c r="H5130" s="318" t="s">
        <v>418</v>
      </c>
      <c r="I5130" s="322" t="s">
        <v>660</v>
      </c>
      <c r="J5130" s="402" t="s">
        <v>5684</v>
      </c>
      <c r="K5130" s="864" t="str">
        <f t="shared" si="356"/>
        <v/>
      </c>
      <c r="L5130" s="622" t="s">
        <v>18534</v>
      </c>
      <c r="M5130" s="623" t="s">
        <v>3655</v>
      </c>
      <c r="N5130" s="739"/>
      <c r="O5130" s="623"/>
      <c r="P5130" s="700"/>
      <c r="Q5130" s="307" t="str">
        <f t="shared" ca="1" si="357"/>
        <v/>
      </c>
      <c r="R5130" s="307" t="str">
        <f t="shared" ca="1" si="358"/>
        <v/>
      </c>
      <c r="S5130" s="307" t="str">
        <f>IFERROR(IF(VLOOKUP("*"&amp;TRIM($F5130)&amp;"*",dump!$A:$D,4,FALSE)="","空文字",VLOOKUP("*"&amp;TRIM($F5130)&amp;"*",dump!$A:$D,4,FALSE)),"NA")</f>
        <v>NA</v>
      </c>
      <c r="T5130" s="307" t="str">
        <f t="shared" ca="1" si="359"/>
        <v>●</v>
      </c>
      <c r="U5130" s="307"/>
      <c r="V5130" s="307"/>
      <c r="W5130" s="307"/>
      <c r="X5130" s="307"/>
      <c r="Y5130" s="307" t="str">
        <f t="shared" si="360"/>
        <v/>
      </c>
      <c r="Z5130" s="307"/>
    </row>
    <row r="5131" spans="1:26" s="325" customFormat="1" ht="45" customHeight="1" outlineLevel="1">
      <c r="A5131" s="321"/>
      <c r="B5131" s="101"/>
      <c r="C5131" s="534"/>
      <c r="D5131" s="532"/>
      <c r="E5131" s="105" t="s">
        <v>10911</v>
      </c>
      <c r="F5131" s="316" t="s">
        <v>63</v>
      </c>
      <c r="G5131" s="318" t="s">
        <v>64</v>
      </c>
      <c r="H5131" s="318" t="s">
        <v>9</v>
      </c>
      <c r="I5131" s="322" t="s">
        <v>660</v>
      </c>
      <c r="J5131" s="402" t="s">
        <v>5684</v>
      </c>
      <c r="K5131" s="864" t="str">
        <f t="shared" si="356"/>
        <v/>
      </c>
      <c r="L5131" s="622" t="s">
        <v>18534</v>
      </c>
      <c r="M5131" s="623" t="s">
        <v>3655</v>
      </c>
      <c r="N5131" s="739"/>
      <c r="O5131" s="623"/>
      <c r="P5131" s="700"/>
      <c r="Q5131" s="307" t="str">
        <f t="shared" ca="1" si="357"/>
        <v/>
      </c>
      <c r="R5131" s="307" t="str">
        <f t="shared" ca="1" si="358"/>
        <v/>
      </c>
      <c r="S5131" s="307" t="str">
        <f>IFERROR(IF(VLOOKUP("*"&amp;TRIM($F5131)&amp;"*",dump!$A:$D,4,FALSE)="","空文字",VLOOKUP("*"&amp;TRIM($F5131)&amp;"*",dump!$A:$D,4,FALSE)),"NA")</f>
        <v>NA</v>
      </c>
      <c r="T5131" s="307" t="str">
        <f t="shared" ca="1" si="359"/>
        <v>●</v>
      </c>
      <c r="U5131" s="307"/>
      <c r="V5131" s="307"/>
      <c r="W5131" s="307"/>
      <c r="X5131" s="307"/>
      <c r="Y5131" s="307" t="str">
        <f t="shared" si="360"/>
        <v/>
      </c>
      <c r="Z5131" s="307"/>
    </row>
    <row r="5132" spans="1:26" s="325" customFormat="1" ht="45" customHeight="1" outlineLevel="1">
      <c r="A5132" s="321"/>
      <c r="B5132" s="101"/>
      <c r="C5132" s="534"/>
      <c r="D5132" s="532"/>
      <c r="E5132" s="105" t="s">
        <v>10912</v>
      </c>
      <c r="F5132" s="316" t="s">
        <v>65</v>
      </c>
      <c r="G5132" s="318" t="s">
        <v>66</v>
      </c>
      <c r="H5132" s="318" t="s">
        <v>418</v>
      </c>
      <c r="I5132" s="322" t="s">
        <v>660</v>
      </c>
      <c r="J5132" s="402" t="s">
        <v>5684</v>
      </c>
      <c r="K5132" s="864" t="str">
        <f t="shared" si="356"/>
        <v/>
      </c>
      <c r="L5132" s="622" t="s">
        <v>18534</v>
      </c>
      <c r="M5132" s="623" t="s">
        <v>3655</v>
      </c>
      <c r="N5132" s="739"/>
      <c r="O5132" s="623"/>
      <c r="P5132" s="700"/>
      <c r="Q5132" s="307" t="str">
        <f t="shared" ca="1" si="357"/>
        <v/>
      </c>
      <c r="R5132" s="307" t="str">
        <f t="shared" ca="1" si="358"/>
        <v/>
      </c>
      <c r="S5132" s="307" t="str">
        <f>IFERROR(IF(VLOOKUP("*"&amp;TRIM($F5132)&amp;"*",dump!$A:$D,4,FALSE)="","空文字",VLOOKUP("*"&amp;TRIM($F5132)&amp;"*",dump!$A:$D,4,FALSE)),"NA")</f>
        <v>NA</v>
      </c>
      <c r="T5132" s="307" t="str">
        <f t="shared" ca="1" si="359"/>
        <v>●</v>
      </c>
      <c r="U5132" s="307"/>
      <c r="V5132" s="307"/>
      <c r="W5132" s="307"/>
      <c r="X5132" s="307"/>
      <c r="Y5132" s="307" t="str">
        <f t="shared" si="360"/>
        <v/>
      </c>
      <c r="Z5132" s="307"/>
    </row>
    <row r="5133" spans="1:26" s="325" customFormat="1" ht="60" customHeight="1" outlineLevel="1">
      <c r="A5133" s="321"/>
      <c r="B5133" s="101"/>
      <c r="C5133" s="534"/>
      <c r="D5133" s="532"/>
      <c r="E5133" s="106" t="s">
        <v>14154</v>
      </c>
      <c r="F5133" s="524" t="s">
        <v>67</v>
      </c>
      <c r="G5133" s="530" t="s">
        <v>5809</v>
      </c>
      <c r="H5133" s="530" t="s">
        <v>9</v>
      </c>
      <c r="I5133" s="526" t="s">
        <v>660</v>
      </c>
      <c r="J5133" s="528" t="s">
        <v>5684</v>
      </c>
      <c r="K5133" s="864" t="str">
        <f t="shared" ref="K5133:K5196" si="361">IF(AND(M5133="", O5133="", N5133&lt;&gt;""), "○", "")</f>
        <v/>
      </c>
      <c r="L5133" s="622" t="s">
        <v>18534</v>
      </c>
      <c r="M5133" s="623" t="s">
        <v>3655</v>
      </c>
      <c r="N5133" s="739"/>
      <c r="O5133" s="623"/>
      <c r="P5133" s="700"/>
      <c r="Q5133" s="307" t="str">
        <f t="shared" ref="Q5133:Q5196" ca="1" si="362">IF(P5133="","",IF(P5133="←",IF(OFFSET($J5133,0,MATCH(MID(M5133,1,FIND("の",M5133,1)-1), $L$11:$BA$11,0)+4,1,1)="","",OFFSET($L5133,0,MATCH(MID(M5133,1,FIND("の",M5133,1)-1), $L$11:$BA$11,0)+4,1,1)),P5133))</f>
        <v/>
      </c>
      <c r="R5133" s="307" t="str">
        <f t="shared" ref="R5133:R5196" ca="1" si="363">IF(COUNTIF(Q5133,"*(*"),MID(Q5133,FIND("(",Q5133,1)+1,FIND(")",Q5133,1)-FIND("(",Q5133,1)-1),IF(COUNTIF(Q5133,"*""*"),MID(Q5133,FIND("""",Q5133,1)+1,LEN(Q5133)-2),IF(COUNTIF(Q5133,"*：*"),RIGHT(Q5133,LEN(Q5133)-(FIND("：",Q5133))),Q5133)))</f>
        <v/>
      </c>
      <c r="S5133" s="307" t="str">
        <f>IFERROR(IF(VLOOKUP("*"&amp;TRIM($F5133)&amp;"*",dump!$A:$D,4,FALSE)="","空文字",VLOOKUP("*"&amp;TRIM($F5133)&amp;"*",dump!$A:$D,4,FALSE)),"NA")</f>
        <v>NA</v>
      </c>
      <c r="T5133" s="307" t="str">
        <f t="shared" ref="T5133:T5196" ca="1" si="364">IF($K5133&lt;&gt;"",IF($E5133&lt;&gt;"","■",""),IF(AND(R5133="",S5133="NA"),"●", IF(EXACT(R5133,S5133),"●","×")))</f>
        <v>●</v>
      </c>
      <c r="U5133" s="307"/>
      <c r="V5133" s="307"/>
      <c r="W5133" s="307"/>
      <c r="X5133" s="307"/>
      <c r="Y5133" s="307" t="str">
        <f t="shared" ref="Y5133:Y5196" si="365">IF(U5133="●","●","")</f>
        <v/>
      </c>
      <c r="Z5133" s="307"/>
    </row>
    <row r="5134" spans="1:26" s="325" customFormat="1" ht="60" customHeight="1" outlineLevel="1">
      <c r="A5134" s="321"/>
      <c r="B5134" s="101"/>
      <c r="C5134" s="534"/>
      <c r="D5134" s="532"/>
      <c r="E5134" s="106"/>
      <c r="F5134" s="532"/>
      <c r="G5134" s="104"/>
      <c r="H5134" s="104"/>
      <c r="I5134" s="534"/>
      <c r="J5134" s="342"/>
      <c r="K5134" s="864" t="str">
        <f t="shared" si="361"/>
        <v/>
      </c>
      <c r="L5134" s="622" t="s">
        <v>18534</v>
      </c>
      <c r="M5134" s="623" t="s">
        <v>3655</v>
      </c>
      <c r="N5134" s="739"/>
      <c r="O5134" s="623"/>
      <c r="P5134" s="700"/>
      <c r="Q5134" s="307" t="str">
        <f t="shared" ca="1" si="362"/>
        <v/>
      </c>
      <c r="R5134" s="307" t="str">
        <f t="shared" ca="1" si="363"/>
        <v/>
      </c>
      <c r="S5134" s="307" t="str">
        <f>IFERROR(IF(VLOOKUP("*"&amp;TRIM($F5134)&amp;"*",dump!$A:$D,4,FALSE)="","空文字",VLOOKUP("*"&amp;TRIM($F5134)&amp;"*",dump!$A:$D,4,FALSE)),"NA")</f>
        <v>NA</v>
      </c>
      <c r="T5134" s="307" t="str">
        <f t="shared" ca="1" si="364"/>
        <v>●</v>
      </c>
      <c r="U5134" s="307"/>
      <c r="V5134" s="307"/>
      <c r="W5134" s="307"/>
      <c r="X5134" s="307"/>
      <c r="Y5134" s="307" t="str">
        <f t="shared" si="365"/>
        <v/>
      </c>
      <c r="Z5134" s="307"/>
    </row>
    <row r="5135" spans="1:26" s="325" customFormat="1" ht="30" customHeight="1" outlineLevel="1">
      <c r="A5135" s="321"/>
      <c r="B5135" s="101"/>
      <c r="C5135" s="534"/>
      <c r="D5135" s="532"/>
      <c r="E5135" s="105"/>
      <c r="F5135" s="525"/>
      <c r="G5135" s="531"/>
      <c r="H5135" s="531"/>
      <c r="I5135" s="527"/>
      <c r="J5135" s="529"/>
      <c r="K5135" s="864" t="str">
        <f t="shared" si="361"/>
        <v/>
      </c>
      <c r="L5135" s="622" t="s">
        <v>18534</v>
      </c>
      <c r="M5135" s="623" t="s">
        <v>3655</v>
      </c>
      <c r="N5135" s="739"/>
      <c r="O5135" s="623"/>
      <c r="P5135" s="700"/>
      <c r="Q5135" s="307" t="str">
        <f t="shared" ca="1" si="362"/>
        <v/>
      </c>
      <c r="R5135" s="307" t="str">
        <f t="shared" ca="1" si="363"/>
        <v/>
      </c>
      <c r="S5135" s="307" t="str">
        <f>IFERROR(IF(VLOOKUP("*"&amp;TRIM($F5135)&amp;"*",dump!$A:$D,4,FALSE)="","空文字",VLOOKUP("*"&amp;TRIM($F5135)&amp;"*",dump!$A:$D,4,FALSE)),"NA")</f>
        <v>NA</v>
      </c>
      <c r="T5135" s="307" t="str">
        <f t="shared" ca="1" si="364"/>
        <v>●</v>
      </c>
      <c r="U5135" s="307"/>
      <c r="V5135" s="307"/>
      <c r="W5135" s="307"/>
      <c r="X5135" s="307"/>
      <c r="Y5135" s="307" t="str">
        <f t="shared" si="365"/>
        <v/>
      </c>
      <c r="Z5135" s="307"/>
    </row>
    <row r="5136" spans="1:26" s="325" customFormat="1" ht="15" customHeight="1" outlineLevel="1">
      <c r="A5136" s="321"/>
      <c r="B5136" s="101"/>
      <c r="C5136" s="104"/>
      <c r="D5136" s="532"/>
      <c r="E5136" s="318" t="s">
        <v>10913</v>
      </c>
      <c r="F5136" s="316" t="s">
        <v>10914</v>
      </c>
      <c r="G5136" s="318" t="s">
        <v>6174</v>
      </c>
      <c r="H5136" s="318" t="s">
        <v>9</v>
      </c>
      <c r="I5136" s="322" t="s">
        <v>660</v>
      </c>
      <c r="J5136" s="402" t="s">
        <v>5684</v>
      </c>
      <c r="K5136" s="864" t="str">
        <f t="shared" si="361"/>
        <v/>
      </c>
      <c r="L5136" s="622" t="s">
        <v>18534</v>
      </c>
      <c r="M5136" s="623" t="s">
        <v>3655</v>
      </c>
      <c r="N5136" s="739"/>
      <c r="O5136" s="623"/>
      <c r="P5136" s="700"/>
      <c r="Q5136" s="307" t="str">
        <f t="shared" ca="1" si="362"/>
        <v/>
      </c>
      <c r="R5136" s="307" t="str">
        <f t="shared" ca="1" si="363"/>
        <v/>
      </c>
      <c r="S5136" s="307" t="str">
        <f>IFERROR(IF(VLOOKUP("*"&amp;TRIM($F5136)&amp;"*",dump!$A:$D,4,FALSE)="","空文字",VLOOKUP("*"&amp;TRIM($F5136)&amp;"*",dump!$A:$D,4,FALSE)),"NA")</f>
        <v>NA</v>
      </c>
      <c r="T5136" s="307" t="str">
        <f t="shared" ca="1" si="364"/>
        <v>●</v>
      </c>
      <c r="U5136" s="307"/>
      <c r="V5136" s="307"/>
      <c r="W5136" s="307"/>
      <c r="X5136" s="307"/>
      <c r="Y5136" s="307" t="str">
        <f t="shared" si="365"/>
        <v/>
      </c>
      <c r="Z5136" s="307"/>
    </row>
    <row r="5137" spans="1:26" s="325" customFormat="1" ht="45" customHeight="1" outlineLevel="1">
      <c r="A5137" s="321"/>
      <c r="B5137" s="101"/>
      <c r="C5137" s="104"/>
      <c r="D5137" s="532"/>
      <c r="E5137" s="318" t="s">
        <v>10915</v>
      </c>
      <c r="F5137" s="316" t="s">
        <v>10916</v>
      </c>
      <c r="G5137" s="318" t="s">
        <v>7320</v>
      </c>
      <c r="H5137" s="318" t="s">
        <v>9</v>
      </c>
      <c r="I5137" s="322" t="s">
        <v>660</v>
      </c>
      <c r="J5137" s="402" t="s">
        <v>5684</v>
      </c>
      <c r="K5137" s="864" t="str">
        <f t="shared" si="361"/>
        <v/>
      </c>
      <c r="L5137" s="622" t="s">
        <v>18534</v>
      </c>
      <c r="M5137" s="623" t="s">
        <v>3655</v>
      </c>
      <c r="N5137" s="739"/>
      <c r="O5137" s="623"/>
      <c r="P5137" s="700"/>
      <c r="Q5137" s="307" t="str">
        <f t="shared" ca="1" si="362"/>
        <v/>
      </c>
      <c r="R5137" s="307" t="str">
        <f t="shared" ca="1" si="363"/>
        <v/>
      </c>
      <c r="S5137" s="307" t="str">
        <f>IFERROR(IF(VLOOKUP("*"&amp;TRIM($F5137)&amp;"*",dump!$A:$D,4,FALSE)="","空文字",VLOOKUP("*"&amp;TRIM($F5137)&amp;"*",dump!$A:$D,4,FALSE)),"NA")</f>
        <v>NA</v>
      </c>
      <c r="T5137" s="307" t="str">
        <f t="shared" ca="1" si="364"/>
        <v>●</v>
      </c>
      <c r="U5137" s="307"/>
      <c r="V5137" s="307"/>
      <c r="W5137" s="307"/>
      <c r="X5137" s="307"/>
      <c r="Y5137" s="307" t="str">
        <f t="shared" si="365"/>
        <v/>
      </c>
      <c r="Z5137" s="307"/>
    </row>
    <row r="5138" spans="1:26" s="325" customFormat="1" ht="45" customHeight="1" outlineLevel="1">
      <c r="A5138" s="321"/>
      <c r="B5138" s="101"/>
      <c r="C5138" s="104"/>
      <c r="D5138" s="532"/>
      <c r="E5138" s="318" t="s">
        <v>10917</v>
      </c>
      <c r="F5138" s="316" t="s">
        <v>10918</v>
      </c>
      <c r="G5138" s="318" t="s">
        <v>7321</v>
      </c>
      <c r="H5138" s="318" t="s">
        <v>3658</v>
      </c>
      <c r="I5138" s="322" t="s">
        <v>660</v>
      </c>
      <c r="J5138" s="402" t="s">
        <v>5684</v>
      </c>
      <c r="K5138" s="864" t="str">
        <f t="shared" si="361"/>
        <v/>
      </c>
      <c r="L5138" s="622" t="s">
        <v>18534</v>
      </c>
      <c r="M5138" s="623" t="s">
        <v>3655</v>
      </c>
      <c r="N5138" s="739"/>
      <c r="O5138" s="623"/>
      <c r="P5138" s="700"/>
      <c r="Q5138" s="307" t="str">
        <f t="shared" ca="1" si="362"/>
        <v/>
      </c>
      <c r="R5138" s="307" t="str">
        <f t="shared" ca="1" si="363"/>
        <v/>
      </c>
      <c r="S5138" s="307" t="str">
        <f>IFERROR(IF(VLOOKUP("*"&amp;TRIM($F5138)&amp;"*",dump!$A:$D,4,FALSE)="","空文字",VLOOKUP("*"&amp;TRIM($F5138)&amp;"*",dump!$A:$D,4,FALSE)),"NA")</f>
        <v>NA</v>
      </c>
      <c r="T5138" s="307" t="str">
        <f t="shared" ca="1" si="364"/>
        <v>●</v>
      </c>
      <c r="U5138" s="307"/>
      <c r="V5138" s="307"/>
      <c r="W5138" s="307"/>
      <c r="X5138" s="307"/>
      <c r="Y5138" s="307" t="str">
        <f t="shared" si="365"/>
        <v/>
      </c>
      <c r="Z5138" s="307"/>
    </row>
    <row r="5139" spans="1:26" s="325" customFormat="1" ht="15" customHeight="1" outlineLevel="1">
      <c r="A5139" s="321"/>
      <c r="B5139" s="101"/>
      <c r="C5139" s="104"/>
      <c r="D5139" s="215" t="s">
        <v>10919</v>
      </c>
      <c r="E5139" s="213"/>
      <c r="F5139" s="225" t="s">
        <v>10920</v>
      </c>
      <c r="G5139" s="214" t="s">
        <v>6171</v>
      </c>
      <c r="H5139" s="214"/>
      <c r="I5139" s="246"/>
      <c r="J5139" s="403" t="s">
        <v>5684</v>
      </c>
      <c r="K5139" s="864" t="str">
        <f t="shared" si="361"/>
        <v/>
      </c>
      <c r="L5139" s="622" t="s">
        <v>18534</v>
      </c>
      <c r="M5139" s="623" t="s">
        <v>3655</v>
      </c>
      <c r="N5139" s="739"/>
      <c r="O5139" s="623"/>
      <c r="P5139" s="700"/>
      <c r="Q5139" s="307" t="str">
        <f t="shared" ca="1" si="362"/>
        <v/>
      </c>
      <c r="R5139" s="307" t="str">
        <f t="shared" ca="1" si="363"/>
        <v/>
      </c>
      <c r="S5139" s="307" t="str">
        <f>IFERROR(IF(VLOOKUP("*"&amp;TRIM($F5139)&amp;"*",dump!$A:$D,4,FALSE)="","空文字",VLOOKUP("*"&amp;TRIM($F5139)&amp;"*",dump!$A:$D,4,FALSE)),"NA")</f>
        <v>NA</v>
      </c>
      <c r="T5139" s="307" t="str">
        <f t="shared" ca="1" si="364"/>
        <v>●</v>
      </c>
      <c r="U5139" s="307"/>
      <c r="V5139" s="307"/>
      <c r="W5139" s="307"/>
      <c r="X5139" s="307"/>
      <c r="Y5139" s="307" t="str">
        <f t="shared" si="365"/>
        <v/>
      </c>
      <c r="Z5139" s="307"/>
    </row>
    <row r="5140" spans="1:26" s="325" customFormat="1" ht="15" customHeight="1" outlineLevel="1">
      <c r="A5140" s="321"/>
      <c r="B5140" s="101"/>
      <c r="C5140" s="534"/>
      <c r="D5140" s="532"/>
      <c r="E5140" s="318" t="s">
        <v>10921</v>
      </c>
      <c r="F5140" s="316" t="s">
        <v>10922</v>
      </c>
      <c r="G5140" s="318" t="s">
        <v>6168</v>
      </c>
      <c r="H5140" s="318" t="s">
        <v>9</v>
      </c>
      <c r="I5140" s="322" t="s">
        <v>660</v>
      </c>
      <c r="J5140" s="402" t="s">
        <v>5684</v>
      </c>
      <c r="K5140" s="864" t="str">
        <f t="shared" si="361"/>
        <v/>
      </c>
      <c r="L5140" s="622" t="s">
        <v>18534</v>
      </c>
      <c r="M5140" s="623" t="s">
        <v>3655</v>
      </c>
      <c r="N5140" s="739"/>
      <c r="O5140" s="623"/>
      <c r="P5140" s="700"/>
      <c r="Q5140" s="307" t="str">
        <f t="shared" ca="1" si="362"/>
        <v/>
      </c>
      <c r="R5140" s="307" t="str">
        <f t="shared" ca="1" si="363"/>
        <v/>
      </c>
      <c r="S5140" s="307" t="str">
        <f>IFERROR(IF(VLOOKUP("*"&amp;TRIM($F5140)&amp;"*",dump!$A:$D,4,FALSE)="","空文字",VLOOKUP("*"&amp;TRIM($F5140)&amp;"*",dump!$A:$D,4,FALSE)),"NA")</f>
        <v>NA</v>
      </c>
      <c r="T5140" s="307" t="str">
        <f t="shared" ca="1" si="364"/>
        <v>●</v>
      </c>
      <c r="U5140" s="307"/>
      <c r="V5140" s="307"/>
      <c r="W5140" s="307"/>
      <c r="X5140" s="307"/>
      <c r="Y5140" s="307" t="str">
        <f t="shared" si="365"/>
        <v/>
      </c>
      <c r="Z5140" s="307"/>
    </row>
    <row r="5141" spans="1:26" s="325" customFormat="1" ht="15" customHeight="1" outlineLevel="1">
      <c r="A5141" s="321"/>
      <c r="B5141" s="101"/>
      <c r="C5141" s="534"/>
      <c r="D5141" s="532"/>
      <c r="E5141" s="318" t="s">
        <v>10923</v>
      </c>
      <c r="F5141" s="316" t="s">
        <v>10924</v>
      </c>
      <c r="G5141" s="318" t="s">
        <v>6169</v>
      </c>
      <c r="H5141" s="318" t="s">
        <v>9</v>
      </c>
      <c r="I5141" s="322" t="s">
        <v>660</v>
      </c>
      <c r="J5141" s="402" t="s">
        <v>5684</v>
      </c>
      <c r="K5141" s="864" t="str">
        <f t="shared" si="361"/>
        <v/>
      </c>
      <c r="L5141" s="622" t="s">
        <v>18534</v>
      </c>
      <c r="M5141" s="623" t="s">
        <v>3655</v>
      </c>
      <c r="N5141" s="739"/>
      <c r="O5141" s="623"/>
      <c r="P5141" s="700"/>
      <c r="Q5141" s="307" t="str">
        <f t="shared" ca="1" si="362"/>
        <v/>
      </c>
      <c r="R5141" s="307" t="str">
        <f t="shared" ca="1" si="363"/>
        <v/>
      </c>
      <c r="S5141" s="307" t="str">
        <f>IFERROR(IF(VLOOKUP("*"&amp;TRIM($F5141)&amp;"*",dump!$A:$D,4,FALSE)="","空文字",VLOOKUP("*"&amp;TRIM($F5141)&amp;"*",dump!$A:$D,4,FALSE)),"NA")</f>
        <v>NA</v>
      </c>
      <c r="T5141" s="307" t="str">
        <f t="shared" ca="1" si="364"/>
        <v>●</v>
      </c>
      <c r="U5141" s="307"/>
      <c r="V5141" s="307"/>
      <c r="W5141" s="307"/>
      <c r="X5141" s="307"/>
      <c r="Y5141" s="307" t="str">
        <f t="shared" si="365"/>
        <v/>
      </c>
      <c r="Z5141" s="307"/>
    </row>
    <row r="5142" spans="1:26" s="325" customFormat="1" ht="15" customHeight="1" outlineLevel="1">
      <c r="A5142" s="321"/>
      <c r="B5142" s="101"/>
      <c r="C5142" s="104"/>
      <c r="D5142" s="215" t="s">
        <v>10925</v>
      </c>
      <c r="E5142" s="213"/>
      <c r="F5142" s="225" t="s">
        <v>10926</v>
      </c>
      <c r="G5142" s="214" t="s">
        <v>6170</v>
      </c>
      <c r="H5142" s="214"/>
      <c r="I5142" s="246"/>
      <c r="J5142" s="403" t="s">
        <v>5684</v>
      </c>
      <c r="K5142" s="864" t="str">
        <f t="shared" si="361"/>
        <v/>
      </c>
      <c r="L5142" s="622" t="s">
        <v>18534</v>
      </c>
      <c r="M5142" s="623" t="s">
        <v>3655</v>
      </c>
      <c r="N5142" s="739"/>
      <c r="O5142" s="623"/>
      <c r="P5142" s="700"/>
      <c r="Q5142" s="307" t="str">
        <f t="shared" ca="1" si="362"/>
        <v/>
      </c>
      <c r="R5142" s="307" t="str">
        <f t="shared" ca="1" si="363"/>
        <v/>
      </c>
      <c r="S5142" s="307" t="str">
        <f>IFERROR(IF(VLOOKUP("*"&amp;TRIM($F5142)&amp;"*",dump!$A:$D,4,FALSE)="","空文字",VLOOKUP("*"&amp;TRIM($F5142)&amp;"*",dump!$A:$D,4,FALSE)),"NA")</f>
        <v>NA</v>
      </c>
      <c r="T5142" s="307" t="str">
        <f t="shared" ca="1" si="364"/>
        <v>●</v>
      </c>
      <c r="U5142" s="307"/>
      <c r="V5142" s="307"/>
      <c r="W5142" s="307"/>
      <c r="X5142" s="307"/>
      <c r="Y5142" s="307" t="str">
        <f t="shared" si="365"/>
        <v/>
      </c>
      <c r="Z5142" s="307"/>
    </row>
    <row r="5143" spans="1:26" s="325" customFormat="1" ht="30" customHeight="1" outlineLevel="1">
      <c r="A5143" s="321"/>
      <c r="B5143" s="101"/>
      <c r="C5143" s="534"/>
      <c r="D5143" s="525"/>
      <c r="E5143" s="318" t="s">
        <v>10927</v>
      </c>
      <c r="F5143" s="316" t="s">
        <v>10928</v>
      </c>
      <c r="G5143" s="318" t="s">
        <v>6172</v>
      </c>
      <c r="H5143" s="318" t="s">
        <v>418</v>
      </c>
      <c r="I5143" s="322" t="s">
        <v>660</v>
      </c>
      <c r="J5143" s="402" t="s">
        <v>5684</v>
      </c>
      <c r="K5143" s="864" t="str">
        <f t="shared" si="361"/>
        <v/>
      </c>
      <c r="L5143" s="622" t="s">
        <v>18534</v>
      </c>
      <c r="M5143" s="623" t="s">
        <v>3655</v>
      </c>
      <c r="N5143" s="739"/>
      <c r="O5143" s="623"/>
      <c r="P5143" s="700"/>
      <c r="Q5143" s="307" t="str">
        <f t="shared" ca="1" si="362"/>
        <v/>
      </c>
      <c r="R5143" s="307" t="str">
        <f t="shared" ca="1" si="363"/>
        <v/>
      </c>
      <c r="S5143" s="307" t="str">
        <f>IFERROR(IF(VLOOKUP("*"&amp;TRIM($F5143)&amp;"*",dump!$A:$D,4,FALSE)="","空文字",VLOOKUP("*"&amp;TRIM($F5143)&amp;"*",dump!$A:$D,4,FALSE)),"NA")</f>
        <v>NA</v>
      </c>
      <c r="T5143" s="307" t="str">
        <f t="shared" ca="1" si="364"/>
        <v>●</v>
      </c>
      <c r="U5143" s="307"/>
      <c r="V5143" s="307"/>
      <c r="W5143" s="307"/>
      <c r="X5143" s="307"/>
      <c r="Y5143" s="307" t="str">
        <f t="shared" si="365"/>
        <v/>
      </c>
      <c r="Z5143" s="307"/>
    </row>
    <row r="5144" spans="1:26" s="325" customFormat="1" ht="15" customHeight="1" outlineLevel="1">
      <c r="A5144" s="321"/>
      <c r="B5144" s="101"/>
      <c r="C5144" s="526" t="s">
        <v>10929</v>
      </c>
      <c r="D5144" s="215" t="s">
        <v>2324</v>
      </c>
      <c r="E5144" s="220"/>
      <c r="F5144" s="225" t="s">
        <v>1928</v>
      </c>
      <c r="G5144" s="214" t="s">
        <v>1607</v>
      </c>
      <c r="H5144" s="214"/>
      <c r="I5144" s="246"/>
      <c r="J5144" s="403" t="s">
        <v>5684</v>
      </c>
      <c r="K5144" s="864" t="str">
        <f t="shared" si="361"/>
        <v/>
      </c>
      <c r="L5144" s="622" t="s">
        <v>18534</v>
      </c>
      <c r="M5144" s="623" t="s">
        <v>3655</v>
      </c>
      <c r="N5144" s="739"/>
      <c r="O5144" s="623"/>
      <c r="P5144" s="700"/>
      <c r="Q5144" s="307" t="str">
        <f t="shared" ca="1" si="362"/>
        <v/>
      </c>
      <c r="R5144" s="307" t="str">
        <f t="shared" ca="1" si="363"/>
        <v/>
      </c>
      <c r="S5144" s="307" t="str">
        <f>IFERROR(IF(VLOOKUP("*"&amp;TRIM($F5144)&amp;"*",dump!$A:$D,4,FALSE)="","空文字",VLOOKUP("*"&amp;TRIM($F5144)&amp;"*",dump!$A:$D,4,FALSE)),"NA")</f>
        <v>NA</v>
      </c>
      <c r="T5144" s="307" t="str">
        <f t="shared" ca="1" si="364"/>
        <v>●</v>
      </c>
      <c r="U5144" s="307"/>
      <c r="V5144" s="307"/>
      <c r="W5144" s="307"/>
      <c r="X5144" s="307"/>
      <c r="Y5144" s="307" t="str">
        <f t="shared" si="365"/>
        <v/>
      </c>
      <c r="Z5144" s="307"/>
    </row>
    <row r="5145" spans="1:26" s="325" customFormat="1" ht="30" customHeight="1" outlineLevel="1">
      <c r="A5145" s="321"/>
      <c r="B5145" s="101"/>
      <c r="C5145" s="534"/>
      <c r="D5145" s="532"/>
      <c r="E5145" s="530" t="s">
        <v>14155</v>
      </c>
      <c r="F5145" s="524" t="s">
        <v>1929</v>
      </c>
      <c r="G5145" s="530" t="s">
        <v>1608</v>
      </c>
      <c r="H5145" s="530" t="s">
        <v>3658</v>
      </c>
      <c r="I5145" s="526" t="s">
        <v>660</v>
      </c>
      <c r="J5145" s="528" t="s">
        <v>5684</v>
      </c>
      <c r="K5145" s="864" t="str">
        <f t="shared" si="361"/>
        <v/>
      </c>
      <c r="L5145" s="622" t="s">
        <v>18534</v>
      </c>
      <c r="M5145" s="623" t="s">
        <v>3655</v>
      </c>
      <c r="N5145" s="739"/>
      <c r="O5145" s="623"/>
      <c r="P5145" s="700"/>
      <c r="Q5145" s="307" t="str">
        <f t="shared" ca="1" si="362"/>
        <v/>
      </c>
      <c r="R5145" s="307" t="str">
        <f t="shared" ca="1" si="363"/>
        <v/>
      </c>
      <c r="S5145" s="307" t="str">
        <f>IFERROR(IF(VLOOKUP("*"&amp;TRIM($F5145)&amp;"*",dump!$A:$D,4,FALSE)="","空文字",VLOOKUP("*"&amp;TRIM($F5145)&amp;"*",dump!$A:$D,4,FALSE)),"NA")</f>
        <v>NA</v>
      </c>
      <c r="T5145" s="307" t="str">
        <f t="shared" ca="1" si="364"/>
        <v>●</v>
      </c>
      <c r="U5145" s="307"/>
      <c r="V5145" s="307"/>
      <c r="W5145" s="307"/>
      <c r="X5145" s="307"/>
      <c r="Y5145" s="307" t="str">
        <f t="shared" si="365"/>
        <v/>
      </c>
      <c r="Z5145" s="307"/>
    </row>
    <row r="5146" spans="1:26" s="325" customFormat="1" ht="30" customHeight="1" outlineLevel="1">
      <c r="A5146" s="321"/>
      <c r="B5146" s="101"/>
      <c r="C5146" s="534"/>
      <c r="D5146" s="532"/>
      <c r="E5146" s="531"/>
      <c r="F5146" s="525"/>
      <c r="G5146" s="531"/>
      <c r="H5146" s="531"/>
      <c r="I5146" s="527"/>
      <c r="J5146" s="529"/>
      <c r="K5146" s="864" t="str">
        <f t="shared" si="361"/>
        <v/>
      </c>
      <c r="L5146" s="622" t="s">
        <v>18534</v>
      </c>
      <c r="M5146" s="623" t="s">
        <v>3655</v>
      </c>
      <c r="N5146" s="739"/>
      <c r="O5146" s="623"/>
      <c r="P5146" s="700"/>
      <c r="Q5146" s="307" t="str">
        <f t="shared" ca="1" si="362"/>
        <v/>
      </c>
      <c r="R5146" s="307" t="str">
        <f t="shared" ca="1" si="363"/>
        <v/>
      </c>
      <c r="S5146" s="307" t="str">
        <f>IFERROR(IF(VLOOKUP("*"&amp;TRIM($F5146)&amp;"*",dump!$A:$D,4,FALSE)="","空文字",VLOOKUP("*"&amp;TRIM($F5146)&amp;"*",dump!$A:$D,4,FALSE)),"NA")</f>
        <v>NA</v>
      </c>
      <c r="T5146" s="307" t="str">
        <f t="shared" ca="1" si="364"/>
        <v>●</v>
      </c>
      <c r="U5146" s="307"/>
      <c r="V5146" s="307"/>
      <c r="W5146" s="307"/>
      <c r="X5146" s="307"/>
      <c r="Y5146" s="307" t="str">
        <f t="shared" si="365"/>
        <v/>
      </c>
      <c r="Z5146" s="307"/>
    </row>
    <row r="5147" spans="1:26" s="325" customFormat="1" ht="15" customHeight="1" outlineLevel="1">
      <c r="A5147" s="321"/>
      <c r="B5147" s="101"/>
      <c r="C5147" s="534"/>
      <c r="D5147" s="532"/>
      <c r="E5147" s="318" t="s">
        <v>2325</v>
      </c>
      <c r="F5147" s="316" t="s">
        <v>1930</v>
      </c>
      <c r="G5147" s="318" t="s">
        <v>1609</v>
      </c>
      <c r="H5147" s="318" t="s">
        <v>3658</v>
      </c>
      <c r="I5147" s="322" t="s">
        <v>660</v>
      </c>
      <c r="J5147" s="402" t="s">
        <v>5684</v>
      </c>
      <c r="K5147" s="864" t="str">
        <f t="shared" si="361"/>
        <v/>
      </c>
      <c r="L5147" s="622" t="s">
        <v>18534</v>
      </c>
      <c r="M5147" s="623" t="s">
        <v>3655</v>
      </c>
      <c r="N5147" s="739"/>
      <c r="O5147" s="623"/>
      <c r="P5147" s="700"/>
      <c r="Q5147" s="307" t="str">
        <f t="shared" ca="1" si="362"/>
        <v/>
      </c>
      <c r="R5147" s="307" t="str">
        <f t="shared" ca="1" si="363"/>
        <v/>
      </c>
      <c r="S5147" s="307" t="str">
        <f>IFERROR(IF(VLOOKUP("*"&amp;TRIM($F5147)&amp;"*",dump!$A:$D,4,FALSE)="","空文字",VLOOKUP("*"&amp;TRIM($F5147)&amp;"*",dump!$A:$D,4,FALSE)),"NA")</f>
        <v>NA</v>
      </c>
      <c r="T5147" s="307" t="str">
        <f t="shared" ca="1" si="364"/>
        <v>●</v>
      </c>
      <c r="U5147" s="307"/>
      <c r="V5147" s="307"/>
      <c r="W5147" s="307"/>
      <c r="X5147" s="307"/>
      <c r="Y5147" s="307" t="str">
        <f t="shared" si="365"/>
        <v/>
      </c>
      <c r="Z5147" s="307"/>
    </row>
    <row r="5148" spans="1:26" s="325" customFormat="1" ht="15" customHeight="1" outlineLevel="1">
      <c r="A5148" s="321"/>
      <c r="B5148" s="101"/>
      <c r="C5148" s="534"/>
      <c r="D5148" s="532"/>
      <c r="E5148" s="318" t="s">
        <v>2326</v>
      </c>
      <c r="F5148" s="316" t="s">
        <v>1931</v>
      </c>
      <c r="G5148" s="318" t="s">
        <v>1610</v>
      </c>
      <c r="H5148" s="318" t="s">
        <v>3658</v>
      </c>
      <c r="I5148" s="322" t="s">
        <v>660</v>
      </c>
      <c r="J5148" s="402" t="s">
        <v>5684</v>
      </c>
      <c r="K5148" s="864" t="str">
        <f t="shared" si="361"/>
        <v/>
      </c>
      <c r="L5148" s="622" t="s">
        <v>18534</v>
      </c>
      <c r="M5148" s="623" t="s">
        <v>3655</v>
      </c>
      <c r="N5148" s="739"/>
      <c r="O5148" s="623"/>
      <c r="P5148" s="700"/>
      <c r="Q5148" s="307" t="str">
        <f t="shared" ca="1" si="362"/>
        <v/>
      </c>
      <c r="R5148" s="307" t="str">
        <f t="shared" ca="1" si="363"/>
        <v/>
      </c>
      <c r="S5148" s="307" t="str">
        <f>IFERROR(IF(VLOOKUP("*"&amp;TRIM($F5148)&amp;"*",dump!$A:$D,4,FALSE)="","空文字",VLOOKUP("*"&amp;TRIM($F5148)&amp;"*",dump!$A:$D,4,FALSE)),"NA")</f>
        <v>NA</v>
      </c>
      <c r="T5148" s="307" t="str">
        <f t="shared" ca="1" si="364"/>
        <v>●</v>
      </c>
      <c r="U5148" s="307"/>
      <c r="V5148" s="307"/>
      <c r="W5148" s="307"/>
      <c r="X5148" s="307"/>
      <c r="Y5148" s="307" t="str">
        <f t="shared" si="365"/>
        <v/>
      </c>
      <c r="Z5148" s="307"/>
    </row>
    <row r="5149" spans="1:26" s="325" customFormat="1" ht="30" customHeight="1" outlineLevel="1">
      <c r="A5149" s="321"/>
      <c r="B5149" s="101"/>
      <c r="C5149" s="534"/>
      <c r="D5149" s="532"/>
      <c r="E5149" s="530" t="s">
        <v>2327</v>
      </c>
      <c r="F5149" s="316" t="s">
        <v>1932</v>
      </c>
      <c r="G5149" s="318" t="s">
        <v>1611</v>
      </c>
      <c r="H5149" s="318" t="s">
        <v>3658</v>
      </c>
      <c r="I5149" s="322" t="s">
        <v>660</v>
      </c>
      <c r="J5149" s="402" t="s">
        <v>5684</v>
      </c>
      <c r="K5149" s="864" t="str">
        <f t="shared" si="361"/>
        <v/>
      </c>
      <c r="L5149" s="622" t="s">
        <v>18534</v>
      </c>
      <c r="M5149" s="623" t="s">
        <v>3655</v>
      </c>
      <c r="N5149" s="739"/>
      <c r="O5149" s="623"/>
      <c r="P5149" s="700"/>
      <c r="Q5149" s="307" t="str">
        <f t="shared" ca="1" si="362"/>
        <v/>
      </c>
      <c r="R5149" s="307" t="str">
        <f t="shared" ca="1" si="363"/>
        <v/>
      </c>
      <c r="S5149" s="307" t="str">
        <f>IFERROR(IF(VLOOKUP("*"&amp;TRIM($F5149)&amp;"*",dump!$A:$D,4,FALSE)="","空文字",VLOOKUP("*"&amp;TRIM($F5149)&amp;"*",dump!$A:$D,4,FALSE)),"NA")</f>
        <v>NA</v>
      </c>
      <c r="T5149" s="307" t="str">
        <f t="shared" ca="1" si="364"/>
        <v>●</v>
      </c>
      <c r="U5149" s="307"/>
      <c r="V5149" s="307"/>
      <c r="W5149" s="307"/>
      <c r="X5149" s="307"/>
      <c r="Y5149" s="307" t="str">
        <f t="shared" si="365"/>
        <v/>
      </c>
      <c r="Z5149" s="307"/>
    </row>
    <row r="5150" spans="1:26" s="325" customFormat="1" ht="15" customHeight="1" outlineLevel="1">
      <c r="A5150" s="321"/>
      <c r="B5150" s="101"/>
      <c r="C5150" s="534"/>
      <c r="D5150" s="532"/>
      <c r="E5150" s="107" t="s">
        <v>10930</v>
      </c>
      <c r="F5150" s="316" t="s">
        <v>68</v>
      </c>
      <c r="G5150" s="318" t="s">
        <v>5823</v>
      </c>
      <c r="H5150" s="318" t="s">
        <v>9</v>
      </c>
      <c r="I5150" s="322" t="s">
        <v>660</v>
      </c>
      <c r="J5150" s="402" t="s">
        <v>5684</v>
      </c>
      <c r="K5150" s="864" t="str">
        <f t="shared" si="361"/>
        <v/>
      </c>
      <c r="L5150" s="622" t="s">
        <v>18534</v>
      </c>
      <c r="M5150" s="623" t="s">
        <v>3655</v>
      </c>
      <c r="N5150" s="739"/>
      <c r="O5150" s="623"/>
      <c r="P5150" s="700"/>
      <c r="Q5150" s="307" t="str">
        <f t="shared" ca="1" si="362"/>
        <v/>
      </c>
      <c r="R5150" s="307" t="str">
        <f t="shared" ca="1" si="363"/>
        <v/>
      </c>
      <c r="S5150" s="307" t="str">
        <f>IFERROR(IF(VLOOKUP("*"&amp;TRIM($F5150)&amp;"*",dump!$A:$D,4,FALSE)="","空文字",VLOOKUP("*"&amp;TRIM($F5150)&amp;"*",dump!$A:$D,4,FALSE)),"NA")</f>
        <v>NA</v>
      </c>
      <c r="T5150" s="307" t="str">
        <f t="shared" ca="1" si="364"/>
        <v>●</v>
      </c>
      <c r="U5150" s="307"/>
      <c r="V5150" s="307"/>
      <c r="W5150" s="307"/>
      <c r="X5150" s="307"/>
      <c r="Y5150" s="307" t="str">
        <f t="shared" si="365"/>
        <v/>
      </c>
      <c r="Z5150" s="307"/>
    </row>
    <row r="5151" spans="1:26" s="325" customFormat="1" ht="30" customHeight="1" outlineLevel="1">
      <c r="A5151" s="321"/>
      <c r="B5151" s="101"/>
      <c r="C5151" s="534"/>
      <c r="D5151" s="532"/>
      <c r="E5151" s="107" t="s">
        <v>10931</v>
      </c>
      <c r="F5151" s="316" t="s">
        <v>69</v>
      </c>
      <c r="G5151" s="318" t="s">
        <v>5824</v>
      </c>
      <c r="H5151" s="318" t="s">
        <v>9</v>
      </c>
      <c r="I5151" s="322" t="s">
        <v>660</v>
      </c>
      <c r="J5151" s="402" t="s">
        <v>5684</v>
      </c>
      <c r="K5151" s="864" t="str">
        <f t="shared" si="361"/>
        <v/>
      </c>
      <c r="L5151" s="622" t="s">
        <v>18534</v>
      </c>
      <c r="M5151" s="623" t="s">
        <v>3655</v>
      </c>
      <c r="N5151" s="739"/>
      <c r="O5151" s="623"/>
      <c r="P5151" s="700"/>
      <c r="Q5151" s="307" t="str">
        <f t="shared" ca="1" si="362"/>
        <v/>
      </c>
      <c r="R5151" s="307" t="str">
        <f t="shared" ca="1" si="363"/>
        <v/>
      </c>
      <c r="S5151" s="307" t="str">
        <f>IFERROR(IF(VLOOKUP("*"&amp;TRIM($F5151)&amp;"*",dump!$A:$D,4,FALSE)="","空文字",VLOOKUP("*"&amp;TRIM($F5151)&amp;"*",dump!$A:$D,4,FALSE)),"NA")</f>
        <v>NA</v>
      </c>
      <c r="T5151" s="307" t="str">
        <f t="shared" ca="1" si="364"/>
        <v>●</v>
      </c>
      <c r="U5151" s="307"/>
      <c r="V5151" s="307"/>
      <c r="W5151" s="307"/>
      <c r="X5151" s="307"/>
      <c r="Y5151" s="307" t="str">
        <f t="shared" si="365"/>
        <v/>
      </c>
      <c r="Z5151" s="307"/>
    </row>
    <row r="5152" spans="1:26" s="325" customFormat="1" ht="30" customHeight="1" outlineLevel="1">
      <c r="A5152" s="321"/>
      <c r="B5152" s="101"/>
      <c r="C5152" s="534"/>
      <c r="D5152" s="532"/>
      <c r="E5152" s="107" t="s">
        <v>10932</v>
      </c>
      <c r="F5152" s="316" t="s">
        <v>70</v>
      </c>
      <c r="G5152" s="318" t="s">
        <v>5825</v>
      </c>
      <c r="H5152" s="318" t="s">
        <v>9</v>
      </c>
      <c r="I5152" s="322" t="s">
        <v>660</v>
      </c>
      <c r="J5152" s="402" t="s">
        <v>5684</v>
      </c>
      <c r="K5152" s="864" t="str">
        <f t="shared" si="361"/>
        <v/>
      </c>
      <c r="L5152" s="622" t="s">
        <v>18534</v>
      </c>
      <c r="M5152" s="623" t="s">
        <v>3655</v>
      </c>
      <c r="N5152" s="739"/>
      <c r="O5152" s="623"/>
      <c r="P5152" s="700"/>
      <c r="Q5152" s="307" t="str">
        <f t="shared" ca="1" si="362"/>
        <v/>
      </c>
      <c r="R5152" s="307" t="str">
        <f t="shared" ca="1" si="363"/>
        <v/>
      </c>
      <c r="S5152" s="307" t="str">
        <f>IFERROR(IF(VLOOKUP("*"&amp;TRIM($F5152)&amp;"*",dump!$A:$D,4,FALSE)="","空文字",VLOOKUP("*"&amp;TRIM($F5152)&amp;"*",dump!$A:$D,4,FALSE)),"NA")</f>
        <v>NA</v>
      </c>
      <c r="T5152" s="307" t="str">
        <f t="shared" ca="1" si="364"/>
        <v>●</v>
      </c>
      <c r="U5152" s="307"/>
      <c r="V5152" s="307"/>
      <c r="W5152" s="307"/>
      <c r="X5152" s="307"/>
      <c r="Y5152" s="307" t="str">
        <f t="shared" si="365"/>
        <v/>
      </c>
      <c r="Z5152" s="307"/>
    </row>
    <row r="5153" spans="1:26" s="325" customFormat="1" ht="15" customHeight="1" outlineLevel="1">
      <c r="A5153" s="321"/>
      <c r="B5153" s="101"/>
      <c r="C5153" s="534"/>
      <c r="D5153" s="532"/>
      <c r="E5153" s="107" t="s">
        <v>10933</v>
      </c>
      <c r="F5153" s="316" t="s">
        <v>71</v>
      </c>
      <c r="G5153" s="318" t="s">
        <v>5826</v>
      </c>
      <c r="H5153" s="318" t="s">
        <v>418</v>
      </c>
      <c r="I5153" s="322" t="s">
        <v>660</v>
      </c>
      <c r="J5153" s="402" t="s">
        <v>5684</v>
      </c>
      <c r="K5153" s="864" t="str">
        <f t="shared" si="361"/>
        <v/>
      </c>
      <c r="L5153" s="622" t="s">
        <v>18534</v>
      </c>
      <c r="M5153" s="623" t="s">
        <v>3655</v>
      </c>
      <c r="N5153" s="739"/>
      <c r="O5153" s="623"/>
      <c r="P5153" s="700"/>
      <c r="Q5153" s="307" t="str">
        <f t="shared" ca="1" si="362"/>
        <v/>
      </c>
      <c r="R5153" s="307" t="str">
        <f t="shared" ca="1" si="363"/>
        <v/>
      </c>
      <c r="S5153" s="307" t="str">
        <f>IFERROR(IF(VLOOKUP("*"&amp;TRIM($F5153)&amp;"*",dump!$A:$D,4,FALSE)="","空文字",VLOOKUP("*"&amp;TRIM($F5153)&amp;"*",dump!$A:$D,4,FALSE)),"NA")</f>
        <v>NA</v>
      </c>
      <c r="T5153" s="307" t="str">
        <f t="shared" ca="1" si="364"/>
        <v>●</v>
      </c>
      <c r="U5153" s="307"/>
      <c r="V5153" s="307"/>
      <c r="W5153" s="307"/>
      <c r="X5153" s="307"/>
      <c r="Y5153" s="307" t="str">
        <f t="shared" si="365"/>
        <v/>
      </c>
      <c r="Z5153" s="307"/>
    </row>
    <row r="5154" spans="1:26" s="325" customFormat="1" ht="30" customHeight="1" outlineLevel="1">
      <c r="A5154" s="321"/>
      <c r="B5154" s="101"/>
      <c r="C5154" s="534"/>
      <c r="D5154" s="532"/>
      <c r="E5154" s="530" t="s">
        <v>14156</v>
      </c>
      <c r="F5154" s="524" t="s">
        <v>72</v>
      </c>
      <c r="G5154" s="530" t="s">
        <v>5810</v>
      </c>
      <c r="H5154" s="530" t="s">
        <v>9</v>
      </c>
      <c r="I5154" s="526" t="s">
        <v>660</v>
      </c>
      <c r="J5154" s="528" t="s">
        <v>5684</v>
      </c>
      <c r="K5154" s="864" t="str">
        <f t="shared" si="361"/>
        <v/>
      </c>
      <c r="L5154" s="622" t="s">
        <v>18534</v>
      </c>
      <c r="M5154" s="623" t="s">
        <v>3655</v>
      </c>
      <c r="N5154" s="739"/>
      <c r="O5154" s="623"/>
      <c r="P5154" s="700"/>
      <c r="Q5154" s="307" t="str">
        <f t="shared" ca="1" si="362"/>
        <v/>
      </c>
      <c r="R5154" s="307" t="str">
        <f t="shared" ca="1" si="363"/>
        <v/>
      </c>
      <c r="S5154" s="307" t="str">
        <f>IFERROR(IF(VLOOKUP("*"&amp;TRIM($F5154)&amp;"*",dump!$A:$D,4,FALSE)="","空文字",VLOOKUP("*"&amp;TRIM($F5154)&amp;"*",dump!$A:$D,4,FALSE)),"NA")</f>
        <v>NA</v>
      </c>
      <c r="T5154" s="307" t="str">
        <f t="shared" ca="1" si="364"/>
        <v>●</v>
      </c>
      <c r="U5154" s="307"/>
      <c r="V5154" s="307"/>
      <c r="W5154" s="307"/>
      <c r="X5154" s="307"/>
      <c r="Y5154" s="307" t="str">
        <f t="shared" si="365"/>
        <v/>
      </c>
      <c r="Z5154" s="307"/>
    </row>
    <row r="5155" spans="1:26" s="325" customFormat="1" ht="30" customHeight="1" outlineLevel="1">
      <c r="A5155" s="321"/>
      <c r="B5155" s="101"/>
      <c r="C5155" s="534"/>
      <c r="D5155" s="532"/>
      <c r="E5155" s="531"/>
      <c r="F5155" s="525"/>
      <c r="G5155" s="531"/>
      <c r="H5155" s="531"/>
      <c r="I5155" s="527"/>
      <c r="J5155" s="529"/>
      <c r="K5155" s="864" t="str">
        <f t="shared" si="361"/>
        <v/>
      </c>
      <c r="L5155" s="622" t="s">
        <v>18534</v>
      </c>
      <c r="M5155" s="623" t="s">
        <v>3655</v>
      </c>
      <c r="N5155" s="739"/>
      <c r="O5155" s="623"/>
      <c r="P5155" s="700"/>
      <c r="Q5155" s="307" t="str">
        <f t="shared" ca="1" si="362"/>
        <v/>
      </c>
      <c r="R5155" s="307" t="str">
        <f t="shared" ca="1" si="363"/>
        <v/>
      </c>
      <c r="S5155" s="307" t="str">
        <f>IFERROR(IF(VLOOKUP("*"&amp;TRIM($F5155)&amp;"*",dump!$A:$D,4,FALSE)="","空文字",VLOOKUP("*"&amp;TRIM($F5155)&amp;"*",dump!$A:$D,4,FALSE)),"NA")</f>
        <v>NA</v>
      </c>
      <c r="T5155" s="307" t="str">
        <f t="shared" ca="1" si="364"/>
        <v>●</v>
      </c>
      <c r="U5155" s="307"/>
      <c r="V5155" s="307"/>
      <c r="W5155" s="307"/>
      <c r="X5155" s="307"/>
      <c r="Y5155" s="307" t="str">
        <f t="shared" si="365"/>
        <v/>
      </c>
      <c r="Z5155" s="307"/>
    </row>
    <row r="5156" spans="1:26" s="325" customFormat="1" ht="30" customHeight="1" outlineLevel="1">
      <c r="A5156" s="321"/>
      <c r="B5156" s="101"/>
      <c r="C5156" s="534"/>
      <c r="D5156" s="532"/>
      <c r="E5156" s="530" t="s">
        <v>14157</v>
      </c>
      <c r="F5156" s="524" t="s">
        <v>73</v>
      </c>
      <c r="G5156" s="530" t="s">
        <v>5811</v>
      </c>
      <c r="H5156" s="530" t="s">
        <v>9</v>
      </c>
      <c r="I5156" s="526" t="s">
        <v>660</v>
      </c>
      <c r="J5156" s="528" t="s">
        <v>5684</v>
      </c>
      <c r="K5156" s="864" t="str">
        <f t="shared" si="361"/>
        <v/>
      </c>
      <c r="L5156" s="622" t="s">
        <v>18534</v>
      </c>
      <c r="M5156" s="623" t="s">
        <v>3655</v>
      </c>
      <c r="N5156" s="739"/>
      <c r="O5156" s="623"/>
      <c r="P5156" s="700"/>
      <c r="Q5156" s="307" t="str">
        <f t="shared" ca="1" si="362"/>
        <v/>
      </c>
      <c r="R5156" s="307" t="str">
        <f t="shared" ca="1" si="363"/>
        <v/>
      </c>
      <c r="S5156" s="307" t="str">
        <f>IFERROR(IF(VLOOKUP("*"&amp;TRIM($F5156)&amp;"*",dump!$A:$D,4,FALSE)="","空文字",VLOOKUP("*"&amp;TRIM($F5156)&amp;"*",dump!$A:$D,4,FALSE)),"NA")</f>
        <v>NA</v>
      </c>
      <c r="T5156" s="307" t="str">
        <f t="shared" ca="1" si="364"/>
        <v>●</v>
      </c>
      <c r="U5156" s="307"/>
      <c r="V5156" s="307"/>
      <c r="W5156" s="307"/>
      <c r="X5156" s="307"/>
      <c r="Y5156" s="307" t="str">
        <f t="shared" si="365"/>
        <v/>
      </c>
      <c r="Z5156" s="307"/>
    </row>
    <row r="5157" spans="1:26" s="325" customFormat="1" ht="30" customHeight="1" outlineLevel="1">
      <c r="A5157" s="321"/>
      <c r="B5157" s="101"/>
      <c r="C5157" s="534"/>
      <c r="D5157" s="532"/>
      <c r="E5157" s="531"/>
      <c r="F5157" s="525"/>
      <c r="G5157" s="531"/>
      <c r="H5157" s="531"/>
      <c r="I5157" s="527"/>
      <c r="J5157" s="529"/>
      <c r="K5157" s="864" t="str">
        <f t="shared" si="361"/>
        <v/>
      </c>
      <c r="L5157" s="622" t="s">
        <v>18534</v>
      </c>
      <c r="M5157" s="623" t="s">
        <v>3655</v>
      </c>
      <c r="N5157" s="739"/>
      <c r="O5157" s="623"/>
      <c r="P5157" s="700"/>
      <c r="Q5157" s="307" t="str">
        <f t="shared" ca="1" si="362"/>
        <v/>
      </c>
      <c r="R5157" s="307" t="str">
        <f t="shared" ca="1" si="363"/>
        <v/>
      </c>
      <c r="S5157" s="307" t="str">
        <f>IFERROR(IF(VLOOKUP("*"&amp;TRIM($F5157)&amp;"*",dump!$A:$D,4,FALSE)="","空文字",VLOOKUP("*"&amp;TRIM($F5157)&amp;"*",dump!$A:$D,4,FALSE)),"NA")</f>
        <v>NA</v>
      </c>
      <c r="T5157" s="307" t="str">
        <f t="shared" ca="1" si="364"/>
        <v>●</v>
      </c>
      <c r="U5157" s="307"/>
      <c r="V5157" s="307"/>
      <c r="W5157" s="307"/>
      <c r="X5157" s="307"/>
      <c r="Y5157" s="307" t="str">
        <f t="shared" si="365"/>
        <v/>
      </c>
      <c r="Z5157" s="307"/>
    </row>
    <row r="5158" spans="1:26" s="325" customFormat="1" ht="30" customHeight="1" outlineLevel="1">
      <c r="A5158" s="321"/>
      <c r="B5158" s="101"/>
      <c r="C5158" s="534"/>
      <c r="D5158" s="532"/>
      <c r="E5158" s="530" t="s">
        <v>14158</v>
      </c>
      <c r="F5158" s="524" t="s">
        <v>74</v>
      </c>
      <c r="G5158" s="530" t="s">
        <v>5812</v>
      </c>
      <c r="H5158" s="530" t="s">
        <v>9</v>
      </c>
      <c r="I5158" s="526" t="s">
        <v>660</v>
      </c>
      <c r="J5158" s="528" t="s">
        <v>5684</v>
      </c>
      <c r="K5158" s="864" t="str">
        <f t="shared" si="361"/>
        <v/>
      </c>
      <c r="L5158" s="622" t="s">
        <v>18534</v>
      </c>
      <c r="M5158" s="623" t="s">
        <v>3655</v>
      </c>
      <c r="N5158" s="739"/>
      <c r="O5158" s="623"/>
      <c r="P5158" s="700"/>
      <c r="Q5158" s="307" t="str">
        <f t="shared" ca="1" si="362"/>
        <v/>
      </c>
      <c r="R5158" s="307" t="str">
        <f t="shared" ca="1" si="363"/>
        <v/>
      </c>
      <c r="S5158" s="307" t="str">
        <f>IFERROR(IF(VLOOKUP("*"&amp;TRIM($F5158)&amp;"*",dump!$A:$D,4,FALSE)="","空文字",VLOOKUP("*"&amp;TRIM($F5158)&amp;"*",dump!$A:$D,4,FALSE)),"NA")</f>
        <v>NA</v>
      </c>
      <c r="T5158" s="307" t="str">
        <f t="shared" ca="1" si="364"/>
        <v>●</v>
      </c>
      <c r="U5158" s="307"/>
      <c r="V5158" s="307"/>
      <c r="W5158" s="307"/>
      <c r="X5158" s="307"/>
      <c r="Y5158" s="307" t="str">
        <f t="shared" si="365"/>
        <v/>
      </c>
      <c r="Z5158" s="307"/>
    </row>
    <row r="5159" spans="1:26" s="325" customFormat="1" ht="30" customHeight="1" outlineLevel="1">
      <c r="A5159" s="321"/>
      <c r="B5159" s="101"/>
      <c r="C5159" s="534"/>
      <c r="D5159" s="532"/>
      <c r="E5159" s="531"/>
      <c r="F5159" s="525"/>
      <c r="G5159" s="531"/>
      <c r="H5159" s="531"/>
      <c r="I5159" s="527"/>
      <c r="J5159" s="529"/>
      <c r="K5159" s="864" t="str">
        <f t="shared" si="361"/>
        <v/>
      </c>
      <c r="L5159" s="622" t="s">
        <v>18534</v>
      </c>
      <c r="M5159" s="623" t="s">
        <v>3655</v>
      </c>
      <c r="N5159" s="739"/>
      <c r="O5159" s="623"/>
      <c r="P5159" s="700"/>
      <c r="Q5159" s="307" t="str">
        <f t="shared" ca="1" si="362"/>
        <v/>
      </c>
      <c r="R5159" s="307" t="str">
        <f t="shared" ca="1" si="363"/>
        <v/>
      </c>
      <c r="S5159" s="307" t="str">
        <f>IFERROR(IF(VLOOKUP("*"&amp;TRIM($F5159)&amp;"*",dump!$A:$D,4,FALSE)="","空文字",VLOOKUP("*"&amp;TRIM($F5159)&amp;"*",dump!$A:$D,4,FALSE)),"NA")</f>
        <v>NA</v>
      </c>
      <c r="T5159" s="307" t="str">
        <f t="shared" ca="1" si="364"/>
        <v>●</v>
      </c>
      <c r="U5159" s="307"/>
      <c r="V5159" s="307"/>
      <c r="W5159" s="307"/>
      <c r="X5159" s="307"/>
      <c r="Y5159" s="307" t="str">
        <f t="shared" si="365"/>
        <v/>
      </c>
      <c r="Z5159" s="307"/>
    </row>
    <row r="5160" spans="1:26" s="325" customFormat="1" ht="30" customHeight="1" outlineLevel="1">
      <c r="A5160" s="321"/>
      <c r="B5160" s="101"/>
      <c r="C5160" s="534"/>
      <c r="D5160" s="532"/>
      <c r="E5160" s="530" t="s">
        <v>14159</v>
      </c>
      <c r="F5160" s="524" t="s">
        <v>75</v>
      </c>
      <c r="G5160" s="530" t="s">
        <v>5813</v>
      </c>
      <c r="H5160" s="530" t="s">
        <v>9</v>
      </c>
      <c r="I5160" s="526" t="s">
        <v>660</v>
      </c>
      <c r="J5160" s="528" t="s">
        <v>5684</v>
      </c>
      <c r="K5160" s="864" t="str">
        <f t="shared" si="361"/>
        <v/>
      </c>
      <c r="L5160" s="622" t="s">
        <v>18534</v>
      </c>
      <c r="M5160" s="623" t="s">
        <v>3655</v>
      </c>
      <c r="N5160" s="739"/>
      <c r="O5160" s="623"/>
      <c r="P5160" s="700"/>
      <c r="Q5160" s="307" t="str">
        <f t="shared" ca="1" si="362"/>
        <v/>
      </c>
      <c r="R5160" s="307" t="str">
        <f t="shared" ca="1" si="363"/>
        <v/>
      </c>
      <c r="S5160" s="307" t="str">
        <f>IFERROR(IF(VLOOKUP("*"&amp;TRIM($F5160)&amp;"*",dump!$A:$D,4,FALSE)="","空文字",VLOOKUP("*"&amp;TRIM($F5160)&amp;"*",dump!$A:$D,4,FALSE)),"NA")</f>
        <v>NA</v>
      </c>
      <c r="T5160" s="307" t="str">
        <f t="shared" ca="1" si="364"/>
        <v>●</v>
      </c>
      <c r="U5160" s="307"/>
      <c r="V5160" s="307"/>
      <c r="W5160" s="307"/>
      <c r="X5160" s="307"/>
      <c r="Y5160" s="307" t="str">
        <f t="shared" si="365"/>
        <v/>
      </c>
      <c r="Z5160" s="307"/>
    </row>
    <row r="5161" spans="1:26" s="325" customFormat="1" ht="30" customHeight="1" outlineLevel="1">
      <c r="A5161" s="321"/>
      <c r="B5161" s="101"/>
      <c r="C5161" s="534"/>
      <c r="D5161" s="532"/>
      <c r="E5161" s="531"/>
      <c r="F5161" s="525"/>
      <c r="G5161" s="531"/>
      <c r="H5161" s="531"/>
      <c r="I5161" s="527"/>
      <c r="J5161" s="529"/>
      <c r="K5161" s="864" t="str">
        <f t="shared" si="361"/>
        <v/>
      </c>
      <c r="L5161" s="622" t="s">
        <v>18534</v>
      </c>
      <c r="M5161" s="623" t="s">
        <v>3655</v>
      </c>
      <c r="N5161" s="739"/>
      <c r="O5161" s="623"/>
      <c r="P5161" s="700"/>
      <c r="Q5161" s="307" t="str">
        <f t="shared" ca="1" si="362"/>
        <v/>
      </c>
      <c r="R5161" s="307" t="str">
        <f t="shared" ca="1" si="363"/>
        <v/>
      </c>
      <c r="S5161" s="307" t="str">
        <f>IFERROR(IF(VLOOKUP("*"&amp;TRIM($F5161)&amp;"*",dump!$A:$D,4,FALSE)="","空文字",VLOOKUP("*"&amp;TRIM($F5161)&amp;"*",dump!$A:$D,4,FALSE)),"NA")</f>
        <v>NA</v>
      </c>
      <c r="T5161" s="307" t="str">
        <f t="shared" ca="1" si="364"/>
        <v>●</v>
      </c>
      <c r="U5161" s="307"/>
      <c r="V5161" s="307"/>
      <c r="W5161" s="307"/>
      <c r="X5161" s="307"/>
      <c r="Y5161" s="307" t="str">
        <f t="shared" si="365"/>
        <v/>
      </c>
      <c r="Z5161" s="307"/>
    </row>
    <row r="5162" spans="1:26" s="325" customFormat="1" ht="30" customHeight="1" outlineLevel="1">
      <c r="A5162" s="321"/>
      <c r="B5162" s="101"/>
      <c r="C5162" s="534"/>
      <c r="D5162" s="532"/>
      <c r="E5162" s="530" t="s">
        <v>14160</v>
      </c>
      <c r="F5162" s="524" t="s">
        <v>76</v>
      </c>
      <c r="G5162" s="530" t="s">
        <v>5814</v>
      </c>
      <c r="H5162" s="530" t="s">
        <v>418</v>
      </c>
      <c r="I5162" s="526" t="s">
        <v>660</v>
      </c>
      <c r="J5162" s="528" t="s">
        <v>5684</v>
      </c>
      <c r="K5162" s="864" t="str">
        <f t="shared" si="361"/>
        <v/>
      </c>
      <c r="L5162" s="622" t="s">
        <v>18534</v>
      </c>
      <c r="M5162" s="623" t="s">
        <v>3655</v>
      </c>
      <c r="N5162" s="739"/>
      <c r="O5162" s="623"/>
      <c r="P5162" s="700"/>
      <c r="Q5162" s="307" t="str">
        <f t="shared" ca="1" si="362"/>
        <v/>
      </c>
      <c r="R5162" s="307" t="str">
        <f t="shared" ca="1" si="363"/>
        <v/>
      </c>
      <c r="S5162" s="307" t="str">
        <f>IFERROR(IF(VLOOKUP("*"&amp;TRIM($F5162)&amp;"*",dump!$A:$D,4,FALSE)="","空文字",VLOOKUP("*"&amp;TRIM($F5162)&amp;"*",dump!$A:$D,4,FALSE)),"NA")</f>
        <v>NA</v>
      </c>
      <c r="T5162" s="307" t="str">
        <f t="shared" ca="1" si="364"/>
        <v>●</v>
      </c>
      <c r="U5162" s="307"/>
      <c r="V5162" s="307"/>
      <c r="W5162" s="307"/>
      <c r="X5162" s="307"/>
      <c r="Y5162" s="307" t="str">
        <f t="shared" si="365"/>
        <v/>
      </c>
      <c r="Z5162" s="307"/>
    </row>
    <row r="5163" spans="1:26" s="325" customFormat="1" ht="30" customHeight="1" outlineLevel="1">
      <c r="A5163" s="321"/>
      <c r="B5163" s="101"/>
      <c r="C5163" s="534"/>
      <c r="D5163" s="532"/>
      <c r="E5163" s="531"/>
      <c r="F5163" s="525"/>
      <c r="G5163" s="531"/>
      <c r="H5163" s="531"/>
      <c r="I5163" s="527"/>
      <c r="J5163" s="529"/>
      <c r="K5163" s="864" t="str">
        <f t="shared" si="361"/>
        <v/>
      </c>
      <c r="L5163" s="622" t="s">
        <v>18534</v>
      </c>
      <c r="M5163" s="623" t="s">
        <v>3655</v>
      </c>
      <c r="N5163" s="739"/>
      <c r="O5163" s="623"/>
      <c r="P5163" s="700"/>
      <c r="Q5163" s="307" t="str">
        <f t="shared" ca="1" si="362"/>
        <v/>
      </c>
      <c r="R5163" s="307" t="str">
        <f t="shared" ca="1" si="363"/>
        <v/>
      </c>
      <c r="S5163" s="307" t="str">
        <f>IFERROR(IF(VLOOKUP("*"&amp;TRIM($F5163)&amp;"*",dump!$A:$D,4,FALSE)="","空文字",VLOOKUP("*"&amp;TRIM($F5163)&amp;"*",dump!$A:$D,4,FALSE)),"NA")</f>
        <v>NA</v>
      </c>
      <c r="T5163" s="307" t="str">
        <f t="shared" ca="1" si="364"/>
        <v>●</v>
      </c>
      <c r="U5163" s="307"/>
      <c r="V5163" s="307"/>
      <c r="W5163" s="307"/>
      <c r="X5163" s="307"/>
      <c r="Y5163" s="307" t="str">
        <f t="shared" si="365"/>
        <v/>
      </c>
      <c r="Z5163" s="307"/>
    </row>
    <row r="5164" spans="1:26" s="325" customFormat="1" ht="30" customHeight="1" outlineLevel="1">
      <c r="A5164" s="321"/>
      <c r="B5164" s="101"/>
      <c r="C5164" s="534"/>
      <c r="D5164" s="532"/>
      <c r="E5164" s="107" t="s">
        <v>10934</v>
      </c>
      <c r="F5164" s="316" t="s">
        <v>77</v>
      </c>
      <c r="G5164" s="318" t="s">
        <v>78</v>
      </c>
      <c r="H5164" s="318" t="s">
        <v>418</v>
      </c>
      <c r="I5164" s="322" t="s">
        <v>660</v>
      </c>
      <c r="J5164" s="402" t="s">
        <v>5684</v>
      </c>
      <c r="K5164" s="864" t="str">
        <f t="shared" si="361"/>
        <v/>
      </c>
      <c r="L5164" s="622" t="s">
        <v>18534</v>
      </c>
      <c r="M5164" s="623" t="s">
        <v>3655</v>
      </c>
      <c r="N5164" s="739"/>
      <c r="O5164" s="623"/>
      <c r="P5164" s="700"/>
      <c r="Q5164" s="307" t="str">
        <f t="shared" ca="1" si="362"/>
        <v/>
      </c>
      <c r="R5164" s="307" t="str">
        <f t="shared" ca="1" si="363"/>
        <v/>
      </c>
      <c r="S5164" s="307" t="str">
        <f>IFERROR(IF(VLOOKUP("*"&amp;TRIM($F5164)&amp;"*",dump!$A:$D,4,FALSE)="","空文字",VLOOKUP("*"&amp;TRIM($F5164)&amp;"*",dump!$A:$D,4,FALSE)),"NA")</f>
        <v>NA</v>
      </c>
      <c r="T5164" s="307" t="str">
        <f t="shared" ca="1" si="364"/>
        <v>●</v>
      </c>
      <c r="U5164" s="307"/>
      <c r="V5164" s="307"/>
      <c r="W5164" s="307"/>
      <c r="X5164" s="307"/>
      <c r="Y5164" s="307" t="str">
        <f t="shared" si="365"/>
        <v/>
      </c>
      <c r="Z5164" s="307"/>
    </row>
    <row r="5165" spans="1:26" s="325" customFormat="1" ht="30" customHeight="1" outlineLevel="1">
      <c r="A5165" s="321"/>
      <c r="B5165" s="101"/>
      <c r="C5165" s="534"/>
      <c r="D5165" s="532"/>
      <c r="E5165" s="107" t="s">
        <v>10935</v>
      </c>
      <c r="F5165" s="316" t="s">
        <v>79</v>
      </c>
      <c r="G5165" s="318" t="s">
        <v>80</v>
      </c>
      <c r="H5165" s="318" t="s">
        <v>418</v>
      </c>
      <c r="I5165" s="322" t="s">
        <v>660</v>
      </c>
      <c r="J5165" s="402" t="s">
        <v>5684</v>
      </c>
      <c r="K5165" s="864" t="str">
        <f t="shared" si="361"/>
        <v/>
      </c>
      <c r="L5165" s="622" t="s">
        <v>18534</v>
      </c>
      <c r="M5165" s="623" t="s">
        <v>3655</v>
      </c>
      <c r="N5165" s="739"/>
      <c r="O5165" s="623"/>
      <c r="P5165" s="700"/>
      <c r="Q5165" s="307" t="str">
        <f t="shared" ca="1" si="362"/>
        <v/>
      </c>
      <c r="R5165" s="307" t="str">
        <f t="shared" ca="1" si="363"/>
        <v/>
      </c>
      <c r="S5165" s="307" t="str">
        <f>IFERROR(IF(VLOOKUP("*"&amp;TRIM($F5165)&amp;"*",dump!$A:$D,4,FALSE)="","空文字",VLOOKUP("*"&amp;TRIM($F5165)&amp;"*",dump!$A:$D,4,FALSE)),"NA")</f>
        <v>NA</v>
      </c>
      <c r="T5165" s="307" t="str">
        <f t="shared" ca="1" si="364"/>
        <v>●</v>
      </c>
      <c r="U5165" s="307"/>
      <c r="V5165" s="307"/>
      <c r="W5165" s="307"/>
      <c r="X5165" s="307"/>
      <c r="Y5165" s="307" t="str">
        <f t="shared" si="365"/>
        <v/>
      </c>
      <c r="Z5165" s="307"/>
    </row>
    <row r="5166" spans="1:26" s="325" customFormat="1" ht="30" customHeight="1" outlineLevel="1">
      <c r="A5166" s="321"/>
      <c r="B5166" s="101"/>
      <c r="C5166" s="534"/>
      <c r="D5166" s="532"/>
      <c r="E5166" s="107" t="s">
        <v>10936</v>
      </c>
      <c r="F5166" s="316" t="s">
        <v>81</v>
      </c>
      <c r="G5166" s="318" t="s">
        <v>82</v>
      </c>
      <c r="H5166" s="318" t="s">
        <v>418</v>
      </c>
      <c r="I5166" s="322" t="s">
        <v>660</v>
      </c>
      <c r="J5166" s="402" t="s">
        <v>5684</v>
      </c>
      <c r="K5166" s="864" t="str">
        <f t="shared" si="361"/>
        <v/>
      </c>
      <c r="L5166" s="622" t="s">
        <v>18534</v>
      </c>
      <c r="M5166" s="623" t="s">
        <v>3655</v>
      </c>
      <c r="N5166" s="739"/>
      <c r="O5166" s="623"/>
      <c r="P5166" s="700"/>
      <c r="Q5166" s="307" t="str">
        <f t="shared" ca="1" si="362"/>
        <v/>
      </c>
      <c r="R5166" s="307" t="str">
        <f t="shared" ca="1" si="363"/>
        <v/>
      </c>
      <c r="S5166" s="307" t="str">
        <f>IFERROR(IF(VLOOKUP("*"&amp;TRIM($F5166)&amp;"*",dump!$A:$D,4,FALSE)="","空文字",VLOOKUP("*"&amp;TRIM($F5166)&amp;"*",dump!$A:$D,4,FALSE)),"NA")</f>
        <v>NA</v>
      </c>
      <c r="T5166" s="307" t="str">
        <f t="shared" ca="1" si="364"/>
        <v>●</v>
      </c>
      <c r="U5166" s="307"/>
      <c r="V5166" s="307"/>
      <c r="W5166" s="307"/>
      <c r="X5166" s="307"/>
      <c r="Y5166" s="307" t="str">
        <f t="shared" si="365"/>
        <v/>
      </c>
      <c r="Z5166" s="307"/>
    </row>
    <row r="5167" spans="1:26" s="325" customFormat="1" ht="45" customHeight="1" outlineLevel="1">
      <c r="A5167" s="321"/>
      <c r="B5167" s="101"/>
      <c r="C5167" s="534"/>
      <c r="D5167" s="532"/>
      <c r="E5167" s="107" t="s">
        <v>10937</v>
      </c>
      <c r="F5167" s="316" t="s">
        <v>83</v>
      </c>
      <c r="G5167" s="318" t="s">
        <v>5815</v>
      </c>
      <c r="H5167" s="318" t="s">
        <v>9</v>
      </c>
      <c r="I5167" s="322" t="s">
        <v>660</v>
      </c>
      <c r="J5167" s="402" t="s">
        <v>5684</v>
      </c>
      <c r="K5167" s="864" t="str">
        <f t="shared" si="361"/>
        <v/>
      </c>
      <c r="L5167" s="622" t="s">
        <v>18534</v>
      </c>
      <c r="M5167" s="623" t="s">
        <v>3655</v>
      </c>
      <c r="N5167" s="739"/>
      <c r="O5167" s="623"/>
      <c r="P5167" s="700"/>
      <c r="Q5167" s="307" t="str">
        <f t="shared" ca="1" si="362"/>
        <v/>
      </c>
      <c r="R5167" s="307" t="str">
        <f t="shared" ca="1" si="363"/>
        <v/>
      </c>
      <c r="S5167" s="307" t="str">
        <f>IFERROR(IF(VLOOKUP("*"&amp;TRIM($F5167)&amp;"*",dump!$A:$D,4,FALSE)="","空文字",VLOOKUP("*"&amp;TRIM($F5167)&amp;"*",dump!$A:$D,4,FALSE)),"NA")</f>
        <v>NA</v>
      </c>
      <c r="T5167" s="307" t="str">
        <f t="shared" ca="1" si="364"/>
        <v>●</v>
      </c>
      <c r="U5167" s="307"/>
      <c r="V5167" s="307"/>
      <c r="W5167" s="307"/>
      <c r="X5167" s="307"/>
      <c r="Y5167" s="307" t="str">
        <f t="shared" si="365"/>
        <v/>
      </c>
      <c r="Z5167" s="307"/>
    </row>
    <row r="5168" spans="1:26" s="325" customFormat="1" ht="45" customHeight="1" outlineLevel="1">
      <c r="A5168" s="321"/>
      <c r="B5168" s="101"/>
      <c r="C5168" s="534"/>
      <c r="D5168" s="532"/>
      <c r="E5168" s="107" t="s">
        <v>10938</v>
      </c>
      <c r="F5168" s="316" t="s">
        <v>84</v>
      </c>
      <c r="G5168" s="318" t="s">
        <v>5816</v>
      </c>
      <c r="H5168" s="318" t="s">
        <v>418</v>
      </c>
      <c r="I5168" s="322" t="s">
        <v>660</v>
      </c>
      <c r="J5168" s="402" t="s">
        <v>5684</v>
      </c>
      <c r="K5168" s="864" t="str">
        <f t="shared" si="361"/>
        <v/>
      </c>
      <c r="L5168" s="622" t="s">
        <v>18534</v>
      </c>
      <c r="M5168" s="623" t="s">
        <v>3655</v>
      </c>
      <c r="N5168" s="739"/>
      <c r="O5168" s="623"/>
      <c r="P5168" s="700"/>
      <c r="Q5168" s="307" t="str">
        <f t="shared" ca="1" si="362"/>
        <v/>
      </c>
      <c r="R5168" s="307" t="str">
        <f t="shared" ca="1" si="363"/>
        <v/>
      </c>
      <c r="S5168" s="307" t="str">
        <f>IFERROR(IF(VLOOKUP("*"&amp;TRIM($F5168)&amp;"*",dump!$A:$D,4,FALSE)="","空文字",VLOOKUP("*"&amp;TRIM($F5168)&amp;"*",dump!$A:$D,4,FALSE)),"NA")</f>
        <v>NA</v>
      </c>
      <c r="T5168" s="307" t="str">
        <f t="shared" ca="1" si="364"/>
        <v>●</v>
      </c>
      <c r="U5168" s="307"/>
      <c r="V5168" s="307"/>
      <c r="W5168" s="307"/>
      <c r="X5168" s="307"/>
      <c r="Y5168" s="307" t="str">
        <f t="shared" si="365"/>
        <v/>
      </c>
      <c r="Z5168" s="307"/>
    </row>
    <row r="5169" spans="1:26" s="325" customFormat="1" ht="30" customHeight="1" outlineLevel="1">
      <c r="A5169" s="321"/>
      <c r="B5169" s="101"/>
      <c r="C5169" s="534"/>
      <c r="D5169" s="532"/>
      <c r="E5169" s="107" t="s">
        <v>10939</v>
      </c>
      <c r="F5169" s="316" t="s">
        <v>85</v>
      </c>
      <c r="G5169" s="318" t="s">
        <v>7322</v>
      </c>
      <c r="H5169" s="318" t="s">
        <v>418</v>
      </c>
      <c r="I5169" s="322" t="s">
        <v>660</v>
      </c>
      <c r="J5169" s="402" t="s">
        <v>5684</v>
      </c>
      <c r="K5169" s="864" t="str">
        <f t="shared" si="361"/>
        <v/>
      </c>
      <c r="L5169" s="622" t="s">
        <v>18534</v>
      </c>
      <c r="M5169" s="623" t="s">
        <v>3655</v>
      </c>
      <c r="N5169" s="739"/>
      <c r="O5169" s="623"/>
      <c r="P5169" s="700"/>
      <c r="Q5169" s="307" t="str">
        <f t="shared" ca="1" si="362"/>
        <v/>
      </c>
      <c r="R5169" s="307" t="str">
        <f t="shared" ca="1" si="363"/>
        <v/>
      </c>
      <c r="S5169" s="307" t="str">
        <f>IFERROR(IF(VLOOKUP("*"&amp;TRIM($F5169)&amp;"*",dump!$A:$D,4,FALSE)="","空文字",VLOOKUP("*"&amp;TRIM($F5169)&amp;"*",dump!$A:$D,4,FALSE)),"NA")</f>
        <v>NA</v>
      </c>
      <c r="T5169" s="307" t="str">
        <f t="shared" ca="1" si="364"/>
        <v>●</v>
      </c>
      <c r="U5169" s="307"/>
      <c r="V5169" s="307"/>
      <c r="W5169" s="307"/>
      <c r="X5169" s="307"/>
      <c r="Y5169" s="307" t="str">
        <f t="shared" si="365"/>
        <v/>
      </c>
      <c r="Z5169" s="307"/>
    </row>
    <row r="5170" spans="1:26" s="325" customFormat="1" ht="30" customHeight="1" outlineLevel="1">
      <c r="A5170" s="321"/>
      <c r="B5170" s="101"/>
      <c r="C5170" s="534"/>
      <c r="D5170" s="532"/>
      <c r="E5170" s="107" t="s">
        <v>10940</v>
      </c>
      <c r="F5170" s="316" t="s">
        <v>10941</v>
      </c>
      <c r="G5170" s="318" t="s">
        <v>6173</v>
      </c>
      <c r="H5170" s="318" t="s">
        <v>418</v>
      </c>
      <c r="I5170" s="322" t="s">
        <v>660</v>
      </c>
      <c r="J5170" s="402" t="s">
        <v>5684</v>
      </c>
      <c r="K5170" s="864" t="str">
        <f t="shared" si="361"/>
        <v/>
      </c>
      <c r="L5170" s="622" t="s">
        <v>18534</v>
      </c>
      <c r="M5170" s="623" t="s">
        <v>3655</v>
      </c>
      <c r="N5170" s="739"/>
      <c r="O5170" s="623"/>
      <c r="P5170" s="700"/>
      <c r="Q5170" s="307" t="str">
        <f t="shared" ca="1" si="362"/>
        <v/>
      </c>
      <c r="R5170" s="307" t="str">
        <f t="shared" ca="1" si="363"/>
        <v/>
      </c>
      <c r="S5170" s="307" t="str">
        <f>IFERROR(IF(VLOOKUP("*"&amp;TRIM($F5170)&amp;"*",dump!$A:$D,4,FALSE)="","空文字",VLOOKUP("*"&amp;TRIM($F5170)&amp;"*",dump!$A:$D,4,FALSE)),"NA")</f>
        <v>NA</v>
      </c>
      <c r="T5170" s="307" t="str">
        <f t="shared" ca="1" si="364"/>
        <v>●</v>
      </c>
      <c r="U5170" s="307"/>
      <c r="V5170" s="307"/>
      <c r="W5170" s="307"/>
      <c r="X5170" s="307"/>
      <c r="Y5170" s="307" t="str">
        <f t="shared" si="365"/>
        <v/>
      </c>
      <c r="Z5170" s="307"/>
    </row>
    <row r="5171" spans="1:26" s="325" customFormat="1" ht="30" customHeight="1" outlineLevel="1">
      <c r="A5171" s="321"/>
      <c r="B5171" s="101"/>
      <c r="C5171" s="534"/>
      <c r="D5171" s="532"/>
      <c r="E5171" s="107" t="s">
        <v>10942</v>
      </c>
      <c r="F5171" s="316" t="s">
        <v>10943</v>
      </c>
      <c r="G5171" s="318" t="s">
        <v>7294</v>
      </c>
      <c r="H5171" s="318" t="s">
        <v>418</v>
      </c>
      <c r="I5171" s="322" t="s">
        <v>660</v>
      </c>
      <c r="J5171" s="402" t="s">
        <v>5684</v>
      </c>
      <c r="K5171" s="864" t="str">
        <f t="shared" si="361"/>
        <v/>
      </c>
      <c r="L5171" s="622" t="s">
        <v>18534</v>
      </c>
      <c r="M5171" s="623" t="s">
        <v>3655</v>
      </c>
      <c r="N5171" s="739"/>
      <c r="O5171" s="623"/>
      <c r="P5171" s="700"/>
      <c r="Q5171" s="307" t="str">
        <f t="shared" ca="1" si="362"/>
        <v/>
      </c>
      <c r="R5171" s="307" t="str">
        <f t="shared" ca="1" si="363"/>
        <v/>
      </c>
      <c r="S5171" s="307" t="str">
        <f>IFERROR(IF(VLOOKUP("*"&amp;TRIM($F5171)&amp;"*",dump!$A:$D,4,FALSE)="","空文字",VLOOKUP("*"&amp;TRIM($F5171)&amp;"*",dump!$A:$D,4,FALSE)),"NA")</f>
        <v>NA</v>
      </c>
      <c r="T5171" s="307" t="str">
        <f t="shared" ca="1" si="364"/>
        <v>●</v>
      </c>
      <c r="U5171" s="307"/>
      <c r="V5171" s="307"/>
      <c r="W5171" s="307"/>
      <c r="X5171" s="307"/>
      <c r="Y5171" s="307" t="str">
        <f t="shared" si="365"/>
        <v/>
      </c>
      <c r="Z5171" s="307"/>
    </row>
    <row r="5172" spans="1:26" s="325" customFormat="1" ht="30" customHeight="1" outlineLevel="1">
      <c r="A5172" s="321"/>
      <c r="B5172" s="101"/>
      <c r="C5172" s="534"/>
      <c r="D5172" s="532"/>
      <c r="E5172" s="107" t="s">
        <v>10944</v>
      </c>
      <c r="F5172" s="316" t="s">
        <v>10945</v>
      </c>
      <c r="G5172" s="318" t="s">
        <v>7295</v>
      </c>
      <c r="H5172" s="318" t="s">
        <v>3657</v>
      </c>
      <c r="I5172" s="322" t="s">
        <v>660</v>
      </c>
      <c r="J5172" s="402" t="s">
        <v>5684</v>
      </c>
      <c r="K5172" s="864" t="str">
        <f t="shared" si="361"/>
        <v/>
      </c>
      <c r="L5172" s="622" t="s">
        <v>18534</v>
      </c>
      <c r="M5172" s="623" t="s">
        <v>3655</v>
      </c>
      <c r="N5172" s="739"/>
      <c r="O5172" s="623"/>
      <c r="P5172" s="700"/>
      <c r="Q5172" s="307" t="str">
        <f t="shared" ca="1" si="362"/>
        <v/>
      </c>
      <c r="R5172" s="307" t="str">
        <f t="shared" ca="1" si="363"/>
        <v/>
      </c>
      <c r="S5172" s="307" t="str">
        <f>IFERROR(IF(VLOOKUP("*"&amp;TRIM($F5172)&amp;"*",dump!$A:$D,4,FALSE)="","空文字",VLOOKUP("*"&amp;TRIM($F5172)&amp;"*",dump!$A:$D,4,FALSE)),"NA")</f>
        <v>NA</v>
      </c>
      <c r="T5172" s="307" t="str">
        <f t="shared" ca="1" si="364"/>
        <v>●</v>
      </c>
      <c r="U5172" s="307"/>
      <c r="V5172" s="307"/>
      <c r="W5172" s="307"/>
      <c r="X5172" s="307"/>
      <c r="Y5172" s="307" t="str">
        <f t="shared" si="365"/>
        <v/>
      </c>
      <c r="Z5172" s="307"/>
    </row>
    <row r="5173" spans="1:26" s="325" customFormat="1" ht="30" customHeight="1" outlineLevel="1">
      <c r="A5173" s="321"/>
      <c r="B5173" s="101"/>
      <c r="C5173" s="534"/>
      <c r="D5173" s="532"/>
      <c r="E5173" s="107" t="s">
        <v>10946</v>
      </c>
      <c r="F5173" s="316" t="s">
        <v>10947</v>
      </c>
      <c r="G5173" s="318" t="s">
        <v>7296</v>
      </c>
      <c r="H5173" s="318" t="s">
        <v>3657</v>
      </c>
      <c r="I5173" s="322" t="s">
        <v>660</v>
      </c>
      <c r="J5173" s="402" t="s">
        <v>5684</v>
      </c>
      <c r="K5173" s="864" t="str">
        <f t="shared" si="361"/>
        <v/>
      </c>
      <c r="L5173" s="622" t="s">
        <v>18534</v>
      </c>
      <c r="M5173" s="623" t="s">
        <v>3655</v>
      </c>
      <c r="N5173" s="739"/>
      <c r="O5173" s="623"/>
      <c r="P5173" s="700"/>
      <c r="Q5173" s="307" t="str">
        <f t="shared" ca="1" si="362"/>
        <v/>
      </c>
      <c r="R5173" s="307" t="str">
        <f t="shared" ca="1" si="363"/>
        <v/>
      </c>
      <c r="S5173" s="307" t="str">
        <f>IFERROR(IF(VLOOKUP("*"&amp;TRIM($F5173)&amp;"*",dump!$A:$D,4,FALSE)="","空文字",VLOOKUP("*"&amp;TRIM($F5173)&amp;"*",dump!$A:$D,4,FALSE)),"NA")</f>
        <v>NA</v>
      </c>
      <c r="T5173" s="307" t="str">
        <f t="shared" ca="1" si="364"/>
        <v>●</v>
      </c>
      <c r="U5173" s="307"/>
      <c r="V5173" s="307"/>
      <c r="W5173" s="307"/>
      <c r="X5173" s="307"/>
      <c r="Y5173" s="307" t="str">
        <f t="shared" si="365"/>
        <v/>
      </c>
      <c r="Z5173" s="307"/>
    </row>
    <row r="5174" spans="1:26" s="325" customFormat="1" ht="30" customHeight="1" outlineLevel="1">
      <c r="A5174" s="321"/>
      <c r="B5174" s="101"/>
      <c r="C5174" s="534"/>
      <c r="D5174" s="532"/>
      <c r="E5174" s="107" t="s">
        <v>10948</v>
      </c>
      <c r="F5174" s="316" t="s">
        <v>10949</v>
      </c>
      <c r="G5174" s="318" t="s">
        <v>8294</v>
      </c>
      <c r="H5174" s="318" t="s">
        <v>418</v>
      </c>
      <c r="I5174" s="322" t="s">
        <v>660</v>
      </c>
      <c r="J5174" s="402" t="s">
        <v>5684</v>
      </c>
      <c r="K5174" s="864" t="str">
        <f t="shared" si="361"/>
        <v/>
      </c>
      <c r="L5174" s="622" t="s">
        <v>18534</v>
      </c>
      <c r="M5174" s="623" t="s">
        <v>3655</v>
      </c>
      <c r="N5174" s="739"/>
      <c r="O5174" s="623"/>
      <c r="P5174" s="700"/>
      <c r="Q5174" s="307" t="str">
        <f t="shared" ca="1" si="362"/>
        <v/>
      </c>
      <c r="R5174" s="307" t="str">
        <f t="shared" ca="1" si="363"/>
        <v/>
      </c>
      <c r="S5174" s="307" t="str">
        <f>IFERROR(IF(VLOOKUP("*"&amp;TRIM($F5174)&amp;"*",dump!$A:$D,4,FALSE)="","空文字",VLOOKUP("*"&amp;TRIM($F5174)&amp;"*",dump!$A:$D,4,FALSE)),"NA")</f>
        <v>NA</v>
      </c>
      <c r="T5174" s="307" t="str">
        <f t="shared" ca="1" si="364"/>
        <v>●</v>
      </c>
      <c r="U5174" s="307"/>
      <c r="V5174" s="307"/>
      <c r="W5174" s="307"/>
      <c r="X5174" s="307"/>
      <c r="Y5174" s="307" t="str">
        <f t="shared" si="365"/>
        <v/>
      </c>
      <c r="Z5174" s="307"/>
    </row>
    <row r="5175" spans="1:26" s="325" customFormat="1" ht="30" customHeight="1" outlineLevel="1">
      <c r="A5175" s="321"/>
      <c r="B5175" s="101"/>
      <c r="C5175" s="534"/>
      <c r="D5175" s="532"/>
      <c r="E5175" s="107" t="s">
        <v>10950</v>
      </c>
      <c r="F5175" s="316" t="s">
        <v>10951</v>
      </c>
      <c r="G5175" s="318" t="s">
        <v>7297</v>
      </c>
      <c r="H5175" s="318" t="s">
        <v>418</v>
      </c>
      <c r="I5175" s="322" t="s">
        <v>660</v>
      </c>
      <c r="J5175" s="402" t="s">
        <v>5684</v>
      </c>
      <c r="K5175" s="864" t="str">
        <f t="shared" si="361"/>
        <v/>
      </c>
      <c r="L5175" s="622" t="s">
        <v>18534</v>
      </c>
      <c r="M5175" s="623" t="s">
        <v>3655</v>
      </c>
      <c r="N5175" s="739"/>
      <c r="O5175" s="623"/>
      <c r="P5175" s="700"/>
      <c r="Q5175" s="307" t="str">
        <f t="shared" ca="1" si="362"/>
        <v/>
      </c>
      <c r="R5175" s="307" t="str">
        <f t="shared" ca="1" si="363"/>
        <v/>
      </c>
      <c r="S5175" s="307" t="str">
        <f>IFERROR(IF(VLOOKUP("*"&amp;TRIM($F5175)&amp;"*",dump!$A:$D,4,FALSE)="","空文字",VLOOKUP("*"&amp;TRIM($F5175)&amp;"*",dump!$A:$D,4,FALSE)),"NA")</f>
        <v>NA</v>
      </c>
      <c r="T5175" s="307" t="str">
        <f t="shared" ca="1" si="364"/>
        <v>●</v>
      </c>
      <c r="U5175" s="307"/>
      <c r="V5175" s="307"/>
      <c r="W5175" s="307"/>
      <c r="X5175" s="307"/>
      <c r="Y5175" s="307" t="str">
        <f t="shared" si="365"/>
        <v/>
      </c>
      <c r="Z5175" s="307"/>
    </row>
    <row r="5176" spans="1:26" s="325" customFormat="1" ht="45" customHeight="1" outlineLevel="1">
      <c r="A5176" s="321"/>
      <c r="B5176" s="101"/>
      <c r="C5176" s="534"/>
      <c r="D5176" s="532"/>
      <c r="E5176" s="107" t="s">
        <v>10952</v>
      </c>
      <c r="F5176" s="316" t="s">
        <v>10953</v>
      </c>
      <c r="G5176" s="318" t="s">
        <v>7298</v>
      </c>
      <c r="H5176" s="318" t="s">
        <v>3657</v>
      </c>
      <c r="I5176" s="322" t="s">
        <v>660</v>
      </c>
      <c r="J5176" s="402" t="s">
        <v>5684</v>
      </c>
      <c r="K5176" s="864" t="str">
        <f t="shared" si="361"/>
        <v/>
      </c>
      <c r="L5176" s="622" t="s">
        <v>18534</v>
      </c>
      <c r="M5176" s="623" t="s">
        <v>3655</v>
      </c>
      <c r="N5176" s="739"/>
      <c r="O5176" s="623"/>
      <c r="P5176" s="700"/>
      <c r="Q5176" s="307" t="str">
        <f t="shared" ca="1" si="362"/>
        <v/>
      </c>
      <c r="R5176" s="307" t="str">
        <f t="shared" ca="1" si="363"/>
        <v/>
      </c>
      <c r="S5176" s="307" t="str">
        <f>IFERROR(IF(VLOOKUP("*"&amp;TRIM($F5176)&amp;"*",dump!$A:$D,4,FALSE)="","空文字",VLOOKUP("*"&amp;TRIM($F5176)&amp;"*",dump!$A:$D,4,FALSE)),"NA")</f>
        <v>NA</v>
      </c>
      <c r="T5176" s="307" t="str">
        <f t="shared" ca="1" si="364"/>
        <v>●</v>
      </c>
      <c r="U5176" s="307"/>
      <c r="V5176" s="307"/>
      <c r="W5176" s="307"/>
      <c r="X5176" s="307"/>
      <c r="Y5176" s="307" t="str">
        <f t="shared" si="365"/>
        <v/>
      </c>
      <c r="Z5176" s="307"/>
    </row>
    <row r="5177" spans="1:26" s="325" customFormat="1" ht="45" customHeight="1" outlineLevel="1">
      <c r="A5177" s="321"/>
      <c r="B5177" s="101"/>
      <c r="C5177" s="534"/>
      <c r="D5177" s="532"/>
      <c r="E5177" s="107" t="s">
        <v>10954</v>
      </c>
      <c r="F5177" s="316" t="s">
        <v>10955</v>
      </c>
      <c r="G5177" s="318" t="s">
        <v>7299</v>
      </c>
      <c r="H5177" s="318" t="s">
        <v>418</v>
      </c>
      <c r="I5177" s="322" t="s">
        <v>660</v>
      </c>
      <c r="J5177" s="402" t="s">
        <v>5684</v>
      </c>
      <c r="K5177" s="864" t="str">
        <f t="shared" si="361"/>
        <v/>
      </c>
      <c r="L5177" s="622" t="s">
        <v>18534</v>
      </c>
      <c r="M5177" s="623" t="s">
        <v>3655</v>
      </c>
      <c r="N5177" s="739"/>
      <c r="O5177" s="623"/>
      <c r="P5177" s="700"/>
      <c r="Q5177" s="307" t="str">
        <f t="shared" ca="1" si="362"/>
        <v/>
      </c>
      <c r="R5177" s="307" t="str">
        <f t="shared" ca="1" si="363"/>
        <v/>
      </c>
      <c r="S5177" s="307" t="str">
        <f>IFERROR(IF(VLOOKUP("*"&amp;TRIM($F5177)&amp;"*",dump!$A:$D,4,FALSE)="","空文字",VLOOKUP("*"&amp;TRIM($F5177)&amp;"*",dump!$A:$D,4,FALSE)),"NA")</f>
        <v>NA</v>
      </c>
      <c r="T5177" s="307" t="str">
        <f t="shared" ca="1" si="364"/>
        <v>●</v>
      </c>
      <c r="U5177" s="307"/>
      <c r="V5177" s="307"/>
      <c r="W5177" s="307"/>
      <c r="X5177" s="307"/>
      <c r="Y5177" s="307" t="str">
        <f t="shared" si="365"/>
        <v/>
      </c>
      <c r="Z5177" s="307"/>
    </row>
    <row r="5178" spans="1:26" s="325" customFormat="1" ht="30" customHeight="1" outlineLevel="1">
      <c r="A5178" s="321"/>
      <c r="B5178" s="101"/>
      <c r="C5178" s="534"/>
      <c r="D5178" s="532"/>
      <c r="E5178" s="107" t="s">
        <v>10956</v>
      </c>
      <c r="F5178" s="316" t="s">
        <v>10957</v>
      </c>
      <c r="G5178" s="318" t="s">
        <v>7300</v>
      </c>
      <c r="H5178" s="318" t="s">
        <v>418</v>
      </c>
      <c r="I5178" s="322" t="s">
        <v>660</v>
      </c>
      <c r="J5178" s="402" t="s">
        <v>5684</v>
      </c>
      <c r="K5178" s="864" t="str">
        <f t="shared" si="361"/>
        <v/>
      </c>
      <c r="L5178" s="622" t="s">
        <v>18534</v>
      </c>
      <c r="M5178" s="623" t="s">
        <v>3655</v>
      </c>
      <c r="N5178" s="739"/>
      <c r="O5178" s="623"/>
      <c r="P5178" s="700"/>
      <c r="Q5178" s="307" t="str">
        <f t="shared" ca="1" si="362"/>
        <v/>
      </c>
      <c r="R5178" s="307" t="str">
        <f t="shared" ca="1" si="363"/>
        <v/>
      </c>
      <c r="S5178" s="307" t="str">
        <f>IFERROR(IF(VLOOKUP("*"&amp;TRIM($F5178)&amp;"*",dump!$A:$D,4,FALSE)="","空文字",VLOOKUP("*"&amp;TRIM($F5178)&amp;"*",dump!$A:$D,4,FALSE)),"NA")</f>
        <v>NA</v>
      </c>
      <c r="T5178" s="307" t="str">
        <f t="shared" ca="1" si="364"/>
        <v>●</v>
      </c>
      <c r="U5178" s="307"/>
      <c r="V5178" s="307"/>
      <c r="W5178" s="307"/>
      <c r="X5178" s="307"/>
      <c r="Y5178" s="307" t="str">
        <f t="shared" si="365"/>
        <v/>
      </c>
      <c r="Z5178" s="307"/>
    </row>
    <row r="5179" spans="1:26" s="325" customFormat="1" ht="30" customHeight="1" outlineLevel="1">
      <c r="A5179" s="321"/>
      <c r="B5179" s="101"/>
      <c r="C5179" s="534"/>
      <c r="D5179" s="532"/>
      <c r="E5179" s="107" t="s">
        <v>10958</v>
      </c>
      <c r="F5179" s="316" t="s">
        <v>10959</v>
      </c>
      <c r="G5179" s="318" t="s">
        <v>7301</v>
      </c>
      <c r="H5179" s="318" t="s">
        <v>418</v>
      </c>
      <c r="I5179" s="322" t="s">
        <v>660</v>
      </c>
      <c r="J5179" s="402" t="s">
        <v>5684</v>
      </c>
      <c r="K5179" s="864" t="str">
        <f t="shared" si="361"/>
        <v/>
      </c>
      <c r="L5179" s="622" t="s">
        <v>18534</v>
      </c>
      <c r="M5179" s="623" t="s">
        <v>3655</v>
      </c>
      <c r="N5179" s="739"/>
      <c r="O5179" s="623"/>
      <c r="P5179" s="700"/>
      <c r="Q5179" s="307" t="str">
        <f t="shared" ca="1" si="362"/>
        <v/>
      </c>
      <c r="R5179" s="307" t="str">
        <f t="shared" ca="1" si="363"/>
        <v/>
      </c>
      <c r="S5179" s="307" t="str">
        <f>IFERROR(IF(VLOOKUP("*"&amp;TRIM($F5179)&amp;"*",dump!$A:$D,4,FALSE)="","空文字",VLOOKUP("*"&amp;TRIM($F5179)&amp;"*",dump!$A:$D,4,FALSE)),"NA")</f>
        <v>NA</v>
      </c>
      <c r="T5179" s="307" t="str">
        <f t="shared" ca="1" si="364"/>
        <v>●</v>
      </c>
      <c r="U5179" s="307"/>
      <c r="V5179" s="307"/>
      <c r="W5179" s="307"/>
      <c r="X5179" s="307"/>
      <c r="Y5179" s="307" t="str">
        <f t="shared" si="365"/>
        <v/>
      </c>
      <c r="Z5179" s="307"/>
    </row>
    <row r="5180" spans="1:26" s="325" customFormat="1" ht="15" customHeight="1" outlineLevel="1">
      <c r="A5180" s="321"/>
      <c r="B5180" s="101"/>
      <c r="C5180" s="534"/>
      <c r="D5180" s="532"/>
      <c r="E5180" s="107" t="s">
        <v>10960</v>
      </c>
      <c r="F5180" s="316" t="s">
        <v>10961</v>
      </c>
      <c r="G5180" s="318" t="s">
        <v>7302</v>
      </c>
      <c r="H5180" s="318" t="s">
        <v>3657</v>
      </c>
      <c r="I5180" s="322" t="s">
        <v>660</v>
      </c>
      <c r="J5180" s="402" t="s">
        <v>5684</v>
      </c>
      <c r="K5180" s="864" t="str">
        <f t="shared" si="361"/>
        <v/>
      </c>
      <c r="L5180" s="622" t="s">
        <v>18534</v>
      </c>
      <c r="M5180" s="623" t="s">
        <v>3655</v>
      </c>
      <c r="N5180" s="739"/>
      <c r="O5180" s="623"/>
      <c r="P5180" s="700"/>
      <c r="Q5180" s="307" t="str">
        <f t="shared" ca="1" si="362"/>
        <v/>
      </c>
      <c r="R5180" s="307" t="str">
        <f t="shared" ca="1" si="363"/>
        <v/>
      </c>
      <c r="S5180" s="307" t="str">
        <f>IFERROR(IF(VLOOKUP("*"&amp;TRIM($F5180)&amp;"*",dump!$A:$D,4,FALSE)="","空文字",VLOOKUP("*"&amp;TRIM($F5180)&amp;"*",dump!$A:$D,4,FALSE)),"NA")</f>
        <v>NA</v>
      </c>
      <c r="T5180" s="307" t="str">
        <f t="shared" ca="1" si="364"/>
        <v>●</v>
      </c>
      <c r="U5180" s="307"/>
      <c r="V5180" s="307"/>
      <c r="W5180" s="307"/>
      <c r="X5180" s="307"/>
      <c r="Y5180" s="307" t="str">
        <f t="shared" si="365"/>
        <v/>
      </c>
      <c r="Z5180" s="307"/>
    </row>
    <row r="5181" spans="1:26" s="325" customFormat="1" ht="15" customHeight="1" outlineLevel="1">
      <c r="A5181" s="321"/>
      <c r="B5181" s="101"/>
      <c r="C5181" s="534"/>
      <c r="D5181" s="532"/>
      <c r="E5181" s="107" t="s">
        <v>10962</v>
      </c>
      <c r="F5181" s="316" t="s">
        <v>10963</v>
      </c>
      <c r="G5181" s="318" t="s">
        <v>7303</v>
      </c>
      <c r="H5181" s="318" t="s">
        <v>3657</v>
      </c>
      <c r="I5181" s="322" t="s">
        <v>660</v>
      </c>
      <c r="J5181" s="402" t="s">
        <v>5684</v>
      </c>
      <c r="K5181" s="864" t="str">
        <f t="shared" si="361"/>
        <v/>
      </c>
      <c r="L5181" s="622" t="s">
        <v>18534</v>
      </c>
      <c r="M5181" s="623" t="s">
        <v>3655</v>
      </c>
      <c r="N5181" s="739"/>
      <c r="O5181" s="623"/>
      <c r="P5181" s="700"/>
      <c r="Q5181" s="307" t="str">
        <f t="shared" ca="1" si="362"/>
        <v/>
      </c>
      <c r="R5181" s="307" t="str">
        <f t="shared" ca="1" si="363"/>
        <v/>
      </c>
      <c r="S5181" s="307" t="str">
        <f>IFERROR(IF(VLOOKUP("*"&amp;TRIM($F5181)&amp;"*",dump!$A:$D,4,FALSE)="","空文字",VLOOKUP("*"&amp;TRIM($F5181)&amp;"*",dump!$A:$D,4,FALSE)),"NA")</f>
        <v>NA</v>
      </c>
      <c r="T5181" s="307" t="str">
        <f t="shared" ca="1" si="364"/>
        <v>●</v>
      </c>
      <c r="U5181" s="307"/>
      <c r="V5181" s="307"/>
      <c r="W5181" s="307"/>
      <c r="X5181" s="307"/>
      <c r="Y5181" s="307" t="str">
        <f t="shared" si="365"/>
        <v/>
      </c>
      <c r="Z5181" s="307"/>
    </row>
    <row r="5182" spans="1:26" s="325" customFormat="1" ht="15" customHeight="1" outlineLevel="1">
      <c r="A5182" s="321"/>
      <c r="B5182" s="101"/>
      <c r="C5182" s="534"/>
      <c r="D5182" s="532"/>
      <c r="E5182" s="107" t="s">
        <v>10964</v>
      </c>
      <c r="F5182" s="316" t="s">
        <v>10965</v>
      </c>
      <c r="G5182" s="318" t="s">
        <v>7308</v>
      </c>
      <c r="H5182" s="318" t="s">
        <v>418</v>
      </c>
      <c r="I5182" s="322" t="s">
        <v>660</v>
      </c>
      <c r="J5182" s="402" t="s">
        <v>5684</v>
      </c>
      <c r="K5182" s="864" t="str">
        <f t="shared" si="361"/>
        <v/>
      </c>
      <c r="L5182" s="622" t="s">
        <v>18534</v>
      </c>
      <c r="M5182" s="623" t="s">
        <v>3655</v>
      </c>
      <c r="N5182" s="739"/>
      <c r="O5182" s="623"/>
      <c r="P5182" s="700"/>
      <c r="Q5182" s="307" t="str">
        <f t="shared" ca="1" si="362"/>
        <v/>
      </c>
      <c r="R5182" s="307" t="str">
        <f t="shared" ca="1" si="363"/>
        <v/>
      </c>
      <c r="S5182" s="307" t="str">
        <f>IFERROR(IF(VLOOKUP("*"&amp;TRIM($F5182)&amp;"*",dump!$A:$D,4,FALSE)="","空文字",VLOOKUP("*"&amp;TRIM($F5182)&amp;"*",dump!$A:$D,4,FALSE)),"NA")</f>
        <v>NA</v>
      </c>
      <c r="T5182" s="307" t="str">
        <f t="shared" ca="1" si="364"/>
        <v>●</v>
      </c>
      <c r="U5182" s="307"/>
      <c r="V5182" s="307"/>
      <c r="W5182" s="307"/>
      <c r="X5182" s="307"/>
      <c r="Y5182" s="307" t="str">
        <f t="shared" si="365"/>
        <v/>
      </c>
      <c r="Z5182" s="307"/>
    </row>
    <row r="5183" spans="1:26" s="325" customFormat="1" ht="30" customHeight="1" outlineLevel="1">
      <c r="A5183" s="321"/>
      <c r="B5183" s="101"/>
      <c r="C5183" s="534"/>
      <c r="D5183" s="532"/>
      <c r="E5183" s="107" t="s">
        <v>10966</v>
      </c>
      <c r="F5183" s="316" t="s">
        <v>10967</v>
      </c>
      <c r="G5183" s="318" t="s">
        <v>7304</v>
      </c>
      <c r="H5183" s="318" t="s">
        <v>418</v>
      </c>
      <c r="I5183" s="322" t="s">
        <v>660</v>
      </c>
      <c r="J5183" s="402" t="s">
        <v>5684</v>
      </c>
      <c r="K5183" s="864" t="str">
        <f t="shared" si="361"/>
        <v/>
      </c>
      <c r="L5183" s="622" t="s">
        <v>18534</v>
      </c>
      <c r="M5183" s="623" t="s">
        <v>3655</v>
      </c>
      <c r="N5183" s="739"/>
      <c r="O5183" s="623"/>
      <c r="P5183" s="700"/>
      <c r="Q5183" s="307" t="str">
        <f t="shared" ca="1" si="362"/>
        <v/>
      </c>
      <c r="R5183" s="307" t="str">
        <f t="shared" ca="1" si="363"/>
        <v/>
      </c>
      <c r="S5183" s="307" t="str">
        <f>IFERROR(IF(VLOOKUP("*"&amp;TRIM($F5183)&amp;"*",dump!$A:$D,4,FALSE)="","空文字",VLOOKUP("*"&amp;TRIM($F5183)&amp;"*",dump!$A:$D,4,FALSE)),"NA")</f>
        <v>NA</v>
      </c>
      <c r="T5183" s="307" t="str">
        <f t="shared" ca="1" si="364"/>
        <v>●</v>
      </c>
      <c r="U5183" s="307"/>
      <c r="V5183" s="307"/>
      <c r="W5183" s="307"/>
      <c r="X5183" s="307"/>
      <c r="Y5183" s="307" t="str">
        <f t="shared" si="365"/>
        <v/>
      </c>
      <c r="Z5183" s="307"/>
    </row>
    <row r="5184" spans="1:26" s="325" customFormat="1" ht="15" customHeight="1" outlineLevel="1">
      <c r="A5184" s="321"/>
      <c r="B5184" s="101"/>
      <c r="C5184" s="534"/>
      <c r="D5184" s="532"/>
      <c r="E5184" s="107" t="s">
        <v>10968</v>
      </c>
      <c r="F5184" s="316" t="s">
        <v>10969</v>
      </c>
      <c r="G5184" s="318" t="s">
        <v>7305</v>
      </c>
      <c r="H5184" s="318" t="s">
        <v>3657</v>
      </c>
      <c r="I5184" s="322" t="s">
        <v>660</v>
      </c>
      <c r="J5184" s="402" t="s">
        <v>5684</v>
      </c>
      <c r="K5184" s="864" t="str">
        <f t="shared" si="361"/>
        <v/>
      </c>
      <c r="L5184" s="622" t="s">
        <v>18534</v>
      </c>
      <c r="M5184" s="623" t="s">
        <v>3655</v>
      </c>
      <c r="N5184" s="739"/>
      <c r="O5184" s="623"/>
      <c r="P5184" s="700"/>
      <c r="Q5184" s="307" t="str">
        <f t="shared" ca="1" si="362"/>
        <v/>
      </c>
      <c r="R5184" s="307" t="str">
        <f t="shared" ca="1" si="363"/>
        <v/>
      </c>
      <c r="S5184" s="307" t="str">
        <f>IFERROR(IF(VLOOKUP("*"&amp;TRIM($F5184)&amp;"*",dump!$A:$D,4,FALSE)="","空文字",VLOOKUP("*"&amp;TRIM($F5184)&amp;"*",dump!$A:$D,4,FALSE)),"NA")</f>
        <v>NA</v>
      </c>
      <c r="T5184" s="307" t="str">
        <f t="shared" ca="1" si="364"/>
        <v>●</v>
      </c>
      <c r="U5184" s="307"/>
      <c r="V5184" s="307"/>
      <c r="W5184" s="307"/>
      <c r="X5184" s="307"/>
      <c r="Y5184" s="307" t="str">
        <f t="shared" si="365"/>
        <v/>
      </c>
      <c r="Z5184" s="307"/>
    </row>
    <row r="5185" spans="1:26" s="325" customFormat="1" ht="15" customHeight="1" outlineLevel="1">
      <c r="A5185" s="321"/>
      <c r="B5185" s="101"/>
      <c r="C5185" s="534"/>
      <c r="D5185" s="532"/>
      <c r="E5185" s="107" t="s">
        <v>10970</v>
      </c>
      <c r="F5185" s="316" t="s">
        <v>10971</v>
      </c>
      <c r="G5185" s="318" t="s">
        <v>7306</v>
      </c>
      <c r="H5185" s="318" t="s">
        <v>3657</v>
      </c>
      <c r="I5185" s="322" t="s">
        <v>660</v>
      </c>
      <c r="J5185" s="402" t="s">
        <v>5684</v>
      </c>
      <c r="K5185" s="864" t="str">
        <f t="shared" si="361"/>
        <v/>
      </c>
      <c r="L5185" s="622" t="s">
        <v>18534</v>
      </c>
      <c r="M5185" s="623" t="s">
        <v>3655</v>
      </c>
      <c r="N5185" s="739"/>
      <c r="O5185" s="623"/>
      <c r="P5185" s="700"/>
      <c r="Q5185" s="307" t="str">
        <f t="shared" ca="1" si="362"/>
        <v/>
      </c>
      <c r="R5185" s="307" t="str">
        <f t="shared" ca="1" si="363"/>
        <v/>
      </c>
      <c r="S5185" s="307" t="str">
        <f>IFERROR(IF(VLOOKUP("*"&amp;TRIM($F5185)&amp;"*",dump!$A:$D,4,FALSE)="","空文字",VLOOKUP("*"&amp;TRIM($F5185)&amp;"*",dump!$A:$D,4,FALSE)),"NA")</f>
        <v>NA</v>
      </c>
      <c r="T5185" s="307" t="str">
        <f t="shared" ca="1" si="364"/>
        <v>●</v>
      </c>
      <c r="U5185" s="307"/>
      <c r="V5185" s="307"/>
      <c r="W5185" s="307"/>
      <c r="X5185" s="307"/>
      <c r="Y5185" s="307" t="str">
        <f t="shared" si="365"/>
        <v/>
      </c>
      <c r="Z5185" s="307"/>
    </row>
    <row r="5186" spans="1:26" s="325" customFormat="1" ht="15" customHeight="1" outlineLevel="1">
      <c r="A5186" s="321"/>
      <c r="B5186" s="101"/>
      <c r="C5186" s="534"/>
      <c r="D5186" s="532"/>
      <c r="E5186" s="107" t="s">
        <v>10972</v>
      </c>
      <c r="F5186" s="316" t="s">
        <v>10973</v>
      </c>
      <c r="G5186" s="318" t="s">
        <v>7307</v>
      </c>
      <c r="H5186" s="318" t="s">
        <v>418</v>
      </c>
      <c r="I5186" s="322" t="s">
        <v>660</v>
      </c>
      <c r="J5186" s="402" t="s">
        <v>5684</v>
      </c>
      <c r="K5186" s="864" t="str">
        <f t="shared" si="361"/>
        <v/>
      </c>
      <c r="L5186" s="622" t="s">
        <v>18534</v>
      </c>
      <c r="M5186" s="623" t="s">
        <v>3655</v>
      </c>
      <c r="N5186" s="739"/>
      <c r="O5186" s="623"/>
      <c r="P5186" s="700"/>
      <c r="Q5186" s="307" t="str">
        <f t="shared" ca="1" si="362"/>
        <v/>
      </c>
      <c r="R5186" s="307" t="str">
        <f t="shared" ca="1" si="363"/>
        <v/>
      </c>
      <c r="S5186" s="307" t="str">
        <f>IFERROR(IF(VLOOKUP("*"&amp;TRIM($F5186)&amp;"*",dump!$A:$D,4,FALSE)="","空文字",VLOOKUP("*"&amp;TRIM($F5186)&amp;"*",dump!$A:$D,4,FALSE)),"NA")</f>
        <v>NA</v>
      </c>
      <c r="T5186" s="307" t="str">
        <f t="shared" ca="1" si="364"/>
        <v>●</v>
      </c>
      <c r="U5186" s="307"/>
      <c r="V5186" s="307"/>
      <c r="W5186" s="307"/>
      <c r="X5186" s="307"/>
      <c r="Y5186" s="307" t="str">
        <f t="shared" si="365"/>
        <v/>
      </c>
      <c r="Z5186" s="307"/>
    </row>
    <row r="5187" spans="1:26" s="325" customFormat="1" ht="30" customHeight="1" outlineLevel="1">
      <c r="A5187" s="321"/>
      <c r="B5187" s="101"/>
      <c r="C5187" s="534"/>
      <c r="D5187" s="532"/>
      <c r="E5187" s="107" t="s">
        <v>10974</v>
      </c>
      <c r="F5187" s="316" t="s">
        <v>10975</v>
      </c>
      <c r="G5187" s="318" t="s">
        <v>7309</v>
      </c>
      <c r="H5187" s="318" t="s">
        <v>418</v>
      </c>
      <c r="I5187" s="322" t="s">
        <v>660</v>
      </c>
      <c r="J5187" s="402" t="s">
        <v>5684</v>
      </c>
      <c r="K5187" s="864" t="str">
        <f t="shared" si="361"/>
        <v/>
      </c>
      <c r="L5187" s="622" t="s">
        <v>18534</v>
      </c>
      <c r="M5187" s="623" t="s">
        <v>3655</v>
      </c>
      <c r="N5187" s="739"/>
      <c r="O5187" s="623"/>
      <c r="P5187" s="700"/>
      <c r="Q5187" s="307" t="str">
        <f t="shared" ca="1" si="362"/>
        <v/>
      </c>
      <c r="R5187" s="307" t="str">
        <f t="shared" ca="1" si="363"/>
        <v/>
      </c>
      <c r="S5187" s="307" t="str">
        <f>IFERROR(IF(VLOOKUP("*"&amp;TRIM($F5187)&amp;"*",dump!$A:$D,4,FALSE)="","空文字",VLOOKUP("*"&amp;TRIM($F5187)&amp;"*",dump!$A:$D,4,FALSE)),"NA")</f>
        <v>NA</v>
      </c>
      <c r="T5187" s="307" t="str">
        <f t="shared" ca="1" si="364"/>
        <v>●</v>
      </c>
      <c r="U5187" s="307"/>
      <c r="V5187" s="307"/>
      <c r="W5187" s="307"/>
      <c r="X5187" s="307"/>
      <c r="Y5187" s="307" t="str">
        <f t="shared" si="365"/>
        <v/>
      </c>
      <c r="Z5187" s="307"/>
    </row>
    <row r="5188" spans="1:26" s="325" customFormat="1" ht="30" customHeight="1" outlineLevel="1">
      <c r="A5188" s="321"/>
      <c r="B5188" s="101"/>
      <c r="C5188" s="534"/>
      <c r="D5188" s="532"/>
      <c r="E5188" s="107" t="s">
        <v>10976</v>
      </c>
      <c r="F5188" s="316" t="s">
        <v>10977</v>
      </c>
      <c r="G5188" s="318" t="s">
        <v>8295</v>
      </c>
      <c r="H5188" s="318" t="s">
        <v>3657</v>
      </c>
      <c r="I5188" s="322" t="s">
        <v>660</v>
      </c>
      <c r="J5188" s="402" t="s">
        <v>5684</v>
      </c>
      <c r="K5188" s="864" t="str">
        <f t="shared" si="361"/>
        <v/>
      </c>
      <c r="L5188" s="622" t="s">
        <v>18534</v>
      </c>
      <c r="M5188" s="623" t="s">
        <v>3655</v>
      </c>
      <c r="N5188" s="739"/>
      <c r="O5188" s="623"/>
      <c r="P5188" s="700"/>
      <c r="Q5188" s="307" t="str">
        <f t="shared" ca="1" si="362"/>
        <v/>
      </c>
      <c r="R5188" s="307" t="str">
        <f t="shared" ca="1" si="363"/>
        <v/>
      </c>
      <c r="S5188" s="307" t="str">
        <f>IFERROR(IF(VLOOKUP("*"&amp;TRIM($F5188)&amp;"*",dump!$A:$D,4,FALSE)="","空文字",VLOOKUP("*"&amp;TRIM($F5188)&amp;"*",dump!$A:$D,4,FALSE)),"NA")</f>
        <v>NA</v>
      </c>
      <c r="T5188" s="307" t="str">
        <f t="shared" ca="1" si="364"/>
        <v>●</v>
      </c>
      <c r="U5188" s="307"/>
      <c r="V5188" s="307"/>
      <c r="W5188" s="307"/>
      <c r="X5188" s="307"/>
      <c r="Y5188" s="307" t="str">
        <f t="shared" si="365"/>
        <v/>
      </c>
      <c r="Z5188" s="307"/>
    </row>
    <row r="5189" spans="1:26" s="325" customFormat="1" ht="30" customHeight="1" outlineLevel="1">
      <c r="A5189" s="321"/>
      <c r="B5189" s="101"/>
      <c r="C5189" s="534"/>
      <c r="D5189" s="532"/>
      <c r="E5189" s="107" t="s">
        <v>10978</v>
      </c>
      <c r="F5189" s="316" t="s">
        <v>10979</v>
      </c>
      <c r="G5189" s="318" t="s">
        <v>8296</v>
      </c>
      <c r="H5189" s="318" t="s">
        <v>3657</v>
      </c>
      <c r="I5189" s="322" t="s">
        <v>660</v>
      </c>
      <c r="J5189" s="402" t="s">
        <v>5684</v>
      </c>
      <c r="K5189" s="864" t="str">
        <f t="shared" si="361"/>
        <v/>
      </c>
      <c r="L5189" s="622" t="s">
        <v>18534</v>
      </c>
      <c r="M5189" s="623" t="s">
        <v>3655</v>
      </c>
      <c r="N5189" s="739"/>
      <c r="O5189" s="623"/>
      <c r="P5189" s="700"/>
      <c r="Q5189" s="307" t="str">
        <f t="shared" ca="1" si="362"/>
        <v/>
      </c>
      <c r="R5189" s="307" t="str">
        <f t="shared" ca="1" si="363"/>
        <v/>
      </c>
      <c r="S5189" s="307" t="str">
        <f>IFERROR(IF(VLOOKUP("*"&amp;TRIM($F5189)&amp;"*",dump!$A:$D,4,FALSE)="","空文字",VLOOKUP("*"&amp;TRIM($F5189)&amp;"*",dump!$A:$D,4,FALSE)),"NA")</f>
        <v>NA</v>
      </c>
      <c r="T5189" s="307" t="str">
        <f t="shared" ca="1" si="364"/>
        <v>●</v>
      </c>
      <c r="U5189" s="307"/>
      <c r="V5189" s="307"/>
      <c r="W5189" s="307"/>
      <c r="X5189" s="307"/>
      <c r="Y5189" s="307" t="str">
        <f t="shared" si="365"/>
        <v/>
      </c>
      <c r="Z5189" s="307"/>
    </row>
    <row r="5190" spans="1:26" s="325" customFormat="1" ht="30" customHeight="1" outlineLevel="1">
      <c r="A5190" s="321"/>
      <c r="B5190" s="101"/>
      <c r="C5190" s="534"/>
      <c r="D5190" s="532"/>
      <c r="E5190" s="107" t="s">
        <v>10980</v>
      </c>
      <c r="F5190" s="316" t="s">
        <v>10981</v>
      </c>
      <c r="G5190" s="318" t="s">
        <v>10982</v>
      </c>
      <c r="H5190" s="318" t="s">
        <v>3657</v>
      </c>
      <c r="I5190" s="322" t="s">
        <v>660</v>
      </c>
      <c r="J5190" s="402" t="s">
        <v>5684</v>
      </c>
      <c r="K5190" s="864" t="str">
        <f t="shared" si="361"/>
        <v/>
      </c>
      <c r="L5190" s="622" t="s">
        <v>18534</v>
      </c>
      <c r="M5190" s="623" t="s">
        <v>3655</v>
      </c>
      <c r="N5190" s="739"/>
      <c r="O5190" s="623"/>
      <c r="P5190" s="700"/>
      <c r="Q5190" s="307" t="str">
        <f t="shared" ca="1" si="362"/>
        <v/>
      </c>
      <c r="R5190" s="307" t="str">
        <f t="shared" ca="1" si="363"/>
        <v/>
      </c>
      <c r="S5190" s="307" t="str">
        <f>IFERROR(IF(VLOOKUP("*"&amp;TRIM($F5190)&amp;"*",dump!$A:$D,4,FALSE)="","空文字",VLOOKUP("*"&amp;TRIM($F5190)&amp;"*",dump!$A:$D,4,FALSE)),"NA")</f>
        <v>NA</v>
      </c>
      <c r="T5190" s="307" t="str">
        <f t="shared" ca="1" si="364"/>
        <v>●</v>
      </c>
      <c r="U5190" s="307"/>
      <c r="V5190" s="307"/>
      <c r="W5190" s="307"/>
      <c r="X5190" s="307"/>
      <c r="Y5190" s="307" t="str">
        <f t="shared" si="365"/>
        <v/>
      </c>
      <c r="Z5190" s="307"/>
    </row>
    <row r="5191" spans="1:26" s="325" customFormat="1" ht="15" customHeight="1" outlineLevel="1">
      <c r="A5191" s="321"/>
      <c r="B5191" s="101"/>
      <c r="C5191" s="526" t="s">
        <v>10983</v>
      </c>
      <c r="D5191" s="215" t="s">
        <v>2328</v>
      </c>
      <c r="E5191" s="213"/>
      <c r="F5191" s="225" t="s">
        <v>1933</v>
      </c>
      <c r="G5191" s="214" t="s">
        <v>1612</v>
      </c>
      <c r="H5191" s="214"/>
      <c r="I5191" s="246"/>
      <c r="J5191" s="403" t="s">
        <v>5684</v>
      </c>
      <c r="K5191" s="864" t="str">
        <f t="shared" si="361"/>
        <v/>
      </c>
      <c r="L5191" s="622" t="s">
        <v>18534</v>
      </c>
      <c r="M5191" s="623" t="s">
        <v>3655</v>
      </c>
      <c r="N5191" s="739"/>
      <c r="O5191" s="623"/>
      <c r="P5191" s="700"/>
      <c r="Q5191" s="307" t="str">
        <f t="shared" ca="1" si="362"/>
        <v/>
      </c>
      <c r="R5191" s="307" t="str">
        <f t="shared" ca="1" si="363"/>
        <v/>
      </c>
      <c r="S5191" s="307" t="str">
        <f>IFERROR(IF(VLOOKUP("*"&amp;TRIM($F5191)&amp;"*",dump!$A:$D,4,FALSE)="","空文字",VLOOKUP("*"&amp;TRIM($F5191)&amp;"*",dump!$A:$D,4,FALSE)),"NA")</f>
        <v>NA</v>
      </c>
      <c r="T5191" s="307" t="str">
        <f t="shared" ca="1" si="364"/>
        <v>●</v>
      </c>
      <c r="U5191" s="307"/>
      <c r="V5191" s="307"/>
      <c r="W5191" s="307"/>
      <c r="X5191" s="307"/>
      <c r="Y5191" s="307" t="str">
        <f t="shared" si="365"/>
        <v/>
      </c>
      <c r="Z5191" s="307"/>
    </row>
    <row r="5192" spans="1:26" s="325" customFormat="1" ht="15" customHeight="1" outlineLevel="1">
      <c r="A5192" s="321"/>
      <c r="B5192" s="101"/>
      <c r="C5192" s="534"/>
      <c r="D5192" s="532"/>
      <c r="E5192" s="318" t="s">
        <v>2329</v>
      </c>
      <c r="F5192" s="316" t="s">
        <v>1934</v>
      </c>
      <c r="G5192" s="318" t="s">
        <v>5827</v>
      </c>
      <c r="H5192" s="318" t="s">
        <v>418</v>
      </c>
      <c r="I5192" s="322" t="s">
        <v>660</v>
      </c>
      <c r="J5192" s="402" t="s">
        <v>5684</v>
      </c>
      <c r="K5192" s="864" t="str">
        <f t="shared" si="361"/>
        <v/>
      </c>
      <c r="L5192" s="622" t="s">
        <v>18534</v>
      </c>
      <c r="M5192" s="623" t="s">
        <v>3655</v>
      </c>
      <c r="N5192" s="739"/>
      <c r="O5192" s="623"/>
      <c r="P5192" s="700"/>
      <c r="Q5192" s="307" t="str">
        <f t="shared" ca="1" si="362"/>
        <v/>
      </c>
      <c r="R5192" s="307" t="str">
        <f t="shared" ca="1" si="363"/>
        <v/>
      </c>
      <c r="S5192" s="307" t="str">
        <f>IFERROR(IF(VLOOKUP("*"&amp;TRIM($F5192)&amp;"*",dump!$A:$D,4,FALSE)="","空文字",VLOOKUP("*"&amp;TRIM($F5192)&amp;"*",dump!$A:$D,4,FALSE)),"NA")</f>
        <v>NA</v>
      </c>
      <c r="T5192" s="307" t="str">
        <f t="shared" ca="1" si="364"/>
        <v>●</v>
      </c>
      <c r="U5192" s="307"/>
      <c r="V5192" s="307"/>
      <c r="W5192" s="307"/>
      <c r="X5192" s="307"/>
      <c r="Y5192" s="307" t="str">
        <f t="shared" si="365"/>
        <v/>
      </c>
      <c r="Z5192" s="307"/>
    </row>
    <row r="5193" spans="1:26" s="325" customFormat="1" ht="60" customHeight="1" outlineLevel="1">
      <c r="A5193" s="321"/>
      <c r="B5193" s="101"/>
      <c r="C5193" s="534"/>
      <c r="D5193" s="532"/>
      <c r="E5193" s="530" t="s">
        <v>10984</v>
      </c>
      <c r="F5193" s="524" t="s">
        <v>1935</v>
      </c>
      <c r="G5193" s="530" t="s">
        <v>1613</v>
      </c>
      <c r="H5193" s="530" t="s">
        <v>3658</v>
      </c>
      <c r="I5193" s="526" t="s">
        <v>660</v>
      </c>
      <c r="J5193" s="528" t="s">
        <v>5684</v>
      </c>
      <c r="K5193" s="864" t="str">
        <f t="shared" si="361"/>
        <v/>
      </c>
      <c r="L5193" s="622" t="s">
        <v>18534</v>
      </c>
      <c r="M5193" s="623" t="s">
        <v>3655</v>
      </c>
      <c r="N5193" s="739"/>
      <c r="O5193" s="623"/>
      <c r="P5193" s="700"/>
      <c r="Q5193" s="307" t="str">
        <f t="shared" ca="1" si="362"/>
        <v/>
      </c>
      <c r="R5193" s="307" t="str">
        <f t="shared" ca="1" si="363"/>
        <v/>
      </c>
      <c r="S5193" s="307" t="str">
        <f>IFERROR(IF(VLOOKUP("*"&amp;TRIM($F5193)&amp;"*",dump!$A:$D,4,FALSE)="","空文字",VLOOKUP("*"&amp;TRIM($F5193)&amp;"*",dump!$A:$D,4,FALSE)),"NA")</f>
        <v>NA</v>
      </c>
      <c r="T5193" s="307" t="str">
        <f t="shared" ca="1" si="364"/>
        <v>●</v>
      </c>
      <c r="U5193" s="307"/>
      <c r="V5193" s="307"/>
      <c r="W5193" s="307"/>
      <c r="X5193" s="307"/>
      <c r="Y5193" s="307" t="str">
        <f t="shared" si="365"/>
        <v/>
      </c>
      <c r="Z5193" s="307"/>
    </row>
    <row r="5194" spans="1:26" s="325" customFormat="1" ht="45" customHeight="1" outlineLevel="1">
      <c r="A5194" s="321"/>
      <c r="B5194" s="101"/>
      <c r="C5194" s="534"/>
      <c r="D5194" s="532"/>
      <c r="E5194" s="531"/>
      <c r="F5194" s="525"/>
      <c r="G5194" s="531"/>
      <c r="H5194" s="531"/>
      <c r="I5194" s="527"/>
      <c r="J5194" s="529"/>
      <c r="K5194" s="864" t="str">
        <f t="shared" si="361"/>
        <v/>
      </c>
      <c r="L5194" s="622" t="s">
        <v>18534</v>
      </c>
      <c r="M5194" s="623" t="s">
        <v>3655</v>
      </c>
      <c r="N5194" s="739"/>
      <c r="O5194" s="623"/>
      <c r="P5194" s="700"/>
      <c r="Q5194" s="307" t="str">
        <f t="shared" ca="1" si="362"/>
        <v/>
      </c>
      <c r="R5194" s="307" t="str">
        <f t="shared" ca="1" si="363"/>
        <v/>
      </c>
      <c r="S5194" s="307" t="str">
        <f>IFERROR(IF(VLOOKUP("*"&amp;TRIM($F5194)&amp;"*",dump!$A:$D,4,FALSE)="","空文字",VLOOKUP("*"&amp;TRIM($F5194)&amp;"*",dump!$A:$D,4,FALSE)),"NA")</f>
        <v>NA</v>
      </c>
      <c r="T5194" s="307" t="str">
        <f t="shared" ca="1" si="364"/>
        <v>●</v>
      </c>
      <c r="U5194" s="307"/>
      <c r="V5194" s="307"/>
      <c r="W5194" s="307"/>
      <c r="X5194" s="307"/>
      <c r="Y5194" s="307" t="str">
        <f t="shared" si="365"/>
        <v/>
      </c>
      <c r="Z5194" s="307"/>
    </row>
    <row r="5195" spans="1:26" s="325" customFormat="1" ht="15" customHeight="1" outlineLevel="1">
      <c r="A5195" s="321"/>
      <c r="B5195" s="101"/>
      <c r="C5195" s="534"/>
      <c r="D5195" s="532"/>
      <c r="E5195" s="318" t="s">
        <v>2330</v>
      </c>
      <c r="F5195" s="316" t="s">
        <v>1936</v>
      </c>
      <c r="G5195" s="318" t="s">
        <v>1614</v>
      </c>
      <c r="H5195" s="318" t="s">
        <v>3658</v>
      </c>
      <c r="I5195" s="322" t="s">
        <v>660</v>
      </c>
      <c r="J5195" s="402" t="s">
        <v>5684</v>
      </c>
      <c r="K5195" s="864" t="str">
        <f t="shared" si="361"/>
        <v/>
      </c>
      <c r="L5195" s="622" t="s">
        <v>18534</v>
      </c>
      <c r="M5195" s="623" t="s">
        <v>3655</v>
      </c>
      <c r="N5195" s="739"/>
      <c r="O5195" s="623"/>
      <c r="P5195" s="700"/>
      <c r="Q5195" s="307" t="str">
        <f t="shared" ca="1" si="362"/>
        <v/>
      </c>
      <c r="R5195" s="307" t="str">
        <f t="shared" ca="1" si="363"/>
        <v/>
      </c>
      <c r="S5195" s="307" t="str">
        <f>IFERROR(IF(VLOOKUP("*"&amp;TRIM($F5195)&amp;"*",dump!$A:$D,4,FALSE)="","空文字",VLOOKUP("*"&amp;TRIM($F5195)&amp;"*",dump!$A:$D,4,FALSE)),"NA")</f>
        <v>NA</v>
      </c>
      <c r="T5195" s="307" t="str">
        <f t="shared" ca="1" si="364"/>
        <v>●</v>
      </c>
      <c r="U5195" s="307"/>
      <c r="V5195" s="307"/>
      <c r="W5195" s="307"/>
      <c r="X5195" s="307"/>
      <c r="Y5195" s="307" t="str">
        <f t="shared" si="365"/>
        <v/>
      </c>
      <c r="Z5195" s="307"/>
    </row>
    <row r="5196" spans="1:26" s="325" customFormat="1" ht="30" customHeight="1" outlineLevel="1">
      <c r="A5196" s="321"/>
      <c r="B5196" s="101"/>
      <c r="C5196" s="534"/>
      <c r="D5196" s="532"/>
      <c r="E5196" s="318" t="s">
        <v>2331</v>
      </c>
      <c r="F5196" s="316" t="s">
        <v>989</v>
      </c>
      <c r="G5196" s="318" t="s">
        <v>1615</v>
      </c>
      <c r="H5196" s="318" t="s">
        <v>3658</v>
      </c>
      <c r="I5196" s="322" t="s">
        <v>660</v>
      </c>
      <c r="J5196" s="402" t="s">
        <v>5684</v>
      </c>
      <c r="K5196" s="864" t="str">
        <f t="shared" si="361"/>
        <v/>
      </c>
      <c r="L5196" s="622" t="s">
        <v>18534</v>
      </c>
      <c r="M5196" s="623" t="s">
        <v>3655</v>
      </c>
      <c r="N5196" s="739"/>
      <c r="O5196" s="623"/>
      <c r="P5196" s="700"/>
      <c r="Q5196" s="307" t="str">
        <f t="shared" ca="1" si="362"/>
        <v/>
      </c>
      <c r="R5196" s="307" t="str">
        <f t="shared" ca="1" si="363"/>
        <v/>
      </c>
      <c r="S5196" s="307" t="str">
        <f>IFERROR(IF(VLOOKUP("*"&amp;TRIM($F5196)&amp;"*",dump!$A:$D,4,FALSE)="","空文字",VLOOKUP("*"&amp;TRIM($F5196)&amp;"*",dump!$A:$D,4,FALSE)),"NA")</f>
        <v>NA</v>
      </c>
      <c r="T5196" s="307" t="str">
        <f t="shared" ca="1" si="364"/>
        <v>●</v>
      </c>
      <c r="U5196" s="307"/>
      <c r="V5196" s="307"/>
      <c r="W5196" s="307"/>
      <c r="X5196" s="307"/>
      <c r="Y5196" s="307" t="str">
        <f t="shared" si="365"/>
        <v/>
      </c>
      <c r="Z5196" s="307"/>
    </row>
    <row r="5197" spans="1:26" s="325" customFormat="1" ht="15" customHeight="1" outlineLevel="1">
      <c r="A5197" s="321"/>
      <c r="B5197" s="101"/>
      <c r="C5197" s="534"/>
      <c r="D5197" s="532"/>
      <c r="E5197" s="318" t="s">
        <v>2332</v>
      </c>
      <c r="F5197" s="316" t="s">
        <v>990</v>
      </c>
      <c r="G5197" s="318" t="s">
        <v>1616</v>
      </c>
      <c r="H5197" s="318" t="s">
        <v>3658</v>
      </c>
      <c r="I5197" s="322" t="s">
        <v>660</v>
      </c>
      <c r="J5197" s="402" t="s">
        <v>5684</v>
      </c>
      <c r="K5197" s="864" t="str">
        <f t="shared" ref="K5197:K5260" si="366">IF(AND(M5197="", O5197="", N5197&lt;&gt;""), "○", "")</f>
        <v/>
      </c>
      <c r="L5197" s="622" t="s">
        <v>18534</v>
      </c>
      <c r="M5197" s="623" t="s">
        <v>3655</v>
      </c>
      <c r="N5197" s="739"/>
      <c r="O5197" s="623"/>
      <c r="P5197" s="700"/>
      <c r="Q5197" s="307" t="str">
        <f t="shared" ref="Q5197:Q5260" ca="1" si="367">IF(P5197="","",IF(P5197="←",IF(OFFSET($J5197,0,MATCH(MID(M5197,1,FIND("の",M5197,1)-1), $L$11:$BA$11,0)+4,1,1)="","",OFFSET($L5197,0,MATCH(MID(M5197,1,FIND("の",M5197,1)-1), $L$11:$BA$11,0)+4,1,1)),P5197))</f>
        <v/>
      </c>
      <c r="R5197" s="307" t="str">
        <f t="shared" ref="R5197:R5260" ca="1" si="368">IF(COUNTIF(Q5197,"*(*"),MID(Q5197,FIND("(",Q5197,1)+1,FIND(")",Q5197,1)-FIND("(",Q5197,1)-1),IF(COUNTIF(Q5197,"*""*"),MID(Q5197,FIND("""",Q5197,1)+1,LEN(Q5197)-2),IF(COUNTIF(Q5197,"*：*"),RIGHT(Q5197,LEN(Q5197)-(FIND("：",Q5197))),Q5197)))</f>
        <v/>
      </c>
      <c r="S5197" s="307" t="str">
        <f>IFERROR(IF(VLOOKUP("*"&amp;TRIM($F5197)&amp;"*",dump!$A:$D,4,FALSE)="","空文字",VLOOKUP("*"&amp;TRIM($F5197)&amp;"*",dump!$A:$D,4,FALSE)),"NA")</f>
        <v>NA</v>
      </c>
      <c r="T5197" s="307" t="str">
        <f t="shared" ref="T5197:T5260" ca="1" si="369">IF($K5197&lt;&gt;"",IF($E5197&lt;&gt;"","■",""),IF(AND(R5197="",S5197="NA"),"●", IF(EXACT(R5197,S5197),"●","×")))</f>
        <v>●</v>
      </c>
      <c r="U5197" s="307"/>
      <c r="V5197" s="307"/>
      <c r="W5197" s="307"/>
      <c r="X5197" s="307"/>
      <c r="Y5197" s="307" t="str">
        <f t="shared" ref="Y5197:Y5260" si="370">IF(U5197="●","●","")</f>
        <v/>
      </c>
      <c r="Z5197" s="307"/>
    </row>
    <row r="5198" spans="1:26" s="325" customFormat="1" ht="15" customHeight="1" outlineLevel="1">
      <c r="A5198" s="321"/>
      <c r="B5198" s="101"/>
      <c r="C5198" s="534"/>
      <c r="D5198" s="532"/>
      <c r="E5198" s="318" t="s">
        <v>2333</v>
      </c>
      <c r="F5198" s="316" t="s">
        <v>991</v>
      </c>
      <c r="G5198" s="318" t="s">
        <v>1617</v>
      </c>
      <c r="H5198" s="318" t="s">
        <v>418</v>
      </c>
      <c r="I5198" s="322" t="s">
        <v>660</v>
      </c>
      <c r="J5198" s="402" t="s">
        <v>5684</v>
      </c>
      <c r="K5198" s="864" t="str">
        <f t="shared" si="366"/>
        <v/>
      </c>
      <c r="L5198" s="622" t="s">
        <v>18534</v>
      </c>
      <c r="M5198" s="623" t="s">
        <v>3655</v>
      </c>
      <c r="N5198" s="739"/>
      <c r="O5198" s="623"/>
      <c r="P5198" s="700"/>
      <c r="Q5198" s="307" t="str">
        <f t="shared" ca="1" si="367"/>
        <v/>
      </c>
      <c r="R5198" s="307" t="str">
        <f t="shared" ca="1" si="368"/>
        <v/>
      </c>
      <c r="S5198" s="307" t="str">
        <f>IFERROR(IF(VLOOKUP("*"&amp;TRIM($F5198)&amp;"*",dump!$A:$D,4,FALSE)="","空文字",VLOOKUP("*"&amp;TRIM($F5198)&amp;"*",dump!$A:$D,4,FALSE)),"NA")</f>
        <v>NA</v>
      </c>
      <c r="T5198" s="307" t="str">
        <f t="shared" ca="1" si="369"/>
        <v>●</v>
      </c>
      <c r="U5198" s="307"/>
      <c r="V5198" s="307"/>
      <c r="W5198" s="307"/>
      <c r="X5198" s="307"/>
      <c r="Y5198" s="307" t="str">
        <f t="shared" si="370"/>
        <v/>
      </c>
      <c r="Z5198" s="307"/>
    </row>
    <row r="5199" spans="1:26" s="325" customFormat="1" ht="60" customHeight="1" outlineLevel="1">
      <c r="A5199" s="321"/>
      <c r="B5199" s="101"/>
      <c r="C5199" s="534"/>
      <c r="D5199" s="532"/>
      <c r="E5199" s="530" t="s">
        <v>2334</v>
      </c>
      <c r="F5199" s="524" t="s">
        <v>992</v>
      </c>
      <c r="G5199" s="530" t="s">
        <v>1618</v>
      </c>
      <c r="H5199" s="524" t="s">
        <v>9</v>
      </c>
      <c r="I5199" s="526" t="s">
        <v>660</v>
      </c>
      <c r="J5199" s="528" t="s">
        <v>5684</v>
      </c>
      <c r="K5199" s="864" t="str">
        <f t="shared" si="366"/>
        <v/>
      </c>
      <c r="L5199" s="622" t="s">
        <v>18534</v>
      </c>
      <c r="M5199" s="623" t="s">
        <v>3655</v>
      </c>
      <c r="N5199" s="739"/>
      <c r="O5199" s="623"/>
      <c r="P5199" s="700"/>
      <c r="Q5199" s="307" t="str">
        <f t="shared" ca="1" si="367"/>
        <v/>
      </c>
      <c r="R5199" s="307" t="str">
        <f t="shared" ca="1" si="368"/>
        <v/>
      </c>
      <c r="S5199" s="307" t="str">
        <f>IFERROR(IF(VLOOKUP("*"&amp;TRIM($F5199)&amp;"*",dump!$A:$D,4,FALSE)="","空文字",VLOOKUP("*"&amp;TRIM($F5199)&amp;"*",dump!$A:$D,4,FALSE)),"NA")</f>
        <v>NA</v>
      </c>
      <c r="T5199" s="307" t="str">
        <f t="shared" ca="1" si="369"/>
        <v>●</v>
      </c>
      <c r="U5199" s="307"/>
      <c r="V5199" s="307"/>
      <c r="W5199" s="307"/>
      <c r="X5199" s="307"/>
      <c r="Y5199" s="307" t="str">
        <f t="shared" si="370"/>
        <v/>
      </c>
      <c r="Z5199" s="307"/>
    </row>
    <row r="5200" spans="1:26" s="325" customFormat="1" ht="45" customHeight="1" outlineLevel="1">
      <c r="A5200" s="321"/>
      <c r="B5200" s="101"/>
      <c r="C5200" s="534"/>
      <c r="D5200" s="532"/>
      <c r="E5200" s="531"/>
      <c r="F5200" s="525"/>
      <c r="G5200" s="531"/>
      <c r="H5200" s="525"/>
      <c r="I5200" s="527"/>
      <c r="J5200" s="529"/>
      <c r="K5200" s="864" t="str">
        <f t="shared" si="366"/>
        <v/>
      </c>
      <c r="L5200" s="622" t="s">
        <v>18534</v>
      </c>
      <c r="M5200" s="623" t="s">
        <v>3655</v>
      </c>
      <c r="N5200" s="739"/>
      <c r="O5200" s="623"/>
      <c r="P5200" s="700"/>
      <c r="Q5200" s="307" t="str">
        <f t="shared" ca="1" si="367"/>
        <v/>
      </c>
      <c r="R5200" s="307" t="str">
        <f t="shared" ca="1" si="368"/>
        <v/>
      </c>
      <c r="S5200" s="307" t="str">
        <f>IFERROR(IF(VLOOKUP("*"&amp;TRIM($F5200)&amp;"*",dump!$A:$D,4,FALSE)="","空文字",VLOOKUP("*"&amp;TRIM($F5200)&amp;"*",dump!$A:$D,4,FALSE)),"NA")</f>
        <v>NA</v>
      </c>
      <c r="T5200" s="307" t="str">
        <f t="shared" ca="1" si="369"/>
        <v>●</v>
      </c>
      <c r="U5200" s="307"/>
      <c r="V5200" s="307"/>
      <c r="W5200" s="307"/>
      <c r="X5200" s="307"/>
      <c r="Y5200" s="307" t="str">
        <f t="shared" si="370"/>
        <v/>
      </c>
      <c r="Z5200" s="307"/>
    </row>
    <row r="5201" spans="1:26" s="325" customFormat="1" ht="30" customHeight="1" outlineLevel="1">
      <c r="A5201" s="324"/>
      <c r="B5201" s="108"/>
      <c r="C5201" s="534"/>
      <c r="D5201" s="532"/>
      <c r="E5201" s="530" t="s">
        <v>2335</v>
      </c>
      <c r="F5201" s="524" t="s">
        <v>993</v>
      </c>
      <c r="G5201" s="530" t="s">
        <v>1619</v>
      </c>
      <c r="H5201" s="524" t="s">
        <v>9</v>
      </c>
      <c r="I5201" s="526" t="s">
        <v>660</v>
      </c>
      <c r="J5201" s="528" t="s">
        <v>5683</v>
      </c>
      <c r="K5201" s="864" t="str">
        <f t="shared" si="366"/>
        <v/>
      </c>
      <c r="L5201" s="622" t="s">
        <v>18534</v>
      </c>
      <c r="M5201" s="623" t="s">
        <v>3655</v>
      </c>
      <c r="N5201" s="739"/>
      <c r="O5201" s="623"/>
      <c r="P5201" s="700"/>
      <c r="Q5201" s="307" t="str">
        <f t="shared" ca="1" si="367"/>
        <v/>
      </c>
      <c r="R5201" s="307" t="str">
        <f t="shared" ca="1" si="368"/>
        <v/>
      </c>
      <c r="S5201" s="307" t="str">
        <f>IFERROR(IF(VLOOKUP("*"&amp;TRIM($F5201)&amp;"*",dump!$A:$D,4,FALSE)="","空文字",VLOOKUP("*"&amp;TRIM($F5201)&amp;"*",dump!$A:$D,4,FALSE)),"NA")</f>
        <v>NA</v>
      </c>
      <c r="T5201" s="307" t="str">
        <f t="shared" ca="1" si="369"/>
        <v>●</v>
      </c>
      <c r="U5201" s="307"/>
      <c r="V5201" s="307"/>
      <c r="W5201" s="307"/>
      <c r="X5201" s="307"/>
      <c r="Y5201" s="307" t="str">
        <f t="shared" si="370"/>
        <v/>
      </c>
      <c r="Z5201" s="307"/>
    </row>
    <row r="5202" spans="1:26" s="325" customFormat="1" ht="30" customHeight="1" outlineLevel="1">
      <c r="A5202" s="324"/>
      <c r="B5202" s="108"/>
      <c r="C5202" s="534"/>
      <c r="D5202" s="532"/>
      <c r="E5202" s="104"/>
      <c r="F5202" s="532"/>
      <c r="G5202" s="104"/>
      <c r="H5202" s="532"/>
      <c r="I5202" s="534"/>
      <c r="J5202" s="342"/>
      <c r="K5202" s="864" t="str">
        <f t="shared" si="366"/>
        <v/>
      </c>
      <c r="L5202" s="622" t="s">
        <v>18534</v>
      </c>
      <c r="M5202" s="623" t="s">
        <v>3655</v>
      </c>
      <c r="N5202" s="739"/>
      <c r="O5202" s="623"/>
      <c r="P5202" s="700"/>
      <c r="Q5202" s="307" t="str">
        <f t="shared" ca="1" si="367"/>
        <v/>
      </c>
      <c r="R5202" s="307" t="str">
        <f t="shared" ca="1" si="368"/>
        <v/>
      </c>
      <c r="S5202" s="307" t="str">
        <f>IFERROR(IF(VLOOKUP("*"&amp;TRIM($F5202)&amp;"*",dump!$A:$D,4,FALSE)="","空文字",VLOOKUP("*"&amp;TRIM($F5202)&amp;"*",dump!$A:$D,4,FALSE)),"NA")</f>
        <v>NA</v>
      </c>
      <c r="T5202" s="307" t="str">
        <f t="shared" ca="1" si="369"/>
        <v>●</v>
      </c>
      <c r="U5202" s="307"/>
      <c r="V5202" s="307"/>
      <c r="W5202" s="307"/>
      <c r="X5202" s="307"/>
      <c r="Y5202" s="307" t="str">
        <f t="shared" si="370"/>
        <v/>
      </c>
      <c r="Z5202" s="307"/>
    </row>
    <row r="5203" spans="1:26" s="325" customFormat="1" ht="30" customHeight="1" outlineLevel="1">
      <c r="A5203" s="324"/>
      <c r="B5203" s="108"/>
      <c r="C5203" s="534"/>
      <c r="D5203" s="532"/>
      <c r="E5203" s="104"/>
      <c r="F5203" s="532"/>
      <c r="G5203" s="104"/>
      <c r="H5203" s="532"/>
      <c r="I5203" s="534"/>
      <c r="J5203" s="342"/>
      <c r="K5203" s="864" t="str">
        <f t="shared" si="366"/>
        <v/>
      </c>
      <c r="L5203" s="622" t="s">
        <v>18534</v>
      </c>
      <c r="M5203" s="623" t="s">
        <v>3655</v>
      </c>
      <c r="N5203" s="739"/>
      <c r="O5203" s="623"/>
      <c r="P5203" s="700"/>
      <c r="Q5203" s="307" t="str">
        <f t="shared" ca="1" si="367"/>
        <v/>
      </c>
      <c r="R5203" s="307" t="str">
        <f t="shared" ca="1" si="368"/>
        <v/>
      </c>
      <c r="S5203" s="307" t="str">
        <f>IFERROR(IF(VLOOKUP("*"&amp;TRIM($F5203)&amp;"*",dump!$A:$D,4,FALSE)="","空文字",VLOOKUP("*"&amp;TRIM($F5203)&amp;"*",dump!$A:$D,4,FALSE)),"NA")</f>
        <v>NA</v>
      </c>
      <c r="T5203" s="307" t="str">
        <f t="shared" ca="1" si="369"/>
        <v>●</v>
      </c>
      <c r="U5203" s="307"/>
      <c r="V5203" s="307"/>
      <c r="W5203" s="307"/>
      <c r="X5203" s="307"/>
      <c r="Y5203" s="307" t="str">
        <f t="shared" si="370"/>
        <v/>
      </c>
      <c r="Z5203" s="307"/>
    </row>
    <row r="5204" spans="1:26" s="325" customFormat="1" ht="30" customHeight="1" outlineLevel="1">
      <c r="A5204" s="324"/>
      <c r="B5204" s="108"/>
      <c r="C5204" s="534"/>
      <c r="D5204" s="532"/>
      <c r="E5204" s="531"/>
      <c r="F5204" s="525"/>
      <c r="G5204" s="531"/>
      <c r="H5204" s="525"/>
      <c r="I5204" s="527"/>
      <c r="J5204" s="529"/>
      <c r="K5204" s="864" t="str">
        <f t="shared" si="366"/>
        <v/>
      </c>
      <c r="L5204" s="622" t="s">
        <v>18534</v>
      </c>
      <c r="M5204" s="623" t="s">
        <v>3655</v>
      </c>
      <c r="N5204" s="739"/>
      <c r="O5204" s="623"/>
      <c r="P5204" s="700"/>
      <c r="Q5204" s="307" t="str">
        <f t="shared" ca="1" si="367"/>
        <v/>
      </c>
      <c r="R5204" s="307" t="str">
        <f t="shared" ca="1" si="368"/>
        <v/>
      </c>
      <c r="S5204" s="307" t="str">
        <f>IFERROR(IF(VLOOKUP("*"&amp;TRIM($F5204)&amp;"*",dump!$A:$D,4,FALSE)="","空文字",VLOOKUP("*"&amp;TRIM($F5204)&amp;"*",dump!$A:$D,4,FALSE)),"NA")</f>
        <v>NA</v>
      </c>
      <c r="T5204" s="307" t="str">
        <f t="shared" ca="1" si="369"/>
        <v>●</v>
      </c>
      <c r="U5204" s="307"/>
      <c r="V5204" s="307"/>
      <c r="W5204" s="307"/>
      <c r="X5204" s="307"/>
      <c r="Y5204" s="307" t="str">
        <f t="shared" si="370"/>
        <v/>
      </c>
      <c r="Z5204" s="307"/>
    </row>
    <row r="5205" spans="1:26" s="325" customFormat="1" ht="30" customHeight="1" outlineLevel="1">
      <c r="A5205" s="324"/>
      <c r="B5205" s="108"/>
      <c r="C5205" s="534"/>
      <c r="D5205" s="532"/>
      <c r="E5205" s="530" t="s">
        <v>2336</v>
      </c>
      <c r="F5205" s="524" t="s">
        <v>994</v>
      </c>
      <c r="G5205" s="530" t="s">
        <v>1105</v>
      </c>
      <c r="H5205" s="524" t="s">
        <v>9</v>
      </c>
      <c r="I5205" s="526" t="s">
        <v>660</v>
      </c>
      <c r="J5205" s="528" t="s">
        <v>5684</v>
      </c>
      <c r="K5205" s="864" t="str">
        <f t="shared" si="366"/>
        <v/>
      </c>
      <c r="L5205" s="622" t="s">
        <v>18534</v>
      </c>
      <c r="M5205" s="623" t="s">
        <v>3655</v>
      </c>
      <c r="N5205" s="739"/>
      <c r="O5205" s="623"/>
      <c r="P5205" s="700"/>
      <c r="Q5205" s="307" t="str">
        <f t="shared" ca="1" si="367"/>
        <v/>
      </c>
      <c r="R5205" s="307" t="str">
        <f t="shared" ca="1" si="368"/>
        <v/>
      </c>
      <c r="S5205" s="307" t="str">
        <f>IFERROR(IF(VLOOKUP("*"&amp;TRIM($F5205)&amp;"*",dump!$A:$D,4,FALSE)="","空文字",VLOOKUP("*"&amp;TRIM($F5205)&amp;"*",dump!$A:$D,4,FALSE)),"NA")</f>
        <v>NA</v>
      </c>
      <c r="T5205" s="307" t="str">
        <f t="shared" ca="1" si="369"/>
        <v>●</v>
      </c>
      <c r="U5205" s="307"/>
      <c r="V5205" s="307"/>
      <c r="W5205" s="307"/>
      <c r="X5205" s="307"/>
      <c r="Y5205" s="307" t="str">
        <f t="shared" si="370"/>
        <v/>
      </c>
      <c r="Z5205" s="307"/>
    </row>
    <row r="5206" spans="1:26" s="325" customFormat="1" ht="30" customHeight="1" outlineLevel="1">
      <c r="A5206" s="324"/>
      <c r="B5206" s="108"/>
      <c r="C5206" s="534"/>
      <c r="D5206" s="532"/>
      <c r="E5206" s="104"/>
      <c r="F5206" s="532"/>
      <c r="G5206" s="104"/>
      <c r="H5206" s="532"/>
      <c r="I5206" s="534"/>
      <c r="J5206" s="342"/>
      <c r="K5206" s="864" t="str">
        <f t="shared" si="366"/>
        <v/>
      </c>
      <c r="L5206" s="622" t="s">
        <v>18534</v>
      </c>
      <c r="M5206" s="623" t="s">
        <v>3655</v>
      </c>
      <c r="N5206" s="739"/>
      <c r="O5206" s="623"/>
      <c r="P5206" s="700"/>
      <c r="Q5206" s="307" t="str">
        <f t="shared" ca="1" si="367"/>
        <v/>
      </c>
      <c r="R5206" s="307" t="str">
        <f t="shared" ca="1" si="368"/>
        <v/>
      </c>
      <c r="S5206" s="307" t="str">
        <f>IFERROR(IF(VLOOKUP("*"&amp;TRIM($F5206)&amp;"*",dump!$A:$D,4,FALSE)="","空文字",VLOOKUP("*"&amp;TRIM($F5206)&amp;"*",dump!$A:$D,4,FALSE)),"NA")</f>
        <v>NA</v>
      </c>
      <c r="T5206" s="307" t="str">
        <f t="shared" ca="1" si="369"/>
        <v>●</v>
      </c>
      <c r="U5206" s="307"/>
      <c r="V5206" s="307"/>
      <c r="W5206" s="307"/>
      <c r="X5206" s="307"/>
      <c r="Y5206" s="307" t="str">
        <f t="shared" si="370"/>
        <v/>
      </c>
      <c r="Z5206" s="307"/>
    </row>
    <row r="5207" spans="1:26" s="325" customFormat="1" ht="30" customHeight="1" outlineLevel="1">
      <c r="A5207" s="324"/>
      <c r="B5207" s="108"/>
      <c r="C5207" s="534"/>
      <c r="D5207" s="532"/>
      <c r="E5207" s="531"/>
      <c r="F5207" s="525"/>
      <c r="G5207" s="531"/>
      <c r="H5207" s="525"/>
      <c r="I5207" s="527"/>
      <c r="J5207" s="529"/>
      <c r="K5207" s="864" t="str">
        <f t="shared" si="366"/>
        <v/>
      </c>
      <c r="L5207" s="622" t="s">
        <v>18534</v>
      </c>
      <c r="M5207" s="623" t="s">
        <v>3655</v>
      </c>
      <c r="N5207" s="739"/>
      <c r="O5207" s="623"/>
      <c r="P5207" s="700"/>
      <c r="Q5207" s="307" t="str">
        <f t="shared" ca="1" si="367"/>
        <v/>
      </c>
      <c r="R5207" s="307" t="str">
        <f t="shared" ca="1" si="368"/>
        <v/>
      </c>
      <c r="S5207" s="307" t="str">
        <f>IFERROR(IF(VLOOKUP("*"&amp;TRIM($F5207)&amp;"*",dump!$A:$D,4,FALSE)="","空文字",VLOOKUP("*"&amp;TRIM($F5207)&amp;"*",dump!$A:$D,4,FALSE)),"NA")</f>
        <v>NA</v>
      </c>
      <c r="T5207" s="307" t="str">
        <f t="shared" ca="1" si="369"/>
        <v>●</v>
      </c>
      <c r="U5207" s="307"/>
      <c r="V5207" s="307"/>
      <c r="W5207" s="307"/>
      <c r="X5207" s="307"/>
      <c r="Y5207" s="307" t="str">
        <f t="shared" si="370"/>
        <v/>
      </c>
      <c r="Z5207" s="307"/>
    </row>
    <row r="5208" spans="1:26" s="325" customFormat="1" ht="30" customHeight="1" outlineLevel="1">
      <c r="A5208" s="324"/>
      <c r="B5208" s="108"/>
      <c r="C5208" s="534"/>
      <c r="D5208" s="532"/>
      <c r="E5208" s="526" t="s">
        <v>2337</v>
      </c>
      <c r="F5208" s="524" t="s">
        <v>995</v>
      </c>
      <c r="G5208" s="530" t="s">
        <v>1106</v>
      </c>
      <c r="H5208" s="524" t="s">
        <v>418</v>
      </c>
      <c r="I5208" s="526" t="s">
        <v>660</v>
      </c>
      <c r="J5208" s="528" t="s">
        <v>5684</v>
      </c>
      <c r="K5208" s="864" t="str">
        <f t="shared" si="366"/>
        <v/>
      </c>
      <c r="L5208" s="622" t="s">
        <v>18534</v>
      </c>
      <c r="M5208" s="623" t="s">
        <v>3655</v>
      </c>
      <c r="N5208" s="739"/>
      <c r="O5208" s="623"/>
      <c r="P5208" s="700"/>
      <c r="Q5208" s="307" t="str">
        <f t="shared" ca="1" si="367"/>
        <v/>
      </c>
      <c r="R5208" s="307" t="str">
        <f t="shared" ca="1" si="368"/>
        <v/>
      </c>
      <c r="S5208" s="307" t="str">
        <f>IFERROR(IF(VLOOKUP("*"&amp;TRIM($F5208)&amp;"*",dump!$A:$D,4,FALSE)="","空文字",VLOOKUP("*"&amp;TRIM($F5208)&amp;"*",dump!$A:$D,4,FALSE)),"NA")</f>
        <v>NA</v>
      </c>
      <c r="T5208" s="307" t="str">
        <f t="shared" ca="1" si="369"/>
        <v>●</v>
      </c>
      <c r="U5208" s="307"/>
      <c r="V5208" s="307"/>
      <c r="W5208" s="307"/>
      <c r="X5208" s="307"/>
      <c r="Y5208" s="307" t="str">
        <f t="shared" si="370"/>
        <v/>
      </c>
      <c r="Z5208" s="307"/>
    </row>
    <row r="5209" spans="1:26" s="325" customFormat="1" ht="30" customHeight="1" outlineLevel="1">
      <c r="A5209" s="324"/>
      <c r="B5209" s="108"/>
      <c r="C5209" s="534"/>
      <c r="D5209" s="532"/>
      <c r="E5209" s="534"/>
      <c r="F5209" s="532"/>
      <c r="G5209" s="104"/>
      <c r="H5209" s="532"/>
      <c r="I5209" s="534"/>
      <c r="J5209" s="342"/>
      <c r="K5209" s="864" t="str">
        <f t="shared" si="366"/>
        <v/>
      </c>
      <c r="L5209" s="622" t="s">
        <v>18534</v>
      </c>
      <c r="M5209" s="623" t="s">
        <v>3655</v>
      </c>
      <c r="N5209" s="739"/>
      <c r="O5209" s="623"/>
      <c r="P5209" s="700"/>
      <c r="Q5209" s="307" t="str">
        <f t="shared" ca="1" si="367"/>
        <v/>
      </c>
      <c r="R5209" s="307" t="str">
        <f t="shared" ca="1" si="368"/>
        <v/>
      </c>
      <c r="S5209" s="307" t="str">
        <f>IFERROR(IF(VLOOKUP("*"&amp;TRIM($F5209)&amp;"*",dump!$A:$D,4,FALSE)="","空文字",VLOOKUP("*"&amp;TRIM($F5209)&amp;"*",dump!$A:$D,4,FALSE)),"NA")</f>
        <v>NA</v>
      </c>
      <c r="T5209" s="307" t="str">
        <f t="shared" ca="1" si="369"/>
        <v>●</v>
      </c>
      <c r="U5209" s="307"/>
      <c r="V5209" s="307"/>
      <c r="W5209" s="307"/>
      <c r="X5209" s="307"/>
      <c r="Y5209" s="307" t="str">
        <f t="shared" si="370"/>
        <v/>
      </c>
      <c r="Z5209" s="307"/>
    </row>
    <row r="5210" spans="1:26" s="325" customFormat="1" ht="30" customHeight="1" outlineLevel="1">
      <c r="A5210" s="324"/>
      <c r="B5210" s="108"/>
      <c r="C5210" s="534"/>
      <c r="D5210" s="532"/>
      <c r="E5210" s="534"/>
      <c r="F5210" s="532"/>
      <c r="G5210" s="104"/>
      <c r="H5210" s="532"/>
      <c r="I5210" s="534"/>
      <c r="J5210" s="342"/>
      <c r="K5210" s="864" t="str">
        <f t="shared" si="366"/>
        <v/>
      </c>
      <c r="L5210" s="622" t="s">
        <v>18534</v>
      </c>
      <c r="M5210" s="623" t="s">
        <v>3655</v>
      </c>
      <c r="N5210" s="739"/>
      <c r="O5210" s="623"/>
      <c r="P5210" s="700"/>
      <c r="Q5210" s="307" t="str">
        <f t="shared" ca="1" si="367"/>
        <v/>
      </c>
      <c r="R5210" s="307" t="str">
        <f t="shared" ca="1" si="368"/>
        <v/>
      </c>
      <c r="S5210" s="307" t="str">
        <f>IFERROR(IF(VLOOKUP("*"&amp;TRIM($F5210)&amp;"*",dump!$A:$D,4,FALSE)="","空文字",VLOOKUP("*"&amp;TRIM($F5210)&amp;"*",dump!$A:$D,4,FALSE)),"NA")</f>
        <v>NA</v>
      </c>
      <c r="T5210" s="307" t="str">
        <f t="shared" ca="1" si="369"/>
        <v>●</v>
      </c>
      <c r="U5210" s="307"/>
      <c r="V5210" s="307"/>
      <c r="W5210" s="307"/>
      <c r="X5210" s="307"/>
      <c r="Y5210" s="307" t="str">
        <f t="shared" si="370"/>
        <v/>
      </c>
      <c r="Z5210" s="307"/>
    </row>
    <row r="5211" spans="1:26" s="325" customFormat="1" ht="105" customHeight="1" outlineLevel="1">
      <c r="A5211" s="324"/>
      <c r="B5211" s="108"/>
      <c r="C5211" s="534"/>
      <c r="D5211" s="532"/>
      <c r="E5211" s="527"/>
      <c r="F5211" s="525"/>
      <c r="G5211" s="531"/>
      <c r="H5211" s="525"/>
      <c r="I5211" s="527"/>
      <c r="J5211" s="529"/>
      <c r="K5211" s="864" t="str">
        <f t="shared" si="366"/>
        <v/>
      </c>
      <c r="L5211" s="622" t="s">
        <v>18534</v>
      </c>
      <c r="M5211" s="623" t="s">
        <v>3655</v>
      </c>
      <c r="N5211" s="739"/>
      <c r="O5211" s="623"/>
      <c r="P5211" s="700"/>
      <c r="Q5211" s="307" t="str">
        <f t="shared" ca="1" si="367"/>
        <v/>
      </c>
      <c r="R5211" s="307" t="str">
        <f t="shared" ca="1" si="368"/>
        <v/>
      </c>
      <c r="S5211" s="307" t="str">
        <f>IFERROR(IF(VLOOKUP("*"&amp;TRIM($F5211)&amp;"*",dump!$A:$D,4,FALSE)="","空文字",VLOOKUP("*"&amp;TRIM($F5211)&amp;"*",dump!$A:$D,4,FALSE)),"NA")</f>
        <v>NA</v>
      </c>
      <c r="T5211" s="307" t="str">
        <f t="shared" ca="1" si="369"/>
        <v>●</v>
      </c>
      <c r="U5211" s="307"/>
      <c r="V5211" s="307"/>
      <c r="W5211" s="307"/>
      <c r="X5211" s="307"/>
      <c r="Y5211" s="307" t="str">
        <f t="shared" si="370"/>
        <v/>
      </c>
      <c r="Z5211" s="307"/>
    </row>
    <row r="5212" spans="1:26" s="325" customFormat="1" ht="45" customHeight="1" outlineLevel="1">
      <c r="A5212" s="324"/>
      <c r="B5212" s="108"/>
      <c r="C5212" s="534"/>
      <c r="D5212" s="532"/>
      <c r="E5212" s="105" t="s">
        <v>10985</v>
      </c>
      <c r="F5212" s="316" t="s">
        <v>86</v>
      </c>
      <c r="G5212" s="318" t="s">
        <v>87</v>
      </c>
      <c r="H5212" s="316" t="s">
        <v>9</v>
      </c>
      <c r="I5212" s="322" t="s">
        <v>660</v>
      </c>
      <c r="J5212" s="402" t="s">
        <v>5684</v>
      </c>
      <c r="K5212" s="864" t="str">
        <f t="shared" si="366"/>
        <v/>
      </c>
      <c r="L5212" s="622" t="s">
        <v>18534</v>
      </c>
      <c r="M5212" s="623" t="s">
        <v>3655</v>
      </c>
      <c r="N5212" s="739"/>
      <c r="O5212" s="623"/>
      <c r="P5212" s="700"/>
      <c r="Q5212" s="307" t="str">
        <f t="shared" ca="1" si="367"/>
        <v/>
      </c>
      <c r="R5212" s="307" t="str">
        <f t="shared" ca="1" si="368"/>
        <v/>
      </c>
      <c r="S5212" s="307" t="str">
        <f>IFERROR(IF(VLOOKUP("*"&amp;TRIM($F5212)&amp;"*",dump!$A:$D,4,FALSE)="","空文字",VLOOKUP("*"&amp;TRIM($F5212)&amp;"*",dump!$A:$D,4,FALSE)),"NA")</f>
        <v>NA</v>
      </c>
      <c r="T5212" s="307" t="str">
        <f t="shared" ca="1" si="369"/>
        <v>●</v>
      </c>
      <c r="U5212" s="307"/>
      <c r="V5212" s="307"/>
      <c r="W5212" s="307"/>
      <c r="X5212" s="307"/>
      <c r="Y5212" s="307" t="str">
        <f t="shared" si="370"/>
        <v/>
      </c>
      <c r="Z5212" s="307"/>
    </row>
    <row r="5213" spans="1:26" s="325" customFormat="1" ht="15" customHeight="1" outlineLevel="1">
      <c r="A5213" s="324"/>
      <c r="B5213" s="108"/>
      <c r="C5213" s="534"/>
      <c r="D5213" s="532"/>
      <c r="E5213" s="105" t="s">
        <v>10986</v>
      </c>
      <c r="F5213" s="316" t="s">
        <v>88</v>
      </c>
      <c r="G5213" s="318" t="s">
        <v>89</v>
      </c>
      <c r="H5213" s="316" t="s">
        <v>9</v>
      </c>
      <c r="I5213" s="322" t="s">
        <v>660</v>
      </c>
      <c r="J5213" s="402" t="s">
        <v>5684</v>
      </c>
      <c r="K5213" s="864" t="str">
        <f t="shared" si="366"/>
        <v/>
      </c>
      <c r="L5213" s="622" t="s">
        <v>18534</v>
      </c>
      <c r="M5213" s="623" t="s">
        <v>3655</v>
      </c>
      <c r="N5213" s="739"/>
      <c r="O5213" s="623"/>
      <c r="P5213" s="700"/>
      <c r="Q5213" s="307" t="str">
        <f t="shared" ca="1" si="367"/>
        <v/>
      </c>
      <c r="R5213" s="307" t="str">
        <f t="shared" ca="1" si="368"/>
        <v/>
      </c>
      <c r="S5213" s="307" t="str">
        <f>IFERROR(IF(VLOOKUP("*"&amp;TRIM($F5213)&amp;"*",dump!$A:$D,4,FALSE)="","空文字",VLOOKUP("*"&amp;TRIM($F5213)&amp;"*",dump!$A:$D,4,FALSE)),"NA")</f>
        <v>NA</v>
      </c>
      <c r="T5213" s="307" t="str">
        <f t="shared" ca="1" si="369"/>
        <v>●</v>
      </c>
      <c r="U5213" s="307"/>
      <c r="V5213" s="307"/>
      <c r="W5213" s="307"/>
      <c r="X5213" s="307"/>
      <c r="Y5213" s="307" t="str">
        <f t="shared" si="370"/>
        <v/>
      </c>
      <c r="Z5213" s="307"/>
    </row>
    <row r="5214" spans="1:26" s="325" customFormat="1" ht="15" customHeight="1" outlineLevel="1">
      <c r="A5214" s="324"/>
      <c r="B5214" s="108"/>
      <c r="C5214" s="534"/>
      <c r="D5214" s="532"/>
      <c r="E5214" s="105" t="s">
        <v>10987</v>
      </c>
      <c r="F5214" s="316" t="s">
        <v>90</v>
      </c>
      <c r="G5214" s="318" t="s">
        <v>91</v>
      </c>
      <c r="H5214" s="316" t="s">
        <v>418</v>
      </c>
      <c r="I5214" s="322" t="s">
        <v>660</v>
      </c>
      <c r="J5214" s="402" t="s">
        <v>5684</v>
      </c>
      <c r="K5214" s="864" t="str">
        <f t="shared" si="366"/>
        <v/>
      </c>
      <c r="L5214" s="622" t="s">
        <v>18534</v>
      </c>
      <c r="M5214" s="623" t="s">
        <v>3655</v>
      </c>
      <c r="N5214" s="739"/>
      <c r="O5214" s="623"/>
      <c r="P5214" s="700"/>
      <c r="Q5214" s="307" t="str">
        <f t="shared" ca="1" si="367"/>
        <v/>
      </c>
      <c r="R5214" s="307" t="str">
        <f t="shared" ca="1" si="368"/>
        <v/>
      </c>
      <c r="S5214" s="307" t="str">
        <f>IFERROR(IF(VLOOKUP("*"&amp;TRIM($F5214)&amp;"*",dump!$A:$D,4,FALSE)="","空文字",VLOOKUP("*"&amp;TRIM($F5214)&amp;"*",dump!$A:$D,4,FALSE)),"NA")</f>
        <v>NA</v>
      </c>
      <c r="T5214" s="307" t="str">
        <f t="shared" ca="1" si="369"/>
        <v>●</v>
      </c>
      <c r="U5214" s="307"/>
      <c r="V5214" s="307"/>
      <c r="W5214" s="307"/>
      <c r="X5214" s="307"/>
      <c r="Y5214" s="307" t="str">
        <f t="shared" si="370"/>
        <v/>
      </c>
      <c r="Z5214" s="307"/>
    </row>
    <row r="5215" spans="1:26" s="325" customFormat="1" ht="15" customHeight="1" outlineLevel="1">
      <c r="A5215" s="324"/>
      <c r="B5215" s="108"/>
      <c r="C5215" s="534"/>
      <c r="D5215" s="532"/>
      <c r="E5215" s="105" t="s">
        <v>10988</v>
      </c>
      <c r="F5215" s="316" t="s">
        <v>92</v>
      </c>
      <c r="G5215" s="318" t="s">
        <v>93</v>
      </c>
      <c r="H5215" s="316" t="s">
        <v>418</v>
      </c>
      <c r="I5215" s="322" t="s">
        <v>660</v>
      </c>
      <c r="J5215" s="402" t="s">
        <v>5684</v>
      </c>
      <c r="K5215" s="864" t="str">
        <f t="shared" si="366"/>
        <v/>
      </c>
      <c r="L5215" s="622" t="s">
        <v>18534</v>
      </c>
      <c r="M5215" s="623" t="s">
        <v>3655</v>
      </c>
      <c r="N5215" s="739"/>
      <c r="O5215" s="623"/>
      <c r="P5215" s="700"/>
      <c r="Q5215" s="307" t="str">
        <f t="shared" ca="1" si="367"/>
        <v/>
      </c>
      <c r="R5215" s="307" t="str">
        <f t="shared" ca="1" si="368"/>
        <v/>
      </c>
      <c r="S5215" s="307" t="str">
        <f>IFERROR(IF(VLOOKUP("*"&amp;TRIM($F5215)&amp;"*",dump!$A:$D,4,FALSE)="","空文字",VLOOKUP("*"&amp;TRIM($F5215)&amp;"*",dump!$A:$D,4,FALSE)),"NA")</f>
        <v>NA</v>
      </c>
      <c r="T5215" s="307" t="str">
        <f t="shared" ca="1" si="369"/>
        <v>●</v>
      </c>
      <c r="U5215" s="307"/>
      <c r="V5215" s="307"/>
      <c r="W5215" s="307"/>
      <c r="X5215" s="307"/>
      <c r="Y5215" s="307" t="str">
        <f t="shared" si="370"/>
        <v/>
      </c>
      <c r="Z5215" s="307"/>
    </row>
    <row r="5216" spans="1:26" s="325" customFormat="1" ht="30" customHeight="1" outlineLevel="1">
      <c r="A5216" s="324"/>
      <c r="B5216" s="108"/>
      <c r="C5216" s="534"/>
      <c r="D5216" s="532"/>
      <c r="E5216" s="105" t="s">
        <v>10989</v>
      </c>
      <c r="F5216" s="316" t="s">
        <v>94</v>
      </c>
      <c r="G5216" s="318" t="s">
        <v>95</v>
      </c>
      <c r="H5216" s="316" t="s">
        <v>418</v>
      </c>
      <c r="I5216" s="322" t="s">
        <v>660</v>
      </c>
      <c r="J5216" s="402" t="s">
        <v>5684</v>
      </c>
      <c r="K5216" s="864" t="str">
        <f t="shared" si="366"/>
        <v/>
      </c>
      <c r="L5216" s="622" t="s">
        <v>18534</v>
      </c>
      <c r="M5216" s="623" t="s">
        <v>3655</v>
      </c>
      <c r="N5216" s="739"/>
      <c r="O5216" s="623"/>
      <c r="P5216" s="700"/>
      <c r="Q5216" s="307" t="str">
        <f t="shared" ca="1" si="367"/>
        <v/>
      </c>
      <c r="R5216" s="307" t="str">
        <f t="shared" ca="1" si="368"/>
        <v/>
      </c>
      <c r="S5216" s="307" t="str">
        <f>IFERROR(IF(VLOOKUP("*"&amp;TRIM($F5216)&amp;"*",dump!$A:$D,4,FALSE)="","空文字",VLOOKUP("*"&amp;TRIM($F5216)&amp;"*",dump!$A:$D,4,FALSE)),"NA")</f>
        <v>NA</v>
      </c>
      <c r="T5216" s="307" t="str">
        <f t="shared" ca="1" si="369"/>
        <v>●</v>
      </c>
      <c r="U5216" s="307"/>
      <c r="V5216" s="307"/>
      <c r="W5216" s="307"/>
      <c r="X5216" s="307"/>
      <c r="Y5216" s="307" t="str">
        <f t="shared" si="370"/>
        <v/>
      </c>
      <c r="Z5216" s="307"/>
    </row>
    <row r="5217" spans="1:26" s="325" customFormat="1" ht="30" customHeight="1" outlineLevel="1">
      <c r="A5217" s="324"/>
      <c r="B5217" s="108"/>
      <c r="C5217" s="534"/>
      <c r="D5217" s="532"/>
      <c r="E5217" s="105" t="s">
        <v>10990</v>
      </c>
      <c r="F5217" s="316" t="s">
        <v>96</v>
      </c>
      <c r="G5217" s="318" t="s">
        <v>97</v>
      </c>
      <c r="H5217" s="316" t="s">
        <v>9</v>
      </c>
      <c r="I5217" s="322" t="s">
        <v>660</v>
      </c>
      <c r="J5217" s="402" t="s">
        <v>5684</v>
      </c>
      <c r="K5217" s="864" t="str">
        <f t="shared" si="366"/>
        <v/>
      </c>
      <c r="L5217" s="622" t="s">
        <v>18534</v>
      </c>
      <c r="M5217" s="623" t="s">
        <v>3655</v>
      </c>
      <c r="N5217" s="739"/>
      <c r="O5217" s="623"/>
      <c r="P5217" s="700"/>
      <c r="Q5217" s="307" t="str">
        <f t="shared" ca="1" si="367"/>
        <v/>
      </c>
      <c r="R5217" s="307" t="str">
        <f t="shared" ca="1" si="368"/>
        <v/>
      </c>
      <c r="S5217" s="307" t="str">
        <f>IFERROR(IF(VLOOKUP("*"&amp;TRIM($F5217)&amp;"*",dump!$A:$D,4,FALSE)="","空文字",VLOOKUP("*"&amp;TRIM($F5217)&amp;"*",dump!$A:$D,4,FALSE)),"NA")</f>
        <v>NA</v>
      </c>
      <c r="T5217" s="307" t="str">
        <f t="shared" ca="1" si="369"/>
        <v>●</v>
      </c>
      <c r="U5217" s="307"/>
      <c r="V5217" s="307"/>
      <c r="W5217" s="307"/>
      <c r="X5217" s="307"/>
      <c r="Y5217" s="307" t="str">
        <f t="shared" si="370"/>
        <v/>
      </c>
      <c r="Z5217" s="307"/>
    </row>
    <row r="5218" spans="1:26" s="325" customFormat="1" ht="30" customHeight="1" outlineLevel="1">
      <c r="A5218" s="324"/>
      <c r="B5218" s="108"/>
      <c r="C5218" s="534"/>
      <c r="D5218" s="532"/>
      <c r="E5218" s="105" t="s">
        <v>10991</v>
      </c>
      <c r="F5218" s="316" t="s">
        <v>98</v>
      </c>
      <c r="G5218" s="318" t="s">
        <v>99</v>
      </c>
      <c r="H5218" s="316" t="s">
        <v>418</v>
      </c>
      <c r="I5218" s="322" t="s">
        <v>660</v>
      </c>
      <c r="J5218" s="402" t="s">
        <v>5684</v>
      </c>
      <c r="K5218" s="864" t="str">
        <f t="shared" si="366"/>
        <v/>
      </c>
      <c r="L5218" s="622" t="s">
        <v>18534</v>
      </c>
      <c r="M5218" s="623" t="s">
        <v>3655</v>
      </c>
      <c r="N5218" s="739"/>
      <c r="O5218" s="623"/>
      <c r="P5218" s="700"/>
      <c r="Q5218" s="307" t="str">
        <f t="shared" ca="1" si="367"/>
        <v/>
      </c>
      <c r="R5218" s="307" t="str">
        <f t="shared" ca="1" si="368"/>
        <v/>
      </c>
      <c r="S5218" s="307" t="str">
        <f>IFERROR(IF(VLOOKUP("*"&amp;TRIM($F5218)&amp;"*",dump!$A:$D,4,FALSE)="","空文字",VLOOKUP("*"&amp;TRIM($F5218)&amp;"*",dump!$A:$D,4,FALSE)),"NA")</f>
        <v>NA</v>
      </c>
      <c r="T5218" s="307" t="str">
        <f t="shared" ca="1" si="369"/>
        <v>●</v>
      </c>
      <c r="U5218" s="307"/>
      <c r="V5218" s="307"/>
      <c r="W5218" s="307"/>
      <c r="X5218" s="307"/>
      <c r="Y5218" s="307" t="str">
        <f t="shared" si="370"/>
        <v/>
      </c>
      <c r="Z5218" s="307"/>
    </row>
    <row r="5219" spans="1:26" s="325" customFormat="1" ht="30" customHeight="1" outlineLevel="1">
      <c r="A5219" s="324"/>
      <c r="B5219" s="108"/>
      <c r="C5219" s="534"/>
      <c r="D5219" s="532"/>
      <c r="E5219" s="105" t="s">
        <v>10992</v>
      </c>
      <c r="F5219" s="316" t="s">
        <v>100</v>
      </c>
      <c r="G5219" s="318" t="s">
        <v>101</v>
      </c>
      <c r="H5219" s="316" t="s">
        <v>418</v>
      </c>
      <c r="I5219" s="322" t="s">
        <v>660</v>
      </c>
      <c r="J5219" s="402" t="s">
        <v>5684</v>
      </c>
      <c r="K5219" s="864" t="str">
        <f t="shared" si="366"/>
        <v/>
      </c>
      <c r="L5219" s="622" t="s">
        <v>18534</v>
      </c>
      <c r="M5219" s="623" t="s">
        <v>3655</v>
      </c>
      <c r="N5219" s="739"/>
      <c r="O5219" s="623"/>
      <c r="P5219" s="700"/>
      <c r="Q5219" s="307" t="str">
        <f t="shared" ca="1" si="367"/>
        <v/>
      </c>
      <c r="R5219" s="307" t="str">
        <f t="shared" ca="1" si="368"/>
        <v/>
      </c>
      <c r="S5219" s="307" t="str">
        <f>IFERROR(IF(VLOOKUP("*"&amp;TRIM($F5219)&amp;"*",dump!$A:$D,4,FALSE)="","空文字",VLOOKUP("*"&amp;TRIM($F5219)&amp;"*",dump!$A:$D,4,FALSE)),"NA")</f>
        <v>NA</v>
      </c>
      <c r="T5219" s="307" t="str">
        <f t="shared" ca="1" si="369"/>
        <v>●</v>
      </c>
      <c r="U5219" s="307"/>
      <c r="V5219" s="307"/>
      <c r="W5219" s="307"/>
      <c r="X5219" s="307"/>
      <c r="Y5219" s="307" t="str">
        <f t="shared" si="370"/>
        <v/>
      </c>
      <c r="Z5219" s="307"/>
    </row>
    <row r="5220" spans="1:26" s="325" customFormat="1" ht="15" customHeight="1" outlineLevel="1">
      <c r="A5220" s="324"/>
      <c r="B5220" s="108"/>
      <c r="C5220" s="534"/>
      <c r="D5220" s="532"/>
      <c r="E5220" s="105" t="s">
        <v>10993</v>
      </c>
      <c r="F5220" s="316" t="s">
        <v>102</v>
      </c>
      <c r="G5220" s="318" t="s">
        <v>103</v>
      </c>
      <c r="H5220" s="316" t="s">
        <v>418</v>
      </c>
      <c r="I5220" s="322" t="s">
        <v>660</v>
      </c>
      <c r="J5220" s="402" t="s">
        <v>5684</v>
      </c>
      <c r="K5220" s="864" t="str">
        <f t="shared" si="366"/>
        <v/>
      </c>
      <c r="L5220" s="622" t="s">
        <v>18534</v>
      </c>
      <c r="M5220" s="623" t="s">
        <v>3655</v>
      </c>
      <c r="N5220" s="739"/>
      <c r="O5220" s="623"/>
      <c r="P5220" s="700"/>
      <c r="Q5220" s="307" t="str">
        <f t="shared" ca="1" si="367"/>
        <v/>
      </c>
      <c r="R5220" s="307" t="str">
        <f t="shared" ca="1" si="368"/>
        <v/>
      </c>
      <c r="S5220" s="307" t="str">
        <f>IFERROR(IF(VLOOKUP("*"&amp;TRIM($F5220)&amp;"*",dump!$A:$D,4,FALSE)="","空文字",VLOOKUP("*"&amp;TRIM($F5220)&amp;"*",dump!$A:$D,4,FALSE)),"NA")</f>
        <v>NA</v>
      </c>
      <c r="T5220" s="307" t="str">
        <f t="shared" ca="1" si="369"/>
        <v>●</v>
      </c>
      <c r="U5220" s="307"/>
      <c r="V5220" s="307"/>
      <c r="W5220" s="307"/>
      <c r="X5220" s="307"/>
      <c r="Y5220" s="307" t="str">
        <f t="shared" si="370"/>
        <v/>
      </c>
      <c r="Z5220" s="307"/>
    </row>
    <row r="5221" spans="1:26" s="325" customFormat="1" ht="30" customHeight="1" outlineLevel="1">
      <c r="A5221" s="324"/>
      <c r="B5221" s="108"/>
      <c r="C5221" s="534"/>
      <c r="D5221" s="532"/>
      <c r="E5221" s="105" t="s">
        <v>104</v>
      </c>
      <c r="F5221" s="316" t="s">
        <v>105</v>
      </c>
      <c r="G5221" s="318" t="s">
        <v>106</v>
      </c>
      <c r="H5221" s="316" t="s">
        <v>8455</v>
      </c>
      <c r="I5221" s="322" t="s">
        <v>660</v>
      </c>
      <c r="J5221" s="402" t="s">
        <v>5684</v>
      </c>
      <c r="K5221" s="864" t="str">
        <f t="shared" si="366"/>
        <v/>
      </c>
      <c r="L5221" s="622" t="s">
        <v>18534</v>
      </c>
      <c r="M5221" s="623" t="s">
        <v>3655</v>
      </c>
      <c r="N5221" s="739"/>
      <c r="O5221" s="623"/>
      <c r="P5221" s="700"/>
      <c r="Q5221" s="307" t="str">
        <f t="shared" ca="1" si="367"/>
        <v/>
      </c>
      <c r="R5221" s="307" t="str">
        <f t="shared" ca="1" si="368"/>
        <v/>
      </c>
      <c r="S5221" s="307" t="str">
        <f>IFERROR(IF(VLOOKUP("*"&amp;TRIM($F5221)&amp;"*",dump!$A:$D,4,FALSE)="","空文字",VLOOKUP("*"&amp;TRIM($F5221)&amp;"*",dump!$A:$D,4,FALSE)),"NA")</f>
        <v>NA</v>
      </c>
      <c r="T5221" s="307" t="str">
        <f t="shared" ca="1" si="369"/>
        <v>●</v>
      </c>
      <c r="U5221" s="307"/>
      <c r="V5221" s="307"/>
      <c r="W5221" s="307"/>
      <c r="X5221" s="307"/>
      <c r="Y5221" s="307" t="str">
        <f t="shared" si="370"/>
        <v/>
      </c>
      <c r="Z5221" s="307"/>
    </row>
    <row r="5222" spans="1:26" s="325" customFormat="1" ht="30" customHeight="1" outlineLevel="1">
      <c r="A5222" s="324"/>
      <c r="B5222" s="108"/>
      <c r="C5222" s="534"/>
      <c r="D5222" s="532"/>
      <c r="E5222" s="105" t="s">
        <v>10994</v>
      </c>
      <c r="F5222" s="316" t="s">
        <v>107</v>
      </c>
      <c r="G5222" s="318" t="s">
        <v>108</v>
      </c>
      <c r="H5222" s="316" t="s">
        <v>9</v>
      </c>
      <c r="I5222" s="322" t="s">
        <v>660</v>
      </c>
      <c r="J5222" s="402" t="s">
        <v>5684</v>
      </c>
      <c r="K5222" s="864" t="str">
        <f t="shared" si="366"/>
        <v/>
      </c>
      <c r="L5222" s="622" t="s">
        <v>18534</v>
      </c>
      <c r="M5222" s="623" t="s">
        <v>3655</v>
      </c>
      <c r="N5222" s="739"/>
      <c r="O5222" s="623"/>
      <c r="P5222" s="700"/>
      <c r="Q5222" s="307" t="str">
        <f t="shared" ca="1" si="367"/>
        <v/>
      </c>
      <c r="R5222" s="307" t="str">
        <f t="shared" ca="1" si="368"/>
        <v/>
      </c>
      <c r="S5222" s="307" t="str">
        <f>IFERROR(IF(VLOOKUP("*"&amp;TRIM($F5222)&amp;"*",dump!$A:$D,4,FALSE)="","空文字",VLOOKUP("*"&amp;TRIM($F5222)&amp;"*",dump!$A:$D,4,FALSE)),"NA")</f>
        <v>NA</v>
      </c>
      <c r="T5222" s="307" t="str">
        <f t="shared" ca="1" si="369"/>
        <v>●</v>
      </c>
      <c r="U5222" s="307"/>
      <c r="V5222" s="307"/>
      <c r="W5222" s="307"/>
      <c r="X5222" s="307"/>
      <c r="Y5222" s="307" t="str">
        <f t="shared" si="370"/>
        <v/>
      </c>
      <c r="Z5222" s="307"/>
    </row>
    <row r="5223" spans="1:26" s="325" customFormat="1" ht="15" customHeight="1" outlineLevel="1">
      <c r="A5223" s="324"/>
      <c r="B5223" s="108"/>
      <c r="C5223" s="534"/>
      <c r="D5223" s="532"/>
      <c r="E5223" s="105" t="s">
        <v>10995</v>
      </c>
      <c r="F5223" s="316" t="s">
        <v>109</v>
      </c>
      <c r="G5223" s="318" t="s">
        <v>6103</v>
      </c>
      <c r="H5223" s="316" t="s">
        <v>418</v>
      </c>
      <c r="I5223" s="322" t="s">
        <v>660</v>
      </c>
      <c r="J5223" s="402" t="s">
        <v>5684</v>
      </c>
      <c r="K5223" s="864" t="str">
        <f t="shared" si="366"/>
        <v/>
      </c>
      <c r="L5223" s="622" t="s">
        <v>18534</v>
      </c>
      <c r="M5223" s="623" t="s">
        <v>3655</v>
      </c>
      <c r="N5223" s="739"/>
      <c r="O5223" s="623"/>
      <c r="P5223" s="700"/>
      <c r="Q5223" s="307" t="str">
        <f t="shared" ca="1" si="367"/>
        <v/>
      </c>
      <c r="R5223" s="307" t="str">
        <f t="shared" ca="1" si="368"/>
        <v/>
      </c>
      <c r="S5223" s="307" t="str">
        <f>IFERROR(IF(VLOOKUP("*"&amp;TRIM($F5223)&amp;"*",dump!$A:$D,4,FALSE)="","空文字",VLOOKUP("*"&amp;TRIM($F5223)&amp;"*",dump!$A:$D,4,FALSE)),"NA")</f>
        <v>NA</v>
      </c>
      <c r="T5223" s="307" t="str">
        <f t="shared" ca="1" si="369"/>
        <v>●</v>
      </c>
      <c r="U5223" s="307"/>
      <c r="V5223" s="307"/>
      <c r="W5223" s="307"/>
      <c r="X5223" s="307"/>
      <c r="Y5223" s="307" t="str">
        <f t="shared" si="370"/>
        <v/>
      </c>
      <c r="Z5223" s="307"/>
    </row>
    <row r="5224" spans="1:26" s="325" customFormat="1" ht="45" customHeight="1" outlineLevel="1">
      <c r="A5224" s="324"/>
      <c r="B5224" s="108"/>
      <c r="C5224" s="534"/>
      <c r="D5224" s="532"/>
      <c r="E5224" s="105" t="s">
        <v>10996</v>
      </c>
      <c r="F5224" s="316" t="s">
        <v>110</v>
      </c>
      <c r="G5224" s="318" t="s">
        <v>111</v>
      </c>
      <c r="H5224" s="316" t="s">
        <v>9</v>
      </c>
      <c r="I5224" s="322" t="s">
        <v>660</v>
      </c>
      <c r="J5224" s="402" t="s">
        <v>5684</v>
      </c>
      <c r="K5224" s="864" t="str">
        <f t="shared" si="366"/>
        <v/>
      </c>
      <c r="L5224" s="622" t="s">
        <v>18534</v>
      </c>
      <c r="M5224" s="623" t="s">
        <v>3655</v>
      </c>
      <c r="N5224" s="739"/>
      <c r="O5224" s="623"/>
      <c r="P5224" s="700"/>
      <c r="Q5224" s="307" t="str">
        <f t="shared" ca="1" si="367"/>
        <v/>
      </c>
      <c r="R5224" s="307" t="str">
        <f t="shared" ca="1" si="368"/>
        <v/>
      </c>
      <c r="S5224" s="307" t="str">
        <f>IFERROR(IF(VLOOKUP("*"&amp;TRIM($F5224)&amp;"*",dump!$A:$D,4,FALSE)="","空文字",VLOOKUP("*"&amp;TRIM($F5224)&amp;"*",dump!$A:$D,4,FALSE)),"NA")</f>
        <v>NA</v>
      </c>
      <c r="T5224" s="307" t="str">
        <f t="shared" ca="1" si="369"/>
        <v>●</v>
      </c>
      <c r="U5224" s="307"/>
      <c r="V5224" s="307"/>
      <c r="W5224" s="307"/>
      <c r="X5224" s="307"/>
      <c r="Y5224" s="307" t="str">
        <f t="shared" si="370"/>
        <v/>
      </c>
      <c r="Z5224" s="307"/>
    </row>
    <row r="5225" spans="1:26" s="325" customFormat="1" ht="45" customHeight="1" outlineLevel="1">
      <c r="A5225" s="324"/>
      <c r="B5225" s="108"/>
      <c r="C5225" s="534"/>
      <c r="D5225" s="532"/>
      <c r="E5225" s="105" t="s">
        <v>10997</v>
      </c>
      <c r="F5225" s="316" t="s">
        <v>112</v>
      </c>
      <c r="G5225" s="318" t="s">
        <v>113</v>
      </c>
      <c r="H5225" s="316" t="s">
        <v>418</v>
      </c>
      <c r="I5225" s="322" t="s">
        <v>660</v>
      </c>
      <c r="J5225" s="402" t="s">
        <v>5684</v>
      </c>
      <c r="K5225" s="864" t="str">
        <f t="shared" si="366"/>
        <v/>
      </c>
      <c r="L5225" s="622" t="s">
        <v>18534</v>
      </c>
      <c r="M5225" s="623" t="s">
        <v>3655</v>
      </c>
      <c r="N5225" s="739"/>
      <c r="O5225" s="623"/>
      <c r="P5225" s="700"/>
      <c r="Q5225" s="307" t="str">
        <f t="shared" ca="1" si="367"/>
        <v/>
      </c>
      <c r="R5225" s="307" t="str">
        <f t="shared" ca="1" si="368"/>
        <v/>
      </c>
      <c r="S5225" s="307" t="str">
        <f>IFERROR(IF(VLOOKUP("*"&amp;TRIM($F5225)&amp;"*",dump!$A:$D,4,FALSE)="","空文字",VLOOKUP("*"&amp;TRIM($F5225)&amp;"*",dump!$A:$D,4,FALSE)),"NA")</f>
        <v>NA</v>
      </c>
      <c r="T5225" s="307" t="str">
        <f t="shared" ca="1" si="369"/>
        <v>●</v>
      </c>
      <c r="U5225" s="307"/>
      <c r="V5225" s="307"/>
      <c r="W5225" s="307"/>
      <c r="X5225" s="307"/>
      <c r="Y5225" s="307" t="str">
        <f t="shared" si="370"/>
        <v/>
      </c>
      <c r="Z5225" s="307"/>
    </row>
    <row r="5226" spans="1:26" s="325" customFormat="1" ht="45" customHeight="1" outlineLevel="1">
      <c r="A5226" s="324"/>
      <c r="B5226" s="108"/>
      <c r="C5226" s="534"/>
      <c r="D5226" s="532"/>
      <c r="E5226" s="105" t="s">
        <v>10998</v>
      </c>
      <c r="F5226" s="316" t="s">
        <v>114</v>
      </c>
      <c r="G5226" s="318" t="s">
        <v>115</v>
      </c>
      <c r="H5226" s="316" t="s">
        <v>9</v>
      </c>
      <c r="I5226" s="322" t="s">
        <v>660</v>
      </c>
      <c r="J5226" s="402" t="s">
        <v>5684</v>
      </c>
      <c r="K5226" s="864" t="str">
        <f t="shared" si="366"/>
        <v/>
      </c>
      <c r="L5226" s="622" t="s">
        <v>18534</v>
      </c>
      <c r="M5226" s="623" t="s">
        <v>3655</v>
      </c>
      <c r="N5226" s="739"/>
      <c r="O5226" s="623"/>
      <c r="P5226" s="700"/>
      <c r="Q5226" s="307" t="str">
        <f t="shared" ca="1" si="367"/>
        <v/>
      </c>
      <c r="R5226" s="307" t="str">
        <f t="shared" ca="1" si="368"/>
        <v/>
      </c>
      <c r="S5226" s="307" t="str">
        <f>IFERROR(IF(VLOOKUP("*"&amp;TRIM($F5226)&amp;"*",dump!$A:$D,4,FALSE)="","空文字",VLOOKUP("*"&amp;TRIM($F5226)&amp;"*",dump!$A:$D,4,FALSE)),"NA")</f>
        <v>NA</v>
      </c>
      <c r="T5226" s="307" t="str">
        <f t="shared" ca="1" si="369"/>
        <v>●</v>
      </c>
      <c r="U5226" s="307"/>
      <c r="V5226" s="307"/>
      <c r="W5226" s="307"/>
      <c r="X5226" s="307"/>
      <c r="Y5226" s="307" t="str">
        <f t="shared" si="370"/>
        <v/>
      </c>
      <c r="Z5226" s="307"/>
    </row>
    <row r="5227" spans="1:26" s="325" customFormat="1" ht="45" customHeight="1" outlineLevel="1">
      <c r="A5227" s="324"/>
      <c r="B5227" s="108"/>
      <c r="C5227" s="534"/>
      <c r="D5227" s="532"/>
      <c r="E5227" s="105" t="s">
        <v>10999</v>
      </c>
      <c r="F5227" s="316" t="s">
        <v>116</v>
      </c>
      <c r="G5227" s="318" t="s">
        <v>117</v>
      </c>
      <c r="H5227" s="316" t="s">
        <v>418</v>
      </c>
      <c r="I5227" s="322" t="s">
        <v>660</v>
      </c>
      <c r="J5227" s="402" t="s">
        <v>5684</v>
      </c>
      <c r="K5227" s="864" t="str">
        <f t="shared" si="366"/>
        <v/>
      </c>
      <c r="L5227" s="622" t="s">
        <v>18534</v>
      </c>
      <c r="M5227" s="623" t="s">
        <v>3655</v>
      </c>
      <c r="N5227" s="739"/>
      <c r="O5227" s="623"/>
      <c r="P5227" s="700"/>
      <c r="Q5227" s="307" t="str">
        <f t="shared" ca="1" si="367"/>
        <v/>
      </c>
      <c r="R5227" s="307" t="str">
        <f t="shared" ca="1" si="368"/>
        <v/>
      </c>
      <c r="S5227" s="307" t="str">
        <f>IFERROR(IF(VLOOKUP("*"&amp;TRIM($F5227)&amp;"*",dump!$A:$D,4,FALSE)="","空文字",VLOOKUP("*"&amp;TRIM($F5227)&amp;"*",dump!$A:$D,4,FALSE)),"NA")</f>
        <v>NA</v>
      </c>
      <c r="T5227" s="307" t="str">
        <f t="shared" ca="1" si="369"/>
        <v>●</v>
      </c>
      <c r="U5227" s="307"/>
      <c r="V5227" s="307"/>
      <c r="W5227" s="307"/>
      <c r="X5227" s="307"/>
      <c r="Y5227" s="307" t="str">
        <f t="shared" si="370"/>
        <v/>
      </c>
      <c r="Z5227" s="307"/>
    </row>
    <row r="5228" spans="1:26" s="325" customFormat="1" ht="30" customHeight="1" outlineLevel="1">
      <c r="A5228" s="324"/>
      <c r="B5228" s="108"/>
      <c r="C5228" s="534"/>
      <c r="D5228" s="532"/>
      <c r="E5228" s="110" t="s">
        <v>5805</v>
      </c>
      <c r="F5228" s="316" t="s">
        <v>118</v>
      </c>
      <c r="G5228" s="318" t="s">
        <v>119</v>
      </c>
      <c r="H5228" s="316" t="s">
        <v>9</v>
      </c>
      <c r="I5228" s="322" t="s">
        <v>660</v>
      </c>
      <c r="J5228" s="402" t="s">
        <v>5684</v>
      </c>
      <c r="K5228" s="864" t="str">
        <f t="shared" si="366"/>
        <v/>
      </c>
      <c r="L5228" s="622" t="s">
        <v>18534</v>
      </c>
      <c r="M5228" s="623" t="s">
        <v>3655</v>
      </c>
      <c r="N5228" s="739"/>
      <c r="O5228" s="623"/>
      <c r="P5228" s="700"/>
      <c r="Q5228" s="307" t="str">
        <f t="shared" ca="1" si="367"/>
        <v/>
      </c>
      <c r="R5228" s="307" t="str">
        <f t="shared" ca="1" si="368"/>
        <v/>
      </c>
      <c r="S5228" s="307" t="str">
        <f>IFERROR(IF(VLOOKUP("*"&amp;TRIM($F5228)&amp;"*",dump!$A:$D,4,FALSE)="","空文字",VLOOKUP("*"&amp;TRIM($F5228)&amp;"*",dump!$A:$D,4,FALSE)),"NA")</f>
        <v>NA</v>
      </c>
      <c r="T5228" s="307" t="str">
        <f t="shared" ca="1" si="369"/>
        <v>●</v>
      </c>
      <c r="U5228" s="307"/>
      <c r="V5228" s="307"/>
      <c r="W5228" s="307"/>
      <c r="X5228" s="307"/>
      <c r="Y5228" s="307" t="str">
        <f t="shared" si="370"/>
        <v/>
      </c>
      <c r="Z5228" s="307"/>
    </row>
    <row r="5229" spans="1:26" s="325" customFormat="1" ht="30" customHeight="1" outlineLevel="1">
      <c r="A5229" s="324"/>
      <c r="B5229" s="108"/>
      <c r="C5229" s="534"/>
      <c r="D5229" s="532"/>
      <c r="E5229" s="110" t="s">
        <v>11000</v>
      </c>
      <c r="F5229" s="316" t="s">
        <v>120</v>
      </c>
      <c r="G5229" s="318" t="s">
        <v>121</v>
      </c>
      <c r="H5229" s="316" t="s">
        <v>9</v>
      </c>
      <c r="I5229" s="322" t="s">
        <v>660</v>
      </c>
      <c r="J5229" s="402" t="s">
        <v>5684</v>
      </c>
      <c r="K5229" s="864" t="str">
        <f t="shared" si="366"/>
        <v/>
      </c>
      <c r="L5229" s="622" t="s">
        <v>18534</v>
      </c>
      <c r="M5229" s="623" t="s">
        <v>3655</v>
      </c>
      <c r="N5229" s="739"/>
      <c r="O5229" s="623"/>
      <c r="P5229" s="700"/>
      <c r="Q5229" s="307" t="str">
        <f t="shared" ca="1" si="367"/>
        <v/>
      </c>
      <c r="R5229" s="307" t="str">
        <f t="shared" ca="1" si="368"/>
        <v/>
      </c>
      <c r="S5229" s="307" t="str">
        <f>IFERROR(IF(VLOOKUP("*"&amp;TRIM($F5229)&amp;"*",dump!$A:$D,4,FALSE)="","空文字",VLOOKUP("*"&amp;TRIM($F5229)&amp;"*",dump!$A:$D,4,FALSE)),"NA")</f>
        <v>NA</v>
      </c>
      <c r="T5229" s="307" t="str">
        <f t="shared" ca="1" si="369"/>
        <v>●</v>
      </c>
      <c r="U5229" s="307"/>
      <c r="V5229" s="307"/>
      <c r="W5229" s="307"/>
      <c r="X5229" s="307"/>
      <c r="Y5229" s="307" t="str">
        <f t="shared" si="370"/>
        <v/>
      </c>
      <c r="Z5229" s="307"/>
    </row>
    <row r="5230" spans="1:26" s="325" customFormat="1" ht="30" customHeight="1" outlineLevel="1">
      <c r="A5230" s="324"/>
      <c r="B5230" s="108"/>
      <c r="C5230" s="534"/>
      <c r="D5230" s="532"/>
      <c r="E5230" s="110" t="s">
        <v>11001</v>
      </c>
      <c r="F5230" s="316" t="s">
        <v>122</v>
      </c>
      <c r="G5230" s="318" t="s">
        <v>11002</v>
      </c>
      <c r="H5230" s="316" t="s">
        <v>418</v>
      </c>
      <c r="I5230" s="322" t="s">
        <v>660</v>
      </c>
      <c r="J5230" s="402" t="s">
        <v>5684</v>
      </c>
      <c r="K5230" s="864" t="str">
        <f t="shared" si="366"/>
        <v/>
      </c>
      <c r="L5230" s="622" t="s">
        <v>18534</v>
      </c>
      <c r="M5230" s="623" t="s">
        <v>3655</v>
      </c>
      <c r="N5230" s="739"/>
      <c r="O5230" s="623"/>
      <c r="P5230" s="700"/>
      <c r="Q5230" s="307" t="str">
        <f t="shared" ca="1" si="367"/>
        <v/>
      </c>
      <c r="R5230" s="307" t="str">
        <f t="shared" ca="1" si="368"/>
        <v/>
      </c>
      <c r="S5230" s="307" t="str">
        <f>IFERROR(IF(VLOOKUP("*"&amp;TRIM($F5230)&amp;"*",dump!$A:$D,4,FALSE)="","空文字",VLOOKUP("*"&amp;TRIM($F5230)&amp;"*",dump!$A:$D,4,FALSE)),"NA")</f>
        <v>NA</v>
      </c>
      <c r="T5230" s="307" t="str">
        <f t="shared" ca="1" si="369"/>
        <v>●</v>
      </c>
      <c r="U5230" s="307"/>
      <c r="V5230" s="307"/>
      <c r="W5230" s="307"/>
      <c r="X5230" s="307"/>
      <c r="Y5230" s="307" t="str">
        <f t="shared" si="370"/>
        <v/>
      </c>
      <c r="Z5230" s="307"/>
    </row>
    <row r="5231" spans="1:26" s="325" customFormat="1" ht="45" customHeight="1" outlineLevel="1">
      <c r="A5231" s="324"/>
      <c r="B5231" s="108"/>
      <c r="C5231" s="534"/>
      <c r="D5231" s="532"/>
      <c r="E5231" s="318" t="s">
        <v>11003</v>
      </c>
      <c r="F5231" s="524" t="s">
        <v>123</v>
      </c>
      <c r="G5231" s="530" t="s">
        <v>124</v>
      </c>
      <c r="H5231" s="524" t="s">
        <v>9</v>
      </c>
      <c r="I5231" s="526" t="s">
        <v>660</v>
      </c>
      <c r="J5231" s="528" t="s">
        <v>5684</v>
      </c>
      <c r="K5231" s="864" t="str">
        <f t="shared" si="366"/>
        <v/>
      </c>
      <c r="L5231" s="622" t="s">
        <v>18534</v>
      </c>
      <c r="M5231" s="623" t="s">
        <v>3655</v>
      </c>
      <c r="N5231" s="739"/>
      <c r="O5231" s="623"/>
      <c r="P5231" s="700"/>
      <c r="Q5231" s="307" t="str">
        <f t="shared" ca="1" si="367"/>
        <v/>
      </c>
      <c r="R5231" s="307" t="str">
        <f t="shared" ca="1" si="368"/>
        <v/>
      </c>
      <c r="S5231" s="307" t="str">
        <f>IFERROR(IF(VLOOKUP("*"&amp;TRIM($F5231)&amp;"*",dump!$A:$D,4,FALSE)="","空文字",VLOOKUP("*"&amp;TRIM($F5231)&amp;"*",dump!$A:$D,4,FALSE)),"NA")</f>
        <v>NA</v>
      </c>
      <c r="T5231" s="307" t="str">
        <f t="shared" ca="1" si="369"/>
        <v>●</v>
      </c>
      <c r="U5231" s="307"/>
      <c r="V5231" s="307"/>
      <c r="W5231" s="307"/>
      <c r="X5231" s="307"/>
      <c r="Y5231" s="307" t="str">
        <f t="shared" si="370"/>
        <v/>
      </c>
      <c r="Z5231" s="307"/>
    </row>
    <row r="5232" spans="1:26" s="325" customFormat="1" ht="30" customHeight="1" outlineLevel="1">
      <c r="A5232" s="324"/>
      <c r="B5232" s="108"/>
      <c r="C5232" s="534"/>
      <c r="D5232" s="532"/>
      <c r="E5232" s="318" t="s">
        <v>11004</v>
      </c>
      <c r="F5232" s="316" t="s">
        <v>11005</v>
      </c>
      <c r="G5232" s="318" t="s">
        <v>6175</v>
      </c>
      <c r="H5232" s="316" t="s">
        <v>418</v>
      </c>
      <c r="I5232" s="322" t="s">
        <v>660</v>
      </c>
      <c r="J5232" s="402" t="s">
        <v>5684</v>
      </c>
      <c r="K5232" s="864" t="str">
        <f t="shared" si="366"/>
        <v/>
      </c>
      <c r="L5232" s="622" t="s">
        <v>18534</v>
      </c>
      <c r="M5232" s="623" t="s">
        <v>3655</v>
      </c>
      <c r="N5232" s="739"/>
      <c r="O5232" s="623"/>
      <c r="P5232" s="700"/>
      <c r="Q5232" s="307" t="str">
        <f t="shared" ca="1" si="367"/>
        <v/>
      </c>
      <c r="R5232" s="307" t="str">
        <f t="shared" ca="1" si="368"/>
        <v/>
      </c>
      <c r="S5232" s="307" t="str">
        <f>IFERROR(IF(VLOOKUP("*"&amp;TRIM($F5232)&amp;"*",dump!$A:$D,4,FALSE)="","空文字",VLOOKUP("*"&amp;TRIM($F5232)&amp;"*",dump!$A:$D,4,FALSE)),"NA")</f>
        <v>NA</v>
      </c>
      <c r="T5232" s="307" t="str">
        <f t="shared" ca="1" si="369"/>
        <v>●</v>
      </c>
      <c r="U5232" s="307"/>
      <c r="V5232" s="307"/>
      <c r="W5232" s="307"/>
      <c r="X5232" s="307"/>
      <c r="Y5232" s="307" t="str">
        <f t="shared" si="370"/>
        <v/>
      </c>
      <c r="Z5232" s="307"/>
    </row>
    <row r="5233" spans="1:26" s="325" customFormat="1" ht="105" customHeight="1" outlineLevel="1">
      <c r="A5233" s="324"/>
      <c r="B5233" s="108"/>
      <c r="C5233" s="534"/>
      <c r="D5233" s="532"/>
      <c r="E5233" s="843" t="s">
        <v>11006</v>
      </c>
      <c r="F5233" s="841" t="s">
        <v>11007</v>
      </c>
      <c r="G5233" s="843" t="s">
        <v>6176</v>
      </c>
      <c r="H5233" s="841" t="s">
        <v>9</v>
      </c>
      <c r="I5233" s="846" t="s">
        <v>660</v>
      </c>
      <c r="J5233" s="839" t="s">
        <v>5684</v>
      </c>
      <c r="K5233" s="864" t="str">
        <f t="shared" si="366"/>
        <v/>
      </c>
      <c r="L5233" s="622" t="s">
        <v>18534</v>
      </c>
      <c r="M5233" s="623" t="s">
        <v>3655</v>
      </c>
      <c r="N5233" s="739"/>
      <c r="O5233" s="623"/>
      <c r="P5233" s="700"/>
      <c r="Q5233" s="307" t="str">
        <f t="shared" ca="1" si="367"/>
        <v/>
      </c>
      <c r="R5233" s="307" t="str">
        <f t="shared" ca="1" si="368"/>
        <v/>
      </c>
      <c r="S5233" s="307" t="str">
        <f>IFERROR(IF(VLOOKUP("*"&amp;TRIM($F5233)&amp;"*",dump!$A:$D,4,FALSE)="","空文字",VLOOKUP("*"&amp;TRIM($F5233)&amp;"*",dump!$A:$D,4,FALSE)),"NA")</f>
        <v>NA</v>
      </c>
      <c r="T5233" s="307" t="str">
        <f t="shared" ca="1" si="369"/>
        <v>●</v>
      </c>
      <c r="U5233" s="307"/>
      <c r="V5233" s="307"/>
      <c r="W5233" s="307"/>
      <c r="X5233" s="307"/>
      <c r="Y5233" s="307" t="str">
        <f t="shared" si="370"/>
        <v/>
      </c>
      <c r="Z5233" s="307"/>
    </row>
    <row r="5234" spans="1:26" s="325" customFormat="1" ht="75" customHeight="1" outlineLevel="1">
      <c r="A5234" s="324"/>
      <c r="B5234" s="108"/>
      <c r="C5234" s="534"/>
      <c r="D5234" s="532"/>
      <c r="E5234" s="844"/>
      <c r="F5234" s="842"/>
      <c r="G5234" s="844"/>
      <c r="H5234" s="842"/>
      <c r="I5234" s="847"/>
      <c r="J5234" s="840"/>
      <c r="K5234" s="864" t="str">
        <f t="shared" si="366"/>
        <v/>
      </c>
      <c r="L5234" s="622" t="s">
        <v>18534</v>
      </c>
      <c r="M5234" s="623" t="s">
        <v>3655</v>
      </c>
      <c r="N5234" s="739"/>
      <c r="O5234" s="623"/>
      <c r="P5234" s="700"/>
      <c r="Q5234" s="307" t="str">
        <f t="shared" ca="1" si="367"/>
        <v/>
      </c>
      <c r="R5234" s="307" t="str">
        <f t="shared" ca="1" si="368"/>
        <v/>
      </c>
      <c r="S5234" s="307" t="str">
        <f>IFERROR(IF(VLOOKUP("*"&amp;TRIM($F5234)&amp;"*",dump!$A:$D,4,FALSE)="","空文字",VLOOKUP("*"&amp;TRIM($F5234)&amp;"*",dump!$A:$D,4,FALSE)),"NA")</f>
        <v>NA</v>
      </c>
      <c r="T5234" s="307" t="str">
        <f t="shared" ca="1" si="369"/>
        <v>●</v>
      </c>
      <c r="U5234" s="307"/>
      <c r="V5234" s="307"/>
      <c r="W5234" s="307"/>
      <c r="X5234" s="307"/>
      <c r="Y5234" s="307" t="str">
        <f t="shared" si="370"/>
        <v/>
      </c>
      <c r="Z5234" s="307"/>
    </row>
    <row r="5235" spans="1:26" s="325" customFormat="1" ht="105" customHeight="1" outlineLevel="1">
      <c r="A5235" s="324"/>
      <c r="B5235" s="108"/>
      <c r="C5235" s="534"/>
      <c r="D5235" s="532"/>
      <c r="E5235" s="843" t="s">
        <v>11008</v>
      </c>
      <c r="F5235" s="841" t="s">
        <v>11009</v>
      </c>
      <c r="G5235" s="843" t="s">
        <v>6177</v>
      </c>
      <c r="H5235" s="841" t="s">
        <v>418</v>
      </c>
      <c r="I5235" s="846" t="s">
        <v>660</v>
      </c>
      <c r="J5235" s="839" t="s">
        <v>5684</v>
      </c>
      <c r="K5235" s="864" t="str">
        <f t="shared" si="366"/>
        <v/>
      </c>
      <c r="L5235" s="622" t="s">
        <v>18534</v>
      </c>
      <c r="M5235" s="623" t="s">
        <v>3655</v>
      </c>
      <c r="N5235" s="739"/>
      <c r="O5235" s="623"/>
      <c r="P5235" s="700"/>
      <c r="Q5235" s="307" t="str">
        <f t="shared" ca="1" si="367"/>
        <v/>
      </c>
      <c r="R5235" s="307" t="str">
        <f t="shared" ca="1" si="368"/>
        <v/>
      </c>
      <c r="S5235" s="307" t="str">
        <f>IFERROR(IF(VLOOKUP("*"&amp;TRIM($F5235)&amp;"*",dump!$A:$D,4,FALSE)="","空文字",VLOOKUP("*"&amp;TRIM($F5235)&amp;"*",dump!$A:$D,4,FALSE)),"NA")</f>
        <v>NA</v>
      </c>
      <c r="T5235" s="307" t="str">
        <f t="shared" ca="1" si="369"/>
        <v>●</v>
      </c>
      <c r="U5235" s="307"/>
      <c r="V5235" s="307"/>
      <c r="W5235" s="307"/>
      <c r="X5235" s="307"/>
      <c r="Y5235" s="307" t="str">
        <f t="shared" si="370"/>
        <v/>
      </c>
      <c r="Z5235" s="307"/>
    </row>
    <row r="5236" spans="1:26" s="325" customFormat="1" ht="75" customHeight="1" outlineLevel="1">
      <c r="A5236" s="324"/>
      <c r="B5236" s="108"/>
      <c r="C5236" s="534"/>
      <c r="D5236" s="532"/>
      <c r="E5236" s="844"/>
      <c r="F5236" s="842"/>
      <c r="G5236" s="844"/>
      <c r="H5236" s="842"/>
      <c r="I5236" s="847"/>
      <c r="J5236" s="840"/>
      <c r="K5236" s="864" t="str">
        <f t="shared" si="366"/>
        <v/>
      </c>
      <c r="L5236" s="622" t="s">
        <v>18534</v>
      </c>
      <c r="M5236" s="623" t="s">
        <v>3655</v>
      </c>
      <c r="N5236" s="739"/>
      <c r="O5236" s="623"/>
      <c r="P5236" s="700"/>
      <c r="Q5236" s="307" t="str">
        <f t="shared" ca="1" si="367"/>
        <v/>
      </c>
      <c r="R5236" s="307" t="str">
        <f t="shared" ca="1" si="368"/>
        <v/>
      </c>
      <c r="S5236" s="307" t="str">
        <f>IFERROR(IF(VLOOKUP("*"&amp;TRIM($F5236)&amp;"*",dump!$A:$D,4,FALSE)="","空文字",VLOOKUP("*"&amp;TRIM($F5236)&amp;"*",dump!$A:$D,4,FALSE)),"NA")</f>
        <v>NA</v>
      </c>
      <c r="T5236" s="307" t="str">
        <f t="shared" ca="1" si="369"/>
        <v>●</v>
      </c>
      <c r="U5236" s="307"/>
      <c r="V5236" s="307"/>
      <c r="W5236" s="307"/>
      <c r="X5236" s="307"/>
      <c r="Y5236" s="307" t="str">
        <f t="shared" si="370"/>
        <v/>
      </c>
      <c r="Z5236" s="307"/>
    </row>
    <row r="5237" spans="1:26" s="325" customFormat="1" ht="15" customHeight="1" outlineLevel="1">
      <c r="A5237" s="324"/>
      <c r="B5237" s="108"/>
      <c r="C5237" s="534"/>
      <c r="D5237" s="532"/>
      <c r="E5237" s="318" t="s">
        <v>11010</v>
      </c>
      <c r="F5237" s="316" t="s">
        <v>11011</v>
      </c>
      <c r="G5237" s="318" t="s">
        <v>6178</v>
      </c>
      <c r="H5237" s="316" t="s">
        <v>9</v>
      </c>
      <c r="I5237" s="322" t="s">
        <v>660</v>
      </c>
      <c r="J5237" s="402" t="s">
        <v>5684</v>
      </c>
      <c r="K5237" s="864" t="str">
        <f t="shared" si="366"/>
        <v/>
      </c>
      <c r="L5237" s="622" t="s">
        <v>18534</v>
      </c>
      <c r="M5237" s="623" t="s">
        <v>3655</v>
      </c>
      <c r="N5237" s="739"/>
      <c r="O5237" s="623"/>
      <c r="P5237" s="700"/>
      <c r="Q5237" s="307" t="str">
        <f t="shared" ca="1" si="367"/>
        <v/>
      </c>
      <c r="R5237" s="307" t="str">
        <f t="shared" ca="1" si="368"/>
        <v/>
      </c>
      <c r="S5237" s="307" t="str">
        <f>IFERROR(IF(VLOOKUP("*"&amp;TRIM($F5237)&amp;"*",dump!$A:$D,4,FALSE)="","空文字",VLOOKUP("*"&amp;TRIM($F5237)&amp;"*",dump!$A:$D,4,FALSE)),"NA")</f>
        <v>NA</v>
      </c>
      <c r="T5237" s="307" t="str">
        <f t="shared" ca="1" si="369"/>
        <v>●</v>
      </c>
      <c r="U5237" s="307"/>
      <c r="V5237" s="307"/>
      <c r="W5237" s="307"/>
      <c r="X5237" s="307"/>
      <c r="Y5237" s="307" t="str">
        <f t="shared" si="370"/>
        <v/>
      </c>
      <c r="Z5237" s="307"/>
    </row>
    <row r="5238" spans="1:26" s="325" customFormat="1" ht="45" customHeight="1" outlineLevel="1">
      <c r="A5238" s="324"/>
      <c r="B5238" s="108"/>
      <c r="C5238" s="534"/>
      <c r="D5238" s="532"/>
      <c r="E5238" s="105" t="s">
        <v>11012</v>
      </c>
      <c r="F5238" s="316" t="s">
        <v>11013</v>
      </c>
      <c r="G5238" s="318" t="s">
        <v>6179</v>
      </c>
      <c r="H5238" s="316" t="s">
        <v>418</v>
      </c>
      <c r="I5238" s="322" t="s">
        <v>660</v>
      </c>
      <c r="J5238" s="402" t="s">
        <v>5684</v>
      </c>
      <c r="K5238" s="864" t="str">
        <f t="shared" si="366"/>
        <v/>
      </c>
      <c r="L5238" s="622" t="s">
        <v>18534</v>
      </c>
      <c r="M5238" s="623" t="s">
        <v>3655</v>
      </c>
      <c r="N5238" s="739"/>
      <c r="O5238" s="623"/>
      <c r="P5238" s="700"/>
      <c r="Q5238" s="307" t="str">
        <f t="shared" ca="1" si="367"/>
        <v/>
      </c>
      <c r="R5238" s="307" t="str">
        <f t="shared" ca="1" si="368"/>
        <v/>
      </c>
      <c r="S5238" s="307" t="str">
        <f>IFERROR(IF(VLOOKUP("*"&amp;TRIM($F5238)&amp;"*",dump!$A:$D,4,FALSE)="","空文字",VLOOKUP("*"&amp;TRIM($F5238)&amp;"*",dump!$A:$D,4,FALSE)),"NA")</f>
        <v>NA</v>
      </c>
      <c r="T5238" s="307" t="str">
        <f t="shared" ca="1" si="369"/>
        <v>●</v>
      </c>
      <c r="U5238" s="307"/>
      <c r="V5238" s="307"/>
      <c r="W5238" s="307"/>
      <c r="X5238" s="307"/>
      <c r="Y5238" s="307" t="str">
        <f t="shared" si="370"/>
        <v/>
      </c>
      <c r="Z5238" s="307"/>
    </row>
    <row r="5239" spans="1:26" s="325" customFormat="1" ht="60" customHeight="1" outlineLevel="1">
      <c r="A5239" s="324"/>
      <c r="B5239" s="108"/>
      <c r="C5239" s="534"/>
      <c r="D5239" s="532"/>
      <c r="E5239" s="105" t="s">
        <v>11014</v>
      </c>
      <c r="F5239" s="316" t="s">
        <v>11015</v>
      </c>
      <c r="G5239" s="318" t="s">
        <v>6180</v>
      </c>
      <c r="H5239" s="316" t="s">
        <v>9</v>
      </c>
      <c r="I5239" s="322" t="s">
        <v>660</v>
      </c>
      <c r="J5239" s="402" t="s">
        <v>5684</v>
      </c>
      <c r="K5239" s="864" t="str">
        <f t="shared" si="366"/>
        <v/>
      </c>
      <c r="L5239" s="622" t="s">
        <v>18534</v>
      </c>
      <c r="M5239" s="623" t="s">
        <v>3655</v>
      </c>
      <c r="N5239" s="739"/>
      <c r="O5239" s="623"/>
      <c r="P5239" s="700"/>
      <c r="Q5239" s="307" t="str">
        <f t="shared" ca="1" si="367"/>
        <v/>
      </c>
      <c r="R5239" s="307" t="str">
        <f t="shared" ca="1" si="368"/>
        <v/>
      </c>
      <c r="S5239" s="307" t="str">
        <f>IFERROR(IF(VLOOKUP("*"&amp;TRIM($F5239)&amp;"*",dump!$A:$D,4,FALSE)="","空文字",VLOOKUP("*"&amp;TRIM($F5239)&amp;"*",dump!$A:$D,4,FALSE)),"NA")</f>
        <v>NA</v>
      </c>
      <c r="T5239" s="307" t="str">
        <f t="shared" ca="1" si="369"/>
        <v>●</v>
      </c>
      <c r="U5239" s="307"/>
      <c r="V5239" s="307"/>
      <c r="W5239" s="307"/>
      <c r="X5239" s="307"/>
      <c r="Y5239" s="307" t="str">
        <f t="shared" si="370"/>
        <v/>
      </c>
      <c r="Z5239" s="307"/>
    </row>
    <row r="5240" spans="1:26" s="325" customFormat="1" ht="75" customHeight="1" outlineLevel="1">
      <c r="A5240" s="324"/>
      <c r="B5240" s="108"/>
      <c r="C5240" s="534"/>
      <c r="D5240" s="532"/>
      <c r="E5240" s="105" t="s">
        <v>11016</v>
      </c>
      <c r="F5240" s="316" t="s">
        <v>11017</v>
      </c>
      <c r="G5240" s="318" t="s">
        <v>6182</v>
      </c>
      <c r="H5240" s="316" t="s">
        <v>418</v>
      </c>
      <c r="I5240" s="322" t="s">
        <v>660</v>
      </c>
      <c r="J5240" s="402" t="s">
        <v>5684</v>
      </c>
      <c r="K5240" s="864" t="str">
        <f t="shared" si="366"/>
        <v/>
      </c>
      <c r="L5240" s="622" t="s">
        <v>18534</v>
      </c>
      <c r="M5240" s="623" t="s">
        <v>3655</v>
      </c>
      <c r="N5240" s="739"/>
      <c r="O5240" s="623"/>
      <c r="P5240" s="700"/>
      <c r="Q5240" s="307" t="str">
        <f t="shared" ca="1" si="367"/>
        <v/>
      </c>
      <c r="R5240" s="307" t="str">
        <f t="shared" ca="1" si="368"/>
        <v/>
      </c>
      <c r="S5240" s="307" t="str">
        <f>IFERROR(IF(VLOOKUP("*"&amp;TRIM($F5240)&amp;"*",dump!$A:$D,4,FALSE)="","空文字",VLOOKUP("*"&amp;TRIM($F5240)&amp;"*",dump!$A:$D,4,FALSE)),"NA")</f>
        <v>NA</v>
      </c>
      <c r="T5240" s="307" t="str">
        <f t="shared" ca="1" si="369"/>
        <v>●</v>
      </c>
      <c r="U5240" s="307"/>
      <c r="V5240" s="307"/>
      <c r="W5240" s="307"/>
      <c r="X5240" s="307"/>
      <c r="Y5240" s="307" t="str">
        <f t="shared" si="370"/>
        <v/>
      </c>
      <c r="Z5240" s="307"/>
    </row>
    <row r="5241" spans="1:26" s="325" customFormat="1" ht="15" customHeight="1" outlineLevel="1">
      <c r="A5241" s="324"/>
      <c r="B5241" s="108"/>
      <c r="C5241" s="534"/>
      <c r="D5241" s="532"/>
      <c r="E5241" s="105" t="s">
        <v>11018</v>
      </c>
      <c r="F5241" s="316" t="s">
        <v>11019</v>
      </c>
      <c r="G5241" s="318" t="s">
        <v>6181</v>
      </c>
      <c r="H5241" s="316" t="s">
        <v>418</v>
      </c>
      <c r="I5241" s="322" t="s">
        <v>660</v>
      </c>
      <c r="J5241" s="402" t="s">
        <v>5684</v>
      </c>
      <c r="K5241" s="864" t="str">
        <f t="shared" si="366"/>
        <v/>
      </c>
      <c r="L5241" s="622" t="s">
        <v>18534</v>
      </c>
      <c r="M5241" s="623" t="s">
        <v>3655</v>
      </c>
      <c r="N5241" s="739"/>
      <c r="O5241" s="623"/>
      <c r="P5241" s="700"/>
      <c r="Q5241" s="307" t="str">
        <f t="shared" ca="1" si="367"/>
        <v/>
      </c>
      <c r="R5241" s="307" t="str">
        <f t="shared" ca="1" si="368"/>
        <v/>
      </c>
      <c r="S5241" s="307" t="str">
        <f>IFERROR(IF(VLOOKUP("*"&amp;TRIM($F5241)&amp;"*",dump!$A:$D,4,FALSE)="","空文字",VLOOKUP("*"&amp;TRIM($F5241)&amp;"*",dump!$A:$D,4,FALSE)),"NA")</f>
        <v>NA</v>
      </c>
      <c r="T5241" s="307" t="str">
        <f t="shared" ca="1" si="369"/>
        <v>●</v>
      </c>
      <c r="U5241" s="307"/>
      <c r="V5241" s="307"/>
      <c r="W5241" s="307"/>
      <c r="X5241" s="307"/>
      <c r="Y5241" s="307" t="str">
        <f t="shared" si="370"/>
        <v/>
      </c>
      <c r="Z5241" s="307"/>
    </row>
    <row r="5242" spans="1:26" s="325" customFormat="1" ht="30" customHeight="1" outlineLevel="1">
      <c r="A5242" s="324"/>
      <c r="B5242" s="108"/>
      <c r="C5242" s="534"/>
      <c r="D5242" s="532"/>
      <c r="E5242" s="105" t="s">
        <v>11020</v>
      </c>
      <c r="F5242" s="316" t="s">
        <v>11021</v>
      </c>
      <c r="G5242" s="318" t="s">
        <v>6183</v>
      </c>
      <c r="H5242" s="316" t="s">
        <v>9</v>
      </c>
      <c r="I5242" s="322" t="s">
        <v>660</v>
      </c>
      <c r="J5242" s="402" t="s">
        <v>5684</v>
      </c>
      <c r="K5242" s="864" t="str">
        <f t="shared" si="366"/>
        <v/>
      </c>
      <c r="L5242" s="622" t="s">
        <v>18534</v>
      </c>
      <c r="M5242" s="623" t="s">
        <v>3655</v>
      </c>
      <c r="N5242" s="739"/>
      <c r="O5242" s="623"/>
      <c r="P5242" s="700"/>
      <c r="Q5242" s="307" t="str">
        <f t="shared" ca="1" si="367"/>
        <v/>
      </c>
      <c r="R5242" s="307" t="str">
        <f t="shared" ca="1" si="368"/>
        <v/>
      </c>
      <c r="S5242" s="307" t="str">
        <f>IFERROR(IF(VLOOKUP("*"&amp;TRIM($F5242)&amp;"*",dump!$A:$D,4,FALSE)="","空文字",VLOOKUP("*"&amp;TRIM($F5242)&amp;"*",dump!$A:$D,4,FALSE)),"NA")</f>
        <v>NA</v>
      </c>
      <c r="T5242" s="307" t="str">
        <f t="shared" ca="1" si="369"/>
        <v>●</v>
      </c>
      <c r="U5242" s="307"/>
      <c r="V5242" s="307"/>
      <c r="W5242" s="307"/>
      <c r="X5242" s="307"/>
      <c r="Y5242" s="307" t="str">
        <f t="shared" si="370"/>
        <v/>
      </c>
      <c r="Z5242" s="307"/>
    </row>
    <row r="5243" spans="1:26" s="325" customFormat="1" ht="30" customHeight="1" outlineLevel="1">
      <c r="A5243" s="324"/>
      <c r="B5243" s="108"/>
      <c r="C5243" s="534"/>
      <c r="D5243" s="532"/>
      <c r="E5243" s="105" t="s">
        <v>11022</v>
      </c>
      <c r="F5243" s="316" t="s">
        <v>11023</v>
      </c>
      <c r="G5243" s="318" t="s">
        <v>6184</v>
      </c>
      <c r="H5243" s="316" t="s">
        <v>418</v>
      </c>
      <c r="I5243" s="322" t="s">
        <v>660</v>
      </c>
      <c r="J5243" s="402" t="s">
        <v>5684</v>
      </c>
      <c r="K5243" s="864" t="str">
        <f t="shared" si="366"/>
        <v/>
      </c>
      <c r="L5243" s="622" t="s">
        <v>18534</v>
      </c>
      <c r="M5243" s="623" t="s">
        <v>3655</v>
      </c>
      <c r="N5243" s="739"/>
      <c r="O5243" s="623"/>
      <c r="P5243" s="700"/>
      <c r="Q5243" s="307" t="str">
        <f t="shared" ca="1" si="367"/>
        <v/>
      </c>
      <c r="R5243" s="307" t="str">
        <f t="shared" ca="1" si="368"/>
        <v/>
      </c>
      <c r="S5243" s="307" t="str">
        <f>IFERROR(IF(VLOOKUP("*"&amp;TRIM($F5243)&amp;"*",dump!$A:$D,4,FALSE)="","空文字",VLOOKUP("*"&amp;TRIM($F5243)&amp;"*",dump!$A:$D,4,FALSE)),"NA")</f>
        <v>NA</v>
      </c>
      <c r="T5243" s="307" t="str">
        <f t="shared" ca="1" si="369"/>
        <v>●</v>
      </c>
      <c r="U5243" s="307"/>
      <c r="V5243" s="307"/>
      <c r="W5243" s="307"/>
      <c r="X5243" s="307"/>
      <c r="Y5243" s="307" t="str">
        <f t="shared" si="370"/>
        <v/>
      </c>
      <c r="Z5243" s="307"/>
    </row>
    <row r="5244" spans="1:26" s="325" customFormat="1" ht="45" customHeight="1" outlineLevel="1">
      <c r="A5244" s="324"/>
      <c r="B5244" s="108"/>
      <c r="C5244" s="534"/>
      <c r="D5244" s="532"/>
      <c r="E5244" s="105" t="s">
        <v>11024</v>
      </c>
      <c r="F5244" s="316" t="s">
        <v>11025</v>
      </c>
      <c r="G5244" s="318" t="s">
        <v>7323</v>
      </c>
      <c r="H5244" s="316" t="s">
        <v>418</v>
      </c>
      <c r="I5244" s="322" t="s">
        <v>660</v>
      </c>
      <c r="J5244" s="402" t="s">
        <v>5684</v>
      </c>
      <c r="K5244" s="864" t="str">
        <f t="shared" si="366"/>
        <v/>
      </c>
      <c r="L5244" s="622" t="s">
        <v>18534</v>
      </c>
      <c r="M5244" s="623" t="s">
        <v>3655</v>
      </c>
      <c r="N5244" s="739"/>
      <c r="O5244" s="623"/>
      <c r="P5244" s="700"/>
      <c r="Q5244" s="307" t="str">
        <f t="shared" ca="1" si="367"/>
        <v/>
      </c>
      <c r="R5244" s="307" t="str">
        <f t="shared" ca="1" si="368"/>
        <v/>
      </c>
      <c r="S5244" s="307" t="str">
        <f>IFERROR(IF(VLOOKUP("*"&amp;TRIM($F5244)&amp;"*",dump!$A:$D,4,FALSE)="","空文字",VLOOKUP("*"&amp;TRIM($F5244)&amp;"*",dump!$A:$D,4,FALSE)),"NA")</f>
        <v>NA</v>
      </c>
      <c r="T5244" s="307" t="str">
        <f t="shared" ca="1" si="369"/>
        <v>●</v>
      </c>
      <c r="U5244" s="307"/>
      <c r="V5244" s="307"/>
      <c r="W5244" s="307"/>
      <c r="X5244" s="307"/>
      <c r="Y5244" s="307" t="str">
        <f t="shared" si="370"/>
        <v/>
      </c>
      <c r="Z5244" s="307"/>
    </row>
    <row r="5245" spans="1:26" s="325" customFormat="1" ht="30" customHeight="1" outlineLevel="1">
      <c r="A5245" s="324"/>
      <c r="B5245" s="108"/>
      <c r="C5245" s="534"/>
      <c r="D5245" s="532"/>
      <c r="E5245" s="105" t="s">
        <v>11026</v>
      </c>
      <c r="F5245" s="316" t="s">
        <v>11027</v>
      </c>
      <c r="G5245" s="318" t="s">
        <v>7324</v>
      </c>
      <c r="H5245" s="316" t="s">
        <v>3657</v>
      </c>
      <c r="I5245" s="322" t="s">
        <v>660</v>
      </c>
      <c r="J5245" s="402" t="s">
        <v>5684</v>
      </c>
      <c r="K5245" s="864" t="str">
        <f t="shared" si="366"/>
        <v/>
      </c>
      <c r="L5245" s="622" t="s">
        <v>18534</v>
      </c>
      <c r="M5245" s="623" t="s">
        <v>3655</v>
      </c>
      <c r="N5245" s="739"/>
      <c r="O5245" s="623"/>
      <c r="P5245" s="700"/>
      <c r="Q5245" s="307" t="str">
        <f t="shared" ca="1" si="367"/>
        <v/>
      </c>
      <c r="R5245" s="307" t="str">
        <f t="shared" ca="1" si="368"/>
        <v/>
      </c>
      <c r="S5245" s="307" t="str">
        <f>IFERROR(IF(VLOOKUP("*"&amp;TRIM($F5245)&amp;"*",dump!$A:$D,4,FALSE)="","空文字",VLOOKUP("*"&amp;TRIM($F5245)&amp;"*",dump!$A:$D,4,FALSE)),"NA")</f>
        <v>NA</v>
      </c>
      <c r="T5245" s="307" t="str">
        <f t="shared" ca="1" si="369"/>
        <v>●</v>
      </c>
      <c r="U5245" s="307"/>
      <c r="V5245" s="307"/>
      <c r="W5245" s="307"/>
      <c r="X5245" s="307"/>
      <c r="Y5245" s="307" t="str">
        <f t="shared" si="370"/>
        <v/>
      </c>
      <c r="Z5245" s="307"/>
    </row>
    <row r="5246" spans="1:26" s="325" customFormat="1" ht="30" customHeight="1" outlineLevel="1">
      <c r="A5246" s="324"/>
      <c r="B5246" s="108"/>
      <c r="C5246" s="534"/>
      <c r="D5246" s="532"/>
      <c r="E5246" s="105" t="s">
        <v>11028</v>
      </c>
      <c r="F5246" s="316" t="s">
        <v>11029</v>
      </c>
      <c r="G5246" s="318" t="s">
        <v>7325</v>
      </c>
      <c r="H5246" s="316" t="s">
        <v>3657</v>
      </c>
      <c r="I5246" s="322" t="s">
        <v>660</v>
      </c>
      <c r="J5246" s="402" t="s">
        <v>5684</v>
      </c>
      <c r="K5246" s="864" t="str">
        <f t="shared" si="366"/>
        <v/>
      </c>
      <c r="L5246" s="622" t="s">
        <v>18534</v>
      </c>
      <c r="M5246" s="623" t="s">
        <v>3655</v>
      </c>
      <c r="N5246" s="739"/>
      <c r="O5246" s="623"/>
      <c r="P5246" s="700"/>
      <c r="Q5246" s="307" t="str">
        <f t="shared" ca="1" si="367"/>
        <v/>
      </c>
      <c r="R5246" s="307" t="str">
        <f t="shared" ca="1" si="368"/>
        <v/>
      </c>
      <c r="S5246" s="307" t="str">
        <f>IFERROR(IF(VLOOKUP("*"&amp;TRIM($F5246)&amp;"*",dump!$A:$D,4,FALSE)="","空文字",VLOOKUP("*"&amp;TRIM($F5246)&amp;"*",dump!$A:$D,4,FALSE)),"NA")</f>
        <v>NA</v>
      </c>
      <c r="T5246" s="307" t="str">
        <f t="shared" ca="1" si="369"/>
        <v>●</v>
      </c>
      <c r="U5246" s="307"/>
      <c r="V5246" s="307"/>
      <c r="W5246" s="307"/>
      <c r="X5246" s="307"/>
      <c r="Y5246" s="307" t="str">
        <f t="shared" si="370"/>
        <v/>
      </c>
      <c r="Z5246" s="307"/>
    </row>
    <row r="5247" spans="1:26" s="325" customFormat="1" ht="30" customHeight="1" outlineLevel="1">
      <c r="A5247" s="324"/>
      <c r="B5247" s="108"/>
      <c r="C5247" s="534"/>
      <c r="D5247" s="532"/>
      <c r="E5247" s="105" t="s">
        <v>11030</v>
      </c>
      <c r="F5247" s="316" t="s">
        <v>11031</v>
      </c>
      <c r="G5247" s="318" t="s">
        <v>8297</v>
      </c>
      <c r="H5247" s="316" t="s">
        <v>418</v>
      </c>
      <c r="I5247" s="322" t="s">
        <v>660</v>
      </c>
      <c r="J5247" s="402" t="s">
        <v>5684</v>
      </c>
      <c r="K5247" s="864" t="str">
        <f t="shared" si="366"/>
        <v/>
      </c>
      <c r="L5247" s="622" t="s">
        <v>18534</v>
      </c>
      <c r="M5247" s="623" t="s">
        <v>3655</v>
      </c>
      <c r="N5247" s="739"/>
      <c r="O5247" s="623"/>
      <c r="P5247" s="700"/>
      <c r="Q5247" s="307" t="str">
        <f t="shared" ca="1" si="367"/>
        <v/>
      </c>
      <c r="R5247" s="307" t="str">
        <f t="shared" ca="1" si="368"/>
        <v/>
      </c>
      <c r="S5247" s="307" t="str">
        <f>IFERROR(IF(VLOOKUP("*"&amp;TRIM($F5247)&amp;"*",dump!$A:$D,4,FALSE)="","空文字",VLOOKUP("*"&amp;TRIM($F5247)&amp;"*",dump!$A:$D,4,FALSE)),"NA")</f>
        <v>NA</v>
      </c>
      <c r="T5247" s="307" t="str">
        <f t="shared" ca="1" si="369"/>
        <v>●</v>
      </c>
      <c r="U5247" s="307"/>
      <c r="V5247" s="307"/>
      <c r="W5247" s="307"/>
      <c r="X5247" s="307"/>
      <c r="Y5247" s="307" t="str">
        <f t="shared" si="370"/>
        <v/>
      </c>
      <c r="Z5247" s="307"/>
    </row>
    <row r="5248" spans="1:26" s="325" customFormat="1" ht="45" customHeight="1" outlineLevel="1">
      <c r="A5248" s="324"/>
      <c r="B5248" s="108"/>
      <c r="C5248" s="534"/>
      <c r="D5248" s="532"/>
      <c r="E5248" s="105" t="s">
        <v>11032</v>
      </c>
      <c r="F5248" s="316" t="s">
        <v>11033</v>
      </c>
      <c r="G5248" s="318" t="s">
        <v>7326</v>
      </c>
      <c r="H5248" s="316" t="s">
        <v>418</v>
      </c>
      <c r="I5248" s="322" t="s">
        <v>660</v>
      </c>
      <c r="J5248" s="402" t="s">
        <v>5684</v>
      </c>
      <c r="K5248" s="864" t="str">
        <f t="shared" si="366"/>
        <v/>
      </c>
      <c r="L5248" s="622" t="s">
        <v>18534</v>
      </c>
      <c r="M5248" s="623" t="s">
        <v>3655</v>
      </c>
      <c r="N5248" s="739"/>
      <c r="O5248" s="623"/>
      <c r="P5248" s="700"/>
      <c r="Q5248" s="307" t="str">
        <f t="shared" ca="1" si="367"/>
        <v/>
      </c>
      <c r="R5248" s="307" t="str">
        <f t="shared" ca="1" si="368"/>
        <v/>
      </c>
      <c r="S5248" s="307" t="str">
        <f>IFERROR(IF(VLOOKUP("*"&amp;TRIM($F5248)&amp;"*",dump!$A:$D,4,FALSE)="","空文字",VLOOKUP("*"&amp;TRIM($F5248)&amp;"*",dump!$A:$D,4,FALSE)),"NA")</f>
        <v>NA</v>
      </c>
      <c r="T5248" s="307" t="str">
        <f t="shared" ca="1" si="369"/>
        <v>●</v>
      </c>
      <c r="U5248" s="307"/>
      <c r="V5248" s="307"/>
      <c r="W5248" s="307"/>
      <c r="X5248" s="307"/>
      <c r="Y5248" s="307" t="str">
        <f t="shared" si="370"/>
        <v/>
      </c>
      <c r="Z5248" s="307"/>
    </row>
    <row r="5249" spans="1:26" s="325" customFormat="1" ht="30" customHeight="1" outlineLevel="1">
      <c r="A5249" s="324"/>
      <c r="B5249" s="108"/>
      <c r="C5249" s="534"/>
      <c r="D5249" s="532"/>
      <c r="E5249" s="105" t="s">
        <v>11034</v>
      </c>
      <c r="F5249" s="316" t="s">
        <v>11035</v>
      </c>
      <c r="G5249" s="318" t="s">
        <v>8298</v>
      </c>
      <c r="H5249" s="316" t="s">
        <v>3657</v>
      </c>
      <c r="I5249" s="322" t="s">
        <v>660</v>
      </c>
      <c r="J5249" s="402" t="s">
        <v>5684</v>
      </c>
      <c r="K5249" s="864" t="str">
        <f t="shared" si="366"/>
        <v/>
      </c>
      <c r="L5249" s="622" t="s">
        <v>18534</v>
      </c>
      <c r="M5249" s="623" t="s">
        <v>3655</v>
      </c>
      <c r="N5249" s="739"/>
      <c r="O5249" s="623"/>
      <c r="P5249" s="700"/>
      <c r="Q5249" s="307" t="str">
        <f t="shared" ca="1" si="367"/>
        <v/>
      </c>
      <c r="R5249" s="307" t="str">
        <f t="shared" ca="1" si="368"/>
        <v/>
      </c>
      <c r="S5249" s="307" t="str">
        <f>IFERROR(IF(VLOOKUP("*"&amp;TRIM($F5249)&amp;"*",dump!$A:$D,4,FALSE)="","空文字",VLOOKUP("*"&amp;TRIM($F5249)&amp;"*",dump!$A:$D,4,FALSE)),"NA")</f>
        <v>NA</v>
      </c>
      <c r="T5249" s="307" t="str">
        <f t="shared" ca="1" si="369"/>
        <v>●</v>
      </c>
      <c r="U5249" s="307"/>
      <c r="V5249" s="307"/>
      <c r="W5249" s="307"/>
      <c r="X5249" s="307"/>
      <c r="Y5249" s="307" t="str">
        <f t="shared" si="370"/>
        <v/>
      </c>
      <c r="Z5249" s="307"/>
    </row>
    <row r="5250" spans="1:26" s="325" customFormat="1" ht="30" customHeight="1" outlineLevel="1">
      <c r="A5250" s="324"/>
      <c r="B5250" s="108"/>
      <c r="C5250" s="534"/>
      <c r="D5250" s="532"/>
      <c r="E5250" s="105" t="s">
        <v>11036</v>
      </c>
      <c r="F5250" s="316" t="s">
        <v>11037</v>
      </c>
      <c r="G5250" s="318" t="s">
        <v>8299</v>
      </c>
      <c r="H5250" s="316" t="s">
        <v>3657</v>
      </c>
      <c r="I5250" s="322" t="s">
        <v>660</v>
      </c>
      <c r="J5250" s="402" t="s">
        <v>5684</v>
      </c>
      <c r="K5250" s="864" t="str">
        <f t="shared" si="366"/>
        <v/>
      </c>
      <c r="L5250" s="622" t="s">
        <v>18534</v>
      </c>
      <c r="M5250" s="623" t="s">
        <v>3655</v>
      </c>
      <c r="N5250" s="739"/>
      <c r="O5250" s="623"/>
      <c r="P5250" s="700"/>
      <c r="Q5250" s="307" t="str">
        <f t="shared" ca="1" si="367"/>
        <v/>
      </c>
      <c r="R5250" s="307" t="str">
        <f t="shared" ca="1" si="368"/>
        <v/>
      </c>
      <c r="S5250" s="307" t="str">
        <f>IFERROR(IF(VLOOKUP("*"&amp;TRIM($F5250)&amp;"*",dump!$A:$D,4,FALSE)="","空文字",VLOOKUP("*"&amp;TRIM($F5250)&amp;"*",dump!$A:$D,4,FALSE)),"NA")</f>
        <v>NA</v>
      </c>
      <c r="T5250" s="307" t="str">
        <f t="shared" ca="1" si="369"/>
        <v>●</v>
      </c>
      <c r="U5250" s="307"/>
      <c r="V5250" s="307"/>
      <c r="W5250" s="307"/>
      <c r="X5250" s="307"/>
      <c r="Y5250" s="307" t="str">
        <f t="shared" si="370"/>
        <v/>
      </c>
      <c r="Z5250" s="307"/>
    </row>
    <row r="5251" spans="1:26" s="325" customFormat="1" ht="30" customHeight="1" outlineLevel="1">
      <c r="A5251" s="324"/>
      <c r="B5251" s="108"/>
      <c r="C5251" s="534"/>
      <c r="D5251" s="532"/>
      <c r="E5251" s="105" t="s">
        <v>11038</v>
      </c>
      <c r="F5251" s="316" t="s">
        <v>11039</v>
      </c>
      <c r="G5251" s="318" t="s">
        <v>8300</v>
      </c>
      <c r="H5251" s="316" t="s">
        <v>3657</v>
      </c>
      <c r="I5251" s="322" t="s">
        <v>660</v>
      </c>
      <c r="J5251" s="402" t="s">
        <v>5684</v>
      </c>
      <c r="K5251" s="864" t="str">
        <f t="shared" si="366"/>
        <v/>
      </c>
      <c r="L5251" s="622" t="s">
        <v>18534</v>
      </c>
      <c r="M5251" s="623" t="s">
        <v>3655</v>
      </c>
      <c r="N5251" s="739"/>
      <c r="O5251" s="623"/>
      <c r="P5251" s="700"/>
      <c r="Q5251" s="307" t="str">
        <f t="shared" ca="1" si="367"/>
        <v/>
      </c>
      <c r="R5251" s="307" t="str">
        <f t="shared" ca="1" si="368"/>
        <v/>
      </c>
      <c r="S5251" s="307" t="str">
        <f>IFERROR(IF(VLOOKUP("*"&amp;TRIM($F5251)&amp;"*",dump!$A:$D,4,FALSE)="","空文字",VLOOKUP("*"&amp;TRIM($F5251)&amp;"*",dump!$A:$D,4,FALSE)),"NA")</f>
        <v>NA</v>
      </c>
      <c r="T5251" s="307" t="str">
        <f t="shared" ca="1" si="369"/>
        <v>●</v>
      </c>
      <c r="U5251" s="307"/>
      <c r="V5251" s="307"/>
      <c r="W5251" s="307"/>
      <c r="X5251" s="307"/>
      <c r="Y5251" s="307" t="str">
        <f t="shared" si="370"/>
        <v/>
      </c>
      <c r="Z5251" s="307"/>
    </row>
    <row r="5252" spans="1:26" s="325" customFormat="1" ht="30" customHeight="1" outlineLevel="1">
      <c r="A5252" s="324"/>
      <c r="B5252" s="108"/>
      <c r="C5252" s="534"/>
      <c r="D5252" s="532"/>
      <c r="E5252" s="105" t="s">
        <v>11040</v>
      </c>
      <c r="F5252" s="316" t="s">
        <v>11041</v>
      </c>
      <c r="G5252" s="318" t="s">
        <v>8301</v>
      </c>
      <c r="H5252" s="316" t="s">
        <v>418</v>
      </c>
      <c r="I5252" s="322" t="s">
        <v>660</v>
      </c>
      <c r="J5252" s="402" t="s">
        <v>5684</v>
      </c>
      <c r="K5252" s="864" t="str">
        <f t="shared" si="366"/>
        <v/>
      </c>
      <c r="L5252" s="622" t="s">
        <v>18534</v>
      </c>
      <c r="M5252" s="623" t="s">
        <v>3655</v>
      </c>
      <c r="N5252" s="739"/>
      <c r="O5252" s="623"/>
      <c r="P5252" s="700"/>
      <c r="Q5252" s="307" t="str">
        <f t="shared" ca="1" si="367"/>
        <v/>
      </c>
      <c r="R5252" s="307" t="str">
        <f t="shared" ca="1" si="368"/>
        <v/>
      </c>
      <c r="S5252" s="307" t="str">
        <f>IFERROR(IF(VLOOKUP("*"&amp;TRIM($F5252)&amp;"*",dump!$A:$D,4,FALSE)="","空文字",VLOOKUP("*"&amp;TRIM($F5252)&amp;"*",dump!$A:$D,4,FALSE)),"NA")</f>
        <v>NA</v>
      </c>
      <c r="T5252" s="307" t="str">
        <f t="shared" ca="1" si="369"/>
        <v>●</v>
      </c>
      <c r="U5252" s="307"/>
      <c r="V5252" s="307"/>
      <c r="W5252" s="307"/>
      <c r="X5252" s="307"/>
      <c r="Y5252" s="307" t="str">
        <f t="shared" si="370"/>
        <v/>
      </c>
      <c r="Z5252" s="307"/>
    </row>
    <row r="5253" spans="1:26" s="325" customFormat="1" ht="30" customHeight="1" outlineLevel="1">
      <c r="A5253" s="324"/>
      <c r="B5253" s="108"/>
      <c r="C5253" s="534"/>
      <c r="D5253" s="532"/>
      <c r="E5253" s="105" t="s">
        <v>11042</v>
      </c>
      <c r="F5253" s="316" t="s">
        <v>11043</v>
      </c>
      <c r="G5253" s="318" t="s">
        <v>8302</v>
      </c>
      <c r="H5253" s="316" t="s">
        <v>3657</v>
      </c>
      <c r="I5253" s="322" t="s">
        <v>660</v>
      </c>
      <c r="J5253" s="402" t="s">
        <v>5684</v>
      </c>
      <c r="K5253" s="864" t="str">
        <f t="shared" si="366"/>
        <v/>
      </c>
      <c r="L5253" s="622" t="s">
        <v>18534</v>
      </c>
      <c r="M5253" s="623" t="s">
        <v>3655</v>
      </c>
      <c r="N5253" s="739"/>
      <c r="O5253" s="623"/>
      <c r="P5253" s="700"/>
      <c r="Q5253" s="307" t="str">
        <f t="shared" ca="1" si="367"/>
        <v/>
      </c>
      <c r="R5253" s="307" t="str">
        <f t="shared" ca="1" si="368"/>
        <v/>
      </c>
      <c r="S5253" s="307" t="str">
        <f>IFERROR(IF(VLOOKUP("*"&amp;TRIM($F5253)&amp;"*",dump!$A:$D,4,FALSE)="","空文字",VLOOKUP("*"&amp;TRIM($F5253)&amp;"*",dump!$A:$D,4,FALSE)),"NA")</f>
        <v>NA</v>
      </c>
      <c r="T5253" s="307" t="str">
        <f t="shared" ca="1" si="369"/>
        <v>●</v>
      </c>
      <c r="U5253" s="307"/>
      <c r="V5253" s="307"/>
      <c r="W5253" s="307"/>
      <c r="X5253" s="307"/>
      <c r="Y5253" s="307" t="str">
        <f t="shared" si="370"/>
        <v/>
      </c>
      <c r="Z5253" s="307"/>
    </row>
    <row r="5254" spans="1:26" s="325" customFormat="1" ht="30" customHeight="1" outlineLevel="1">
      <c r="A5254" s="324"/>
      <c r="B5254" s="108"/>
      <c r="C5254" s="534"/>
      <c r="D5254" s="532"/>
      <c r="E5254" s="105" t="s">
        <v>11044</v>
      </c>
      <c r="F5254" s="316" t="s">
        <v>11045</v>
      </c>
      <c r="G5254" s="318" t="s">
        <v>8303</v>
      </c>
      <c r="H5254" s="316" t="s">
        <v>3657</v>
      </c>
      <c r="I5254" s="322" t="s">
        <v>660</v>
      </c>
      <c r="J5254" s="402" t="s">
        <v>5684</v>
      </c>
      <c r="K5254" s="864" t="str">
        <f t="shared" si="366"/>
        <v/>
      </c>
      <c r="L5254" s="622" t="s">
        <v>18534</v>
      </c>
      <c r="M5254" s="623" t="s">
        <v>3655</v>
      </c>
      <c r="N5254" s="739"/>
      <c r="O5254" s="623"/>
      <c r="P5254" s="700"/>
      <c r="Q5254" s="307" t="str">
        <f t="shared" ca="1" si="367"/>
        <v/>
      </c>
      <c r="R5254" s="307" t="str">
        <f t="shared" ca="1" si="368"/>
        <v/>
      </c>
      <c r="S5254" s="307" t="str">
        <f>IFERROR(IF(VLOOKUP("*"&amp;TRIM($F5254)&amp;"*",dump!$A:$D,4,FALSE)="","空文字",VLOOKUP("*"&amp;TRIM($F5254)&amp;"*",dump!$A:$D,4,FALSE)),"NA")</f>
        <v>NA</v>
      </c>
      <c r="T5254" s="307" t="str">
        <f t="shared" ca="1" si="369"/>
        <v>●</v>
      </c>
      <c r="U5254" s="307"/>
      <c r="V5254" s="307"/>
      <c r="W5254" s="307"/>
      <c r="X5254" s="307"/>
      <c r="Y5254" s="307" t="str">
        <f t="shared" si="370"/>
        <v/>
      </c>
      <c r="Z5254" s="307"/>
    </row>
    <row r="5255" spans="1:26" s="325" customFormat="1" ht="15" customHeight="1" outlineLevel="1">
      <c r="A5255" s="324"/>
      <c r="B5255" s="108"/>
      <c r="C5255" s="534"/>
      <c r="D5255" s="532"/>
      <c r="E5255" s="105" t="s">
        <v>11046</v>
      </c>
      <c r="F5255" s="316" t="s">
        <v>11047</v>
      </c>
      <c r="G5255" s="318" t="s">
        <v>8304</v>
      </c>
      <c r="H5255" s="316" t="s">
        <v>418</v>
      </c>
      <c r="I5255" s="322" t="s">
        <v>660</v>
      </c>
      <c r="J5255" s="402" t="s">
        <v>5684</v>
      </c>
      <c r="K5255" s="864" t="str">
        <f t="shared" si="366"/>
        <v/>
      </c>
      <c r="L5255" s="622" t="s">
        <v>18534</v>
      </c>
      <c r="M5255" s="623" t="s">
        <v>3655</v>
      </c>
      <c r="N5255" s="739"/>
      <c r="O5255" s="623"/>
      <c r="P5255" s="700"/>
      <c r="Q5255" s="307" t="str">
        <f t="shared" ca="1" si="367"/>
        <v/>
      </c>
      <c r="R5255" s="307" t="str">
        <f t="shared" ca="1" si="368"/>
        <v/>
      </c>
      <c r="S5255" s="307" t="str">
        <f>IFERROR(IF(VLOOKUP("*"&amp;TRIM($F5255)&amp;"*",dump!$A:$D,4,FALSE)="","空文字",VLOOKUP("*"&amp;TRIM($F5255)&amp;"*",dump!$A:$D,4,FALSE)),"NA")</f>
        <v>NA</v>
      </c>
      <c r="T5255" s="307" t="str">
        <f t="shared" ca="1" si="369"/>
        <v>●</v>
      </c>
      <c r="U5255" s="307"/>
      <c r="V5255" s="307"/>
      <c r="W5255" s="307"/>
      <c r="X5255" s="307"/>
      <c r="Y5255" s="307" t="str">
        <f t="shared" si="370"/>
        <v/>
      </c>
      <c r="Z5255" s="307"/>
    </row>
    <row r="5256" spans="1:26" s="325" customFormat="1" ht="30" customHeight="1" outlineLevel="1">
      <c r="A5256" s="324"/>
      <c r="B5256" s="108"/>
      <c r="C5256" s="534"/>
      <c r="D5256" s="532"/>
      <c r="E5256" s="105" t="s">
        <v>11048</v>
      </c>
      <c r="F5256" s="316" t="s">
        <v>11049</v>
      </c>
      <c r="G5256" s="318" t="s">
        <v>8305</v>
      </c>
      <c r="H5256" s="316" t="s">
        <v>3657</v>
      </c>
      <c r="I5256" s="322" t="s">
        <v>660</v>
      </c>
      <c r="J5256" s="402" t="s">
        <v>5684</v>
      </c>
      <c r="K5256" s="864" t="str">
        <f t="shared" si="366"/>
        <v/>
      </c>
      <c r="L5256" s="622" t="s">
        <v>18534</v>
      </c>
      <c r="M5256" s="623" t="s">
        <v>3655</v>
      </c>
      <c r="N5256" s="739"/>
      <c r="O5256" s="623"/>
      <c r="P5256" s="700"/>
      <c r="Q5256" s="307" t="str">
        <f t="shared" ca="1" si="367"/>
        <v/>
      </c>
      <c r="R5256" s="307" t="str">
        <f t="shared" ca="1" si="368"/>
        <v/>
      </c>
      <c r="S5256" s="307" t="str">
        <f>IFERROR(IF(VLOOKUP("*"&amp;TRIM($F5256)&amp;"*",dump!$A:$D,4,FALSE)="","空文字",VLOOKUP("*"&amp;TRIM($F5256)&amp;"*",dump!$A:$D,4,FALSE)),"NA")</f>
        <v>NA</v>
      </c>
      <c r="T5256" s="307" t="str">
        <f t="shared" ca="1" si="369"/>
        <v>●</v>
      </c>
      <c r="U5256" s="307"/>
      <c r="V5256" s="307"/>
      <c r="W5256" s="307"/>
      <c r="X5256" s="307"/>
      <c r="Y5256" s="307" t="str">
        <f t="shared" si="370"/>
        <v/>
      </c>
      <c r="Z5256" s="307"/>
    </row>
    <row r="5257" spans="1:26" s="325" customFormat="1" ht="30" customHeight="1" outlineLevel="1">
      <c r="A5257" s="324"/>
      <c r="B5257" s="108"/>
      <c r="C5257" s="534"/>
      <c r="D5257" s="532"/>
      <c r="E5257" s="105" t="s">
        <v>11050</v>
      </c>
      <c r="F5257" s="316" t="s">
        <v>11051</v>
      </c>
      <c r="G5257" s="318" t="s">
        <v>8306</v>
      </c>
      <c r="H5257" s="316" t="s">
        <v>3657</v>
      </c>
      <c r="I5257" s="322" t="s">
        <v>660</v>
      </c>
      <c r="J5257" s="402" t="s">
        <v>5684</v>
      </c>
      <c r="K5257" s="864" t="str">
        <f t="shared" si="366"/>
        <v/>
      </c>
      <c r="L5257" s="622" t="s">
        <v>18534</v>
      </c>
      <c r="M5257" s="623" t="s">
        <v>3655</v>
      </c>
      <c r="N5257" s="739"/>
      <c r="O5257" s="623"/>
      <c r="P5257" s="700"/>
      <c r="Q5257" s="307" t="str">
        <f t="shared" ca="1" si="367"/>
        <v/>
      </c>
      <c r="R5257" s="307" t="str">
        <f t="shared" ca="1" si="368"/>
        <v/>
      </c>
      <c r="S5257" s="307" t="str">
        <f>IFERROR(IF(VLOOKUP("*"&amp;TRIM($F5257)&amp;"*",dump!$A:$D,4,FALSE)="","空文字",VLOOKUP("*"&amp;TRIM($F5257)&amp;"*",dump!$A:$D,4,FALSE)),"NA")</f>
        <v>NA</v>
      </c>
      <c r="T5257" s="307" t="str">
        <f t="shared" ca="1" si="369"/>
        <v>●</v>
      </c>
      <c r="U5257" s="307"/>
      <c r="V5257" s="307"/>
      <c r="W5257" s="307"/>
      <c r="X5257" s="307"/>
      <c r="Y5257" s="307" t="str">
        <f t="shared" si="370"/>
        <v/>
      </c>
      <c r="Z5257" s="307"/>
    </row>
    <row r="5258" spans="1:26" s="325" customFormat="1" ht="45" customHeight="1" outlineLevel="1">
      <c r="A5258" s="324"/>
      <c r="B5258" s="108"/>
      <c r="C5258" s="534"/>
      <c r="D5258" s="532"/>
      <c r="E5258" s="105" t="s">
        <v>11052</v>
      </c>
      <c r="F5258" s="316" t="s">
        <v>11053</v>
      </c>
      <c r="G5258" s="318" t="s">
        <v>8307</v>
      </c>
      <c r="H5258" s="316" t="s">
        <v>418</v>
      </c>
      <c r="I5258" s="322" t="s">
        <v>660</v>
      </c>
      <c r="J5258" s="402" t="s">
        <v>5684</v>
      </c>
      <c r="K5258" s="864" t="str">
        <f t="shared" si="366"/>
        <v/>
      </c>
      <c r="L5258" s="622" t="s">
        <v>18534</v>
      </c>
      <c r="M5258" s="623" t="s">
        <v>3655</v>
      </c>
      <c r="N5258" s="739"/>
      <c r="O5258" s="623"/>
      <c r="P5258" s="700"/>
      <c r="Q5258" s="307" t="str">
        <f t="shared" ca="1" si="367"/>
        <v/>
      </c>
      <c r="R5258" s="307" t="str">
        <f t="shared" ca="1" si="368"/>
        <v/>
      </c>
      <c r="S5258" s="307" t="str">
        <f>IFERROR(IF(VLOOKUP("*"&amp;TRIM($F5258)&amp;"*",dump!$A:$D,4,FALSE)="","空文字",VLOOKUP("*"&amp;TRIM($F5258)&amp;"*",dump!$A:$D,4,FALSE)),"NA")</f>
        <v>NA</v>
      </c>
      <c r="T5258" s="307" t="str">
        <f t="shared" ca="1" si="369"/>
        <v>●</v>
      </c>
      <c r="U5258" s="307"/>
      <c r="V5258" s="307"/>
      <c r="W5258" s="307"/>
      <c r="X5258" s="307"/>
      <c r="Y5258" s="307" t="str">
        <f t="shared" si="370"/>
        <v/>
      </c>
      <c r="Z5258" s="307"/>
    </row>
    <row r="5259" spans="1:26" s="325" customFormat="1" ht="30" customHeight="1" outlineLevel="1">
      <c r="A5259" s="324"/>
      <c r="B5259" s="108"/>
      <c r="C5259" s="534"/>
      <c r="D5259" s="532"/>
      <c r="E5259" s="105" t="s">
        <v>11054</v>
      </c>
      <c r="F5259" s="316" t="s">
        <v>11055</v>
      </c>
      <c r="G5259" s="318" t="s">
        <v>8308</v>
      </c>
      <c r="H5259" s="316" t="s">
        <v>3657</v>
      </c>
      <c r="I5259" s="322" t="s">
        <v>660</v>
      </c>
      <c r="J5259" s="402" t="s">
        <v>5684</v>
      </c>
      <c r="K5259" s="864" t="str">
        <f t="shared" si="366"/>
        <v/>
      </c>
      <c r="L5259" s="622" t="s">
        <v>18534</v>
      </c>
      <c r="M5259" s="623" t="s">
        <v>3655</v>
      </c>
      <c r="N5259" s="739"/>
      <c r="O5259" s="623"/>
      <c r="P5259" s="700"/>
      <c r="Q5259" s="307" t="str">
        <f t="shared" ca="1" si="367"/>
        <v/>
      </c>
      <c r="R5259" s="307" t="str">
        <f t="shared" ca="1" si="368"/>
        <v/>
      </c>
      <c r="S5259" s="307" t="str">
        <f>IFERROR(IF(VLOOKUP("*"&amp;TRIM($F5259)&amp;"*",dump!$A:$D,4,FALSE)="","空文字",VLOOKUP("*"&amp;TRIM($F5259)&amp;"*",dump!$A:$D,4,FALSE)),"NA")</f>
        <v>NA</v>
      </c>
      <c r="T5259" s="307" t="str">
        <f t="shared" ca="1" si="369"/>
        <v>●</v>
      </c>
      <c r="U5259" s="307"/>
      <c r="V5259" s="307"/>
      <c r="W5259" s="307"/>
      <c r="X5259" s="307"/>
      <c r="Y5259" s="307" t="str">
        <f t="shared" si="370"/>
        <v/>
      </c>
      <c r="Z5259" s="307"/>
    </row>
    <row r="5260" spans="1:26" s="325" customFormat="1" ht="15" customHeight="1" outlineLevel="1">
      <c r="A5260" s="324"/>
      <c r="B5260" s="108"/>
      <c r="C5260" s="534"/>
      <c r="D5260" s="532"/>
      <c r="E5260" s="531" t="s">
        <v>13871</v>
      </c>
      <c r="F5260" s="316" t="s">
        <v>13876</v>
      </c>
      <c r="G5260" s="318" t="s">
        <v>13877</v>
      </c>
      <c r="H5260" s="316" t="s">
        <v>3658</v>
      </c>
      <c r="I5260" s="322" t="s">
        <v>3666</v>
      </c>
      <c r="J5260" s="402" t="s">
        <v>5684</v>
      </c>
      <c r="K5260" s="864" t="str">
        <f t="shared" si="366"/>
        <v/>
      </c>
      <c r="L5260" s="622" t="s">
        <v>18534</v>
      </c>
      <c r="M5260" s="623" t="s">
        <v>3655</v>
      </c>
      <c r="N5260" s="739"/>
      <c r="O5260" s="623"/>
      <c r="P5260" s="700"/>
      <c r="Q5260" s="307" t="str">
        <f t="shared" ca="1" si="367"/>
        <v/>
      </c>
      <c r="R5260" s="307" t="str">
        <f t="shared" ca="1" si="368"/>
        <v/>
      </c>
      <c r="S5260" s="307" t="str">
        <f>IFERROR(IF(VLOOKUP("*"&amp;TRIM($F5260)&amp;"*",dump!$A:$D,4,FALSE)="","空文字",VLOOKUP("*"&amp;TRIM($F5260)&amp;"*",dump!$A:$D,4,FALSE)),"NA")</f>
        <v>NA</v>
      </c>
      <c r="T5260" s="307" t="str">
        <f t="shared" ca="1" si="369"/>
        <v>●</v>
      </c>
      <c r="U5260" s="307"/>
      <c r="V5260" s="307"/>
      <c r="W5260" s="307"/>
      <c r="X5260" s="307"/>
      <c r="Y5260" s="307" t="str">
        <f t="shared" si="370"/>
        <v/>
      </c>
      <c r="Z5260" s="307"/>
    </row>
    <row r="5261" spans="1:26" s="325" customFormat="1" ht="15" customHeight="1" outlineLevel="1">
      <c r="A5261" s="324"/>
      <c r="B5261" s="108"/>
      <c r="C5261" s="534"/>
      <c r="D5261" s="532"/>
      <c r="E5261" s="531" t="s">
        <v>13872</v>
      </c>
      <c r="F5261" s="316" t="s">
        <v>13874</v>
      </c>
      <c r="G5261" s="318" t="s">
        <v>13878</v>
      </c>
      <c r="H5261" s="316" t="s">
        <v>3657</v>
      </c>
      <c r="I5261" s="322" t="s">
        <v>3666</v>
      </c>
      <c r="J5261" s="402" t="s">
        <v>5684</v>
      </c>
      <c r="K5261" s="864" t="str">
        <f t="shared" ref="K5261:K5324" si="371">IF(AND(M5261="", O5261="", N5261&lt;&gt;""), "○", "")</f>
        <v/>
      </c>
      <c r="L5261" s="622" t="s">
        <v>18534</v>
      </c>
      <c r="M5261" s="623" t="s">
        <v>3655</v>
      </c>
      <c r="N5261" s="739"/>
      <c r="O5261" s="623"/>
      <c r="P5261" s="700"/>
      <c r="Q5261" s="307" t="str">
        <f t="shared" ref="Q5261:Q5324" ca="1" si="372">IF(P5261="","",IF(P5261="←",IF(OFFSET($J5261,0,MATCH(MID(M5261,1,FIND("の",M5261,1)-1), $L$11:$BA$11,0)+4,1,1)="","",OFFSET($L5261,0,MATCH(MID(M5261,1,FIND("の",M5261,1)-1), $L$11:$BA$11,0)+4,1,1)),P5261))</f>
        <v/>
      </c>
      <c r="R5261" s="307" t="str">
        <f t="shared" ref="R5261:R5324" ca="1" si="373">IF(COUNTIF(Q5261,"*(*"),MID(Q5261,FIND("(",Q5261,1)+1,FIND(")",Q5261,1)-FIND("(",Q5261,1)-1),IF(COUNTIF(Q5261,"*""*"),MID(Q5261,FIND("""",Q5261,1)+1,LEN(Q5261)-2),IF(COUNTIF(Q5261,"*：*"),RIGHT(Q5261,LEN(Q5261)-(FIND("：",Q5261))),Q5261)))</f>
        <v/>
      </c>
      <c r="S5261" s="307" t="str">
        <f>IFERROR(IF(VLOOKUP("*"&amp;TRIM($F5261)&amp;"*",dump!$A:$D,4,FALSE)="","空文字",VLOOKUP("*"&amp;TRIM($F5261)&amp;"*",dump!$A:$D,4,FALSE)),"NA")</f>
        <v>NA</v>
      </c>
      <c r="T5261" s="307" t="str">
        <f t="shared" ref="T5261:T5324" ca="1" si="374">IF($K5261&lt;&gt;"",IF($E5261&lt;&gt;"","■",""),IF(AND(R5261="",S5261="NA"),"●", IF(EXACT(R5261,S5261),"●","×")))</f>
        <v>●</v>
      </c>
      <c r="U5261" s="307"/>
      <c r="V5261" s="307"/>
      <c r="W5261" s="307"/>
      <c r="X5261" s="307"/>
      <c r="Y5261" s="307" t="str">
        <f t="shared" ref="Y5261:Y5324" si="375">IF(U5261="●","●","")</f>
        <v/>
      </c>
      <c r="Z5261" s="307"/>
    </row>
    <row r="5262" spans="1:26" s="325" customFormat="1" ht="15" customHeight="1" outlineLevel="1">
      <c r="A5262" s="324"/>
      <c r="B5262" s="108"/>
      <c r="C5262" s="534"/>
      <c r="D5262" s="525"/>
      <c r="E5262" s="531" t="s">
        <v>13873</v>
      </c>
      <c r="F5262" s="316" t="s">
        <v>13875</v>
      </c>
      <c r="G5262" s="318" t="s">
        <v>13879</v>
      </c>
      <c r="H5262" s="316" t="s">
        <v>3657</v>
      </c>
      <c r="I5262" s="322" t="s">
        <v>3666</v>
      </c>
      <c r="J5262" s="402" t="s">
        <v>5684</v>
      </c>
      <c r="K5262" s="864" t="str">
        <f t="shared" si="371"/>
        <v/>
      </c>
      <c r="L5262" s="622" t="s">
        <v>18534</v>
      </c>
      <c r="M5262" s="623" t="s">
        <v>3655</v>
      </c>
      <c r="N5262" s="739"/>
      <c r="O5262" s="623"/>
      <c r="P5262" s="700"/>
      <c r="Q5262" s="307" t="str">
        <f t="shared" ca="1" si="372"/>
        <v/>
      </c>
      <c r="R5262" s="307" t="str">
        <f t="shared" ca="1" si="373"/>
        <v/>
      </c>
      <c r="S5262" s="307" t="str">
        <f>IFERROR(IF(VLOOKUP("*"&amp;TRIM($F5262)&amp;"*",dump!$A:$D,4,FALSE)="","空文字",VLOOKUP("*"&amp;TRIM($F5262)&amp;"*",dump!$A:$D,4,FALSE)),"NA")</f>
        <v>NA</v>
      </c>
      <c r="T5262" s="307" t="str">
        <f t="shared" ca="1" si="374"/>
        <v>●</v>
      </c>
      <c r="U5262" s="307"/>
      <c r="V5262" s="307"/>
      <c r="W5262" s="307"/>
      <c r="X5262" s="307"/>
      <c r="Y5262" s="307" t="str">
        <f t="shared" si="375"/>
        <v/>
      </c>
      <c r="Z5262" s="307"/>
    </row>
    <row r="5263" spans="1:26" s="325" customFormat="1" ht="15" customHeight="1" outlineLevel="1">
      <c r="A5263" s="324"/>
      <c r="B5263" s="108"/>
      <c r="C5263" s="534"/>
      <c r="D5263" s="215" t="s">
        <v>11056</v>
      </c>
      <c r="E5263" s="213"/>
      <c r="F5263" s="225" t="s">
        <v>11057</v>
      </c>
      <c r="G5263" s="214" t="s">
        <v>125</v>
      </c>
      <c r="H5263" s="214"/>
      <c r="I5263" s="246"/>
      <c r="J5263" s="403" t="s">
        <v>5684</v>
      </c>
      <c r="K5263" s="864" t="str">
        <f t="shared" si="371"/>
        <v/>
      </c>
      <c r="L5263" s="622" t="s">
        <v>18534</v>
      </c>
      <c r="M5263" s="623" t="s">
        <v>3655</v>
      </c>
      <c r="N5263" s="739"/>
      <c r="O5263" s="623"/>
      <c r="P5263" s="700"/>
      <c r="Q5263" s="307" t="str">
        <f t="shared" ca="1" si="372"/>
        <v/>
      </c>
      <c r="R5263" s="307" t="str">
        <f t="shared" ca="1" si="373"/>
        <v/>
      </c>
      <c r="S5263" s="307" t="str">
        <f>IFERROR(IF(VLOOKUP("*"&amp;TRIM($F5263)&amp;"*",dump!$A:$D,4,FALSE)="","空文字",VLOOKUP("*"&amp;TRIM($F5263)&amp;"*",dump!$A:$D,4,FALSE)),"NA")</f>
        <v>NA</v>
      </c>
      <c r="T5263" s="307" t="str">
        <f t="shared" ca="1" si="374"/>
        <v>●</v>
      </c>
      <c r="U5263" s="307"/>
      <c r="V5263" s="307"/>
      <c r="W5263" s="307"/>
      <c r="X5263" s="307"/>
      <c r="Y5263" s="307" t="str">
        <f t="shared" si="375"/>
        <v/>
      </c>
      <c r="Z5263" s="307"/>
    </row>
    <row r="5264" spans="1:26" s="325" customFormat="1" ht="15" customHeight="1" outlineLevel="1">
      <c r="A5264" s="324"/>
      <c r="B5264" s="108"/>
      <c r="C5264" s="534"/>
      <c r="D5264" s="532"/>
      <c r="E5264" s="530" t="s">
        <v>11058</v>
      </c>
      <c r="F5264" s="316" t="s">
        <v>11059</v>
      </c>
      <c r="G5264" s="318" t="s">
        <v>126</v>
      </c>
      <c r="H5264" s="524" t="s">
        <v>9</v>
      </c>
      <c r="I5264" s="526" t="s">
        <v>660</v>
      </c>
      <c r="J5264" s="528" t="s">
        <v>5684</v>
      </c>
      <c r="K5264" s="864" t="str">
        <f t="shared" si="371"/>
        <v/>
      </c>
      <c r="L5264" s="622" t="s">
        <v>18534</v>
      </c>
      <c r="M5264" s="623" t="s">
        <v>3655</v>
      </c>
      <c r="N5264" s="739"/>
      <c r="O5264" s="623"/>
      <c r="P5264" s="700"/>
      <c r="Q5264" s="307" t="str">
        <f t="shared" ca="1" si="372"/>
        <v/>
      </c>
      <c r="R5264" s="307" t="str">
        <f t="shared" ca="1" si="373"/>
        <v/>
      </c>
      <c r="S5264" s="307" t="str">
        <f>IFERROR(IF(VLOOKUP("*"&amp;TRIM($F5264)&amp;"*",dump!$A:$D,4,FALSE)="","空文字",VLOOKUP("*"&amp;TRIM($F5264)&amp;"*",dump!$A:$D,4,FALSE)),"NA")</f>
        <v>NA</v>
      </c>
      <c r="T5264" s="307" t="str">
        <f t="shared" ca="1" si="374"/>
        <v>●</v>
      </c>
      <c r="U5264" s="307"/>
      <c r="V5264" s="307"/>
      <c r="W5264" s="307"/>
      <c r="X5264" s="307"/>
      <c r="Y5264" s="307" t="str">
        <f t="shared" si="375"/>
        <v/>
      </c>
      <c r="Z5264" s="307"/>
    </row>
    <row r="5265" spans="1:26" s="325" customFormat="1" ht="15" customHeight="1" outlineLevel="1">
      <c r="A5265" s="324"/>
      <c r="B5265" s="108"/>
      <c r="C5265" s="534"/>
      <c r="D5265" s="532"/>
      <c r="E5265" s="104"/>
      <c r="F5265" s="316" t="s">
        <v>5798</v>
      </c>
      <c r="G5265" s="318"/>
      <c r="H5265" s="532"/>
      <c r="I5265" s="534"/>
      <c r="J5265" s="342"/>
      <c r="K5265" s="864" t="str">
        <f t="shared" si="371"/>
        <v/>
      </c>
      <c r="L5265" s="622" t="s">
        <v>18534</v>
      </c>
      <c r="M5265" s="623" t="s">
        <v>3655</v>
      </c>
      <c r="N5265" s="739"/>
      <c r="O5265" s="623"/>
      <c r="P5265" s="700"/>
      <c r="Q5265" s="307" t="str">
        <f t="shared" ca="1" si="372"/>
        <v/>
      </c>
      <c r="R5265" s="307" t="str">
        <f t="shared" ca="1" si="373"/>
        <v/>
      </c>
      <c r="S5265" s="307" t="str">
        <f>IFERROR(IF(VLOOKUP("*"&amp;TRIM($F5265)&amp;"*",dump!$A:$D,4,FALSE)="","空文字",VLOOKUP("*"&amp;TRIM($F5265)&amp;"*",dump!$A:$D,4,FALSE)),"NA")</f>
        <v>NA</v>
      </c>
      <c r="T5265" s="307" t="str">
        <f t="shared" ca="1" si="374"/>
        <v>●</v>
      </c>
      <c r="U5265" s="307"/>
      <c r="V5265" s="307"/>
      <c r="W5265" s="307"/>
      <c r="X5265" s="307"/>
      <c r="Y5265" s="307" t="str">
        <f t="shared" si="375"/>
        <v/>
      </c>
      <c r="Z5265" s="307"/>
    </row>
    <row r="5266" spans="1:26" s="325" customFormat="1" ht="15" customHeight="1" outlineLevel="1">
      <c r="A5266" s="324"/>
      <c r="B5266" s="108"/>
      <c r="C5266" s="534"/>
      <c r="D5266" s="532"/>
      <c r="E5266" s="104"/>
      <c r="F5266" s="316" t="s">
        <v>5799</v>
      </c>
      <c r="G5266" s="318"/>
      <c r="H5266" s="532"/>
      <c r="I5266" s="534"/>
      <c r="J5266" s="342"/>
      <c r="K5266" s="864" t="str">
        <f t="shared" si="371"/>
        <v/>
      </c>
      <c r="L5266" s="622" t="s">
        <v>18534</v>
      </c>
      <c r="M5266" s="623" t="s">
        <v>3655</v>
      </c>
      <c r="N5266" s="739"/>
      <c r="O5266" s="623"/>
      <c r="P5266" s="700"/>
      <c r="Q5266" s="307" t="str">
        <f t="shared" ca="1" si="372"/>
        <v/>
      </c>
      <c r="R5266" s="307" t="str">
        <f t="shared" ca="1" si="373"/>
        <v/>
      </c>
      <c r="S5266" s="307" t="str">
        <f>IFERROR(IF(VLOOKUP("*"&amp;TRIM($F5266)&amp;"*",dump!$A:$D,4,FALSE)="","空文字",VLOOKUP("*"&amp;TRIM($F5266)&amp;"*",dump!$A:$D,4,FALSE)),"NA")</f>
        <v>NA</v>
      </c>
      <c r="T5266" s="307" t="str">
        <f t="shared" ca="1" si="374"/>
        <v>●</v>
      </c>
      <c r="U5266" s="307"/>
      <c r="V5266" s="307"/>
      <c r="W5266" s="307"/>
      <c r="X5266" s="307"/>
      <c r="Y5266" s="307" t="str">
        <f t="shared" si="375"/>
        <v/>
      </c>
      <c r="Z5266" s="307"/>
    </row>
    <row r="5267" spans="1:26" s="325" customFormat="1" ht="15" customHeight="1" outlineLevel="1">
      <c r="A5267" s="324"/>
      <c r="B5267" s="108"/>
      <c r="C5267" s="534"/>
      <c r="D5267" s="532"/>
      <c r="E5267" s="531"/>
      <c r="F5267" s="316" t="s">
        <v>5800</v>
      </c>
      <c r="G5267" s="318"/>
      <c r="H5267" s="525"/>
      <c r="I5267" s="527"/>
      <c r="J5267" s="529"/>
      <c r="K5267" s="864" t="str">
        <f t="shared" si="371"/>
        <v/>
      </c>
      <c r="L5267" s="622" t="s">
        <v>18534</v>
      </c>
      <c r="M5267" s="623" t="s">
        <v>3655</v>
      </c>
      <c r="N5267" s="739"/>
      <c r="O5267" s="623"/>
      <c r="P5267" s="700"/>
      <c r="Q5267" s="307" t="str">
        <f t="shared" ca="1" si="372"/>
        <v/>
      </c>
      <c r="R5267" s="307" t="str">
        <f t="shared" ca="1" si="373"/>
        <v/>
      </c>
      <c r="S5267" s="307" t="str">
        <f>IFERROR(IF(VLOOKUP("*"&amp;TRIM($F5267)&amp;"*",dump!$A:$D,4,FALSE)="","空文字",VLOOKUP("*"&amp;TRIM($F5267)&amp;"*",dump!$A:$D,4,FALSE)),"NA")</f>
        <v>NA</v>
      </c>
      <c r="T5267" s="307" t="str">
        <f t="shared" ca="1" si="374"/>
        <v>●</v>
      </c>
      <c r="U5267" s="307"/>
      <c r="V5267" s="307"/>
      <c r="W5267" s="307"/>
      <c r="X5267" s="307"/>
      <c r="Y5267" s="307" t="str">
        <f t="shared" si="375"/>
        <v/>
      </c>
      <c r="Z5267" s="307"/>
    </row>
    <row r="5268" spans="1:26" s="325" customFormat="1" ht="30" customHeight="1" outlineLevel="1">
      <c r="A5268" s="324"/>
      <c r="B5268" s="108"/>
      <c r="C5268" s="534"/>
      <c r="D5268" s="328"/>
      <c r="E5268" s="367" t="s">
        <v>11060</v>
      </c>
      <c r="F5268" s="316" t="s">
        <v>127</v>
      </c>
      <c r="G5268" s="318" t="s">
        <v>128</v>
      </c>
      <c r="H5268" s="524" t="s">
        <v>418</v>
      </c>
      <c r="I5268" s="526" t="s">
        <v>660</v>
      </c>
      <c r="J5268" s="528" t="s">
        <v>5684</v>
      </c>
      <c r="K5268" s="864" t="str">
        <f t="shared" si="371"/>
        <v/>
      </c>
      <c r="L5268" s="622" t="s">
        <v>18534</v>
      </c>
      <c r="M5268" s="623" t="s">
        <v>3655</v>
      </c>
      <c r="N5268" s="739"/>
      <c r="O5268" s="623"/>
      <c r="P5268" s="700"/>
      <c r="Q5268" s="307" t="str">
        <f t="shared" ca="1" si="372"/>
        <v/>
      </c>
      <c r="R5268" s="307" t="str">
        <f t="shared" ca="1" si="373"/>
        <v/>
      </c>
      <c r="S5268" s="307" t="str">
        <f>IFERROR(IF(VLOOKUP("*"&amp;TRIM($F5268)&amp;"*",dump!$A:$D,4,FALSE)="","空文字",VLOOKUP("*"&amp;TRIM($F5268)&amp;"*",dump!$A:$D,4,FALSE)),"NA")</f>
        <v>NA</v>
      </c>
      <c r="T5268" s="307" t="str">
        <f t="shared" ca="1" si="374"/>
        <v>●</v>
      </c>
      <c r="U5268" s="307"/>
      <c r="V5268" s="307"/>
      <c r="W5268" s="307"/>
      <c r="X5268" s="307"/>
      <c r="Y5268" s="307" t="str">
        <f t="shared" si="375"/>
        <v/>
      </c>
      <c r="Z5268" s="307"/>
    </row>
    <row r="5269" spans="1:26" s="325" customFormat="1" ht="15" customHeight="1" outlineLevel="1">
      <c r="A5269" s="324"/>
      <c r="B5269" s="108"/>
      <c r="C5269" s="534"/>
      <c r="D5269" s="328"/>
      <c r="E5269" s="368" t="s">
        <v>5801</v>
      </c>
      <c r="F5269" s="316" t="s">
        <v>11061</v>
      </c>
      <c r="G5269" s="318"/>
      <c r="H5269" s="532"/>
      <c r="I5269" s="534"/>
      <c r="J5269" s="342"/>
      <c r="K5269" s="864" t="str">
        <f t="shared" si="371"/>
        <v/>
      </c>
      <c r="L5269" s="622" t="s">
        <v>18534</v>
      </c>
      <c r="M5269" s="623" t="s">
        <v>3655</v>
      </c>
      <c r="N5269" s="739"/>
      <c r="O5269" s="623"/>
      <c r="P5269" s="700"/>
      <c r="Q5269" s="307" t="str">
        <f t="shared" ca="1" si="372"/>
        <v/>
      </c>
      <c r="R5269" s="307" t="str">
        <f t="shared" ca="1" si="373"/>
        <v/>
      </c>
      <c r="S5269" s="307" t="str">
        <f>IFERROR(IF(VLOOKUP("*"&amp;TRIM($F5269)&amp;"*",dump!$A:$D,4,FALSE)="","空文字",VLOOKUP("*"&amp;TRIM($F5269)&amp;"*",dump!$A:$D,4,FALSE)),"NA")</f>
        <v>NA</v>
      </c>
      <c r="T5269" s="307" t="str">
        <f t="shared" ca="1" si="374"/>
        <v>●</v>
      </c>
      <c r="U5269" s="307"/>
      <c r="V5269" s="307"/>
      <c r="W5269" s="307"/>
      <c r="X5269" s="307"/>
      <c r="Y5269" s="307" t="str">
        <f t="shared" si="375"/>
        <v/>
      </c>
      <c r="Z5269" s="307"/>
    </row>
    <row r="5270" spans="1:26" s="325" customFormat="1" ht="15" customHeight="1" outlineLevel="1">
      <c r="A5270" s="324"/>
      <c r="B5270" s="108"/>
      <c r="C5270" s="534"/>
      <c r="D5270" s="328"/>
      <c r="E5270" s="104"/>
      <c r="F5270" s="316" t="s">
        <v>11062</v>
      </c>
      <c r="G5270" s="318"/>
      <c r="H5270" s="532"/>
      <c r="I5270" s="534"/>
      <c r="J5270" s="342"/>
      <c r="K5270" s="864" t="str">
        <f t="shared" si="371"/>
        <v/>
      </c>
      <c r="L5270" s="622" t="s">
        <v>18534</v>
      </c>
      <c r="M5270" s="623" t="s">
        <v>3655</v>
      </c>
      <c r="N5270" s="739"/>
      <c r="O5270" s="623"/>
      <c r="P5270" s="700"/>
      <c r="Q5270" s="307" t="str">
        <f t="shared" ca="1" si="372"/>
        <v/>
      </c>
      <c r="R5270" s="307" t="str">
        <f t="shared" ca="1" si="373"/>
        <v/>
      </c>
      <c r="S5270" s="307" t="str">
        <f>IFERROR(IF(VLOOKUP("*"&amp;TRIM($F5270)&amp;"*",dump!$A:$D,4,FALSE)="","空文字",VLOOKUP("*"&amp;TRIM($F5270)&amp;"*",dump!$A:$D,4,FALSE)),"NA")</f>
        <v>NA</v>
      </c>
      <c r="T5270" s="307" t="str">
        <f t="shared" ca="1" si="374"/>
        <v>●</v>
      </c>
      <c r="U5270" s="307"/>
      <c r="V5270" s="307"/>
      <c r="W5270" s="307"/>
      <c r="X5270" s="307"/>
      <c r="Y5270" s="307" t="str">
        <f t="shared" si="375"/>
        <v/>
      </c>
      <c r="Z5270" s="307"/>
    </row>
    <row r="5271" spans="1:26" s="325" customFormat="1" ht="15" customHeight="1" outlineLevel="1">
      <c r="A5271" s="324"/>
      <c r="B5271" s="108"/>
      <c r="C5271" s="534"/>
      <c r="D5271" s="328"/>
      <c r="E5271" s="369"/>
      <c r="F5271" s="316" t="s">
        <v>11063</v>
      </c>
      <c r="G5271" s="318"/>
      <c r="H5271" s="532"/>
      <c r="I5271" s="534"/>
      <c r="J5271" s="342"/>
      <c r="K5271" s="864" t="str">
        <f t="shared" si="371"/>
        <v/>
      </c>
      <c r="L5271" s="622" t="s">
        <v>18534</v>
      </c>
      <c r="M5271" s="623" t="s">
        <v>3655</v>
      </c>
      <c r="N5271" s="739"/>
      <c r="O5271" s="623"/>
      <c r="P5271" s="700"/>
      <c r="Q5271" s="307" t="str">
        <f t="shared" ca="1" si="372"/>
        <v/>
      </c>
      <c r="R5271" s="307" t="str">
        <f t="shared" ca="1" si="373"/>
        <v/>
      </c>
      <c r="S5271" s="307" t="str">
        <f>IFERROR(IF(VLOOKUP("*"&amp;TRIM($F5271)&amp;"*",dump!$A:$D,4,FALSE)="","空文字",VLOOKUP("*"&amp;TRIM($F5271)&amp;"*",dump!$A:$D,4,FALSE)),"NA")</f>
        <v>NA</v>
      </c>
      <c r="T5271" s="307" t="str">
        <f t="shared" ca="1" si="374"/>
        <v>●</v>
      </c>
      <c r="U5271" s="307"/>
      <c r="V5271" s="307"/>
      <c r="W5271" s="307"/>
      <c r="X5271" s="307"/>
      <c r="Y5271" s="307" t="str">
        <f t="shared" si="375"/>
        <v/>
      </c>
      <c r="Z5271" s="307"/>
    </row>
    <row r="5272" spans="1:26" s="325" customFormat="1" ht="15" customHeight="1" outlineLevel="1">
      <c r="A5272" s="324"/>
      <c r="B5272" s="108"/>
      <c r="C5272" s="534"/>
      <c r="D5272" s="328"/>
      <c r="E5272" s="368" t="s">
        <v>5802</v>
      </c>
      <c r="F5272" s="316" t="s">
        <v>11061</v>
      </c>
      <c r="G5272" s="318"/>
      <c r="H5272" s="532"/>
      <c r="I5272" s="534"/>
      <c r="J5272" s="342"/>
      <c r="K5272" s="864" t="str">
        <f t="shared" si="371"/>
        <v/>
      </c>
      <c r="L5272" s="622" t="s">
        <v>18534</v>
      </c>
      <c r="M5272" s="623" t="s">
        <v>3655</v>
      </c>
      <c r="N5272" s="739"/>
      <c r="O5272" s="623"/>
      <c r="P5272" s="700"/>
      <c r="Q5272" s="307" t="str">
        <f t="shared" ca="1" si="372"/>
        <v/>
      </c>
      <c r="R5272" s="307" t="str">
        <f t="shared" ca="1" si="373"/>
        <v/>
      </c>
      <c r="S5272" s="307" t="str">
        <f>IFERROR(IF(VLOOKUP("*"&amp;TRIM($F5272)&amp;"*",dump!$A:$D,4,FALSE)="","空文字",VLOOKUP("*"&amp;TRIM($F5272)&amp;"*",dump!$A:$D,4,FALSE)),"NA")</f>
        <v>NA</v>
      </c>
      <c r="T5272" s="307" t="str">
        <f t="shared" ca="1" si="374"/>
        <v>●</v>
      </c>
      <c r="U5272" s="307"/>
      <c r="V5272" s="307"/>
      <c r="W5272" s="307"/>
      <c r="X5272" s="307"/>
      <c r="Y5272" s="307" t="str">
        <f t="shared" si="375"/>
        <v/>
      </c>
      <c r="Z5272" s="307"/>
    </row>
    <row r="5273" spans="1:26" s="325" customFormat="1" ht="15" customHeight="1" outlineLevel="1">
      <c r="A5273" s="324"/>
      <c r="B5273" s="108"/>
      <c r="C5273" s="534"/>
      <c r="D5273" s="328"/>
      <c r="E5273" s="104"/>
      <c r="F5273" s="316" t="s">
        <v>11062</v>
      </c>
      <c r="G5273" s="318"/>
      <c r="H5273" s="532"/>
      <c r="I5273" s="534"/>
      <c r="J5273" s="342"/>
      <c r="K5273" s="864" t="str">
        <f t="shared" si="371"/>
        <v/>
      </c>
      <c r="L5273" s="622" t="s">
        <v>18534</v>
      </c>
      <c r="M5273" s="623" t="s">
        <v>3655</v>
      </c>
      <c r="N5273" s="739"/>
      <c r="O5273" s="623"/>
      <c r="P5273" s="700"/>
      <c r="Q5273" s="307" t="str">
        <f t="shared" ca="1" si="372"/>
        <v/>
      </c>
      <c r="R5273" s="307" t="str">
        <f t="shared" ca="1" si="373"/>
        <v/>
      </c>
      <c r="S5273" s="307" t="str">
        <f>IFERROR(IF(VLOOKUP("*"&amp;TRIM($F5273)&amp;"*",dump!$A:$D,4,FALSE)="","空文字",VLOOKUP("*"&amp;TRIM($F5273)&amp;"*",dump!$A:$D,4,FALSE)),"NA")</f>
        <v>NA</v>
      </c>
      <c r="T5273" s="307" t="str">
        <f t="shared" ca="1" si="374"/>
        <v>●</v>
      </c>
      <c r="U5273" s="307"/>
      <c r="V5273" s="307"/>
      <c r="W5273" s="307"/>
      <c r="X5273" s="307"/>
      <c r="Y5273" s="307" t="str">
        <f t="shared" si="375"/>
        <v/>
      </c>
      <c r="Z5273" s="307"/>
    </row>
    <row r="5274" spans="1:26" s="325" customFormat="1" ht="15" customHeight="1" outlineLevel="1">
      <c r="A5274" s="324"/>
      <c r="B5274" s="108"/>
      <c r="C5274" s="534"/>
      <c r="D5274" s="328"/>
      <c r="E5274" s="369"/>
      <c r="F5274" s="316" t="s">
        <v>11063</v>
      </c>
      <c r="G5274" s="318"/>
      <c r="H5274" s="532"/>
      <c r="I5274" s="534"/>
      <c r="J5274" s="342"/>
      <c r="K5274" s="864" t="str">
        <f t="shared" si="371"/>
        <v/>
      </c>
      <c r="L5274" s="622" t="s">
        <v>18534</v>
      </c>
      <c r="M5274" s="623" t="s">
        <v>3655</v>
      </c>
      <c r="N5274" s="739"/>
      <c r="O5274" s="623"/>
      <c r="P5274" s="700"/>
      <c r="Q5274" s="307" t="str">
        <f t="shared" ca="1" si="372"/>
        <v/>
      </c>
      <c r="R5274" s="307" t="str">
        <f t="shared" ca="1" si="373"/>
        <v/>
      </c>
      <c r="S5274" s="307" t="str">
        <f>IFERROR(IF(VLOOKUP("*"&amp;TRIM($F5274)&amp;"*",dump!$A:$D,4,FALSE)="","空文字",VLOOKUP("*"&amp;TRIM($F5274)&amp;"*",dump!$A:$D,4,FALSE)),"NA")</f>
        <v>NA</v>
      </c>
      <c r="T5274" s="307" t="str">
        <f t="shared" ca="1" si="374"/>
        <v>●</v>
      </c>
      <c r="U5274" s="307"/>
      <c r="V5274" s="307"/>
      <c r="W5274" s="307"/>
      <c r="X5274" s="307"/>
      <c r="Y5274" s="307" t="str">
        <f t="shared" si="375"/>
        <v/>
      </c>
      <c r="Z5274" s="307"/>
    </row>
    <row r="5275" spans="1:26" s="325" customFormat="1" ht="15" customHeight="1" outlineLevel="1">
      <c r="A5275" s="324"/>
      <c r="B5275" s="108"/>
      <c r="C5275" s="534"/>
      <c r="D5275" s="328"/>
      <c r="E5275" s="368" t="s">
        <v>5803</v>
      </c>
      <c r="F5275" s="316" t="s">
        <v>11061</v>
      </c>
      <c r="G5275" s="318"/>
      <c r="H5275" s="532"/>
      <c r="I5275" s="534"/>
      <c r="J5275" s="342"/>
      <c r="K5275" s="864" t="str">
        <f t="shared" si="371"/>
        <v/>
      </c>
      <c r="L5275" s="622" t="s">
        <v>18534</v>
      </c>
      <c r="M5275" s="623" t="s">
        <v>3655</v>
      </c>
      <c r="N5275" s="739"/>
      <c r="O5275" s="623"/>
      <c r="P5275" s="700"/>
      <c r="Q5275" s="307" t="str">
        <f t="shared" ca="1" si="372"/>
        <v/>
      </c>
      <c r="R5275" s="307" t="str">
        <f t="shared" ca="1" si="373"/>
        <v/>
      </c>
      <c r="S5275" s="307" t="str">
        <f>IFERROR(IF(VLOOKUP("*"&amp;TRIM($F5275)&amp;"*",dump!$A:$D,4,FALSE)="","空文字",VLOOKUP("*"&amp;TRIM($F5275)&amp;"*",dump!$A:$D,4,FALSE)),"NA")</f>
        <v>NA</v>
      </c>
      <c r="T5275" s="307" t="str">
        <f t="shared" ca="1" si="374"/>
        <v>●</v>
      </c>
      <c r="U5275" s="307"/>
      <c r="V5275" s="307"/>
      <c r="W5275" s="307"/>
      <c r="X5275" s="307"/>
      <c r="Y5275" s="307" t="str">
        <f t="shared" si="375"/>
        <v/>
      </c>
      <c r="Z5275" s="307"/>
    </row>
    <row r="5276" spans="1:26" s="325" customFormat="1" ht="15" customHeight="1" outlineLevel="1">
      <c r="A5276" s="324"/>
      <c r="B5276" s="108"/>
      <c r="C5276" s="534"/>
      <c r="D5276" s="328"/>
      <c r="E5276" s="104"/>
      <c r="F5276" s="316" t="s">
        <v>11062</v>
      </c>
      <c r="G5276" s="318"/>
      <c r="H5276" s="532"/>
      <c r="I5276" s="534"/>
      <c r="J5276" s="342"/>
      <c r="K5276" s="864" t="str">
        <f t="shared" si="371"/>
        <v/>
      </c>
      <c r="L5276" s="622" t="s">
        <v>18534</v>
      </c>
      <c r="M5276" s="623" t="s">
        <v>3655</v>
      </c>
      <c r="N5276" s="739"/>
      <c r="O5276" s="623"/>
      <c r="P5276" s="700"/>
      <c r="Q5276" s="307" t="str">
        <f t="shared" ca="1" si="372"/>
        <v/>
      </c>
      <c r="R5276" s="307" t="str">
        <f t="shared" ca="1" si="373"/>
        <v/>
      </c>
      <c r="S5276" s="307" t="str">
        <f>IFERROR(IF(VLOOKUP("*"&amp;TRIM($F5276)&amp;"*",dump!$A:$D,4,FALSE)="","空文字",VLOOKUP("*"&amp;TRIM($F5276)&amp;"*",dump!$A:$D,4,FALSE)),"NA")</f>
        <v>NA</v>
      </c>
      <c r="T5276" s="307" t="str">
        <f t="shared" ca="1" si="374"/>
        <v>●</v>
      </c>
      <c r="U5276" s="307"/>
      <c r="V5276" s="307"/>
      <c r="W5276" s="307"/>
      <c r="X5276" s="307"/>
      <c r="Y5276" s="307" t="str">
        <f t="shared" si="375"/>
        <v/>
      </c>
      <c r="Z5276" s="307"/>
    </row>
    <row r="5277" spans="1:26" s="325" customFormat="1" ht="15" customHeight="1" outlineLevel="1">
      <c r="A5277" s="324"/>
      <c r="B5277" s="108"/>
      <c r="C5277" s="534"/>
      <c r="D5277" s="328"/>
      <c r="E5277" s="531"/>
      <c r="F5277" s="316" t="s">
        <v>11063</v>
      </c>
      <c r="G5277" s="318"/>
      <c r="H5277" s="525"/>
      <c r="I5277" s="527"/>
      <c r="J5277" s="529"/>
      <c r="K5277" s="864" t="str">
        <f t="shared" si="371"/>
        <v/>
      </c>
      <c r="L5277" s="622" t="s">
        <v>18534</v>
      </c>
      <c r="M5277" s="623" t="s">
        <v>3655</v>
      </c>
      <c r="N5277" s="739"/>
      <c r="O5277" s="623"/>
      <c r="P5277" s="700"/>
      <c r="Q5277" s="307" t="str">
        <f t="shared" ca="1" si="372"/>
        <v/>
      </c>
      <c r="R5277" s="307" t="str">
        <f t="shared" ca="1" si="373"/>
        <v/>
      </c>
      <c r="S5277" s="307" t="str">
        <f>IFERROR(IF(VLOOKUP("*"&amp;TRIM($F5277)&amp;"*",dump!$A:$D,4,FALSE)="","空文字",VLOOKUP("*"&amp;TRIM($F5277)&amp;"*",dump!$A:$D,4,FALSE)),"NA")</f>
        <v>NA</v>
      </c>
      <c r="T5277" s="307" t="str">
        <f t="shared" ca="1" si="374"/>
        <v>●</v>
      </c>
      <c r="U5277" s="307"/>
      <c r="V5277" s="307"/>
      <c r="W5277" s="307"/>
      <c r="X5277" s="307"/>
      <c r="Y5277" s="307" t="str">
        <f t="shared" si="375"/>
        <v/>
      </c>
      <c r="Z5277" s="307"/>
    </row>
    <row r="5278" spans="1:26" s="325" customFormat="1" ht="15" customHeight="1" outlineLevel="1">
      <c r="A5278" s="324"/>
      <c r="B5278" s="108"/>
      <c r="C5278" s="534"/>
      <c r="D5278" s="215" t="s">
        <v>11064</v>
      </c>
      <c r="E5278" s="213"/>
      <c r="F5278" s="225" t="s">
        <v>11065</v>
      </c>
      <c r="G5278" s="214" t="s">
        <v>6185</v>
      </c>
      <c r="H5278" s="214"/>
      <c r="I5278" s="246"/>
      <c r="J5278" s="403" t="s">
        <v>5684</v>
      </c>
      <c r="K5278" s="864" t="str">
        <f t="shared" si="371"/>
        <v/>
      </c>
      <c r="L5278" s="622" t="s">
        <v>18534</v>
      </c>
      <c r="M5278" s="623" t="s">
        <v>3655</v>
      </c>
      <c r="N5278" s="739"/>
      <c r="O5278" s="623"/>
      <c r="P5278" s="700"/>
      <c r="Q5278" s="307" t="str">
        <f t="shared" ca="1" si="372"/>
        <v/>
      </c>
      <c r="R5278" s="307" t="str">
        <f t="shared" ca="1" si="373"/>
        <v/>
      </c>
      <c r="S5278" s="307" t="str">
        <f>IFERROR(IF(VLOOKUP("*"&amp;TRIM($F5278)&amp;"*",dump!$A:$D,4,FALSE)="","空文字",VLOOKUP("*"&amp;TRIM($F5278)&amp;"*",dump!$A:$D,4,FALSE)),"NA")</f>
        <v>NA</v>
      </c>
      <c r="T5278" s="307" t="str">
        <f t="shared" ca="1" si="374"/>
        <v>●</v>
      </c>
      <c r="U5278" s="307"/>
      <c r="V5278" s="307"/>
      <c r="W5278" s="307"/>
      <c r="X5278" s="307"/>
      <c r="Y5278" s="307" t="str">
        <f t="shared" si="375"/>
        <v/>
      </c>
      <c r="Z5278" s="307"/>
    </row>
    <row r="5279" spans="1:26" s="325" customFormat="1" ht="30" customHeight="1" outlineLevel="1">
      <c r="A5279" s="324"/>
      <c r="B5279" s="108"/>
      <c r="C5279" s="534"/>
      <c r="D5279" s="525"/>
      <c r="E5279" s="105" t="s">
        <v>11066</v>
      </c>
      <c r="F5279" s="316" t="s">
        <v>11067</v>
      </c>
      <c r="G5279" s="318" t="s">
        <v>6186</v>
      </c>
      <c r="H5279" s="316" t="s">
        <v>418</v>
      </c>
      <c r="I5279" s="322" t="s">
        <v>660</v>
      </c>
      <c r="J5279" s="402" t="s">
        <v>5684</v>
      </c>
      <c r="K5279" s="864" t="str">
        <f t="shared" si="371"/>
        <v/>
      </c>
      <c r="L5279" s="622" t="s">
        <v>18534</v>
      </c>
      <c r="M5279" s="623" t="s">
        <v>3655</v>
      </c>
      <c r="N5279" s="739"/>
      <c r="O5279" s="623"/>
      <c r="P5279" s="700"/>
      <c r="Q5279" s="307" t="str">
        <f t="shared" ca="1" si="372"/>
        <v/>
      </c>
      <c r="R5279" s="307" t="str">
        <f t="shared" ca="1" si="373"/>
        <v/>
      </c>
      <c r="S5279" s="307" t="str">
        <f>IFERROR(IF(VLOOKUP("*"&amp;TRIM($F5279)&amp;"*",dump!$A:$D,4,FALSE)="","空文字",VLOOKUP("*"&amp;TRIM($F5279)&amp;"*",dump!$A:$D,4,FALSE)),"NA")</f>
        <v>NA</v>
      </c>
      <c r="T5279" s="307" t="str">
        <f t="shared" ca="1" si="374"/>
        <v>●</v>
      </c>
      <c r="U5279" s="307"/>
      <c r="V5279" s="307"/>
      <c r="W5279" s="307"/>
      <c r="X5279" s="307"/>
      <c r="Y5279" s="307" t="str">
        <f t="shared" si="375"/>
        <v/>
      </c>
      <c r="Z5279" s="307"/>
    </row>
    <row r="5280" spans="1:26" s="325" customFormat="1" ht="15" customHeight="1" outlineLevel="1">
      <c r="A5280" s="324"/>
      <c r="B5280" s="108"/>
      <c r="C5280" s="534"/>
      <c r="D5280" s="215" t="s">
        <v>11068</v>
      </c>
      <c r="E5280" s="213"/>
      <c r="F5280" s="225" t="s">
        <v>11069</v>
      </c>
      <c r="G5280" s="214" t="s">
        <v>6197</v>
      </c>
      <c r="H5280" s="214"/>
      <c r="I5280" s="246"/>
      <c r="J5280" s="403" t="s">
        <v>5684</v>
      </c>
      <c r="K5280" s="864" t="str">
        <f t="shared" si="371"/>
        <v/>
      </c>
      <c r="L5280" s="622" t="s">
        <v>18534</v>
      </c>
      <c r="M5280" s="623" t="s">
        <v>3655</v>
      </c>
      <c r="N5280" s="739"/>
      <c r="O5280" s="623"/>
      <c r="P5280" s="700"/>
      <c r="Q5280" s="307" t="str">
        <f t="shared" ca="1" si="372"/>
        <v/>
      </c>
      <c r="R5280" s="307" t="str">
        <f t="shared" ca="1" si="373"/>
        <v/>
      </c>
      <c r="S5280" s="307" t="str">
        <f>IFERROR(IF(VLOOKUP("*"&amp;TRIM($F5280)&amp;"*",dump!$A:$D,4,FALSE)="","空文字",VLOOKUP("*"&amp;TRIM($F5280)&amp;"*",dump!$A:$D,4,FALSE)),"NA")</f>
        <v>NA</v>
      </c>
      <c r="T5280" s="307" t="str">
        <f t="shared" ca="1" si="374"/>
        <v>●</v>
      </c>
      <c r="U5280" s="307"/>
      <c r="V5280" s="307"/>
      <c r="W5280" s="307"/>
      <c r="X5280" s="307"/>
      <c r="Y5280" s="307" t="str">
        <f t="shared" si="375"/>
        <v/>
      </c>
      <c r="Z5280" s="307"/>
    </row>
    <row r="5281" spans="1:26" s="325" customFormat="1" ht="15" customHeight="1" outlineLevel="1">
      <c r="A5281" s="324"/>
      <c r="B5281" s="108"/>
      <c r="C5281" s="534"/>
      <c r="D5281" s="532"/>
      <c r="E5281" s="105" t="s">
        <v>11070</v>
      </c>
      <c r="F5281" s="316" t="s">
        <v>11071</v>
      </c>
      <c r="G5281" s="318" t="s">
        <v>6187</v>
      </c>
      <c r="H5281" s="316" t="s">
        <v>9</v>
      </c>
      <c r="I5281" s="322" t="s">
        <v>660</v>
      </c>
      <c r="J5281" s="402" t="s">
        <v>5684</v>
      </c>
      <c r="K5281" s="864" t="str">
        <f t="shared" si="371"/>
        <v/>
      </c>
      <c r="L5281" s="622" t="s">
        <v>18534</v>
      </c>
      <c r="M5281" s="623" t="s">
        <v>3655</v>
      </c>
      <c r="N5281" s="739"/>
      <c r="O5281" s="623"/>
      <c r="P5281" s="700"/>
      <c r="Q5281" s="307" t="str">
        <f t="shared" ca="1" si="372"/>
        <v/>
      </c>
      <c r="R5281" s="307" t="str">
        <f t="shared" ca="1" si="373"/>
        <v/>
      </c>
      <c r="S5281" s="307" t="str">
        <f>IFERROR(IF(VLOOKUP("*"&amp;TRIM($F5281)&amp;"*",dump!$A:$D,4,FALSE)="","空文字",VLOOKUP("*"&amp;TRIM($F5281)&amp;"*",dump!$A:$D,4,FALSE)),"NA")</f>
        <v>NA</v>
      </c>
      <c r="T5281" s="307" t="str">
        <f t="shared" ca="1" si="374"/>
        <v>●</v>
      </c>
      <c r="U5281" s="307"/>
      <c r="V5281" s="307"/>
      <c r="W5281" s="307"/>
      <c r="X5281" s="307"/>
      <c r="Y5281" s="307" t="str">
        <f t="shared" si="375"/>
        <v/>
      </c>
      <c r="Z5281" s="307"/>
    </row>
    <row r="5282" spans="1:26" s="325" customFormat="1" ht="15" customHeight="1" outlineLevel="1">
      <c r="A5282" s="324"/>
      <c r="B5282" s="108"/>
      <c r="C5282" s="534"/>
      <c r="D5282" s="532"/>
      <c r="E5282" s="105" t="s">
        <v>11072</v>
      </c>
      <c r="F5282" s="316" t="s">
        <v>11073</v>
      </c>
      <c r="G5282" s="318" t="s">
        <v>6188</v>
      </c>
      <c r="H5282" s="316" t="s">
        <v>8455</v>
      </c>
      <c r="I5282" s="322" t="s">
        <v>660</v>
      </c>
      <c r="J5282" s="402" t="s">
        <v>5684</v>
      </c>
      <c r="K5282" s="864" t="str">
        <f t="shared" si="371"/>
        <v/>
      </c>
      <c r="L5282" s="622" t="s">
        <v>18534</v>
      </c>
      <c r="M5282" s="623" t="s">
        <v>3655</v>
      </c>
      <c r="N5282" s="739"/>
      <c r="O5282" s="623"/>
      <c r="P5282" s="700"/>
      <c r="Q5282" s="307" t="str">
        <f t="shared" ca="1" si="372"/>
        <v/>
      </c>
      <c r="R5282" s="307" t="str">
        <f t="shared" ca="1" si="373"/>
        <v/>
      </c>
      <c r="S5282" s="307" t="str">
        <f>IFERROR(IF(VLOOKUP("*"&amp;TRIM($F5282)&amp;"*",dump!$A:$D,4,FALSE)="","空文字",VLOOKUP("*"&amp;TRIM($F5282)&amp;"*",dump!$A:$D,4,FALSE)),"NA")</f>
        <v>NA</v>
      </c>
      <c r="T5282" s="307" t="str">
        <f t="shared" ca="1" si="374"/>
        <v>●</v>
      </c>
      <c r="U5282" s="307"/>
      <c r="V5282" s="307"/>
      <c r="W5282" s="307"/>
      <c r="X5282" s="307"/>
      <c r="Y5282" s="307" t="str">
        <f t="shared" si="375"/>
        <v/>
      </c>
      <c r="Z5282" s="307"/>
    </row>
    <row r="5283" spans="1:26" s="325" customFormat="1" ht="15" customHeight="1" outlineLevel="1">
      <c r="A5283" s="324"/>
      <c r="B5283" s="108"/>
      <c r="C5283" s="534"/>
      <c r="D5283" s="532"/>
      <c r="E5283" s="105" t="s">
        <v>11074</v>
      </c>
      <c r="F5283" s="316" t="s">
        <v>11075</v>
      </c>
      <c r="G5283" s="318" t="s">
        <v>6189</v>
      </c>
      <c r="H5283" s="316" t="s">
        <v>9</v>
      </c>
      <c r="I5283" s="322" t="s">
        <v>660</v>
      </c>
      <c r="J5283" s="402" t="s">
        <v>5684</v>
      </c>
      <c r="K5283" s="864" t="str">
        <f t="shared" si="371"/>
        <v/>
      </c>
      <c r="L5283" s="622" t="s">
        <v>18534</v>
      </c>
      <c r="M5283" s="623" t="s">
        <v>3655</v>
      </c>
      <c r="N5283" s="739"/>
      <c r="O5283" s="623"/>
      <c r="P5283" s="700"/>
      <c r="Q5283" s="307" t="str">
        <f t="shared" ca="1" si="372"/>
        <v/>
      </c>
      <c r="R5283" s="307" t="str">
        <f t="shared" ca="1" si="373"/>
        <v/>
      </c>
      <c r="S5283" s="307" t="str">
        <f>IFERROR(IF(VLOOKUP("*"&amp;TRIM($F5283)&amp;"*",dump!$A:$D,4,FALSE)="","空文字",VLOOKUP("*"&amp;TRIM($F5283)&amp;"*",dump!$A:$D,4,FALSE)),"NA")</f>
        <v>NA</v>
      </c>
      <c r="T5283" s="307" t="str">
        <f t="shared" ca="1" si="374"/>
        <v>●</v>
      </c>
      <c r="U5283" s="307"/>
      <c r="V5283" s="307"/>
      <c r="W5283" s="307"/>
      <c r="X5283" s="307"/>
      <c r="Y5283" s="307" t="str">
        <f t="shared" si="375"/>
        <v/>
      </c>
      <c r="Z5283" s="307"/>
    </row>
    <row r="5284" spans="1:26" s="325" customFormat="1" ht="90" customHeight="1" outlineLevel="1">
      <c r="A5284" s="324"/>
      <c r="B5284" s="108"/>
      <c r="C5284" s="534"/>
      <c r="D5284" s="532"/>
      <c r="E5284" s="105" t="s">
        <v>11076</v>
      </c>
      <c r="F5284" s="316" t="s">
        <v>11077</v>
      </c>
      <c r="G5284" s="318" t="s">
        <v>6190</v>
      </c>
      <c r="H5284" s="316" t="s">
        <v>9</v>
      </c>
      <c r="I5284" s="322" t="s">
        <v>660</v>
      </c>
      <c r="J5284" s="402" t="s">
        <v>5684</v>
      </c>
      <c r="K5284" s="864" t="str">
        <f t="shared" si="371"/>
        <v/>
      </c>
      <c r="L5284" s="622" t="s">
        <v>18534</v>
      </c>
      <c r="M5284" s="623" t="s">
        <v>3655</v>
      </c>
      <c r="N5284" s="739"/>
      <c r="O5284" s="623"/>
      <c r="P5284" s="700"/>
      <c r="Q5284" s="307" t="str">
        <f t="shared" ca="1" si="372"/>
        <v/>
      </c>
      <c r="R5284" s="307" t="str">
        <f t="shared" ca="1" si="373"/>
        <v/>
      </c>
      <c r="S5284" s="307" t="str">
        <f>IFERROR(IF(VLOOKUP("*"&amp;TRIM($F5284)&amp;"*",dump!$A:$D,4,FALSE)="","空文字",VLOOKUP("*"&amp;TRIM($F5284)&amp;"*",dump!$A:$D,4,FALSE)),"NA")</f>
        <v>NA</v>
      </c>
      <c r="T5284" s="307" t="str">
        <f t="shared" ca="1" si="374"/>
        <v>●</v>
      </c>
      <c r="U5284" s="307"/>
      <c r="V5284" s="307"/>
      <c r="W5284" s="307"/>
      <c r="X5284" s="307"/>
      <c r="Y5284" s="307" t="str">
        <f t="shared" si="375"/>
        <v/>
      </c>
      <c r="Z5284" s="307"/>
    </row>
    <row r="5285" spans="1:26" s="325" customFormat="1" ht="30" customHeight="1" outlineLevel="1">
      <c r="A5285" s="324"/>
      <c r="B5285" s="108"/>
      <c r="C5285" s="534"/>
      <c r="D5285" s="532"/>
      <c r="E5285" s="105" t="s">
        <v>11078</v>
      </c>
      <c r="F5285" s="316" t="s">
        <v>11079</v>
      </c>
      <c r="G5285" s="318" t="s">
        <v>6191</v>
      </c>
      <c r="H5285" s="316" t="s">
        <v>9</v>
      </c>
      <c r="I5285" s="322" t="s">
        <v>660</v>
      </c>
      <c r="J5285" s="402" t="s">
        <v>5684</v>
      </c>
      <c r="K5285" s="864" t="str">
        <f t="shared" si="371"/>
        <v/>
      </c>
      <c r="L5285" s="622" t="s">
        <v>18534</v>
      </c>
      <c r="M5285" s="623" t="s">
        <v>3655</v>
      </c>
      <c r="N5285" s="739"/>
      <c r="O5285" s="623"/>
      <c r="P5285" s="700"/>
      <c r="Q5285" s="307" t="str">
        <f t="shared" ca="1" si="372"/>
        <v/>
      </c>
      <c r="R5285" s="307" t="str">
        <f t="shared" ca="1" si="373"/>
        <v/>
      </c>
      <c r="S5285" s="307" t="str">
        <f>IFERROR(IF(VLOOKUP("*"&amp;TRIM($F5285)&amp;"*",dump!$A:$D,4,FALSE)="","空文字",VLOOKUP("*"&amp;TRIM($F5285)&amp;"*",dump!$A:$D,4,FALSE)),"NA")</f>
        <v>NA</v>
      </c>
      <c r="T5285" s="307" t="str">
        <f t="shared" ca="1" si="374"/>
        <v>●</v>
      </c>
      <c r="U5285" s="307"/>
      <c r="V5285" s="307"/>
      <c r="W5285" s="307"/>
      <c r="X5285" s="307"/>
      <c r="Y5285" s="307" t="str">
        <f t="shared" si="375"/>
        <v/>
      </c>
      <c r="Z5285" s="307"/>
    </row>
    <row r="5286" spans="1:26" s="325" customFormat="1" ht="30" customHeight="1" outlineLevel="1">
      <c r="A5286" s="324"/>
      <c r="B5286" s="108"/>
      <c r="C5286" s="534"/>
      <c r="D5286" s="532"/>
      <c r="E5286" s="105" t="s">
        <v>11080</v>
      </c>
      <c r="F5286" s="316" t="s">
        <v>11081</v>
      </c>
      <c r="G5286" s="318" t="s">
        <v>6192</v>
      </c>
      <c r="H5286" s="316" t="s">
        <v>9</v>
      </c>
      <c r="I5286" s="322" t="s">
        <v>660</v>
      </c>
      <c r="J5286" s="402" t="s">
        <v>5684</v>
      </c>
      <c r="K5286" s="864" t="str">
        <f t="shared" si="371"/>
        <v/>
      </c>
      <c r="L5286" s="622" t="s">
        <v>18534</v>
      </c>
      <c r="M5286" s="623" t="s">
        <v>3655</v>
      </c>
      <c r="N5286" s="739"/>
      <c r="O5286" s="623"/>
      <c r="P5286" s="700"/>
      <c r="Q5286" s="307" t="str">
        <f t="shared" ca="1" si="372"/>
        <v/>
      </c>
      <c r="R5286" s="307" t="str">
        <f t="shared" ca="1" si="373"/>
        <v/>
      </c>
      <c r="S5286" s="307" t="str">
        <f>IFERROR(IF(VLOOKUP("*"&amp;TRIM($F5286)&amp;"*",dump!$A:$D,4,FALSE)="","空文字",VLOOKUP("*"&amp;TRIM($F5286)&amp;"*",dump!$A:$D,4,FALSE)),"NA")</f>
        <v>NA</v>
      </c>
      <c r="T5286" s="307" t="str">
        <f t="shared" ca="1" si="374"/>
        <v>●</v>
      </c>
      <c r="U5286" s="307"/>
      <c r="V5286" s="307"/>
      <c r="W5286" s="307"/>
      <c r="X5286" s="307"/>
      <c r="Y5286" s="307" t="str">
        <f t="shared" si="375"/>
        <v/>
      </c>
      <c r="Z5286" s="307"/>
    </row>
    <row r="5287" spans="1:26" s="325" customFormat="1" ht="30" customHeight="1" outlineLevel="1">
      <c r="A5287" s="324"/>
      <c r="B5287" s="108"/>
      <c r="C5287" s="534"/>
      <c r="D5287" s="532"/>
      <c r="E5287" s="105" t="s">
        <v>11082</v>
      </c>
      <c r="F5287" s="316" t="s">
        <v>11083</v>
      </c>
      <c r="G5287" s="318" t="s">
        <v>6193</v>
      </c>
      <c r="H5287" s="316" t="s">
        <v>9</v>
      </c>
      <c r="I5287" s="322" t="s">
        <v>660</v>
      </c>
      <c r="J5287" s="402" t="s">
        <v>5684</v>
      </c>
      <c r="K5287" s="864" t="str">
        <f t="shared" si="371"/>
        <v/>
      </c>
      <c r="L5287" s="622" t="s">
        <v>18534</v>
      </c>
      <c r="M5287" s="623" t="s">
        <v>3655</v>
      </c>
      <c r="N5287" s="739"/>
      <c r="O5287" s="623"/>
      <c r="P5287" s="700"/>
      <c r="Q5287" s="307" t="str">
        <f t="shared" ca="1" si="372"/>
        <v/>
      </c>
      <c r="R5287" s="307" t="str">
        <f t="shared" ca="1" si="373"/>
        <v/>
      </c>
      <c r="S5287" s="307" t="str">
        <f>IFERROR(IF(VLOOKUP("*"&amp;TRIM($F5287)&amp;"*",dump!$A:$D,4,FALSE)="","空文字",VLOOKUP("*"&amp;TRIM($F5287)&amp;"*",dump!$A:$D,4,FALSE)),"NA")</f>
        <v>NA</v>
      </c>
      <c r="T5287" s="307" t="str">
        <f t="shared" ca="1" si="374"/>
        <v>●</v>
      </c>
      <c r="U5287" s="307"/>
      <c r="V5287" s="307"/>
      <c r="W5287" s="307"/>
      <c r="X5287" s="307"/>
      <c r="Y5287" s="307" t="str">
        <f t="shared" si="375"/>
        <v/>
      </c>
      <c r="Z5287" s="307"/>
    </row>
    <row r="5288" spans="1:26" s="325" customFormat="1" ht="45" customHeight="1" outlineLevel="1">
      <c r="A5288" s="324"/>
      <c r="B5288" s="108"/>
      <c r="C5288" s="534"/>
      <c r="D5288" s="532"/>
      <c r="E5288" s="105" t="s">
        <v>11084</v>
      </c>
      <c r="F5288" s="316" t="s">
        <v>11085</v>
      </c>
      <c r="G5288" s="318" t="s">
        <v>6194</v>
      </c>
      <c r="H5288" s="316" t="s">
        <v>9</v>
      </c>
      <c r="I5288" s="322" t="s">
        <v>660</v>
      </c>
      <c r="J5288" s="402" t="s">
        <v>5684</v>
      </c>
      <c r="K5288" s="864" t="str">
        <f t="shared" si="371"/>
        <v/>
      </c>
      <c r="L5288" s="622" t="s">
        <v>18534</v>
      </c>
      <c r="M5288" s="623" t="s">
        <v>3655</v>
      </c>
      <c r="N5288" s="739"/>
      <c r="O5288" s="623"/>
      <c r="P5288" s="700"/>
      <c r="Q5288" s="307" t="str">
        <f t="shared" ca="1" si="372"/>
        <v/>
      </c>
      <c r="R5288" s="307" t="str">
        <f t="shared" ca="1" si="373"/>
        <v/>
      </c>
      <c r="S5288" s="307" t="str">
        <f>IFERROR(IF(VLOOKUP("*"&amp;TRIM($F5288)&amp;"*",dump!$A:$D,4,FALSE)="","空文字",VLOOKUP("*"&amp;TRIM($F5288)&amp;"*",dump!$A:$D,4,FALSE)),"NA")</f>
        <v>NA</v>
      </c>
      <c r="T5288" s="307" t="str">
        <f t="shared" ca="1" si="374"/>
        <v>●</v>
      </c>
      <c r="U5288" s="307"/>
      <c r="V5288" s="307"/>
      <c r="W5288" s="307"/>
      <c r="X5288" s="307"/>
      <c r="Y5288" s="307" t="str">
        <f t="shared" si="375"/>
        <v/>
      </c>
      <c r="Z5288" s="307"/>
    </row>
    <row r="5289" spans="1:26" s="325" customFormat="1" ht="30" customHeight="1" outlineLevel="1">
      <c r="A5289" s="324"/>
      <c r="B5289" s="108"/>
      <c r="C5289" s="534"/>
      <c r="D5289" s="532"/>
      <c r="E5289" s="105" t="s">
        <v>11086</v>
      </c>
      <c r="F5289" s="316" t="s">
        <v>11087</v>
      </c>
      <c r="G5289" s="318" t="s">
        <v>6195</v>
      </c>
      <c r="H5289" s="316" t="s">
        <v>9</v>
      </c>
      <c r="I5289" s="322" t="s">
        <v>660</v>
      </c>
      <c r="J5289" s="402" t="s">
        <v>5684</v>
      </c>
      <c r="K5289" s="864" t="str">
        <f t="shared" si="371"/>
        <v/>
      </c>
      <c r="L5289" s="622" t="s">
        <v>18534</v>
      </c>
      <c r="M5289" s="623" t="s">
        <v>3655</v>
      </c>
      <c r="N5289" s="739"/>
      <c r="O5289" s="623"/>
      <c r="P5289" s="700"/>
      <c r="Q5289" s="307" t="str">
        <f t="shared" ca="1" si="372"/>
        <v/>
      </c>
      <c r="R5289" s="307" t="str">
        <f t="shared" ca="1" si="373"/>
        <v/>
      </c>
      <c r="S5289" s="307" t="str">
        <f>IFERROR(IF(VLOOKUP("*"&amp;TRIM($F5289)&amp;"*",dump!$A:$D,4,FALSE)="","空文字",VLOOKUP("*"&amp;TRIM($F5289)&amp;"*",dump!$A:$D,4,FALSE)),"NA")</f>
        <v>NA</v>
      </c>
      <c r="T5289" s="307" t="str">
        <f t="shared" ca="1" si="374"/>
        <v>●</v>
      </c>
      <c r="U5289" s="307"/>
      <c r="V5289" s="307"/>
      <c r="W5289" s="307"/>
      <c r="X5289" s="307"/>
      <c r="Y5289" s="307" t="str">
        <f t="shared" si="375"/>
        <v/>
      </c>
      <c r="Z5289" s="307"/>
    </row>
    <row r="5290" spans="1:26" s="325" customFormat="1" ht="60" customHeight="1" outlineLevel="1">
      <c r="A5290" s="324"/>
      <c r="B5290" s="108"/>
      <c r="C5290" s="534"/>
      <c r="D5290" s="532"/>
      <c r="E5290" s="105" t="s">
        <v>11088</v>
      </c>
      <c r="F5290" s="316" t="s">
        <v>11089</v>
      </c>
      <c r="G5290" s="318" t="s">
        <v>6196</v>
      </c>
      <c r="H5290" s="316" t="s">
        <v>9</v>
      </c>
      <c r="I5290" s="322" t="s">
        <v>660</v>
      </c>
      <c r="J5290" s="402" t="s">
        <v>5684</v>
      </c>
      <c r="K5290" s="864" t="str">
        <f t="shared" si="371"/>
        <v/>
      </c>
      <c r="L5290" s="622" t="s">
        <v>18534</v>
      </c>
      <c r="M5290" s="623" t="s">
        <v>3655</v>
      </c>
      <c r="N5290" s="739"/>
      <c r="O5290" s="623"/>
      <c r="P5290" s="700"/>
      <c r="Q5290" s="307" t="str">
        <f t="shared" ca="1" si="372"/>
        <v/>
      </c>
      <c r="R5290" s="307" t="str">
        <f t="shared" ca="1" si="373"/>
        <v/>
      </c>
      <c r="S5290" s="307" t="str">
        <f>IFERROR(IF(VLOOKUP("*"&amp;TRIM($F5290)&amp;"*",dump!$A:$D,4,FALSE)="","空文字",VLOOKUP("*"&amp;TRIM($F5290)&amp;"*",dump!$A:$D,4,FALSE)),"NA")</f>
        <v>NA</v>
      </c>
      <c r="T5290" s="307" t="str">
        <f t="shared" ca="1" si="374"/>
        <v>●</v>
      </c>
      <c r="U5290" s="307"/>
      <c r="V5290" s="307"/>
      <c r="W5290" s="307"/>
      <c r="X5290" s="307"/>
      <c r="Y5290" s="307" t="str">
        <f t="shared" si="375"/>
        <v/>
      </c>
      <c r="Z5290" s="307"/>
    </row>
    <row r="5291" spans="1:26" s="325" customFormat="1" ht="45" customHeight="1" outlineLevel="1">
      <c r="A5291" s="321"/>
      <c r="B5291" s="101"/>
      <c r="C5291" s="534"/>
      <c r="D5291" s="532"/>
      <c r="E5291" s="240" t="s">
        <v>11090</v>
      </c>
      <c r="F5291" s="316" t="s">
        <v>11091</v>
      </c>
      <c r="G5291" s="318" t="s">
        <v>7327</v>
      </c>
      <c r="H5291" s="318" t="s">
        <v>3657</v>
      </c>
      <c r="I5291" s="322" t="s">
        <v>660</v>
      </c>
      <c r="J5291" s="402" t="s">
        <v>5684</v>
      </c>
      <c r="K5291" s="864" t="str">
        <f t="shared" si="371"/>
        <v/>
      </c>
      <c r="L5291" s="622" t="s">
        <v>18534</v>
      </c>
      <c r="M5291" s="623" t="s">
        <v>3655</v>
      </c>
      <c r="N5291" s="739"/>
      <c r="O5291" s="623"/>
      <c r="P5291" s="700"/>
      <c r="Q5291" s="307" t="str">
        <f t="shared" ca="1" si="372"/>
        <v/>
      </c>
      <c r="R5291" s="307" t="str">
        <f t="shared" ca="1" si="373"/>
        <v/>
      </c>
      <c r="S5291" s="307" t="str">
        <f>IFERROR(IF(VLOOKUP("*"&amp;TRIM($F5291)&amp;"*",dump!$A:$D,4,FALSE)="","空文字",VLOOKUP("*"&amp;TRIM($F5291)&amp;"*",dump!$A:$D,4,FALSE)),"NA")</f>
        <v>NA</v>
      </c>
      <c r="T5291" s="307" t="str">
        <f t="shared" ca="1" si="374"/>
        <v>●</v>
      </c>
      <c r="U5291" s="307"/>
      <c r="V5291" s="307"/>
      <c r="W5291" s="307"/>
      <c r="X5291" s="307"/>
      <c r="Y5291" s="307" t="str">
        <f t="shared" si="375"/>
        <v/>
      </c>
      <c r="Z5291" s="307"/>
    </row>
    <row r="5292" spans="1:26" s="325" customFormat="1" ht="15" customHeight="1" outlineLevel="1">
      <c r="A5292" s="321"/>
      <c r="B5292" s="101"/>
      <c r="C5292" s="534"/>
      <c r="D5292" s="532"/>
      <c r="E5292" s="240" t="s">
        <v>11092</v>
      </c>
      <c r="F5292" s="316" t="s">
        <v>11093</v>
      </c>
      <c r="G5292" s="318" t="s">
        <v>7328</v>
      </c>
      <c r="H5292" s="318" t="s">
        <v>3657</v>
      </c>
      <c r="I5292" s="322" t="s">
        <v>660</v>
      </c>
      <c r="J5292" s="402" t="s">
        <v>5684</v>
      </c>
      <c r="K5292" s="864" t="str">
        <f t="shared" si="371"/>
        <v/>
      </c>
      <c r="L5292" s="622" t="s">
        <v>18534</v>
      </c>
      <c r="M5292" s="623" t="s">
        <v>3655</v>
      </c>
      <c r="N5292" s="739"/>
      <c r="O5292" s="623"/>
      <c r="P5292" s="700"/>
      <c r="Q5292" s="307" t="str">
        <f t="shared" ca="1" si="372"/>
        <v/>
      </c>
      <c r="R5292" s="307" t="str">
        <f t="shared" ca="1" si="373"/>
        <v/>
      </c>
      <c r="S5292" s="307" t="str">
        <f>IFERROR(IF(VLOOKUP("*"&amp;TRIM($F5292)&amp;"*",dump!$A:$D,4,FALSE)="","空文字",VLOOKUP("*"&amp;TRIM($F5292)&amp;"*",dump!$A:$D,4,FALSE)),"NA")</f>
        <v>NA</v>
      </c>
      <c r="T5292" s="307" t="str">
        <f t="shared" ca="1" si="374"/>
        <v>●</v>
      </c>
      <c r="U5292" s="307"/>
      <c r="V5292" s="307"/>
      <c r="W5292" s="307"/>
      <c r="X5292" s="307"/>
      <c r="Y5292" s="307" t="str">
        <f t="shared" si="375"/>
        <v/>
      </c>
      <c r="Z5292" s="307"/>
    </row>
    <row r="5293" spans="1:26" s="325" customFormat="1" ht="15" customHeight="1" outlineLevel="1">
      <c r="A5293" s="321"/>
      <c r="B5293" s="101"/>
      <c r="C5293" s="534"/>
      <c r="D5293" s="532"/>
      <c r="E5293" s="240" t="s">
        <v>14235</v>
      </c>
      <c r="F5293" s="316" t="s">
        <v>11094</v>
      </c>
      <c r="G5293" s="318" t="s">
        <v>7329</v>
      </c>
      <c r="H5293" s="318" t="s">
        <v>3657</v>
      </c>
      <c r="I5293" s="322" t="s">
        <v>660</v>
      </c>
      <c r="J5293" s="402" t="s">
        <v>5684</v>
      </c>
      <c r="K5293" s="864" t="str">
        <f t="shared" si="371"/>
        <v/>
      </c>
      <c r="L5293" s="622" t="s">
        <v>18534</v>
      </c>
      <c r="M5293" s="623" t="s">
        <v>3655</v>
      </c>
      <c r="N5293" s="739"/>
      <c r="O5293" s="623"/>
      <c r="P5293" s="700"/>
      <c r="Q5293" s="307" t="str">
        <f t="shared" ca="1" si="372"/>
        <v/>
      </c>
      <c r="R5293" s="307" t="str">
        <f t="shared" ca="1" si="373"/>
        <v/>
      </c>
      <c r="S5293" s="307" t="str">
        <f>IFERROR(IF(VLOOKUP("*"&amp;TRIM($F5293)&amp;"*",dump!$A:$D,4,FALSE)="","空文字",VLOOKUP("*"&amp;TRIM($F5293)&amp;"*",dump!$A:$D,4,FALSE)),"NA")</f>
        <v>NA</v>
      </c>
      <c r="T5293" s="307" t="str">
        <f t="shared" ca="1" si="374"/>
        <v>●</v>
      </c>
      <c r="U5293" s="307"/>
      <c r="V5293" s="307"/>
      <c r="W5293" s="307"/>
      <c r="X5293" s="307"/>
      <c r="Y5293" s="307" t="str">
        <f t="shared" si="375"/>
        <v/>
      </c>
      <c r="Z5293" s="307"/>
    </row>
    <row r="5294" spans="1:26" s="325" customFormat="1" ht="90" customHeight="1" outlineLevel="1">
      <c r="A5294" s="321"/>
      <c r="B5294" s="101"/>
      <c r="C5294" s="534"/>
      <c r="D5294" s="525"/>
      <c r="E5294" s="240" t="s">
        <v>12272</v>
      </c>
      <c r="F5294" s="316" t="s">
        <v>12273</v>
      </c>
      <c r="G5294" s="318" t="s">
        <v>12274</v>
      </c>
      <c r="H5294" s="318" t="s">
        <v>3657</v>
      </c>
      <c r="I5294" s="322" t="s">
        <v>660</v>
      </c>
      <c r="J5294" s="402" t="s">
        <v>5684</v>
      </c>
      <c r="K5294" s="864" t="str">
        <f t="shared" si="371"/>
        <v/>
      </c>
      <c r="L5294" s="622" t="s">
        <v>18534</v>
      </c>
      <c r="M5294" s="623" t="s">
        <v>3655</v>
      </c>
      <c r="N5294" s="739"/>
      <c r="O5294" s="623"/>
      <c r="P5294" s="700"/>
      <c r="Q5294" s="307" t="str">
        <f t="shared" ca="1" si="372"/>
        <v/>
      </c>
      <c r="R5294" s="307" t="str">
        <f t="shared" ca="1" si="373"/>
        <v/>
      </c>
      <c r="S5294" s="307" t="str">
        <f>IFERROR(IF(VLOOKUP("*"&amp;TRIM($F5294)&amp;"*",dump!$A:$D,4,FALSE)="","空文字",VLOOKUP("*"&amp;TRIM($F5294)&amp;"*",dump!$A:$D,4,FALSE)),"NA")</f>
        <v>NA</v>
      </c>
      <c r="T5294" s="307" t="str">
        <f t="shared" ca="1" si="374"/>
        <v>●</v>
      </c>
      <c r="U5294" s="307"/>
      <c r="V5294" s="307"/>
      <c r="W5294" s="307"/>
      <c r="X5294" s="307"/>
      <c r="Y5294" s="307" t="str">
        <f t="shared" si="375"/>
        <v/>
      </c>
      <c r="Z5294" s="307"/>
    </row>
    <row r="5295" spans="1:26" s="325" customFormat="1" ht="15" customHeight="1" outlineLevel="1">
      <c r="A5295" s="324"/>
      <c r="B5295" s="108"/>
      <c r="C5295" s="534"/>
      <c r="D5295" s="215" t="s">
        <v>11095</v>
      </c>
      <c r="E5295" s="213"/>
      <c r="F5295" s="225" t="s">
        <v>11096</v>
      </c>
      <c r="G5295" s="214" t="s">
        <v>6302</v>
      </c>
      <c r="H5295" s="214"/>
      <c r="I5295" s="246"/>
      <c r="J5295" s="403" t="s">
        <v>5684</v>
      </c>
      <c r="K5295" s="864" t="str">
        <f t="shared" si="371"/>
        <v/>
      </c>
      <c r="L5295" s="622" t="s">
        <v>18534</v>
      </c>
      <c r="M5295" s="623" t="s">
        <v>3655</v>
      </c>
      <c r="N5295" s="739"/>
      <c r="O5295" s="623"/>
      <c r="P5295" s="700"/>
      <c r="Q5295" s="307" t="str">
        <f t="shared" ca="1" si="372"/>
        <v/>
      </c>
      <c r="R5295" s="307" t="str">
        <f t="shared" ca="1" si="373"/>
        <v/>
      </c>
      <c r="S5295" s="307" t="str">
        <f>IFERROR(IF(VLOOKUP("*"&amp;TRIM($F5295)&amp;"*",dump!$A:$D,4,FALSE)="","空文字",VLOOKUP("*"&amp;TRIM($F5295)&amp;"*",dump!$A:$D,4,FALSE)),"NA")</f>
        <v>NA</v>
      </c>
      <c r="T5295" s="307" t="str">
        <f t="shared" ca="1" si="374"/>
        <v>●</v>
      </c>
      <c r="U5295" s="307"/>
      <c r="V5295" s="307"/>
      <c r="W5295" s="307"/>
      <c r="X5295" s="307"/>
      <c r="Y5295" s="307" t="str">
        <f t="shared" si="375"/>
        <v/>
      </c>
      <c r="Z5295" s="307"/>
    </row>
    <row r="5296" spans="1:26" s="325" customFormat="1" ht="30" customHeight="1" outlineLevel="1">
      <c r="A5296" s="324"/>
      <c r="B5296" s="108"/>
      <c r="C5296" s="534"/>
      <c r="D5296" s="532"/>
      <c r="E5296" s="105" t="s">
        <v>11097</v>
      </c>
      <c r="F5296" s="316" t="s">
        <v>11098</v>
      </c>
      <c r="G5296" s="318" t="s">
        <v>6199</v>
      </c>
      <c r="H5296" s="316" t="s">
        <v>418</v>
      </c>
      <c r="I5296" s="322" t="s">
        <v>660</v>
      </c>
      <c r="J5296" s="402" t="s">
        <v>5684</v>
      </c>
      <c r="K5296" s="864" t="str">
        <f t="shared" si="371"/>
        <v/>
      </c>
      <c r="L5296" s="622" t="s">
        <v>18534</v>
      </c>
      <c r="M5296" s="623" t="s">
        <v>3655</v>
      </c>
      <c r="N5296" s="739"/>
      <c r="O5296" s="623"/>
      <c r="P5296" s="700"/>
      <c r="Q5296" s="307" t="str">
        <f t="shared" ca="1" si="372"/>
        <v/>
      </c>
      <c r="R5296" s="307" t="str">
        <f t="shared" ca="1" si="373"/>
        <v/>
      </c>
      <c r="S5296" s="307" t="str">
        <f>IFERROR(IF(VLOOKUP("*"&amp;TRIM($F5296)&amp;"*",dump!$A:$D,4,FALSE)="","空文字",VLOOKUP("*"&amp;TRIM($F5296)&amp;"*",dump!$A:$D,4,FALSE)),"NA")</f>
        <v>NA</v>
      </c>
      <c r="T5296" s="307" t="str">
        <f t="shared" ca="1" si="374"/>
        <v>●</v>
      </c>
      <c r="U5296" s="307"/>
      <c r="V5296" s="307"/>
      <c r="W5296" s="307"/>
      <c r="X5296" s="307"/>
      <c r="Y5296" s="307" t="str">
        <f t="shared" si="375"/>
        <v/>
      </c>
      <c r="Z5296" s="307"/>
    </row>
    <row r="5297" spans="1:26" s="325" customFormat="1" ht="45" customHeight="1" outlineLevel="1">
      <c r="A5297" s="324"/>
      <c r="B5297" s="108"/>
      <c r="C5297" s="534"/>
      <c r="D5297" s="532"/>
      <c r="E5297" s="105" t="s">
        <v>11099</v>
      </c>
      <c r="F5297" s="316" t="s">
        <v>11100</v>
      </c>
      <c r="G5297" s="318" t="s">
        <v>6198</v>
      </c>
      <c r="H5297" s="318" t="s">
        <v>14245</v>
      </c>
      <c r="I5297" s="322" t="s">
        <v>660</v>
      </c>
      <c r="J5297" s="402" t="s">
        <v>5684</v>
      </c>
      <c r="K5297" s="864" t="str">
        <f t="shared" si="371"/>
        <v/>
      </c>
      <c r="L5297" s="622" t="s">
        <v>18534</v>
      </c>
      <c r="M5297" s="623" t="s">
        <v>3655</v>
      </c>
      <c r="N5297" s="739"/>
      <c r="O5297" s="623"/>
      <c r="P5297" s="700"/>
      <c r="Q5297" s="307" t="str">
        <f t="shared" ca="1" si="372"/>
        <v/>
      </c>
      <c r="R5297" s="307" t="str">
        <f t="shared" ca="1" si="373"/>
        <v/>
      </c>
      <c r="S5297" s="307" t="str">
        <f>IFERROR(IF(VLOOKUP("*"&amp;TRIM($F5297)&amp;"*",dump!$A:$D,4,FALSE)="","空文字",VLOOKUP("*"&amp;TRIM($F5297)&amp;"*",dump!$A:$D,4,FALSE)),"NA")</f>
        <v>NA</v>
      </c>
      <c r="T5297" s="307" t="str">
        <f t="shared" ca="1" si="374"/>
        <v>●</v>
      </c>
      <c r="U5297" s="307"/>
      <c r="V5297" s="307"/>
      <c r="W5297" s="307"/>
      <c r="X5297" s="307"/>
      <c r="Y5297" s="307" t="str">
        <f t="shared" si="375"/>
        <v/>
      </c>
      <c r="Z5297" s="307"/>
    </row>
    <row r="5298" spans="1:26" s="325" customFormat="1" ht="90" customHeight="1" outlineLevel="1">
      <c r="A5298" s="324"/>
      <c r="B5298" s="108"/>
      <c r="C5298" s="534"/>
      <c r="D5298" s="532"/>
      <c r="E5298" s="105" t="s">
        <v>11101</v>
      </c>
      <c r="F5298" s="316" t="s">
        <v>11102</v>
      </c>
      <c r="G5298" s="318" t="s">
        <v>6200</v>
      </c>
      <c r="H5298" s="316" t="s">
        <v>418</v>
      </c>
      <c r="I5298" s="322" t="s">
        <v>660</v>
      </c>
      <c r="J5298" s="402" t="s">
        <v>5684</v>
      </c>
      <c r="K5298" s="864" t="str">
        <f t="shared" si="371"/>
        <v/>
      </c>
      <c r="L5298" s="622" t="s">
        <v>18534</v>
      </c>
      <c r="M5298" s="623" t="s">
        <v>3655</v>
      </c>
      <c r="N5298" s="739"/>
      <c r="O5298" s="623"/>
      <c r="P5298" s="700"/>
      <c r="Q5298" s="307" t="str">
        <f t="shared" ca="1" si="372"/>
        <v/>
      </c>
      <c r="R5298" s="307" t="str">
        <f t="shared" ca="1" si="373"/>
        <v/>
      </c>
      <c r="S5298" s="307" t="str">
        <f>IFERROR(IF(VLOOKUP("*"&amp;TRIM($F5298)&amp;"*",dump!$A:$D,4,FALSE)="","空文字",VLOOKUP("*"&amp;TRIM($F5298)&amp;"*",dump!$A:$D,4,FALSE)),"NA")</f>
        <v>NA</v>
      </c>
      <c r="T5298" s="307" t="str">
        <f t="shared" ca="1" si="374"/>
        <v>●</v>
      </c>
      <c r="U5298" s="307"/>
      <c r="V5298" s="307"/>
      <c r="W5298" s="307"/>
      <c r="X5298" s="307"/>
      <c r="Y5298" s="307" t="str">
        <f t="shared" si="375"/>
        <v/>
      </c>
      <c r="Z5298" s="307"/>
    </row>
    <row r="5299" spans="1:26" s="325" customFormat="1" ht="45" customHeight="1" outlineLevel="1">
      <c r="A5299" s="324"/>
      <c r="B5299" s="108"/>
      <c r="C5299" s="534"/>
      <c r="D5299" s="532"/>
      <c r="E5299" s="105" t="s">
        <v>11103</v>
      </c>
      <c r="F5299" s="316" t="s">
        <v>11104</v>
      </c>
      <c r="G5299" s="318" t="s">
        <v>6201</v>
      </c>
      <c r="H5299" s="318" t="s">
        <v>14245</v>
      </c>
      <c r="I5299" s="322" t="s">
        <v>660</v>
      </c>
      <c r="J5299" s="402" t="s">
        <v>5684</v>
      </c>
      <c r="K5299" s="864" t="str">
        <f t="shared" si="371"/>
        <v/>
      </c>
      <c r="L5299" s="622" t="s">
        <v>18534</v>
      </c>
      <c r="M5299" s="623" t="s">
        <v>3655</v>
      </c>
      <c r="N5299" s="739"/>
      <c r="O5299" s="623"/>
      <c r="P5299" s="700"/>
      <c r="Q5299" s="307" t="str">
        <f t="shared" ca="1" si="372"/>
        <v/>
      </c>
      <c r="R5299" s="307" t="str">
        <f t="shared" ca="1" si="373"/>
        <v/>
      </c>
      <c r="S5299" s="307" t="str">
        <f>IFERROR(IF(VLOOKUP("*"&amp;TRIM($F5299)&amp;"*",dump!$A:$D,4,FALSE)="","空文字",VLOOKUP("*"&amp;TRIM($F5299)&amp;"*",dump!$A:$D,4,FALSE)),"NA")</f>
        <v>NA</v>
      </c>
      <c r="T5299" s="307" t="str">
        <f t="shared" ca="1" si="374"/>
        <v>●</v>
      </c>
      <c r="U5299" s="307"/>
      <c r="V5299" s="307"/>
      <c r="W5299" s="307"/>
      <c r="X5299" s="307"/>
      <c r="Y5299" s="307" t="str">
        <f t="shared" si="375"/>
        <v/>
      </c>
      <c r="Z5299" s="307"/>
    </row>
    <row r="5300" spans="1:26" s="325" customFormat="1" ht="30" customHeight="1" outlineLevel="1">
      <c r="A5300" s="324"/>
      <c r="B5300" s="108"/>
      <c r="C5300" s="534"/>
      <c r="D5300" s="532"/>
      <c r="E5300" s="105" t="s">
        <v>11105</v>
      </c>
      <c r="F5300" s="316" t="s">
        <v>11106</v>
      </c>
      <c r="G5300" s="318" t="s">
        <v>6202</v>
      </c>
      <c r="H5300" s="316" t="s">
        <v>418</v>
      </c>
      <c r="I5300" s="322" t="s">
        <v>660</v>
      </c>
      <c r="J5300" s="402" t="s">
        <v>5684</v>
      </c>
      <c r="K5300" s="864" t="str">
        <f t="shared" si="371"/>
        <v/>
      </c>
      <c r="L5300" s="622" t="s">
        <v>18534</v>
      </c>
      <c r="M5300" s="623" t="s">
        <v>3655</v>
      </c>
      <c r="N5300" s="739"/>
      <c r="O5300" s="623"/>
      <c r="P5300" s="700"/>
      <c r="Q5300" s="307" t="str">
        <f t="shared" ca="1" si="372"/>
        <v/>
      </c>
      <c r="R5300" s="307" t="str">
        <f t="shared" ca="1" si="373"/>
        <v/>
      </c>
      <c r="S5300" s="307" t="str">
        <f>IFERROR(IF(VLOOKUP("*"&amp;TRIM($F5300)&amp;"*",dump!$A:$D,4,FALSE)="","空文字",VLOOKUP("*"&amp;TRIM($F5300)&amp;"*",dump!$A:$D,4,FALSE)),"NA")</f>
        <v>NA</v>
      </c>
      <c r="T5300" s="307" t="str">
        <f t="shared" ca="1" si="374"/>
        <v>●</v>
      </c>
      <c r="U5300" s="307"/>
      <c r="V5300" s="307"/>
      <c r="W5300" s="307"/>
      <c r="X5300" s="307"/>
      <c r="Y5300" s="307" t="str">
        <f t="shared" si="375"/>
        <v/>
      </c>
      <c r="Z5300" s="307"/>
    </row>
    <row r="5301" spans="1:26" s="325" customFormat="1" ht="30" customHeight="1" outlineLevel="1">
      <c r="A5301" s="324"/>
      <c r="B5301" s="108"/>
      <c r="C5301" s="534"/>
      <c r="D5301" s="532"/>
      <c r="E5301" s="105" t="s">
        <v>11107</v>
      </c>
      <c r="F5301" s="316" t="s">
        <v>11108</v>
      </c>
      <c r="G5301" s="318" t="s">
        <v>6203</v>
      </c>
      <c r="H5301" s="316" t="s">
        <v>418</v>
      </c>
      <c r="I5301" s="322" t="s">
        <v>660</v>
      </c>
      <c r="J5301" s="402" t="s">
        <v>5684</v>
      </c>
      <c r="K5301" s="864" t="str">
        <f t="shared" si="371"/>
        <v/>
      </c>
      <c r="L5301" s="622" t="s">
        <v>18534</v>
      </c>
      <c r="M5301" s="623" t="s">
        <v>3655</v>
      </c>
      <c r="N5301" s="739"/>
      <c r="O5301" s="623"/>
      <c r="P5301" s="700"/>
      <c r="Q5301" s="307" t="str">
        <f t="shared" ca="1" si="372"/>
        <v/>
      </c>
      <c r="R5301" s="307" t="str">
        <f t="shared" ca="1" si="373"/>
        <v/>
      </c>
      <c r="S5301" s="307" t="str">
        <f>IFERROR(IF(VLOOKUP("*"&amp;TRIM($F5301)&amp;"*",dump!$A:$D,4,FALSE)="","空文字",VLOOKUP("*"&amp;TRIM($F5301)&amp;"*",dump!$A:$D,4,FALSE)),"NA")</f>
        <v>NA</v>
      </c>
      <c r="T5301" s="307" t="str">
        <f t="shared" ca="1" si="374"/>
        <v>●</v>
      </c>
      <c r="U5301" s="307"/>
      <c r="V5301" s="307"/>
      <c r="W5301" s="307"/>
      <c r="X5301" s="307"/>
      <c r="Y5301" s="307" t="str">
        <f t="shared" si="375"/>
        <v/>
      </c>
      <c r="Z5301" s="307"/>
    </row>
    <row r="5302" spans="1:26" s="325" customFormat="1" ht="30" customHeight="1" outlineLevel="1">
      <c r="A5302" s="324"/>
      <c r="B5302" s="108"/>
      <c r="C5302" s="534"/>
      <c r="D5302" s="532"/>
      <c r="E5302" s="105" t="s">
        <v>11109</v>
      </c>
      <c r="F5302" s="316" t="s">
        <v>11110</v>
      </c>
      <c r="G5302" s="318" t="s">
        <v>6204</v>
      </c>
      <c r="H5302" s="316" t="s">
        <v>418</v>
      </c>
      <c r="I5302" s="322" t="s">
        <v>660</v>
      </c>
      <c r="J5302" s="402" t="s">
        <v>5684</v>
      </c>
      <c r="K5302" s="864" t="str">
        <f t="shared" si="371"/>
        <v/>
      </c>
      <c r="L5302" s="622" t="s">
        <v>18534</v>
      </c>
      <c r="M5302" s="623" t="s">
        <v>3655</v>
      </c>
      <c r="N5302" s="739"/>
      <c r="O5302" s="623"/>
      <c r="P5302" s="700"/>
      <c r="Q5302" s="307" t="str">
        <f t="shared" ca="1" si="372"/>
        <v/>
      </c>
      <c r="R5302" s="307" t="str">
        <f t="shared" ca="1" si="373"/>
        <v/>
      </c>
      <c r="S5302" s="307" t="str">
        <f>IFERROR(IF(VLOOKUP("*"&amp;TRIM($F5302)&amp;"*",dump!$A:$D,4,FALSE)="","空文字",VLOOKUP("*"&amp;TRIM($F5302)&amp;"*",dump!$A:$D,4,FALSE)),"NA")</f>
        <v>NA</v>
      </c>
      <c r="T5302" s="307" t="str">
        <f t="shared" ca="1" si="374"/>
        <v>●</v>
      </c>
      <c r="U5302" s="307"/>
      <c r="V5302" s="307"/>
      <c r="W5302" s="307"/>
      <c r="X5302" s="307"/>
      <c r="Y5302" s="307" t="str">
        <f t="shared" si="375"/>
        <v/>
      </c>
      <c r="Z5302" s="307"/>
    </row>
    <row r="5303" spans="1:26" s="325" customFormat="1" ht="30" customHeight="1" outlineLevel="1">
      <c r="A5303" s="324"/>
      <c r="B5303" s="108"/>
      <c r="C5303" s="534"/>
      <c r="D5303" s="532"/>
      <c r="E5303" s="105" t="s">
        <v>11111</v>
      </c>
      <c r="F5303" s="316" t="s">
        <v>11112</v>
      </c>
      <c r="G5303" s="318" t="s">
        <v>6205</v>
      </c>
      <c r="H5303" s="316" t="s">
        <v>418</v>
      </c>
      <c r="I5303" s="322" t="s">
        <v>660</v>
      </c>
      <c r="J5303" s="402" t="s">
        <v>5684</v>
      </c>
      <c r="K5303" s="864" t="str">
        <f t="shared" si="371"/>
        <v/>
      </c>
      <c r="L5303" s="622" t="s">
        <v>18534</v>
      </c>
      <c r="M5303" s="623" t="s">
        <v>3655</v>
      </c>
      <c r="N5303" s="739"/>
      <c r="O5303" s="623"/>
      <c r="P5303" s="700"/>
      <c r="Q5303" s="307" t="str">
        <f t="shared" ca="1" si="372"/>
        <v/>
      </c>
      <c r="R5303" s="307" t="str">
        <f t="shared" ca="1" si="373"/>
        <v/>
      </c>
      <c r="S5303" s="307" t="str">
        <f>IFERROR(IF(VLOOKUP("*"&amp;TRIM($F5303)&amp;"*",dump!$A:$D,4,FALSE)="","空文字",VLOOKUP("*"&amp;TRIM($F5303)&amp;"*",dump!$A:$D,4,FALSE)),"NA")</f>
        <v>NA</v>
      </c>
      <c r="T5303" s="307" t="str">
        <f t="shared" ca="1" si="374"/>
        <v>●</v>
      </c>
      <c r="U5303" s="307"/>
      <c r="V5303" s="307"/>
      <c r="W5303" s="307"/>
      <c r="X5303" s="307"/>
      <c r="Y5303" s="307" t="str">
        <f t="shared" si="375"/>
        <v/>
      </c>
      <c r="Z5303" s="307"/>
    </row>
    <row r="5304" spans="1:26" s="325" customFormat="1" ht="30" customHeight="1" outlineLevel="1">
      <c r="A5304" s="324"/>
      <c r="B5304" s="108"/>
      <c r="C5304" s="534"/>
      <c r="D5304" s="532"/>
      <c r="E5304" s="105" t="s">
        <v>11113</v>
      </c>
      <c r="F5304" s="316" t="s">
        <v>11114</v>
      </c>
      <c r="G5304" s="318" t="s">
        <v>6206</v>
      </c>
      <c r="H5304" s="316" t="s">
        <v>418</v>
      </c>
      <c r="I5304" s="322" t="s">
        <v>660</v>
      </c>
      <c r="J5304" s="402" t="s">
        <v>5684</v>
      </c>
      <c r="K5304" s="864" t="str">
        <f t="shared" si="371"/>
        <v/>
      </c>
      <c r="L5304" s="622" t="s">
        <v>18534</v>
      </c>
      <c r="M5304" s="623" t="s">
        <v>3655</v>
      </c>
      <c r="N5304" s="739"/>
      <c r="O5304" s="623"/>
      <c r="P5304" s="700"/>
      <c r="Q5304" s="307" t="str">
        <f t="shared" ca="1" si="372"/>
        <v/>
      </c>
      <c r="R5304" s="307" t="str">
        <f t="shared" ca="1" si="373"/>
        <v/>
      </c>
      <c r="S5304" s="307" t="str">
        <f>IFERROR(IF(VLOOKUP("*"&amp;TRIM($F5304)&amp;"*",dump!$A:$D,4,FALSE)="","空文字",VLOOKUP("*"&amp;TRIM($F5304)&amp;"*",dump!$A:$D,4,FALSE)),"NA")</f>
        <v>NA</v>
      </c>
      <c r="T5304" s="307" t="str">
        <f t="shared" ca="1" si="374"/>
        <v>●</v>
      </c>
      <c r="U5304" s="307"/>
      <c r="V5304" s="307"/>
      <c r="W5304" s="307"/>
      <c r="X5304" s="307"/>
      <c r="Y5304" s="307" t="str">
        <f t="shared" si="375"/>
        <v/>
      </c>
      <c r="Z5304" s="307"/>
    </row>
    <row r="5305" spans="1:26" s="325" customFormat="1" ht="30" customHeight="1" outlineLevel="1">
      <c r="A5305" s="324"/>
      <c r="B5305" s="108"/>
      <c r="C5305" s="534"/>
      <c r="D5305" s="532"/>
      <c r="E5305" s="105" t="s">
        <v>11115</v>
      </c>
      <c r="F5305" s="316" t="s">
        <v>11116</v>
      </c>
      <c r="G5305" s="318" t="s">
        <v>6207</v>
      </c>
      <c r="H5305" s="316" t="s">
        <v>418</v>
      </c>
      <c r="I5305" s="322" t="s">
        <v>660</v>
      </c>
      <c r="J5305" s="402" t="s">
        <v>5684</v>
      </c>
      <c r="K5305" s="864" t="str">
        <f t="shared" si="371"/>
        <v/>
      </c>
      <c r="L5305" s="622" t="s">
        <v>18534</v>
      </c>
      <c r="M5305" s="623" t="s">
        <v>3655</v>
      </c>
      <c r="N5305" s="739"/>
      <c r="O5305" s="623"/>
      <c r="P5305" s="700"/>
      <c r="Q5305" s="307" t="str">
        <f t="shared" ca="1" si="372"/>
        <v/>
      </c>
      <c r="R5305" s="307" t="str">
        <f t="shared" ca="1" si="373"/>
        <v/>
      </c>
      <c r="S5305" s="307" t="str">
        <f>IFERROR(IF(VLOOKUP("*"&amp;TRIM($F5305)&amp;"*",dump!$A:$D,4,FALSE)="","空文字",VLOOKUP("*"&amp;TRIM($F5305)&amp;"*",dump!$A:$D,4,FALSE)),"NA")</f>
        <v>NA</v>
      </c>
      <c r="T5305" s="307" t="str">
        <f t="shared" ca="1" si="374"/>
        <v>●</v>
      </c>
      <c r="U5305" s="307"/>
      <c r="V5305" s="307"/>
      <c r="W5305" s="307"/>
      <c r="X5305" s="307"/>
      <c r="Y5305" s="307" t="str">
        <f t="shared" si="375"/>
        <v/>
      </c>
      <c r="Z5305" s="307"/>
    </row>
    <row r="5306" spans="1:26" s="325" customFormat="1" ht="15" customHeight="1" outlineLevel="1">
      <c r="A5306" s="324"/>
      <c r="B5306" s="108"/>
      <c r="C5306" s="534"/>
      <c r="D5306" s="532"/>
      <c r="E5306" s="105" t="s">
        <v>11117</v>
      </c>
      <c r="F5306" s="316" t="s">
        <v>11118</v>
      </c>
      <c r="G5306" s="318" t="s">
        <v>6208</v>
      </c>
      <c r="H5306" s="316" t="s">
        <v>418</v>
      </c>
      <c r="I5306" s="322" t="s">
        <v>660</v>
      </c>
      <c r="J5306" s="402" t="s">
        <v>5684</v>
      </c>
      <c r="K5306" s="864" t="str">
        <f t="shared" si="371"/>
        <v/>
      </c>
      <c r="L5306" s="622" t="s">
        <v>18534</v>
      </c>
      <c r="M5306" s="623" t="s">
        <v>3655</v>
      </c>
      <c r="N5306" s="739"/>
      <c r="O5306" s="623"/>
      <c r="P5306" s="700"/>
      <c r="Q5306" s="307" t="str">
        <f t="shared" ca="1" si="372"/>
        <v/>
      </c>
      <c r="R5306" s="307" t="str">
        <f t="shared" ca="1" si="373"/>
        <v/>
      </c>
      <c r="S5306" s="307" t="str">
        <f>IFERROR(IF(VLOOKUP("*"&amp;TRIM($F5306)&amp;"*",dump!$A:$D,4,FALSE)="","空文字",VLOOKUP("*"&amp;TRIM($F5306)&amp;"*",dump!$A:$D,4,FALSE)),"NA")</f>
        <v>NA</v>
      </c>
      <c r="T5306" s="307" t="str">
        <f t="shared" ca="1" si="374"/>
        <v>●</v>
      </c>
      <c r="U5306" s="307"/>
      <c r="V5306" s="307"/>
      <c r="W5306" s="307"/>
      <c r="X5306" s="307"/>
      <c r="Y5306" s="307" t="str">
        <f t="shared" si="375"/>
        <v/>
      </c>
      <c r="Z5306" s="307"/>
    </row>
    <row r="5307" spans="1:26" s="325" customFormat="1" ht="30" customHeight="1" outlineLevel="1">
      <c r="A5307" s="324"/>
      <c r="B5307" s="108"/>
      <c r="C5307" s="534"/>
      <c r="D5307" s="532"/>
      <c r="E5307" s="105" t="s">
        <v>11119</v>
      </c>
      <c r="F5307" s="316" t="s">
        <v>11120</v>
      </c>
      <c r="G5307" s="318" t="s">
        <v>6209</v>
      </c>
      <c r="H5307" s="316" t="s">
        <v>418</v>
      </c>
      <c r="I5307" s="322" t="s">
        <v>660</v>
      </c>
      <c r="J5307" s="402" t="s">
        <v>5684</v>
      </c>
      <c r="K5307" s="864" t="str">
        <f t="shared" si="371"/>
        <v/>
      </c>
      <c r="L5307" s="622" t="s">
        <v>18534</v>
      </c>
      <c r="M5307" s="623" t="s">
        <v>3655</v>
      </c>
      <c r="N5307" s="739"/>
      <c r="O5307" s="623"/>
      <c r="P5307" s="700"/>
      <c r="Q5307" s="307" t="str">
        <f t="shared" ca="1" si="372"/>
        <v/>
      </c>
      <c r="R5307" s="307" t="str">
        <f t="shared" ca="1" si="373"/>
        <v/>
      </c>
      <c r="S5307" s="307" t="str">
        <f>IFERROR(IF(VLOOKUP("*"&amp;TRIM($F5307)&amp;"*",dump!$A:$D,4,FALSE)="","空文字",VLOOKUP("*"&amp;TRIM($F5307)&amp;"*",dump!$A:$D,4,FALSE)),"NA")</f>
        <v>NA</v>
      </c>
      <c r="T5307" s="307" t="str">
        <f t="shared" ca="1" si="374"/>
        <v>●</v>
      </c>
      <c r="U5307" s="307"/>
      <c r="V5307" s="307"/>
      <c r="W5307" s="307"/>
      <c r="X5307" s="307"/>
      <c r="Y5307" s="307" t="str">
        <f t="shared" si="375"/>
        <v/>
      </c>
      <c r="Z5307" s="307"/>
    </row>
    <row r="5308" spans="1:26" s="325" customFormat="1" ht="30" customHeight="1" outlineLevel="1">
      <c r="A5308" s="324"/>
      <c r="B5308" s="108"/>
      <c r="C5308" s="534"/>
      <c r="D5308" s="532"/>
      <c r="E5308" s="105" t="s">
        <v>11121</v>
      </c>
      <c r="F5308" s="316" t="s">
        <v>11122</v>
      </c>
      <c r="G5308" s="318" t="s">
        <v>6210</v>
      </c>
      <c r="H5308" s="316" t="s">
        <v>418</v>
      </c>
      <c r="I5308" s="322" t="s">
        <v>660</v>
      </c>
      <c r="J5308" s="402" t="s">
        <v>5684</v>
      </c>
      <c r="K5308" s="864" t="str">
        <f t="shared" si="371"/>
        <v/>
      </c>
      <c r="L5308" s="622" t="s">
        <v>18534</v>
      </c>
      <c r="M5308" s="623" t="s">
        <v>3655</v>
      </c>
      <c r="N5308" s="739"/>
      <c r="O5308" s="623"/>
      <c r="P5308" s="700"/>
      <c r="Q5308" s="307" t="str">
        <f t="shared" ca="1" si="372"/>
        <v/>
      </c>
      <c r="R5308" s="307" t="str">
        <f t="shared" ca="1" si="373"/>
        <v/>
      </c>
      <c r="S5308" s="307" t="str">
        <f>IFERROR(IF(VLOOKUP("*"&amp;TRIM($F5308)&amp;"*",dump!$A:$D,4,FALSE)="","空文字",VLOOKUP("*"&amp;TRIM($F5308)&amp;"*",dump!$A:$D,4,FALSE)),"NA")</f>
        <v>NA</v>
      </c>
      <c r="T5308" s="307" t="str">
        <f t="shared" ca="1" si="374"/>
        <v>●</v>
      </c>
      <c r="U5308" s="307"/>
      <c r="V5308" s="307"/>
      <c r="W5308" s="307"/>
      <c r="X5308" s="307"/>
      <c r="Y5308" s="307" t="str">
        <f t="shared" si="375"/>
        <v/>
      </c>
      <c r="Z5308" s="307"/>
    </row>
    <row r="5309" spans="1:26" s="325" customFormat="1" ht="15" customHeight="1" outlineLevel="1">
      <c r="A5309" s="324"/>
      <c r="B5309" s="108"/>
      <c r="C5309" s="534"/>
      <c r="D5309" s="532"/>
      <c r="E5309" s="105" t="s">
        <v>11123</v>
      </c>
      <c r="F5309" s="316" t="s">
        <v>11124</v>
      </c>
      <c r="G5309" s="318" t="s">
        <v>6212</v>
      </c>
      <c r="H5309" s="316" t="s">
        <v>418</v>
      </c>
      <c r="I5309" s="322" t="s">
        <v>660</v>
      </c>
      <c r="J5309" s="402" t="s">
        <v>5684</v>
      </c>
      <c r="K5309" s="864" t="str">
        <f t="shared" si="371"/>
        <v/>
      </c>
      <c r="L5309" s="622" t="s">
        <v>18534</v>
      </c>
      <c r="M5309" s="623" t="s">
        <v>3655</v>
      </c>
      <c r="N5309" s="739"/>
      <c r="O5309" s="623"/>
      <c r="P5309" s="700"/>
      <c r="Q5309" s="307" t="str">
        <f t="shared" ca="1" si="372"/>
        <v/>
      </c>
      <c r="R5309" s="307" t="str">
        <f t="shared" ca="1" si="373"/>
        <v/>
      </c>
      <c r="S5309" s="307" t="str">
        <f>IFERROR(IF(VLOOKUP("*"&amp;TRIM($F5309)&amp;"*",dump!$A:$D,4,FALSE)="","空文字",VLOOKUP("*"&amp;TRIM($F5309)&amp;"*",dump!$A:$D,4,FALSE)),"NA")</f>
        <v>NA</v>
      </c>
      <c r="T5309" s="307" t="str">
        <f t="shared" ca="1" si="374"/>
        <v>●</v>
      </c>
      <c r="U5309" s="307"/>
      <c r="V5309" s="307"/>
      <c r="W5309" s="307"/>
      <c r="X5309" s="307"/>
      <c r="Y5309" s="307" t="str">
        <f t="shared" si="375"/>
        <v/>
      </c>
      <c r="Z5309" s="307"/>
    </row>
    <row r="5310" spans="1:26" s="325" customFormat="1" ht="30" customHeight="1" outlineLevel="1">
      <c r="A5310" s="324"/>
      <c r="B5310" s="108"/>
      <c r="C5310" s="534"/>
      <c r="D5310" s="532"/>
      <c r="E5310" s="105" t="s">
        <v>11125</v>
      </c>
      <c r="F5310" s="316" t="s">
        <v>11126</v>
      </c>
      <c r="G5310" s="318" t="s">
        <v>6211</v>
      </c>
      <c r="H5310" s="316" t="s">
        <v>418</v>
      </c>
      <c r="I5310" s="322" t="s">
        <v>660</v>
      </c>
      <c r="J5310" s="402" t="s">
        <v>5684</v>
      </c>
      <c r="K5310" s="864" t="str">
        <f t="shared" si="371"/>
        <v/>
      </c>
      <c r="L5310" s="622" t="s">
        <v>18534</v>
      </c>
      <c r="M5310" s="623" t="s">
        <v>3655</v>
      </c>
      <c r="N5310" s="739"/>
      <c r="O5310" s="623"/>
      <c r="P5310" s="700"/>
      <c r="Q5310" s="307" t="str">
        <f t="shared" ca="1" si="372"/>
        <v/>
      </c>
      <c r="R5310" s="307" t="str">
        <f t="shared" ca="1" si="373"/>
        <v/>
      </c>
      <c r="S5310" s="307" t="str">
        <f>IFERROR(IF(VLOOKUP("*"&amp;TRIM($F5310)&amp;"*",dump!$A:$D,4,FALSE)="","空文字",VLOOKUP("*"&amp;TRIM($F5310)&amp;"*",dump!$A:$D,4,FALSE)),"NA")</f>
        <v>NA</v>
      </c>
      <c r="T5310" s="307" t="str">
        <f t="shared" ca="1" si="374"/>
        <v>●</v>
      </c>
      <c r="U5310" s="307"/>
      <c r="V5310" s="307"/>
      <c r="W5310" s="307"/>
      <c r="X5310" s="307"/>
      <c r="Y5310" s="307" t="str">
        <f t="shared" si="375"/>
        <v/>
      </c>
      <c r="Z5310" s="307"/>
    </row>
    <row r="5311" spans="1:26" s="325" customFormat="1" ht="60" customHeight="1" outlineLevel="1">
      <c r="A5311" s="324"/>
      <c r="B5311" s="108"/>
      <c r="C5311" s="534"/>
      <c r="D5311" s="532"/>
      <c r="E5311" s="105" t="s">
        <v>11127</v>
      </c>
      <c r="F5311" s="316" t="s">
        <v>11128</v>
      </c>
      <c r="G5311" s="318" t="s">
        <v>6213</v>
      </c>
      <c r="H5311" s="316" t="s">
        <v>418</v>
      </c>
      <c r="I5311" s="322" t="s">
        <v>660</v>
      </c>
      <c r="J5311" s="402" t="s">
        <v>5684</v>
      </c>
      <c r="K5311" s="864" t="str">
        <f t="shared" si="371"/>
        <v/>
      </c>
      <c r="L5311" s="622" t="s">
        <v>18534</v>
      </c>
      <c r="M5311" s="623" t="s">
        <v>3655</v>
      </c>
      <c r="N5311" s="739"/>
      <c r="O5311" s="623"/>
      <c r="P5311" s="700"/>
      <c r="Q5311" s="307" t="str">
        <f t="shared" ca="1" si="372"/>
        <v/>
      </c>
      <c r="R5311" s="307" t="str">
        <f t="shared" ca="1" si="373"/>
        <v/>
      </c>
      <c r="S5311" s="307" t="str">
        <f>IFERROR(IF(VLOOKUP("*"&amp;TRIM($F5311)&amp;"*",dump!$A:$D,4,FALSE)="","空文字",VLOOKUP("*"&amp;TRIM($F5311)&amp;"*",dump!$A:$D,4,FALSE)),"NA")</f>
        <v>NA</v>
      </c>
      <c r="T5311" s="307" t="str">
        <f t="shared" ca="1" si="374"/>
        <v>●</v>
      </c>
      <c r="U5311" s="307"/>
      <c r="V5311" s="307"/>
      <c r="W5311" s="307"/>
      <c r="X5311" s="307"/>
      <c r="Y5311" s="307" t="str">
        <f t="shared" si="375"/>
        <v/>
      </c>
      <c r="Z5311" s="307"/>
    </row>
    <row r="5312" spans="1:26" s="325" customFormat="1" ht="15" customHeight="1" outlineLevel="1">
      <c r="A5312" s="324"/>
      <c r="B5312" s="108"/>
      <c r="C5312" s="534"/>
      <c r="D5312" s="532"/>
      <c r="E5312" s="105" t="s">
        <v>11129</v>
      </c>
      <c r="F5312" s="316" t="s">
        <v>11130</v>
      </c>
      <c r="G5312" s="318" t="s">
        <v>6214</v>
      </c>
      <c r="H5312" s="316" t="s">
        <v>418</v>
      </c>
      <c r="I5312" s="322" t="s">
        <v>660</v>
      </c>
      <c r="J5312" s="402" t="s">
        <v>5684</v>
      </c>
      <c r="K5312" s="864" t="str">
        <f t="shared" si="371"/>
        <v/>
      </c>
      <c r="L5312" s="622" t="s">
        <v>18534</v>
      </c>
      <c r="M5312" s="623" t="s">
        <v>3655</v>
      </c>
      <c r="N5312" s="739"/>
      <c r="O5312" s="623"/>
      <c r="P5312" s="700"/>
      <c r="Q5312" s="307" t="str">
        <f t="shared" ca="1" si="372"/>
        <v/>
      </c>
      <c r="R5312" s="307" t="str">
        <f t="shared" ca="1" si="373"/>
        <v/>
      </c>
      <c r="S5312" s="307" t="str">
        <f>IFERROR(IF(VLOOKUP("*"&amp;TRIM($F5312)&amp;"*",dump!$A:$D,4,FALSE)="","空文字",VLOOKUP("*"&amp;TRIM($F5312)&amp;"*",dump!$A:$D,4,FALSE)),"NA")</f>
        <v>NA</v>
      </c>
      <c r="T5312" s="307" t="str">
        <f t="shared" ca="1" si="374"/>
        <v>●</v>
      </c>
      <c r="U5312" s="307"/>
      <c r="V5312" s="307"/>
      <c r="W5312" s="307"/>
      <c r="X5312" s="307"/>
      <c r="Y5312" s="307" t="str">
        <f t="shared" si="375"/>
        <v/>
      </c>
      <c r="Z5312" s="307"/>
    </row>
    <row r="5313" spans="1:26" s="325" customFormat="1" ht="30" customHeight="1" outlineLevel="1">
      <c r="A5313" s="324"/>
      <c r="B5313" s="108"/>
      <c r="C5313" s="534"/>
      <c r="D5313" s="532"/>
      <c r="E5313" s="105" t="s">
        <v>11131</v>
      </c>
      <c r="F5313" s="316" t="s">
        <v>11132</v>
      </c>
      <c r="G5313" s="318" t="s">
        <v>6217</v>
      </c>
      <c r="H5313" s="316" t="s">
        <v>418</v>
      </c>
      <c r="I5313" s="322" t="s">
        <v>660</v>
      </c>
      <c r="J5313" s="402" t="s">
        <v>5684</v>
      </c>
      <c r="K5313" s="864" t="str">
        <f t="shared" si="371"/>
        <v/>
      </c>
      <c r="L5313" s="622" t="s">
        <v>18534</v>
      </c>
      <c r="M5313" s="623" t="s">
        <v>3655</v>
      </c>
      <c r="N5313" s="739"/>
      <c r="O5313" s="623"/>
      <c r="P5313" s="700"/>
      <c r="Q5313" s="307" t="str">
        <f t="shared" ca="1" si="372"/>
        <v/>
      </c>
      <c r="R5313" s="307" t="str">
        <f t="shared" ca="1" si="373"/>
        <v/>
      </c>
      <c r="S5313" s="307" t="str">
        <f>IFERROR(IF(VLOOKUP("*"&amp;TRIM($F5313)&amp;"*",dump!$A:$D,4,FALSE)="","空文字",VLOOKUP("*"&amp;TRIM($F5313)&amp;"*",dump!$A:$D,4,FALSE)),"NA")</f>
        <v>NA</v>
      </c>
      <c r="T5313" s="307" t="str">
        <f t="shared" ca="1" si="374"/>
        <v>●</v>
      </c>
      <c r="U5313" s="307"/>
      <c r="V5313" s="307"/>
      <c r="W5313" s="307"/>
      <c r="X5313" s="307"/>
      <c r="Y5313" s="307" t="str">
        <f t="shared" si="375"/>
        <v/>
      </c>
      <c r="Z5313" s="307"/>
    </row>
    <row r="5314" spans="1:26" s="325" customFormat="1" ht="45" customHeight="1" outlineLevel="1">
      <c r="A5314" s="324"/>
      <c r="B5314" s="108"/>
      <c r="C5314" s="534"/>
      <c r="D5314" s="532"/>
      <c r="E5314" s="105" t="s">
        <v>11133</v>
      </c>
      <c r="F5314" s="316" t="s">
        <v>11134</v>
      </c>
      <c r="G5314" s="318" t="s">
        <v>6215</v>
      </c>
      <c r="H5314" s="316" t="s">
        <v>418</v>
      </c>
      <c r="I5314" s="322" t="s">
        <v>660</v>
      </c>
      <c r="J5314" s="402" t="s">
        <v>5684</v>
      </c>
      <c r="K5314" s="864" t="str">
        <f t="shared" si="371"/>
        <v/>
      </c>
      <c r="L5314" s="622" t="s">
        <v>18534</v>
      </c>
      <c r="M5314" s="623" t="s">
        <v>3655</v>
      </c>
      <c r="N5314" s="739"/>
      <c r="O5314" s="623"/>
      <c r="P5314" s="700"/>
      <c r="Q5314" s="307" t="str">
        <f t="shared" ca="1" si="372"/>
        <v/>
      </c>
      <c r="R5314" s="307" t="str">
        <f t="shared" ca="1" si="373"/>
        <v/>
      </c>
      <c r="S5314" s="307" t="str">
        <f>IFERROR(IF(VLOOKUP("*"&amp;TRIM($F5314)&amp;"*",dump!$A:$D,4,FALSE)="","空文字",VLOOKUP("*"&amp;TRIM($F5314)&amp;"*",dump!$A:$D,4,FALSE)),"NA")</f>
        <v>NA</v>
      </c>
      <c r="T5314" s="307" t="str">
        <f t="shared" ca="1" si="374"/>
        <v>●</v>
      </c>
      <c r="U5314" s="307"/>
      <c r="V5314" s="307"/>
      <c r="W5314" s="307"/>
      <c r="X5314" s="307"/>
      <c r="Y5314" s="307" t="str">
        <f t="shared" si="375"/>
        <v/>
      </c>
      <c r="Z5314" s="307"/>
    </row>
    <row r="5315" spans="1:26" s="325" customFormat="1" ht="45" customHeight="1" outlineLevel="1">
      <c r="A5315" s="324"/>
      <c r="B5315" s="108"/>
      <c r="C5315" s="534"/>
      <c r="D5315" s="532"/>
      <c r="E5315" s="105" t="s">
        <v>11135</v>
      </c>
      <c r="F5315" s="316" t="s">
        <v>11136</v>
      </c>
      <c r="G5315" s="318" t="s">
        <v>6216</v>
      </c>
      <c r="H5315" s="316" t="s">
        <v>418</v>
      </c>
      <c r="I5315" s="322" t="s">
        <v>660</v>
      </c>
      <c r="J5315" s="402" t="s">
        <v>5684</v>
      </c>
      <c r="K5315" s="864" t="str">
        <f t="shared" si="371"/>
        <v/>
      </c>
      <c r="L5315" s="622" t="s">
        <v>18534</v>
      </c>
      <c r="M5315" s="623" t="s">
        <v>3655</v>
      </c>
      <c r="N5315" s="739"/>
      <c r="O5315" s="623"/>
      <c r="P5315" s="700"/>
      <c r="Q5315" s="307" t="str">
        <f t="shared" ca="1" si="372"/>
        <v/>
      </c>
      <c r="R5315" s="307" t="str">
        <f t="shared" ca="1" si="373"/>
        <v/>
      </c>
      <c r="S5315" s="307" t="str">
        <f>IFERROR(IF(VLOOKUP("*"&amp;TRIM($F5315)&amp;"*",dump!$A:$D,4,FALSE)="","空文字",VLOOKUP("*"&amp;TRIM($F5315)&amp;"*",dump!$A:$D,4,FALSE)),"NA")</f>
        <v>NA</v>
      </c>
      <c r="T5315" s="307" t="str">
        <f t="shared" ca="1" si="374"/>
        <v>●</v>
      </c>
      <c r="U5315" s="307"/>
      <c r="V5315" s="307"/>
      <c r="W5315" s="307"/>
      <c r="X5315" s="307"/>
      <c r="Y5315" s="307" t="str">
        <f t="shared" si="375"/>
        <v/>
      </c>
      <c r="Z5315" s="307"/>
    </row>
    <row r="5316" spans="1:26" s="325" customFormat="1" ht="45" customHeight="1" outlineLevel="1">
      <c r="A5316" s="324"/>
      <c r="B5316" s="108"/>
      <c r="C5316" s="534"/>
      <c r="D5316" s="532"/>
      <c r="E5316" s="105" t="s">
        <v>11137</v>
      </c>
      <c r="F5316" s="316" t="s">
        <v>11138</v>
      </c>
      <c r="G5316" s="318" t="s">
        <v>6218</v>
      </c>
      <c r="H5316" s="316" t="s">
        <v>418</v>
      </c>
      <c r="I5316" s="322" t="s">
        <v>660</v>
      </c>
      <c r="J5316" s="402" t="s">
        <v>5684</v>
      </c>
      <c r="K5316" s="864" t="str">
        <f t="shared" si="371"/>
        <v/>
      </c>
      <c r="L5316" s="622" t="s">
        <v>18534</v>
      </c>
      <c r="M5316" s="623" t="s">
        <v>3655</v>
      </c>
      <c r="N5316" s="739"/>
      <c r="O5316" s="623"/>
      <c r="P5316" s="700"/>
      <c r="Q5316" s="307" t="str">
        <f t="shared" ca="1" si="372"/>
        <v/>
      </c>
      <c r="R5316" s="307" t="str">
        <f t="shared" ca="1" si="373"/>
        <v/>
      </c>
      <c r="S5316" s="307" t="str">
        <f>IFERROR(IF(VLOOKUP("*"&amp;TRIM($F5316)&amp;"*",dump!$A:$D,4,FALSE)="","空文字",VLOOKUP("*"&amp;TRIM($F5316)&amp;"*",dump!$A:$D,4,FALSE)),"NA")</f>
        <v>NA</v>
      </c>
      <c r="T5316" s="307" t="str">
        <f t="shared" ca="1" si="374"/>
        <v>●</v>
      </c>
      <c r="U5316" s="307"/>
      <c r="V5316" s="307"/>
      <c r="W5316" s="307"/>
      <c r="X5316" s="307"/>
      <c r="Y5316" s="307" t="str">
        <f t="shared" si="375"/>
        <v/>
      </c>
      <c r="Z5316" s="307"/>
    </row>
    <row r="5317" spans="1:26" s="325" customFormat="1" ht="30" customHeight="1" outlineLevel="1">
      <c r="A5317" s="324"/>
      <c r="B5317" s="108"/>
      <c r="C5317" s="534"/>
      <c r="D5317" s="532"/>
      <c r="E5317" s="105" t="s">
        <v>11139</v>
      </c>
      <c r="F5317" s="316" t="s">
        <v>11140</v>
      </c>
      <c r="G5317" s="318" t="s">
        <v>6219</v>
      </c>
      <c r="H5317" s="316" t="s">
        <v>418</v>
      </c>
      <c r="I5317" s="322" t="s">
        <v>660</v>
      </c>
      <c r="J5317" s="402" t="s">
        <v>5684</v>
      </c>
      <c r="K5317" s="864" t="str">
        <f t="shared" si="371"/>
        <v/>
      </c>
      <c r="L5317" s="622" t="s">
        <v>18534</v>
      </c>
      <c r="M5317" s="623" t="s">
        <v>3655</v>
      </c>
      <c r="N5317" s="739"/>
      <c r="O5317" s="623"/>
      <c r="P5317" s="700"/>
      <c r="Q5317" s="307" t="str">
        <f t="shared" ca="1" si="372"/>
        <v/>
      </c>
      <c r="R5317" s="307" t="str">
        <f t="shared" ca="1" si="373"/>
        <v/>
      </c>
      <c r="S5317" s="307" t="str">
        <f>IFERROR(IF(VLOOKUP("*"&amp;TRIM($F5317)&amp;"*",dump!$A:$D,4,FALSE)="","空文字",VLOOKUP("*"&amp;TRIM($F5317)&amp;"*",dump!$A:$D,4,FALSE)),"NA")</f>
        <v>NA</v>
      </c>
      <c r="T5317" s="307" t="str">
        <f t="shared" ca="1" si="374"/>
        <v>●</v>
      </c>
      <c r="U5317" s="307"/>
      <c r="V5317" s="307"/>
      <c r="W5317" s="307"/>
      <c r="X5317" s="307"/>
      <c r="Y5317" s="307" t="str">
        <f t="shared" si="375"/>
        <v/>
      </c>
      <c r="Z5317" s="307"/>
    </row>
    <row r="5318" spans="1:26" s="325" customFormat="1" ht="45" customHeight="1" outlineLevel="1">
      <c r="A5318" s="321"/>
      <c r="B5318" s="101"/>
      <c r="C5318" s="534"/>
      <c r="D5318" s="532"/>
      <c r="E5318" s="240" t="s">
        <v>11141</v>
      </c>
      <c r="F5318" s="316" t="s">
        <v>11142</v>
      </c>
      <c r="G5318" s="318" t="s">
        <v>7330</v>
      </c>
      <c r="H5318" s="318" t="s">
        <v>418</v>
      </c>
      <c r="I5318" s="322" t="s">
        <v>660</v>
      </c>
      <c r="J5318" s="402" t="s">
        <v>5684</v>
      </c>
      <c r="K5318" s="864" t="str">
        <f t="shared" si="371"/>
        <v/>
      </c>
      <c r="L5318" s="622" t="s">
        <v>18534</v>
      </c>
      <c r="M5318" s="623" t="s">
        <v>3655</v>
      </c>
      <c r="N5318" s="739"/>
      <c r="O5318" s="623"/>
      <c r="P5318" s="700"/>
      <c r="Q5318" s="307" t="str">
        <f t="shared" ca="1" si="372"/>
        <v/>
      </c>
      <c r="R5318" s="307" t="str">
        <f t="shared" ca="1" si="373"/>
        <v/>
      </c>
      <c r="S5318" s="307" t="str">
        <f>IFERROR(IF(VLOOKUP("*"&amp;TRIM($F5318)&amp;"*",dump!$A:$D,4,FALSE)="","空文字",VLOOKUP("*"&amp;TRIM($F5318)&amp;"*",dump!$A:$D,4,FALSE)),"NA")</f>
        <v>NA</v>
      </c>
      <c r="T5318" s="307" t="str">
        <f t="shared" ca="1" si="374"/>
        <v>●</v>
      </c>
      <c r="U5318" s="307"/>
      <c r="V5318" s="307"/>
      <c r="W5318" s="307"/>
      <c r="X5318" s="307"/>
      <c r="Y5318" s="307" t="str">
        <f t="shared" si="375"/>
        <v/>
      </c>
      <c r="Z5318" s="307"/>
    </row>
    <row r="5319" spans="1:26" s="325" customFormat="1" ht="30" customHeight="1" outlineLevel="1">
      <c r="A5319" s="321"/>
      <c r="B5319" s="101"/>
      <c r="C5319" s="534"/>
      <c r="D5319" s="532"/>
      <c r="E5319" s="240" t="s">
        <v>11143</v>
      </c>
      <c r="F5319" s="316" t="s">
        <v>11144</v>
      </c>
      <c r="G5319" s="318" t="s">
        <v>7331</v>
      </c>
      <c r="H5319" s="318" t="s">
        <v>418</v>
      </c>
      <c r="I5319" s="322" t="s">
        <v>660</v>
      </c>
      <c r="J5319" s="402" t="s">
        <v>5684</v>
      </c>
      <c r="K5319" s="864" t="str">
        <f t="shared" si="371"/>
        <v/>
      </c>
      <c r="L5319" s="622" t="s">
        <v>18534</v>
      </c>
      <c r="M5319" s="623" t="s">
        <v>3655</v>
      </c>
      <c r="N5319" s="739"/>
      <c r="O5319" s="623"/>
      <c r="P5319" s="700"/>
      <c r="Q5319" s="307" t="str">
        <f t="shared" ca="1" si="372"/>
        <v/>
      </c>
      <c r="R5319" s="307" t="str">
        <f t="shared" ca="1" si="373"/>
        <v/>
      </c>
      <c r="S5319" s="307" t="str">
        <f>IFERROR(IF(VLOOKUP("*"&amp;TRIM($F5319)&amp;"*",dump!$A:$D,4,FALSE)="","空文字",VLOOKUP("*"&amp;TRIM($F5319)&amp;"*",dump!$A:$D,4,FALSE)),"NA")</f>
        <v>NA</v>
      </c>
      <c r="T5319" s="307" t="str">
        <f t="shared" ca="1" si="374"/>
        <v>●</v>
      </c>
      <c r="U5319" s="307"/>
      <c r="V5319" s="307"/>
      <c r="W5319" s="307"/>
      <c r="X5319" s="307"/>
      <c r="Y5319" s="307" t="str">
        <f t="shared" si="375"/>
        <v/>
      </c>
      <c r="Z5319" s="307"/>
    </row>
    <row r="5320" spans="1:26" s="325" customFormat="1" ht="30" customHeight="1" outlineLevel="1">
      <c r="A5320" s="321"/>
      <c r="B5320" s="101"/>
      <c r="C5320" s="534"/>
      <c r="D5320" s="532"/>
      <c r="E5320" s="240" t="s">
        <v>11145</v>
      </c>
      <c r="F5320" s="316" t="s">
        <v>11146</v>
      </c>
      <c r="G5320" s="318" t="s">
        <v>7332</v>
      </c>
      <c r="H5320" s="318" t="s">
        <v>14246</v>
      </c>
      <c r="I5320" s="322" t="s">
        <v>660</v>
      </c>
      <c r="J5320" s="402" t="s">
        <v>5684</v>
      </c>
      <c r="K5320" s="864" t="str">
        <f t="shared" si="371"/>
        <v/>
      </c>
      <c r="L5320" s="622" t="s">
        <v>18534</v>
      </c>
      <c r="M5320" s="623" t="s">
        <v>3655</v>
      </c>
      <c r="N5320" s="739"/>
      <c r="O5320" s="623"/>
      <c r="P5320" s="700"/>
      <c r="Q5320" s="307" t="str">
        <f t="shared" ca="1" si="372"/>
        <v/>
      </c>
      <c r="R5320" s="307" t="str">
        <f t="shared" ca="1" si="373"/>
        <v/>
      </c>
      <c r="S5320" s="307" t="str">
        <f>IFERROR(IF(VLOOKUP("*"&amp;TRIM($F5320)&amp;"*",dump!$A:$D,4,FALSE)="","空文字",VLOOKUP("*"&amp;TRIM($F5320)&amp;"*",dump!$A:$D,4,FALSE)),"NA")</f>
        <v>NA</v>
      </c>
      <c r="T5320" s="307" t="str">
        <f t="shared" ca="1" si="374"/>
        <v>●</v>
      </c>
      <c r="U5320" s="307"/>
      <c r="V5320" s="307"/>
      <c r="W5320" s="307"/>
      <c r="X5320" s="307"/>
      <c r="Y5320" s="307" t="str">
        <f t="shared" si="375"/>
        <v/>
      </c>
      <c r="Z5320" s="307"/>
    </row>
    <row r="5321" spans="1:26" s="325" customFormat="1" ht="30" customHeight="1" outlineLevel="1">
      <c r="A5321" s="321"/>
      <c r="B5321" s="101"/>
      <c r="C5321" s="534"/>
      <c r="D5321" s="532"/>
      <c r="E5321" s="240" t="s">
        <v>14236</v>
      </c>
      <c r="F5321" s="316" t="s">
        <v>11147</v>
      </c>
      <c r="G5321" s="318" t="s">
        <v>7333</v>
      </c>
      <c r="H5321" s="318" t="s">
        <v>418</v>
      </c>
      <c r="I5321" s="322" t="s">
        <v>660</v>
      </c>
      <c r="J5321" s="402" t="s">
        <v>5684</v>
      </c>
      <c r="K5321" s="864" t="str">
        <f t="shared" si="371"/>
        <v/>
      </c>
      <c r="L5321" s="622" t="s">
        <v>18534</v>
      </c>
      <c r="M5321" s="623" t="s">
        <v>3655</v>
      </c>
      <c r="N5321" s="739"/>
      <c r="O5321" s="623"/>
      <c r="P5321" s="700"/>
      <c r="Q5321" s="307" t="str">
        <f t="shared" ca="1" si="372"/>
        <v/>
      </c>
      <c r="R5321" s="307" t="str">
        <f t="shared" ca="1" si="373"/>
        <v/>
      </c>
      <c r="S5321" s="307" t="str">
        <f>IFERROR(IF(VLOOKUP("*"&amp;TRIM($F5321)&amp;"*",dump!$A:$D,4,FALSE)="","空文字",VLOOKUP("*"&amp;TRIM($F5321)&amp;"*",dump!$A:$D,4,FALSE)),"NA")</f>
        <v>NA</v>
      </c>
      <c r="T5321" s="307" t="str">
        <f t="shared" ca="1" si="374"/>
        <v>●</v>
      </c>
      <c r="U5321" s="307"/>
      <c r="V5321" s="307"/>
      <c r="W5321" s="307"/>
      <c r="X5321" s="307"/>
      <c r="Y5321" s="307" t="str">
        <f t="shared" si="375"/>
        <v/>
      </c>
      <c r="Z5321" s="307"/>
    </row>
    <row r="5322" spans="1:26" s="325" customFormat="1" ht="30" customHeight="1" outlineLevel="1">
      <c r="A5322" s="321"/>
      <c r="B5322" s="101"/>
      <c r="C5322" s="534"/>
      <c r="D5322" s="532"/>
      <c r="E5322" s="240" t="s">
        <v>14237</v>
      </c>
      <c r="F5322" s="316" t="s">
        <v>11148</v>
      </c>
      <c r="G5322" s="318" t="s">
        <v>7334</v>
      </c>
      <c r="H5322" s="318" t="s">
        <v>14246</v>
      </c>
      <c r="I5322" s="322" t="s">
        <v>660</v>
      </c>
      <c r="J5322" s="402" t="s">
        <v>5684</v>
      </c>
      <c r="K5322" s="864" t="str">
        <f t="shared" si="371"/>
        <v/>
      </c>
      <c r="L5322" s="622" t="s">
        <v>18534</v>
      </c>
      <c r="M5322" s="623" t="s">
        <v>3655</v>
      </c>
      <c r="N5322" s="739"/>
      <c r="O5322" s="623"/>
      <c r="P5322" s="700"/>
      <c r="Q5322" s="307" t="str">
        <f t="shared" ca="1" si="372"/>
        <v/>
      </c>
      <c r="R5322" s="307" t="str">
        <f t="shared" ca="1" si="373"/>
        <v/>
      </c>
      <c r="S5322" s="307" t="str">
        <f>IFERROR(IF(VLOOKUP("*"&amp;TRIM($F5322)&amp;"*",dump!$A:$D,4,FALSE)="","空文字",VLOOKUP("*"&amp;TRIM($F5322)&amp;"*",dump!$A:$D,4,FALSE)),"NA")</f>
        <v>NA</v>
      </c>
      <c r="T5322" s="307" t="str">
        <f t="shared" ca="1" si="374"/>
        <v>●</v>
      </c>
      <c r="U5322" s="307"/>
      <c r="V5322" s="307"/>
      <c r="W5322" s="307"/>
      <c r="X5322" s="307"/>
      <c r="Y5322" s="307" t="str">
        <f t="shared" si="375"/>
        <v/>
      </c>
      <c r="Z5322" s="307"/>
    </row>
    <row r="5323" spans="1:26" s="325" customFormat="1" ht="30" customHeight="1" outlineLevel="1">
      <c r="A5323" s="321"/>
      <c r="B5323" s="101"/>
      <c r="C5323" s="534"/>
      <c r="D5323" s="532"/>
      <c r="E5323" s="240" t="s">
        <v>14238</v>
      </c>
      <c r="F5323" s="316" t="s">
        <v>11149</v>
      </c>
      <c r="G5323" s="318" t="s">
        <v>7335</v>
      </c>
      <c r="H5323" s="318" t="s">
        <v>418</v>
      </c>
      <c r="I5323" s="322" t="s">
        <v>660</v>
      </c>
      <c r="J5323" s="402" t="s">
        <v>5684</v>
      </c>
      <c r="K5323" s="864" t="str">
        <f t="shared" si="371"/>
        <v/>
      </c>
      <c r="L5323" s="622" t="s">
        <v>18534</v>
      </c>
      <c r="M5323" s="623" t="s">
        <v>3655</v>
      </c>
      <c r="N5323" s="739"/>
      <c r="O5323" s="623"/>
      <c r="P5323" s="700"/>
      <c r="Q5323" s="307" t="str">
        <f t="shared" ca="1" si="372"/>
        <v/>
      </c>
      <c r="R5323" s="307" t="str">
        <f t="shared" ca="1" si="373"/>
        <v/>
      </c>
      <c r="S5323" s="307" t="str">
        <f>IFERROR(IF(VLOOKUP("*"&amp;TRIM($F5323)&amp;"*",dump!$A:$D,4,FALSE)="","空文字",VLOOKUP("*"&amp;TRIM($F5323)&amp;"*",dump!$A:$D,4,FALSE)),"NA")</f>
        <v>NA</v>
      </c>
      <c r="T5323" s="307" t="str">
        <f t="shared" ca="1" si="374"/>
        <v>●</v>
      </c>
      <c r="U5323" s="307"/>
      <c r="V5323" s="307"/>
      <c r="W5323" s="307"/>
      <c r="X5323" s="307"/>
      <c r="Y5323" s="307" t="str">
        <f t="shared" si="375"/>
        <v/>
      </c>
      <c r="Z5323" s="307"/>
    </row>
    <row r="5324" spans="1:26" s="325" customFormat="1" ht="30" customHeight="1" outlineLevel="1">
      <c r="A5324" s="321"/>
      <c r="B5324" s="101"/>
      <c r="C5324" s="534"/>
      <c r="D5324" s="532"/>
      <c r="E5324" s="240" t="s">
        <v>14239</v>
      </c>
      <c r="F5324" s="316" t="s">
        <v>11150</v>
      </c>
      <c r="G5324" s="318" t="s">
        <v>7336</v>
      </c>
      <c r="H5324" s="318" t="s">
        <v>418</v>
      </c>
      <c r="I5324" s="322" t="s">
        <v>660</v>
      </c>
      <c r="J5324" s="402" t="s">
        <v>5684</v>
      </c>
      <c r="K5324" s="864" t="str">
        <f t="shared" si="371"/>
        <v/>
      </c>
      <c r="L5324" s="622" t="s">
        <v>18534</v>
      </c>
      <c r="M5324" s="623" t="s">
        <v>3655</v>
      </c>
      <c r="N5324" s="739"/>
      <c r="O5324" s="623"/>
      <c r="P5324" s="700"/>
      <c r="Q5324" s="307" t="str">
        <f t="shared" ca="1" si="372"/>
        <v/>
      </c>
      <c r="R5324" s="307" t="str">
        <f t="shared" ca="1" si="373"/>
        <v/>
      </c>
      <c r="S5324" s="307" t="str">
        <f>IFERROR(IF(VLOOKUP("*"&amp;TRIM($F5324)&amp;"*",dump!$A:$D,4,FALSE)="","空文字",VLOOKUP("*"&amp;TRIM($F5324)&amp;"*",dump!$A:$D,4,FALSE)),"NA")</f>
        <v>NA</v>
      </c>
      <c r="T5324" s="307" t="str">
        <f t="shared" ca="1" si="374"/>
        <v>●</v>
      </c>
      <c r="U5324" s="307"/>
      <c r="V5324" s="307"/>
      <c r="W5324" s="307"/>
      <c r="X5324" s="307"/>
      <c r="Y5324" s="307" t="str">
        <f t="shared" si="375"/>
        <v/>
      </c>
      <c r="Z5324" s="307"/>
    </row>
    <row r="5325" spans="1:26" s="325" customFormat="1" ht="90" customHeight="1" outlineLevel="1">
      <c r="A5325" s="321"/>
      <c r="B5325" s="101"/>
      <c r="C5325" s="534"/>
      <c r="D5325" s="532"/>
      <c r="E5325" s="240" t="s">
        <v>12275</v>
      </c>
      <c r="F5325" s="316" t="s">
        <v>12276</v>
      </c>
      <c r="G5325" s="318" t="s">
        <v>12277</v>
      </c>
      <c r="H5325" s="318" t="s">
        <v>418</v>
      </c>
      <c r="I5325" s="322" t="s">
        <v>660</v>
      </c>
      <c r="J5325" s="402" t="s">
        <v>5684</v>
      </c>
      <c r="K5325" s="864" t="str">
        <f t="shared" ref="K5325:K5388" si="376">IF(AND(M5325="", O5325="", N5325&lt;&gt;""), "○", "")</f>
        <v/>
      </c>
      <c r="L5325" s="622" t="s">
        <v>18534</v>
      </c>
      <c r="M5325" s="623" t="s">
        <v>3655</v>
      </c>
      <c r="N5325" s="739"/>
      <c r="O5325" s="623"/>
      <c r="P5325" s="700"/>
      <c r="Q5325" s="307" t="str">
        <f t="shared" ref="Q5325:Q5388" ca="1" si="377">IF(P5325="","",IF(P5325="←",IF(OFFSET($J5325,0,MATCH(MID(M5325,1,FIND("の",M5325,1)-1), $L$11:$BA$11,0)+4,1,1)="","",OFFSET($L5325,0,MATCH(MID(M5325,1,FIND("の",M5325,1)-1), $L$11:$BA$11,0)+4,1,1)),P5325))</f>
        <v/>
      </c>
      <c r="R5325" s="307" t="str">
        <f t="shared" ref="R5325:R5388" ca="1" si="378">IF(COUNTIF(Q5325,"*(*"),MID(Q5325,FIND("(",Q5325,1)+1,FIND(")",Q5325,1)-FIND("(",Q5325,1)-1),IF(COUNTIF(Q5325,"*""*"),MID(Q5325,FIND("""",Q5325,1)+1,LEN(Q5325)-2),IF(COUNTIF(Q5325,"*：*"),RIGHT(Q5325,LEN(Q5325)-(FIND("：",Q5325))),Q5325)))</f>
        <v/>
      </c>
      <c r="S5325" s="307" t="str">
        <f>IFERROR(IF(VLOOKUP("*"&amp;TRIM($F5325)&amp;"*",dump!$A:$D,4,FALSE)="","空文字",VLOOKUP("*"&amp;TRIM($F5325)&amp;"*",dump!$A:$D,4,FALSE)),"NA")</f>
        <v>NA</v>
      </c>
      <c r="T5325" s="307" t="str">
        <f t="shared" ref="T5325:T5388" ca="1" si="379">IF($K5325&lt;&gt;"",IF($E5325&lt;&gt;"","■",""),IF(AND(R5325="",S5325="NA"),"●", IF(EXACT(R5325,S5325),"●","×")))</f>
        <v>●</v>
      </c>
      <c r="U5325" s="307"/>
      <c r="V5325" s="307"/>
      <c r="W5325" s="307"/>
      <c r="X5325" s="307"/>
      <c r="Y5325" s="307" t="str">
        <f t="shared" ref="Y5325:Y5388" si="380">IF(U5325="●","●","")</f>
        <v/>
      </c>
      <c r="Z5325" s="307"/>
    </row>
    <row r="5326" spans="1:26" s="325" customFormat="1" ht="15" customHeight="1" outlineLevel="1">
      <c r="A5326" s="321"/>
      <c r="B5326" s="101"/>
      <c r="C5326" s="534"/>
      <c r="D5326" s="532"/>
      <c r="E5326" s="240" t="s">
        <v>13880</v>
      </c>
      <c r="F5326" s="316" t="s">
        <v>13883</v>
      </c>
      <c r="G5326" s="318" t="s">
        <v>13886</v>
      </c>
      <c r="H5326" s="318" t="s">
        <v>418</v>
      </c>
      <c r="I5326" s="322" t="s">
        <v>660</v>
      </c>
      <c r="J5326" s="402" t="s">
        <v>5684</v>
      </c>
      <c r="K5326" s="864" t="str">
        <f t="shared" si="376"/>
        <v/>
      </c>
      <c r="L5326" s="622" t="s">
        <v>18534</v>
      </c>
      <c r="M5326" s="623" t="s">
        <v>3655</v>
      </c>
      <c r="N5326" s="739"/>
      <c r="O5326" s="623"/>
      <c r="P5326" s="700"/>
      <c r="Q5326" s="307" t="str">
        <f t="shared" ca="1" si="377"/>
        <v/>
      </c>
      <c r="R5326" s="307" t="str">
        <f t="shared" ca="1" si="378"/>
        <v/>
      </c>
      <c r="S5326" s="307" t="str">
        <f>IFERROR(IF(VLOOKUP("*"&amp;TRIM($F5326)&amp;"*",dump!$A:$D,4,FALSE)="","空文字",VLOOKUP("*"&amp;TRIM($F5326)&amp;"*",dump!$A:$D,4,FALSE)),"NA")</f>
        <v>NA</v>
      </c>
      <c r="T5326" s="307" t="str">
        <f t="shared" ca="1" si="379"/>
        <v>●</v>
      </c>
      <c r="U5326" s="307"/>
      <c r="V5326" s="307"/>
      <c r="W5326" s="307"/>
      <c r="X5326" s="307"/>
      <c r="Y5326" s="307" t="str">
        <f t="shared" si="380"/>
        <v/>
      </c>
      <c r="Z5326" s="307"/>
    </row>
    <row r="5327" spans="1:26" s="325" customFormat="1" ht="30" customHeight="1" outlineLevel="1">
      <c r="A5327" s="321"/>
      <c r="B5327" s="101"/>
      <c r="C5327" s="534"/>
      <c r="D5327" s="532"/>
      <c r="E5327" s="240" t="s">
        <v>13881</v>
      </c>
      <c r="F5327" s="316" t="s">
        <v>13884</v>
      </c>
      <c r="G5327" s="318" t="s">
        <v>13887</v>
      </c>
      <c r="H5327" s="318" t="s">
        <v>418</v>
      </c>
      <c r="I5327" s="322" t="s">
        <v>660</v>
      </c>
      <c r="J5327" s="402" t="s">
        <v>5684</v>
      </c>
      <c r="K5327" s="864" t="str">
        <f t="shared" si="376"/>
        <v/>
      </c>
      <c r="L5327" s="622" t="s">
        <v>18534</v>
      </c>
      <c r="M5327" s="623" t="s">
        <v>3655</v>
      </c>
      <c r="N5327" s="739"/>
      <c r="O5327" s="623"/>
      <c r="P5327" s="700"/>
      <c r="Q5327" s="307" t="str">
        <f t="shared" ca="1" si="377"/>
        <v/>
      </c>
      <c r="R5327" s="307" t="str">
        <f t="shared" ca="1" si="378"/>
        <v/>
      </c>
      <c r="S5327" s="307" t="str">
        <f>IFERROR(IF(VLOOKUP("*"&amp;TRIM($F5327)&amp;"*",dump!$A:$D,4,FALSE)="","空文字",VLOOKUP("*"&amp;TRIM($F5327)&amp;"*",dump!$A:$D,4,FALSE)),"NA")</f>
        <v>NA</v>
      </c>
      <c r="T5327" s="307" t="str">
        <f t="shared" ca="1" si="379"/>
        <v>●</v>
      </c>
      <c r="U5327" s="307"/>
      <c r="V5327" s="307"/>
      <c r="W5327" s="307"/>
      <c r="X5327" s="307"/>
      <c r="Y5327" s="307" t="str">
        <f t="shared" si="380"/>
        <v/>
      </c>
      <c r="Z5327" s="307"/>
    </row>
    <row r="5328" spans="1:26" s="325" customFormat="1" ht="15" customHeight="1" outlineLevel="1">
      <c r="A5328" s="321"/>
      <c r="B5328" s="101"/>
      <c r="C5328" s="534"/>
      <c r="D5328" s="525"/>
      <c r="E5328" s="240" t="s">
        <v>13882</v>
      </c>
      <c r="F5328" s="316" t="s">
        <v>13885</v>
      </c>
      <c r="G5328" s="318" t="s">
        <v>13888</v>
      </c>
      <c r="H5328" s="318" t="s">
        <v>418</v>
      </c>
      <c r="I5328" s="322" t="s">
        <v>660</v>
      </c>
      <c r="J5328" s="402" t="s">
        <v>5684</v>
      </c>
      <c r="K5328" s="864" t="str">
        <f t="shared" si="376"/>
        <v/>
      </c>
      <c r="L5328" s="622" t="s">
        <v>18534</v>
      </c>
      <c r="M5328" s="623" t="s">
        <v>3655</v>
      </c>
      <c r="N5328" s="739"/>
      <c r="O5328" s="623"/>
      <c r="P5328" s="700"/>
      <c r="Q5328" s="307" t="str">
        <f t="shared" ca="1" si="377"/>
        <v/>
      </c>
      <c r="R5328" s="307" t="str">
        <f t="shared" ca="1" si="378"/>
        <v/>
      </c>
      <c r="S5328" s="307" t="str">
        <f>IFERROR(IF(VLOOKUP("*"&amp;TRIM($F5328)&amp;"*",dump!$A:$D,4,FALSE)="","空文字",VLOOKUP("*"&amp;TRIM($F5328)&amp;"*",dump!$A:$D,4,FALSE)),"NA")</f>
        <v>NA</v>
      </c>
      <c r="T5328" s="307" t="str">
        <f t="shared" ca="1" si="379"/>
        <v>●</v>
      </c>
      <c r="U5328" s="307"/>
      <c r="V5328" s="307"/>
      <c r="W5328" s="307"/>
      <c r="X5328" s="307"/>
      <c r="Y5328" s="307" t="str">
        <f t="shared" si="380"/>
        <v/>
      </c>
      <c r="Z5328" s="307"/>
    </row>
    <row r="5329" spans="1:26" s="325" customFormat="1" ht="15" customHeight="1" outlineLevel="1">
      <c r="A5329" s="324"/>
      <c r="B5329" s="108"/>
      <c r="C5329" s="534"/>
      <c r="D5329" s="215" t="s">
        <v>13889</v>
      </c>
      <c r="E5329" s="213"/>
      <c r="F5329" s="225" t="s">
        <v>13890</v>
      </c>
      <c r="G5329" s="214" t="s">
        <v>6185</v>
      </c>
      <c r="H5329" s="214"/>
      <c r="I5329" s="246"/>
      <c r="J5329" s="403" t="s">
        <v>5684</v>
      </c>
      <c r="K5329" s="864" t="str">
        <f t="shared" si="376"/>
        <v/>
      </c>
      <c r="L5329" s="622" t="s">
        <v>18534</v>
      </c>
      <c r="M5329" s="623" t="s">
        <v>3655</v>
      </c>
      <c r="N5329" s="739"/>
      <c r="O5329" s="623"/>
      <c r="P5329" s="700"/>
      <c r="Q5329" s="307" t="str">
        <f t="shared" ca="1" si="377"/>
        <v/>
      </c>
      <c r="R5329" s="307" t="str">
        <f t="shared" ca="1" si="378"/>
        <v/>
      </c>
      <c r="S5329" s="307" t="str">
        <f>IFERROR(IF(VLOOKUP("*"&amp;TRIM($F5329)&amp;"*",dump!$A:$D,4,FALSE)="","空文字",VLOOKUP("*"&amp;TRIM($F5329)&amp;"*",dump!$A:$D,4,FALSE)),"NA")</f>
        <v>NA</v>
      </c>
      <c r="T5329" s="307" t="str">
        <f t="shared" ca="1" si="379"/>
        <v>●</v>
      </c>
      <c r="U5329" s="307"/>
      <c r="V5329" s="307"/>
      <c r="W5329" s="307"/>
      <c r="X5329" s="307"/>
      <c r="Y5329" s="307" t="str">
        <f t="shared" si="380"/>
        <v/>
      </c>
      <c r="Z5329" s="307"/>
    </row>
    <row r="5330" spans="1:26" s="325" customFormat="1" ht="30" customHeight="1" outlineLevel="1">
      <c r="A5330" s="324"/>
      <c r="B5330" s="108"/>
      <c r="C5330" s="534"/>
      <c r="D5330" s="525"/>
      <c r="E5330" s="105" t="s">
        <v>13891</v>
      </c>
      <c r="F5330" s="316" t="s">
        <v>13892</v>
      </c>
      <c r="G5330" s="318" t="s">
        <v>13893</v>
      </c>
      <c r="H5330" s="316" t="s">
        <v>418</v>
      </c>
      <c r="I5330" s="322" t="s">
        <v>660</v>
      </c>
      <c r="J5330" s="402" t="s">
        <v>5684</v>
      </c>
      <c r="K5330" s="864" t="str">
        <f t="shared" si="376"/>
        <v/>
      </c>
      <c r="L5330" s="622" t="s">
        <v>18534</v>
      </c>
      <c r="M5330" s="623" t="s">
        <v>3655</v>
      </c>
      <c r="N5330" s="739"/>
      <c r="O5330" s="623"/>
      <c r="P5330" s="700"/>
      <c r="Q5330" s="307" t="str">
        <f t="shared" ca="1" si="377"/>
        <v/>
      </c>
      <c r="R5330" s="307" t="str">
        <f t="shared" ca="1" si="378"/>
        <v/>
      </c>
      <c r="S5330" s="307" t="str">
        <f>IFERROR(IF(VLOOKUP("*"&amp;TRIM($F5330)&amp;"*",dump!$A:$D,4,FALSE)="","空文字",VLOOKUP("*"&amp;TRIM($F5330)&amp;"*",dump!$A:$D,4,FALSE)),"NA")</f>
        <v>NA</v>
      </c>
      <c r="T5330" s="307" t="str">
        <f t="shared" ca="1" si="379"/>
        <v>●</v>
      </c>
      <c r="U5330" s="307"/>
      <c r="V5330" s="307"/>
      <c r="W5330" s="307"/>
      <c r="X5330" s="307"/>
      <c r="Y5330" s="307" t="str">
        <f t="shared" si="380"/>
        <v/>
      </c>
      <c r="Z5330" s="307"/>
    </row>
    <row r="5331" spans="1:26" s="325" customFormat="1" ht="15" customHeight="1" outlineLevel="1">
      <c r="A5331" s="324"/>
      <c r="B5331" s="108"/>
      <c r="C5331" s="526" t="s">
        <v>11151</v>
      </c>
      <c r="D5331" s="215" t="s">
        <v>219</v>
      </c>
      <c r="E5331" s="220"/>
      <c r="F5331" s="225" t="s">
        <v>996</v>
      </c>
      <c r="G5331" s="214" t="s">
        <v>1107</v>
      </c>
      <c r="H5331" s="225"/>
      <c r="I5331" s="144"/>
      <c r="J5331" s="418" t="s">
        <v>5684</v>
      </c>
      <c r="K5331" s="865" t="str">
        <f t="shared" si="376"/>
        <v/>
      </c>
      <c r="L5331" s="622" t="s">
        <v>18534</v>
      </c>
      <c r="M5331" s="623" t="s">
        <v>3655</v>
      </c>
      <c r="N5331" s="739"/>
      <c r="O5331" s="623"/>
      <c r="P5331" s="700"/>
      <c r="Q5331" s="307" t="str">
        <f t="shared" ca="1" si="377"/>
        <v/>
      </c>
      <c r="R5331" s="307" t="str">
        <f t="shared" ca="1" si="378"/>
        <v/>
      </c>
      <c r="S5331" s="307" t="str">
        <f>IFERROR(IF(VLOOKUP("*"&amp;TRIM($F5331)&amp;"*",dump!$A:$D,4,FALSE)="","空文字",VLOOKUP("*"&amp;TRIM($F5331)&amp;"*",dump!$A:$D,4,FALSE)),"NA")</f>
        <v>NA</v>
      </c>
      <c r="T5331" s="307" t="str">
        <f t="shared" ca="1" si="379"/>
        <v>●</v>
      </c>
      <c r="U5331" s="307"/>
      <c r="V5331" s="307"/>
      <c r="W5331" s="307"/>
      <c r="X5331" s="307"/>
      <c r="Y5331" s="307" t="str">
        <f t="shared" si="380"/>
        <v/>
      </c>
      <c r="Z5331" s="307"/>
    </row>
    <row r="5332" spans="1:26" s="325" customFormat="1" ht="15" customHeight="1" outlineLevel="1">
      <c r="A5332" s="324"/>
      <c r="B5332" s="108"/>
      <c r="C5332" s="534"/>
      <c r="D5332" s="532"/>
      <c r="E5332" s="318" t="s">
        <v>220</v>
      </c>
      <c r="F5332" s="316" t="s">
        <v>997</v>
      </c>
      <c r="G5332" s="318" t="s">
        <v>1108</v>
      </c>
      <c r="H5332" s="316" t="s">
        <v>3658</v>
      </c>
      <c r="I5332" s="322" t="s">
        <v>660</v>
      </c>
      <c r="J5332" s="402" t="s">
        <v>5684</v>
      </c>
      <c r="K5332" s="864" t="str">
        <f t="shared" si="376"/>
        <v/>
      </c>
      <c r="L5332" s="622" t="s">
        <v>18534</v>
      </c>
      <c r="M5332" s="623" t="s">
        <v>3655</v>
      </c>
      <c r="N5332" s="739"/>
      <c r="O5332" s="623"/>
      <c r="P5332" s="700"/>
      <c r="Q5332" s="307" t="str">
        <f t="shared" ca="1" si="377"/>
        <v/>
      </c>
      <c r="R5332" s="307" t="str">
        <f t="shared" ca="1" si="378"/>
        <v/>
      </c>
      <c r="S5332" s="307" t="str">
        <f>IFERROR(IF(VLOOKUP("*"&amp;TRIM($F5332)&amp;"*",dump!$A:$D,4,FALSE)="","空文字",VLOOKUP("*"&amp;TRIM($F5332)&amp;"*",dump!$A:$D,4,FALSE)),"NA")</f>
        <v>NA</v>
      </c>
      <c r="T5332" s="307" t="str">
        <f t="shared" ca="1" si="379"/>
        <v>●</v>
      </c>
      <c r="U5332" s="307"/>
      <c r="V5332" s="307"/>
      <c r="W5332" s="307"/>
      <c r="X5332" s="307"/>
      <c r="Y5332" s="307" t="str">
        <f t="shared" si="380"/>
        <v/>
      </c>
      <c r="Z5332" s="307"/>
    </row>
    <row r="5333" spans="1:26" s="325" customFormat="1" ht="30" customHeight="1" outlineLevel="1">
      <c r="A5333" s="324"/>
      <c r="B5333" s="108"/>
      <c r="C5333" s="534"/>
      <c r="D5333" s="532"/>
      <c r="E5333" s="318" t="s">
        <v>221</v>
      </c>
      <c r="F5333" s="316" t="s">
        <v>998</v>
      </c>
      <c r="G5333" s="318" t="s">
        <v>1109</v>
      </c>
      <c r="H5333" s="316" t="s">
        <v>3658</v>
      </c>
      <c r="I5333" s="322" t="s">
        <v>660</v>
      </c>
      <c r="J5333" s="402" t="s">
        <v>5684</v>
      </c>
      <c r="K5333" s="864" t="str">
        <f t="shared" si="376"/>
        <v/>
      </c>
      <c r="L5333" s="622" t="s">
        <v>18534</v>
      </c>
      <c r="M5333" s="623" t="s">
        <v>3655</v>
      </c>
      <c r="N5333" s="739"/>
      <c r="O5333" s="623"/>
      <c r="P5333" s="700"/>
      <c r="Q5333" s="307" t="str">
        <f t="shared" ca="1" si="377"/>
        <v/>
      </c>
      <c r="R5333" s="307" t="str">
        <f t="shared" ca="1" si="378"/>
        <v/>
      </c>
      <c r="S5333" s="307" t="str">
        <f>IFERROR(IF(VLOOKUP("*"&amp;TRIM($F5333)&amp;"*",dump!$A:$D,4,FALSE)="","空文字",VLOOKUP("*"&amp;TRIM($F5333)&amp;"*",dump!$A:$D,4,FALSE)),"NA")</f>
        <v>NA</v>
      </c>
      <c r="T5333" s="307" t="str">
        <f t="shared" ca="1" si="379"/>
        <v>●</v>
      </c>
      <c r="U5333" s="307"/>
      <c r="V5333" s="307"/>
      <c r="W5333" s="307"/>
      <c r="X5333" s="307"/>
      <c r="Y5333" s="307" t="str">
        <f t="shared" si="380"/>
        <v/>
      </c>
      <c r="Z5333" s="307"/>
    </row>
    <row r="5334" spans="1:26" s="325" customFormat="1" ht="30" customHeight="1" outlineLevel="1">
      <c r="A5334" s="324"/>
      <c r="B5334" s="108"/>
      <c r="C5334" s="534"/>
      <c r="D5334" s="532"/>
      <c r="E5334" s="318" t="s">
        <v>222</v>
      </c>
      <c r="F5334" s="316" t="s">
        <v>999</v>
      </c>
      <c r="G5334" s="318" t="s">
        <v>1110</v>
      </c>
      <c r="H5334" s="316" t="s">
        <v>3658</v>
      </c>
      <c r="I5334" s="322" t="s">
        <v>660</v>
      </c>
      <c r="J5334" s="402" t="s">
        <v>5684</v>
      </c>
      <c r="K5334" s="864" t="str">
        <f t="shared" si="376"/>
        <v/>
      </c>
      <c r="L5334" s="622" t="s">
        <v>18534</v>
      </c>
      <c r="M5334" s="623" t="s">
        <v>3655</v>
      </c>
      <c r="N5334" s="739"/>
      <c r="O5334" s="623"/>
      <c r="P5334" s="700"/>
      <c r="Q5334" s="307" t="str">
        <f t="shared" ca="1" si="377"/>
        <v/>
      </c>
      <c r="R5334" s="307" t="str">
        <f t="shared" ca="1" si="378"/>
        <v/>
      </c>
      <c r="S5334" s="307" t="str">
        <f>IFERROR(IF(VLOOKUP("*"&amp;TRIM($F5334)&amp;"*",dump!$A:$D,4,FALSE)="","空文字",VLOOKUP("*"&amp;TRIM($F5334)&amp;"*",dump!$A:$D,4,FALSE)),"NA")</f>
        <v>NA</v>
      </c>
      <c r="T5334" s="307" t="str">
        <f t="shared" ca="1" si="379"/>
        <v>●</v>
      </c>
      <c r="U5334" s="307"/>
      <c r="V5334" s="307"/>
      <c r="W5334" s="307"/>
      <c r="X5334" s="307"/>
      <c r="Y5334" s="307" t="str">
        <f t="shared" si="380"/>
        <v/>
      </c>
      <c r="Z5334" s="307"/>
    </row>
    <row r="5335" spans="1:26" s="325" customFormat="1" ht="15" customHeight="1" outlineLevel="1">
      <c r="A5335" s="324"/>
      <c r="B5335" s="108"/>
      <c r="C5335" s="534"/>
      <c r="D5335" s="532"/>
      <c r="E5335" s="530" t="s">
        <v>223</v>
      </c>
      <c r="F5335" s="316" t="s">
        <v>1000</v>
      </c>
      <c r="G5335" s="318" t="s">
        <v>1111</v>
      </c>
      <c r="H5335" s="316" t="s">
        <v>3658</v>
      </c>
      <c r="I5335" s="317" t="s">
        <v>660</v>
      </c>
      <c r="J5335" s="425" t="s">
        <v>5684</v>
      </c>
      <c r="K5335" s="865" t="str">
        <f t="shared" si="376"/>
        <v/>
      </c>
      <c r="L5335" s="622" t="s">
        <v>18534</v>
      </c>
      <c r="M5335" s="623" t="s">
        <v>3655</v>
      </c>
      <c r="N5335" s="739"/>
      <c r="O5335" s="623"/>
      <c r="P5335" s="700"/>
      <c r="Q5335" s="307" t="str">
        <f t="shared" ca="1" si="377"/>
        <v/>
      </c>
      <c r="R5335" s="307" t="str">
        <f t="shared" ca="1" si="378"/>
        <v/>
      </c>
      <c r="S5335" s="307" t="str">
        <f>IFERROR(IF(VLOOKUP("*"&amp;TRIM($F5335)&amp;"*",dump!$A:$D,4,FALSE)="","空文字",VLOOKUP("*"&amp;TRIM($F5335)&amp;"*",dump!$A:$D,4,FALSE)),"NA")</f>
        <v>NA</v>
      </c>
      <c r="T5335" s="307" t="str">
        <f t="shared" ca="1" si="379"/>
        <v>●</v>
      </c>
      <c r="U5335" s="307"/>
      <c r="V5335" s="307"/>
      <c r="W5335" s="307"/>
      <c r="X5335" s="307"/>
      <c r="Y5335" s="307" t="str">
        <f t="shared" si="380"/>
        <v/>
      </c>
      <c r="Z5335" s="307"/>
    </row>
    <row r="5336" spans="1:26" s="325" customFormat="1" ht="30" customHeight="1" outlineLevel="1">
      <c r="A5336" s="324"/>
      <c r="B5336" s="108"/>
      <c r="C5336" s="534"/>
      <c r="D5336" s="532"/>
      <c r="E5336" s="107" t="s">
        <v>11152</v>
      </c>
      <c r="F5336" s="316" t="s">
        <v>129</v>
      </c>
      <c r="G5336" s="318" t="s">
        <v>130</v>
      </c>
      <c r="H5336" s="316" t="s">
        <v>3658</v>
      </c>
      <c r="I5336" s="317" t="s">
        <v>660</v>
      </c>
      <c r="J5336" s="425" t="s">
        <v>5684</v>
      </c>
      <c r="K5336" s="865" t="str">
        <f t="shared" si="376"/>
        <v/>
      </c>
      <c r="L5336" s="622" t="s">
        <v>18534</v>
      </c>
      <c r="M5336" s="623" t="s">
        <v>3655</v>
      </c>
      <c r="N5336" s="739"/>
      <c r="O5336" s="623"/>
      <c r="P5336" s="700"/>
      <c r="Q5336" s="307" t="str">
        <f t="shared" ca="1" si="377"/>
        <v/>
      </c>
      <c r="R5336" s="307" t="str">
        <f t="shared" ca="1" si="378"/>
        <v/>
      </c>
      <c r="S5336" s="307" t="str">
        <f>IFERROR(IF(VLOOKUP("*"&amp;TRIM($F5336)&amp;"*",dump!$A:$D,4,FALSE)="","空文字",VLOOKUP("*"&amp;TRIM($F5336)&amp;"*",dump!$A:$D,4,FALSE)),"NA")</f>
        <v>NA</v>
      </c>
      <c r="T5336" s="307" t="str">
        <f t="shared" ca="1" si="379"/>
        <v>●</v>
      </c>
      <c r="U5336" s="307"/>
      <c r="V5336" s="307"/>
      <c r="W5336" s="307"/>
      <c r="X5336" s="307"/>
      <c r="Y5336" s="307" t="str">
        <f t="shared" si="380"/>
        <v/>
      </c>
      <c r="Z5336" s="307"/>
    </row>
    <row r="5337" spans="1:26" s="325" customFormat="1" ht="30" customHeight="1" outlineLevel="1">
      <c r="A5337" s="324"/>
      <c r="B5337" s="108"/>
      <c r="C5337" s="534"/>
      <c r="D5337" s="532"/>
      <c r="E5337" s="107" t="s">
        <v>11153</v>
      </c>
      <c r="F5337" s="316" t="s">
        <v>131</v>
      </c>
      <c r="G5337" s="318" t="s">
        <v>132</v>
      </c>
      <c r="H5337" s="316" t="s">
        <v>3658</v>
      </c>
      <c r="I5337" s="317" t="s">
        <v>660</v>
      </c>
      <c r="J5337" s="425" t="s">
        <v>5684</v>
      </c>
      <c r="K5337" s="865" t="str">
        <f t="shared" si="376"/>
        <v/>
      </c>
      <c r="L5337" s="622" t="s">
        <v>18534</v>
      </c>
      <c r="M5337" s="623" t="s">
        <v>3655</v>
      </c>
      <c r="N5337" s="739"/>
      <c r="O5337" s="623"/>
      <c r="P5337" s="700"/>
      <c r="Q5337" s="307" t="str">
        <f t="shared" ca="1" si="377"/>
        <v/>
      </c>
      <c r="R5337" s="307" t="str">
        <f t="shared" ca="1" si="378"/>
        <v/>
      </c>
      <c r="S5337" s="307" t="str">
        <f>IFERROR(IF(VLOOKUP("*"&amp;TRIM($F5337)&amp;"*",dump!$A:$D,4,FALSE)="","空文字",VLOOKUP("*"&amp;TRIM($F5337)&amp;"*",dump!$A:$D,4,FALSE)),"NA")</f>
        <v>NA</v>
      </c>
      <c r="T5337" s="307" t="str">
        <f t="shared" ca="1" si="379"/>
        <v>●</v>
      </c>
      <c r="U5337" s="307"/>
      <c r="V5337" s="307"/>
      <c r="W5337" s="307"/>
      <c r="X5337" s="307"/>
      <c r="Y5337" s="307" t="str">
        <f t="shared" si="380"/>
        <v/>
      </c>
      <c r="Z5337" s="307"/>
    </row>
    <row r="5338" spans="1:26" s="325" customFormat="1" ht="30" customHeight="1" outlineLevel="1">
      <c r="A5338" s="324"/>
      <c r="B5338" s="108"/>
      <c r="C5338" s="534"/>
      <c r="D5338" s="532"/>
      <c r="E5338" s="107" t="s">
        <v>11154</v>
      </c>
      <c r="F5338" s="316" t="s">
        <v>133</v>
      </c>
      <c r="G5338" s="318" t="s">
        <v>134</v>
      </c>
      <c r="H5338" s="316" t="s">
        <v>3658</v>
      </c>
      <c r="I5338" s="317" t="s">
        <v>660</v>
      </c>
      <c r="J5338" s="425" t="s">
        <v>5684</v>
      </c>
      <c r="K5338" s="865" t="str">
        <f t="shared" si="376"/>
        <v/>
      </c>
      <c r="L5338" s="622" t="s">
        <v>18534</v>
      </c>
      <c r="M5338" s="623" t="s">
        <v>3655</v>
      </c>
      <c r="N5338" s="739"/>
      <c r="O5338" s="623"/>
      <c r="P5338" s="700"/>
      <c r="Q5338" s="307" t="str">
        <f t="shared" ca="1" si="377"/>
        <v/>
      </c>
      <c r="R5338" s="307" t="str">
        <f t="shared" ca="1" si="378"/>
        <v/>
      </c>
      <c r="S5338" s="307" t="str">
        <f>IFERROR(IF(VLOOKUP("*"&amp;TRIM($F5338)&amp;"*",dump!$A:$D,4,FALSE)="","空文字",VLOOKUP("*"&amp;TRIM($F5338)&amp;"*",dump!$A:$D,4,FALSE)),"NA")</f>
        <v>NA</v>
      </c>
      <c r="T5338" s="307" t="str">
        <f t="shared" ca="1" si="379"/>
        <v>●</v>
      </c>
      <c r="U5338" s="307"/>
      <c r="V5338" s="307"/>
      <c r="W5338" s="307"/>
      <c r="X5338" s="307"/>
      <c r="Y5338" s="307" t="str">
        <f t="shared" si="380"/>
        <v/>
      </c>
      <c r="Z5338" s="307"/>
    </row>
    <row r="5339" spans="1:26" s="325" customFormat="1" ht="45" customHeight="1" outlineLevel="1">
      <c r="A5339" s="324"/>
      <c r="B5339" s="108"/>
      <c r="C5339" s="534"/>
      <c r="D5339" s="532"/>
      <c r="E5339" s="107" t="s">
        <v>11155</v>
      </c>
      <c r="F5339" s="316" t="s">
        <v>135</v>
      </c>
      <c r="G5339" s="318" t="s">
        <v>136</v>
      </c>
      <c r="H5339" s="316" t="s">
        <v>3658</v>
      </c>
      <c r="I5339" s="317" t="s">
        <v>660</v>
      </c>
      <c r="J5339" s="425" t="s">
        <v>5684</v>
      </c>
      <c r="K5339" s="865" t="str">
        <f t="shared" si="376"/>
        <v/>
      </c>
      <c r="L5339" s="622" t="s">
        <v>18534</v>
      </c>
      <c r="M5339" s="623" t="s">
        <v>3655</v>
      </c>
      <c r="N5339" s="739"/>
      <c r="O5339" s="623"/>
      <c r="P5339" s="700"/>
      <c r="Q5339" s="307" t="str">
        <f t="shared" ca="1" si="377"/>
        <v/>
      </c>
      <c r="R5339" s="307" t="str">
        <f t="shared" ca="1" si="378"/>
        <v/>
      </c>
      <c r="S5339" s="307" t="str">
        <f>IFERROR(IF(VLOOKUP("*"&amp;TRIM($F5339)&amp;"*",dump!$A:$D,4,FALSE)="","空文字",VLOOKUP("*"&amp;TRIM($F5339)&amp;"*",dump!$A:$D,4,FALSE)),"NA")</f>
        <v>NA</v>
      </c>
      <c r="T5339" s="307" t="str">
        <f t="shared" ca="1" si="379"/>
        <v>●</v>
      </c>
      <c r="U5339" s="307"/>
      <c r="V5339" s="307"/>
      <c r="W5339" s="307"/>
      <c r="X5339" s="307"/>
      <c r="Y5339" s="307" t="str">
        <f t="shared" si="380"/>
        <v/>
      </c>
      <c r="Z5339" s="307"/>
    </row>
    <row r="5340" spans="1:26" s="325" customFormat="1" ht="45" customHeight="1" outlineLevel="1">
      <c r="A5340" s="324"/>
      <c r="B5340" s="108"/>
      <c r="C5340" s="534"/>
      <c r="D5340" s="532"/>
      <c r="E5340" s="107" t="s">
        <v>11156</v>
      </c>
      <c r="F5340" s="316" t="s">
        <v>137</v>
      </c>
      <c r="G5340" s="318" t="s">
        <v>138</v>
      </c>
      <c r="H5340" s="316" t="s">
        <v>3658</v>
      </c>
      <c r="I5340" s="317" t="s">
        <v>660</v>
      </c>
      <c r="J5340" s="425" t="s">
        <v>5684</v>
      </c>
      <c r="K5340" s="865" t="str">
        <f t="shared" si="376"/>
        <v/>
      </c>
      <c r="L5340" s="622" t="s">
        <v>18534</v>
      </c>
      <c r="M5340" s="623" t="s">
        <v>3655</v>
      </c>
      <c r="N5340" s="739"/>
      <c r="O5340" s="623"/>
      <c r="P5340" s="700"/>
      <c r="Q5340" s="307" t="str">
        <f t="shared" ca="1" si="377"/>
        <v/>
      </c>
      <c r="R5340" s="307" t="str">
        <f t="shared" ca="1" si="378"/>
        <v/>
      </c>
      <c r="S5340" s="307" t="str">
        <f>IFERROR(IF(VLOOKUP("*"&amp;TRIM($F5340)&amp;"*",dump!$A:$D,4,FALSE)="","空文字",VLOOKUP("*"&amp;TRIM($F5340)&amp;"*",dump!$A:$D,4,FALSE)),"NA")</f>
        <v>NA</v>
      </c>
      <c r="T5340" s="307" t="str">
        <f t="shared" ca="1" si="379"/>
        <v>●</v>
      </c>
      <c r="U5340" s="307"/>
      <c r="V5340" s="307"/>
      <c r="W5340" s="307"/>
      <c r="X5340" s="307"/>
      <c r="Y5340" s="307" t="str">
        <f t="shared" si="380"/>
        <v/>
      </c>
      <c r="Z5340" s="307"/>
    </row>
    <row r="5341" spans="1:26" s="325" customFormat="1" ht="45" customHeight="1" outlineLevel="1">
      <c r="A5341" s="324"/>
      <c r="B5341" s="108"/>
      <c r="C5341" s="534"/>
      <c r="D5341" s="532"/>
      <c r="E5341" s="530" t="s">
        <v>11157</v>
      </c>
      <c r="F5341" s="316" t="s">
        <v>11158</v>
      </c>
      <c r="G5341" s="318" t="s">
        <v>6220</v>
      </c>
      <c r="H5341" s="316" t="s">
        <v>9</v>
      </c>
      <c r="I5341" s="317" t="s">
        <v>660</v>
      </c>
      <c r="J5341" s="425" t="s">
        <v>5684</v>
      </c>
      <c r="K5341" s="865" t="str">
        <f t="shared" si="376"/>
        <v/>
      </c>
      <c r="L5341" s="622" t="s">
        <v>18534</v>
      </c>
      <c r="M5341" s="623" t="s">
        <v>3655</v>
      </c>
      <c r="N5341" s="739"/>
      <c r="O5341" s="623"/>
      <c r="P5341" s="700"/>
      <c r="Q5341" s="307" t="str">
        <f t="shared" ca="1" si="377"/>
        <v/>
      </c>
      <c r="R5341" s="307" t="str">
        <f t="shared" ca="1" si="378"/>
        <v/>
      </c>
      <c r="S5341" s="307" t="str">
        <f>IFERROR(IF(VLOOKUP("*"&amp;TRIM($F5341)&amp;"*",dump!$A:$D,4,FALSE)="","空文字",VLOOKUP("*"&amp;TRIM($F5341)&amp;"*",dump!$A:$D,4,FALSE)),"NA")</f>
        <v>NA</v>
      </c>
      <c r="T5341" s="307" t="str">
        <f t="shared" ca="1" si="379"/>
        <v>●</v>
      </c>
      <c r="U5341" s="307"/>
      <c r="V5341" s="307"/>
      <c r="W5341" s="307"/>
      <c r="X5341" s="307"/>
      <c r="Y5341" s="307" t="str">
        <f t="shared" si="380"/>
        <v/>
      </c>
      <c r="Z5341" s="307"/>
    </row>
    <row r="5342" spans="1:26" s="325" customFormat="1" ht="45" customHeight="1" outlineLevel="1">
      <c r="A5342" s="324"/>
      <c r="B5342" s="108"/>
      <c r="C5342" s="534"/>
      <c r="D5342" s="532"/>
      <c r="E5342" s="530" t="s">
        <v>11159</v>
      </c>
      <c r="F5342" s="316" t="s">
        <v>11160</v>
      </c>
      <c r="G5342" s="318" t="s">
        <v>6221</v>
      </c>
      <c r="H5342" s="316" t="s">
        <v>3658</v>
      </c>
      <c r="I5342" s="317" t="s">
        <v>660</v>
      </c>
      <c r="J5342" s="425" t="s">
        <v>5684</v>
      </c>
      <c r="K5342" s="865" t="str">
        <f t="shared" si="376"/>
        <v/>
      </c>
      <c r="L5342" s="622" t="s">
        <v>18534</v>
      </c>
      <c r="M5342" s="623" t="s">
        <v>3655</v>
      </c>
      <c r="N5342" s="739"/>
      <c r="O5342" s="623"/>
      <c r="P5342" s="700"/>
      <c r="Q5342" s="307" t="str">
        <f t="shared" ca="1" si="377"/>
        <v/>
      </c>
      <c r="R5342" s="307" t="str">
        <f t="shared" ca="1" si="378"/>
        <v/>
      </c>
      <c r="S5342" s="307" t="str">
        <f>IFERROR(IF(VLOOKUP("*"&amp;TRIM($F5342)&amp;"*",dump!$A:$D,4,FALSE)="","空文字",VLOOKUP("*"&amp;TRIM($F5342)&amp;"*",dump!$A:$D,4,FALSE)),"NA")</f>
        <v>NA</v>
      </c>
      <c r="T5342" s="307" t="str">
        <f t="shared" ca="1" si="379"/>
        <v>●</v>
      </c>
      <c r="U5342" s="307"/>
      <c r="V5342" s="307"/>
      <c r="W5342" s="307"/>
      <c r="X5342" s="307"/>
      <c r="Y5342" s="307" t="str">
        <f t="shared" si="380"/>
        <v/>
      </c>
      <c r="Z5342" s="307"/>
    </row>
    <row r="5343" spans="1:26" s="325" customFormat="1" ht="15" customHeight="1" outlineLevel="1">
      <c r="A5343" s="324"/>
      <c r="B5343" s="108"/>
      <c r="C5343" s="534"/>
      <c r="D5343" s="532"/>
      <c r="E5343" s="530" t="s">
        <v>11161</v>
      </c>
      <c r="F5343" s="316" t="s">
        <v>11162</v>
      </c>
      <c r="G5343" s="318" t="s">
        <v>6222</v>
      </c>
      <c r="H5343" s="316" t="s">
        <v>9</v>
      </c>
      <c r="I5343" s="317" t="s">
        <v>660</v>
      </c>
      <c r="J5343" s="425" t="s">
        <v>5684</v>
      </c>
      <c r="K5343" s="865" t="str">
        <f t="shared" si="376"/>
        <v/>
      </c>
      <c r="L5343" s="622" t="s">
        <v>18534</v>
      </c>
      <c r="M5343" s="623" t="s">
        <v>3655</v>
      </c>
      <c r="N5343" s="739"/>
      <c r="O5343" s="623"/>
      <c r="P5343" s="700"/>
      <c r="Q5343" s="307" t="str">
        <f t="shared" ca="1" si="377"/>
        <v/>
      </c>
      <c r="R5343" s="307" t="str">
        <f t="shared" ca="1" si="378"/>
        <v/>
      </c>
      <c r="S5343" s="307" t="str">
        <f>IFERROR(IF(VLOOKUP("*"&amp;TRIM($F5343)&amp;"*",dump!$A:$D,4,FALSE)="","空文字",VLOOKUP("*"&amp;TRIM($F5343)&amp;"*",dump!$A:$D,4,FALSE)),"NA")</f>
        <v>NA</v>
      </c>
      <c r="T5343" s="307" t="str">
        <f t="shared" ca="1" si="379"/>
        <v>●</v>
      </c>
      <c r="U5343" s="307"/>
      <c r="V5343" s="307"/>
      <c r="W5343" s="307"/>
      <c r="X5343" s="307"/>
      <c r="Y5343" s="307" t="str">
        <f t="shared" si="380"/>
        <v/>
      </c>
      <c r="Z5343" s="307"/>
    </row>
    <row r="5344" spans="1:26" s="325" customFormat="1" ht="15" customHeight="1" outlineLevel="1">
      <c r="A5344" s="324"/>
      <c r="B5344" s="108"/>
      <c r="C5344" s="534"/>
      <c r="D5344" s="532"/>
      <c r="E5344" s="530" t="s">
        <v>11163</v>
      </c>
      <c r="F5344" s="316" t="s">
        <v>11164</v>
      </c>
      <c r="G5344" s="318" t="s">
        <v>6223</v>
      </c>
      <c r="H5344" s="316" t="s">
        <v>3658</v>
      </c>
      <c r="I5344" s="317" t="s">
        <v>660</v>
      </c>
      <c r="J5344" s="425" t="s">
        <v>5684</v>
      </c>
      <c r="K5344" s="865" t="str">
        <f t="shared" si="376"/>
        <v/>
      </c>
      <c r="L5344" s="622" t="s">
        <v>18534</v>
      </c>
      <c r="M5344" s="623" t="s">
        <v>3655</v>
      </c>
      <c r="N5344" s="739"/>
      <c r="O5344" s="623"/>
      <c r="P5344" s="700"/>
      <c r="Q5344" s="307" t="str">
        <f t="shared" ca="1" si="377"/>
        <v/>
      </c>
      <c r="R5344" s="307" t="str">
        <f t="shared" ca="1" si="378"/>
        <v/>
      </c>
      <c r="S5344" s="307" t="str">
        <f>IFERROR(IF(VLOOKUP("*"&amp;TRIM($F5344)&amp;"*",dump!$A:$D,4,FALSE)="","空文字",VLOOKUP("*"&amp;TRIM($F5344)&amp;"*",dump!$A:$D,4,FALSE)),"NA")</f>
        <v>NA</v>
      </c>
      <c r="T5344" s="307" t="str">
        <f t="shared" ca="1" si="379"/>
        <v>●</v>
      </c>
      <c r="U5344" s="307"/>
      <c r="V5344" s="307"/>
      <c r="W5344" s="307"/>
      <c r="X5344" s="307"/>
      <c r="Y5344" s="307" t="str">
        <f t="shared" si="380"/>
        <v/>
      </c>
      <c r="Z5344" s="307"/>
    </row>
    <row r="5345" spans="1:26" s="325" customFormat="1" ht="30" customHeight="1" outlineLevel="1">
      <c r="A5345" s="324"/>
      <c r="B5345" s="108"/>
      <c r="C5345" s="534"/>
      <c r="D5345" s="532"/>
      <c r="E5345" s="530" t="s">
        <v>11165</v>
      </c>
      <c r="F5345" s="316" t="s">
        <v>11166</v>
      </c>
      <c r="G5345" s="318" t="s">
        <v>6224</v>
      </c>
      <c r="H5345" s="316" t="s">
        <v>3658</v>
      </c>
      <c r="I5345" s="317" t="s">
        <v>660</v>
      </c>
      <c r="J5345" s="425" t="s">
        <v>5684</v>
      </c>
      <c r="K5345" s="865" t="str">
        <f t="shared" si="376"/>
        <v/>
      </c>
      <c r="L5345" s="622" t="s">
        <v>18534</v>
      </c>
      <c r="M5345" s="623" t="s">
        <v>3655</v>
      </c>
      <c r="N5345" s="739"/>
      <c r="O5345" s="623"/>
      <c r="P5345" s="700"/>
      <c r="Q5345" s="307" t="str">
        <f t="shared" ca="1" si="377"/>
        <v/>
      </c>
      <c r="R5345" s="307" t="str">
        <f t="shared" ca="1" si="378"/>
        <v/>
      </c>
      <c r="S5345" s="307" t="str">
        <f>IFERROR(IF(VLOOKUP("*"&amp;TRIM($F5345)&amp;"*",dump!$A:$D,4,FALSE)="","空文字",VLOOKUP("*"&amp;TRIM($F5345)&amp;"*",dump!$A:$D,4,FALSE)),"NA")</f>
        <v>NA</v>
      </c>
      <c r="T5345" s="307" t="str">
        <f t="shared" ca="1" si="379"/>
        <v>●</v>
      </c>
      <c r="U5345" s="307"/>
      <c r="V5345" s="307"/>
      <c r="W5345" s="307"/>
      <c r="X5345" s="307"/>
      <c r="Y5345" s="307" t="str">
        <f t="shared" si="380"/>
        <v/>
      </c>
      <c r="Z5345" s="307"/>
    </row>
    <row r="5346" spans="1:26" s="325" customFormat="1" ht="15" customHeight="1" outlineLevel="1">
      <c r="A5346" s="324"/>
      <c r="B5346" s="108"/>
      <c r="C5346" s="534"/>
      <c r="D5346" s="532"/>
      <c r="E5346" s="530" t="s">
        <v>11167</v>
      </c>
      <c r="F5346" s="316" t="s">
        <v>11168</v>
      </c>
      <c r="G5346" s="318" t="s">
        <v>6225</v>
      </c>
      <c r="H5346" s="316" t="s">
        <v>9</v>
      </c>
      <c r="I5346" s="317" t="s">
        <v>660</v>
      </c>
      <c r="J5346" s="425" t="s">
        <v>5684</v>
      </c>
      <c r="K5346" s="865" t="str">
        <f t="shared" si="376"/>
        <v/>
      </c>
      <c r="L5346" s="622" t="s">
        <v>18534</v>
      </c>
      <c r="M5346" s="623" t="s">
        <v>3655</v>
      </c>
      <c r="N5346" s="739"/>
      <c r="O5346" s="623"/>
      <c r="P5346" s="700"/>
      <c r="Q5346" s="307" t="str">
        <f t="shared" ca="1" si="377"/>
        <v/>
      </c>
      <c r="R5346" s="307" t="str">
        <f t="shared" ca="1" si="378"/>
        <v/>
      </c>
      <c r="S5346" s="307" t="str">
        <f>IFERROR(IF(VLOOKUP("*"&amp;TRIM($F5346)&amp;"*",dump!$A:$D,4,FALSE)="","空文字",VLOOKUP("*"&amp;TRIM($F5346)&amp;"*",dump!$A:$D,4,FALSE)),"NA")</f>
        <v>NA</v>
      </c>
      <c r="T5346" s="307" t="str">
        <f t="shared" ca="1" si="379"/>
        <v>●</v>
      </c>
      <c r="U5346" s="307"/>
      <c r="V5346" s="307"/>
      <c r="W5346" s="307"/>
      <c r="X5346" s="307"/>
      <c r="Y5346" s="307" t="str">
        <f t="shared" si="380"/>
        <v/>
      </c>
      <c r="Z5346" s="307"/>
    </row>
    <row r="5347" spans="1:26" s="325" customFormat="1" ht="15" customHeight="1" outlineLevel="1">
      <c r="A5347" s="324"/>
      <c r="B5347" s="108"/>
      <c r="C5347" s="534"/>
      <c r="D5347" s="532"/>
      <c r="E5347" s="530" t="s">
        <v>11169</v>
      </c>
      <c r="F5347" s="316" t="s">
        <v>11170</v>
      </c>
      <c r="G5347" s="318" t="s">
        <v>6226</v>
      </c>
      <c r="H5347" s="316" t="s">
        <v>3658</v>
      </c>
      <c r="I5347" s="317" t="s">
        <v>660</v>
      </c>
      <c r="J5347" s="425" t="s">
        <v>5684</v>
      </c>
      <c r="K5347" s="865" t="str">
        <f t="shared" si="376"/>
        <v/>
      </c>
      <c r="L5347" s="622" t="s">
        <v>18534</v>
      </c>
      <c r="M5347" s="623" t="s">
        <v>3655</v>
      </c>
      <c r="N5347" s="739"/>
      <c r="O5347" s="623"/>
      <c r="P5347" s="700"/>
      <c r="Q5347" s="307" t="str">
        <f t="shared" ca="1" si="377"/>
        <v/>
      </c>
      <c r="R5347" s="307" t="str">
        <f t="shared" ca="1" si="378"/>
        <v/>
      </c>
      <c r="S5347" s="307" t="str">
        <f>IFERROR(IF(VLOOKUP("*"&amp;TRIM($F5347)&amp;"*",dump!$A:$D,4,FALSE)="","空文字",VLOOKUP("*"&amp;TRIM($F5347)&amp;"*",dump!$A:$D,4,FALSE)),"NA")</f>
        <v>NA</v>
      </c>
      <c r="T5347" s="307" t="str">
        <f t="shared" ca="1" si="379"/>
        <v>●</v>
      </c>
      <c r="U5347" s="307"/>
      <c r="V5347" s="307"/>
      <c r="W5347" s="307"/>
      <c r="X5347" s="307"/>
      <c r="Y5347" s="307" t="str">
        <f t="shared" si="380"/>
        <v/>
      </c>
      <c r="Z5347" s="307"/>
    </row>
    <row r="5348" spans="1:26" s="325" customFormat="1" ht="45" customHeight="1" outlineLevel="1">
      <c r="A5348" s="324"/>
      <c r="B5348" s="108"/>
      <c r="C5348" s="534"/>
      <c r="D5348" s="532"/>
      <c r="E5348" s="530" t="s">
        <v>11171</v>
      </c>
      <c r="F5348" s="316" t="s">
        <v>11172</v>
      </c>
      <c r="G5348" s="318" t="s">
        <v>6227</v>
      </c>
      <c r="H5348" s="316" t="s">
        <v>9</v>
      </c>
      <c r="I5348" s="317" t="s">
        <v>660</v>
      </c>
      <c r="J5348" s="425" t="s">
        <v>5684</v>
      </c>
      <c r="K5348" s="865" t="str">
        <f t="shared" si="376"/>
        <v/>
      </c>
      <c r="L5348" s="622" t="s">
        <v>18534</v>
      </c>
      <c r="M5348" s="623" t="s">
        <v>3655</v>
      </c>
      <c r="N5348" s="739"/>
      <c r="O5348" s="623"/>
      <c r="P5348" s="700"/>
      <c r="Q5348" s="307" t="str">
        <f t="shared" ca="1" si="377"/>
        <v/>
      </c>
      <c r="R5348" s="307" t="str">
        <f t="shared" ca="1" si="378"/>
        <v/>
      </c>
      <c r="S5348" s="307" t="str">
        <f>IFERROR(IF(VLOOKUP("*"&amp;TRIM($F5348)&amp;"*",dump!$A:$D,4,FALSE)="","空文字",VLOOKUP("*"&amp;TRIM($F5348)&amp;"*",dump!$A:$D,4,FALSE)),"NA")</f>
        <v>NA</v>
      </c>
      <c r="T5348" s="307" t="str">
        <f t="shared" ca="1" si="379"/>
        <v>●</v>
      </c>
      <c r="U5348" s="307"/>
      <c r="V5348" s="307"/>
      <c r="W5348" s="307"/>
      <c r="X5348" s="307"/>
      <c r="Y5348" s="307" t="str">
        <f t="shared" si="380"/>
        <v/>
      </c>
      <c r="Z5348" s="307"/>
    </row>
    <row r="5349" spans="1:26" s="325" customFormat="1" ht="45" customHeight="1" outlineLevel="1">
      <c r="A5349" s="324"/>
      <c r="B5349" s="108"/>
      <c r="C5349" s="534"/>
      <c r="D5349" s="532"/>
      <c r="E5349" s="530" t="s">
        <v>11173</v>
      </c>
      <c r="F5349" s="316" t="s">
        <v>11174</v>
      </c>
      <c r="G5349" s="318" t="s">
        <v>6228</v>
      </c>
      <c r="H5349" s="316" t="s">
        <v>3658</v>
      </c>
      <c r="I5349" s="317" t="s">
        <v>660</v>
      </c>
      <c r="J5349" s="425" t="s">
        <v>5684</v>
      </c>
      <c r="K5349" s="865" t="str">
        <f t="shared" si="376"/>
        <v/>
      </c>
      <c r="L5349" s="622" t="s">
        <v>18534</v>
      </c>
      <c r="M5349" s="623" t="s">
        <v>3655</v>
      </c>
      <c r="N5349" s="739"/>
      <c r="O5349" s="623"/>
      <c r="P5349" s="700"/>
      <c r="Q5349" s="307" t="str">
        <f t="shared" ca="1" si="377"/>
        <v/>
      </c>
      <c r="R5349" s="307" t="str">
        <f t="shared" ca="1" si="378"/>
        <v/>
      </c>
      <c r="S5349" s="307" t="str">
        <f>IFERROR(IF(VLOOKUP("*"&amp;TRIM($F5349)&amp;"*",dump!$A:$D,4,FALSE)="","空文字",VLOOKUP("*"&amp;TRIM($F5349)&amp;"*",dump!$A:$D,4,FALSE)),"NA")</f>
        <v>NA</v>
      </c>
      <c r="T5349" s="307" t="str">
        <f t="shared" ca="1" si="379"/>
        <v>●</v>
      </c>
      <c r="U5349" s="307"/>
      <c r="V5349" s="307"/>
      <c r="W5349" s="307"/>
      <c r="X5349" s="307"/>
      <c r="Y5349" s="307" t="str">
        <f t="shared" si="380"/>
        <v/>
      </c>
      <c r="Z5349" s="307"/>
    </row>
    <row r="5350" spans="1:26" s="325" customFormat="1" ht="30" customHeight="1" outlineLevel="1">
      <c r="A5350" s="324"/>
      <c r="B5350" s="108"/>
      <c r="C5350" s="534"/>
      <c r="D5350" s="532"/>
      <c r="E5350" s="530" t="s">
        <v>11175</v>
      </c>
      <c r="F5350" s="316" t="s">
        <v>11176</v>
      </c>
      <c r="G5350" s="318" t="s">
        <v>6229</v>
      </c>
      <c r="H5350" s="316" t="s">
        <v>3658</v>
      </c>
      <c r="I5350" s="317" t="s">
        <v>660</v>
      </c>
      <c r="J5350" s="425" t="s">
        <v>5684</v>
      </c>
      <c r="K5350" s="865" t="str">
        <f t="shared" si="376"/>
        <v/>
      </c>
      <c r="L5350" s="622" t="s">
        <v>18534</v>
      </c>
      <c r="M5350" s="623" t="s">
        <v>3655</v>
      </c>
      <c r="N5350" s="739"/>
      <c r="O5350" s="623"/>
      <c r="P5350" s="700"/>
      <c r="Q5350" s="307" t="str">
        <f t="shared" ca="1" si="377"/>
        <v/>
      </c>
      <c r="R5350" s="307" t="str">
        <f t="shared" ca="1" si="378"/>
        <v/>
      </c>
      <c r="S5350" s="307" t="str">
        <f>IFERROR(IF(VLOOKUP("*"&amp;TRIM($F5350)&amp;"*",dump!$A:$D,4,FALSE)="","空文字",VLOOKUP("*"&amp;TRIM($F5350)&amp;"*",dump!$A:$D,4,FALSE)),"NA")</f>
        <v>NA</v>
      </c>
      <c r="T5350" s="307" t="str">
        <f t="shared" ca="1" si="379"/>
        <v>●</v>
      </c>
      <c r="U5350" s="307"/>
      <c r="V5350" s="307"/>
      <c r="W5350" s="307"/>
      <c r="X5350" s="307"/>
      <c r="Y5350" s="307" t="str">
        <f t="shared" si="380"/>
        <v/>
      </c>
      <c r="Z5350" s="307"/>
    </row>
    <row r="5351" spans="1:26" s="325" customFormat="1" ht="45" customHeight="1" outlineLevel="1">
      <c r="A5351" s="324"/>
      <c r="B5351" s="108"/>
      <c r="C5351" s="534"/>
      <c r="D5351" s="532"/>
      <c r="E5351" s="530" t="s">
        <v>11177</v>
      </c>
      <c r="F5351" s="316" t="s">
        <v>6144</v>
      </c>
      <c r="G5351" s="318" t="s">
        <v>6230</v>
      </c>
      <c r="H5351" s="316" t="s">
        <v>9</v>
      </c>
      <c r="I5351" s="317" t="s">
        <v>660</v>
      </c>
      <c r="J5351" s="425" t="s">
        <v>5684</v>
      </c>
      <c r="K5351" s="865" t="str">
        <f t="shared" si="376"/>
        <v/>
      </c>
      <c r="L5351" s="622" t="s">
        <v>18534</v>
      </c>
      <c r="M5351" s="623" t="s">
        <v>3655</v>
      </c>
      <c r="N5351" s="739"/>
      <c r="O5351" s="623"/>
      <c r="P5351" s="700"/>
      <c r="Q5351" s="307" t="str">
        <f t="shared" ca="1" si="377"/>
        <v/>
      </c>
      <c r="R5351" s="307" t="str">
        <f t="shared" ca="1" si="378"/>
        <v/>
      </c>
      <c r="S5351" s="307" t="str">
        <f>IFERROR(IF(VLOOKUP("*"&amp;TRIM($F5351)&amp;"*",dump!$A:$D,4,FALSE)="","空文字",VLOOKUP("*"&amp;TRIM($F5351)&amp;"*",dump!$A:$D,4,FALSE)),"NA")</f>
        <v>NA</v>
      </c>
      <c r="T5351" s="307" t="str">
        <f t="shared" ca="1" si="379"/>
        <v>●</v>
      </c>
      <c r="U5351" s="307"/>
      <c r="V5351" s="307"/>
      <c r="W5351" s="307"/>
      <c r="X5351" s="307"/>
      <c r="Y5351" s="307" t="str">
        <f t="shared" si="380"/>
        <v/>
      </c>
      <c r="Z5351" s="307"/>
    </row>
    <row r="5352" spans="1:26" s="325" customFormat="1" ht="45" customHeight="1" outlineLevel="1">
      <c r="A5352" s="324"/>
      <c r="B5352" s="108"/>
      <c r="C5352" s="534"/>
      <c r="D5352" s="532"/>
      <c r="E5352" s="530" t="s">
        <v>11178</v>
      </c>
      <c r="F5352" s="316" t="s">
        <v>11179</v>
      </c>
      <c r="G5352" s="318" t="s">
        <v>6231</v>
      </c>
      <c r="H5352" s="316" t="s">
        <v>3658</v>
      </c>
      <c r="I5352" s="317" t="s">
        <v>660</v>
      </c>
      <c r="J5352" s="425" t="s">
        <v>5684</v>
      </c>
      <c r="K5352" s="865" t="str">
        <f t="shared" si="376"/>
        <v/>
      </c>
      <c r="L5352" s="622" t="s">
        <v>18534</v>
      </c>
      <c r="M5352" s="623" t="s">
        <v>3655</v>
      </c>
      <c r="N5352" s="739"/>
      <c r="O5352" s="623"/>
      <c r="P5352" s="700"/>
      <c r="Q5352" s="307" t="str">
        <f t="shared" ca="1" si="377"/>
        <v/>
      </c>
      <c r="R5352" s="307" t="str">
        <f t="shared" ca="1" si="378"/>
        <v/>
      </c>
      <c r="S5352" s="307" t="str">
        <f>IFERROR(IF(VLOOKUP("*"&amp;TRIM($F5352)&amp;"*",dump!$A:$D,4,FALSE)="","空文字",VLOOKUP("*"&amp;TRIM($F5352)&amp;"*",dump!$A:$D,4,FALSE)),"NA")</f>
        <v>NA</v>
      </c>
      <c r="T5352" s="307" t="str">
        <f t="shared" ca="1" si="379"/>
        <v>●</v>
      </c>
      <c r="U5352" s="307"/>
      <c r="V5352" s="307"/>
      <c r="W5352" s="307"/>
      <c r="X5352" s="307"/>
      <c r="Y5352" s="307" t="str">
        <f t="shared" si="380"/>
        <v/>
      </c>
      <c r="Z5352" s="307"/>
    </row>
    <row r="5353" spans="1:26" s="325" customFormat="1" ht="45" customHeight="1" outlineLevel="1">
      <c r="A5353" s="324"/>
      <c r="B5353" s="108"/>
      <c r="C5353" s="534"/>
      <c r="D5353" s="532"/>
      <c r="E5353" s="530" t="s">
        <v>11180</v>
      </c>
      <c r="F5353" s="316" t="s">
        <v>11181</v>
      </c>
      <c r="G5353" s="318" t="s">
        <v>6232</v>
      </c>
      <c r="H5353" s="316" t="s">
        <v>9</v>
      </c>
      <c r="I5353" s="317" t="s">
        <v>660</v>
      </c>
      <c r="J5353" s="425" t="s">
        <v>5684</v>
      </c>
      <c r="K5353" s="865" t="str">
        <f t="shared" si="376"/>
        <v/>
      </c>
      <c r="L5353" s="622" t="s">
        <v>18534</v>
      </c>
      <c r="M5353" s="623" t="s">
        <v>3655</v>
      </c>
      <c r="N5353" s="739"/>
      <c r="O5353" s="623"/>
      <c r="P5353" s="700"/>
      <c r="Q5353" s="307" t="str">
        <f t="shared" ca="1" si="377"/>
        <v/>
      </c>
      <c r="R5353" s="307" t="str">
        <f t="shared" ca="1" si="378"/>
        <v/>
      </c>
      <c r="S5353" s="307" t="str">
        <f>IFERROR(IF(VLOOKUP("*"&amp;TRIM($F5353)&amp;"*",dump!$A:$D,4,FALSE)="","空文字",VLOOKUP("*"&amp;TRIM($F5353)&amp;"*",dump!$A:$D,4,FALSE)),"NA")</f>
        <v>NA</v>
      </c>
      <c r="T5353" s="307" t="str">
        <f t="shared" ca="1" si="379"/>
        <v>●</v>
      </c>
      <c r="U5353" s="307"/>
      <c r="V5353" s="307"/>
      <c r="W5353" s="307"/>
      <c r="X5353" s="307"/>
      <c r="Y5353" s="307" t="str">
        <f t="shared" si="380"/>
        <v/>
      </c>
      <c r="Z5353" s="307"/>
    </row>
    <row r="5354" spans="1:26" s="325" customFormat="1" ht="45" customHeight="1" outlineLevel="1">
      <c r="A5354" s="324"/>
      <c r="B5354" s="108"/>
      <c r="C5354" s="534"/>
      <c r="D5354" s="532"/>
      <c r="E5354" s="530" t="s">
        <v>11182</v>
      </c>
      <c r="F5354" s="316" t="s">
        <v>11183</v>
      </c>
      <c r="G5354" s="318" t="s">
        <v>6233</v>
      </c>
      <c r="H5354" s="316" t="s">
        <v>3658</v>
      </c>
      <c r="I5354" s="317" t="s">
        <v>660</v>
      </c>
      <c r="J5354" s="425" t="s">
        <v>5684</v>
      </c>
      <c r="K5354" s="865" t="str">
        <f t="shared" si="376"/>
        <v/>
      </c>
      <c r="L5354" s="622" t="s">
        <v>18534</v>
      </c>
      <c r="M5354" s="623" t="s">
        <v>3655</v>
      </c>
      <c r="N5354" s="739"/>
      <c r="O5354" s="623"/>
      <c r="P5354" s="700"/>
      <c r="Q5354" s="307" t="str">
        <f t="shared" ca="1" si="377"/>
        <v/>
      </c>
      <c r="R5354" s="307" t="str">
        <f t="shared" ca="1" si="378"/>
        <v/>
      </c>
      <c r="S5354" s="307" t="str">
        <f>IFERROR(IF(VLOOKUP("*"&amp;TRIM($F5354)&amp;"*",dump!$A:$D,4,FALSE)="","空文字",VLOOKUP("*"&amp;TRIM($F5354)&amp;"*",dump!$A:$D,4,FALSE)),"NA")</f>
        <v>NA</v>
      </c>
      <c r="T5354" s="307" t="str">
        <f t="shared" ca="1" si="379"/>
        <v>●</v>
      </c>
      <c r="U5354" s="307"/>
      <c r="V5354" s="307"/>
      <c r="W5354" s="307"/>
      <c r="X5354" s="307"/>
      <c r="Y5354" s="307" t="str">
        <f t="shared" si="380"/>
        <v/>
      </c>
      <c r="Z5354" s="307"/>
    </row>
    <row r="5355" spans="1:26" s="325" customFormat="1" ht="30" customHeight="1" outlineLevel="1">
      <c r="A5355" s="324"/>
      <c r="B5355" s="108"/>
      <c r="C5355" s="534"/>
      <c r="D5355" s="532"/>
      <c r="E5355" s="530" t="s">
        <v>11184</v>
      </c>
      <c r="F5355" s="316" t="s">
        <v>6145</v>
      </c>
      <c r="G5355" s="318" t="s">
        <v>6234</v>
      </c>
      <c r="H5355" s="316" t="s">
        <v>9</v>
      </c>
      <c r="I5355" s="317" t="s">
        <v>660</v>
      </c>
      <c r="J5355" s="425" t="s">
        <v>5684</v>
      </c>
      <c r="K5355" s="865" t="str">
        <f t="shared" si="376"/>
        <v/>
      </c>
      <c r="L5355" s="622" t="s">
        <v>18534</v>
      </c>
      <c r="M5355" s="623" t="s">
        <v>3655</v>
      </c>
      <c r="N5355" s="739"/>
      <c r="O5355" s="623"/>
      <c r="P5355" s="700"/>
      <c r="Q5355" s="307" t="str">
        <f t="shared" ca="1" si="377"/>
        <v/>
      </c>
      <c r="R5355" s="307" t="str">
        <f t="shared" ca="1" si="378"/>
        <v/>
      </c>
      <c r="S5355" s="307" t="str">
        <f>IFERROR(IF(VLOOKUP("*"&amp;TRIM($F5355)&amp;"*",dump!$A:$D,4,FALSE)="","空文字",VLOOKUP("*"&amp;TRIM($F5355)&amp;"*",dump!$A:$D,4,FALSE)),"NA")</f>
        <v>NA</v>
      </c>
      <c r="T5355" s="307" t="str">
        <f t="shared" ca="1" si="379"/>
        <v>●</v>
      </c>
      <c r="U5355" s="307"/>
      <c r="V5355" s="307"/>
      <c r="W5355" s="307"/>
      <c r="X5355" s="307"/>
      <c r="Y5355" s="307" t="str">
        <f t="shared" si="380"/>
        <v/>
      </c>
      <c r="Z5355" s="307"/>
    </row>
    <row r="5356" spans="1:26" s="325" customFormat="1" ht="30" customHeight="1" outlineLevel="1">
      <c r="A5356" s="324"/>
      <c r="B5356" s="108"/>
      <c r="C5356" s="534"/>
      <c r="D5356" s="532"/>
      <c r="E5356" s="530" t="s">
        <v>11185</v>
      </c>
      <c r="F5356" s="316" t="s">
        <v>11186</v>
      </c>
      <c r="G5356" s="318" t="s">
        <v>6235</v>
      </c>
      <c r="H5356" s="316" t="s">
        <v>3658</v>
      </c>
      <c r="I5356" s="317" t="s">
        <v>660</v>
      </c>
      <c r="J5356" s="425" t="s">
        <v>5684</v>
      </c>
      <c r="K5356" s="865" t="str">
        <f t="shared" si="376"/>
        <v/>
      </c>
      <c r="L5356" s="622" t="s">
        <v>18534</v>
      </c>
      <c r="M5356" s="623" t="s">
        <v>3655</v>
      </c>
      <c r="N5356" s="739"/>
      <c r="O5356" s="623"/>
      <c r="P5356" s="700"/>
      <c r="Q5356" s="307" t="str">
        <f t="shared" ca="1" si="377"/>
        <v/>
      </c>
      <c r="R5356" s="307" t="str">
        <f t="shared" ca="1" si="378"/>
        <v/>
      </c>
      <c r="S5356" s="307" t="str">
        <f>IFERROR(IF(VLOOKUP("*"&amp;TRIM($F5356)&amp;"*",dump!$A:$D,4,FALSE)="","空文字",VLOOKUP("*"&amp;TRIM($F5356)&amp;"*",dump!$A:$D,4,FALSE)),"NA")</f>
        <v>NA</v>
      </c>
      <c r="T5356" s="307" t="str">
        <f t="shared" ca="1" si="379"/>
        <v>●</v>
      </c>
      <c r="U5356" s="307"/>
      <c r="V5356" s="307"/>
      <c r="W5356" s="307"/>
      <c r="X5356" s="307"/>
      <c r="Y5356" s="307" t="str">
        <f t="shared" si="380"/>
        <v/>
      </c>
      <c r="Z5356" s="307"/>
    </row>
    <row r="5357" spans="1:26" s="325" customFormat="1" ht="30" customHeight="1" outlineLevel="1">
      <c r="A5357" s="324"/>
      <c r="B5357" s="108"/>
      <c r="C5357" s="534"/>
      <c r="D5357" s="532"/>
      <c r="E5357" s="530" t="s">
        <v>11187</v>
      </c>
      <c r="F5357" s="316" t="s">
        <v>11188</v>
      </c>
      <c r="G5357" s="318" t="s">
        <v>11189</v>
      </c>
      <c r="H5357" s="316" t="s">
        <v>3658</v>
      </c>
      <c r="I5357" s="317" t="s">
        <v>660</v>
      </c>
      <c r="J5357" s="425" t="s">
        <v>5684</v>
      </c>
      <c r="K5357" s="865" t="str">
        <f t="shared" si="376"/>
        <v/>
      </c>
      <c r="L5357" s="622" t="s">
        <v>18534</v>
      </c>
      <c r="M5357" s="623" t="s">
        <v>3655</v>
      </c>
      <c r="N5357" s="739"/>
      <c r="O5357" s="623"/>
      <c r="P5357" s="700"/>
      <c r="Q5357" s="307" t="str">
        <f t="shared" ca="1" si="377"/>
        <v/>
      </c>
      <c r="R5357" s="307" t="str">
        <f t="shared" ca="1" si="378"/>
        <v/>
      </c>
      <c r="S5357" s="307" t="str">
        <f>IFERROR(IF(VLOOKUP("*"&amp;TRIM($F5357)&amp;"*",dump!$A:$D,4,FALSE)="","空文字",VLOOKUP("*"&amp;TRIM($F5357)&amp;"*",dump!$A:$D,4,FALSE)),"NA")</f>
        <v>NA</v>
      </c>
      <c r="T5357" s="307" t="str">
        <f t="shared" ca="1" si="379"/>
        <v>●</v>
      </c>
      <c r="U5357" s="307"/>
      <c r="V5357" s="307"/>
      <c r="W5357" s="307"/>
      <c r="X5357" s="307"/>
      <c r="Y5357" s="307" t="str">
        <f t="shared" si="380"/>
        <v/>
      </c>
      <c r="Z5357" s="307"/>
    </row>
    <row r="5358" spans="1:26" s="325" customFormat="1" ht="45" customHeight="1" outlineLevel="1">
      <c r="A5358" s="324"/>
      <c r="B5358" s="108"/>
      <c r="C5358" s="534"/>
      <c r="D5358" s="532"/>
      <c r="E5358" s="530" t="s">
        <v>13894</v>
      </c>
      <c r="F5358" s="316" t="s">
        <v>13895</v>
      </c>
      <c r="G5358" s="318" t="s">
        <v>13896</v>
      </c>
      <c r="H5358" s="316" t="s">
        <v>3657</v>
      </c>
      <c r="I5358" s="317" t="s">
        <v>3666</v>
      </c>
      <c r="J5358" s="425" t="s">
        <v>5684</v>
      </c>
      <c r="K5358" s="865" t="str">
        <f t="shared" si="376"/>
        <v/>
      </c>
      <c r="L5358" s="622" t="s">
        <v>18534</v>
      </c>
      <c r="M5358" s="623" t="s">
        <v>3655</v>
      </c>
      <c r="N5358" s="739"/>
      <c r="O5358" s="623"/>
      <c r="P5358" s="700"/>
      <c r="Q5358" s="307" t="str">
        <f t="shared" ca="1" si="377"/>
        <v/>
      </c>
      <c r="R5358" s="307" t="str">
        <f t="shared" ca="1" si="378"/>
        <v/>
      </c>
      <c r="S5358" s="307" t="str">
        <f>IFERROR(IF(VLOOKUP("*"&amp;TRIM($F5358)&amp;"*",dump!$A:$D,4,FALSE)="","空文字",VLOOKUP("*"&amp;TRIM($F5358)&amp;"*",dump!$A:$D,4,FALSE)),"NA")</f>
        <v>NA</v>
      </c>
      <c r="T5358" s="307" t="str">
        <f t="shared" ca="1" si="379"/>
        <v>●</v>
      </c>
      <c r="U5358" s="307"/>
      <c r="V5358" s="307"/>
      <c r="W5358" s="307"/>
      <c r="X5358" s="307"/>
      <c r="Y5358" s="307" t="str">
        <f t="shared" si="380"/>
        <v/>
      </c>
      <c r="Z5358" s="307"/>
    </row>
    <row r="5359" spans="1:26" s="325" customFormat="1" ht="45" customHeight="1" outlineLevel="1">
      <c r="A5359" s="324"/>
      <c r="B5359" s="108"/>
      <c r="C5359" s="534"/>
      <c r="D5359" s="525"/>
      <c r="E5359" s="530" t="s">
        <v>13897</v>
      </c>
      <c r="F5359" s="316" t="s">
        <v>13898</v>
      </c>
      <c r="G5359" s="318" t="s">
        <v>13899</v>
      </c>
      <c r="H5359" s="316" t="s">
        <v>3658</v>
      </c>
      <c r="I5359" s="317" t="s">
        <v>3666</v>
      </c>
      <c r="J5359" s="425" t="s">
        <v>5684</v>
      </c>
      <c r="K5359" s="865" t="str">
        <f t="shared" si="376"/>
        <v/>
      </c>
      <c r="L5359" s="622" t="s">
        <v>18534</v>
      </c>
      <c r="M5359" s="623" t="s">
        <v>3655</v>
      </c>
      <c r="N5359" s="739"/>
      <c r="O5359" s="623"/>
      <c r="P5359" s="700"/>
      <c r="Q5359" s="307" t="str">
        <f t="shared" ca="1" si="377"/>
        <v/>
      </c>
      <c r="R5359" s="307" t="str">
        <f t="shared" ca="1" si="378"/>
        <v/>
      </c>
      <c r="S5359" s="307" t="str">
        <f>IFERROR(IF(VLOOKUP("*"&amp;TRIM($F5359)&amp;"*",dump!$A:$D,4,FALSE)="","空文字",VLOOKUP("*"&amp;TRIM($F5359)&amp;"*",dump!$A:$D,4,FALSE)),"NA")</f>
        <v>NA</v>
      </c>
      <c r="T5359" s="307" t="str">
        <f t="shared" ca="1" si="379"/>
        <v>●</v>
      </c>
      <c r="U5359" s="307"/>
      <c r="V5359" s="307"/>
      <c r="W5359" s="307"/>
      <c r="X5359" s="307"/>
      <c r="Y5359" s="307" t="str">
        <f t="shared" si="380"/>
        <v/>
      </c>
      <c r="Z5359" s="307"/>
    </row>
    <row r="5360" spans="1:26" s="325" customFormat="1" ht="15" customHeight="1" outlineLevel="1">
      <c r="A5360" s="324"/>
      <c r="B5360" s="108"/>
      <c r="C5360" s="526" t="s">
        <v>11190</v>
      </c>
      <c r="D5360" s="146" t="s">
        <v>224</v>
      </c>
      <c r="E5360" s="139"/>
      <c r="F5360" s="221" t="s">
        <v>1001</v>
      </c>
      <c r="G5360" s="214" t="s">
        <v>1112</v>
      </c>
      <c r="H5360" s="225"/>
      <c r="I5360" s="144"/>
      <c r="J5360" s="418" t="s">
        <v>5684</v>
      </c>
      <c r="K5360" s="865" t="str">
        <f t="shared" si="376"/>
        <v/>
      </c>
      <c r="L5360" s="622" t="s">
        <v>18534</v>
      </c>
      <c r="M5360" s="623" t="s">
        <v>3655</v>
      </c>
      <c r="N5360" s="739"/>
      <c r="O5360" s="623"/>
      <c r="P5360" s="700"/>
      <c r="Q5360" s="307" t="str">
        <f t="shared" ca="1" si="377"/>
        <v/>
      </c>
      <c r="R5360" s="307" t="str">
        <f t="shared" ca="1" si="378"/>
        <v/>
      </c>
      <c r="S5360" s="307" t="str">
        <f>IFERROR(IF(VLOOKUP("*"&amp;TRIM($F5360)&amp;"*",dump!$A:$D,4,FALSE)="","空文字",VLOOKUP("*"&amp;TRIM($F5360)&amp;"*",dump!$A:$D,4,FALSE)),"NA")</f>
        <v>NA</v>
      </c>
      <c r="T5360" s="307" t="str">
        <f t="shared" ca="1" si="379"/>
        <v>●</v>
      </c>
      <c r="U5360" s="307"/>
      <c r="V5360" s="307"/>
      <c r="W5360" s="307"/>
      <c r="X5360" s="307"/>
      <c r="Y5360" s="307" t="str">
        <f t="shared" si="380"/>
        <v/>
      </c>
      <c r="Z5360" s="307"/>
    </row>
    <row r="5361" spans="1:26" s="325" customFormat="1" ht="15" customHeight="1" outlineLevel="1">
      <c r="A5361" s="324"/>
      <c r="B5361" s="108"/>
      <c r="C5361" s="534"/>
      <c r="D5361" s="532"/>
      <c r="E5361" s="318" t="s">
        <v>225</v>
      </c>
      <c r="F5361" s="316" t="s">
        <v>1002</v>
      </c>
      <c r="G5361" s="318" t="s">
        <v>1113</v>
      </c>
      <c r="H5361" s="316" t="s">
        <v>418</v>
      </c>
      <c r="I5361" s="317" t="s">
        <v>3666</v>
      </c>
      <c r="J5361" s="425" t="s">
        <v>5684</v>
      </c>
      <c r="K5361" s="865" t="str">
        <f t="shared" si="376"/>
        <v/>
      </c>
      <c r="L5361" s="622" t="s">
        <v>18534</v>
      </c>
      <c r="M5361" s="623" t="s">
        <v>3655</v>
      </c>
      <c r="N5361" s="739"/>
      <c r="O5361" s="623"/>
      <c r="P5361" s="700"/>
      <c r="Q5361" s="307" t="str">
        <f t="shared" ca="1" si="377"/>
        <v/>
      </c>
      <c r="R5361" s="307" t="str">
        <f t="shared" ca="1" si="378"/>
        <v/>
      </c>
      <c r="S5361" s="307" t="str">
        <f>IFERROR(IF(VLOOKUP("*"&amp;TRIM($F5361)&amp;"*",dump!$A:$D,4,FALSE)="","空文字",VLOOKUP("*"&amp;TRIM($F5361)&amp;"*",dump!$A:$D,4,FALSE)),"NA")</f>
        <v>NA</v>
      </c>
      <c r="T5361" s="307" t="str">
        <f t="shared" ca="1" si="379"/>
        <v>●</v>
      </c>
      <c r="U5361" s="307"/>
      <c r="V5361" s="307"/>
      <c r="W5361" s="307"/>
      <c r="X5361" s="307"/>
      <c r="Y5361" s="307" t="str">
        <f t="shared" si="380"/>
        <v/>
      </c>
      <c r="Z5361" s="307"/>
    </row>
    <row r="5362" spans="1:26" s="325" customFormat="1" ht="15" customHeight="1" outlineLevel="1">
      <c r="A5362" s="324"/>
      <c r="B5362" s="108"/>
      <c r="C5362" s="534"/>
      <c r="D5362" s="532"/>
      <c r="E5362" s="318" t="s">
        <v>226</v>
      </c>
      <c r="F5362" s="316" t="s">
        <v>1003</v>
      </c>
      <c r="G5362" s="318" t="s">
        <v>1114</v>
      </c>
      <c r="H5362" s="316" t="s">
        <v>9</v>
      </c>
      <c r="I5362" s="317" t="s">
        <v>3666</v>
      </c>
      <c r="J5362" s="425" t="s">
        <v>5684</v>
      </c>
      <c r="K5362" s="865" t="str">
        <f t="shared" si="376"/>
        <v/>
      </c>
      <c r="L5362" s="622" t="s">
        <v>18534</v>
      </c>
      <c r="M5362" s="623" t="s">
        <v>3655</v>
      </c>
      <c r="N5362" s="739"/>
      <c r="O5362" s="623"/>
      <c r="P5362" s="700"/>
      <c r="Q5362" s="307" t="str">
        <f t="shared" ca="1" si="377"/>
        <v/>
      </c>
      <c r="R5362" s="307" t="str">
        <f t="shared" ca="1" si="378"/>
        <v/>
      </c>
      <c r="S5362" s="307" t="str">
        <f>IFERROR(IF(VLOOKUP("*"&amp;TRIM($F5362)&amp;"*",dump!$A:$D,4,FALSE)="","空文字",VLOOKUP("*"&amp;TRIM($F5362)&amp;"*",dump!$A:$D,4,FALSE)),"NA")</f>
        <v>NA</v>
      </c>
      <c r="T5362" s="307" t="str">
        <f t="shared" ca="1" si="379"/>
        <v>●</v>
      </c>
      <c r="U5362" s="307"/>
      <c r="V5362" s="307"/>
      <c r="W5362" s="307"/>
      <c r="X5362" s="307"/>
      <c r="Y5362" s="307" t="str">
        <f t="shared" si="380"/>
        <v/>
      </c>
      <c r="Z5362" s="307"/>
    </row>
    <row r="5363" spans="1:26" s="325" customFormat="1" ht="15" customHeight="1" outlineLevel="1">
      <c r="A5363" s="324"/>
      <c r="B5363" s="108"/>
      <c r="C5363" s="534"/>
      <c r="D5363" s="532"/>
      <c r="E5363" s="318" t="s">
        <v>227</v>
      </c>
      <c r="F5363" s="316" t="s">
        <v>1004</v>
      </c>
      <c r="G5363" s="318" t="s">
        <v>1207</v>
      </c>
      <c r="H5363" s="316" t="s">
        <v>418</v>
      </c>
      <c r="I5363" s="317" t="s">
        <v>3666</v>
      </c>
      <c r="J5363" s="425" t="s">
        <v>5684</v>
      </c>
      <c r="K5363" s="865" t="str">
        <f t="shared" si="376"/>
        <v/>
      </c>
      <c r="L5363" s="622" t="s">
        <v>18534</v>
      </c>
      <c r="M5363" s="623" t="s">
        <v>3655</v>
      </c>
      <c r="N5363" s="739"/>
      <c r="O5363" s="623"/>
      <c r="P5363" s="700"/>
      <c r="Q5363" s="307" t="str">
        <f t="shared" ca="1" si="377"/>
        <v/>
      </c>
      <c r="R5363" s="307" t="str">
        <f t="shared" ca="1" si="378"/>
        <v/>
      </c>
      <c r="S5363" s="307" t="str">
        <f>IFERROR(IF(VLOOKUP("*"&amp;TRIM($F5363)&amp;"*",dump!$A:$D,4,FALSE)="","空文字",VLOOKUP("*"&amp;TRIM($F5363)&amp;"*",dump!$A:$D,4,FALSE)),"NA")</f>
        <v>NA</v>
      </c>
      <c r="T5363" s="307" t="str">
        <f t="shared" ca="1" si="379"/>
        <v>●</v>
      </c>
      <c r="U5363" s="307"/>
      <c r="V5363" s="307"/>
      <c r="W5363" s="307"/>
      <c r="X5363" s="307"/>
      <c r="Y5363" s="307" t="str">
        <f t="shared" si="380"/>
        <v/>
      </c>
      <c r="Z5363" s="307"/>
    </row>
    <row r="5364" spans="1:26" s="325" customFormat="1" ht="30" customHeight="1" outlineLevel="1">
      <c r="A5364" s="324"/>
      <c r="B5364" s="108"/>
      <c r="C5364" s="534"/>
      <c r="D5364" s="532"/>
      <c r="E5364" s="133" t="s">
        <v>228</v>
      </c>
      <c r="F5364" s="137" t="s">
        <v>1005</v>
      </c>
      <c r="G5364" s="133" t="s">
        <v>1208</v>
      </c>
      <c r="H5364" s="316" t="s">
        <v>418</v>
      </c>
      <c r="I5364" s="317" t="s">
        <v>3666</v>
      </c>
      <c r="J5364" s="425" t="s">
        <v>5684</v>
      </c>
      <c r="K5364" s="865" t="str">
        <f t="shared" si="376"/>
        <v/>
      </c>
      <c r="L5364" s="622" t="s">
        <v>18534</v>
      </c>
      <c r="M5364" s="623" t="s">
        <v>3655</v>
      </c>
      <c r="N5364" s="739"/>
      <c r="O5364" s="623"/>
      <c r="P5364" s="700"/>
      <c r="Q5364" s="307" t="str">
        <f t="shared" ca="1" si="377"/>
        <v/>
      </c>
      <c r="R5364" s="307" t="str">
        <f t="shared" ca="1" si="378"/>
        <v/>
      </c>
      <c r="S5364" s="307" t="str">
        <f>IFERROR(IF(VLOOKUP("*"&amp;TRIM($F5364)&amp;"*",dump!$A:$D,4,FALSE)="","空文字",VLOOKUP("*"&amp;TRIM($F5364)&amp;"*",dump!$A:$D,4,FALSE)),"NA")</f>
        <v>NA</v>
      </c>
      <c r="T5364" s="307" t="str">
        <f t="shared" ca="1" si="379"/>
        <v>●</v>
      </c>
      <c r="U5364" s="307"/>
      <c r="V5364" s="307"/>
      <c r="W5364" s="307"/>
      <c r="X5364" s="307"/>
      <c r="Y5364" s="307" t="str">
        <f t="shared" si="380"/>
        <v/>
      </c>
      <c r="Z5364" s="307"/>
    </row>
    <row r="5365" spans="1:26" s="325" customFormat="1" ht="15" customHeight="1" outlineLevel="1">
      <c r="A5365" s="324"/>
      <c r="B5365" s="108"/>
      <c r="C5365" s="534"/>
      <c r="D5365" s="525"/>
      <c r="E5365" s="133" t="s">
        <v>11191</v>
      </c>
      <c r="F5365" s="137" t="s">
        <v>11192</v>
      </c>
      <c r="G5365" s="133" t="s">
        <v>1208</v>
      </c>
      <c r="H5365" s="316" t="s">
        <v>9</v>
      </c>
      <c r="I5365" s="317" t="s">
        <v>660</v>
      </c>
      <c r="J5365" s="425" t="s">
        <v>5684</v>
      </c>
      <c r="K5365" s="865" t="str">
        <f t="shared" si="376"/>
        <v/>
      </c>
      <c r="L5365" s="622" t="s">
        <v>18534</v>
      </c>
      <c r="M5365" s="623" t="s">
        <v>3655</v>
      </c>
      <c r="N5365" s="739"/>
      <c r="O5365" s="623"/>
      <c r="P5365" s="700"/>
      <c r="Q5365" s="307" t="str">
        <f t="shared" ca="1" si="377"/>
        <v/>
      </c>
      <c r="R5365" s="307" t="str">
        <f t="shared" ca="1" si="378"/>
        <v/>
      </c>
      <c r="S5365" s="307" t="str">
        <f>IFERROR(IF(VLOOKUP("*"&amp;TRIM($F5365)&amp;"*",dump!$A:$D,4,FALSE)="","空文字",VLOOKUP("*"&amp;TRIM($F5365)&amp;"*",dump!$A:$D,4,FALSE)),"NA")</f>
        <v>NA</v>
      </c>
      <c r="T5365" s="307" t="str">
        <f t="shared" ca="1" si="379"/>
        <v>●</v>
      </c>
      <c r="U5365" s="307"/>
      <c r="V5365" s="307"/>
      <c r="W5365" s="307"/>
      <c r="X5365" s="307"/>
      <c r="Y5365" s="307" t="str">
        <f t="shared" si="380"/>
        <v/>
      </c>
      <c r="Z5365" s="307"/>
    </row>
    <row r="5366" spans="1:26" s="325" customFormat="1" ht="30" customHeight="1" outlineLevel="1">
      <c r="A5366" s="324"/>
      <c r="B5366" s="108"/>
      <c r="C5366" s="534"/>
      <c r="D5366" s="215" t="s">
        <v>229</v>
      </c>
      <c r="E5366" s="213"/>
      <c r="F5366" s="225" t="s">
        <v>1006</v>
      </c>
      <c r="G5366" s="214" t="s">
        <v>1225</v>
      </c>
      <c r="H5366" s="225"/>
      <c r="I5366" s="144"/>
      <c r="J5366" s="418" t="s">
        <v>5684</v>
      </c>
      <c r="K5366" s="865" t="str">
        <f t="shared" si="376"/>
        <v/>
      </c>
      <c r="L5366" s="622" t="s">
        <v>18534</v>
      </c>
      <c r="M5366" s="623" t="s">
        <v>3655</v>
      </c>
      <c r="N5366" s="739"/>
      <c r="O5366" s="623"/>
      <c r="P5366" s="700"/>
      <c r="Q5366" s="307" t="str">
        <f t="shared" ca="1" si="377"/>
        <v/>
      </c>
      <c r="R5366" s="307" t="str">
        <f t="shared" ca="1" si="378"/>
        <v/>
      </c>
      <c r="S5366" s="307" t="str">
        <f>IFERROR(IF(VLOOKUP("*"&amp;TRIM($F5366)&amp;"*",dump!$A:$D,4,FALSE)="","空文字",VLOOKUP("*"&amp;TRIM($F5366)&amp;"*",dump!$A:$D,4,FALSE)),"NA")</f>
        <v>NA</v>
      </c>
      <c r="T5366" s="307" t="str">
        <f t="shared" ca="1" si="379"/>
        <v>●</v>
      </c>
      <c r="U5366" s="307"/>
      <c r="V5366" s="307"/>
      <c r="W5366" s="307"/>
      <c r="X5366" s="307"/>
      <c r="Y5366" s="307" t="str">
        <f t="shared" si="380"/>
        <v/>
      </c>
      <c r="Z5366" s="307"/>
    </row>
    <row r="5367" spans="1:26" s="325" customFormat="1" ht="45" customHeight="1" outlineLevel="1">
      <c r="A5367" s="324"/>
      <c r="B5367" s="108"/>
      <c r="C5367" s="534"/>
      <c r="D5367" s="532"/>
      <c r="E5367" s="318" t="s">
        <v>230</v>
      </c>
      <c r="F5367" s="316" t="s">
        <v>1007</v>
      </c>
      <c r="G5367" s="318" t="s">
        <v>1226</v>
      </c>
      <c r="H5367" s="318" t="s">
        <v>14245</v>
      </c>
      <c r="I5367" s="317" t="s">
        <v>3666</v>
      </c>
      <c r="J5367" s="425" t="s">
        <v>5684</v>
      </c>
      <c r="K5367" s="865" t="str">
        <f t="shared" si="376"/>
        <v/>
      </c>
      <c r="L5367" s="622" t="s">
        <v>18534</v>
      </c>
      <c r="M5367" s="623" t="s">
        <v>3655</v>
      </c>
      <c r="N5367" s="739"/>
      <c r="O5367" s="623"/>
      <c r="P5367" s="700"/>
      <c r="Q5367" s="307" t="str">
        <f t="shared" ca="1" si="377"/>
        <v/>
      </c>
      <c r="R5367" s="307" t="str">
        <f t="shared" ca="1" si="378"/>
        <v/>
      </c>
      <c r="S5367" s="307" t="str">
        <f>IFERROR(IF(VLOOKUP("*"&amp;TRIM($F5367)&amp;"*",dump!$A:$D,4,FALSE)="","空文字",VLOOKUP("*"&amp;TRIM($F5367)&amp;"*",dump!$A:$D,4,FALSE)),"NA")</f>
        <v>NA</v>
      </c>
      <c r="T5367" s="307" t="str">
        <f t="shared" ca="1" si="379"/>
        <v>●</v>
      </c>
      <c r="U5367" s="307"/>
      <c r="V5367" s="307"/>
      <c r="W5367" s="307"/>
      <c r="X5367" s="307"/>
      <c r="Y5367" s="307" t="str">
        <f t="shared" si="380"/>
        <v/>
      </c>
      <c r="Z5367" s="307"/>
    </row>
    <row r="5368" spans="1:26" s="325" customFormat="1" ht="45" customHeight="1" outlineLevel="1">
      <c r="A5368" s="324"/>
      <c r="B5368" s="108"/>
      <c r="C5368" s="534"/>
      <c r="D5368" s="532"/>
      <c r="E5368" s="318" t="s">
        <v>231</v>
      </c>
      <c r="F5368" s="316" t="s">
        <v>1949</v>
      </c>
      <c r="G5368" s="318" t="s">
        <v>1227</v>
      </c>
      <c r="H5368" s="318" t="s">
        <v>14245</v>
      </c>
      <c r="I5368" s="317" t="s">
        <v>660</v>
      </c>
      <c r="J5368" s="425" t="s">
        <v>5684</v>
      </c>
      <c r="K5368" s="865" t="str">
        <f t="shared" si="376"/>
        <v/>
      </c>
      <c r="L5368" s="622" t="s">
        <v>18534</v>
      </c>
      <c r="M5368" s="623" t="s">
        <v>3655</v>
      </c>
      <c r="N5368" s="739"/>
      <c r="O5368" s="623"/>
      <c r="P5368" s="700"/>
      <c r="Q5368" s="307" t="str">
        <f t="shared" ca="1" si="377"/>
        <v/>
      </c>
      <c r="R5368" s="307" t="str">
        <f t="shared" ca="1" si="378"/>
        <v/>
      </c>
      <c r="S5368" s="307" t="str">
        <f>IFERROR(IF(VLOOKUP("*"&amp;TRIM($F5368)&amp;"*",dump!$A:$D,4,FALSE)="","空文字",VLOOKUP("*"&amp;TRIM($F5368)&amp;"*",dump!$A:$D,4,FALSE)),"NA")</f>
        <v>NA</v>
      </c>
      <c r="T5368" s="307" t="str">
        <f t="shared" ca="1" si="379"/>
        <v>●</v>
      </c>
      <c r="U5368" s="307"/>
      <c r="V5368" s="307"/>
      <c r="W5368" s="307"/>
      <c r="X5368" s="307"/>
      <c r="Y5368" s="307" t="str">
        <f t="shared" si="380"/>
        <v/>
      </c>
      <c r="Z5368" s="307"/>
    </row>
    <row r="5369" spans="1:26" s="325" customFormat="1" ht="45" customHeight="1" outlineLevel="1">
      <c r="A5369" s="324"/>
      <c r="B5369" s="108"/>
      <c r="C5369" s="104"/>
      <c r="D5369" s="525"/>
      <c r="E5369" s="318" t="s">
        <v>232</v>
      </c>
      <c r="F5369" s="316" t="s">
        <v>1950</v>
      </c>
      <c r="G5369" s="318" t="s">
        <v>1228</v>
      </c>
      <c r="H5369" s="318" t="s">
        <v>14245</v>
      </c>
      <c r="I5369" s="317" t="s">
        <v>3666</v>
      </c>
      <c r="J5369" s="425" t="s">
        <v>5684</v>
      </c>
      <c r="K5369" s="865" t="str">
        <f t="shared" si="376"/>
        <v/>
      </c>
      <c r="L5369" s="622" t="s">
        <v>18534</v>
      </c>
      <c r="M5369" s="623" t="s">
        <v>3655</v>
      </c>
      <c r="N5369" s="739"/>
      <c r="O5369" s="623"/>
      <c r="P5369" s="700"/>
      <c r="Q5369" s="307" t="str">
        <f t="shared" ca="1" si="377"/>
        <v/>
      </c>
      <c r="R5369" s="307" t="str">
        <f t="shared" ca="1" si="378"/>
        <v/>
      </c>
      <c r="S5369" s="307" t="str">
        <f>IFERROR(IF(VLOOKUP("*"&amp;TRIM($F5369)&amp;"*",dump!$A:$D,4,FALSE)="","空文字",VLOOKUP("*"&amp;TRIM($F5369)&amp;"*",dump!$A:$D,4,FALSE)),"NA")</f>
        <v>NA</v>
      </c>
      <c r="T5369" s="307" t="str">
        <f t="shared" ca="1" si="379"/>
        <v>●</v>
      </c>
      <c r="U5369" s="307"/>
      <c r="V5369" s="307"/>
      <c r="W5369" s="307"/>
      <c r="X5369" s="307"/>
      <c r="Y5369" s="307" t="str">
        <f t="shared" si="380"/>
        <v/>
      </c>
      <c r="Z5369" s="307"/>
    </row>
    <row r="5370" spans="1:26" s="325" customFormat="1" ht="30" customHeight="1" outlineLevel="1">
      <c r="A5370" s="324"/>
      <c r="B5370" s="108"/>
      <c r="C5370" s="534"/>
      <c r="D5370" s="215" t="s">
        <v>11193</v>
      </c>
      <c r="E5370" s="213"/>
      <c r="F5370" s="225" t="s">
        <v>11194</v>
      </c>
      <c r="G5370" s="214" t="s">
        <v>11195</v>
      </c>
      <c r="H5370" s="225"/>
      <c r="I5370" s="144"/>
      <c r="J5370" s="418" t="s">
        <v>5684</v>
      </c>
      <c r="K5370" s="865" t="str">
        <f t="shared" si="376"/>
        <v/>
      </c>
      <c r="L5370" s="622" t="s">
        <v>18534</v>
      </c>
      <c r="M5370" s="623" t="s">
        <v>3655</v>
      </c>
      <c r="N5370" s="739"/>
      <c r="O5370" s="623"/>
      <c r="P5370" s="700"/>
      <c r="Q5370" s="307" t="str">
        <f t="shared" ca="1" si="377"/>
        <v/>
      </c>
      <c r="R5370" s="307" t="str">
        <f t="shared" ca="1" si="378"/>
        <v/>
      </c>
      <c r="S5370" s="307" t="str">
        <f>IFERROR(IF(VLOOKUP("*"&amp;TRIM($F5370)&amp;"*",dump!$A:$D,4,FALSE)="","空文字",VLOOKUP("*"&amp;TRIM($F5370)&amp;"*",dump!$A:$D,4,FALSE)),"NA")</f>
        <v>NA</v>
      </c>
      <c r="T5370" s="307" t="str">
        <f t="shared" ca="1" si="379"/>
        <v>●</v>
      </c>
      <c r="U5370" s="307"/>
      <c r="V5370" s="307"/>
      <c r="W5370" s="307"/>
      <c r="X5370" s="307"/>
      <c r="Y5370" s="307" t="str">
        <f t="shared" si="380"/>
        <v/>
      </c>
      <c r="Z5370" s="307"/>
    </row>
    <row r="5371" spans="1:26" s="325" customFormat="1" ht="15" customHeight="1" outlineLevel="1">
      <c r="A5371" s="324"/>
      <c r="B5371" s="108"/>
      <c r="C5371" s="531"/>
      <c r="D5371" s="532"/>
      <c r="E5371" s="322" t="s">
        <v>11196</v>
      </c>
      <c r="F5371" s="316" t="s">
        <v>11197</v>
      </c>
      <c r="G5371" s="318" t="s">
        <v>11198</v>
      </c>
      <c r="H5371" s="316" t="s">
        <v>9</v>
      </c>
      <c r="I5371" s="317" t="s">
        <v>660</v>
      </c>
      <c r="J5371" s="425" t="s">
        <v>5684</v>
      </c>
      <c r="K5371" s="865" t="str">
        <f t="shared" si="376"/>
        <v/>
      </c>
      <c r="L5371" s="622" t="s">
        <v>18534</v>
      </c>
      <c r="M5371" s="623" t="s">
        <v>3655</v>
      </c>
      <c r="N5371" s="739"/>
      <c r="O5371" s="623"/>
      <c r="P5371" s="700"/>
      <c r="Q5371" s="307" t="str">
        <f t="shared" ca="1" si="377"/>
        <v/>
      </c>
      <c r="R5371" s="307" t="str">
        <f t="shared" ca="1" si="378"/>
        <v/>
      </c>
      <c r="S5371" s="307" t="str">
        <f>IFERROR(IF(VLOOKUP("*"&amp;TRIM($F5371)&amp;"*",dump!$A:$D,4,FALSE)="","空文字",VLOOKUP("*"&amp;TRIM($F5371)&amp;"*",dump!$A:$D,4,FALSE)),"NA")</f>
        <v>NA</v>
      </c>
      <c r="T5371" s="307" t="str">
        <f t="shared" ca="1" si="379"/>
        <v>●</v>
      </c>
      <c r="U5371" s="307"/>
      <c r="V5371" s="307"/>
      <c r="W5371" s="307"/>
      <c r="X5371" s="307"/>
      <c r="Y5371" s="307" t="str">
        <f t="shared" si="380"/>
        <v/>
      </c>
      <c r="Z5371" s="307"/>
    </row>
    <row r="5372" spans="1:26" s="325" customFormat="1" ht="15" customHeight="1" outlineLevel="1">
      <c r="A5372" s="324"/>
      <c r="B5372" s="108"/>
      <c r="C5372" s="526" t="s">
        <v>11199</v>
      </c>
      <c r="D5372" s="146" t="s">
        <v>233</v>
      </c>
      <c r="E5372" s="111"/>
      <c r="F5372" s="221" t="s">
        <v>1951</v>
      </c>
      <c r="G5372" s="214" t="s">
        <v>1212</v>
      </c>
      <c r="H5372" s="225"/>
      <c r="I5372" s="144"/>
      <c r="J5372" s="418" t="s">
        <v>5684</v>
      </c>
      <c r="K5372" s="865" t="str">
        <f t="shared" si="376"/>
        <v/>
      </c>
      <c r="L5372" s="622" t="s">
        <v>18534</v>
      </c>
      <c r="M5372" s="623" t="s">
        <v>3655</v>
      </c>
      <c r="N5372" s="739"/>
      <c r="O5372" s="623"/>
      <c r="P5372" s="700"/>
      <c r="Q5372" s="307" t="str">
        <f t="shared" ca="1" si="377"/>
        <v/>
      </c>
      <c r="R5372" s="307" t="str">
        <f t="shared" ca="1" si="378"/>
        <v/>
      </c>
      <c r="S5372" s="307" t="str">
        <f>IFERROR(IF(VLOOKUP("*"&amp;TRIM($F5372)&amp;"*",dump!$A:$D,4,FALSE)="","空文字",VLOOKUP("*"&amp;TRIM($F5372)&amp;"*",dump!$A:$D,4,FALSE)),"NA")</f>
        <v>NA</v>
      </c>
      <c r="T5372" s="307" t="str">
        <f t="shared" ca="1" si="379"/>
        <v>●</v>
      </c>
      <c r="U5372" s="307"/>
      <c r="V5372" s="307"/>
      <c r="W5372" s="307"/>
      <c r="X5372" s="307"/>
      <c r="Y5372" s="307" t="str">
        <f t="shared" si="380"/>
        <v/>
      </c>
      <c r="Z5372" s="307"/>
    </row>
    <row r="5373" spans="1:26" s="325" customFormat="1" ht="30" customHeight="1" outlineLevel="1">
      <c r="A5373" s="324"/>
      <c r="B5373" s="108"/>
      <c r="C5373" s="534"/>
      <c r="D5373" s="532"/>
      <c r="E5373" s="318" t="s">
        <v>234</v>
      </c>
      <c r="F5373" s="316" t="s">
        <v>1952</v>
      </c>
      <c r="G5373" s="318" t="s">
        <v>1213</v>
      </c>
      <c r="H5373" s="316" t="s">
        <v>418</v>
      </c>
      <c r="I5373" s="317" t="s">
        <v>3666</v>
      </c>
      <c r="J5373" s="425" t="s">
        <v>5684</v>
      </c>
      <c r="K5373" s="865" t="str">
        <f t="shared" si="376"/>
        <v/>
      </c>
      <c r="L5373" s="622" t="s">
        <v>18534</v>
      </c>
      <c r="M5373" s="623" t="s">
        <v>3655</v>
      </c>
      <c r="N5373" s="739"/>
      <c r="O5373" s="623"/>
      <c r="P5373" s="700"/>
      <c r="Q5373" s="307" t="str">
        <f t="shared" ca="1" si="377"/>
        <v/>
      </c>
      <c r="R5373" s="307" t="str">
        <f t="shared" ca="1" si="378"/>
        <v/>
      </c>
      <c r="S5373" s="307" t="str">
        <f>IFERROR(IF(VLOOKUP("*"&amp;TRIM($F5373)&amp;"*",dump!$A:$D,4,FALSE)="","空文字",VLOOKUP("*"&amp;TRIM($F5373)&amp;"*",dump!$A:$D,4,FALSE)),"NA")</f>
        <v>NA</v>
      </c>
      <c r="T5373" s="307" t="str">
        <f t="shared" ca="1" si="379"/>
        <v>●</v>
      </c>
      <c r="U5373" s="307"/>
      <c r="V5373" s="307"/>
      <c r="W5373" s="307"/>
      <c r="X5373" s="307"/>
      <c r="Y5373" s="307" t="str">
        <f t="shared" si="380"/>
        <v/>
      </c>
      <c r="Z5373" s="307"/>
    </row>
    <row r="5374" spans="1:26" s="325" customFormat="1" ht="45" customHeight="1" outlineLevel="1">
      <c r="A5374" s="324"/>
      <c r="B5374" s="108"/>
      <c r="C5374" s="534"/>
      <c r="D5374" s="532"/>
      <c r="E5374" s="322" t="s">
        <v>5535</v>
      </c>
      <c r="F5374" s="316" t="s">
        <v>5536</v>
      </c>
      <c r="G5374" s="318" t="s">
        <v>11200</v>
      </c>
      <c r="H5374" s="316" t="s">
        <v>9</v>
      </c>
      <c r="I5374" s="317" t="s">
        <v>660</v>
      </c>
      <c r="J5374" s="425" t="s">
        <v>5684</v>
      </c>
      <c r="K5374" s="865" t="str">
        <f t="shared" si="376"/>
        <v/>
      </c>
      <c r="L5374" s="622" t="s">
        <v>18534</v>
      </c>
      <c r="M5374" s="623" t="s">
        <v>3655</v>
      </c>
      <c r="N5374" s="739"/>
      <c r="O5374" s="623"/>
      <c r="P5374" s="700"/>
      <c r="Q5374" s="307" t="str">
        <f t="shared" ca="1" si="377"/>
        <v/>
      </c>
      <c r="R5374" s="307" t="str">
        <f t="shared" ca="1" si="378"/>
        <v/>
      </c>
      <c r="S5374" s="307" t="str">
        <f>IFERROR(IF(VLOOKUP("*"&amp;TRIM($F5374)&amp;"*",dump!$A:$D,4,FALSE)="","空文字",VLOOKUP("*"&amp;TRIM($F5374)&amp;"*",dump!$A:$D,4,FALSE)),"NA")</f>
        <v>NA</v>
      </c>
      <c r="T5374" s="307" t="str">
        <f t="shared" ca="1" si="379"/>
        <v>●</v>
      </c>
      <c r="U5374" s="307"/>
      <c r="V5374" s="307"/>
      <c r="W5374" s="307"/>
      <c r="X5374" s="307"/>
      <c r="Y5374" s="307" t="str">
        <f t="shared" si="380"/>
        <v/>
      </c>
      <c r="Z5374" s="307"/>
    </row>
    <row r="5375" spans="1:26" s="325" customFormat="1" ht="15" customHeight="1" outlineLevel="1">
      <c r="A5375" s="324"/>
      <c r="B5375" s="108"/>
      <c r="C5375" s="534"/>
      <c r="D5375" s="532"/>
      <c r="E5375" s="322" t="s">
        <v>5537</v>
      </c>
      <c r="F5375" s="316" t="s">
        <v>5538</v>
      </c>
      <c r="G5375" s="318" t="s">
        <v>11201</v>
      </c>
      <c r="H5375" s="316" t="s">
        <v>9</v>
      </c>
      <c r="I5375" s="317" t="s">
        <v>660</v>
      </c>
      <c r="J5375" s="425" t="s">
        <v>5684</v>
      </c>
      <c r="K5375" s="865" t="str">
        <f t="shared" si="376"/>
        <v/>
      </c>
      <c r="L5375" s="622" t="s">
        <v>18534</v>
      </c>
      <c r="M5375" s="623" t="s">
        <v>3655</v>
      </c>
      <c r="N5375" s="739"/>
      <c r="O5375" s="623"/>
      <c r="P5375" s="700"/>
      <c r="Q5375" s="307" t="str">
        <f t="shared" ca="1" si="377"/>
        <v/>
      </c>
      <c r="R5375" s="307" t="str">
        <f t="shared" ca="1" si="378"/>
        <v/>
      </c>
      <c r="S5375" s="307" t="str">
        <f>IFERROR(IF(VLOOKUP("*"&amp;TRIM($F5375)&amp;"*",dump!$A:$D,4,FALSE)="","空文字",VLOOKUP("*"&amp;TRIM($F5375)&amp;"*",dump!$A:$D,4,FALSE)),"NA")</f>
        <v>NA</v>
      </c>
      <c r="T5375" s="307" t="str">
        <f t="shared" ca="1" si="379"/>
        <v>●</v>
      </c>
      <c r="U5375" s="307"/>
      <c r="V5375" s="307"/>
      <c r="W5375" s="307"/>
      <c r="X5375" s="307"/>
      <c r="Y5375" s="307" t="str">
        <f t="shared" si="380"/>
        <v/>
      </c>
      <c r="Z5375" s="307"/>
    </row>
    <row r="5376" spans="1:26" s="325" customFormat="1" ht="15" customHeight="1" outlineLevel="1">
      <c r="A5376" s="324"/>
      <c r="B5376" s="108"/>
      <c r="C5376" s="534"/>
      <c r="D5376" s="532"/>
      <c r="E5376" s="322" t="s">
        <v>5539</v>
      </c>
      <c r="F5376" s="316" t="s">
        <v>5540</v>
      </c>
      <c r="G5376" s="318" t="s">
        <v>11202</v>
      </c>
      <c r="H5376" s="316" t="s">
        <v>9</v>
      </c>
      <c r="I5376" s="317" t="s">
        <v>660</v>
      </c>
      <c r="J5376" s="425" t="s">
        <v>5684</v>
      </c>
      <c r="K5376" s="865" t="str">
        <f t="shared" si="376"/>
        <v/>
      </c>
      <c r="L5376" s="622" t="s">
        <v>18534</v>
      </c>
      <c r="M5376" s="623" t="s">
        <v>3655</v>
      </c>
      <c r="N5376" s="739"/>
      <c r="O5376" s="623"/>
      <c r="P5376" s="700"/>
      <c r="Q5376" s="307" t="str">
        <f t="shared" ca="1" si="377"/>
        <v/>
      </c>
      <c r="R5376" s="307" t="str">
        <f t="shared" ca="1" si="378"/>
        <v/>
      </c>
      <c r="S5376" s="307" t="str">
        <f>IFERROR(IF(VLOOKUP("*"&amp;TRIM($F5376)&amp;"*",dump!$A:$D,4,FALSE)="","空文字",VLOOKUP("*"&amp;TRIM($F5376)&amp;"*",dump!$A:$D,4,FALSE)),"NA")</f>
        <v>NA</v>
      </c>
      <c r="T5376" s="307" t="str">
        <f t="shared" ca="1" si="379"/>
        <v>●</v>
      </c>
      <c r="U5376" s="307"/>
      <c r="V5376" s="307"/>
      <c r="W5376" s="307"/>
      <c r="X5376" s="307"/>
      <c r="Y5376" s="307" t="str">
        <f t="shared" si="380"/>
        <v/>
      </c>
      <c r="Z5376" s="307"/>
    </row>
    <row r="5377" spans="1:26" s="325" customFormat="1" ht="45" customHeight="1" outlineLevel="1">
      <c r="A5377" s="324"/>
      <c r="B5377" s="108"/>
      <c r="C5377" s="534"/>
      <c r="D5377" s="532"/>
      <c r="E5377" s="322" t="s">
        <v>12278</v>
      </c>
      <c r="F5377" s="316" t="s">
        <v>12279</v>
      </c>
      <c r="G5377" s="318" t="s">
        <v>10525</v>
      </c>
      <c r="H5377" s="316" t="s">
        <v>9</v>
      </c>
      <c r="I5377" s="317" t="s">
        <v>660</v>
      </c>
      <c r="J5377" s="425" t="s">
        <v>5684</v>
      </c>
      <c r="K5377" s="865" t="str">
        <f t="shared" si="376"/>
        <v/>
      </c>
      <c r="L5377" s="622" t="s">
        <v>18534</v>
      </c>
      <c r="M5377" s="623" t="s">
        <v>3655</v>
      </c>
      <c r="N5377" s="739"/>
      <c r="O5377" s="623"/>
      <c r="P5377" s="700"/>
      <c r="Q5377" s="307" t="str">
        <f t="shared" ca="1" si="377"/>
        <v/>
      </c>
      <c r="R5377" s="307" t="str">
        <f t="shared" ca="1" si="378"/>
        <v/>
      </c>
      <c r="S5377" s="307" t="str">
        <f>IFERROR(IF(VLOOKUP("*"&amp;TRIM($F5377)&amp;"*",dump!$A:$D,4,FALSE)="","空文字",VLOOKUP("*"&amp;TRIM($F5377)&amp;"*",dump!$A:$D,4,FALSE)),"NA")</f>
        <v>NA</v>
      </c>
      <c r="T5377" s="307" t="str">
        <f t="shared" ca="1" si="379"/>
        <v>●</v>
      </c>
      <c r="U5377" s="307"/>
      <c r="V5377" s="307"/>
      <c r="W5377" s="307"/>
      <c r="X5377" s="307"/>
      <c r="Y5377" s="307" t="str">
        <f t="shared" si="380"/>
        <v/>
      </c>
      <c r="Z5377" s="307"/>
    </row>
    <row r="5378" spans="1:26" s="325" customFormat="1" ht="45" customHeight="1" outlineLevel="1">
      <c r="A5378" s="324"/>
      <c r="B5378" s="108"/>
      <c r="C5378" s="534"/>
      <c r="D5378" s="532"/>
      <c r="E5378" s="322" t="s">
        <v>12280</v>
      </c>
      <c r="F5378" s="316" t="s">
        <v>12281</v>
      </c>
      <c r="G5378" s="318" t="s">
        <v>10527</v>
      </c>
      <c r="H5378" s="316" t="s">
        <v>9</v>
      </c>
      <c r="I5378" s="317" t="s">
        <v>660</v>
      </c>
      <c r="J5378" s="425" t="s">
        <v>5684</v>
      </c>
      <c r="K5378" s="865" t="str">
        <f t="shared" si="376"/>
        <v/>
      </c>
      <c r="L5378" s="622" t="s">
        <v>18534</v>
      </c>
      <c r="M5378" s="623" t="s">
        <v>3655</v>
      </c>
      <c r="N5378" s="739"/>
      <c r="O5378" s="623"/>
      <c r="P5378" s="700"/>
      <c r="Q5378" s="307" t="str">
        <f t="shared" ca="1" si="377"/>
        <v/>
      </c>
      <c r="R5378" s="307" t="str">
        <f t="shared" ca="1" si="378"/>
        <v/>
      </c>
      <c r="S5378" s="307" t="str">
        <f>IFERROR(IF(VLOOKUP("*"&amp;TRIM($F5378)&amp;"*",dump!$A:$D,4,FALSE)="","空文字",VLOOKUP("*"&amp;TRIM($F5378)&amp;"*",dump!$A:$D,4,FALSE)),"NA")</f>
        <v>NA</v>
      </c>
      <c r="T5378" s="307" t="str">
        <f t="shared" ca="1" si="379"/>
        <v>●</v>
      </c>
      <c r="U5378" s="307"/>
      <c r="V5378" s="307"/>
      <c r="W5378" s="307"/>
      <c r="X5378" s="307"/>
      <c r="Y5378" s="307" t="str">
        <f t="shared" si="380"/>
        <v/>
      </c>
      <c r="Z5378" s="307"/>
    </row>
    <row r="5379" spans="1:26" s="325" customFormat="1" ht="45" customHeight="1" outlineLevel="1">
      <c r="A5379" s="324"/>
      <c r="B5379" s="108"/>
      <c r="C5379" s="534"/>
      <c r="D5379" s="525"/>
      <c r="E5379" s="322" t="s">
        <v>12282</v>
      </c>
      <c r="F5379" s="316" t="s">
        <v>12283</v>
      </c>
      <c r="G5379" s="318" t="s">
        <v>10541</v>
      </c>
      <c r="H5379" s="316" t="s">
        <v>9</v>
      </c>
      <c r="I5379" s="317" t="s">
        <v>660</v>
      </c>
      <c r="J5379" s="425" t="s">
        <v>5684</v>
      </c>
      <c r="K5379" s="865" t="str">
        <f t="shared" si="376"/>
        <v/>
      </c>
      <c r="L5379" s="622" t="s">
        <v>18534</v>
      </c>
      <c r="M5379" s="623" t="s">
        <v>3655</v>
      </c>
      <c r="N5379" s="739"/>
      <c r="O5379" s="623"/>
      <c r="P5379" s="700"/>
      <c r="Q5379" s="307" t="str">
        <f t="shared" ca="1" si="377"/>
        <v/>
      </c>
      <c r="R5379" s="307" t="str">
        <f t="shared" ca="1" si="378"/>
        <v/>
      </c>
      <c r="S5379" s="307" t="str">
        <f>IFERROR(IF(VLOOKUP("*"&amp;TRIM($F5379)&amp;"*",dump!$A:$D,4,FALSE)="","空文字",VLOOKUP("*"&amp;TRIM($F5379)&amp;"*",dump!$A:$D,4,FALSE)),"NA")</f>
        <v>NA</v>
      </c>
      <c r="T5379" s="307" t="str">
        <f t="shared" ca="1" si="379"/>
        <v>●</v>
      </c>
      <c r="U5379" s="307"/>
      <c r="V5379" s="307"/>
      <c r="W5379" s="307"/>
      <c r="X5379" s="307"/>
      <c r="Y5379" s="307" t="str">
        <f t="shared" si="380"/>
        <v/>
      </c>
      <c r="Z5379" s="307"/>
    </row>
    <row r="5380" spans="1:26" s="325" customFormat="1" ht="30" customHeight="1" outlineLevel="1">
      <c r="A5380" s="324"/>
      <c r="B5380" s="108"/>
      <c r="C5380" s="534"/>
      <c r="D5380" s="146" t="s">
        <v>235</v>
      </c>
      <c r="E5380" s="139"/>
      <c r="F5380" s="221" t="s">
        <v>1953</v>
      </c>
      <c r="G5380" s="214" t="s">
        <v>1214</v>
      </c>
      <c r="H5380" s="225"/>
      <c r="I5380" s="144"/>
      <c r="J5380" s="418" t="s">
        <v>5684</v>
      </c>
      <c r="K5380" s="865" t="str">
        <f t="shared" si="376"/>
        <v/>
      </c>
      <c r="L5380" s="622" t="s">
        <v>18534</v>
      </c>
      <c r="M5380" s="623" t="s">
        <v>3655</v>
      </c>
      <c r="N5380" s="739"/>
      <c r="O5380" s="623"/>
      <c r="P5380" s="700"/>
      <c r="Q5380" s="307" t="str">
        <f t="shared" ca="1" si="377"/>
        <v/>
      </c>
      <c r="R5380" s="307" t="str">
        <f t="shared" ca="1" si="378"/>
        <v/>
      </c>
      <c r="S5380" s="307" t="str">
        <f>IFERROR(IF(VLOOKUP("*"&amp;TRIM($F5380)&amp;"*",dump!$A:$D,4,FALSE)="","空文字",VLOOKUP("*"&amp;TRIM($F5380)&amp;"*",dump!$A:$D,4,FALSE)),"NA")</f>
        <v>NA</v>
      </c>
      <c r="T5380" s="307" t="str">
        <f t="shared" ca="1" si="379"/>
        <v>●</v>
      </c>
      <c r="U5380" s="307"/>
      <c r="V5380" s="307"/>
      <c r="W5380" s="307"/>
      <c r="X5380" s="307"/>
      <c r="Y5380" s="307" t="str">
        <f t="shared" si="380"/>
        <v/>
      </c>
      <c r="Z5380" s="307"/>
    </row>
    <row r="5381" spans="1:26" s="325" customFormat="1" ht="15" customHeight="1" outlineLevel="1">
      <c r="A5381" s="324"/>
      <c r="B5381" s="108"/>
      <c r="C5381" s="534"/>
      <c r="D5381" s="532"/>
      <c r="E5381" s="318" t="s">
        <v>236</v>
      </c>
      <c r="F5381" s="316" t="s">
        <v>1954</v>
      </c>
      <c r="G5381" s="318" t="s">
        <v>5828</v>
      </c>
      <c r="H5381" s="316" t="s">
        <v>418</v>
      </c>
      <c r="I5381" s="317" t="s">
        <v>3666</v>
      </c>
      <c r="J5381" s="425" t="s">
        <v>5684</v>
      </c>
      <c r="K5381" s="865" t="str">
        <f t="shared" si="376"/>
        <v/>
      </c>
      <c r="L5381" s="622" t="s">
        <v>18534</v>
      </c>
      <c r="M5381" s="623" t="s">
        <v>3655</v>
      </c>
      <c r="N5381" s="739"/>
      <c r="O5381" s="623"/>
      <c r="P5381" s="700"/>
      <c r="Q5381" s="307" t="str">
        <f t="shared" ca="1" si="377"/>
        <v/>
      </c>
      <c r="R5381" s="307" t="str">
        <f t="shared" ca="1" si="378"/>
        <v/>
      </c>
      <c r="S5381" s="307" t="str">
        <f>IFERROR(IF(VLOOKUP("*"&amp;TRIM($F5381)&amp;"*",dump!$A:$D,4,FALSE)="","空文字",VLOOKUP("*"&amp;TRIM($F5381)&amp;"*",dump!$A:$D,4,FALSE)),"NA")</f>
        <v>NA</v>
      </c>
      <c r="T5381" s="307" t="str">
        <f t="shared" ca="1" si="379"/>
        <v>●</v>
      </c>
      <c r="U5381" s="307"/>
      <c r="V5381" s="307"/>
      <c r="W5381" s="307"/>
      <c r="X5381" s="307"/>
      <c r="Y5381" s="307" t="str">
        <f t="shared" si="380"/>
        <v/>
      </c>
      <c r="Z5381" s="307"/>
    </row>
    <row r="5382" spans="1:26" s="325" customFormat="1" ht="15" customHeight="1" outlineLevel="1">
      <c r="A5382" s="324"/>
      <c r="B5382" s="108"/>
      <c r="C5382" s="534"/>
      <c r="D5382" s="532"/>
      <c r="E5382" s="318" t="s">
        <v>237</v>
      </c>
      <c r="F5382" s="316" t="s">
        <v>1955</v>
      </c>
      <c r="G5382" s="318" t="s">
        <v>1215</v>
      </c>
      <c r="H5382" s="316" t="s">
        <v>418</v>
      </c>
      <c r="I5382" s="317" t="s">
        <v>3666</v>
      </c>
      <c r="J5382" s="425" t="s">
        <v>5684</v>
      </c>
      <c r="K5382" s="865" t="str">
        <f t="shared" si="376"/>
        <v/>
      </c>
      <c r="L5382" s="622" t="s">
        <v>18534</v>
      </c>
      <c r="M5382" s="623" t="s">
        <v>3655</v>
      </c>
      <c r="N5382" s="739"/>
      <c r="O5382" s="623"/>
      <c r="P5382" s="700"/>
      <c r="Q5382" s="307" t="str">
        <f t="shared" ca="1" si="377"/>
        <v/>
      </c>
      <c r="R5382" s="307" t="str">
        <f t="shared" ca="1" si="378"/>
        <v/>
      </c>
      <c r="S5382" s="307" t="str">
        <f>IFERROR(IF(VLOOKUP("*"&amp;TRIM($F5382)&amp;"*",dump!$A:$D,4,FALSE)="","空文字",VLOOKUP("*"&amp;TRIM($F5382)&amp;"*",dump!$A:$D,4,FALSE)),"NA")</f>
        <v>NA</v>
      </c>
      <c r="T5382" s="307" t="str">
        <f t="shared" ca="1" si="379"/>
        <v>●</v>
      </c>
      <c r="U5382" s="307"/>
      <c r="V5382" s="307"/>
      <c r="W5382" s="307"/>
      <c r="X5382" s="307"/>
      <c r="Y5382" s="307" t="str">
        <f t="shared" si="380"/>
        <v/>
      </c>
      <c r="Z5382" s="307"/>
    </row>
    <row r="5383" spans="1:26" s="325" customFormat="1" ht="45" customHeight="1" outlineLevel="1">
      <c r="A5383" s="324"/>
      <c r="B5383" s="108"/>
      <c r="C5383" s="534"/>
      <c r="D5383" s="532"/>
      <c r="E5383" s="318" t="s">
        <v>238</v>
      </c>
      <c r="F5383" s="316" t="s">
        <v>1956</v>
      </c>
      <c r="G5383" s="318" t="s">
        <v>1216</v>
      </c>
      <c r="H5383" s="318" t="s">
        <v>14245</v>
      </c>
      <c r="I5383" s="317" t="s">
        <v>3666</v>
      </c>
      <c r="J5383" s="425" t="s">
        <v>5684</v>
      </c>
      <c r="K5383" s="865" t="str">
        <f t="shared" si="376"/>
        <v/>
      </c>
      <c r="L5383" s="622" t="s">
        <v>18534</v>
      </c>
      <c r="M5383" s="623" t="s">
        <v>3655</v>
      </c>
      <c r="N5383" s="739"/>
      <c r="O5383" s="623"/>
      <c r="P5383" s="700"/>
      <c r="Q5383" s="307" t="str">
        <f t="shared" ca="1" si="377"/>
        <v/>
      </c>
      <c r="R5383" s="307" t="str">
        <f t="shared" ca="1" si="378"/>
        <v/>
      </c>
      <c r="S5383" s="307" t="str">
        <f>IFERROR(IF(VLOOKUP("*"&amp;TRIM($F5383)&amp;"*",dump!$A:$D,4,FALSE)="","空文字",VLOOKUP("*"&amp;TRIM($F5383)&amp;"*",dump!$A:$D,4,FALSE)),"NA")</f>
        <v>NA</v>
      </c>
      <c r="T5383" s="307" t="str">
        <f t="shared" ca="1" si="379"/>
        <v>●</v>
      </c>
      <c r="U5383" s="307"/>
      <c r="V5383" s="307"/>
      <c r="W5383" s="307"/>
      <c r="X5383" s="307"/>
      <c r="Y5383" s="307" t="str">
        <f t="shared" si="380"/>
        <v/>
      </c>
      <c r="Z5383" s="307"/>
    </row>
    <row r="5384" spans="1:26" s="325" customFormat="1" ht="15" customHeight="1" outlineLevel="1">
      <c r="A5384" s="324"/>
      <c r="B5384" s="108"/>
      <c r="C5384" s="534"/>
      <c r="D5384" s="532"/>
      <c r="E5384" s="318" t="s">
        <v>239</v>
      </c>
      <c r="F5384" s="316" t="s">
        <v>1957</v>
      </c>
      <c r="G5384" s="318" t="s">
        <v>1217</v>
      </c>
      <c r="H5384" s="316" t="s">
        <v>8455</v>
      </c>
      <c r="I5384" s="317" t="s">
        <v>3666</v>
      </c>
      <c r="J5384" s="425" t="s">
        <v>5684</v>
      </c>
      <c r="K5384" s="865" t="str">
        <f t="shared" si="376"/>
        <v/>
      </c>
      <c r="L5384" s="622" t="s">
        <v>18534</v>
      </c>
      <c r="M5384" s="623" t="s">
        <v>3655</v>
      </c>
      <c r="N5384" s="739"/>
      <c r="O5384" s="623"/>
      <c r="P5384" s="700"/>
      <c r="Q5384" s="307" t="str">
        <f t="shared" ca="1" si="377"/>
        <v/>
      </c>
      <c r="R5384" s="307" t="str">
        <f t="shared" ca="1" si="378"/>
        <v/>
      </c>
      <c r="S5384" s="307" t="str">
        <f>IFERROR(IF(VLOOKUP("*"&amp;TRIM($F5384)&amp;"*",dump!$A:$D,4,FALSE)="","空文字",VLOOKUP("*"&amp;TRIM($F5384)&amp;"*",dump!$A:$D,4,FALSE)),"NA")</f>
        <v>NA</v>
      </c>
      <c r="T5384" s="307" t="str">
        <f t="shared" ca="1" si="379"/>
        <v>●</v>
      </c>
      <c r="U5384" s="307"/>
      <c r="V5384" s="307"/>
      <c r="W5384" s="307"/>
      <c r="X5384" s="307"/>
      <c r="Y5384" s="307" t="str">
        <f t="shared" si="380"/>
        <v/>
      </c>
      <c r="Z5384" s="307"/>
    </row>
    <row r="5385" spans="1:26" s="325" customFormat="1" ht="15" customHeight="1" outlineLevel="1">
      <c r="A5385" s="324"/>
      <c r="B5385" s="108"/>
      <c r="C5385" s="534"/>
      <c r="D5385" s="532"/>
      <c r="E5385" s="318" t="s">
        <v>240</v>
      </c>
      <c r="F5385" s="316" t="s">
        <v>1958</v>
      </c>
      <c r="G5385" s="318" t="s">
        <v>1218</v>
      </c>
      <c r="H5385" s="316" t="s">
        <v>418</v>
      </c>
      <c r="I5385" s="317" t="s">
        <v>3666</v>
      </c>
      <c r="J5385" s="425" t="s">
        <v>5684</v>
      </c>
      <c r="K5385" s="865" t="str">
        <f t="shared" si="376"/>
        <v/>
      </c>
      <c r="L5385" s="622" t="s">
        <v>18534</v>
      </c>
      <c r="M5385" s="623" t="s">
        <v>3655</v>
      </c>
      <c r="N5385" s="739"/>
      <c r="O5385" s="623"/>
      <c r="P5385" s="700"/>
      <c r="Q5385" s="307" t="str">
        <f t="shared" ca="1" si="377"/>
        <v/>
      </c>
      <c r="R5385" s="307" t="str">
        <f t="shared" ca="1" si="378"/>
        <v/>
      </c>
      <c r="S5385" s="307" t="str">
        <f>IFERROR(IF(VLOOKUP("*"&amp;TRIM($F5385)&amp;"*",dump!$A:$D,4,FALSE)="","空文字",VLOOKUP("*"&amp;TRIM($F5385)&amp;"*",dump!$A:$D,4,FALSE)),"NA")</f>
        <v>NA</v>
      </c>
      <c r="T5385" s="307" t="str">
        <f t="shared" ca="1" si="379"/>
        <v>●</v>
      </c>
      <c r="U5385" s="307"/>
      <c r="V5385" s="307"/>
      <c r="W5385" s="307"/>
      <c r="X5385" s="307"/>
      <c r="Y5385" s="307" t="str">
        <f t="shared" si="380"/>
        <v/>
      </c>
      <c r="Z5385" s="307"/>
    </row>
    <row r="5386" spans="1:26" s="325" customFormat="1" ht="15" customHeight="1" outlineLevel="1">
      <c r="A5386" s="324"/>
      <c r="B5386" s="108"/>
      <c r="C5386" s="104"/>
      <c r="D5386" s="532"/>
      <c r="E5386" s="530" t="s">
        <v>241</v>
      </c>
      <c r="F5386" s="316" t="s">
        <v>1959</v>
      </c>
      <c r="G5386" s="318" t="s">
        <v>1219</v>
      </c>
      <c r="H5386" s="316" t="s">
        <v>418</v>
      </c>
      <c r="I5386" s="317" t="s">
        <v>3666</v>
      </c>
      <c r="J5386" s="425" t="s">
        <v>5684</v>
      </c>
      <c r="K5386" s="865" t="str">
        <f t="shared" si="376"/>
        <v/>
      </c>
      <c r="L5386" s="622" t="s">
        <v>18534</v>
      </c>
      <c r="M5386" s="623" t="s">
        <v>3655</v>
      </c>
      <c r="N5386" s="739"/>
      <c r="O5386" s="623"/>
      <c r="P5386" s="700"/>
      <c r="Q5386" s="307" t="str">
        <f t="shared" ca="1" si="377"/>
        <v/>
      </c>
      <c r="R5386" s="307" t="str">
        <f t="shared" ca="1" si="378"/>
        <v/>
      </c>
      <c r="S5386" s="307" t="str">
        <f>IFERROR(IF(VLOOKUP("*"&amp;TRIM($F5386)&amp;"*",dump!$A:$D,4,FALSE)="","空文字",VLOOKUP("*"&amp;TRIM($F5386)&amp;"*",dump!$A:$D,4,FALSE)),"NA")</f>
        <v>NA</v>
      </c>
      <c r="T5386" s="307" t="str">
        <f t="shared" ca="1" si="379"/>
        <v>●</v>
      </c>
      <c r="U5386" s="307"/>
      <c r="V5386" s="307"/>
      <c r="W5386" s="307"/>
      <c r="X5386" s="307"/>
      <c r="Y5386" s="307" t="str">
        <f t="shared" si="380"/>
        <v/>
      </c>
      <c r="Z5386" s="307"/>
    </row>
    <row r="5387" spans="1:26" s="325" customFormat="1" ht="15" customHeight="1" outlineLevel="1">
      <c r="A5387" s="324"/>
      <c r="B5387" s="108"/>
      <c r="C5387" s="534"/>
      <c r="D5387" s="532"/>
      <c r="E5387" s="526" t="s">
        <v>5541</v>
      </c>
      <c r="F5387" s="316" t="s">
        <v>5542</v>
      </c>
      <c r="G5387" s="318" t="s">
        <v>11203</v>
      </c>
      <c r="H5387" s="316" t="s">
        <v>418</v>
      </c>
      <c r="I5387" s="317" t="s">
        <v>3666</v>
      </c>
      <c r="J5387" s="425" t="s">
        <v>5684</v>
      </c>
      <c r="K5387" s="865" t="str">
        <f t="shared" si="376"/>
        <v/>
      </c>
      <c r="L5387" s="622" t="s">
        <v>18534</v>
      </c>
      <c r="M5387" s="623" t="s">
        <v>3655</v>
      </c>
      <c r="N5387" s="739"/>
      <c r="O5387" s="623"/>
      <c r="P5387" s="700"/>
      <c r="Q5387" s="307" t="str">
        <f t="shared" ca="1" si="377"/>
        <v/>
      </c>
      <c r="R5387" s="307" t="str">
        <f t="shared" ca="1" si="378"/>
        <v/>
      </c>
      <c r="S5387" s="307" t="str">
        <f>IFERROR(IF(VLOOKUP("*"&amp;TRIM($F5387)&amp;"*",dump!$A:$D,4,FALSE)="","空文字",VLOOKUP("*"&amp;TRIM($F5387)&amp;"*",dump!$A:$D,4,FALSE)),"NA")</f>
        <v>NA</v>
      </c>
      <c r="T5387" s="307" t="str">
        <f t="shared" ca="1" si="379"/>
        <v>●</v>
      </c>
      <c r="U5387" s="307"/>
      <c r="V5387" s="307"/>
      <c r="W5387" s="307"/>
      <c r="X5387" s="307"/>
      <c r="Y5387" s="307" t="str">
        <f t="shared" si="380"/>
        <v/>
      </c>
      <c r="Z5387" s="307"/>
    </row>
    <row r="5388" spans="1:26" s="325" customFormat="1" ht="45" customHeight="1" outlineLevel="1">
      <c r="A5388" s="324"/>
      <c r="B5388" s="108"/>
      <c r="C5388" s="104"/>
      <c r="D5388" s="532"/>
      <c r="E5388" s="526" t="s">
        <v>5543</v>
      </c>
      <c r="F5388" s="316" t="s">
        <v>5544</v>
      </c>
      <c r="G5388" s="318" t="s">
        <v>11204</v>
      </c>
      <c r="H5388" s="316" t="s">
        <v>418</v>
      </c>
      <c r="I5388" s="317" t="s">
        <v>3666</v>
      </c>
      <c r="J5388" s="425" t="s">
        <v>5684</v>
      </c>
      <c r="K5388" s="865" t="str">
        <f t="shared" si="376"/>
        <v/>
      </c>
      <c r="L5388" s="622" t="s">
        <v>18534</v>
      </c>
      <c r="M5388" s="623" t="s">
        <v>3655</v>
      </c>
      <c r="N5388" s="739"/>
      <c r="O5388" s="623"/>
      <c r="P5388" s="700"/>
      <c r="Q5388" s="307" t="str">
        <f t="shared" ca="1" si="377"/>
        <v/>
      </c>
      <c r="R5388" s="307" t="str">
        <f t="shared" ca="1" si="378"/>
        <v/>
      </c>
      <c r="S5388" s="307" t="str">
        <f>IFERROR(IF(VLOOKUP("*"&amp;TRIM($F5388)&amp;"*",dump!$A:$D,4,FALSE)="","空文字",VLOOKUP("*"&amp;TRIM($F5388)&amp;"*",dump!$A:$D,4,FALSE)),"NA")</f>
        <v>NA</v>
      </c>
      <c r="T5388" s="307" t="str">
        <f t="shared" ca="1" si="379"/>
        <v>●</v>
      </c>
      <c r="U5388" s="307"/>
      <c r="V5388" s="307"/>
      <c r="W5388" s="307"/>
      <c r="X5388" s="307"/>
      <c r="Y5388" s="307" t="str">
        <f t="shared" si="380"/>
        <v/>
      </c>
      <c r="Z5388" s="307"/>
    </row>
    <row r="5389" spans="1:26" s="325" customFormat="1" ht="15" customHeight="1" outlineLevel="1">
      <c r="A5389" s="324"/>
      <c r="B5389" s="108"/>
      <c r="C5389" s="104"/>
      <c r="D5389" s="532"/>
      <c r="E5389" s="526" t="s">
        <v>5545</v>
      </c>
      <c r="F5389" s="316" t="s">
        <v>5546</v>
      </c>
      <c r="G5389" s="318" t="s">
        <v>11205</v>
      </c>
      <c r="H5389" s="316" t="s">
        <v>418</v>
      </c>
      <c r="I5389" s="317" t="s">
        <v>3666</v>
      </c>
      <c r="J5389" s="425" t="s">
        <v>5684</v>
      </c>
      <c r="K5389" s="865" t="str">
        <f t="shared" ref="K5389:K5452" si="381">IF(AND(M5389="", O5389="", N5389&lt;&gt;""), "○", "")</f>
        <v/>
      </c>
      <c r="L5389" s="622" t="s">
        <v>18534</v>
      </c>
      <c r="M5389" s="623" t="s">
        <v>3655</v>
      </c>
      <c r="N5389" s="739"/>
      <c r="O5389" s="623"/>
      <c r="P5389" s="700"/>
      <c r="Q5389" s="307" t="str">
        <f t="shared" ref="Q5389:Q5452" ca="1" si="382">IF(P5389="","",IF(P5389="←",IF(OFFSET($J5389,0,MATCH(MID(M5389,1,FIND("の",M5389,1)-1), $L$11:$BA$11,0)+4,1,1)="","",OFFSET($L5389,0,MATCH(MID(M5389,1,FIND("の",M5389,1)-1), $L$11:$BA$11,0)+4,1,1)),P5389))</f>
        <v/>
      </c>
      <c r="R5389" s="307" t="str">
        <f t="shared" ref="R5389:R5452" ca="1" si="383">IF(COUNTIF(Q5389,"*(*"),MID(Q5389,FIND("(",Q5389,1)+1,FIND(")",Q5389,1)-FIND("(",Q5389,1)-1),IF(COUNTIF(Q5389,"*""*"),MID(Q5389,FIND("""",Q5389,1)+1,LEN(Q5389)-2),IF(COUNTIF(Q5389,"*：*"),RIGHT(Q5389,LEN(Q5389)-(FIND("：",Q5389))),Q5389)))</f>
        <v/>
      </c>
      <c r="S5389" s="307" t="str">
        <f>IFERROR(IF(VLOOKUP("*"&amp;TRIM($F5389)&amp;"*",dump!$A:$D,4,FALSE)="","空文字",VLOOKUP("*"&amp;TRIM($F5389)&amp;"*",dump!$A:$D,4,FALSE)),"NA")</f>
        <v>NA</v>
      </c>
      <c r="T5389" s="307" t="str">
        <f t="shared" ref="T5389:T5452" ca="1" si="384">IF($K5389&lt;&gt;"",IF($E5389&lt;&gt;"","■",""),IF(AND(R5389="",S5389="NA"),"●", IF(EXACT(R5389,S5389),"●","×")))</f>
        <v>●</v>
      </c>
      <c r="U5389" s="307"/>
      <c r="V5389" s="307"/>
      <c r="W5389" s="307"/>
      <c r="X5389" s="307"/>
      <c r="Y5389" s="307" t="str">
        <f t="shared" ref="Y5389:Y5452" si="385">IF(U5389="●","●","")</f>
        <v/>
      </c>
      <c r="Z5389" s="307"/>
    </row>
    <row r="5390" spans="1:26" s="325" customFormat="1" ht="30" customHeight="1" outlineLevel="1">
      <c r="A5390" s="324"/>
      <c r="B5390" s="108"/>
      <c r="C5390" s="104"/>
      <c r="D5390" s="532"/>
      <c r="E5390" s="526" t="s">
        <v>5547</v>
      </c>
      <c r="F5390" s="316" t="s">
        <v>5548</v>
      </c>
      <c r="G5390" s="318" t="s">
        <v>11206</v>
      </c>
      <c r="H5390" s="316" t="s">
        <v>418</v>
      </c>
      <c r="I5390" s="317" t="s">
        <v>3666</v>
      </c>
      <c r="J5390" s="425" t="s">
        <v>5684</v>
      </c>
      <c r="K5390" s="865" t="str">
        <f t="shared" si="381"/>
        <v/>
      </c>
      <c r="L5390" s="622" t="s">
        <v>18534</v>
      </c>
      <c r="M5390" s="623" t="s">
        <v>3655</v>
      </c>
      <c r="N5390" s="739"/>
      <c r="O5390" s="623"/>
      <c r="P5390" s="700"/>
      <c r="Q5390" s="307" t="str">
        <f t="shared" ca="1" si="382"/>
        <v/>
      </c>
      <c r="R5390" s="307" t="str">
        <f t="shared" ca="1" si="383"/>
        <v/>
      </c>
      <c r="S5390" s="307" t="str">
        <f>IFERROR(IF(VLOOKUP("*"&amp;TRIM($F5390)&amp;"*",dump!$A:$D,4,FALSE)="","空文字",VLOOKUP("*"&amp;TRIM($F5390)&amp;"*",dump!$A:$D,4,FALSE)),"NA")</f>
        <v>NA</v>
      </c>
      <c r="T5390" s="307" t="str">
        <f t="shared" ca="1" si="384"/>
        <v>●</v>
      </c>
      <c r="U5390" s="307"/>
      <c r="V5390" s="307"/>
      <c r="W5390" s="307"/>
      <c r="X5390" s="307"/>
      <c r="Y5390" s="307" t="str">
        <f t="shared" si="385"/>
        <v/>
      </c>
      <c r="Z5390" s="307"/>
    </row>
    <row r="5391" spans="1:26" s="325" customFormat="1" ht="15" customHeight="1" outlineLevel="1">
      <c r="A5391" s="324"/>
      <c r="B5391" s="108"/>
      <c r="C5391" s="534"/>
      <c r="D5391" s="532"/>
      <c r="E5391" s="526" t="s">
        <v>5549</v>
      </c>
      <c r="F5391" s="316" t="s">
        <v>5550</v>
      </c>
      <c r="G5391" s="318" t="s">
        <v>11207</v>
      </c>
      <c r="H5391" s="316" t="s">
        <v>418</v>
      </c>
      <c r="I5391" s="317" t="s">
        <v>3666</v>
      </c>
      <c r="J5391" s="425" t="s">
        <v>5684</v>
      </c>
      <c r="K5391" s="865" t="str">
        <f t="shared" si="381"/>
        <v/>
      </c>
      <c r="L5391" s="622" t="s">
        <v>18534</v>
      </c>
      <c r="M5391" s="623" t="s">
        <v>3655</v>
      </c>
      <c r="N5391" s="739"/>
      <c r="O5391" s="623"/>
      <c r="P5391" s="700"/>
      <c r="Q5391" s="307" t="str">
        <f t="shared" ca="1" si="382"/>
        <v/>
      </c>
      <c r="R5391" s="307" t="str">
        <f t="shared" ca="1" si="383"/>
        <v/>
      </c>
      <c r="S5391" s="307" t="str">
        <f>IFERROR(IF(VLOOKUP("*"&amp;TRIM($F5391)&amp;"*",dump!$A:$D,4,FALSE)="","空文字",VLOOKUP("*"&amp;TRIM($F5391)&amp;"*",dump!$A:$D,4,FALSE)),"NA")</f>
        <v>NA</v>
      </c>
      <c r="T5391" s="307" t="str">
        <f t="shared" ca="1" si="384"/>
        <v>●</v>
      </c>
      <c r="U5391" s="307"/>
      <c r="V5391" s="307"/>
      <c r="W5391" s="307"/>
      <c r="X5391" s="307"/>
      <c r="Y5391" s="307" t="str">
        <f t="shared" si="385"/>
        <v/>
      </c>
      <c r="Z5391" s="307"/>
    </row>
    <row r="5392" spans="1:26" s="325" customFormat="1" ht="15" customHeight="1" outlineLevel="1">
      <c r="A5392" s="324"/>
      <c r="B5392" s="108"/>
      <c r="C5392" s="104"/>
      <c r="D5392" s="532"/>
      <c r="E5392" s="526" t="s">
        <v>11208</v>
      </c>
      <c r="F5392" s="316" t="s">
        <v>5551</v>
      </c>
      <c r="G5392" s="318" t="s">
        <v>11209</v>
      </c>
      <c r="H5392" s="316" t="s">
        <v>9</v>
      </c>
      <c r="I5392" s="317" t="s">
        <v>3666</v>
      </c>
      <c r="J5392" s="425" t="s">
        <v>5684</v>
      </c>
      <c r="K5392" s="865" t="str">
        <f t="shared" si="381"/>
        <v/>
      </c>
      <c r="L5392" s="622" t="s">
        <v>18534</v>
      </c>
      <c r="M5392" s="623" t="s">
        <v>3655</v>
      </c>
      <c r="N5392" s="739"/>
      <c r="O5392" s="623"/>
      <c r="P5392" s="700"/>
      <c r="Q5392" s="307" t="str">
        <f t="shared" ca="1" si="382"/>
        <v/>
      </c>
      <c r="R5392" s="307" t="str">
        <f t="shared" ca="1" si="383"/>
        <v/>
      </c>
      <c r="S5392" s="307" t="str">
        <f>IFERROR(IF(VLOOKUP("*"&amp;TRIM($F5392)&amp;"*",dump!$A:$D,4,FALSE)="","空文字",VLOOKUP("*"&amp;TRIM($F5392)&amp;"*",dump!$A:$D,4,FALSE)),"NA")</f>
        <v>NA</v>
      </c>
      <c r="T5392" s="307" t="str">
        <f t="shared" ca="1" si="384"/>
        <v>●</v>
      </c>
      <c r="U5392" s="307"/>
      <c r="V5392" s="307"/>
      <c r="W5392" s="307"/>
      <c r="X5392" s="307"/>
      <c r="Y5392" s="307" t="str">
        <f t="shared" si="385"/>
        <v/>
      </c>
      <c r="Z5392" s="307"/>
    </row>
    <row r="5393" spans="1:26" s="325" customFormat="1" ht="30" customHeight="1" outlineLevel="1">
      <c r="A5393" s="324"/>
      <c r="B5393" s="108"/>
      <c r="C5393" s="534"/>
      <c r="D5393" s="532"/>
      <c r="E5393" s="526" t="s">
        <v>12284</v>
      </c>
      <c r="F5393" s="316" t="s">
        <v>12285</v>
      </c>
      <c r="G5393" s="318" t="s">
        <v>10558</v>
      </c>
      <c r="H5393" s="316" t="s">
        <v>9</v>
      </c>
      <c r="I5393" s="317" t="s">
        <v>3666</v>
      </c>
      <c r="J5393" s="425" t="s">
        <v>5684</v>
      </c>
      <c r="K5393" s="865" t="str">
        <f t="shared" si="381"/>
        <v/>
      </c>
      <c r="L5393" s="622" t="s">
        <v>18534</v>
      </c>
      <c r="M5393" s="623" t="s">
        <v>3655</v>
      </c>
      <c r="N5393" s="739"/>
      <c r="O5393" s="623"/>
      <c r="P5393" s="700"/>
      <c r="Q5393" s="307" t="str">
        <f t="shared" ca="1" si="382"/>
        <v/>
      </c>
      <c r="R5393" s="307" t="str">
        <f t="shared" ca="1" si="383"/>
        <v/>
      </c>
      <c r="S5393" s="307" t="str">
        <f>IFERROR(IF(VLOOKUP("*"&amp;TRIM($F5393)&amp;"*",dump!$A:$D,4,FALSE)="","空文字",VLOOKUP("*"&amp;TRIM($F5393)&amp;"*",dump!$A:$D,4,FALSE)),"NA")</f>
        <v>NA</v>
      </c>
      <c r="T5393" s="307" t="str">
        <f t="shared" ca="1" si="384"/>
        <v>●</v>
      </c>
      <c r="U5393" s="307"/>
      <c r="V5393" s="307"/>
      <c r="W5393" s="307"/>
      <c r="X5393" s="307"/>
      <c r="Y5393" s="307" t="str">
        <f t="shared" si="385"/>
        <v/>
      </c>
      <c r="Z5393" s="307"/>
    </row>
    <row r="5394" spans="1:26" s="325" customFormat="1" ht="30" customHeight="1" outlineLevel="1">
      <c r="A5394" s="324"/>
      <c r="B5394" s="108"/>
      <c r="C5394" s="534"/>
      <c r="D5394" s="532"/>
      <c r="E5394" s="526" t="s">
        <v>12286</v>
      </c>
      <c r="F5394" s="316" t="s">
        <v>12287</v>
      </c>
      <c r="G5394" s="318" t="s">
        <v>12288</v>
      </c>
      <c r="H5394" s="316" t="s">
        <v>9</v>
      </c>
      <c r="I5394" s="317" t="s">
        <v>3666</v>
      </c>
      <c r="J5394" s="425" t="s">
        <v>5684</v>
      </c>
      <c r="K5394" s="865" t="str">
        <f t="shared" si="381"/>
        <v/>
      </c>
      <c r="L5394" s="622" t="s">
        <v>18534</v>
      </c>
      <c r="M5394" s="623" t="s">
        <v>3655</v>
      </c>
      <c r="N5394" s="739"/>
      <c r="O5394" s="623"/>
      <c r="P5394" s="700"/>
      <c r="Q5394" s="307" t="str">
        <f t="shared" ca="1" si="382"/>
        <v/>
      </c>
      <c r="R5394" s="307" t="str">
        <f t="shared" ca="1" si="383"/>
        <v/>
      </c>
      <c r="S5394" s="307" t="str">
        <f>IFERROR(IF(VLOOKUP("*"&amp;TRIM($F5394)&amp;"*",dump!$A:$D,4,FALSE)="","空文字",VLOOKUP("*"&amp;TRIM($F5394)&amp;"*",dump!$A:$D,4,FALSE)),"NA")</f>
        <v>NA</v>
      </c>
      <c r="T5394" s="307" t="str">
        <f t="shared" ca="1" si="384"/>
        <v>●</v>
      </c>
      <c r="U5394" s="307"/>
      <c r="V5394" s="307"/>
      <c r="W5394" s="307"/>
      <c r="X5394" s="307"/>
      <c r="Y5394" s="307" t="str">
        <f t="shared" si="385"/>
        <v/>
      </c>
      <c r="Z5394" s="307"/>
    </row>
    <row r="5395" spans="1:26" s="325" customFormat="1" ht="30" customHeight="1" outlineLevel="1">
      <c r="A5395" s="324"/>
      <c r="B5395" s="108"/>
      <c r="C5395" s="534"/>
      <c r="D5395" s="525"/>
      <c r="E5395" s="526" t="s">
        <v>12289</v>
      </c>
      <c r="F5395" s="316" t="s">
        <v>12290</v>
      </c>
      <c r="G5395" s="318" t="s">
        <v>10561</v>
      </c>
      <c r="H5395" s="316" t="s">
        <v>9</v>
      </c>
      <c r="I5395" s="317" t="s">
        <v>3666</v>
      </c>
      <c r="J5395" s="425" t="s">
        <v>5684</v>
      </c>
      <c r="K5395" s="865" t="str">
        <f t="shared" si="381"/>
        <v/>
      </c>
      <c r="L5395" s="622" t="s">
        <v>18534</v>
      </c>
      <c r="M5395" s="623" t="s">
        <v>3655</v>
      </c>
      <c r="N5395" s="739"/>
      <c r="O5395" s="623"/>
      <c r="P5395" s="700"/>
      <c r="Q5395" s="307" t="str">
        <f t="shared" ca="1" si="382"/>
        <v/>
      </c>
      <c r="R5395" s="307" t="str">
        <f t="shared" ca="1" si="383"/>
        <v/>
      </c>
      <c r="S5395" s="307" t="str">
        <f>IFERROR(IF(VLOOKUP("*"&amp;TRIM($F5395)&amp;"*",dump!$A:$D,4,FALSE)="","空文字",VLOOKUP("*"&amp;TRIM($F5395)&amp;"*",dump!$A:$D,4,FALSE)),"NA")</f>
        <v>NA</v>
      </c>
      <c r="T5395" s="307" t="str">
        <f t="shared" ca="1" si="384"/>
        <v>●</v>
      </c>
      <c r="U5395" s="307"/>
      <c r="V5395" s="307"/>
      <c r="W5395" s="307"/>
      <c r="X5395" s="307"/>
      <c r="Y5395" s="307" t="str">
        <f t="shared" si="385"/>
        <v/>
      </c>
      <c r="Z5395" s="307"/>
    </row>
    <row r="5396" spans="1:26" s="325" customFormat="1" ht="30" customHeight="1" outlineLevel="1">
      <c r="A5396" s="324"/>
      <c r="B5396" s="108"/>
      <c r="C5396" s="526" t="s">
        <v>11210</v>
      </c>
      <c r="D5396" s="215" t="s">
        <v>242</v>
      </c>
      <c r="E5396" s="213"/>
      <c r="F5396" s="225" t="s">
        <v>1960</v>
      </c>
      <c r="G5396" s="214" t="s">
        <v>1220</v>
      </c>
      <c r="H5396" s="225"/>
      <c r="I5396" s="144"/>
      <c r="J5396" s="418" t="s">
        <v>5684</v>
      </c>
      <c r="K5396" s="865" t="str">
        <f t="shared" si="381"/>
        <v/>
      </c>
      <c r="L5396" s="622" t="s">
        <v>18534</v>
      </c>
      <c r="M5396" s="623" t="s">
        <v>3655</v>
      </c>
      <c r="N5396" s="739"/>
      <c r="O5396" s="623"/>
      <c r="P5396" s="700"/>
      <c r="Q5396" s="307" t="str">
        <f t="shared" ca="1" si="382"/>
        <v/>
      </c>
      <c r="R5396" s="307" t="str">
        <f t="shared" ca="1" si="383"/>
        <v/>
      </c>
      <c r="S5396" s="307" t="str">
        <f>IFERROR(IF(VLOOKUP("*"&amp;TRIM($F5396)&amp;"*",dump!$A:$D,4,FALSE)="","空文字",VLOOKUP("*"&amp;TRIM($F5396)&amp;"*",dump!$A:$D,4,FALSE)),"NA")</f>
        <v>NA</v>
      </c>
      <c r="T5396" s="307" t="str">
        <f t="shared" ca="1" si="384"/>
        <v>●</v>
      </c>
      <c r="U5396" s="307"/>
      <c r="V5396" s="307"/>
      <c r="W5396" s="307"/>
      <c r="X5396" s="307"/>
      <c r="Y5396" s="307" t="str">
        <f t="shared" si="385"/>
        <v/>
      </c>
      <c r="Z5396" s="307"/>
    </row>
    <row r="5397" spans="1:26" s="325" customFormat="1" ht="75" customHeight="1" outlineLevel="1">
      <c r="A5397" s="324"/>
      <c r="B5397" s="108"/>
      <c r="C5397" s="534"/>
      <c r="D5397" s="532"/>
      <c r="E5397" s="318" t="s">
        <v>243</v>
      </c>
      <c r="F5397" s="316" t="s">
        <v>1961</v>
      </c>
      <c r="G5397" s="318" t="s">
        <v>1221</v>
      </c>
      <c r="H5397" s="316" t="s">
        <v>9</v>
      </c>
      <c r="I5397" s="317" t="s">
        <v>3666</v>
      </c>
      <c r="J5397" s="425" t="s">
        <v>5684</v>
      </c>
      <c r="K5397" s="865" t="str">
        <f t="shared" si="381"/>
        <v/>
      </c>
      <c r="L5397" s="622" t="s">
        <v>18534</v>
      </c>
      <c r="M5397" s="623" t="s">
        <v>3655</v>
      </c>
      <c r="N5397" s="739"/>
      <c r="O5397" s="623"/>
      <c r="P5397" s="700"/>
      <c r="Q5397" s="307" t="str">
        <f t="shared" ca="1" si="382"/>
        <v/>
      </c>
      <c r="R5397" s="307" t="str">
        <f t="shared" ca="1" si="383"/>
        <v/>
      </c>
      <c r="S5397" s="307" t="str">
        <f>IFERROR(IF(VLOOKUP("*"&amp;TRIM($F5397)&amp;"*",dump!$A:$D,4,FALSE)="","空文字",VLOOKUP("*"&amp;TRIM($F5397)&amp;"*",dump!$A:$D,4,FALSE)),"NA")</f>
        <v>NA</v>
      </c>
      <c r="T5397" s="307" t="str">
        <f t="shared" ca="1" si="384"/>
        <v>●</v>
      </c>
      <c r="U5397" s="307"/>
      <c r="V5397" s="307"/>
      <c r="W5397" s="307"/>
      <c r="X5397" s="307"/>
      <c r="Y5397" s="307" t="str">
        <f t="shared" si="385"/>
        <v/>
      </c>
      <c r="Z5397" s="307"/>
    </row>
    <row r="5398" spans="1:26" s="325" customFormat="1" ht="75" customHeight="1" outlineLevel="1">
      <c r="A5398" s="324"/>
      <c r="B5398" s="108"/>
      <c r="C5398" s="534"/>
      <c r="D5398" s="532"/>
      <c r="E5398" s="318" t="s">
        <v>244</v>
      </c>
      <c r="F5398" s="316" t="s">
        <v>1962</v>
      </c>
      <c r="G5398" s="318" t="s">
        <v>1222</v>
      </c>
      <c r="H5398" s="316" t="s">
        <v>418</v>
      </c>
      <c r="I5398" s="317" t="s">
        <v>3666</v>
      </c>
      <c r="J5398" s="425" t="s">
        <v>5684</v>
      </c>
      <c r="K5398" s="865" t="str">
        <f t="shared" si="381"/>
        <v/>
      </c>
      <c r="L5398" s="622" t="s">
        <v>18534</v>
      </c>
      <c r="M5398" s="623" t="s">
        <v>3655</v>
      </c>
      <c r="N5398" s="739"/>
      <c r="O5398" s="623"/>
      <c r="P5398" s="700"/>
      <c r="Q5398" s="307" t="str">
        <f t="shared" ca="1" si="382"/>
        <v/>
      </c>
      <c r="R5398" s="307" t="str">
        <f t="shared" ca="1" si="383"/>
        <v/>
      </c>
      <c r="S5398" s="307" t="str">
        <f>IFERROR(IF(VLOOKUP("*"&amp;TRIM($F5398)&amp;"*",dump!$A:$D,4,FALSE)="","空文字",VLOOKUP("*"&amp;TRIM($F5398)&amp;"*",dump!$A:$D,4,FALSE)),"NA")</f>
        <v>NA</v>
      </c>
      <c r="T5398" s="307" t="str">
        <f t="shared" ca="1" si="384"/>
        <v>●</v>
      </c>
      <c r="U5398" s="307"/>
      <c r="V5398" s="307"/>
      <c r="W5398" s="307"/>
      <c r="X5398" s="307"/>
      <c r="Y5398" s="307" t="str">
        <f t="shared" si="385"/>
        <v/>
      </c>
      <c r="Z5398" s="307"/>
    </row>
    <row r="5399" spans="1:26" s="325" customFormat="1" ht="75" customHeight="1" outlineLevel="1">
      <c r="A5399" s="324"/>
      <c r="B5399" s="108"/>
      <c r="C5399" s="534"/>
      <c r="D5399" s="532"/>
      <c r="E5399" s="105" t="s">
        <v>11211</v>
      </c>
      <c r="F5399" s="316" t="s">
        <v>139</v>
      </c>
      <c r="G5399" s="318" t="s">
        <v>140</v>
      </c>
      <c r="H5399" s="316" t="s">
        <v>9</v>
      </c>
      <c r="I5399" s="317" t="s">
        <v>660</v>
      </c>
      <c r="J5399" s="425" t="s">
        <v>5684</v>
      </c>
      <c r="K5399" s="865" t="str">
        <f t="shared" si="381"/>
        <v/>
      </c>
      <c r="L5399" s="622" t="s">
        <v>18534</v>
      </c>
      <c r="M5399" s="623" t="s">
        <v>3655</v>
      </c>
      <c r="N5399" s="739"/>
      <c r="O5399" s="623"/>
      <c r="P5399" s="700"/>
      <c r="Q5399" s="307" t="str">
        <f t="shared" ca="1" si="382"/>
        <v/>
      </c>
      <c r="R5399" s="307" t="str">
        <f t="shared" ca="1" si="383"/>
        <v/>
      </c>
      <c r="S5399" s="307" t="str">
        <f>IFERROR(IF(VLOOKUP("*"&amp;TRIM($F5399)&amp;"*",dump!$A:$D,4,FALSE)="","空文字",VLOOKUP("*"&amp;TRIM($F5399)&amp;"*",dump!$A:$D,4,FALSE)),"NA")</f>
        <v>NA</v>
      </c>
      <c r="T5399" s="307" t="str">
        <f t="shared" ca="1" si="384"/>
        <v>●</v>
      </c>
      <c r="U5399" s="307"/>
      <c r="V5399" s="307"/>
      <c r="W5399" s="307"/>
      <c r="X5399" s="307"/>
      <c r="Y5399" s="307" t="str">
        <f t="shared" si="385"/>
        <v/>
      </c>
      <c r="Z5399" s="307"/>
    </row>
    <row r="5400" spans="1:26" s="325" customFormat="1" ht="45" customHeight="1" outlineLevel="1">
      <c r="A5400" s="324"/>
      <c r="B5400" s="108"/>
      <c r="C5400" s="534"/>
      <c r="D5400" s="532"/>
      <c r="E5400" s="105" t="s">
        <v>11212</v>
      </c>
      <c r="F5400" s="316" t="s">
        <v>141</v>
      </c>
      <c r="G5400" s="318" t="s">
        <v>142</v>
      </c>
      <c r="H5400" s="316" t="s">
        <v>418</v>
      </c>
      <c r="I5400" s="317" t="s">
        <v>660</v>
      </c>
      <c r="J5400" s="425" t="s">
        <v>5684</v>
      </c>
      <c r="K5400" s="865" t="str">
        <f t="shared" si="381"/>
        <v/>
      </c>
      <c r="L5400" s="622" t="s">
        <v>18534</v>
      </c>
      <c r="M5400" s="623" t="s">
        <v>3655</v>
      </c>
      <c r="N5400" s="739"/>
      <c r="O5400" s="623"/>
      <c r="P5400" s="700"/>
      <c r="Q5400" s="307" t="str">
        <f t="shared" ca="1" si="382"/>
        <v/>
      </c>
      <c r="R5400" s="307" t="str">
        <f t="shared" ca="1" si="383"/>
        <v/>
      </c>
      <c r="S5400" s="307" t="str">
        <f>IFERROR(IF(VLOOKUP("*"&amp;TRIM($F5400)&amp;"*",dump!$A:$D,4,FALSE)="","空文字",VLOOKUP("*"&amp;TRIM($F5400)&amp;"*",dump!$A:$D,4,FALSE)),"NA")</f>
        <v>NA</v>
      </c>
      <c r="T5400" s="307" t="str">
        <f t="shared" ca="1" si="384"/>
        <v>●</v>
      </c>
      <c r="U5400" s="307"/>
      <c r="V5400" s="307"/>
      <c r="W5400" s="307"/>
      <c r="X5400" s="307"/>
      <c r="Y5400" s="307" t="str">
        <f t="shared" si="385"/>
        <v/>
      </c>
      <c r="Z5400" s="307"/>
    </row>
    <row r="5401" spans="1:26" s="325" customFormat="1" ht="15" customHeight="1" outlineLevel="1">
      <c r="A5401" s="324"/>
      <c r="B5401" s="108"/>
      <c r="C5401" s="534"/>
      <c r="D5401" s="532"/>
      <c r="E5401" s="318" t="s">
        <v>11213</v>
      </c>
      <c r="F5401" s="316" t="s">
        <v>11214</v>
      </c>
      <c r="G5401" s="307" t="s">
        <v>6236</v>
      </c>
      <c r="H5401" s="316" t="s">
        <v>9</v>
      </c>
      <c r="I5401" s="317" t="s">
        <v>3666</v>
      </c>
      <c r="J5401" s="425" t="s">
        <v>5684</v>
      </c>
      <c r="K5401" s="865" t="str">
        <f t="shared" si="381"/>
        <v/>
      </c>
      <c r="L5401" s="622" t="s">
        <v>18534</v>
      </c>
      <c r="M5401" s="623" t="s">
        <v>3655</v>
      </c>
      <c r="N5401" s="739"/>
      <c r="O5401" s="623"/>
      <c r="P5401" s="700"/>
      <c r="Q5401" s="307" t="str">
        <f t="shared" ca="1" si="382"/>
        <v/>
      </c>
      <c r="R5401" s="307" t="str">
        <f t="shared" ca="1" si="383"/>
        <v/>
      </c>
      <c r="S5401" s="307" t="str">
        <f>IFERROR(IF(VLOOKUP("*"&amp;TRIM($F5401)&amp;"*",dump!$A:$D,4,FALSE)="","空文字",VLOOKUP("*"&amp;TRIM($F5401)&amp;"*",dump!$A:$D,4,FALSE)),"NA")</f>
        <v>NA</v>
      </c>
      <c r="T5401" s="307" t="str">
        <f t="shared" ca="1" si="384"/>
        <v>●</v>
      </c>
      <c r="U5401" s="307"/>
      <c r="V5401" s="307"/>
      <c r="W5401" s="307"/>
      <c r="X5401" s="307"/>
      <c r="Y5401" s="307" t="str">
        <f t="shared" si="385"/>
        <v/>
      </c>
      <c r="Z5401" s="307"/>
    </row>
    <row r="5402" spans="1:26" s="325" customFormat="1" ht="45" customHeight="1" outlineLevel="1">
      <c r="A5402" s="324"/>
      <c r="B5402" s="108"/>
      <c r="C5402" s="534"/>
      <c r="D5402" s="532"/>
      <c r="E5402" s="318" t="s">
        <v>11215</v>
      </c>
      <c r="F5402" s="316" t="s">
        <v>11216</v>
      </c>
      <c r="G5402" s="307" t="s">
        <v>7817</v>
      </c>
      <c r="H5402" s="316" t="s">
        <v>3657</v>
      </c>
      <c r="I5402" s="317" t="s">
        <v>3666</v>
      </c>
      <c r="J5402" s="425" t="s">
        <v>5684</v>
      </c>
      <c r="K5402" s="865" t="str">
        <f t="shared" si="381"/>
        <v/>
      </c>
      <c r="L5402" s="622" t="s">
        <v>18534</v>
      </c>
      <c r="M5402" s="623" t="s">
        <v>3655</v>
      </c>
      <c r="N5402" s="739"/>
      <c r="O5402" s="623"/>
      <c r="P5402" s="700"/>
      <c r="Q5402" s="307" t="str">
        <f t="shared" ca="1" si="382"/>
        <v/>
      </c>
      <c r="R5402" s="307" t="str">
        <f t="shared" ca="1" si="383"/>
        <v/>
      </c>
      <c r="S5402" s="307" t="str">
        <f>IFERROR(IF(VLOOKUP("*"&amp;TRIM($F5402)&amp;"*",dump!$A:$D,4,FALSE)="","空文字",VLOOKUP("*"&amp;TRIM($F5402)&amp;"*",dump!$A:$D,4,FALSE)),"NA")</f>
        <v>NA</v>
      </c>
      <c r="T5402" s="307" t="str">
        <f t="shared" ca="1" si="384"/>
        <v>●</v>
      </c>
      <c r="U5402" s="307"/>
      <c r="V5402" s="307"/>
      <c r="W5402" s="307"/>
      <c r="X5402" s="307"/>
      <c r="Y5402" s="307" t="str">
        <f t="shared" si="385"/>
        <v/>
      </c>
      <c r="Z5402" s="307"/>
    </row>
    <row r="5403" spans="1:26" s="325" customFormat="1" ht="45" customHeight="1" outlineLevel="1">
      <c r="A5403" s="324"/>
      <c r="B5403" s="108"/>
      <c r="C5403" s="534"/>
      <c r="D5403" s="532"/>
      <c r="E5403" s="318" t="s">
        <v>11217</v>
      </c>
      <c r="F5403" s="316" t="s">
        <v>11218</v>
      </c>
      <c r="G5403" s="307" t="s">
        <v>7818</v>
      </c>
      <c r="H5403" s="316" t="s">
        <v>3658</v>
      </c>
      <c r="I5403" s="317" t="s">
        <v>3666</v>
      </c>
      <c r="J5403" s="425" t="s">
        <v>5684</v>
      </c>
      <c r="K5403" s="865" t="str">
        <f t="shared" si="381"/>
        <v/>
      </c>
      <c r="L5403" s="622" t="s">
        <v>18534</v>
      </c>
      <c r="M5403" s="623" t="s">
        <v>3655</v>
      </c>
      <c r="N5403" s="739"/>
      <c r="O5403" s="623"/>
      <c r="P5403" s="700"/>
      <c r="Q5403" s="307" t="str">
        <f t="shared" ca="1" si="382"/>
        <v/>
      </c>
      <c r="R5403" s="307" t="str">
        <f t="shared" ca="1" si="383"/>
        <v/>
      </c>
      <c r="S5403" s="307" t="str">
        <f>IFERROR(IF(VLOOKUP("*"&amp;TRIM($F5403)&amp;"*",dump!$A:$D,4,FALSE)="","空文字",VLOOKUP("*"&amp;TRIM($F5403)&amp;"*",dump!$A:$D,4,FALSE)),"NA")</f>
        <v>NA</v>
      </c>
      <c r="T5403" s="307" t="str">
        <f t="shared" ca="1" si="384"/>
        <v>●</v>
      </c>
      <c r="U5403" s="307"/>
      <c r="V5403" s="307"/>
      <c r="W5403" s="307"/>
      <c r="X5403" s="307"/>
      <c r="Y5403" s="307" t="str">
        <f t="shared" si="385"/>
        <v/>
      </c>
      <c r="Z5403" s="307"/>
    </row>
    <row r="5404" spans="1:26" s="325" customFormat="1" ht="15" customHeight="1" outlineLevel="1">
      <c r="A5404" s="324"/>
      <c r="B5404" s="108"/>
      <c r="C5404" s="534"/>
      <c r="D5404" s="532"/>
      <c r="E5404" s="318" t="s">
        <v>11219</v>
      </c>
      <c r="F5404" s="316" t="s">
        <v>11220</v>
      </c>
      <c r="G5404" s="307" t="s">
        <v>7819</v>
      </c>
      <c r="H5404" s="316" t="s">
        <v>3658</v>
      </c>
      <c r="I5404" s="317" t="s">
        <v>3666</v>
      </c>
      <c r="J5404" s="425" t="s">
        <v>5684</v>
      </c>
      <c r="K5404" s="865" t="str">
        <f t="shared" si="381"/>
        <v/>
      </c>
      <c r="L5404" s="622" t="s">
        <v>18534</v>
      </c>
      <c r="M5404" s="623" t="s">
        <v>3655</v>
      </c>
      <c r="N5404" s="739"/>
      <c r="O5404" s="623"/>
      <c r="P5404" s="700"/>
      <c r="Q5404" s="307" t="str">
        <f t="shared" ca="1" si="382"/>
        <v/>
      </c>
      <c r="R5404" s="307" t="str">
        <f t="shared" ca="1" si="383"/>
        <v/>
      </c>
      <c r="S5404" s="307" t="str">
        <f>IFERROR(IF(VLOOKUP("*"&amp;TRIM($F5404)&amp;"*",dump!$A:$D,4,FALSE)="","空文字",VLOOKUP("*"&amp;TRIM($F5404)&amp;"*",dump!$A:$D,4,FALSE)),"NA")</f>
        <v>NA</v>
      </c>
      <c r="T5404" s="307" t="str">
        <f t="shared" ca="1" si="384"/>
        <v>●</v>
      </c>
      <c r="U5404" s="307"/>
      <c r="V5404" s="307"/>
      <c r="W5404" s="307"/>
      <c r="X5404" s="307"/>
      <c r="Y5404" s="307" t="str">
        <f t="shared" si="385"/>
        <v/>
      </c>
      <c r="Z5404" s="307"/>
    </row>
    <row r="5405" spans="1:26" s="325" customFormat="1" ht="15" customHeight="1" outlineLevel="1">
      <c r="A5405" s="324"/>
      <c r="B5405" s="108"/>
      <c r="C5405" s="534"/>
      <c r="D5405" s="525"/>
      <c r="E5405" s="318" t="s">
        <v>13900</v>
      </c>
      <c r="F5405" s="316" t="s">
        <v>13901</v>
      </c>
      <c r="G5405" s="307" t="s">
        <v>13902</v>
      </c>
      <c r="H5405" s="316" t="s">
        <v>3658</v>
      </c>
      <c r="I5405" s="317" t="s">
        <v>3666</v>
      </c>
      <c r="J5405" s="425" t="s">
        <v>5684</v>
      </c>
      <c r="K5405" s="865" t="str">
        <f t="shared" si="381"/>
        <v/>
      </c>
      <c r="L5405" s="622" t="s">
        <v>18534</v>
      </c>
      <c r="M5405" s="623" t="s">
        <v>3655</v>
      </c>
      <c r="N5405" s="739"/>
      <c r="O5405" s="623"/>
      <c r="P5405" s="700"/>
      <c r="Q5405" s="307" t="str">
        <f t="shared" ca="1" si="382"/>
        <v/>
      </c>
      <c r="R5405" s="307" t="str">
        <f t="shared" ca="1" si="383"/>
        <v/>
      </c>
      <c r="S5405" s="307" t="str">
        <f>IFERROR(IF(VLOOKUP("*"&amp;TRIM($F5405)&amp;"*",dump!$A:$D,4,FALSE)="","空文字",VLOOKUP("*"&amp;TRIM($F5405)&amp;"*",dump!$A:$D,4,FALSE)),"NA")</f>
        <v>NA</v>
      </c>
      <c r="T5405" s="307" t="str">
        <f t="shared" ca="1" si="384"/>
        <v>●</v>
      </c>
      <c r="U5405" s="307"/>
      <c r="V5405" s="307"/>
      <c r="W5405" s="307"/>
      <c r="X5405" s="307"/>
      <c r="Y5405" s="307" t="str">
        <f t="shared" si="385"/>
        <v/>
      </c>
      <c r="Z5405" s="307"/>
    </row>
    <row r="5406" spans="1:26" s="325" customFormat="1" ht="15" customHeight="1" outlineLevel="1">
      <c r="A5406" s="324"/>
      <c r="B5406" s="108"/>
      <c r="C5406" s="534"/>
      <c r="D5406" s="215" t="s">
        <v>11221</v>
      </c>
      <c r="E5406" s="213"/>
      <c r="F5406" s="225" t="s">
        <v>11222</v>
      </c>
      <c r="G5406" s="214" t="s">
        <v>143</v>
      </c>
      <c r="H5406" s="225"/>
      <c r="I5406" s="144"/>
      <c r="J5406" s="418" t="s">
        <v>5684</v>
      </c>
      <c r="K5406" s="865" t="str">
        <f t="shared" si="381"/>
        <v/>
      </c>
      <c r="L5406" s="622" t="s">
        <v>18534</v>
      </c>
      <c r="M5406" s="623" t="s">
        <v>3655</v>
      </c>
      <c r="N5406" s="739"/>
      <c r="O5406" s="623"/>
      <c r="P5406" s="700"/>
      <c r="Q5406" s="307" t="str">
        <f t="shared" ca="1" si="382"/>
        <v/>
      </c>
      <c r="R5406" s="307" t="str">
        <f t="shared" ca="1" si="383"/>
        <v/>
      </c>
      <c r="S5406" s="307" t="str">
        <f>IFERROR(IF(VLOOKUP("*"&amp;TRIM($F5406)&amp;"*",dump!$A:$D,4,FALSE)="","空文字",VLOOKUP("*"&amp;TRIM($F5406)&amp;"*",dump!$A:$D,4,FALSE)),"NA")</f>
        <v>NA</v>
      </c>
      <c r="T5406" s="307" t="str">
        <f t="shared" ca="1" si="384"/>
        <v>●</v>
      </c>
      <c r="U5406" s="307"/>
      <c r="V5406" s="307"/>
      <c r="W5406" s="307"/>
      <c r="X5406" s="307"/>
      <c r="Y5406" s="307" t="str">
        <f t="shared" si="385"/>
        <v/>
      </c>
      <c r="Z5406" s="307"/>
    </row>
    <row r="5407" spans="1:26" s="325" customFormat="1" ht="30" customHeight="1" outlineLevel="1">
      <c r="A5407" s="324"/>
      <c r="B5407" s="108"/>
      <c r="C5407" s="534"/>
      <c r="D5407" s="532"/>
      <c r="E5407" s="105" t="s">
        <v>11223</v>
      </c>
      <c r="F5407" s="316" t="s">
        <v>11224</v>
      </c>
      <c r="G5407" s="318" t="s">
        <v>144</v>
      </c>
      <c r="H5407" s="316" t="s">
        <v>9</v>
      </c>
      <c r="I5407" s="317" t="s">
        <v>660</v>
      </c>
      <c r="J5407" s="425" t="s">
        <v>5684</v>
      </c>
      <c r="K5407" s="865" t="str">
        <f t="shared" si="381"/>
        <v/>
      </c>
      <c r="L5407" s="622" t="s">
        <v>18534</v>
      </c>
      <c r="M5407" s="623" t="s">
        <v>3655</v>
      </c>
      <c r="N5407" s="739"/>
      <c r="O5407" s="623"/>
      <c r="P5407" s="700"/>
      <c r="Q5407" s="307" t="str">
        <f t="shared" ca="1" si="382"/>
        <v/>
      </c>
      <c r="R5407" s="307" t="str">
        <f t="shared" ca="1" si="383"/>
        <v/>
      </c>
      <c r="S5407" s="307" t="str">
        <f>IFERROR(IF(VLOOKUP("*"&amp;TRIM($F5407)&amp;"*",dump!$A:$D,4,FALSE)="","空文字",VLOOKUP("*"&amp;TRIM($F5407)&amp;"*",dump!$A:$D,4,FALSE)),"NA")</f>
        <v>NA</v>
      </c>
      <c r="T5407" s="307" t="str">
        <f t="shared" ca="1" si="384"/>
        <v>●</v>
      </c>
      <c r="U5407" s="307"/>
      <c r="V5407" s="307"/>
      <c r="W5407" s="307"/>
      <c r="X5407" s="307"/>
      <c r="Y5407" s="307" t="str">
        <f t="shared" si="385"/>
        <v/>
      </c>
      <c r="Z5407" s="307"/>
    </row>
    <row r="5408" spans="1:26" s="325" customFormat="1" ht="30" customHeight="1" outlineLevel="1">
      <c r="A5408" s="324"/>
      <c r="B5408" s="108"/>
      <c r="C5408" s="534"/>
      <c r="D5408" s="532"/>
      <c r="E5408" s="105" t="s">
        <v>145</v>
      </c>
      <c r="F5408" s="316" t="s">
        <v>146</v>
      </c>
      <c r="G5408" s="318" t="s">
        <v>147</v>
      </c>
      <c r="H5408" s="316" t="s">
        <v>418</v>
      </c>
      <c r="I5408" s="317" t="s">
        <v>660</v>
      </c>
      <c r="J5408" s="425" t="s">
        <v>5684</v>
      </c>
      <c r="K5408" s="865" t="str">
        <f t="shared" si="381"/>
        <v/>
      </c>
      <c r="L5408" s="622" t="s">
        <v>18534</v>
      </c>
      <c r="M5408" s="623" t="s">
        <v>3655</v>
      </c>
      <c r="N5408" s="739"/>
      <c r="O5408" s="623"/>
      <c r="P5408" s="700"/>
      <c r="Q5408" s="307" t="str">
        <f t="shared" ca="1" si="382"/>
        <v/>
      </c>
      <c r="R5408" s="307" t="str">
        <f t="shared" ca="1" si="383"/>
        <v/>
      </c>
      <c r="S5408" s="307" t="str">
        <f>IFERROR(IF(VLOOKUP("*"&amp;TRIM($F5408)&amp;"*",dump!$A:$D,4,FALSE)="","空文字",VLOOKUP("*"&amp;TRIM($F5408)&amp;"*",dump!$A:$D,4,FALSE)),"NA")</f>
        <v>NA</v>
      </c>
      <c r="T5408" s="307" t="str">
        <f t="shared" ca="1" si="384"/>
        <v>●</v>
      </c>
      <c r="U5408" s="307"/>
      <c r="V5408" s="307"/>
      <c r="W5408" s="307"/>
      <c r="X5408" s="307"/>
      <c r="Y5408" s="307" t="str">
        <f t="shared" si="385"/>
        <v/>
      </c>
      <c r="Z5408" s="307"/>
    </row>
    <row r="5409" spans="1:26" s="325" customFormat="1" ht="45" customHeight="1" outlineLevel="1">
      <c r="A5409" s="324"/>
      <c r="B5409" s="108"/>
      <c r="C5409" s="534"/>
      <c r="D5409" s="532"/>
      <c r="E5409" s="105" t="s">
        <v>11225</v>
      </c>
      <c r="F5409" s="316" t="s">
        <v>148</v>
      </c>
      <c r="G5409" s="318" t="s">
        <v>149</v>
      </c>
      <c r="H5409" s="316" t="s">
        <v>9</v>
      </c>
      <c r="I5409" s="317" t="s">
        <v>660</v>
      </c>
      <c r="J5409" s="425" t="s">
        <v>5684</v>
      </c>
      <c r="K5409" s="865" t="str">
        <f t="shared" si="381"/>
        <v/>
      </c>
      <c r="L5409" s="622" t="s">
        <v>18534</v>
      </c>
      <c r="M5409" s="623" t="s">
        <v>3655</v>
      </c>
      <c r="N5409" s="739"/>
      <c r="O5409" s="623"/>
      <c r="P5409" s="700"/>
      <c r="Q5409" s="307" t="str">
        <f t="shared" ca="1" si="382"/>
        <v/>
      </c>
      <c r="R5409" s="307" t="str">
        <f t="shared" ca="1" si="383"/>
        <v/>
      </c>
      <c r="S5409" s="307" t="str">
        <f>IFERROR(IF(VLOOKUP("*"&amp;TRIM($F5409)&amp;"*",dump!$A:$D,4,FALSE)="","空文字",VLOOKUP("*"&amp;TRIM($F5409)&amp;"*",dump!$A:$D,4,FALSE)),"NA")</f>
        <v>NA</v>
      </c>
      <c r="T5409" s="307" t="str">
        <f t="shared" ca="1" si="384"/>
        <v>●</v>
      </c>
      <c r="U5409" s="307"/>
      <c r="V5409" s="307"/>
      <c r="W5409" s="307"/>
      <c r="X5409" s="307"/>
      <c r="Y5409" s="307" t="str">
        <f t="shared" si="385"/>
        <v/>
      </c>
      <c r="Z5409" s="307"/>
    </row>
    <row r="5410" spans="1:26" s="325" customFormat="1" ht="45" customHeight="1" outlineLevel="1">
      <c r="A5410" s="324"/>
      <c r="B5410" s="108"/>
      <c r="C5410" s="534"/>
      <c r="D5410" s="532"/>
      <c r="E5410" s="105" t="s">
        <v>150</v>
      </c>
      <c r="F5410" s="316" t="s">
        <v>151</v>
      </c>
      <c r="G5410" s="318" t="s">
        <v>152</v>
      </c>
      <c r="H5410" s="316" t="s">
        <v>418</v>
      </c>
      <c r="I5410" s="317" t="s">
        <v>660</v>
      </c>
      <c r="J5410" s="425" t="s">
        <v>5684</v>
      </c>
      <c r="K5410" s="865" t="str">
        <f t="shared" si="381"/>
        <v/>
      </c>
      <c r="L5410" s="622" t="s">
        <v>18534</v>
      </c>
      <c r="M5410" s="623" t="s">
        <v>3655</v>
      </c>
      <c r="N5410" s="739"/>
      <c r="O5410" s="623"/>
      <c r="P5410" s="700"/>
      <c r="Q5410" s="307" t="str">
        <f t="shared" ca="1" si="382"/>
        <v/>
      </c>
      <c r="R5410" s="307" t="str">
        <f t="shared" ca="1" si="383"/>
        <v/>
      </c>
      <c r="S5410" s="307" t="str">
        <f>IFERROR(IF(VLOOKUP("*"&amp;TRIM($F5410)&amp;"*",dump!$A:$D,4,FALSE)="","空文字",VLOOKUP("*"&amp;TRIM($F5410)&amp;"*",dump!$A:$D,4,FALSE)),"NA")</f>
        <v>NA</v>
      </c>
      <c r="T5410" s="307" t="str">
        <f t="shared" ca="1" si="384"/>
        <v>●</v>
      </c>
      <c r="U5410" s="307"/>
      <c r="V5410" s="307"/>
      <c r="W5410" s="307"/>
      <c r="X5410" s="307"/>
      <c r="Y5410" s="307" t="str">
        <f t="shared" si="385"/>
        <v/>
      </c>
      <c r="Z5410" s="307"/>
    </row>
    <row r="5411" spans="1:26" s="325" customFormat="1" ht="45" customHeight="1" outlineLevel="1">
      <c r="A5411" s="324"/>
      <c r="B5411" s="108"/>
      <c r="C5411" s="534"/>
      <c r="D5411" s="532"/>
      <c r="E5411" s="318" t="s">
        <v>11226</v>
      </c>
      <c r="F5411" s="316" t="s">
        <v>11227</v>
      </c>
      <c r="G5411" s="307" t="s">
        <v>6237</v>
      </c>
      <c r="H5411" s="316" t="s">
        <v>9</v>
      </c>
      <c r="I5411" s="317" t="s">
        <v>3666</v>
      </c>
      <c r="J5411" s="425" t="s">
        <v>5684</v>
      </c>
      <c r="K5411" s="865" t="str">
        <f t="shared" si="381"/>
        <v/>
      </c>
      <c r="L5411" s="622" t="s">
        <v>18534</v>
      </c>
      <c r="M5411" s="623" t="s">
        <v>3655</v>
      </c>
      <c r="N5411" s="739"/>
      <c r="O5411" s="623"/>
      <c r="P5411" s="700"/>
      <c r="Q5411" s="307" t="str">
        <f t="shared" ca="1" si="382"/>
        <v/>
      </c>
      <c r="R5411" s="307" t="str">
        <f t="shared" ca="1" si="383"/>
        <v/>
      </c>
      <c r="S5411" s="307" t="str">
        <f>IFERROR(IF(VLOOKUP("*"&amp;TRIM($F5411)&amp;"*",dump!$A:$D,4,FALSE)="","空文字",VLOOKUP("*"&amp;TRIM($F5411)&amp;"*",dump!$A:$D,4,FALSE)),"NA")</f>
        <v>NA</v>
      </c>
      <c r="T5411" s="307" t="str">
        <f t="shared" ca="1" si="384"/>
        <v>●</v>
      </c>
      <c r="U5411" s="307"/>
      <c r="V5411" s="307"/>
      <c r="W5411" s="307"/>
      <c r="X5411" s="307"/>
      <c r="Y5411" s="307" t="str">
        <f t="shared" si="385"/>
        <v/>
      </c>
      <c r="Z5411" s="307"/>
    </row>
    <row r="5412" spans="1:26" s="325" customFormat="1" ht="45" customHeight="1" outlineLevel="1">
      <c r="A5412" s="324"/>
      <c r="B5412" s="108"/>
      <c r="C5412" s="534"/>
      <c r="D5412" s="532"/>
      <c r="E5412" s="318" t="s">
        <v>11228</v>
      </c>
      <c r="F5412" s="316" t="s">
        <v>11229</v>
      </c>
      <c r="G5412" s="307" t="s">
        <v>6238</v>
      </c>
      <c r="H5412" s="316" t="s">
        <v>418</v>
      </c>
      <c r="I5412" s="317" t="s">
        <v>3666</v>
      </c>
      <c r="J5412" s="425" t="s">
        <v>5684</v>
      </c>
      <c r="K5412" s="865" t="str">
        <f t="shared" si="381"/>
        <v/>
      </c>
      <c r="L5412" s="622" t="s">
        <v>18534</v>
      </c>
      <c r="M5412" s="623" t="s">
        <v>3655</v>
      </c>
      <c r="N5412" s="739"/>
      <c r="O5412" s="623"/>
      <c r="P5412" s="700"/>
      <c r="Q5412" s="307" t="str">
        <f t="shared" ca="1" si="382"/>
        <v/>
      </c>
      <c r="R5412" s="307" t="str">
        <f t="shared" ca="1" si="383"/>
        <v/>
      </c>
      <c r="S5412" s="307" t="str">
        <f>IFERROR(IF(VLOOKUP("*"&amp;TRIM($F5412)&amp;"*",dump!$A:$D,4,FALSE)="","空文字",VLOOKUP("*"&amp;TRIM($F5412)&amp;"*",dump!$A:$D,4,FALSE)),"NA")</f>
        <v>NA</v>
      </c>
      <c r="T5412" s="307" t="str">
        <f t="shared" ca="1" si="384"/>
        <v>●</v>
      </c>
      <c r="U5412" s="307"/>
      <c r="V5412" s="307"/>
      <c r="W5412" s="307"/>
      <c r="X5412" s="307"/>
      <c r="Y5412" s="307" t="str">
        <f t="shared" si="385"/>
        <v/>
      </c>
      <c r="Z5412" s="307"/>
    </row>
    <row r="5413" spans="1:26" s="325" customFormat="1" ht="15" customHeight="1" outlineLevel="1">
      <c r="A5413" s="324"/>
      <c r="B5413" s="108"/>
      <c r="C5413" s="534"/>
      <c r="D5413" s="532"/>
      <c r="E5413" s="318" t="s">
        <v>11230</v>
      </c>
      <c r="F5413" s="316" t="s">
        <v>11214</v>
      </c>
      <c r="G5413" s="307" t="s">
        <v>6239</v>
      </c>
      <c r="H5413" s="316" t="s">
        <v>418</v>
      </c>
      <c r="I5413" s="317" t="s">
        <v>3666</v>
      </c>
      <c r="J5413" s="425" t="s">
        <v>5684</v>
      </c>
      <c r="K5413" s="865" t="str">
        <f t="shared" si="381"/>
        <v/>
      </c>
      <c r="L5413" s="622" t="s">
        <v>18534</v>
      </c>
      <c r="M5413" s="623" t="s">
        <v>3655</v>
      </c>
      <c r="N5413" s="739"/>
      <c r="O5413" s="623"/>
      <c r="P5413" s="700"/>
      <c r="Q5413" s="307" t="str">
        <f t="shared" ca="1" si="382"/>
        <v/>
      </c>
      <c r="R5413" s="307" t="str">
        <f t="shared" ca="1" si="383"/>
        <v/>
      </c>
      <c r="S5413" s="307" t="str">
        <f>IFERROR(IF(VLOOKUP("*"&amp;TRIM($F5413)&amp;"*",dump!$A:$D,4,FALSE)="","空文字",VLOOKUP("*"&amp;TRIM($F5413)&amp;"*",dump!$A:$D,4,FALSE)),"NA")</f>
        <v>NA</v>
      </c>
      <c r="T5413" s="307" t="str">
        <f t="shared" ca="1" si="384"/>
        <v>●</v>
      </c>
      <c r="U5413" s="307"/>
      <c r="V5413" s="307"/>
      <c r="W5413" s="307"/>
      <c r="X5413" s="307"/>
      <c r="Y5413" s="307" t="str">
        <f t="shared" si="385"/>
        <v/>
      </c>
      <c r="Z5413" s="307"/>
    </row>
    <row r="5414" spans="1:26" s="325" customFormat="1" ht="30" customHeight="1" outlineLevel="1">
      <c r="A5414" s="324"/>
      <c r="B5414" s="108"/>
      <c r="C5414" s="534"/>
      <c r="D5414" s="532"/>
      <c r="E5414" s="318" t="s">
        <v>11231</v>
      </c>
      <c r="F5414" s="316" t="s">
        <v>11216</v>
      </c>
      <c r="G5414" s="307" t="s">
        <v>7337</v>
      </c>
      <c r="H5414" s="316" t="s">
        <v>418</v>
      </c>
      <c r="I5414" s="317" t="s">
        <v>3666</v>
      </c>
      <c r="J5414" s="425" t="s">
        <v>5684</v>
      </c>
      <c r="K5414" s="865" t="str">
        <f t="shared" si="381"/>
        <v/>
      </c>
      <c r="L5414" s="622" t="s">
        <v>18534</v>
      </c>
      <c r="M5414" s="623" t="s">
        <v>3655</v>
      </c>
      <c r="N5414" s="739"/>
      <c r="O5414" s="623"/>
      <c r="P5414" s="700"/>
      <c r="Q5414" s="307" t="str">
        <f t="shared" ca="1" si="382"/>
        <v/>
      </c>
      <c r="R5414" s="307" t="str">
        <f t="shared" ca="1" si="383"/>
        <v/>
      </c>
      <c r="S5414" s="307" t="str">
        <f>IFERROR(IF(VLOOKUP("*"&amp;TRIM($F5414)&amp;"*",dump!$A:$D,4,FALSE)="","空文字",VLOOKUP("*"&amp;TRIM($F5414)&amp;"*",dump!$A:$D,4,FALSE)),"NA")</f>
        <v>NA</v>
      </c>
      <c r="T5414" s="307" t="str">
        <f t="shared" ca="1" si="384"/>
        <v>●</v>
      </c>
      <c r="U5414" s="307"/>
      <c r="V5414" s="307"/>
      <c r="W5414" s="307"/>
      <c r="X5414" s="307"/>
      <c r="Y5414" s="307" t="str">
        <f t="shared" si="385"/>
        <v/>
      </c>
      <c r="Z5414" s="307"/>
    </row>
    <row r="5415" spans="1:26" s="325" customFormat="1" ht="15" customHeight="1" outlineLevel="1">
      <c r="A5415" s="324"/>
      <c r="B5415" s="108"/>
      <c r="C5415" s="534"/>
      <c r="D5415" s="525"/>
      <c r="E5415" s="318" t="s">
        <v>13903</v>
      </c>
      <c r="F5415" s="316" t="s">
        <v>11218</v>
      </c>
      <c r="G5415" s="307" t="s">
        <v>13904</v>
      </c>
      <c r="H5415" s="316" t="s">
        <v>418</v>
      </c>
      <c r="I5415" s="317" t="s">
        <v>3666</v>
      </c>
      <c r="J5415" s="425" t="s">
        <v>5684</v>
      </c>
      <c r="K5415" s="865" t="str">
        <f t="shared" si="381"/>
        <v/>
      </c>
      <c r="L5415" s="622" t="s">
        <v>18534</v>
      </c>
      <c r="M5415" s="623" t="s">
        <v>3655</v>
      </c>
      <c r="N5415" s="739"/>
      <c r="O5415" s="623"/>
      <c r="P5415" s="700"/>
      <c r="Q5415" s="307" t="str">
        <f t="shared" ca="1" si="382"/>
        <v/>
      </c>
      <c r="R5415" s="307" t="str">
        <f t="shared" ca="1" si="383"/>
        <v/>
      </c>
      <c r="S5415" s="307" t="str">
        <f>IFERROR(IF(VLOOKUP("*"&amp;TRIM($F5415)&amp;"*",dump!$A:$D,4,FALSE)="","空文字",VLOOKUP("*"&amp;TRIM($F5415)&amp;"*",dump!$A:$D,4,FALSE)),"NA")</f>
        <v>NA</v>
      </c>
      <c r="T5415" s="307" t="str">
        <f t="shared" ca="1" si="384"/>
        <v>●</v>
      </c>
      <c r="U5415" s="307"/>
      <c r="V5415" s="307"/>
      <c r="W5415" s="307"/>
      <c r="X5415" s="307"/>
      <c r="Y5415" s="307" t="str">
        <f t="shared" si="385"/>
        <v/>
      </c>
      <c r="Z5415" s="307"/>
    </row>
    <row r="5416" spans="1:26" s="325" customFormat="1" ht="15" customHeight="1" outlineLevel="1">
      <c r="A5416" s="324"/>
      <c r="B5416" s="108"/>
      <c r="C5416" s="534"/>
      <c r="D5416" s="215" t="s">
        <v>11232</v>
      </c>
      <c r="E5416" s="213"/>
      <c r="F5416" s="225" t="s">
        <v>11233</v>
      </c>
      <c r="G5416" s="214" t="s">
        <v>6240</v>
      </c>
      <c r="H5416" s="225"/>
      <c r="I5416" s="144"/>
      <c r="J5416" s="418" t="s">
        <v>5684</v>
      </c>
      <c r="K5416" s="865" t="str">
        <f t="shared" si="381"/>
        <v/>
      </c>
      <c r="L5416" s="622" t="s">
        <v>18534</v>
      </c>
      <c r="M5416" s="623" t="s">
        <v>3655</v>
      </c>
      <c r="N5416" s="739"/>
      <c r="O5416" s="623"/>
      <c r="P5416" s="700"/>
      <c r="Q5416" s="307" t="str">
        <f t="shared" ca="1" si="382"/>
        <v/>
      </c>
      <c r="R5416" s="307" t="str">
        <f t="shared" ca="1" si="383"/>
        <v/>
      </c>
      <c r="S5416" s="307" t="str">
        <f>IFERROR(IF(VLOOKUP("*"&amp;TRIM($F5416)&amp;"*",dump!$A:$D,4,FALSE)="","空文字",VLOOKUP("*"&amp;TRIM($F5416)&amp;"*",dump!$A:$D,4,FALSE)),"NA")</f>
        <v>NA</v>
      </c>
      <c r="T5416" s="307" t="str">
        <f t="shared" ca="1" si="384"/>
        <v>●</v>
      </c>
      <c r="U5416" s="307"/>
      <c r="V5416" s="307"/>
      <c r="W5416" s="307"/>
      <c r="X5416" s="307"/>
      <c r="Y5416" s="307" t="str">
        <f t="shared" si="385"/>
        <v/>
      </c>
      <c r="Z5416" s="307"/>
    </row>
    <row r="5417" spans="1:26" s="325" customFormat="1" ht="75" customHeight="1" outlineLevel="1">
      <c r="A5417" s="324"/>
      <c r="B5417" s="108"/>
      <c r="C5417" s="534"/>
      <c r="D5417" s="525"/>
      <c r="E5417" s="318" t="s">
        <v>11234</v>
      </c>
      <c r="F5417" s="316" t="s">
        <v>11235</v>
      </c>
      <c r="G5417" s="307" t="s">
        <v>6241</v>
      </c>
      <c r="H5417" s="316" t="s">
        <v>418</v>
      </c>
      <c r="I5417" s="317" t="s">
        <v>3666</v>
      </c>
      <c r="J5417" s="425" t="s">
        <v>5684</v>
      </c>
      <c r="K5417" s="865" t="str">
        <f t="shared" si="381"/>
        <v/>
      </c>
      <c r="L5417" s="622" t="s">
        <v>18534</v>
      </c>
      <c r="M5417" s="623" t="s">
        <v>3655</v>
      </c>
      <c r="N5417" s="739"/>
      <c r="O5417" s="623"/>
      <c r="P5417" s="700"/>
      <c r="Q5417" s="307" t="str">
        <f t="shared" ca="1" si="382"/>
        <v/>
      </c>
      <c r="R5417" s="307" t="str">
        <f t="shared" ca="1" si="383"/>
        <v/>
      </c>
      <c r="S5417" s="307" t="str">
        <f>IFERROR(IF(VLOOKUP("*"&amp;TRIM($F5417)&amp;"*",dump!$A:$D,4,FALSE)="","空文字",VLOOKUP("*"&amp;TRIM($F5417)&amp;"*",dump!$A:$D,4,FALSE)),"NA")</f>
        <v>NA</v>
      </c>
      <c r="T5417" s="307" t="str">
        <f t="shared" ca="1" si="384"/>
        <v>●</v>
      </c>
      <c r="U5417" s="307"/>
      <c r="V5417" s="307"/>
      <c r="W5417" s="307"/>
      <c r="X5417" s="307"/>
      <c r="Y5417" s="307" t="str">
        <f t="shared" si="385"/>
        <v/>
      </c>
      <c r="Z5417" s="307"/>
    </row>
    <row r="5418" spans="1:26" s="325" customFormat="1" ht="30" customHeight="1" outlineLevel="1">
      <c r="A5418" s="324"/>
      <c r="B5418" s="108"/>
      <c r="C5418" s="526" t="s">
        <v>11236</v>
      </c>
      <c r="D5418" s="224" t="s">
        <v>245</v>
      </c>
      <c r="E5418" s="220"/>
      <c r="F5418" s="225" t="s">
        <v>1963</v>
      </c>
      <c r="G5418" s="214" t="s">
        <v>454</v>
      </c>
      <c r="H5418" s="225"/>
      <c r="I5418" s="144"/>
      <c r="J5418" s="418" t="s">
        <v>5684</v>
      </c>
      <c r="K5418" s="865" t="str">
        <f t="shared" si="381"/>
        <v/>
      </c>
      <c r="L5418" s="622" t="s">
        <v>18534</v>
      </c>
      <c r="M5418" s="623" t="s">
        <v>3655</v>
      </c>
      <c r="N5418" s="739"/>
      <c r="O5418" s="623"/>
      <c r="P5418" s="700"/>
      <c r="Q5418" s="307" t="str">
        <f t="shared" ca="1" si="382"/>
        <v/>
      </c>
      <c r="R5418" s="307" t="str">
        <f t="shared" ca="1" si="383"/>
        <v/>
      </c>
      <c r="S5418" s="307" t="str">
        <f>IFERROR(IF(VLOOKUP("*"&amp;TRIM($F5418)&amp;"*",dump!$A:$D,4,FALSE)="","空文字",VLOOKUP("*"&amp;TRIM($F5418)&amp;"*",dump!$A:$D,4,FALSE)),"NA")</f>
        <v>NA</v>
      </c>
      <c r="T5418" s="307" t="str">
        <f t="shared" ca="1" si="384"/>
        <v>●</v>
      </c>
      <c r="U5418" s="307"/>
      <c r="V5418" s="307"/>
      <c r="W5418" s="307"/>
      <c r="X5418" s="307"/>
      <c r="Y5418" s="307" t="str">
        <f t="shared" si="385"/>
        <v/>
      </c>
      <c r="Z5418" s="307"/>
    </row>
    <row r="5419" spans="1:26" s="325" customFormat="1" ht="15" customHeight="1" outlineLevel="1">
      <c r="A5419" s="324"/>
      <c r="B5419" s="108"/>
      <c r="C5419" s="534"/>
      <c r="D5419" s="532"/>
      <c r="E5419" s="318" t="s">
        <v>246</v>
      </c>
      <c r="F5419" s="316" t="s">
        <v>1964</v>
      </c>
      <c r="G5419" s="307" t="s">
        <v>9557</v>
      </c>
      <c r="H5419" s="316" t="s">
        <v>9</v>
      </c>
      <c r="I5419" s="317" t="s">
        <v>3666</v>
      </c>
      <c r="J5419" s="425" t="s">
        <v>5684</v>
      </c>
      <c r="K5419" s="865" t="str">
        <f t="shared" si="381"/>
        <v/>
      </c>
      <c r="L5419" s="622" t="s">
        <v>18534</v>
      </c>
      <c r="M5419" s="623" t="s">
        <v>3655</v>
      </c>
      <c r="N5419" s="739"/>
      <c r="O5419" s="623"/>
      <c r="P5419" s="700"/>
      <c r="Q5419" s="307" t="str">
        <f t="shared" ca="1" si="382"/>
        <v/>
      </c>
      <c r="R5419" s="307" t="str">
        <f t="shared" ca="1" si="383"/>
        <v/>
      </c>
      <c r="S5419" s="307" t="str">
        <f>IFERROR(IF(VLOOKUP("*"&amp;TRIM($F5419)&amp;"*",dump!$A:$D,4,FALSE)="","空文字",VLOOKUP("*"&amp;TRIM($F5419)&amp;"*",dump!$A:$D,4,FALSE)),"NA")</f>
        <v>NA</v>
      </c>
      <c r="T5419" s="307" t="str">
        <f t="shared" ca="1" si="384"/>
        <v>●</v>
      </c>
      <c r="U5419" s="307"/>
      <c r="V5419" s="307"/>
      <c r="W5419" s="307"/>
      <c r="X5419" s="307"/>
      <c r="Y5419" s="307" t="str">
        <f t="shared" si="385"/>
        <v/>
      </c>
      <c r="Z5419" s="307"/>
    </row>
    <row r="5420" spans="1:26" s="325" customFormat="1" ht="15" customHeight="1" outlineLevel="1">
      <c r="A5420" s="324"/>
      <c r="B5420" s="108"/>
      <c r="C5420" s="534"/>
      <c r="D5420" s="532"/>
      <c r="E5420" s="318" t="s">
        <v>247</v>
      </c>
      <c r="F5420" s="316" t="s">
        <v>1965</v>
      </c>
      <c r="G5420" s="307" t="s">
        <v>2412</v>
      </c>
      <c r="H5420" s="316" t="s">
        <v>418</v>
      </c>
      <c r="I5420" s="317" t="s">
        <v>3666</v>
      </c>
      <c r="J5420" s="425" t="s">
        <v>5684</v>
      </c>
      <c r="K5420" s="865" t="str">
        <f t="shared" si="381"/>
        <v/>
      </c>
      <c r="L5420" s="622" t="s">
        <v>18534</v>
      </c>
      <c r="M5420" s="623" t="s">
        <v>3655</v>
      </c>
      <c r="N5420" s="739"/>
      <c r="O5420" s="623"/>
      <c r="P5420" s="700"/>
      <c r="Q5420" s="307" t="str">
        <f t="shared" ca="1" si="382"/>
        <v/>
      </c>
      <c r="R5420" s="307" t="str">
        <f t="shared" ca="1" si="383"/>
        <v/>
      </c>
      <c r="S5420" s="307" t="str">
        <f>IFERROR(IF(VLOOKUP("*"&amp;TRIM($F5420)&amp;"*",dump!$A:$D,4,FALSE)="","空文字",VLOOKUP("*"&amp;TRIM($F5420)&amp;"*",dump!$A:$D,4,FALSE)),"NA")</f>
        <v>NA</v>
      </c>
      <c r="T5420" s="307" t="str">
        <f t="shared" ca="1" si="384"/>
        <v>●</v>
      </c>
      <c r="U5420" s="307"/>
      <c r="V5420" s="307"/>
      <c r="W5420" s="307"/>
      <c r="X5420" s="307"/>
      <c r="Y5420" s="307" t="str">
        <f t="shared" si="385"/>
        <v/>
      </c>
      <c r="Z5420" s="307"/>
    </row>
    <row r="5421" spans="1:26" s="325" customFormat="1" ht="15" customHeight="1" outlineLevel="1">
      <c r="A5421" s="324"/>
      <c r="B5421" s="108"/>
      <c r="C5421" s="527"/>
      <c r="D5421" s="525"/>
      <c r="E5421" s="530" t="s">
        <v>248</v>
      </c>
      <c r="F5421" s="316" t="s">
        <v>1966</v>
      </c>
      <c r="G5421" s="318" t="s">
        <v>1223</v>
      </c>
      <c r="H5421" s="316" t="s">
        <v>9</v>
      </c>
      <c r="I5421" s="317" t="s">
        <v>3666</v>
      </c>
      <c r="J5421" s="425" t="s">
        <v>5684</v>
      </c>
      <c r="K5421" s="865" t="str">
        <f t="shared" si="381"/>
        <v/>
      </c>
      <c r="L5421" s="622" t="s">
        <v>18534</v>
      </c>
      <c r="M5421" s="623" t="s">
        <v>3655</v>
      </c>
      <c r="N5421" s="739"/>
      <c r="O5421" s="623"/>
      <c r="P5421" s="700"/>
      <c r="Q5421" s="307" t="str">
        <f t="shared" ca="1" si="382"/>
        <v/>
      </c>
      <c r="R5421" s="307" t="str">
        <f t="shared" ca="1" si="383"/>
        <v/>
      </c>
      <c r="S5421" s="307" t="str">
        <f>IFERROR(IF(VLOOKUP("*"&amp;TRIM($F5421)&amp;"*",dump!$A:$D,4,FALSE)="","空文字",VLOOKUP("*"&amp;TRIM($F5421)&amp;"*",dump!$A:$D,4,FALSE)),"NA")</f>
        <v>NA</v>
      </c>
      <c r="T5421" s="307" t="str">
        <f t="shared" ca="1" si="384"/>
        <v>●</v>
      </c>
      <c r="U5421" s="307"/>
      <c r="V5421" s="307"/>
      <c r="W5421" s="307"/>
      <c r="X5421" s="307"/>
      <c r="Y5421" s="307" t="str">
        <f t="shared" si="385"/>
        <v/>
      </c>
      <c r="Z5421" s="307"/>
    </row>
    <row r="5422" spans="1:26" s="325" customFormat="1" ht="30" customHeight="1" outlineLevel="1">
      <c r="A5422" s="324"/>
      <c r="B5422" s="108"/>
      <c r="C5422" s="526" t="s">
        <v>11237</v>
      </c>
      <c r="D5422" s="215" t="s">
        <v>249</v>
      </c>
      <c r="E5422" s="213"/>
      <c r="F5422" s="225" t="s">
        <v>1967</v>
      </c>
      <c r="G5422" s="214" t="s">
        <v>1224</v>
      </c>
      <c r="H5422" s="225"/>
      <c r="I5422" s="144"/>
      <c r="J5422" s="418" t="s">
        <v>5684</v>
      </c>
      <c r="K5422" s="865" t="str">
        <f t="shared" si="381"/>
        <v/>
      </c>
      <c r="L5422" s="622" t="s">
        <v>18534</v>
      </c>
      <c r="M5422" s="623" t="s">
        <v>3655</v>
      </c>
      <c r="N5422" s="739"/>
      <c r="O5422" s="623"/>
      <c r="P5422" s="700"/>
      <c r="Q5422" s="307" t="str">
        <f t="shared" ca="1" si="382"/>
        <v/>
      </c>
      <c r="R5422" s="307" t="str">
        <f t="shared" ca="1" si="383"/>
        <v/>
      </c>
      <c r="S5422" s="307" t="str">
        <f>IFERROR(IF(VLOOKUP("*"&amp;TRIM($F5422)&amp;"*",dump!$A:$D,4,FALSE)="","空文字",VLOOKUP("*"&amp;TRIM($F5422)&amp;"*",dump!$A:$D,4,FALSE)),"NA")</f>
        <v>NA</v>
      </c>
      <c r="T5422" s="307" t="str">
        <f t="shared" ca="1" si="384"/>
        <v>●</v>
      </c>
      <c r="U5422" s="307"/>
      <c r="V5422" s="307"/>
      <c r="W5422" s="307"/>
      <c r="X5422" s="307"/>
      <c r="Y5422" s="307" t="str">
        <f t="shared" si="385"/>
        <v/>
      </c>
      <c r="Z5422" s="307"/>
    </row>
    <row r="5423" spans="1:26" s="325" customFormat="1" ht="15" customHeight="1" outlineLevel="1">
      <c r="A5423" s="324"/>
      <c r="B5423" s="108"/>
      <c r="C5423" s="534"/>
      <c r="D5423" s="532"/>
      <c r="E5423" s="318" t="s">
        <v>250</v>
      </c>
      <c r="F5423" s="316" t="s">
        <v>1968</v>
      </c>
      <c r="G5423" s="318" t="s">
        <v>1464</v>
      </c>
      <c r="H5423" s="316" t="s">
        <v>9</v>
      </c>
      <c r="I5423" s="317" t="s">
        <v>660</v>
      </c>
      <c r="J5423" s="424" t="s">
        <v>5684</v>
      </c>
      <c r="K5423" s="865" t="str">
        <f t="shared" si="381"/>
        <v/>
      </c>
      <c r="L5423" s="622" t="s">
        <v>18534</v>
      </c>
      <c r="M5423" s="623" t="s">
        <v>3655</v>
      </c>
      <c r="N5423" s="739"/>
      <c r="O5423" s="623"/>
      <c r="P5423" s="700"/>
      <c r="Q5423" s="307" t="str">
        <f t="shared" ca="1" si="382"/>
        <v/>
      </c>
      <c r="R5423" s="307" t="str">
        <f t="shared" ca="1" si="383"/>
        <v/>
      </c>
      <c r="S5423" s="307" t="str">
        <f>IFERROR(IF(VLOOKUP("*"&amp;TRIM($F5423)&amp;"*",dump!$A:$D,4,FALSE)="","空文字",VLOOKUP("*"&amp;TRIM($F5423)&amp;"*",dump!$A:$D,4,FALSE)),"NA")</f>
        <v>NA</v>
      </c>
      <c r="T5423" s="307" t="str">
        <f t="shared" ca="1" si="384"/>
        <v>●</v>
      </c>
      <c r="U5423" s="307"/>
      <c r="V5423" s="307"/>
      <c r="W5423" s="307"/>
      <c r="X5423" s="307"/>
      <c r="Y5423" s="307" t="str">
        <f t="shared" si="385"/>
        <v/>
      </c>
      <c r="Z5423" s="307"/>
    </row>
    <row r="5424" spans="1:26" s="325" customFormat="1" ht="30" customHeight="1" outlineLevel="1">
      <c r="A5424" s="324"/>
      <c r="B5424" s="108"/>
      <c r="C5424" s="534"/>
      <c r="D5424" s="532"/>
      <c r="E5424" s="318" t="s">
        <v>251</v>
      </c>
      <c r="F5424" s="316" t="s">
        <v>1969</v>
      </c>
      <c r="G5424" s="318" t="s">
        <v>1466</v>
      </c>
      <c r="H5424" s="316" t="s">
        <v>9</v>
      </c>
      <c r="I5424" s="317" t="s">
        <v>660</v>
      </c>
      <c r="J5424" s="424" t="s">
        <v>5684</v>
      </c>
      <c r="K5424" s="865" t="str">
        <f t="shared" si="381"/>
        <v/>
      </c>
      <c r="L5424" s="622" t="s">
        <v>18534</v>
      </c>
      <c r="M5424" s="623" t="s">
        <v>3655</v>
      </c>
      <c r="N5424" s="739"/>
      <c r="O5424" s="623"/>
      <c r="P5424" s="700"/>
      <c r="Q5424" s="307" t="str">
        <f t="shared" ca="1" si="382"/>
        <v/>
      </c>
      <c r="R5424" s="307" t="str">
        <f t="shared" ca="1" si="383"/>
        <v/>
      </c>
      <c r="S5424" s="307" t="str">
        <f>IFERROR(IF(VLOOKUP("*"&amp;TRIM($F5424)&amp;"*",dump!$A:$D,4,FALSE)="","空文字",VLOOKUP("*"&amp;TRIM($F5424)&amp;"*",dump!$A:$D,4,FALSE)),"NA")</f>
        <v>NA</v>
      </c>
      <c r="T5424" s="307" t="str">
        <f t="shared" ca="1" si="384"/>
        <v>●</v>
      </c>
      <c r="U5424" s="307"/>
      <c r="V5424" s="307"/>
      <c r="W5424" s="307"/>
      <c r="X5424" s="307"/>
      <c r="Y5424" s="307" t="str">
        <f t="shared" si="385"/>
        <v/>
      </c>
      <c r="Z5424" s="307"/>
    </row>
    <row r="5425" spans="1:26" s="325" customFormat="1" ht="30" customHeight="1" outlineLevel="1">
      <c r="A5425" s="324"/>
      <c r="B5425" s="108"/>
      <c r="C5425" s="534"/>
      <c r="D5425" s="532"/>
      <c r="E5425" s="318" t="s">
        <v>252</v>
      </c>
      <c r="F5425" s="316" t="s">
        <v>1970</v>
      </c>
      <c r="G5425" s="318" t="s">
        <v>1467</v>
      </c>
      <c r="H5425" s="316" t="s">
        <v>9</v>
      </c>
      <c r="I5425" s="317" t="s">
        <v>660</v>
      </c>
      <c r="J5425" s="425" t="s">
        <v>5684</v>
      </c>
      <c r="K5425" s="865" t="str">
        <f t="shared" si="381"/>
        <v/>
      </c>
      <c r="L5425" s="622" t="s">
        <v>18534</v>
      </c>
      <c r="M5425" s="623" t="s">
        <v>3655</v>
      </c>
      <c r="N5425" s="739"/>
      <c r="O5425" s="623"/>
      <c r="P5425" s="700"/>
      <c r="Q5425" s="307" t="str">
        <f t="shared" ca="1" si="382"/>
        <v/>
      </c>
      <c r="R5425" s="307" t="str">
        <f t="shared" ca="1" si="383"/>
        <v/>
      </c>
      <c r="S5425" s="307" t="str">
        <f>IFERROR(IF(VLOOKUP("*"&amp;TRIM($F5425)&amp;"*",dump!$A:$D,4,FALSE)="","空文字",VLOOKUP("*"&amp;TRIM($F5425)&amp;"*",dump!$A:$D,4,FALSE)),"NA")</f>
        <v>NA</v>
      </c>
      <c r="T5425" s="307" t="str">
        <f t="shared" ca="1" si="384"/>
        <v>●</v>
      </c>
      <c r="U5425" s="307"/>
      <c r="V5425" s="307"/>
      <c r="W5425" s="307"/>
      <c r="X5425" s="307"/>
      <c r="Y5425" s="307" t="str">
        <f t="shared" si="385"/>
        <v/>
      </c>
      <c r="Z5425" s="307"/>
    </row>
    <row r="5426" spans="1:26" s="325" customFormat="1" ht="30" customHeight="1" outlineLevel="1">
      <c r="A5426" s="324"/>
      <c r="B5426" s="108"/>
      <c r="C5426" s="527"/>
      <c r="D5426" s="525"/>
      <c r="E5426" s="318" t="s">
        <v>253</v>
      </c>
      <c r="F5426" s="316" t="s">
        <v>1971</v>
      </c>
      <c r="G5426" s="318" t="s">
        <v>1468</v>
      </c>
      <c r="H5426" s="316" t="s">
        <v>9</v>
      </c>
      <c r="I5426" s="317" t="s">
        <v>660</v>
      </c>
      <c r="J5426" s="425" t="s">
        <v>5684</v>
      </c>
      <c r="K5426" s="865" t="str">
        <f t="shared" si="381"/>
        <v/>
      </c>
      <c r="L5426" s="622" t="s">
        <v>18534</v>
      </c>
      <c r="M5426" s="623" t="s">
        <v>3655</v>
      </c>
      <c r="N5426" s="739"/>
      <c r="O5426" s="623"/>
      <c r="P5426" s="700"/>
      <c r="Q5426" s="307" t="str">
        <f t="shared" ca="1" si="382"/>
        <v/>
      </c>
      <c r="R5426" s="307" t="str">
        <f t="shared" ca="1" si="383"/>
        <v/>
      </c>
      <c r="S5426" s="307" t="str">
        <f>IFERROR(IF(VLOOKUP("*"&amp;TRIM($F5426)&amp;"*",dump!$A:$D,4,FALSE)="","空文字",VLOOKUP("*"&amp;TRIM($F5426)&amp;"*",dump!$A:$D,4,FALSE)),"NA")</f>
        <v>NA</v>
      </c>
      <c r="T5426" s="307" t="str">
        <f t="shared" ca="1" si="384"/>
        <v>●</v>
      </c>
      <c r="U5426" s="307"/>
      <c r="V5426" s="307"/>
      <c r="W5426" s="307"/>
      <c r="X5426" s="307"/>
      <c r="Y5426" s="307" t="str">
        <f t="shared" si="385"/>
        <v/>
      </c>
      <c r="Z5426" s="307"/>
    </row>
    <row r="5427" spans="1:26" s="325" customFormat="1" ht="30" customHeight="1" outlineLevel="1">
      <c r="A5427" s="324"/>
      <c r="B5427" s="108"/>
      <c r="C5427" s="526" t="s">
        <v>11238</v>
      </c>
      <c r="D5427" s="215" t="s">
        <v>254</v>
      </c>
      <c r="E5427" s="213"/>
      <c r="F5427" s="225" t="s">
        <v>1972</v>
      </c>
      <c r="G5427" s="214" t="s">
        <v>5817</v>
      </c>
      <c r="H5427" s="225"/>
      <c r="I5427" s="144"/>
      <c r="J5427" s="418" t="s">
        <v>5684</v>
      </c>
      <c r="K5427" s="865" t="str">
        <f t="shared" si="381"/>
        <v/>
      </c>
      <c r="L5427" s="622" t="s">
        <v>18534</v>
      </c>
      <c r="M5427" s="623" t="s">
        <v>3655</v>
      </c>
      <c r="N5427" s="739"/>
      <c r="O5427" s="623"/>
      <c r="P5427" s="700"/>
      <c r="Q5427" s="307" t="str">
        <f t="shared" ca="1" si="382"/>
        <v/>
      </c>
      <c r="R5427" s="307" t="str">
        <f t="shared" ca="1" si="383"/>
        <v/>
      </c>
      <c r="S5427" s="307" t="str">
        <f>IFERROR(IF(VLOOKUP("*"&amp;TRIM($F5427)&amp;"*",dump!$A:$D,4,FALSE)="","空文字",VLOOKUP("*"&amp;TRIM($F5427)&amp;"*",dump!$A:$D,4,FALSE)),"NA")</f>
        <v>NA</v>
      </c>
      <c r="T5427" s="307" t="str">
        <f t="shared" ca="1" si="384"/>
        <v>●</v>
      </c>
      <c r="U5427" s="307"/>
      <c r="V5427" s="307"/>
      <c r="W5427" s="307"/>
      <c r="X5427" s="307"/>
      <c r="Y5427" s="307" t="str">
        <f t="shared" si="385"/>
        <v/>
      </c>
      <c r="Z5427" s="307"/>
    </row>
    <row r="5428" spans="1:26" s="325" customFormat="1" ht="60" customHeight="1" outlineLevel="1">
      <c r="A5428" s="324"/>
      <c r="B5428" s="108"/>
      <c r="C5428" s="534"/>
      <c r="D5428" s="532"/>
      <c r="E5428" s="318" t="s">
        <v>255</v>
      </c>
      <c r="F5428" s="316" t="s">
        <v>1973</v>
      </c>
      <c r="G5428" s="318" t="s">
        <v>1229</v>
      </c>
      <c r="H5428" s="318" t="s">
        <v>14339</v>
      </c>
      <c r="I5428" s="317" t="s">
        <v>660</v>
      </c>
      <c r="J5428" s="425" t="s">
        <v>5684</v>
      </c>
      <c r="K5428" s="865" t="str">
        <f t="shared" si="381"/>
        <v/>
      </c>
      <c r="L5428" s="622" t="s">
        <v>18534</v>
      </c>
      <c r="M5428" s="623" t="s">
        <v>3655</v>
      </c>
      <c r="N5428" s="739"/>
      <c r="O5428" s="623"/>
      <c r="P5428" s="700"/>
      <c r="Q5428" s="307" t="str">
        <f t="shared" ca="1" si="382"/>
        <v/>
      </c>
      <c r="R5428" s="307" t="str">
        <f t="shared" ca="1" si="383"/>
        <v/>
      </c>
      <c r="S5428" s="307" t="str">
        <f>IFERROR(IF(VLOOKUP("*"&amp;TRIM($F5428)&amp;"*",dump!$A:$D,4,FALSE)="","空文字",VLOOKUP("*"&amp;TRIM($F5428)&amp;"*",dump!$A:$D,4,FALSE)),"NA")</f>
        <v>NA</v>
      </c>
      <c r="T5428" s="307" t="str">
        <f t="shared" ca="1" si="384"/>
        <v>●</v>
      </c>
      <c r="U5428" s="307"/>
      <c r="V5428" s="307"/>
      <c r="W5428" s="307"/>
      <c r="X5428" s="307"/>
      <c r="Y5428" s="307" t="str">
        <f t="shared" si="385"/>
        <v/>
      </c>
      <c r="Z5428" s="307"/>
    </row>
    <row r="5429" spans="1:26" s="325" customFormat="1" ht="60" customHeight="1" outlineLevel="1">
      <c r="A5429" s="324"/>
      <c r="B5429" s="108"/>
      <c r="C5429" s="534"/>
      <c r="D5429" s="532"/>
      <c r="E5429" s="318" t="s">
        <v>256</v>
      </c>
      <c r="F5429" s="316" t="s">
        <v>1974</v>
      </c>
      <c r="G5429" s="318" t="s">
        <v>1210</v>
      </c>
      <c r="H5429" s="318" t="s">
        <v>14339</v>
      </c>
      <c r="I5429" s="317" t="s">
        <v>660</v>
      </c>
      <c r="J5429" s="425" t="s">
        <v>5684</v>
      </c>
      <c r="K5429" s="865" t="str">
        <f t="shared" si="381"/>
        <v/>
      </c>
      <c r="L5429" s="622" t="s">
        <v>18534</v>
      </c>
      <c r="M5429" s="623" t="s">
        <v>3655</v>
      </c>
      <c r="N5429" s="739"/>
      <c r="O5429" s="623"/>
      <c r="P5429" s="700"/>
      <c r="Q5429" s="307" t="str">
        <f t="shared" ca="1" si="382"/>
        <v/>
      </c>
      <c r="R5429" s="307" t="str">
        <f t="shared" ca="1" si="383"/>
        <v/>
      </c>
      <c r="S5429" s="307" t="str">
        <f>IFERROR(IF(VLOOKUP("*"&amp;TRIM($F5429)&amp;"*",dump!$A:$D,4,FALSE)="","空文字",VLOOKUP("*"&amp;TRIM($F5429)&amp;"*",dump!$A:$D,4,FALSE)),"NA")</f>
        <v>NA</v>
      </c>
      <c r="T5429" s="307" t="str">
        <f t="shared" ca="1" si="384"/>
        <v>●</v>
      </c>
      <c r="U5429" s="307"/>
      <c r="V5429" s="307"/>
      <c r="W5429" s="307"/>
      <c r="X5429" s="307"/>
      <c r="Y5429" s="307" t="str">
        <f t="shared" si="385"/>
        <v/>
      </c>
      <c r="Z5429" s="307"/>
    </row>
    <row r="5430" spans="1:26" s="325" customFormat="1" ht="60" customHeight="1" outlineLevel="1">
      <c r="A5430" s="324"/>
      <c r="B5430" s="108"/>
      <c r="C5430" s="534"/>
      <c r="D5430" s="532"/>
      <c r="E5430" s="318" t="s">
        <v>257</v>
      </c>
      <c r="F5430" s="316" t="s">
        <v>1975</v>
      </c>
      <c r="G5430" s="318" t="s">
        <v>1211</v>
      </c>
      <c r="H5430" s="318" t="s">
        <v>14339</v>
      </c>
      <c r="I5430" s="317" t="s">
        <v>660</v>
      </c>
      <c r="J5430" s="424" t="s">
        <v>5684</v>
      </c>
      <c r="K5430" s="865" t="str">
        <f t="shared" si="381"/>
        <v/>
      </c>
      <c r="L5430" s="622" t="s">
        <v>18534</v>
      </c>
      <c r="M5430" s="623" t="s">
        <v>3655</v>
      </c>
      <c r="N5430" s="739"/>
      <c r="O5430" s="623"/>
      <c r="P5430" s="700"/>
      <c r="Q5430" s="307" t="str">
        <f t="shared" ca="1" si="382"/>
        <v/>
      </c>
      <c r="R5430" s="307" t="str">
        <f t="shared" ca="1" si="383"/>
        <v/>
      </c>
      <c r="S5430" s="307" t="str">
        <f>IFERROR(IF(VLOOKUP("*"&amp;TRIM($F5430)&amp;"*",dump!$A:$D,4,FALSE)="","空文字",VLOOKUP("*"&amp;TRIM($F5430)&amp;"*",dump!$A:$D,4,FALSE)),"NA")</f>
        <v>NA</v>
      </c>
      <c r="T5430" s="307" t="str">
        <f t="shared" ca="1" si="384"/>
        <v>●</v>
      </c>
      <c r="U5430" s="307"/>
      <c r="V5430" s="307"/>
      <c r="W5430" s="307"/>
      <c r="X5430" s="307"/>
      <c r="Y5430" s="307" t="str">
        <f t="shared" si="385"/>
        <v/>
      </c>
      <c r="Z5430" s="307"/>
    </row>
    <row r="5431" spans="1:26" s="325" customFormat="1" ht="30" customHeight="1" outlineLevel="1">
      <c r="A5431" s="324"/>
      <c r="B5431" s="108"/>
      <c r="C5431" s="534"/>
      <c r="D5431" s="525"/>
      <c r="E5431" s="318" t="s">
        <v>258</v>
      </c>
      <c r="F5431" s="316" t="s">
        <v>1976</v>
      </c>
      <c r="G5431" s="318" t="s">
        <v>5818</v>
      </c>
      <c r="H5431" s="318" t="s">
        <v>14247</v>
      </c>
      <c r="I5431" s="317" t="s">
        <v>660</v>
      </c>
      <c r="J5431" s="424" t="s">
        <v>5684</v>
      </c>
      <c r="K5431" s="865" t="str">
        <f t="shared" si="381"/>
        <v/>
      </c>
      <c r="L5431" s="622" t="s">
        <v>18534</v>
      </c>
      <c r="M5431" s="623" t="s">
        <v>3655</v>
      </c>
      <c r="N5431" s="739"/>
      <c r="O5431" s="623"/>
      <c r="P5431" s="700"/>
      <c r="Q5431" s="307" t="str">
        <f t="shared" ca="1" si="382"/>
        <v/>
      </c>
      <c r="R5431" s="307" t="str">
        <f t="shared" ca="1" si="383"/>
        <v/>
      </c>
      <c r="S5431" s="307" t="str">
        <f>IFERROR(IF(VLOOKUP("*"&amp;TRIM($F5431)&amp;"*",dump!$A:$D,4,FALSE)="","空文字",VLOOKUP("*"&amp;TRIM($F5431)&amp;"*",dump!$A:$D,4,FALSE)),"NA")</f>
        <v>NA</v>
      </c>
      <c r="T5431" s="307" t="str">
        <f t="shared" ca="1" si="384"/>
        <v>●</v>
      </c>
      <c r="U5431" s="307"/>
      <c r="V5431" s="307"/>
      <c r="W5431" s="307"/>
      <c r="X5431" s="307"/>
      <c r="Y5431" s="307" t="str">
        <f t="shared" si="385"/>
        <v/>
      </c>
      <c r="Z5431" s="307"/>
    </row>
    <row r="5432" spans="1:26" s="325" customFormat="1" ht="30" customHeight="1" outlineLevel="1">
      <c r="A5432" s="324"/>
      <c r="B5432" s="108"/>
      <c r="C5432" s="534"/>
      <c r="D5432" s="215" t="s">
        <v>11239</v>
      </c>
      <c r="E5432" s="213"/>
      <c r="F5432" s="225" t="s">
        <v>1977</v>
      </c>
      <c r="G5432" s="214" t="s">
        <v>5832</v>
      </c>
      <c r="H5432" s="225"/>
      <c r="I5432" s="144"/>
      <c r="J5432" s="418" t="s">
        <v>5684</v>
      </c>
      <c r="K5432" s="865" t="str">
        <f t="shared" si="381"/>
        <v/>
      </c>
      <c r="L5432" s="622" t="s">
        <v>18534</v>
      </c>
      <c r="M5432" s="623" t="s">
        <v>3655</v>
      </c>
      <c r="N5432" s="739"/>
      <c r="O5432" s="623"/>
      <c r="P5432" s="700"/>
      <c r="Q5432" s="307" t="str">
        <f t="shared" ca="1" si="382"/>
        <v/>
      </c>
      <c r="R5432" s="307" t="str">
        <f t="shared" ca="1" si="383"/>
        <v/>
      </c>
      <c r="S5432" s="307" t="str">
        <f>IFERROR(IF(VLOOKUP("*"&amp;TRIM($F5432)&amp;"*",dump!$A:$D,4,FALSE)="","空文字",VLOOKUP("*"&amp;TRIM($F5432)&amp;"*",dump!$A:$D,4,FALSE)),"NA")</f>
        <v>NA</v>
      </c>
      <c r="T5432" s="307" t="str">
        <f t="shared" ca="1" si="384"/>
        <v>●</v>
      </c>
      <c r="U5432" s="307"/>
      <c r="V5432" s="307"/>
      <c r="W5432" s="307"/>
      <c r="X5432" s="307"/>
      <c r="Y5432" s="307" t="str">
        <f t="shared" si="385"/>
        <v/>
      </c>
      <c r="Z5432" s="307"/>
    </row>
    <row r="5433" spans="1:26" s="325" customFormat="1" ht="30" customHeight="1" outlineLevel="1">
      <c r="A5433" s="324"/>
      <c r="B5433" s="108"/>
      <c r="C5433" s="534"/>
      <c r="D5433" s="532"/>
      <c r="E5433" s="318" t="s">
        <v>259</v>
      </c>
      <c r="F5433" s="316" t="s">
        <v>1978</v>
      </c>
      <c r="G5433" s="318" t="s">
        <v>5819</v>
      </c>
      <c r="H5433" s="318" t="s">
        <v>14247</v>
      </c>
      <c r="I5433" s="317" t="s">
        <v>660</v>
      </c>
      <c r="J5433" s="425" t="s">
        <v>5684</v>
      </c>
      <c r="K5433" s="865" t="str">
        <f t="shared" si="381"/>
        <v/>
      </c>
      <c r="L5433" s="622" t="s">
        <v>18534</v>
      </c>
      <c r="M5433" s="623" t="s">
        <v>3655</v>
      </c>
      <c r="N5433" s="739"/>
      <c r="O5433" s="623"/>
      <c r="P5433" s="700"/>
      <c r="Q5433" s="307" t="str">
        <f t="shared" ca="1" si="382"/>
        <v/>
      </c>
      <c r="R5433" s="307" t="str">
        <f t="shared" ca="1" si="383"/>
        <v/>
      </c>
      <c r="S5433" s="307" t="str">
        <f>IFERROR(IF(VLOOKUP("*"&amp;TRIM($F5433)&amp;"*",dump!$A:$D,4,FALSE)="","空文字",VLOOKUP("*"&amp;TRIM($F5433)&amp;"*",dump!$A:$D,4,FALSE)),"NA")</f>
        <v>NA</v>
      </c>
      <c r="T5433" s="307" t="str">
        <f t="shared" ca="1" si="384"/>
        <v>●</v>
      </c>
      <c r="U5433" s="307"/>
      <c r="V5433" s="307"/>
      <c r="W5433" s="307"/>
      <c r="X5433" s="307"/>
      <c r="Y5433" s="307" t="str">
        <f t="shared" si="385"/>
        <v/>
      </c>
      <c r="Z5433" s="307"/>
    </row>
    <row r="5434" spans="1:26" s="325" customFormat="1" ht="30" customHeight="1" outlineLevel="1">
      <c r="A5434" s="324"/>
      <c r="B5434" s="108"/>
      <c r="C5434" s="534"/>
      <c r="D5434" s="525"/>
      <c r="E5434" s="318" t="s">
        <v>260</v>
      </c>
      <c r="F5434" s="316" t="s">
        <v>1979</v>
      </c>
      <c r="G5434" s="318" t="s">
        <v>1230</v>
      </c>
      <c r="H5434" s="318" t="s">
        <v>14247</v>
      </c>
      <c r="I5434" s="317" t="s">
        <v>660</v>
      </c>
      <c r="J5434" s="425" t="s">
        <v>5684</v>
      </c>
      <c r="K5434" s="865" t="str">
        <f t="shared" si="381"/>
        <v/>
      </c>
      <c r="L5434" s="622" t="s">
        <v>18534</v>
      </c>
      <c r="M5434" s="623" t="s">
        <v>3655</v>
      </c>
      <c r="N5434" s="739"/>
      <c r="O5434" s="623"/>
      <c r="P5434" s="700"/>
      <c r="Q5434" s="307" t="str">
        <f t="shared" ca="1" si="382"/>
        <v/>
      </c>
      <c r="R5434" s="307" t="str">
        <f t="shared" ca="1" si="383"/>
        <v/>
      </c>
      <c r="S5434" s="307" t="str">
        <f>IFERROR(IF(VLOOKUP("*"&amp;TRIM($F5434)&amp;"*",dump!$A:$D,4,FALSE)="","空文字",VLOOKUP("*"&amp;TRIM($F5434)&amp;"*",dump!$A:$D,4,FALSE)),"NA")</f>
        <v>NA</v>
      </c>
      <c r="T5434" s="307" t="str">
        <f t="shared" ca="1" si="384"/>
        <v>●</v>
      </c>
      <c r="U5434" s="307"/>
      <c r="V5434" s="307"/>
      <c r="W5434" s="307"/>
      <c r="X5434" s="307"/>
      <c r="Y5434" s="307" t="str">
        <f t="shared" si="385"/>
        <v/>
      </c>
      <c r="Z5434" s="307"/>
    </row>
    <row r="5435" spans="1:26" s="325" customFormat="1" ht="30" customHeight="1" outlineLevel="1">
      <c r="A5435" s="324"/>
      <c r="B5435" s="108"/>
      <c r="C5435" s="534"/>
      <c r="D5435" s="215" t="s">
        <v>261</v>
      </c>
      <c r="E5435" s="213"/>
      <c r="F5435" s="225" t="s">
        <v>1980</v>
      </c>
      <c r="G5435" s="214" t="s">
        <v>5829</v>
      </c>
      <c r="H5435" s="225"/>
      <c r="I5435" s="144"/>
      <c r="J5435" s="418" t="s">
        <v>5684</v>
      </c>
      <c r="K5435" s="865" t="str">
        <f t="shared" si="381"/>
        <v/>
      </c>
      <c r="L5435" s="622" t="s">
        <v>18534</v>
      </c>
      <c r="M5435" s="623" t="s">
        <v>3655</v>
      </c>
      <c r="N5435" s="739"/>
      <c r="O5435" s="623"/>
      <c r="P5435" s="700"/>
      <c r="Q5435" s="307" t="str">
        <f t="shared" ca="1" si="382"/>
        <v/>
      </c>
      <c r="R5435" s="307" t="str">
        <f t="shared" ca="1" si="383"/>
        <v/>
      </c>
      <c r="S5435" s="307" t="str">
        <f>IFERROR(IF(VLOOKUP("*"&amp;TRIM($F5435)&amp;"*",dump!$A:$D,4,FALSE)="","空文字",VLOOKUP("*"&amp;TRIM($F5435)&amp;"*",dump!$A:$D,4,FALSE)),"NA")</f>
        <v>NA</v>
      </c>
      <c r="T5435" s="307" t="str">
        <f t="shared" ca="1" si="384"/>
        <v>●</v>
      </c>
      <c r="U5435" s="307"/>
      <c r="V5435" s="307"/>
      <c r="W5435" s="307"/>
      <c r="X5435" s="307"/>
      <c r="Y5435" s="307" t="str">
        <f t="shared" si="385"/>
        <v/>
      </c>
      <c r="Z5435" s="307"/>
    </row>
    <row r="5436" spans="1:26" s="325" customFormat="1" ht="15" customHeight="1" outlineLevel="1">
      <c r="A5436" s="324"/>
      <c r="B5436" s="108"/>
      <c r="C5436" s="534"/>
      <c r="D5436" s="525"/>
      <c r="E5436" s="318" t="s">
        <v>262</v>
      </c>
      <c r="F5436" s="524" t="s">
        <v>1981</v>
      </c>
      <c r="G5436" s="530" t="s">
        <v>5833</v>
      </c>
      <c r="H5436" s="524" t="s">
        <v>418</v>
      </c>
      <c r="I5436" s="132" t="s">
        <v>660</v>
      </c>
      <c r="J5436" s="425" t="s">
        <v>5684</v>
      </c>
      <c r="K5436" s="865" t="str">
        <f t="shared" si="381"/>
        <v/>
      </c>
      <c r="L5436" s="622" t="s">
        <v>18534</v>
      </c>
      <c r="M5436" s="623" t="s">
        <v>3655</v>
      </c>
      <c r="N5436" s="739"/>
      <c r="O5436" s="623"/>
      <c r="P5436" s="700"/>
      <c r="Q5436" s="307" t="str">
        <f t="shared" ca="1" si="382"/>
        <v/>
      </c>
      <c r="R5436" s="307" t="str">
        <f t="shared" ca="1" si="383"/>
        <v/>
      </c>
      <c r="S5436" s="307" t="str">
        <f>IFERROR(IF(VLOOKUP("*"&amp;TRIM($F5436)&amp;"*",dump!$A:$D,4,FALSE)="","空文字",VLOOKUP("*"&amp;TRIM($F5436)&amp;"*",dump!$A:$D,4,FALSE)),"NA")</f>
        <v>NA</v>
      </c>
      <c r="T5436" s="307" t="str">
        <f t="shared" ca="1" si="384"/>
        <v>●</v>
      </c>
      <c r="U5436" s="307"/>
      <c r="V5436" s="307"/>
      <c r="W5436" s="307"/>
      <c r="X5436" s="307"/>
      <c r="Y5436" s="307" t="str">
        <f t="shared" si="385"/>
        <v/>
      </c>
      <c r="Z5436" s="307"/>
    </row>
    <row r="5437" spans="1:26" s="325" customFormat="1" ht="15" customHeight="1" outlineLevel="1">
      <c r="A5437" s="324"/>
      <c r="B5437" s="108"/>
      <c r="C5437" s="315"/>
      <c r="D5437" s="215" t="s">
        <v>11240</v>
      </c>
      <c r="E5437" s="213"/>
      <c r="F5437" s="225" t="s">
        <v>11241</v>
      </c>
      <c r="G5437" s="214" t="s">
        <v>5830</v>
      </c>
      <c r="H5437" s="225"/>
      <c r="I5437" s="144"/>
      <c r="J5437" s="418" t="s">
        <v>5684</v>
      </c>
      <c r="K5437" s="865" t="str">
        <f t="shared" si="381"/>
        <v/>
      </c>
      <c r="L5437" s="622" t="s">
        <v>18534</v>
      </c>
      <c r="M5437" s="623" t="s">
        <v>3655</v>
      </c>
      <c r="N5437" s="739"/>
      <c r="O5437" s="623"/>
      <c r="P5437" s="700"/>
      <c r="Q5437" s="307" t="str">
        <f t="shared" ca="1" si="382"/>
        <v/>
      </c>
      <c r="R5437" s="307" t="str">
        <f t="shared" ca="1" si="383"/>
        <v/>
      </c>
      <c r="S5437" s="307" t="str">
        <f>IFERROR(IF(VLOOKUP("*"&amp;TRIM($F5437)&amp;"*",dump!$A:$D,4,FALSE)="","空文字",VLOOKUP("*"&amp;TRIM($F5437)&amp;"*",dump!$A:$D,4,FALSE)),"NA")</f>
        <v>NA</v>
      </c>
      <c r="T5437" s="307" t="str">
        <f t="shared" ca="1" si="384"/>
        <v>●</v>
      </c>
      <c r="U5437" s="307"/>
      <c r="V5437" s="307"/>
      <c r="W5437" s="307"/>
      <c r="X5437" s="307"/>
      <c r="Y5437" s="307" t="str">
        <f t="shared" si="385"/>
        <v/>
      </c>
      <c r="Z5437" s="307"/>
    </row>
    <row r="5438" spans="1:26" s="325" customFormat="1" ht="60" customHeight="1" outlineLevel="1">
      <c r="A5438" s="324"/>
      <c r="B5438" s="108"/>
      <c r="C5438" s="315"/>
      <c r="D5438" s="532"/>
      <c r="E5438" s="318" t="s">
        <v>11242</v>
      </c>
      <c r="F5438" s="316" t="s">
        <v>11243</v>
      </c>
      <c r="G5438" s="318" t="s">
        <v>153</v>
      </c>
      <c r="H5438" s="318" t="s">
        <v>14339</v>
      </c>
      <c r="I5438" s="317" t="s">
        <v>660</v>
      </c>
      <c r="J5438" s="425" t="s">
        <v>5684</v>
      </c>
      <c r="K5438" s="865" t="str">
        <f t="shared" si="381"/>
        <v/>
      </c>
      <c r="L5438" s="622" t="s">
        <v>18534</v>
      </c>
      <c r="M5438" s="623" t="s">
        <v>3655</v>
      </c>
      <c r="N5438" s="739"/>
      <c r="O5438" s="623"/>
      <c r="P5438" s="700"/>
      <c r="Q5438" s="307" t="str">
        <f t="shared" ca="1" si="382"/>
        <v/>
      </c>
      <c r="R5438" s="307" t="str">
        <f t="shared" ca="1" si="383"/>
        <v/>
      </c>
      <c r="S5438" s="307" t="str">
        <f>IFERROR(IF(VLOOKUP("*"&amp;TRIM($F5438)&amp;"*",dump!$A:$D,4,FALSE)="","空文字",VLOOKUP("*"&amp;TRIM($F5438)&amp;"*",dump!$A:$D,4,FALSE)),"NA")</f>
        <v>NA</v>
      </c>
      <c r="T5438" s="307" t="str">
        <f t="shared" ca="1" si="384"/>
        <v>●</v>
      </c>
      <c r="U5438" s="307"/>
      <c r="V5438" s="307"/>
      <c r="W5438" s="307"/>
      <c r="X5438" s="307"/>
      <c r="Y5438" s="307" t="str">
        <f t="shared" si="385"/>
        <v/>
      </c>
      <c r="Z5438" s="307"/>
    </row>
    <row r="5439" spans="1:26" s="325" customFormat="1" ht="60" customHeight="1" outlineLevel="1">
      <c r="A5439" s="324"/>
      <c r="B5439" s="108"/>
      <c r="C5439" s="315"/>
      <c r="D5439" s="532"/>
      <c r="E5439" s="318" t="s">
        <v>11244</v>
      </c>
      <c r="F5439" s="316" t="s">
        <v>154</v>
      </c>
      <c r="G5439" s="318" t="s">
        <v>155</v>
      </c>
      <c r="H5439" s="318" t="s">
        <v>14339</v>
      </c>
      <c r="I5439" s="317" t="s">
        <v>660</v>
      </c>
      <c r="J5439" s="425" t="s">
        <v>5684</v>
      </c>
      <c r="K5439" s="865" t="str">
        <f t="shared" si="381"/>
        <v/>
      </c>
      <c r="L5439" s="622" t="s">
        <v>18534</v>
      </c>
      <c r="M5439" s="623" t="s">
        <v>3655</v>
      </c>
      <c r="N5439" s="739"/>
      <c r="O5439" s="623"/>
      <c r="P5439" s="700"/>
      <c r="Q5439" s="307" t="str">
        <f t="shared" ca="1" si="382"/>
        <v/>
      </c>
      <c r="R5439" s="307" t="str">
        <f t="shared" ca="1" si="383"/>
        <v/>
      </c>
      <c r="S5439" s="307" t="str">
        <f>IFERROR(IF(VLOOKUP("*"&amp;TRIM($F5439)&amp;"*",dump!$A:$D,4,FALSE)="","空文字",VLOOKUP("*"&amp;TRIM($F5439)&amp;"*",dump!$A:$D,4,FALSE)),"NA")</f>
        <v>NA</v>
      </c>
      <c r="T5439" s="307" t="str">
        <f t="shared" ca="1" si="384"/>
        <v>●</v>
      </c>
      <c r="U5439" s="307"/>
      <c r="V5439" s="307"/>
      <c r="W5439" s="307"/>
      <c r="X5439" s="307"/>
      <c r="Y5439" s="307" t="str">
        <f t="shared" si="385"/>
        <v/>
      </c>
      <c r="Z5439" s="307"/>
    </row>
    <row r="5440" spans="1:26" s="325" customFormat="1" ht="30" customHeight="1" outlineLevel="1">
      <c r="A5440" s="324"/>
      <c r="B5440" s="108"/>
      <c r="C5440" s="315"/>
      <c r="D5440" s="532"/>
      <c r="E5440" s="318" t="s">
        <v>11245</v>
      </c>
      <c r="F5440" s="316" t="s">
        <v>156</v>
      </c>
      <c r="G5440" s="318" t="s">
        <v>157</v>
      </c>
      <c r="H5440" s="318" t="s">
        <v>14247</v>
      </c>
      <c r="I5440" s="317" t="s">
        <v>660</v>
      </c>
      <c r="J5440" s="425" t="s">
        <v>5684</v>
      </c>
      <c r="K5440" s="865" t="str">
        <f t="shared" si="381"/>
        <v/>
      </c>
      <c r="L5440" s="622" t="s">
        <v>18534</v>
      </c>
      <c r="M5440" s="623" t="s">
        <v>3655</v>
      </c>
      <c r="N5440" s="739"/>
      <c r="O5440" s="623"/>
      <c r="P5440" s="700"/>
      <c r="Q5440" s="307" t="str">
        <f t="shared" ca="1" si="382"/>
        <v/>
      </c>
      <c r="R5440" s="307" t="str">
        <f t="shared" ca="1" si="383"/>
        <v/>
      </c>
      <c r="S5440" s="307" t="str">
        <f>IFERROR(IF(VLOOKUP("*"&amp;TRIM($F5440)&amp;"*",dump!$A:$D,4,FALSE)="","空文字",VLOOKUP("*"&amp;TRIM($F5440)&amp;"*",dump!$A:$D,4,FALSE)),"NA")</f>
        <v>NA</v>
      </c>
      <c r="T5440" s="307" t="str">
        <f t="shared" ca="1" si="384"/>
        <v>●</v>
      </c>
      <c r="U5440" s="307"/>
      <c r="V5440" s="307"/>
      <c r="W5440" s="307"/>
      <c r="X5440" s="307"/>
      <c r="Y5440" s="307" t="str">
        <f t="shared" si="385"/>
        <v/>
      </c>
      <c r="Z5440" s="307"/>
    </row>
    <row r="5441" spans="1:26" s="325" customFormat="1" ht="60" customHeight="1" outlineLevel="1">
      <c r="A5441" s="324"/>
      <c r="B5441" s="108"/>
      <c r="C5441" s="315"/>
      <c r="D5441" s="532"/>
      <c r="E5441" s="318" t="s">
        <v>11246</v>
      </c>
      <c r="F5441" s="316" t="s">
        <v>158</v>
      </c>
      <c r="G5441" s="318" t="s">
        <v>159</v>
      </c>
      <c r="H5441" s="318" t="s">
        <v>14339</v>
      </c>
      <c r="I5441" s="317" t="s">
        <v>660</v>
      </c>
      <c r="J5441" s="425" t="s">
        <v>5684</v>
      </c>
      <c r="K5441" s="865" t="str">
        <f t="shared" si="381"/>
        <v/>
      </c>
      <c r="L5441" s="622" t="s">
        <v>18534</v>
      </c>
      <c r="M5441" s="623" t="s">
        <v>3655</v>
      </c>
      <c r="N5441" s="739"/>
      <c r="O5441" s="623"/>
      <c r="P5441" s="700"/>
      <c r="Q5441" s="307" t="str">
        <f t="shared" ca="1" si="382"/>
        <v/>
      </c>
      <c r="R5441" s="307" t="str">
        <f t="shared" ca="1" si="383"/>
        <v/>
      </c>
      <c r="S5441" s="307" t="str">
        <f>IFERROR(IF(VLOOKUP("*"&amp;TRIM($F5441)&amp;"*",dump!$A:$D,4,FALSE)="","空文字",VLOOKUP("*"&amp;TRIM($F5441)&amp;"*",dump!$A:$D,4,FALSE)),"NA")</f>
        <v>NA</v>
      </c>
      <c r="T5441" s="307" t="str">
        <f t="shared" ca="1" si="384"/>
        <v>●</v>
      </c>
      <c r="U5441" s="307"/>
      <c r="V5441" s="307"/>
      <c r="W5441" s="307"/>
      <c r="X5441" s="307"/>
      <c r="Y5441" s="307" t="str">
        <f t="shared" si="385"/>
        <v/>
      </c>
      <c r="Z5441" s="307"/>
    </row>
    <row r="5442" spans="1:26" s="325" customFormat="1" ht="30" customHeight="1" outlineLevel="1">
      <c r="A5442" s="324"/>
      <c r="B5442" s="108"/>
      <c r="C5442" s="315"/>
      <c r="D5442" s="532"/>
      <c r="E5442" s="318" t="s">
        <v>11247</v>
      </c>
      <c r="F5442" s="316" t="s">
        <v>160</v>
      </c>
      <c r="G5442" s="318" t="s">
        <v>161</v>
      </c>
      <c r="H5442" s="318" t="s">
        <v>14247</v>
      </c>
      <c r="I5442" s="317" t="s">
        <v>660</v>
      </c>
      <c r="J5442" s="425" t="s">
        <v>5684</v>
      </c>
      <c r="K5442" s="865" t="str">
        <f t="shared" si="381"/>
        <v/>
      </c>
      <c r="L5442" s="622" t="s">
        <v>18534</v>
      </c>
      <c r="M5442" s="623" t="s">
        <v>3655</v>
      </c>
      <c r="N5442" s="739"/>
      <c r="O5442" s="623"/>
      <c r="P5442" s="700"/>
      <c r="Q5442" s="307" t="str">
        <f t="shared" ca="1" si="382"/>
        <v/>
      </c>
      <c r="R5442" s="307" t="str">
        <f t="shared" ca="1" si="383"/>
        <v/>
      </c>
      <c r="S5442" s="307" t="str">
        <f>IFERROR(IF(VLOOKUP("*"&amp;TRIM($F5442)&amp;"*",dump!$A:$D,4,FALSE)="","空文字",VLOOKUP("*"&amp;TRIM($F5442)&amp;"*",dump!$A:$D,4,FALSE)),"NA")</f>
        <v>NA</v>
      </c>
      <c r="T5442" s="307" t="str">
        <f t="shared" ca="1" si="384"/>
        <v>●</v>
      </c>
      <c r="U5442" s="307"/>
      <c r="V5442" s="307"/>
      <c r="W5442" s="307"/>
      <c r="X5442" s="307"/>
      <c r="Y5442" s="307" t="str">
        <f t="shared" si="385"/>
        <v/>
      </c>
      <c r="Z5442" s="307"/>
    </row>
    <row r="5443" spans="1:26" s="325" customFormat="1" ht="60" customHeight="1" outlineLevel="1">
      <c r="A5443" s="324"/>
      <c r="B5443" s="108"/>
      <c r="C5443" s="315"/>
      <c r="D5443" s="532"/>
      <c r="E5443" s="318" t="s">
        <v>11248</v>
      </c>
      <c r="F5443" s="316" t="s">
        <v>162</v>
      </c>
      <c r="G5443" s="318" t="s">
        <v>163</v>
      </c>
      <c r="H5443" s="318" t="s">
        <v>14247</v>
      </c>
      <c r="I5443" s="317" t="s">
        <v>660</v>
      </c>
      <c r="J5443" s="425" t="s">
        <v>5684</v>
      </c>
      <c r="K5443" s="865" t="str">
        <f t="shared" si="381"/>
        <v/>
      </c>
      <c r="L5443" s="622" t="s">
        <v>18534</v>
      </c>
      <c r="M5443" s="623" t="s">
        <v>3655</v>
      </c>
      <c r="N5443" s="739"/>
      <c r="O5443" s="623"/>
      <c r="P5443" s="700"/>
      <c r="Q5443" s="307" t="str">
        <f t="shared" ca="1" si="382"/>
        <v/>
      </c>
      <c r="R5443" s="307" t="str">
        <f t="shared" ca="1" si="383"/>
        <v/>
      </c>
      <c r="S5443" s="307" t="str">
        <f>IFERROR(IF(VLOOKUP("*"&amp;TRIM($F5443)&amp;"*",dump!$A:$D,4,FALSE)="","空文字",VLOOKUP("*"&amp;TRIM($F5443)&amp;"*",dump!$A:$D,4,FALSE)),"NA")</f>
        <v>NA</v>
      </c>
      <c r="T5443" s="307" t="str">
        <f t="shared" ca="1" si="384"/>
        <v>●</v>
      </c>
      <c r="U5443" s="307"/>
      <c r="V5443" s="307"/>
      <c r="W5443" s="307"/>
      <c r="X5443" s="307"/>
      <c r="Y5443" s="307" t="str">
        <f t="shared" si="385"/>
        <v/>
      </c>
      <c r="Z5443" s="307"/>
    </row>
    <row r="5444" spans="1:26" s="325" customFormat="1" ht="30" customHeight="1" outlineLevel="1">
      <c r="A5444" s="324"/>
      <c r="B5444" s="108"/>
      <c r="C5444" s="534"/>
      <c r="D5444" s="532"/>
      <c r="E5444" s="530" t="s">
        <v>11249</v>
      </c>
      <c r="F5444" s="524" t="s">
        <v>11250</v>
      </c>
      <c r="G5444" s="530" t="s">
        <v>11251</v>
      </c>
      <c r="H5444" s="530" t="s">
        <v>14247</v>
      </c>
      <c r="I5444" s="132" t="s">
        <v>660</v>
      </c>
      <c r="J5444" s="425" t="s">
        <v>5684</v>
      </c>
      <c r="K5444" s="865" t="str">
        <f t="shared" si="381"/>
        <v/>
      </c>
      <c r="L5444" s="622" t="s">
        <v>18534</v>
      </c>
      <c r="M5444" s="623" t="s">
        <v>3655</v>
      </c>
      <c r="N5444" s="739"/>
      <c r="O5444" s="623"/>
      <c r="P5444" s="700"/>
      <c r="Q5444" s="307" t="str">
        <f t="shared" ca="1" si="382"/>
        <v/>
      </c>
      <c r="R5444" s="307" t="str">
        <f t="shared" ca="1" si="383"/>
        <v/>
      </c>
      <c r="S5444" s="307" t="str">
        <f>IFERROR(IF(VLOOKUP("*"&amp;TRIM($F5444)&amp;"*",dump!$A:$D,4,FALSE)="","空文字",VLOOKUP("*"&amp;TRIM($F5444)&amp;"*",dump!$A:$D,4,FALSE)),"NA")</f>
        <v>NA</v>
      </c>
      <c r="T5444" s="307" t="str">
        <f t="shared" ca="1" si="384"/>
        <v>●</v>
      </c>
      <c r="U5444" s="307"/>
      <c r="V5444" s="307"/>
      <c r="W5444" s="307"/>
      <c r="X5444" s="307"/>
      <c r="Y5444" s="307" t="str">
        <f t="shared" si="385"/>
        <v/>
      </c>
      <c r="Z5444" s="307"/>
    </row>
    <row r="5445" spans="1:26" s="325" customFormat="1" ht="30" customHeight="1" outlineLevel="1">
      <c r="A5445" s="324"/>
      <c r="B5445" s="108"/>
      <c r="C5445" s="534"/>
      <c r="D5445" s="532"/>
      <c r="E5445" s="530" t="s">
        <v>11252</v>
      </c>
      <c r="F5445" s="524" t="s">
        <v>11253</v>
      </c>
      <c r="G5445" s="530" t="s">
        <v>11254</v>
      </c>
      <c r="H5445" s="530" t="s">
        <v>14247</v>
      </c>
      <c r="I5445" s="132" t="s">
        <v>660</v>
      </c>
      <c r="J5445" s="425" t="s">
        <v>5684</v>
      </c>
      <c r="K5445" s="865" t="str">
        <f t="shared" si="381"/>
        <v/>
      </c>
      <c r="L5445" s="622" t="s">
        <v>18534</v>
      </c>
      <c r="M5445" s="623" t="s">
        <v>3655</v>
      </c>
      <c r="N5445" s="739"/>
      <c r="O5445" s="623"/>
      <c r="P5445" s="700"/>
      <c r="Q5445" s="307" t="str">
        <f t="shared" ca="1" si="382"/>
        <v/>
      </c>
      <c r="R5445" s="307" t="str">
        <f t="shared" ca="1" si="383"/>
        <v/>
      </c>
      <c r="S5445" s="307" t="str">
        <f>IFERROR(IF(VLOOKUP("*"&amp;TRIM($F5445)&amp;"*",dump!$A:$D,4,FALSE)="","空文字",VLOOKUP("*"&amp;TRIM($F5445)&amp;"*",dump!$A:$D,4,FALSE)),"NA")</f>
        <v>NA</v>
      </c>
      <c r="T5445" s="307" t="str">
        <f t="shared" ca="1" si="384"/>
        <v>●</v>
      </c>
      <c r="U5445" s="307"/>
      <c r="V5445" s="307"/>
      <c r="W5445" s="307"/>
      <c r="X5445" s="307"/>
      <c r="Y5445" s="307" t="str">
        <f t="shared" si="385"/>
        <v/>
      </c>
      <c r="Z5445" s="307"/>
    </row>
    <row r="5446" spans="1:26" s="325" customFormat="1" ht="30" customHeight="1" outlineLevel="1">
      <c r="A5446" s="324"/>
      <c r="B5446" s="108"/>
      <c r="C5446" s="315"/>
      <c r="D5446" s="532"/>
      <c r="E5446" s="318" t="s">
        <v>11255</v>
      </c>
      <c r="F5446" s="316" t="s">
        <v>11256</v>
      </c>
      <c r="G5446" s="318" t="s">
        <v>6242</v>
      </c>
      <c r="H5446" s="318" t="s">
        <v>14247</v>
      </c>
      <c r="I5446" s="317" t="s">
        <v>660</v>
      </c>
      <c r="J5446" s="425" t="s">
        <v>5684</v>
      </c>
      <c r="K5446" s="865" t="str">
        <f t="shared" si="381"/>
        <v/>
      </c>
      <c r="L5446" s="622" t="s">
        <v>18534</v>
      </c>
      <c r="M5446" s="623" t="s">
        <v>3655</v>
      </c>
      <c r="N5446" s="739"/>
      <c r="O5446" s="623"/>
      <c r="P5446" s="700"/>
      <c r="Q5446" s="307" t="str">
        <f t="shared" ca="1" si="382"/>
        <v/>
      </c>
      <c r="R5446" s="307" t="str">
        <f t="shared" ca="1" si="383"/>
        <v/>
      </c>
      <c r="S5446" s="307" t="str">
        <f>IFERROR(IF(VLOOKUP("*"&amp;TRIM($F5446)&amp;"*",dump!$A:$D,4,FALSE)="","空文字",VLOOKUP("*"&amp;TRIM($F5446)&amp;"*",dump!$A:$D,4,FALSE)),"NA")</f>
        <v>NA</v>
      </c>
      <c r="T5446" s="307" t="str">
        <f t="shared" ca="1" si="384"/>
        <v>●</v>
      </c>
      <c r="U5446" s="307"/>
      <c r="V5446" s="307"/>
      <c r="W5446" s="307"/>
      <c r="X5446" s="307"/>
      <c r="Y5446" s="307" t="str">
        <f t="shared" si="385"/>
        <v/>
      </c>
      <c r="Z5446" s="307"/>
    </row>
    <row r="5447" spans="1:26" s="325" customFormat="1" ht="30" customHeight="1" outlineLevel="1">
      <c r="A5447" s="324"/>
      <c r="B5447" s="108"/>
      <c r="C5447" s="534"/>
      <c r="D5447" s="532"/>
      <c r="E5447" s="530" t="s">
        <v>11257</v>
      </c>
      <c r="F5447" s="524" t="s">
        <v>11258</v>
      </c>
      <c r="G5447" s="530" t="s">
        <v>6243</v>
      </c>
      <c r="H5447" s="530" t="s">
        <v>14247</v>
      </c>
      <c r="I5447" s="132" t="s">
        <v>660</v>
      </c>
      <c r="J5447" s="425" t="s">
        <v>5684</v>
      </c>
      <c r="K5447" s="865" t="str">
        <f t="shared" si="381"/>
        <v/>
      </c>
      <c r="L5447" s="622" t="s">
        <v>18534</v>
      </c>
      <c r="M5447" s="623" t="s">
        <v>3655</v>
      </c>
      <c r="N5447" s="739"/>
      <c r="O5447" s="623"/>
      <c r="P5447" s="700"/>
      <c r="Q5447" s="307" t="str">
        <f t="shared" ca="1" si="382"/>
        <v/>
      </c>
      <c r="R5447" s="307" t="str">
        <f t="shared" ca="1" si="383"/>
        <v/>
      </c>
      <c r="S5447" s="307" t="str">
        <f>IFERROR(IF(VLOOKUP("*"&amp;TRIM($F5447)&amp;"*",dump!$A:$D,4,FALSE)="","空文字",VLOOKUP("*"&amp;TRIM($F5447)&amp;"*",dump!$A:$D,4,FALSE)),"NA")</f>
        <v>NA</v>
      </c>
      <c r="T5447" s="307" t="str">
        <f t="shared" ca="1" si="384"/>
        <v>●</v>
      </c>
      <c r="U5447" s="307"/>
      <c r="V5447" s="307"/>
      <c r="W5447" s="307"/>
      <c r="X5447" s="307"/>
      <c r="Y5447" s="307" t="str">
        <f t="shared" si="385"/>
        <v/>
      </c>
      <c r="Z5447" s="307"/>
    </row>
    <row r="5448" spans="1:26" s="325" customFormat="1" ht="105" customHeight="1" outlineLevel="1">
      <c r="A5448" s="324"/>
      <c r="B5448" s="108"/>
      <c r="C5448" s="534"/>
      <c r="D5448" s="532"/>
      <c r="E5448" s="530" t="s">
        <v>11259</v>
      </c>
      <c r="F5448" s="524" t="s">
        <v>11260</v>
      </c>
      <c r="G5448" s="530" t="s">
        <v>6244</v>
      </c>
      <c r="H5448" s="524" t="s">
        <v>9</v>
      </c>
      <c r="I5448" s="132" t="s">
        <v>660</v>
      </c>
      <c r="J5448" s="425" t="s">
        <v>5684</v>
      </c>
      <c r="K5448" s="865" t="str">
        <f t="shared" si="381"/>
        <v/>
      </c>
      <c r="L5448" s="622" t="s">
        <v>18534</v>
      </c>
      <c r="M5448" s="623" t="s">
        <v>3655</v>
      </c>
      <c r="N5448" s="739"/>
      <c r="O5448" s="623"/>
      <c r="P5448" s="700"/>
      <c r="Q5448" s="307" t="str">
        <f t="shared" ca="1" si="382"/>
        <v/>
      </c>
      <c r="R5448" s="307" t="str">
        <f t="shared" ca="1" si="383"/>
        <v/>
      </c>
      <c r="S5448" s="307" t="str">
        <f>IFERROR(IF(VLOOKUP("*"&amp;TRIM($F5448)&amp;"*",dump!$A:$D,4,FALSE)="","空文字",VLOOKUP("*"&amp;TRIM($F5448)&amp;"*",dump!$A:$D,4,FALSE)),"NA")</f>
        <v>NA</v>
      </c>
      <c r="T5448" s="307" t="str">
        <f t="shared" ca="1" si="384"/>
        <v>●</v>
      </c>
      <c r="U5448" s="307"/>
      <c r="V5448" s="307"/>
      <c r="W5448" s="307"/>
      <c r="X5448" s="307"/>
      <c r="Y5448" s="307" t="str">
        <f t="shared" si="385"/>
        <v/>
      </c>
      <c r="Z5448" s="307"/>
    </row>
    <row r="5449" spans="1:26" s="325" customFormat="1" ht="90" customHeight="1" outlineLevel="1">
      <c r="A5449" s="324"/>
      <c r="B5449" s="108"/>
      <c r="C5449" s="534"/>
      <c r="D5449" s="532"/>
      <c r="E5449" s="530" t="s">
        <v>11261</v>
      </c>
      <c r="F5449" s="524" t="s">
        <v>11262</v>
      </c>
      <c r="G5449" s="530" t="s">
        <v>7338</v>
      </c>
      <c r="H5449" s="524" t="s">
        <v>3658</v>
      </c>
      <c r="I5449" s="132" t="s">
        <v>660</v>
      </c>
      <c r="J5449" s="425" t="s">
        <v>5684</v>
      </c>
      <c r="K5449" s="865" t="str">
        <f t="shared" si="381"/>
        <v/>
      </c>
      <c r="L5449" s="622" t="s">
        <v>18534</v>
      </c>
      <c r="M5449" s="623" t="s">
        <v>3655</v>
      </c>
      <c r="N5449" s="739"/>
      <c r="O5449" s="623"/>
      <c r="P5449" s="700"/>
      <c r="Q5449" s="307" t="str">
        <f t="shared" ca="1" si="382"/>
        <v/>
      </c>
      <c r="R5449" s="307" t="str">
        <f t="shared" ca="1" si="383"/>
        <v/>
      </c>
      <c r="S5449" s="307" t="str">
        <f>IFERROR(IF(VLOOKUP("*"&amp;TRIM($F5449)&amp;"*",dump!$A:$D,4,FALSE)="","空文字",VLOOKUP("*"&amp;TRIM($F5449)&amp;"*",dump!$A:$D,4,FALSE)),"NA")</f>
        <v>NA</v>
      </c>
      <c r="T5449" s="307" t="str">
        <f t="shared" ca="1" si="384"/>
        <v>●</v>
      </c>
      <c r="U5449" s="307"/>
      <c r="V5449" s="307"/>
      <c r="W5449" s="307"/>
      <c r="X5449" s="307"/>
      <c r="Y5449" s="307" t="str">
        <f t="shared" si="385"/>
        <v/>
      </c>
      <c r="Z5449" s="307"/>
    </row>
    <row r="5450" spans="1:26" s="325" customFormat="1" ht="30" customHeight="1" outlineLevel="1">
      <c r="A5450" s="324"/>
      <c r="B5450" s="108"/>
      <c r="C5450" s="315"/>
      <c r="D5450" s="525"/>
      <c r="E5450" s="318" t="s">
        <v>14174</v>
      </c>
      <c r="F5450" s="316" t="s">
        <v>13905</v>
      </c>
      <c r="G5450" s="318" t="s">
        <v>13906</v>
      </c>
      <c r="H5450" s="318" t="s">
        <v>14247</v>
      </c>
      <c r="I5450" s="317" t="s">
        <v>660</v>
      </c>
      <c r="J5450" s="425" t="s">
        <v>5684</v>
      </c>
      <c r="K5450" s="865" t="str">
        <f t="shared" si="381"/>
        <v/>
      </c>
      <c r="L5450" s="622" t="s">
        <v>18534</v>
      </c>
      <c r="M5450" s="623" t="s">
        <v>3655</v>
      </c>
      <c r="N5450" s="739"/>
      <c r="O5450" s="623"/>
      <c r="P5450" s="700"/>
      <c r="Q5450" s="307" t="str">
        <f t="shared" ca="1" si="382"/>
        <v/>
      </c>
      <c r="R5450" s="307" t="str">
        <f t="shared" ca="1" si="383"/>
        <v/>
      </c>
      <c r="S5450" s="307" t="str">
        <f>IFERROR(IF(VLOOKUP("*"&amp;TRIM($F5450)&amp;"*",dump!$A:$D,4,FALSE)="","空文字",VLOOKUP("*"&amp;TRIM($F5450)&amp;"*",dump!$A:$D,4,FALSE)),"NA")</f>
        <v>NA</v>
      </c>
      <c r="T5450" s="307" t="str">
        <f t="shared" ca="1" si="384"/>
        <v>●</v>
      </c>
      <c r="U5450" s="307"/>
      <c r="V5450" s="307"/>
      <c r="W5450" s="307"/>
      <c r="X5450" s="307"/>
      <c r="Y5450" s="307" t="str">
        <f t="shared" si="385"/>
        <v/>
      </c>
      <c r="Z5450" s="307"/>
    </row>
    <row r="5451" spans="1:26" s="325" customFormat="1" ht="15" customHeight="1" outlineLevel="1">
      <c r="A5451" s="324"/>
      <c r="B5451" s="108"/>
      <c r="C5451" s="315"/>
      <c r="D5451" s="215" t="s">
        <v>11263</v>
      </c>
      <c r="E5451" s="220"/>
      <c r="F5451" s="225" t="s">
        <v>11264</v>
      </c>
      <c r="G5451" s="214" t="s">
        <v>5820</v>
      </c>
      <c r="H5451" s="225" t="s">
        <v>3655</v>
      </c>
      <c r="I5451" s="144"/>
      <c r="J5451" s="418" t="s">
        <v>5684</v>
      </c>
      <c r="K5451" s="865" t="str">
        <f t="shared" si="381"/>
        <v/>
      </c>
      <c r="L5451" s="622" t="s">
        <v>18534</v>
      </c>
      <c r="M5451" s="623" t="s">
        <v>3655</v>
      </c>
      <c r="N5451" s="739"/>
      <c r="O5451" s="623"/>
      <c r="P5451" s="700"/>
      <c r="Q5451" s="307" t="str">
        <f t="shared" ca="1" si="382"/>
        <v/>
      </c>
      <c r="R5451" s="307" t="str">
        <f t="shared" ca="1" si="383"/>
        <v/>
      </c>
      <c r="S5451" s="307" t="str">
        <f>IFERROR(IF(VLOOKUP("*"&amp;TRIM($F5451)&amp;"*",dump!$A:$D,4,FALSE)="","空文字",VLOOKUP("*"&amp;TRIM($F5451)&amp;"*",dump!$A:$D,4,FALSE)),"NA")</f>
        <v>NA</v>
      </c>
      <c r="T5451" s="307" t="str">
        <f t="shared" ca="1" si="384"/>
        <v>●</v>
      </c>
      <c r="U5451" s="307"/>
      <c r="V5451" s="307"/>
      <c r="W5451" s="307"/>
      <c r="X5451" s="307"/>
      <c r="Y5451" s="307" t="str">
        <f t="shared" si="385"/>
        <v/>
      </c>
      <c r="Z5451" s="307"/>
    </row>
    <row r="5452" spans="1:26" s="325" customFormat="1" ht="15" customHeight="1" outlineLevel="1">
      <c r="A5452" s="324"/>
      <c r="B5452" s="108"/>
      <c r="C5452" s="315"/>
      <c r="D5452" s="532"/>
      <c r="E5452" s="318" t="s">
        <v>11265</v>
      </c>
      <c r="F5452" s="316" t="s">
        <v>11266</v>
      </c>
      <c r="G5452" s="318" t="s">
        <v>164</v>
      </c>
      <c r="H5452" s="316" t="s">
        <v>9</v>
      </c>
      <c r="I5452" s="317" t="s">
        <v>660</v>
      </c>
      <c r="J5452" s="425" t="s">
        <v>5684</v>
      </c>
      <c r="K5452" s="865" t="str">
        <f t="shared" si="381"/>
        <v/>
      </c>
      <c r="L5452" s="622" t="s">
        <v>18534</v>
      </c>
      <c r="M5452" s="623" t="s">
        <v>3655</v>
      </c>
      <c r="N5452" s="739"/>
      <c r="O5452" s="623"/>
      <c r="P5452" s="700"/>
      <c r="Q5452" s="307" t="str">
        <f t="shared" ca="1" si="382"/>
        <v/>
      </c>
      <c r="R5452" s="307" t="str">
        <f t="shared" ca="1" si="383"/>
        <v/>
      </c>
      <c r="S5452" s="307" t="str">
        <f>IFERROR(IF(VLOOKUP("*"&amp;TRIM($F5452)&amp;"*",dump!$A:$D,4,FALSE)="","空文字",VLOOKUP("*"&amp;TRIM($F5452)&amp;"*",dump!$A:$D,4,FALSE)),"NA")</f>
        <v>NA</v>
      </c>
      <c r="T5452" s="307" t="str">
        <f t="shared" ca="1" si="384"/>
        <v>●</v>
      </c>
      <c r="U5452" s="307"/>
      <c r="V5452" s="307"/>
      <c r="W5452" s="307"/>
      <c r="X5452" s="307"/>
      <c r="Y5452" s="307" t="str">
        <f t="shared" si="385"/>
        <v/>
      </c>
      <c r="Z5452" s="307"/>
    </row>
    <row r="5453" spans="1:26" s="325" customFormat="1" ht="15" customHeight="1" outlineLevel="1">
      <c r="A5453" s="324"/>
      <c r="B5453" s="108"/>
      <c r="C5453" s="315"/>
      <c r="D5453" s="532"/>
      <c r="E5453" s="526" t="s">
        <v>5552</v>
      </c>
      <c r="F5453" s="524" t="s">
        <v>5553</v>
      </c>
      <c r="G5453" s="530" t="s">
        <v>11267</v>
      </c>
      <c r="H5453" s="524" t="s">
        <v>9</v>
      </c>
      <c r="I5453" s="132" t="s">
        <v>660</v>
      </c>
      <c r="J5453" s="425" t="s">
        <v>5684</v>
      </c>
      <c r="K5453" s="865" t="str">
        <f t="shared" ref="K5453:K5516" si="386">IF(AND(M5453="", O5453="", N5453&lt;&gt;""), "○", "")</f>
        <v/>
      </c>
      <c r="L5453" s="622" t="s">
        <v>18534</v>
      </c>
      <c r="M5453" s="623" t="s">
        <v>3655</v>
      </c>
      <c r="N5453" s="739"/>
      <c r="O5453" s="623"/>
      <c r="P5453" s="700"/>
      <c r="Q5453" s="307" t="str">
        <f t="shared" ref="Q5453:Q5516" ca="1" si="387">IF(P5453="","",IF(P5453="←",IF(OFFSET($J5453,0,MATCH(MID(M5453,1,FIND("の",M5453,1)-1), $L$11:$BA$11,0)+4,1,1)="","",OFFSET($L5453,0,MATCH(MID(M5453,1,FIND("の",M5453,1)-1), $L$11:$BA$11,0)+4,1,1)),P5453))</f>
        <v/>
      </c>
      <c r="R5453" s="307" t="str">
        <f t="shared" ref="R5453:R5516" ca="1" si="388">IF(COUNTIF(Q5453,"*(*"),MID(Q5453,FIND("(",Q5453,1)+1,FIND(")",Q5453,1)-FIND("(",Q5453,1)-1),IF(COUNTIF(Q5453,"*""*"),MID(Q5453,FIND("""",Q5453,1)+1,LEN(Q5453)-2),IF(COUNTIF(Q5453,"*：*"),RIGHT(Q5453,LEN(Q5453)-(FIND("：",Q5453))),Q5453)))</f>
        <v/>
      </c>
      <c r="S5453" s="307" t="str">
        <f>IFERROR(IF(VLOOKUP("*"&amp;TRIM($F5453)&amp;"*",dump!$A:$D,4,FALSE)="","空文字",VLOOKUP("*"&amp;TRIM($F5453)&amp;"*",dump!$A:$D,4,FALSE)),"NA")</f>
        <v>NA</v>
      </c>
      <c r="T5453" s="307" t="str">
        <f t="shared" ref="T5453:T5516" ca="1" si="389">IF($K5453&lt;&gt;"",IF($E5453&lt;&gt;"","■",""),IF(AND(R5453="",S5453="NA"),"●", IF(EXACT(R5453,S5453),"●","×")))</f>
        <v>●</v>
      </c>
      <c r="U5453" s="307"/>
      <c r="V5453" s="307"/>
      <c r="W5453" s="307"/>
      <c r="X5453" s="307"/>
      <c r="Y5453" s="307" t="str">
        <f t="shared" ref="Y5453:Y5516" si="390">IF(U5453="●","●","")</f>
        <v/>
      </c>
      <c r="Z5453" s="307"/>
    </row>
    <row r="5454" spans="1:26" s="325" customFormat="1" ht="15" customHeight="1" outlineLevel="1">
      <c r="A5454" s="324"/>
      <c r="B5454" s="108"/>
      <c r="C5454" s="315"/>
      <c r="D5454" s="532"/>
      <c r="E5454" s="526" t="s">
        <v>5554</v>
      </c>
      <c r="F5454" s="524" t="s">
        <v>5555</v>
      </c>
      <c r="G5454" s="530" t="s">
        <v>11268</v>
      </c>
      <c r="H5454" s="524" t="s">
        <v>9</v>
      </c>
      <c r="I5454" s="132" t="s">
        <v>660</v>
      </c>
      <c r="J5454" s="425" t="s">
        <v>5684</v>
      </c>
      <c r="K5454" s="865" t="str">
        <f t="shared" si="386"/>
        <v/>
      </c>
      <c r="L5454" s="622" t="s">
        <v>18534</v>
      </c>
      <c r="M5454" s="623" t="s">
        <v>3655</v>
      </c>
      <c r="N5454" s="739"/>
      <c r="O5454" s="623"/>
      <c r="P5454" s="700"/>
      <c r="Q5454" s="307" t="str">
        <f t="shared" ca="1" si="387"/>
        <v/>
      </c>
      <c r="R5454" s="307" t="str">
        <f t="shared" ca="1" si="388"/>
        <v/>
      </c>
      <c r="S5454" s="307" t="str">
        <f>IFERROR(IF(VLOOKUP("*"&amp;TRIM($F5454)&amp;"*",dump!$A:$D,4,FALSE)="","空文字",VLOOKUP("*"&amp;TRIM($F5454)&amp;"*",dump!$A:$D,4,FALSE)),"NA")</f>
        <v>NA</v>
      </c>
      <c r="T5454" s="307" t="str">
        <f t="shared" ca="1" si="389"/>
        <v>●</v>
      </c>
      <c r="U5454" s="307"/>
      <c r="V5454" s="307"/>
      <c r="W5454" s="307"/>
      <c r="X5454" s="307"/>
      <c r="Y5454" s="307" t="str">
        <f t="shared" si="390"/>
        <v/>
      </c>
      <c r="Z5454" s="307"/>
    </row>
    <row r="5455" spans="1:26" s="325" customFormat="1" ht="15" customHeight="1" outlineLevel="1">
      <c r="A5455" s="324"/>
      <c r="B5455" s="108"/>
      <c r="C5455" s="315"/>
      <c r="D5455" s="532"/>
      <c r="E5455" s="318" t="s">
        <v>11269</v>
      </c>
      <c r="F5455" s="316" t="s">
        <v>11270</v>
      </c>
      <c r="G5455" s="318" t="s">
        <v>165</v>
      </c>
      <c r="H5455" s="316" t="s">
        <v>9</v>
      </c>
      <c r="I5455" s="317" t="s">
        <v>660</v>
      </c>
      <c r="J5455" s="425" t="s">
        <v>5684</v>
      </c>
      <c r="K5455" s="865" t="str">
        <f t="shared" si="386"/>
        <v/>
      </c>
      <c r="L5455" s="622" t="s">
        <v>18534</v>
      </c>
      <c r="M5455" s="623" t="s">
        <v>3655</v>
      </c>
      <c r="N5455" s="739"/>
      <c r="O5455" s="623"/>
      <c r="P5455" s="700"/>
      <c r="Q5455" s="307" t="str">
        <f t="shared" ca="1" si="387"/>
        <v/>
      </c>
      <c r="R5455" s="307" t="str">
        <f t="shared" ca="1" si="388"/>
        <v/>
      </c>
      <c r="S5455" s="307" t="str">
        <f>IFERROR(IF(VLOOKUP("*"&amp;TRIM($F5455)&amp;"*",dump!$A:$D,4,FALSE)="","空文字",VLOOKUP("*"&amp;TRIM($F5455)&amp;"*",dump!$A:$D,4,FALSE)),"NA")</f>
        <v>NA</v>
      </c>
      <c r="T5455" s="307" t="str">
        <f t="shared" ca="1" si="389"/>
        <v>●</v>
      </c>
      <c r="U5455" s="307"/>
      <c r="V5455" s="307"/>
      <c r="W5455" s="307"/>
      <c r="X5455" s="307"/>
      <c r="Y5455" s="307" t="str">
        <f t="shared" si="390"/>
        <v/>
      </c>
      <c r="Z5455" s="307"/>
    </row>
    <row r="5456" spans="1:26" s="325" customFormat="1" ht="15" customHeight="1" outlineLevel="1">
      <c r="A5456" s="324"/>
      <c r="B5456" s="108"/>
      <c r="C5456" s="315"/>
      <c r="D5456" s="532"/>
      <c r="E5456" s="526" t="s">
        <v>5556</v>
      </c>
      <c r="F5456" s="524" t="s">
        <v>5557</v>
      </c>
      <c r="G5456" s="530" t="s">
        <v>11271</v>
      </c>
      <c r="H5456" s="524" t="s">
        <v>9</v>
      </c>
      <c r="I5456" s="132" t="s">
        <v>660</v>
      </c>
      <c r="J5456" s="425" t="s">
        <v>5684</v>
      </c>
      <c r="K5456" s="865" t="str">
        <f t="shared" si="386"/>
        <v/>
      </c>
      <c r="L5456" s="622" t="s">
        <v>18534</v>
      </c>
      <c r="M5456" s="623" t="s">
        <v>3655</v>
      </c>
      <c r="N5456" s="739"/>
      <c r="O5456" s="623"/>
      <c r="P5456" s="700"/>
      <c r="Q5456" s="307" t="str">
        <f t="shared" ca="1" si="387"/>
        <v/>
      </c>
      <c r="R5456" s="307" t="str">
        <f t="shared" ca="1" si="388"/>
        <v/>
      </c>
      <c r="S5456" s="307" t="str">
        <f>IFERROR(IF(VLOOKUP("*"&amp;TRIM($F5456)&amp;"*",dump!$A:$D,4,FALSE)="","空文字",VLOOKUP("*"&amp;TRIM($F5456)&amp;"*",dump!$A:$D,4,FALSE)),"NA")</f>
        <v>NA</v>
      </c>
      <c r="T5456" s="307" t="str">
        <f t="shared" ca="1" si="389"/>
        <v>●</v>
      </c>
      <c r="U5456" s="307"/>
      <c r="V5456" s="307"/>
      <c r="W5456" s="307"/>
      <c r="X5456" s="307"/>
      <c r="Y5456" s="307" t="str">
        <f t="shared" si="390"/>
        <v/>
      </c>
      <c r="Z5456" s="307"/>
    </row>
    <row r="5457" spans="1:26" s="325" customFormat="1" ht="15" customHeight="1" outlineLevel="1">
      <c r="A5457" s="324"/>
      <c r="B5457" s="108"/>
      <c r="C5457" s="315"/>
      <c r="D5457" s="532"/>
      <c r="E5457" s="318" t="s">
        <v>11272</v>
      </c>
      <c r="F5457" s="316" t="s">
        <v>11273</v>
      </c>
      <c r="G5457" s="318" t="s">
        <v>166</v>
      </c>
      <c r="H5457" s="316" t="s">
        <v>9</v>
      </c>
      <c r="I5457" s="317" t="s">
        <v>660</v>
      </c>
      <c r="J5457" s="425" t="s">
        <v>5684</v>
      </c>
      <c r="K5457" s="865" t="str">
        <f t="shared" si="386"/>
        <v/>
      </c>
      <c r="L5457" s="622" t="s">
        <v>18534</v>
      </c>
      <c r="M5457" s="623" t="s">
        <v>3655</v>
      </c>
      <c r="N5457" s="739"/>
      <c r="O5457" s="623"/>
      <c r="P5457" s="700"/>
      <c r="Q5457" s="307" t="str">
        <f t="shared" ca="1" si="387"/>
        <v/>
      </c>
      <c r="R5457" s="307" t="str">
        <f t="shared" ca="1" si="388"/>
        <v/>
      </c>
      <c r="S5457" s="307" t="str">
        <f>IFERROR(IF(VLOOKUP("*"&amp;TRIM($F5457)&amp;"*",dump!$A:$D,4,FALSE)="","空文字",VLOOKUP("*"&amp;TRIM($F5457)&amp;"*",dump!$A:$D,4,FALSE)),"NA")</f>
        <v>NA</v>
      </c>
      <c r="T5457" s="307" t="str">
        <f t="shared" ca="1" si="389"/>
        <v>●</v>
      </c>
      <c r="U5457" s="307"/>
      <c r="V5457" s="307"/>
      <c r="W5457" s="307"/>
      <c r="X5457" s="307"/>
      <c r="Y5457" s="307" t="str">
        <f t="shared" si="390"/>
        <v/>
      </c>
      <c r="Z5457" s="307"/>
    </row>
    <row r="5458" spans="1:26" s="325" customFormat="1" ht="15" customHeight="1" outlineLevel="1">
      <c r="A5458" s="324"/>
      <c r="B5458" s="108"/>
      <c r="C5458" s="315"/>
      <c r="D5458" s="532"/>
      <c r="E5458" s="318" t="s">
        <v>11274</v>
      </c>
      <c r="F5458" s="316" t="s">
        <v>11275</v>
      </c>
      <c r="G5458" s="318" t="s">
        <v>167</v>
      </c>
      <c r="H5458" s="316" t="s">
        <v>9</v>
      </c>
      <c r="I5458" s="317" t="s">
        <v>660</v>
      </c>
      <c r="J5458" s="425" t="s">
        <v>5684</v>
      </c>
      <c r="K5458" s="865" t="str">
        <f t="shared" si="386"/>
        <v/>
      </c>
      <c r="L5458" s="622" t="s">
        <v>18534</v>
      </c>
      <c r="M5458" s="623" t="s">
        <v>3655</v>
      </c>
      <c r="N5458" s="739"/>
      <c r="O5458" s="623"/>
      <c r="P5458" s="700"/>
      <c r="Q5458" s="307" t="str">
        <f t="shared" ca="1" si="387"/>
        <v/>
      </c>
      <c r="R5458" s="307" t="str">
        <f t="shared" ca="1" si="388"/>
        <v/>
      </c>
      <c r="S5458" s="307" t="str">
        <f>IFERROR(IF(VLOOKUP("*"&amp;TRIM($F5458)&amp;"*",dump!$A:$D,4,FALSE)="","空文字",VLOOKUP("*"&amp;TRIM($F5458)&amp;"*",dump!$A:$D,4,FALSE)),"NA")</f>
        <v>NA</v>
      </c>
      <c r="T5458" s="307" t="str">
        <f t="shared" ca="1" si="389"/>
        <v>●</v>
      </c>
      <c r="U5458" s="307"/>
      <c r="V5458" s="307"/>
      <c r="W5458" s="307"/>
      <c r="X5458" s="307"/>
      <c r="Y5458" s="307" t="str">
        <f t="shared" si="390"/>
        <v/>
      </c>
      <c r="Z5458" s="307"/>
    </row>
    <row r="5459" spans="1:26" s="325" customFormat="1" ht="15" customHeight="1" outlineLevel="1">
      <c r="A5459" s="324"/>
      <c r="B5459" s="108"/>
      <c r="C5459" s="315"/>
      <c r="D5459" s="532"/>
      <c r="E5459" s="318" t="s">
        <v>11276</v>
      </c>
      <c r="F5459" s="316" t="s">
        <v>11277</v>
      </c>
      <c r="G5459" s="318" t="s">
        <v>168</v>
      </c>
      <c r="H5459" s="316" t="s">
        <v>9</v>
      </c>
      <c r="I5459" s="317" t="s">
        <v>660</v>
      </c>
      <c r="J5459" s="425" t="s">
        <v>5684</v>
      </c>
      <c r="K5459" s="865" t="str">
        <f t="shared" si="386"/>
        <v/>
      </c>
      <c r="L5459" s="622" t="s">
        <v>18534</v>
      </c>
      <c r="M5459" s="623" t="s">
        <v>3655</v>
      </c>
      <c r="N5459" s="739"/>
      <c r="O5459" s="623"/>
      <c r="P5459" s="700"/>
      <c r="Q5459" s="307" t="str">
        <f t="shared" ca="1" si="387"/>
        <v/>
      </c>
      <c r="R5459" s="307" t="str">
        <f t="shared" ca="1" si="388"/>
        <v/>
      </c>
      <c r="S5459" s="307" t="str">
        <f>IFERROR(IF(VLOOKUP("*"&amp;TRIM($F5459)&amp;"*",dump!$A:$D,4,FALSE)="","空文字",VLOOKUP("*"&amp;TRIM($F5459)&amp;"*",dump!$A:$D,4,FALSE)),"NA")</f>
        <v>NA</v>
      </c>
      <c r="T5459" s="307" t="str">
        <f t="shared" ca="1" si="389"/>
        <v>●</v>
      </c>
      <c r="U5459" s="307"/>
      <c r="V5459" s="307"/>
      <c r="W5459" s="307"/>
      <c r="X5459" s="307"/>
      <c r="Y5459" s="307" t="str">
        <f t="shared" si="390"/>
        <v/>
      </c>
      <c r="Z5459" s="307"/>
    </row>
    <row r="5460" spans="1:26" s="325" customFormat="1" ht="15" customHeight="1" outlineLevel="1">
      <c r="A5460" s="324"/>
      <c r="B5460" s="108"/>
      <c r="C5460" s="315"/>
      <c r="D5460" s="532"/>
      <c r="E5460" s="526" t="s">
        <v>5558</v>
      </c>
      <c r="F5460" s="524" t="s">
        <v>5559</v>
      </c>
      <c r="G5460" s="530" t="s">
        <v>11278</v>
      </c>
      <c r="H5460" s="524" t="s">
        <v>9</v>
      </c>
      <c r="I5460" s="132" t="s">
        <v>660</v>
      </c>
      <c r="J5460" s="425" t="s">
        <v>5684</v>
      </c>
      <c r="K5460" s="865" t="str">
        <f t="shared" si="386"/>
        <v/>
      </c>
      <c r="L5460" s="622" t="s">
        <v>18534</v>
      </c>
      <c r="M5460" s="623" t="s">
        <v>3655</v>
      </c>
      <c r="N5460" s="739"/>
      <c r="O5460" s="623"/>
      <c r="P5460" s="700"/>
      <c r="Q5460" s="307" t="str">
        <f t="shared" ca="1" si="387"/>
        <v/>
      </c>
      <c r="R5460" s="307" t="str">
        <f t="shared" ca="1" si="388"/>
        <v/>
      </c>
      <c r="S5460" s="307" t="str">
        <f>IFERROR(IF(VLOOKUP("*"&amp;TRIM($F5460)&amp;"*",dump!$A:$D,4,FALSE)="","空文字",VLOOKUP("*"&amp;TRIM($F5460)&amp;"*",dump!$A:$D,4,FALSE)),"NA")</f>
        <v>NA</v>
      </c>
      <c r="T5460" s="307" t="str">
        <f t="shared" ca="1" si="389"/>
        <v>●</v>
      </c>
      <c r="U5460" s="307"/>
      <c r="V5460" s="307"/>
      <c r="W5460" s="307"/>
      <c r="X5460" s="307"/>
      <c r="Y5460" s="307" t="str">
        <f t="shared" si="390"/>
        <v/>
      </c>
      <c r="Z5460" s="307"/>
    </row>
    <row r="5461" spans="1:26" s="325" customFormat="1" ht="15" customHeight="1" outlineLevel="1">
      <c r="A5461" s="324"/>
      <c r="B5461" s="108"/>
      <c r="C5461" s="315"/>
      <c r="D5461" s="532"/>
      <c r="E5461" s="526" t="s">
        <v>5560</v>
      </c>
      <c r="F5461" s="524" t="s">
        <v>5561</v>
      </c>
      <c r="G5461" s="530" t="s">
        <v>11279</v>
      </c>
      <c r="H5461" s="524" t="s">
        <v>9</v>
      </c>
      <c r="I5461" s="132" t="s">
        <v>660</v>
      </c>
      <c r="J5461" s="425" t="s">
        <v>5684</v>
      </c>
      <c r="K5461" s="865" t="str">
        <f t="shared" si="386"/>
        <v/>
      </c>
      <c r="L5461" s="622" t="s">
        <v>18534</v>
      </c>
      <c r="M5461" s="623" t="s">
        <v>3655</v>
      </c>
      <c r="N5461" s="739"/>
      <c r="O5461" s="623"/>
      <c r="P5461" s="700"/>
      <c r="Q5461" s="307" t="str">
        <f t="shared" ca="1" si="387"/>
        <v/>
      </c>
      <c r="R5461" s="307" t="str">
        <f t="shared" ca="1" si="388"/>
        <v/>
      </c>
      <c r="S5461" s="307" t="str">
        <f>IFERROR(IF(VLOOKUP("*"&amp;TRIM($F5461)&amp;"*",dump!$A:$D,4,FALSE)="","空文字",VLOOKUP("*"&amp;TRIM($F5461)&amp;"*",dump!$A:$D,4,FALSE)),"NA")</f>
        <v>NA</v>
      </c>
      <c r="T5461" s="307" t="str">
        <f t="shared" ca="1" si="389"/>
        <v>●</v>
      </c>
      <c r="U5461" s="307"/>
      <c r="V5461" s="307"/>
      <c r="W5461" s="307"/>
      <c r="X5461" s="307"/>
      <c r="Y5461" s="307" t="str">
        <f t="shared" si="390"/>
        <v/>
      </c>
      <c r="Z5461" s="307"/>
    </row>
    <row r="5462" spans="1:26" s="325" customFormat="1" ht="15" customHeight="1" outlineLevel="1">
      <c r="A5462" s="324"/>
      <c r="B5462" s="108"/>
      <c r="C5462" s="315"/>
      <c r="D5462" s="532"/>
      <c r="E5462" s="526" t="s">
        <v>5562</v>
      </c>
      <c r="F5462" s="524" t="s">
        <v>5563</v>
      </c>
      <c r="G5462" s="530" t="s">
        <v>11280</v>
      </c>
      <c r="H5462" s="524" t="s">
        <v>9</v>
      </c>
      <c r="I5462" s="132" t="s">
        <v>660</v>
      </c>
      <c r="J5462" s="425" t="s">
        <v>5684</v>
      </c>
      <c r="K5462" s="865" t="str">
        <f t="shared" si="386"/>
        <v/>
      </c>
      <c r="L5462" s="622" t="s">
        <v>18534</v>
      </c>
      <c r="M5462" s="623" t="s">
        <v>3655</v>
      </c>
      <c r="N5462" s="739"/>
      <c r="O5462" s="623"/>
      <c r="P5462" s="700"/>
      <c r="Q5462" s="307" t="str">
        <f t="shared" ca="1" si="387"/>
        <v/>
      </c>
      <c r="R5462" s="307" t="str">
        <f t="shared" ca="1" si="388"/>
        <v/>
      </c>
      <c r="S5462" s="307" t="str">
        <f>IFERROR(IF(VLOOKUP("*"&amp;TRIM($F5462)&amp;"*",dump!$A:$D,4,FALSE)="","空文字",VLOOKUP("*"&amp;TRIM($F5462)&amp;"*",dump!$A:$D,4,FALSE)),"NA")</f>
        <v>NA</v>
      </c>
      <c r="T5462" s="307" t="str">
        <f t="shared" ca="1" si="389"/>
        <v>●</v>
      </c>
      <c r="U5462" s="307"/>
      <c r="V5462" s="307"/>
      <c r="W5462" s="307"/>
      <c r="X5462" s="307"/>
      <c r="Y5462" s="307" t="str">
        <f t="shared" si="390"/>
        <v/>
      </c>
      <c r="Z5462" s="307"/>
    </row>
    <row r="5463" spans="1:26" s="325" customFormat="1" ht="15" customHeight="1" outlineLevel="1">
      <c r="A5463" s="324"/>
      <c r="B5463" s="108"/>
      <c r="C5463" s="315"/>
      <c r="D5463" s="532"/>
      <c r="E5463" s="318" t="s">
        <v>11281</v>
      </c>
      <c r="F5463" s="316" t="s">
        <v>11282</v>
      </c>
      <c r="G5463" s="318" t="s">
        <v>169</v>
      </c>
      <c r="H5463" s="316" t="s">
        <v>9</v>
      </c>
      <c r="I5463" s="317" t="s">
        <v>660</v>
      </c>
      <c r="J5463" s="425" t="s">
        <v>5684</v>
      </c>
      <c r="K5463" s="865" t="str">
        <f t="shared" si="386"/>
        <v/>
      </c>
      <c r="L5463" s="622" t="s">
        <v>18534</v>
      </c>
      <c r="M5463" s="623" t="s">
        <v>3655</v>
      </c>
      <c r="N5463" s="739"/>
      <c r="O5463" s="623"/>
      <c r="P5463" s="700"/>
      <c r="Q5463" s="307" t="str">
        <f t="shared" ca="1" si="387"/>
        <v/>
      </c>
      <c r="R5463" s="307" t="str">
        <f t="shared" ca="1" si="388"/>
        <v/>
      </c>
      <c r="S5463" s="307" t="str">
        <f>IFERROR(IF(VLOOKUP("*"&amp;TRIM($F5463)&amp;"*",dump!$A:$D,4,FALSE)="","空文字",VLOOKUP("*"&amp;TRIM($F5463)&amp;"*",dump!$A:$D,4,FALSE)),"NA")</f>
        <v>NA</v>
      </c>
      <c r="T5463" s="307" t="str">
        <f t="shared" ca="1" si="389"/>
        <v>●</v>
      </c>
      <c r="U5463" s="307"/>
      <c r="V5463" s="307"/>
      <c r="W5463" s="307"/>
      <c r="X5463" s="307"/>
      <c r="Y5463" s="307" t="str">
        <f t="shared" si="390"/>
        <v/>
      </c>
      <c r="Z5463" s="307"/>
    </row>
    <row r="5464" spans="1:26" s="325" customFormat="1" ht="15" customHeight="1" outlineLevel="1">
      <c r="A5464" s="324"/>
      <c r="B5464" s="108"/>
      <c r="C5464" s="315"/>
      <c r="D5464" s="532"/>
      <c r="E5464" s="318" t="s">
        <v>5676</v>
      </c>
      <c r="F5464" s="316" t="s">
        <v>5677</v>
      </c>
      <c r="G5464" s="318" t="s">
        <v>5678</v>
      </c>
      <c r="H5464" s="316" t="s">
        <v>3657</v>
      </c>
      <c r="I5464" s="317" t="s">
        <v>3666</v>
      </c>
      <c r="J5464" s="425" t="s">
        <v>5684</v>
      </c>
      <c r="K5464" s="865" t="str">
        <f t="shared" si="386"/>
        <v/>
      </c>
      <c r="L5464" s="622" t="s">
        <v>18534</v>
      </c>
      <c r="M5464" s="623" t="s">
        <v>3655</v>
      </c>
      <c r="N5464" s="739"/>
      <c r="O5464" s="623"/>
      <c r="P5464" s="700"/>
      <c r="Q5464" s="307" t="str">
        <f t="shared" ca="1" si="387"/>
        <v/>
      </c>
      <c r="R5464" s="307" t="str">
        <f t="shared" ca="1" si="388"/>
        <v/>
      </c>
      <c r="S5464" s="307" t="str">
        <f>IFERROR(IF(VLOOKUP("*"&amp;TRIM($F5464)&amp;"*",dump!$A:$D,4,FALSE)="","空文字",VLOOKUP("*"&amp;TRIM($F5464)&amp;"*",dump!$A:$D,4,FALSE)),"NA")</f>
        <v>NA</v>
      </c>
      <c r="T5464" s="307" t="str">
        <f t="shared" ca="1" si="389"/>
        <v>●</v>
      </c>
      <c r="U5464" s="307"/>
      <c r="V5464" s="307"/>
      <c r="W5464" s="307"/>
      <c r="X5464" s="307"/>
      <c r="Y5464" s="307" t="str">
        <f t="shared" si="390"/>
        <v/>
      </c>
      <c r="Z5464" s="307"/>
    </row>
    <row r="5465" spans="1:26" s="325" customFormat="1" ht="15" customHeight="1" outlineLevel="1">
      <c r="A5465" s="324"/>
      <c r="B5465" s="108"/>
      <c r="C5465" s="315"/>
      <c r="D5465" s="532"/>
      <c r="E5465" s="318" t="s">
        <v>11283</v>
      </c>
      <c r="F5465" s="316" t="s">
        <v>11284</v>
      </c>
      <c r="G5465" s="318" t="s">
        <v>6245</v>
      </c>
      <c r="H5465" s="316" t="s">
        <v>9</v>
      </c>
      <c r="I5465" s="317" t="s">
        <v>660</v>
      </c>
      <c r="J5465" s="425" t="s">
        <v>5684</v>
      </c>
      <c r="K5465" s="865" t="str">
        <f t="shared" si="386"/>
        <v/>
      </c>
      <c r="L5465" s="622" t="s">
        <v>18534</v>
      </c>
      <c r="M5465" s="623" t="s">
        <v>3655</v>
      </c>
      <c r="N5465" s="739"/>
      <c r="O5465" s="623"/>
      <c r="P5465" s="700"/>
      <c r="Q5465" s="307" t="str">
        <f t="shared" ca="1" si="387"/>
        <v/>
      </c>
      <c r="R5465" s="307" t="str">
        <f t="shared" ca="1" si="388"/>
        <v/>
      </c>
      <c r="S5465" s="307" t="str">
        <f>IFERROR(IF(VLOOKUP("*"&amp;TRIM($F5465)&amp;"*",dump!$A:$D,4,FALSE)="","空文字",VLOOKUP("*"&amp;TRIM($F5465)&amp;"*",dump!$A:$D,4,FALSE)),"NA")</f>
        <v>NA</v>
      </c>
      <c r="T5465" s="307" t="str">
        <f t="shared" ca="1" si="389"/>
        <v>●</v>
      </c>
      <c r="U5465" s="307"/>
      <c r="V5465" s="307"/>
      <c r="W5465" s="307"/>
      <c r="X5465" s="307"/>
      <c r="Y5465" s="307" t="str">
        <f t="shared" si="390"/>
        <v/>
      </c>
      <c r="Z5465" s="307"/>
    </row>
    <row r="5466" spans="1:26" s="325" customFormat="1" ht="15" customHeight="1" outlineLevel="1">
      <c r="A5466" s="324"/>
      <c r="B5466" s="108"/>
      <c r="C5466" s="315"/>
      <c r="D5466" s="532"/>
      <c r="E5466" s="318" t="s">
        <v>11285</v>
      </c>
      <c r="F5466" s="316" t="s">
        <v>11286</v>
      </c>
      <c r="G5466" s="318" t="s">
        <v>6246</v>
      </c>
      <c r="H5466" s="316" t="s">
        <v>9</v>
      </c>
      <c r="I5466" s="317" t="s">
        <v>660</v>
      </c>
      <c r="J5466" s="425" t="s">
        <v>5684</v>
      </c>
      <c r="K5466" s="865" t="str">
        <f t="shared" si="386"/>
        <v/>
      </c>
      <c r="L5466" s="622" t="s">
        <v>18534</v>
      </c>
      <c r="M5466" s="623" t="s">
        <v>3655</v>
      </c>
      <c r="N5466" s="739"/>
      <c r="O5466" s="623"/>
      <c r="P5466" s="700"/>
      <c r="Q5466" s="307" t="str">
        <f t="shared" ca="1" si="387"/>
        <v/>
      </c>
      <c r="R5466" s="307" t="str">
        <f t="shared" ca="1" si="388"/>
        <v/>
      </c>
      <c r="S5466" s="307" t="str">
        <f>IFERROR(IF(VLOOKUP("*"&amp;TRIM($F5466)&amp;"*",dump!$A:$D,4,FALSE)="","空文字",VLOOKUP("*"&amp;TRIM($F5466)&amp;"*",dump!$A:$D,4,FALSE)),"NA")</f>
        <v>NA</v>
      </c>
      <c r="T5466" s="307" t="str">
        <f t="shared" ca="1" si="389"/>
        <v>●</v>
      </c>
      <c r="U5466" s="307"/>
      <c r="V5466" s="307"/>
      <c r="W5466" s="307"/>
      <c r="X5466" s="307"/>
      <c r="Y5466" s="307" t="str">
        <f t="shared" si="390"/>
        <v/>
      </c>
      <c r="Z5466" s="307"/>
    </row>
    <row r="5467" spans="1:26" s="325" customFormat="1" ht="90" customHeight="1" outlineLevel="1">
      <c r="A5467" s="324"/>
      <c r="B5467" s="108"/>
      <c r="C5467" s="315"/>
      <c r="D5467" s="525"/>
      <c r="E5467" s="318" t="s">
        <v>11287</v>
      </c>
      <c r="F5467" s="316" t="s">
        <v>11288</v>
      </c>
      <c r="G5467" s="318" t="s">
        <v>7339</v>
      </c>
      <c r="H5467" s="316" t="s">
        <v>9</v>
      </c>
      <c r="I5467" s="317" t="s">
        <v>660</v>
      </c>
      <c r="J5467" s="425" t="s">
        <v>5684</v>
      </c>
      <c r="K5467" s="865" t="str">
        <f t="shared" si="386"/>
        <v/>
      </c>
      <c r="L5467" s="622" t="s">
        <v>18534</v>
      </c>
      <c r="M5467" s="623" t="s">
        <v>3655</v>
      </c>
      <c r="N5467" s="739"/>
      <c r="O5467" s="623"/>
      <c r="P5467" s="700"/>
      <c r="Q5467" s="307" t="str">
        <f t="shared" ca="1" si="387"/>
        <v/>
      </c>
      <c r="R5467" s="307" t="str">
        <f t="shared" ca="1" si="388"/>
        <v/>
      </c>
      <c r="S5467" s="307" t="str">
        <f>IFERROR(IF(VLOOKUP("*"&amp;TRIM($F5467)&amp;"*",dump!$A:$D,4,FALSE)="","空文字",VLOOKUP("*"&amp;TRIM($F5467)&amp;"*",dump!$A:$D,4,FALSE)),"NA")</f>
        <v>NA</v>
      </c>
      <c r="T5467" s="307" t="str">
        <f t="shared" ca="1" si="389"/>
        <v>●</v>
      </c>
      <c r="U5467" s="307"/>
      <c r="V5467" s="307"/>
      <c r="W5467" s="307"/>
      <c r="X5467" s="307"/>
      <c r="Y5467" s="307" t="str">
        <f t="shared" si="390"/>
        <v/>
      </c>
      <c r="Z5467" s="307"/>
    </row>
    <row r="5468" spans="1:26" s="325" customFormat="1" ht="15" customHeight="1" outlineLevel="1">
      <c r="A5468" s="321"/>
      <c r="B5468" s="101"/>
      <c r="C5468" s="526" t="s">
        <v>11289</v>
      </c>
      <c r="D5468" s="215" t="s">
        <v>11290</v>
      </c>
      <c r="E5468" s="220"/>
      <c r="F5468" s="225" t="s">
        <v>11291</v>
      </c>
      <c r="G5468" s="214" t="s">
        <v>6303</v>
      </c>
      <c r="H5468" s="214"/>
      <c r="I5468" s="246"/>
      <c r="J5468" s="403" t="s">
        <v>5684</v>
      </c>
      <c r="K5468" s="864" t="str">
        <f t="shared" si="386"/>
        <v/>
      </c>
      <c r="L5468" s="622" t="s">
        <v>18534</v>
      </c>
      <c r="M5468" s="623" t="s">
        <v>3655</v>
      </c>
      <c r="N5468" s="739"/>
      <c r="O5468" s="623"/>
      <c r="P5468" s="700"/>
      <c r="Q5468" s="307" t="str">
        <f t="shared" ca="1" si="387"/>
        <v/>
      </c>
      <c r="R5468" s="307" t="str">
        <f t="shared" ca="1" si="388"/>
        <v/>
      </c>
      <c r="S5468" s="307" t="str">
        <f>IFERROR(IF(VLOOKUP("*"&amp;TRIM($F5468)&amp;"*",dump!$A:$D,4,FALSE)="","空文字",VLOOKUP("*"&amp;TRIM($F5468)&amp;"*",dump!$A:$D,4,FALSE)),"NA")</f>
        <v>NA</v>
      </c>
      <c r="T5468" s="307" t="str">
        <f t="shared" ca="1" si="389"/>
        <v>●</v>
      </c>
      <c r="U5468" s="307"/>
      <c r="V5468" s="307"/>
      <c r="W5468" s="307"/>
      <c r="X5468" s="307"/>
      <c r="Y5468" s="307" t="str">
        <f t="shared" si="390"/>
        <v/>
      </c>
      <c r="Z5468" s="307"/>
    </row>
    <row r="5469" spans="1:26" s="325" customFormat="1" ht="15" customHeight="1" outlineLevel="1">
      <c r="A5469" s="321"/>
      <c r="B5469" s="101"/>
      <c r="C5469" s="534"/>
      <c r="D5469" s="532"/>
      <c r="E5469" s="318" t="s">
        <v>11292</v>
      </c>
      <c r="F5469" s="316" t="s">
        <v>11293</v>
      </c>
      <c r="G5469" s="318" t="s">
        <v>6261</v>
      </c>
      <c r="H5469" s="318" t="s">
        <v>9</v>
      </c>
      <c r="I5469" s="322" t="s">
        <v>660</v>
      </c>
      <c r="J5469" s="402" t="s">
        <v>5684</v>
      </c>
      <c r="K5469" s="864" t="str">
        <f t="shared" si="386"/>
        <v/>
      </c>
      <c r="L5469" s="622" t="s">
        <v>18534</v>
      </c>
      <c r="M5469" s="623" t="s">
        <v>3655</v>
      </c>
      <c r="N5469" s="739"/>
      <c r="O5469" s="623"/>
      <c r="P5469" s="700"/>
      <c r="Q5469" s="307" t="str">
        <f t="shared" ca="1" si="387"/>
        <v/>
      </c>
      <c r="R5469" s="307" t="str">
        <f t="shared" ca="1" si="388"/>
        <v/>
      </c>
      <c r="S5469" s="307" t="str">
        <f>IFERROR(IF(VLOOKUP("*"&amp;TRIM($F5469)&amp;"*",dump!$A:$D,4,FALSE)="","空文字",VLOOKUP("*"&amp;TRIM($F5469)&amp;"*",dump!$A:$D,4,FALSE)),"NA")</f>
        <v>NA</v>
      </c>
      <c r="T5469" s="307" t="str">
        <f t="shared" ca="1" si="389"/>
        <v>●</v>
      </c>
      <c r="U5469" s="307"/>
      <c r="V5469" s="307"/>
      <c r="W5469" s="307"/>
      <c r="X5469" s="307"/>
      <c r="Y5469" s="307" t="str">
        <f t="shared" si="390"/>
        <v/>
      </c>
      <c r="Z5469" s="307"/>
    </row>
    <row r="5470" spans="1:26" s="325" customFormat="1" ht="60" customHeight="1" outlineLevel="1">
      <c r="A5470" s="321"/>
      <c r="B5470" s="101"/>
      <c r="C5470" s="534"/>
      <c r="D5470" s="532"/>
      <c r="E5470" s="530" t="s">
        <v>11294</v>
      </c>
      <c r="F5470" s="316" t="s">
        <v>11295</v>
      </c>
      <c r="G5470" s="318" t="s">
        <v>6247</v>
      </c>
      <c r="H5470" s="318" t="s">
        <v>9</v>
      </c>
      <c r="I5470" s="322" t="s">
        <v>660</v>
      </c>
      <c r="J5470" s="402" t="s">
        <v>5684</v>
      </c>
      <c r="K5470" s="864" t="str">
        <f t="shared" si="386"/>
        <v/>
      </c>
      <c r="L5470" s="622" t="s">
        <v>18534</v>
      </c>
      <c r="M5470" s="623" t="s">
        <v>3655</v>
      </c>
      <c r="N5470" s="739"/>
      <c r="O5470" s="623"/>
      <c r="P5470" s="700"/>
      <c r="Q5470" s="307" t="str">
        <f t="shared" ca="1" si="387"/>
        <v/>
      </c>
      <c r="R5470" s="307" t="str">
        <f t="shared" ca="1" si="388"/>
        <v/>
      </c>
      <c r="S5470" s="307" t="str">
        <f>IFERROR(IF(VLOOKUP("*"&amp;TRIM($F5470)&amp;"*",dump!$A:$D,4,FALSE)="","空文字",VLOOKUP("*"&amp;TRIM($F5470)&amp;"*",dump!$A:$D,4,FALSE)),"NA")</f>
        <v>NA</v>
      </c>
      <c r="T5470" s="307" t="str">
        <f t="shared" ca="1" si="389"/>
        <v>●</v>
      </c>
      <c r="U5470" s="307"/>
      <c r="V5470" s="307"/>
      <c r="W5470" s="307"/>
      <c r="X5470" s="307"/>
      <c r="Y5470" s="307" t="str">
        <f t="shared" si="390"/>
        <v/>
      </c>
      <c r="Z5470" s="307"/>
    </row>
    <row r="5471" spans="1:26" s="325" customFormat="1" ht="45" customHeight="1" outlineLevel="1">
      <c r="A5471" s="321"/>
      <c r="B5471" s="101"/>
      <c r="C5471" s="534"/>
      <c r="D5471" s="532"/>
      <c r="E5471" s="530" t="s">
        <v>11296</v>
      </c>
      <c r="F5471" s="316" t="s">
        <v>11297</v>
      </c>
      <c r="G5471" s="318" t="s">
        <v>6248</v>
      </c>
      <c r="H5471" s="318" t="s">
        <v>9</v>
      </c>
      <c r="I5471" s="322" t="s">
        <v>660</v>
      </c>
      <c r="J5471" s="402" t="s">
        <v>5684</v>
      </c>
      <c r="K5471" s="864" t="str">
        <f t="shared" si="386"/>
        <v/>
      </c>
      <c r="L5471" s="622" t="s">
        <v>18534</v>
      </c>
      <c r="M5471" s="623" t="s">
        <v>3655</v>
      </c>
      <c r="N5471" s="739"/>
      <c r="O5471" s="623"/>
      <c r="P5471" s="700"/>
      <c r="Q5471" s="307" t="str">
        <f t="shared" ca="1" si="387"/>
        <v/>
      </c>
      <c r="R5471" s="307" t="str">
        <f t="shared" ca="1" si="388"/>
        <v/>
      </c>
      <c r="S5471" s="307" t="str">
        <f>IFERROR(IF(VLOOKUP("*"&amp;TRIM($F5471)&amp;"*",dump!$A:$D,4,FALSE)="","空文字",VLOOKUP("*"&amp;TRIM($F5471)&amp;"*",dump!$A:$D,4,FALSE)),"NA")</f>
        <v>NA</v>
      </c>
      <c r="T5471" s="307" t="str">
        <f t="shared" ca="1" si="389"/>
        <v>●</v>
      </c>
      <c r="U5471" s="307"/>
      <c r="V5471" s="307"/>
      <c r="W5471" s="307"/>
      <c r="X5471" s="307"/>
      <c r="Y5471" s="307" t="str">
        <f t="shared" si="390"/>
        <v/>
      </c>
      <c r="Z5471" s="307"/>
    </row>
    <row r="5472" spans="1:26" s="325" customFormat="1" ht="15" customHeight="1" outlineLevel="1">
      <c r="A5472" s="321"/>
      <c r="B5472" s="101"/>
      <c r="C5472" s="534"/>
      <c r="D5472" s="532"/>
      <c r="E5472" s="530" t="s">
        <v>11298</v>
      </c>
      <c r="F5472" s="316" t="s">
        <v>11299</v>
      </c>
      <c r="G5472" s="318" t="s">
        <v>6249</v>
      </c>
      <c r="H5472" s="318" t="s">
        <v>9</v>
      </c>
      <c r="I5472" s="322" t="s">
        <v>660</v>
      </c>
      <c r="J5472" s="402" t="s">
        <v>5684</v>
      </c>
      <c r="K5472" s="864" t="str">
        <f t="shared" si="386"/>
        <v/>
      </c>
      <c r="L5472" s="622" t="s">
        <v>18534</v>
      </c>
      <c r="M5472" s="623" t="s">
        <v>3655</v>
      </c>
      <c r="N5472" s="739"/>
      <c r="O5472" s="623"/>
      <c r="P5472" s="700"/>
      <c r="Q5472" s="307" t="str">
        <f t="shared" ca="1" si="387"/>
        <v/>
      </c>
      <c r="R5472" s="307" t="str">
        <f t="shared" ca="1" si="388"/>
        <v/>
      </c>
      <c r="S5472" s="307" t="str">
        <f>IFERROR(IF(VLOOKUP("*"&amp;TRIM($F5472)&amp;"*",dump!$A:$D,4,FALSE)="","空文字",VLOOKUP("*"&amp;TRIM($F5472)&amp;"*",dump!$A:$D,4,FALSE)),"NA")</f>
        <v>NA</v>
      </c>
      <c r="T5472" s="307" t="str">
        <f t="shared" ca="1" si="389"/>
        <v>●</v>
      </c>
      <c r="U5472" s="307"/>
      <c r="V5472" s="307"/>
      <c r="W5472" s="307"/>
      <c r="X5472" s="307"/>
      <c r="Y5472" s="307" t="str">
        <f t="shared" si="390"/>
        <v/>
      </c>
      <c r="Z5472" s="307"/>
    </row>
    <row r="5473" spans="1:26" s="325" customFormat="1" ht="15" customHeight="1" outlineLevel="1">
      <c r="A5473" s="321"/>
      <c r="B5473" s="101"/>
      <c r="C5473" s="534"/>
      <c r="D5473" s="532"/>
      <c r="E5473" s="530" t="s">
        <v>11300</v>
      </c>
      <c r="F5473" s="316" t="s">
        <v>11301</v>
      </c>
      <c r="G5473" s="318" t="s">
        <v>6250</v>
      </c>
      <c r="H5473" s="318" t="s">
        <v>9</v>
      </c>
      <c r="I5473" s="322" t="s">
        <v>660</v>
      </c>
      <c r="J5473" s="402" t="s">
        <v>5684</v>
      </c>
      <c r="K5473" s="864" t="str">
        <f t="shared" si="386"/>
        <v/>
      </c>
      <c r="L5473" s="622" t="s">
        <v>18534</v>
      </c>
      <c r="M5473" s="623" t="s">
        <v>3655</v>
      </c>
      <c r="N5473" s="739"/>
      <c r="O5473" s="623"/>
      <c r="P5473" s="700"/>
      <c r="Q5473" s="307" t="str">
        <f t="shared" ca="1" si="387"/>
        <v/>
      </c>
      <c r="R5473" s="307" t="str">
        <f t="shared" ca="1" si="388"/>
        <v/>
      </c>
      <c r="S5473" s="307" t="str">
        <f>IFERROR(IF(VLOOKUP("*"&amp;TRIM($F5473)&amp;"*",dump!$A:$D,4,FALSE)="","空文字",VLOOKUP("*"&amp;TRIM($F5473)&amp;"*",dump!$A:$D,4,FALSE)),"NA")</f>
        <v>NA</v>
      </c>
      <c r="T5473" s="307" t="str">
        <f t="shared" ca="1" si="389"/>
        <v>●</v>
      </c>
      <c r="U5473" s="307"/>
      <c r="V5473" s="307"/>
      <c r="W5473" s="307"/>
      <c r="X5473" s="307"/>
      <c r="Y5473" s="307" t="str">
        <f t="shared" si="390"/>
        <v/>
      </c>
      <c r="Z5473" s="307"/>
    </row>
    <row r="5474" spans="1:26" s="325" customFormat="1" ht="30" customHeight="1" outlineLevel="1">
      <c r="A5474" s="321"/>
      <c r="B5474" s="101"/>
      <c r="C5474" s="534"/>
      <c r="D5474" s="532"/>
      <c r="E5474" s="530" t="s">
        <v>11302</v>
      </c>
      <c r="F5474" s="316" t="s">
        <v>11303</v>
      </c>
      <c r="G5474" s="318" t="s">
        <v>6262</v>
      </c>
      <c r="H5474" s="318" t="s">
        <v>9</v>
      </c>
      <c r="I5474" s="322" t="s">
        <v>660</v>
      </c>
      <c r="J5474" s="402" t="s">
        <v>5684</v>
      </c>
      <c r="K5474" s="864" t="str">
        <f t="shared" si="386"/>
        <v/>
      </c>
      <c r="L5474" s="622" t="s">
        <v>18534</v>
      </c>
      <c r="M5474" s="623" t="s">
        <v>3655</v>
      </c>
      <c r="N5474" s="739"/>
      <c r="O5474" s="623"/>
      <c r="P5474" s="700"/>
      <c r="Q5474" s="307" t="str">
        <f t="shared" ca="1" si="387"/>
        <v/>
      </c>
      <c r="R5474" s="307" t="str">
        <f t="shared" ca="1" si="388"/>
        <v/>
      </c>
      <c r="S5474" s="307" t="str">
        <f>IFERROR(IF(VLOOKUP("*"&amp;TRIM($F5474)&amp;"*",dump!$A:$D,4,FALSE)="","空文字",VLOOKUP("*"&amp;TRIM($F5474)&amp;"*",dump!$A:$D,4,FALSE)),"NA")</f>
        <v>NA</v>
      </c>
      <c r="T5474" s="307" t="str">
        <f t="shared" ca="1" si="389"/>
        <v>●</v>
      </c>
      <c r="U5474" s="307"/>
      <c r="V5474" s="307"/>
      <c r="W5474" s="307"/>
      <c r="X5474" s="307"/>
      <c r="Y5474" s="307" t="str">
        <f t="shared" si="390"/>
        <v/>
      </c>
      <c r="Z5474" s="307"/>
    </row>
    <row r="5475" spans="1:26" s="325" customFormat="1" ht="15" customHeight="1" outlineLevel="1">
      <c r="A5475" s="321"/>
      <c r="B5475" s="101"/>
      <c r="C5475" s="534"/>
      <c r="D5475" s="532"/>
      <c r="E5475" s="530" t="s">
        <v>11304</v>
      </c>
      <c r="F5475" s="316" t="s">
        <v>11305</v>
      </c>
      <c r="G5475" s="318" t="s">
        <v>6251</v>
      </c>
      <c r="H5475" s="318" t="s">
        <v>9</v>
      </c>
      <c r="I5475" s="322" t="s">
        <v>660</v>
      </c>
      <c r="J5475" s="402" t="s">
        <v>5684</v>
      </c>
      <c r="K5475" s="864" t="str">
        <f t="shared" si="386"/>
        <v/>
      </c>
      <c r="L5475" s="622" t="s">
        <v>18534</v>
      </c>
      <c r="M5475" s="623" t="s">
        <v>3655</v>
      </c>
      <c r="N5475" s="739"/>
      <c r="O5475" s="623"/>
      <c r="P5475" s="700"/>
      <c r="Q5475" s="307" t="str">
        <f t="shared" ca="1" si="387"/>
        <v/>
      </c>
      <c r="R5475" s="307" t="str">
        <f t="shared" ca="1" si="388"/>
        <v/>
      </c>
      <c r="S5475" s="307" t="str">
        <f>IFERROR(IF(VLOOKUP("*"&amp;TRIM($F5475)&amp;"*",dump!$A:$D,4,FALSE)="","空文字",VLOOKUP("*"&amp;TRIM($F5475)&amp;"*",dump!$A:$D,4,FALSE)),"NA")</f>
        <v>NA</v>
      </c>
      <c r="T5475" s="307" t="str">
        <f t="shared" ca="1" si="389"/>
        <v>●</v>
      </c>
      <c r="U5475" s="307"/>
      <c r="V5475" s="307"/>
      <c r="W5475" s="307"/>
      <c r="X5475" s="307"/>
      <c r="Y5475" s="307" t="str">
        <f t="shared" si="390"/>
        <v/>
      </c>
      <c r="Z5475" s="307"/>
    </row>
    <row r="5476" spans="1:26" s="325" customFormat="1" ht="15" customHeight="1" outlineLevel="1">
      <c r="A5476" s="321"/>
      <c r="B5476" s="101"/>
      <c r="C5476" s="534"/>
      <c r="D5476" s="532"/>
      <c r="E5476" s="530" t="s">
        <v>11306</v>
      </c>
      <c r="F5476" s="316" t="s">
        <v>11307</v>
      </c>
      <c r="G5476" s="318" t="s">
        <v>6252</v>
      </c>
      <c r="H5476" s="318" t="s">
        <v>9</v>
      </c>
      <c r="I5476" s="322" t="s">
        <v>660</v>
      </c>
      <c r="J5476" s="402" t="s">
        <v>5684</v>
      </c>
      <c r="K5476" s="864" t="str">
        <f t="shared" si="386"/>
        <v/>
      </c>
      <c r="L5476" s="622" t="s">
        <v>18534</v>
      </c>
      <c r="M5476" s="623" t="s">
        <v>3655</v>
      </c>
      <c r="N5476" s="739"/>
      <c r="O5476" s="623"/>
      <c r="P5476" s="700"/>
      <c r="Q5476" s="307" t="str">
        <f t="shared" ca="1" si="387"/>
        <v/>
      </c>
      <c r="R5476" s="307" t="str">
        <f t="shared" ca="1" si="388"/>
        <v/>
      </c>
      <c r="S5476" s="307" t="str">
        <f>IFERROR(IF(VLOOKUP("*"&amp;TRIM($F5476)&amp;"*",dump!$A:$D,4,FALSE)="","空文字",VLOOKUP("*"&amp;TRIM($F5476)&amp;"*",dump!$A:$D,4,FALSE)),"NA")</f>
        <v>NA</v>
      </c>
      <c r="T5476" s="307" t="str">
        <f t="shared" ca="1" si="389"/>
        <v>●</v>
      </c>
      <c r="U5476" s="307"/>
      <c r="V5476" s="307"/>
      <c r="W5476" s="307"/>
      <c r="X5476" s="307"/>
      <c r="Y5476" s="307" t="str">
        <f t="shared" si="390"/>
        <v/>
      </c>
      <c r="Z5476" s="307"/>
    </row>
    <row r="5477" spans="1:26" s="325" customFormat="1" ht="15" customHeight="1" outlineLevel="1">
      <c r="A5477" s="321"/>
      <c r="B5477" s="101"/>
      <c r="C5477" s="534"/>
      <c r="D5477" s="532"/>
      <c r="E5477" s="530" t="s">
        <v>11308</v>
      </c>
      <c r="F5477" s="316" t="s">
        <v>11309</v>
      </c>
      <c r="G5477" s="318" t="s">
        <v>6253</v>
      </c>
      <c r="H5477" s="318" t="s">
        <v>9</v>
      </c>
      <c r="I5477" s="322" t="s">
        <v>660</v>
      </c>
      <c r="J5477" s="402" t="s">
        <v>5684</v>
      </c>
      <c r="K5477" s="864" t="str">
        <f t="shared" si="386"/>
        <v/>
      </c>
      <c r="L5477" s="622" t="s">
        <v>18534</v>
      </c>
      <c r="M5477" s="623" t="s">
        <v>3655</v>
      </c>
      <c r="N5477" s="739"/>
      <c r="O5477" s="623"/>
      <c r="P5477" s="700"/>
      <c r="Q5477" s="307" t="str">
        <f t="shared" ca="1" si="387"/>
        <v/>
      </c>
      <c r="R5477" s="307" t="str">
        <f t="shared" ca="1" si="388"/>
        <v/>
      </c>
      <c r="S5477" s="307" t="str">
        <f>IFERROR(IF(VLOOKUP("*"&amp;TRIM($F5477)&amp;"*",dump!$A:$D,4,FALSE)="","空文字",VLOOKUP("*"&amp;TRIM($F5477)&amp;"*",dump!$A:$D,4,FALSE)),"NA")</f>
        <v>NA</v>
      </c>
      <c r="T5477" s="307" t="str">
        <f t="shared" ca="1" si="389"/>
        <v>●</v>
      </c>
      <c r="U5477" s="307"/>
      <c r="V5477" s="307"/>
      <c r="W5477" s="307"/>
      <c r="X5477" s="307"/>
      <c r="Y5477" s="307" t="str">
        <f t="shared" si="390"/>
        <v/>
      </c>
      <c r="Z5477" s="307"/>
    </row>
    <row r="5478" spans="1:26" s="325" customFormat="1" ht="15" customHeight="1" outlineLevel="1">
      <c r="A5478" s="321"/>
      <c r="B5478" s="101"/>
      <c r="C5478" s="534"/>
      <c r="D5478" s="532"/>
      <c r="E5478" s="530" t="s">
        <v>11310</v>
      </c>
      <c r="F5478" s="316" t="s">
        <v>11311</v>
      </c>
      <c r="G5478" s="318" t="s">
        <v>6254</v>
      </c>
      <c r="H5478" s="318" t="s">
        <v>9</v>
      </c>
      <c r="I5478" s="322" t="s">
        <v>660</v>
      </c>
      <c r="J5478" s="402" t="s">
        <v>5684</v>
      </c>
      <c r="K5478" s="864" t="str">
        <f t="shared" si="386"/>
        <v/>
      </c>
      <c r="L5478" s="622" t="s">
        <v>18534</v>
      </c>
      <c r="M5478" s="623" t="s">
        <v>3655</v>
      </c>
      <c r="N5478" s="739"/>
      <c r="O5478" s="623"/>
      <c r="P5478" s="700"/>
      <c r="Q5478" s="307" t="str">
        <f t="shared" ca="1" si="387"/>
        <v/>
      </c>
      <c r="R5478" s="307" t="str">
        <f t="shared" ca="1" si="388"/>
        <v/>
      </c>
      <c r="S5478" s="307" t="str">
        <f>IFERROR(IF(VLOOKUP("*"&amp;TRIM($F5478)&amp;"*",dump!$A:$D,4,FALSE)="","空文字",VLOOKUP("*"&amp;TRIM($F5478)&amp;"*",dump!$A:$D,4,FALSE)),"NA")</f>
        <v>NA</v>
      </c>
      <c r="T5478" s="307" t="str">
        <f t="shared" ca="1" si="389"/>
        <v>●</v>
      </c>
      <c r="U5478" s="307"/>
      <c r="V5478" s="307"/>
      <c r="W5478" s="307"/>
      <c r="X5478" s="307"/>
      <c r="Y5478" s="307" t="str">
        <f t="shared" si="390"/>
        <v/>
      </c>
      <c r="Z5478" s="307"/>
    </row>
    <row r="5479" spans="1:26" s="325" customFormat="1" ht="45" customHeight="1" outlineLevel="1">
      <c r="A5479" s="321"/>
      <c r="B5479" s="101"/>
      <c r="C5479" s="534"/>
      <c r="D5479" s="532"/>
      <c r="E5479" s="530" t="s">
        <v>11312</v>
      </c>
      <c r="F5479" s="316" t="s">
        <v>11313</v>
      </c>
      <c r="G5479" s="318" t="s">
        <v>6255</v>
      </c>
      <c r="H5479" s="318" t="s">
        <v>9</v>
      </c>
      <c r="I5479" s="322" t="s">
        <v>660</v>
      </c>
      <c r="J5479" s="402" t="s">
        <v>5684</v>
      </c>
      <c r="K5479" s="864" t="str">
        <f t="shared" si="386"/>
        <v/>
      </c>
      <c r="L5479" s="622" t="s">
        <v>18534</v>
      </c>
      <c r="M5479" s="623" t="s">
        <v>3655</v>
      </c>
      <c r="N5479" s="739"/>
      <c r="O5479" s="623"/>
      <c r="P5479" s="700"/>
      <c r="Q5479" s="307" t="str">
        <f t="shared" ca="1" si="387"/>
        <v/>
      </c>
      <c r="R5479" s="307" t="str">
        <f t="shared" ca="1" si="388"/>
        <v/>
      </c>
      <c r="S5479" s="307" t="str">
        <f>IFERROR(IF(VLOOKUP("*"&amp;TRIM($F5479)&amp;"*",dump!$A:$D,4,FALSE)="","空文字",VLOOKUP("*"&amp;TRIM($F5479)&amp;"*",dump!$A:$D,4,FALSE)),"NA")</f>
        <v>NA</v>
      </c>
      <c r="T5479" s="307" t="str">
        <f t="shared" ca="1" si="389"/>
        <v>●</v>
      </c>
      <c r="U5479" s="307"/>
      <c r="V5479" s="307"/>
      <c r="W5479" s="307"/>
      <c r="X5479" s="307"/>
      <c r="Y5479" s="307" t="str">
        <f t="shared" si="390"/>
        <v/>
      </c>
      <c r="Z5479" s="307"/>
    </row>
    <row r="5480" spans="1:26" s="325" customFormat="1" ht="45" customHeight="1" outlineLevel="1">
      <c r="A5480" s="321"/>
      <c r="B5480" s="101"/>
      <c r="C5480" s="104"/>
      <c r="D5480" s="532"/>
      <c r="E5480" s="530" t="s">
        <v>11314</v>
      </c>
      <c r="F5480" s="316" t="s">
        <v>11315</v>
      </c>
      <c r="G5480" s="318" t="s">
        <v>6256</v>
      </c>
      <c r="H5480" s="318" t="s">
        <v>9</v>
      </c>
      <c r="I5480" s="322" t="s">
        <v>660</v>
      </c>
      <c r="J5480" s="402" t="s">
        <v>5684</v>
      </c>
      <c r="K5480" s="864" t="str">
        <f t="shared" si="386"/>
        <v/>
      </c>
      <c r="L5480" s="622" t="s">
        <v>18534</v>
      </c>
      <c r="M5480" s="623" t="s">
        <v>3655</v>
      </c>
      <c r="N5480" s="739"/>
      <c r="O5480" s="623"/>
      <c r="P5480" s="700"/>
      <c r="Q5480" s="307" t="str">
        <f t="shared" ca="1" si="387"/>
        <v/>
      </c>
      <c r="R5480" s="307" t="str">
        <f t="shared" ca="1" si="388"/>
        <v/>
      </c>
      <c r="S5480" s="307" t="str">
        <f>IFERROR(IF(VLOOKUP("*"&amp;TRIM($F5480)&amp;"*",dump!$A:$D,4,FALSE)="","空文字",VLOOKUP("*"&amp;TRIM($F5480)&amp;"*",dump!$A:$D,4,FALSE)),"NA")</f>
        <v>NA</v>
      </c>
      <c r="T5480" s="307" t="str">
        <f t="shared" ca="1" si="389"/>
        <v>●</v>
      </c>
      <c r="U5480" s="307"/>
      <c r="V5480" s="307"/>
      <c r="W5480" s="307"/>
      <c r="X5480" s="307"/>
      <c r="Y5480" s="307" t="str">
        <f t="shared" si="390"/>
        <v/>
      </c>
      <c r="Z5480" s="307"/>
    </row>
    <row r="5481" spans="1:26" s="325" customFormat="1" ht="30" customHeight="1" outlineLevel="1">
      <c r="A5481" s="321"/>
      <c r="B5481" s="101"/>
      <c r="C5481" s="104"/>
      <c r="D5481" s="532"/>
      <c r="E5481" s="530" t="s">
        <v>11316</v>
      </c>
      <c r="F5481" s="316" t="s">
        <v>11317</v>
      </c>
      <c r="G5481" s="318" t="s">
        <v>7340</v>
      </c>
      <c r="H5481" s="318" t="s">
        <v>9</v>
      </c>
      <c r="I5481" s="322" t="s">
        <v>660</v>
      </c>
      <c r="J5481" s="402" t="s">
        <v>5684</v>
      </c>
      <c r="K5481" s="864" t="str">
        <f t="shared" si="386"/>
        <v/>
      </c>
      <c r="L5481" s="622" t="s">
        <v>18534</v>
      </c>
      <c r="M5481" s="623" t="s">
        <v>3655</v>
      </c>
      <c r="N5481" s="739"/>
      <c r="O5481" s="623"/>
      <c r="P5481" s="700"/>
      <c r="Q5481" s="307" t="str">
        <f t="shared" ca="1" si="387"/>
        <v/>
      </c>
      <c r="R5481" s="307" t="str">
        <f t="shared" ca="1" si="388"/>
        <v/>
      </c>
      <c r="S5481" s="307" t="str">
        <f>IFERROR(IF(VLOOKUP("*"&amp;TRIM($F5481)&amp;"*",dump!$A:$D,4,FALSE)="","空文字",VLOOKUP("*"&amp;TRIM($F5481)&amp;"*",dump!$A:$D,4,FALSE)),"NA")</f>
        <v>NA</v>
      </c>
      <c r="T5481" s="307" t="str">
        <f t="shared" ca="1" si="389"/>
        <v>●</v>
      </c>
      <c r="U5481" s="307"/>
      <c r="V5481" s="307"/>
      <c r="W5481" s="307"/>
      <c r="X5481" s="307"/>
      <c r="Y5481" s="307" t="str">
        <f t="shared" si="390"/>
        <v/>
      </c>
      <c r="Z5481" s="307"/>
    </row>
    <row r="5482" spans="1:26" s="325" customFormat="1" ht="30" customHeight="1" outlineLevel="1">
      <c r="A5482" s="321"/>
      <c r="B5482" s="101"/>
      <c r="C5482" s="104"/>
      <c r="D5482" s="532"/>
      <c r="E5482" s="530" t="s">
        <v>11318</v>
      </c>
      <c r="F5482" s="316" t="s">
        <v>11319</v>
      </c>
      <c r="G5482" s="318" t="s">
        <v>7288</v>
      </c>
      <c r="H5482" s="318" t="s">
        <v>9</v>
      </c>
      <c r="I5482" s="322" t="s">
        <v>660</v>
      </c>
      <c r="J5482" s="402" t="s">
        <v>5684</v>
      </c>
      <c r="K5482" s="864" t="str">
        <f t="shared" si="386"/>
        <v/>
      </c>
      <c r="L5482" s="622" t="s">
        <v>18534</v>
      </c>
      <c r="M5482" s="623" t="s">
        <v>3655</v>
      </c>
      <c r="N5482" s="739"/>
      <c r="O5482" s="623"/>
      <c r="P5482" s="700"/>
      <c r="Q5482" s="307" t="str">
        <f t="shared" ca="1" si="387"/>
        <v/>
      </c>
      <c r="R5482" s="307" t="str">
        <f t="shared" ca="1" si="388"/>
        <v/>
      </c>
      <c r="S5482" s="307" t="str">
        <f>IFERROR(IF(VLOOKUP("*"&amp;TRIM($F5482)&amp;"*",dump!$A:$D,4,FALSE)="","空文字",VLOOKUP("*"&amp;TRIM($F5482)&amp;"*",dump!$A:$D,4,FALSE)),"NA")</f>
        <v>NA</v>
      </c>
      <c r="T5482" s="307" t="str">
        <f t="shared" ca="1" si="389"/>
        <v>●</v>
      </c>
      <c r="U5482" s="307"/>
      <c r="V5482" s="307"/>
      <c r="W5482" s="307"/>
      <c r="X5482" s="307"/>
      <c r="Y5482" s="307" t="str">
        <f t="shared" si="390"/>
        <v/>
      </c>
      <c r="Z5482" s="307"/>
    </row>
    <row r="5483" spans="1:26" s="325" customFormat="1" ht="30" customHeight="1" outlineLevel="1">
      <c r="A5483" s="321"/>
      <c r="B5483" s="101"/>
      <c r="C5483" s="104"/>
      <c r="D5483" s="532"/>
      <c r="E5483" s="530" t="s">
        <v>14240</v>
      </c>
      <c r="F5483" s="316" t="s">
        <v>11320</v>
      </c>
      <c r="G5483" s="318" t="s">
        <v>7289</v>
      </c>
      <c r="H5483" s="318" t="s">
        <v>9</v>
      </c>
      <c r="I5483" s="322" t="s">
        <v>660</v>
      </c>
      <c r="J5483" s="402" t="s">
        <v>5684</v>
      </c>
      <c r="K5483" s="864" t="str">
        <f t="shared" si="386"/>
        <v/>
      </c>
      <c r="L5483" s="622" t="s">
        <v>18534</v>
      </c>
      <c r="M5483" s="623" t="s">
        <v>3655</v>
      </c>
      <c r="N5483" s="739"/>
      <c r="O5483" s="623"/>
      <c r="P5483" s="700"/>
      <c r="Q5483" s="307" t="str">
        <f t="shared" ca="1" si="387"/>
        <v/>
      </c>
      <c r="R5483" s="307" t="str">
        <f t="shared" ca="1" si="388"/>
        <v/>
      </c>
      <c r="S5483" s="307" t="str">
        <f>IFERROR(IF(VLOOKUP("*"&amp;TRIM($F5483)&amp;"*",dump!$A:$D,4,FALSE)="","空文字",VLOOKUP("*"&amp;TRIM($F5483)&amp;"*",dump!$A:$D,4,FALSE)),"NA")</f>
        <v>NA</v>
      </c>
      <c r="T5483" s="307" t="str">
        <f t="shared" ca="1" si="389"/>
        <v>●</v>
      </c>
      <c r="U5483" s="307"/>
      <c r="V5483" s="307"/>
      <c r="W5483" s="307"/>
      <c r="X5483" s="307"/>
      <c r="Y5483" s="307" t="str">
        <f t="shared" si="390"/>
        <v/>
      </c>
      <c r="Z5483" s="307"/>
    </row>
    <row r="5484" spans="1:26" s="325" customFormat="1" ht="90" customHeight="1" outlineLevel="1">
      <c r="A5484" s="321"/>
      <c r="B5484" s="101"/>
      <c r="C5484" s="104"/>
      <c r="D5484" s="525"/>
      <c r="E5484" s="318" t="s">
        <v>11321</v>
      </c>
      <c r="F5484" s="316" t="s">
        <v>11322</v>
      </c>
      <c r="G5484" s="318" t="s">
        <v>7290</v>
      </c>
      <c r="H5484" s="318" t="s">
        <v>9</v>
      </c>
      <c r="I5484" s="322" t="s">
        <v>660</v>
      </c>
      <c r="J5484" s="402" t="s">
        <v>5684</v>
      </c>
      <c r="K5484" s="864" t="str">
        <f t="shared" si="386"/>
        <v/>
      </c>
      <c r="L5484" s="622" t="s">
        <v>18534</v>
      </c>
      <c r="M5484" s="623" t="s">
        <v>3655</v>
      </c>
      <c r="N5484" s="739"/>
      <c r="O5484" s="623"/>
      <c r="P5484" s="700"/>
      <c r="Q5484" s="307" t="str">
        <f t="shared" ca="1" si="387"/>
        <v/>
      </c>
      <c r="R5484" s="307" t="str">
        <f t="shared" ca="1" si="388"/>
        <v/>
      </c>
      <c r="S5484" s="307" t="str">
        <f>IFERROR(IF(VLOOKUP("*"&amp;TRIM($F5484)&amp;"*",dump!$A:$D,4,FALSE)="","空文字",VLOOKUP("*"&amp;TRIM($F5484)&amp;"*",dump!$A:$D,4,FALSE)),"NA")</f>
        <v>NA</v>
      </c>
      <c r="T5484" s="307" t="str">
        <f t="shared" ca="1" si="389"/>
        <v>●</v>
      </c>
      <c r="U5484" s="307"/>
      <c r="V5484" s="307"/>
      <c r="W5484" s="307"/>
      <c r="X5484" s="307"/>
      <c r="Y5484" s="307" t="str">
        <f t="shared" si="390"/>
        <v/>
      </c>
      <c r="Z5484" s="307"/>
    </row>
    <row r="5485" spans="1:26" s="325" customFormat="1" ht="15" customHeight="1" outlineLevel="1">
      <c r="A5485" s="321"/>
      <c r="B5485" s="101"/>
      <c r="C5485" s="104"/>
      <c r="D5485" s="224" t="s">
        <v>11323</v>
      </c>
      <c r="E5485" s="213"/>
      <c r="F5485" s="225" t="s">
        <v>11324</v>
      </c>
      <c r="G5485" s="214" t="s">
        <v>6304</v>
      </c>
      <c r="H5485" s="214"/>
      <c r="I5485" s="246"/>
      <c r="J5485" s="403" t="s">
        <v>5684</v>
      </c>
      <c r="K5485" s="864" t="str">
        <f t="shared" si="386"/>
        <v/>
      </c>
      <c r="L5485" s="622" t="s">
        <v>18534</v>
      </c>
      <c r="M5485" s="623" t="s">
        <v>3655</v>
      </c>
      <c r="N5485" s="739"/>
      <c r="O5485" s="623"/>
      <c r="P5485" s="700"/>
      <c r="Q5485" s="307" t="str">
        <f t="shared" ca="1" si="387"/>
        <v/>
      </c>
      <c r="R5485" s="307" t="str">
        <f t="shared" ca="1" si="388"/>
        <v/>
      </c>
      <c r="S5485" s="307" t="str">
        <f>IFERROR(IF(VLOOKUP("*"&amp;TRIM($F5485)&amp;"*",dump!$A:$D,4,FALSE)="","空文字",VLOOKUP("*"&amp;TRIM($F5485)&amp;"*",dump!$A:$D,4,FALSE)),"NA")</f>
        <v>NA</v>
      </c>
      <c r="T5485" s="307" t="str">
        <f t="shared" ca="1" si="389"/>
        <v>●</v>
      </c>
      <c r="U5485" s="307"/>
      <c r="V5485" s="307"/>
      <c r="W5485" s="307"/>
      <c r="X5485" s="307"/>
      <c r="Y5485" s="307" t="str">
        <f t="shared" si="390"/>
        <v/>
      </c>
      <c r="Z5485" s="307"/>
    </row>
    <row r="5486" spans="1:26" s="325" customFormat="1" ht="60" customHeight="1" outlineLevel="1">
      <c r="A5486" s="321"/>
      <c r="B5486" s="101"/>
      <c r="C5486" s="534"/>
      <c r="D5486" s="532"/>
      <c r="E5486" s="318" t="s">
        <v>11325</v>
      </c>
      <c r="F5486" s="316" t="s">
        <v>11326</v>
      </c>
      <c r="G5486" s="318" t="s">
        <v>6257</v>
      </c>
      <c r="H5486" s="318" t="s">
        <v>418</v>
      </c>
      <c r="I5486" s="322" t="s">
        <v>660</v>
      </c>
      <c r="J5486" s="402" t="s">
        <v>5684</v>
      </c>
      <c r="K5486" s="864" t="str">
        <f t="shared" si="386"/>
        <v/>
      </c>
      <c r="L5486" s="622" t="s">
        <v>18534</v>
      </c>
      <c r="M5486" s="623" t="s">
        <v>3655</v>
      </c>
      <c r="N5486" s="739"/>
      <c r="O5486" s="623"/>
      <c r="P5486" s="700"/>
      <c r="Q5486" s="307" t="str">
        <f t="shared" ca="1" si="387"/>
        <v/>
      </c>
      <c r="R5486" s="307" t="str">
        <f t="shared" ca="1" si="388"/>
        <v/>
      </c>
      <c r="S5486" s="307" t="str">
        <f>IFERROR(IF(VLOOKUP("*"&amp;TRIM($F5486)&amp;"*",dump!$A:$D,4,FALSE)="","空文字",VLOOKUP("*"&amp;TRIM($F5486)&amp;"*",dump!$A:$D,4,FALSE)),"NA")</f>
        <v>NA</v>
      </c>
      <c r="T5486" s="307" t="str">
        <f t="shared" ca="1" si="389"/>
        <v>●</v>
      </c>
      <c r="U5486" s="307"/>
      <c r="V5486" s="307"/>
      <c r="W5486" s="307"/>
      <c r="X5486" s="307"/>
      <c r="Y5486" s="307" t="str">
        <f t="shared" si="390"/>
        <v/>
      </c>
      <c r="Z5486" s="307"/>
    </row>
    <row r="5487" spans="1:26" s="325" customFormat="1" ht="45" customHeight="1" outlineLevel="1">
      <c r="A5487" s="321"/>
      <c r="B5487" s="101"/>
      <c r="C5487" s="534"/>
      <c r="D5487" s="532"/>
      <c r="E5487" s="318" t="s">
        <v>11327</v>
      </c>
      <c r="F5487" s="316" t="s">
        <v>11328</v>
      </c>
      <c r="G5487" s="318" t="s">
        <v>6258</v>
      </c>
      <c r="H5487" s="318" t="s">
        <v>418</v>
      </c>
      <c r="I5487" s="322" t="s">
        <v>660</v>
      </c>
      <c r="J5487" s="402" t="s">
        <v>5684</v>
      </c>
      <c r="K5487" s="864" t="str">
        <f t="shared" si="386"/>
        <v/>
      </c>
      <c r="L5487" s="622" t="s">
        <v>18534</v>
      </c>
      <c r="M5487" s="623" t="s">
        <v>3655</v>
      </c>
      <c r="N5487" s="739"/>
      <c r="O5487" s="623"/>
      <c r="P5487" s="700"/>
      <c r="Q5487" s="307" t="str">
        <f t="shared" ca="1" si="387"/>
        <v/>
      </c>
      <c r="R5487" s="307" t="str">
        <f t="shared" ca="1" si="388"/>
        <v/>
      </c>
      <c r="S5487" s="307" t="str">
        <f>IFERROR(IF(VLOOKUP("*"&amp;TRIM($F5487)&amp;"*",dump!$A:$D,4,FALSE)="","空文字",VLOOKUP("*"&amp;TRIM($F5487)&amp;"*",dump!$A:$D,4,FALSE)),"NA")</f>
        <v>NA</v>
      </c>
      <c r="T5487" s="307" t="str">
        <f t="shared" ca="1" si="389"/>
        <v>●</v>
      </c>
      <c r="U5487" s="307"/>
      <c r="V5487" s="307"/>
      <c r="W5487" s="307"/>
      <c r="X5487" s="307"/>
      <c r="Y5487" s="307" t="str">
        <f t="shared" si="390"/>
        <v/>
      </c>
      <c r="Z5487" s="307"/>
    </row>
    <row r="5488" spans="1:26" s="325" customFormat="1" ht="15" customHeight="1" outlineLevel="1">
      <c r="A5488" s="321"/>
      <c r="B5488" s="101"/>
      <c r="C5488" s="534"/>
      <c r="D5488" s="532"/>
      <c r="E5488" s="318" t="s">
        <v>11329</v>
      </c>
      <c r="F5488" s="316" t="s">
        <v>11330</v>
      </c>
      <c r="G5488" s="318" t="s">
        <v>6259</v>
      </c>
      <c r="H5488" s="318" t="s">
        <v>418</v>
      </c>
      <c r="I5488" s="322" t="s">
        <v>660</v>
      </c>
      <c r="J5488" s="402" t="s">
        <v>5684</v>
      </c>
      <c r="K5488" s="864" t="str">
        <f t="shared" si="386"/>
        <v/>
      </c>
      <c r="L5488" s="622" t="s">
        <v>18534</v>
      </c>
      <c r="M5488" s="623" t="s">
        <v>3655</v>
      </c>
      <c r="N5488" s="739"/>
      <c r="O5488" s="623"/>
      <c r="P5488" s="700"/>
      <c r="Q5488" s="307" t="str">
        <f t="shared" ca="1" si="387"/>
        <v/>
      </c>
      <c r="R5488" s="307" t="str">
        <f t="shared" ca="1" si="388"/>
        <v/>
      </c>
      <c r="S5488" s="307" t="str">
        <f>IFERROR(IF(VLOOKUP("*"&amp;TRIM($F5488)&amp;"*",dump!$A:$D,4,FALSE)="","空文字",VLOOKUP("*"&amp;TRIM($F5488)&amp;"*",dump!$A:$D,4,FALSE)),"NA")</f>
        <v>NA</v>
      </c>
      <c r="T5488" s="307" t="str">
        <f t="shared" ca="1" si="389"/>
        <v>●</v>
      </c>
      <c r="U5488" s="307"/>
      <c r="V5488" s="307"/>
      <c r="W5488" s="307"/>
      <c r="X5488" s="307"/>
      <c r="Y5488" s="307" t="str">
        <f t="shared" si="390"/>
        <v/>
      </c>
      <c r="Z5488" s="307"/>
    </row>
    <row r="5489" spans="1:26" s="325" customFormat="1" ht="30" customHeight="1" outlineLevel="1">
      <c r="A5489" s="321"/>
      <c r="B5489" s="101"/>
      <c r="C5489" s="534"/>
      <c r="D5489" s="532"/>
      <c r="E5489" s="318" t="s">
        <v>11331</v>
      </c>
      <c r="F5489" s="316" t="s">
        <v>11332</v>
      </c>
      <c r="G5489" s="318" t="s">
        <v>6263</v>
      </c>
      <c r="H5489" s="318" t="s">
        <v>418</v>
      </c>
      <c r="I5489" s="322" t="s">
        <v>660</v>
      </c>
      <c r="J5489" s="402" t="s">
        <v>5684</v>
      </c>
      <c r="K5489" s="864" t="str">
        <f t="shared" si="386"/>
        <v/>
      </c>
      <c r="L5489" s="622" t="s">
        <v>18534</v>
      </c>
      <c r="M5489" s="623" t="s">
        <v>3655</v>
      </c>
      <c r="N5489" s="739"/>
      <c r="O5489" s="623"/>
      <c r="P5489" s="700"/>
      <c r="Q5489" s="307" t="str">
        <f t="shared" ca="1" si="387"/>
        <v/>
      </c>
      <c r="R5489" s="307" t="str">
        <f t="shared" ca="1" si="388"/>
        <v/>
      </c>
      <c r="S5489" s="307" t="str">
        <f>IFERROR(IF(VLOOKUP("*"&amp;TRIM($F5489)&amp;"*",dump!$A:$D,4,FALSE)="","空文字",VLOOKUP("*"&amp;TRIM($F5489)&amp;"*",dump!$A:$D,4,FALSE)),"NA")</f>
        <v>NA</v>
      </c>
      <c r="T5489" s="307" t="str">
        <f t="shared" ca="1" si="389"/>
        <v>●</v>
      </c>
      <c r="U5489" s="307"/>
      <c r="V5489" s="307"/>
      <c r="W5489" s="307"/>
      <c r="X5489" s="307"/>
      <c r="Y5489" s="307" t="str">
        <f t="shared" si="390"/>
        <v/>
      </c>
      <c r="Z5489" s="307"/>
    </row>
    <row r="5490" spans="1:26" s="325" customFormat="1" ht="30" customHeight="1" outlineLevel="1">
      <c r="A5490" s="321"/>
      <c r="B5490" s="101"/>
      <c r="C5490" s="534"/>
      <c r="D5490" s="532"/>
      <c r="E5490" s="318" t="s">
        <v>11333</v>
      </c>
      <c r="F5490" s="316" t="s">
        <v>11334</v>
      </c>
      <c r="G5490" s="318" t="s">
        <v>6260</v>
      </c>
      <c r="H5490" s="318" t="s">
        <v>418</v>
      </c>
      <c r="I5490" s="322" t="s">
        <v>660</v>
      </c>
      <c r="J5490" s="402" t="s">
        <v>5684</v>
      </c>
      <c r="K5490" s="864" t="str">
        <f t="shared" si="386"/>
        <v/>
      </c>
      <c r="L5490" s="622" t="s">
        <v>18534</v>
      </c>
      <c r="M5490" s="623" t="s">
        <v>3655</v>
      </c>
      <c r="N5490" s="739"/>
      <c r="O5490" s="623"/>
      <c r="P5490" s="700"/>
      <c r="Q5490" s="307" t="str">
        <f t="shared" ca="1" si="387"/>
        <v/>
      </c>
      <c r="R5490" s="307" t="str">
        <f t="shared" ca="1" si="388"/>
        <v/>
      </c>
      <c r="S5490" s="307" t="str">
        <f>IFERROR(IF(VLOOKUP("*"&amp;TRIM($F5490)&amp;"*",dump!$A:$D,4,FALSE)="","空文字",VLOOKUP("*"&amp;TRIM($F5490)&amp;"*",dump!$A:$D,4,FALSE)),"NA")</f>
        <v>NA</v>
      </c>
      <c r="T5490" s="307" t="str">
        <f t="shared" ca="1" si="389"/>
        <v>●</v>
      </c>
      <c r="U5490" s="307"/>
      <c r="V5490" s="307"/>
      <c r="W5490" s="307"/>
      <c r="X5490" s="307"/>
      <c r="Y5490" s="307" t="str">
        <f t="shared" si="390"/>
        <v/>
      </c>
      <c r="Z5490" s="307"/>
    </row>
    <row r="5491" spans="1:26" s="325" customFormat="1" ht="15" customHeight="1" outlineLevel="1">
      <c r="A5491" s="321"/>
      <c r="B5491" s="101"/>
      <c r="C5491" s="534"/>
      <c r="D5491" s="532"/>
      <c r="E5491" s="318" t="s">
        <v>11335</v>
      </c>
      <c r="F5491" s="316" t="s">
        <v>11336</v>
      </c>
      <c r="G5491" s="318" t="s">
        <v>6264</v>
      </c>
      <c r="H5491" s="318" t="s">
        <v>418</v>
      </c>
      <c r="I5491" s="322" t="s">
        <v>660</v>
      </c>
      <c r="J5491" s="402" t="s">
        <v>5684</v>
      </c>
      <c r="K5491" s="864" t="str">
        <f t="shared" si="386"/>
        <v/>
      </c>
      <c r="L5491" s="622" t="s">
        <v>18534</v>
      </c>
      <c r="M5491" s="623" t="s">
        <v>3655</v>
      </c>
      <c r="N5491" s="739"/>
      <c r="O5491" s="623"/>
      <c r="P5491" s="700"/>
      <c r="Q5491" s="307" t="str">
        <f t="shared" ca="1" si="387"/>
        <v/>
      </c>
      <c r="R5491" s="307" t="str">
        <f t="shared" ca="1" si="388"/>
        <v/>
      </c>
      <c r="S5491" s="307" t="str">
        <f>IFERROR(IF(VLOOKUP("*"&amp;TRIM($F5491)&amp;"*",dump!$A:$D,4,FALSE)="","空文字",VLOOKUP("*"&amp;TRIM($F5491)&amp;"*",dump!$A:$D,4,FALSE)),"NA")</f>
        <v>NA</v>
      </c>
      <c r="T5491" s="307" t="str">
        <f t="shared" ca="1" si="389"/>
        <v>●</v>
      </c>
      <c r="U5491" s="307"/>
      <c r="V5491" s="307"/>
      <c r="W5491" s="307"/>
      <c r="X5491" s="307"/>
      <c r="Y5491" s="307" t="str">
        <f t="shared" si="390"/>
        <v/>
      </c>
      <c r="Z5491" s="307"/>
    </row>
    <row r="5492" spans="1:26" s="325" customFormat="1" ht="15" customHeight="1" outlineLevel="1">
      <c r="A5492" s="321"/>
      <c r="B5492" s="101"/>
      <c r="C5492" s="534"/>
      <c r="D5492" s="532"/>
      <c r="E5492" s="318" t="s">
        <v>11337</v>
      </c>
      <c r="F5492" s="316" t="s">
        <v>11338</v>
      </c>
      <c r="G5492" s="318" t="s">
        <v>6265</v>
      </c>
      <c r="H5492" s="318" t="s">
        <v>418</v>
      </c>
      <c r="I5492" s="322" t="s">
        <v>660</v>
      </c>
      <c r="J5492" s="402" t="s">
        <v>5684</v>
      </c>
      <c r="K5492" s="864" t="str">
        <f t="shared" si="386"/>
        <v/>
      </c>
      <c r="L5492" s="622" t="s">
        <v>18534</v>
      </c>
      <c r="M5492" s="623" t="s">
        <v>3655</v>
      </c>
      <c r="N5492" s="739"/>
      <c r="O5492" s="623"/>
      <c r="P5492" s="700"/>
      <c r="Q5492" s="307" t="str">
        <f t="shared" ca="1" si="387"/>
        <v/>
      </c>
      <c r="R5492" s="307" t="str">
        <f t="shared" ca="1" si="388"/>
        <v/>
      </c>
      <c r="S5492" s="307" t="str">
        <f>IFERROR(IF(VLOOKUP("*"&amp;TRIM($F5492)&amp;"*",dump!$A:$D,4,FALSE)="","空文字",VLOOKUP("*"&amp;TRIM($F5492)&amp;"*",dump!$A:$D,4,FALSE)),"NA")</f>
        <v>NA</v>
      </c>
      <c r="T5492" s="307" t="str">
        <f t="shared" ca="1" si="389"/>
        <v>●</v>
      </c>
      <c r="U5492" s="307"/>
      <c r="V5492" s="307"/>
      <c r="W5492" s="307"/>
      <c r="X5492" s="307"/>
      <c r="Y5492" s="307" t="str">
        <f t="shared" si="390"/>
        <v/>
      </c>
      <c r="Z5492" s="307"/>
    </row>
    <row r="5493" spans="1:26" s="325" customFormat="1" ht="30" customHeight="1" outlineLevel="1">
      <c r="A5493" s="321"/>
      <c r="B5493" s="101"/>
      <c r="C5493" s="534"/>
      <c r="D5493" s="532"/>
      <c r="E5493" s="318" t="s">
        <v>11339</v>
      </c>
      <c r="F5493" s="316" t="s">
        <v>11340</v>
      </c>
      <c r="G5493" s="318" t="s">
        <v>6266</v>
      </c>
      <c r="H5493" s="318" t="s">
        <v>418</v>
      </c>
      <c r="I5493" s="322" t="s">
        <v>660</v>
      </c>
      <c r="J5493" s="402" t="s">
        <v>5684</v>
      </c>
      <c r="K5493" s="864" t="str">
        <f t="shared" si="386"/>
        <v/>
      </c>
      <c r="L5493" s="622" t="s">
        <v>18534</v>
      </c>
      <c r="M5493" s="623" t="s">
        <v>3655</v>
      </c>
      <c r="N5493" s="739"/>
      <c r="O5493" s="623"/>
      <c r="P5493" s="700"/>
      <c r="Q5493" s="307" t="str">
        <f t="shared" ca="1" si="387"/>
        <v/>
      </c>
      <c r="R5493" s="307" t="str">
        <f t="shared" ca="1" si="388"/>
        <v/>
      </c>
      <c r="S5493" s="307" t="str">
        <f>IFERROR(IF(VLOOKUP("*"&amp;TRIM($F5493)&amp;"*",dump!$A:$D,4,FALSE)="","空文字",VLOOKUP("*"&amp;TRIM($F5493)&amp;"*",dump!$A:$D,4,FALSE)),"NA")</f>
        <v>NA</v>
      </c>
      <c r="T5493" s="307" t="str">
        <f t="shared" ca="1" si="389"/>
        <v>●</v>
      </c>
      <c r="U5493" s="307"/>
      <c r="V5493" s="307"/>
      <c r="W5493" s="307"/>
      <c r="X5493" s="307"/>
      <c r="Y5493" s="307" t="str">
        <f t="shared" si="390"/>
        <v/>
      </c>
      <c r="Z5493" s="307"/>
    </row>
    <row r="5494" spans="1:26" s="325" customFormat="1" ht="30" customHeight="1" outlineLevel="1">
      <c r="A5494" s="321"/>
      <c r="B5494" s="101"/>
      <c r="C5494" s="534"/>
      <c r="D5494" s="532"/>
      <c r="E5494" s="318" t="s">
        <v>11341</v>
      </c>
      <c r="F5494" s="316" t="s">
        <v>11342</v>
      </c>
      <c r="G5494" s="318" t="s">
        <v>6267</v>
      </c>
      <c r="H5494" s="318" t="s">
        <v>418</v>
      </c>
      <c r="I5494" s="322" t="s">
        <v>660</v>
      </c>
      <c r="J5494" s="402" t="s">
        <v>5684</v>
      </c>
      <c r="K5494" s="864" t="str">
        <f t="shared" si="386"/>
        <v/>
      </c>
      <c r="L5494" s="622" t="s">
        <v>18534</v>
      </c>
      <c r="M5494" s="623" t="s">
        <v>3655</v>
      </c>
      <c r="N5494" s="739"/>
      <c r="O5494" s="623"/>
      <c r="P5494" s="700"/>
      <c r="Q5494" s="307" t="str">
        <f t="shared" ca="1" si="387"/>
        <v/>
      </c>
      <c r="R5494" s="307" t="str">
        <f t="shared" ca="1" si="388"/>
        <v/>
      </c>
      <c r="S5494" s="307" t="str">
        <f>IFERROR(IF(VLOOKUP("*"&amp;TRIM($F5494)&amp;"*",dump!$A:$D,4,FALSE)="","空文字",VLOOKUP("*"&amp;TRIM($F5494)&amp;"*",dump!$A:$D,4,FALSE)),"NA")</f>
        <v>NA</v>
      </c>
      <c r="T5494" s="307" t="str">
        <f t="shared" ca="1" si="389"/>
        <v>●</v>
      </c>
      <c r="U5494" s="307"/>
      <c r="V5494" s="307"/>
      <c r="W5494" s="307"/>
      <c r="X5494" s="307"/>
      <c r="Y5494" s="307" t="str">
        <f t="shared" si="390"/>
        <v/>
      </c>
      <c r="Z5494" s="307"/>
    </row>
    <row r="5495" spans="1:26" s="325" customFormat="1" ht="30" customHeight="1" outlineLevel="1">
      <c r="A5495" s="321"/>
      <c r="B5495" s="101"/>
      <c r="C5495" s="534"/>
      <c r="D5495" s="532"/>
      <c r="E5495" s="318" t="s">
        <v>11343</v>
      </c>
      <c r="F5495" s="316" t="s">
        <v>11344</v>
      </c>
      <c r="G5495" s="318" t="s">
        <v>6268</v>
      </c>
      <c r="H5495" s="318" t="s">
        <v>418</v>
      </c>
      <c r="I5495" s="322" t="s">
        <v>660</v>
      </c>
      <c r="J5495" s="402" t="s">
        <v>5684</v>
      </c>
      <c r="K5495" s="864" t="str">
        <f t="shared" si="386"/>
        <v/>
      </c>
      <c r="L5495" s="622" t="s">
        <v>18534</v>
      </c>
      <c r="M5495" s="623" t="s">
        <v>3655</v>
      </c>
      <c r="N5495" s="739"/>
      <c r="O5495" s="623"/>
      <c r="P5495" s="700"/>
      <c r="Q5495" s="307" t="str">
        <f t="shared" ca="1" si="387"/>
        <v/>
      </c>
      <c r="R5495" s="307" t="str">
        <f t="shared" ca="1" si="388"/>
        <v/>
      </c>
      <c r="S5495" s="307" t="str">
        <f>IFERROR(IF(VLOOKUP("*"&amp;TRIM($F5495)&amp;"*",dump!$A:$D,4,FALSE)="","空文字",VLOOKUP("*"&amp;TRIM($F5495)&amp;"*",dump!$A:$D,4,FALSE)),"NA")</f>
        <v>NA</v>
      </c>
      <c r="T5495" s="307" t="str">
        <f t="shared" ca="1" si="389"/>
        <v>●</v>
      </c>
      <c r="U5495" s="307"/>
      <c r="V5495" s="307"/>
      <c r="W5495" s="307"/>
      <c r="X5495" s="307"/>
      <c r="Y5495" s="307" t="str">
        <f t="shared" si="390"/>
        <v/>
      </c>
      <c r="Z5495" s="307"/>
    </row>
    <row r="5496" spans="1:26" s="325" customFormat="1" ht="45" customHeight="1" outlineLevel="1">
      <c r="A5496" s="321"/>
      <c r="B5496" s="101"/>
      <c r="C5496" s="534"/>
      <c r="D5496" s="532"/>
      <c r="E5496" s="318" t="s">
        <v>11345</v>
      </c>
      <c r="F5496" s="316" t="s">
        <v>11346</v>
      </c>
      <c r="G5496" s="318" t="s">
        <v>6269</v>
      </c>
      <c r="H5496" s="318" t="s">
        <v>418</v>
      </c>
      <c r="I5496" s="322" t="s">
        <v>660</v>
      </c>
      <c r="J5496" s="402" t="s">
        <v>5684</v>
      </c>
      <c r="K5496" s="864" t="str">
        <f t="shared" si="386"/>
        <v/>
      </c>
      <c r="L5496" s="622" t="s">
        <v>18534</v>
      </c>
      <c r="M5496" s="623" t="s">
        <v>3655</v>
      </c>
      <c r="N5496" s="739"/>
      <c r="O5496" s="623"/>
      <c r="P5496" s="700"/>
      <c r="Q5496" s="307" t="str">
        <f t="shared" ca="1" si="387"/>
        <v/>
      </c>
      <c r="R5496" s="307" t="str">
        <f t="shared" ca="1" si="388"/>
        <v/>
      </c>
      <c r="S5496" s="307" t="str">
        <f>IFERROR(IF(VLOOKUP("*"&amp;TRIM($F5496)&amp;"*",dump!$A:$D,4,FALSE)="","空文字",VLOOKUP("*"&amp;TRIM($F5496)&amp;"*",dump!$A:$D,4,FALSE)),"NA")</f>
        <v>NA</v>
      </c>
      <c r="T5496" s="307" t="str">
        <f t="shared" ca="1" si="389"/>
        <v>●</v>
      </c>
      <c r="U5496" s="307"/>
      <c r="V5496" s="307"/>
      <c r="W5496" s="307"/>
      <c r="X5496" s="307"/>
      <c r="Y5496" s="307" t="str">
        <f t="shared" si="390"/>
        <v/>
      </c>
      <c r="Z5496" s="307"/>
    </row>
    <row r="5497" spans="1:26" s="325" customFormat="1" ht="45" customHeight="1" outlineLevel="1">
      <c r="A5497" s="321"/>
      <c r="B5497" s="101"/>
      <c r="C5497" s="534"/>
      <c r="D5497" s="532"/>
      <c r="E5497" s="318" t="s">
        <v>11347</v>
      </c>
      <c r="F5497" s="316" t="s">
        <v>11348</v>
      </c>
      <c r="G5497" s="318" t="s">
        <v>6270</v>
      </c>
      <c r="H5497" s="318" t="s">
        <v>418</v>
      </c>
      <c r="I5497" s="322" t="s">
        <v>660</v>
      </c>
      <c r="J5497" s="402" t="s">
        <v>5684</v>
      </c>
      <c r="K5497" s="864" t="str">
        <f t="shared" si="386"/>
        <v/>
      </c>
      <c r="L5497" s="622" t="s">
        <v>18534</v>
      </c>
      <c r="M5497" s="623" t="s">
        <v>3655</v>
      </c>
      <c r="N5497" s="739"/>
      <c r="O5497" s="623"/>
      <c r="P5497" s="700"/>
      <c r="Q5497" s="307" t="str">
        <f t="shared" ca="1" si="387"/>
        <v/>
      </c>
      <c r="R5497" s="307" t="str">
        <f t="shared" ca="1" si="388"/>
        <v/>
      </c>
      <c r="S5497" s="307" t="str">
        <f>IFERROR(IF(VLOOKUP("*"&amp;TRIM($F5497)&amp;"*",dump!$A:$D,4,FALSE)="","空文字",VLOOKUP("*"&amp;TRIM($F5497)&amp;"*",dump!$A:$D,4,FALSE)),"NA")</f>
        <v>NA</v>
      </c>
      <c r="T5497" s="307" t="str">
        <f t="shared" ca="1" si="389"/>
        <v>●</v>
      </c>
      <c r="U5497" s="307"/>
      <c r="V5497" s="307"/>
      <c r="W5497" s="307"/>
      <c r="X5497" s="307"/>
      <c r="Y5497" s="307" t="str">
        <f t="shared" si="390"/>
        <v/>
      </c>
      <c r="Z5497" s="307"/>
    </row>
    <row r="5498" spans="1:26" s="325" customFormat="1" ht="30" customHeight="1" outlineLevel="1">
      <c r="A5498" s="321"/>
      <c r="B5498" s="101"/>
      <c r="C5498" s="534"/>
      <c r="D5498" s="532"/>
      <c r="E5498" s="318" t="s">
        <v>11349</v>
      </c>
      <c r="F5498" s="316" t="s">
        <v>11350</v>
      </c>
      <c r="G5498" s="318" t="s">
        <v>6271</v>
      </c>
      <c r="H5498" s="318" t="s">
        <v>418</v>
      </c>
      <c r="I5498" s="322" t="s">
        <v>660</v>
      </c>
      <c r="J5498" s="402" t="s">
        <v>5684</v>
      </c>
      <c r="K5498" s="864" t="str">
        <f t="shared" si="386"/>
        <v/>
      </c>
      <c r="L5498" s="622" t="s">
        <v>18534</v>
      </c>
      <c r="M5498" s="623" t="s">
        <v>3655</v>
      </c>
      <c r="N5498" s="739"/>
      <c r="O5498" s="623"/>
      <c r="P5498" s="700"/>
      <c r="Q5498" s="307" t="str">
        <f t="shared" ca="1" si="387"/>
        <v/>
      </c>
      <c r="R5498" s="307" t="str">
        <f t="shared" ca="1" si="388"/>
        <v/>
      </c>
      <c r="S5498" s="307" t="str">
        <f>IFERROR(IF(VLOOKUP("*"&amp;TRIM($F5498)&amp;"*",dump!$A:$D,4,FALSE)="","空文字",VLOOKUP("*"&amp;TRIM($F5498)&amp;"*",dump!$A:$D,4,FALSE)),"NA")</f>
        <v>NA</v>
      </c>
      <c r="T5498" s="307" t="str">
        <f t="shared" ca="1" si="389"/>
        <v>●</v>
      </c>
      <c r="U5498" s="307"/>
      <c r="V5498" s="307"/>
      <c r="W5498" s="307"/>
      <c r="X5498" s="307"/>
      <c r="Y5498" s="307" t="str">
        <f t="shared" si="390"/>
        <v/>
      </c>
      <c r="Z5498" s="307"/>
    </row>
    <row r="5499" spans="1:26" s="325" customFormat="1" ht="15" customHeight="1" outlineLevel="1">
      <c r="A5499" s="321"/>
      <c r="B5499" s="101"/>
      <c r="C5499" s="534"/>
      <c r="D5499" s="532"/>
      <c r="E5499" s="318" t="s">
        <v>11351</v>
      </c>
      <c r="F5499" s="316" t="s">
        <v>11352</v>
      </c>
      <c r="G5499" s="318" t="s">
        <v>6272</v>
      </c>
      <c r="H5499" s="318" t="s">
        <v>418</v>
      </c>
      <c r="I5499" s="322" t="s">
        <v>660</v>
      </c>
      <c r="J5499" s="402" t="s">
        <v>5684</v>
      </c>
      <c r="K5499" s="864" t="str">
        <f t="shared" si="386"/>
        <v/>
      </c>
      <c r="L5499" s="622" t="s">
        <v>18534</v>
      </c>
      <c r="M5499" s="623" t="s">
        <v>3655</v>
      </c>
      <c r="N5499" s="739"/>
      <c r="O5499" s="623"/>
      <c r="P5499" s="700"/>
      <c r="Q5499" s="307" t="str">
        <f t="shared" ca="1" si="387"/>
        <v/>
      </c>
      <c r="R5499" s="307" t="str">
        <f t="shared" ca="1" si="388"/>
        <v/>
      </c>
      <c r="S5499" s="307" t="str">
        <f>IFERROR(IF(VLOOKUP("*"&amp;TRIM($F5499)&amp;"*",dump!$A:$D,4,FALSE)="","空文字",VLOOKUP("*"&amp;TRIM($F5499)&amp;"*",dump!$A:$D,4,FALSE)),"NA")</f>
        <v>NA</v>
      </c>
      <c r="T5499" s="307" t="str">
        <f t="shared" ca="1" si="389"/>
        <v>●</v>
      </c>
      <c r="U5499" s="307"/>
      <c r="V5499" s="307"/>
      <c r="W5499" s="307"/>
      <c r="X5499" s="307"/>
      <c r="Y5499" s="307" t="str">
        <f t="shared" si="390"/>
        <v/>
      </c>
      <c r="Z5499" s="307"/>
    </row>
    <row r="5500" spans="1:26" s="325" customFormat="1" ht="30" customHeight="1" outlineLevel="1">
      <c r="A5500" s="321"/>
      <c r="B5500" s="101"/>
      <c r="C5500" s="534"/>
      <c r="D5500" s="532"/>
      <c r="E5500" s="318" t="s">
        <v>11353</v>
      </c>
      <c r="F5500" s="316" t="s">
        <v>11354</v>
      </c>
      <c r="G5500" s="318" t="s">
        <v>6273</v>
      </c>
      <c r="H5500" s="318" t="s">
        <v>418</v>
      </c>
      <c r="I5500" s="322" t="s">
        <v>660</v>
      </c>
      <c r="J5500" s="402" t="s">
        <v>5684</v>
      </c>
      <c r="K5500" s="864" t="str">
        <f t="shared" si="386"/>
        <v/>
      </c>
      <c r="L5500" s="622" t="s">
        <v>18534</v>
      </c>
      <c r="M5500" s="623" t="s">
        <v>3655</v>
      </c>
      <c r="N5500" s="739"/>
      <c r="O5500" s="623"/>
      <c r="P5500" s="700"/>
      <c r="Q5500" s="307" t="str">
        <f t="shared" ca="1" si="387"/>
        <v/>
      </c>
      <c r="R5500" s="307" t="str">
        <f t="shared" ca="1" si="388"/>
        <v/>
      </c>
      <c r="S5500" s="307" t="str">
        <f>IFERROR(IF(VLOOKUP("*"&amp;TRIM($F5500)&amp;"*",dump!$A:$D,4,FALSE)="","空文字",VLOOKUP("*"&amp;TRIM($F5500)&amp;"*",dump!$A:$D,4,FALSE)),"NA")</f>
        <v>NA</v>
      </c>
      <c r="T5500" s="307" t="str">
        <f t="shared" ca="1" si="389"/>
        <v>●</v>
      </c>
      <c r="U5500" s="307"/>
      <c r="V5500" s="307"/>
      <c r="W5500" s="307"/>
      <c r="X5500" s="307"/>
      <c r="Y5500" s="307" t="str">
        <f t="shared" si="390"/>
        <v/>
      </c>
      <c r="Z5500" s="307"/>
    </row>
    <row r="5501" spans="1:26" s="325" customFormat="1" ht="15" customHeight="1" outlineLevel="1">
      <c r="A5501" s="321"/>
      <c r="B5501" s="101"/>
      <c r="C5501" s="534"/>
      <c r="D5501" s="532"/>
      <c r="E5501" s="318" t="s">
        <v>11355</v>
      </c>
      <c r="F5501" s="316" t="s">
        <v>11356</v>
      </c>
      <c r="G5501" s="318" t="s">
        <v>6274</v>
      </c>
      <c r="H5501" s="318" t="s">
        <v>418</v>
      </c>
      <c r="I5501" s="322" t="s">
        <v>660</v>
      </c>
      <c r="J5501" s="402" t="s">
        <v>5684</v>
      </c>
      <c r="K5501" s="864" t="str">
        <f t="shared" si="386"/>
        <v/>
      </c>
      <c r="L5501" s="622" t="s">
        <v>18534</v>
      </c>
      <c r="M5501" s="623" t="s">
        <v>3655</v>
      </c>
      <c r="N5501" s="739"/>
      <c r="O5501" s="623"/>
      <c r="P5501" s="700"/>
      <c r="Q5501" s="307" t="str">
        <f t="shared" ca="1" si="387"/>
        <v/>
      </c>
      <c r="R5501" s="307" t="str">
        <f t="shared" ca="1" si="388"/>
        <v/>
      </c>
      <c r="S5501" s="307" t="str">
        <f>IFERROR(IF(VLOOKUP("*"&amp;TRIM($F5501)&amp;"*",dump!$A:$D,4,FALSE)="","空文字",VLOOKUP("*"&amp;TRIM($F5501)&amp;"*",dump!$A:$D,4,FALSE)),"NA")</f>
        <v>NA</v>
      </c>
      <c r="T5501" s="307" t="str">
        <f t="shared" ca="1" si="389"/>
        <v>●</v>
      </c>
      <c r="U5501" s="307"/>
      <c r="V5501" s="307"/>
      <c r="W5501" s="307"/>
      <c r="X5501" s="307"/>
      <c r="Y5501" s="307" t="str">
        <f t="shared" si="390"/>
        <v/>
      </c>
      <c r="Z5501" s="307"/>
    </row>
    <row r="5502" spans="1:26" s="325" customFormat="1" ht="30" customHeight="1" outlineLevel="1">
      <c r="A5502" s="321"/>
      <c r="B5502" s="101"/>
      <c r="C5502" s="534"/>
      <c r="D5502" s="532"/>
      <c r="E5502" s="318" t="s">
        <v>11357</v>
      </c>
      <c r="F5502" s="316" t="s">
        <v>11358</v>
      </c>
      <c r="G5502" s="318" t="s">
        <v>6275</v>
      </c>
      <c r="H5502" s="318" t="s">
        <v>418</v>
      </c>
      <c r="I5502" s="322" t="s">
        <v>660</v>
      </c>
      <c r="J5502" s="402" t="s">
        <v>5684</v>
      </c>
      <c r="K5502" s="864" t="str">
        <f t="shared" si="386"/>
        <v/>
      </c>
      <c r="L5502" s="622" t="s">
        <v>18534</v>
      </c>
      <c r="M5502" s="623" t="s">
        <v>3655</v>
      </c>
      <c r="N5502" s="739"/>
      <c r="O5502" s="623"/>
      <c r="P5502" s="700"/>
      <c r="Q5502" s="307" t="str">
        <f t="shared" ca="1" si="387"/>
        <v/>
      </c>
      <c r="R5502" s="307" t="str">
        <f t="shared" ca="1" si="388"/>
        <v/>
      </c>
      <c r="S5502" s="307" t="str">
        <f>IFERROR(IF(VLOOKUP("*"&amp;TRIM($F5502)&amp;"*",dump!$A:$D,4,FALSE)="","空文字",VLOOKUP("*"&amp;TRIM($F5502)&amp;"*",dump!$A:$D,4,FALSE)),"NA")</f>
        <v>NA</v>
      </c>
      <c r="T5502" s="307" t="str">
        <f t="shared" ca="1" si="389"/>
        <v>●</v>
      </c>
      <c r="U5502" s="307"/>
      <c r="V5502" s="307"/>
      <c r="W5502" s="307"/>
      <c r="X5502" s="307"/>
      <c r="Y5502" s="307" t="str">
        <f t="shared" si="390"/>
        <v/>
      </c>
      <c r="Z5502" s="307"/>
    </row>
    <row r="5503" spans="1:26" s="325" customFormat="1" ht="30" customHeight="1" outlineLevel="1">
      <c r="A5503" s="321"/>
      <c r="B5503" s="101"/>
      <c r="C5503" s="534"/>
      <c r="D5503" s="532"/>
      <c r="E5503" s="318" t="s">
        <v>11359</v>
      </c>
      <c r="F5503" s="316" t="s">
        <v>11360</v>
      </c>
      <c r="G5503" s="318" t="s">
        <v>7287</v>
      </c>
      <c r="H5503" s="318" t="s">
        <v>418</v>
      </c>
      <c r="I5503" s="322" t="s">
        <v>660</v>
      </c>
      <c r="J5503" s="402" t="s">
        <v>5684</v>
      </c>
      <c r="K5503" s="864" t="str">
        <f t="shared" si="386"/>
        <v/>
      </c>
      <c r="L5503" s="622" t="s">
        <v>18534</v>
      </c>
      <c r="M5503" s="623" t="s">
        <v>3655</v>
      </c>
      <c r="N5503" s="739"/>
      <c r="O5503" s="623"/>
      <c r="P5503" s="700"/>
      <c r="Q5503" s="307" t="str">
        <f t="shared" ca="1" si="387"/>
        <v/>
      </c>
      <c r="R5503" s="307" t="str">
        <f t="shared" ca="1" si="388"/>
        <v/>
      </c>
      <c r="S5503" s="307" t="str">
        <f>IFERROR(IF(VLOOKUP("*"&amp;TRIM($F5503)&amp;"*",dump!$A:$D,4,FALSE)="","空文字",VLOOKUP("*"&amp;TRIM($F5503)&amp;"*",dump!$A:$D,4,FALSE)),"NA")</f>
        <v>NA</v>
      </c>
      <c r="T5503" s="307" t="str">
        <f t="shared" ca="1" si="389"/>
        <v>●</v>
      </c>
      <c r="U5503" s="307"/>
      <c r="V5503" s="307"/>
      <c r="W5503" s="307"/>
      <c r="X5503" s="307"/>
      <c r="Y5503" s="307" t="str">
        <f t="shared" si="390"/>
        <v/>
      </c>
      <c r="Z5503" s="307"/>
    </row>
    <row r="5504" spans="1:26" s="325" customFormat="1" ht="30" customHeight="1" outlineLevel="1">
      <c r="A5504" s="321"/>
      <c r="B5504" s="101"/>
      <c r="C5504" s="534"/>
      <c r="D5504" s="532"/>
      <c r="E5504" s="318" t="s">
        <v>11361</v>
      </c>
      <c r="F5504" s="316" t="s">
        <v>11362</v>
      </c>
      <c r="G5504" s="318" t="s">
        <v>7286</v>
      </c>
      <c r="H5504" s="318" t="s">
        <v>418</v>
      </c>
      <c r="I5504" s="322" t="s">
        <v>660</v>
      </c>
      <c r="J5504" s="402" t="s">
        <v>5684</v>
      </c>
      <c r="K5504" s="864" t="str">
        <f t="shared" si="386"/>
        <v/>
      </c>
      <c r="L5504" s="622" t="s">
        <v>18534</v>
      </c>
      <c r="M5504" s="623" t="s">
        <v>3655</v>
      </c>
      <c r="N5504" s="739"/>
      <c r="O5504" s="623"/>
      <c r="P5504" s="700"/>
      <c r="Q5504" s="307" t="str">
        <f t="shared" ca="1" si="387"/>
        <v/>
      </c>
      <c r="R5504" s="307" t="str">
        <f t="shared" ca="1" si="388"/>
        <v/>
      </c>
      <c r="S5504" s="307" t="str">
        <f>IFERROR(IF(VLOOKUP("*"&amp;TRIM($F5504)&amp;"*",dump!$A:$D,4,FALSE)="","空文字",VLOOKUP("*"&amp;TRIM($F5504)&amp;"*",dump!$A:$D,4,FALSE)),"NA")</f>
        <v>NA</v>
      </c>
      <c r="T5504" s="307" t="str">
        <f t="shared" ca="1" si="389"/>
        <v>●</v>
      </c>
      <c r="U5504" s="307"/>
      <c r="V5504" s="307"/>
      <c r="W5504" s="307"/>
      <c r="X5504" s="307"/>
      <c r="Y5504" s="307" t="str">
        <f t="shared" si="390"/>
        <v/>
      </c>
      <c r="Z5504" s="307"/>
    </row>
    <row r="5505" spans="1:26" s="325" customFormat="1" ht="30" customHeight="1" outlineLevel="1">
      <c r="A5505" s="321"/>
      <c r="B5505" s="101"/>
      <c r="C5505" s="534"/>
      <c r="D5505" s="532"/>
      <c r="E5505" s="318" t="s">
        <v>11363</v>
      </c>
      <c r="F5505" s="316" t="s">
        <v>11364</v>
      </c>
      <c r="G5505" s="318" t="s">
        <v>7285</v>
      </c>
      <c r="H5505" s="318" t="s">
        <v>14246</v>
      </c>
      <c r="I5505" s="322" t="s">
        <v>660</v>
      </c>
      <c r="J5505" s="402" t="s">
        <v>5684</v>
      </c>
      <c r="K5505" s="864" t="str">
        <f t="shared" si="386"/>
        <v/>
      </c>
      <c r="L5505" s="622" t="s">
        <v>18534</v>
      </c>
      <c r="M5505" s="623" t="s">
        <v>3655</v>
      </c>
      <c r="N5505" s="739"/>
      <c r="O5505" s="623"/>
      <c r="P5505" s="700"/>
      <c r="Q5505" s="307" t="str">
        <f t="shared" ca="1" si="387"/>
        <v/>
      </c>
      <c r="R5505" s="307" t="str">
        <f t="shared" ca="1" si="388"/>
        <v/>
      </c>
      <c r="S5505" s="307" t="str">
        <f>IFERROR(IF(VLOOKUP("*"&amp;TRIM($F5505)&amp;"*",dump!$A:$D,4,FALSE)="","空文字",VLOOKUP("*"&amp;TRIM($F5505)&amp;"*",dump!$A:$D,4,FALSE)),"NA")</f>
        <v>NA</v>
      </c>
      <c r="T5505" s="307" t="str">
        <f t="shared" ca="1" si="389"/>
        <v>●</v>
      </c>
      <c r="U5505" s="307"/>
      <c r="V5505" s="307"/>
      <c r="W5505" s="307"/>
      <c r="X5505" s="307"/>
      <c r="Y5505" s="307" t="str">
        <f t="shared" si="390"/>
        <v/>
      </c>
      <c r="Z5505" s="307"/>
    </row>
    <row r="5506" spans="1:26" s="325" customFormat="1" ht="30" customHeight="1" outlineLevel="1">
      <c r="A5506" s="321"/>
      <c r="B5506" s="101"/>
      <c r="C5506" s="534"/>
      <c r="D5506" s="532"/>
      <c r="E5506" s="318" t="s">
        <v>14241</v>
      </c>
      <c r="F5506" s="316" t="s">
        <v>11365</v>
      </c>
      <c r="G5506" s="318" t="s">
        <v>7284</v>
      </c>
      <c r="H5506" s="318" t="s">
        <v>418</v>
      </c>
      <c r="I5506" s="322" t="s">
        <v>660</v>
      </c>
      <c r="J5506" s="402" t="s">
        <v>5684</v>
      </c>
      <c r="K5506" s="864" t="str">
        <f t="shared" si="386"/>
        <v/>
      </c>
      <c r="L5506" s="622" t="s">
        <v>18534</v>
      </c>
      <c r="M5506" s="623" t="s">
        <v>3655</v>
      </c>
      <c r="N5506" s="739"/>
      <c r="O5506" s="623"/>
      <c r="P5506" s="700"/>
      <c r="Q5506" s="307" t="str">
        <f t="shared" ca="1" si="387"/>
        <v/>
      </c>
      <c r="R5506" s="307" t="str">
        <f t="shared" ca="1" si="388"/>
        <v/>
      </c>
      <c r="S5506" s="307" t="str">
        <f>IFERROR(IF(VLOOKUP("*"&amp;TRIM($F5506)&amp;"*",dump!$A:$D,4,FALSE)="","空文字",VLOOKUP("*"&amp;TRIM($F5506)&amp;"*",dump!$A:$D,4,FALSE)),"NA")</f>
        <v>NA</v>
      </c>
      <c r="T5506" s="307" t="str">
        <f t="shared" ca="1" si="389"/>
        <v>●</v>
      </c>
      <c r="U5506" s="307"/>
      <c r="V5506" s="307"/>
      <c r="W5506" s="307"/>
      <c r="X5506" s="307"/>
      <c r="Y5506" s="307" t="str">
        <f t="shared" si="390"/>
        <v/>
      </c>
      <c r="Z5506" s="307"/>
    </row>
    <row r="5507" spans="1:26" s="325" customFormat="1" ht="30" customHeight="1" outlineLevel="1">
      <c r="A5507" s="321"/>
      <c r="B5507" s="101"/>
      <c r="C5507" s="534"/>
      <c r="D5507" s="532"/>
      <c r="E5507" s="318" t="s">
        <v>14242</v>
      </c>
      <c r="F5507" s="316" t="s">
        <v>11366</v>
      </c>
      <c r="G5507" s="318" t="s">
        <v>7283</v>
      </c>
      <c r="H5507" s="318" t="s">
        <v>14246</v>
      </c>
      <c r="I5507" s="322" t="s">
        <v>660</v>
      </c>
      <c r="J5507" s="402" t="s">
        <v>5684</v>
      </c>
      <c r="K5507" s="864" t="str">
        <f t="shared" si="386"/>
        <v/>
      </c>
      <c r="L5507" s="622" t="s">
        <v>18534</v>
      </c>
      <c r="M5507" s="623" t="s">
        <v>3655</v>
      </c>
      <c r="N5507" s="739"/>
      <c r="O5507" s="623"/>
      <c r="P5507" s="700"/>
      <c r="Q5507" s="307" t="str">
        <f t="shared" ca="1" si="387"/>
        <v/>
      </c>
      <c r="R5507" s="307" t="str">
        <f t="shared" ca="1" si="388"/>
        <v/>
      </c>
      <c r="S5507" s="307" t="str">
        <f>IFERROR(IF(VLOOKUP("*"&amp;TRIM($F5507)&amp;"*",dump!$A:$D,4,FALSE)="","空文字",VLOOKUP("*"&amp;TRIM($F5507)&amp;"*",dump!$A:$D,4,FALSE)),"NA")</f>
        <v>NA</v>
      </c>
      <c r="T5507" s="307" t="str">
        <f t="shared" ca="1" si="389"/>
        <v>●</v>
      </c>
      <c r="U5507" s="307"/>
      <c r="V5507" s="307"/>
      <c r="W5507" s="307"/>
      <c r="X5507" s="307"/>
      <c r="Y5507" s="307" t="str">
        <f t="shared" si="390"/>
        <v/>
      </c>
      <c r="Z5507" s="307"/>
    </row>
    <row r="5508" spans="1:26" s="325" customFormat="1" ht="30" customHeight="1" outlineLevel="1">
      <c r="A5508" s="321"/>
      <c r="B5508" s="101"/>
      <c r="C5508" s="534"/>
      <c r="D5508" s="532"/>
      <c r="E5508" s="318" t="s">
        <v>14243</v>
      </c>
      <c r="F5508" s="316" t="s">
        <v>11367</v>
      </c>
      <c r="G5508" s="318" t="s">
        <v>7282</v>
      </c>
      <c r="H5508" s="318" t="s">
        <v>418</v>
      </c>
      <c r="I5508" s="322" t="s">
        <v>660</v>
      </c>
      <c r="J5508" s="402" t="s">
        <v>5684</v>
      </c>
      <c r="K5508" s="864" t="str">
        <f t="shared" si="386"/>
        <v/>
      </c>
      <c r="L5508" s="622" t="s">
        <v>18534</v>
      </c>
      <c r="M5508" s="623" t="s">
        <v>3655</v>
      </c>
      <c r="N5508" s="739"/>
      <c r="O5508" s="623"/>
      <c r="P5508" s="700"/>
      <c r="Q5508" s="307" t="str">
        <f t="shared" ca="1" si="387"/>
        <v/>
      </c>
      <c r="R5508" s="307" t="str">
        <f t="shared" ca="1" si="388"/>
        <v/>
      </c>
      <c r="S5508" s="307" t="str">
        <f>IFERROR(IF(VLOOKUP("*"&amp;TRIM($F5508)&amp;"*",dump!$A:$D,4,FALSE)="","空文字",VLOOKUP("*"&amp;TRIM($F5508)&amp;"*",dump!$A:$D,4,FALSE)),"NA")</f>
        <v>NA</v>
      </c>
      <c r="T5508" s="307" t="str">
        <f t="shared" ca="1" si="389"/>
        <v>●</v>
      </c>
      <c r="U5508" s="307"/>
      <c r="V5508" s="307"/>
      <c r="W5508" s="307"/>
      <c r="X5508" s="307"/>
      <c r="Y5508" s="307" t="str">
        <f t="shared" si="390"/>
        <v/>
      </c>
      <c r="Z5508" s="307"/>
    </row>
    <row r="5509" spans="1:26" s="325" customFormat="1" ht="30" customHeight="1" outlineLevel="1">
      <c r="A5509" s="321"/>
      <c r="B5509" s="101"/>
      <c r="C5509" s="534"/>
      <c r="D5509" s="532"/>
      <c r="E5509" s="318" t="s">
        <v>14244</v>
      </c>
      <c r="F5509" s="316" t="s">
        <v>11368</v>
      </c>
      <c r="G5509" s="318" t="s">
        <v>7291</v>
      </c>
      <c r="H5509" s="318" t="s">
        <v>418</v>
      </c>
      <c r="I5509" s="322" t="s">
        <v>660</v>
      </c>
      <c r="J5509" s="402" t="s">
        <v>5684</v>
      </c>
      <c r="K5509" s="864" t="str">
        <f t="shared" si="386"/>
        <v/>
      </c>
      <c r="L5509" s="622" t="s">
        <v>18534</v>
      </c>
      <c r="M5509" s="623" t="s">
        <v>3655</v>
      </c>
      <c r="N5509" s="739"/>
      <c r="O5509" s="623"/>
      <c r="P5509" s="700"/>
      <c r="Q5509" s="307" t="str">
        <f t="shared" ca="1" si="387"/>
        <v/>
      </c>
      <c r="R5509" s="307" t="str">
        <f t="shared" ca="1" si="388"/>
        <v/>
      </c>
      <c r="S5509" s="307" t="str">
        <f>IFERROR(IF(VLOOKUP("*"&amp;TRIM($F5509)&amp;"*",dump!$A:$D,4,FALSE)="","空文字",VLOOKUP("*"&amp;TRIM($F5509)&amp;"*",dump!$A:$D,4,FALSE)),"NA")</f>
        <v>NA</v>
      </c>
      <c r="T5509" s="307" t="str">
        <f t="shared" ca="1" si="389"/>
        <v>●</v>
      </c>
      <c r="U5509" s="307"/>
      <c r="V5509" s="307"/>
      <c r="W5509" s="307"/>
      <c r="X5509" s="307"/>
      <c r="Y5509" s="307" t="str">
        <f t="shared" si="390"/>
        <v/>
      </c>
      <c r="Z5509" s="307"/>
    </row>
    <row r="5510" spans="1:26" s="325" customFormat="1" ht="90" customHeight="1" outlineLevel="1">
      <c r="A5510" s="321"/>
      <c r="B5510" s="101"/>
      <c r="C5510" s="534"/>
      <c r="D5510" s="532"/>
      <c r="E5510" s="318" t="s">
        <v>11369</v>
      </c>
      <c r="F5510" s="316" t="s">
        <v>11370</v>
      </c>
      <c r="G5510" s="318" t="s">
        <v>7281</v>
      </c>
      <c r="H5510" s="318" t="s">
        <v>418</v>
      </c>
      <c r="I5510" s="322" t="s">
        <v>660</v>
      </c>
      <c r="J5510" s="402" t="s">
        <v>5684</v>
      </c>
      <c r="K5510" s="864" t="str">
        <f t="shared" si="386"/>
        <v/>
      </c>
      <c r="L5510" s="622" t="s">
        <v>18534</v>
      </c>
      <c r="M5510" s="623" t="s">
        <v>3655</v>
      </c>
      <c r="N5510" s="739"/>
      <c r="O5510" s="623"/>
      <c r="P5510" s="700"/>
      <c r="Q5510" s="307" t="str">
        <f t="shared" ca="1" si="387"/>
        <v/>
      </c>
      <c r="R5510" s="307" t="str">
        <f t="shared" ca="1" si="388"/>
        <v/>
      </c>
      <c r="S5510" s="307" t="str">
        <f>IFERROR(IF(VLOOKUP("*"&amp;TRIM($F5510)&amp;"*",dump!$A:$D,4,FALSE)="","空文字",VLOOKUP("*"&amp;TRIM($F5510)&amp;"*",dump!$A:$D,4,FALSE)),"NA")</f>
        <v>NA</v>
      </c>
      <c r="T5510" s="307" t="str">
        <f t="shared" ca="1" si="389"/>
        <v>●</v>
      </c>
      <c r="U5510" s="307"/>
      <c r="V5510" s="307"/>
      <c r="W5510" s="307"/>
      <c r="X5510" s="307"/>
      <c r="Y5510" s="307" t="str">
        <f t="shared" si="390"/>
        <v/>
      </c>
      <c r="Z5510" s="307"/>
    </row>
    <row r="5511" spans="1:26" s="325" customFormat="1" ht="15" customHeight="1" outlineLevel="1">
      <c r="A5511" s="321"/>
      <c r="B5511" s="101"/>
      <c r="C5511" s="534"/>
      <c r="D5511" s="525"/>
      <c r="E5511" s="318" t="s">
        <v>13907</v>
      </c>
      <c r="F5511" s="316" t="s">
        <v>13908</v>
      </c>
      <c r="G5511" s="318" t="s">
        <v>13909</v>
      </c>
      <c r="H5511" s="318" t="s">
        <v>418</v>
      </c>
      <c r="I5511" s="322" t="s">
        <v>660</v>
      </c>
      <c r="J5511" s="402" t="s">
        <v>5684</v>
      </c>
      <c r="K5511" s="864" t="str">
        <f t="shared" si="386"/>
        <v/>
      </c>
      <c r="L5511" s="622" t="s">
        <v>18534</v>
      </c>
      <c r="M5511" s="623" t="s">
        <v>3655</v>
      </c>
      <c r="N5511" s="739"/>
      <c r="O5511" s="623"/>
      <c r="P5511" s="700"/>
      <c r="Q5511" s="307" t="str">
        <f t="shared" ca="1" si="387"/>
        <v/>
      </c>
      <c r="R5511" s="307" t="str">
        <f t="shared" ca="1" si="388"/>
        <v/>
      </c>
      <c r="S5511" s="307" t="str">
        <f>IFERROR(IF(VLOOKUP("*"&amp;TRIM($F5511)&amp;"*",dump!$A:$D,4,FALSE)="","空文字",VLOOKUP("*"&amp;TRIM($F5511)&amp;"*",dump!$A:$D,4,FALSE)),"NA")</f>
        <v>NA</v>
      </c>
      <c r="T5511" s="307" t="str">
        <f t="shared" ca="1" si="389"/>
        <v>●</v>
      </c>
      <c r="U5511" s="307"/>
      <c r="V5511" s="307"/>
      <c r="W5511" s="307"/>
      <c r="X5511" s="307"/>
      <c r="Y5511" s="307" t="str">
        <f t="shared" si="390"/>
        <v/>
      </c>
      <c r="Z5511" s="307"/>
    </row>
    <row r="5512" spans="1:26" s="325" customFormat="1" ht="15" customHeight="1" outlineLevel="1">
      <c r="A5512" s="321"/>
      <c r="B5512" s="101"/>
      <c r="C5512" s="526" t="s">
        <v>11371</v>
      </c>
      <c r="D5512" s="215" t="s">
        <v>11372</v>
      </c>
      <c r="E5512" s="213"/>
      <c r="F5512" s="225" t="s">
        <v>11373</v>
      </c>
      <c r="G5512" s="214" t="s">
        <v>6305</v>
      </c>
      <c r="H5512" s="214"/>
      <c r="I5512" s="246"/>
      <c r="J5512" s="403" t="s">
        <v>5684</v>
      </c>
      <c r="K5512" s="864" t="str">
        <f t="shared" si="386"/>
        <v/>
      </c>
      <c r="L5512" s="622" t="s">
        <v>18534</v>
      </c>
      <c r="M5512" s="623" t="s">
        <v>3655</v>
      </c>
      <c r="N5512" s="739"/>
      <c r="O5512" s="623"/>
      <c r="P5512" s="700"/>
      <c r="Q5512" s="307" t="str">
        <f t="shared" ca="1" si="387"/>
        <v/>
      </c>
      <c r="R5512" s="307" t="str">
        <f t="shared" ca="1" si="388"/>
        <v/>
      </c>
      <c r="S5512" s="307" t="str">
        <f>IFERROR(IF(VLOOKUP("*"&amp;TRIM($F5512)&amp;"*",dump!$A:$D,4,FALSE)="","空文字",VLOOKUP("*"&amp;TRIM($F5512)&amp;"*",dump!$A:$D,4,FALSE)),"NA")</f>
        <v>NA</v>
      </c>
      <c r="T5512" s="307" t="str">
        <f t="shared" ca="1" si="389"/>
        <v>●</v>
      </c>
      <c r="U5512" s="307"/>
      <c r="V5512" s="307"/>
      <c r="W5512" s="307"/>
      <c r="X5512" s="307"/>
      <c r="Y5512" s="307" t="str">
        <f t="shared" si="390"/>
        <v/>
      </c>
      <c r="Z5512" s="307"/>
    </row>
    <row r="5513" spans="1:26" s="325" customFormat="1" ht="15" customHeight="1" outlineLevel="1">
      <c r="A5513" s="321"/>
      <c r="B5513" s="101"/>
      <c r="C5513" s="534"/>
      <c r="D5513" s="532"/>
      <c r="E5513" s="318" t="s">
        <v>11374</v>
      </c>
      <c r="F5513" s="316" t="s">
        <v>11375</v>
      </c>
      <c r="G5513" s="318" t="s">
        <v>6276</v>
      </c>
      <c r="H5513" s="318" t="s">
        <v>9</v>
      </c>
      <c r="I5513" s="322" t="s">
        <v>660</v>
      </c>
      <c r="J5513" s="402" t="s">
        <v>5684</v>
      </c>
      <c r="K5513" s="864" t="str">
        <f t="shared" si="386"/>
        <v/>
      </c>
      <c r="L5513" s="622" t="s">
        <v>18534</v>
      </c>
      <c r="M5513" s="623" t="s">
        <v>3655</v>
      </c>
      <c r="N5513" s="739"/>
      <c r="O5513" s="623"/>
      <c r="P5513" s="700"/>
      <c r="Q5513" s="307" t="str">
        <f t="shared" ca="1" si="387"/>
        <v/>
      </c>
      <c r="R5513" s="307" t="str">
        <f t="shared" ca="1" si="388"/>
        <v/>
      </c>
      <c r="S5513" s="307" t="str">
        <f>IFERROR(IF(VLOOKUP("*"&amp;TRIM($F5513)&amp;"*",dump!$A:$D,4,FALSE)="","空文字",VLOOKUP("*"&amp;TRIM($F5513)&amp;"*",dump!$A:$D,4,FALSE)),"NA")</f>
        <v>NA</v>
      </c>
      <c r="T5513" s="307" t="str">
        <f t="shared" ca="1" si="389"/>
        <v>●</v>
      </c>
      <c r="U5513" s="307"/>
      <c r="V5513" s="307"/>
      <c r="W5513" s="307"/>
      <c r="X5513" s="307"/>
      <c r="Y5513" s="307" t="str">
        <f t="shared" si="390"/>
        <v/>
      </c>
      <c r="Z5513" s="307"/>
    </row>
    <row r="5514" spans="1:26" s="325" customFormat="1" ht="15" customHeight="1" outlineLevel="1">
      <c r="A5514" s="321"/>
      <c r="B5514" s="101"/>
      <c r="C5514" s="534"/>
      <c r="D5514" s="525"/>
      <c r="E5514" s="318" t="s">
        <v>11376</v>
      </c>
      <c r="F5514" s="316" t="s">
        <v>11377</v>
      </c>
      <c r="G5514" s="318" t="s">
        <v>6277</v>
      </c>
      <c r="H5514" s="318" t="s">
        <v>9</v>
      </c>
      <c r="I5514" s="322" t="s">
        <v>660</v>
      </c>
      <c r="J5514" s="402" t="s">
        <v>5684</v>
      </c>
      <c r="K5514" s="864" t="str">
        <f t="shared" si="386"/>
        <v/>
      </c>
      <c r="L5514" s="622" t="s">
        <v>18534</v>
      </c>
      <c r="M5514" s="623" t="s">
        <v>3655</v>
      </c>
      <c r="N5514" s="739"/>
      <c r="O5514" s="623"/>
      <c r="P5514" s="700"/>
      <c r="Q5514" s="307" t="str">
        <f t="shared" ca="1" si="387"/>
        <v/>
      </c>
      <c r="R5514" s="307" t="str">
        <f t="shared" ca="1" si="388"/>
        <v/>
      </c>
      <c r="S5514" s="307" t="str">
        <f>IFERROR(IF(VLOOKUP("*"&amp;TRIM($F5514)&amp;"*",dump!$A:$D,4,FALSE)="","空文字",VLOOKUP("*"&amp;TRIM($F5514)&amp;"*",dump!$A:$D,4,FALSE)),"NA")</f>
        <v>NA</v>
      </c>
      <c r="T5514" s="307" t="str">
        <f t="shared" ca="1" si="389"/>
        <v>●</v>
      </c>
      <c r="U5514" s="307"/>
      <c r="V5514" s="307"/>
      <c r="W5514" s="307"/>
      <c r="X5514" s="307"/>
      <c r="Y5514" s="307" t="str">
        <f t="shared" si="390"/>
        <v/>
      </c>
      <c r="Z5514" s="307"/>
    </row>
    <row r="5515" spans="1:26" s="325" customFormat="1" ht="15" customHeight="1" outlineLevel="1">
      <c r="A5515" s="321"/>
      <c r="B5515" s="101"/>
      <c r="C5515" s="104"/>
      <c r="D5515" s="215" t="s">
        <v>11378</v>
      </c>
      <c r="E5515" s="220"/>
      <c r="F5515" s="225" t="s">
        <v>11379</v>
      </c>
      <c r="G5515" s="214" t="s">
        <v>6306</v>
      </c>
      <c r="H5515" s="214"/>
      <c r="I5515" s="246"/>
      <c r="J5515" s="403" t="s">
        <v>5684</v>
      </c>
      <c r="K5515" s="864" t="str">
        <f t="shared" si="386"/>
        <v/>
      </c>
      <c r="L5515" s="622" t="s">
        <v>18534</v>
      </c>
      <c r="M5515" s="623" t="s">
        <v>3655</v>
      </c>
      <c r="N5515" s="739"/>
      <c r="O5515" s="623"/>
      <c r="P5515" s="700"/>
      <c r="Q5515" s="307" t="str">
        <f t="shared" ca="1" si="387"/>
        <v/>
      </c>
      <c r="R5515" s="307" t="str">
        <f t="shared" ca="1" si="388"/>
        <v/>
      </c>
      <c r="S5515" s="307" t="str">
        <f>IFERROR(IF(VLOOKUP("*"&amp;TRIM($F5515)&amp;"*",dump!$A:$D,4,FALSE)="","空文字",VLOOKUP("*"&amp;TRIM($F5515)&amp;"*",dump!$A:$D,4,FALSE)),"NA")</f>
        <v>NA</v>
      </c>
      <c r="T5515" s="307" t="str">
        <f t="shared" ca="1" si="389"/>
        <v>●</v>
      </c>
      <c r="U5515" s="307"/>
      <c r="V5515" s="307"/>
      <c r="W5515" s="307"/>
      <c r="X5515" s="307"/>
      <c r="Y5515" s="307" t="str">
        <f t="shared" si="390"/>
        <v/>
      </c>
      <c r="Z5515" s="307"/>
    </row>
    <row r="5516" spans="1:26" s="325" customFormat="1" ht="30" customHeight="1" outlineLevel="1">
      <c r="A5516" s="321"/>
      <c r="B5516" s="101"/>
      <c r="C5516" s="534"/>
      <c r="D5516" s="532"/>
      <c r="E5516" s="318" t="s">
        <v>11380</v>
      </c>
      <c r="F5516" s="316" t="s">
        <v>11381</v>
      </c>
      <c r="G5516" s="318" t="s">
        <v>6278</v>
      </c>
      <c r="H5516" s="318" t="s">
        <v>14246</v>
      </c>
      <c r="I5516" s="322" t="s">
        <v>660</v>
      </c>
      <c r="J5516" s="402" t="s">
        <v>5684</v>
      </c>
      <c r="K5516" s="864" t="str">
        <f t="shared" si="386"/>
        <v/>
      </c>
      <c r="L5516" s="622" t="s">
        <v>18534</v>
      </c>
      <c r="M5516" s="623" t="s">
        <v>3655</v>
      </c>
      <c r="N5516" s="739"/>
      <c r="O5516" s="623"/>
      <c r="P5516" s="700"/>
      <c r="Q5516" s="307" t="str">
        <f t="shared" ca="1" si="387"/>
        <v/>
      </c>
      <c r="R5516" s="307" t="str">
        <f t="shared" ca="1" si="388"/>
        <v/>
      </c>
      <c r="S5516" s="307" t="str">
        <f>IFERROR(IF(VLOOKUP("*"&amp;TRIM($F5516)&amp;"*",dump!$A:$D,4,FALSE)="","空文字",VLOOKUP("*"&amp;TRIM($F5516)&amp;"*",dump!$A:$D,4,FALSE)),"NA")</f>
        <v>NA</v>
      </c>
      <c r="T5516" s="307" t="str">
        <f t="shared" ca="1" si="389"/>
        <v>●</v>
      </c>
      <c r="U5516" s="307"/>
      <c r="V5516" s="307"/>
      <c r="W5516" s="307"/>
      <c r="X5516" s="307"/>
      <c r="Y5516" s="307" t="str">
        <f t="shared" si="390"/>
        <v/>
      </c>
      <c r="Z5516" s="307"/>
    </row>
    <row r="5517" spans="1:26" s="325" customFormat="1" ht="30" customHeight="1" outlineLevel="1">
      <c r="A5517" s="321"/>
      <c r="B5517" s="101"/>
      <c r="C5517" s="534"/>
      <c r="D5517" s="532"/>
      <c r="E5517" s="318" t="s">
        <v>11382</v>
      </c>
      <c r="F5517" s="316" t="s">
        <v>11383</v>
      </c>
      <c r="G5517" s="318" t="s">
        <v>6279</v>
      </c>
      <c r="H5517" s="318" t="s">
        <v>10551</v>
      </c>
      <c r="I5517" s="322" t="s">
        <v>660</v>
      </c>
      <c r="J5517" s="402" t="s">
        <v>5684</v>
      </c>
      <c r="K5517" s="864" t="str">
        <f t="shared" ref="K5517:K5580" si="391">IF(AND(M5517="", O5517="", N5517&lt;&gt;""), "○", "")</f>
        <v/>
      </c>
      <c r="L5517" s="622" t="s">
        <v>18534</v>
      </c>
      <c r="M5517" s="623" t="s">
        <v>3655</v>
      </c>
      <c r="N5517" s="739"/>
      <c r="O5517" s="623"/>
      <c r="P5517" s="700"/>
      <c r="Q5517" s="307" t="str">
        <f t="shared" ref="Q5517:Q5580" ca="1" si="392">IF(P5517="","",IF(P5517="←",IF(OFFSET($J5517,0,MATCH(MID(M5517,1,FIND("の",M5517,1)-1), $L$11:$BA$11,0)+4,1,1)="","",OFFSET($L5517,0,MATCH(MID(M5517,1,FIND("の",M5517,1)-1), $L$11:$BA$11,0)+4,1,1)),P5517))</f>
        <v/>
      </c>
      <c r="R5517" s="307" t="str">
        <f t="shared" ref="R5517:R5580" ca="1" si="393">IF(COUNTIF(Q5517,"*(*"),MID(Q5517,FIND("(",Q5517,1)+1,FIND(")",Q5517,1)-FIND("(",Q5517,1)-1),IF(COUNTIF(Q5517,"*""*"),MID(Q5517,FIND("""",Q5517,1)+1,LEN(Q5517)-2),IF(COUNTIF(Q5517,"*：*"),RIGHT(Q5517,LEN(Q5517)-(FIND("：",Q5517))),Q5517)))</f>
        <v/>
      </c>
      <c r="S5517" s="307" t="str">
        <f>IFERROR(IF(VLOOKUP("*"&amp;TRIM($F5517)&amp;"*",dump!$A:$D,4,FALSE)="","空文字",VLOOKUP("*"&amp;TRIM($F5517)&amp;"*",dump!$A:$D,4,FALSE)),"NA")</f>
        <v>NA</v>
      </c>
      <c r="T5517" s="307" t="str">
        <f t="shared" ref="T5517:T5580" ca="1" si="394">IF($K5517&lt;&gt;"",IF($E5517&lt;&gt;"","■",""),IF(AND(R5517="",S5517="NA"),"●", IF(EXACT(R5517,S5517),"●","×")))</f>
        <v>●</v>
      </c>
      <c r="U5517" s="307"/>
      <c r="V5517" s="307"/>
      <c r="W5517" s="307"/>
      <c r="X5517" s="307"/>
      <c r="Y5517" s="307" t="str">
        <f t="shared" ref="Y5517:Y5580" si="395">IF(U5517="●","●","")</f>
        <v/>
      </c>
      <c r="Z5517" s="307"/>
    </row>
    <row r="5518" spans="1:26" s="325" customFormat="1" ht="30" customHeight="1" outlineLevel="1">
      <c r="A5518" s="321"/>
      <c r="B5518" s="101"/>
      <c r="C5518" s="534"/>
      <c r="D5518" s="532"/>
      <c r="E5518" s="318" t="s">
        <v>11384</v>
      </c>
      <c r="F5518" s="316" t="s">
        <v>11385</v>
      </c>
      <c r="G5518" s="318" t="s">
        <v>6280</v>
      </c>
      <c r="H5518" s="318" t="s">
        <v>10551</v>
      </c>
      <c r="I5518" s="322" t="s">
        <v>660</v>
      </c>
      <c r="J5518" s="402" t="s">
        <v>5684</v>
      </c>
      <c r="K5518" s="864" t="str">
        <f t="shared" si="391"/>
        <v/>
      </c>
      <c r="L5518" s="622" t="s">
        <v>18534</v>
      </c>
      <c r="M5518" s="623" t="s">
        <v>3655</v>
      </c>
      <c r="N5518" s="739"/>
      <c r="O5518" s="623"/>
      <c r="P5518" s="700"/>
      <c r="Q5518" s="307" t="str">
        <f t="shared" ca="1" si="392"/>
        <v/>
      </c>
      <c r="R5518" s="307" t="str">
        <f t="shared" ca="1" si="393"/>
        <v/>
      </c>
      <c r="S5518" s="307" t="str">
        <f>IFERROR(IF(VLOOKUP("*"&amp;TRIM($F5518)&amp;"*",dump!$A:$D,4,FALSE)="","空文字",VLOOKUP("*"&amp;TRIM($F5518)&amp;"*",dump!$A:$D,4,FALSE)),"NA")</f>
        <v>NA</v>
      </c>
      <c r="T5518" s="307" t="str">
        <f t="shared" ca="1" si="394"/>
        <v>●</v>
      </c>
      <c r="U5518" s="307"/>
      <c r="V5518" s="307"/>
      <c r="W5518" s="307"/>
      <c r="X5518" s="307"/>
      <c r="Y5518" s="307" t="str">
        <f t="shared" si="395"/>
        <v/>
      </c>
      <c r="Z5518" s="307"/>
    </row>
    <row r="5519" spans="1:26" s="325" customFormat="1" ht="30" customHeight="1" outlineLevel="1">
      <c r="A5519" s="321"/>
      <c r="B5519" s="101"/>
      <c r="C5519" s="534"/>
      <c r="D5519" s="532"/>
      <c r="E5519" s="318" t="s">
        <v>11386</v>
      </c>
      <c r="F5519" s="316" t="s">
        <v>11387</v>
      </c>
      <c r="G5519" s="318" t="s">
        <v>6281</v>
      </c>
      <c r="H5519" s="318" t="s">
        <v>10551</v>
      </c>
      <c r="I5519" s="322" t="s">
        <v>660</v>
      </c>
      <c r="J5519" s="402" t="s">
        <v>5684</v>
      </c>
      <c r="K5519" s="864" t="str">
        <f t="shared" si="391"/>
        <v/>
      </c>
      <c r="L5519" s="622" t="s">
        <v>18534</v>
      </c>
      <c r="M5519" s="623" t="s">
        <v>3655</v>
      </c>
      <c r="N5519" s="739"/>
      <c r="O5519" s="623"/>
      <c r="P5519" s="700"/>
      <c r="Q5519" s="307" t="str">
        <f t="shared" ca="1" si="392"/>
        <v/>
      </c>
      <c r="R5519" s="307" t="str">
        <f t="shared" ca="1" si="393"/>
        <v/>
      </c>
      <c r="S5519" s="307" t="str">
        <f>IFERROR(IF(VLOOKUP("*"&amp;TRIM($F5519)&amp;"*",dump!$A:$D,4,FALSE)="","空文字",VLOOKUP("*"&amp;TRIM($F5519)&amp;"*",dump!$A:$D,4,FALSE)),"NA")</f>
        <v>NA</v>
      </c>
      <c r="T5519" s="307" t="str">
        <f t="shared" ca="1" si="394"/>
        <v>●</v>
      </c>
      <c r="U5519" s="307"/>
      <c r="V5519" s="307"/>
      <c r="W5519" s="307"/>
      <c r="X5519" s="307"/>
      <c r="Y5519" s="307" t="str">
        <f t="shared" si="395"/>
        <v/>
      </c>
      <c r="Z5519" s="307"/>
    </row>
    <row r="5520" spans="1:26" s="325" customFormat="1" ht="30" customHeight="1" outlineLevel="1">
      <c r="A5520" s="321"/>
      <c r="B5520" s="101"/>
      <c r="C5520" s="534"/>
      <c r="D5520" s="525"/>
      <c r="E5520" s="318" t="s">
        <v>11388</v>
      </c>
      <c r="F5520" s="316" t="s">
        <v>11389</v>
      </c>
      <c r="G5520" s="318" t="s">
        <v>6282</v>
      </c>
      <c r="H5520" s="318" t="s">
        <v>14246</v>
      </c>
      <c r="I5520" s="322" t="s">
        <v>660</v>
      </c>
      <c r="J5520" s="402" t="s">
        <v>5684</v>
      </c>
      <c r="K5520" s="864" t="str">
        <f t="shared" si="391"/>
        <v/>
      </c>
      <c r="L5520" s="622" t="s">
        <v>18534</v>
      </c>
      <c r="M5520" s="623" t="s">
        <v>3655</v>
      </c>
      <c r="N5520" s="739"/>
      <c r="O5520" s="623"/>
      <c r="P5520" s="700"/>
      <c r="Q5520" s="307" t="str">
        <f t="shared" ca="1" si="392"/>
        <v/>
      </c>
      <c r="R5520" s="307" t="str">
        <f t="shared" ca="1" si="393"/>
        <v/>
      </c>
      <c r="S5520" s="307" t="str">
        <f>IFERROR(IF(VLOOKUP("*"&amp;TRIM($F5520)&amp;"*",dump!$A:$D,4,FALSE)="","空文字",VLOOKUP("*"&amp;TRIM($F5520)&amp;"*",dump!$A:$D,4,FALSE)),"NA")</f>
        <v>NA</v>
      </c>
      <c r="T5520" s="307" t="str">
        <f t="shared" ca="1" si="394"/>
        <v>●</v>
      </c>
      <c r="U5520" s="307"/>
      <c r="V5520" s="307"/>
      <c r="W5520" s="307"/>
      <c r="X5520" s="307"/>
      <c r="Y5520" s="307" t="str">
        <f t="shared" si="395"/>
        <v/>
      </c>
      <c r="Z5520" s="307"/>
    </row>
    <row r="5521" spans="1:26" s="325" customFormat="1" ht="15" customHeight="1" outlineLevel="1">
      <c r="A5521" s="321"/>
      <c r="B5521" s="101"/>
      <c r="C5521" s="104"/>
      <c r="D5521" s="215" t="s">
        <v>11390</v>
      </c>
      <c r="E5521" s="220"/>
      <c r="F5521" s="225" t="s">
        <v>11391</v>
      </c>
      <c r="G5521" s="214" t="s">
        <v>6307</v>
      </c>
      <c r="H5521" s="214"/>
      <c r="I5521" s="246"/>
      <c r="J5521" s="403" t="s">
        <v>5684</v>
      </c>
      <c r="K5521" s="864" t="str">
        <f t="shared" si="391"/>
        <v/>
      </c>
      <c r="L5521" s="622" t="s">
        <v>18534</v>
      </c>
      <c r="M5521" s="623" t="s">
        <v>3655</v>
      </c>
      <c r="N5521" s="739"/>
      <c r="O5521" s="623"/>
      <c r="P5521" s="700"/>
      <c r="Q5521" s="307" t="str">
        <f t="shared" ca="1" si="392"/>
        <v/>
      </c>
      <c r="R5521" s="307" t="str">
        <f t="shared" ca="1" si="393"/>
        <v/>
      </c>
      <c r="S5521" s="307" t="str">
        <f>IFERROR(IF(VLOOKUP("*"&amp;TRIM($F5521)&amp;"*",dump!$A:$D,4,FALSE)="","空文字",VLOOKUP("*"&amp;TRIM($F5521)&amp;"*",dump!$A:$D,4,FALSE)),"NA")</f>
        <v>NA</v>
      </c>
      <c r="T5521" s="307" t="str">
        <f t="shared" ca="1" si="394"/>
        <v>●</v>
      </c>
      <c r="U5521" s="307"/>
      <c r="V5521" s="307"/>
      <c r="W5521" s="307"/>
      <c r="X5521" s="307"/>
      <c r="Y5521" s="307" t="str">
        <f t="shared" si="395"/>
        <v/>
      </c>
      <c r="Z5521" s="307"/>
    </row>
    <row r="5522" spans="1:26" s="325" customFormat="1" ht="15" customHeight="1" outlineLevel="1">
      <c r="A5522" s="321"/>
      <c r="B5522" s="101"/>
      <c r="C5522" s="534"/>
      <c r="D5522" s="532"/>
      <c r="E5522" s="318" t="s">
        <v>11392</v>
      </c>
      <c r="F5522" s="316" t="s">
        <v>11393</v>
      </c>
      <c r="G5522" s="318" t="s">
        <v>6283</v>
      </c>
      <c r="H5522" s="318" t="s">
        <v>9</v>
      </c>
      <c r="I5522" s="322" t="s">
        <v>660</v>
      </c>
      <c r="J5522" s="402" t="s">
        <v>5684</v>
      </c>
      <c r="K5522" s="864" t="str">
        <f t="shared" si="391"/>
        <v/>
      </c>
      <c r="L5522" s="622" t="s">
        <v>18534</v>
      </c>
      <c r="M5522" s="623" t="s">
        <v>3655</v>
      </c>
      <c r="N5522" s="739"/>
      <c r="O5522" s="623"/>
      <c r="P5522" s="700"/>
      <c r="Q5522" s="307" t="str">
        <f t="shared" ca="1" si="392"/>
        <v/>
      </c>
      <c r="R5522" s="307" t="str">
        <f t="shared" ca="1" si="393"/>
        <v/>
      </c>
      <c r="S5522" s="307" t="str">
        <f>IFERROR(IF(VLOOKUP("*"&amp;TRIM($F5522)&amp;"*",dump!$A:$D,4,FALSE)="","空文字",VLOOKUP("*"&amp;TRIM($F5522)&amp;"*",dump!$A:$D,4,FALSE)),"NA")</f>
        <v>NA</v>
      </c>
      <c r="T5522" s="307" t="str">
        <f t="shared" ca="1" si="394"/>
        <v>●</v>
      </c>
      <c r="U5522" s="307"/>
      <c r="V5522" s="307"/>
      <c r="W5522" s="307"/>
      <c r="X5522" s="307"/>
      <c r="Y5522" s="307" t="str">
        <f t="shared" si="395"/>
        <v/>
      </c>
      <c r="Z5522" s="307"/>
    </row>
    <row r="5523" spans="1:26" s="325" customFormat="1" ht="30" customHeight="1" outlineLevel="1">
      <c r="A5523" s="321"/>
      <c r="B5523" s="101"/>
      <c r="C5523" s="534"/>
      <c r="D5523" s="532"/>
      <c r="E5523" s="318" t="s">
        <v>11394</v>
      </c>
      <c r="F5523" s="316" t="s">
        <v>11395</v>
      </c>
      <c r="G5523" s="318" t="s">
        <v>6284</v>
      </c>
      <c r="H5523" s="318" t="s">
        <v>14246</v>
      </c>
      <c r="I5523" s="322" t="s">
        <v>660</v>
      </c>
      <c r="J5523" s="402" t="s">
        <v>5684</v>
      </c>
      <c r="K5523" s="864" t="str">
        <f t="shared" si="391"/>
        <v/>
      </c>
      <c r="L5523" s="622" t="s">
        <v>18534</v>
      </c>
      <c r="M5523" s="623" t="s">
        <v>3655</v>
      </c>
      <c r="N5523" s="739"/>
      <c r="O5523" s="623"/>
      <c r="P5523" s="700"/>
      <c r="Q5523" s="307" t="str">
        <f t="shared" ca="1" si="392"/>
        <v/>
      </c>
      <c r="R5523" s="307" t="str">
        <f t="shared" ca="1" si="393"/>
        <v/>
      </c>
      <c r="S5523" s="307" t="str">
        <f>IFERROR(IF(VLOOKUP("*"&amp;TRIM($F5523)&amp;"*",dump!$A:$D,4,FALSE)="","空文字",VLOOKUP("*"&amp;TRIM($F5523)&amp;"*",dump!$A:$D,4,FALSE)),"NA")</f>
        <v>NA</v>
      </c>
      <c r="T5523" s="307" t="str">
        <f t="shared" ca="1" si="394"/>
        <v>●</v>
      </c>
      <c r="U5523" s="307"/>
      <c r="V5523" s="307"/>
      <c r="W5523" s="307"/>
      <c r="X5523" s="307"/>
      <c r="Y5523" s="307" t="str">
        <f t="shared" si="395"/>
        <v/>
      </c>
      <c r="Z5523" s="307"/>
    </row>
    <row r="5524" spans="1:26" s="325" customFormat="1" ht="15" customHeight="1" outlineLevel="1">
      <c r="A5524" s="321"/>
      <c r="B5524" s="101"/>
      <c r="C5524" s="534"/>
      <c r="D5524" s="532"/>
      <c r="E5524" s="318" t="s">
        <v>11396</v>
      </c>
      <c r="F5524" s="316" t="s">
        <v>11397</v>
      </c>
      <c r="G5524" s="318" t="s">
        <v>6285</v>
      </c>
      <c r="H5524" s="318" t="s">
        <v>9</v>
      </c>
      <c r="I5524" s="322" t="s">
        <v>660</v>
      </c>
      <c r="J5524" s="402" t="s">
        <v>5684</v>
      </c>
      <c r="K5524" s="864" t="str">
        <f t="shared" si="391"/>
        <v/>
      </c>
      <c r="L5524" s="622" t="s">
        <v>18534</v>
      </c>
      <c r="M5524" s="623" t="s">
        <v>3655</v>
      </c>
      <c r="N5524" s="739"/>
      <c r="O5524" s="623"/>
      <c r="P5524" s="700"/>
      <c r="Q5524" s="307" t="str">
        <f t="shared" ca="1" si="392"/>
        <v/>
      </c>
      <c r="R5524" s="307" t="str">
        <f t="shared" ca="1" si="393"/>
        <v/>
      </c>
      <c r="S5524" s="307" t="str">
        <f>IFERROR(IF(VLOOKUP("*"&amp;TRIM($F5524)&amp;"*",dump!$A:$D,4,FALSE)="","空文字",VLOOKUP("*"&amp;TRIM($F5524)&amp;"*",dump!$A:$D,4,FALSE)),"NA")</f>
        <v>NA</v>
      </c>
      <c r="T5524" s="307" t="str">
        <f t="shared" ca="1" si="394"/>
        <v>●</v>
      </c>
      <c r="U5524" s="307"/>
      <c r="V5524" s="307"/>
      <c r="W5524" s="307"/>
      <c r="X5524" s="307"/>
      <c r="Y5524" s="307" t="str">
        <f t="shared" si="395"/>
        <v/>
      </c>
      <c r="Z5524" s="307"/>
    </row>
    <row r="5525" spans="1:26" s="325" customFormat="1" ht="15" customHeight="1" outlineLevel="1">
      <c r="A5525" s="321"/>
      <c r="B5525" s="101"/>
      <c r="C5525" s="534"/>
      <c r="D5525" s="532"/>
      <c r="E5525" s="318" t="s">
        <v>11398</v>
      </c>
      <c r="F5525" s="316" t="s">
        <v>11399</v>
      </c>
      <c r="G5525" s="318" t="s">
        <v>6286</v>
      </c>
      <c r="H5525" s="318" t="s">
        <v>9</v>
      </c>
      <c r="I5525" s="322" t="s">
        <v>660</v>
      </c>
      <c r="J5525" s="402" t="s">
        <v>5684</v>
      </c>
      <c r="K5525" s="864" t="str">
        <f t="shared" si="391"/>
        <v/>
      </c>
      <c r="L5525" s="622" t="s">
        <v>18534</v>
      </c>
      <c r="M5525" s="623" t="s">
        <v>3655</v>
      </c>
      <c r="N5525" s="739"/>
      <c r="O5525" s="623"/>
      <c r="P5525" s="700"/>
      <c r="Q5525" s="307" t="str">
        <f t="shared" ca="1" si="392"/>
        <v/>
      </c>
      <c r="R5525" s="307" t="str">
        <f t="shared" ca="1" si="393"/>
        <v/>
      </c>
      <c r="S5525" s="307" t="str">
        <f>IFERROR(IF(VLOOKUP("*"&amp;TRIM($F5525)&amp;"*",dump!$A:$D,4,FALSE)="","空文字",VLOOKUP("*"&amp;TRIM($F5525)&amp;"*",dump!$A:$D,4,FALSE)),"NA")</f>
        <v>NA</v>
      </c>
      <c r="T5525" s="307" t="str">
        <f t="shared" ca="1" si="394"/>
        <v>●</v>
      </c>
      <c r="U5525" s="307"/>
      <c r="V5525" s="307"/>
      <c r="W5525" s="307"/>
      <c r="X5525" s="307"/>
      <c r="Y5525" s="307" t="str">
        <f t="shared" si="395"/>
        <v/>
      </c>
      <c r="Z5525" s="307"/>
    </row>
    <row r="5526" spans="1:26" s="325" customFormat="1" ht="30" customHeight="1" outlineLevel="1">
      <c r="A5526" s="324"/>
      <c r="B5526" s="108"/>
      <c r="C5526" s="534"/>
      <c r="D5526" s="532"/>
      <c r="E5526" s="105" t="s">
        <v>11400</v>
      </c>
      <c r="F5526" s="316" t="s">
        <v>11401</v>
      </c>
      <c r="G5526" s="318" t="s">
        <v>7341</v>
      </c>
      <c r="H5526" s="316" t="s">
        <v>3657</v>
      </c>
      <c r="I5526" s="322" t="s">
        <v>660</v>
      </c>
      <c r="J5526" s="402" t="s">
        <v>5684</v>
      </c>
      <c r="K5526" s="864" t="str">
        <f t="shared" si="391"/>
        <v/>
      </c>
      <c r="L5526" s="622" t="s">
        <v>18534</v>
      </c>
      <c r="M5526" s="623" t="s">
        <v>3655</v>
      </c>
      <c r="N5526" s="739"/>
      <c r="O5526" s="623"/>
      <c r="P5526" s="700"/>
      <c r="Q5526" s="307" t="str">
        <f t="shared" ca="1" si="392"/>
        <v/>
      </c>
      <c r="R5526" s="307" t="str">
        <f t="shared" ca="1" si="393"/>
        <v/>
      </c>
      <c r="S5526" s="307" t="str">
        <f>IFERROR(IF(VLOOKUP("*"&amp;TRIM($F5526)&amp;"*",dump!$A:$D,4,FALSE)="","空文字",VLOOKUP("*"&amp;TRIM($F5526)&amp;"*",dump!$A:$D,4,FALSE)),"NA")</f>
        <v>NA</v>
      </c>
      <c r="T5526" s="307" t="str">
        <f t="shared" ca="1" si="394"/>
        <v>●</v>
      </c>
      <c r="U5526" s="307"/>
      <c r="V5526" s="307"/>
      <c r="W5526" s="307"/>
      <c r="X5526" s="307"/>
      <c r="Y5526" s="307" t="str">
        <f t="shared" si="395"/>
        <v/>
      </c>
      <c r="Z5526" s="307"/>
    </row>
    <row r="5527" spans="1:26" s="325" customFormat="1" ht="30" customHeight="1" outlineLevel="1">
      <c r="A5527" s="324"/>
      <c r="B5527" s="108"/>
      <c r="C5527" s="534"/>
      <c r="D5527" s="532"/>
      <c r="E5527" s="105" t="s">
        <v>11402</v>
      </c>
      <c r="F5527" s="316" t="s">
        <v>11403</v>
      </c>
      <c r="G5527" s="318" t="s">
        <v>7342</v>
      </c>
      <c r="H5527" s="316" t="s">
        <v>3657</v>
      </c>
      <c r="I5527" s="322" t="s">
        <v>660</v>
      </c>
      <c r="J5527" s="402" t="s">
        <v>5684</v>
      </c>
      <c r="K5527" s="864" t="str">
        <f t="shared" si="391"/>
        <v/>
      </c>
      <c r="L5527" s="622" t="s">
        <v>18534</v>
      </c>
      <c r="M5527" s="623" t="s">
        <v>3655</v>
      </c>
      <c r="N5527" s="739"/>
      <c r="O5527" s="623"/>
      <c r="P5527" s="700"/>
      <c r="Q5527" s="307" t="str">
        <f t="shared" ca="1" si="392"/>
        <v/>
      </c>
      <c r="R5527" s="307" t="str">
        <f t="shared" ca="1" si="393"/>
        <v/>
      </c>
      <c r="S5527" s="307" t="str">
        <f>IFERROR(IF(VLOOKUP("*"&amp;TRIM($F5527)&amp;"*",dump!$A:$D,4,FALSE)="","空文字",VLOOKUP("*"&amp;TRIM($F5527)&amp;"*",dump!$A:$D,4,FALSE)),"NA")</f>
        <v>NA</v>
      </c>
      <c r="T5527" s="307" t="str">
        <f t="shared" ca="1" si="394"/>
        <v>●</v>
      </c>
      <c r="U5527" s="307"/>
      <c r="V5527" s="307"/>
      <c r="W5527" s="307"/>
      <c r="X5527" s="307"/>
      <c r="Y5527" s="307" t="str">
        <f t="shared" si="395"/>
        <v/>
      </c>
      <c r="Z5527" s="307"/>
    </row>
    <row r="5528" spans="1:26" s="325" customFormat="1" ht="30" customHeight="1" outlineLevel="1">
      <c r="A5528" s="324"/>
      <c r="B5528" s="108"/>
      <c r="C5528" s="534"/>
      <c r="D5528" s="532"/>
      <c r="E5528" s="105" t="s">
        <v>11404</v>
      </c>
      <c r="F5528" s="316" t="s">
        <v>11405</v>
      </c>
      <c r="G5528" s="318" t="s">
        <v>8309</v>
      </c>
      <c r="H5528" s="316" t="s">
        <v>3657</v>
      </c>
      <c r="I5528" s="322" t="s">
        <v>660</v>
      </c>
      <c r="J5528" s="402" t="s">
        <v>5684</v>
      </c>
      <c r="K5528" s="864" t="str">
        <f t="shared" si="391"/>
        <v/>
      </c>
      <c r="L5528" s="622" t="s">
        <v>18534</v>
      </c>
      <c r="M5528" s="623" t="s">
        <v>3655</v>
      </c>
      <c r="N5528" s="739"/>
      <c r="O5528" s="623"/>
      <c r="P5528" s="700"/>
      <c r="Q5528" s="307" t="str">
        <f t="shared" ca="1" si="392"/>
        <v/>
      </c>
      <c r="R5528" s="307" t="str">
        <f t="shared" ca="1" si="393"/>
        <v/>
      </c>
      <c r="S5528" s="307" t="str">
        <f>IFERROR(IF(VLOOKUP("*"&amp;TRIM($F5528)&amp;"*",dump!$A:$D,4,FALSE)="","空文字",VLOOKUP("*"&amp;TRIM($F5528)&amp;"*",dump!$A:$D,4,FALSE)),"NA")</f>
        <v>NA</v>
      </c>
      <c r="T5528" s="307" t="str">
        <f t="shared" ca="1" si="394"/>
        <v>●</v>
      </c>
      <c r="U5528" s="307"/>
      <c r="V5528" s="307"/>
      <c r="W5528" s="307"/>
      <c r="X5528" s="307"/>
      <c r="Y5528" s="307" t="str">
        <f t="shared" si="395"/>
        <v/>
      </c>
      <c r="Z5528" s="307"/>
    </row>
    <row r="5529" spans="1:26" s="325" customFormat="1" ht="30" customHeight="1" outlineLevel="1">
      <c r="A5529" s="324"/>
      <c r="B5529" s="108"/>
      <c r="C5529" s="534"/>
      <c r="D5529" s="525"/>
      <c r="E5529" s="105" t="s">
        <v>11406</v>
      </c>
      <c r="F5529" s="316" t="s">
        <v>11407</v>
      </c>
      <c r="G5529" s="318" t="s">
        <v>8310</v>
      </c>
      <c r="H5529" s="316" t="s">
        <v>3657</v>
      </c>
      <c r="I5529" s="322" t="s">
        <v>660</v>
      </c>
      <c r="J5529" s="402" t="s">
        <v>5684</v>
      </c>
      <c r="K5529" s="864" t="str">
        <f t="shared" si="391"/>
        <v/>
      </c>
      <c r="L5529" s="622" t="s">
        <v>18534</v>
      </c>
      <c r="M5529" s="623" t="s">
        <v>3655</v>
      </c>
      <c r="N5529" s="739"/>
      <c r="O5529" s="623"/>
      <c r="P5529" s="700"/>
      <c r="Q5529" s="307" t="str">
        <f t="shared" ca="1" si="392"/>
        <v/>
      </c>
      <c r="R5529" s="307" t="str">
        <f t="shared" ca="1" si="393"/>
        <v/>
      </c>
      <c r="S5529" s="307" t="str">
        <f>IFERROR(IF(VLOOKUP("*"&amp;TRIM($F5529)&amp;"*",dump!$A:$D,4,FALSE)="","空文字",VLOOKUP("*"&amp;TRIM($F5529)&amp;"*",dump!$A:$D,4,FALSE)),"NA")</f>
        <v>NA</v>
      </c>
      <c r="T5529" s="307" t="str">
        <f t="shared" ca="1" si="394"/>
        <v>●</v>
      </c>
      <c r="U5529" s="307"/>
      <c r="V5529" s="307"/>
      <c r="W5529" s="307"/>
      <c r="X5529" s="307"/>
      <c r="Y5529" s="307" t="str">
        <f t="shared" si="395"/>
        <v/>
      </c>
      <c r="Z5529" s="307"/>
    </row>
    <row r="5530" spans="1:26" s="325" customFormat="1" ht="15" customHeight="1" outlineLevel="1">
      <c r="A5530" s="321"/>
      <c r="B5530" s="101"/>
      <c r="C5530" s="104"/>
      <c r="D5530" s="215" t="s">
        <v>11409</v>
      </c>
      <c r="E5530" s="220"/>
      <c r="F5530" s="225" t="s">
        <v>11410</v>
      </c>
      <c r="G5530" s="214" t="s">
        <v>6308</v>
      </c>
      <c r="H5530" s="214"/>
      <c r="I5530" s="246"/>
      <c r="J5530" s="403" t="s">
        <v>5684</v>
      </c>
      <c r="K5530" s="864" t="str">
        <f t="shared" si="391"/>
        <v/>
      </c>
      <c r="L5530" s="622" t="s">
        <v>18534</v>
      </c>
      <c r="M5530" s="623" t="s">
        <v>3655</v>
      </c>
      <c r="N5530" s="739"/>
      <c r="O5530" s="623"/>
      <c r="P5530" s="700"/>
      <c r="Q5530" s="307" t="str">
        <f t="shared" ca="1" si="392"/>
        <v/>
      </c>
      <c r="R5530" s="307" t="str">
        <f t="shared" ca="1" si="393"/>
        <v/>
      </c>
      <c r="S5530" s="307" t="str">
        <f>IFERROR(IF(VLOOKUP("*"&amp;TRIM($F5530)&amp;"*",dump!$A:$D,4,FALSE)="","空文字",VLOOKUP("*"&amp;TRIM($F5530)&amp;"*",dump!$A:$D,4,FALSE)),"NA")</f>
        <v>NA</v>
      </c>
      <c r="T5530" s="307" t="str">
        <f t="shared" ca="1" si="394"/>
        <v>●</v>
      </c>
      <c r="U5530" s="307"/>
      <c r="V5530" s="307"/>
      <c r="W5530" s="307"/>
      <c r="X5530" s="307"/>
      <c r="Y5530" s="307" t="str">
        <f t="shared" si="395"/>
        <v/>
      </c>
      <c r="Z5530" s="307"/>
    </row>
    <row r="5531" spans="1:26" s="325" customFormat="1" ht="30" customHeight="1" outlineLevel="1">
      <c r="A5531" s="321"/>
      <c r="B5531" s="101"/>
      <c r="C5531" s="534"/>
      <c r="D5531" s="532"/>
      <c r="E5531" s="318" t="s">
        <v>11411</v>
      </c>
      <c r="F5531" s="316" t="s">
        <v>11412</v>
      </c>
      <c r="G5531" s="318" t="s">
        <v>6287</v>
      </c>
      <c r="H5531" s="318" t="s">
        <v>9</v>
      </c>
      <c r="I5531" s="322" t="s">
        <v>660</v>
      </c>
      <c r="J5531" s="402" t="s">
        <v>5684</v>
      </c>
      <c r="K5531" s="864" t="str">
        <f t="shared" si="391"/>
        <v/>
      </c>
      <c r="L5531" s="622" t="s">
        <v>18534</v>
      </c>
      <c r="M5531" s="623" t="s">
        <v>3655</v>
      </c>
      <c r="N5531" s="739"/>
      <c r="O5531" s="623"/>
      <c r="P5531" s="700"/>
      <c r="Q5531" s="307" t="str">
        <f t="shared" ca="1" si="392"/>
        <v/>
      </c>
      <c r="R5531" s="307" t="str">
        <f t="shared" ca="1" si="393"/>
        <v/>
      </c>
      <c r="S5531" s="307" t="str">
        <f>IFERROR(IF(VLOOKUP("*"&amp;TRIM($F5531)&amp;"*",dump!$A:$D,4,FALSE)="","空文字",VLOOKUP("*"&amp;TRIM($F5531)&amp;"*",dump!$A:$D,4,FALSE)),"NA")</f>
        <v>NA</v>
      </c>
      <c r="T5531" s="307" t="str">
        <f t="shared" ca="1" si="394"/>
        <v>●</v>
      </c>
      <c r="U5531" s="307"/>
      <c r="V5531" s="307"/>
      <c r="W5531" s="307"/>
      <c r="X5531" s="307"/>
      <c r="Y5531" s="307" t="str">
        <f t="shared" si="395"/>
        <v/>
      </c>
      <c r="Z5531" s="307"/>
    </row>
    <row r="5532" spans="1:26" s="325" customFormat="1" ht="30" customHeight="1" outlineLevel="1">
      <c r="A5532" s="321"/>
      <c r="B5532" s="101"/>
      <c r="C5532" s="534"/>
      <c r="D5532" s="532"/>
      <c r="E5532" s="318" t="s">
        <v>11413</v>
      </c>
      <c r="F5532" s="316" t="s">
        <v>11414</v>
      </c>
      <c r="G5532" s="318" t="s">
        <v>6288</v>
      </c>
      <c r="H5532" s="318" t="s">
        <v>10551</v>
      </c>
      <c r="I5532" s="322" t="s">
        <v>660</v>
      </c>
      <c r="J5532" s="402" t="s">
        <v>5684</v>
      </c>
      <c r="K5532" s="864" t="str">
        <f t="shared" si="391"/>
        <v/>
      </c>
      <c r="L5532" s="622" t="s">
        <v>18534</v>
      </c>
      <c r="M5532" s="623" t="s">
        <v>3655</v>
      </c>
      <c r="N5532" s="739"/>
      <c r="O5532" s="623"/>
      <c r="P5532" s="700"/>
      <c r="Q5532" s="307" t="str">
        <f t="shared" ca="1" si="392"/>
        <v/>
      </c>
      <c r="R5532" s="307" t="str">
        <f t="shared" ca="1" si="393"/>
        <v/>
      </c>
      <c r="S5532" s="307" t="str">
        <f>IFERROR(IF(VLOOKUP("*"&amp;TRIM($F5532)&amp;"*",dump!$A:$D,4,FALSE)="","空文字",VLOOKUP("*"&amp;TRIM($F5532)&amp;"*",dump!$A:$D,4,FALSE)),"NA")</f>
        <v>NA</v>
      </c>
      <c r="T5532" s="307" t="str">
        <f t="shared" ca="1" si="394"/>
        <v>●</v>
      </c>
      <c r="U5532" s="307"/>
      <c r="V5532" s="307"/>
      <c r="W5532" s="307"/>
      <c r="X5532" s="307"/>
      <c r="Y5532" s="307" t="str">
        <f t="shared" si="395"/>
        <v/>
      </c>
      <c r="Z5532" s="307"/>
    </row>
    <row r="5533" spans="1:26" s="325" customFormat="1" ht="30" customHeight="1" outlineLevel="1">
      <c r="A5533" s="321"/>
      <c r="B5533" s="101"/>
      <c r="C5533" s="534"/>
      <c r="D5533" s="532"/>
      <c r="E5533" s="318" t="s">
        <v>11415</v>
      </c>
      <c r="F5533" s="316" t="s">
        <v>11416</v>
      </c>
      <c r="G5533" s="318" t="s">
        <v>6289</v>
      </c>
      <c r="H5533" s="318" t="s">
        <v>14246</v>
      </c>
      <c r="I5533" s="322" t="s">
        <v>660</v>
      </c>
      <c r="J5533" s="402" t="s">
        <v>5684</v>
      </c>
      <c r="K5533" s="864" t="str">
        <f t="shared" si="391"/>
        <v/>
      </c>
      <c r="L5533" s="622" t="s">
        <v>18534</v>
      </c>
      <c r="M5533" s="623" t="s">
        <v>3655</v>
      </c>
      <c r="N5533" s="739"/>
      <c r="O5533" s="623"/>
      <c r="P5533" s="700"/>
      <c r="Q5533" s="307" t="str">
        <f t="shared" ca="1" si="392"/>
        <v/>
      </c>
      <c r="R5533" s="307" t="str">
        <f t="shared" ca="1" si="393"/>
        <v/>
      </c>
      <c r="S5533" s="307" t="str">
        <f>IFERROR(IF(VLOOKUP("*"&amp;TRIM($F5533)&amp;"*",dump!$A:$D,4,FALSE)="","空文字",VLOOKUP("*"&amp;TRIM($F5533)&amp;"*",dump!$A:$D,4,FALSE)),"NA")</f>
        <v>NA</v>
      </c>
      <c r="T5533" s="307" t="str">
        <f t="shared" ca="1" si="394"/>
        <v>●</v>
      </c>
      <c r="U5533" s="307"/>
      <c r="V5533" s="307"/>
      <c r="W5533" s="307"/>
      <c r="X5533" s="307"/>
      <c r="Y5533" s="307" t="str">
        <f t="shared" si="395"/>
        <v/>
      </c>
      <c r="Z5533" s="307"/>
    </row>
    <row r="5534" spans="1:26" s="325" customFormat="1" ht="30" customHeight="1" outlineLevel="1">
      <c r="A5534" s="324"/>
      <c r="B5534" s="108"/>
      <c r="C5534" s="534"/>
      <c r="D5534" s="532"/>
      <c r="E5534" s="105" t="s">
        <v>11417</v>
      </c>
      <c r="F5534" s="316" t="s">
        <v>11418</v>
      </c>
      <c r="G5534" s="318" t="s">
        <v>7343</v>
      </c>
      <c r="H5534" s="316" t="s">
        <v>418</v>
      </c>
      <c r="I5534" s="322" t="s">
        <v>660</v>
      </c>
      <c r="J5534" s="402" t="s">
        <v>5684</v>
      </c>
      <c r="K5534" s="864" t="str">
        <f t="shared" si="391"/>
        <v/>
      </c>
      <c r="L5534" s="622" t="s">
        <v>18534</v>
      </c>
      <c r="M5534" s="623" t="s">
        <v>3655</v>
      </c>
      <c r="N5534" s="739"/>
      <c r="O5534" s="623"/>
      <c r="P5534" s="700"/>
      <c r="Q5534" s="307" t="str">
        <f t="shared" ca="1" si="392"/>
        <v/>
      </c>
      <c r="R5534" s="307" t="str">
        <f t="shared" ca="1" si="393"/>
        <v/>
      </c>
      <c r="S5534" s="307" t="str">
        <f>IFERROR(IF(VLOOKUP("*"&amp;TRIM($F5534)&amp;"*",dump!$A:$D,4,FALSE)="","空文字",VLOOKUP("*"&amp;TRIM($F5534)&amp;"*",dump!$A:$D,4,FALSE)),"NA")</f>
        <v>NA</v>
      </c>
      <c r="T5534" s="307" t="str">
        <f t="shared" ca="1" si="394"/>
        <v>●</v>
      </c>
      <c r="U5534" s="307"/>
      <c r="V5534" s="307"/>
      <c r="W5534" s="307"/>
      <c r="X5534" s="307"/>
      <c r="Y5534" s="307" t="str">
        <f t="shared" si="395"/>
        <v/>
      </c>
      <c r="Z5534" s="307"/>
    </row>
    <row r="5535" spans="1:26" s="325" customFormat="1" ht="15" customHeight="1" outlineLevel="1">
      <c r="A5535" s="324"/>
      <c r="B5535" s="108"/>
      <c r="C5535" s="534"/>
      <c r="D5535" s="532"/>
      <c r="E5535" s="105" t="s">
        <v>11419</v>
      </c>
      <c r="F5535" s="316" t="s">
        <v>11420</v>
      </c>
      <c r="G5535" s="318" t="s">
        <v>7344</v>
      </c>
      <c r="H5535" s="316" t="s">
        <v>418</v>
      </c>
      <c r="I5535" s="322" t="s">
        <v>660</v>
      </c>
      <c r="J5535" s="402" t="s">
        <v>5684</v>
      </c>
      <c r="K5535" s="864" t="str">
        <f t="shared" si="391"/>
        <v/>
      </c>
      <c r="L5535" s="622" t="s">
        <v>18534</v>
      </c>
      <c r="M5535" s="623" t="s">
        <v>3655</v>
      </c>
      <c r="N5535" s="739"/>
      <c r="O5535" s="623"/>
      <c r="P5535" s="700"/>
      <c r="Q5535" s="307" t="str">
        <f t="shared" ca="1" si="392"/>
        <v/>
      </c>
      <c r="R5535" s="307" t="str">
        <f t="shared" ca="1" si="393"/>
        <v/>
      </c>
      <c r="S5535" s="307" t="str">
        <f>IFERROR(IF(VLOOKUP("*"&amp;TRIM($F5535)&amp;"*",dump!$A:$D,4,FALSE)="","空文字",VLOOKUP("*"&amp;TRIM($F5535)&amp;"*",dump!$A:$D,4,FALSE)),"NA")</f>
        <v>NA</v>
      </c>
      <c r="T5535" s="307" t="str">
        <f t="shared" ca="1" si="394"/>
        <v>●</v>
      </c>
      <c r="U5535" s="307"/>
      <c r="V5535" s="307"/>
      <c r="W5535" s="307"/>
      <c r="X5535" s="307"/>
      <c r="Y5535" s="307" t="str">
        <f t="shared" si="395"/>
        <v/>
      </c>
      <c r="Z5535" s="307"/>
    </row>
    <row r="5536" spans="1:26" s="325" customFormat="1" ht="45" customHeight="1" outlineLevel="1">
      <c r="A5536" s="324"/>
      <c r="B5536" s="108"/>
      <c r="C5536" s="534"/>
      <c r="D5536" s="532"/>
      <c r="E5536" s="105" t="s">
        <v>11421</v>
      </c>
      <c r="F5536" s="316" t="s">
        <v>11422</v>
      </c>
      <c r="G5536" s="318" t="s">
        <v>7345</v>
      </c>
      <c r="H5536" s="316" t="s">
        <v>418</v>
      </c>
      <c r="I5536" s="322" t="s">
        <v>660</v>
      </c>
      <c r="J5536" s="402" t="s">
        <v>5684</v>
      </c>
      <c r="K5536" s="864" t="str">
        <f t="shared" si="391"/>
        <v/>
      </c>
      <c r="L5536" s="622" t="s">
        <v>18534</v>
      </c>
      <c r="M5536" s="623" t="s">
        <v>3655</v>
      </c>
      <c r="N5536" s="739"/>
      <c r="O5536" s="623"/>
      <c r="P5536" s="700"/>
      <c r="Q5536" s="307" t="str">
        <f t="shared" ca="1" si="392"/>
        <v/>
      </c>
      <c r="R5536" s="307" t="str">
        <f t="shared" ca="1" si="393"/>
        <v/>
      </c>
      <c r="S5536" s="307" t="str">
        <f>IFERROR(IF(VLOOKUP("*"&amp;TRIM($F5536)&amp;"*",dump!$A:$D,4,FALSE)="","空文字",VLOOKUP("*"&amp;TRIM($F5536)&amp;"*",dump!$A:$D,4,FALSE)),"NA")</f>
        <v>NA</v>
      </c>
      <c r="T5536" s="307" t="str">
        <f t="shared" ca="1" si="394"/>
        <v>●</v>
      </c>
      <c r="U5536" s="307"/>
      <c r="V5536" s="307"/>
      <c r="W5536" s="307"/>
      <c r="X5536" s="307"/>
      <c r="Y5536" s="307" t="str">
        <f t="shared" si="395"/>
        <v/>
      </c>
      <c r="Z5536" s="307"/>
    </row>
    <row r="5537" spans="1:26" s="325" customFormat="1" ht="30" customHeight="1" outlineLevel="1">
      <c r="A5537" s="324"/>
      <c r="B5537" s="108"/>
      <c r="C5537" s="534"/>
      <c r="D5537" s="525"/>
      <c r="E5537" s="105" t="s">
        <v>12244</v>
      </c>
      <c r="F5537" s="316" t="s">
        <v>12243</v>
      </c>
      <c r="G5537" s="318" t="s">
        <v>11408</v>
      </c>
      <c r="H5537" s="316" t="s">
        <v>3657</v>
      </c>
      <c r="I5537" s="322" t="s">
        <v>660</v>
      </c>
      <c r="J5537" s="402" t="s">
        <v>5684</v>
      </c>
      <c r="K5537" s="864" t="str">
        <f t="shared" si="391"/>
        <v/>
      </c>
      <c r="L5537" s="622" t="s">
        <v>18534</v>
      </c>
      <c r="M5537" s="623" t="s">
        <v>3655</v>
      </c>
      <c r="N5537" s="739"/>
      <c r="O5537" s="623"/>
      <c r="P5537" s="700"/>
      <c r="Q5537" s="307" t="str">
        <f t="shared" ca="1" si="392"/>
        <v/>
      </c>
      <c r="R5537" s="307" t="str">
        <f t="shared" ca="1" si="393"/>
        <v/>
      </c>
      <c r="S5537" s="307" t="str">
        <f>IFERROR(IF(VLOOKUP("*"&amp;TRIM($F5537)&amp;"*",dump!$A:$D,4,FALSE)="","空文字",VLOOKUP("*"&amp;TRIM($F5537)&amp;"*",dump!$A:$D,4,FALSE)),"NA")</f>
        <v>NA</v>
      </c>
      <c r="T5537" s="307" t="str">
        <f t="shared" ca="1" si="394"/>
        <v>●</v>
      </c>
      <c r="U5537" s="307"/>
      <c r="V5537" s="307"/>
      <c r="W5537" s="307"/>
      <c r="X5537" s="307"/>
      <c r="Y5537" s="307" t="str">
        <f t="shared" si="395"/>
        <v/>
      </c>
      <c r="Z5537" s="307"/>
    </row>
    <row r="5538" spans="1:26" s="325" customFormat="1" ht="15" customHeight="1" outlineLevel="1">
      <c r="A5538" s="321"/>
      <c r="B5538" s="101"/>
      <c r="C5538" s="104"/>
      <c r="D5538" s="215" t="s">
        <v>11423</v>
      </c>
      <c r="E5538" s="220"/>
      <c r="F5538" s="225" t="s">
        <v>11424</v>
      </c>
      <c r="G5538" s="214" t="s">
        <v>6309</v>
      </c>
      <c r="H5538" s="214"/>
      <c r="I5538" s="246"/>
      <c r="J5538" s="403" t="s">
        <v>5684</v>
      </c>
      <c r="K5538" s="864" t="str">
        <f t="shared" si="391"/>
        <v/>
      </c>
      <c r="L5538" s="622" t="s">
        <v>18534</v>
      </c>
      <c r="M5538" s="623" t="s">
        <v>3655</v>
      </c>
      <c r="N5538" s="739"/>
      <c r="O5538" s="623"/>
      <c r="P5538" s="700"/>
      <c r="Q5538" s="307" t="str">
        <f t="shared" ca="1" si="392"/>
        <v/>
      </c>
      <c r="R5538" s="307" t="str">
        <f t="shared" ca="1" si="393"/>
        <v/>
      </c>
      <c r="S5538" s="307" t="str">
        <f>IFERROR(IF(VLOOKUP("*"&amp;TRIM($F5538)&amp;"*",dump!$A:$D,4,FALSE)="","空文字",VLOOKUP("*"&amp;TRIM($F5538)&amp;"*",dump!$A:$D,4,FALSE)),"NA")</f>
        <v>NA</v>
      </c>
      <c r="T5538" s="307" t="str">
        <f t="shared" ca="1" si="394"/>
        <v>●</v>
      </c>
      <c r="U5538" s="307"/>
      <c r="V5538" s="307"/>
      <c r="W5538" s="307"/>
      <c r="X5538" s="307"/>
      <c r="Y5538" s="307" t="str">
        <f t="shared" si="395"/>
        <v/>
      </c>
      <c r="Z5538" s="307"/>
    </row>
    <row r="5539" spans="1:26" s="325" customFormat="1" ht="15" customHeight="1" outlineLevel="1">
      <c r="A5539" s="321"/>
      <c r="B5539" s="101"/>
      <c r="C5539" s="534"/>
      <c r="D5539" s="532"/>
      <c r="E5539" s="318" t="s">
        <v>11425</v>
      </c>
      <c r="F5539" s="316" t="s">
        <v>11426</v>
      </c>
      <c r="G5539" s="318" t="s">
        <v>6290</v>
      </c>
      <c r="H5539" s="318" t="s">
        <v>9</v>
      </c>
      <c r="I5539" s="322" t="s">
        <v>660</v>
      </c>
      <c r="J5539" s="402" t="s">
        <v>5684</v>
      </c>
      <c r="K5539" s="864" t="str">
        <f t="shared" si="391"/>
        <v/>
      </c>
      <c r="L5539" s="622" t="s">
        <v>18534</v>
      </c>
      <c r="M5539" s="623" t="s">
        <v>3655</v>
      </c>
      <c r="N5539" s="739"/>
      <c r="O5539" s="623"/>
      <c r="P5539" s="700"/>
      <c r="Q5539" s="307" t="str">
        <f t="shared" ca="1" si="392"/>
        <v/>
      </c>
      <c r="R5539" s="307" t="str">
        <f t="shared" ca="1" si="393"/>
        <v/>
      </c>
      <c r="S5539" s="307" t="str">
        <f>IFERROR(IF(VLOOKUP("*"&amp;TRIM($F5539)&amp;"*",dump!$A:$D,4,FALSE)="","空文字",VLOOKUP("*"&amp;TRIM($F5539)&amp;"*",dump!$A:$D,4,FALSE)),"NA")</f>
        <v>NA</v>
      </c>
      <c r="T5539" s="307" t="str">
        <f t="shared" ca="1" si="394"/>
        <v>●</v>
      </c>
      <c r="U5539" s="307"/>
      <c r="V5539" s="307"/>
      <c r="W5539" s="307"/>
      <c r="X5539" s="307"/>
      <c r="Y5539" s="307" t="str">
        <f t="shared" si="395"/>
        <v/>
      </c>
      <c r="Z5539" s="307"/>
    </row>
    <row r="5540" spans="1:26" s="325" customFormat="1" ht="30" customHeight="1" outlineLevel="1">
      <c r="A5540" s="321"/>
      <c r="B5540" s="101"/>
      <c r="C5540" s="534"/>
      <c r="D5540" s="532"/>
      <c r="E5540" s="318" t="s">
        <v>11427</v>
      </c>
      <c r="F5540" s="316" t="s">
        <v>11428</v>
      </c>
      <c r="G5540" s="318" t="s">
        <v>6291</v>
      </c>
      <c r="H5540" s="318" t="s">
        <v>14246</v>
      </c>
      <c r="I5540" s="322" t="s">
        <v>660</v>
      </c>
      <c r="J5540" s="402" t="s">
        <v>5684</v>
      </c>
      <c r="K5540" s="864" t="str">
        <f t="shared" si="391"/>
        <v/>
      </c>
      <c r="L5540" s="622" t="s">
        <v>18534</v>
      </c>
      <c r="M5540" s="623" t="s">
        <v>3655</v>
      </c>
      <c r="N5540" s="739"/>
      <c r="O5540" s="623"/>
      <c r="P5540" s="700"/>
      <c r="Q5540" s="307" t="str">
        <f t="shared" ca="1" si="392"/>
        <v/>
      </c>
      <c r="R5540" s="307" t="str">
        <f t="shared" ca="1" si="393"/>
        <v/>
      </c>
      <c r="S5540" s="307" t="str">
        <f>IFERROR(IF(VLOOKUP("*"&amp;TRIM($F5540)&amp;"*",dump!$A:$D,4,FALSE)="","空文字",VLOOKUP("*"&amp;TRIM($F5540)&amp;"*",dump!$A:$D,4,FALSE)),"NA")</f>
        <v>NA</v>
      </c>
      <c r="T5540" s="307" t="str">
        <f t="shared" ca="1" si="394"/>
        <v>●</v>
      </c>
      <c r="U5540" s="307"/>
      <c r="V5540" s="307"/>
      <c r="W5540" s="307"/>
      <c r="X5540" s="307"/>
      <c r="Y5540" s="307" t="str">
        <f t="shared" si="395"/>
        <v/>
      </c>
      <c r="Z5540" s="307"/>
    </row>
    <row r="5541" spans="1:26" s="325" customFormat="1" ht="15" customHeight="1" outlineLevel="1">
      <c r="A5541" s="321"/>
      <c r="B5541" s="101"/>
      <c r="C5541" s="534"/>
      <c r="D5541" s="532"/>
      <c r="E5541" s="318" t="s">
        <v>11429</v>
      </c>
      <c r="F5541" s="316" t="s">
        <v>11430</v>
      </c>
      <c r="G5541" s="318" t="s">
        <v>6292</v>
      </c>
      <c r="H5541" s="318" t="s">
        <v>9</v>
      </c>
      <c r="I5541" s="322" t="s">
        <v>660</v>
      </c>
      <c r="J5541" s="402" t="s">
        <v>5684</v>
      </c>
      <c r="K5541" s="864" t="str">
        <f t="shared" si="391"/>
        <v/>
      </c>
      <c r="L5541" s="622" t="s">
        <v>18534</v>
      </c>
      <c r="M5541" s="623" t="s">
        <v>3655</v>
      </c>
      <c r="N5541" s="739"/>
      <c r="O5541" s="623"/>
      <c r="P5541" s="700"/>
      <c r="Q5541" s="307" t="str">
        <f t="shared" ca="1" si="392"/>
        <v/>
      </c>
      <c r="R5541" s="307" t="str">
        <f t="shared" ca="1" si="393"/>
        <v/>
      </c>
      <c r="S5541" s="307" t="str">
        <f>IFERROR(IF(VLOOKUP("*"&amp;TRIM($F5541)&amp;"*",dump!$A:$D,4,FALSE)="","空文字",VLOOKUP("*"&amp;TRIM($F5541)&amp;"*",dump!$A:$D,4,FALSE)),"NA")</f>
        <v>NA</v>
      </c>
      <c r="T5541" s="307" t="str">
        <f t="shared" ca="1" si="394"/>
        <v>●</v>
      </c>
      <c r="U5541" s="307"/>
      <c r="V5541" s="307"/>
      <c r="W5541" s="307"/>
      <c r="X5541" s="307"/>
      <c r="Y5541" s="307" t="str">
        <f t="shared" si="395"/>
        <v/>
      </c>
      <c r="Z5541" s="307"/>
    </row>
    <row r="5542" spans="1:26" s="325" customFormat="1" ht="15" customHeight="1" outlineLevel="1">
      <c r="A5542" s="321"/>
      <c r="B5542" s="101"/>
      <c r="C5542" s="534"/>
      <c r="D5542" s="525"/>
      <c r="E5542" s="318" t="s">
        <v>11431</v>
      </c>
      <c r="F5542" s="316" t="s">
        <v>11432</v>
      </c>
      <c r="G5542" s="318" t="s">
        <v>6293</v>
      </c>
      <c r="H5542" s="318" t="s">
        <v>9</v>
      </c>
      <c r="I5542" s="322" t="s">
        <v>660</v>
      </c>
      <c r="J5542" s="402" t="s">
        <v>5684</v>
      </c>
      <c r="K5542" s="864" t="str">
        <f t="shared" si="391"/>
        <v/>
      </c>
      <c r="L5542" s="622" t="s">
        <v>18534</v>
      </c>
      <c r="M5542" s="623" t="s">
        <v>3655</v>
      </c>
      <c r="N5542" s="739"/>
      <c r="O5542" s="623"/>
      <c r="P5542" s="700"/>
      <c r="Q5542" s="307" t="str">
        <f t="shared" ca="1" si="392"/>
        <v/>
      </c>
      <c r="R5542" s="307" t="str">
        <f t="shared" ca="1" si="393"/>
        <v/>
      </c>
      <c r="S5542" s="307" t="str">
        <f>IFERROR(IF(VLOOKUP("*"&amp;TRIM($F5542)&amp;"*",dump!$A:$D,4,FALSE)="","空文字",VLOOKUP("*"&amp;TRIM($F5542)&amp;"*",dump!$A:$D,4,FALSE)),"NA")</f>
        <v>NA</v>
      </c>
      <c r="T5542" s="307" t="str">
        <f t="shared" ca="1" si="394"/>
        <v>●</v>
      </c>
      <c r="U5542" s="307"/>
      <c r="V5542" s="307"/>
      <c r="W5542" s="307"/>
      <c r="X5542" s="307"/>
      <c r="Y5542" s="307" t="str">
        <f t="shared" si="395"/>
        <v/>
      </c>
      <c r="Z5542" s="307"/>
    </row>
    <row r="5543" spans="1:26" s="325" customFormat="1" ht="15" customHeight="1" outlineLevel="1">
      <c r="A5543" s="321"/>
      <c r="B5543" s="101"/>
      <c r="C5543" s="104"/>
      <c r="D5543" s="215" t="s">
        <v>11433</v>
      </c>
      <c r="E5543" s="220"/>
      <c r="F5543" s="225" t="s">
        <v>11434</v>
      </c>
      <c r="G5543" s="214" t="s">
        <v>6310</v>
      </c>
      <c r="H5543" s="214"/>
      <c r="I5543" s="246"/>
      <c r="J5543" s="403" t="s">
        <v>5684</v>
      </c>
      <c r="K5543" s="864" t="str">
        <f t="shared" si="391"/>
        <v/>
      </c>
      <c r="L5543" s="622" t="s">
        <v>18534</v>
      </c>
      <c r="M5543" s="623" t="s">
        <v>3655</v>
      </c>
      <c r="N5543" s="739"/>
      <c r="O5543" s="623"/>
      <c r="P5543" s="700"/>
      <c r="Q5543" s="307" t="str">
        <f t="shared" ca="1" si="392"/>
        <v/>
      </c>
      <c r="R5543" s="307" t="str">
        <f t="shared" ca="1" si="393"/>
        <v/>
      </c>
      <c r="S5543" s="307" t="str">
        <f>IFERROR(IF(VLOOKUP("*"&amp;TRIM($F5543)&amp;"*",dump!$A:$D,4,FALSE)="","空文字",VLOOKUP("*"&amp;TRIM($F5543)&amp;"*",dump!$A:$D,4,FALSE)),"NA")</f>
        <v>NA</v>
      </c>
      <c r="T5543" s="307" t="str">
        <f t="shared" ca="1" si="394"/>
        <v>●</v>
      </c>
      <c r="U5543" s="307"/>
      <c r="V5543" s="307"/>
      <c r="W5543" s="307"/>
      <c r="X5543" s="307"/>
      <c r="Y5543" s="307" t="str">
        <f t="shared" si="395"/>
        <v/>
      </c>
      <c r="Z5543" s="307"/>
    </row>
    <row r="5544" spans="1:26" s="325" customFormat="1" ht="30" customHeight="1" outlineLevel="1">
      <c r="A5544" s="321"/>
      <c r="B5544" s="101"/>
      <c r="C5544" s="534"/>
      <c r="D5544" s="532"/>
      <c r="E5544" s="318" t="s">
        <v>11435</v>
      </c>
      <c r="F5544" s="316" t="s">
        <v>11436</v>
      </c>
      <c r="G5544" s="318" t="s">
        <v>6294</v>
      </c>
      <c r="H5544" s="318" t="s">
        <v>9</v>
      </c>
      <c r="I5544" s="322" t="s">
        <v>660</v>
      </c>
      <c r="J5544" s="402" t="s">
        <v>5684</v>
      </c>
      <c r="K5544" s="864" t="str">
        <f t="shared" si="391"/>
        <v/>
      </c>
      <c r="L5544" s="622" t="s">
        <v>18534</v>
      </c>
      <c r="M5544" s="623" t="s">
        <v>3655</v>
      </c>
      <c r="N5544" s="739"/>
      <c r="O5544" s="623"/>
      <c r="P5544" s="700"/>
      <c r="Q5544" s="307" t="str">
        <f t="shared" ca="1" si="392"/>
        <v/>
      </c>
      <c r="R5544" s="307" t="str">
        <f t="shared" ca="1" si="393"/>
        <v/>
      </c>
      <c r="S5544" s="307" t="str">
        <f>IFERROR(IF(VLOOKUP("*"&amp;TRIM($F5544)&amp;"*",dump!$A:$D,4,FALSE)="","空文字",VLOOKUP("*"&amp;TRIM($F5544)&amp;"*",dump!$A:$D,4,FALSE)),"NA")</f>
        <v>NA</v>
      </c>
      <c r="T5544" s="307" t="str">
        <f t="shared" ca="1" si="394"/>
        <v>●</v>
      </c>
      <c r="U5544" s="307"/>
      <c r="V5544" s="307"/>
      <c r="W5544" s="307"/>
      <c r="X5544" s="307"/>
      <c r="Y5544" s="307" t="str">
        <f t="shared" si="395"/>
        <v/>
      </c>
      <c r="Z5544" s="307"/>
    </row>
    <row r="5545" spans="1:26" s="325" customFormat="1" ht="30" customHeight="1" outlineLevel="1">
      <c r="A5545" s="321"/>
      <c r="B5545" s="101"/>
      <c r="C5545" s="534"/>
      <c r="D5545" s="532"/>
      <c r="E5545" s="318" t="s">
        <v>11437</v>
      </c>
      <c r="F5545" s="316" t="s">
        <v>11438</v>
      </c>
      <c r="G5545" s="318" t="s">
        <v>6295</v>
      </c>
      <c r="H5545" s="318" t="s">
        <v>10551</v>
      </c>
      <c r="I5545" s="322" t="s">
        <v>660</v>
      </c>
      <c r="J5545" s="402" t="s">
        <v>5684</v>
      </c>
      <c r="K5545" s="864" t="str">
        <f t="shared" si="391"/>
        <v/>
      </c>
      <c r="L5545" s="622" t="s">
        <v>18534</v>
      </c>
      <c r="M5545" s="623" t="s">
        <v>3655</v>
      </c>
      <c r="N5545" s="739"/>
      <c r="O5545" s="623"/>
      <c r="P5545" s="700"/>
      <c r="Q5545" s="307" t="str">
        <f t="shared" ca="1" si="392"/>
        <v/>
      </c>
      <c r="R5545" s="307" t="str">
        <f t="shared" ca="1" si="393"/>
        <v/>
      </c>
      <c r="S5545" s="307" t="str">
        <f>IFERROR(IF(VLOOKUP("*"&amp;TRIM($F5545)&amp;"*",dump!$A:$D,4,FALSE)="","空文字",VLOOKUP("*"&amp;TRIM($F5545)&amp;"*",dump!$A:$D,4,FALSE)),"NA")</f>
        <v>NA</v>
      </c>
      <c r="T5545" s="307" t="str">
        <f t="shared" ca="1" si="394"/>
        <v>●</v>
      </c>
      <c r="U5545" s="307"/>
      <c r="V5545" s="307"/>
      <c r="W5545" s="307"/>
      <c r="X5545" s="307"/>
      <c r="Y5545" s="307" t="str">
        <f t="shared" si="395"/>
        <v/>
      </c>
      <c r="Z5545" s="307"/>
    </row>
    <row r="5546" spans="1:26" s="325" customFormat="1" ht="30" customHeight="1" outlineLevel="1">
      <c r="A5546" s="321"/>
      <c r="B5546" s="101"/>
      <c r="C5546" s="534"/>
      <c r="D5546" s="532"/>
      <c r="E5546" s="318" t="s">
        <v>11439</v>
      </c>
      <c r="F5546" s="316" t="s">
        <v>11440</v>
      </c>
      <c r="G5546" s="318" t="s">
        <v>6296</v>
      </c>
      <c r="H5546" s="318" t="s">
        <v>14246</v>
      </c>
      <c r="I5546" s="322" t="s">
        <v>660</v>
      </c>
      <c r="J5546" s="402" t="s">
        <v>5684</v>
      </c>
      <c r="K5546" s="864" t="str">
        <f t="shared" si="391"/>
        <v/>
      </c>
      <c r="L5546" s="622" t="s">
        <v>18534</v>
      </c>
      <c r="M5546" s="623" t="s">
        <v>3655</v>
      </c>
      <c r="N5546" s="739"/>
      <c r="O5546" s="623"/>
      <c r="P5546" s="700"/>
      <c r="Q5546" s="307" t="str">
        <f t="shared" ca="1" si="392"/>
        <v/>
      </c>
      <c r="R5546" s="307" t="str">
        <f t="shared" ca="1" si="393"/>
        <v/>
      </c>
      <c r="S5546" s="307" t="str">
        <f>IFERROR(IF(VLOOKUP("*"&amp;TRIM($F5546)&amp;"*",dump!$A:$D,4,FALSE)="","空文字",VLOOKUP("*"&amp;TRIM($F5546)&amp;"*",dump!$A:$D,4,FALSE)),"NA")</f>
        <v>NA</v>
      </c>
      <c r="T5546" s="307" t="str">
        <f t="shared" ca="1" si="394"/>
        <v>●</v>
      </c>
      <c r="U5546" s="307"/>
      <c r="V5546" s="307"/>
      <c r="W5546" s="307"/>
      <c r="X5546" s="307"/>
      <c r="Y5546" s="307" t="str">
        <f t="shared" si="395"/>
        <v/>
      </c>
      <c r="Z5546" s="307"/>
    </row>
    <row r="5547" spans="1:26" s="325" customFormat="1" ht="30" customHeight="1" outlineLevel="1">
      <c r="A5547" s="321"/>
      <c r="B5547" s="101"/>
      <c r="C5547" s="534"/>
      <c r="D5547" s="532"/>
      <c r="E5547" s="318" t="s">
        <v>11441</v>
      </c>
      <c r="F5547" s="316" t="s">
        <v>11442</v>
      </c>
      <c r="G5547" s="318" t="s">
        <v>6297</v>
      </c>
      <c r="H5547" s="318" t="s">
        <v>10551</v>
      </c>
      <c r="I5547" s="322" t="s">
        <v>660</v>
      </c>
      <c r="J5547" s="402" t="s">
        <v>5684</v>
      </c>
      <c r="K5547" s="864" t="str">
        <f t="shared" si="391"/>
        <v/>
      </c>
      <c r="L5547" s="622" t="s">
        <v>18534</v>
      </c>
      <c r="M5547" s="623" t="s">
        <v>3655</v>
      </c>
      <c r="N5547" s="739"/>
      <c r="O5547" s="623"/>
      <c r="P5547" s="700"/>
      <c r="Q5547" s="307" t="str">
        <f t="shared" ca="1" si="392"/>
        <v/>
      </c>
      <c r="R5547" s="307" t="str">
        <f t="shared" ca="1" si="393"/>
        <v/>
      </c>
      <c r="S5547" s="307" t="str">
        <f>IFERROR(IF(VLOOKUP("*"&amp;TRIM($F5547)&amp;"*",dump!$A:$D,4,FALSE)="","空文字",VLOOKUP("*"&amp;TRIM($F5547)&amp;"*",dump!$A:$D,4,FALSE)),"NA")</f>
        <v>NA</v>
      </c>
      <c r="T5547" s="307" t="str">
        <f t="shared" ca="1" si="394"/>
        <v>●</v>
      </c>
      <c r="U5547" s="307"/>
      <c r="V5547" s="307"/>
      <c r="W5547" s="307"/>
      <c r="X5547" s="307"/>
      <c r="Y5547" s="307" t="str">
        <f t="shared" si="395"/>
        <v/>
      </c>
      <c r="Z5547" s="307"/>
    </row>
    <row r="5548" spans="1:26" s="325" customFormat="1" ht="30" customHeight="1" outlineLevel="1">
      <c r="A5548" s="321"/>
      <c r="B5548" s="101"/>
      <c r="C5548" s="534"/>
      <c r="D5548" s="532"/>
      <c r="E5548" s="318" t="s">
        <v>11443</v>
      </c>
      <c r="F5548" s="316" t="s">
        <v>11444</v>
      </c>
      <c r="G5548" s="318" t="s">
        <v>6298</v>
      </c>
      <c r="H5548" s="318" t="s">
        <v>10551</v>
      </c>
      <c r="I5548" s="322" t="s">
        <v>660</v>
      </c>
      <c r="J5548" s="402" t="s">
        <v>5684</v>
      </c>
      <c r="K5548" s="864" t="str">
        <f t="shared" si="391"/>
        <v/>
      </c>
      <c r="L5548" s="622" t="s">
        <v>18534</v>
      </c>
      <c r="M5548" s="623" t="s">
        <v>3655</v>
      </c>
      <c r="N5548" s="739"/>
      <c r="O5548" s="623"/>
      <c r="P5548" s="700"/>
      <c r="Q5548" s="307" t="str">
        <f t="shared" ca="1" si="392"/>
        <v/>
      </c>
      <c r="R5548" s="307" t="str">
        <f t="shared" ca="1" si="393"/>
        <v/>
      </c>
      <c r="S5548" s="307" t="str">
        <f>IFERROR(IF(VLOOKUP("*"&amp;TRIM($F5548)&amp;"*",dump!$A:$D,4,FALSE)="","空文字",VLOOKUP("*"&amp;TRIM($F5548)&amp;"*",dump!$A:$D,4,FALSE)),"NA")</f>
        <v>NA</v>
      </c>
      <c r="T5548" s="307" t="str">
        <f t="shared" ca="1" si="394"/>
        <v>●</v>
      </c>
      <c r="U5548" s="307"/>
      <c r="V5548" s="307"/>
      <c r="W5548" s="307"/>
      <c r="X5548" s="307"/>
      <c r="Y5548" s="307" t="str">
        <f t="shared" si="395"/>
        <v/>
      </c>
      <c r="Z5548" s="307"/>
    </row>
    <row r="5549" spans="1:26" s="325" customFormat="1" ht="30" customHeight="1" outlineLevel="1">
      <c r="A5549" s="321"/>
      <c r="B5549" s="101"/>
      <c r="C5549" s="534"/>
      <c r="D5549" s="532"/>
      <c r="E5549" s="318" t="s">
        <v>11445</v>
      </c>
      <c r="F5549" s="316" t="s">
        <v>11446</v>
      </c>
      <c r="G5549" s="318" t="s">
        <v>6299</v>
      </c>
      <c r="H5549" s="318" t="s">
        <v>10551</v>
      </c>
      <c r="I5549" s="322" t="s">
        <v>660</v>
      </c>
      <c r="J5549" s="402" t="s">
        <v>5684</v>
      </c>
      <c r="K5549" s="864" t="str">
        <f t="shared" si="391"/>
        <v/>
      </c>
      <c r="L5549" s="622" t="s">
        <v>18534</v>
      </c>
      <c r="M5549" s="623" t="s">
        <v>3655</v>
      </c>
      <c r="N5549" s="739"/>
      <c r="O5549" s="623"/>
      <c r="P5549" s="700"/>
      <c r="Q5549" s="307" t="str">
        <f t="shared" ca="1" si="392"/>
        <v/>
      </c>
      <c r="R5549" s="307" t="str">
        <f t="shared" ca="1" si="393"/>
        <v/>
      </c>
      <c r="S5549" s="307" t="str">
        <f>IFERROR(IF(VLOOKUP("*"&amp;TRIM($F5549)&amp;"*",dump!$A:$D,4,FALSE)="","空文字",VLOOKUP("*"&amp;TRIM($F5549)&amp;"*",dump!$A:$D,4,FALSE)),"NA")</f>
        <v>NA</v>
      </c>
      <c r="T5549" s="307" t="str">
        <f t="shared" ca="1" si="394"/>
        <v>●</v>
      </c>
      <c r="U5549" s="307"/>
      <c r="V5549" s="307"/>
      <c r="W5549" s="307"/>
      <c r="X5549" s="307"/>
      <c r="Y5549" s="307" t="str">
        <f t="shared" si="395"/>
        <v/>
      </c>
      <c r="Z5549" s="307"/>
    </row>
    <row r="5550" spans="1:26" s="325" customFormat="1" ht="30" customHeight="1" outlineLevel="1">
      <c r="A5550" s="321"/>
      <c r="B5550" s="101"/>
      <c r="C5550" s="534"/>
      <c r="D5550" s="532"/>
      <c r="E5550" s="318" t="s">
        <v>11447</v>
      </c>
      <c r="F5550" s="316" t="s">
        <v>11448</v>
      </c>
      <c r="G5550" s="318" t="s">
        <v>6300</v>
      </c>
      <c r="H5550" s="318" t="s">
        <v>10551</v>
      </c>
      <c r="I5550" s="322" t="s">
        <v>660</v>
      </c>
      <c r="J5550" s="402" t="s">
        <v>5684</v>
      </c>
      <c r="K5550" s="864" t="str">
        <f t="shared" si="391"/>
        <v/>
      </c>
      <c r="L5550" s="622" t="s">
        <v>18534</v>
      </c>
      <c r="M5550" s="623" t="s">
        <v>3655</v>
      </c>
      <c r="N5550" s="739"/>
      <c r="O5550" s="623"/>
      <c r="P5550" s="700"/>
      <c r="Q5550" s="307" t="str">
        <f t="shared" ca="1" si="392"/>
        <v/>
      </c>
      <c r="R5550" s="307" t="str">
        <f t="shared" ca="1" si="393"/>
        <v/>
      </c>
      <c r="S5550" s="307" t="str">
        <f>IFERROR(IF(VLOOKUP("*"&amp;TRIM($F5550)&amp;"*",dump!$A:$D,4,FALSE)="","空文字",VLOOKUP("*"&amp;TRIM($F5550)&amp;"*",dump!$A:$D,4,FALSE)),"NA")</f>
        <v>NA</v>
      </c>
      <c r="T5550" s="307" t="str">
        <f t="shared" ca="1" si="394"/>
        <v>●</v>
      </c>
      <c r="U5550" s="307"/>
      <c r="V5550" s="307"/>
      <c r="W5550" s="307"/>
      <c r="X5550" s="307"/>
      <c r="Y5550" s="307" t="str">
        <f t="shared" si="395"/>
        <v/>
      </c>
      <c r="Z5550" s="307"/>
    </row>
    <row r="5551" spans="1:26" s="325" customFormat="1" ht="30" customHeight="1" outlineLevel="1">
      <c r="A5551" s="321"/>
      <c r="B5551" s="101"/>
      <c r="C5551" s="527"/>
      <c r="D5551" s="525"/>
      <c r="E5551" s="318" t="s">
        <v>11449</v>
      </c>
      <c r="F5551" s="316" t="s">
        <v>11450</v>
      </c>
      <c r="G5551" s="318" t="s">
        <v>6301</v>
      </c>
      <c r="H5551" s="318" t="s">
        <v>10551</v>
      </c>
      <c r="I5551" s="322" t="s">
        <v>660</v>
      </c>
      <c r="J5551" s="402" t="s">
        <v>5684</v>
      </c>
      <c r="K5551" s="864" t="str">
        <f t="shared" si="391"/>
        <v/>
      </c>
      <c r="L5551" s="622" t="s">
        <v>18534</v>
      </c>
      <c r="M5551" s="623" t="s">
        <v>3655</v>
      </c>
      <c r="N5551" s="739"/>
      <c r="O5551" s="623"/>
      <c r="P5551" s="700"/>
      <c r="Q5551" s="307" t="str">
        <f t="shared" ca="1" si="392"/>
        <v/>
      </c>
      <c r="R5551" s="307" t="str">
        <f t="shared" ca="1" si="393"/>
        <v/>
      </c>
      <c r="S5551" s="307" t="str">
        <f>IFERROR(IF(VLOOKUP("*"&amp;TRIM($F5551)&amp;"*",dump!$A:$D,4,FALSE)="","空文字",VLOOKUP("*"&amp;TRIM($F5551)&amp;"*",dump!$A:$D,4,FALSE)),"NA")</f>
        <v>NA</v>
      </c>
      <c r="T5551" s="307" t="str">
        <f t="shared" ca="1" si="394"/>
        <v>●</v>
      </c>
      <c r="U5551" s="307"/>
      <c r="V5551" s="307"/>
      <c r="W5551" s="307"/>
      <c r="X5551" s="307"/>
      <c r="Y5551" s="307" t="str">
        <f t="shared" si="395"/>
        <v/>
      </c>
      <c r="Z5551" s="307"/>
    </row>
    <row r="5552" spans="1:26" s="325" customFormat="1" ht="15" customHeight="1" outlineLevel="1">
      <c r="A5552" s="324"/>
      <c r="B5552" s="108"/>
      <c r="C5552" s="526" t="s">
        <v>13910</v>
      </c>
      <c r="D5552" s="146" t="s">
        <v>13911</v>
      </c>
      <c r="E5552" s="139"/>
      <c r="F5552" s="221" t="s">
        <v>13914</v>
      </c>
      <c r="G5552" s="214" t="s">
        <v>13921</v>
      </c>
      <c r="H5552" s="225"/>
      <c r="I5552" s="144"/>
      <c r="J5552" s="418" t="s">
        <v>5684</v>
      </c>
      <c r="K5552" s="865" t="str">
        <f t="shared" si="391"/>
        <v/>
      </c>
      <c r="L5552" s="622" t="s">
        <v>18534</v>
      </c>
      <c r="M5552" s="623" t="s">
        <v>3655</v>
      </c>
      <c r="N5552" s="739"/>
      <c r="O5552" s="623"/>
      <c r="P5552" s="700"/>
      <c r="Q5552" s="307" t="str">
        <f t="shared" ca="1" si="392"/>
        <v/>
      </c>
      <c r="R5552" s="307" t="str">
        <f t="shared" ca="1" si="393"/>
        <v/>
      </c>
      <c r="S5552" s="307" t="str">
        <f>IFERROR(IF(VLOOKUP("*"&amp;TRIM($F5552)&amp;"*",dump!$A:$D,4,FALSE)="","空文字",VLOOKUP("*"&amp;TRIM($F5552)&amp;"*",dump!$A:$D,4,FALSE)),"NA")</f>
        <v>NA</v>
      </c>
      <c r="T5552" s="307" t="str">
        <f t="shared" ca="1" si="394"/>
        <v>●</v>
      </c>
      <c r="U5552" s="307"/>
      <c r="V5552" s="307"/>
      <c r="W5552" s="307"/>
      <c r="X5552" s="307"/>
      <c r="Y5552" s="307" t="str">
        <f t="shared" si="395"/>
        <v/>
      </c>
      <c r="Z5552" s="307"/>
    </row>
    <row r="5553" spans="1:26" s="325" customFormat="1" ht="30" customHeight="1" outlineLevel="1">
      <c r="A5553" s="324"/>
      <c r="B5553" s="108"/>
      <c r="C5553" s="534"/>
      <c r="D5553" s="532"/>
      <c r="E5553" s="318" t="s">
        <v>13912</v>
      </c>
      <c r="F5553" s="316" t="s">
        <v>13913</v>
      </c>
      <c r="G5553" s="318" t="s">
        <v>13917</v>
      </c>
      <c r="H5553" s="316" t="s">
        <v>418</v>
      </c>
      <c r="I5553" s="317" t="s">
        <v>3666</v>
      </c>
      <c r="J5553" s="425" t="s">
        <v>5684</v>
      </c>
      <c r="K5553" s="865" t="str">
        <f t="shared" si="391"/>
        <v/>
      </c>
      <c r="L5553" s="622" t="s">
        <v>18534</v>
      </c>
      <c r="M5553" s="623" t="s">
        <v>3655</v>
      </c>
      <c r="N5553" s="739"/>
      <c r="O5553" s="623"/>
      <c r="P5553" s="700"/>
      <c r="Q5553" s="307" t="str">
        <f t="shared" ca="1" si="392"/>
        <v/>
      </c>
      <c r="R5553" s="307" t="str">
        <f t="shared" ca="1" si="393"/>
        <v/>
      </c>
      <c r="S5553" s="307" t="str">
        <f>IFERROR(IF(VLOOKUP("*"&amp;TRIM($F5553)&amp;"*",dump!$A:$D,4,FALSE)="","空文字",VLOOKUP("*"&amp;TRIM($F5553)&amp;"*",dump!$A:$D,4,FALSE)),"NA")</f>
        <v>NA</v>
      </c>
      <c r="T5553" s="307" t="str">
        <f t="shared" ca="1" si="394"/>
        <v>●</v>
      </c>
      <c r="U5553" s="307"/>
      <c r="V5553" s="307"/>
      <c r="W5553" s="307"/>
      <c r="X5553" s="307"/>
      <c r="Y5553" s="307" t="str">
        <f t="shared" si="395"/>
        <v/>
      </c>
      <c r="Z5553" s="307"/>
    </row>
    <row r="5554" spans="1:26" s="325" customFormat="1" ht="15" customHeight="1" outlineLevel="1">
      <c r="A5554" s="324"/>
      <c r="B5554" s="108"/>
      <c r="C5554" s="534"/>
      <c r="D5554" s="525"/>
      <c r="E5554" s="322" t="s">
        <v>13915</v>
      </c>
      <c r="F5554" s="316" t="s">
        <v>13916</v>
      </c>
      <c r="G5554" s="318" t="s">
        <v>13918</v>
      </c>
      <c r="H5554" s="316" t="s">
        <v>9</v>
      </c>
      <c r="I5554" s="317" t="s">
        <v>660</v>
      </c>
      <c r="J5554" s="425" t="s">
        <v>5684</v>
      </c>
      <c r="K5554" s="865" t="str">
        <f t="shared" si="391"/>
        <v/>
      </c>
      <c r="L5554" s="622" t="s">
        <v>18534</v>
      </c>
      <c r="M5554" s="623" t="s">
        <v>3655</v>
      </c>
      <c r="N5554" s="739"/>
      <c r="O5554" s="623"/>
      <c r="P5554" s="700"/>
      <c r="Q5554" s="307" t="str">
        <f t="shared" ca="1" si="392"/>
        <v/>
      </c>
      <c r="R5554" s="307" t="str">
        <f t="shared" ca="1" si="393"/>
        <v/>
      </c>
      <c r="S5554" s="307" t="str">
        <f>IFERROR(IF(VLOOKUP("*"&amp;TRIM($F5554)&amp;"*",dump!$A:$D,4,FALSE)="","空文字",VLOOKUP("*"&amp;TRIM($F5554)&amp;"*",dump!$A:$D,4,FALSE)),"NA")</f>
        <v>NA</v>
      </c>
      <c r="T5554" s="307" t="str">
        <f t="shared" ca="1" si="394"/>
        <v>●</v>
      </c>
      <c r="U5554" s="307"/>
      <c r="V5554" s="307"/>
      <c r="W5554" s="307"/>
      <c r="X5554" s="307"/>
      <c r="Y5554" s="307" t="str">
        <f t="shared" si="395"/>
        <v/>
      </c>
      <c r="Z5554" s="307"/>
    </row>
    <row r="5555" spans="1:26" s="325" customFormat="1" ht="15" customHeight="1" outlineLevel="1">
      <c r="A5555" s="324"/>
      <c r="B5555" s="108"/>
      <c r="C5555" s="534"/>
      <c r="D5555" s="146" t="s">
        <v>13919</v>
      </c>
      <c r="E5555" s="139"/>
      <c r="F5555" s="221" t="s">
        <v>13920</v>
      </c>
      <c r="G5555" s="214" t="s">
        <v>13922</v>
      </c>
      <c r="H5555" s="225"/>
      <c r="I5555" s="144"/>
      <c r="J5555" s="418" t="s">
        <v>5684</v>
      </c>
      <c r="K5555" s="865" t="str">
        <f t="shared" si="391"/>
        <v/>
      </c>
      <c r="L5555" s="622" t="s">
        <v>18534</v>
      </c>
      <c r="M5555" s="623" t="s">
        <v>3655</v>
      </c>
      <c r="N5555" s="739"/>
      <c r="O5555" s="623"/>
      <c r="P5555" s="700"/>
      <c r="Q5555" s="307" t="str">
        <f t="shared" ca="1" si="392"/>
        <v/>
      </c>
      <c r="R5555" s="307" t="str">
        <f t="shared" ca="1" si="393"/>
        <v/>
      </c>
      <c r="S5555" s="307" t="str">
        <f>IFERROR(IF(VLOOKUP("*"&amp;TRIM($F5555)&amp;"*",dump!$A:$D,4,FALSE)="","空文字",VLOOKUP("*"&amp;TRIM($F5555)&amp;"*",dump!$A:$D,4,FALSE)),"NA")</f>
        <v>NA</v>
      </c>
      <c r="T5555" s="307" t="str">
        <f t="shared" ca="1" si="394"/>
        <v>●</v>
      </c>
      <c r="U5555" s="307"/>
      <c r="V5555" s="307"/>
      <c r="W5555" s="307"/>
      <c r="X5555" s="307"/>
      <c r="Y5555" s="307" t="str">
        <f t="shared" si="395"/>
        <v/>
      </c>
      <c r="Z5555" s="307"/>
    </row>
    <row r="5556" spans="1:26" s="325" customFormat="1" ht="30" customHeight="1" outlineLevel="1">
      <c r="A5556" s="324"/>
      <c r="B5556" s="108"/>
      <c r="C5556" s="534"/>
      <c r="D5556" s="532"/>
      <c r="E5556" s="318" t="s">
        <v>13923</v>
      </c>
      <c r="F5556" s="316" t="s">
        <v>13925</v>
      </c>
      <c r="G5556" s="318" t="s">
        <v>13927</v>
      </c>
      <c r="H5556" s="316" t="s">
        <v>418</v>
      </c>
      <c r="I5556" s="317" t="s">
        <v>3666</v>
      </c>
      <c r="J5556" s="425" t="s">
        <v>5684</v>
      </c>
      <c r="K5556" s="865" t="str">
        <f t="shared" si="391"/>
        <v/>
      </c>
      <c r="L5556" s="622" t="s">
        <v>18534</v>
      </c>
      <c r="M5556" s="623" t="s">
        <v>3655</v>
      </c>
      <c r="N5556" s="739"/>
      <c r="O5556" s="623"/>
      <c r="P5556" s="700"/>
      <c r="Q5556" s="307" t="str">
        <f t="shared" ca="1" si="392"/>
        <v/>
      </c>
      <c r="R5556" s="307" t="str">
        <f t="shared" ca="1" si="393"/>
        <v/>
      </c>
      <c r="S5556" s="307" t="str">
        <f>IFERROR(IF(VLOOKUP("*"&amp;TRIM($F5556)&amp;"*",dump!$A:$D,4,FALSE)="","空文字",VLOOKUP("*"&amp;TRIM($F5556)&amp;"*",dump!$A:$D,4,FALSE)),"NA")</f>
        <v>NA</v>
      </c>
      <c r="T5556" s="307" t="str">
        <f t="shared" ca="1" si="394"/>
        <v>●</v>
      </c>
      <c r="U5556" s="307"/>
      <c r="V5556" s="307"/>
      <c r="W5556" s="307"/>
      <c r="X5556" s="307"/>
      <c r="Y5556" s="307" t="str">
        <f t="shared" si="395"/>
        <v/>
      </c>
      <c r="Z5556" s="307"/>
    </row>
    <row r="5557" spans="1:26" s="325" customFormat="1" ht="30" customHeight="1" outlineLevel="1">
      <c r="A5557" s="324"/>
      <c r="B5557" s="108"/>
      <c r="C5557" s="534"/>
      <c r="D5557" s="532"/>
      <c r="E5557" s="526" t="s">
        <v>13924</v>
      </c>
      <c r="F5557" s="316" t="s">
        <v>13926</v>
      </c>
      <c r="G5557" s="318" t="s">
        <v>13928</v>
      </c>
      <c r="H5557" s="316" t="s">
        <v>3658</v>
      </c>
      <c r="I5557" s="317" t="s">
        <v>3666</v>
      </c>
      <c r="J5557" s="425" t="s">
        <v>5684</v>
      </c>
      <c r="K5557" s="865" t="str">
        <f t="shared" si="391"/>
        <v/>
      </c>
      <c r="L5557" s="622" t="s">
        <v>18534</v>
      </c>
      <c r="M5557" s="623" t="s">
        <v>3655</v>
      </c>
      <c r="N5557" s="739"/>
      <c r="O5557" s="623"/>
      <c r="P5557" s="700"/>
      <c r="Q5557" s="307" t="str">
        <f t="shared" ca="1" si="392"/>
        <v/>
      </c>
      <c r="R5557" s="307" t="str">
        <f t="shared" ca="1" si="393"/>
        <v/>
      </c>
      <c r="S5557" s="307" t="str">
        <f>IFERROR(IF(VLOOKUP("*"&amp;TRIM($F5557)&amp;"*",dump!$A:$D,4,FALSE)="","空文字",VLOOKUP("*"&amp;TRIM($F5557)&amp;"*",dump!$A:$D,4,FALSE)),"NA")</f>
        <v>NA</v>
      </c>
      <c r="T5557" s="307" t="str">
        <f t="shared" ca="1" si="394"/>
        <v>●</v>
      </c>
      <c r="U5557" s="307"/>
      <c r="V5557" s="307"/>
      <c r="W5557" s="307"/>
      <c r="X5557" s="307"/>
      <c r="Y5557" s="307" t="str">
        <f t="shared" si="395"/>
        <v/>
      </c>
      <c r="Z5557" s="307"/>
    </row>
    <row r="5558" spans="1:26" s="325" customFormat="1" ht="75" customHeight="1" outlineLevel="1">
      <c r="A5558" s="324"/>
      <c r="B5558" s="108"/>
      <c r="C5558" s="534"/>
      <c r="D5558" s="525"/>
      <c r="E5558" s="526" t="s">
        <v>13929</v>
      </c>
      <c r="F5558" s="316" t="s">
        <v>13930</v>
      </c>
      <c r="G5558" s="318" t="s">
        <v>13931</v>
      </c>
      <c r="H5558" s="316" t="s">
        <v>3657</v>
      </c>
      <c r="I5558" s="317" t="s">
        <v>3666</v>
      </c>
      <c r="J5558" s="425" t="s">
        <v>5684</v>
      </c>
      <c r="K5558" s="865" t="str">
        <f t="shared" si="391"/>
        <v/>
      </c>
      <c r="L5558" s="622" t="s">
        <v>18534</v>
      </c>
      <c r="M5558" s="623" t="s">
        <v>3655</v>
      </c>
      <c r="N5558" s="739"/>
      <c r="O5558" s="623"/>
      <c r="P5558" s="700"/>
      <c r="Q5558" s="307" t="str">
        <f t="shared" ca="1" si="392"/>
        <v/>
      </c>
      <c r="R5558" s="307" t="str">
        <f t="shared" ca="1" si="393"/>
        <v/>
      </c>
      <c r="S5558" s="307" t="str">
        <f>IFERROR(IF(VLOOKUP("*"&amp;TRIM($F5558)&amp;"*",dump!$A:$D,4,FALSE)="","空文字",VLOOKUP("*"&amp;TRIM($F5558)&amp;"*",dump!$A:$D,4,FALSE)),"NA")</f>
        <v>NA</v>
      </c>
      <c r="T5558" s="307" t="str">
        <f t="shared" ca="1" si="394"/>
        <v>●</v>
      </c>
      <c r="U5558" s="307"/>
      <c r="V5558" s="307"/>
      <c r="W5558" s="307"/>
      <c r="X5558" s="307"/>
      <c r="Y5558" s="307" t="str">
        <f t="shared" si="395"/>
        <v/>
      </c>
      <c r="Z5558" s="307"/>
    </row>
    <row r="5559" spans="1:26" s="325" customFormat="1" ht="15" customHeight="1" outlineLevel="1">
      <c r="A5559" s="321"/>
      <c r="B5559" s="101"/>
      <c r="C5559" s="526" t="s">
        <v>13932</v>
      </c>
      <c r="D5559" s="215" t="s">
        <v>13933</v>
      </c>
      <c r="E5559" s="213"/>
      <c r="F5559" s="225" t="s">
        <v>13937</v>
      </c>
      <c r="G5559" s="214" t="s">
        <v>13946</v>
      </c>
      <c r="H5559" s="214"/>
      <c r="I5559" s="246"/>
      <c r="J5559" s="403" t="s">
        <v>5684</v>
      </c>
      <c r="K5559" s="864" t="str">
        <f t="shared" si="391"/>
        <v/>
      </c>
      <c r="L5559" s="622" t="s">
        <v>18534</v>
      </c>
      <c r="M5559" s="623" t="s">
        <v>3655</v>
      </c>
      <c r="N5559" s="739"/>
      <c r="O5559" s="623"/>
      <c r="P5559" s="700"/>
      <c r="Q5559" s="307" t="str">
        <f t="shared" ca="1" si="392"/>
        <v/>
      </c>
      <c r="R5559" s="307" t="str">
        <f t="shared" ca="1" si="393"/>
        <v/>
      </c>
      <c r="S5559" s="307" t="str">
        <f>IFERROR(IF(VLOOKUP("*"&amp;TRIM($F5559)&amp;"*",dump!$A:$D,4,FALSE)="","空文字",VLOOKUP("*"&amp;TRIM($F5559)&amp;"*",dump!$A:$D,4,FALSE)),"NA")</f>
        <v>NA</v>
      </c>
      <c r="T5559" s="307" t="str">
        <f t="shared" ca="1" si="394"/>
        <v>●</v>
      </c>
      <c r="U5559" s="307"/>
      <c r="V5559" s="307"/>
      <c r="W5559" s="307"/>
      <c r="X5559" s="307"/>
      <c r="Y5559" s="307" t="str">
        <f t="shared" si="395"/>
        <v/>
      </c>
      <c r="Z5559" s="307"/>
    </row>
    <row r="5560" spans="1:26" s="325" customFormat="1" ht="30" customHeight="1" outlineLevel="1">
      <c r="A5560" s="321"/>
      <c r="B5560" s="101"/>
      <c r="C5560" s="534"/>
      <c r="D5560" s="532"/>
      <c r="E5560" s="318" t="s">
        <v>13934</v>
      </c>
      <c r="F5560" s="316" t="s">
        <v>13938</v>
      </c>
      <c r="G5560" s="318" t="s">
        <v>13939</v>
      </c>
      <c r="H5560" s="318" t="s">
        <v>3658</v>
      </c>
      <c r="I5560" s="322" t="s">
        <v>660</v>
      </c>
      <c r="J5560" s="402" t="s">
        <v>5684</v>
      </c>
      <c r="K5560" s="864" t="str">
        <f t="shared" si="391"/>
        <v/>
      </c>
      <c r="L5560" s="622" t="s">
        <v>18534</v>
      </c>
      <c r="M5560" s="623" t="s">
        <v>3655</v>
      </c>
      <c r="N5560" s="739"/>
      <c r="O5560" s="623"/>
      <c r="P5560" s="700"/>
      <c r="Q5560" s="307" t="str">
        <f t="shared" ca="1" si="392"/>
        <v/>
      </c>
      <c r="R5560" s="307" t="str">
        <f t="shared" ca="1" si="393"/>
        <v/>
      </c>
      <c r="S5560" s="307" t="str">
        <f>IFERROR(IF(VLOOKUP("*"&amp;TRIM($F5560)&amp;"*",dump!$A:$D,4,FALSE)="","空文字",VLOOKUP("*"&amp;TRIM($F5560)&amp;"*",dump!$A:$D,4,FALSE)),"NA")</f>
        <v>NA</v>
      </c>
      <c r="T5560" s="307" t="str">
        <f t="shared" ca="1" si="394"/>
        <v>●</v>
      </c>
      <c r="U5560" s="307"/>
      <c r="V5560" s="307"/>
      <c r="W5560" s="307"/>
      <c r="X5560" s="307"/>
      <c r="Y5560" s="307" t="str">
        <f t="shared" si="395"/>
        <v/>
      </c>
      <c r="Z5560" s="307"/>
    </row>
    <row r="5561" spans="1:26" s="325" customFormat="1" ht="30" customHeight="1" outlineLevel="1">
      <c r="A5561" s="321"/>
      <c r="B5561" s="101"/>
      <c r="C5561" s="534"/>
      <c r="D5561" s="532"/>
      <c r="E5561" s="318" t="s">
        <v>13935</v>
      </c>
      <c r="F5561" s="316" t="s">
        <v>13942</v>
      </c>
      <c r="G5561" s="318" t="s">
        <v>13940</v>
      </c>
      <c r="H5561" s="318" t="s">
        <v>3658</v>
      </c>
      <c r="I5561" s="322" t="s">
        <v>660</v>
      </c>
      <c r="J5561" s="402" t="s">
        <v>5684</v>
      </c>
      <c r="K5561" s="864" t="str">
        <f t="shared" si="391"/>
        <v/>
      </c>
      <c r="L5561" s="622" t="s">
        <v>18534</v>
      </c>
      <c r="M5561" s="623" t="s">
        <v>3655</v>
      </c>
      <c r="N5561" s="739"/>
      <c r="O5561" s="623"/>
      <c r="P5561" s="700"/>
      <c r="Q5561" s="307" t="str">
        <f t="shared" ca="1" si="392"/>
        <v/>
      </c>
      <c r="R5561" s="307" t="str">
        <f t="shared" ca="1" si="393"/>
        <v/>
      </c>
      <c r="S5561" s="307" t="str">
        <f>IFERROR(IF(VLOOKUP("*"&amp;TRIM($F5561)&amp;"*",dump!$A:$D,4,FALSE)="","空文字",VLOOKUP("*"&amp;TRIM($F5561)&amp;"*",dump!$A:$D,4,FALSE)),"NA")</f>
        <v>NA</v>
      </c>
      <c r="T5561" s="307" t="str">
        <f t="shared" ca="1" si="394"/>
        <v>●</v>
      </c>
      <c r="U5561" s="307"/>
      <c r="V5561" s="307"/>
      <c r="W5561" s="307"/>
      <c r="X5561" s="307"/>
      <c r="Y5561" s="307" t="str">
        <f t="shared" si="395"/>
        <v/>
      </c>
      <c r="Z5561" s="307"/>
    </row>
    <row r="5562" spans="1:26" s="325" customFormat="1" ht="30" customHeight="1" outlineLevel="1">
      <c r="A5562" s="321"/>
      <c r="B5562" s="101"/>
      <c r="C5562" s="534"/>
      <c r="D5562" s="525"/>
      <c r="E5562" s="318" t="s">
        <v>13936</v>
      </c>
      <c r="F5562" s="316" t="s">
        <v>13943</v>
      </c>
      <c r="G5562" s="318" t="s">
        <v>13941</v>
      </c>
      <c r="H5562" s="318" t="s">
        <v>3658</v>
      </c>
      <c r="I5562" s="322" t="s">
        <v>660</v>
      </c>
      <c r="J5562" s="402" t="s">
        <v>5684</v>
      </c>
      <c r="K5562" s="864" t="str">
        <f t="shared" si="391"/>
        <v/>
      </c>
      <c r="L5562" s="622" t="s">
        <v>18534</v>
      </c>
      <c r="M5562" s="623" t="s">
        <v>3655</v>
      </c>
      <c r="N5562" s="739"/>
      <c r="O5562" s="623"/>
      <c r="P5562" s="700"/>
      <c r="Q5562" s="307" t="str">
        <f t="shared" ca="1" si="392"/>
        <v/>
      </c>
      <c r="R5562" s="307" t="str">
        <f t="shared" ca="1" si="393"/>
        <v/>
      </c>
      <c r="S5562" s="307" t="str">
        <f>IFERROR(IF(VLOOKUP("*"&amp;TRIM($F5562)&amp;"*",dump!$A:$D,4,FALSE)="","空文字",VLOOKUP("*"&amp;TRIM($F5562)&amp;"*",dump!$A:$D,4,FALSE)),"NA")</f>
        <v>NA</v>
      </c>
      <c r="T5562" s="307" t="str">
        <f t="shared" ca="1" si="394"/>
        <v>●</v>
      </c>
      <c r="U5562" s="307"/>
      <c r="V5562" s="307"/>
      <c r="W5562" s="307"/>
      <c r="X5562" s="307"/>
      <c r="Y5562" s="307" t="str">
        <f t="shared" si="395"/>
        <v/>
      </c>
      <c r="Z5562" s="307"/>
    </row>
    <row r="5563" spans="1:26" s="325" customFormat="1" ht="15" customHeight="1" outlineLevel="1">
      <c r="A5563" s="321"/>
      <c r="B5563" s="101"/>
      <c r="C5563" s="104"/>
      <c r="D5563" s="215" t="s">
        <v>13944</v>
      </c>
      <c r="E5563" s="220"/>
      <c r="F5563" s="225" t="s">
        <v>13945</v>
      </c>
      <c r="G5563" s="214" t="s">
        <v>13947</v>
      </c>
      <c r="H5563" s="214"/>
      <c r="I5563" s="246"/>
      <c r="J5563" s="403" t="s">
        <v>5684</v>
      </c>
      <c r="K5563" s="864" t="str">
        <f t="shared" si="391"/>
        <v/>
      </c>
      <c r="L5563" s="622" t="s">
        <v>18534</v>
      </c>
      <c r="M5563" s="623" t="s">
        <v>3655</v>
      </c>
      <c r="N5563" s="739"/>
      <c r="O5563" s="623"/>
      <c r="P5563" s="700"/>
      <c r="Q5563" s="307" t="str">
        <f t="shared" ca="1" si="392"/>
        <v/>
      </c>
      <c r="R5563" s="307" t="str">
        <f t="shared" ca="1" si="393"/>
        <v/>
      </c>
      <c r="S5563" s="307" t="str">
        <f>IFERROR(IF(VLOOKUP("*"&amp;TRIM($F5563)&amp;"*",dump!$A:$D,4,FALSE)="","空文字",VLOOKUP("*"&amp;TRIM($F5563)&amp;"*",dump!$A:$D,4,FALSE)),"NA")</f>
        <v>NA</v>
      </c>
      <c r="T5563" s="307" t="str">
        <f t="shared" ca="1" si="394"/>
        <v>●</v>
      </c>
      <c r="U5563" s="307"/>
      <c r="V5563" s="307"/>
      <c r="W5563" s="307"/>
      <c r="X5563" s="307"/>
      <c r="Y5563" s="307" t="str">
        <f t="shared" si="395"/>
        <v/>
      </c>
      <c r="Z5563" s="307"/>
    </row>
    <row r="5564" spans="1:26" s="325" customFormat="1" ht="30" customHeight="1" outlineLevel="1">
      <c r="A5564" s="321"/>
      <c r="B5564" s="101"/>
      <c r="C5564" s="534"/>
      <c r="D5564" s="532"/>
      <c r="E5564" s="318" t="s">
        <v>13976</v>
      </c>
      <c r="F5564" s="316" t="s">
        <v>13948</v>
      </c>
      <c r="G5564" s="318" t="s">
        <v>14004</v>
      </c>
      <c r="H5564" s="318" t="s">
        <v>3658</v>
      </c>
      <c r="I5564" s="322" t="s">
        <v>660</v>
      </c>
      <c r="J5564" s="402" t="s">
        <v>5684</v>
      </c>
      <c r="K5564" s="864" t="str">
        <f t="shared" si="391"/>
        <v/>
      </c>
      <c r="L5564" s="622" t="s">
        <v>18534</v>
      </c>
      <c r="M5564" s="623" t="s">
        <v>3655</v>
      </c>
      <c r="N5564" s="739"/>
      <c r="O5564" s="623"/>
      <c r="P5564" s="700"/>
      <c r="Q5564" s="307" t="str">
        <f t="shared" ca="1" si="392"/>
        <v/>
      </c>
      <c r="R5564" s="307" t="str">
        <f t="shared" ca="1" si="393"/>
        <v/>
      </c>
      <c r="S5564" s="307" t="str">
        <f>IFERROR(IF(VLOOKUP("*"&amp;TRIM($F5564)&amp;"*",dump!$A:$D,4,FALSE)="","空文字",VLOOKUP("*"&amp;TRIM($F5564)&amp;"*",dump!$A:$D,4,FALSE)),"NA")</f>
        <v>NA</v>
      </c>
      <c r="T5564" s="307" t="str">
        <f t="shared" ca="1" si="394"/>
        <v>●</v>
      </c>
      <c r="U5564" s="307"/>
      <c r="V5564" s="307"/>
      <c r="W5564" s="307"/>
      <c r="X5564" s="307"/>
      <c r="Y5564" s="307" t="str">
        <f t="shared" si="395"/>
        <v/>
      </c>
      <c r="Z5564" s="307"/>
    </row>
    <row r="5565" spans="1:26" s="325" customFormat="1" ht="30" customHeight="1" outlineLevel="1">
      <c r="A5565" s="321"/>
      <c r="B5565" s="101"/>
      <c r="C5565" s="534"/>
      <c r="D5565" s="532"/>
      <c r="E5565" s="318" t="s">
        <v>13977</v>
      </c>
      <c r="F5565" s="316" t="s">
        <v>13949</v>
      </c>
      <c r="G5565" s="318" t="s">
        <v>14005</v>
      </c>
      <c r="H5565" s="318" t="s">
        <v>3658</v>
      </c>
      <c r="I5565" s="322" t="s">
        <v>660</v>
      </c>
      <c r="J5565" s="402" t="s">
        <v>5684</v>
      </c>
      <c r="K5565" s="864" t="str">
        <f t="shared" si="391"/>
        <v/>
      </c>
      <c r="L5565" s="622" t="s">
        <v>18534</v>
      </c>
      <c r="M5565" s="623" t="s">
        <v>3655</v>
      </c>
      <c r="N5565" s="739"/>
      <c r="O5565" s="623"/>
      <c r="P5565" s="700"/>
      <c r="Q5565" s="307" t="str">
        <f t="shared" ca="1" si="392"/>
        <v/>
      </c>
      <c r="R5565" s="307" t="str">
        <f t="shared" ca="1" si="393"/>
        <v/>
      </c>
      <c r="S5565" s="307" t="str">
        <f>IFERROR(IF(VLOOKUP("*"&amp;TRIM($F5565)&amp;"*",dump!$A:$D,4,FALSE)="","空文字",VLOOKUP("*"&amp;TRIM($F5565)&amp;"*",dump!$A:$D,4,FALSE)),"NA")</f>
        <v>NA</v>
      </c>
      <c r="T5565" s="307" t="str">
        <f t="shared" ca="1" si="394"/>
        <v>●</v>
      </c>
      <c r="U5565" s="307"/>
      <c r="V5565" s="307"/>
      <c r="W5565" s="307"/>
      <c r="X5565" s="307"/>
      <c r="Y5565" s="307" t="str">
        <f t="shared" si="395"/>
        <v/>
      </c>
      <c r="Z5565" s="307"/>
    </row>
    <row r="5566" spans="1:26" s="325" customFormat="1" ht="30" customHeight="1" outlineLevel="1">
      <c r="A5566" s="321"/>
      <c r="B5566" s="101"/>
      <c r="C5566" s="534"/>
      <c r="D5566" s="532"/>
      <c r="E5566" s="318" t="s">
        <v>13978</v>
      </c>
      <c r="F5566" s="316" t="s">
        <v>13950</v>
      </c>
      <c r="G5566" s="318" t="s">
        <v>14006</v>
      </c>
      <c r="H5566" s="318" t="s">
        <v>3658</v>
      </c>
      <c r="I5566" s="322" t="s">
        <v>660</v>
      </c>
      <c r="J5566" s="402" t="s">
        <v>5684</v>
      </c>
      <c r="K5566" s="864" t="str">
        <f t="shared" si="391"/>
        <v/>
      </c>
      <c r="L5566" s="622" t="s">
        <v>18534</v>
      </c>
      <c r="M5566" s="623" t="s">
        <v>3655</v>
      </c>
      <c r="N5566" s="739"/>
      <c r="O5566" s="623"/>
      <c r="P5566" s="700"/>
      <c r="Q5566" s="307" t="str">
        <f t="shared" ca="1" si="392"/>
        <v/>
      </c>
      <c r="R5566" s="307" t="str">
        <f t="shared" ca="1" si="393"/>
        <v/>
      </c>
      <c r="S5566" s="307" t="str">
        <f>IFERROR(IF(VLOOKUP("*"&amp;TRIM($F5566)&amp;"*",dump!$A:$D,4,FALSE)="","空文字",VLOOKUP("*"&amp;TRIM($F5566)&amp;"*",dump!$A:$D,4,FALSE)),"NA")</f>
        <v>NA</v>
      </c>
      <c r="T5566" s="307" t="str">
        <f t="shared" ca="1" si="394"/>
        <v>●</v>
      </c>
      <c r="U5566" s="307"/>
      <c r="V5566" s="307"/>
      <c r="W5566" s="307"/>
      <c r="X5566" s="307"/>
      <c r="Y5566" s="307" t="str">
        <f t="shared" si="395"/>
        <v/>
      </c>
      <c r="Z5566" s="307"/>
    </row>
    <row r="5567" spans="1:26" s="325" customFormat="1" ht="15" customHeight="1" outlineLevel="1">
      <c r="A5567" s="321"/>
      <c r="B5567" s="101"/>
      <c r="C5567" s="534"/>
      <c r="D5567" s="532"/>
      <c r="E5567" s="318" t="s">
        <v>13979</v>
      </c>
      <c r="F5567" s="316" t="s">
        <v>13951</v>
      </c>
      <c r="G5567" s="318" t="s">
        <v>14007</v>
      </c>
      <c r="H5567" s="318" t="s">
        <v>3658</v>
      </c>
      <c r="I5567" s="322" t="s">
        <v>660</v>
      </c>
      <c r="J5567" s="402" t="s">
        <v>5684</v>
      </c>
      <c r="K5567" s="864" t="str">
        <f t="shared" si="391"/>
        <v/>
      </c>
      <c r="L5567" s="622" t="s">
        <v>18534</v>
      </c>
      <c r="M5567" s="623" t="s">
        <v>3655</v>
      </c>
      <c r="N5567" s="739"/>
      <c r="O5567" s="623"/>
      <c r="P5567" s="700"/>
      <c r="Q5567" s="307" t="str">
        <f t="shared" ca="1" si="392"/>
        <v/>
      </c>
      <c r="R5567" s="307" t="str">
        <f t="shared" ca="1" si="393"/>
        <v/>
      </c>
      <c r="S5567" s="307" t="str">
        <f>IFERROR(IF(VLOOKUP("*"&amp;TRIM($F5567)&amp;"*",dump!$A:$D,4,FALSE)="","空文字",VLOOKUP("*"&amp;TRIM($F5567)&amp;"*",dump!$A:$D,4,FALSE)),"NA")</f>
        <v>NA</v>
      </c>
      <c r="T5567" s="307" t="str">
        <f t="shared" ca="1" si="394"/>
        <v>●</v>
      </c>
      <c r="U5567" s="307"/>
      <c r="V5567" s="307"/>
      <c r="W5567" s="307"/>
      <c r="X5567" s="307"/>
      <c r="Y5567" s="307" t="str">
        <f t="shared" si="395"/>
        <v/>
      </c>
      <c r="Z5567" s="307"/>
    </row>
    <row r="5568" spans="1:26" s="325" customFormat="1" ht="30" customHeight="1" outlineLevel="1">
      <c r="A5568" s="321"/>
      <c r="B5568" s="101"/>
      <c r="C5568" s="534"/>
      <c r="D5568" s="532"/>
      <c r="E5568" s="318" t="s">
        <v>13980</v>
      </c>
      <c r="F5568" s="316" t="s">
        <v>13952</v>
      </c>
      <c r="G5568" s="318" t="s">
        <v>14008</v>
      </c>
      <c r="H5568" s="318" t="s">
        <v>3658</v>
      </c>
      <c r="I5568" s="322" t="s">
        <v>660</v>
      </c>
      <c r="J5568" s="402" t="s">
        <v>5684</v>
      </c>
      <c r="K5568" s="864" t="str">
        <f t="shared" si="391"/>
        <v/>
      </c>
      <c r="L5568" s="622" t="s">
        <v>18534</v>
      </c>
      <c r="M5568" s="623" t="s">
        <v>3655</v>
      </c>
      <c r="N5568" s="739"/>
      <c r="O5568" s="623"/>
      <c r="P5568" s="700"/>
      <c r="Q5568" s="307" t="str">
        <f t="shared" ca="1" si="392"/>
        <v/>
      </c>
      <c r="R5568" s="307" t="str">
        <f t="shared" ca="1" si="393"/>
        <v/>
      </c>
      <c r="S5568" s="307" t="str">
        <f>IFERROR(IF(VLOOKUP("*"&amp;TRIM($F5568)&amp;"*",dump!$A:$D,4,FALSE)="","空文字",VLOOKUP("*"&amp;TRIM($F5568)&amp;"*",dump!$A:$D,4,FALSE)),"NA")</f>
        <v>NA</v>
      </c>
      <c r="T5568" s="307" t="str">
        <f t="shared" ca="1" si="394"/>
        <v>●</v>
      </c>
      <c r="U5568" s="307"/>
      <c r="V5568" s="307"/>
      <c r="W5568" s="307"/>
      <c r="X5568" s="307"/>
      <c r="Y5568" s="307" t="str">
        <f t="shared" si="395"/>
        <v/>
      </c>
      <c r="Z5568" s="307"/>
    </row>
    <row r="5569" spans="1:26" s="325" customFormat="1" ht="30" customHeight="1" outlineLevel="1">
      <c r="A5569" s="321"/>
      <c r="B5569" s="101"/>
      <c r="C5569" s="534"/>
      <c r="D5569" s="532"/>
      <c r="E5569" s="318" t="s">
        <v>13981</v>
      </c>
      <c r="F5569" s="316" t="s">
        <v>13953</v>
      </c>
      <c r="G5569" s="318" t="s">
        <v>14009</v>
      </c>
      <c r="H5569" s="318" t="s">
        <v>3658</v>
      </c>
      <c r="I5569" s="322" t="s">
        <v>660</v>
      </c>
      <c r="J5569" s="402" t="s">
        <v>5684</v>
      </c>
      <c r="K5569" s="864" t="str">
        <f t="shared" si="391"/>
        <v/>
      </c>
      <c r="L5569" s="622" t="s">
        <v>18534</v>
      </c>
      <c r="M5569" s="623" t="s">
        <v>3655</v>
      </c>
      <c r="N5569" s="739"/>
      <c r="O5569" s="623"/>
      <c r="P5569" s="700"/>
      <c r="Q5569" s="307" t="str">
        <f t="shared" ca="1" si="392"/>
        <v/>
      </c>
      <c r="R5569" s="307" t="str">
        <f t="shared" ca="1" si="393"/>
        <v/>
      </c>
      <c r="S5569" s="307" t="str">
        <f>IFERROR(IF(VLOOKUP("*"&amp;TRIM($F5569)&amp;"*",dump!$A:$D,4,FALSE)="","空文字",VLOOKUP("*"&amp;TRIM($F5569)&amp;"*",dump!$A:$D,4,FALSE)),"NA")</f>
        <v>NA</v>
      </c>
      <c r="T5569" s="307" t="str">
        <f t="shared" ca="1" si="394"/>
        <v>●</v>
      </c>
      <c r="U5569" s="307"/>
      <c r="V5569" s="307"/>
      <c r="W5569" s="307"/>
      <c r="X5569" s="307"/>
      <c r="Y5569" s="307" t="str">
        <f t="shared" si="395"/>
        <v/>
      </c>
      <c r="Z5569" s="307"/>
    </row>
    <row r="5570" spans="1:26" s="325" customFormat="1" ht="30" customHeight="1" outlineLevel="1">
      <c r="A5570" s="321"/>
      <c r="B5570" s="101"/>
      <c r="C5570" s="534"/>
      <c r="D5570" s="532"/>
      <c r="E5570" s="318" t="s">
        <v>13982</v>
      </c>
      <c r="F5570" s="316" t="s">
        <v>13954</v>
      </c>
      <c r="G5570" s="318" t="s">
        <v>14010</v>
      </c>
      <c r="H5570" s="318" t="s">
        <v>3658</v>
      </c>
      <c r="I5570" s="322" t="s">
        <v>660</v>
      </c>
      <c r="J5570" s="402" t="s">
        <v>5684</v>
      </c>
      <c r="K5570" s="864" t="str">
        <f t="shared" si="391"/>
        <v/>
      </c>
      <c r="L5570" s="622" t="s">
        <v>18534</v>
      </c>
      <c r="M5570" s="623" t="s">
        <v>3655</v>
      </c>
      <c r="N5570" s="739"/>
      <c r="O5570" s="623"/>
      <c r="P5570" s="700"/>
      <c r="Q5570" s="307" t="str">
        <f t="shared" ca="1" si="392"/>
        <v/>
      </c>
      <c r="R5570" s="307" t="str">
        <f t="shared" ca="1" si="393"/>
        <v/>
      </c>
      <c r="S5570" s="307" t="str">
        <f>IFERROR(IF(VLOOKUP("*"&amp;TRIM($F5570)&amp;"*",dump!$A:$D,4,FALSE)="","空文字",VLOOKUP("*"&amp;TRIM($F5570)&amp;"*",dump!$A:$D,4,FALSE)),"NA")</f>
        <v>NA</v>
      </c>
      <c r="T5570" s="307" t="str">
        <f t="shared" ca="1" si="394"/>
        <v>●</v>
      </c>
      <c r="U5570" s="307"/>
      <c r="V5570" s="307"/>
      <c r="W5570" s="307"/>
      <c r="X5570" s="307"/>
      <c r="Y5570" s="307" t="str">
        <f t="shared" si="395"/>
        <v/>
      </c>
      <c r="Z5570" s="307"/>
    </row>
    <row r="5571" spans="1:26" s="325" customFormat="1" ht="45" customHeight="1" outlineLevel="1">
      <c r="A5571" s="321"/>
      <c r="B5571" s="101"/>
      <c r="C5571" s="534"/>
      <c r="D5571" s="532"/>
      <c r="E5571" s="318" t="s">
        <v>13983</v>
      </c>
      <c r="F5571" s="316" t="s">
        <v>13955</v>
      </c>
      <c r="G5571" s="318" t="s">
        <v>14011</v>
      </c>
      <c r="H5571" s="318" t="s">
        <v>3658</v>
      </c>
      <c r="I5571" s="322" t="s">
        <v>660</v>
      </c>
      <c r="J5571" s="402" t="s">
        <v>5684</v>
      </c>
      <c r="K5571" s="864" t="str">
        <f t="shared" si="391"/>
        <v/>
      </c>
      <c r="L5571" s="622" t="s">
        <v>18534</v>
      </c>
      <c r="M5571" s="623" t="s">
        <v>3655</v>
      </c>
      <c r="N5571" s="739"/>
      <c r="O5571" s="623"/>
      <c r="P5571" s="700"/>
      <c r="Q5571" s="307" t="str">
        <f t="shared" ca="1" si="392"/>
        <v/>
      </c>
      <c r="R5571" s="307" t="str">
        <f t="shared" ca="1" si="393"/>
        <v/>
      </c>
      <c r="S5571" s="307" t="str">
        <f>IFERROR(IF(VLOOKUP("*"&amp;TRIM($F5571)&amp;"*",dump!$A:$D,4,FALSE)="","空文字",VLOOKUP("*"&amp;TRIM($F5571)&amp;"*",dump!$A:$D,4,FALSE)),"NA")</f>
        <v>NA</v>
      </c>
      <c r="T5571" s="307" t="str">
        <f t="shared" ca="1" si="394"/>
        <v>●</v>
      </c>
      <c r="U5571" s="307"/>
      <c r="V5571" s="307"/>
      <c r="W5571" s="307"/>
      <c r="X5571" s="307"/>
      <c r="Y5571" s="307" t="str">
        <f t="shared" si="395"/>
        <v/>
      </c>
      <c r="Z5571" s="307"/>
    </row>
    <row r="5572" spans="1:26" s="325" customFormat="1" ht="30" customHeight="1" outlineLevel="1">
      <c r="A5572" s="321"/>
      <c r="B5572" s="101"/>
      <c r="C5572" s="534"/>
      <c r="D5572" s="532"/>
      <c r="E5572" s="318" t="s">
        <v>13984</v>
      </c>
      <c r="F5572" s="316" t="s">
        <v>13956</v>
      </c>
      <c r="G5572" s="318" t="s">
        <v>14012</v>
      </c>
      <c r="H5572" s="318" t="s">
        <v>3658</v>
      </c>
      <c r="I5572" s="322" t="s">
        <v>660</v>
      </c>
      <c r="J5572" s="402" t="s">
        <v>5684</v>
      </c>
      <c r="K5572" s="864" t="str">
        <f t="shared" si="391"/>
        <v/>
      </c>
      <c r="L5572" s="622" t="s">
        <v>18534</v>
      </c>
      <c r="M5572" s="623" t="s">
        <v>3655</v>
      </c>
      <c r="N5572" s="739"/>
      <c r="O5572" s="623"/>
      <c r="P5572" s="700"/>
      <c r="Q5572" s="307" t="str">
        <f t="shared" ca="1" si="392"/>
        <v/>
      </c>
      <c r="R5572" s="307" t="str">
        <f t="shared" ca="1" si="393"/>
        <v/>
      </c>
      <c r="S5572" s="307" t="str">
        <f>IFERROR(IF(VLOOKUP("*"&amp;TRIM($F5572)&amp;"*",dump!$A:$D,4,FALSE)="","空文字",VLOOKUP("*"&amp;TRIM($F5572)&amp;"*",dump!$A:$D,4,FALSE)),"NA")</f>
        <v>NA</v>
      </c>
      <c r="T5572" s="307" t="str">
        <f t="shared" ca="1" si="394"/>
        <v>●</v>
      </c>
      <c r="U5572" s="307"/>
      <c r="V5572" s="307"/>
      <c r="W5572" s="307"/>
      <c r="X5572" s="307"/>
      <c r="Y5572" s="307" t="str">
        <f t="shared" si="395"/>
        <v/>
      </c>
      <c r="Z5572" s="307"/>
    </row>
    <row r="5573" spans="1:26" s="325" customFormat="1" ht="15" customHeight="1" outlineLevel="1">
      <c r="A5573" s="321"/>
      <c r="B5573" s="101"/>
      <c r="C5573" s="534"/>
      <c r="D5573" s="532"/>
      <c r="E5573" s="318" t="s">
        <v>13985</v>
      </c>
      <c r="F5573" s="316" t="s">
        <v>13957</v>
      </c>
      <c r="G5573" s="318" t="s">
        <v>14013</v>
      </c>
      <c r="H5573" s="318" t="s">
        <v>3658</v>
      </c>
      <c r="I5573" s="322" t="s">
        <v>660</v>
      </c>
      <c r="J5573" s="402" t="s">
        <v>5684</v>
      </c>
      <c r="K5573" s="864" t="str">
        <f t="shared" si="391"/>
        <v/>
      </c>
      <c r="L5573" s="622" t="s">
        <v>18534</v>
      </c>
      <c r="M5573" s="623" t="s">
        <v>3655</v>
      </c>
      <c r="N5573" s="739"/>
      <c r="O5573" s="623"/>
      <c r="P5573" s="700"/>
      <c r="Q5573" s="307" t="str">
        <f t="shared" ca="1" si="392"/>
        <v/>
      </c>
      <c r="R5573" s="307" t="str">
        <f t="shared" ca="1" si="393"/>
        <v/>
      </c>
      <c r="S5573" s="307" t="str">
        <f>IFERROR(IF(VLOOKUP("*"&amp;TRIM($F5573)&amp;"*",dump!$A:$D,4,FALSE)="","空文字",VLOOKUP("*"&amp;TRIM($F5573)&amp;"*",dump!$A:$D,4,FALSE)),"NA")</f>
        <v>NA</v>
      </c>
      <c r="T5573" s="307" t="str">
        <f t="shared" ca="1" si="394"/>
        <v>●</v>
      </c>
      <c r="U5573" s="307"/>
      <c r="V5573" s="307"/>
      <c r="W5573" s="307"/>
      <c r="X5573" s="307"/>
      <c r="Y5573" s="307" t="str">
        <f t="shared" si="395"/>
        <v/>
      </c>
      <c r="Z5573" s="307"/>
    </row>
    <row r="5574" spans="1:26" s="325" customFormat="1" ht="45" customHeight="1" outlineLevel="1">
      <c r="A5574" s="321"/>
      <c r="B5574" s="101"/>
      <c r="C5574" s="534"/>
      <c r="D5574" s="532"/>
      <c r="E5574" s="318" t="s">
        <v>13986</v>
      </c>
      <c r="F5574" s="316" t="s">
        <v>13958</v>
      </c>
      <c r="G5574" s="318" t="s">
        <v>14014</v>
      </c>
      <c r="H5574" s="318" t="s">
        <v>14245</v>
      </c>
      <c r="I5574" s="322" t="s">
        <v>660</v>
      </c>
      <c r="J5574" s="402" t="s">
        <v>5684</v>
      </c>
      <c r="K5574" s="864" t="str">
        <f t="shared" si="391"/>
        <v/>
      </c>
      <c r="L5574" s="622" t="s">
        <v>18534</v>
      </c>
      <c r="M5574" s="623" t="s">
        <v>3655</v>
      </c>
      <c r="N5574" s="739"/>
      <c r="O5574" s="623"/>
      <c r="P5574" s="700"/>
      <c r="Q5574" s="307" t="str">
        <f t="shared" ca="1" si="392"/>
        <v/>
      </c>
      <c r="R5574" s="307" t="str">
        <f t="shared" ca="1" si="393"/>
        <v/>
      </c>
      <c r="S5574" s="307" t="str">
        <f>IFERROR(IF(VLOOKUP("*"&amp;TRIM($F5574)&amp;"*",dump!$A:$D,4,FALSE)="","空文字",VLOOKUP("*"&amp;TRIM($F5574)&amp;"*",dump!$A:$D,4,FALSE)),"NA")</f>
        <v>NA</v>
      </c>
      <c r="T5574" s="307" t="str">
        <f t="shared" ca="1" si="394"/>
        <v>●</v>
      </c>
      <c r="U5574" s="307"/>
      <c r="V5574" s="307"/>
      <c r="W5574" s="307"/>
      <c r="X5574" s="307"/>
      <c r="Y5574" s="307" t="str">
        <f t="shared" si="395"/>
        <v/>
      </c>
      <c r="Z5574" s="307"/>
    </row>
    <row r="5575" spans="1:26" s="325" customFormat="1" ht="30" customHeight="1" outlineLevel="1">
      <c r="A5575" s="321"/>
      <c r="B5575" s="101"/>
      <c r="C5575" s="534"/>
      <c r="D5575" s="532"/>
      <c r="E5575" s="318" t="s">
        <v>13987</v>
      </c>
      <c r="F5575" s="316" t="s">
        <v>13959</v>
      </c>
      <c r="G5575" s="318" t="s">
        <v>14015</v>
      </c>
      <c r="H5575" s="318" t="s">
        <v>14246</v>
      </c>
      <c r="I5575" s="322" t="s">
        <v>660</v>
      </c>
      <c r="J5575" s="402" t="s">
        <v>5684</v>
      </c>
      <c r="K5575" s="864" t="str">
        <f t="shared" si="391"/>
        <v/>
      </c>
      <c r="L5575" s="622" t="s">
        <v>18534</v>
      </c>
      <c r="M5575" s="623" t="s">
        <v>3655</v>
      </c>
      <c r="N5575" s="739"/>
      <c r="O5575" s="623"/>
      <c r="P5575" s="700"/>
      <c r="Q5575" s="307" t="str">
        <f t="shared" ca="1" si="392"/>
        <v/>
      </c>
      <c r="R5575" s="307" t="str">
        <f t="shared" ca="1" si="393"/>
        <v/>
      </c>
      <c r="S5575" s="307" t="str">
        <f>IFERROR(IF(VLOOKUP("*"&amp;TRIM($F5575)&amp;"*",dump!$A:$D,4,FALSE)="","空文字",VLOOKUP("*"&amp;TRIM($F5575)&amp;"*",dump!$A:$D,4,FALSE)),"NA")</f>
        <v>NA</v>
      </c>
      <c r="T5575" s="307" t="str">
        <f t="shared" ca="1" si="394"/>
        <v>●</v>
      </c>
      <c r="U5575" s="307"/>
      <c r="V5575" s="307"/>
      <c r="W5575" s="307"/>
      <c r="X5575" s="307"/>
      <c r="Y5575" s="307" t="str">
        <f t="shared" si="395"/>
        <v/>
      </c>
      <c r="Z5575" s="307"/>
    </row>
    <row r="5576" spans="1:26" s="325" customFormat="1" ht="30" customHeight="1" outlineLevel="1">
      <c r="A5576" s="321"/>
      <c r="B5576" s="101"/>
      <c r="C5576" s="534"/>
      <c r="D5576" s="532"/>
      <c r="E5576" s="318" t="s">
        <v>13988</v>
      </c>
      <c r="F5576" s="316" t="s">
        <v>13960</v>
      </c>
      <c r="G5576" s="318" t="s">
        <v>14016</v>
      </c>
      <c r="H5576" s="318" t="s">
        <v>3658</v>
      </c>
      <c r="I5576" s="322" t="s">
        <v>660</v>
      </c>
      <c r="J5576" s="402" t="s">
        <v>5684</v>
      </c>
      <c r="K5576" s="864" t="str">
        <f t="shared" si="391"/>
        <v/>
      </c>
      <c r="L5576" s="622" t="s">
        <v>18534</v>
      </c>
      <c r="M5576" s="623" t="s">
        <v>3655</v>
      </c>
      <c r="N5576" s="739"/>
      <c r="O5576" s="623"/>
      <c r="P5576" s="700"/>
      <c r="Q5576" s="307" t="str">
        <f t="shared" ca="1" si="392"/>
        <v/>
      </c>
      <c r="R5576" s="307" t="str">
        <f t="shared" ca="1" si="393"/>
        <v/>
      </c>
      <c r="S5576" s="307" t="str">
        <f>IFERROR(IF(VLOOKUP("*"&amp;TRIM($F5576)&amp;"*",dump!$A:$D,4,FALSE)="","空文字",VLOOKUP("*"&amp;TRIM($F5576)&amp;"*",dump!$A:$D,4,FALSE)),"NA")</f>
        <v>NA</v>
      </c>
      <c r="T5576" s="307" t="str">
        <f t="shared" ca="1" si="394"/>
        <v>●</v>
      </c>
      <c r="U5576" s="307"/>
      <c r="V5576" s="307"/>
      <c r="W5576" s="307"/>
      <c r="X5576" s="307"/>
      <c r="Y5576" s="307" t="str">
        <f t="shared" si="395"/>
        <v/>
      </c>
      <c r="Z5576" s="307"/>
    </row>
    <row r="5577" spans="1:26" s="325" customFormat="1" ht="15" customHeight="1" outlineLevel="1">
      <c r="A5577" s="321"/>
      <c r="B5577" s="101"/>
      <c r="C5577" s="534"/>
      <c r="D5577" s="532"/>
      <c r="E5577" s="318" t="s">
        <v>13989</v>
      </c>
      <c r="F5577" s="316" t="s">
        <v>13961</v>
      </c>
      <c r="G5577" s="318" t="s">
        <v>14017</v>
      </c>
      <c r="H5577" s="318" t="s">
        <v>3658</v>
      </c>
      <c r="I5577" s="322" t="s">
        <v>660</v>
      </c>
      <c r="J5577" s="402" t="s">
        <v>5684</v>
      </c>
      <c r="K5577" s="864" t="str">
        <f t="shared" si="391"/>
        <v/>
      </c>
      <c r="L5577" s="622" t="s">
        <v>18534</v>
      </c>
      <c r="M5577" s="623" t="s">
        <v>3655</v>
      </c>
      <c r="N5577" s="739"/>
      <c r="O5577" s="623"/>
      <c r="P5577" s="700"/>
      <c r="Q5577" s="307" t="str">
        <f t="shared" ca="1" si="392"/>
        <v/>
      </c>
      <c r="R5577" s="307" t="str">
        <f t="shared" ca="1" si="393"/>
        <v/>
      </c>
      <c r="S5577" s="307" t="str">
        <f>IFERROR(IF(VLOOKUP("*"&amp;TRIM($F5577)&amp;"*",dump!$A:$D,4,FALSE)="","空文字",VLOOKUP("*"&amp;TRIM($F5577)&amp;"*",dump!$A:$D,4,FALSE)),"NA")</f>
        <v>NA</v>
      </c>
      <c r="T5577" s="307" t="str">
        <f t="shared" ca="1" si="394"/>
        <v>●</v>
      </c>
      <c r="U5577" s="307"/>
      <c r="V5577" s="307"/>
      <c r="W5577" s="307"/>
      <c r="X5577" s="307"/>
      <c r="Y5577" s="307" t="str">
        <f t="shared" si="395"/>
        <v/>
      </c>
      <c r="Z5577" s="307"/>
    </row>
    <row r="5578" spans="1:26" s="325" customFormat="1" ht="45" customHeight="1" outlineLevel="1">
      <c r="A5578" s="321"/>
      <c r="B5578" s="101"/>
      <c r="C5578" s="534"/>
      <c r="D5578" s="532"/>
      <c r="E5578" s="318" t="s">
        <v>13990</v>
      </c>
      <c r="F5578" s="316" t="s">
        <v>13962</v>
      </c>
      <c r="G5578" s="318" t="s">
        <v>14018</v>
      </c>
      <c r="H5578" s="318" t="s">
        <v>14245</v>
      </c>
      <c r="I5578" s="322" t="s">
        <v>660</v>
      </c>
      <c r="J5578" s="402" t="s">
        <v>5684</v>
      </c>
      <c r="K5578" s="864" t="str">
        <f t="shared" si="391"/>
        <v/>
      </c>
      <c r="L5578" s="622" t="s">
        <v>18534</v>
      </c>
      <c r="M5578" s="623" t="s">
        <v>3655</v>
      </c>
      <c r="N5578" s="739"/>
      <c r="O5578" s="623"/>
      <c r="P5578" s="700"/>
      <c r="Q5578" s="307" t="str">
        <f t="shared" ca="1" si="392"/>
        <v/>
      </c>
      <c r="R5578" s="307" t="str">
        <f t="shared" ca="1" si="393"/>
        <v/>
      </c>
      <c r="S5578" s="307" t="str">
        <f>IFERROR(IF(VLOOKUP("*"&amp;TRIM($F5578)&amp;"*",dump!$A:$D,4,FALSE)="","空文字",VLOOKUP("*"&amp;TRIM($F5578)&amp;"*",dump!$A:$D,4,FALSE)),"NA")</f>
        <v>NA</v>
      </c>
      <c r="T5578" s="307" t="str">
        <f t="shared" ca="1" si="394"/>
        <v>●</v>
      </c>
      <c r="U5578" s="307"/>
      <c r="V5578" s="307"/>
      <c r="W5578" s="307"/>
      <c r="X5578" s="307"/>
      <c r="Y5578" s="307" t="str">
        <f t="shared" si="395"/>
        <v/>
      </c>
      <c r="Z5578" s="307"/>
    </row>
    <row r="5579" spans="1:26" s="325" customFormat="1" ht="30" customHeight="1" outlineLevel="1">
      <c r="A5579" s="321"/>
      <c r="B5579" s="101"/>
      <c r="C5579" s="534"/>
      <c r="D5579" s="532"/>
      <c r="E5579" s="318" t="s">
        <v>13991</v>
      </c>
      <c r="F5579" s="316" t="s">
        <v>13963</v>
      </c>
      <c r="G5579" s="318" t="s">
        <v>14019</v>
      </c>
      <c r="H5579" s="318" t="s">
        <v>14246</v>
      </c>
      <c r="I5579" s="322" t="s">
        <v>660</v>
      </c>
      <c r="J5579" s="402" t="s">
        <v>5684</v>
      </c>
      <c r="K5579" s="864" t="str">
        <f t="shared" si="391"/>
        <v/>
      </c>
      <c r="L5579" s="622" t="s">
        <v>18534</v>
      </c>
      <c r="M5579" s="623" t="s">
        <v>3655</v>
      </c>
      <c r="N5579" s="739"/>
      <c r="O5579" s="623"/>
      <c r="P5579" s="700"/>
      <c r="Q5579" s="307" t="str">
        <f t="shared" ca="1" si="392"/>
        <v/>
      </c>
      <c r="R5579" s="307" t="str">
        <f t="shared" ca="1" si="393"/>
        <v/>
      </c>
      <c r="S5579" s="307" t="str">
        <f>IFERROR(IF(VLOOKUP("*"&amp;TRIM($F5579)&amp;"*",dump!$A:$D,4,FALSE)="","空文字",VLOOKUP("*"&amp;TRIM($F5579)&amp;"*",dump!$A:$D,4,FALSE)),"NA")</f>
        <v>NA</v>
      </c>
      <c r="T5579" s="307" t="str">
        <f t="shared" ca="1" si="394"/>
        <v>●</v>
      </c>
      <c r="U5579" s="307"/>
      <c r="V5579" s="307"/>
      <c r="W5579" s="307"/>
      <c r="X5579" s="307"/>
      <c r="Y5579" s="307" t="str">
        <f t="shared" si="395"/>
        <v/>
      </c>
      <c r="Z5579" s="307"/>
    </row>
    <row r="5580" spans="1:26" s="325" customFormat="1" ht="30" customHeight="1" outlineLevel="1">
      <c r="A5580" s="321"/>
      <c r="B5580" s="101"/>
      <c r="C5580" s="534"/>
      <c r="D5580" s="532"/>
      <c r="E5580" s="318" t="s">
        <v>13992</v>
      </c>
      <c r="F5580" s="316" t="s">
        <v>13964</v>
      </c>
      <c r="G5580" s="318" t="s">
        <v>14020</v>
      </c>
      <c r="H5580" s="318" t="s">
        <v>3658</v>
      </c>
      <c r="I5580" s="322" t="s">
        <v>660</v>
      </c>
      <c r="J5580" s="402" t="s">
        <v>5684</v>
      </c>
      <c r="K5580" s="864" t="str">
        <f t="shared" si="391"/>
        <v/>
      </c>
      <c r="L5580" s="622" t="s">
        <v>18534</v>
      </c>
      <c r="M5580" s="623" t="s">
        <v>3655</v>
      </c>
      <c r="N5580" s="739"/>
      <c r="O5580" s="623"/>
      <c r="P5580" s="700"/>
      <c r="Q5580" s="307" t="str">
        <f t="shared" ca="1" si="392"/>
        <v/>
      </c>
      <c r="R5580" s="307" t="str">
        <f t="shared" ca="1" si="393"/>
        <v/>
      </c>
      <c r="S5580" s="307" t="str">
        <f>IFERROR(IF(VLOOKUP("*"&amp;TRIM($F5580)&amp;"*",dump!$A:$D,4,FALSE)="","空文字",VLOOKUP("*"&amp;TRIM($F5580)&amp;"*",dump!$A:$D,4,FALSE)),"NA")</f>
        <v>NA</v>
      </c>
      <c r="T5580" s="307" t="str">
        <f t="shared" ca="1" si="394"/>
        <v>●</v>
      </c>
      <c r="U5580" s="307"/>
      <c r="V5580" s="307"/>
      <c r="W5580" s="307"/>
      <c r="X5580" s="307"/>
      <c r="Y5580" s="307" t="str">
        <f t="shared" si="395"/>
        <v/>
      </c>
      <c r="Z5580" s="307"/>
    </row>
    <row r="5581" spans="1:26" s="325" customFormat="1" ht="15" customHeight="1" outlineLevel="1">
      <c r="A5581" s="321"/>
      <c r="B5581" s="101"/>
      <c r="C5581" s="534"/>
      <c r="D5581" s="532"/>
      <c r="E5581" s="318" t="s">
        <v>13993</v>
      </c>
      <c r="F5581" s="316" t="s">
        <v>13965</v>
      </c>
      <c r="G5581" s="318" t="s">
        <v>14021</v>
      </c>
      <c r="H5581" s="318" t="s">
        <v>3658</v>
      </c>
      <c r="I5581" s="322" t="s">
        <v>660</v>
      </c>
      <c r="J5581" s="402" t="s">
        <v>5684</v>
      </c>
      <c r="K5581" s="864" t="str">
        <f t="shared" ref="K5581:K5644" si="396">IF(AND(M5581="", O5581="", N5581&lt;&gt;""), "○", "")</f>
        <v/>
      </c>
      <c r="L5581" s="622" t="s">
        <v>18534</v>
      </c>
      <c r="M5581" s="623" t="s">
        <v>3655</v>
      </c>
      <c r="N5581" s="739"/>
      <c r="O5581" s="623"/>
      <c r="P5581" s="700"/>
      <c r="Q5581" s="307" t="str">
        <f t="shared" ref="Q5581:Q5644" ca="1" si="397">IF(P5581="","",IF(P5581="←",IF(OFFSET($J5581,0,MATCH(MID(M5581,1,FIND("の",M5581,1)-1), $L$11:$BA$11,0)+4,1,1)="","",OFFSET($L5581,0,MATCH(MID(M5581,1,FIND("の",M5581,1)-1), $L$11:$BA$11,0)+4,1,1)),P5581))</f>
        <v/>
      </c>
      <c r="R5581" s="307" t="str">
        <f t="shared" ref="R5581:R5644" ca="1" si="398">IF(COUNTIF(Q5581,"*(*"),MID(Q5581,FIND("(",Q5581,1)+1,FIND(")",Q5581,1)-FIND("(",Q5581,1)-1),IF(COUNTIF(Q5581,"*""*"),MID(Q5581,FIND("""",Q5581,1)+1,LEN(Q5581)-2),IF(COUNTIF(Q5581,"*：*"),RIGHT(Q5581,LEN(Q5581)-(FIND("：",Q5581))),Q5581)))</f>
        <v/>
      </c>
      <c r="S5581" s="307" t="str">
        <f>IFERROR(IF(VLOOKUP("*"&amp;TRIM($F5581)&amp;"*",dump!$A:$D,4,FALSE)="","空文字",VLOOKUP("*"&amp;TRIM($F5581)&amp;"*",dump!$A:$D,4,FALSE)),"NA")</f>
        <v>NA</v>
      </c>
      <c r="T5581" s="307" t="str">
        <f t="shared" ref="T5581:T5644" ca="1" si="399">IF($K5581&lt;&gt;"",IF($E5581&lt;&gt;"","■",""),IF(AND(R5581="",S5581="NA"),"●", IF(EXACT(R5581,S5581),"●","×")))</f>
        <v>●</v>
      </c>
      <c r="U5581" s="307"/>
      <c r="V5581" s="307"/>
      <c r="W5581" s="307"/>
      <c r="X5581" s="307"/>
      <c r="Y5581" s="307" t="str">
        <f t="shared" ref="Y5581:Y5644" si="400">IF(U5581="●","●","")</f>
        <v/>
      </c>
      <c r="Z5581" s="307"/>
    </row>
    <row r="5582" spans="1:26" s="325" customFormat="1" ht="45" customHeight="1" outlineLevel="1">
      <c r="A5582" s="321"/>
      <c r="B5582" s="101"/>
      <c r="C5582" s="534"/>
      <c r="D5582" s="532"/>
      <c r="E5582" s="318" t="s">
        <v>13994</v>
      </c>
      <c r="F5582" s="316" t="s">
        <v>13966</v>
      </c>
      <c r="G5582" s="318" t="s">
        <v>14022</v>
      </c>
      <c r="H5582" s="318" t="s">
        <v>14245</v>
      </c>
      <c r="I5582" s="322" t="s">
        <v>660</v>
      </c>
      <c r="J5582" s="402" t="s">
        <v>5684</v>
      </c>
      <c r="K5582" s="864" t="str">
        <f t="shared" si="396"/>
        <v/>
      </c>
      <c r="L5582" s="622" t="s">
        <v>18534</v>
      </c>
      <c r="M5582" s="623" t="s">
        <v>3655</v>
      </c>
      <c r="N5582" s="739"/>
      <c r="O5582" s="623"/>
      <c r="P5582" s="700"/>
      <c r="Q5582" s="307" t="str">
        <f t="shared" ca="1" si="397"/>
        <v/>
      </c>
      <c r="R5582" s="307" t="str">
        <f t="shared" ca="1" si="398"/>
        <v/>
      </c>
      <c r="S5582" s="307" t="str">
        <f>IFERROR(IF(VLOOKUP("*"&amp;TRIM($F5582)&amp;"*",dump!$A:$D,4,FALSE)="","空文字",VLOOKUP("*"&amp;TRIM($F5582)&amp;"*",dump!$A:$D,4,FALSE)),"NA")</f>
        <v>NA</v>
      </c>
      <c r="T5582" s="307" t="str">
        <f t="shared" ca="1" si="399"/>
        <v>●</v>
      </c>
      <c r="U5582" s="307"/>
      <c r="V5582" s="307"/>
      <c r="W5582" s="307"/>
      <c r="X5582" s="307"/>
      <c r="Y5582" s="307" t="str">
        <f t="shared" si="400"/>
        <v/>
      </c>
      <c r="Z5582" s="307"/>
    </row>
    <row r="5583" spans="1:26" s="325" customFormat="1" ht="30" customHeight="1" outlineLevel="1">
      <c r="A5583" s="321"/>
      <c r="B5583" s="101"/>
      <c r="C5583" s="534"/>
      <c r="D5583" s="532"/>
      <c r="E5583" s="318" t="s">
        <v>13995</v>
      </c>
      <c r="F5583" s="316" t="s">
        <v>13967</v>
      </c>
      <c r="G5583" s="318" t="s">
        <v>14023</v>
      </c>
      <c r="H5583" s="318" t="s">
        <v>14246</v>
      </c>
      <c r="I5583" s="322" t="s">
        <v>660</v>
      </c>
      <c r="J5583" s="402" t="s">
        <v>5684</v>
      </c>
      <c r="K5583" s="864" t="str">
        <f t="shared" si="396"/>
        <v/>
      </c>
      <c r="L5583" s="622" t="s">
        <v>18534</v>
      </c>
      <c r="M5583" s="623" t="s">
        <v>3655</v>
      </c>
      <c r="N5583" s="739"/>
      <c r="O5583" s="623"/>
      <c r="P5583" s="700"/>
      <c r="Q5583" s="307" t="str">
        <f t="shared" ca="1" si="397"/>
        <v/>
      </c>
      <c r="R5583" s="307" t="str">
        <f t="shared" ca="1" si="398"/>
        <v/>
      </c>
      <c r="S5583" s="307" t="str">
        <f>IFERROR(IF(VLOOKUP("*"&amp;TRIM($F5583)&amp;"*",dump!$A:$D,4,FALSE)="","空文字",VLOOKUP("*"&amp;TRIM($F5583)&amp;"*",dump!$A:$D,4,FALSE)),"NA")</f>
        <v>NA</v>
      </c>
      <c r="T5583" s="307" t="str">
        <f t="shared" ca="1" si="399"/>
        <v>●</v>
      </c>
      <c r="U5583" s="307"/>
      <c r="V5583" s="307"/>
      <c r="W5583" s="307"/>
      <c r="X5583" s="307"/>
      <c r="Y5583" s="307" t="str">
        <f t="shared" si="400"/>
        <v/>
      </c>
      <c r="Z5583" s="307"/>
    </row>
    <row r="5584" spans="1:26" s="325" customFormat="1" ht="30" customHeight="1" outlineLevel="1">
      <c r="A5584" s="321"/>
      <c r="B5584" s="101"/>
      <c r="C5584" s="534"/>
      <c r="D5584" s="532"/>
      <c r="E5584" s="318" t="s">
        <v>13996</v>
      </c>
      <c r="F5584" s="316" t="s">
        <v>13968</v>
      </c>
      <c r="G5584" s="318" t="s">
        <v>14024</v>
      </c>
      <c r="H5584" s="318" t="s">
        <v>3658</v>
      </c>
      <c r="I5584" s="322" t="s">
        <v>660</v>
      </c>
      <c r="J5584" s="402" t="s">
        <v>5684</v>
      </c>
      <c r="K5584" s="864" t="str">
        <f t="shared" si="396"/>
        <v/>
      </c>
      <c r="L5584" s="622" t="s">
        <v>18534</v>
      </c>
      <c r="M5584" s="623" t="s">
        <v>3655</v>
      </c>
      <c r="N5584" s="739"/>
      <c r="O5584" s="623"/>
      <c r="P5584" s="700"/>
      <c r="Q5584" s="307" t="str">
        <f t="shared" ca="1" si="397"/>
        <v/>
      </c>
      <c r="R5584" s="307" t="str">
        <f t="shared" ca="1" si="398"/>
        <v/>
      </c>
      <c r="S5584" s="307" t="str">
        <f>IFERROR(IF(VLOOKUP("*"&amp;TRIM($F5584)&amp;"*",dump!$A:$D,4,FALSE)="","空文字",VLOOKUP("*"&amp;TRIM($F5584)&amp;"*",dump!$A:$D,4,FALSE)),"NA")</f>
        <v>NA</v>
      </c>
      <c r="T5584" s="307" t="str">
        <f t="shared" ca="1" si="399"/>
        <v>●</v>
      </c>
      <c r="U5584" s="307"/>
      <c r="V5584" s="307"/>
      <c r="W5584" s="307"/>
      <c r="X5584" s="307"/>
      <c r="Y5584" s="307" t="str">
        <f t="shared" si="400"/>
        <v/>
      </c>
      <c r="Z5584" s="307"/>
    </row>
    <row r="5585" spans="1:26" s="325" customFormat="1" ht="15" customHeight="1" outlineLevel="1">
      <c r="A5585" s="321"/>
      <c r="B5585" s="101"/>
      <c r="C5585" s="534"/>
      <c r="D5585" s="532"/>
      <c r="E5585" s="318" t="s">
        <v>13997</v>
      </c>
      <c r="F5585" s="316" t="s">
        <v>13969</v>
      </c>
      <c r="G5585" s="318" t="s">
        <v>14025</v>
      </c>
      <c r="H5585" s="318" t="s">
        <v>3658</v>
      </c>
      <c r="I5585" s="322" t="s">
        <v>660</v>
      </c>
      <c r="J5585" s="402" t="s">
        <v>5684</v>
      </c>
      <c r="K5585" s="864" t="str">
        <f t="shared" si="396"/>
        <v/>
      </c>
      <c r="L5585" s="622" t="s">
        <v>18534</v>
      </c>
      <c r="M5585" s="623" t="s">
        <v>3655</v>
      </c>
      <c r="N5585" s="739"/>
      <c r="O5585" s="623"/>
      <c r="P5585" s="700"/>
      <c r="Q5585" s="307" t="str">
        <f t="shared" ca="1" si="397"/>
        <v/>
      </c>
      <c r="R5585" s="307" t="str">
        <f t="shared" ca="1" si="398"/>
        <v/>
      </c>
      <c r="S5585" s="307" t="str">
        <f>IFERROR(IF(VLOOKUP("*"&amp;TRIM($F5585)&amp;"*",dump!$A:$D,4,FALSE)="","空文字",VLOOKUP("*"&amp;TRIM($F5585)&amp;"*",dump!$A:$D,4,FALSE)),"NA")</f>
        <v>NA</v>
      </c>
      <c r="T5585" s="307" t="str">
        <f t="shared" ca="1" si="399"/>
        <v>●</v>
      </c>
      <c r="U5585" s="307"/>
      <c r="V5585" s="307"/>
      <c r="W5585" s="307"/>
      <c r="X5585" s="307"/>
      <c r="Y5585" s="307" t="str">
        <f t="shared" si="400"/>
        <v/>
      </c>
      <c r="Z5585" s="307"/>
    </row>
    <row r="5586" spans="1:26" s="325" customFormat="1" ht="45" customHeight="1" outlineLevel="1">
      <c r="A5586" s="321"/>
      <c r="B5586" s="101"/>
      <c r="C5586" s="534"/>
      <c r="D5586" s="532"/>
      <c r="E5586" s="318" t="s">
        <v>13998</v>
      </c>
      <c r="F5586" s="316" t="s">
        <v>13970</v>
      </c>
      <c r="G5586" s="318" t="s">
        <v>14026</v>
      </c>
      <c r="H5586" s="318" t="s">
        <v>14245</v>
      </c>
      <c r="I5586" s="322" t="s">
        <v>660</v>
      </c>
      <c r="J5586" s="402" t="s">
        <v>5684</v>
      </c>
      <c r="K5586" s="864" t="str">
        <f t="shared" si="396"/>
        <v/>
      </c>
      <c r="L5586" s="622" t="s">
        <v>18534</v>
      </c>
      <c r="M5586" s="623" t="s">
        <v>3655</v>
      </c>
      <c r="N5586" s="739"/>
      <c r="O5586" s="623"/>
      <c r="P5586" s="700"/>
      <c r="Q5586" s="307" t="str">
        <f t="shared" ca="1" si="397"/>
        <v/>
      </c>
      <c r="R5586" s="307" t="str">
        <f t="shared" ca="1" si="398"/>
        <v/>
      </c>
      <c r="S5586" s="307" t="str">
        <f>IFERROR(IF(VLOOKUP("*"&amp;TRIM($F5586)&amp;"*",dump!$A:$D,4,FALSE)="","空文字",VLOOKUP("*"&amp;TRIM($F5586)&amp;"*",dump!$A:$D,4,FALSE)),"NA")</f>
        <v>NA</v>
      </c>
      <c r="T5586" s="307" t="str">
        <f t="shared" ca="1" si="399"/>
        <v>●</v>
      </c>
      <c r="U5586" s="307"/>
      <c r="V5586" s="307"/>
      <c r="W5586" s="307"/>
      <c r="X5586" s="307"/>
      <c r="Y5586" s="307" t="str">
        <f t="shared" si="400"/>
        <v/>
      </c>
      <c r="Z5586" s="307"/>
    </row>
    <row r="5587" spans="1:26" s="325" customFormat="1" ht="30" customHeight="1" outlineLevel="1">
      <c r="A5587" s="321"/>
      <c r="B5587" s="101"/>
      <c r="C5587" s="534"/>
      <c r="D5587" s="532"/>
      <c r="E5587" s="318" t="s">
        <v>13999</v>
      </c>
      <c r="F5587" s="316" t="s">
        <v>13971</v>
      </c>
      <c r="G5587" s="318" t="s">
        <v>14027</v>
      </c>
      <c r="H5587" s="318" t="s">
        <v>14246</v>
      </c>
      <c r="I5587" s="322" t="s">
        <v>660</v>
      </c>
      <c r="J5587" s="402" t="s">
        <v>5684</v>
      </c>
      <c r="K5587" s="864" t="str">
        <f t="shared" si="396"/>
        <v/>
      </c>
      <c r="L5587" s="622" t="s">
        <v>18534</v>
      </c>
      <c r="M5587" s="623" t="s">
        <v>3655</v>
      </c>
      <c r="N5587" s="739"/>
      <c r="O5587" s="623"/>
      <c r="P5587" s="700"/>
      <c r="Q5587" s="307" t="str">
        <f t="shared" ca="1" si="397"/>
        <v/>
      </c>
      <c r="R5587" s="307" t="str">
        <f t="shared" ca="1" si="398"/>
        <v/>
      </c>
      <c r="S5587" s="307" t="str">
        <f>IFERROR(IF(VLOOKUP("*"&amp;TRIM($F5587)&amp;"*",dump!$A:$D,4,FALSE)="","空文字",VLOOKUP("*"&amp;TRIM($F5587)&amp;"*",dump!$A:$D,4,FALSE)),"NA")</f>
        <v>NA</v>
      </c>
      <c r="T5587" s="307" t="str">
        <f t="shared" ca="1" si="399"/>
        <v>●</v>
      </c>
      <c r="U5587" s="307"/>
      <c r="V5587" s="307"/>
      <c r="W5587" s="307"/>
      <c r="X5587" s="307"/>
      <c r="Y5587" s="307" t="str">
        <f t="shared" si="400"/>
        <v/>
      </c>
      <c r="Z5587" s="307"/>
    </row>
    <row r="5588" spans="1:26" s="325" customFormat="1" ht="30" customHeight="1" outlineLevel="1">
      <c r="A5588" s="321"/>
      <c r="B5588" s="101"/>
      <c r="C5588" s="534"/>
      <c r="D5588" s="532"/>
      <c r="E5588" s="318" t="s">
        <v>14000</v>
      </c>
      <c r="F5588" s="316" t="s">
        <v>13972</v>
      </c>
      <c r="G5588" s="318" t="s">
        <v>14028</v>
      </c>
      <c r="H5588" s="318" t="s">
        <v>3658</v>
      </c>
      <c r="I5588" s="322" t="s">
        <v>660</v>
      </c>
      <c r="J5588" s="402" t="s">
        <v>5684</v>
      </c>
      <c r="K5588" s="864" t="str">
        <f t="shared" si="396"/>
        <v/>
      </c>
      <c r="L5588" s="622" t="s">
        <v>18534</v>
      </c>
      <c r="M5588" s="623" t="s">
        <v>3655</v>
      </c>
      <c r="N5588" s="739"/>
      <c r="O5588" s="623"/>
      <c r="P5588" s="700"/>
      <c r="Q5588" s="307" t="str">
        <f t="shared" ca="1" si="397"/>
        <v/>
      </c>
      <c r="R5588" s="307" t="str">
        <f t="shared" ca="1" si="398"/>
        <v/>
      </c>
      <c r="S5588" s="307" t="str">
        <f>IFERROR(IF(VLOOKUP("*"&amp;TRIM($F5588)&amp;"*",dump!$A:$D,4,FALSE)="","空文字",VLOOKUP("*"&amp;TRIM($F5588)&amp;"*",dump!$A:$D,4,FALSE)),"NA")</f>
        <v>NA</v>
      </c>
      <c r="T5588" s="307" t="str">
        <f t="shared" ca="1" si="399"/>
        <v>●</v>
      </c>
      <c r="U5588" s="307"/>
      <c r="V5588" s="307"/>
      <c r="W5588" s="307"/>
      <c r="X5588" s="307"/>
      <c r="Y5588" s="307" t="str">
        <f t="shared" si="400"/>
        <v/>
      </c>
      <c r="Z5588" s="307"/>
    </row>
    <row r="5589" spans="1:26" s="325" customFormat="1" ht="30" customHeight="1" outlineLevel="1">
      <c r="A5589" s="321"/>
      <c r="B5589" s="101"/>
      <c r="C5589" s="534"/>
      <c r="D5589" s="532"/>
      <c r="E5589" s="318" t="s">
        <v>14001</v>
      </c>
      <c r="F5589" s="316" t="s">
        <v>13973</v>
      </c>
      <c r="G5589" s="318" t="s">
        <v>14029</v>
      </c>
      <c r="H5589" s="318" t="s">
        <v>3658</v>
      </c>
      <c r="I5589" s="322" t="s">
        <v>660</v>
      </c>
      <c r="J5589" s="402" t="s">
        <v>5684</v>
      </c>
      <c r="K5589" s="864" t="str">
        <f t="shared" si="396"/>
        <v/>
      </c>
      <c r="L5589" s="622" t="s">
        <v>18534</v>
      </c>
      <c r="M5589" s="623" t="s">
        <v>3655</v>
      </c>
      <c r="N5589" s="739"/>
      <c r="O5589" s="623"/>
      <c r="P5589" s="700"/>
      <c r="Q5589" s="307" t="str">
        <f t="shared" ca="1" si="397"/>
        <v/>
      </c>
      <c r="R5589" s="307" t="str">
        <f t="shared" ca="1" si="398"/>
        <v/>
      </c>
      <c r="S5589" s="307" t="str">
        <f>IFERROR(IF(VLOOKUP("*"&amp;TRIM($F5589)&amp;"*",dump!$A:$D,4,FALSE)="","空文字",VLOOKUP("*"&amp;TRIM($F5589)&amp;"*",dump!$A:$D,4,FALSE)),"NA")</f>
        <v>NA</v>
      </c>
      <c r="T5589" s="307" t="str">
        <f t="shared" ca="1" si="399"/>
        <v>●</v>
      </c>
      <c r="U5589" s="307"/>
      <c r="V5589" s="307"/>
      <c r="W5589" s="307"/>
      <c r="X5589" s="307"/>
      <c r="Y5589" s="307" t="str">
        <f t="shared" si="400"/>
        <v/>
      </c>
      <c r="Z5589" s="307"/>
    </row>
    <row r="5590" spans="1:26" s="325" customFormat="1" ht="15" customHeight="1" outlineLevel="1">
      <c r="A5590" s="321"/>
      <c r="B5590" s="101"/>
      <c r="C5590" s="534"/>
      <c r="D5590" s="532"/>
      <c r="E5590" s="318" t="s">
        <v>14002</v>
      </c>
      <c r="F5590" s="316" t="s">
        <v>13974</v>
      </c>
      <c r="G5590" s="318" t="s">
        <v>14030</v>
      </c>
      <c r="H5590" s="318" t="s">
        <v>3658</v>
      </c>
      <c r="I5590" s="322" t="s">
        <v>660</v>
      </c>
      <c r="J5590" s="402" t="s">
        <v>5684</v>
      </c>
      <c r="K5590" s="864" t="str">
        <f t="shared" si="396"/>
        <v/>
      </c>
      <c r="L5590" s="622" t="s">
        <v>18534</v>
      </c>
      <c r="M5590" s="623" t="s">
        <v>3655</v>
      </c>
      <c r="N5590" s="739"/>
      <c r="O5590" s="623"/>
      <c r="P5590" s="700"/>
      <c r="Q5590" s="307" t="str">
        <f t="shared" ca="1" si="397"/>
        <v/>
      </c>
      <c r="R5590" s="307" t="str">
        <f t="shared" ca="1" si="398"/>
        <v/>
      </c>
      <c r="S5590" s="307" t="str">
        <f>IFERROR(IF(VLOOKUP("*"&amp;TRIM($F5590)&amp;"*",dump!$A:$D,4,FALSE)="","空文字",VLOOKUP("*"&amp;TRIM($F5590)&amp;"*",dump!$A:$D,4,FALSE)),"NA")</f>
        <v>NA</v>
      </c>
      <c r="T5590" s="307" t="str">
        <f t="shared" ca="1" si="399"/>
        <v>●</v>
      </c>
      <c r="U5590" s="307"/>
      <c r="V5590" s="307"/>
      <c r="W5590" s="307"/>
      <c r="X5590" s="307"/>
      <c r="Y5590" s="307" t="str">
        <f t="shared" si="400"/>
        <v/>
      </c>
      <c r="Z5590" s="307"/>
    </row>
    <row r="5591" spans="1:26" s="325" customFormat="1" ht="15" customHeight="1" outlineLevel="1">
      <c r="A5591" s="321"/>
      <c r="B5591" s="101"/>
      <c r="C5591" s="534"/>
      <c r="D5591" s="525"/>
      <c r="E5591" s="318" t="s">
        <v>14003</v>
      </c>
      <c r="F5591" s="316" t="s">
        <v>13975</v>
      </c>
      <c r="G5591" s="318" t="s">
        <v>14031</v>
      </c>
      <c r="H5591" s="318" t="s">
        <v>3658</v>
      </c>
      <c r="I5591" s="322" t="s">
        <v>660</v>
      </c>
      <c r="J5591" s="402" t="s">
        <v>5684</v>
      </c>
      <c r="K5591" s="864" t="str">
        <f t="shared" si="396"/>
        <v/>
      </c>
      <c r="L5591" s="622" t="s">
        <v>18534</v>
      </c>
      <c r="M5591" s="623" t="s">
        <v>3655</v>
      </c>
      <c r="N5591" s="739"/>
      <c r="O5591" s="623"/>
      <c r="P5591" s="700"/>
      <c r="Q5591" s="307" t="str">
        <f t="shared" ca="1" si="397"/>
        <v/>
      </c>
      <c r="R5591" s="307" t="str">
        <f t="shared" ca="1" si="398"/>
        <v/>
      </c>
      <c r="S5591" s="307" t="str">
        <f>IFERROR(IF(VLOOKUP("*"&amp;TRIM($F5591)&amp;"*",dump!$A:$D,4,FALSE)="","空文字",VLOOKUP("*"&amp;TRIM($F5591)&amp;"*",dump!$A:$D,4,FALSE)),"NA")</f>
        <v>NA</v>
      </c>
      <c r="T5591" s="307" t="str">
        <f t="shared" ca="1" si="399"/>
        <v>●</v>
      </c>
      <c r="U5591" s="307"/>
      <c r="V5591" s="307"/>
      <c r="W5591" s="307"/>
      <c r="X5591" s="307"/>
      <c r="Y5591" s="307" t="str">
        <f t="shared" si="400"/>
        <v/>
      </c>
      <c r="Z5591" s="307"/>
    </row>
    <row r="5592" spans="1:26" s="325" customFormat="1" ht="15" customHeight="1" outlineLevel="1">
      <c r="A5592" s="321"/>
      <c r="B5592" s="101"/>
      <c r="C5592" s="104"/>
      <c r="D5592" s="215" t="s">
        <v>14032</v>
      </c>
      <c r="E5592" s="220"/>
      <c r="F5592" s="225" t="s">
        <v>14033</v>
      </c>
      <c r="G5592" s="214" t="s">
        <v>14073</v>
      </c>
      <c r="H5592" s="214"/>
      <c r="I5592" s="246"/>
      <c r="J5592" s="403" t="s">
        <v>5684</v>
      </c>
      <c r="K5592" s="864" t="str">
        <f t="shared" si="396"/>
        <v/>
      </c>
      <c r="L5592" s="622" t="s">
        <v>18534</v>
      </c>
      <c r="M5592" s="623" t="s">
        <v>3655</v>
      </c>
      <c r="N5592" s="739"/>
      <c r="O5592" s="623"/>
      <c r="P5592" s="700"/>
      <c r="Q5592" s="307" t="str">
        <f t="shared" ca="1" si="397"/>
        <v/>
      </c>
      <c r="R5592" s="307" t="str">
        <f t="shared" ca="1" si="398"/>
        <v/>
      </c>
      <c r="S5592" s="307" t="str">
        <f>IFERROR(IF(VLOOKUP("*"&amp;TRIM($F5592)&amp;"*",dump!$A:$D,4,FALSE)="","空文字",VLOOKUP("*"&amp;TRIM($F5592)&amp;"*",dump!$A:$D,4,FALSE)),"NA")</f>
        <v>NA</v>
      </c>
      <c r="T5592" s="307" t="str">
        <f t="shared" ca="1" si="399"/>
        <v>●</v>
      </c>
      <c r="U5592" s="307"/>
      <c r="V5592" s="307"/>
      <c r="W5592" s="307"/>
      <c r="X5592" s="307"/>
      <c r="Y5592" s="307" t="str">
        <f t="shared" si="400"/>
        <v/>
      </c>
      <c r="Z5592" s="307"/>
    </row>
    <row r="5593" spans="1:26" s="325" customFormat="1" ht="45" customHeight="1" outlineLevel="1">
      <c r="A5593" s="321"/>
      <c r="B5593" s="101"/>
      <c r="C5593" s="534"/>
      <c r="D5593" s="532"/>
      <c r="E5593" s="318" t="s">
        <v>14035</v>
      </c>
      <c r="F5593" s="316" t="s">
        <v>14034</v>
      </c>
      <c r="G5593" s="318" t="s">
        <v>14036</v>
      </c>
      <c r="H5593" s="318" t="s">
        <v>3658</v>
      </c>
      <c r="I5593" s="322" t="s">
        <v>660</v>
      </c>
      <c r="J5593" s="402" t="s">
        <v>5684</v>
      </c>
      <c r="K5593" s="864" t="str">
        <f t="shared" si="396"/>
        <v/>
      </c>
      <c r="L5593" s="622" t="s">
        <v>18534</v>
      </c>
      <c r="M5593" s="623" t="s">
        <v>3655</v>
      </c>
      <c r="N5593" s="739"/>
      <c r="O5593" s="623"/>
      <c r="P5593" s="700"/>
      <c r="Q5593" s="307" t="str">
        <f t="shared" ca="1" si="397"/>
        <v/>
      </c>
      <c r="R5593" s="307" t="str">
        <f t="shared" ca="1" si="398"/>
        <v/>
      </c>
      <c r="S5593" s="307" t="str">
        <f>IFERROR(IF(VLOOKUP("*"&amp;TRIM($F5593)&amp;"*",dump!$A:$D,4,FALSE)="","空文字",VLOOKUP("*"&amp;TRIM($F5593)&amp;"*",dump!$A:$D,4,FALSE)),"NA")</f>
        <v>NA</v>
      </c>
      <c r="T5593" s="307" t="str">
        <f t="shared" ca="1" si="399"/>
        <v>●</v>
      </c>
      <c r="U5593" s="307"/>
      <c r="V5593" s="307"/>
      <c r="W5593" s="307"/>
      <c r="X5593" s="307"/>
      <c r="Y5593" s="307" t="str">
        <f t="shared" si="400"/>
        <v/>
      </c>
      <c r="Z5593" s="307"/>
    </row>
    <row r="5594" spans="1:26" s="325" customFormat="1" ht="45" customHeight="1" outlineLevel="1">
      <c r="A5594" s="321"/>
      <c r="B5594" s="101"/>
      <c r="C5594" s="534"/>
      <c r="D5594" s="532"/>
      <c r="E5594" s="318" t="s">
        <v>14054</v>
      </c>
      <c r="F5594" s="316" t="s">
        <v>14037</v>
      </c>
      <c r="G5594" s="318" t="s">
        <v>14115</v>
      </c>
      <c r="H5594" s="318" t="s">
        <v>3658</v>
      </c>
      <c r="I5594" s="322" t="s">
        <v>660</v>
      </c>
      <c r="J5594" s="402" t="s">
        <v>5684</v>
      </c>
      <c r="K5594" s="864" t="str">
        <f t="shared" si="396"/>
        <v/>
      </c>
      <c r="L5594" s="622" t="s">
        <v>18534</v>
      </c>
      <c r="M5594" s="623" t="s">
        <v>3655</v>
      </c>
      <c r="N5594" s="739"/>
      <c r="O5594" s="623"/>
      <c r="P5594" s="700"/>
      <c r="Q5594" s="307" t="str">
        <f t="shared" ca="1" si="397"/>
        <v/>
      </c>
      <c r="R5594" s="307" t="str">
        <f t="shared" ca="1" si="398"/>
        <v/>
      </c>
      <c r="S5594" s="307" t="str">
        <f>IFERROR(IF(VLOOKUP("*"&amp;TRIM($F5594)&amp;"*",dump!$A:$D,4,FALSE)="","空文字",VLOOKUP("*"&amp;TRIM($F5594)&amp;"*",dump!$A:$D,4,FALSE)),"NA")</f>
        <v>NA</v>
      </c>
      <c r="T5594" s="307" t="str">
        <f t="shared" ca="1" si="399"/>
        <v>●</v>
      </c>
      <c r="U5594" s="307"/>
      <c r="V5594" s="307"/>
      <c r="W5594" s="307"/>
      <c r="X5594" s="307"/>
      <c r="Y5594" s="307" t="str">
        <f t="shared" si="400"/>
        <v/>
      </c>
      <c r="Z5594" s="307"/>
    </row>
    <row r="5595" spans="1:26" s="325" customFormat="1" ht="30" customHeight="1" outlineLevel="1">
      <c r="A5595" s="321"/>
      <c r="B5595" s="101"/>
      <c r="C5595" s="534"/>
      <c r="D5595" s="532"/>
      <c r="E5595" s="318" t="s">
        <v>14055</v>
      </c>
      <c r="F5595" s="316" t="s">
        <v>14038</v>
      </c>
      <c r="G5595" s="318" t="s">
        <v>14116</v>
      </c>
      <c r="H5595" s="318" t="s">
        <v>3658</v>
      </c>
      <c r="I5595" s="322" t="s">
        <v>660</v>
      </c>
      <c r="J5595" s="402" t="s">
        <v>5684</v>
      </c>
      <c r="K5595" s="864" t="str">
        <f t="shared" si="396"/>
        <v/>
      </c>
      <c r="L5595" s="622" t="s">
        <v>18534</v>
      </c>
      <c r="M5595" s="623" t="s">
        <v>3655</v>
      </c>
      <c r="N5595" s="739"/>
      <c r="O5595" s="623"/>
      <c r="P5595" s="700"/>
      <c r="Q5595" s="307" t="str">
        <f t="shared" ca="1" si="397"/>
        <v/>
      </c>
      <c r="R5595" s="307" t="str">
        <f t="shared" ca="1" si="398"/>
        <v/>
      </c>
      <c r="S5595" s="307" t="str">
        <f>IFERROR(IF(VLOOKUP("*"&amp;TRIM($F5595)&amp;"*",dump!$A:$D,4,FALSE)="","空文字",VLOOKUP("*"&amp;TRIM($F5595)&amp;"*",dump!$A:$D,4,FALSE)),"NA")</f>
        <v>NA</v>
      </c>
      <c r="T5595" s="307" t="str">
        <f t="shared" ca="1" si="399"/>
        <v>●</v>
      </c>
      <c r="U5595" s="307"/>
      <c r="V5595" s="307"/>
      <c r="W5595" s="307"/>
      <c r="X5595" s="307"/>
      <c r="Y5595" s="307" t="str">
        <f t="shared" si="400"/>
        <v/>
      </c>
      <c r="Z5595" s="307"/>
    </row>
    <row r="5596" spans="1:26" s="325" customFormat="1" ht="60" customHeight="1" outlineLevel="1">
      <c r="A5596" s="321"/>
      <c r="B5596" s="101"/>
      <c r="C5596" s="534"/>
      <c r="D5596" s="532"/>
      <c r="E5596" s="318" t="s">
        <v>14056</v>
      </c>
      <c r="F5596" s="316" t="s">
        <v>14039</v>
      </c>
      <c r="G5596" s="318" t="s">
        <v>14117</v>
      </c>
      <c r="H5596" s="318" t="s">
        <v>3658</v>
      </c>
      <c r="I5596" s="322" t="s">
        <v>660</v>
      </c>
      <c r="J5596" s="402" t="s">
        <v>5684</v>
      </c>
      <c r="K5596" s="864" t="str">
        <f t="shared" si="396"/>
        <v/>
      </c>
      <c r="L5596" s="622" t="s">
        <v>18534</v>
      </c>
      <c r="M5596" s="623" t="s">
        <v>3655</v>
      </c>
      <c r="N5596" s="739"/>
      <c r="O5596" s="623"/>
      <c r="P5596" s="700"/>
      <c r="Q5596" s="307" t="str">
        <f t="shared" ca="1" si="397"/>
        <v/>
      </c>
      <c r="R5596" s="307" t="str">
        <f t="shared" ca="1" si="398"/>
        <v/>
      </c>
      <c r="S5596" s="307" t="str">
        <f>IFERROR(IF(VLOOKUP("*"&amp;TRIM($F5596)&amp;"*",dump!$A:$D,4,FALSE)="","空文字",VLOOKUP("*"&amp;TRIM($F5596)&amp;"*",dump!$A:$D,4,FALSE)),"NA")</f>
        <v>NA</v>
      </c>
      <c r="T5596" s="307" t="str">
        <f t="shared" ca="1" si="399"/>
        <v>●</v>
      </c>
      <c r="U5596" s="307"/>
      <c r="V5596" s="307"/>
      <c r="W5596" s="307"/>
      <c r="X5596" s="307"/>
      <c r="Y5596" s="307" t="str">
        <f t="shared" si="400"/>
        <v/>
      </c>
      <c r="Z5596" s="307"/>
    </row>
    <row r="5597" spans="1:26" s="325" customFormat="1" ht="45" customHeight="1" outlineLevel="1">
      <c r="A5597" s="324"/>
      <c r="B5597" s="108"/>
      <c r="C5597" s="534"/>
      <c r="D5597" s="532"/>
      <c r="E5597" s="105" t="s">
        <v>14057</v>
      </c>
      <c r="F5597" s="316" t="s">
        <v>14040</v>
      </c>
      <c r="G5597" s="318" t="s">
        <v>14118</v>
      </c>
      <c r="H5597" s="316" t="s">
        <v>3658</v>
      </c>
      <c r="I5597" s="322" t="s">
        <v>660</v>
      </c>
      <c r="J5597" s="402" t="s">
        <v>5684</v>
      </c>
      <c r="K5597" s="864" t="str">
        <f t="shared" si="396"/>
        <v/>
      </c>
      <c r="L5597" s="622" t="s">
        <v>18534</v>
      </c>
      <c r="M5597" s="623" t="s">
        <v>3655</v>
      </c>
      <c r="N5597" s="739"/>
      <c r="O5597" s="623"/>
      <c r="P5597" s="700"/>
      <c r="Q5597" s="307" t="str">
        <f t="shared" ca="1" si="397"/>
        <v/>
      </c>
      <c r="R5597" s="307" t="str">
        <f t="shared" ca="1" si="398"/>
        <v/>
      </c>
      <c r="S5597" s="307" t="str">
        <f>IFERROR(IF(VLOOKUP("*"&amp;TRIM($F5597)&amp;"*",dump!$A:$D,4,FALSE)="","空文字",VLOOKUP("*"&amp;TRIM($F5597)&amp;"*",dump!$A:$D,4,FALSE)),"NA")</f>
        <v>NA</v>
      </c>
      <c r="T5597" s="307" t="str">
        <f t="shared" ca="1" si="399"/>
        <v>●</v>
      </c>
      <c r="U5597" s="307"/>
      <c r="V5597" s="307"/>
      <c r="W5597" s="307"/>
      <c r="X5597" s="307"/>
      <c r="Y5597" s="307" t="str">
        <f t="shared" si="400"/>
        <v/>
      </c>
      <c r="Z5597" s="307"/>
    </row>
    <row r="5598" spans="1:26" s="325" customFormat="1" ht="60" customHeight="1" outlineLevel="1">
      <c r="A5598" s="324"/>
      <c r="B5598" s="108"/>
      <c r="C5598" s="534"/>
      <c r="D5598" s="532"/>
      <c r="E5598" s="105" t="s">
        <v>14058</v>
      </c>
      <c r="F5598" s="316" t="s">
        <v>14041</v>
      </c>
      <c r="G5598" s="318" t="s">
        <v>14119</v>
      </c>
      <c r="H5598" s="316" t="s">
        <v>3658</v>
      </c>
      <c r="I5598" s="322" t="s">
        <v>660</v>
      </c>
      <c r="J5598" s="402" t="s">
        <v>5684</v>
      </c>
      <c r="K5598" s="864" t="str">
        <f t="shared" si="396"/>
        <v/>
      </c>
      <c r="L5598" s="622" t="s">
        <v>18534</v>
      </c>
      <c r="M5598" s="623" t="s">
        <v>3655</v>
      </c>
      <c r="N5598" s="739"/>
      <c r="O5598" s="623"/>
      <c r="P5598" s="700"/>
      <c r="Q5598" s="307" t="str">
        <f t="shared" ca="1" si="397"/>
        <v/>
      </c>
      <c r="R5598" s="307" t="str">
        <f t="shared" ca="1" si="398"/>
        <v/>
      </c>
      <c r="S5598" s="307" t="str">
        <f>IFERROR(IF(VLOOKUP("*"&amp;TRIM($F5598)&amp;"*",dump!$A:$D,4,FALSE)="","空文字",VLOOKUP("*"&amp;TRIM($F5598)&amp;"*",dump!$A:$D,4,FALSE)),"NA")</f>
        <v>NA</v>
      </c>
      <c r="T5598" s="307" t="str">
        <f t="shared" ca="1" si="399"/>
        <v>●</v>
      </c>
      <c r="U5598" s="307"/>
      <c r="V5598" s="307"/>
      <c r="W5598" s="307"/>
      <c r="X5598" s="307"/>
      <c r="Y5598" s="307" t="str">
        <f t="shared" si="400"/>
        <v/>
      </c>
      <c r="Z5598" s="307"/>
    </row>
    <row r="5599" spans="1:26" s="325" customFormat="1" ht="45" customHeight="1" outlineLevel="1">
      <c r="A5599" s="324"/>
      <c r="B5599" s="108"/>
      <c r="C5599" s="534"/>
      <c r="D5599" s="532"/>
      <c r="E5599" s="105" t="s">
        <v>14059</v>
      </c>
      <c r="F5599" s="316" t="s">
        <v>14042</v>
      </c>
      <c r="G5599" s="318" t="s">
        <v>14120</v>
      </c>
      <c r="H5599" s="316" t="s">
        <v>3658</v>
      </c>
      <c r="I5599" s="322" t="s">
        <v>660</v>
      </c>
      <c r="J5599" s="402" t="s">
        <v>5684</v>
      </c>
      <c r="K5599" s="864" t="str">
        <f t="shared" si="396"/>
        <v/>
      </c>
      <c r="L5599" s="622" t="s">
        <v>18534</v>
      </c>
      <c r="M5599" s="623" t="s">
        <v>3655</v>
      </c>
      <c r="N5599" s="739"/>
      <c r="O5599" s="623"/>
      <c r="P5599" s="700"/>
      <c r="Q5599" s="307" t="str">
        <f t="shared" ca="1" si="397"/>
        <v/>
      </c>
      <c r="R5599" s="307" t="str">
        <f t="shared" ca="1" si="398"/>
        <v/>
      </c>
      <c r="S5599" s="307" t="str">
        <f>IFERROR(IF(VLOOKUP("*"&amp;TRIM($F5599)&amp;"*",dump!$A:$D,4,FALSE)="","空文字",VLOOKUP("*"&amp;TRIM($F5599)&amp;"*",dump!$A:$D,4,FALSE)),"NA")</f>
        <v>NA</v>
      </c>
      <c r="T5599" s="307" t="str">
        <f t="shared" ca="1" si="399"/>
        <v>●</v>
      </c>
      <c r="U5599" s="307"/>
      <c r="V5599" s="307"/>
      <c r="W5599" s="307"/>
      <c r="X5599" s="307"/>
      <c r="Y5599" s="307" t="str">
        <f t="shared" si="400"/>
        <v/>
      </c>
      <c r="Z5599" s="307"/>
    </row>
    <row r="5600" spans="1:26" s="325" customFormat="1" ht="45" customHeight="1" outlineLevel="1">
      <c r="A5600" s="321"/>
      <c r="B5600" s="101"/>
      <c r="C5600" s="534"/>
      <c r="D5600" s="532"/>
      <c r="E5600" s="318" t="s">
        <v>14060</v>
      </c>
      <c r="F5600" s="316" t="s">
        <v>14043</v>
      </c>
      <c r="G5600" s="318" t="s">
        <v>14121</v>
      </c>
      <c r="H5600" s="318" t="s">
        <v>3658</v>
      </c>
      <c r="I5600" s="322" t="s">
        <v>660</v>
      </c>
      <c r="J5600" s="402" t="s">
        <v>5684</v>
      </c>
      <c r="K5600" s="864" t="str">
        <f t="shared" si="396"/>
        <v/>
      </c>
      <c r="L5600" s="622" t="s">
        <v>18534</v>
      </c>
      <c r="M5600" s="623" t="s">
        <v>3655</v>
      </c>
      <c r="N5600" s="739"/>
      <c r="O5600" s="623"/>
      <c r="P5600" s="700"/>
      <c r="Q5600" s="307" t="str">
        <f t="shared" ca="1" si="397"/>
        <v/>
      </c>
      <c r="R5600" s="307" t="str">
        <f t="shared" ca="1" si="398"/>
        <v/>
      </c>
      <c r="S5600" s="307" t="str">
        <f>IFERROR(IF(VLOOKUP("*"&amp;TRIM($F5600)&amp;"*",dump!$A:$D,4,FALSE)="","空文字",VLOOKUP("*"&amp;TRIM($F5600)&amp;"*",dump!$A:$D,4,FALSE)),"NA")</f>
        <v>NA</v>
      </c>
      <c r="T5600" s="307" t="str">
        <f t="shared" ca="1" si="399"/>
        <v>●</v>
      </c>
      <c r="U5600" s="307"/>
      <c r="V5600" s="307"/>
      <c r="W5600" s="307"/>
      <c r="X5600" s="307"/>
      <c r="Y5600" s="307" t="str">
        <f t="shared" si="400"/>
        <v/>
      </c>
      <c r="Z5600" s="307"/>
    </row>
    <row r="5601" spans="1:26" s="325" customFormat="1" ht="45" customHeight="1" outlineLevel="1">
      <c r="A5601" s="321"/>
      <c r="B5601" s="101"/>
      <c r="C5601" s="534"/>
      <c r="D5601" s="532"/>
      <c r="E5601" s="318" t="s">
        <v>14061</v>
      </c>
      <c r="F5601" s="316" t="s">
        <v>14044</v>
      </c>
      <c r="G5601" s="318" t="s">
        <v>14122</v>
      </c>
      <c r="H5601" s="318" t="s">
        <v>3658</v>
      </c>
      <c r="I5601" s="322" t="s">
        <v>660</v>
      </c>
      <c r="J5601" s="402" t="s">
        <v>5684</v>
      </c>
      <c r="K5601" s="864" t="str">
        <f t="shared" si="396"/>
        <v/>
      </c>
      <c r="L5601" s="622" t="s">
        <v>18534</v>
      </c>
      <c r="M5601" s="623" t="s">
        <v>3655</v>
      </c>
      <c r="N5601" s="739"/>
      <c r="O5601" s="623"/>
      <c r="P5601" s="700"/>
      <c r="Q5601" s="307" t="str">
        <f t="shared" ca="1" si="397"/>
        <v/>
      </c>
      <c r="R5601" s="307" t="str">
        <f t="shared" ca="1" si="398"/>
        <v/>
      </c>
      <c r="S5601" s="307" t="str">
        <f>IFERROR(IF(VLOOKUP("*"&amp;TRIM($F5601)&amp;"*",dump!$A:$D,4,FALSE)="","空文字",VLOOKUP("*"&amp;TRIM($F5601)&amp;"*",dump!$A:$D,4,FALSE)),"NA")</f>
        <v>NA</v>
      </c>
      <c r="T5601" s="307" t="str">
        <f t="shared" ca="1" si="399"/>
        <v>●</v>
      </c>
      <c r="U5601" s="307"/>
      <c r="V5601" s="307"/>
      <c r="W5601" s="307"/>
      <c r="X5601" s="307"/>
      <c r="Y5601" s="307" t="str">
        <f t="shared" si="400"/>
        <v/>
      </c>
      <c r="Z5601" s="307"/>
    </row>
    <row r="5602" spans="1:26" s="325" customFormat="1" ht="30" customHeight="1" outlineLevel="1">
      <c r="A5602" s="321"/>
      <c r="B5602" s="101"/>
      <c r="C5602" s="534"/>
      <c r="D5602" s="532"/>
      <c r="E5602" s="318" t="s">
        <v>14062</v>
      </c>
      <c r="F5602" s="316" t="s">
        <v>14045</v>
      </c>
      <c r="G5602" s="318" t="s">
        <v>14123</v>
      </c>
      <c r="H5602" s="318" t="s">
        <v>3658</v>
      </c>
      <c r="I5602" s="322" t="s">
        <v>660</v>
      </c>
      <c r="J5602" s="402" t="s">
        <v>5684</v>
      </c>
      <c r="K5602" s="864" t="str">
        <f t="shared" si="396"/>
        <v/>
      </c>
      <c r="L5602" s="622" t="s">
        <v>18534</v>
      </c>
      <c r="M5602" s="623" t="s">
        <v>3655</v>
      </c>
      <c r="N5602" s="739"/>
      <c r="O5602" s="623"/>
      <c r="P5602" s="700"/>
      <c r="Q5602" s="307" t="str">
        <f t="shared" ca="1" si="397"/>
        <v/>
      </c>
      <c r="R5602" s="307" t="str">
        <f t="shared" ca="1" si="398"/>
        <v/>
      </c>
      <c r="S5602" s="307" t="str">
        <f>IFERROR(IF(VLOOKUP("*"&amp;TRIM($F5602)&amp;"*",dump!$A:$D,4,FALSE)="","空文字",VLOOKUP("*"&amp;TRIM($F5602)&amp;"*",dump!$A:$D,4,FALSE)),"NA")</f>
        <v>NA</v>
      </c>
      <c r="T5602" s="307" t="str">
        <f t="shared" ca="1" si="399"/>
        <v>●</v>
      </c>
      <c r="U5602" s="307"/>
      <c r="V5602" s="307"/>
      <c r="W5602" s="307"/>
      <c r="X5602" s="307"/>
      <c r="Y5602" s="307" t="str">
        <f t="shared" si="400"/>
        <v/>
      </c>
      <c r="Z5602" s="307"/>
    </row>
    <row r="5603" spans="1:26" s="325" customFormat="1" ht="45" customHeight="1" outlineLevel="1">
      <c r="A5603" s="324"/>
      <c r="B5603" s="108"/>
      <c r="C5603" s="534"/>
      <c r="D5603" s="532"/>
      <c r="E5603" s="105" t="s">
        <v>14063</v>
      </c>
      <c r="F5603" s="316" t="s">
        <v>14046</v>
      </c>
      <c r="G5603" s="318" t="s">
        <v>14124</v>
      </c>
      <c r="H5603" s="316" t="s">
        <v>3658</v>
      </c>
      <c r="I5603" s="322" t="s">
        <v>660</v>
      </c>
      <c r="J5603" s="402" t="s">
        <v>5684</v>
      </c>
      <c r="K5603" s="864" t="str">
        <f t="shared" si="396"/>
        <v/>
      </c>
      <c r="L5603" s="622" t="s">
        <v>18534</v>
      </c>
      <c r="M5603" s="623" t="s">
        <v>3655</v>
      </c>
      <c r="N5603" s="739"/>
      <c r="O5603" s="623"/>
      <c r="P5603" s="700"/>
      <c r="Q5603" s="307" t="str">
        <f t="shared" ca="1" si="397"/>
        <v/>
      </c>
      <c r="R5603" s="307" t="str">
        <f t="shared" ca="1" si="398"/>
        <v/>
      </c>
      <c r="S5603" s="307" t="str">
        <f>IFERROR(IF(VLOOKUP("*"&amp;TRIM($F5603)&amp;"*",dump!$A:$D,4,FALSE)="","空文字",VLOOKUP("*"&amp;TRIM($F5603)&amp;"*",dump!$A:$D,4,FALSE)),"NA")</f>
        <v>NA</v>
      </c>
      <c r="T5603" s="307" t="str">
        <f t="shared" ca="1" si="399"/>
        <v>●</v>
      </c>
      <c r="U5603" s="307"/>
      <c r="V5603" s="307"/>
      <c r="W5603" s="307"/>
      <c r="X5603" s="307"/>
      <c r="Y5603" s="307" t="str">
        <f t="shared" si="400"/>
        <v/>
      </c>
      <c r="Z5603" s="307"/>
    </row>
    <row r="5604" spans="1:26" s="325" customFormat="1" ht="30" customHeight="1" outlineLevel="1">
      <c r="A5604" s="324"/>
      <c r="B5604" s="108"/>
      <c r="C5604" s="534"/>
      <c r="D5604" s="532"/>
      <c r="E5604" s="105" t="s">
        <v>14064</v>
      </c>
      <c r="F5604" s="316" t="s">
        <v>14047</v>
      </c>
      <c r="G5604" s="318" t="s">
        <v>14125</v>
      </c>
      <c r="H5604" s="316" t="s">
        <v>3658</v>
      </c>
      <c r="I5604" s="322" t="s">
        <v>660</v>
      </c>
      <c r="J5604" s="402" t="s">
        <v>5684</v>
      </c>
      <c r="K5604" s="864" t="str">
        <f t="shared" si="396"/>
        <v/>
      </c>
      <c r="L5604" s="622" t="s">
        <v>18534</v>
      </c>
      <c r="M5604" s="623" t="s">
        <v>3655</v>
      </c>
      <c r="N5604" s="739"/>
      <c r="O5604" s="623"/>
      <c r="P5604" s="700"/>
      <c r="Q5604" s="307" t="str">
        <f t="shared" ca="1" si="397"/>
        <v/>
      </c>
      <c r="R5604" s="307" t="str">
        <f t="shared" ca="1" si="398"/>
        <v/>
      </c>
      <c r="S5604" s="307" t="str">
        <f>IFERROR(IF(VLOOKUP("*"&amp;TRIM($F5604)&amp;"*",dump!$A:$D,4,FALSE)="","空文字",VLOOKUP("*"&amp;TRIM($F5604)&amp;"*",dump!$A:$D,4,FALSE)),"NA")</f>
        <v>NA</v>
      </c>
      <c r="T5604" s="307" t="str">
        <f t="shared" ca="1" si="399"/>
        <v>●</v>
      </c>
      <c r="U5604" s="307"/>
      <c r="V5604" s="307"/>
      <c r="W5604" s="307"/>
      <c r="X5604" s="307"/>
      <c r="Y5604" s="307" t="str">
        <f t="shared" si="400"/>
        <v/>
      </c>
      <c r="Z5604" s="307"/>
    </row>
    <row r="5605" spans="1:26" s="325" customFormat="1" ht="45" customHeight="1" outlineLevel="1">
      <c r="A5605" s="324"/>
      <c r="B5605" s="108"/>
      <c r="C5605" s="534"/>
      <c r="D5605" s="532"/>
      <c r="E5605" s="105" t="s">
        <v>14065</v>
      </c>
      <c r="F5605" s="316" t="s">
        <v>14048</v>
      </c>
      <c r="G5605" s="318" t="s">
        <v>14126</v>
      </c>
      <c r="H5605" s="318" t="s">
        <v>14245</v>
      </c>
      <c r="I5605" s="322" t="s">
        <v>660</v>
      </c>
      <c r="J5605" s="402" t="s">
        <v>5684</v>
      </c>
      <c r="K5605" s="864" t="str">
        <f t="shared" si="396"/>
        <v/>
      </c>
      <c r="L5605" s="622" t="s">
        <v>18534</v>
      </c>
      <c r="M5605" s="623" t="s">
        <v>3655</v>
      </c>
      <c r="N5605" s="739"/>
      <c r="O5605" s="623"/>
      <c r="P5605" s="700"/>
      <c r="Q5605" s="307" t="str">
        <f t="shared" ca="1" si="397"/>
        <v/>
      </c>
      <c r="R5605" s="307" t="str">
        <f t="shared" ca="1" si="398"/>
        <v/>
      </c>
      <c r="S5605" s="307" t="str">
        <f>IFERROR(IF(VLOOKUP("*"&amp;TRIM($F5605)&amp;"*",dump!$A:$D,4,FALSE)="","空文字",VLOOKUP("*"&amp;TRIM($F5605)&amp;"*",dump!$A:$D,4,FALSE)),"NA")</f>
        <v>NA</v>
      </c>
      <c r="T5605" s="307" t="str">
        <f t="shared" ca="1" si="399"/>
        <v>●</v>
      </c>
      <c r="U5605" s="307"/>
      <c r="V5605" s="307"/>
      <c r="W5605" s="307"/>
      <c r="X5605" s="307"/>
      <c r="Y5605" s="307" t="str">
        <f t="shared" si="400"/>
        <v/>
      </c>
      <c r="Z5605" s="307"/>
    </row>
    <row r="5606" spans="1:26" s="325" customFormat="1" ht="45" customHeight="1" outlineLevel="1">
      <c r="A5606" s="321"/>
      <c r="B5606" s="101"/>
      <c r="C5606" s="534"/>
      <c r="D5606" s="532"/>
      <c r="E5606" s="318" t="s">
        <v>14066</v>
      </c>
      <c r="F5606" s="316" t="s">
        <v>14049</v>
      </c>
      <c r="G5606" s="318" t="s">
        <v>14127</v>
      </c>
      <c r="H5606" s="318" t="s">
        <v>14246</v>
      </c>
      <c r="I5606" s="322" t="s">
        <v>660</v>
      </c>
      <c r="J5606" s="402" t="s">
        <v>5684</v>
      </c>
      <c r="K5606" s="864" t="str">
        <f t="shared" si="396"/>
        <v/>
      </c>
      <c r="L5606" s="622" t="s">
        <v>18534</v>
      </c>
      <c r="M5606" s="623" t="s">
        <v>3655</v>
      </c>
      <c r="N5606" s="739"/>
      <c r="O5606" s="623"/>
      <c r="P5606" s="700"/>
      <c r="Q5606" s="307" t="str">
        <f t="shared" ca="1" si="397"/>
        <v/>
      </c>
      <c r="R5606" s="307" t="str">
        <f t="shared" ca="1" si="398"/>
        <v/>
      </c>
      <c r="S5606" s="307" t="str">
        <f>IFERROR(IF(VLOOKUP("*"&amp;TRIM($F5606)&amp;"*",dump!$A:$D,4,FALSE)="","空文字",VLOOKUP("*"&amp;TRIM($F5606)&amp;"*",dump!$A:$D,4,FALSE)),"NA")</f>
        <v>NA</v>
      </c>
      <c r="T5606" s="307" t="str">
        <f t="shared" ca="1" si="399"/>
        <v>●</v>
      </c>
      <c r="U5606" s="307"/>
      <c r="V5606" s="307"/>
      <c r="W5606" s="307"/>
      <c r="X5606" s="307"/>
      <c r="Y5606" s="307" t="str">
        <f t="shared" si="400"/>
        <v/>
      </c>
      <c r="Z5606" s="307"/>
    </row>
    <row r="5607" spans="1:26" s="325" customFormat="1" ht="30" customHeight="1" outlineLevel="1">
      <c r="A5607" s="321"/>
      <c r="B5607" s="101"/>
      <c r="C5607" s="534"/>
      <c r="D5607" s="532"/>
      <c r="E5607" s="318" t="s">
        <v>14067</v>
      </c>
      <c r="F5607" s="316" t="s">
        <v>14050</v>
      </c>
      <c r="G5607" s="318" t="s">
        <v>14128</v>
      </c>
      <c r="H5607" s="318" t="s">
        <v>3658</v>
      </c>
      <c r="I5607" s="322" t="s">
        <v>660</v>
      </c>
      <c r="J5607" s="402" t="s">
        <v>5684</v>
      </c>
      <c r="K5607" s="864" t="str">
        <f t="shared" si="396"/>
        <v/>
      </c>
      <c r="L5607" s="622" t="s">
        <v>18534</v>
      </c>
      <c r="M5607" s="623" t="s">
        <v>3655</v>
      </c>
      <c r="N5607" s="739"/>
      <c r="O5607" s="623"/>
      <c r="P5607" s="700"/>
      <c r="Q5607" s="307" t="str">
        <f t="shared" ca="1" si="397"/>
        <v/>
      </c>
      <c r="R5607" s="307" t="str">
        <f t="shared" ca="1" si="398"/>
        <v/>
      </c>
      <c r="S5607" s="307" t="str">
        <f>IFERROR(IF(VLOOKUP("*"&amp;TRIM($F5607)&amp;"*",dump!$A:$D,4,FALSE)="","空文字",VLOOKUP("*"&amp;TRIM($F5607)&amp;"*",dump!$A:$D,4,FALSE)),"NA")</f>
        <v>NA</v>
      </c>
      <c r="T5607" s="307" t="str">
        <f t="shared" ca="1" si="399"/>
        <v>●</v>
      </c>
      <c r="U5607" s="307"/>
      <c r="V5607" s="307"/>
      <c r="W5607" s="307"/>
      <c r="X5607" s="307"/>
      <c r="Y5607" s="307" t="str">
        <f t="shared" si="400"/>
        <v/>
      </c>
      <c r="Z5607" s="307"/>
    </row>
    <row r="5608" spans="1:26" s="325" customFormat="1" ht="45" customHeight="1" outlineLevel="1">
      <c r="A5608" s="321"/>
      <c r="B5608" s="101"/>
      <c r="C5608" s="534"/>
      <c r="D5608" s="532"/>
      <c r="E5608" s="318" t="s">
        <v>14068</v>
      </c>
      <c r="F5608" s="316" t="s">
        <v>14051</v>
      </c>
      <c r="G5608" s="318" t="s">
        <v>14129</v>
      </c>
      <c r="H5608" s="318" t="s">
        <v>3658</v>
      </c>
      <c r="I5608" s="322" t="s">
        <v>660</v>
      </c>
      <c r="J5608" s="402" t="s">
        <v>5684</v>
      </c>
      <c r="K5608" s="864" t="str">
        <f t="shared" si="396"/>
        <v/>
      </c>
      <c r="L5608" s="622" t="s">
        <v>18534</v>
      </c>
      <c r="M5608" s="623" t="s">
        <v>3655</v>
      </c>
      <c r="N5608" s="739"/>
      <c r="O5608" s="623"/>
      <c r="P5608" s="700"/>
      <c r="Q5608" s="307" t="str">
        <f t="shared" ca="1" si="397"/>
        <v/>
      </c>
      <c r="R5608" s="307" t="str">
        <f t="shared" ca="1" si="398"/>
        <v/>
      </c>
      <c r="S5608" s="307" t="str">
        <f>IFERROR(IF(VLOOKUP("*"&amp;TRIM($F5608)&amp;"*",dump!$A:$D,4,FALSE)="","空文字",VLOOKUP("*"&amp;TRIM($F5608)&amp;"*",dump!$A:$D,4,FALSE)),"NA")</f>
        <v>NA</v>
      </c>
      <c r="T5608" s="307" t="str">
        <f t="shared" ca="1" si="399"/>
        <v>●</v>
      </c>
      <c r="U5608" s="307"/>
      <c r="V5608" s="307"/>
      <c r="W5608" s="307"/>
      <c r="X5608" s="307"/>
      <c r="Y5608" s="307" t="str">
        <f t="shared" si="400"/>
        <v/>
      </c>
      <c r="Z5608" s="307"/>
    </row>
    <row r="5609" spans="1:26" s="325" customFormat="1" ht="30" customHeight="1" outlineLevel="1">
      <c r="A5609" s="324"/>
      <c r="B5609" s="108"/>
      <c r="C5609" s="534"/>
      <c r="D5609" s="532"/>
      <c r="E5609" s="105" t="s">
        <v>14069</v>
      </c>
      <c r="F5609" s="316" t="s">
        <v>14052</v>
      </c>
      <c r="G5609" s="318" t="s">
        <v>14130</v>
      </c>
      <c r="H5609" s="316" t="s">
        <v>3658</v>
      </c>
      <c r="I5609" s="322" t="s">
        <v>660</v>
      </c>
      <c r="J5609" s="402" t="s">
        <v>5684</v>
      </c>
      <c r="K5609" s="864" t="str">
        <f t="shared" si="396"/>
        <v/>
      </c>
      <c r="L5609" s="622" t="s">
        <v>18534</v>
      </c>
      <c r="M5609" s="623" t="s">
        <v>3655</v>
      </c>
      <c r="N5609" s="739"/>
      <c r="O5609" s="623"/>
      <c r="P5609" s="700"/>
      <c r="Q5609" s="307" t="str">
        <f t="shared" ca="1" si="397"/>
        <v/>
      </c>
      <c r="R5609" s="307" t="str">
        <f t="shared" ca="1" si="398"/>
        <v/>
      </c>
      <c r="S5609" s="307" t="str">
        <f>IFERROR(IF(VLOOKUP("*"&amp;TRIM($F5609)&amp;"*",dump!$A:$D,4,FALSE)="","空文字",VLOOKUP("*"&amp;TRIM($F5609)&amp;"*",dump!$A:$D,4,FALSE)),"NA")</f>
        <v>NA</v>
      </c>
      <c r="T5609" s="307" t="str">
        <f t="shared" ca="1" si="399"/>
        <v>●</v>
      </c>
      <c r="U5609" s="307"/>
      <c r="V5609" s="307"/>
      <c r="W5609" s="307"/>
      <c r="X5609" s="307"/>
      <c r="Y5609" s="307" t="str">
        <f t="shared" si="400"/>
        <v/>
      </c>
      <c r="Z5609" s="307"/>
    </row>
    <row r="5610" spans="1:26" s="325" customFormat="1" ht="45" customHeight="1" outlineLevel="1">
      <c r="A5610" s="324"/>
      <c r="B5610" s="108"/>
      <c r="C5610" s="534"/>
      <c r="D5610" s="525"/>
      <c r="E5610" s="105" t="s">
        <v>14070</v>
      </c>
      <c r="F5610" s="316" t="s">
        <v>14053</v>
      </c>
      <c r="G5610" s="318" t="s">
        <v>14131</v>
      </c>
      <c r="H5610" s="316" t="s">
        <v>3658</v>
      </c>
      <c r="I5610" s="322" t="s">
        <v>660</v>
      </c>
      <c r="J5610" s="402" t="s">
        <v>5684</v>
      </c>
      <c r="K5610" s="864" t="str">
        <f t="shared" si="396"/>
        <v/>
      </c>
      <c r="L5610" s="622" t="s">
        <v>18534</v>
      </c>
      <c r="M5610" s="623" t="s">
        <v>3655</v>
      </c>
      <c r="N5610" s="739"/>
      <c r="O5610" s="623"/>
      <c r="P5610" s="700"/>
      <c r="Q5610" s="307" t="str">
        <f t="shared" ca="1" si="397"/>
        <v/>
      </c>
      <c r="R5610" s="307" t="str">
        <f t="shared" ca="1" si="398"/>
        <v/>
      </c>
      <c r="S5610" s="307" t="str">
        <f>IFERROR(IF(VLOOKUP("*"&amp;TRIM($F5610)&amp;"*",dump!$A:$D,4,FALSE)="","空文字",VLOOKUP("*"&amp;TRIM($F5610)&amp;"*",dump!$A:$D,4,FALSE)),"NA")</f>
        <v>NA</v>
      </c>
      <c r="T5610" s="307" t="str">
        <f t="shared" ca="1" si="399"/>
        <v>●</v>
      </c>
      <c r="U5610" s="307"/>
      <c r="V5610" s="307"/>
      <c r="W5610" s="307"/>
      <c r="X5610" s="307"/>
      <c r="Y5610" s="307" t="str">
        <f t="shared" si="400"/>
        <v/>
      </c>
      <c r="Z5610" s="307"/>
    </row>
    <row r="5611" spans="1:26" s="325" customFormat="1" ht="15" customHeight="1" outlineLevel="1">
      <c r="A5611" s="321"/>
      <c r="B5611" s="101"/>
      <c r="C5611" s="104"/>
      <c r="D5611" s="215" t="s">
        <v>14071</v>
      </c>
      <c r="E5611" s="220"/>
      <c r="F5611" s="225" t="s">
        <v>14074</v>
      </c>
      <c r="G5611" s="214" t="s">
        <v>14072</v>
      </c>
      <c r="H5611" s="214"/>
      <c r="I5611" s="246"/>
      <c r="J5611" s="403" t="s">
        <v>5684</v>
      </c>
      <c r="K5611" s="864" t="str">
        <f t="shared" si="396"/>
        <v/>
      </c>
      <c r="L5611" s="622" t="s">
        <v>18534</v>
      </c>
      <c r="M5611" s="623" t="s">
        <v>3655</v>
      </c>
      <c r="N5611" s="739"/>
      <c r="O5611" s="623"/>
      <c r="P5611" s="700"/>
      <c r="Q5611" s="307" t="str">
        <f t="shared" ca="1" si="397"/>
        <v/>
      </c>
      <c r="R5611" s="307" t="str">
        <f t="shared" ca="1" si="398"/>
        <v/>
      </c>
      <c r="S5611" s="307" t="str">
        <f>IFERROR(IF(VLOOKUP("*"&amp;TRIM($F5611)&amp;"*",dump!$A:$D,4,FALSE)="","空文字",VLOOKUP("*"&amp;TRIM($F5611)&amp;"*",dump!$A:$D,4,FALSE)),"NA")</f>
        <v>NA</v>
      </c>
      <c r="T5611" s="307" t="str">
        <f t="shared" ca="1" si="399"/>
        <v>●</v>
      </c>
      <c r="U5611" s="307"/>
      <c r="V5611" s="307"/>
      <c r="W5611" s="307"/>
      <c r="X5611" s="307"/>
      <c r="Y5611" s="307" t="str">
        <f t="shared" si="400"/>
        <v/>
      </c>
      <c r="Z5611" s="307"/>
    </row>
    <row r="5612" spans="1:26" s="325" customFormat="1" ht="30" customHeight="1" outlineLevel="1">
      <c r="A5612" s="321"/>
      <c r="B5612" s="101"/>
      <c r="C5612" s="534"/>
      <c r="D5612" s="532"/>
      <c r="E5612" s="318" t="s">
        <v>14088</v>
      </c>
      <c r="F5612" s="316" t="s">
        <v>14075</v>
      </c>
      <c r="G5612" s="318" t="s">
        <v>14132</v>
      </c>
      <c r="H5612" s="318" t="s">
        <v>3658</v>
      </c>
      <c r="I5612" s="322" t="s">
        <v>660</v>
      </c>
      <c r="J5612" s="402" t="s">
        <v>5684</v>
      </c>
      <c r="K5612" s="864" t="str">
        <f t="shared" si="396"/>
        <v/>
      </c>
      <c r="L5612" s="622" t="s">
        <v>18534</v>
      </c>
      <c r="M5612" s="623" t="s">
        <v>3655</v>
      </c>
      <c r="N5612" s="739"/>
      <c r="O5612" s="623"/>
      <c r="P5612" s="700"/>
      <c r="Q5612" s="307" t="str">
        <f t="shared" ca="1" si="397"/>
        <v/>
      </c>
      <c r="R5612" s="307" t="str">
        <f t="shared" ca="1" si="398"/>
        <v/>
      </c>
      <c r="S5612" s="307" t="str">
        <f>IFERROR(IF(VLOOKUP("*"&amp;TRIM($F5612)&amp;"*",dump!$A:$D,4,FALSE)="","空文字",VLOOKUP("*"&amp;TRIM($F5612)&amp;"*",dump!$A:$D,4,FALSE)),"NA")</f>
        <v>NA</v>
      </c>
      <c r="T5612" s="307" t="str">
        <f t="shared" ca="1" si="399"/>
        <v>●</v>
      </c>
      <c r="U5612" s="307"/>
      <c r="V5612" s="307"/>
      <c r="W5612" s="307"/>
      <c r="X5612" s="307"/>
      <c r="Y5612" s="307" t="str">
        <f t="shared" si="400"/>
        <v/>
      </c>
      <c r="Z5612" s="307"/>
    </row>
    <row r="5613" spans="1:26" s="325" customFormat="1" ht="30" customHeight="1" outlineLevel="1">
      <c r="A5613" s="321"/>
      <c r="B5613" s="101"/>
      <c r="C5613" s="534"/>
      <c r="D5613" s="532"/>
      <c r="E5613" s="318" t="s">
        <v>14089</v>
      </c>
      <c r="F5613" s="316" t="s">
        <v>14076</v>
      </c>
      <c r="G5613" s="318" t="s">
        <v>14133</v>
      </c>
      <c r="H5613" s="318" t="s">
        <v>3658</v>
      </c>
      <c r="I5613" s="322" t="s">
        <v>660</v>
      </c>
      <c r="J5613" s="402" t="s">
        <v>5684</v>
      </c>
      <c r="K5613" s="864" t="str">
        <f t="shared" si="396"/>
        <v/>
      </c>
      <c r="L5613" s="622" t="s">
        <v>18534</v>
      </c>
      <c r="M5613" s="623" t="s">
        <v>3655</v>
      </c>
      <c r="N5613" s="739"/>
      <c r="O5613" s="623"/>
      <c r="P5613" s="700"/>
      <c r="Q5613" s="307" t="str">
        <f t="shared" ca="1" si="397"/>
        <v/>
      </c>
      <c r="R5613" s="307" t="str">
        <f t="shared" ca="1" si="398"/>
        <v/>
      </c>
      <c r="S5613" s="307" t="str">
        <f>IFERROR(IF(VLOOKUP("*"&amp;TRIM($F5613)&amp;"*",dump!$A:$D,4,FALSE)="","空文字",VLOOKUP("*"&amp;TRIM($F5613)&amp;"*",dump!$A:$D,4,FALSE)),"NA")</f>
        <v>NA</v>
      </c>
      <c r="T5613" s="307" t="str">
        <f t="shared" ca="1" si="399"/>
        <v>●</v>
      </c>
      <c r="U5613" s="307"/>
      <c r="V5613" s="307"/>
      <c r="W5613" s="307"/>
      <c r="X5613" s="307"/>
      <c r="Y5613" s="307" t="str">
        <f t="shared" si="400"/>
        <v/>
      </c>
      <c r="Z5613" s="307"/>
    </row>
    <row r="5614" spans="1:26" s="325" customFormat="1" ht="30" customHeight="1" outlineLevel="1">
      <c r="A5614" s="321"/>
      <c r="B5614" s="101"/>
      <c r="C5614" s="534"/>
      <c r="D5614" s="532"/>
      <c r="E5614" s="318" t="s">
        <v>14090</v>
      </c>
      <c r="F5614" s="316" t="s">
        <v>14077</v>
      </c>
      <c r="G5614" s="318" t="s">
        <v>14134</v>
      </c>
      <c r="H5614" s="318" t="s">
        <v>3658</v>
      </c>
      <c r="I5614" s="322" t="s">
        <v>660</v>
      </c>
      <c r="J5614" s="402" t="s">
        <v>5684</v>
      </c>
      <c r="K5614" s="864" t="str">
        <f t="shared" si="396"/>
        <v/>
      </c>
      <c r="L5614" s="622" t="s">
        <v>18534</v>
      </c>
      <c r="M5614" s="623" t="s">
        <v>3655</v>
      </c>
      <c r="N5614" s="739"/>
      <c r="O5614" s="623"/>
      <c r="P5614" s="700"/>
      <c r="Q5614" s="307" t="str">
        <f t="shared" ca="1" si="397"/>
        <v/>
      </c>
      <c r="R5614" s="307" t="str">
        <f t="shared" ca="1" si="398"/>
        <v/>
      </c>
      <c r="S5614" s="307" t="str">
        <f>IFERROR(IF(VLOOKUP("*"&amp;TRIM($F5614)&amp;"*",dump!$A:$D,4,FALSE)="","空文字",VLOOKUP("*"&amp;TRIM($F5614)&amp;"*",dump!$A:$D,4,FALSE)),"NA")</f>
        <v>NA</v>
      </c>
      <c r="T5614" s="307" t="str">
        <f t="shared" ca="1" si="399"/>
        <v>●</v>
      </c>
      <c r="U5614" s="307"/>
      <c r="V5614" s="307"/>
      <c r="W5614" s="307"/>
      <c r="X5614" s="307"/>
      <c r="Y5614" s="307" t="str">
        <f t="shared" si="400"/>
        <v/>
      </c>
      <c r="Z5614" s="307"/>
    </row>
    <row r="5615" spans="1:26" s="325" customFormat="1" ht="15" customHeight="1" outlineLevel="1">
      <c r="A5615" s="324"/>
      <c r="B5615" s="108"/>
      <c r="C5615" s="534"/>
      <c r="D5615" s="532"/>
      <c r="E5615" s="105" t="s">
        <v>14091</v>
      </c>
      <c r="F5615" s="316" t="s">
        <v>14078</v>
      </c>
      <c r="G5615" s="318" t="s">
        <v>14135</v>
      </c>
      <c r="H5615" s="316" t="s">
        <v>3658</v>
      </c>
      <c r="I5615" s="322" t="s">
        <v>660</v>
      </c>
      <c r="J5615" s="402" t="s">
        <v>5684</v>
      </c>
      <c r="K5615" s="864" t="str">
        <f t="shared" si="396"/>
        <v/>
      </c>
      <c r="L5615" s="622" t="s">
        <v>18534</v>
      </c>
      <c r="M5615" s="623" t="s">
        <v>3655</v>
      </c>
      <c r="N5615" s="739"/>
      <c r="O5615" s="623"/>
      <c r="P5615" s="700"/>
      <c r="Q5615" s="307" t="str">
        <f t="shared" ca="1" si="397"/>
        <v/>
      </c>
      <c r="R5615" s="307" t="str">
        <f t="shared" ca="1" si="398"/>
        <v/>
      </c>
      <c r="S5615" s="307" t="str">
        <f>IFERROR(IF(VLOOKUP("*"&amp;TRIM($F5615)&amp;"*",dump!$A:$D,4,FALSE)="","空文字",VLOOKUP("*"&amp;TRIM($F5615)&amp;"*",dump!$A:$D,4,FALSE)),"NA")</f>
        <v>NA</v>
      </c>
      <c r="T5615" s="307" t="str">
        <f t="shared" ca="1" si="399"/>
        <v>●</v>
      </c>
      <c r="U5615" s="307"/>
      <c r="V5615" s="307"/>
      <c r="W5615" s="307"/>
      <c r="X5615" s="307"/>
      <c r="Y5615" s="307" t="str">
        <f t="shared" si="400"/>
        <v/>
      </c>
      <c r="Z5615" s="307"/>
    </row>
    <row r="5616" spans="1:26" s="325" customFormat="1" ht="30" customHeight="1" outlineLevel="1">
      <c r="A5616" s="324"/>
      <c r="B5616" s="108"/>
      <c r="C5616" s="534"/>
      <c r="D5616" s="532"/>
      <c r="E5616" s="105" t="s">
        <v>14092</v>
      </c>
      <c r="F5616" s="316" t="s">
        <v>14079</v>
      </c>
      <c r="G5616" s="318" t="s">
        <v>14136</v>
      </c>
      <c r="H5616" s="316" t="s">
        <v>3658</v>
      </c>
      <c r="I5616" s="322" t="s">
        <v>660</v>
      </c>
      <c r="J5616" s="402" t="s">
        <v>5684</v>
      </c>
      <c r="K5616" s="864" t="str">
        <f t="shared" si="396"/>
        <v/>
      </c>
      <c r="L5616" s="622" t="s">
        <v>18534</v>
      </c>
      <c r="M5616" s="623" t="s">
        <v>3655</v>
      </c>
      <c r="N5616" s="739"/>
      <c r="O5616" s="623"/>
      <c r="P5616" s="700"/>
      <c r="Q5616" s="307" t="str">
        <f t="shared" ca="1" si="397"/>
        <v/>
      </c>
      <c r="R5616" s="307" t="str">
        <f t="shared" ca="1" si="398"/>
        <v/>
      </c>
      <c r="S5616" s="307" t="str">
        <f>IFERROR(IF(VLOOKUP("*"&amp;TRIM($F5616)&amp;"*",dump!$A:$D,4,FALSE)="","空文字",VLOOKUP("*"&amp;TRIM($F5616)&amp;"*",dump!$A:$D,4,FALSE)),"NA")</f>
        <v>NA</v>
      </c>
      <c r="T5616" s="307" t="str">
        <f t="shared" ca="1" si="399"/>
        <v>●</v>
      </c>
      <c r="U5616" s="307"/>
      <c r="V5616" s="307"/>
      <c r="W5616" s="307"/>
      <c r="X5616" s="307"/>
      <c r="Y5616" s="307" t="str">
        <f t="shared" si="400"/>
        <v/>
      </c>
      <c r="Z5616" s="307"/>
    </row>
    <row r="5617" spans="1:26" s="325" customFormat="1" ht="15" customHeight="1" outlineLevel="1">
      <c r="A5617" s="324"/>
      <c r="B5617" s="108"/>
      <c r="C5617" s="534"/>
      <c r="D5617" s="532"/>
      <c r="E5617" s="105" t="s">
        <v>14093</v>
      </c>
      <c r="F5617" s="316" t="s">
        <v>14080</v>
      </c>
      <c r="G5617" s="318" t="s">
        <v>14137</v>
      </c>
      <c r="H5617" s="316" t="s">
        <v>3657</v>
      </c>
      <c r="I5617" s="322" t="s">
        <v>660</v>
      </c>
      <c r="J5617" s="402" t="s">
        <v>5684</v>
      </c>
      <c r="K5617" s="864" t="str">
        <f t="shared" si="396"/>
        <v/>
      </c>
      <c r="L5617" s="622" t="s">
        <v>18534</v>
      </c>
      <c r="M5617" s="623" t="s">
        <v>3655</v>
      </c>
      <c r="N5617" s="739"/>
      <c r="O5617" s="623"/>
      <c r="P5617" s="700"/>
      <c r="Q5617" s="307" t="str">
        <f t="shared" ca="1" si="397"/>
        <v/>
      </c>
      <c r="R5617" s="307" t="str">
        <f t="shared" ca="1" si="398"/>
        <v/>
      </c>
      <c r="S5617" s="307" t="str">
        <f>IFERROR(IF(VLOOKUP("*"&amp;TRIM($F5617)&amp;"*",dump!$A:$D,4,FALSE)="","空文字",VLOOKUP("*"&amp;TRIM($F5617)&amp;"*",dump!$A:$D,4,FALSE)),"NA")</f>
        <v>NA</v>
      </c>
      <c r="T5617" s="307" t="str">
        <f t="shared" ca="1" si="399"/>
        <v>●</v>
      </c>
      <c r="U5617" s="307"/>
      <c r="V5617" s="307"/>
      <c r="W5617" s="307"/>
      <c r="X5617" s="307"/>
      <c r="Y5617" s="307" t="str">
        <f t="shared" si="400"/>
        <v/>
      </c>
      <c r="Z5617" s="307"/>
    </row>
    <row r="5618" spans="1:26" s="325" customFormat="1" ht="15" customHeight="1" outlineLevel="1">
      <c r="A5618" s="321"/>
      <c r="B5618" s="101"/>
      <c r="C5618" s="534"/>
      <c r="D5618" s="532"/>
      <c r="E5618" s="318" t="s">
        <v>14094</v>
      </c>
      <c r="F5618" s="316" t="s">
        <v>14081</v>
      </c>
      <c r="G5618" s="318" t="s">
        <v>14138</v>
      </c>
      <c r="H5618" s="318" t="s">
        <v>3658</v>
      </c>
      <c r="I5618" s="322" t="s">
        <v>660</v>
      </c>
      <c r="J5618" s="402" t="s">
        <v>5684</v>
      </c>
      <c r="K5618" s="864" t="str">
        <f t="shared" si="396"/>
        <v/>
      </c>
      <c r="L5618" s="622" t="s">
        <v>18534</v>
      </c>
      <c r="M5618" s="623" t="s">
        <v>3655</v>
      </c>
      <c r="N5618" s="739"/>
      <c r="O5618" s="623"/>
      <c r="P5618" s="700"/>
      <c r="Q5618" s="307" t="str">
        <f t="shared" ca="1" si="397"/>
        <v/>
      </c>
      <c r="R5618" s="307" t="str">
        <f t="shared" ca="1" si="398"/>
        <v/>
      </c>
      <c r="S5618" s="307" t="str">
        <f>IFERROR(IF(VLOOKUP("*"&amp;TRIM($F5618)&amp;"*",dump!$A:$D,4,FALSE)="","空文字",VLOOKUP("*"&amp;TRIM($F5618)&amp;"*",dump!$A:$D,4,FALSE)),"NA")</f>
        <v>NA</v>
      </c>
      <c r="T5618" s="307" t="str">
        <f t="shared" ca="1" si="399"/>
        <v>●</v>
      </c>
      <c r="U5618" s="307"/>
      <c r="V5618" s="307"/>
      <c r="W5618" s="307"/>
      <c r="X5618" s="307"/>
      <c r="Y5618" s="307" t="str">
        <f t="shared" si="400"/>
        <v/>
      </c>
      <c r="Z5618" s="307"/>
    </row>
    <row r="5619" spans="1:26" s="325" customFormat="1" ht="15" customHeight="1" outlineLevel="1">
      <c r="A5619" s="324"/>
      <c r="B5619" s="108"/>
      <c r="C5619" s="534"/>
      <c r="D5619" s="532"/>
      <c r="E5619" s="105" t="s">
        <v>14095</v>
      </c>
      <c r="F5619" s="316" t="s">
        <v>14082</v>
      </c>
      <c r="G5619" s="318" t="s">
        <v>14139</v>
      </c>
      <c r="H5619" s="316" t="s">
        <v>3658</v>
      </c>
      <c r="I5619" s="322" t="s">
        <v>660</v>
      </c>
      <c r="J5619" s="402" t="s">
        <v>5684</v>
      </c>
      <c r="K5619" s="864" t="str">
        <f t="shared" si="396"/>
        <v/>
      </c>
      <c r="L5619" s="622" t="s">
        <v>18534</v>
      </c>
      <c r="M5619" s="623" t="s">
        <v>3655</v>
      </c>
      <c r="N5619" s="739"/>
      <c r="O5619" s="623"/>
      <c r="P5619" s="700"/>
      <c r="Q5619" s="307" t="str">
        <f t="shared" ca="1" si="397"/>
        <v/>
      </c>
      <c r="R5619" s="307" t="str">
        <f t="shared" ca="1" si="398"/>
        <v/>
      </c>
      <c r="S5619" s="307" t="str">
        <f>IFERROR(IF(VLOOKUP("*"&amp;TRIM($F5619)&amp;"*",dump!$A:$D,4,FALSE)="","空文字",VLOOKUP("*"&amp;TRIM($F5619)&amp;"*",dump!$A:$D,4,FALSE)),"NA")</f>
        <v>NA</v>
      </c>
      <c r="T5619" s="307" t="str">
        <f t="shared" ca="1" si="399"/>
        <v>●</v>
      </c>
      <c r="U5619" s="307"/>
      <c r="V5619" s="307"/>
      <c r="W5619" s="307"/>
      <c r="X5619" s="307"/>
      <c r="Y5619" s="307" t="str">
        <f t="shared" si="400"/>
        <v/>
      </c>
      <c r="Z5619" s="307"/>
    </row>
    <row r="5620" spans="1:26" s="325" customFormat="1" ht="15" customHeight="1" outlineLevel="1">
      <c r="A5620" s="324"/>
      <c r="B5620" s="108"/>
      <c r="C5620" s="534"/>
      <c r="D5620" s="532"/>
      <c r="E5620" s="105" t="s">
        <v>14096</v>
      </c>
      <c r="F5620" s="316" t="s">
        <v>14083</v>
      </c>
      <c r="G5620" s="318" t="s">
        <v>14140</v>
      </c>
      <c r="H5620" s="316" t="s">
        <v>3658</v>
      </c>
      <c r="I5620" s="322" t="s">
        <v>660</v>
      </c>
      <c r="J5620" s="402" t="s">
        <v>5684</v>
      </c>
      <c r="K5620" s="864" t="str">
        <f t="shared" si="396"/>
        <v/>
      </c>
      <c r="L5620" s="622" t="s">
        <v>18534</v>
      </c>
      <c r="M5620" s="623" t="s">
        <v>3655</v>
      </c>
      <c r="N5620" s="739"/>
      <c r="O5620" s="623"/>
      <c r="P5620" s="700"/>
      <c r="Q5620" s="307" t="str">
        <f t="shared" ca="1" si="397"/>
        <v/>
      </c>
      <c r="R5620" s="307" t="str">
        <f t="shared" ca="1" si="398"/>
        <v/>
      </c>
      <c r="S5620" s="307" t="str">
        <f>IFERROR(IF(VLOOKUP("*"&amp;TRIM($F5620)&amp;"*",dump!$A:$D,4,FALSE)="","空文字",VLOOKUP("*"&amp;TRIM($F5620)&amp;"*",dump!$A:$D,4,FALSE)),"NA")</f>
        <v>NA</v>
      </c>
      <c r="T5620" s="307" t="str">
        <f t="shared" ca="1" si="399"/>
        <v>●</v>
      </c>
      <c r="U5620" s="307"/>
      <c r="V5620" s="307"/>
      <c r="W5620" s="307"/>
      <c r="X5620" s="307"/>
      <c r="Y5620" s="307" t="str">
        <f t="shared" si="400"/>
        <v/>
      </c>
      <c r="Z5620" s="307"/>
    </row>
    <row r="5621" spans="1:26" s="325" customFormat="1" ht="15" customHeight="1" outlineLevel="1">
      <c r="A5621" s="324"/>
      <c r="B5621" s="108"/>
      <c r="C5621" s="534"/>
      <c r="D5621" s="532"/>
      <c r="E5621" s="105" t="s">
        <v>14097</v>
      </c>
      <c r="F5621" s="316" t="s">
        <v>14084</v>
      </c>
      <c r="G5621" s="318" t="s">
        <v>14141</v>
      </c>
      <c r="H5621" s="316" t="s">
        <v>3658</v>
      </c>
      <c r="I5621" s="322" t="s">
        <v>660</v>
      </c>
      <c r="J5621" s="402" t="s">
        <v>5684</v>
      </c>
      <c r="K5621" s="864" t="str">
        <f t="shared" si="396"/>
        <v/>
      </c>
      <c r="L5621" s="622" t="s">
        <v>18534</v>
      </c>
      <c r="M5621" s="623" t="s">
        <v>3655</v>
      </c>
      <c r="N5621" s="739"/>
      <c r="O5621" s="623"/>
      <c r="P5621" s="700"/>
      <c r="Q5621" s="307" t="str">
        <f t="shared" ca="1" si="397"/>
        <v/>
      </c>
      <c r="R5621" s="307" t="str">
        <f t="shared" ca="1" si="398"/>
        <v/>
      </c>
      <c r="S5621" s="307" t="str">
        <f>IFERROR(IF(VLOOKUP("*"&amp;TRIM($F5621)&amp;"*",dump!$A:$D,4,FALSE)="","空文字",VLOOKUP("*"&amp;TRIM($F5621)&amp;"*",dump!$A:$D,4,FALSE)),"NA")</f>
        <v>NA</v>
      </c>
      <c r="T5621" s="307" t="str">
        <f t="shared" ca="1" si="399"/>
        <v>●</v>
      </c>
      <c r="U5621" s="307"/>
      <c r="V5621" s="307"/>
      <c r="W5621" s="307"/>
      <c r="X5621" s="307"/>
      <c r="Y5621" s="307" t="str">
        <f t="shared" si="400"/>
        <v/>
      </c>
      <c r="Z5621" s="307"/>
    </row>
    <row r="5622" spans="1:26" s="325" customFormat="1" ht="15" customHeight="1" outlineLevel="1">
      <c r="A5622" s="324"/>
      <c r="B5622" s="108"/>
      <c r="C5622" s="534"/>
      <c r="D5622" s="525"/>
      <c r="E5622" s="105" t="s">
        <v>14098</v>
      </c>
      <c r="F5622" s="316" t="s">
        <v>14085</v>
      </c>
      <c r="G5622" s="318" t="s">
        <v>14142</v>
      </c>
      <c r="H5622" s="316" t="s">
        <v>3657</v>
      </c>
      <c r="I5622" s="322" t="s">
        <v>660</v>
      </c>
      <c r="J5622" s="402" t="s">
        <v>5684</v>
      </c>
      <c r="K5622" s="864" t="str">
        <f t="shared" si="396"/>
        <v/>
      </c>
      <c r="L5622" s="622" t="s">
        <v>18534</v>
      </c>
      <c r="M5622" s="623" t="s">
        <v>3655</v>
      </c>
      <c r="N5622" s="739"/>
      <c r="O5622" s="623"/>
      <c r="P5622" s="700"/>
      <c r="Q5622" s="307" t="str">
        <f t="shared" ca="1" si="397"/>
        <v/>
      </c>
      <c r="R5622" s="307" t="str">
        <f t="shared" ca="1" si="398"/>
        <v/>
      </c>
      <c r="S5622" s="307" t="str">
        <f>IFERROR(IF(VLOOKUP("*"&amp;TRIM($F5622)&amp;"*",dump!$A:$D,4,FALSE)="","空文字",VLOOKUP("*"&amp;TRIM($F5622)&amp;"*",dump!$A:$D,4,FALSE)),"NA")</f>
        <v>NA</v>
      </c>
      <c r="T5622" s="307" t="str">
        <f t="shared" ca="1" si="399"/>
        <v>●</v>
      </c>
      <c r="U5622" s="307"/>
      <c r="V5622" s="307"/>
      <c r="W5622" s="307"/>
      <c r="X5622" s="307"/>
      <c r="Y5622" s="307" t="str">
        <f t="shared" si="400"/>
        <v/>
      </c>
      <c r="Z5622" s="307"/>
    </row>
    <row r="5623" spans="1:26" s="325" customFormat="1" ht="15" customHeight="1" outlineLevel="1">
      <c r="A5623" s="321"/>
      <c r="B5623" s="101"/>
      <c r="C5623" s="104"/>
      <c r="D5623" s="215" t="s">
        <v>14086</v>
      </c>
      <c r="E5623" s="220"/>
      <c r="F5623" s="225" t="s">
        <v>14087</v>
      </c>
      <c r="G5623" s="214" t="s">
        <v>14099</v>
      </c>
      <c r="H5623" s="214"/>
      <c r="I5623" s="246"/>
      <c r="J5623" s="403" t="s">
        <v>5684</v>
      </c>
      <c r="K5623" s="864" t="str">
        <f t="shared" si="396"/>
        <v/>
      </c>
      <c r="L5623" s="622" t="s">
        <v>18534</v>
      </c>
      <c r="M5623" s="623" t="s">
        <v>3655</v>
      </c>
      <c r="N5623" s="739"/>
      <c r="O5623" s="623"/>
      <c r="P5623" s="700"/>
      <c r="Q5623" s="307" t="str">
        <f t="shared" ca="1" si="397"/>
        <v/>
      </c>
      <c r="R5623" s="307" t="str">
        <f t="shared" ca="1" si="398"/>
        <v/>
      </c>
      <c r="S5623" s="307" t="str">
        <f>IFERROR(IF(VLOOKUP("*"&amp;TRIM($F5623)&amp;"*",dump!$A:$D,4,FALSE)="","空文字",VLOOKUP("*"&amp;TRIM($F5623)&amp;"*",dump!$A:$D,4,FALSE)),"NA")</f>
        <v>NA</v>
      </c>
      <c r="T5623" s="307" t="str">
        <f t="shared" ca="1" si="399"/>
        <v>●</v>
      </c>
      <c r="U5623" s="307"/>
      <c r="V5623" s="307"/>
      <c r="W5623" s="307"/>
      <c r="X5623" s="307"/>
      <c r="Y5623" s="307" t="str">
        <f t="shared" si="400"/>
        <v/>
      </c>
      <c r="Z5623" s="307"/>
    </row>
    <row r="5624" spans="1:26" s="325" customFormat="1" ht="30" customHeight="1" outlineLevel="1">
      <c r="A5624" s="321"/>
      <c r="B5624" s="101"/>
      <c r="C5624" s="534"/>
      <c r="D5624" s="532"/>
      <c r="E5624" s="318" t="s">
        <v>14104</v>
      </c>
      <c r="F5624" s="316" t="s">
        <v>14100</v>
      </c>
      <c r="G5624" s="318" t="s">
        <v>14143</v>
      </c>
      <c r="H5624" s="318" t="s">
        <v>3658</v>
      </c>
      <c r="I5624" s="322" t="s">
        <v>660</v>
      </c>
      <c r="J5624" s="402" t="s">
        <v>5684</v>
      </c>
      <c r="K5624" s="864" t="str">
        <f t="shared" si="396"/>
        <v/>
      </c>
      <c r="L5624" s="622" t="s">
        <v>18534</v>
      </c>
      <c r="M5624" s="623" t="s">
        <v>3655</v>
      </c>
      <c r="N5624" s="739"/>
      <c r="O5624" s="623"/>
      <c r="P5624" s="700"/>
      <c r="Q5624" s="307" t="str">
        <f t="shared" ca="1" si="397"/>
        <v/>
      </c>
      <c r="R5624" s="307" t="str">
        <f t="shared" ca="1" si="398"/>
        <v/>
      </c>
      <c r="S5624" s="307" t="str">
        <f>IFERROR(IF(VLOOKUP("*"&amp;TRIM($F5624)&amp;"*",dump!$A:$D,4,FALSE)="","空文字",VLOOKUP("*"&amp;TRIM($F5624)&amp;"*",dump!$A:$D,4,FALSE)),"NA")</f>
        <v>NA</v>
      </c>
      <c r="T5624" s="307" t="str">
        <f t="shared" ca="1" si="399"/>
        <v>●</v>
      </c>
      <c r="U5624" s="307"/>
      <c r="V5624" s="307"/>
      <c r="W5624" s="307"/>
      <c r="X5624" s="307"/>
      <c r="Y5624" s="307" t="str">
        <f t="shared" si="400"/>
        <v/>
      </c>
      <c r="Z5624" s="307"/>
    </row>
    <row r="5625" spans="1:26" s="325" customFormat="1" ht="30" customHeight="1" outlineLevel="1">
      <c r="A5625" s="321"/>
      <c r="B5625" s="101"/>
      <c r="C5625" s="534"/>
      <c r="D5625" s="532"/>
      <c r="E5625" s="318" t="s">
        <v>14105</v>
      </c>
      <c r="F5625" s="316" t="s">
        <v>14101</v>
      </c>
      <c r="G5625" s="318" t="s">
        <v>14144</v>
      </c>
      <c r="H5625" s="318" t="s">
        <v>3658</v>
      </c>
      <c r="I5625" s="322" t="s">
        <v>660</v>
      </c>
      <c r="J5625" s="402" t="s">
        <v>5684</v>
      </c>
      <c r="K5625" s="864" t="str">
        <f t="shared" si="396"/>
        <v/>
      </c>
      <c r="L5625" s="622" t="s">
        <v>18534</v>
      </c>
      <c r="M5625" s="623" t="s">
        <v>3655</v>
      </c>
      <c r="N5625" s="739"/>
      <c r="O5625" s="623"/>
      <c r="P5625" s="700"/>
      <c r="Q5625" s="307" t="str">
        <f t="shared" ca="1" si="397"/>
        <v/>
      </c>
      <c r="R5625" s="307" t="str">
        <f t="shared" ca="1" si="398"/>
        <v/>
      </c>
      <c r="S5625" s="307" t="str">
        <f>IFERROR(IF(VLOOKUP("*"&amp;TRIM($F5625)&amp;"*",dump!$A:$D,4,FALSE)="","空文字",VLOOKUP("*"&amp;TRIM($F5625)&amp;"*",dump!$A:$D,4,FALSE)),"NA")</f>
        <v>NA</v>
      </c>
      <c r="T5625" s="307" t="str">
        <f t="shared" ca="1" si="399"/>
        <v>●</v>
      </c>
      <c r="U5625" s="307"/>
      <c r="V5625" s="307"/>
      <c r="W5625" s="307"/>
      <c r="X5625" s="307"/>
      <c r="Y5625" s="307" t="str">
        <f t="shared" si="400"/>
        <v/>
      </c>
      <c r="Z5625" s="307"/>
    </row>
    <row r="5626" spans="1:26" s="325" customFormat="1" ht="15" customHeight="1" outlineLevel="1">
      <c r="A5626" s="321"/>
      <c r="B5626" s="101"/>
      <c r="C5626" s="534"/>
      <c r="D5626" s="532"/>
      <c r="E5626" s="318" t="s">
        <v>14106</v>
      </c>
      <c r="F5626" s="316" t="s">
        <v>14102</v>
      </c>
      <c r="G5626" s="318" t="s">
        <v>14145</v>
      </c>
      <c r="H5626" s="318" t="s">
        <v>3658</v>
      </c>
      <c r="I5626" s="322" t="s">
        <v>660</v>
      </c>
      <c r="J5626" s="402" t="s">
        <v>5684</v>
      </c>
      <c r="K5626" s="864" t="str">
        <f t="shared" si="396"/>
        <v/>
      </c>
      <c r="L5626" s="622" t="s">
        <v>18534</v>
      </c>
      <c r="M5626" s="623" t="s">
        <v>3655</v>
      </c>
      <c r="N5626" s="739"/>
      <c r="O5626" s="623"/>
      <c r="P5626" s="700"/>
      <c r="Q5626" s="307" t="str">
        <f t="shared" ca="1" si="397"/>
        <v/>
      </c>
      <c r="R5626" s="307" t="str">
        <f t="shared" ca="1" si="398"/>
        <v/>
      </c>
      <c r="S5626" s="307" t="str">
        <f>IFERROR(IF(VLOOKUP("*"&amp;TRIM($F5626)&amp;"*",dump!$A:$D,4,FALSE)="","空文字",VLOOKUP("*"&amp;TRIM($F5626)&amp;"*",dump!$A:$D,4,FALSE)),"NA")</f>
        <v>NA</v>
      </c>
      <c r="T5626" s="307" t="str">
        <f t="shared" ca="1" si="399"/>
        <v>●</v>
      </c>
      <c r="U5626" s="307"/>
      <c r="V5626" s="307"/>
      <c r="W5626" s="307"/>
      <c r="X5626" s="307"/>
      <c r="Y5626" s="307" t="str">
        <f t="shared" si="400"/>
        <v/>
      </c>
      <c r="Z5626" s="307"/>
    </row>
    <row r="5627" spans="1:26" s="325" customFormat="1" ht="15" customHeight="1" outlineLevel="1">
      <c r="A5627" s="321"/>
      <c r="B5627" s="101"/>
      <c r="C5627" s="534"/>
      <c r="D5627" s="525"/>
      <c r="E5627" s="318" t="s">
        <v>14107</v>
      </c>
      <c r="F5627" s="316" t="s">
        <v>14103</v>
      </c>
      <c r="G5627" s="318" t="s">
        <v>14146</v>
      </c>
      <c r="H5627" s="318" t="s">
        <v>3658</v>
      </c>
      <c r="I5627" s="322" t="s">
        <v>660</v>
      </c>
      <c r="J5627" s="402" t="s">
        <v>5684</v>
      </c>
      <c r="K5627" s="864" t="str">
        <f t="shared" si="396"/>
        <v/>
      </c>
      <c r="L5627" s="622" t="s">
        <v>18534</v>
      </c>
      <c r="M5627" s="623" t="s">
        <v>3655</v>
      </c>
      <c r="N5627" s="739"/>
      <c r="O5627" s="623"/>
      <c r="P5627" s="700"/>
      <c r="Q5627" s="307" t="str">
        <f t="shared" ca="1" si="397"/>
        <v/>
      </c>
      <c r="R5627" s="307" t="str">
        <f t="shared" ca="1" si="398"/>
        <v/>
      </c>
      <c r="S5627" s="307" t="str">
        <f>IFERROR(IF(VLOOKUP("*"&amp;TRIM($F5627)&amp;"*",dump!$A:$D,4,FALSE)="","空文字",VLOOKUP("*"&amp;TRIM($F5627)&amp;"*",dump!$A:$D,4,FALSE)),"NA")</f>
        <v>NA</v>
      </c>
      <c r="T5627" s="307" t="str">
        <f t="shared" ca="1" si="399"/>
        <v>●</v>
      </c>
      <c r="U5627" s="307"/>
      <c r="V5627" s="307"/>
      <c r="W5627" s="307"/>
      <c r="X5627" s="307"/>
      <c r="Y5627" s="307" t="str">
        <f t="shared" si="400"/>
        <v/>
      </c>
      <c r="Z5627" s="307"/>
    </row>
    <row r="5628" spans="1:26" s="325" customFormat="1" ht="15" customHeight="1" outlineLevel="1">
      <c r="A5628" s="321"/>
      <c r="B5628" s="101"/>
      <c r="C5628" s="104"/>
      <c r="D5628" s="215" t="s">
        <v>14108</v>
      </c>
      <c r="E5628" s="220"/>
      <c r="F5628" s="225" t="s">
        <v>14109</v>
      </c>
      <c r="G5628" s="214" t="s">
        <v>14111</v>
      </c>
      <c r="H5628" s="214"/>
      <c r="I5628" s="246"/>
      <c r="J5628" s="403" t="s">
        <v>5684</v>
      </c>
      <c r="K5628" s="864" t="str">
        <f t="shared" si="396"/>
        <v/>
      </c>
      <c r="L5628" s="622" t="s">
        <v>18534</v>
      </c>
      <c r="M5628" s="623" t="s">
        <v>3655</v>
      </c>
      <c r="N5628" s="739"/>
      <c r="O5628" s="623"/>
      <c r="P5628" s="700"/>
      <c r="Q5628" s="307" t="str">
        <f t="shared" ca="1" si="397"/>
        <v/>
      </c>
      <c r="R5628" s="307" t="str">
        <f t="shared" ca="1" si="398"/>
        <v/>
      </c>
      <c r="S5628" s="307" t="str">
        <f>IFERROR(IF(VLOOKUP("*"&amp;TRIM($F5628)&amp;"*",dump!$A:$D,4,FALSE)="","空文字",VLOOKUP("*"&amp;TRIM($F5628)&amp;"*",dump!$A:$D,4,FALSE)),"NA")</f>
        <v>NA</v>
      </c>
      <c r="T5628" s="307" t="str">
        <f t="shared" ca="1" si="399"/>
        <v>●</v>
      </c>
      <c r="U5628" s="307"/>
      <c r="V5628" s="307"/>
      <c r="W5628" s="307"/>
      <c r="X5628" s="307"/>
      <c r="Y5628" s="307" t="str">
        <f t="shared" si="400"/>
        <v/>
      </c>
      <c r="Z5628" s="307"/>
    </row>
    <row r="5629" spans="1:26" s="325" customFormat="1" ht="30" customHeight="1" outlineLevel="1">
      <c r="A5629" s="321"/>
      <c r="B5629" s="101"/>
      <c r="C5629" s="534"/>
      <c r="D5629" s="532"/>
      <c r="E5629" s="318" t="s">
        <v>14113</v>
      </c>
      <c r="F5629" s="316" t="s">
        <v>14110</v>
      </c>
      <c r="G5629" s="318" t="s">
        <v>14147</v>
      </c>
      <c r="H5629" s="318" t="s">
        <v>3658</v>
      </c>
      <c r="I5629" s="322" t="s">
        <v>660</v>
      </c>
      <c r="J5629" s="402" t="s">
        <v>5684</v>
      </c>
      <c r="K5629" s="864" t="str">
        <f t="shared" si="396"/>
        <v/>
      </c>
      <c r="L5629" s="622" t="s">
        <v>18534</v>
      </c>
      <c r="M5629" s="623" t="s">
        <v>3655</v>
      </c>
      <c r="N5629" s="739"/>
      <c r="O5629" s="623"/>
      <c r="P5629" s="700"/>
      <c r="Q5629" s="307" t="str">
        <f t="shared" ca="1" si="397"/>
        <v/>
      </c>
      <c r="R5629" s="307" t="str">
        <f t="shared" ca="1" si="398"/>
        <v/>
      </c>
      <c r="S5629" s="307" t="str">
        <f>IFERROR(IF(VLOOKUP("*"&amp;TRIM($F5629)&amp;"*",dump!$A:$D,4,FALSE)="","空文字",VLOOKUP("*"&amp;TRIM($F5629)&amp;"*",dump!$A:$D,4,FALSE)),"NA")</f>
        <v>NA</v>
      </c>
      <c r="T5629" s="307" t="str">
        <f t="shared" ca="1" si="399"/>
        <v>●</v>
      </c>
      <c r="U5629" s="307"/>
      <c r="V5629" s="307"/>
      <c r="W5629" s="307"/>
      <c r="X5629" s="307"/>
      <c r="Y5629" s="307" t="str">
        <f t="shared" si="400"/>
        <v/>
      </c>
      <c r="Z5629" s="307"/>
    </row>
    <row r="5630" spans="1:26" s="325" customFormat="1" ht="30" customHeight="1" outlineLevel="1" thickBot="1">
      <c r="A5630" s="321"/>
      <c r="B5630" s="101"/>
      <c r="C5630" s="527"/>
      <c r="D5630" s="525"/>
      <c r="E5630" s="232" t="s">
        <v>14114</v>
      </c>
      <c r="F5630" s="316" t="s">
        <v>14112</v>
      </c>
      <c r="G5630" s="318" t="s">
        <v>14148</v>
      </c>
      <c r="H5630" s="318" t="s">
        <v>3658</v>
      </c>
      <c r="I5630" s="322" t="s">
        <v>660</v>
      </c>
      <c r="J5630" s="402" t="s">
        <v>5684</v>
      </c>
      <c r="K5630" s="864" t="str">
        <f t="shared" si="396"/>
        <v/>
      </c>
      <c r="L5630" s="622" t="s">
        <v>18534</v>
      </c>
      <c r="M5630" s="623" t="s">
        <v>3655</v>
      </c>
      <c r="N5630" s="739"/>
      <c r="O5630" s="623"/>
      <c r="P5630" s="700"/>
      <c r="Q5630" s="307" t="str">
        <f t="shared" ca="1" si="397"/>
        <v/>
      </c>
      <c r="R5630" s="307" t="str">
        <f t="shared" ca="1" si="398"/>
        <v/>
      </c>
      <c r="S5630" s="307" t="str">
        <f>IFERROR(IF(VLOOKUP("*"&amp;TRIM($F5630)&amp;"*",dump!$A:$D,4,FALSE)="","空文字",VLOOKUP("*"&amp;TRIM($F5630)&amp;"*",dump!$A:$D,4,FALSE)),"NA")</f>
        <v>NA</v>
      </c>
      <c r="T5630" s="307" t="str">
        <f t="shared" ca="1" si="399"/>
        <v>●</v>
      </c>
      <c r="U5630" s="307"/>
      <c r="V5630" s="307"/>
      <c r="W5630" s="307"/>
      <c r="X5630" s="307"/>
      <c r="Y5630" s="307" t="str">
        <f t="shared" si="400"/>
        <v/>
      </c>
      <c r="Z5630" s="307"/>
    </row>
    <row r="5631" spans="1:26" s="376" customFormat="1" ht="32.4">
      <c r="B5631" s="112" t="s">
        <v>15929</v>
      </c>
      <c r="C5631" s="113"/>
      <c r="D5631" s="114"/>
      <c r="E5631" s="115"/>
      <c r="F5631" s="116"/>
      <c r="G5631" s="117" t="s">
        <v>1231</v>
      </c>
      <c r="H5631" s="116"/>
      <c r="I5631" s="118"/>
      <c r="J5631" s="435" t="s">
        <v>5683</v>
      </c>
      <c r="K5631" s="865" t="str">
        <f t="shared" si="396"/>
        <v/>
      </c>
      <c r="L5631" s="753" t="s">
        <v>17119</v>
      </c>
      <c r="M5631" s="754"/>
      <c r="N5631" s="755"/>
      <c r="O5631" s="756"/>
      <c r="P5631" s="757"/>
      <c r="Q5631" s="873" t="str">
        <f t="shared" ca="1" si="397"/>
        <v/>
      </c>
      <c r="R5631" s="873" t="str">
        <f t="shared" ca="1" si="398"/>
        <v/>
      </c>
      <c r="S5631" s="873" t="str">
        <f>IFERROR(IF(VLOOKUP("*"&amp;TRIM($F5631)&amp;"*",dump!$A:$D,4,FALSE)="","空文字",VLOOKUP("*"&amp;TRIM($F5631)&amp;"*",dump!$A:$D,4,FALSE)),"NA")</f>
        <v>NA</v>
      </c>
      <c r="T5631" s="873" t="str">
        <f t="shared" ca="1" si="399"/>
        <v>●</v>
      </c>
      <c r="U5631" s="873"/>
      <c r="V5631" s="873"/>
      <c r="W5631" s="873"/>
      <c r="X5631" s="873"/>
      <c r="Y5631" s="873" t="str">
        <f t="shared" si="400"/>
        <v/>
      </c>
      <c r="Z5631" s="873"/>
    </row>
    <row r="5632" spans="1:26" s="325" customFormat="1" ht="15" customHeight="1" outlineLevel="1">
      <c r="A5632" s="321"/>
      <c r="B5632" s="222"/>
      <c r="C5632" s="526" t="s">
        <v>11451</v>
      </c>
      <c r="D5632" s="215" t="s">
        <v>13618</v>
      </c>
      <c r="E5632" s="213"/>
      <c r="F5632" s="225" t="s">
        <v>4396</v>
      </c>
      <c r="G5632" s="214" t="s">
        <v>7444</v>
      </c>
      <c r="H5632" s="214" t="s">
        <v>3655</v>
      </c>
      <c r="I5632" s="246" t="s">
        <v>3654</v>
      </c>
      <c r="J5632" s="403" t="s">
        <v>5684</v>
      </c>
      <c r="K5632" s="864" t="str">
        <f t="shared" si="396"/>
        <v/>
      </c>
      <c r="L5632" s="555" t="s">
        <v>17119</v>
      </c>
      <c r="M5632" s="758"/>
      <c r="N5632" s="593"/>
      <c r="O5632" s="553"/>
      <c r="P5632" s="721"/>
      <c r="Q5632" s="307" t="str">
        <f t="shared" ca="1" si="397"/>
        <v/>
      </c>
      <c r="R5632" s="307" t="str">
        <f t="shared" ca="1" si="398"/>
        <v/>
      </c>
      <c r="S5632" s="307" t="str">
        <f>IFERROR(IF(VLOOKUP("*"&amp;TRIM($F5632)&amp;"*",dump!$A:$D,4,FALSE)="","空文字",VLOOKUP("*"&amp;TRIM($F5632)&amp;"*",dump!$A:$D,4,FALSE)),"NA")</f>
        <v>NA</v>
      </c>
      <c r="T5632" s="307" t="str">
        <f t="shared" ca="1" si="399"/>
        <v>●</v>
      </c>
      <c r="U5632" s="307"/>
      <c r="V5632" s="307"/>
      <c r="W5632" s="307"/>
      <c r="X5632" s="307"/>
      <c r="Y5632" s="307" t="str">
        <f t="shared" si="400"/>
        <v/>
      </c>
      <c r="Z5632" s="307"/>
    </row>
    <row r="5633" spans="1:26" s="325" customFormat="1" ht="15" customHeight="1" outlineLevel="1">
      <c r="A5633" s="321"/>
      <c r="B5633" s="222"/>
      <c r="C5633" s="534"/>
      <c r="D5633" s="343"/>
      <c r="E5633" s="318" t="s">
        <v>1982</v>
      </c>
      <c r="F5633" s="316" t="s">
        <v>4397</v>
      </c>
      <c r="G5633" s="318" t="s">
        <v>7445</v>
      </c>
      <c r="H5633" s="318" t="s">
        <v>3657</v>
      </c>
      <c r="I5633" s="322" t="s">
        <v>3654</v>
      </c>
      <c r="J5633" s="402" t="s">
        <v>5684</v>
      </c>
      <c r="K5633" s="864" t="str">
        <f t="shared" si="396"/>
        <v/>
      </c>
      <c r="L5633" s="555" t="s">
        <v>17116</v>
      </c>
      <c r="M5633" s="758" t="s">
        <v>3657</v>
      </c>
      <c r="N5633" s="593" t="s">
        <v>18535</v>
      </c>
      <c r="O5633" s="553" t="s">
        <v>17122</v>
      </c>
      <c r="P5633" s="721" t="s">
        <v>18536</v>
      </c>
      <c r="Q5633" s="307" t="str">
        <f t="shared" ca="1" si="397"/>
        <v>epPrtPrinterName</v>
      </c>
      <c r="R5633" s="307" t="str">
        <f t="shared" ca="1" si="398"/>
        <v>epPrtPrinterName</v>
      </c>
      <c r="S5633" s="307" t="str">
        <f>IFERROR(IF(VLOOKUP("*"&amp;TRIM($F5633)&amp;"*",dump!$A:$D,4,FALSE)="","空文字",VLOOKUP("*"&amp;TRIM($F5633)&amp;"*",dump!$A:$D,4,FALSE)),"NA")</f>
        <v>NA</v>
      </c>
      <c r="T5633" s="307" t="str">
        <f t="shared" ca="1" si="399"/>
        <v>×</v>
      </c>
      <c r="U5633" s="307"/>
      <c r="V5633" s="307"/>
      <c r="W5633" s="307"/>
      <c r="X5633" s="307"/>
      <c r="Y5633" s="307" t="str">
        <f t="shared" si="400"/>
        <v/>
      </c>
      <c r="Z5633" s="307"/>
    </row>
    <row r="5634" spans="1:26" s="325" customFormat="1" ht="15" customHeight="1" outlineLevel="1">
      <c r="A5634" s="321"/>
      <c r="B5634" s="222"/>
      <c r="C5634" s="534"/>
      <c r="D5634" s="343"/>
      <c r="E5634" s="530" t="s">
        <v>11452</v>
      </c>
      <c r="F5634" s="316" t="s">
        <v>11453</v>
      </c>
      <c r="G5634" s="530" t="s">
        <v>7446</v>
      </c>
      <c r="H5634" s="530" t="s">
        <v>3657</v>
      </c>
      <c r="I5634" s="526" t="s">
        <v>3654</v>
      </c>
      <c r="J5634" s="528" t="s">
        <v>5684</v>
      </c>
      <c r="K5634" s="864" t="str">
        <f t="shared" si="396"/>
        <v>○</v>
      </c>
      <c r="L5634" s="555" t="s">
        <v>17116</v>
      </c>
      <c r="M5634" s="553"/>
      <c r="N5634" s="593" t="s">
        <v>20051</v>
      </c>
      <c r="O5634" s="551"/>
      <c r="P5634" s="554"/>
      <c r="Q5634" s="307" t="str">
        <f t="shared" ca="1" si="397"/>
        <v/>
      </c>
      <c r="R5634" s="307" t="str">
        <f t="shared" ca="1" si="398"/>
        <v/>
      </c>
      <c r="S5634" s="307" t="str">
        <f>IFERROR(IF(VLOOKUP("*"&amp;TRIM($F5634)&amp;"*",dump!$A:$D,4,FALSE)="","空文字",VLOOKUP("*"&amp;TRIM($F5634)&amp;"*",dump!$A:$D,4,FALSE)),"NA")</f>
        <v>NA</v>
      </c>
      <c r="T5634" s="307" t="str">
        <f t="shared" si="399"/>
        <v>■</v>
      </c>
      <c r="U5634" s="307"/>
      <c r="V5634" s="307"/>
      <c r="W5634" s="307"/>
      <c r="X5634" s="307"/>
      <c r="Y5634" s="307" t="str">
        <f t="shared" si="400"/>
        <v/>
      </c>
      <c r="Z5634" s="307"/>
    </row>
    <row r="5635" spans="1:26" s="325" customFormat="1" ht="15" customHeight="1" outlineLevel="1">
      <c r="A5635" s="321"/>
      <c r="B5635" s="222"/>
      <c r="C5635" s="534"/>
      <c r="D5635" s="343"/>
      <c r="E5635" s="382"/>
      <c r="F5635" s="316" t="s">
        <v>11454</v>
      </c>
      <c r="G5635" s="382"/>
      <c r="H5635" s="382"/>
      <c r="I5635" s="534"/>
      <c r="J5635" s="342"/>
      <c r="K5635" s="864" t="str">
        <f t="shared" si="396"/>
        <v/>
      </c>
      <c r="L5635" s="555" t="s">
        <v>17116</v>
      </c>
      <c r="M5635" s="758" t="s">
        <v>3657</v>
      </c>
      <c r="N5635" s="593" t="s">
        <v>18538</v>
      </c>
      <c r="O5635" s="553" t="s">
        <v>17122</v>
      </c>
      <c r="P5635" s="759" t="s">
        <v>20052</v>
      </c>
      <c r="Q5635" s="307" t="str">
        <f t="shared" ca="1" si="397"/>
        <v>printer(3)</v>
      </c>
      <c r="R5635" s="307" t="str">
        <f t="shared" ca="1" si="398"/>
        <v>3</v>
      </c>
      <c r="S5635" s="307" t="str">
        <f>IFERROR(IF(VLOOKUP("*"&amp;TRIM($F5635)&amp;"*",dump!$A:$D,4,FALSE)="","空文字",VLOOKUP("*"&amp;TRIM($F5635)&amp;"*",dump!$A:$D,4,FALSE)),"NA")</f>
        <v>NA</v>
      </c>
      <c r="T5635" s="307" t="str">
        <f t="shared" ca="1" si="399"/>
        <v>×</v>
      </c>
      <c r="U5635" s="307"/>
      <c r="V5635" s="307"/>
      <c r="W5635" s="307"/>
      <c r="X5635" s="307"/>
      <c r="Y5635" s="307" t="str">
        <f t="shared" si="400"/>
        <v/>
      </c>
      <c r="Z5635" s="307"/>
    </row>
    <row r="5636" spans="1:26" s="325" customFormat="1" ht="15" customHeight="1" outlineLevel="1">
      <c r="A5636" s="321"/>
      <c r="B5636" s="222"/>
      <c r="C5636" s="534"/>
      <c r="D5636" s="343"/>
      <c r="E5636" s="382"/>
      <c r="F5636" s="316" t="s">
        <v>8232</v>
      </c>
      <c r="G5636" s="382"/>
      <c r="H5636" s="382"/>
      <c r="I5636" s="534"/>
      <c r="J5636" s="342"/>
      <c r="K5636" s="864" t="str">
        <f t="shared" si="396"/>
        <v/>
      </c>
      <c r="L5636" s="555" t="s">
        <v>17116</v>
      </c>
      <c r="M5636" s="758" t="s">
        <v>3657</v>
      </c>
      <c r="N5636" s="593" t="s">
        <v>18539</v>
      </c>
      <c r="O5636" s="553" t="s">
        <v>17122</v>
      </c>
      <c r="P5636" s="721" t="s">
        <v>18540</v>
      </c>
      <c r="Q5636" s="307" t="str">
        <f t="shared" ca="1" si="397"/>
        <v>mfd(6)</v>
      </c>
      <c r="R5636" s="307" t="str">
        <f t="shared" ca="1" si="398"/>
        <v>6</v>
      </c>
      <c r="S5636" s="307" t="str">
        <f>IFERROR(IF(VLOOKUP("*"&amp;TRIM($F5636)&amp;"*",dump!$A:$D,4,FALSE)="","空文字",VLOOKUP("*"&amp;TRIM($F5636)&amp;"*",dump!$A:$D,4,FALSE)),"NA")</f>
        <v>NA</v>
      </c>
      <c r="T5636" s="307" t="str">
        <f t="shared" ca="1" si="399"/>
        <v>×</v>
      </c>
      <c r="U5636" s="307"/>
      <c r="V5636" s="307"/>
      <c r="W5636" s="307"/>
      <c r="X5636" s="307"/>
      <c r="Y5636" s="307" t="str">
        <f t="shared" si="400"/>
        <v/>
      </c>
      <c r="Z5636" s="307"/>
    </row>
    <row r="5637" spans="1:26" s="325" customFormat="1" ht="15" customHeight="1" outlineLevel="1">
      <c r="A5637" s="321"/>
      <c r="B5637" s="222"/>
      <c r="C5637" s="534"/>
      <c r="D5637" s="343"/>
      <c r="E5637" s="382"/>
      <c r="F5637" s="316" t="s">
        <v>8233</v>
      </c>
      <c r="G5637" s="382"/>
      <c r="H5637" s="382"/>
      <c r="I5637" s="534"/>
      <c r="J5637" s="342"/>
      <c r="K5637" s="864" t="str">
        <f t="shared" si="396"/>
        <v/>
      </c>
      <c r="L5637" s="555" t="s">
        <v>17116</v>
      </c>
      <c r="M5637" s="553" t="s">
        <v>3657</v>
      </c>
      <c r="N5637" s="593" t="s">
        <v>18541</v>
      </c>
      <c r="O5637" s="553" t="s">
        <v>17122</v>
      </c>
      <c r="P5637" s="554" t="s">
        <v>20053</v>
      </c>
      <c r="Q5637" s="307" t="str">
        <f t="shared" ca="1" si="397"/>
        <v>scanner(4)</v>
      </c>
      <c r="R5637" s="307" t="str">
        <f t="shared" ca="1" si="398"/>
        <v>4</v>
      </c>
      <c r="S5637" s="307" t="str">
        <f>IFERROR(IF(VLOOKUP("*"&amp;TRIM($F5637)&amp;"*",dump!$A:$D,4,FALSE)="","空文字",VLOOKUP("*"&amp;TRIM($F5637)&amp;"*",dump!$A:$D,4,FALSE)),"NA")</f>
        <v>NA</v>
      </c>
      <c r="T5637" s="307" t="str">
        <f t="shared" ca="1" si="399"/>
        <v>×</v>
      </c>
      <c r="U5637" s="307"/>
      <c r="V5637" s="307"/>
      <c r="W5637" s="307"/>
      <c r="X5637" s="307"/>
      <c r="Y5637" s="307" t="str">
        <f t="shared" si="400"/>
        <v/>
      </c>
      <c r="Z5637" s="307"/>
    </row>
    <row r="5638" spans="1:26" s="325" customFormat="1" ht="15" customHeight="1" outlineLevel="1">
      <c r="A5638" s="321"/>
      <c r="B5638" s="222"/>
      <c r="C5638" s="534"/>
      <c r="D5638" s="343"/>
      <c r="E5638" s="382"/>
      <c r="F5638" s="316" t="s">
        <v>8234</v>
      </c>
      <c r="G5638" s="382"/>
      <c r="H5638" s="382"/>
      <c r="I5638" s="534"/>
      <c r="J5638" s="342"/>
      <c r="K5638" s="864" t="str">
        <f t="shared" si="396"/>
        <v/>
      </c>
      <c r="L5638" s="557" t="s">
        <v>19184</v>
      </c>
      <c r="M5638" s="558" t="s">
        <v>3655</v>
      </c>
      <c r="N5638" s="597"/>
      <c r="O5638" s="558"/>
      <c r="P5638" s="598"/>
      <c r="Q5638" s="307" t="str">
        <f t="shared" ca="1" si="397"/>
        <v/>
      </c>
      <c r="R5638" s="307" t="str">
        <f t="shared" ca="1" si="398"/>
        <v/>
      </c>
      <c r="S5638" s="307" t="str">
        <f>IFERROR(IF(VLOOKUP("*"&amp;TRIM($F5638)&amp;"*",dump!$A:$D,4,FALSE)="","空文字",VLOOKUP("*"&amp;TRIM($F5638)&amp;"*",dump!$A:$D,4,FALSE)),"NA")</f>
        <v>NA</v>
      </c>
      <c r="T5638" s="307" t="str">
        <f t="shared" ca="1" si="399"/>
        <v>●</v>
      </c>
      <c r="U5638" s="307"/>
      <c r="V5638" s="307"/>
      <c r="W5638" s="307"/>
      <c r="X5638" s="307"/>
      <c r="Y5638" s="307" t="str">
        <f t="shared" si="400"/>
        <v/>
      </c>
      <c r="Z5638" s="307"/>
    </row>
    <row r="5639" spans="1:26" s="325" customFormat="1" ht="15" customHeight="1" outlineLevel="1">
      <c r="A5639" s="321"/>
      <c r="B5639" s="222"/>
      <c r="C5639" s="534"/>
      <c r="D5639" s="343"/>
      <c r="E5639" s="382"/>
      <c r="F5639" s="316" t="s">
        <v>8235</v>
      </c>
      <c r="G5639" s="382"/>
      <c r="H5639" s="382"/>
      <c r="I5639" s="534"/>
      <c r="J5639" s="342"/>
      <c r="K5639" s="864" t="str">
        <f t="shared" si="396"/>
        <v/>
      </c>
      <c r="L5639" s="557" t="s">
        <v>19184</v>
      </c>
      <c r="M5639" s="558" t="s">
        <v>3655</v>
      </c>
      <c r="N5639" s="597"/>
      <c r="O5639" s="558"/>
      <c r="P5639" s="598"/>
      <c r="Q5639" s="307" t="str">
        <f t="shared" ca="1" si="397"/>
        <v/>
      </c>
      <c r="R5639" s="307" t="str">
        <f t="shared" ca="1" si="398"/>
        <v/>
      </c>
      <c r="S5639" s="307" t="str">
        <f>IFERROR(IF(VLOOKUP("*"&amp;TRIM($F5639)&amp;"*",dump!$A:$D,4,FALSE)="","空文字",VLOOKUP("*"&amp;TRIM($F5639)&amp;"*",dump!$A:$D,4,FALSE)),"NA")</f>
        <v>NA</v>
      </c>
      <c r="T5639" s="307" t="str">
        <f t="shared" ca="1" si="399"/>
        <v>●</v>
      </c>
      <c r="U5639" s="307"/>
      <c r="V5639" s="307"/>
      <c r="W5639" s="307"/>
      <c r="X5639" s="307"/>
      <c r="Y5639" s="307" t="str">
        <f t="shared" si="400"/>
        <v/>
      </c>
      <c r="Z5639" s="307"/>
    </row>
    <row r="5640" spans="1:26" s="325" customFormat="1" ht="30" customHeight="1" outlineLevel="1">
      <c r="A5640" s="321"/>
      <c r="B5640" s="222"/>
      <c r="C5640" s="534"/>
      <c r="D5640" s="343"/>
      <c r="E5640" s="382"/>
      <c r="F5640" s="316" t="s">
        <v>8236</v>
      </c>
      <c r="G5640" s="382"/>
      <c r="H5640" s="382"/>
      <c r="I5640" s="534"/>
      <c r="J5640" s="342"/>
      <c r="K5640" s="864" t="str">
        <f t="shared" si="396"/>
        <v/>
      </c>
      <c r="L5640" s="557" t="s">
        <v>19184</v>
      </c>
      <c r="M5640" s="558" t="s">
        <v>3655</v>
      </c>
      <c r="N5640" s="597"/>
      <c r="O5640" s="558"/>
      <c r="P5640" s="598"/>
      <c r="Q5640" s="307" t="str">
        <f t="shared" ca="1" si="397"/>
        <v/>
      </c>
      <c r="R5640" s="307" t="str">
        <f t="shared" ca="1" si="398"/>
        <v/>
      </c>
      <c r="S5640" s="307" t="str">
        <f>IFERROR(IF(VLOOKUP("*"&amp;TRIM($F5640)&amp;"*",dump!$A:$D,4,FALSE)="","空文字",VLOOKUP("*"&amp;TRIM($F5640)&amp;"*",dump!$A:$D,4,FALSE)),"NA")</f>
        <v>NA</v>
      </c>
      <c r="T5640" s="307" t="str">
        <f t="shared" ca="1" si="399"/>
        <v>●</v>
      </c>
      <c r="U5640" s="307"/>
      <c r="V5640" s="307"/>
      <c r="W5640" s="307"/>
      <c r="X5640" s="307"/>
      <c r="Y5640" s="307" t="str">
        <f t="shared" si="400"/>
        <v/>
      </c>
      <c r="Z5640" s="307"/>
    </row>
    <row r="5641" spans="1:26" s="209" customFormat="1" ht="15" customHeight="1" outlineLevel="1">
      <c r="A5641" s="208"/>
      <c r="B5641" s="222"/>
      <c r="C5641" s="534"/>
      <c r="D5641" s="343"/>
      <c r="E5641" s="531"/>
      <c r="F5641" s="316" t="s">
        <v>8237</v>
      </c>
      <c r="G5641" s="531"/>
      <c r="H5641" s="531"/>
      <c r="I5641" s="527"/>
      <c r="J5641" s="529"/>
      <c r="K5641" s="864" t="str">
        <f t="shared" si="396"/>
        <v/>
      </c>
      <c r="L5641" s="557" t="s">
        <v>19184</v>
      </c>
      <c r="M5641" s="558" t="s">
        <v>3655</v>
      </c>
      <c r="N5641" s="597"/>
      <c r="O5641" s="558"/>
      <c r="P5641" s="598"/>
      <c r="Q5641" s="871" t="str">
        <f t="shared" ca="1" si="397"/>
        <v/>
      </c>
      <c r="R5641" s="871" t="str">
        <f t="shared" ca="1" si="398"/>
        <v/>
      </c>
      <c r="S5641" s="871" t="str">
        <f>IFERROR(IF(VLOOKUP("*"&amp;TRIM($F5641)&amp;"*",dump!$A:$D,4,FALSE)="","空文字",VLOOKUP("*"&amp;TRIM($F5641)&amp;"*",dump!$A:$D,4,FALSE)),"NA")</f>
        <v>NA</v>
      </c>
      <c r="T5641" s="871" t="str">
        <f t="shared" ca="1" si="399"/>
        <v>●</v>
      </c>
      <c r="U5641" s="871"/>
      <c r="V5641" s="871"/>
      <c r="W5641" s="871"/>
      <c r="X5641" s="871"/>
      <c r="Y5641" s="871" t="str">
        <f t="shared" si="400"/>
        <v/>
      </c>
      <c r="Z5641" s="871"/>
    </row>
    <row r="5642" spans="1:26" s="325" customFormat="1" ht="30" customHeight="1" outlineLevel="1">
      <c r="A5642" s="321"/>
      <c r="B5642" s="222"/>
      <c r="C5642" s="534"/>
      <c r="D5642" s="343"/>
      <c r="E5642" s="318" t="s">
        <v>1983</v>
      </c>
      <c r="F5642" s="316" t="s">
        <v>4398</v>
      </c>
      <c r="G5642" s="318" t="s">
        <v>7447</v>
      </c>
      <c r="H5642" s="318" t="s">
        <v>3658</v>
      </c>
      <c r="I5642" s="322" t="s">
        <v>3666</v>
      </c>
      <c r="J5642" s="402" t="s">
        <v>5684</v>
      </c>
      <c r="K5642" s="864" t="str">
        <f t="shared" si="396"/>
        <v/>
      </c>
      <c r="L5642" s="555" t="s">
        <v>17116</v>
      </c>
      <c r="M5642" s="758" t="s">
        <v>3657</v>
      </c>
      <c r="N5642" s="593" t="s">
        <v>18542</v>
      </c>
      <c r="O5642" s="553" t="s">
        <v>17122</v>
      </c>
      <c r="P5642" s="721" t="s">
        <v>17184</v>
      </c>
      <c r="Q5642" s="307" t="str">
        <f t="shared" ca="1" si="397"/>
        <v>EnglishのprtLocalizationIndex(1)</v>
      </c>
      <c r="R5642" s="307" t="str">
        <f t="shared" ca="1" si="398"/>
        <v>1</v>
      </c>
      <c r="S5642" s="307" t="str">
        <f>IFERROR(IF(VLOOKUP("*"&amp;TRIM($F5642)&amp;"*",dump!$A:$D,4,FALSE)="","空文字",VLOOKUP("*"&amp;TRIM($F5642)&amp;"*",dump!$A:$D,4,FALSE)),"NA")</f>
        <v>NA</v>
      </c>
      <c r="T5642" s="307" t="str">
        <f t="shared" ca="1" si="399"/>
        <v>×</v>
      </c>
      <c r="U5642" s="307"/>
      <c r="V5642" s="307"/>
      <c r="W5642" s="307"/>
      <c r="X5642" s="307"/>
      <c r="Y5642" s="307" t="str">
        <f t="shared" si="400"/>
        <v/>
      </c>
      <c r="Z5642" s="307"/>
    </row>
    <row r="5643" spans="1:26" s="325" customFormat="1" ht="30" customHeight="1" outlineLevel="1">
      <c r="A5643" s="321"/>
      <c r="B5643" s="222"/>
      <c r="C5643" s="534"/>
      <c r="D5643" s="343"/>
      <c r="E5643" s="318" t="s">
        <v>7448</v>
      </c>
      <c r="F5643" s="316" t="s">
        <v>7449</v>
      </c>
      <c r="G5643" s="318" t="s">
        <v>7450</v>
      </c>
      <c r="H5643" s="318" t="s">
        <v>3657</v>
      </c>
      <c r="I5643" s="322" t="s">
        <v>3666</v>
      </c>
      <c r="J5643" s="402" t="s">
        <v>5684</v>
      </c>
      <c r="K5643" s="864" t="str">
        <f t="shared" si="396"/>
        <v/>
      </c>
      <c r="L5643" s="557" t="s">
        <v>3656</v>
      </c>
      <c r="M5643" s="717" t="s">
        <v>3655</v>
      </c>
      <c r="N5643" s="597" t="s">
        <v>17177</v>
      </c>
      <c r="O5643" s="558"/>
      <c r="P5643" s="718"/>
      <c r="Q5643" s="307" t="str">
        <f t="shared" ca="1" si="397"/>
        <v/>
      </c>
      <c r="R5643" s="307" t="str">
        <f t="shared" ca="1" si="398"/>
        <v/>
      </c>
      <c r="S5643" s="307" t="str">
        <f>IFERROR(IF(VLOOKUP("*"&amp;TRIM($F5643)&amp;"*",dump!$A:$D,4,FALSE)="","空文字",VLOOKUP("*"&amp;TRIM($F5643)&amp;"*",dump!$A:$D,4,FALSE)),"NA")</f>
        <v>NA</v>
      </c>
      <c r="T5643" s="307" t="str">
        <f t="shared" ca="1" si="399"/>
        <v>●</v>
      </c>
      <c r="U5643" s="307"/>
      <c r="V5643" s="307"/>
      <c r="W5643" s="307"/>
      <c r="X5643" s="307"/>
      <c r="Y5643" s="307" t="str">
        <f t="shared" si="400"/>
        <v/>
      </c>
      <c r="Z5643" s="307"/>
    </row>
    <row r="5644" spans="1:26" s="325" customFormat="1" ht="148.5" customHeight="1" outlineLevel="1">
      <c r="A5644" s="321"/>
      <c r="B5644" s="222"/>
      <c r="C5644" s="534"/>
      <c r="D5644" s="343"/>
      <c r="E5644" s="240" t="s">
        <v>11455</v>
      </c>
      <c r="F5644" s="316" t="s">
        <v>11456</v>
      </c>
      <c r="G5644" s="318" t="s">
        <v>7451</v>
      </c>
      <c r="H5644" s="318" t="s">
        <v>3657</v>
      </c>
      <c r="I5644" s="322" t="s">
        <v>3666</v>
      </c>
      <c r="J5644" s="402" t="s">
        <v>5684</v>
      </c>
      <c r="K5644" s="864" t="str">
        <f t="shared" si="396"/>
        <v/>
      </c>
      <c r="L5644" s="555" t="s">
        <v>17116</v>
      </c>
      <c r="M5644" s="758" t="s">
        <v>3657</v>
      </c>
      <c r="N5644" s="593" t="s">
        <v>20054</v>
      </c>
      <c r="O5644" s="553" t="s">
        <v>17511</v>
      </c>
      <c r="P5644" s="721" t="s">
        <v>18544</v>
      </c>
      <c r="Q5644" s="307" t="str">
        <f t="shared" ca="1" si="397"/>
        <v>デバイスの動作状況による</v>
      </c>
      <c r="R5644" s="307" t="str">
        <f t="shared" ca="1" si="398"/>
        <v>デバイスの動作状況による</v>
      </c>
      <c r="S5644" s="307" t="str">
        <f>IFERROR(IF(VLOOKUP("*"&amp;TRIM($F5644)&amp;"*",dump!$A:$D,4,FALSE)="","空文字",VLOOKUP("*"&amp;TRIM($F5644)&amp;"*",dump!$A:$D,4,FALSE)),"NA")</f>
        <v>NA</v>
      </c>
      <c r="T5644" s="307" t="str">
        <f t="shared" ca="1" si="399"/>
        <v>×</v>
      </c>
      <c r="U5644" s="307"/>
      <c r="V5644" s="307"/>
      <c r="W5644" s="307"/>
      <c r="X5644" s="307"/>
      <c r="Y5644" s="307" t="str">
        <f t="shared" si="400"/>
        <v/>
      </c>
      <c r="Z5644" s="307"/>
    </row>
    <row r="5645" spans="1:26" s="325" customFormat="1" ht="87" customHeight="1" outlineLevel="1">
      <c r="A5645" s="321"/>
      <c r="B5645" s="222"/>
      <c r="C5645" s="534"/>
      <c r="D5645" s="343"/>
      <c r="E5645" s="240" t="s">
        <v>7452</v>
      </c>
      <c r="F5645" s="316" t="s">
        <v>6490</v>
      </c>
      <c r="G5645" s="318" t="s">
        <v>7453</v>
      </c>
      <c r="H5645" s="318" t="s">
        <v>3657</v>
      </c>
      <c r="I5645" s="322" t="s">
        <v>3666</v>
      </c>
      <c r="J5645" s="402" t="s">
        <v>5684</v>
      </c>
      <c r="K5645" s="864" t="str">
        <f t="shared" ref="K5645:K5708" si="401">IF(AND(M5645="", O5645="", N5645&lt;&gt;""), "○", "")</f>
        <v/>
      </c>
      <c r="L5645" s="555" t="s">
        <v>17116</v>
      </c>
      <c r="M5645" s="758" t="s">
        <v>3657</v>
      </c>
      <c r="N5645" s="593" t="s">
        <v>18543</v>
      </c>
      <c r="O5645" s="553" t="s">
        <v>17117</v>
      </c>
      <c r="P5645" s="721" t="s">
        <v>18544</v>
      </c>
      <c r="Q5645" s="307" t="str">
        <f t="shared" ref="Q5645:Q5708" ca="1" si="402">IF(P5645="","",IF(P5645="←",IF(OFFSET($J5645,0,MATCH(MID(M5645,1,FIND("の",M5645,1)-1), $L$11:$BA$11,0)+4,1,1)="","",OFFSET($L5645,0,MATCH(MID(M5645,1,FIND("の",M5645,1)-1), $L$11:$BA$11,0)+4,1,1)),P5645))</f>
        <v>デバイスの動作状況による</v>
      </c>
      <c r="R5645" s="307" t="str">
        <f t="shared" ref="R5645:R5708" ca="1" si="403">IF(COUNTIF(Q5645,"*(*"),MID(Q5645,FIND("(",Q5645,1)+1,FIND(")",Q5645,1)-FIND("(",Q5645,1)-1),IF(COUNTIF(Q5645,"*""*"),MID(Q5645,FIND("""",Q5645,1)+1,LEN(Q5645)-2),IF(COUNTIF(Q5645,"*：*"),RIGHT(Q5645,LEN(Q5645)-(FIND("：",Q5645))),Q5645)))</f>
        <v>デバイスの動作状況による</v>
      </c>
      <c r="S5645" s="307" t="str">
        <f>IFERROR(IF(VLOOKUP("*"&amp;TRIM($F5645)&amp;"*",dump!$A:$D,4,FALSE)="","空文字",VLOOKUP("*"&amp;TRIM($F5645)&amp;"*",dump!$A:$D,4,FALSE)),"NA")</f>
        <v>NA</v>
      </c>
      <c r="T5645" s="307" t="str">
        <f t="shared" ref="T5645:T5708" ca="1" si="404">IF($K5645&lt;&gt;"",IF($E5645&lt;&gt;"","■",""),IF(AND(R5645="",S5645="NA"),"●", IF(EXACT(R5645,S5645),"●","×")))</f>
        <v>×</v>
      </c>
      <c r="U5645" s="307"/>
      <c r="V5645" s="307"/>
      <c r="W5645" s="307"/>
      <c r="X5645" s="307"/>
      <c r="Y5645" s="307" t="str">
        <f t="shared" ref="Y5645:Y5708" si="405">IF(U5645="●","●","")</f>
        <v/>
      </c>
      <c r="Z5645" s="307"/>
    </row>
    <row r="5646" spans="1:26" s="325" customFormat="1" ht="75" customHeight="1" outlineLevel="1">
      <c r="A5646" s="321"/>
      <c r="B5646" s="222"/>
      <c r="C5646" s="534"/>
      <c r="D5646" s="343"/>
      <c r="E5646" s="240" t="s">
        <v>11457</v>
      </c>
      <c r="F5646" s="316" t="s">
        <v>11458</v>
      </c>
      <c r="G5646" s="318" t="s">
        <v>7454</v>
      </c>
      <c r="H5646" s="318" t="s">
        <v>3657</v>
      </c>
      <c r="I5646" s="322" t="s">
        <v>3666</v>
      </c>
      <c r="J5646" s="402" t="s">
        <v>5684</v>
      </c>
      <c r="K5646" s="864" t="str">
        <f t="shared" si="401"/>
        <v/>
      </c>
      <c r="L5646" s="557" t="s">
        <v>3656</v>
      </c>
      <c r="M5646" s="717" t="s">
        <v>3655</v>
      </c>
      <c r="N5646" s="597" t="s">
        <v>20055</v>
      </c>
      <c r="O5646" s="558"/>
      <c r="P5646" s="718"/>
      <c r="Q5646" s="307" t="str">
        <f t="shared" ca="1" si="402"/>
        <v/>
      </c>
      <c r="R5646" s="307" t="str">
        <f t="shared" ca="1" si="403"/>
        <v/>
      </c>
      <c r="S5646" s="307" t="str">
        <f>IFERROR(IF(VLOOKUP("*"&amp;TRIM($F5646)&amp;"*",dump!$A:$D,4,FALSE)="","空文字",VLOOKUP("*"&amp;TRIM($F5646)&amp;"*",dump!$A:$D,4,FALSE)),"NA")</f>
        <v>NA</v>
      </c>
      <c r="T5646" s="307" t="str">
        <f t="shared" ca="1" si="404"/>
        <v>●</v>
      </c>
      <c r="U5646" s="307"/>
      <c r="V5646" s="307"/>
      <c r="W5646" s="307"/>
      <c r="X5646" s="307"/>
      <c r="Y5646" s="307" t="str">
        <f t="shared" si="405"/>
        <v/>
      </c>
      <c r="Z5646" s="307"/>
    </row>
    <row r="5647" spans="1:26" s="325" customFormat="1" ht="45" customHeight="1" outlineLevel="1">
      <c r="A5647" s="321"/>
      <c r="B5647" s="222"/>
      <c r="C5647" s="534"/>
      <c r="D5647" s="328"/>
      <c r="E5647" s="318" t="s">
        <v>11459</v>
      </c>
      <c r="F5647" s="316" t="s">
        <v>11460</v>
      </c>
      <c r="G5647" s="318" t="s">
        <v>7455</v>
      </c>
      <c r="H5647" s="318" t="s">
        <v>3657</v>
      </c>
      <c r="I5647" s="322" t="s">
        <v>3666</v>
      </c>
      <c r="J5647" s="402" t="s">
        <v>5684</v>
      </c>
      <c r="K5647" s="864" t="str">
        <f t="shared" si="401"/>
        <v/>
      </c>
      <c r="L5647" s="555" t="s">
        <v>17116</v>
      </c>
      <c r="M5647" s="758" t="s">
        <v>3657</v>
      </c>
      <c r="N5647" s="593" t="s">
        <v>20056</v>
      </c>
      <c r="O5647" s="553" t="s">
        <v>18345</v>
      </c>
      <c r="P5647" s="554" t="s">
        <v>18545</v>
      </c>
      <c r="Q5647" s="307" t="str">
        <f t="shared" ca="1" si="402"/>
        <v>[Product Name]
仕様制定依頼書を参照</v>
      </c>
      <c r="R5647" s="307" t="str">
        <f t="shared" ca="1" si="403"/>
        <v>[Product Name]
仕様制定依頼書を参照</v>
      </c>
      <c r="S5647" s="307" t="str">
        <f>IFERROR(IF(VLOOKUP("*"&amp;TRIM($F5647)&amp;"*",dump!$A:$D,4,FALSE)="","空文字",VLOOKUP("*"&amp;TRIM($F5647)&amp;"*",dump!$A:$D,4,FALSE)),"NA")</f>
        <v>NA</v>
      </c>
      <c r="T5647" s="307" t="str">
        <f t="shared" ca="1" si="404"/>
        <v>×</v>
      </c>
      <c r="U5647" s="307"/>
      <c r="V5647" s="307"/>
      <c r="W5647" s="307"/>
      <c r="X5647" s="307"/>
      <c r="Y5647" s="307" t="str">
        <f t="shared" si="405"/>
        <v/>
      </c>
      <c r="Z5647" s="307"/>
    </row>
    <row r="5648" spans="1:26" s="325" customFormat="1" ht="45" customHeight="1" outlineLevel="1">
      <c r="A5648" s="321"/>
      <c r="B5648" s="222"/>
      <c r="C5648" s="534"/>
      <c r="D5648" s="328"/>
      <c r="E5648" s="318" t="s">
        <v>11461</v>
      </c>
      <c r="F5648" s="316" t="s">
        <v>7456</v>
      </c>
      <c r="G5648" s="318" t="s">
        <v>7457</v>
      </c>
      <c r="H5648" s="318" t="s">
        <v>3657</v>
      </c>
      <c r="I5648" s="322" t="s">
        <v>3666</v>
      </c>
      <c r="J5648" s="402" t="s">
        <v>5684</v>
      </c>
      <c r="K5648" s="864" t="str">
        <f t="shared" si="401"/>
        <v/>
      </c>
      <c r="L5648" s="555" t="s">
        <v>17116</v>
      </c>
      <c r="M5648" s="758" t="s">
        <v>3657</v>
      </c>
      <c r="N5648" s="593" t="s">
        <v>20057</v>
      </c>
      <c r="O5648" s="553" t="s">
        <v>18345</v>
      </c>
      <c r="P5648" s="554" t="s">
        <v>17466</v>
      </c>
      <c r="Q5648" s="307" t="str">
        <f t="shared" ca="1" si="402"/>
        <v>[Device ID]
仕様制定依頼書を参照</v>
      </c>
      <c r="R5648" s="307" t="str">
        <f t="shared" ca="1" si="403"/>
        <v>[Device ID]
仕様制定依頼書を参照</v>
      </c>
      <c r="S5648" s="307" t="str">
        <f>IFERROR(IF(VLOOKUP("*"&amp;TRIM($F5648)&amp;"*",dump!$A:$D,4,FALSE)="","空文字",VLOOKUP("*"&amp;TRIM($F5648)&amp;"*",dump!$A:$D,4,FALSE)),"NA")</f>
        <v>NA</v>
      </c>
      <c r="T5648" s="307" t="str">
        <f t="shared" ca="1" si="404"/>
        <v>×</v>
      </c>
      <c r="U5648" s="307"/>
      <c r="V5648" s="307"/>
      <c r="W5648" s="307"/>
      <c r="X5648" s="307"/>
      <c r="Y5648" s="307" t="str">
        <f t="shared" si="405"/>
        <v/>
      </c>
      <c r="Z5648" s="307"/>
    </row>
    <row r="5649" spans="1:26" s="325" customFormat="1" ht="105" customHeight="1" outlineLevel="1">
      <c r="A5649" s="321"/>
      <c r="B5649" s="222"/>
      <c r="C5649" s="534"/>
      <c r="D5649" s="215" t="s">
        <v>11462</v>
      </c>
      <c r="E5649" s="213"/>
      <c r="F5649" s="225" t="s">
        <v>4399</v>
      </c>
      <c r="G5649" s="214" t="s">
        <v>7458</v>
      </c>
      <c r="H5649" s="214" t="s">
        <v>3655</v>
      </c>
      <c r="I5649" s="246" t="s">
        <v>3654</v>
      </c>
      <c r="J5649" s="403" t="s">
        <v>5684</v>
      </c>
      <c r="K5649" s="864" t="str">
        <f t="shared" si="401"/>
        <v>○</v>
      </c>
      <c r="L5649" s="555" t="s">
        <v>17116</v>
      </c>
      <c r="M5649" s="553"/>
      <c r="N5649" s="593" t="s">
        <v>20058</v>
      </c>
      <c r="O5649" s="553"/>
      <c r="P5649" s="721"/>
      <c r="Q5649" s="307" t="str">
        <f t="shared" ca="1" si="402"/>
        <v/>
      </c>
      <c r="R5649" s="307" t="str">
        <f t="shared" ca="1" si="403"/>
        <v/>
      </c>
      <c r="S5649" s="307" t="str">
        <f>IFERROR(IF(VLOOKUP("*"&amp;TRIM($F5649)&amp;"*",dump!$A:$D,4,FALSE)="","空文字",VLOOKUP("*"&amp;TRIM($F5649)&amp;"*",dump!$A:$D,4,FALSE)),"NA")</f>
        <v>NA</v>
      </c>
      <c r="T5649" s="307" t="str">
        <f t="shared" si="404"/>
        <v/>
      </c>
      <c r="U5649" s="307"/>
      <c r="V5649" s="307"/>
      <c r="W5649" s="307"/>
      <c r="X5649" s="307"/>
      <c r="Y5649" s="307" t="str">
        <f t="shared" si="405"/>
        <v/>
      </c>
      <c r="Z5649" s="307"/>
    </row>
    <row r="5650" spans="1:26" s="325" customFormat="1" ht="15" customHeight="1" outlineLevel="1">
      <c r="A5650" s="321"/>
      <c r="B5650" s="222"/>
      <c r="C5650" s="534"/>
      <c r="D5650" s="343"/>
      <c r="E5650" s="530" t="s">
        <v>7459</v>
      </c>
      <c r="F5650" s="316" t="s">
        <v>11463</v>
      </c>
      <c r="G5650" s="530" t="s">
        <v>7460</v>
      </c>
      <c r="H5650" s="530" t="s">
        <v>3657</v>
      </c>
      <c r="I5650" s="526" t="s">
        <v>3654</v>
      </c>
      <c r="J5650" s="528" t="s">
        <v>5684</v>
      </c>
      <c r="K5650" s="864" t="str">
        <f t="shared" si="401"/>
        <v>○</v>
      </c>
      <c r="L5650" s="555" t="s">
        <v>17116</v>
      </c>
      <c r="M5650" s="553"/>
      <c r="N5650" s="593" t="s">
        <v>20059</v>
      </c>
      <c r="O5650" s="551"/>
      <c r="P5650" s="554"/>
      <c r="Q5650" s="307" t="str">
        <f t="shared" ca="1" si="402"/>
        <v/>
      </c>
      <c r="R5650" s="307" t="str">
        <f t="shared" ca="1" si="403"/>
        <v/>
      </c>
      <c r="S5650" s="307" t="str">
        <f>IFERROR(IF(VLOOKUP("*"&amp;TRIM($F5650)&amp;"*",dump!$A:$D,4,FALSE)="","空文字",VLOOKUP("*"&amp;TRIM($F5650)&amp;"*",dump!$A:$D,4,FALSE)),"NA")</f>
        <v>NA</v>
      </c>
      <c r="T5650" s="307" t="str">
        <f t="shared" si="404"/>
        <v>■</v>
      </c>
      <c r="U5650" s="307"/>
      <c r="V5650" s="307"/>
      <c r="W5650" s="307"/>
      <c r="X5650" s="307"/>
      <c r="Y5650" s="307" t="str">
        <f t="shared" si="405"/>
        <v/>
      </c>
      <c r="Z5650" s="307"/>
    </row>
    <row r="5651" spans="1:26" s="325" customFormat="1" ht="15" customHeight="1" outlineLevel="1">
      <c r="A5651" s="321"/>
      <c r="B5651" s="222"/>
      <c r="C5651" s="534"/>
      <c r="D5651" s="343"/>
      <c r="E5651" s="382"/>
      <c r="F5651" s="316" t="s">
        <v>11464</v>
      </c>
      <c r="G5651" s="382"/>
      <c r="H5651" s="382"/>
      <c r="I5651" s="534"/>
      <c r="J5651" s="342"/>
      <c r="K5651" s="864" t="str">
        <f t="shared" si="401"/>
        <v/>
      </c>
      <c r="L5651" s="555" t="s">
        <v>17116</v>
      </c>
      <c r="M5651" s="553" t="s">
        <v>3657</v>
      </c>
      <c r="N5651" s="593" t="s">
        <v>20060</v>
      </c>
      <c r="O5651" s="553" t="s">
        <v>18145</v>
      </c>
      <c r="P5651" s="554">
        <v>1</v>
      </c>
      <c r="Q5651" s="307">
        <f t="shared" ca="1" si="402"/>
        <v>1</v>
      </c>
      <c r="R5651" s="307">
        <f t="shared" ca="1" si="403"/>
        <v>1</v>
      </c>
      <c r="S5651" s="307" t="str">
        <f>IFERROR(IF(VLOOKUP("*"&amp;TRIM($F5651)&amp;"*",dump!$A:$D,4,FALSE)="","空文字",VLOOKUP("*"&amp;TRIM($F5651)&amp;"*",dump!$A:$D,4,FALSE)),"NA")</f>
        <v>NA</v>
      </c>
      <c r="T5651" s="307" t="str">
        <f t="shared" ca="1" si="404"/>
        <v>×</v>
      </c>
      <c r="U5651" s="307"/>
      <c r="V5651" s="307"/>
      <c r="W5651" s="307"/>
      <c r="X5651" s="307"/>
      <c r="Y5651" s="307" t="str">
        <f t="shared" si="405"/>
        <v/>
      </c>
      <c r="Z5651" s="307"/>
    </row>
    <row r="5652" spans="1:26" s="325" customFormat="1" ht="15" customHeight="1" outlineLevel="1">
      <c r="A5652" s="321"/>
      <c r="B5652" s="222"/>
      <c r="C5652" s="534"/>
      <c r="D5652" s="343"/>
      <c r="E5652" s="382"/>
      <c r="F5652" s="316" t="s">
        <v>8238</v>
      </c>
      <c r="G5652" s="382"/>
      <c r="H5652" s="382"/>
      <c r="I5652" s="534"/>
      <c r="J5652" s="342"/>
      <c r="K5652" s="864" t="str">
        <f t="shared" si="401"/>
        <v/>
      </c>
      <c r="L5652" s="555" t="s">
        <v>17116</v>
      </c>
      <c r="M5652" s="553" t="s">
        <v>3657</v>
      </c>
      <c r="N5652" s="593" t="s">
        <v>18546</v>
      </c>
      <c r="O5652" s="553" t="s">
        <v>18145</v>
      </c>
      <c r="P5652" s="554">
        <v>2</v>
      </c>
      <c r="Q5652" s="307">
        <f t="shared" ca="1" si="402"/>
        <v>2</v>
      </c>
      <c r="R5652" s="307">
        <f t="shared" ca="1" si="403"/>
        <v>2</v>
      </c>
      <c r="S5652" s="307" t="str">
        <f>IFERROR(IF(VLOOKUP("*"&amp;TRIM($F5652)&amp;"*",dump!$A:$D,4,FALSE)="","空文字",VLOOKUP("*"&amp;TRIM($F5652)&amp;"*",dump!$A:$D,4,FALSE)),"NA")</f>
        <v>NA</v>
      </c>
      <c r="T5652" s="307" t="str">
        <f t="shared" ca="1" si="404"/>
        <v>×</v>
      </c>
      <c r="U5652" s="307"/>
      <c r="V5652" s="307"/>
      <c r="W5652" s="307"/>
      <c r="X5652" s="307"/>
      <c r="Y5652" s="307" t="str">
        <f t="shared" si="405"/>
        <v/>
      </c>
      <c r="Z5652" s="307"/>
    </row>
    <row r="5653" spans="1:26" s="325" customFormat="1" ht="15" customHeight="1" outlineLevel="1">
      <c r="A5653" s="321"/>
      <c r="B5653" s="222"/>
      <c r="C5653" s="534"/>
      <c r="D5653" s="343"/>
      <c r="E5653" s="382"/>
      <c r="F5653" s="316" t="s">
        <v>8239</v>
      </c>
      <c r="G5653" s="382"/>
      <c r="H5653" s="382"/>
      <c r="I5653" s="534"/>
      <c r="J5653" s="342"/>
      <c r="K5653" s="864" t="str">
        <f t="shared" si="401"/>
        <v/>
      </c>
      <c r="L5653" s="555" t="s">
        <v>17116</v>
      </c>
      <c r="M5653" s="553" t="s">
        <v>3657</v>
      </c>
      <c r="N5653" s="593" t="s">
        <v>18547</v>
      </c>
      <c r="O5653" s="553" t="s">
        <v>18145</v>
      </c>
      <c r="P5653" s="554">
        <v>3</v>
      </c>
      <c r="Q5653" s="307">
        <f t="shared" ca="1" si="402"/>
        <v>3</v>
      </c>
      <c r="R5653" s="307">
        <f t="shared" ca="1" si="403"/>
        <v>3</v>
      </c>
      <c r="S5653" s="307" t="str">
        <f>IFERROR(IF(VLOOKUP("*"&amp;TRIM($F5653)&amp;"*",dump!$A:$D,4,FALSE)="","空文字",VLOOKUP("*"&amp;TRIM($F5653)&amp;"*",dump!$A:$D,4,FALSE)),"NA")</f>
        <v>NA</v>
      </c>
      <c r="T5653" s="307" t="str">
        <f t="shared" ca="1" si="404"/>
        <v>×</v>
      </c>
      <c r="U5653" s="307"/>
      <c r="V5653" s="307"/>
      <c r="W5653" s="307"/>
      <c r="X5653" s="307"/>
      <c r="Y5653" s="307" t="str">
        <f t="shared" si="405"/>
        <v/>
      </c>
      <c r="Z5653" s="307"/>
    </row>
    <row r="5654" spans="1:26" s="325" customFormat="1" ht="30" customHeight="1" outlineLevel="1">
      <c r="A5654" s="321"/>
      <c r="B5654" s="222"/>
      <c r="C5654" s="534"/>
      <c r="D5654" s="343"/>
      <c r="E5654" s="382"/>
      <c r="F5654" s="316" t="s">
        <v>8240</v>
      </c>
      <c r="G5654" s="382"/>
      <c r="H5654" s="382"/>
      <c r="I5654" s="534"/>
      <c r="J5654" s="342"/>
      <c r="K5654" s="864" t="str">
        <f t="shared" si="401"/>
        <v/>
      </c>
      <c r="L5654" s="557" t="s">
        <v>3656</v>
      </c>
      <c r="M5654" s="558" t="s">
        <v>3655</v>
      </c>
      <c r="N5654" s="597"/>
      <c r="O5654" s="558"/>
      <c r="P5654" s="598"/>
      <c r="Q5654" s="307" t="str">
        <f t="shared" ca="1" si="402"/>
        <v/>
      </c>
      <c r="R5654" s="307" t="str">
        <f t="shared" ca="1" si="403"/>
        <v/>
      </c>
      <c r="S5654" s="307" t="str">
        <f>IFERROR(IF(VLOOKUP("*"&amp;TRIM($F5654)&amp;"*",dump!$A:$D,4,FALSE)="","空文字",VLOOKUP("*"&amp;TRIM($F5654)&amp;"*",dump!$A:$D,4,FALSE)),"NA")</f>
        <v>NA</v>
      </c>
      <c r="T5654" s="307" t="str">
        <f t="shared" ca="1" si="404"/>
        <v>●</v>
      </c>
      <c r="U5654" s="307"/>
      <c r="V5654" s="307"/>
      <c r="W5654" s="307"/>
      <c r="X5654" s="307"/>
      <c r="Y5654" s="307" t="str">
        <f t="shared" si="405"/>
        <v/>
      </c>
      <c r="Z5654" s="307"/>
    </row>
    <row r="5655" spans="1:26" s="325" customFormat="1" ht="30" customHeight="1" outlineLevel="1">
      <c r="A5655" s="321"/>
      <c r="B5655" s="222"/>
      <c r="C5655" s="534"/>
      <c r="D5655" s="343"/>
      <c r="E5655" s="382"/>
      <c r="F5655" s="316" t="s">
        <v>8241</v>
      </c>
      <c r="G5655" s="382"/>
      <c r="H5655" s="382"/>
      <c r="I5655" s="534"/>
      <c r="J5655" s="342"/>
      <c r="K5655" s="864" t="str">
        <f t="shared" si="401"/>
        <v/>
      </c>
      <c r="L5655" s="557" t="s">
        <v>3656</v>
      </c>
      <c r="M5655" s="558" t="s">
        <v>3655</v>
      </c>
      <c r="N5655" s="597"/>
      <c r="O5655" s="558"/>
      <c r="P5655" s="598"/>
      <c r="Q5655" s="307" t="str">
        <f t="shared" ca="1" si="402"/>
        <v/>
      </c>
      <c r="R5655" s="307" t="str">
        <f t="shared" ca="1" si="403"/>
        <v/>
      </c>
      <c r="S5655" s="307" t="str">
        <f>IFERROR(IF(VLOOKUP("*"&amp;TRIM($F5655)&amp;"*",dump!$A:$D,4,FALSE)="","空文字",VLOOKUP("*"&amp;TRIM($F5655)&amp;"*",dump!$A:$D,4,FALSE)),"NA")</f>
        <v>NA</v>
      </c>
      <c r="T5655" s="307" t="str">
        <f t="shared" ca="1" si="404"/>
        <v>●</v>
      </c>
      <c r="U5655" s="307"/>
      <c r="V5655" s="307"/>
      <c r="W5655" s="307"/>
      <c r="X5655" s="307"/>
      <c r="Y5655" s="307" t="str">
        <f t="shared" si="405"/>
        <v/>
      </c>
      <c r="Z5655" s="307"/>
    </row>
    <row r="5656" spans="1:26" s="325" customFormat="1" ht="30" customHeight="1" outlineLevel="1">
      <c r="A5656" s="321"/>
      <c r="B5656" s="222"/>
      <c r="C5656" s="534"/>
      <c r="D5656" s="343"/>
      <c r="E5656" s="382"/>
      <c r="F5656" s="316" t="s">
        <v>8242</v>
      </c>
      <c r="G5656" s="382"/>
      <c r="H5656" s="382"/>
      <c r="I5656" s="534"/>
      <c r="J5656" s="342"/>
      <c r="K5656" s="864" t="str">
        <f t="shared" si="401"/>
        <v/>
      </c>
      <c r="L5656" s="557" t="s">
        <v>3656</v>
      </c>
      <c r="M5656" s="558" t="s">
        <v>3655</v>
      </c>
      <c r="N5656" s="597"/>
      <c r="O5656" s="558"/>
      <c r="P5656" s="598"/>
      <c r="Q5656" s="307" t="str">
        <f t="shared" ca="1" si="402"/>
        <v/>
      </c>
      <c r="R5656" s="307" t="str">
        <f t="shared" ca="1" si="403"/>
        <v/>
      </c>
      <c r="S5656" s="307" t="str">
        <f>IFERROR(IF(VLOOKUP("*"&amp;TRIM($F5656)&amp;"*",dump!$A:$D,4,FALSE)="","空文字",VLOOKUP("*"&amp;TRIM($F5656)&amp;"*",dump!$A:$D,4,FALSE)),"NA")</f>
        <v>NA</v>
      </c>
      <c r="T5656" s="307" t="str">
        <f t="shared" ca="1" si="404"/>
        <v>●</v>
      </c>
      <c r="U5656" s="307"/>
      <c r="V5656" s="307"/>
      <c r="W5656" s="307"/>
      <c r="X5656" s="307"/>
      <c r="Y5656" s="307" t="str">
        <f t="shared" si="405"/>
        <v/>
      </c>
      <c r="Z5656" s="307"/>
    </row>
    <row r="5657" spans="1:26" s="325" customFormat="1" ht="45" customHeight="1" outlineLevel="1">
      <c r="A5657" s="321"/>
      <c r="B5657" s="222"/>
      <c r="C5657" s="534"/>
      <c r="D5657" s="343"/>
      <c r="E5657" s="382"/>
      <c r="F5657" s="316" t="s">
        <v>8243</v>
      </c>
      <c r="G5657" s="382"/>
      <c r="H5657" s="382"/>
      <c r="I5657" s="534"/>
      <c r="J5657" s="342"/>
      <c r="K5657" s="864" t="str">
        <f t="shared" si="401"/>
        <v/>
      </c>
      <c r="L5657" s="557" t="s">
        <v>3656</v>
      </c>
      <c r="M5657" s="558" t="s">
        <v>3655</v>
      </c>
      <c r="N5657" s="597"/>
      <c r="O5657" s="558"/>
      <c r="P5657" s="598"/>
      <c r="Q5657" s="307" t="str">
        <f t="shared" ca="1" si="402"/>
        <v/>
      </c>
      <c r="R5657" s="307" t="str">
        <f t="shared" ca="1" si="403"/>
        <v/>
      </c>
      <c r="S5657" s="307" t="str">
        <f>IFERROR(IF(VLOOKUP("*"&amp;TRIM($F5657)&amp;"*",dump!$A:$D,4,FALSE)="","空文字",VLOOKUP("*"&amp;TRIM($F5657)&amp;"*",dump!$A:$D,4,FALSE)),"NA")</f>
        <v>NA</v>
      </c>
      <c r="T5657" s="307" t="str">
        <f t="shared" ca="1" si="404"/>
        <v>●</v>
      </c>
      <c r="U5657" s="307"/>
      <c r="V5657" s="307"/>
      <c r="W5657" s="307"/>
      <c r="X5657" s="307"/>
      <c r="Y5657" s="307" t="str">
        <f t="shared" si="405"/>
        <v/>
      </c>
      <c r="Z5657" s="307"/>
    </row>
    <row r="5658" spans="1:26" s="325" customFormat="1" ht="30" customHeight="1" outlineLevel="1">
      <c r="A5658" s="321"/>
      <c r="B5658" s="222"/>
      <c r="C5658" s="534"/>
      <c r="D5658" s="343"/>
      <c r="E5658" s="382"/>
      <c r="F5658" s="316" t="s">
        <v>8244</v>
      </c>
      <c r="G5658" s="382"/>
      <c r="H5658" s="382"/>
      <c r="I5658" s="534"/>
      <c r="J5658" s="342"/>
      <c r="K5658" s="864" t="str">
        <f t="shared" si="401"/>
        <v/>
      </c>
      <c r="L5658" s="557" t="s">
        <v>3656</v>
      </c>
      <c r="M5658" s="558" t="s">
        <v>3655</v>
      </c>
      <c r="N5658" s="597"/>
      <c r="O5658" s="558"/>
      <c r="P5658" s="598"/>
      <c r="Q5658" s="307" t="str">
        <f t="shared" ca="1" si="402"/>
        <v/>
      </c>
      <c r="R5658" s="307" t="str">
        <f t="shared" ca="1" si="403"/>
        <v/>
      </c>
      <c r="S5658" s="307" t="str">
        <f>IFERROR(IF(VLOOKUP("*"&amp;TRIM($F5658)&amp;"*",dump!$A:$D,4,FALSE)="","空文字",VLOOKUP("*"&amp;TRIM($F5658)&amp;"*",dump!$A:$D,4,FALSE)),"NA")</f>
        <v>NA</v>
      </c>
      <c r="T5658" s="307" t="str">
        <f t="shared" ca="1" si="404"/>
        <v>●</v>
      </c>
      <c r="U5658" s="307"/>
      <c r="V5658" s="307"/>
      <c r="W5658" s="307"/>
      <c r="X5658" s="307"/>
      <c r="Y5658" s="307" t="str">
        <f t="shared" si="405"/>
        <v/>
      </c>
      <c r="Z5658" s="307"/>
    </row>
    <row r="5659" spans="1:26" s="209" customFormat="1" ht="15" customHeight="1" outlineLevel="1">
      <c r="A5659" s="208"/>
      <c r="B5659" s="222"/>
      <c r="C5659" s="534"/>
      <c r="D5659" s="343"/>
      <c r="E5659" s="382"/>
      <c r="F5659" s="316" t="s">
        <v>8245</v>
      </c>
      <c r="G5659" s="382"/>
      <c r="H5659" s="382"/>
      <c r="I5659" s="534"/>
      <c r="J5659" s="342"/>
      <c r="K5659" s="864" t="str">
        <f t="shared" si="401"/>
        <v/>
      </c>
      <c r="L5659" s="557" t="s">
        <v>3656</v>
      </c>
      <c r="M5659" s="558" t="s">
        <v>3655</v>
      </c>
      <c r="N5659" s="597"/>
      <c r="O5659" s="558"/>
      <c r="P5659" s="598"/>
      <c r="Q5659" s="871" t="str">
        <f t="shared" ca="1" si="402"/>
        <v/>
      </c>
      <c r="R5659" s="871" t="str">
        <f t="shared" ca="1" si="403"/>
        <v/>
      </c>
      <c r="S5659" s="871" t="str">
        <f>IFERROR(IF(VLOOKUP("*"&amp;TRIM($F5659)&amp;"*",dump!$A:$D,4,FALSE)="","空文字",VLOOKUP("*"&amp;TRIM($F5659)&amp;"*",dump!$A:$D,4,FALSE)),"NA")</f>
        <v>NA</v>
      </c>
      <c r="T5659" s="871" t="str">
        <f t="shared" ca="1" si="404"/>
        <v>●</v>
      </c>
      <c r="U5659" s="871"/>
      <c r="V5659" s="871"/>
      <c r="W5659" s="871"/>
      <c r="X5659" s="871"/>
      <c r="Y5659" s="871" t="str">
        <f t="shared" si="405"/>
        <v/>
      </c>
      <c r="Z5659" s="871"/>
    </row>
    <row r="5660" spans="1:26" s="209" customFormat="1" ht="15" customHeight="1" outlineLevel="1">
      <c r="A5660" s="208"/>
      <c r="B5660" s="222"/>
      <c r="C5660" s="534"/>
      <c r="D5660" s="343"/>
      <c r="E5660" s="382"/>
      <c r="F5660" s="316" t="s">
        <v>13804</v>
      </c>
      <c r="G5660" s="382"/>
      <c r="H5660" s="382"/>
      <c r="I5660" s="534"/>
      <c r="J5660" s="342"/>
      <c r="K5660" s="864" t="str">
        <f t="shared" si="401"/>
        <v/>
      </c>
      <c r="L5660" s="557" t="s">
        <v>3656</v>
      </c>
      <c r="M5660" s="558" t="s">
        <v>3655</v>
      </c>
      <c r="N5660" s="597"/>
      <c r="O5660" s="558"/>
      <c r="P5660" s="598"/>
      <c r="Q5660" s="871" t="str">
        <f t="shared" ca="1" si="402"/>
        <v/>
      </c>
      <c r="R5660" s="871" t="str">
        <f t="shared" ca="1" si="403"/>
        <v/>
      </c>
      <c r="S5660" s="871" t="str">
        <f>IFERROR(IF(VLOOKUP("*"&amp;TRIM($F5660)&amp;"*",dump!$A:$D,4,FALSE)="","空文字",VLOOKUP("*"&amp;TRIM($F5660)&amp;"*",dump!$A:$D,4,FALSE)),"NA")</f>
        <v>NA</v>
      </c>
      <c r="T5660" s="871" t="str">
        <f t="shared" ca="1" si="404"/>
        <v>●</v>
      </c>
      <c r="U5660" s="871"/>
      <c r="V5660" s="871"/>
      <c r="W5660" s="871"/>
      <c r="X5660" s="871"/>
      <c r="Y5660" s="871" t="str">
        <f t="shared" si="405"/>
        <v/>
      </c>
      <c r="Z5660" s="871"/>
    </row>
    <row r="5661" spans="1:26" s="325" customFormat="1" ht="15" customHeight="1" outlineLevel="1">
      <c r="A5661" s="321"/>
      <c r="B5661" s="222"/>
      <c r="C5661" s="534"/>
      <c r="D5661" s="343"/>
      <c r="E5661" s="382"/>
      <c r="F5661" s="316" t="s">
        <v>14767</v>
      </c>
      <c r="G5661" s="382"/>
      <c r="H5661" s="382"/>
      <c r="I5661" s="534"/>
      <c r="J5661" s="342"/>
      <c r="K5661" s="864" t="str">
        <f t="shared" si="401"/>
        <v/>
      </c>
      <c r="L5661" s="557" t="s">
        <v>3656</v>
      </c>
      <c r="M5661" s="558" t="s">
        <v>3655</v>
      </c>
      <c r="N5661" s="597"/>
      <c r="O5661" s="558"/>
      <c r="P5661" s="598"/>
      <c r="Q5661" s="307" t="str">
        <f t="shared" ca="1" si="402"/>
        <v/>
      </c>
      <c r="R5661" s="307" t="str">
        <f t="shared" ca="1" si="403"/>
        <v/>
      </c>
      <c r="S5661" s="307" t="str">
        <f>IFERROR(IF(VLOOKUP("*"&amp;TRIM($F5661)&amp;"*",dump!$A:$D,4,FALSE)="","空文字",VLOOKUP("*"&amp;TRIM($F5661)&amp;"*",dump!$A:$D,4,FALSE)),"NA")</f>
        <v>NA</v>
      </c>
      <c r="T5661" s="307" t="str">
        <f t="shared" ca="1" si="404"/>
        <v>●</v>
      </c>
      <c r="U5661" s="307"/>
      <c r="V5661" s="307"/>
      <c r="W5661" s="307"/>
      <c r="X5661" s="307"/>
      <c r="Y5661" s="307" t="str">
        <f t="shared" si="405"/>
        <v/>
      </c>
      <c r="Z5661" s="307"/>
    </row>
    <row r="5662" spans="1:26" s="325" customFormat="1" ht="15" customHeight="1" outlineLevel="1">
      <c r="A5662" s="321"/>
      <c r="B5662" s="222"/>
      <c r="C5662" s="534"/>
      <c r="D5662" s="343"/>
      <c r="E5662" s="382"/>
      <c r="F5662" s="316" t="s">
        <v>16814</v>
      </c>
      <c r="G5662" s="382"/>
      <c r="H5662" s="382"/>
      <c r="I5662" s="534"/>
      <c r="J5662" s="342"/>
      <c r="K5662" s="864" t="str">
        <f t="shared" si="401"/>
        <v/>
      </c>
      <c r="L5662" s="557" t="s">
        <v>3656</v>
      </c>
      <c r="M5662" s="558" t="s">
        <v>3655</v>
      </c>
      <c r="N5662" s="597"/>
      <c r="O5662" s="558"/>
      <c r="P5662" s="598"/>
      <c r="Q5662" s="307" t="str">
        <f t="shared" ca="1" si="402"/>
        <v/>
      </c>
      <c r="R5662" s="307" t="str">
        <f t="shared" ca="1" si="403"/>
        <v/>
      </c>
      <c r="S5662" s="307" t="str">
        <f>IFERROR(IF(VLOOKUP("*"&amp;TRIM($F5662)&amp;"*",dump!$A:$D,4,FALSE)="","空文字",VLOOKUP("*"&amp;TRIM($F5662)&amp;"*",dump!$A:$D,4,FALSE)),"NA")</f>
        <v>NA</v>
      </c>
      <c r="T5662" s="307" t="str">
        <f t="shared" ca="1" si="404"/>
        <v>●</v>
      </c>
      <c r="U5662" s="307"/>
      <c r="V5662" s="307"/>
      <c r="W5662" s="307"/>
      <c r="X5662" s="307"/>
      <c r="Y5662" s="307" t="str">
        <f t="shared" si="405"/>
        <v/>
      </c>
      <c r="Z5662" s="307"/>
    </row>
    <row r="5663" spans="1:26" s="325" customFormat="1" ht="15" customHeight="1" outlineLevel="1">
      <c r="A5663" s="321"/>
      <c r="B5663" s="222"/>
      <c r="C5663" s="534"/>
      <c r="D5663" s="343"/>
      <c r="E5663" s="382"/>
      <c r="F5663" s="316" t="s">
        <v>16815</v>
      </c>
      <c r="G5663" s="382"/>
      <c r="H5663" s="382"/>
      <c r="I5663" s="534"/>
      <c r="J5663" s="342"/>
      <c r="K5663" s="864" t="str">
        <f t="shared" si="401"/>
        <v/>
      </c>
      <c r="L5663" s="557" t="s">
        <v>3656</v>
      </c>
      <c r="M5663" s="558" t="s">
        <v>3655</v>
      </c>
      <c r="N5663" s="597"/>
      <c r="O5663" s="558"/>
      <c r="P5663" s="598"/>
      <c r="Q5663" s="307" t="str">
        <f t="shared" ca="1" si="402"/>
        <v/>
      </c>
      <c r="R5663" s="307" t="str">
        <f t="shared" ca="1" si="403"/>
        <v/>
      </c>
      <c r="S5663" s="307" t="str">
        <f>IFERROR(IF(VLOOKUP("*"&amp;TRIM($F5663)&amp;"*",dump!$A:$D,4,FALSE)="","空文字",VLOOKUP("*"&amp;TRIM($F5663)&amp;"*",dump!$A:$D,4,FALSE)),"NA")</f>
        <v>NA</v>
      </c>
      <c r="T5663" s="307" t="str">
        <f t="shared" ca="1" si="404"/>
        <v>●</v>
      </c>
      <c r="U5663" s="307"/>
      <c r="V5663" s="307"/>
      <c r="W5663" s="307"/>
      <c r="X5663" s="307"/>
      <c r="Y5663" s="307" t="str">
        <f t="shared" si="405"/>
        <v/>
      </c>
      <c r="Z5663" s="307"/>
    </row>
    <row r="5664" spans="1:26" s="325" customFormat="1" ht="15" customHeight="1" outlineLevel="1">
      <c r="A5664" s="321"/>
      <c r="B5664" s="222"/>
      <c r="C5664" s="534"/>
      <c r="D5664" s="343"/>
      <c r="E5664" s="382"/>
      <c r="F5664" s="316" t="s">
        <v>16816</v>
      </c>
      <c r="G5664" s="382"/>
      <c r="H5664" s="382"/>
      <c r="I5664" s="534"/>
      <c r="J5664" s="342"/>
      <c r="K5664" s="864" t="str">
        <f t="shared" si="401"/>
        <v/>
      </c>
      <c r="L5664" s="557" t="s">
        <v>3656</v>
      </c>
      <c r="M5664" s="558" t="s">
        <v>3655</v>
      </c>
      <c r="N5664" s="597"/>
      <c r="O5664" s="558"/>
      <c r="P5664" s="598"/>
      <c r="Q5664" s="307" t="str">
        <f t="shared" ca="1" si="402"/>
        <v/>
      </c>
      <c r="R5664" s="307" t="str">
        <f t="shared" ca="1" si="403"/>
        <v/>
      </c>
      <c r="S5664" s="307" t="str">
        <f>IFERROR(IF(VLOOKUP("*"&amp;TRIM($F5664)&amp;"*",dump!$A:$D,4,FALSE)="","空文字",VLOOKUP("*"&amp;TRIM($F5664)&amp;"*",dump!$A:$D,4,FALSE)),"NA")</f>
        <v>NA</v>
      </c>
      <c r="T5664" s="307" t="str">
        <f t="shared" ca="1" si="404"/>
        <v>●</v>
      </c>
      <c r="U5664" s="307"/>
      <c r="V5664" s="307"/>
      <c r="W5664" s="307"/>
      <c r="X5664" s="307"/>
      <c r="Y5664" s="307" t="str">
        <f t="shared" si="405"/>
        <v/>
      </c>
      <c r="Z5664" s="307"/>
    </row>
    <row r="5665" spans="1:26" s="325" customFormat="1" ht="15" customHeight="1" outlineLevel="1">
      <c r="A5665" s="321"/>
      <c r="B5665" s="222"/>
      <c r="C5665" s="534"/>
      <c r="D5665" s="343"/>
      <c r="E5665" s="382"/>
      <c r="F5665" s="316" t="s">
        <v>16817</v>
      </c>
      <c r="G5665" s="382"/>
      <c r="H5665" s="382"/>
      <c r="I5665" s="534"/>
      <c r="J5665" s="342"/>
      <c r="K5665" s="864" t="str">
        <f t="shared" si="401"/>
        <v/>
      </c>
      <c r="L5665" s="557" t="s">
        <v>3656</v>
      </c>
      <c r="M5665" s="558" t="s">
        <v>3655</v>
      </c>
      <c r="N5665" s="597"/>
      <c r="O5665" s="558"/>
      <c r="P5665" s="598"/>
      <c r="Q5665" s="307" t="str">
        <f t="shared" ca="1" si="402"/>
        <v/>
      </c>
      <c r="R5665" s="307" t="str">
        <f t="shared" ca="1" si="403"/>
        <v/>
      </c>
      <c r="S5665" s="307" t="str">
        <f>IFERROR(IF(VLOOKUP("*"&amp;TRIM($F5665)&amp;"*",dump!$A:$D,4,FALSE)="","空文字",VLOOKUP("*"&amp;TRIM($F5665)&amp;"*",dump!$A:$D,4,FALSE)),"NA")</f>
        <v>NA</v>
      </c>
      <c r="T5665" s="307" t="str">
        <f t="shared" ca="1" si="404"/>
        <v>●</v>
      </c>
      <c r="U5665" s="307"/>
      <c r="V5665" s="307"/>
      <c r="W5665" s="307"/>
      <c r="X5665" s="307"/>
      <c r="Y5665" s="307" t="str">
        <f t="shared" si="405"/>
        <v/>
      </c>
      <c r="Z5665" s="307"/>
    </row>
    <row r="5666" spans="1:26" s="325" customFormat="1" ht="15" customHeight="1" outlineLevel="1">
      <c r="A5666" s="321"/>
      <c r="B5666" s="222"/>
      <c r="C5666" s="534"/>
      <c r="D5666" s="343"/>
      <c r="E5666" s="382"/>
      <c r="F5666" s="316" t="s">
        <v>16818</v>
      </c>
      <c r="G5666" s="382"/>
      <c r="H5666" s="382"/>
      <c r="I5666" s="534"/>
      <c r="J5666" s="342"/>
      <c r="K5666" s="864" t="str">
        <f t="shared" si="401"/>
        <v/>
      </c>
      <c r="L5666" s="557" t="s">
        <v>3656</v>
      </c>
      <c r="M5666" s="558" t="s">
        <v>3655</v>
      </c>
      <c r="N5666" s="597"/>
      <c r="O5666" s="558"/>
      <c r="P5666" s="598"/>
      <c r="Q5666" s="307" t="str">
        <f t="shared" ca="1" si="402"/>
        <v/>
      </c>
      <c r="R5666" s="307" t="str">
        <f t="shared" ca="1" si="403"/>
        <v/>
      </c>
      <c r="S5666" s="307" t="str">
        <f>IFERROR(IF(VLOOKUP("*"&amp;TRIM($F5666)&amp;"*",dump!$A:$D,4,FALSE)="","空文字",VLOOKUP("*"&amp;TRIM($F5666)&amp;"*",dump!$A:$D,4,FALSE)),"NA")</f>
        <v>NA</v>
      </c>
      <c r="T5666" s="307" t="str">
        <f t="shared" ca="1" si="404"/>
        <v>●</v>
      </c>
      <c r="U5666" s="307"/>
      <c r="V5666" s="307"/>
      <c r="W5666" s="307"/>
      <c r="X5666" s="307"/>
      <c r="Y5666" s="307" t="str">
        <f t="shared" si="405"/>
        <v/>
      </c>
      <c r="Z5666" s="307"/>
    </row>
    <row r="5667" spans="1:26" s="325" customFormat="1" ht="15" customHeight="1" outlineLevel="1">
      <c r="A5667" s="321"/>
      <c r="B5667" s="222"/>
      <c r="C5667" s="534"/>
      <c r="D5667" s="343"/>
      <c r="E5667" s="382"/>
      <c r="F5667" s="316" t="s">
        <v>16819</v>
      </c>
      <c r="G5667" s="382"/>
      <c r="H5667" s="382"/>
      <c r="I5667" s="534"/>
      <c r="J5667" s="342"/>
      <c r="K5667" s="864" t="str">
        <f t="shared" si="401"/>
        <v/>
      </c>
      <c r="L5667" s="557" t="s">
        <v>3656</v>
      </c>
      <c r="M5667" s="558" t="s">
        <v>3655</v>
      </c>
      <c r="N5667" s="597"/>
      <c r="O5667" s="558"/>
      <c r="P5667" s="598"/>
      <c r="Q5667" s="307" t="str">
        <f t="shared" ca="1" si="402"/>
        <v/>
      </c>
      <c r="R5667" s="307" t="str">
        <f t="shared" ca="1" si="403"/>
        <v/>
      </c>
      <c r="S5667" s="307" t="str">
        <f>IFERROR(IF(VLOOKUP("*"&amp;TRIM($F5667)&amp;"*",dump!$A:$D,4,FALSE)="","空文字",VLOOKUP("*"&amp;TRIM($F5667)&amp;"*",dump!$A:$D,4,FALSE)),"NA")</f>
        <v>NA</v>
      </c>
      <c r="T5667" s="307" t="str">
        <f t="shared" ca="1" si="404"/>
        <v>●</v>
      </c>
      <c r="U5667" s="307"/>
      <c r="V5667" s="307"/>
      <c r="W5667" s="307"/>
      <c r="X5667" s="307"/>
      <c r="Y5667" s="307" t="str">
        <f t="shared" si="405"/>
        <v/>
      </c>
      <c r="Z5667" s="307"/>
    </row>
    <row r="5668" spans="1:26" s="325" customFormat="1" ht="15" customHeight="1" outlineLevel="1">
      <c r="A5668" s="321"/>
      <c r="B5668" s="222"/>
      <c r="C5668" s="534"/>
      <c r="D5668" s="343"/>
      <c r="E5668" s="382"/>
      <c r="F5668" s="316" t="s">
        <v>16820</v>
      </c>
      <c r="G5668" s="382"/>
      <c r="H5668" s="382"/>
      <c r="I5668" s="534"/>
      <c r="J5668" s="342"/>
      <c r="K5668" s="864" t="str">
        <f t="shared" si="401"/>
        <v/>
      </c>
      <c r="L5668" s="557" t="s">
        <v>3656</v>
      </c>
      <c r="M5668" s="558" t="s">
        <v>3655</v>
      </c>
      <c r="N5668" s="597"/>
      <c r="O5668" s="558"/>
      <c r="P5668" s="598"/>
      <c r="Q5668" s="307" t="str">
        <f t="shared" ca="1" si="402"/>
        <v/>
      </c>
      <c r="R5668" s="307" t="str">
        <f t="shared" ca="1" si="403"/>
        <v/>
      </c>
      <c r="S5668" s="307" t="str">
        <f>IFERROR(IF(VLOOKUP("*"&amp;TRIM($F5668)&amp;"*",dump!$A:$D,4,FALSE)="","空文字",VLOOKUP("*"&amp;TRIM($F5668)&amp;"*",dump!$A:$D,4,FALSE)),"NA")</f>
        <v>NA</v>
      </c>
      <c r="T5668" s="307" t="str">
        <f t="shared" ca="1" si="404"/>
        <v>●</v>
      </c>
      <c r="U5668" s="307"/>
      <c r="V5668" s="307"/>
      <c r="W5668" s="307"/>
      <c r="X5668" s="307"/>
      <c r="Y5668" s="307" t="str">
        <f t="shared" si="405"/>
        <v/>
      </c>
      <c r="Z5668" s="307"/>
    </row>
    <row r="5669" spans="1:26" s="325" customFormat="1" ht="15" customHeight="1" outlineLevel="1">
      <c r="A5669" s="321"/>
      <c r="B5669" s="222"/>
      <c r="C5669" s="534"/>
      <c r="D5669" s="343"/>
      <c r="E5669" s="382"/>
      <c r="F5669" s="316" t="s">
        <v>16821</v>
      </c>
      <c r="G5669" s="382"/>
      <c r="H5669" s="382"/>
      <c r="I5669" s="534"/>
      <c r="J5669" s="342"/>
      <c r="K5669" s="864" t="str">
        <f t="shared" si="401"/>
        <v/>
      </c>
      <c r="L5669" s="557" t="s">
        <v>3656</v>
      </c>
      <c r="M5669" s="558" t="s">
        <v>3655</v>
      </c>
      <c r="N5669" s="597"/>
      <c r="O5669" s="558"/>
      <c r="P5669" s="598"/>
      <c r="Q5669" s="307" t="str">
        <f t="shared" ca="1" si="402"/>
        <v/>
      </c>
      <c r="R5669" s="307" t="str">
        <f t="shared" ca="1" si="403"/>
        <v/>
      </c>
      <c r="S5669" s="307" t="str">
        <f>IFERROR(IF(VLOOKUP("*"&amp;TRIM($F5669)&amp;"*",dump!$A:$D,4,FALSE)="","空文字",VLOOKUP("*"&amp;TRIM($F5669)&amp;"*",dump!$A:$D,4,FALSE)),"NA")</f>
        <v>NA</v>
      </c>
      <c r="T5669" s="307" t="str">
        <f t="shared" ca="1" si="404"/>
        <v>●</v>
      </c>
      <c r="U5669" s="307"/>
      <c r="V5669" s="307"/>
      <c r="W5669" s="307"/>
      <c r="X5669" s="307"/>
      <c r="Y5669" s="307" t="str">
        <f t="shared" si="405"/>
        <v/>
      </c>
      <c r="Z5669" s="307"/>
    </row>
    <row r="5670" spans="1:26" s="325" customFormat="1" ht="15" customHeight="1" outlineLevel="1">
      <c r="A5670" s="321"/>
      <c r="B5670" s="222"/>
      <c r="C5670" s="534"/>
      <c r="D5670" s="343"/>
      <c r="E5670" s="530" t="s">
        <v>11465</v>
      </c>
      <c r="F5670" s="316" t="s">
        <v>4400</v>
      </c>
      <c r="G5670" s="524" t="s">
        <v>7461</v>
      </c>
      <c r="H5670" s="524" t="s">
        <v>3657</v>
      </c>
      <c r="I5670" s="132" t="s">
        <v>3654</v>
      </c>
      <c r="J5670" s="424" t="s">
        <v>5684</v>
      </c>
      <c r="K5670" s="865" t="str">
        <f t="shared" si="401"/>
        <v>○</v>
      </c>
      <c r="L5670" s="555" t="s">
        <v>17116</v>
      </c>
      <c r="M5670" s="553"/>
      <c r="N5670" s="593" t="s">
        <v>18537</v>
      </c>
      <c r="O5670" s="553"/>
      <c r="P5670" s="721"/>
      <c r="Q5670" s="307" t="str">
        <f t="shared" ca="1" si="402"/>
        <v/>
      </c>
      <c r="R5670" s="307" t="str">
        <f t="shared" ca="1" si="403"/>
        <v/>
      </c>
      <c r="S5670" s="307" t="str">
        <f>IFERROR(IF(VLOOKUP("*"&amp;TRIM($F5670)&amp;"*",dump!$A:$D,4,FALSE)="","空文字",VLOOKUP("*"&amp;TRIM($F5670)&amp;"*",dump!$A:$D,4,FALSE)),"NA")</f>
        <v>NA</v>
      </c>
      <c r="T5670" s="307" t="str">
        <f t="shared" si="404"/>
        <v>■</v>
      </c>
      <c r="U5670" s="307"/>
      <c r="V5670" s="307"/>
      <c r="W5670" s="307"/>
      <c r="X5670" s="307"/>
      <c r="Y5670" s="307" t="str">
        <f t="shared" si="405"/>
        <v/>
      </c>
      <c r="Z5670" s="307"/>
    </row>
    <row r="5671" spans="1:26" s="325" customFormat="1" ht="15" customHeight="1" outlineLevel="1">
      <c r="A5671" s="321"/>
      <c r="B5671" s="222"/>
      <c r="C5671" s="534"/>
      <c r="D5671" s="343"/>
      <c r="E5671" s="382"/>
      <c r="F5671" s="316" t="s">
        <v>7462</v>
      </c>
      <c r="G5671" s="343"/>
      <c r="H5671" s="343"/>
      <c r="I5671" s="328"/>
      <c r="J5671" s="422"/>
      <c r="K5671" s="865" t="str">
        <f t="shared" si="401"/>
        <v/>
      </c>
      <c r="L5671" s="555" t="s">
        <v>17116</v>
      </c>
      <c r="M5671" s="553" t="s">
        <v>3657</v>
      </c>
      <c r="N5671" s="593" t="s">
        <v>18538</v>
      </c>
      <c r="O5671" s="553" t="s">
        <v>17122</v>
      </c>
      <c r="P5671" s="759" t="s">
        <v>20052</v>
      </c>
      <c r="Q5671" s="307" t="str">
        <f t="shared" ca="1" si="402"/>
        <v>printer(3)</v>
      </c>
      <c r="R5671" s="307" t="str">
        <f t="shared" ca="1" si="403"/>
        <v>3</v>
      </c>
      <c r="S5671" s="307" t="str">
        <f>IFERROR(IF(VLOOKUP("*"&amp;TRIM($F5671)&amp;"*",dump!$A:$D,4,FALSE)="","空文字",VLOOKUP("*"&amp;TRIM($F5671)&amp;"*",dump!$A:$D,4,FALSE)),"NA")</f>
        <v>NA</v>
      </c>
      <c r="T5671" s="307" t="str">
        <f t="shared" ca="1" si="404"/>
        <v>×</v>
      </c>
      <c r="U5671" s="307"/>
      <c r="V5671" s="307"/>
      <c r="W5671" s="307"/>
      <c r="X5671" s="307"/>
      <c r="Y5671" s="307" t="str">
        <f t="shared" si="405"/>
        <v/>
      </c>
      <c r="Z5671" s="307"/>
    </row>
    <row r="5672" spans="1:26" s="325" customFormat="1" ht="15" customHeight="1" outlineLevel="1">
      <c r="A5672" s="321"/>
      <c r="B5672" s="222"/>
      <c r="C5672" s="534"/>
      <c r="D5672" s="343"/>
      <c r="E5672" s="382"/>
      <c r="F5672" s="316" t="s">
        <v>7463</v>
      </c>
      <c r="G5672" s="343"/>
      <c r="H5672" s="343"/>
      <c r="I5672" s="328"/>
      <c r="J5672" s="422"/>
      <c r="K5672" s="865" t="str">
        <f t="shared" si="401"/>
        <v/>
      </c>
      <c r="L5672" s="555" t="s">
        <v>17116</v>
      </c>
      <c r="M5672" s="553" t="s">
        <v>3657</v>
      </c>
      <c r="N5672" s="593" t="s">
        <v>18539</v>
      </c>
      <c r="O5672" s="553" t="s">
        <v>17122</v>
      </c>
      <c r="P5672" s="721" t="s">
        <v>18540</v>
      </c>
      <c r="Q5672" s="307" t="str">
        <f t="shared" ca="1" si="402"/>
        <v>mfd(6)</v>
      </c>
      <c r="R5672" s="307" t="str">
        <f t="shared" ca="1" si="403"/>
        <v>6</v>
      </c>
      <c r="S5672" s="307" t="str">
        <f>IFERROR(IF(VLOOKUP("*"&amp;TRIM($F5672)&amp;"*",dump!$A:$D,4,FALSE)="","空文字",VLOOKUP("*"&amp;TRIM($F5672)&amp;"*",dump!$A:$D,4,FALSE)),"NA")</f>
        <v>NA</v>
      </c>
      <c r="T5672" s="307" t="str">
        <f t="shared" ca="1" si="404"/>
        <v>×</v>
      </c>
      <c r="U5672" s="307"/>
      <c r="V5672" s="307"/>
      <c r="W5672" s="307"/>
      <c r="X5672" s="307"/>
      <c r="Y5672" s="307" t="str">
        <f t="shared" si="405"/>
        <v/>
      </c>
      <c r="Z5672" s="307"/>
    </row>
    <row r="5673" spans="1:26" s="325" customFormat="1" ht="15" customHeight="1" outlineLevel="1">
      <c r="A5673" s="321"/>
      <c r="B5673" s="222"/>
      <c r="C5673" s="534"/>
      <c r="D5673" s="343"/>
      <c r="E5673" s="382"/>
      <c r="F5673" s="316" t="s">
        <v>7464</v>
      </c>
      <c r="G5673" s="343"/>
      <c r="H5673" s="343"/>
      <c r="I5673" s="328"/>
      <c r="J5673" s="422"/>
      <c r="K5673" s="865" t="str">
        <f t="shared" si="401"/>
        <v/>
      </c>
      <c r="L5673" s="555" t="s">
        <v>17116</v>
      </c>
      <c r="M5673" s="553" t="s">
        <v>3657</v>
      </c>
      <c r="N5673" s="593" t="s">
        <v>18541</v>
      </c>
      <c r="O5673" s="553" t="s">
        <v>17122</v>
      </c>
      <c r="P5673" s="554" t="s">
        <v>20053</v>
      </c>
      <c r="Q5673" s="307" t="str">
        <f t="shared" ca="1" si="402"/>
        <v>scanner(4)</v>
      </c>
      <c r="R5673" s="307" t="str">
        <f t="shared" ca="1" si="403"/>
        <v>4</v>
      </c>
      <c r="S5673" s="307" t="str">
        <f>IFERROR(IF(VLOOKUP("*"&amp;TRIM($F5673)&amp;"*",dump!$A:$D,4,FALSE)="","空文字",VLOOKUP("*"&amp;TRIM($F5673)&amp;"*",dump!$A:$D,4,FALSE)),"NA")</f>
        <v>NA</v>
      </c>
      <c r="T5673" s="307" t="str">
        <f t="shared" ca="1" si="404"/>
        <v>×</v>
      </c>
      <c r="U5673" s="307"/>
      <c r="V5673" s="307"/>
      <c r="W5673" s="307"/>
      <c r="X5673" s="307"/>
      <c r="Y5673" s="307" t="str">
        <f t="shared" si="405"/>
        <v/>
      </c>
      <c r="Z5673" s="307"/>
    </row>
    <row r="5674" spans="1:26" s="325" customFormat="1" ht="15" customHeight="1" outlineLevel="1">
      <c r="A5674" s="321"/>
      <c r="B5674" s="222"/>
      <c r="C5674" s="534"/>
      <c r="D5674" s="343"/>
      <c r="E5674" s="382"/>
      <c r="F5674" s="316" t="s">
        <v>7465</v>
      </c>
      <c r="G5674" s="343"/>
      <c r="H5674" s="343"/>
      <c r="I5674" s="328"/>
      <c r="J5674" s="422"/>
      <c r="K5674" s="865" t="str">
        <f t="shared" si="401"/>
        <v/>
      </c>
      <c r="L5674" s="557" t="s">
        <v>3656</v>
      </c>
      <c r="M5674" s="558" t="s">
        <v>3655</v>
      </c>
      <c r="N5674" s="597"/>
      <c r="O5674" s="558"/>
      <c r="P5674" s="598"/>
      <c r="Q5674" s="307" t="str">
        <f t="shared" ca="1" si="402"/>
        <v/>
      </c>
      <c r="R5674" s="307" t="str">
        <f t="shared" ca="1" si="403"/>
        <v/>
      </c>
      <c r="S5674" s="307" t="str">
        <f>IFERROR(IF(VLOOKUP("*"&amp;TRIM($F5674)&amp;"*",dump!$A:$D,4,FALSE)="","空文字",VLOOKUP("*"&amp;TRIM($F5674)&amp;"*",dump!$A:$D,4,FALSE)),"NA")</f>
        <v>NA</v>
      </c>
      <c r="T5674" s="307" t="str">
        <f t="shared" ca="1" si="404"/>
        <v>●</v>
      </c>
      <c r="U5674" s="307"/>
      <c r="V5674" s="307"/>
      <c r="W5674" s="307"/>
      <c r="X5674" s="307"/>
      <c r="Y5674" s="307" t="str">
        <f t="shared" si="405"/>
        <v/>
      </c>
      <c r="Z5674" s="307"/>
    </row>
    <row r="5675" spans="1:26" s="325" customFormat="1" ht="15" customHeight="1" outlineLevel="1">
      <c r="A5675" s="321"/>
      <c r="B5675" s="222"/>
      <c r="C5675" s="534"/>
      <c r="D5675" s="343"/>
      <c r="E5675" s="382"/>
      <c r="F5675" s="316" t="s">
        <v>7466</v>
      </c>
      <c r="G5675" s="343"/>
      <c r="H5675" s="343"/>
      <c r="I5675" s="328"/>
      <c r="J5675" s="422"/>
      <c r="K5675" s="865" t="str">
        <f t="shared" si="401"/>
        <v/>
      </c>
      <c r="L5675" s="557" t="s">
        <v>3656</v>
      </c>
      <c r="M5675" s="558" t="s">
        <v>3655</v>
      </c>
      <c r="N5675" s="597"/>
      <c r="O5675" s="558"/>
      <c r="P5675" s="598"/>
      <c r="Q5675" s="307" t="str">
        <f t="shared" ca="1" si="402"/>
        <v/>
      </c>
      <c r="R5675" s="307" t="str">
        <f t="shared" ca="1" si="403"/>
        <v/>
      </c>
      <c r="S5675" s="307" t="str">
        <f>IFERROR(IF(VLOOKUP("*"&amp;TRIM($F5675)&amp;"*",dump!$A:$D,4,FALSE)="","空文字",VLOOKUP("*"&amp;TRIM($F5675)&amp;"*",dump!$A:$D,4,FALSE)),"NA")</f>
        <v>NA</v>
      </c>
      <c r="T5675" s="307" t="str">
        <f t="shared" ca="1" si="404"/>
        <v>●</v>
      </c>
      <c r="U5675" s="307"/>
      <c r="V5675" s="307"/>
      <c r="W5675" s="307"/>
      <c r="X5675" s="307"/>
      <c r="Y5675" s="307" t="str">
        <f t="shared" si="405"/>
        <v/>
      </c>
      <c r="Z5675" s="307"/>
    </row>
    <row r="5676" spans="1:26" s="325" customFormat="1" ht="15" customHeight="1" outlineLevel="1">
      <c r="A5676" s="321"/>
      <c r="B5676" s="222"/>
      <c r="C5676" s="534"/>
      <c r="D5676" s="343"/>
      <c r="E5676" s="382"/>
      <c r="F5676" s="316" t="s">
        <v>7467</v>
      </c>
      <c r="G5676" s="343"/>
      <c r="H5676" s="343"/>
      <c r="I5676" s="328"/>
      <c r="J5676" s="422"/>
      <c r="K5676" s="865" t="str">
        <f t="shared" si="401"/>
        <v/>
      </c>
      <c r="L5676" s="557" t="s">
        <v>3656</v>
      </c>
      <c r="M5676" s="558" t="s">
        <v>3655</v>
      </c>
      <c r="N5676" s="597"/>
      <c r="O5676" s="558"/>
      <c r="P5676" s="598"/>
      <c r="Q5676" s="307" t="str">
        <f t="shared" ca="1" si="402"/>
        <v/>
      </c>
      <c r="R5676" s="307" t="str">
        <f t="shared" ca="1" si="403"/>
        <v/>
      </c>
      <c r="S5676" s="307" t="str">
        <f>IFERROR(IF(VLOOKUP("*"&amp;TRIM($F5676)&amp;"*",dump!$A:$D,4,FALSE)="","空文字",VLOOKUP("*"&amp;TRIM($F5676)&amp;"*",dump!$A:$D,4,FALSE)),"NA")</f>
        <v>NA</v>
      </c>
      <c r="T5676" s="307" t="str">
        <f t="shared" ca="1" si="404"/>
        <v>●</v>
      </c>
      <c r="U5676" s="307"/>
      <c r="V5676" s="307"/>
      <c r="W5676" s="307"/>
      <c r="X5676" s="307"/>
      <c r="Y5676" s="307" t="str">
        <f t="shared" si="405"/>
        <v/>
      </c>
      <c r="Z5676" s="307"/>
    </row>
    <row r="5677" spans="1:26" s="325" customFormat="1" ht="15" customHeight="1" outlineLevel="1">
      <c r="A5677" s="321"/>
      <c r="B5677" s="222"/>
      <c r="C5677" s="534"/>
      <c r="D5677" s="343"/>
      <c r="E5677" s="382"/>
      <c r="F5677" s="316" t="s">
        <v>7468</v>
      </c>
      <c r="G5677" s="343"/>
      <c r="H5677" s="343"/>
      <c r="I5677" s="328"/>
      <c r="J5677" s="422"/>
      <c r="K5677" s="865" t="str">
        <f t="shared" si="401"/>
        <v/>
      </c>
      <c r="L5677" s="557" t="s">
        <v>3656</v>
      </c>
      <c r="M5677" s="558" t="s">
        <v>3655</v>
      </c>
      <c r="N5677" s="597"/>
      <c r="O5677" s="558"/>
      <c r="P5677" s="598"/>
      <c r="Q5677" s="307" t="str">
        <f t="shared" ca="1" si="402"/>
        <v/>
      </c>
      <c r="R5677" s="307" t="str">
        <f t="shared" ca="1" si="403"/>
        <v/>
      </c>
      <c r="S5677" s="307" t="str">
        <f>IFERROR(IF(VLOOKUP("*"&amp;TRIM($F5677)&amp;"*",dump!$A:$D,4,FALSE)="","空文字",VLOOKUP("*"&amp;TRIM($F5677)&amp;"*",dump!$A:$D,4,FALSE)),"NA")</f>
        <v>NA</v>
      </c>
      <c r="T5677" s="307" t="str">
        <f t="shared" ca="1" si="404"/>
        <v>●</v>
      </c>
      <c r="U5677" s="307"/>
      <c r="V5677" s="307"/>
      <c r="W5677" s="307"/>
      <c r="X5677" s="307"/>
      <c r="Y5677" s="307" t="str">
        <f t="shared" si="405"/>
        <v/>
      </c>
      <c r="Z5677" s="307"/>
    </row>
    <row r="5678" spans="1:26" s="209" customFormat="1" ht="15" customHeight="1" outlineLevel="1">
      <c r="A5678" s="208"/>
      <c r="B5678" s="222"/>
      <c r="C5678" s="534"/>
      <c r="D5678" s="343"/>
      <c r="E5678" s="382"/>
      <c r="F5678" s="316" t="s">
        <v>7469</v>
      </c>
      <c r="G5678" s="343"/>
      <c r="H5678" s="343"/>
      <c r="I5678" s="328"/>
      <c r="J5678" s="422"/>
      <c r="K5678" s="865" t="str">
        <f t="shared" si="401"/>
        <v/>
      </c>
      <c r="L5678" s="557" t="s">
        <v>3656</v>
      </c>
      <c r="M5678" s="558" t="s">
        <v>3655</v>
      </c>
      <c r="N5678" s="597"/>
      <c r="O5678" s="558"/>
      <c r="P5678" s="598"/>
      <c r="Q5678" s="871" t="str">
        <f t="shared" ca="1" si="402"/>
        <v/>
      </c>
      <c r="R5678" s="871" t="str">
        <f t="shared" ca="1" si="403"/>
        <v/>
      </c>
      <c r="S5678" s="871" t="str">
        <f>IFERROR(IF(VLOOKUP("*"&amp;TRIM($F5678)&amp;"*",dump!$A:$D,4,FALSE)="","空文字",VLOOKUP("*"&amp;TRIM($F5678)&amp;"*",dump!$A:$D,4,FALSE)),"NA")</f>
        <v>NA</v>
      </c>
      <c r="T5678" s="871" t="str">
        <f t="shared" ca="1" si="404"/>
        <v>●</v>
      </c>
      <c r="U5678" s="871"/>
      <c r="V5678" s="871"/>
      <c r="W5678" s="871"/>
      <c r="X5678" s="871"/>
      <c r="Y5678" s="871" t="str">
        <f t="shared" si="405"/>
        <v/>
      </c>
      <c r="Z5678" s="871"/>
    </row>
    <row r="5679" spans="1:26" s="325" customFormat="1" ht="15" customHeight="1" outlineLevel="1">
      <c r="A5679" s="321"/>
      <c r="B5679" s="222"/>
      <c r="C5679" s="534"/>
      <c r="D5679" s="343"/>
      <c r="E5679" s="382"/>
      <c r="F5679" s="316" t="s">
        <v>7470</v>
      </c>
      <c r="G5679" s="343"/>
      <c r="H5679" s="343"/>
      <c r="I5679" s="328"/>
      <c r="J5679" s="422"/>
      <c r="K5679" s="865" t="str">
        <f t="shared" si="401"/>
        <v/>
      </c>
      <c r="L5679" s="557" t="s">
        <v>3656</v>
      </c>
      <c r="M5679" s="558" t="s">
        <v>3655</v>
      </c>
      <c r="N5679" s="597"/>
      <c r="O5679" s="558"/>
      <c r="P5679" s="598"/>
      <c r="Q5679" s="307" t="str">
        <f t="shared" ca="1" si="402"/>
        <v/>
      </c>
      <c r="R5679" s="307" t="str">
        <f t="shared" ca="1" si="403"/>
        <v/>
      </c>
      <c r="S5679" s="307" t="str">
        <f>IFERROR(IF(VLOOKUP("*"&amp;TRIM($F5679)&amp;"*",dump!$A:$D,4,FALSE)="","空文字",VLOOKUP("*"&amp;TRIM($F5679)&amp;"*",dump!$A:$D,4,FALSE)),"NA")</f>
        <v>NA</v>
      </c>
      <c r="T5679" s="307" t="str">
        <f t="shared" ca="1" si="404"/>
        <v>●</v>
      </c>
      <c r="U5679" s="307"/>
      <c r="V5679" s="307"/>
      <c r="W5679" s="307"/>
      <c r="X5679" s="307"/>
      <c r="Y5679" s="307" t="str">
        <f t="shared" si="405"/>
        <v/>
      </c>
      <c r="Z5679" s="307"/>
    </row>
    <row r="5680" spans="1:26" s="325" customFormat="1" ht="15" customHeight="1" outlineLevel="1">
      <c r="A5680" s="321"/>
      <c r="B5680" s="222"/>
      <c r="C5680" s="534"/>
      <c r="D5680" s="343"/>
      <c r="E5680" s="382"/>
      <c r="F5680" s="316" t="s">
        <v>13805</v>
      </c>
      <c r="G5680" s="343"/>
      <c r="H5680" s="343"/>
      <c r="I5680" s="328"/>
      <c r="J5680" s="422"/>
      <c r="K5680" s="865" t="str">
        <f t="shared" si="401"/>
        <v/>
      </c>
      <c r="L5680" s="557" t="s">
        <v>3656</v>
      </c>
      <c r="M5680" s="558" t="s">
        <v>3655</v>
      </c>
      <c r="N5680" s="597"/>
      <c r="O5680" s="558"/>
      <c r="P5680" s="598"/>
      <c r="Q5680" s="307" t="str">
        <f t="shared" ca="1" si="402"/>
        <v/>
      </c>
      <c r="R5680" s="307" t="str">
        <f t="shared" ca="1" si="403"/>
        <v/>
      </c>
      <c r="S5680" s="307" t="str">
        <f>IFERROR(IF(VLOOKUP("*"&amp;TRIM($F5680)&amp;"*",dump!$A:$D,4,FALSE)="","空文字",VLOOKUP("*"&amp;TRIM($F5680)&amp;"*",dump!$A:$D,4,FALSE)),"NA")</f>
        <v>NA</v>
      </c>
      <c r="T5680" s="307" t="str">
        <f t="shared" ca="1" si="404"/>
        <v>●</v>
      </c>
      <c r="U5680" s="307"/>
      <c r="V5680" s="307"/>
      <c r="W5680" s="307"/>
      <c r="X5680" s="307"/>
      <c r="Y5680" s="307" t="str">
        <f t="shared" si="405"/>
        <v/>
      </c>
      <c r="Z5680" s="307"/>
    </row>
    <row r="5681" spans="1:26" s="325" customFormat="1" ht="31.5" customHeight="1" outlineLevel="1">
      <c r="A5681" s="321"/>
      <c r="B5681" s="222"/>
      <c r="C5681" s="534"/>
      <c r="D5681" s="343"/>
      <c r="E5681" s="382"/>
      <c r="F5681" s="524" t="s">
        <v>14768</v>
      </c>
      <c r="G5681" s="343"/>
      <c r="H5681" s="343"/>
      <c r="I5681" s="328"/>
      <c r="J5681" s="422"/>
      <c r="K5681" s="865" t="str">
        <f t="shared" si="401"/>
        <v/>
      </c>
      <c r="L5681" s="557" t="s">
        <v>3656</v>
      </c>
      <c r="M5681" s="558" t="s">
        <v>3655</v>
      </c>
      <c r="N5681" s="597"/>
      <c r="O5681" s="558"/>
      <c r="P5681" s="598"/>
      <c r="Q5681" s="307" t="str">
        <f t="shared" ca="1" si="402"/>
        <v/>
      </c>
      <c r="R5681" s="307" t="str">
        <f t="shared" ca="1" si="403"/>
        <v/>
      </c>
      <c r="S5681" s="307" t="str">
        <f>IFERROR(IF(VLOOKUP("*"&amp;TRIM($F5681)&amp;"*",dump!$A:$D,4,FALSE)="","空文字",VLOOKUP("*"&amp;TRIM($F5681)&amp;"*",dump!$A:$D,4,FALSE)),"NA")</f>
        <v>NA</v>
      </c>
      <c r="T5681" s="307" t="str">
        <f t="shared" ca="1" si="404"/>
        <v>●</v>
      </c>
      <c r="U5681" s="307"/>
      <c r="V5681" s="307"/>
      <c r="W5681" s="307"/>
      <c r="X5681" s="307"/>
      <c r="Y5681" s="307" t="str">
        <f t="shared" si="405"/>
        <v/>
      </c>
      <c r="Z5681" s="307"/>
    </row>
    <row r="5682" spans="1:26" s="325" customFormat="1" ht="15" customHeight="1" outlineLevel="1">
      <c r="A5682" s="321"/>
      <c r="B5682" s="222"/>
      <c r="C5682" s="534"/>
      <c r="D5682" s="343"/>
      <c r="E5682" s="382"/>
      <c r="F5682" s="316" t="s">
        <v>16822</v>
      </c>
      <c r="G5682" s="343"/>
      <c r="H5682" s="343"/>
      <c r="I5682" s="328"/>
      <c r="J5682" s="422"/>
      <c r="K5682" s="865" t="str">
        <f t="shared" si="401"/>
        <v/>
      </c>
      <c r="L5682" s="557" t="s">
        <v>3656</v>
      </c>
      <c r="M5682" s="558" t="s">
        <v>3655</v>
      </c>
      <c r="N5682" s="597"/>
      <c r="O5682" s="558"/>
      <c r="P5682" s="598"/>
      <c r="Q5682" s="307" t="str">
        <f t="shared" ca="1" si="402"/>
        <v/>
      </c>
      <c r="R5682" s="307" t="str">
        <f t="shared" ca="1" si="403"/>
        <v/>
      </c>
      <c r="S5682" s="307" t="str">
        <f>IFERROR(IF(VLOOKUP("*"&amp;TRIM($F5682)&amp;"*",dump!$A:$D,4,FALSE)="","空文字",VLOOKUP("*"&amp;TRIM($F5682)&amp;"*",dump!$A:$D,4,FALSE)),"NA")</f>
        <v>NA</v>
      </c>
      <c r="T5682" s="307" t="str">
        <f t="shared" ca="1" si="404"/>
        <v>●</v>
      </c>
      <c r="U5682" s="307"/>
      <c r="V5682" s="307"/>
      <c r="W5682" s="307"/>
      <c r="X5682" s="307"/>
      <c r="Y5682" s="307" t="str">
        <f t="shared" si="405"/>
        <v/>
      </c>
      <c r="Z5682" s="307"/>
    </row>
    <row r="5683" spans="1:26" s="325" customFormat="1" ht="15" customHeight="1" outlineLevel="1">
      <c r="A5683" s="321"/>
      <c r="B5683" s="222"/>
      <c r="C5683" s="534"/>
      <c r="D5683" s="343"/>
      <c r="E5683" s="382"/>
      <c r="F5683" s="316" t="s">
        <v>16823</v>
      </c>
      <c r="G5683" s="343"/>
      <c r="H5683" s="343"/>
      <c r="I5683" s="328"/>
      <c r="J5683" s="422"/>
      <c r="K5683" s="865" t="str">
        <f t="shared" si="401"/>
        <v/>
      </c>
      <c r="L5683" s="557" t="s">
        <v>3656</v>
      </c>
      <c r="M5683" s="558" t="s">
        <v>3655</v>
      </c>
      <c r="N5683" s="597"/>
      <c r="O5683" s="558"/>
      <c r="P5683" s="598"/>
      <c r="Q5683" s="307" t="str">
        <f t="shared" ca="1" si="402"/>
        <v/>
      </c>
      <c r="R5683" s="307" t="str">
        <f t="shared" ca="1" si="403"/>
        <v/>
      </c>
      <c r="S5683" s="307" t="str">
        <f>IFERROR(IF(VLOOKUP("*"&amp;TRIM($F5683)&amp;"*",dump!$A:$D,4,FALSE)="","空文字",VLOOKUP("*"&amp;TRIM($F5683)&amp;"*",dump!$A:$D,4,FALSE)),"NA")</f>
        <v>NA</v>
      </c>
      <c r="T5683" s="307" t="str">
        <f t="shared" ca="1" si="404"/>
        <v>●</v>
      </c>
      <c r="U5683" s="307"/>
      <c r="V5683" s="307"/>
      <c r="W5683" s="307"/>
      <c r="X5683" s="307"/>
      <c r="Y5683" s="307" t="str">
        <f t="shared" si="405"/>
        <v/>
      </c>
      <c r="Z5683" s="307"/>
    </row>
    <row r="5684" spans="1:26" s="325" customFormat="1" ht="15" customHeight="1" outlineLevel="1">
      <c r="A5684" s="321"/>
      <c r="B5684" s="222"/>
      <c r="C5684" s="534"/>
      <c r="D5684" s="343"/>
      <c r="E5684" s="382"/>
      <c r="F5684" s="316" t="s">
        <v>16824</v>
      </c>
      <c r="G5684" s="343"/>
      <c r="H5684" s="343"/>
      <c r="I5684" s="328"/>
      <c r="J5684" s="422"/>
      <c r="K5684" s="865" t="str">
        <f t="shared" si="401"/>
        <v/>
      </c>
      <c r="L5684" s="557" t="s">
        <v>3656</v>
      </c>
      <c r="M5684" s="558" t="s">
        <v>3655</v>
      </c>
      <c r="N5684" s="597"/>
      <c r="O5684" s="558"/>
      <c r="P5684" s="598"/>
      <c r="Q5684" s="307" t="str">
        <f t="shared" ca="1" si="402"/>
        <v/>
      </c>
      <c r="R5684" s="307" t="str">
        <f t="shared" ca="1" si="403"/>
        <v/>
      </c>
      <c r="S5684" s="307" t="str">
        <f>IFERROR(IF(VLOOKUP("*"&amp;TRIM($F5684)&amp;"*",dump!$A:$D,4,FALSE)="","空文字",VLOOKUP("*"&amp;TRIM($F5684)&amp;"*",dump!$A:$D,4,FALSE)),"NA")</f>
        <v>NA</v>
      </c>
      <c r="T5684" s="307" t="str">
        <f t="shared" ca="1" si="404"/>
        <v>●</v>
      </c>
      <c r="U5684" s="307"/>
      <c r="V5684" s="307"/>
      <c r="W5684" s="307"/>
      <c r="X5684" s="307"/>
      <c r="Y5684" s="307" t="str">
        <f t="shared" si="405"/>
        <v/>
      </c>
      <c r="Z5684" s="307"/>
    </row>
    <row r="5685" spans="1:26" s="325" customFormat="1" ht="15" customHeight="1" outlineLevel="1">
      <c r="A5685" s="321"/>
      <c r="B5685" s="222"/>
      <c r="C5685" s="534"/>
      <c r="D5685" s="343"/>
      <c r="E5685" s="382"/>
      <c r="F5685" s="316" t="s">
        <v>16825</v>
      </c>
      <c r="G5685" s="343"/>
      <c r="H5685" s="343"/>
      <c r="I5685" s="328"/>
      <c r="J5685" s="422"/>
      <c r="K5685" s="865" t="str">
        <f t="shared" si="401"/>
        <v/>
      </c>
      <c r="L5685" s="557" t="s">
        <v>3656</v>
      </c>
      <c r="M5685" s="558" t="s">
        <v>3655</v>
      </c>
      <c r="N5685" s="597"/>
      <c r="O5685" s="558"/>
      <c r="P5685" s="598"/>
      <c r="Q5685" s="307" t="str">
        <f t="shared" ca="1" si="402"/>
        <v/>
      </c>
      <c r="R5685" s="307" t="str">
        <f t="shared" ca="1" si="403"/>
        <v/>
      </c>
      <c r="S5685" s="307" t="str">
        <f>IFERROR(IF(VLOOKUP("*"&amp;TRIM($F5685)&amp;"*",dump!$A:$D,4,FALSE)="","空文字",VLOOKUP("*"&amp;TRIM($F5685)&amp;"*",dump!$A:$D,4,FALSE)),"NA")</f>
        <v>NA</v>
      </c>
      <c r="T5685" s="307" t="str">
        <f t="shared" ca="1" si="404"/>
        <v>●</v>
      </c>
      <c r="U5685" s="307"/>
      <c r="V5685" s="307"/>
      <c r="W5685" s="307"/>
      <c r="X5685" s="307"/>
      <c r="Y5685" s="307" t="str">
        <f t="shared" si="405"/>
        <v/>
      </c>
      <c r="Z5685" s="307"/>
    </row>
    <row r="5686" spans="1:26" s="325" customFormat="1" ht="15" customHeight="1" outlineLevel="1">
      <c r="A5686" s="321"/>
      <c r="B5686" s="222"/>
      <c r="C5686" s="534"/>
      <c r="D5686" s="343"/>
      <c r="E5686" s="382"/>
      <c r="F5686" s="316" t="s">
        <v>16826</v>
      </c>
      <c r="G5686" s="343"/>
      <c r="H5686" s="343"/>
      <c r="I5686" s="328"/>
      <c r="J5686" s="422"/>
      <c r="K5686" s="865" t="str">
        <f t="shared" si="401"/>
        <v/>
      </c>
      <c r="L5686" s="557" t="s">
        <v>3656</v>
      </c>
      <c r="M5686" s="558" t="s">
        <v>3655</v>
      </c>
      <c r="N5686" s="597"/>
      <c r="O5686" s="558"/>
      <c r="P5686" s="598"/>
      <c r="Q5686" s="307" t="str">
        <f t="shared" ca="1" si="402"/>
        <v/>
      </c>
      <c r="R5686" s="307" t="str">
        <f t="shared" ca="1" si="403"/>
        <v/>
      </c>
      <c r="S5686" s="307" t="str">
        <f>IFERROR(IF(VLOOKUP("*"&amp;TRIM($F5686)&amp;"*",dump!$A:$D,4,FALSE)="","空文字",VLOOKUP("*"&amp;TRIM($F5686)&amp;"*",dump!$A:$D,4,FALSE)),"NA")</f>
        <v>NA</v>
      </c>
      <c r="T5686" s="307" t="str">
        <f t="shared" ca="1" si="404"/>
        <v>●</v>
      </c>
      <c r="U5686" s="307"/>
      <c r="V5686" s="307"/>
      <c r="W5686" s="307"/>
      <c r="X5686" s="307"/>
      <c r="Y5686" s="307" t="str">
        <f t="shared" si="405"/>
        <v/>
      </c>
      <c r="Z5686" s="307"/>
    </row>
    <row r="5687" spans="1:26" s="325" customFormat="1" ht="15" customHeight="1" outlineLevel="1">
      <c r="A5687" s="321"/>
      <c r="B5687" s="222"/>
      <c r="C5687" s="534"/>
      <c r="D5687" s="343"/>
      <c r="E5687" s="382"/>
      <c r="F5687" s="316" t="s">
        <v>16827</v>
      </c>
      <c r="G5687" s="343"/>
      <c r="H5687" s="343"/>
      <c r="I5687" s="328"/>
      <c r="J5687" s="422"/>
      <c r="K5687" s="865" t="str">
        <f t="shared" si="401"/>
        <v/>
      </c>
      <c r="L5687" s="557" t="s">
        <v>3656</v>
      </c>
      <c r="M5687" s="558" t="s">
        <v>3655</v>
      </c>
      <c r="N5687" s="597"/>
      <c r="O5687" s="558"/>
      <c r="P5687" s="598"/>
      <c r="Q5687" s="307" t="str">
        <f t="shared" ca="1" si="402"/>
        <v/>
      </c>
      <c r="R5687" s="307" t="str">
        <f t="shared" ca="1" si="403"/>
        <v/>
      </c>
      <c r="S5687" s="307" t="str">
        <f>IFERROR(IF(VLOOKUP("*"&amp;TRIM($F5687)&amp;"*",dump!$A:$D,4,FALSE)="","空文字",VLOOKUP("*"&amp;TRIM($F5687)&amp;"*",dump!$A:$D,4,FALSE)),"NA")</f>
        <v>NA</v>
      </c>
      <c r="T5687" s="307" t="str">
        <f t="shared" ca="1" si="404"/>
        <v>●</v>
      </c>
      <c r="U5687" s="307"/>
      <c r="V5687" s="307"/>
      <c r="W5687" s="307"/>
      <c r="X5687" s="307"/>
      <c r="Y5687" s="307" t="str">
        <f t="shared" si="405"/>
        <v/>
      </c>
      <c r="Z5687" s="307"/>
    </row>
    <row r="5688" spans="1:26" s="325" customFormat="1" ht="15" customHeight="1" outlineLevel="1">
      <c r="A5688" s="321"/>
      <c r="B5688" s="222"/>
      <c r="C5688" s="534"/>
      <c r="D5688" s="343"/>
      <c r="E5688" s="382"/>
      <c r="F5688" s="316" t="s">
        <v>16828</v>
      </c>
      <c r="G5688" s="343"/>
      <c r="H5688" s="343"/>
      <c r="I5688" s="328"/>
      <c r="J5688" s="422"/>
      <c r="K5688" s="865" t="str">
        <f t="shared" si="401"/>
        <v/>
      </c>
      <c r="L5688" s="557" t="s">
        <v>3656</v>
      </c>
      <c r="M5688" s="558" t="s">
        <v>3655</v>
      </c>
      <c r="N5688" s="597"/>
      <c r="O5688" s="558"/>
      <c r="P5688" s="598"/>
      <c r="Q5688" s="307" t="str">
        <f t="shared" ca="1" si="402"/>
        <v/>
      </c>
      <c r="R5688" s="307" t="str">
        <f t="shared" ca="1" si="403"/>
        <v/>
      </c>
      <c r="S5688" s="307" t="str">
        <f>IFERROR(IF(VLOOKUP("*"&amp;TRIM($F5688)&amp;"*",dump!$A:$D,4,FALSE)="","空文字",VLOOKUP("*"&amp;TRIM($F5688)&amp;"*",dump!$A:$D,4,FALSE)),"NA")</f>
        <v>NA</v>
      </c>
      <c r="T5688" s="307" t="str">
        <f t="shared" ca="1" si="404"/>
        <v>●</v>
      </c>
      <c r="U5688" s="307"/>
      <c r="V5688" s="307"/>
      <c r="W5688" s="307"/>
      <c r="X5688" s="307"/>
      <c r="Y5688" s="307" t="str">
        <f t="shared" si="405"/>
        <v/>
      </c>
      <c r="Z5688" s="307"/>
    </row>
    <row r="5689" spans="1:26" s="325" customFormat="1" ht="15" customHeight="1" outlineLevel="1">
      <c r="A5689" s="321"/>
      <c r="B5689" s="222"/>
      <c r="C5689" s="534"/>
      <c r="D5689" s="343"/>
      <c r="E5689" s="531"/>
      <c r="F5689" s="316" t="s">
        <v>16829</v>
      </c>
      <c r="G5689" s="525"/>
      <c r="H5689" s="525"/>
      <c r="I5689" s="327"/>
      <c r="J5689" s="423"/>
      <c r="K5689" s="865" t="str">
        <f t="shared" si="401"/>
        <v/>
      </c>
      <c r="L5689" s="557" t="s">
        <v>3656</v>
      </c>
      <c r="M5689" s="558" t="s">
        <v>3655</v>
      </c>
      <c r="N5689" s="597"/>
      <c r="O5689" s="558"/>
      <c r="P5689" s="598"/>
      <c r="Q5689" s="307" t="str">
        <f t="shared" ca="1" si="402"/>
        <v/>
      </c>
      <c r="R5689" s="307" t="str">
        <f t="shared" ca="1" si="403"/>
        <v/>
      </c>
      <c r="S5689" s="307" t="str">
        <f>IFERROR(IF(VLOOKUP("*"&amp;TRIM($F5689)&amp;"*",dump!$A:$D,4,FALSE)="","空文字",VLOOKUP("*"&amp;TRIM($F5689)&amp;"*",dump!$A:$D,4,FALSE)),"NA")</f>
        <v>NA</v>
      </c>
      <c r="T5689" s="307" t="str">
        <f t="shared" ca="1" si="404"/>
        <v>●</v>
      </c>
      <c r="U5689" s="307"/>
      <c r="V5689" s="307"/>
      <c r="W5689" s="307"/>
      <c r="X5689" s="307"/>
      <c r="Y5689" s="307" t="str">
        <f t="shared" si="405"/>
        <v/>
      </c>
      <c r="Z5689" s="307"/>
    </row>
    <row r="5690" spans="1:26" s="325" customFormat="1" ht="15" customHeight="1" outlineLevel="1">
      <c r="A5690" s="321"/>
      <c r="B5690" s="222"/>
      <c r="C5690" s="534"/>
      <c r="D5690" s="343"/>
      <c r="E5690" s="530" t="s">
        <v>11466</v>
      </c>
      <c r="F5690" s="316" t="s">
        <v>11467</v>
      </c>
      <c r="G5690" s="530" t="s">
        <v>7471</v>
      </c>
      <c r="H5690" s="530" t="s">
        <v>3657</v>
      </c>
      <c r="I5690" s="526" t="s">
        <v>3654</v>
      </c>
      <c r="J5690" s="528" t="s">
        <v>5684</v>
      </c>
      <c r="K5690" s="864" t="str">
        <f t="shared" si="401"/>
        <v/>
      </c>
      <c r="L5690" s="557" t="s">
        <v>3656</v>
      </c>
      <c r="M5690" s="558" t="s">
        <v>3655</v>
      </c>
      <c r="N5690" s="597" t="s">
        <v>20061</v>
      </c>
      <c r="O5690" s="558"/>
      <c r="P5690" s="718"/>
      <c r="Q5690" s="307" t="str">
        <f t="shared" ca="1" si="402"/>
        <v/>
      </c>
      <c r="R5690" s="307" t="str">
        <f t="shared" ca="1" si="403"/>
        <v/>
      </c>
      <c r="S5690" s="307" t="str">
        <f>IFERROR(IF(VLOOKUP("*"&amp;TRIM($F5690)&amp;"*",dump!$A:$D,4,FALSE)="","空文字",VLOOKUP("*"&amp;TRIM($F5690)&amp;"*",dump!$A:$D,4,FALSE)),"NA")</f>
        <v>NA</v>
      </c>
      <c r="T5690" s="307" t="str">
        <f t="shared" ca="1" si="404"/>
        <v>●</v>
      </c>
      <c r="U5690" s="307"/>
      <c r="V5690" s="307"/>
      <c r="W5690" s="307"/>
      <c r="X5690" s="307"/>
      <c r="Y5690" s="307" t="str">
        <f t="shared" si="405"/>
        <v/>
      </c>
      <c r="Z5690" s="307"/>
    </row>
    <row r="5691" spans="1:26" s="325" customFormat="1" ht="15" customHeight="1" outlineLevel="1">
      <c r="A5691" s="321"/>
      <c r="B5691" s="222"/>
      <c r="C5691" s="534"/>
      <c r="D5691" s="328"/>
      <c r="E5691" s="382"/>
      <c r="F5691" s="316" t="s">
        <v>11468</v>
      </c>
      <c r="G5691" s="382"/>
      <c r="H5691" s="382"/>
      <c r="I5691" s="534"/>
      <c r="J5691" s="342"/>
      <c r="K5691" s="864" t="str">
        <f t="shared" si="401"/>
        <v/>
      </c>
      <c r="L5691" s="557" t="s">
        <v>3656</v>
      </c>
      <c r="M5691" s="558" t="s">
        <v>3655</v>
      </c>
      <c r="N5691" s="597" t="s">
        <v>20061</v>
      </c>
      <c r="O5691" s="558"/>
      <c r="P5691" s="598"/>
      <c r="Q5691" s="307" t="str">
        <f t="shared" ca="1" si="402"/>
        <v/>
      </c>
      <c r="R5691" s="307" t="str">
        <f t="shared" ca="1" si="403"/>
        <v/>
      </c>
      <c r="S5691" s="307" t="str">
        <f>IFERROR(IF(VLOOKUP("*"&amp;TRIM($F5691)&amp;"*",dump!$A:$D,4,FALSE)="","空文字",VLOOKUP("*"&amp;TRIM($F5691)&amp;"*",dump!$A:$D,4,FALSE)),"NA")</f>
        <v>NA</v>
      </c>
      <c r="T5691" s="307" t="str">
        <f t="shared" ca="1" si="404"/>
        <v>●</v>
      </c>
      <c r="U5691" s="307"/>
      <c r="V5691" s="307"/>
      <c r="W5691" s="307"/>
      <c r="X5691" s="307"/>
      <c r="Y5691" s="307" t="str">
        <f t="shared" si="405"/>
        <v/>
      </c>
      <c r="Z5691" s="307"/>
    </row>
    <row r="5692" spans="1:26" s="325" customFormat="1" ht="15" customHeight="1" outlineLevel="1">
      <c r="A5692" s="321"/>
      <c r="B5692" s="222"/>
      <c r="C5692" s="534"/>
      <c r="D5692" s="328"/>
      <c r="E5692" s="382"/>
      <c r="F5692" s="316" t="s">
        <v>7793</v>
      </c>
      <c r="G5692" s="382"/>
      <c r="H5692" s="382"/>
      <c r="I5692" s="534"/>
      <c r="J5692" s="342"/>
      <c r="K5692" s="864" t="str">
        <f t="shared" si="401"/>
        <v/>
      </c>
      <c r="L5692" s="557" t="s">
        <v>3656</v>
      </c>
      <c r="M5692" s="558" t="s">
        <v>3655</v>
      </c>
      <c r="N5692" s="597" t="s">
        <v>18548</v>
      </c>
      <c r="O5692" s="558"/>
      <c r="P5692" s="598"/>
      <c r="Q5692" s="307" t="str">
        <f t="shared" ca="1" si="402"/>
        <v/>
      </c>
      <c r="R5692" s="307" t="str">
        <f t="shared" ca="1" si="403"/>
        <v/>
      </c>
      <c r="S5692" s="307" t="str">
        <f>IFERROR(IF(VLOOKUP("*"&amp;TRIM($F5692)&amp;"*",dump!$A:$D,4,FALSE)="","空文字",VLOOKUP("*"&amp;TRIM($F5692)&amp;"*",dump!$A:$D,4,FALSE)),"NA")</f>
        <v>NA</v>
      </c>
      <c r="T5692" s="307" t="str">
        <f t="shared" ca="1" si="404"/>
        <v>●</v>
      </c>
      <c r="U5692" s="307"/>
      <c r="V5692" s="307"/>
      <c r="W5692" s="307"/>
      <c r="X5692" s="307"/>
      <c r="Y5692" s="307" t="str">
        <f t="shared" si="405"/>
        <v/>
      </c>
      <c r="Z5692" s="307"/>
    </row>
    <row r="5693" spans="1:26" s="325" customFormat="1" ht="15" customHeight="1" outlineLevel="1">
      <c r="A5693" s="321"/>
      <c r="B5693" s="222"/>
      <c r="C5693" s="534"/>
      <c r="D5693" s="328"/>
      <c r="E5693" s="382"/>
      <c r="F5693" s="316" t="s">
        <v>7794</v>
      </c>
      <c r="G5693" s="382"/>
      <c r="H5693" s="382"/>
      <c r="I5693" s="534"/>
      <c r="J5693" s="342"/>
      <c r="K5693" s="864" t="str">
        <f t="shared" si="401"/>
        <v/>
      </c>
      <c r="L5693" s="557" t="s">
        <v>3656</v>
      </c>
      <c r="M5693" s="558" t="s">
        <v>3655</v>
      </c>
      <c r="N5693" s="597" t="s">
        <v>18549</v>
      </c>
      <c r="O5693" s="558"/>
      <c r="P5693" s="598"/>
      <c r="Q5693" s="307" t="str">
        <f t="shared" ca="1" si="402"/>
        <v/>
      </c>
      <c r="R5693" s="307" t="str">
        <f t="shared" ca="1" si="403"/>
        <v/>
      </c>
      <c r="S5693" s="307" t="str">
        <f>IFERROR(IF(VLOOKUP("*"&amp;TRIM($F5693)&amp;"*",dump!$A:$D,4,FALSE)="","空文字",VLOOKUP("*"&amp;TRIM($F5693)&amp;"*",dump!$A:$D,4,FALSE)),"NA")</f>
        <v>NA</v>
      </c>
      <c r="T5693" s="307" t="str">
        <f t="shared" ca="1" si="404"/>
        <v>●</v>
      </c>
      <c r="U5693" s="307"/>
      <c r="V5693" s="307"/>
      <c r="W5693" s="307"/>
      <c r="X5693" s="307"/>
      <c r="Y5693" s="307" t="str">
        <f t="shared" si="405"/>
        <v/>
      </c>
      <c r="Z5693" s="307"/>
    </row>
    <row r="5694" spans="1:26" s="325" customFormat="1" ht="30" customHeight="1" outlineLevel="1">
      <c r="A5694" s="321"/>
      <c r="B5694" s="222"/>
      <c r="C5694" s="534"/>
      <c r="D5694" s="328"/>
      <c r="E5694" s="382"/>
      <c r="F5694" s="316" t="s">
        <v>7795</v>
      </c>
      <c r="G5694" s="382"/>
      <c r="H5694" s="382"/>
      <c r="I5694" s="534"/>
      <c r="J5694" s="342"/>
      <c r="K5694" s="864" t="str">
        <f t="shared" si="401"/>
        <v/>
      </c>
      <c r="L5694" s="557" t="s">
        <v>3656</v>
      </c>
      <c r="M5694" s="558" t="s">
        <v>3655</v>
      </c>
      <c r="N5694" s="597" t="s">
        <v>19609</v>
      </c>
      <c r="O5694" s="558"/>
      <c r="P5694" s="598"/>
      <c r="Q5694" s="307" t="str">
        <f t="shared" ca="1" si="402"/>
        <v/>
      </c>
      <c r="R5694" s="307" t="str">
        <f t="shared" ca="1" si="403"/>
        <v/>
      </c>
      <c r="S5694" s="307" t="str">
        <f>IFERROR(IF(VLOOKUP("*"&amp;TRIM($F5694)&amp;"*",dump!$A:$D,4,FALSE)="","空文字",VLOOKUP("*"&amp;TRIM($F5694)&amp;"*",dump!$A:$D,4,FALSE)),"NA")</f>
        <v>NA</v>
      </c>
      <c r="T5694" s="307" t="str">
        <f t="shared" ca="1" si="404"/>
        <v>●</v>
      </c>
      <c r="U5694" s="307"/>
      <c r="V5694" s="307"/>
      <c r="W5694" s="307"/>
      <c r="X5694" s="307"/>
      <c r="Y5694" s="307" t="str">
        <f t="shared" si="405"/>
        <v/>
      </c>
      <c r="Z5694" s="307"/>
    </row>
    <row r="5695" spans="1:26" s="325" customFormat="1" ht="30" customHeight="1" outlineLevel="1">
      <c r="A5695" s="321"/>
      <c r="B5695" s="222"/>
      <c r="C5695" s="534"/>
      <c r="D5695" s="328"/>
      <c r="E5695" s="382"/>
      <c r="F5695" s="316" t="s">
        <v>7796</v>
      </c>
      <c r="G5695" s="382"/>
      <c r="H5695" s="382"/>
      <c r="I5695" s="534"/>
      <c r="J5695" s="342"/>
      <c r="K5695" s="864" t="str">
        <f t="shared" si="401"/>
        <v/>
      </c>
      <c r="L5695" s="557" t="s">
        <v>3656</v>
      </c>
      <c r="M5695" s="558" t="s">
        <v>3655</v>
      </c>
      <c r="N5695" s="597"/>
      <c r="O5695" s="558"/>
      <c r="P5695" s="598"/>
      <c r="Q5695" s="307" t="str">
        <f t="shared" ca="1" si="402"/>
        <v/>
      </c>
      <c r="R5695" s="307" t="str">
        <f t="shared" ca="1" si="403"/>
        <v/>
      </c>
      <c r="S5695" s="307" t="str">
        <f>IFERROR(IF(VLOOKUP("*"&amp;TRIM($F5695)&amp;"*",dump!$A:$D,4,FALSE)="","空文字",VLOOKUP("*"&amp;TRIM($F5695)&amp;"*",dump!$A:$D,4,FALSE)),"NA")</f>
        <v>NA</v>
      </c>
      <c r="T5695" s="307" t="str">
        <f t="shared" ca="1" si="404"/>
        <v>●</v>
      </c>
      <c r="U5695" s="307"/>
      <c r="V5695" s="307"/>
      <c r="W5695" s="307"/>
      <c r="X5695" s="307"/>
      <c r="Y5695" s="307" t="str">
        <f t="shared" si="405"/>
        <v/>
      </c>
      <c r="Z5695" s="307"/>
    </row>
    <row r="5696" spans="1:26" s="325" customFormat="1" ht="30" customHeight="1" outlineLevel="1">
      <c r="A5696" s="321"/>
      <c r="B5696" s="222"/>
      <c r="C5696" s="534"/>
      <c r="D5696" s="328"/>
      <c r="E5696" s="382"/>
      <c r="F5696" s="316" t="s">
        <v>7797</v>
      </c>
      <c r="G5696" s="382"/>
      <c r="H5696" s="382"/>
      <c r="I5696" s="534"/>
      <c r="J5696" s="342"/>
      <c r="K5696" s="864" t="str">
        <f t="shared" si="401"/>
        <v/>
      </c>
      <c r="L5696" s="557" t="s">
        <v>3656</v>
      </c>
      <c r="M5696" s="558" t="s">
        <v>3655</v>
      </c>
      <c r="N5696" s="597"/>
      <c r="O5696" s="558"/>
      <c r="P5696" s="598"/>
      <c r="Q5696" s="307" t="str">
        <f t="shared" ca="1" si="402"/>
        <v/>
      </c>
      <c r="R5696" s="307" t="str">
        <f t="shared" ca="1" si="403"/>
        <v/>
      </c>
      <c r="S5696" s="307" t="str">
        <f>IFERROR(IF(VLOOKUP("*"&amp;TRIM($F5696)&amp;"*",dump!$A:$D,4,FALSE)="","空文字",VLOOKUP("*"&amp;TRIM($F5696)&amp;"*",dump!$A:$D,4,FALSE)),"NA")</f>
        <v>NA</v>
      </c>
      <c r="T5696" s="307" t="str">
        <f t="shared" ca="1" si="404"/>
        <v>●</v>
      </c>
      <c r="U5696" s="307"/>
      <c r="V5696" s="307"/>
      <c r="W5696" s="307"/>
      <c r="X5696" s="307"/>
      <c r="Y5696" s="307" t="str">
        <f t="shared" si="405"/>
        <v/>
      </c>
      <c r="Z5696" s="307"/>
    </row>
    <row r="5697" spans="1:26" s="325" customFormat="1" ht="15" customHeight="1" outlineLevel="1">
      <c r="A5697" s="321"/>
      <c r="B5697" s="222"/>
      <c r="C5697" s="534"/>
      <c r="D5697" s="328"/>
      <c r="E5697" s="382"/>
      <c r="F5697" s="316" t="s">
        <v>7798</v>
      </c>
      <c r="G5697" s="382"/>
      <c r="H5697" s="382"/>
      <c r="I5697" s="534"/>
      <c r="J5697" s="342"/>
      <c r="K5697" s="864" t="str">
        <f t="shared" si="401"/>
        <v/>
      </c>
      <c r="L5697" s="557" t="s">
        <v>3656</v>
      </c>
      <c r="M5697" s="558" t="s">
        <v>3655</v>
      </c>
      <c r="N5697" s="597"/>
      <c r="O5697" s="558"/>
      <c r="P5697" s="598"/>
      <c r="Q5697" s="307" t="str">
        <f t="shared" ca="1" si="402"/>
        <v/>
      </c>
      <c r="R5697" s="307" t="str">
        <f t="shared" ca="1" si="403"/>
        <v/>
      </c>
      <c r="S5697" s="307" t="str">
        <f>IFERROR(IF(VLOOKUP("*"&amp;TRIM($F5697)&amp;"*",dump!$A:$D,4,FALSE)="","空文字",VLOOKUP("*"&amp;TRIM($F5697)&amp;"*",dump!$A:$D,4,FALSE)),"NA")</f>
        <v>NA</v>
      </c>
      <c r="T5697" s="307" t="str">
        <f t="shared" ca="1" si="404"/>
        <v>●</v>
      </c>
      <c r="U5697" s="307"/>
      <c r="V5697" s="307"/>
      <c r="W5697" s="307"/>
      <c r="X5697" s="307"/>
      <c r="Y5697" s="307" t="str">
        <f t="shared" si="405"/>
        <v/>
      </c>
      <c r="Z5697" s="307"/>
    </row>
    <row r="5698" spans="1:26" s="209" customFormat="1" ht="30" customHeight="1" outlineLevel="1">
      <c r="A5698" s="208"/>
      <c r="B5698" s="222"/>
      <c r="C5698" s="534"/>
      <c r="D5698" s="328"/>
      <c r="E5698" s="382"/>
      <c r="F5698" s="316" t="s">
        <v>7799</v>
      </c>
      <c r="G5698" s="382"/>
      <c r="H5698" s="382"/>
      <c r="I5698" s="534"/>
      <c r="J5698" s="342"/>
      <c r="K5698" s="864" t="str">
        <f t="shared" si="401"/>
        <v/>
      </c>
      <c r="L5698" s="557" t="s">
        <v>3656</v>
      </c>
      <c r="M5698" s="558" t="s">
        <v>3655</v>
      </c>
      <c r="N5698" s="597"/>
      <c r="O5698" s="558"/>
      <c r="P5698" s="598"/>
      <c r="Q5698" s="871" t="str">
        <f t="shared" ca="1" si="402"/>
        <v/>
      </c>
      <c r="R5698" s="871" t="str">
        <f t="shared" ca="1" si="403"/>
        <v/>
      </c>
      <c r="S5698" s="871" t="str">
        <f>IFERROR(IF(VLOOKUP("*"&amp;TRIM($F5698)&amp;"*",dump!$A:$D,4,FALSE)="","空文字",VLOOKUP("*"&amp;TRIM($F5698)&amp;"*",dump!$A:$D,4,FALSE)),"NA")</f>
        <v>NA</v>
      </c>
      <c r="T5698" s="871" t="str">
        <f t="shared" ca="1" si="404"/>
        <v>●</v>
      </c>
      <c r="U5698" s="871"/>
      <c r="V5698" s="871"/>
      <c r="W5698" s="871"/>
      <c r="X5698" s="871"/>
      <c r="Y5698" s="871" t="str">
        <f t="shared" si="405"/>
        <v/>
      </c>
      <c r="Z5698" s="871"/>
    </row>
    <row r="5699" spans="1:26" s="209" customFormat="1" ht="30" customHeight="1" outlineLevel="1">
      <c r="A5699" s="208"/>
      <c r="B5699" s="222"/>
      <c r="C5699" s="534"/>
      <c r="D5699" s="328"/>
      <c r="E5699" s="382"/>
      <c r="F5699" s="316" t="s">
        <v>7800</v>
      </c>
      <c r="G5699" s="382"/>
      <c r="H5699" s="382"/>
      <c r="I5699" s="534"/>
      <c r="J5699" s="342"/>
      <c r="K5699" s="864" t="str">
        <f t="shared" si="401"/>
        <v/>
      </c>
      <c r="L5699" s="557" t="s">
        <v>3656</v>
      </c>
      <c r="M5699" s="558" t="s">
        <v>3655</v>
      </c>
      <c r="N5699" s="597"/>
      <c r="O5699" s="558"/>
      <c r="P5699" s="598"/>
      <c r="Q5699" s="871" t="str">
        <f t="shared" ca="1" si="402"/>
        <v/>
      </c>
      <c r="R5699" s="871" t="str">
        <f t="shared" ca="1" si="403"/>
        <v/>
      </c>
      <c r="S5699" s="871" t="str">
        <f>IFERROR(IF(VLOOKUP("*"&amp;TRIM($F5699)&amp;"*",dump!$A:$D,4,FALSE)="","空文字",VLOOKUP("*"&amp;TRIM($F5699)&amp;"*",dump!$A:$D,4,FALSE)),"NA")</f>
        <v>NA</v>
      </c>
      <c r="T5699" s="871" t="str">
        <f t="shared" ca="1" si="404"/>
        <v>●</v>
      </c>
      <c r="U5699" s="871"/>
      <c r="V5699" s="871"/>
      <c r="W5699" s="871"/>
      <c r="X5699" s="871"/>
      <c r="Y5699" s="871" t="str">
        <f t="shared" si="405"/>
        <v/>
      </c>
      <c r="Z5699" s="871"/>
    </row>
    <row r="5700" spans="1:26" s="209" customFormat="1" ht="30" customHeight="1" outlineLevel="1">
      <c r="A5700" s="208"/>
      <c r="B5700" s="222"/>
      <c r="C5700" s="534"/>
      <c r="D5700" s="328"/>
      <c r="E5700" s="382"/>
      <c r="F5700" s="316" t="s">
        <v>13806</v>
      </c>
      <c r="G5700" s="382"/>
      <c r="H5700" s="382"/>
      <c r="I5700" s="534"/>
      <c r="J5700" s="342"/>
      <c r="K5700" s="864" t="str">
        <f t="shared" si="401"/>
        <v/>
      </c>
      <c r="L5700" s="557" t="s">
        <v>3656</v>
      </c>
      <c r="M5700" s="558" t="s">
        <v>3655</v>
      </c>
      <c r="N5700" s="597"/>
      <c r="O5700" s="558"/>
      <c r="P5700" s="598"/>
      <c r="Q5700" s="871" t="str">
        <f t="shared" ca="1" si="402"/>
        <v/>
      </c>
      <c r="R5700" s="871" t="str">
        <f t="shared" ca="1" si="403"/>
        <v/>
      </c>
      <c r="S5700" s="871" t="str">
        <f>IFERROR(IF(VLOOKUP("*"&amp;TRIM($F5700)&amp;"*",dump!$A:$D,4,FALSE)="","空文字",VLOOKUP("*"&amp;TRIM($F5700)&amp;"*",dump!$A:$D,4,FALSE)),"NA")</f>
        <v>NA</v>
      </c>
      <c r="T5700" s="871" t="str">
        <f t="shared" ca="1" si="404"/>
        <v>●</v>
      </c>
      <c r="U5700" s="871"/>
      <c r="V5700" s="871"/>
      <c r="W5700" s="871"/>
      <c r="X5700" s="871"/>
      <c r="Y5700" s="871" t="str">
        <f t="shared" si="405"/>
        <v/>
      </c>
      <c r="Z5700" s="871"/>
    </row>
    <row r="5701" spans="1:26" s="209" customFormat="1" ht="30" customHeight="1" outlineLevel="1">
      <c r="A5701" s="208"/>
      <c r="B5701" s="222"/>
      <c r="C5701" s="534"/>
      <c r="D5701" s="328"/>
      <c r="E5701" s="382"/>
      <c r="F5701" s="524" t="s">
        <v>14769</v>
      </c>
      <c r="G5701" s="382"/>
      <c r="H5701" s="382"/>
      <c r="I5701" s="534"/>
      <c r="J5701" s="342"/>
      <c r="K5701" s="864" t="str">
        <f t="shared" si="401"/>
        <v/>
      </c>
      <c r="L5701" s="557" t="s">
        <v>3656</v>
      </c>
      <c r="M5701" s="558" t="s">
        <v>3655</v>
      </c>
      <c r="N5701" s="597"/>
      <c r="O5701" s="558"/>
      <c r="P5701" s="598"/>
      <c r="Q5701" s="871" t="str">
        <f t="shared" ca="1" si="402"/>
        <v/>
      </c>
      <c r="R5701" s="871" t="str">
        <f t="shared" ca="1" si="403"/>
        <v/>
      </c>
      <c r="S5701" s="871" t="str">
        <f>IFERROR(IF(VLOOKUP("*"&amp;TRIM($F5701)&amp;"*",dump!$A:$D,4,FALSE)="","空文字",VLOOKUP("*"&amp;TRIM($F5701)&amp;"*",dump!$A:$D,4,FALSE)),"NA")</f>
        <v>NA</v>
      </c>
      <c r="T5701" s="871" t="str">
        <f t="shared" ca="1" si="404"/>
        <v>●</v>
      </c>
      <c r="U5701" s="871"/>
      <c r="V5701" s="871"/>
      <c r="W5701" s="871"/>
      <c r="X5701" s="871"/>
      <c r="Y5701" s="871" t="str">
        <f t="shared" si="405"/>
        <v/>
      </c>
      <c r="Z5701" s="871"/>
    </row>
    <row r="5702" spans="1:26" s="209" customFormat="1" ht="30" customHeight="1" outlineLevel="1">
      <c r="A5702" s="208"/>
      <c r="B5702" s="222"/>
      <c r="C5702" s="534"/>
      <c r="D5702" s="328"/>
      <c r="E5702" s="382"/>
      <c r="F5702" s="316" t="s">
        <v>16830</v>
      </c>
      <c r="G5702" s="382"/>
      <c r="H5702" s="382"/>
      <c r="I5702" s="534"/>
      <c r="J5702" s="342"/>
      <c r="K5702" s="864" t="str">
        <f t="shared" si="401"/>
        <v/>
      </c>
      <c r="L5702" s="557" t="s">
        <v>3656</v>
      </c>
      <c r="M5702" s="558" t="s">
        <v>3655</v>
      </c>
      <c r="N5702" s="597"/>
      <c r="O5702" s="558"/>
      <c r="P5702" s="598"/>
      <c r="Q5702" s="871" t="str">
        <f t="shared" ca="1" si="402"/>
        <v/>
      </c>
      <c r="R5702" s="871" t="str">
        <f t="shared" ca="1" si="403"/>
        <v/>
      </c>
      <c r="S5702" s="871" t="str">
        <f>IFERROR(IF(VLOOKUP("*"&amp;TRIM($F5702)&amp;"*",dump!$A:$D,4,FALSE)="","空文字",VLOOKUP("*"&amp;TRIM($F5702)&amp;"*",dump!$A:$D,4,FALSE)),"NA")</f>
        <v>NA</v>
      </c>
      <c r="T5702" s="871" t="str">
        <f t="shared" ca="1" si="404"/>
        <v>●</v>
      </c>
      <c r="U5702" s="871"/>
      <c r="V5702" s="871"/>
      <c r="W5702" s="871"/>
      <c r="X5702" s="871"/>
      <c r="Y5702" s="871" t="str">
        <f t="shared" si="405"/>
        <v/>
      </c>
      <c r="Z5702" s="871"/>
    </row>
    <row r="5703" spans="1:26" s="209" customFormat="1" ht="30" customHeight="1" outlineLevel="1">
      <c r="A5703" s="208"/>
      <c r="B5703" s="222"/>
      <c r="C5703" s="534"/>
      <c r="D5703" s="328"/>
      <c r="E5703" s="382"/>
      <c r="F5703" s="316" t="s">
        <v>16831</v>
      </c>
      <c r="G5703" s="382"/>
      <c r="H5703" s="382"/>
      <c r="I5703" s="534"/>
      <c r="J5703" s="342"/>
      <c r="K5703" s="864" t="str">
        <f t="shared" si="401"/>
        <v/>
      </c>
      <c r="L5703" s="557" t="s">
        <v>3656</v>
      </c>
      <c r="M5703" s="558" t="s">
        <v>3655</v>
      </c>
      <c r="N5703" s="597"/>
      <c r="O5703" s="558"/>
      <c r="P5703" s="598"/>
      <c r="Q5703" s="871" t="str">
        <f t="shared" ca="1" si="402"/>
        <v/>
      </c>
      <c r="R5703" s="871" t="str">
        <f t="shared" ca="1" si="403"/>
        <v/>
      </c>
      <c r="S5703" s="871" t="str">
        <f>IFERROR(IF(VLOOKUP("*"&amp;TRIM($F5703)&amp;"*",dump!$A:$D,4,FALSE)="","空文字",VLOOKUP("*"&amp;TRIM($F5703)&amp;"*",dump!$A:$D,4,FALSE)),"NA")</f>
        <v>NA</v>
      </c>
      <c r="T5703" s="871" t="str">
        <f t="shared" ca="1" si="404"/>
        <v>●</v>
      </c>
      <c r="U5703" s="871"/>
      <c r="V5703" s="871"/>
      <c r="W5703" s="871"/>
      <c r="X5703" s="871"/>
      <c r="Y5703" s="871" t="str">
        <f t="shared" si="405"/>
        <v/>
      </c>
      <c r="Z5703" s="871"/>
    </row>
    <row r="5704" spans="1:26" s="209" customFormat="1" ht="30" customHeight="1" outlineLevel="1">
      <c r="A5704" s="208"/>
      <c r="B5704" s="222"/>
      <c r="C5704" s="534"/>
      <c r="D5704" s="328"/>
      <c r="E5704" s="382"/>
      <c r="F5704" s="316" t="s">
        <v>16832</v>
      </c>
      <c r="G5704" s="382"/>
      <c r="H5704" s="382"/>
      <c r="I5704" s="534"/>
      <c r="J5704" s="342"/>
      <c r="K5704" s="864" t="str">
        <f t="shared" si="401"/>
        <v/>
      </c>
      <c r="L5704" s="557" t="s">
        <v>3656</v>
      </c>
      <c r="M5704" s="558" t="s">
        <v>3655</v>
      </c>
      <c r="N5704" s="597"/>
      <c r="O5704" s="558"/>
      <c r="P5704" s="598"/>
      <c r="Q5704" s="871" t="str">
        <f t="shared" ca="1" si="402"/>
        <v/>
      </c>
      <c r="R5704" s="871" t="str">
        <f t="shared" ca="1" si="403"/>
        <v/>
      </c>
      <c r="S5704" s="871" t="str">
        <f>IFERROR(IF(VLOOKUP("*"&amp;TRIM($F5704)&amp;"*",dump!$A:$D,4,FALSE)="","空文字",VLOOKUP("*"&amp;TRIM($F5704)&amp;"*",dump!$A:$D,4,FALSE)),"NA")</f>
        <v>NA</v>
      </c>
      <c r="T5704" s="871" t="str">
        <f t="shared" ca="1" si="404"/>
        <v>●</v>
      </c>
      <c r="U5704" s="871"/>
      <c r="V5704" s="871"/>
      <c r="W5704" s="871"/>
      <c r="X5704" s="871"/>
      <c r="Y5704" s="871" t="str">
        <f t="shared" si="405"/>
        <v/>
      </c>
      <c r="Z5704" s="871"/>
    </row>
    <row r="5705" spans="1:26" s="209" customFormat="1" ht="30" customHeight="1" outlineLevel="1">
      <c r="A5705" s="208"/>
      <c r="B5705" s="222"/>
      <c r="C5705" s="534"/>
      <c r="D5705" s="328"/>
      <c r="E5705" s="382"/>
      <c r="F5705" s="316" t="s">
        <v>16833</v>
      </c>
      <c r="G5705" s="382"/>
      <c r="H5705" s="382"/>
      <c r="I5705" s="534"/>
      <c r="J5705" s="342"/>
      <c r="K5705" s="864" t="str">
        <f t="shared" si="401"/>
        <v/>
      </c>
      <c r="L5705" s="557" t="s">
        <v>3656</v>
      </c>
      <c r="M5705" s="558" t="s">
        <v>3655</v>
      </c>
      <c r="N5705" s="597"/>
      <c r="O5705" s="558"/>
      <c r="P5705" s="598"/>
      <c r="Q5705" s="871" t="str">
        <f t="shared" ca="1" si="402"/>
        <v/>
      </c>
      <c r="R5705" s="871" t="str">
        <f t="shared" ca="1" si="403"/>
        <v/>
      </c>
      <c r="S5705" s="871" t="str">
        <f>IFERROR(IF(VLOOKUP("*"&amp;TRIM($F5705)&amp;"*",dump!$A:$D,4,FALSE)="","空文字",VLOOKUP("*"&amp;TRIM($F5705)&amp;"*",dump!$A:$D,4,FALSE)),"NA")</f>
        <v>NA</v>
      </c>
      <c r="T5705" s="871" t="str">
        <f t="shared" ca="1" si="404"/>
        <v>●</v>
      </c>
      <c r="U5705" s="871"/>
      <c r="V5705" s="871"/>
      <c r="W5705" s="871"/>
      <c r="X5705" s="871"/>
      <c r="Y5705" s="871" t="str">
        <f t="shared" si="405"/>
        <v/>
      </c>
      <c r="Z5705" s="871"/>
    </row>
    <row r="5706" spans="1:26" s="209" customFormat="1" ht="30" customHeight="1" outlineLevel="1">
      <c r="A5706" s="208"/>
      <c r="B5706" s="222"/>
      <c r="C5706" s="534"/>
      <c r="D5706" s="328"/>
      <c r="E5706" s="382"/>
      <c r="F5706" s="316" t="s">
        <v>16834</v>
      </c>
      <c r="G5706" s="382"/>
      <c r="H5706" s="382"/>
      <c r="I5706" s="534"/>
      <c r="J5706" s="342"/>
      <c r="K5706" s="864" t="str">
        <f t="shared" si="401"/>
        <v/>
      </c>
      <c r="L5706" s="557" t="s">
        <v>3656</v>
      </c>
      <c r="M5706" s="558" t="s">
        <v>3655</v>
      </c>
      <c r="N5706" s="597"/>
      <c r="O5706" s="558"/>
      <c r="P5706" s="598"/>
      <c r="Q5706" s="871" t="str">
        <f t="shared" ca="1" si="402"/>
        <v/>
      </c>
      <c r="R5706" s="871" t="str">
        <f t="shared" ca="1" si="403"/>
        <v/>
      </c>
      <c r="S5706" s="871" t="str">
        <f>IFERROR(IF(VLOOKUP("*"&amp;TRIM($F5706)&amp;"*",dump!$A:$D,4,FALSE)="","空文字",VLOOKUP("*"&amp;TRIM($F5706)&amp;"*",dump!$A:$D,4,FALSE)),"NA")</f>
        <v>NA</v>
      </c>
      <c r="T5706" s="871" t="str">
        <f t="shared" ca="1" si="404"/>
        <v>●</v>
      </c>
      <c r="U5706" s="871"/>
      <c r="V5706" s="871"/>
      <c r="W5706" s="871"/>
      <c r="X5706" s="871"/>
      <c r="Y5706" s="871" t="str">
        <f t="shared" si="405"/>
        <v/>
      </c>
      <c r="Z5706" s="871"/>
    </row>
    <row r="5707" spans="1:26" s="209" customFormat="1" ht="30" customHeight="1" outlineLevel="1">
      <c r="A5707" s="208"/>
      <c r="B5707" s="222"/>
      <c r="C5707" s="534"/>
      <c r="D5707" s="328"/>
      <c r="E5707" s="382"/>
      <c r="F5707" s="316" t="s">
        <v>16835</v>
      </c>
      <c r="G5707" s="382"/>
      <c r="H5707" s="382"/>
      <c r="I5707" s="534"/>
      <c r="J5707" s="342"/>
      <c r="K5707" s="864" t="str">
        <f t="shared" si="401"/>
        <v/>
      </c>
      <c r="L5707" s="557" t="s">
        <v>3656</v>
      </c>
      <c r="M5707" s="558" t="s">
        <v>3655</v>
      </c>
      <c r="N5707" s="597"/>
      <c r="O5707" s="558"/>
      <c r="P5707" s="598"/>
      <c r="Q5707" s="871" t="str">
        <f t="shared" ca="1" si="402"/>
        <v/>
      </c>
      <c r="R5707" s="871" t="str">
        <f t="shared" ca="1" si="403"/>
        <v/>
      </c>
      <c r="S5707" s="871" t="str">
        <f>IFERROR(IF(VLOOKUP("*"&amp;TRIM($F5707)&amp;"*",dump!$A:$D,4,FALSE)="","空文字",VLOOKUP("*"&amp;TRIM($F5707)&amp;"*",dump!$A:$D,4,FALSE)),"NA")</f>
        <v>NA</v>
      </c>
      <c r="T5707" s="871" t="str">
        <f t="shared" ca="1" si="404"/>
        <v>●</v>
      </c>
      <c r="U5707" s="871"/>
      <c r="V5707" s="871"/>
      <c r="W5707" s="871"/>
      <c r="X5707" s="871"/>
      <c r="Y5707" s="871" t="str">
        <f t="shared" si="405"/>
        <v/>
      </c>
      <c r="Z5707" s="871"/>
    </row>
    <row r="5708" spans="1:26" s="209" customFormat="1" ht="30" customHeight="1" outlineLevel="1">
      <c r="A5708" s="208"/>
      <c r="B5708" s="222"/>
      <c r="C5708" s="534"/>
      <c r="D5708" s="328"/>
      <c r="E5708" s="382"/>
      <c r="F5708" s="316" t="s">
        <v>16836</v>
      </c>
      <c r="G5708" s="382"/>
      <c r="H5708" s="382"/>
      <c r="I5708" s="534"/>
      <c r="J5708" s="342"/>
      <c r="K5708" s="864" t="str">
        <f t="shared" si="401"/>
        <v/>
      </c>
      <c r="L5708" s="557" t="s">
        <v>3656</v>
      </c>
      <c r="M5708" s="558" t="s">
        <v>3655</v>
      </c>
      <c r="N5708" s="597"/>
      <c r="O5708" s="558"/>
      <c r="P5708" s="598"/>
      <c r="Q5708" s="871" t="str">
        <f t="shared" ca="1" si="402"/>
        <v/>
      </c>
      <c r="R5708" s="871" t="str">
        <f t="shared" ca="1" si="403"/>
        <v/>
      </c>
      <c r="S5708" s="871" t="str">
        <f>IFERROR(IF(VLOOKUP("*"&amp;TRIM($F5708)&amp;"*",dump!$A:$D,4,FALSE)="","空文字",VLOOKUP("*"&amp;TRIM($F5708)&amp;"*",dump!$A:$D,4,FALSE)),"NA")</f>
        <v>NA</v>
      </c>
      <c r="T5708" s="871" t="str">
        <f t="shared" ca="1" si="404"/>
        <v>●</v>
      </c>
      <c r="U5708" s="871"/>
      <c r="V5708" s="871"/>
      <c r="W5708" s="871"/>
      <c r="X5708" s="871"/>
      <c r="Y5708" s="871" t="str">
        <f t="shared" si="405"/>
        <v/>
      </c>
      <c r="Z5708" s="871"/>
    </row>
    <row r="5709" spans="1:26" s="209" customFormat="1" ht="30" customHeight="1" outlineLevel="1">
      <c r="A5709" s="208"/>
      <c r="B5709" s="222"/>
      <c r="C5709" s="534"/>
      <c r="D5709" s="328"/>
      <c r="E5709" s="531"/>
      <c r="F5709" s="316" t="s">
        <v>16837</v>
      </c>
      <c r="G5709" s="531"/>
      <c r="H5709" s="531"/>
      <c r="I5709" s="527"/>
      <c r="J5709" s="529"/>
      <c r="K5709" s="864" t="str">
        <f t="shared" ref="K5709:K5772" si="406">IF(AND(M5709="", O5709="", N5709&lt;&gt;""), "○", "")</f>
        <v/>
      </c>
      <c r="L5709" s="557" t="s">
        <v>3656</v>
      </c>
      <c r="M5709" s="558" t="s">
        <v>3655</v>
      </c>
      <c r="N5709" s="597"/>
      <c r="O5709" s="558"/>
      <c r="P5709" s="598"/>
      <c r="Q5709" s="871" t="str">
        <f t="shared" ref="Q5709:Q5772" ca="1" si="407">IF(P5709="","",IF(P5709="←",IF(OFFSET($J5709,0,MATCH(MID(M5709,1,FIND("の",M5709,1)-1), $L$11:$BA$11,0)+4,1,1)="","",OFFSET($L5709,0,MATCH(MID(M5709,1,FIND("の",M5709,1)-1), $L$11:$BA$11,0)+4,1,1)),P5709))</f>
        <v/>
      </c>
      <c r="R5709" s="871" t="str">
        <f t="shared" ref="R5709:R5772" ca="1" si="408">IF(COUNTIF(Q5709,"*(*"),MID(Q5709,FIND("(",Q5709,1)+1,FIND(")",Q5709,1)-FIND("(",Q5709,1)-1),IF(COUNTIF(Q5709,"*""*"),MID(Q5709,FIND("""",Q5709,1)+1,LEN(Q5709)-2),IF(COUNTIF(Q5709,"*：*"),RIGHT(Q5709,LEN(Q5709)-(FIND("：",Q5709))),Q5709)))</f>
        <v/>
      </c>
      <c r="S5709" s="871" t="str">
        <f>IFERROR(IF(VLOOKUP("*"&amp;TRIM($F5709)&amp;"*",dump!$A:$D,4,FALSE)="","空文字",VLOOKUP("*"&amp;TRIM($F5709)&amp;"*",dump!$A:$D,4,FALSE)),"NA")</f>
        <v>NA</v>
      </c>
      <c r="T5709" s="871" t="str">
        <f t="shared" ref="T5709:T5772" ca="1" si="409">IF($K5709&lt;&gt;"",IF($E5709&lt;&gt;"","■",""),IF(AND(R5709="",S5709="NA"),"●", IF(EXACT(R5709,S5709),"●","×")))</f>
        <v>●</v>
      </c>
      <c r="U5709" s="871"/>
      <c r="V5709" s="871"/>
      <c r="W5709" s="871"/>
      <c r="X5709" s="871"/>
      <c r="Y5709" s="871" t="str">
        <f t="shared" ref="Y5709:Y5772" si="410">IF(U5709="●","●","")</f>
        <v/>
      </c>
      <c r="Z5709" s="871"/>
    </row>
    <row r="5710" spans="1:26" s="209" customFormat="1" ht="15" customHeight="1" outlineLevel="1">
      <c r="A5710" s="208"/>
      <c r="B5710" s="222"/>
      <c r="C5710" s="534"/>
      <c r="D5710" s="328"/>
      <c r="E5710" s="530" t="s">
        <v>12158</v>
      </c>
      <c r="F5710" s="316" t="s">
        <v>12030</v>
      </c>
      <c r="G5710" s="530" t="s">
        <v>12031</v>
      </c>
      <c r="H5710" s="530" t="s">
        <v>9</v>
      </c>
      <c r="I5710" s="526" t="s">
        <v>216</v>
      </c>
      <c r="J5710" s="528" t="s">
        <v>5684</v>
      </c>
      <c r="K5710" s="864" t="str">
        <f t="shared" si="406"/>
        <v>○</v>
      </c>
      <c r="L5710" s="555" t="s">
        <v>17116</v>
      </c>
      <c r="M5710" s="553"/>
      <c r="N5710" s="593" t="s">
        <v>20062</v>
      </c>
      <c r="O5710" s="551"/>
      <c r="P5710" s="554"/>
      <c r="Q5710" s="871" t="str">
        <f t="shared" ca="1" si="407"/>
        <v/>
      </c>
      <c r="R5710" s="871" t="str">
        <f t="shared" ca="1" si="408"/>
        <v/>
      </c>
      <c r="S5710" s="871" t="str">
        <f>IFERROR(IF(VLOOKUP("*"&amp;TRIM($F5710)&amp;"*",dump!$A:$D,4,FALSE)="","空文字",VLOOKUP("*"&amp;TRIM($F5710)&amp;"*",dump!$A:$D,4,FALSE)),"NA")</f>
        <v>NA</v>
      </c>
      <c r="T5710" s="871" t="str">
        <f t="shared" si="409"/>
        <v>■</v>
      </c>
      <c r="U5710" s="871"/>
      <c r="V5710" s="871"/>
      <c r="W5710" s="871"/>
      <c r="X5710" s="871"/>
      <c r="Y5710" s="871" t="str">
        <f t="shared" si="410"/>
        <v/>
      </c>
      <c r="Z5710" s="871"/>
    </row>
    <row r="5711" spans="1:26" s="209" customFormat="1" ht="15" customHeight="1" outlineLevel="1">
      <c r="A5711" s="208"/>
      <c r="B5711" s="222"/>
      <c r="C5711" s="534"/>
      <c r="D5711" s="328"/>
      <c r="E5711" s="382"/>
      <c r="F5711" s="316" t="s">
        <v>12032</v>
      </c>
      <c r="G5711" s="382"/>
      <c r="H5711" s="382"/>
      <c r="I5711" s="534"/>
      <c r="J5711" s="342"/>
      <c r="K5711" s="864" t="str">
        <f t="shared" si="406"/>
        <v/>
      </c>
      <c r="L5711" s="555" t="s">
        <v>17116</v>
      </c>
      <c r="M5711" s="553" t="s">
        <v>3657</v>
      </c>
      <c r="N5711" s="593" t="s">
        <v>20063</v>
      </c>
      <c r="O5711" s="553" t="s">
        <v>18145</v>
      </c>
      <c r="P5711" s="554" t="s">
        <v>20064</v>
      </c>
      <c r="Q5711" s="871" t="str">
        <f t="shared" ca="1" si="407"/>
        <v>epPrtVersionNumberのMainFWと同じ。</v>
      </c>
      <c r="R5711" s="871" t="str">
        <f t="shared" ca="1" si="408"/>
        <v>epPrtVersionNumberのMainFWと同じ。</v>
      </c>
      <c r="S5711" s="871" t="str">
        <f>IFERROR(IF(VLOOKUP("*"&amp;TRIM($F5711)&amp;"*",dump!$A:$D,4,FALSE)="","空文字",VLOOKUP("*"&amp;TRIM($F5711)&amp;"*",dump!$A:$D,4,FALSE)),"NA")</f>
        <v>NA</v>
      </c>
      <c r="T5711" s="871" t="str">
        <f t="shared" ca="1" si="409"/>
        <v>×</v>
      </c>
      <c r="U5711" s="871"/>
      <c r="V5711" s="871"/>
      <c r="W5711" s="871"/>
      <c r="X5711" s="871"/>
      <c r="Y5711" s="871" t="str">
        <f t="shared" si="410"/>
        <v/>
      </c>
      <c r="Z5711" s="871"/>
    </row>
    <row r="5712" spans="1:26" s="209" customFormat="1" ht="15" customHeight="1" outlineLevel="1">
      <c r="A5712" s="208"/>
      <c r="B5712" s="222"/>
      <c r="C5712" s="534"/>
      <c r="D5712" s="328"/>
      <c r="E5712" s="382"/>
      <c r="F5712" s="316" t="s">
        <v>12033</v>
      </c>
      <c r="G5712" s="382"/>
      <c r="H5712" s="382"/>
      <c r="I5712" s="534"/>
      <c r="J5712" s="342"/>
      <c r="K5712" s="864" t="str">
        <f t="shared" si="406"/>
        <v/>
      </c>
      <c r="L5712" s="557" t="s">
        <v>3656</v>
      </c>
      <c r="M5712" s="558" t="s">
        <v>3655</v>
      </c>
      <c r="N5712" s="597" t="s">
        <v>20065</v>
      </c>
      <c r="O5712" s="558"/>
      <c r="P5712" s="598"/>
      <c r="Q5712" s="871" t="str">
        <f t="shared" ca="1" si="407"/>
        <v/>
      </c>
      <c r="R5712" s="871" t="str">
        <f t="shared" ca="1" si="408"/>
        <v/>
      </c>
      <c r="S5712" s="871" t="str">
        <f>IFERROR(IF(VLOOKUP("*"&amp;TRIM($F5712)&amp;"*",dump!$A:$D,4,FALSE)="","空文字",VLOOKUP("*"&amp;TRIM($F5712)&amp;"*",dump!$A:$D,4,FALSE)),"NA")</f>
        <v>NA</v>
      </c>
      <c r="T5712" s="871" t="str">
        <f t="shared" ca="1" si="409"/>
        <v>●</v>
      </c>
      <c r="U5712" s="871"/>
      <c r="V5712" s="871"/>
      <c r="W5712" s="871"/>
      <c r="X5712" s="871"/>
      <c r="Y5712" s="871" t="str">
        <f t="shared" si="410"/>
        <v/>
      </c>
      <c r="Z5712" s="871"/>
    </row>
    <row r="5713" spans="1:26" s="209" customFormat="1" ht="15" customHeight="1" outlineLevel="1">
      <c r="A5713" s="208"/>
      <c r="B5713" s="222"/>
      <c r="C5713" s="534"/>
      <c r="D5713" s="328"/>
      <c r="E5713" s="382"/>
      <c r="F5713" s="316" t="s">
        <v>12034</v>
      </c>
      <c r="G5713" s="382"/>
      <c r="H5713" s="382"/>
      <c r="I5713" s="534"/>
      <c r="J5713" s="342"/>
      <c r="K5713" s="864" t="str">
        <f t="shared" si="406"/>
        <v/>
      </c>
      <c r="L5713" s="557" t="s">
        <v>3656</v>
      </c>
      <c r="M5713" s="558" t="s">
        <v>3655</v>
      </c>
      <c r="N5713" s="597" t="s">
        <v>20066</v>
      </c>
      <c r="O5713" s="558"/>
      <c r="P5713" s="598"/>
      <c r="Q5713" s="871" t="str">
        <f t="shared" ca="1" si="407"/>
        <v/>
      </c>
      <c r="R5713" s="871" t="str">
        <f t="shared" ca="1" si="408"/>
        <v/>
      </c>
      <c r="S5713" s="871" t="str">
        <f>IFERROR(IF(VLOOKUP("*"&amp;TRIM($F5713)&amp;"*",dump!$A:$D,4,FALSE)="","空文字",VLOOKUP("*"&amp;TRIM($F5713)&amp;"*",dump!$A:$D,4,FALSE)),"NA")</f>
        <v>NA</v>
      </c>
      <c r="T5713" s="871" t="str">
        <f t="shared" ca="1" si="409"/>
        <v>●</v>
      </c>
      <c r="U5713" s="871"/>
      <c r="V5713" s="871"/>
      <c r="W5713" s="871"/>
      <c r="X5713" s="871"/>
      <c r="Y5713" s="871" t="str">
        <f t="shared" si="410"/>
        <v/>
      </c>
      <c r="Z5713" s="871"/>
    </row>
    <row r="5714" spans="1:26" s="209" customFormat="1" ht="15" customHeight="1" outlineLevel="1">
      <c r="A5714" s="208"/>
      <c r="B5714" s="222"/>
      <c r="C5714" s="534"/>
      <c r="D5714" s="328"/>
      <c r="E5714" s="382"/>
      <c r="F5714" s="316" t="s">
        <v>12035</v>
      </c>
      <c r="G5714" s="382"/>
      <c r="H5714" s="382"/>
      <c r="I5714" s="534"/>
      <c r="J5714" s="342"/>
      <c r="K5714" s="864" t="str">
        <f t="shared" si="406"/>
        <v/>
      </c>
      <c r="L5714" s="557" t="s">
        <v>3656</v>
      </c>
      <c r="M5714" s="558" t="s">
        <v>3655</v>
      </c>
      <c r="N5714" s="597"/>
      <c r="O5714" s="558"/>
      <c r="P5714" s="598"/>
      <c r="Q5714" s="871" t="str">
        <f t="shared" ca="1" si="407"/>
        <v/>
      </c>
      <c r="R5714" s="871" t="str">
        <f t="shared" ca="1" si="408"/>
        <v/>
      </c>
      <c r="S5714" s="871" t="str">
        <f>IFERROR(IF(VLOOKUP("*"&amp;TRIM($F5714)&amp;"*",dump!$A:$D,4,FALSE)="","空文字",VLOOKUP("*"&amp;TRIM($F5714)&amp;"*",dump!$A:$D,4,FALSE)),"NA")</f>
        <v>NA</v>
      </c>
      <c r="T5714" s="871" t="str">
        <f t="shared" ca="1" si="409"/>
        <v>●</v>
      </c>
      <c r="U5714" s="871"/>
      <c r="V5714" s="871"/>
      <c r="W5714" s="871"/>
      <c r="X5714" s="871"/>
      <c r="Y5714" s="871" t="str">
        <f t="shared" si="410"/>
        <v/>
      </c>
      <c r="Z5714" s="871"/>
    </row>
    <row r="5715" spans="1:26" s="209" customFormat="1" ht="15" customHeight="1" outlineLevel="1">
      <c r="A5715" s="208"/>
      <c r="B5715" s="222"/>
      <c r="C5715" s="534"/>
      <c r="D5715" s="328"/>
      <c r="E5715" s="382"/>
      <c r="F5715" s="316" t="s">
        <v>12036</v>
      </c>
      <c r="G5715" s="382"/>
      <c r="H5715" s="382"/>
      <c r="I5715" s="534"/>
      <c r="J5715" s="342"/>
      <c r="K5715" s="864" t="str">
        <f t="shared" si="406"/>
        <v/>
      </c>
      <c r="L5715" s="557" t="s">
        <v>3656</v>
      </c>
      <c r="M5715" s="558" t="s">
        <v>3655</v>
      </c>
      <c r="N5715" s="597"/>
      <c r="O5715" s="558"/>
      <c r="P5715" s="598"/>
      <c r="Q5715" s="871" t="str">
        <f t="shared" ca="1" si="407"/>
        <v/>
      </c>
      <c r="R5715" s="871" t="str">
        <f t="shared" ca="1" si="408"/>
        <v/>
      </c>
      <c r="S5715" s="871" t="str">
        <f>IFERROR(IF(VLOOKUP("*"&amp;TRIM($F5715)&amp;"*",dump!$A:$D,4,FALSE)="","空文字",VLOOKUP("*"&amp;TRIM($F5715)&amp;"*",dump!$A:$D,4,FALSE)),"NA")</f>
        <v>NA</v>
      </c>
      <c r="T5715" s="871" t="str">
        <f t="shared" ca="1" si="409"/>
        <v>●</v>
      </c>
      <c r="U5715" s="871"/>
      <c r="V5715" s="871"/>
      <c r="W5715" s="871"/>
      <c r="X5715" s="871"/>
      <c r="Y5715" s="871" t="str">
        <f t="shared" si="410"/>
        <v/>
      </c>
      <c r="Z5715" s="871"/>
    </row>
    <row r="5716" spans="1:26" s="209" customFormat="1" ht="15" customHeight="1" outlineLevel="1">
      <c r="A5716" s="208"/>
      <c r="B5716" s="222"/>
      <c r="C5716" s="534"/>
      <c r="D5716" s="328"/>
      <c r="E5716" s="382"/>
      <c r="F5716" s="316" t="s">
        <v>12037</v>
      </c>
      <c r="G5716" s="382"/>
      <c r="H5716" s="382"/>
      <c r="I5716" s="534"/>
      <c r="J5716" s="342"/>
      <c r="K5716" s="864" t="str">
        <f t="shared" si="406"/>
        <v/>
      </c>
      <c r="L5716" s="557" t="s">
        <v>3656</v>
      </c>
      <c r="M5716" s="558" t="s">
        <v>3655</v>
      </c>
      <c r="N5716" s="597"/>
      <c r="O5716" s="558"/>
      <c r="P5716" s="598"/>
      <c r="Q5716" s="871" t="str">
        <f t="shared" ca="1" si="407"/>
        <v/>
      </c>
      <c r="R5716" s="871" t="str">
        <f t="shared" ca="1" si="408"/>
        <v/>
      </c>
      <c r="S5716" s="871" t="str">
        <f>IFERROR(IF(VLOOKUP("*"&amp;TRIM($F5716)&amp;"*",dump!$A:$D,4,FALSE)="","空文字",VLOOKUP("*"&amp;TRIM($F5716)&amp;"*",dump!$A:$D,4,FALSE)),"NA")</f>
        <v>NA</v>
      </c>
      <c r="T5716" s="871" t="str">
        <f t="shared" ca="1" si="409"/>
        <v>●</v>
      </c>
      <c r="U5716" s="871"/>
      <c r="V5716" s="871"/>
      <c r="W5716" s="871"/>
      <c r="X5716" s="871"/>
      <c r="Y5716" s="871" t="str">
        <f t="shared" si="410"/>
        <v/>
      </c>
      <c r="Z5716" s="871"/>
    </row>
    <row r="5717" spans="1:26" s="209" customFormat="1" ht="15" customHeight="1" outlineLevel="1">
      <c r="A5717" s="208"/>
      <c r="B5717" s="222"/>
      <c r="C5717" s="534"/>
      <c r="D5717" s="328"/>
      <c r="E5717" s="382"/>
      <c r="F5717" s="316" t="s">
        <v>12038</v>
      </c>
      <c r="G5717" s="382"/>
      <c r="H5717" s="382"/>
      <c r="I5717" s="534"/>
      <c r="J5717" s="342"/>
      <c r="K5717" s="864" t="str">
        <f t="shared" si="406"/>
        <v/>
      </c>
      <c r="L5717" s="557" t="s">
        <v>3656</v>
      </c>
      <c r="M5717" s="558" t="s">
        <v>3655</v>
      </c>
      <c r="N5717" s="597"/>
      <c r="O5717" s="558"/>
      <c r="P5717" s="598"/>
      <c r="Q5717" s="871" t="str">
        <f t="shared" ca="1" si="407"/>
        <v/>
      </c>
      <c r="R5717" s="871" t="str">
        <f t="shared" ca="1" si="408"/>
        <v/>
      </c>
      <c r="S5717" s="871" t="str">
        <f>IFERROR(IF(VLOOKUP("*"&amp;TRIM($F5717)&amp;"*",dump!$A:$D,4,FALSE)="","空文字",VLOOKUP("*"&amp;TRIM($F5717)&amp;"*",dump!$A:$D,4,FALSE)),"NA")</f>
        <v>NA</v>
      </c>
      <c r="T5717" s="871" t="str">
        <f t="shared" ca="1" si="409"/>
        <v>●</v>
      </c>
      <c r="U5717" s="871"/>
      <c r="V5717" s="871"/>
      <c r="W5717" s="871"/>
      <c r="X5717" s="871"/>
      <c r="Y5717" s="871" t="str">
        <f t="shared" si="410"/>
        <v/>
      </c>
      <c r="Z5717" s="871"/>
    </row>
    <row r="5718" spans="1:26" s="209" customFormat="1" ht="15" customHeight="1" outlineLevel="1">
      <c r="A5718" s="208"/>
      <c r="B5718" s="222"/>
      <c r="C5718" s="534"/>
      <c r="D5718" s="328"/>
      <c r="E5718" s="382"/>
      <c r="F5718" s="316" t="s">
        <v>12039</v>
      </c>
      <c r="G5718" s="382"/>
      <c r="H5718" s="382"/>
      <c r="I5718" s="534"/>
      <c r="J5718" s="342"/>
      <c r="K5718" s="864" t="str">
        <f t="shared" si="406"/>
        <v/>
      </c>
      <c r="L5718" s="557" t="s">
        <v>3656</v>
      </c>
      <c r="M5718" s="558" t="s">
        <v>3655</v>
      </c>
      <c r="N5718" s="597"/>
      <c r="O5718" s="558"/>
      <c r="P5718" s="598"/>
      <c r="Q5718" s="871" t="str">
        <f t="shared" ca="1" si="407"/>
        <v/>
      </c>
      <c r="R5718" s="871" t="str">
        <f t="shared" ca="1" si="408"/>
        <v/>
      </c>
      <c r="S5718" s="871" t="str">
        <f>IFERROR(IF(VLOOKUP("*"&amp;TRIM($F5718)&amp;"*",dump!$A:$D,4,FALSE)="","空文字",VLOOKUP("*"&amp;TRIM($F5718)&amp;"*",dump!$A:$D,4,FALSE)),"NA")</f>
        <v>NA</v>
      </c>
      <c r="T5718" s="871" t="str">
        <f t="shared" ca="1" si="409"/>
        <v>●</v>
      </c>
      <c r="U5718" s="871"/>
      <c r="V5718" s="871"/>
      <c r="W5718" s="871"/>
      <c r="X5718" s="871"/>
      <c r="Y5718" s="871" t="str">
        <f t="shared" si="410"/>
        <v/>
      </c>
      <c r="Z5718" s="871"/>
    </row>
    <row r="5719" spans="1:26" s="209" customFormat="1" ht="30" customHeight="1" outlineLevel="1">
      <c r="A5719" s="208"/>
      <c r="B5719" s="222"/>
      <c r="C5719" s="534"/>
      <c r="D5719" s="328"/>
      <c r="E5719" s="382"/>
      <c r="F5719" s="316" t="s">
        <v>13807</v>
      </c>
      <c r="G5719" s="382"/>
      <c r="H5719" s="382"/>
      <c r="I5719" s="534"/>
      <c r="J5719" s="342"/>
      <c r="K5719" s="864" t="str">
        <f t="shared" si="406"/>
        <v/>
      </c>
      <c r="L5719" s="557" t="s">
        <v>3656</v>
      </c>
      <c r="M5719" s="558" t="s">
        <v>3655</v>
      </c>
      <c r="N5719" s="597"/>
      <c r="O5719" s="558"/>
      <c r="P5719" s="598"/>
      <c r="Q5719" s="871" t="str">
        <f t="shared" ca="1" si="407"/>
        <v/>
      </c>
      <c r="R5719" s="871" t="str">
        <f t="shared" ca="1" si="408"/>
        <v/>
      </c>
      <c r="S5719" s="871" t="str">
        <f>IFERROR(IF(VLOOKUP("*"&amp;TRIM($F5719)&amp;"*",dump!$A:$D,4,FALSE)="","空文字",VLOOKUP("*"&amp;TRIM($F5719)&amp;"*",dump!$A:$D,4,FALSE)),"NA")</f>
        <v>NA</v>
      </c>
      <c r="T5719" s="871" t="str">
        <f t="shared" ca="1" si="409"/>
        <v>●</v>
      </c>
      <c r="U5719" s="871"/>
      <c r="V5719" s="871"/>
      <c r="W5719" s="871"/>
      <c r="X5719" s="871"/>
      <c r="Y5719" s="871" t="str">
        <f t="shared" si="410"/>
        <v/>
      </c>
      <c r="Z5719" s="871"/>
    </row>
    <row r="5720" spans="1:26" s="325" customFormat="1" ht="15" customHeight="1" outlineLevel="1">
      <c r="A5720" s="321"/>
      <c r="B5720" s="222"/>
      <c r="C5720" s="534"/>
      <c r="D5720" s="328"/>
      <c r="E5720" s="382"/>
      <c r="F5720" s="316" t="s">
        <v>13808</v>
      </c>
      <c r="G5720" s="382"/>
      <c r="H5720" s="382"/>
      <c r="I5720" s="534"/>
      <c r="J5720" s="342"/>
      <c r="K5720" s="864" t="str">
        <f t="shared" si="406"/>
        <v/>
      </c>
      <c r="L5720" s="557" t="s">
        <v>3656</v>
      </c>
      <c r="M5720" s="558" t="s">
        <v>3655</v>
      </c>
      <c r="N5720" s="597"/>
      <c r="O5720" s="558"/>
      <c r="P5720" s="598"/>
      <c r="Q5720" s="307" t="str">
        <f t="shared" ca="1" si="407"/>
        <v/>
      </c>
      <c r="R5720" s="307" t="str">
        <f t="shared" ca="1" si="408"/>
        <v/>
      </c>
      <c r="S5720" s="307" t="str">
        <f>IFERROR(IF(VLOOKUP("*"&amp;TRIM($F5720)&amp;"*",dump!$A:$D,4,FALSE)="","空文字",VLOOKUP("*"&amp;TRIM($F5720)&amp;"*",dump!$A:$D,4,FALSE)),"NA")</f>
        <v>NA</v>
      </c>
      <c r="T5720" s="307" t="str">
        <f t="shared" ca="1" si="409"/>
        <v>●</v>
      </c>
      <c r="U5720" s="307"/>
      <c r="V5720" s="307"/>
      <c r="W5720" s="307"/>
      <c r="X5720" s="307"/>
      <c r="Y5720" s="307" t="str">
        <f t="shared" si="410"/>
        <v/>
      </c>
      <c r="Z5720" s="307"/>
    </row>
    <row r="5721" spans="1:26" s="325" customFormat="1" ht="15" customHeight="1" outlineLevel="1">
      <c r="A5721" s="321"/>
      <c r="B5721" s="222"/>
      <c r="C5721" s="534"/>
      <c r="D5721" s="328"/>
      <c r="E5721" s="382"/>
      <c r="F5721" s="316" t="s">
        <v>14770</v>
      </c>
      <c r="G5721" s="382"/>
      <c r="H5721" s="382"/>
      <c r="I5721" s="534"/>
      <c r="J5721" s="342"/>
      <c r="K5721" s="864" t="str">
        <f t="shared" si="406"/>
        <v/>
      </c>
      <c r="L5721" s="557" t="s">
        <v>3656</v>
      </c>
      <c r="M5721" s="558" t="s">
        <v>3655</v>
      </c>
      <c r="N5721" s="597"/>
      <c r="O5721" s="558"/>
      <c r="P5721" s="598"/>
      <c r="Q5721" s="307" t="str">
        <f t="shared" ca="1" si="407"/>
        <v/>
      </c>
      <c r="R5721" s="307" t="str">
        <f t="shared" ca="1" si="408"/>
        <v/>
      </c>
      <c r="S5721" s="307" t="str">
        <f>IFERROR(IF(VLOOKUP("*"&amp;TRIM($F5721)&amp;"*",dump!$A:$D,4,FALSE)="","空文字",VLOOKUP("*"&amp;TRIM($F5721)&amp;"*",dump!$A:$D,4,FALSE)),"NA")</f>
        <v>NA</v>
      </c>
      <c r="T5721" s="307" t="str">
        <f t="shared" ca="1" si="409"/>
        <v>●</v>
      </c>
      <c r="U5721" s="307"/>
      <c r="V5721" s="307"/>
      <c r="W5721" s="307"/>
      <c r="X5721" s="307"/>
      <c r="Y5721" s="307" t="str">
        <f t="shared" si="410"/>
        <v/>
      </c>
      <c r="Z5721" s="307"/>
    </row>
    <row r="5722" spans="1:26" s="325" customFormat="1" ht="30" customHeight="1" outlineLevel="1">
      <c r="A5722" s="321"/>
      <c r="B5722" s="222"/>
      <c r="C5722" s="534"/>
      <c r="D5722" s="328"/>
      <c r="E5722" s="382"/>
      <c r="F5722" s="316" t="s">
        <v>16838</v>
      </c>
      <c r="G5722" s="382"/>
      <c r="H5722" s="382"/>
      <c r="I5722" s="534"/>
      <c r="J5722" s="342"/>
      <c r="K5722" s="864" t="str">
        <f t="shared" si="406"/>
        <v/>
      </c>
      <c r="L5722" s="557" t="s">
        <v>3656</v>
      </c>
      <c r="M5722" s="558" t="s">
        <v>3655</v>
      </c>
      <c r="N5722" s="597"/>
      <c r="O5722" s="558"/>
      <c r="P5722" s="598"/>
      <c r="Q5722" s="307" t="str">
        <f t="shared" ca="1" si="407"/>
        <v/>
      </c>
      <c r="R5722" s="307" t="str">
        <f t="shared" ca="1" si="408"/>
        <v/>
      </c>
      <c r="S5722" s="307" t="str">
        <f>IFERROR(IF(VLOOKUP("*"&amp;TRIM($F5722)&amp;"*",dump!$A:$D,4,FALSE)="","空文字",VLOOKUP("*"&amp;TRIM($F5722)&amp;"*",dump!$A:$D,4,FALSE)),"NA")</f>
        <v>NA</v>
      </c>
      <c r="T5722" s="307" t="str">
        <f t="shared" ca="1" si="409"/>
        <v>●</v>
      </c>
      <c r="U5722" s="307"/>
      <c r="V5722" s="307"/>
      <c r="W5722" s="307"/>
      <c r="X5722" s="307"/>
      <c r="Y5722" s="307" t="str">
        <f t="shared" si="410"/>
        <v/>
      </c>
      <c r="Z5722" s="307"/>
    </row>
    <row r="5723" spans="1:26" s="325" customFormat="1" ht="30" customHeight="1" outlineLevel="1">
      <c r="A5723" s="321"/>
      <c r="B5723" s="222"/>
      <c r="C5723" s="534"/>
      <c r="D5723" s="328"/>
      <c r="E5723" s="382"/>
      <c r="F5723" s="316" t="s">
        <v>16839</v>
      </c>
      <c r="G5723" s="382"/>
      <c r="H5723" s="382"/>
      <c r="I5723" s="534"/>
      <c r="J5723" s="342"/>
      <c r="K5723" s="864" t="str">
        <f t="shared" si="406"/>
        <v/>
      </c>
      <c r="L5723" s="557" t="s">
        <v>3656</v>
      </c>
      <c r="M5723" s="558" t="s">
        <v>3655</v>
      </c>
      <c r="N5723" s="597"/>
      <c r="O5723" s="558"/>
      <c r="P5723" s="598"/>
      <c r="Q5723" s="307" t="str">
        <f t="shared" ca="1" si="407"/>
        <v/>
      </c>
      <c r="R5723" s="307" t="str">
        <f t="shared" ca="1" si="408"/>
        <v/>
      </c>
      <c r="S5723" s="307" t="str">
        <f>IFERROR(IF(VLOOKUP("*"&amp;TRIM($F5723)&amp;"*",dump!$A:$D,4,FALSE)="","空文字",VLOOKUP("*"&amp;TRIM($F5723)&amp;"*",dump!$A:$D,4,FALSE)),"NA")</f>
        <v>NA</v>
      </c>
      <c r="T5723" s="307" t="str">
        <f t="shared" ca="1" si="409"/>
        <v>●</v>
      </c>
      <c r="U5723" s="307"/>
      <c r="V5723" s="307"/>
      <c r="W5723" s="307"/>
      <c r="X5723" s="307"/>
      <c r="Y5723" s="307" t="str">
        <f t="shared" si="410"/>
        <v/>
      </c>
      <c r="Z5723" s="307"/>
    </row>
    <row r="5724" spans="1:26" s="325" customFormat="1" ht="30" customHeight="1" outlineLevel="1">
      <c r="A5724" s="321"/>
      <c r="B5724" s="222"/>
      <c r="C5724" s="534"/>
      <c r="D5724" s="328"/>
      <c r="E5724" s="382"/>
      <c r="F5724" s="316" t="s">
        <v>16840</v>
      </c>
      <c r="G5724" s="382"/>
      <c r="H5724" s="382"/>
      <c r="I5724" s="534"/>
      <c r="J5724" s="342"/>
      <c r="K5724" s="864" t="str">
        <f t="shared" si="406"/>
        <v/>
      </c>
      <c r="L5724" s="557" t="s">
        <v>3656</v>
      </c>
      <c r="M5724" s="558" t="s">
        <v>3655</v>
      </c>
      <c r="N5724" s="597"/>
      <c r="O5724" s="558"/>
      <c r="P5724" s="598"/>
      <c r="Q5724" s="307" t="str">
        <f t="shared" ca="1" si="407"/>
        <v/>
      </c>
      <c r="R5724" s="307" t="str">
        <f t="shared" ca="1" si="408"/>
        <v/>
      </c>
      <c r="S5724" s="307" t="str">
        <f>IFERROR(IF(VLOOKUP("*"&amp;TRIM($F5724)&amp;"*",dump!$A:$D,4,FALSE)="","空文字",VLOOKUP("*"&amp;TRIM($F5724)&amp;"*",dump!$A:$D,4,FALSE)),"NA")</f>
        <v>NA</v>
      </c>
      <c r="T5724" s="307" t="str">
        <f t="shared" ca="1" si="409"/>
        <v>●</v>
      </c>
      <c r="U5724" s="307"/>
      <c r="V5724" s="307"/>
      <c r="W5724" s="307"/>
      <c r="X5724" s="307"/>
      <c r="Y5724" s="307" t="str">
        <f t="shared" si="410"/>
        <v/>
      </c>
      <c r="Z5724" s="307"/>
    </row>
    <row r="5725" spans="1:26" s="325" customFormat="1" ht="15" customHeight="1" outlineLevel="1">
      <c r="A5725" s="321"/>
      <c r="B5725" s="222"/>
      <c r="C5725" s="534"/>
      <c r="D5725" s="328"/>
      <c r="E5725" s="382"/>
      <c r="F5725" s="316" t="s">
        <v>16841</v>
      </c>
      <c r="G5725" s="382"/>
      <c r="H5725" s="382"/>
      <c r="I5725" s="534"/>
      <c r="J5725" s="342"/>
      <c r="K5725" s="864" t="str">
        <f t="shared" si="406"/>
        <v/>
      </c>
      <c r="L5725" s="557" t="s">
        <v>3656</v>
      </c>
      <c r="M5725" s="558" t="s">
        <v>3655</v>
      </c>
      <c r="N5725" s="597"/>
      <c r="O5725" s="558"/>
      <c r="P5725" s="598"/>
      <c r="Q5725" s="307" t="str">
        <f t="shared" ca="1" si="407"/>
        <v/>
      </c>
      <c r="R5725" s="307" t="str">
        <f t="shared" ca="1" si="408"/>
        <v/>
      </c>
      <c r="S5725" s="307" t="str">
        <f>IFERROR(IF(VLOOKUP("*"&amp;TRIM($F5725)&amp;"*",dump!$A:$D,4,FALSE)="","空文字",VLOOKUP("*"&amp;TRIM($F5725)&amp;"*",dump!$A:$D,4,FALSE)),"NA")</f>
        <v>NA</v>
      </c>
      <c r="T5725" s="307" t="str">
        <f t="shared" ca="1" si="409"/>
        <v>●</v>
      </c>
      <c r="U5725" s="307"/>
      <c r="V5725" s="307"/>
      <c r="W5725" s="307"/>
      <c r="X5725" s="307"/>
      <c r="Y5725" s="307" t="str">
        <f t="shared" si="410"/>
        <v/>
      </c>
      <c r="Z5725" s="307"/>
    </row>
    <row r="5726" spans="1:26" s="325" customFormat="1" ht="45" customHeight="1" outlineLevel="1">
      <c r="A5726" s="321"/>
      <c r="B5726" s="222"/>
      <c r="C5726" s="534"/>
      <c r="D5726" s="328"/>
      <c r="E5726" s="382"/>
      <c r="F5726" s="316" t="s">
        <v>16842</v>
      </c>
      <c r="G5726" s="382"/>
      <c r="H5726" s="382"/>
      <c r="I5726" s="534"/>
      <c r="J5726" s="342"/>
      <c r="K5726" s="864" t="str">
        <f t="shared" si="406"/>
        <v/>
      </c>
      <c r="L5726" s="557" t="s">
        <v>3656</v>
      </c>
      <c r="M5726" s="558" t="s">
        <v>3655</v>
      </c>
      <c r="N5726" s="597"/>
      <c r="O5726" s="558"/>
      <c r="P5726" s="598"/>
      <c r="Q5726" s="307" t="str">
        <f t="shared" ca="1" si="407"/>
        <v/>
      </c>
      <c r="R5726" s="307" t="str">
        <f t="shared" ca="1" si="408"/>
        <v/>
      </c>
      <c r="S5726" s="307" t="str">
        <f>IFERROR(IF(VLOOKUP("*"&amp;TRIM($F5726)&amp;"*",dump!$A:$D,4,FALSE)="","空文字",VLOOKUP("*"&amp;TRIM($F5726)&amp;"*",dump!$A:$D,4,FALSE)),"NA")</f>
        <v>NA</v>
      </c>
      <c r="T5726" s="307" t="str">
        <f t="shared" ca="1" si="409"/>
        <v>●</v>
      </c>
      <c r="U5726" s="307"/>
      <c r="V5726" s="307"/>
      <c r="W5726" s="307"/>
      <c r="X5726" s="307"/>
      <c r="Y5726" s="307" t="str">
        <f t="shared" si="410"/>
        <v/>
      </c>
      <c r="Z5726" s="307"/>
    </row>
    <row r="5727" spans="1:26" s="325" customFormat="1" ht="15" customHeight="1" outlineLevel="1">
      <c r="A5727" s="321"/>
      <c r="B5727" s="222"/>
      <c r="C5727" s="534"/>
      <c r="D5727" s="328"/>
      <c r="E5727" s="382"/>
      <c r="F5727" s="316" t="s">
        <v>16843</v>
      </c>
      <c r="G5727" s="382"/>
      <c r="H5727" s="382"/>
      <c r="I5727" s="534"/>
      <c r="J5727" s="342"/>
      <c r="K5727" s="864" t="str">
        <f t="shared" si="406"/>
        <v/>
      </c>
      <c r="L5727" s="557" t="s">
        <v>3656</v>
      </c>
      <c r="M5727" s="558" t="s">
        <v>3655</v>
      </c>
      <c r="N5727" s="597"/>
      <c r="O5727" s="558"/>
      <c r="P5727" s="598"/>
      <c r="Q5727" s="307" t="str">
        <f t="shared" ca="1" si="407"/>
        <v/>
      </c>
      <c r="R5727" s="307" t="str">
        <f t="shared" ca="1" si="408"/>
        <v/>
      </c>
      <c r="S5727" s="307" t="str">
        <f>IFERROR(IF(VLOOKUP("*"&amp;TRIM($F5727)&amp;"*",dump!$A:$D,4,FALSE)="","空文字",VLOOKUP("*"&amp;TRIM($F5727)&amp;"*",dump!$A:$D,4,FALSE)),"NA")</f>
        <v>NA</v>
      </c>
      <c r="T5727" s="307" t="str">
        <f t="shared" ca="1" si="409"/>
        <v>●</v>
      </c>
      <c r="U5727" s="307"/>
      <c r="V5727" s="307"/>
      <c r="W5727" s="307"/>
      <c r="X5727" s="307"/>
      <c r="Y5727" s="307" t="str">
        <f t="shared" si="410"/>
        <v/>
      </c>
      <c r="Z5727" s="307"/>
    </row>
    <row r="5728" spans="1:26" s="325" customFormat="1" ht="15" customHeight="1" outlineLevel="1">
      <c r="A5728" s="321"/>
      <c r="B5728" s="222"/>
      <c r="C5728" s="534"/>
      <c r="D5728" s="328"/>
      <c r="E5728" s="382"/>
      <c r="F5728" s="316" t="s">
        <v>16844</v>
      </c>
      <c r="G5728" s="382"/>
      <c r="H5728" s="382"/>
      <c r="I5728" s="534"/>
      <c r="J5728" s="342"/>
      <c r="K5728" s="864" t="str">
        <f t="shared" si="406"/>
        <v/>
      </c>
      <c r="L5728" s="557" t="s">
        <v>3656</v>
      </c>
      <c r="M5728" s="558" t="s">
        <v>3655</v>
      </c>
      <c r="N5728" s="597"/>
      <c r="O5728" s="558"/>
      <c r="P5728" s="598"/>
      <c r="Q5728" s="307" t="str">
        <f t="shared" ca="1" si="407"/>
        <v/>
      </c>
      <c r="R5728" s="307" t="str">
        <f t="shared" ca="1" si="408"/>
        <v/>
      </c>
      <c r="S5728" s="307" t="str">
        <f>IFERROR(IF(VLOOKUP("*"&amp;TRIM($F5728)&amp;"*",dump!$A:$D,4,FALSE)="","空文字",VLOOKUP("*"&amp;TRIM($F5728)&amp;"*",dump!$A:$D,4,FALSE)),"NA")</f>
        <v>NA</v>
      </c>
      <c r="T5728" s="307" t="str">
        <f t="shared" ca="1" si="409"/>
        <v>●</v>
      </c>
      <c r="U5728" s="307"/>
      <c r="V5728" s="307"/>
      <c r="W5728" s="307"/>
      <c r="X5728" s="307"/>
      <c r="Y5728" s="307" t="str">
        <f t="shared" si="410"/>
        <v/>
      </c>
      <c r="Z5728" s="307"/>
    </row>
    <row r="5729" spans="1:26" s="325" customFormat="1" ht="15" customHeight="1" outlineLevel="1">
      <c r="A5729" s="321"/>
      <c r="B5729" s="222"/>
      <c r="C5729" s="534"/>
      <c r="D5729" s="328"/>
      <c r="E5729" s="382"/>
      <c r="F5729" s="316" t="s">
        <v>16845</v>
      </c>
      <c r="G5729" s="382"/>
      <c r="H5729" s="382"/>
      <c r="I5729" s="534"/>
      <c r="J5729" s="342"/>
      <c r="K5729" s="864" t="str">
        <f t="shared" si="406"/>
        <v/>
      </c>
      <c r="L5729" s="557" t="s">
        <v>3656</v>
      </c>
      <c r="M5729" s="558" t="s">
        <v>3655</v>
      </c>
      <c r="N5729" s="597"/>
      <c r="O5729" s="558"/>
      <c r="P5729" s="598"/>
      <c r="Q5729" s="307" t="str">
        <f t="shared" ca="1" si="407"/>
        <v/>
      </c>
      <c r="R5729" s="307" t="str">
        <f t="shared" ca="1" si="408"/>
        <v/>
      </c>
      <c r="S5729" s="307" t="str">
        <f>IFERROR(IF(VLOOKUP("*"&amp;TRIM($F5729)&amp;"*",dump!$A:$D,4,FALSE)="","空文字",VLOOKUP("*"&amp;TRIM($F5729)&amp;"*",dump!$A:$D,4,FALSE)),"NA")</f>
        <v>NA</v>
      </c>
      <c r="T5729" s="307" t="str">
        <f t="shared" ca="1" si="409"/>
        <v>●</v>
      </c>
      <c r="U5729" s="307"/>
      <c r="V5729" s="307"/>
      <c r="W5729" s="307"/>
      <c r="X5729" s="307"/>
      <c r="Y5729" s="307" t="str">
        <f t="shared" si="410"/>
        <v/>
      </c>
      <c r="Z5729" s="307"/>
    </row>
    <row r="5730" spans="1:26" s="325" customFormat="1" ht="30" customHeight="1" outlineLevel="1">
      <c r="A5730" s="321"/>
      <c r="B5730" s="222"/>
      <c r="C5730" s="526" t="s">
        <v>11469</v>
      </c>
      <c r="D5730" s="224" t="s">
        <v>11470</v>
      </c>
      <c r="E5730" s="220"/>
      <c r="F5730" s="225" t="s">
        <v>4401</v>
      </c>
      <c r="G5730" s="214" t="s">
        <v>1232</v>
      </c>
      <c r="H5730" s="214" t="s">
        <v>3655</v>
      </c>
      <c r="I5730" s="246" t="s">
        <v>216</v>
      </c>
      <c r="J5730" s="403" t="s">
        <v>5684</v>
      </c>
      <c r="K5730" s="864" t="str">
        <f t="shared" si="406"/>
        <v>○</v>
      </c>
      <c r="L5730" s="555" t="s">
        <v>17116</v>
      </c>
      <c r="M5730" s="758"/>
      <c r="N5730" s="593" t="s">
        <v>18317</v>
      </c>
      <c r="O5730" s="553"/>
      <c r="P5730" s="721"/>
      <c r="Q5730" s="307" t="str">
        <f t="shared" ca="1" si="407"/>
        <v/>
      </c>
      <c r="R5730" s="307" t="str">
        <f t="shared" ca="1" si="408"/>
        <v/>
      </c>
      <c r="S5730" s="307" t="str">
        <f>IFERROR(IF(VLOOKUP("*"&amp;TRIM($F5730)&amp;"*",dump!$A:$D,4,FALSE)="","空文字",VLOOKUP("*"&amp;TRIM($F5730)&amp;"*",dump!$A:$D,4,FALSE)),"NA")</f>
        <v>NA</v>
      </c>
      <c r="T5730" s="307" t="str">
        <f t="shared" si="409"/>
        <v/>
      </c>
      <c r="U5730" s="307"/>
      <c r="V5730" s="307"/>
      <c r="W5730" s="307"/>
      <c r="X5730" s="307"/>
      <c r="Y5730" s="307" t="str">
        <f t="shared" si="410"/>
        <v/>
      </c>
      <c r="Z5730" s="307"/>
    </row>
    <row r="5731" spans="1:26" s="325" customFormat="1" ht="30" customHeight="1" outlineLevel="1">
      <c r="A5731" s="321"/>
      <c r="B5731" s="222"/>
      <c r="C5731" s="534"/>
      <c r="D5731" s="343"/>
      <c r="E5731" s="318" t="s">
        <v>11471</v>
      </c>
      <c r="F5731" s="316" t="s">
        <v>4402</v>
      </c>
      <c r="G5731" s="318" t="s">
        <v>1483</v>
      </c>
      <c r="H5731" s="318" t="s">
        <v>9</v>
      </c>
      <c r="I5731" s="322" t="s">
        <v>216</v>
      </c>
      <c r="J5731" s="402" t="s">
        <v>5684</v>
      </c>
      <c r="K5731" s="864" t="str">
        <f t="shared" si="406"/>
        <v/>
      </c>
      <c r="L5731" s="555" t="s">
        <v>17116</v>
      </c>
      <c r="M5731" s="758" t="s">
        <v>3657</v>
      </c>
      <c r="N5731" s="593" t="s">
        <v>18318</v>
      </c>
      <c r="O5731" s="553" t="s">
        <v>18345</v>
      </c>
      <c r="P5731" s="721"/>
      <c r="Q5731" s="307" t="str">
        <f t="shared" ca="1" si="407"/>
        <v/>
      </c>
      <c r="R5731" s="307" t="str">
        <f t="shared" ca="1" si="408"/>
        <v/>
      </c>
      <c r="S5731" s="307" t="str">
        <f>IFERROR(IF(VLOOKUP("*"&amp;TRIM($F5731)&amp;"*",dump!$A:$D,4,FALSE)="","空文字",VLOOKUP("*"&amp;TRIM($F5731)&amp;"*",dump!$A:$D,4,FALSE)),"NA")</f>
        <v>NA</v>
      </c>
      <c r="T5731" s="307" t="str">
        <f t="shared" ca="1" si="409"/>
        <v>●</v>
      </c>
      <c r="U5731" s="307"/>
      <c r="V5731" s="307"/>
      <c r="W5731" s="307"/>
      <c r="X5731" s="307"/>
      <c r="Y5731" s="307" t="str">
        <f t="shared" si="410"/>
        <v/>
      </c>
      <c r="Z5731" s="307"/>
    </row>
    <row r="5732" spans="1:26" s="325" customFormat="1" ht="30" customHeight="1" outlineLevel="1">
      <c r="A5732" s="321"/>
      <c r="B5732" s="222"/>
      <c r="C5732" s="534"/>
      <c r="D5732" s="343"/>
      <c r="E5732" s="318" t="s">
        <v>1984</v>
      </c>
      <c r="F5732" s="316" t="s">
        <v>4403</v>
      </c>
      <c r="G5732" s="318" t="s">
        <v>1233</v>
      </c>
      <c r="H5732" s="318" t="s">
        <v>9</v>
      </c>
      <c r="I5732" s="322" t="s">
        <v>216</v>
      </c>
      <c r="J5732" s="402" t="s">
        <v>5684</v>
      </c>
      <c r="K5732" s="864" t="str">
        <f t="shared" si="406"/>
        <v/>
      </c>
      <c r="L5732" s="555" t="s">
        <v>17116</v>
      </c>
      <c r="M5732" s="758" t="s">
        <v>3657</v>
      </c>
      <c r="N5732" s="593" t="s">
        <v>18319</v>
      </c>
      <c r="O5732" s="553" t="s">
        <v>18345</v>
      </c>
      <c r="P5732" s="721"/>
      <c r="Q5732" s="307" t="str">
        <f t="shared" ca="1" si="407"/>
        <v/>
      </c>
      <c r="R5732" s="307" t="str">
        <f t="shared" ca="1" si="408"/>
        <v/>
      </c>
      <c r="S5732" s="307" t="str">
        <f>IFERROR(IF(VLOOKUP("*"&amp;TRIM($F5732)&amp;"*",dump!$A:$D,4,FALSE)="","空文字",VLOOKUP("*"&amp;TRIM($F5732)&amp;"*",dump!$A:$D,4,FALSE)),"NA")</f>
        <v>NA</v>
      </c>
      <c r="T5732" s="307" t="str">
        <f t="shared" ca="1" si="409"/>
        <v>●</v>
      </c>
      <c r="U5732" s="307"/>
      <c r="V5732" s="307"/>
      <c r="W5732" s="307"/>
      <c r="X5732" s="307"/>
      <c r="Y5732" s="307" t="str">
        <f t="shared" si="410"/>
        <v/>
      </c>
      <c r="Z5732" s="307"/>
    </row>
    <row r="5733" spans="1:26" s="325" customFormat="1" ht="15" customHeight="1" outlineLevel="1">
      <c r="A5733" s="321"/>
      <c r="B5733" s="222"/>
      <c r="C5733" s="527"/>
      <c r="D5733" s="525"/>
      <c r="E5733" s="530" t="s">
        <v>1985</v>
      </c>
      <c r="F5733" s="316" t="s">
        <v>4404</v>
      </c>
      <c r="G5733" s="318" t="s">
        <v>1486</v>
      </c>
      <c r="H5733" s="318" t="s">
        <v>9</v>
      </c>
      <c r="I5733" s="322" t="s">
        <v>216</v>
      </c>
      <c r="J5733" s="402" t="s">
        <v>5684</v>
      </c>
      <c r="K5733" s="864" t="str">
        <f t="shared" si="406"/>
        <v/>
      </c>
      <c r="L5733" s="555" t="s">
        <v>17116</v>
      </c>
      <c r="M5733" s="758" t="s">
        <v>3657</v>
      </c>
      <c r="N5733" s="593" t="s">
        <v>18320</v>
      </c>
      <c r="O5733" s="553" t="s">
        <v>18345</v>
      </c>
      <c r="P5733" s="721" t="s">
        <v>17211</v>
      </c>
      <c r="Q5733" s="307" t="str">
        <f t="shared" ca="1" si="407"/>
        <v>UTF-8(106)</v>
      </c>
      <c r="R5733" s="307" t="str">
        <f t="shared" ca="1" si="408"/>
        <v>106</v>
      </c>
      <c r="S5733" s="307" t="str">
        <f>IFERROR(IF(VLOOKUP("*"&amp;TRIM($F5733)&amp;"*",dump!$A:$D,4,FALSE)="","空文字",VLOOKUP("*"&amp;TRIM($F5733)&amp;"*",dump!$A:$D,4,FALSE)),"NA")</f>
        <v>NA</v>
      </c>
      <c r="T5733" s="307" t="str">
        <f t="shared" ca="1" si="409"/>
        <v>×</v>
      </c>
      <c r="U5733" s="307"/>
      <c r="V5733" s="307"/>
      <c r="W5733" s="307"/>
      <c r="X5733" s="307"/>
      <c r="Y5733" s="307" t="str">
        <f t="shared" si="410"/>
        <v/>
      </c>
      <c r="Z5733" s="307"/>
    </row>
    <row r="5734" spans="1:26" s="325" customFormat="1" ht="30" customHeight="1" outlineLevel="1">
      <c r="A5734" s="321"/>
      <c r="B5734" s="222"/>
      <c r="C5734" s="526" t="s">
        <v>11472</v>
      </c>
      <c r="D5734" s="215" t="s">
        <v>13619</v>
      </c>
      <c r="E5734" s="213"/>
      <c r="F5734" s="225" t="s">
        <v>4405</v>
      </c>
      <c r="G5734" s="214" t="s">
        <v>1234</v>
      </c>
      <c r="H5734" s="214" t="s">
        <v>3655</v>
      </c>
      <c r="I5734" s="246" t="s">
        <v>660</v>
      </c>
      <c r="J5734" s="403" t="s">
        <v>5684</v>
      </c>
      <c r="K5734" s="864" t="str">
        <f t="shared" si="406"/>
        <v>○</v>
      </c>
      <c r="L5734" s="555" t="s">
        <v>17119</v>
      </c>
      <c r="M5734" s="758"/>
      <c r="N5734" s="593" t="s">
        <v>18923</v>
      </c>
      <c r="O5734" s="553"/>
      <c r="P5734" s="721"/>
      <c r="Q5734" s="307" t="str">
        <f t="shared" ca="1" si="407"/>
        <v/>
      </c>
      <c r="R5734" s="307" t="str">
        <f t="shared" ca="1" si="408"/>
        <v/>
      </c>
      <c r="S5734" s="307" t="str">
        <f>IFERROR(IF(VLOOKUP("*"&amp;TRIM($F5734)&amp;"*",dump!$A:$D,4,FALSE)="","空文字",VLOOKUP("*"&amp;TRIM($F5734)&amp;"*",dump!$A:$D,4,FALSE)),"NA")</f>
        <v>NA</v>
      </c>
      <c r="T5734" s="307" t="str">
        <f t="shared" si="409"/>
        <v/>
      </c>
      <c r="U5734" s="307"/>
      <c r="V5734" s="307"/>
      <c r="W5734" s="307"/>
      <c r="X5734" s="307"/>
      <c r="Y5734" s="307" t="str">
        <f t="shared" si="410"/>
        <v/>
      </c>
      <c r="Z5734" s="307"/>
    </row>
    <row r="5735" spans="1:26" s="325" customFormat="1" ht="30" customHeight="1" outlineLevel="1">
      <c r="A5735" s="321"/>
      <c r="B5735" s="222"/>
      <c r="C5735" s="534"/>
      <c r="D5735" s="343"/>
      <c r="E5735" s="318" t="s">
        <v>1986</v>
      </c>
      <c r="F5735" s="316" t="s">
        <v>4406</v>
      </c>
      <c r="G5735" s="318" t="s">
        <v>1235</v>
      </c>
      <c r="H5735" s="318" t="s">
        <v>418</v>
      </c>
      <c r="I5735" s="322" t="s">
        <v>660</v>
      </c>
      <c r="J5735" s="402" t="s">
        <v>5684</v>
      </c>
      <c r="K5735" s="864" t="str">
        <f t="shared" si="406"/>
        <v/>
      </c>
      <c r="L5735" s="557" t="s">
        <v>3656</v>
      </c>
      <c r="M5735" s="717" t="s">
        <v>3655</v>
      </c>
      <c r="N5735" s="597" t="s">
        <v>18360</v>
      </c>
      <c r="O5735" s="558"/>
      <c r="P5735" s="718"/>
      <c r="Q5735" s="307" t="str">
        <f t="shared" ca="1" si="407"/>
        <v/>
      </c>
      <c r="R5735" s="307" t="str">
        <f t="shared" ca="1" si="408"/>
        <v/>
      </c>
      <c r="S5735" s="307" t="str">
        <f>IFERROR(IF(VLOOKUP("*"&amp;TRIM($F5735)&amp;"*",dump!$A:$D,4,FALSE)="","空文字",VLOOKUP("*"&amp;TRIM($F5735)&amp;"*",dump!$A:$D,4,FALSE)),"NA")</f>
        <v>NA</v>
      </c>
      <c r="T5735" s="307" t="str">
        <f t="shared" ca="1" si="409"/>
        <v>●</v>
      </c>
      <c r="U5735" s="307"/>
      <c r="V5735" s="307"/>
      <c r="W5735" s="307"/>
      <c r="X5735" s="307"/>
      <c r="Y5735" s="307" t="str">
        <f t="shared" si="410"/>
        <v/>
      </c>
      <c r="Z5735" s="307"/>
    </row>
    <row r="5736" spans="1:26" s="325" customFormat="1" ht="75" customHeight="1" outlineLevel="1">
      <c r="A5736" s="321"/>
      <c r="B5736" s="148"/>
      <c r="C5736" s="534"/>
      <c r="D5736" s="343"/>
      <c r="E5736" s="318" t="s">
        <v>19146</v>
      </c>
      <c r="F5736" s="316" t="s">
        <v>4407</v>
      </c>
      <c r="G5736" s="318" t="s">
        <v>1236</v>
      </c>
      <c r="H5736" s="318" t="s">
        <v>418</v>
      </c>
      <c r="I5736" s="322" t="s">
        <v>660</v>
      </c>
      <c r="J5736" s="402" t="s">
        <v>5684</v>
      </c>
      <c r="K5736" s="864" t="str">
        <f t="shared" si="406"/>
        <v/>
      </c>
      <c r="L5736" s="557" t="s">
        <v>3656</v>
      </c>
      <c r="M5736" s="717" t="s">
        <v>3655</v>
      </c>
      <c r="N5736" s="597" t="s">
        <v>20067</v>
      </c>
      <c r="O5736" s="558"/>
      <c r="P5736" s="718"/>
      <c r="Q5736" s="307" t="str">
        <f t="shared" ca="1" si="407"/>
        <v/>
      </c>
      <c r="R5736" s="307" t="str">
        <f t="shared" ca="1" si="408"/>
        <v/>
      </c>
      <c r="S5736" s="307" t="str">
        <f>IFERROR(IF(VLOOKUP("*"&amp;TRIM($F5736)&amp;"*",dump!$A:$D,4,FALSE)="","空文字",VLOOKUP("*"&amp;TRIM($F5736)&amp;"*",dump!$A:$D,4,FALSE)),"NA")</f>
        <v>NA</v>
      </c>
      <c r="T5736" s="307" t="str">
        <f t="shared" ca="1" si="409"/>
        <v>●</v>
      </c>
      <c r="U5736" s="307"/>
      <c r="V5736" s="307"/>
      <c r="W5736" s="307"/>
      <c r="X5736" s="307"/>
      <c r="Y5736" s="307" t="str">
        <f t="shared" si="410"/>
        <v/>
      </c>
      <c r="Z5736" s="307"/>
    </row>
    <row r="5737" spans="1:26" s="325" customFormat="1" ht="90" customHeight="1" outlineLevel="1">
      <c r="A5737" s="321"/>
      <c r="B5737" s="222"/>
      <c r="C5737" s="534"/>
      <c r="D5737" s="343"/>
      <c r="E5737" s="322" t="s">
        <v>12859</v>
      </c>
      <c r="F5737" s="316" t="s">
        <v>12857</v>
      </c>
      <c r="G5737" s="318" t="s">
        <v>12858</v>
      </c>
      <c r="H5737" s="318" t="s">
        <v>3657</v>
      </c>
      <c r="I5737" s="322" t="s">
        <v>3666</v>
      </c>
      <c r="J5737" s="402" t="s">
        <v>5684</v>
      </c>
      <c r="K5737" s="864" t="str">
        <f t="shared" si="406"/>
        <v/>
      </c>
      <c r="L5737" s="557" t="s">
        <v>3656</v>
      </c>
      <c r="M5737" s="717" t="s">
        <v>3655</v>
      </c>
      <c r="N5737" s="597" t="s">
        <v>20068</v>
      </c>
      <c r="O5737" s="558"/>
      <c r="P5737" s="718"/>
      <c r="Q5737" s="307" t="str">
        <f t="shared" ca="1" si="407"/>
        <v/>
      </c>
      <c r="R5737" s="307" t="str">
        <f t="shared" ca="1" si="408"/>
        <v/>
      </c>
      <c r="S5737" s="307" t="str">
        <f>IFERROR(IF(VLOOKUP("*"&amp;TRIM($F5737)&amp;"*",dump!$A:$D,4,FALSE)="","空文字",VLOOKUP("*"&amp;TRIM($F5737)&amp;"*",dump!$A:$D,4,FALSE)),"NA")</f>
        <v>NA</v>
      </c>
      <c r="T5737" s="307" t="str">
        <f t="shared" ca="1" si="409"/>
        <v>●</v>
      </c>
      <c r="U5737" s="307"/>
      <c r="V5737" s="307"/>
      <c r="W5737" s="307"/>
      <c r="X5737" s="307"/>
      <c r="Y5737" s="307" t="str">
        <f t="shared" si="410"/>
        <v/>
      </c>
      <c r="Z5737" s="307"/>
    </row>
    <row r="5738" spans="1:26" s="325" customFormat="1" ht="90" customHeight="1" outlineLevel="1">
      <c r="A5738" s="321"/>
      <c r="B5738" s="222"/>
      <c r="C5738" s="534"/>
      <c r="D5738" s="343"/>
      <c r="E5738" s="322" t="s">
        <v>11473</v>
      </c>
      <c r="F5738" s="316" t="s">
        <v>11474</v>
      </c>
      <c r="G5738" s="318" t="s">
        <v>11475</v>
      </c>
      <c r="H5738" s="318" t="s">
        <v>9</v>
      </c>
      <c r="I5738" s="322" t="s">
        <v>660</v>
      </c>
      <c r="J5738" s="402" t="s">
        <v>5684</v>
      </c>
      <c r="K5738" s="864" t="str">
        <f t="shared" si="406"/>
        <v/>
      </c>
      <c r="L5738" s="557" t="s">
        <v>3656</v>
      </c>
      <c r="M5738" s="717" t="s">
        <v>3655</v>
      </c>
      <c r="N5738" s="597" t="s">
        <v>20069</v>
      </c>
      <c r="O5738" s="558"/>
      <c r="P5738" s="718"/>
      <c r="Q5738" s="307" t="str">
        <f t="shared" ca="1" si="407"/>
        <v/>
      </c>
      <c r="R5738" s="307" t="str">
        <f t="shared" ca="1" si="408"/>
        <v/>
      </c>
      <c r="S5738" s="307" t="str">
        <f>IFERROR(IF(VLOOKUP("*"&amp;TRIM($F5738)&amp;"*",dump!$A:$D,4,FALSE)="","空文字",VLOOKUP("*"&amp;TRIM($F5738)&amp;"*",dump!$A:$D,4,FALSE)),"NA")</f>
        <v>NA</v>
      </c>
      <c r="T5738" s="307" t="str">
        <f t="shared" ca="1" si="409"/>
        <v>●</v>
      </c>
      <c r="U5738" s="307"/>
      <c r="V5738" s="307"/>
      <c r="W5738" s="307"/>
      <c r="X5738" s="307"/>
      <c r="Y5738" s="307" t="str">
        <f t="shared" si="410"/>
        <v/>
      </c>
      <c r="Z5738" s="307"/>
    </row>
    <row r="5739" spans="1:26" s="325" customFormat="1" ht="75" customHeight="1" outlineLevel="1">
      <c r="A5739" s="321"/>
      <c r="B5739" s="222"/>
      <c r="C5739" s="534"/>
      <c r="D5739" s="343"/>
      <c r="E5739" s="322" t="s">
        <v>6674</v>
      </c>
      <c r="F5739" s="316" t="s">
        <v>6675</v>
      </c>
      <c r="G5739" s="318" t="s">
        <v>6702</v>
      </c>
      <c r="H5739" s="318" t="s">
        <v>3657</v>
      </c>
      <c r="I5739" s="322" t="s">
        <v>3666</v>
      </c>
      <c r="J5739" s="402" t="s">
        <v>5684</v>
      </c>
      <c r="K5739" s="864" t="str">
        <f t="shared" si="406"/>
        <v/>
      </c>
      <c r="L5739" s="557" t="s">
        <v>3656</v>
      </c>
      <c r="M5739" s="717" t="s">
        <v>3655</v>
      </c>
      <c r="N5739" s="597" t="s">
        <v>20070</v>
      </c>
      <c r="O5739" s="558"/>
      <c r="P5739" s="718"/>
      <c r="Q5739" s="307" t="str">
        <f t="shared" ca="1" si="407"/>
        <v/>
      </c>
      <c r="R5739" s="307" t="str">
        <f t="shared" ca="1" si="408"/>
        <v/>
      </c>
      <c r="S5739" s="307" t="str">
        <f>IFERROR(IF(VLOOKUP("*"&amp;TRIM($F5739)&amp;"*",dump!$A:$D,4,FALSE)="","空文字",VLOOKUP("*"&amp;TRIM($F5739)&amp;"*",dump!$A:$D,4,FALSE)),"NA")</f>
        <v>NA</v>
      </c>
      <c r="T5739" s="307" t="str">
        <f t="shared" ca="1" si="409"/>
        <v>●</v>
      </c>
      <c r="U5739" s="307"/>
      <c r="V5739" s="307"/>
      <c r="W5739" s="307"/>
      <c r="X5739" s="307"/>
      <c r="Y5739" s="307" t="str">
        <f t="shared" si="410"/>
        <v/>
      </c>
      <c r="Z5739" s="307"/>
    </row>
    <row r="5740" spans="1:26" s="325" customFormat="1" ht="75" customHeight="1" outlineLevel="1">
      <c r="A5740" s="321"/>
      <c r="B5740" s="222"/>
      <c r="C5740" s="534"/>
      <c r="D5740" s="343"/>
      <c r="E5740" s="322" t="s">
        <v>11476</v>
      </c>
      <c r="F5740" s="316" t="s">
        <v>6676</v>
      </c>
      <c r="G5740" s="318" t="s">
        <v>6703</v>
      </c>
      <c r="H5740" s="318" t="s">
        <v>3657</v>
      </c>
      <c r="I5740" s="322" t="s">
        <v>3666</v>
      </c>
      <c r="J5740" s="402" t="s">
        <v>5684</v>
      </c>
      <c r="K5740" s="864" t="str">
        <f t="shared" si="406"/>
        <v/>
      </c>
      <c r="L5740" s="557" t="s">
        <v>3656</v>
      </c>
      <c r="M5740" s="717" t="s">
        <v>3655</v>
      </c>
      <c r="N5740" s="597" t="s">
        <v>20071</v>
      </c>
      <c r="O5740" s="558"/>
      <c r="P5740" s="718"/>
      <c r="Q5740" s="307" t="str">
        <f t="shared" ca="1" si="407"/>
        <v/>
      </c>
      <c r="R5740" s="307" t="str">
        <f t="shared" ca="1" si="408"/>
        <v/>
      </c>
      <c r="S5740" s="307" t="str">
        <f>IFERROR(IF(VLOOKUP("*"&amp;TRIM($F5740)&amp;"*",dump!$A:$D,4,FALSE)="","空文字",VLOOKUP("*"&amp;TRIM($F5740)&amp;"*",dump!$A:$D,4,FALSE)),"NA")</f>
        <v>NA</v>
      </c>
      <c r="T5740" s="307" t="str">
        <f t="shared" ca="1" si="409"/>
        <v>●</v>
      </c>
      <c r="U5740" s="307"/>
      <c r="V5740" s="307"/>
      <c r="W5740" s="307"/>
      <c r="X5740" s="307"/>
      <c r="Y5740" s="307" t="str">
        <f t="shared" si="410"/>
        <v/>
      </c>
      <c r="Z5740" s="307"/>
    </row>
    <row r="5741" spans="1:26" s="325" customFormat="1" ht="75" customHeight="1" outlineLevel="1">
      <c r="A5741" s="321"/>
      <c r="B5741" s="222"/>
      <c r="C5741" s="534"/>
      <c r="D5741" s="343"/>
      <c r="E5741" s="322" t="s">
        <v>11477</v>
      </c>
      <c r="F5741" s="316" t="s">
        <v>11478</v>
      </c>
      <c r="G5741" s="318" t="s">
        <v>11479</v>
      </c>
      <c r="H5741" s="318" t="s">
        <v>418</v>
      </c>
      <c r="I5741" s="322" t="s">
        <v>660</v>
      </c>
      <c r="J5741" s="402" t="s">
        <v>5684</v>
      </c>
      <c r="K5741" s="864" t="str">
        <f t="shared" si="406"/>
        <v/>
      </c>
      <c r="L5741" s="557" t="s">
        <v>3656</v>
      </c>
      <c r="M5741" s="717" t="s">
        <v>3655</v>
      </c>
      <c r="N5741" s="597" t="s">
        <v>20072</v>
      </c>
      <c r="O5741" s="558"/>
      <c r="P5741" s="718"/>
      <c r="Q5741" s="307" t="str">
        <f t="shared" ca="1" si="407"/>
        <v/>
      </c>
      <c r="R5741" s="307" t="str">
        <f t="shared" ca="1" si="408"/>
        <v/>
      </c>
      <c r="S5741" s="307" t="str">
        <f>IFERROR(IF(VLOOKUP("*"&amp;TRIM($F5741)&amp;"*",dump!$A:$D,4,FALSE)="","空文字",VLOOKUP("*"&amp;TRIM($F5741)&amp;"*",dump!$A:$D,4,FALSE)),"NA")</f>
        <v>NA</v>
      </c>
      <c r="T5741" s="307" t="str">
        <f t="shared" ca="1" si="409"/>
        <v>●</v>
      </c>
      <c r="U5741" s="307"/>
      <c r="V5741" s="307"/>
      <c r="W5741" s="307"/>
      <c r="X5741" s="307"/>
      <c r="Y5741" s="307" t="str">
        <f t="shared" si="410"/>
        <v/>
      </c>
      <c r="Z5741" s="307"/>
    </row>
    <row r="5742" spans="1:26" s="325" customFormat="1" ht="15" customHeight="1" outlineLevel="1">
      <c r="A5742" s="321"/>
      <c r="B5742" s="222"/>
      <c r="C5742" s="534"/>
      <c r="D5742" s="343"/>
      <c r="E5742" s="322" t="s">
        <v>11480</v>
      </c>
      <c r="F5742" s="316" t="s">
        <v>11481</v>
      </c>
      <c r="G5742" s="318" t="s">
        <v>11482</v>
      </c>
      <c r="H5742" s="318" t="s">
        <v>9</v>
      </c>
      <c r="I5742" s="322" t="s">
        <v>660</v>
      </c>
      <c r="J5742" s="402" t="s">
        <v>5684</v>
      </c>
      <c r="K5742" s="864" t="str">
        <f t="shared" si="406"/>
        <v/>
      </c>
      <c r="L5742" s="557" t="s">
        <v>3656</v>
      </c>
      <c r="M5742" s="717" t="s">
        <v>3655</v>
      </c>
      <c r="N5742" s="597" t="s">
        <v>17177</v>
      </c>
      <c r="O5742" s="558"/>
      <c r="P5742" s="718"/>
      <c r="Q5742" s="307" t="str">
        <f t="shared" ca="1" si="407"/>
        <v/>
      </c>
      <c r="R5742" s="307" t="str">
        <f t="shared" ca="1" si="408"/>
        <v/>
      </c>
      <c r="S5742" s="307" t="str">
        <f>IFERROR(IF(VLOOKUP("*"&amp;TRIM($F5742)&amp;"*",dump!$A:$D,4,FALSE)="","空文字",VLOOKUP("*"&amp;TRIM($F5742)&amp;"*",dump!$A:$D,4,FALSE)),"NA")</f>
        <v>NA</v>
      </c>
      <c r="T5742" s="307" t="str">
        <f t="shared" ca="1" si="409"/>
        <v>●</v>
      </c>
      <c r="U5742" s="307"/>
      <c r="V5742" s="307"/>
      <c r="W5742" s="307"/>
      <c r="X5742" s="307"/>
      <c r="Y5742" s="307" t="str">
        <f t="shared" si="410"/>
        <v/>
      </c>
      <c r="Z5742" s="307"/>
    </row>
    <row r="5743" spans="1:26" s="325" customFormat="1" ht="15" customHeight="1" outlineLevel="1">
      <c r="A5743" s="321"/>
      <c r="B5743" s="222"/>
      <c r="C5743" s="534"/>
      <c r="D5743" s="343"/>
      <c r="E5743" s="322" t="s">
        <v>11483</v>
      </c>
      <c r="F5743" s="316" t="s">
        <v>11484</v>
      </c>
      <c r="G5743" s="318" t="s">
        <v>11485</v>
      </c>
      <c r="H5743" s="318" t="s">
        <v>418</v>
      </c>
      <c r="I5743" s="322" t="s">
        <v>660</v>
      </c>
      <c r="J5743" s="402" t="s">
        <v>5684</v>
      </c>
      <c r="K5743" s="864" t="str">
        <f t="shared" si="406"/>
        <v/>
      </c>
      <c r="L5743" s="557" t="s">
        <v>3656</v>
      </c>
      <c r="M5743" s="717" t="s">
        <v>3655</v>
      </c>
      <c r="N5743" s="597" t="s">
        <v>17177</v>
      </c>
      <c r="O5743" s="558"/>
      <c r="P5743" s="718"/>
      <c r="Q5743" s="307" t="str">
        <f t="shared" ca="1" si="407"/>
        <v/>
      </c>
      <c r="R5743" s="307" t="str">
        <f t="shared" ca="1" si="408"/>
        <v/>
      </c>
      <c r="S5743" s="307" t="str">
        <f>IFERROR(IF(VLOOKUP("*"&amp;TRIM($F5743)&amp;"*",dump!$A:$D,4,FALSE)="","空文字",VLOOKUP("*"&amp;TRIM($F5743)&amp;"*",dump!$A:$D,4,FALSE)),"NA")</f>
        <v>NA</v>
      </c>
      <c r="T5743" s="307" t="str">
        <f t="shared" ca="1" si="409"/>
        <v>●</v>
      </c>
      <c r="U5743" s="307"/>
      <c r="V5743" s="307"/>
      <c r="W5743" s="307"/>
      <c r="X5743" s="307"/>
      <c r="Y5743" s="307" t="str">
        <f t="shared" si="410"/>
        <v/>
      </c>
      <c r="Z5743" s="307"/>
    </row>
    <row r="5744" spans="1:26" s="325" customFormat="1" ht="15" customHeight="1" outlineLevel="1">
      <c r="A5744" s="321"/>
      <c r="B5744" s="222"/>
      <c r="C5744" s="534"/>
      <c r="D5744" s="343"/>
      <c r="E5744" s="322" t="s">
        <v>16183</v>
      </c>
      <c r="F5744" s="316" t="s">
        <v>16184</v>
      </c>
      <c r="G5744" s="318" t="s">
        <v>16185</v>
      </c>
      <c r="H5744" s="318" t="s">
        <v>16186</v>
      </c>
      <c r="I5744" s="322" t="s">
        <v>16187</v>
      </c>
      <c r="J5744" s="402" t="s">
        <v>16188</v>
      </c>
      <c r="K5744" s="864" t="str">
        <f t="shared" si="406"/>
        <v/>
      </c>
      <c r="L5744" s="557" t="s">
        <v>3656</v>
      </c>
      <c r="M5744" s="717" t="s">
        <v>3655</v>
      </c>
      <c r="N5744" s="597" t="s">
        <v>17177</v>
      </c>
      <c r="O5744" s="558"/>
      <c r="P5744" s="718"/>
      <c r="Q5744" s="307" t="str">
        <f t="shared" ca="1" si="407"/>
        <v/>
      </c>
      <c r="R5744" s="307" t="str">
        <f t="shared" ca="1" si="408"/>
        <v/>
      </c>
      <c r="S5744" s="307" t="str">
        <f>IFERROR(IF(VLOOKUP("*"&amp;TRIM($F5744)&amp;"*",dump!$A:$D,4,FALSE)="","空文字",VLOOKUP("*"&amp;TRIM($F5744)&amp;"*",dump!$A:$D,4,FALSE)),"NA")</f>
        <v>NA</v>
      </c>
      <c r="T5744" s="307" t="str">
        <f t="shared" ca="1" si="409"/>
        <v>●</v>
      </c>
      <c r="U5744" s="307"/>
      <c r="V5744" s="307"/>
      <c r="W5744" s="307"/>
      <c r="X5744" s="307"/>
      <c r="Y5744" s="307" t="str">
        <f t="shared" si="410"/>
        <v/>
      </c>
      <c r="Z5744" s="307"/>
    </row>
    <row r="5745" spans="1:26" s="325" customFormat="1" ht="90" customHeight="1" outlineLevel="1">
      <c r="A5745" s="321"/>
      <c r="B5745" s="148"/>
      <c r="C5745" s="534"/>
      <c r="D5745" s="343"/>
      <c r="E5745" s="322" t="s">
        <v>11486</v>
      </c>
      <c r="F5745" s="316" t="s">
        <v>6508</v>
      </c>
      <c r="G5745" s="318" t="s">
        <v>11487</v>
      </c>
      <c r="H5745" s="318" t="s">
        <v>9</v>
      </c>
      <c r="I5745" s="322" t="s">
        <v>660</v>
      </c>
      <c r="J5745" s="402" t="s">
        <v>5684</v>
      </c>
      <c r="K5745" s="864" t="str">
        <f t="shared" si="406"/>
        <v/>
      </c>
      <c r="L5745" s="555" t="s">
        <v>17116</v>
      </c>
      <c r="M5745" s="758" t="s">
        <v>3657</v>
      </c>
      <c r="N5745" s="593" t="s">
        <v>20073</v>
      </c>
      <c r="O5745" s="553" t="s">
        <v>17122</v>
      </c>
      <c r="P5745" s="721" t="s">
        <v>20074</v>
      </c>
      <c r="Q5745" s="307" t="str">
        <f t="shared" ca="1" si="407"/>
        <v>"00 00 00 00"</v>
      </c>
      <c r="R5745" s="307" t="str">
        <f t="shared" ca="1" si="408"/>
        <v>00 00 00 00</v>
      </c>
      <c r="S5745" s="307" t="str">
        <f>IFERROR(IF(VLOOKUP("*"&amp;TRIM($F5745)&amp;"*",dump!$A:$D,4,FALSE)="","空文字",VLOOKUP("*"&amp;TRIM($F5745)&amp;"*",dump!$A:$D,4,FALSE)),"NA")</f>
        <v>NA</v>
      </c>
      <c r="T5745" s="307" t="str">
        <f t="shared" ca="1" si="409"/>
        <v>×</v>
      </c>
      <c r="U5745" s="307"/>
      <c r="V5745" s="307"/>
      <c r="W5745" s="307"/>
      <c r="X5745" s="307"/>
      <c r="Y5745" s="307" t="str">
        <f t="shared" si="410"/>
        <v/>
      </c>
      <c r="Z5745" s="307"/>
    </row>
    <row r="5746" spans="1:26" s="325" customFormat="1" ht="30" customHeight="1" outlineLevel="1">
      <c r="A5746" s="321"/>
      <c r="B5746" s="222"/>
      <c r="C5746" s="534"/>
      <c r="D5746" s="343"/>
      <c r="E5746" s="322" t="s">
        <v>11488</v>
      </c>
      <c r="F5746" s="316" t="s">
        <v>6509</v>
      </c>
      <c r="G5746" s="318" t="s">
        <v>11489</v>
      </c>
      <c r="H5746" s="318" t="s">
        <v>9</v>
      </c>
      <c r="I5746" s="322" t="s">
        <v>660</v>
      </c>
      <c r="J5746" s="402" t="s">
        <v>5684</v>
      </c>
      <c r="K5746" s="864" t="str">
        <f t="shared" si="406"/>
        <v/>
      </c>
      <c r="L5746" s="555" t="s">
        <v>17116</v>
      </c>
      <c r="M5746" s="758" t="s">
        <v>3657</v>
      </c>
      <c r="N5746" s="593" t="s">
        <v>18550</v>
      </c>
      <c r="O5746" s="553" t="s">
        <v>17122</v>
      </c>
      <c r="P5746" s="721" t="s">
        <v>20074</v>
      </c>
      <c r="Q5746" s="307" t="str">
        <f t="shared" ca="1" si="407"/>
        <v>"00 00 00 00"</v>
      </c>
      <c r="R5746" s="307" t="str">
        <f t="shared" ca="1" si="408"/>
        <v>00 00 00 00</v>
      </c>
      <c r="S5746" s="307" t="str">
        <f>IFERROR(IF(VLOOKUP("*"&amp;TRIM($F5746)&amp;"*",dump!$A:$D,4,FALSE)="","空文字",VLOOKUP("*"&amp;TRIM($F5746)&amp;"*",dump!$A:$D,4,FALSE)),"NA")</f>
        <v>NA</v>
      </c>
      <c r="T5746" s="307" t="str">
        <f t="shared" ca="1" si="409"/>
        <v>×</v>
      </c>
      <c r="U5746" s="307"/>
      <c r="V5746" s="307"/>
      <c r="W5746" s="307"/>
      <c r="X5746" s="307"/>
      <c r="Y5746" s="307" t="str">
        <f t="shared" si="410"/>
        <v/>
      </c>
      <c r="Z5746" s="307"/>
    </row>
    <row r="5747" spans="1:26" s="325" customFormat="1" ht="225" customHeight="1" outlineLevel="1">
      <c r="A5747" s="321"/>
      <c r="B5747" s="148"/>
      <c r="C5747" s="534"/>
      <c r="D5747" s="343"/>
      <c r="E5747" s="318" t="s">
        <v>19145</v>
      </c>
      <c r="F5747" s="316" t="s">
        <v>19148</v>
      </c>
      <c r="G5747" s="318" t="s">
        <v>11490</v>
      </c>
      <c r="H5747" s="318" t="s">
        <v>9</v>
      </c>
      <c r="I5747" s="322" t="s">
        <v>660</v>
      </c>
      <c r="J5747" s="402" t="s">
        <v>5684</v>
      </c>
      <c r="K5747" s="864" t="str">
        <f t="shared" si="406"/>
        <v/>
      </c>
      <c r="L5747" s="557" t="s">
        <v>3656</v>
      </c>
      <c r="M5747" s="717" t="s">
        <v>3655</v>
      </c>
      <c r="N5747" s="597" t="s">
        <v>20075</v>
      </c>
      <c r="O5747" s="558"/>
      <c r="P5747" s="718"/>
      <c r="Q5747" s="307" t="str">
        <f t="shared" ca="1" si="407"/>
        <v/>
      </c>
      <c r="R5747" s="307" t="str">
        <f t="shared" ca="1" si="408"/>
        <v/>
      </c>
      <c r="S5747" s="307" t="str">
        <f>IFERROR(IF(VLOOKUP("*"&amp;TRIM($F5747)&amp;"*",dump!$A:$D,4,FALSE)="","空文字",VLOOKUP("*"&amp;TRIM($F5747)&amp;"*",dump!$A:$D,4,FALSE)),"NA")</f>
        <v>NA</v>
      </c>
      <c r="T5747" s="307" t="str">
        <f t="shared" ca="1" si="409"/>
        <v>●</v>
      </c>
      <c r="U5747" s="307"/>
      <c r="V5747" s="307"/>
      <c r="W5747" s="307"/>
      <c r="X5747" s="307"/>
      <c r="Y5747" s="307" t="str">
        <f t="shared" si="410"/>
        <v/>
      </c>
      <c r="Z5747" s="307"/>
    </row>
    <row r="5748" spans="1:26" s="325" customFormat="1" ht="45" customHeight="1" outlineLevel="1">
      <c r="A5748" s="321"/>
      <c r="B5748" s="222"/>
      <c r="C5748" s="534"/>
      <c r="D5748" s="343"/>
      <c r="E5748" s="240" t="s">
        <v>11491</v>
      </c>
      <c r="F5748" s="316" t="s">
        <v>11492</v>
      </c>
      <c r="G5748" s="318" t="s">
        <v>6584</v>
      </c>
      <c r="H5748" s="318" t="s">
        <v>418</v>
      </c>
      <c r="I5748" s="322" t="s">
        <v>660</v>
      </c>
      <c r="J5748" s="402" t="s">
        <v>5683</v>
      </c>
      <c r="K5748" s="864" t="str">
        <f t="shared" si="406"/>
        <v/>
      </c>
      <c r="L5748" s="555" t="s">
        <v>17116</v>
      </c>
      <c r="M5748" s="758" t="s">
        <v>3658</v>
      </c>
      <c r="N5748" s="593" t="s">
        <v>18316</v>
      </c>
      <c r="O5748" s="553" t="s">
        <v>17117</v>
      </c>
      <c r="P5748" s="721" t="s">
        <v>18316</v>
      </c>
      <c r="Q5748" s="307" t="str">
        <f t="shared" ca="1" si="407"/>
        <v>prtConsoleLocalizationと同じ</v>
      </c>
      <c r="R5748" s="307" t="str">
        <f t="shared" ca="1" si="408"/>
        <v>prtConsoleLocalizationと同じ</v>
      </c>
      <c r="S5748" s="307" t="str">
        <f>IFERROR(IF(VLOOKUP("*"&amp;TRIM($F5748)&amp;"*",dump!$A:$D,4,FALSE)="","空文字",VLOOKUP("*"&amp;TRIM($F5748)&amp;"*",dump!$A:$D,4,FALSE)),"NA")</f>
        <v>NA</v>
      </c>
      <c r="T5748" s="307" t="str">
        <f t="shared" ca="1" si="409"/>
        <v>×</v>
      </c>
      <c r="U5748" s="307"/>
      <c r="V5748" s="307"/>
      <c r="W5748" s="307"/>
      <c r="X5748" s="307"/>
      <c r="Y5748" s="307" t="str">
        <f t="shared" si="410"/>
        <v/>
      </c>
      <c r="Z5748" s="307"/>
    </row>
    <row r="5749" spans="1:26" s="325" customFormat="1" ht="45" customHeight="1" outlineLevel="1">
      <c r="A5749" s="321"/>
      <c r="B5749" s="222"/>
      <c r="C5749" s="534"/>
      <c r="D5749" s="343"/>
      <c r="E5749" s="240" t="s">
        <v>11493</v>
      </c>
      <c r="F5749" s="316" t="s">
        <v>11494</v>
      </c>
      <c r="G5749" s="318" t="s">
        <v>11495</v>
      </c>
      <c r="H5749" s="318" t="s">
        <v>9</v>
      </c>
      <c r="I5749" s="322" t="s">
        <v>660</v>
      </c>
      <c r="J5749" s="402" t="s">
        <v>5683</v>
      </c>
      <c r="K5749" s="864" t="str">
        <f t="shared" si="406"/>
        <v/>
      </c>
      <c r="L5749" s="557" t="s">
        <v>3656</v>
      </c>
      <c r="M5749" s="717" t="s">
        <v>3655</v>
      </c>
      <c r="N5749" s="597" t="s">
        <v>20076</v>
      </c>
      <c r="O5749" s="558"/>
      <c r="P5749" s="718"/>
      <c r="Q5749" s="307" t="str">
        <f t="shared" ca="1" si="407"/>
        <v/>
      </c>
      <c r="R5749" s="307" t="str">
        <f t="shared" ca="1" si="408"/>
        <v/>
      </c>
      <c r="S5749" s="307" t="str">
        <f>IFERROR(IF(VLOOKUP("*"&amp;TRIM($F5749)&amp;"*",dump!$A:$D,4,FALSE)="","空文字",VLOOKUP("*"&amp;TRIM($F5749)&amp;"*",dump!$A:$D,4,FALSE)),"NA")</f>
        <v>NA</v>
      </c>
      <c r="T5749" s="307" t="str">
        <f t="shared" ca="1" si="409"/>
        <v>●</v>
      </c>
      <c r="U5749" s="307"/>
      <c r="V5749" s="307"/>
      <c r="W5749" s="307"/>
      <c r="X5749" s="307"/>
      <c r="Y5749" s="307" t="str">
        <f t="shared" si="410"/>
        <v/>
      </c>
      <c r="Z5749" s="307"/>
    </row>
    <row r="5750" spans="1:26" s="325" customFormat="1" ht="30" customHeight="1" outlineLevel="1">
      <c r="A5750" s="321"/>
      <c r="B5750" s="222"/>
      <c r="C5750" s="534"/>
      <c r="D5750" s="343"/>
      <c r="E5750" s="240" t="s">
        <v>11496</v>
      </c>
      <c r="F5750" s="316" t="s">
        <v>11497</v>
      </c>
      <c r="G5750" s="318" t="s">
        <v>6704</v>
      </c>
      <c r="H5750" s="318" t="s">
        <v>418</v>
      </c>
      <c r="I5750" s="322" t="s">
        <v>660</v>
      </c>
      <c r="J5750" s="402" t="s">
        <v>5683</v>
      </c>
      <c r="K5750" s="864" t="str">
        <f t="shared" si="406"/>
        <v/>
      </c>
      <c r="L5750" s="557" t="s">
        <v>3656</v>
      </c>
      <c r="M5750" s="717" t="s">
        <v>3655</v>
      </c>
      <c r="N5750" s="597" t="s">
        <v>20076</v>
      </c>
      <c r="O5750" s="558"/>
      <c r="P5750" s="718"/>
      <c r="Q5750" s="307" t="str">
        <f t="shared" ca="1" si="407"/>
        <v/>
      </c>
      <c r="R5750" s="307" t="str">
        <f t="shared" ca="1" si="408"/>
        <v/>
      </c>
      <c r="S5750" s="307" t="str">
        <f>IFERROR(IF(VLOOKUP("*"&amp;TRIM($F5750)&amp;"*",dump!$A:$D,4,FALSE)="","空文字",VLOOKUP("*"&amp;TRIM($F5750)&amp;"*",dump!$A:$D,4,FALSE)),"NA")</f>
        <v>NA</v>
      </c>
      <c r="T5750" s="307" t="str">
        <f t="shared" ca="1" si="409"/>
        <v>●</v>
      </c>
      <c r="U5750" s="307"/>
      <c r="V5750" s="307"/>
      <c r="W5750" s="307"/>
      <c r="X5750" s="307"/>
      <c r="Y5750" s="307" t="str">
        <f t="shared" si="410"/>
        <v/>
      </c>
      <c r="Z5750" s="307"/>
    </row>
    <row r="5751" spans="1:26" s="325" customFormat="1" ht="75" customHeight="1" outlineLevel="1">
      <c r="A5751" s="321"/>
      <c r="B5751" s="222"/>
      <c r="C5751" s="534"/>
      <c r="D5751" s="343"/>
      <c r="E5751" s="240" t="s">
        <v>11498</v>
      </c>
      <c r="F5751" s="316" t="s">
        <v>6677</v>
      </c>
      <c r="G5751" s="318" t="s">
        <v>11499</v>
      </c>
      <c r="H5751" s="318" t="s">
        <v>418</v>
      </c>
      <c r="I5751" s="322" t="s">
        <v>3666</v>
      </c>
      <c r="J5751" s="402" t="s">
        <v>5683</v>
      </c>
      <c r="K5751" s="864" t="str">
        <f t="shared" si="406"/>
        <v/>
      </c>
      <c r="L5751" s="557" t="s">
        <v>3656</v>
      </c>
      <c r="M5751" s="717" t="s">
        <v>3655</v>
      </c>
      <c r="N5751" s="597" t="s">
        <v>20077</v>
      </c>
      <c r="O5751" s="558"/>
      <c r="P5751" s="718"/>
      <c r="Q5751" s="307" t="str">
        <f t="shared" ca="1" si="407"/>
        <v/>
      </c>
      <c r="R5751" s="307" t="str">
        <f t="shared" ca="1" si="408"/>
        <v/>
      </c>
      <c r="S5751" s="307" t="str">
        <f>IFERROR(IF(VLOOKUP("*"&amp;TRIM($F5751)&amp;"*",dump!$A:$D,4,FALSE)="","空文字",VLOOKUP("*"&amp;TRIM($F5751)&amp;"*",dump!$A:$D,4,FALSE)),"NA")</f>
        <v>NA</v>
      </c>
      <c r="T5751" s="307" t="str">
        <f t="shared" ca="1" si="409"/>
        <v>●</v>
      </c>
      <c r="U5751" s="307"/>
      <c r="V5751" s="307"/>
      <c r="W5751" s="307"/>
      <c r="X5751" s="307"/>
      <c r="Y5751" s="307" t="str">
        <f t="shared" si="410"/>
        <v/>
      </c>
      <c r="Z5751" s="307"/>
    </row>
    <row r="5752" spans="1:26" s="325" customFormat="1" ht="75" customHeight="1" outlineLevel="1">
      <c r="A5752" s="321"/>
      <c r="B5752" s="222"/>
      <c r="C5752" s="534"/>
      <c r="D5752" s="343"/>
      <c r="E5752" s="240" t="s">
        <v>6678</v>
      </c>
      <c r="F5752" s="316" t="s">
        <v>6679</v>
      </c>
      <c r="G5752" s="318" t="s">
        <v>11500</v>
      </c>
      <c r="H5752" s="318" t="s">
        <v>9</v>
      </c>
      <c r="I5752" s="322" t="s">
        <v>3666</v>
      </c>
      <c r="J5752" s="402" t="s">
        <v>5683</v>
      </c>
      <c r="K5752" s="864" t="str">
        <f t="shared" si="406"/>
        <v/>
      </c>
      <c r="L5752" s="557" t="s">
        <v>3656</v>
      </c>
      <c r="M5752" s="717" t="s">
        <v>3655</v>
      </c>
      <c r="N5752" s="597" t="s">
        <v>20078</v>
      </c>
      <c r="O5752" s="558"/>
      <c r="P5752" s="718"/>
      <c r="Q5752" s="307" t="str">
        <f t="shared" ca="1" si="407"/>
        <v/>
      </c>
      <c r="R5752" s="307" t="str">
        <f t="shared" ca="1" si="408"/>
        <v/>
      </c>
      <c r="S5752" s="307" t="str">
        <f>IFERROR(IF(VLOOKUP("*"&amp;TRIM($F5752)&amp;"*",dump!$A:$D,4,FALSE)="","空文字",VLOOKUP("*"&amp;TRIM($F5752)&amp;"*",dump!$A:$D,4,FALSE)),"NA")</f>
        <v>NA</v>
      </c>
      <c r="T5752" s="307" t="str">
        <f t="shared" ca="1" si="409"/>
        <v>●</v>
      </c>
      <c r="U5752" s="307"/>
      <c r="V5752" s="307"/>
      <c r="W5752" s="307"/>
      <c r="X5752" s="307"/>
      <c r="Y5752" s="307" t="str">
        <f t="shared" si="410"/>
        <v/>
      </c>
      <c r="Z5752" s="307"/>
    </row>
    <row r="5753" spans="1:26" s="325" customFormat="1" ht="75" customHeight="1" outlineLevel="1">
      <c r="A5753" s="321"/>
      <c r="B5753" s="222"/>
      <c r="C5753" s="534"/>
      <c r="D5753" s="343"/>
      <c r="E5753" s="240" t="s">
        <v>6680</v>
      </c>
      <c r="F5753" s="316" t="s">
        <v>6681</v>
      </c>
      <c r="G5753" s="318" t="s">
        <v>11501</v>
      </c>
      <c r="H5753" s="318" t="s">
        <v>418</v>
      </c>
      <c r="I5753" s="322" t="s">
        <v>3666</v>
      </c>
      <c r="J5753" s="402" t="s">
        <v>5683</v>
      </c>
      <c r="K5753" s="864" t="str">
        <f t="shared" si="406"/>
        <v/>
      </c>
      <c r="L5753" s="557" t="s">
        <v>3656</v>
      </c>
      <c r="M5753" s="717" t="s">
        <v>3655</v>
      </c>
      <c r="N5753" s="597" t="s">
        <v>20079</v>
      </c>
      <c r="O5753" s="558"/>
      <c r="P5753" s="718"/>
      <c r="Q5753" s="307" t="str">
        <f t="shared" ca="1" si="407"/>
        <v/>
      </c>
      <c r="R5753" s="307" t="str">
        <f t="shared" ca="1" si="408"/>
        <v/>
      </c>
      <c r="S5753" s="307" t="str">
        <f>IFERROR(IF(VLOOKUP("*"&amp;TRIM($F5753)&amp;"*",dump!$A:$D,4,FALSE)="","空文字",VLOOKUP("*"&amp;TRIM($F5753)&amp;"*",dump!$A:$D,4,FALSE)),"NA")</f>
        <v>NA</v>
      </c>
      <c r="T5753" s="307" t="str">
        <f t="shared" ca="1" si="409"/>
        <v>●</v>
      </c>
      <c r="U5753" s="307"/>
      <c r="V5753" s="307"/>
      <c r="W5753" s="307"/>
      <c r="X5753" s="307"/>
      <c r="Y5753" s="307" t="str">
        <f t="shared" si="410"/>
        <v/>
      </c>
      <c r="Z5753" s="307"/>
    </row>
    <row r="5754" spans="1:26" s="325" customFormat="1" ht="165" customHeight="1" outlineLevel="1">
      <c r="A5754" s="321"/>
      <c r="B5754" s="222"/>
      <c r="C5754" s="534"/>
      <c r="D5754" s="343"/>
      <c r="E5754" s="240" t="s">
        <v>6682</v>
      </c>
      <c r="F5754" s="316" t="s">
        <v>6683</v>
      </c>
      <c r="G5754" s="318" t="s">
        <v>11502</v>
      </c>
      <c r="H5754" s="318" t="s">
        <v>9</v>
      </c>
      <c r="I5754" s="322" t="s">
        <v>3666</v>
      </c>
      <c r="J5754" s="402" t="s">
        <v>5683</v>
      </c>
      <c r="K5754" s="864" t="str">
        <f t="shared" si="406"/>
        <v/>
      </c>
      <c r="L5754" s="557" t="s">
        <v>3656</v>
      </c>
      <c r="M5754" s="717" t="s">
        <v>3655</v>
      </c>
      <c r="N5754" s="597" t="s">
        <v>20080</v>
      </c>
      <c r="O5754" s="558"/>
      <c r="P5754" s="718"/>
      <c r="Q5754" s="307" t="str">
        <f t="shared" ca="1" si="407"/>
        <v/>
      </c>
      <c r="R5754" s="307" t="str">
        <f t="shared" ca="1" si="408"/>
        <v/>
      </c>
      <c r="S5754" s="307" t="str">
        <f>IFERROR(IF(VLOOKUP("*"&amp;TRIM($F5754)&amp;"*",dump!$A:$D,4,FALSE)="","空文字",VLOOKUP("*"&amp;TRIM($F5754)&amp;"*",dump!$A:$D,4,FALSE)),"NA")</f>
        <v>NA</v>
      </c>
      <c r="T5754" s="307" t="str">
        <f t="shared" ca="1" si="409"/>
        <v>●</v>
      </c>
      <c r="U5754" s="307"/>
      <c r="V5754" s="307"/>
      <c r="W5754" s="307"/>
      <c r="X5754" s="307"/>
      <c r="Y5754" s="307" t="str">
        <f t="shared" si="410"/>
        <v/>
      </c>
      <c r="Z5754" s="307"/>
    </row>
    <row r="5755" spans="1:26" s="325" customFormat="1" ht="75" customHeight="1" outlineLevel="1">
      <c r="A5755" s="321"/>
      <c r="B5755" s="222"/>
      <c r="C5755" s="534"/>
      <c r="D5755" s="343"/>
      <c r="E5755" s="240" t="s">
        <v>6684</v>
      </c>
      <c r="F5755" s="316" t="s">
        <v>6685</v>
      </c>
      <c r="G5755" s="318" t="s">
        <v>11503</v>
      </c>
      <c r="H5755" s="318" t="s">
        <v>418</v>
      </c>
      <c r="I5755" s="322" t="s">
        <v>3666</v>
      </c>
      <c r="J5755" s="402" t="s">
        <v>5683</v>
      </c>
      <c r="K5755" s="864" t="str">
        <f t="shared" si="406"/>
        <v/>
      </c>
      <c r="L5755" s="557" t="s">
        <v>3656</v>
      </c>
      <c r="M5755" s="717" t="s">
        <v>3655</v>
      </c>
      <c r="N5755" s="597" t="s">
        <v>20081</v>
      </c>
      <c r="O5755" s="558"/>
      <c r="P5755" s="718"/>
      <c r="Q5755" s="307" t="str">
        <f t="shared" ca="1" si="407"/>
        <v/>
      </c>
      <c r="R5755" s="307" t="str">
        <f t="shared" ca="1" si="408"/>
        <v/>
      </c>
      <c r="S5755" s="307" t="str">
        <f>IFERROR(IF(VLOOKUP("*"&amp;TRIM($F5755)&amp;"*",dump!$A:$D,4,FALSE)="","空文字",VLOOKUP("*"&amp;TRIM($F5755)&amp;"*",dump!$A:$D,4,FALSE)),"NA")</f>
        <v>NA</v>
      </c>
      <c r="T5755" s="307" t="str">
        <f t="shared" ca="1" si="409"/>
        <v>●</v>
      </c>
      <c r="U5755" s="307"/>
      <c r="V5755" s="307"/>
      <c r="W5755" s="307"/>
      <c r="X5755" s="307"/>
      <c r="Y5755" s="307" t="str">
        <f t="shared" si="410"/>
        <v/>
      </c>
      <c r="Z5755" s="307"/>
    </row>
    <row r="5756" spans="1:26" s="379" customFormat="1" ht="75" customHeight="1" outlineLevel="1">
      <c r="A5756" s="378"/>
      <c r="B5756" s="222"/>
      <c r="C5756" s="534"/>
      <c r="D5756" s="343"/>
      <c r="E5756" s="240" t="s">
        <v>11504</v>
      </c>
      <c r="F5756" s="316" t="s">
        <v>6686</v>
      </c>
      <c r="G5756" s="318" t="s">
        <v>11505</v>
      </c>
      <c r="H5756" s="318" t="s">
        <v>418</v>
      </c>
      <c r="I5756" s="322" t="s">
        <v>3666</v>
      </c>
      <c r="J5756" s="402" t="s">
        <v>5683</v>
      </c>
      <c r="K5756" s="864" t="str">
        <f t="shared" si="406"/>
        <v/>
      </c>
      <c r="L5756" s="557" t="s">
        <v>3656</v>
      </c>
      <c r="M5756" s="717" t="s">
        <v>3655</v>
      </c>
      <c r="N5756" s="597" t="s">
        <v>20082</v>
      </c>
      <c r="O5756" s="558"/>
      <c r="P5756" s="718"/>
      <c r="Q5756" s="874" t="str">
        <f t="shared" ca="1" si="407"/>
        <v/>
      </c>
      <c r="R5756" s="874" t="str">
        <f t="shared" ca="1" si="408"/>
        <v/>
      </c>
      <c r="S5756" s="874" t="str">
        <f>IFERROR(IF(VLOOKUP("*"&amp;TRIM($F5756)&amp;"*",dump!$A:$D,4,FALSE)="","空文字",VLOOKUP("*"&amp;TRIM($F5756)&amp;"*",dump!$A:$D,4,FALSE)),"NA")</f>
        <v>NA</v>
      </c>
      <c r="T5756" s="874" t="str">
        <f t="shared" ca="1" si="409"/>
        <v>●</v>
      </c>
      <c r="U5756" s="874"/>
      <c r="V5756" s="874"/>
      <c r="W5756" s="874"/>
      <c r="X5756" s="874"/>
      <c r="Y5756" s="874" t="str">
        <f t="shared" si="410"/>
        <v/>
      </c>
      <c r="Z5756" s="874"/>
    </row>
    <row r="5757" spans="1:26" s="325" customFormat="1" ht="90" customHeight="1" outlineLevel="1">
      <c r="A5757" s="321"/>
      <c r="B5757" s="148"/>
      <c r="C5757" s="534"/>
      <c r="D5757" s="343"/>
      <c r="E5757" s="240" t="s">
        <v>11506</v>
      </c>
      <c r="F5757" s="316" t="s">
        <v>11507</v>
      </c>
      <c r="G5757" s="318" t="s">
        <v>6739</v>
      </c>
      <c r="H5757" s="318" t="s">
        <v>418</v>
      </c>
      <c r="I5757" s="322" t="s">
        <v>660</v>
      </c>
      <c r="J5757" s="402" t="s">
        <v>5683</v>
      </c>
      <c r="K5757" s="864" t="str">
        <f t="shared" si="406"/>
        <v/>
      </c>
      <c r="L5757" s="557" t="s">
        <v>3656</v>
      </c>
      <c r="M5757" s="717" t="s">
        <v>3655</v>
      </c>
      <c r="N5757" s="597" t="s">
        <v>18551</v>
      </c>
      <c r="O5757" s="662"/>
      <c r="P5757" s="598"/>
      <c r="Q5757" s="307" t="str">
        <f t="shared" ca="1" si="407"/>
        <v/>
      </c>
      <c r="R5757" s="307" t="str">
        <f t="shared" ca="1" si="408"/>
        <v/>
      </c>
      <c r="S5757" s="307" t="str">
        <f>IFERROR(IF(VLOOKUP("*"&amp;TRIM($F5757)&amp;"*",dump!$A:$D,4,FALSE)="","空文字",VLOOKUP("*"&amp;TRIM($F5757)&amp;"*",dump!$A:$D,4,FALSE)),"NA")</f>
        <v>NA</v>
      </c>
      <c r="T5757" s="307" t="str">
        <f t="shared" ca="1" si="409"/>
        <v>●</v>
      </c>
      <c r="U5757" s="307"/>
      <c r="V5757" s="307"/>
      <c r="W5757" s="307"/>
      <c r="X5757" s="307"/>
      <c r="Y5757" s="307" t="str">
        <f t="shared" si="410"/>
        <v/>
      </c>
      <c r="Z5757" s="307"/>
    </row>
    <row r="5758" spans="1:26" s="325" customFormat="1" ht="90" customHeight="1" outlineLevel="1">
      <c r="A5758" s="321"/>
      <c r="B5758" s="153"/>
      <c r="C5758" s="534"/>
      <c r="D5758" s="343"/>
      <c r="E5758" s="240" t="s">
        <v>11508</v>
      </c>
      <c r="F5758" s="316" t="s">
        <v>6740</v>
      </c>
      <c r="G5758" s="318" t="s">
        <v>6741</v>
      </c>
      <c r="H5758" s="318" t="s">
        <v>418</v>
      </c>
      <c r="I5758" s="322" t="s">
        <v>660</v>
      </c>
      <c r="J5758" s="402" t="s">
        <v>5683</v>
      </c>
      <c r="K5758" s="864" t="str">
        <f t="shared" si="406"/>
        <v/>
      </c>
      <c r="L5758" s="557" t="s">
        <v>3656</v>
      </c>
      <c r="M5758" s="717" t="s">
        <v>3655</v>
      </c>
      <c r="N5758" s="597" t="s">
        <v>18553</v>
      </c>
      <c r="O5758" s="662"/>
      <c r="P5758" s="598"/>
      <c r="Q5758" s="307" t="str">
        <f t="shared" ca="1" si="407"/>
        <v/>
      </c>
      <c r="R5758" s="307" t="str">
        <f t="shared" ca="1" si="408"/>
        <v/>
      </c>
      <c r="S5758" s="307" t="str">
        <f>IFERROR(IF(VLOOKUP("*"&amp;TRIM($F5758)&amp;"*",dump!$A:$D,4,FALSE)="","空文字",VLOOKUP("*"&amp;TRIM($F5758)&amp;"*",dump!$A:$D,4,FALSE)),"NA")</f>
        <v>NA</v>
      </c>
      <c r="T5758" s="307" t="str">
        <f t="shared" ca="1" si="409"/>
        <v>●</v>
      </c>
      <c r="U5758" s="307"/>
      <c r="V5758" s="307"/>
      <c r="W5758" s="307"/>
      <c r="X5758" s="307"/>
      <c r="Y5758" s="307" t="str">
        <f t="shared" si="410"/>
        <v/>
      </c>
      <c r="Z5758" s="307"/>
    </row>
    <row r="5759" spans="1:26" s="325" customFormat="1" ht="105" customHeight="1" outlineLevel="1">
      <c r="A5759" s="321"/>
      <c r="B5759" s="153"/>
      <c r="C5759" s="534"/>
      <c r="D5759" s="343"/>
      <c r="E5759" s="240" t="s">
        <v>11509</v>
      </c>
      <c r="F5759" s="316" t="s">
        <v>6742</v>
      </c>
      <c r="G5759" s="318" t="s">
        <v>6743</v>
      </c>
      <c r="H5759" s="318" t="s">
        <v>418</v>
      </c>
      <c r="I5759" s="322" t="s">
        <v>660</v>
      </c>
      <c r="J5759" s="402" t="s">
        <v>5683</v>
      </c>
      <c r="K5759" s="864" t="str">
        <f t="shared" si="406"/>
        <v/>
      </c>
      <c r="L5759" s="557" t="s">
        <v>3656</v>
      </c>
      <c r="M5759" s="717" t="s">
        <v>3655</v>
      </c>
      <c r="N5759" s="597" t="s">
        <v>20083</v>
      </c>
      <c r="O5759" s="662"/>
      <c r="P5759" s="598"/>
      <c r="Q5759" s="307" t="str">
        <f t="shared" ca="1" si="407"/>
        <v/>
      </c>
      <c r="R5759" s="307" t="str">
        <f t="shared" ca="1" si="408"/>
        <v/>
      </c>
      <c r="S5759" s="307" t="str">
        <f>IFERROR(IF(VLOOKUP("*"&amp;TRIM($F5759)&amp;"*",dump!$A:$D,4,FALSE)="","空文字",VLOOKUP("*"&amp;TRIM($F5759)&amp;"*",dump!$A:$D,4,FALSE)),"NA")</f>
        <v>NA</v>
      </c>
      <c r="T5759" s="307" t="str">
        <f t="shared" ca="1" si="409"/>
        <v>●</v>
      </c>
      <c r="U5759" s="307"/>
      <c r="V5759" s="307"/>
      <c r="W5759" s="307"/>
      <c r="X5759" s="307"/>
      <c r="Y5759" s="307" t="str">
        <f t="shared" si="410"/>
        <v/>
      </c>
      <c r="Z5759" s="307"/>
    </row>
    <row r="5760" spans="1:26" s="325" customFormat="1" ht="105" customHeight="1" outlineLevel="1">
      <c r="A5760" s="321"/>
      <c r="B5760" s="222"/>
      <c r="C5760" s="534"/>
      <c r="D5760" s="343"/>
      <c r="E5760" s="240" t="s">
        <v>11510</v>
      </c>
      <c r="F5760" s="316" t="s">
        <v>11511</v>
      </c>
      <c r="G5760" s="318" t="s">
        <v>6744</v>
      </c>
      <c r="H5760" s="318" t="s">
        <v>418</v>
      </c>
      <c r="I5760" s="322" t="s">
        <v>660</v>
      </c>
      <c r="J5760" s="402" t="s">
        <v>5683</v>
      </c>
      <c r="K5760" s="864" t="str">
        <f t="shared" si="406"/>
        <v/>
      </c>
      <c r="L5760" s="555" t="s">
        <v>17116</v>
      </c>
      <c r="M5760" s="758" t="s">
        <v>3658</v>
      </c>
      <c r="N5760" s="593" t="s">
        <v>20084</v>
      </c>
      <c r="O5760" s="551" t="s">
        <v>17117</v>
      </c>
      <c r="P5760" s="554" t="s">
        <v>18552</v>
      </c>
      <c r="Q5760" s="307" t="str">
        <f t="shared" ca="1" si="407"/>
        <v>初期値：disable(0)</v>
      </c>
      <c r="R5760" s="307" t="str">
        <f t="shared" ca="1" si="408"/>
        <v>0</v>
      </c>
      <c r="S5760" s="307" t="str">
        <f>IFERROR(IF(VLOOKUP("*"&amp;TRIM($F5760)&amp;"*",dump!$A:$D,4,FALSE)="","空文字",VLOOKUP("*"&amp;TRIM($F5760)&amp;"*",dump!$A:$D,4,FALSE)),"NA")</f>
        <v>NA</v>
      </c>
      <c r="T5760" s="307" t="str">
        <f t="shared" ca="1" si="409"/>
        <v>×</v>
      </c>
      <c r="U5760" s="307"/>
      <c r="V5760" s="307"/>
      <c r="W5760" s="307"/>
      <c r="X5760" s="307"/>
      <c r="Y5760" s="307" t="str">
        <f t="shared" si="410"/>
        <v/>
      </c>
      <c r="Z5760" s="307"/>
    </row>
    <row r="5761" spans="1:26" s="325" customFormat="1" ht="90" customHeight="1" outlineLevel="1">
      <c r="A5761" s="321"/>
      <c r="B5761" s="222"/>
      <c r="C5761" s="534"/>
      <c r="D5761" s="343"/>
      <c r="E5761" s="240" t="s">
        <v>11512</v>
      </c>
      <c r="F5761" s="316" t="s">
        <v>6842</v>
      </c>
      <c r="G5761" s="318" t="s">
        <v>6843</v>
      </c>
      <c r="H5761" s="318" t="s">
        <v>3658</v>
      </c>
      <c r="I5761" s="322" t="s">
        <v>3666</v>
      </c>
      <c r="J5761" s="402" t="s">
        <v>5684</v>
      </c>
      <c r="K5761" s="864" t="str">
        <f t="shared" si="406"/>
        <v/>
      </c>
      <c r="L5761" s="557" t="s">
        <v>3656</v>
      </c>
      <c r="M5761" s="717" t="s">
        <v>3655</v>
      </c>
      <c r="N5761" s="597" t="s">
        <v>20085</v>
      </c>
      <c r="O5761" s="662"/>
      <c r="P5761" s="598"/>
      <c r="Q5761" s="307" t="str">
        <f t="shared" ca="1" si="407"/>
        <v/>
      </c>
      <c r="R5761" s="307" t="str">
        <f t="shared" ca="1" si="408"/>
        <v/>
      </c>
      <c r="S5761" s="307" t="str">
        <f>IFERROR(IF(VLOOKUP("*"&amp;TRIM($F5761)&amp;"*",dump!$A:$D,4,FALSE)="","空文字",VLOOKUP("*"&amp;TRIM($F5761)&amp;"*",dump!$A:$D,4,FALSE)),"NA")</f>
        <v>NA</v>
      </c>
      <c r="T5761" s="307" t="str">
        <f t="shared" ca="1" si="409"/>
        <v>●</v>
      </c>
      <c r="U5761" s="307"/>
      <c r="V5761" s="307"/>
      <c r="W5761" s="307"/>
      <c r="X5761" s="307"/>
      <c r="Y5761" s="307" t="str">
        <f t="shared" si="410"/>
        <v/>
      </c>
      <c r="Z5761" s="307"/>
    </row>
    <row r="5762" spans="1:26" s="325" customFormat="1" ht="90" customHeight="1" outlineLevel="1">
      <c r="A5762" s="321"/>
      <c r="B5762" s="222"/>
      <c r="C5762" s="534"/>
      <c r="D5762" s="343"/>
      <c r="E5762" s="240" t="s">
        <v>11513</v>
      </c>
      <c r="F5762" s="316" t="s">
        <v>7179</v>
      </c>
      <c r="G5762" s="318" t="s">
        <v>7180</v>
      </c>
      <c r="H5762" s="318" t="s">
        <v>3658</v>
      </c>
      <c r="I5762" s="322" t="s">
        <v>3666</v>
      </c>
      <c r="J5762" s="402" t="s">
        <v>5684</v>
      </c>
      <c r="K5762" s="864" t="str">
        <f t="shared" si="406"/>
        <v/>
      </c>
      <c r="L5762" s="557" t="s">
        <v>3656</v>
      </c>
      <c r="M5762" s="717" t="s">
        <v>3655</v>
      </c>
      <c r="N5762" s="597" t="s">
        <v>18554</v>
      </c>
      <c r="O5762" s="662"/>
      <c r="P5762" s="598"/>
      <c r="Q5762" s="307" t="str">
        <f t="shared" ca="1" si="407"/>
        <v/>
      </c>
      <c r="R5762" s="307" t="str">
        <f t="shared" ca="1" si="408"/>
        <v/>
      </c>
      <c r="S5762" s="307" t="str">
        <f>IFERROR(IF(VLOOKUP("*"&amp;TRIM($F5762)&amp;"*",dump!$A:$D,4,FALSE)="","空文字",VLOOKUP("*"&amp;TRIM($F5762)&amp;"*",dump!$A:$D,4,FALSE)),"NA")</f>
        <v>NA</v>
      </c>
      <c r="T5762" s="307" t="str">
        <f t="shared" ca="1" si="409"/>
        <v>●</v>
      </c>
      <c r="U5762" s="307"/>
      <c r="V5762" s="307"/>
      <c r="W5762" s="307"/>
      <c r="X5762" s="307"/>
      <c r="Y5762" s="307" t="str">
        <f t="shared" si="410"/>
        <v/>
      </c>
      <c r="Z5762" s="307"/>
    </row>
    <row r="5763" spans="1:26" s="325" customFormat="1" ht="75" customHeight="1" outlineLevel="1">
      <c r="A5763" s="321"/>
      <c r="B5763" s="222"/>
      <c r="C5763" s="534"/>
      <c r="D5763" s="343"/>
      <c r="E5763" s="240" t="s">
        <v>11514</v>
      </c>
      <c r="F5763" s="316" t="s">
        <v>11515</v>
      </c>
      <c r="G5763" s="318" t="s">
        <v>7181</v>
      </c>
      <c r="H5763" s="318" t="s">
        <v>3658</v>
      </c>
      <c r="I5763" s="322" t="s">
        <v>3666</v>
      </c>
      <c r="J5763" s="402" t="s">
        <v>5684</v>
      </c>
      <c r="K5763" s="864" t="str">
        <f t="shared" si="406"/>
        <v/>
      </c>
      <c r="L5763" s="555" t="s">
        <v>17116</v>
      </c>
      <c r="M5763" s="758" t="s">
        <v>3657</v>
      </c>
      <c r="N5763" s="593" t="s">
        <v>20086</v>
      </c>
      <c r="O5763" s="551" t="s">
        <v>17511</v>
      </c>
      <c r="P5763" s="554" t="s">
        <v>19785</v>
      </c>
      <c r="Q5763" s="307" t="str">
        <f t="shared" ca="1" si="407"/>
        <v>初期値：NA</v>
      </c>
      <c r="R5763" s="307" t="str">
        <f t="shared" ca="1" si="408"/>
        <v>NA</v>
      </c>
      <c r="S5763" s="307" t="str">
        <f>IFERROR(IF(VLOOKUP("*"&amp;TRIM($F5763)&amp;"*",dump!$A:$D,4,FALSE)="","空文字",VLOOKUP("*"&amp;TRIM($F5763)&amp;"*",dump!$A:$D,4,FALSE)),"NA")</f>
        <v>NA</v>
      </c>
      <c r="T5763" s="307" t="str">
        <f t="shared" ca="1" si="409"/>
        <v>●</v>
      </c>
      <c r="U5763" s="307"/>
      <c r="V5763" s="307"/>
      <c r="W5763" s="307"/>
      <c r="X5763" s="307"/>
      <c r="Y5763" s="307" t="str">
        <f t="shared" si="410"/>
        <v/>
      </c>
      <c r="Z5763" s="307"/>
    </row>
    <row r="5764" spans="1:26" s="325" customFormat="1" ht="75" customHeight="1" outlineLevel="1">
      <c r="A5764" s="321"/>
      <c r="B5764" s="222"/>
      <c r="C5764" s="534"/>
      <c r="D5764" s="343"/>
      <c r="E5764" s="240" t="s">
        <v>12860</v>
      </c>
      <c r="F5764" s="316" t="s">
        <v>12861</v>
      </c>
      <c r="G5764" s="318" t="s">
        <v>12862</v>
      </c>
      <c r="H5764" s="318" t="s">
        <v>3658</v>
      </c>
      <c r="I5764" s="322" t="s">
        <v>3666</v>
      </c>
      <c r="J5764" s="402" t="s">
        <v>5684</v>
      </c>
      <c r="K5764" s="864" t="str">
        <f t="shared" si="406"/>
        <v/>
      </c>
      <c r="L5764" s="557" t="s">
        <v>3656</v>
      </c>
      <c r="M5764" s="717" t="s">
        <v>3655</v>
      </c>
      <c r="N5764" s="738" t="s">
        <v>20087</v>
      </c>
      <c r="O5764" s="662"/>
      <c r="P5764" s="598"/>
      <c r="Q5764" s="307" t="str">
        <f t="shared" ca="1" si="407"/>
        <v/>
      </c>
      <c r="R5764" s="307" t="str">
        <f t="shared" ca="1" si="408"/>
        <v/>
      </c>
      <c r="S5764" s="307" t="str">
        <f>IFERROR(IF(VLOOKUP("*"&amp;TRIM($F5764)&amp;"*",dump!$A:$D,4,FALSE)="","空文字",VLOOKUP("*"&amp;TRIM($F5764)&amp;"*",dump!$A:$D,4,FALSE)),"NA")</f>
        <v>NA</v>
      </c>
      <c r="T5764" s="307" t="str">
        <f t="shared" ca="1" si="409"/>
        <v>●</v>
      </c>
      <c r="U5764" s="307"/>
      <c r="V5764" s="307"/>
      <c r="W5764" s="307"/>
      <c r="X5764" s="307"/>
      <c r="Y5764" s="307" t="str">
        <f t="shared" si="410"/>
        <v/>
      </c>
      <c r="Z5764" s="307"/>
    </row>
    <row r="5765" spans="1:26" s="325" customFormat="1" ht="75" customHeight="1" outlineLevel="1">
      <c r="A5765" s="321"/>
      <c r="B5765" s="222"/>
      <c r="C5765" s="534"/>
      <c r="D5765" s="343"/>
      <c r="E5765" s="240" t="s">
        <v>12863</v>
      </c>
      <c r="F5765" s="316" t="s">
        <v>12864</v>
      </c>
      <c r="G5765" s="318" t="s">
        <v>12865</v>
      </c>
      <c r="H5765" s="318" t="s">
        <v>3658</v>
      </c>
      <c r="I5765" s="322" t="s">
        <v>3666</v>
      </c>
      <c r="J5765" s="402" t="s">
        <v>5684</v>
      </c>
      <c r="K5765" s="864" t="str">
        <f t="shared" si="406"/>
        <v/>
      </c>
      <c r="L5765" s="557" t="s">
        <v>3656</v>
      </c>
      <c r="M5765" s="717" t="s">
        <v>3655</v>
      </c>
      <c r="N5765" s="738" t="s">
        <v>20088</v>
      </c>
      <c r="O5765" s="662"/>
      <c r="P5765" s="598"/>
      <c r="Q5765" s="307" t="str">
        <f t="shared" ca="1" si="407"/>
        <v/>
      </c>
      <c r="R5765" s="307" t="str">
        <f t="shared" ca="1" si="408"/>
        <v/>
      </c>
      <c r="S5765" s="307" t="str">
        <f>IFERROR(IF(VLOOKUP("*"&amp;TRIM($F5765)&amp;"*",dump!$A:$D,4,FALSE)="","空文字",VLOOKUP("*"&amp;TRIM($F5765)&amp;"*",dump!$A:$D,4,FALSE)),"NA")</f>
        <v>NA</v>
      </c>
      <c r="T5765" s="307" t="str">
        <f t="shared" ca="1" si="409"/>
        <v>●</v>
      </c>
      <c r="U5765" s="307"/>
      <c r="V5765" s="307"/>
      <c r="W5765" s="307"/>
      <c r="X5765" s="307"/>
      <c r="Y5765" s="307" t="str">
        <f t="shared" si="410"/>
        <v/>
      </c>
      <c r="Z5765" s="307"/>
    </row>
    <row r="5766" spans="1:26" s="325" customFormat="1" ht="60" customHeight="1" outlineLevel="1">
      <c r="A5766" s="321"/>
      <c r="B5766" s="222"/>
      <c r="C5766" s="534"/>
      <c r="D5766" s="343"/>
      <c r="E5766" s="240" t="s">
        <v>12866</v>
      </c>
      <c r="F5766" s="316" t="s">
        <v>12867</v>
      </c>
      <c r="G5766" s="318" t="s">
        <v>12868</v>
      </c>
      <c r="H5766" s="318" t="s">
        <v>3658</v>
      </c>
      <c r="I5766" s="322" t="s">
        <v>3666</v>
      </c>
      <c r="J5766" s="402" t="s">
        <v>5684</v>
      </c>
      <c r="K5766" s="864" t="str">
        <f t="shared" si="406"/>
        <v/>
      </c>
      <c r="L5766" s="557" t="s">
        <v>3656</v>
      </c>
      <c r="M5766" s="717" t="s">
        <v>3655</v>
      </c>
      <c r="N5766" s="738" t="s">
        <v>20089</v>
      </c>
      <c r="O5766" s="662"/>
      <c r="P5766" s="598"/>
      <c r="Q5766" s="307" t="str">
        <f t="shared" ca="1" si="407"/>
        <v/>
      </c>
      <c r="R5766" s="307" t="str">
        <f t="shared" ca="1" si="408"/>
        <v/>
      </c>
      <c r="S5766" s="307" t="str">
        <f>IFERROR(IF(VLOOKUP("*"&amp;TRIM($F5766)&amp;"*",dump!$A:$D,4,FALSE)="","空文字",VLOOKUP("*"&amp;TRIM($F5766)&amp;"*",dump!$A:$D,4,FALSE)),"NA")</f>
        <v>NA</v>
      </c>
      <c r="T5766" s="307" t="str">
        <f t="shared" ca="1" si="409"/>
        <v>●</v>
      </c>
      <c r="U5766" s="307"/>
      <c r="V5766" s="307"/>
      <c r="W5766" s="307"/>
      <c r="X5766" s="307"/>
      <c r="Y5766" s="307" t="str">
        <f t="shared" si="410"/>
        <v/>
      </c>
      <c r="Z5766" s="307"/>
    </row>
    <row r="5767" spans="1:26" s="325" customFormat="1" ht="105" customHeight="1" outlineLevel="1">
      <c r="A5767" s="321"/>
      <c r="B5767" s="222"/>
      <c r="C5767" s="534"/>
      <c r="D5767" s="343"/>
      <c r="E5767" s="240" t="s">
        <v>12869</v>
      </c>
      <c r="F5767" s="316" t="s">
        <v>12870</v>
      </c>
      <c r="G5767" s="318" t="s">
        <v>12871</v>
      </c>
      <c r="H5767" s="318" t="s">
        <v>3658</v>
      </c>
      <c r="I5767" s="322" t="s">
        <v>3666</v>
      </c>
      <c r="J5767" s="402" t="s">
        <v>5684</v>
      </c>
      <c r="K5767" s="864" t="str">
        <f t="shared" si="406"/>
        <v/>
      </c>
      <c r="L5767" s="557" t="s">
        <v>3656</v>
      </c>
      <c r="M5767" s="717" t="s">
        <v>3655</v>
      </c>
      <c r="N5767" s="738" t="s">
        <v>20090</v>
      </c>
      <c r="O5767" s="662"/>
      <c r="P5767" s="598"/>
      <c r="Q5767" s="307" t="str">
        <f t="shared" ca="1" si="407"/>
        <v/>
      </c>
      <c r="R5767" s="307" t="str">
        <f t="shared" ca="1" si="408"/>
        <v/>
      </c>
      <c r="S5767" s="307" t="str">
        <f>IFERROR(IF(VLOOKUP("*"&amp;TRIM($F5767)&amp;"*",dump!$A:$D,4,FALSE)="","空文字",VLOOKUP("*"&amp;TRIM($F5767)&amp;"*",dump!$A:$D,4,FALSE)),"NA")</f>
        <v>NA</v>
      </c>
      <c r="T5767" s="307" t="str">
        <f t="shared" ca="1" si="409"/>
        <v>●</v>
      </c>
      <c r="U5767" s="307"/>
      <c r="V5767" s="307"/>
      <c r="W5767" s="307"/>
      <c r="X5767" s="307"/>
      <c r="Y5767" s="307" t="str">
        <f t="shared" si="410"/>
        <v/>
      </c>
      <c r="Z5767" s="307"/>
    </row>
    <row r="5768" spans="1:26" s="325" customFormat="1" ht="75" customHeight="1" outlineLevel="1">
      <c r="A5768" s="321"/>
      <c r="B5768" s="222"/>
      <c r="C5768" s="534"/>
      <c r="D5768" s="343"/>
      <c r="E5768" s="240" t="s">
        <v>13809</v>
      </c>
      <c r="F5768" s="316" t="s">
        <v>12872</v>
      </c>
      <c r="G5768" s="318" t="s">
        <v>12873</v>
      </c>
      <c r="H5768" s="318" t="s">
        <v>3658</v>
      </c>
      <c r="I5768" s="322" t="s">
        <v>3666</v>
      </c>
      <c r="J5768" s="402" t="s">
        <v>5684</v>
      </c>
      <c r="K5768" s="864" t="str">
        <f t="shared" si="406"/>
        <v/>
      </c>
      <c r="L5768" s="557" t="s">
        <v>3656</v>
      </c>
      <c r="M5768" s="717" t="s">
        <v>3655</v>
      </c>
      <c r="N5768" s="738" t="s">
        <v>18555</v>
      </c>
      <c r="O5768" s="662"/>
      <c r="P5768" s="598"/>
      <c r="Q5768" s="307" t="str">
        <f t="shared" ca="1" si="407"/>
        <v/>
      </c>
      <c r="R5768" s="307" t="str">
        <f t="shared" ca="1" si="408"/>
        <v/>
      </c>
      <c r="S5768" s="307" t="str">
        <f>IFERROR(IF(VLOOKUP("*"&amp;TRIM($F5768)&amp;"*",dump!$A:$D,4,FALSE)="","空文字",VLOOKUP("*"&amp;TRIM($F5768)&amp;"*",dump!$A:$D,4,FALSE)),"NA")</f>
        <v>NA</v>
      </c>
      <c r="T5768" s="307" t="str">
        <f t="shared" ca="1" si="409"/>
        <v>●</v>
      </c>
      <c r="U5768" s="307"/>
      <c r="V5768" s="307"/>
      <c r="W5768" s="307"/>
      <c r="X5768" s="307"/>
      <c r="Y5768" s="307" t="str">
        <f t="shared" si="410"/>
        <v/>
      </c>
      <c r="Z5768" s="307"/>
    </row>
    <row r="5769" spans="1:26" s="325" customFormat="1" ht="75" customHeight="1" outlineLevel="1">
      <c r="A5769" s="321"/>
      <c r="B5769" s="222"/>
      <c r="C5769" s="534"/>
      <c r="D5769" s="343"/>
      <c r="E5769" s="240" t="s">
        <v>12874</v>
      </c>
      <c r="F5769" s="316" t="s">
        <v>12875</v>
      </c>
      <c r="G5769" s="318" t="s">
        <v>12876</v>
      </c>
      <c r="H5769" s="318" t="s">
        <v>3658</v>
      </c>
      <c r="I5769" s="322" t="s">
        <v>3666</v>
      </c>
      <c r="J5769" s="402" t="s">
        <v>5684</v>
      </c>
      <c r="K5769" s="864" t="str">
        <f t="shared" si="406"/>
        <v/>
      </c>
      <c r="L5769" s="557" t="s">
        <v>3656</v>
      </c>
      <c r="M5769" s="717" t="s">
        <v>3655</v>
      </c>
      <c r="N5769" s="597" t="s">
        <v>20091</v>
      </c>
      <c r="O5769" s="662"/>
      <c r="P5769" s="598"/>
      <c r="Q5769" s="307" t="str">
        <f t="shared" ca="1" si="407"/>
        <v/>
      </c>
      <c r="R5769" s="307" t="str">
        <f t="shared" ca="1" si="408"/>
        <v/>
      </c>
      <c r="S5769" s="307" t="str">
        <f>IFERROR(IF(VLOOKUP("*"&amp;TRIM($F5769)&amp;"*",dump!$A:$D,4,FALSE)="","空文字",VLOOKUP("*"&amp;TRIM($F5769)&amp;"*",dump!$A:$D,4,FALSE)),"NA")</f>
        <v>NA</v>
      </c>
      <c r="T5769" s="307" t="str">
        <f t="shared" ca="1" si="409"/>
        <v>●</v>
      </c>
      <c r="U5769" s="307"/>
      <c r="V5769" s="307"/>
      <c r="W5769" s="307"/>
      <c r="X5769" s="307"/>
      <c r="Y5769" s="307" t="str">
        <f t="shared" si="410"/>
        <v/>
      </c>
      <c r="Z5769" s="307"/>
    </row>
    <row r="5770" spans="1:26" s="325" customFormat="1" ht="75" customHeight="1" outlineLevel="1">
      <c r="A5770" s="321"/>
      <c r="B5770" s="222"/>
      <c r="C5770" s="534"/>
      <c r="D5770" s="343"/>
      <c r="E5770" s="240" t="s">
        <v>12877</v>
      </c>
      <c r="F5770" s="316" t="s">
        <v>12878</v>
      </c>
      <c r="G5770" s="318" t="s">
        <v>12879</v>
      </c>
      <c r="H5770" s="318" t="s">
        <v>3658</v>
      </c>
      <c r="I5770" s="322" t="s">
        <v>3666</v>
      </c>
      <c r="J5770" s="402" t="s">
        <v>5684</v>
      </c>
      <c r="K5770" s="864" t="str">
        <f t="shared" si="406"/>
        <v/>
      </c>
      <c r="L5770" s="557" t="s">
        <v>3656</v>
      </c>
      <c r="M5770" s="717" t="s">
        <v>3655</v>
      </c>
      <c r="N5770" s="597" t="s">
        <v>20092</v>
      </c>
      <c r="O5770" s="662"/>
      <c r="P5770" s="598"/>
      <c r="Q5770" s="307" t="str">
        <f t="shared" ca="1" si="407"/>
        <v/>
      </c>
      <c r="R5770" s="307" t="str">
        <f t="shared" ca="1" si="408"/>
        <v/>
      </c>
      <c r="S5770" s="307" t="str">
        <f>IFERROR(IF(VLOOKUP("*"&amp;TRIM($F5770)&amp;"*",dump!$A:$D,4,FALSE)="","空文字",VLOOKUP("*"&amp;TRIM($F5770)&amp;"*",dump!$A:$D,4,FALSE)),"NA")</f>
        <v>NA</v>
      </c>
      <c r="T5770" s="307" t="str">
        <f t="shared" ca="1" si="409"/>
        <v>●</v>
      </c>
      <c r="U5770" s="307"/>
      <c r="V5770" s="307"/>
      <c r="W5770" s="307"/>
      <c r="X5770" s="307"/>
      <c r="Y5770" s="307" t="str">
        <f t="shared" si="410"/>
        <v/>
      </c>
      <c r="Z5770" s="307"/>
    </row>
    <row r="5771" spans="1:26" s="325" customFormat="1" ht="75" customHeight="1" outlineLevel="1">
      <c r="A5771" s="321"/>
      <c r="B5771" s="222"/>
      <c r="C5771" s="534"/>
      <c r="D5771" s="343"/>
      <c r="E5771" s="240" t="s">
        <v>12880</v>
      </c>
      <c r="F5771" s="316" t="s">
        <v>16189</v>
      </c>
      <c r="G5771" s="318" t="s">
        <v>12881</v>
      </c>
      <c r="H5771" s="318" t="s">
        <v>3658</v>
      </c>
      <c r="I5771" s="322" t="s">
        <v>3666</v>
      </c>
      <c r="J5771" s="402" t="s">
        <v>5684</v>
      </c>
      <c r="K5771" s="864" t="str">
        <f t="shared" si="406"/>
        <v/>
      </c>
      <c r="L5771" s="557" t="s">
        <v>3656</v>
      </c>
      <c r="M5771" s="717" t="s">
        <v>3655</v>
      </c>
      <c r="N5771" s="738" t="s">
        <v>18555</v>
      </c>
      <c r="O5771" s="662"/>
      <c r="P5771" s="598"/>
      <c r="Q5771" s="307" t="str">
        <f t="shared" ca="1" si="407"/>
        <v/>
      </c>
      <c r="R5771" s="307" t="str">
        <f t="shared" ca="1" si="408"/>
        <v/>
      </c>
      <c r="S5771" s="307" t="str">
        <f>IFERROR(IF(VLOOKUP("*"&amp;TRIM($F5771)&amp;"*",dump!$A:$D,4,FALSE)="","空文字",VLOOKUP("*"&amp;TRIM($F5771)&amp;"*",dump!$A:$D,4,FALSE)),"NA")</f>
        <v>NA</v>
      </c>
      <c r="T5771" s="307" t="str">
        <f t="shared" ca="1" si="409"/>
        <v>●</v>
      </c>
      <c r="U5771" s="307"/>
      <c r="V5771" s="307"/>
      <c r="W5771" s="307"/>
      <c r="X5771" s="307"/>
      <c r="Y5771" s="307" t="str">
        <f t="shared" si="410"/>
        <v/>
      </c>
      <c r="Z5771" s="307"/>
    </row>
    <row r="5772" spans="1:26" s="325" customFormat="1" ht="60" customHeight="1" outlineLevel="1">
      <c r="A5772" s="321"/>
      <c r="B5772" s="222"/>
      <c r="C5772" s="534"/>
      <c r="D5772" s="343"/>
      <c r="E5772" s="240" t="s">
        <v>13512</v>
      </c>
      <c r="F5772" s="316" t="s">
        <v>13513</v>
      </c>
      <c r="G5772" s="318" t="s">
        <v>13514</v>
      </c>
      <c r="H5772" s="318" t="s">
        <v>3658</v>
      </c>
      <c r="I5772" s="322" t="s">
        <v>3666</v>
      </c>
      <c r="J5772" s="402" t="s">
        <v>5684</v>
      </c>
      <c r="K5772" s="864" t="str">
        <f t="shared" si="406"/>
        <v/>
      </c>
      <c r="L5772" s="557" t="s">
        <v>3656</v>
      </c>
      <c r="M5772" s="717" t="s">
        <v>3655</v>
      </c>
      <c r="N5772" s="738" t="s">
        <v>19130</v>
      </c>
      <c r="O5772" s="662"/>
      <c r="P5772" s="598"/>
      <c r="Q5772" s="307" t="str">
        <f t="shared" ca="1" si="407"/>
        <v/>
      </c>
      <c r="R5772" s="307" t="str">
        <f t="shared" ca="1" si="408"/>
        <v/>
      </c>
      <c r="S5772" s="307" t="str">
        <f>IFERROR(IF(VLOOKUP("*"&amp;TRIM($F5772)&amp;"*",dump!$A:$D,4,FALSE)="","空文字",VLOOKUP("*"&amp;TRIM($F5772)&amp;"*",dump!$A:$D,4,FALSE)),"NA")</f>
        <v>NA</v>
      </c>
      <c r="T5772" s="307" t="str">
        <f t="shared" ca="1" si="409"/>
        <v>●</v>
      </c>
      <c r="U5772" s="307"/>
      <c r="V5772" s="307"/>
      <c r="W5772" s="307"/>
      <c r="X5772" s="307"/>
      <c r="Y5772" s="307" t="str">
        <f t="shared" si="410"/>
        <v/>
      </c>
      <c r="Z5772" s="307"/>
    </row>
    <row r="5773" spans="1:26" s="325" customFormat="1" ht="75" customHeight="1" outlineLevel="1">
      <c r="A5773" s="321"/>
      <c r="B5773" s="222"/>
      <c r="C5773" s="534"/>
      <c r="D5773" s="343"/>
      <c r="E5773" s="240" t="s">
        <v>13515</v>
      </c>
      <c r="F5773" s="316" t="s">
        <v>13516</v>
      </c>
      <c r="G5773" s="318" t="s">
        <v>13517</v>
      </c>
      <c r="H5773" s="318" t="s">
        <v>3658</v>
      </c>
      <c r="I5773" s="322" t="s">
        <v>3666</v>
      </c>
      <c r="J5773" s="402" t="s">
        <v>5684</v>
      </c>
      <c r="K5773" s="864" t="str">
        <f t="shared" ref="K5773:K5836" si="411">IF(AND(M5773="", O5773="", N5773&lt;&gt;""), "○", "")</f>
        <v/>
      </c>
      <c r="L5773" s="557" t="s">
        <v>3656</v>
      </c>
      <c r="M5773" s="717" t="s">
        <v>3655</v>
      </c>
      <c r="N5773" s="738" t="s">
        <v>20093</v>
      </c>
      <c r="O5773" s="662"/>
      <c r="P5773" s="598"/>
      <c r="Q5773" s="307" t="str">
        <f t="shared" ref="Q5773:Q5836" ca="1" si="412">IF(P5773="","",IF(P5773="←",IF(OFFSET($J5773,0,MATCH(MID(M5773,1,FIND("の",M5773,1)-1), $L$11:$BA$11,0)+4,1,1)="","",OFFSET($L5773,0,MATCH(MID(M5773,1,FIND("の",M5773,1)-1), $L$11:$BA$11,0)+4,1,1)),P5773))</f>
        <v/>
      </c>
      <c r="R5773" s="307" t="str">
        <f t="shared" ref="R5773:R5836" ca="1" si="413">IF(COUNTIF(Q5773,"*(*"),MID(Q5773,FIND("(",Q5773,1)+1,FIND(")",Q5773,1)-FIND("(",Q5773,1)-1),IF(COUNTIF(Q5773,"*""*"),MID(Q5773,FIND("""",Q5773,1)+1,LEN(Q5773)-2),IF(COUNTIF(Q5773,"*：*"),RIGHT(Q5773,LEN(Q5773)-(FIND("：",Q5773))),Q5773)))</f>
        <v/>
      </c>
      <c r="S5773" s="307" t="str">
        <f>IFERROR(IF(VLOOKUP("*"&amp;TRIM($F5773)&amp;"*",dump!$A:$D,4,FALSE)="","空文字",VLOOKUP("*"&amp;TRIM($F5773)&amp;"*",dump!$A:$D,4,FALSE)),"NA")</f>
        <v>NA</v>
      </c>
      <c r="T5773" s="307" t="str">
        <f t="shared" ref="T5773:T5836" ca="1" si="414">IF($K5773&lt;&gt;"",IF($E5773&lt;&gt;"","■",""),IF(AND(R5773="",S5773="NA"),"●", IF(EXACT(R5773,S5773),"●","×")))</f>
        <v>●</v>
      </c>
      <c r="U5773" s="307"/>
      <c r="V5773" s="307"/>
      <c r="W5773" s="307"/>
      <c r="X5773" s="307"/>
      <c r="Y5773" s="307" t="str">
        <f t="shared" ref="Y5773:Y5836" si="415">IF(U5773="●","●","")</f>
        <v/>
      </c>
      <c r="Z5773" s="307"/>
    </row>
    <row r="5774" spans="1:26" s="325" customFormat="1" ht="75" customHeight="1" outlineLevel="1">
      <c r="A5774" s="321"/>
      <c r="B5774" s="222"/>
      <c r="C5774" s="534"/>
      <c r="D5774" s="343"/>
      <c r="E5774" s="240" t="s">
        <v>15584</v>
      </c>
      <c r="F5774" s="316" t="s">
        <v>13518</v>
      </c>
      <c r="G5774" s="318" t="s">
        <v>13519</v>
      </c>
      <c r="H5774" s="318" t="s">
        <v>3658</v>
      </c>
      <c r="I5774" s="322" t="s">
        <v>3666</v>
      </c>
      <c r="J5774" s="402" t="s">
        <v>5684</v>
      </c>
      <c r="K5774" s="864" t="str">
        <f t="shared" si="411"/>
        <v/>
      </c>
      <c r="L5774" s="557" t="s">
        <v>3656</v>
      </c>
      <c r="M5774" s="717" t="s">
        <v>3655</v>
      </c>
      <c r="N5774" s="701" t="s">
        <v>18556</v>
      </c>
      <c r="O5774" s="662"/>
      <c r="P5774" s="598"/>
      <c r="Q5774" s="307" t="str">
        <f t="shared" ca="1" si="412"/>
        <v/>
      </c>
      <c r="R5774" s="307" t="str">
        <f t="shared" ca="1" si="413"/>
        <v/>
      </c>
      <c r="S5774" s="307" t="str">
        <f>IFERROR(IF(VLOOKUP("*"&amp;TRIM($F5774)&amp;"*",dump!$A:$D,4,FALSE)="","空文字",VLOOKUP("*"&amp;TRIM($F5774)&amp;"*",dump!$A:$D,4,FALSE)),"NA")</f>
        <v>NA</v>
      </c>
      <c r="T5774" s="307" t="str">
        <f t="shared" ca="1" si="414"/>
        <v>●</v>
      </c>
      <c r="U5774" s="307"/>
      <c r="V5774" s="307"/>
      <c r="W5774" s="307"/>
      <c r="X5774" s="307"/>
      <c r="Y5774" s="307" t="str">
        <f t="shared" si="415"/>
        <v/>
      </c>
      <c r="Z5774" s="307"/>
    </row>
    <row r="5775" spans="1:26" s="325" customFormat="1" ht="75" customHeight="1" outlineLevel="1">
      <c r="A5775" s="321"/>
      <c r="B5775" s="222"/>
      <c r="C5775" s="534"/>
      <c r="D5775" s="343"/>
      <c r="E5775" s="240" t="s">
        <v>15585</v>
      </c>
      <c r="F5775" s="316" t="s">
        <v>13520</v>
      </c>
      <c r="G5775" s="318" t="s">
        <v>13521</v>
      </c>
      <c r="H5775" s="318" t="s">
        <v>3657</v>
      </c>
      <c r="I5775" s="322" t="s">
        <v>3666</v>
      </c>
      <c r="J5775" s="402" t="s">
        <v>5684</v>
      </c>
      <c r="K5775" s="864" t="str">
        <f t="shared" si="411"/>
        <v/>
      </c>
      <c r="L5775" s="557" t="s">
        <v>3656</v>
      </c>
      <c r="M5775" s="717" t="s">
        <v>3655</v>
      </c>
      <c r="N5775" s="701" t="s">
        <v>18557</v>
      </c>
      <c r="O5775" s="662"/>
      <c r="P5775" s="598"/>
      <c r="Q5775" s="307" t="str">
        <f t="shared" ca="1" si="412"/>
        <v/>
      </c>
      <c r="R5775" s="307" t="str">
        <f t="shared" ca="1" si="413"/>
        <v/>
      </c>
      <c r="S5775" s="307" t="str">
        <f>IFERROR(IF(VLOOKUP("*"&amp;TRIM($F5775)&amp;"*",dump!$A:$D,4,FALSE)="","空文字",VLOOKUP("*"&amp;TRIM($F5775)&amp;"*",dump!$A:$D,4,FALSE)),"NA")</f>
        <v>NA</v>
      </c>
      <c r="T5775" s="307" t="str">
        <f t="shared" ca="1" si="414"/>
        <v>●</v>
      </c>
      <c r="U5775" s="307"/>
      <c r="V5775" s="307"/>
      <c r="W5775" s="307"/>
      <c r="X5775" s="307"/>
      <c r="Y5775" s="307" t="str">
        <f t="shared" si="415"/>
        <v/>
      </c>
      <c r="Z5775" s="307"/>
    </row>
    <row r="5776" spans="1:26" s="325" customFormat="1" ht="75" customHeight="1" outlineLevel="1">
      <c r="A5776" s="321"/>
      <c r="B5776" s="222"/>
      <c r="C5776" s="534"/>
      <c r="D5776" s="343"/>
      <c r="E5776" s="240" t="s">
        <v>15586</v>
      </c>
      <c r="F5776" s="316" t="s">
        <v>13522</v>
      </c>
      <c r="G5776" s="318" t="s">
        <v>13523</v>
      </c>
      <c r="H5776" s="318" t="s">
        <v>3658</v>
      </c>
      <c r="I5776" s="322" t="s">
        <v>3666</v>
      </c>
      <c r="J5776" s="402" t="s">
        <v>5684</v>
      </c>
      <c r="K5776" s="864" t="str">
        <f t="shared" si="411"/>
        <v/>
      </c>
      <c r="L5776" s="557" t="s">
        <v>3656</v>
      </c>
      <c r="M5776" s="717" t="s">
        <v>3655</v>
      </c>
      <c r="N5776" s="701" t="s">
        <v>18558</v>
      </c>
      <c r="O5776" s="662"/>
      <c r="P5776" s="598"/>
      <c r="Q5776" s="307" t="str">
        <f t="shared" ca="1" si="412"/>
        <v/>
      </c>
      <c r="R5776" s="307" t="str">
        <f t="shared" ca="1" si="413"/>
        <v/>
      </c>
      <c r="S5776" s="307" t="str">
        <f>IFERROR(IF(VLOOKUP("*"&amp;TRIM($F5776)&amp;"*",dump!$A:$D,4,FALSE)="","空文字",VLOOKUP("*"&amp;TRIM($F5776)&amp;"*",dump!$A:$D,4,FALSE)),"NA")</f>
        <v>NA</v>
      </c>
      <c r="T5776" s="307" t="str">
        <f t="shared" ca="1" si="414"/>
        <v>●</v>
      </c>
      <c r="U5776" s="307"/>
      <c r="V5776" s="307"/>
      <c r="W5776" s="307"/>
      <c r="X5776" s="307"/>
      <c r="Y5776" s="307" t="str">
        <f t="shared" si="415"/>
        <v/>
      </c>
      <c r="Z5776" s="307"/>
    </row>
    <row r="5777" spans="1:26" s="325" customFormat="1" ht="120" customHeight="1" outlineLevel="1">
      <c r="A5777" s="321"/>
      <c r="B5777" s="222"/>
      <c r="C5777" s="534"/>
      <c r="D5777" s="343"/>
      <c r="E5777" s="240" t="s">
        <v>14261</v>
      </c>
      <c r="F5777" s="316" t="s">
        <v>14262</v>
      </c>
      <c r="G5777" s="318" t="s">
        <v>14263</v>
      </c>
      <c r="H5777" s="318" t="s">
        <v>9</v>
      </c>
      <c r="I5777" s="322" t="s">
        <v>3666</v>
      </c>
      <c r="J5777" s="402" t="s">
        <v>5684</v>
      </c>
      <c r="K5777" s="864" t="str">
        <f t="shared" si="411"/>
        <v/>
      </c>
      <c r="L5777" s="557" t="s">
        <v>3656</v>
      </c>
      <c r="M5777" s="717" t="s">
        <v>3655</v>
      </c>
      <c r="N5777" s="701" t="s">
        <v>18559</v>
      </c>
      <c r="O5777" s="662"/>
      <c r="P5777" s="598"/>
      <c r="Q5777" s="307" t="str">
        <f t="shared" ca="1" si="412"/>
        <v/>
      </c>
      <c r="R5777" s="307" t="str">
        <f t="shared" ca="1" si="413"/>
        <v/>
      </c>
      <c r="S5777" s="307" t="str">
        <f>IFERROR(IF(VLOOKUP("*"&amp;TRIM($F5777)&amp;"*",dump!$A:$D,4,FALSE)="","空文字",VLOOKUP("*"&amp;TRIM($F5777)&amp;"*",dump!$A:$D,4,FALSE)),"NA")</f>
        <v>NA</v>
      </c>
      <c r="T5777" s="307" t="str">
        <f t="shared" ca="1" si="414"/>
        <v>●</v>
      </c>
      <c r="U5777" s="307"/>
      <c r="V5777" s="307"/>
      <c r="W5777" s="307"/>
      <c r="X5777" s="307"/>
      <c r="Y5777" s="307" t="str">
        <f t="shared" si="415"/>
        <v/>
      </c>
      <c r="Z5777" s="307"/>
    </row>
    <row r="5778" spans="1:26" s="325" customFormat="1" ht="60" customHeight="1" outlineLevel="1">
      <c r="A5778" s="321"/>
      <c r="B5778" s="222"/>
      <c r="C5778" s="534"/>
      <c r="D5778" s="343"/>
      <c r="E5778" s="240" t="s">
        <v>14575</v>
      </c>
      <c r="F5778" s="316" t="s">
        <v>14576</v>
      </c>
      <c r="G5778" s="318" t="s">
        <v>14577</v>
      </c>
      <c r="H5778" s="318" t="s">
        <v>3657</v>
      </c>
      <c r="I5778" s="322" t="s">
        <v>3666</v>
      </c>
      <c r="J5778" s="402" t="s">
        <v>5684</v>
      </c>
      <c r="K5778" s="864" t="str">
        <f t="shared" si="411"/>
        <v/>
      </c>
      <c r="L5778" s="544" t="s">
        <v>3656</v>
      </c>
      <c r="M5778" s="595" t="s">
        <v>3655</v>
      </c>
      <c r="N5778" s="641" t="s">
        <v>19641</v>
      </c>
      <c r="O5778" s="662"/>
      <c r="P5778" s="598"/>
      <c r="Q5778" s="307" t="str">
        <f t="shared" ca="1" si="412"/>
        <v/>
      </c>
      <c r="R5778" s="307" t="str">
        <f t="shared" ca="1" si="413"/>
        <v/>
      </c>
      <c r="S5778" s="307" t="str">
        <f>IFERROR(IF(VLOOKUP("*"&amp;TRIM($F5778)&amp;"*",dump!$A:$D,4,FALSE)="","空文字",VLOOKUP("*"&amp;TRIM($F5778)&amp;"*",dump!$A:$D,4,FALSE)),"NA")</f>
        <v>NA</v>
      </c>
      <c r="T5778" s="307" t="str">
        <f t="shared" ca="1" si="414"/>
        <v>●</v>
      </c>
      <c r="U5778" s="307"/>
      <c r="V5778" s="307"/>
      <c r="W5778" s="307"/>
      <c r="X5778" s="307"/>
      <c r="Y5778" s="307" t="str">
        <f t="shared" si="415"/>
        <v/>
      </c>
      <c r="Z5778" s="307"/>
    </row>
    <row r="5779" spans="1:26" s="325" customFormat="1" ht="45" customHeight="1" outlineLevel="1">
      <c r="A5779" s="321"/>
      <c r="B5779" s="222"/>
      <c r="C5779" s="534"/>
      <c r="D5779" s="343"/>
      <c r="E5779" s="240" t="s">
        <v>14578</v>
      </c>
      <c r="F5779" s="316" t="s">
        <v>14579</v>
      </c>
      <c r="G5779" s="318" t="s">
        <v>14580</v>
      </c>
      <c r="H5779" s="318" t="s">
        <v>3658</v>
      </c>
      <c r="I5779" s="322" t="s">
        <v>3666</v>
      </c>
      <c r="J5779" s="402" t="s">
        <v>5684</v>
      </c>
      <c r="K5779" s="864" t="str">
        <f t="shared" si="411"/>
        <v/>
      </c>
      <c r="L5779" s="544" t="s">
        <v>3656</v>
      </c>
      <c r="M5779" s="595" t="s">
        <v>3655</v>
      </c>
      <c r="N5779" s="641" t="s">
        <v>19642</v>
      </c>
      <c r="O5779" s="662"/>
      <c r="P5779" s="598"/>
      <c r="Q5779" s="307" t="str">
        <f t="shared" ca="1" si="412"/>
        <v/>
      </c>
      <c r="R5779" s="307" t="str">
        <f t="shared" ca="1" si="413"/>
        <v/>
      </c>
      <c r="S5779" s="307" t="str">
        <f>IFERROR(IF(VLOOKUP("*"&amp;TRIM($F5779)&amp;"*",dump!$A:$D,4,FALSE)="","空文字",VLOOKUP("*"&amp;TRIM($F5779)&amp;"*",dump!$A:$D,4,FALSE)),"NA")</f>
        <v>NA</v>
      </c>
      <c r="T5779" s="307" t="str">
        <f t="shared" ca="1" si="414"/>
        <v>●</v>
      </c>
      <c r="U5779" s="307"/>
      <c r="V5779" s="307"/>
      <c r="W5779" s="307"/>
      <c r="X5779" s="307"/>
      <c r="Y5779" s="307" t="str">
        <f t="shared" si="415"/>
        <v/>
      </c>
      <c r="Z5779" s="307"/>
    </row>
    <row r="5780" spans="1:26" s="325" customFormat="1" ht="75" customHeight="1" outlineLevel="1">
      <c r="A5780" s="321"/>
      <c r="B5780" s="222"/>
      <c r="C5780" s="534"/>
      <c r="D5780" s="343"/>
      <c r="E5780" s="240" t="s">
        <v>13810</v>
      </c>
      <c r="F5780" s="316" t="s">
        <v>13811</v>
      </c>
      <c r="G5780" s="318" t="s">
        <v>13812</v>
      </c>
      <c r="H5780" s="318" t="s">
        <v>9</v>
      </c>
      <c r="I5780" s="322" t="s">
        <v>3666</v>
      </c>
      <c r="J5780" s="402" t="s">
        <v>5684</v>
      </c>
      <c r="K5780" s="864" t="str">
        <f t="shared" si="411"/>
        <v/>
      </c>
      <c r="L5780" s="557" t="s">
        <v>3656</v>
      </c>
      <c r="M5780" s="717" t="s">
        <v>3655</v>
      </c>
      <c r="N5780" s="701" t="s">
        <v>18560</v>
      </c>
      <c r="O5780" s="662"/>
      <c r="P5780" s="598"/>
      <c r="Q5780" s="307" t="str">
        <f t="shared" ca="1" si="412"/>
        <v/>
      </c>
      <c r="R5780" s="307" t="str">
        <f t="shared" ca="1" si="413"/>
        <v/>
      </c>
      <c r="S5780" s="307" t="str">
        <f>IFERROR(IF(VLOOKUP("*"&amp;TRIM($F5780)&amp;"*",dump!$A:$D,4,FALSE)="","空文字",VLOOKUP("*"&amp;TRIM($F5780)&amp;"*",dump!$A:$D,4,FALSE)),"NA")</f>
        <v>NA</v>
      </c>
      <c r="T5780" s="307" t="str">
        <f t="shared" ca="1" si="414"/>
        <v>●</v>
      </c>
      <c r="U5780" s="307"/>
      <c r="V5780" s="307"/>
      <c r="W5780" s="307"/>
      <c r="X5780" s="307"/>
      <c r="Y5780" s="307" t="str">
        <f t="shared" si="415"/>
        <v/>
      </c>
      <c r="Z5780" s="307"/>
    </row>
    <row r="5781" spans="1:26" s="325" customFormat="1" ht="60" customHeight="1" outlineLevel="1">
      <c r="A5781" s="321"/>
      <c r="B5781" s="222"/>
      <c r="C5781" s="534"/>
      <c r="D5781" s="343"/>
      <c r="E5781" s="240" t="s">
        <v>13813</v>
      </c>
      <c r="F5781" s="316" t="s">
        <v>13814</v>
      </c>
      <c r="G5781" s="318" t="s">
        <v>13815</v>
      </c>
      <c r="H5781" s="318" t="s">
        <v>418</v>
      </c>
      <c r="I5781" s="322" t="s">
        <v>3666</v>
      </c>
      <c r="J5781" s="402" t="s">
        <v>5684</v>
      </c>
      <c r="K5781" s="864" t="str">
        <f t="shared" si="411"/>
        <v/>
      </c>
      <c r="L5781" s="557" t="s">
        <v>3656</v>
      </c>
      <c r="M5781" s="717" t="s">
        <v>3655</v>
      </c>
      <c r="N5781" s="701" t="s">
        <v>18561</v>
      </c>
      <c r="O5781" s="662"/>
      <c r="P5781" s="598"/>
      <c r="Q5781" s="307" t="str">
        <f t="shared" ca="1" si="412"/>
        <v/>
      </c>
      <c r="R5781" s="307" t="str">
        <f t="shared" ca="1" si="413"/>
        <v/>
      </c>
      <c r="S5781" s="307" t="str">
        <f>IFERROR(IF(VLOOKUP("*"&amp;TRIM($F5781)&amp;"*",dump!$A:$D,4,FALSE)="","空文字",VLOOKUP("*"&amp;TRIM($F5781)&amp;"*",dump!$A:$D,4,FALSE)),"NA")</f>
        <v>NA</v>
      </c>
      <c r="T5781" s="307" t="str">
        <f t="shared" ca="1" si="414"/>
        <v>●</v>
      </c>
      <c r="U5781" s="307"/>
      <c r="V5781" s="307"/>
      <c r="W5781" s="307"/>
      <c r="X5781" s="307"/>
      <c r="Y5781" s="307" t="str">
        <f t="shared" si="415"/>
        <v/>
      </c>
      <c r="Z5781" s="307"/>
    </row>
    <row r="5782" spans="1:26" s="325" customFormat="1" ht="105" customHeight="1" outlineLevel="1">
      <c r="A5782" s="321"/>
      <c r="B5782" s="222"/>
      <c r="C5782" s="534"/>
      <c r="D5782" s="343"/>
      <c r="E5782" s="240" t="s">
        <v>14587</v>
      </c>
      <c r="F5782" s="316" t="s">
        <v>14473</v>
      </c>
      <c r="G5782" s="318" t="s">
        <v>14474</v>
      </c>
      <c r="H5782" s="318" t="s">
        <v>3657</v>
      </c>
      <c r="I5782" s="322" t="s">
        <v>3666</v>
      </c>
      <c r="J5782" s="402" t="s">
        <v>5684</v>
      </c>
      <c r="K5782" s="864" t="str">
        <f t="shared" si="411"/>
        <v/>
      </c>
      <c r="L5782" s="557" t="s">
        <v>3656</v>
      </c>
      <c r="M5782" s="717" t="s">
        <v>3655</v>
      </c>
      <c r="N5782" s="546" t="s">
        <v>18562</v>
      </c>
      <c r="O5782" s="662"/>
      <c r="P5782" s="598"/>
      <c r="Q5782" s="307" t="str">
        <f t="shared" ca="1" si="412"/>
        <v/>
      </c>
      <c r="R5782" s="307" t="str">
        <f t="shared" ca="1" si="413"/>
        <v/>
      </c>
      <c r="S5782" s="307" t="str">
        <f>IFERROR(IF(VLOOKUP("*"&amp;TRIM($F5782)&amp;"*",dump!$A:$D,4,FALSE)="","空文字",VLOOKUP("*"&amp;TRIM($F5782)&amp;"*",dump!$A:$D,4,FALSE)),"NA")</f>
        <v>NA</v>
      </c>
      <c r="T5782" s="307" t="str">
        <f t="shared" ca="1" si="414"/>
        <v>●</v>
      </c>
      <c r="U5782" s="307"/>
      <c r="V5782" s="307"/>
      <c r="W5782" s="307"/>
      <c r="X5782" s="307"/>
      <c r="Y5782" s="307" t="str">
        <f t="shared" si="415"/>
        <v/>
      </c>
      <c r="Z5782" s="307"/>
    </row>
    <row r="5783" spans="1:26" s="325" customFormat="1" ht="76.5" customHeight="1" outlineLevel="1">
      <c r="A5783" s="321"/>
      <c r="B5783" s="222"/>
      <c r="C5783" s="534"/>
      <c r="D5783" s="343"/>
      <c r="E5783" s="240" t="s">
        <v>14475</v>
      </c>
      <c r="F5783" s="316" t="s">
        <v>16192</v>
      </c>
      <c r="G5783" s="318" t="s">
        <v>14476</v>
      </c>
      <c r="H5783" s="318" t="s">
        <v>3658</v>
      </c>
      <c r="I5783" s="322" t="s">
        <v>3666</v>
      </c>
      <c r="J5783" s="402" t="s">
        <v>5684</v>
      </c>
      <c r="K5783" s="864" t="str">
        <f t="shared" si="411"/>
        <v/>
      </c>
      <c r="L5783" s="557" t="s">
        <v>3656</v>
      </c>
      <c r="M5783" s="717" t="s">
        <v>3655</v>
      </c>
      <c r="N5783" s="546" t="s">
        <v>18563</v>
      </c>
      <c r="O5783" s="662"/>
      <c r="P5783" s="598"/>
      <c r="Q5783" s="307" t="str">
        <f t="shared" ca="1" si="412"/>
        <v/>
      </c>
      <c r="R5783" s="307" t="str">
        <f t="shared" ca="1" si="413"/>
        <v/>
      </c>
      <c r="S5783" s="307" t="str">
        <f>IFERROR(IF(VLOOKUP("*"&amp;TRIM($F5783)&amp;"*",dump!$A:$D,4,FALSE)="","空文字",VLOOKUP("*"&amp;TRIM($F5783)&amp;"*",dump!$A:$D,4,FALSE)),"NA")</f>
        <v>NA</v>
      </c>
      <c r="T5783" s="307" t="str">
        <f t="shared" ca="1" si="414"/>
        <v>●</v>
      </c>
      <c r="U5783" s="307"/>
      <c r="V5783" s="307"/>
      <c r="W5783" s="307"/>
      <c r="X5783" s="307"/>
      <c r="Y5783" s="307" t="str">
        <f t="shared" si="415"/>
        <v/>
      </c>
      <c r="Z5783" s="307"/>
    </row>
    <row r="5784" spans="1:26" s="325" customFormat="1" ht="76.5" customHeight="1" outlineLevel="1">
      <c r="A5784" s="321"/>
      <c r="B5784" s="222"/>
      <c r="C5784" s="534"/>
      <c r="D5784" s="343"/>
      <c r="E5784" s="240" t="s">
        <v>16190</v>
      </c>
      <c r="F5784" s="316" t="s">
        <v>16193</v>
      </c>
      <c r="G5784" s="318" t="s">
        <v>16195</v>
      </c>
      <c r="H5784" s="318" t="s">
        <v>16197</v>
      </c>
      <c r="I5784" s="322" t="s">
        <v>16187</v>
      </c>
      <c r="J5784" s="402" t="s">
        <v>5684</v>
      </c>
      <c r="K5784" s="864" t="str">
        <f t="shared" si="411"/>
        <v/>
      </c>
      <c r="L5784" s="557" t="s">
        <v>3656</v>
      </c>
      <c r="M5784" s="717" t="s">
        <v>3655</v>
      </c>
      <c r="N5784" s="701" t="s">
        <v>19610</v>
      </c>
      <c r="O5784" s="662"/>
      <c r="P5784" s="598"/>
      <c r="Q5784" s="307" t="str">
        <f t="shared" ca="1" si="412"/>
        <v/>
      </c>
      <c r="R5784" s="307" t="str">
        <f t="shared" ca="1" si="413"/>
        <v/>
      </c>
      <c r="S5784" s="307" t="str">
        <f>IFERROR(IF(VLOOKUP("*"&amp;TRIM($F5784)&amp;"*",dump!$A:$D,4,FALSE)="","空文字",VLOOKUP("*"&amp;TRIM($F5784)&amp;"*",dump!$A:$D,4,FALSE)),"NA")</f>
        <v>NA</v>
      </c>
      <c r="T5784" s="307" t="str">
        <f t="shared" ca="1" si="414"/>
        <v>●</v>
      </c>
      <c r="U5784" s="307"/>
      <c r="V5784" s="307"/>
      <c r="W5784" s="307"/>
      <c r="X5784" s="307"/>
      <c r="Y5784" s="307" t="str">
        <f t="shared" si="415"/>
        <v/>
      </c>
      <c r="Z5784" s="307"/>
    </row>
    <row r="5785" spans="1:26" s="325" customFormat="1" ht="76.5" customHeight="1" outlineLevel="1">
      <c r="A5785" s="321"/>
      <c r="B5785" s="222"/>
      <c r="C5785" s="534"/>
      <c r="D5785" s="343"/>
      <c r="E5785" s="240" t="s">
        <v>16191</v>
      </c>
      <c r="F5785" s="316" t="s">
        <v>16194</v>
      </c>
      <c r="G5785" s="318" t="s">
        <v>16196</v>
      </c>
      <c r="H5785" s="318" t="s">
        <v>16197</v>
      </c>
      <c r="I5785" s="322" t="s">
        <v>16187</v>
      </c>
      <c r="J5785" s="402" t="s">
        <v>5684</v>
      </c>
      <c r="K5785" s="864" t="str">
        <f t="shared" si="411"/>
        <v/>
      </c>
      <c r="L5785" s="557" t="s">
        <v>3656</v>
      </c>
      <c r="M5785" s="717" t="s">
        <v>3655</v>
      </c>
      <c r="N5785" s="701" t="s">
        <v>19611</v>
      </c>
      <c r="O5785" s="662"/>
      <c r="P5785" s="598"/>
      <c r="Q5785" s="307" t="str">
        <f t="shared" ca="1" si="412"/>
        <v/>
      </c>
      <c r="R5785" s="307" t="str">
        <f t="shared" ca="1" si="413"/>
        <v/>
      </c>
      <c r="S5785" s="307" t="str">
        <f>IFERROR(IF(VLOOKUP("*"&amp;TRIM($F5785)&amp;"*",dump!$A:$D,4,FALSE)="","空文字",VLOOKUP("*"&amp;TRIM($F5785)&amp;"*",dump!$A:$D,4,FALSE)),"NA")</f>
        <v>NA</v>
      </c>
      <c r="T5785" s="307" t="str">
        <f t="shared" ca="1" si="414"/>
        <v>●</v>
      </c>
      <c r="U5785" s="307"/>
      <c r="V5785" s="307"/>
      <c r="W5785" s="307"/>
      <c r="X5785" s="307"/>
      <c r="Y5785" s="307" t="str">
        <f t="shared" si="415"/>
        <v/>
      </c>
      <c r="Z5785" s="307"/>
    </row>
    <row r="5786" spans="1:26" s="187" customFormat="1" ht="76.5" customHeight="1" outlineLevel="1">
      <c r="A5786" s="315"/>
      <c r="B5786" s="222"/>
      <c r="C5786" s="534"/>
      <c r="D5786" s="343"/>
      <c r="E5786" s="240" t="s">
        <v>15902</v>
      </c>
      <c r="F5786" s="316" t="s">
        <v>15901</v>
      </c>
      <c r="G5786" s="318" t="s">
        <v>15903</v>
      </c>
      <c r="H5786" s="318" t="s">
        <v>9</v>
      </c>
      <c r="I5786" s="322" t="s">
        <v>3666</v>
      </c>
      <c r="J5786" s="402" t="s">
        <v>5684</v>
      </c>
      <c r="K5786" s="864" t="str">
        <f t="shared" si="411"/>
        <v/>
      </c>
      <c r="L5786" s="557" t="s">
        <v>3656</v>
      </c>
      <c r="M5786" s="717" t="s">
        <v>3655</v>
      </c>
      <c r="N5786" s="701" t="s">
        <v>19131</v>
      </c>
      <c r="O5786" s="662"/>
      <c r="P5786" s="599"/>
      <c r="Q5786" s="307" t="str">
        <f t="shared" ca="1" si="412"/>
        <v/>
      </c>
      <c r="R5786" s="307" t="str">
        <f t="shared" ca="1" si="413"/>
        <v/>
      </c>
      <c r="S5786" s="307" t="str">
        <f>IFERROR(IF(VLOOKUP("*"&amp;TRIM($F5786)&amp;"*",dump!$A:$D,4,FALSE)="","空文字",VLOOKUP("*"&amp;TRIM($F5786)&amp;"*",dump!$A:$D,4,FALSE)),"NA")</f>
        <v>NA</v>
      </c>
      <c r="T5786" s="307" t="str">
        <f t="shared" ca="1" si="414"/>
        <v>●</v>
      </c>
      <c r="U5786" s="307"/>
      <c r="V5786" s="307"/>
      <c r="W5786" s="307"/>
      <c r="X5786" s="307"/>
      <c r="Y5786" s="307" t="str">
        <f t="shared" si="415"/>
        <v/>
      </c>
      <c r="Z5786" s="307"/>
    </row>
    <row r="5787" spans="1:26" s="187" customFormat="1" ht="76.5" customHeight="1" outlineLevel="1">
      <c r="A5787" s="315"/>
      <c r="B5787" s="222"/>
      <c r="C5787" s="534"/>
      <c r="D5787" s="343"/>
      <c r="E5787" s="240" t="s">
        <v>19177</v>
      </c>
      <c r="F5787" s="316" t="s">
        <v>15897</v>
      </c>
      <c r="G5787" s="318" t="s">
        <v>15896</v>
      </c>
      <c r="H5787" s="318" t="s">
        <v>3658</v>
      </c>
      <c r="I5787" s="322" t="s">
        <v>3666</v>
      </c>
      <c r="J5787" s="402" t="s">
        <v>5684</v>
      </c>
      <c r="K5787" s="864" t="str">
        <f t="shared" si="411"/>
        <v/>
      </c>
      <c r="L5787" s="557" t="s">
        <v>3656</v>
      </c>
      <c r="M5787" s="717" t="s">
        <v>3655</v>
      </c>
      <c r="N5787" s="701" t="s">
        <v>18564</v>
      </c>
      <c r="O5787" s="662"/>
      <c r="P5787" s="599"/>
      <c r="Q5787" s="307" t="str">
        <f t="shared" ca="1" si="412"/>
        <v/>
      </c>
      <c r="R5787" s="307" t="str">
        <f t="shared" ca="1" si="413"/>
        <v/>
      </c>
      <c r="S5787" s="307" t="str">
        <f>IFERROR(IF(VLOOKUP("*"&amp;TRIM($F5787)&amp;"*",dump!$A:$D,4,FALSE)="","空文字",VLOOKUP("*"&amp;TRIM($F5787)&amp;"*",dump!$A:$D,4,FALSE)),"NA")</f>
        <v>NA</v>
      </c>
      <c r="T5787" s="307" t="str">
        <f t="shared" ca="1" si="414"/>
        <v>●</v>
      </c>
      <c r="U5787" s="307"/>
      <c r="V5787" s="307"/>
      <c r="W5787" s="307"/>
      <c r="X5787" s="307"/>
      <c r="Y5787" s="307" t="str">
        <f t="shared" si="415"/>
        <v/>
      </c>
      <c r="Z5787" s="307"/>
    </row>
    <row r="5788" spans="1:26" s="187" customFormat="1" ht="21.6" outlineLevel="1">
      <c r="A5788" s="315"/>
      <c r="B5788" s="222"/>
      <c r="C5788" s="534"/>
      <c r="D5788" s="343"/>
      <c r="E5788" s="240" t="s">
        <v>19132</v>
      </c>
      <c r="F5788" s="316" t="s">
        <v>19134</v>
      </c>
      <c r="G5788" s="318" t="s">
        <v>19136</v>
      </c>
      <c r="H5788" s="318" t="s">
        <v>19137</v>
      </c>
      <c r="I5788" s="322" t="s">
        <v>3666</v>
      </c>
      <c r="J5788" s="402" t="s">
        <v>5684</v>
      </c>
      <c r="K5788" s="864" t="str">
        <f t="shared" si="411"/>
        <v/>
      </c>
      <c r="L5788" s="557" t="s">
        <v>3656</v>
      </c>
      <c r="M5788" s="717" t="s">
        <v>3655</v>
      </c>
      <c r="N5788" s="701"/>
      <c r="O5788" s="662"/>
      <c r="P5788" s="598"/>
      <c r="Q5788" s="307" t="str">
        <f t="shared" ca="1" si="412"/>
        <v/>
      </c>
      <c r="R5788" s="307" t="str">
        <f t="shared" ca="1" si="413"/>
        <v/>
      </c>
      <c r="S5788" s="307" t="str">
        <f>IFERROR(IF(VLOOKUP("*"&amp;TRIM($F5788)&amp;"*",dump!$A:$D,4,FALSE)="","空文字",VLOOKUP("*"&amp;TRIM($F5788)&amp;"*",dump!$A:$D,4,FALSE)),"NA")</f>
        <v>NA</v>
      </c>
      <c r="T5788" s="307" t="str">
        <f t="shared" ca="1" si="414"/>
        <v>●</v>
      </c>
      <c r="U5788" s="307"/>
      <c r="V5788" s="307"/>
      <c r="W5788" s="307"/>
      <c r="X5788" s="307"/>
      <c r="Y5788" s="307" t="str">
        <f t="shared" si="415"/>
        <v/>
      </c>
      <c r="Z5788" s="307"/>
    </row>
    <row r="5789" spans="1:26" s="187" customFormat="1" ht="76.5" customHeight="1" outlineLevel="1">
      <c r="A5789" s="315"/>
      <c r="B5789" s="222"/>
      <c r="C5789" s="534"/>
      <c r="D5789" s="343"/>
      <c r="E5789" s="240" t="s">
        <v>19133</v>
      </c>
      <c r="F5789" s="316" t="s">
        <v>19135</v>
      </c>
      <c r="G5789" s="318" t="s">
        <v>19138</v>
      </c>
      <c r="H5789" s="318" t="s">
        <v>3658</v>
      </c>
      <c r="I5789" s="322" t="s">
        <v>3666</v>
      </c>
      <c r="J5789" s="402" t="s">
        <v>5684</v>
      </c>
      <c r="K5789" s="864" t="str">
        <f t="shared" si="411"/>
        <v/>
      </c>
      <c r="L5789" s="544" t="s">
        <v>3656</v>
      </c>
      <c r="M5789" s="545" t="s">
        <v>3655</v>
      </c>
      <c r="N5789" s="546" t="s">
        <v>19139</v>
      </c>
      <c r="O5789" s="547"/>
      <c r="P5789" s="596"/>
      <c r="Q5789" s="307" t="str">
        <f t="shared" ca="1" si="412"/>
        <v/>
      </c>
      <c r="R5789" s="307" t="str">
        <f t="shared" ca="1" si="413"/>
        <v/>
      </c>
      <c r="S5789" s="307" t="str">
        <f>IFERROR(IF(VLOOKUP("*"&amp;TRIM($F5789)&amp;"*",dump!$A:$D,4,FALSE)="","空文字",VLOOKUP("*"&amp;TRIM($F5789)&amp;"*",dump!$A:$D,4,FALSE)),"NA")</f>
        <v>NA</v>
      </c>
      <c r="T5789" s="307" t="str">
        <f t="shared" ca="1" si="414"/>
        <v>●</v>
      </c>
      <c r="U5789" s="307"/>
      <c r="V5789" s="307"/>
      <c r="W5789" s="307"/>
      <c r="X5789" s="307"/>
      <c r="Y5789" s="307" t="str">
        <f t="shared" si="415"/>
        <v/>
      </c>
      <c r="Z5789" s="307"/>
    </row>
    <row r="5790" spans="1:26" s="549" customFormat="1" ht="76.5" customHeight="1" outlineLevel="1">
      <c r="A5790" s="535"/>
      <c r="B5790" s="536"/>
      <c r="C5790" s="537"/>
      <c r="D5790" s="538"/>
      <c r="E5790" s="539" t="s">
        <v>19140</v>
      </c>
      <c r="F5790" s="540" t="s">
        <v>19141</v>
      </c>
      <c r="G5790" s="541" t="s">
        <v>19142</v>
      </c>
      <c r="H5790" s="541" t="s">
        <v>3658</v>
      </c>
      <c r="I5790" s="542" t="s">
        <v>3666</v>
      </c>
      <c r="J5790" s="543" t="s">
        <v>5684</v>
      </c>
      <c r="K5790" s="869" t="str">
        <f t="shared" si="411"/>
        <v/>
      </c>
      <c r="L5790" s="544" t="s">
        <v>3656</v>
      </c>
      <c r="M5790" s="545" t="s">
        <v>3655</v>
      </c>
      <c r="N5790" s="546" t="s">
        <v>19143</v>
      </c>
      <c r="O5790" s="547"/>
      <c r="P5790" s="550"/>
      <c r="Q5790" s="680" t="str">
        <f t="shared" ca="1" si="412"/>
        <v/>
      </c>
      <c r="R5790" s="680" t="str">
        <f t="shared" ca="1" si="413"/>
        <v/>
      </c>
      <c r="S5790" s="680" t="str">
        <f>IFERROR(IF(VLOOKUP("*"&amp;TRIM($F5790)&amp;"*",dump!$A:$D,4,FALSE)="","空文字",VLOOKUP("*"&amp;TRIM($F5790)&amp;"*",dump!$A:$D,4,FALSE)),"NA")</f>
        <v>NA</v>
      </c>
      <c r="T5790" s="680" t="str">
        <f t="shared" ca="1" si="414"/>
        <v>●</v>
      </c>
      <c r="U5790" s="680"/>
      <c r="V5790" s="680"/>
      <c r="W5790" s="680"/>
      <c r="X5790" s="680"/>
      <c r="Y5790" s="680" t="str">
        <f t="shared" si="415"/>
        <v/>
      </c>
      <c r="Z5790" s="680"/>
    </row>
    <row r="5791" spans="1:26" s="325" customFormat="1" ht="165" customHeight="1" outlineLevel="1">
      <c r="A5791" s="321"/>
      <c r="B5791" s="148"/>
      <c r="C5791" s="534"/>
      <c r="D5791" s="215" t="s">
        <v>11516</v>
      </c>
      <c r="E5791" s="213"/>
      <c r="F5791" s="225" t="s">
        <v>4408</v>
      </c>
      <c r="G5791" s="214" t="s">
        <v>1237</v>
      </c>
      <c r="H5791" s="214" t="s">
        <v>3655</v>
      </c>
      <c r="I5791" s="246" t="s">
        <v>660</v>
      </c>
      <c r="J5791" s="403" t="s">
        <v>5684</v>
      </c>
      <c r="K5791" s="864" t="str">
        <f t="shared" si="411"/>
        <v>○</v>
      </c>
      <c r="L5791" s="555" t="s">
        <v>17116</v>
      </c>
      <c r="M5791" s="553"/>
      <c r="N5791" s="593" t="s">
        <v>20094</v>
      </c>
      <c r="O5791" s="551"/>
      <c r="P5791" s="554"/>
      <c r="Q5791" s="307" t="str">
        <f t="shared" ca="1" si="412"/>
        <v/>
      </c>
      <c r="R5791" s="307" t="str">
        <f t="shared" ca="1" si="413"/>
        <v/>
      </c>
      <c r="S5791" s="307" t="str">
        <f>IFERROR(IF(VLOOKUP("*"&amp;TRIM($F5791)&amp;"*",dump!$A:$D,4,FALSE)="","空文字",VLOOKUP("*"&amp;TRIM($F5791)&amp;"*",dump!$A:$D,4,FALSE)),"NA")</f>
        <v>NA</v>
      </c>
      <c r="T5791" s="307" t="str">
        <f t="shared" si="414"/>
        <v/>
      </c>
      <c r="U5791" s="307"/>
      <c r="V5791" s="307"/>
      <c r="W5791" s="307"/>
      <c r="X5791" s="307"/>
      <c r="Y5791" s="307" t="str">
        <f t="shared" si="415"/>
        <v/>
      </c>
      <c r="Z5791" s="307"/>
    </row>
    <row r="5792" spans="1:26" s="325" customFormat="1" ht="15" customHeight="1" outlineLevel="1">
      <c r="A5792" s="321"/>
      <c r="B5792" s="222"/>
      <c r="C5792" s="534"/>
      <c r="D5792" s="343"/>
      <c r="E5792" s="530" t="s">
        <v>11517</v>
      </c>
      <c r="F5792" s="316" t="s">
        <v>4409</v>
      </c>
      <c r="G5792" s="530" t="s">
        <v>1238</v>
      </c>
      <c r="H5792" s="530" t="s">
        <v>9</v>
      </c>
      <c r="I5792" s="526" t="s">
        <v>660</v>
      </c>
      <c r="J5792" s="528" t="s">
        <v>5684</v>
      </c>
      <c r="K5792" s="864" t="str">
        <f t="shared" si="411"/>
        <v>○</v>
      </c>
      <c r="L5792" s="555" t="s">
        <v>17116</v>
      </c>
      <c r="M5792" s="553"/>
      <c r="N5792" s="760" t="s">
        <v>18565</v>
      </c>
      <c r="O5792" s="551"/>
      <c r="P5792" s="554"/>
      <c r="Q5792" s="307" t="str">
        <f t="shared" ca="1" si="412"/>
        <v/>
      </c>
      <c r="R5792" s="307" t="str">
        <f t="shared" ca="1" si="413"/>
        <v/>
      </c>
      <c r="S5792" s="307" t="str">
        <f>IFERROR(IF(VLOOKUP("*"&amp;TRIM($F5792)&amp;"*",dump!$A:$D,4,FALSE)="","空文字",VLOOKUP("*"&amp;TRIM($F5792)&amp;"*",dump!$A:$D,4,FALSE)),"NA")</f>
        <v>NA</v>
      </c>
      <c r="T5792" s="307" t="str">
        <f t="shared" si="414"/>
        <v>■</v>
      </c>
      <c r="U5792" s="307"/>
      <c r="V5792" s="307"/>
      <c r="W5792" s="307"/>
      <c r="X5792" s="307"/>
      <c r="Y5792" s="307" t="str">
        <f t="shared" si="415"/>
        <v/>
      </c>
      <c r="Z5792" s="307"/>
    </row>
    <row r="5793" spans="1:26" s="379" customFormat="1" ht="15" customHeight="1" outlineLevel="1">
      <c r="A5793" s="378"/>
      <c r="B5793" s="222"/>
      <c r="C5793" s="534"/>
      <c r="D5793" s="343"/>
      <c r="E5793" s="382"/>
      <c r="F5793" s="316" t="s">
        <v>11518</v>
      </c>
      <c r="G5793" s="382"/>
      <c r="H5793" s="382"/>
      <c r="I5793" s="534"/>
      <c r="J5793" s="342"/>
      <c r="K5793" s="864" t="str">
        <f t="shared" si="411"/>
        <v/>
      </c>
      <c r="L5793" s="555" t="s">
        <v>17116</v>
      </c>
      <c r="M5793" s="553" t="s">
        <v>3657</v>
      </c>
      <c r="N5793" s="593" t="s">
        <v>18566</v>
      </c>
      <c r="O5793" s="551" t="s">
        <v>17122</v>
      </c>
      <c r="P5793" s="554" t="s">
        <v>18567</v>
      </c>
      <c r="Q5793" s="874" t="str">
        <f t="shared" ca="1" si="412"/>
        <v>operation(3)</v>
      </c>
      <c r="R5793" s="874" t="str">
        <f t="shared" ca="1" si="413"/>
        <v>3</v>
      </c>
      <c r="S5793" s="874" t="str">
        <f>IFERROR(IF(VLOOKUP("*"&amp;TRIM($F5793)&amp;"*",dump!$A:$D,4,FALSE)="","空文字",VLOOKUP("*"&amp;TRIM($F5793)&amp;"*",dump!$A:$D,4,FALSE)),"NA")</f>
        <v>NA</v>
      </c>
      <c r="T5793" s="874" t="str">
        <f t="shared" ca="1" si="414"/>
        <v>×</v>
      </c>
      <c r="U5793" s="874"/>
      <c r="V5793" s="874"/>
      <c r="W5793" s="874"/>
      <c r="X5793" s="874"/>
      <c r="Y5793" s="874" t="str">
        <f t="shared" si="415"/>
        <v/>
      </c>
      <c r="Z5793" s="874"/>
    </row>
    <row r="5794" spans="1:26" s="325" customFormat="1" ht="15" customHeight="1" outlineLevel="1">
      <c r="A5794" s="321"/>
      <c r="B5794" s="222"/>
      <c r="C5794" s="534"/>
      <c r="D5794" s="343"/>
      <c r="E5794" s="382"/>
      <c r="F5794" s="316" t="s">
        <v>8225</v>
      </c>
      <c r="G5794" s="382"/>
      <c r="H5794" s="382"/>
      <c r="I5794" s="534"/>
      <c r="J5794" s="342"/>
      <c r="K5794" s="864" t="str">
        <f t="shared" si="411"/>
        <v/>
      </c>
      <c r="L5794" s="555" t="s">
        <v>17116</v>
      </c>
      <c r="M5794" s="553" t="s">
        <v>3657</v>
      </c>
      <c r="N5794" s="593" t="s">
        <v>18568</v>
      </c>
      <c r="O5794" s="551" t="s">
        <v>17122</v>
      </c>
      <c r="P5794" s="554" t="s">
        <v>18569</v>
      </c>
      <c r="Q5794" s="307" t="str">
        <f t="shared" ca="1" si="412"/>
        <v>attention(5)</v>
      </c>
      <c r="R5794" s="307" t="str">
        <f t="shared" ca="1" si="413"/>
        <v>5</v>
      </c>
      <c r="S5794" s="307" t="str">
        <f>IFERROR(IF(VLOOKUP("*"&amp;TRIM($F5794)&amp;"*",dump!$A:$D,4,FALSE)="","空文字",VLOOKUP("*"&amp;TRIM($F5794)&amp;"*",dump!$A:$D,4,FALSE)),"NA")</f>
        <v>NA</v>
      </c>
      <c r="T5794" s="307" t="str">
        <f t="shared" ca="1" si="414"/>
        <v>×</v>
      </c>
      <c r="U5794" s="307"/>
      <c r="V5794" s="307"/>
      <c r="W5794" s="307"/>
      <c r="X5794" s="307"/>
      <c r="Y5794" s="307" t="str">
        <f t="shared" si="415"/>
        <v/>
      </c>
      <c r="Z5794" s="307"/>
    </row>
    <row r="5795" spans="1:26" s="325" customFormat="1" ht="15" customHeight="1" outlineLevel="1">
      <c r="A5795" s="321"/>
      <c r="B5795" s="222"/>
      <c r="C5795" s="534"/>
      <c r="D5795" s="343"/>
      <c r="E5795" s="382"/>
      <c r="F5795" s="316" t="s">
        <v>8226</v>
      </c>
      <c r="G5795" s="382"/>
      <c r="H5795" s="382"/>
      <c r="I5795" s="534"/>
      <c r="J5795" s="342"/>
      <c r="K5795" s="864" t="str">
        <f t="shared" si="411"/>
        <v/>
      </c>
      <c r="L5795" s="557" t="s">
        <v>3656</v>
      </c>
      <c r="M5795" s="558" t="s">
        <v>3655</v>
      </c>
      <c r="N5795" s="597"/>
      <c r="O5795" s="662"/>
      <c r="P5795" s="598"/>
      <c r="Q5795" s="307" t="str">
        <f t="shared" ca="1" si="412"/>
        <v/>
      </c>
      <c r="R5795" s="307" t="str">
        <f t="shared" ca="1" si="413"/>
        <v/>
      </c>
      <c r="S5795" s="307" t="str">
        <f>IFERROR(IF(VLOOKUP("*"&amp;TRIM($F5795)&amp;"*",dump!$A:$D,4,FALSE)="","空文字",VLOOKUP("*"&amp;TRIM($F5795)&amp;"*",dump!$A:$D,4,FALSE)),"NA")</f>
        <v>NA</v>
      </c>
      <c r="T5795" s="307" t="str">
        <f t="shared" ca="1" si="414"/>
        <v>●</v>
      </c>
      <c r="U5795" s="307"/>
      <c r="V5795" s="307"/>
      <c r="W5795" s="307"/>
      <c r="X5795" s="307"/>
      <c r="Y5795" s="307" t="str">
        <f t="shared" si="415"/>
        <v/>
      </c>
      <c r="Z5795" s="307"/>
    </row>
    <row r="5796" spans="1:26" s="325" customFormat="1" ht="15" customHeight="1" outlineLevel="1">
      <c r="A5796" s="321"/>
      <c r="B5796" s="222"/>
      <c r="C5796" s="534"/>
      <c r="D5796" s="343"/>
      <c r="E5796" s="382"/>
      <c r="F5796" s="316" t="s">
        <v>6745</v>
      </c>
      <c r="G5796" s="382"/>
      <c r="H5796" s="382"/>
      <c r="I5796" s="534"/>
      <c r="J5796" s="342"/>
      <c r="K5796" s="864" t="str">
        <f t="shared" si="411"/>
        <v/>
      </c>
      <c r="L5796" s="557" t="s">
        <v>3656</v>
      </c>
      <c r="M5796" s="558" t="s">
        <v>3655</v>
      </c>
      <c r="N5796" s="597"/>
      <c r="O5796" s="558"/>
      <c r="P5796" s="598"/>
      <c r="Q5796" s="307" t="str">
        <f t="shared" ca="1" si="412"/>
        <v/>
      </c>
      <c r="R5796" s="307" t="str">
        <f t="shared" ca="1" si="413"/>
        <v/>
      </c>
      <c r="S5796" s="307" t="str">
        <f>IFERROR(IF(VLOOKUP("*"&amp;TRIM($F5796)&amp;"*",dump!$A:$D,4,FALSE)="","空文字",VLOOKUP("*"&amp;TRIM($F5796)&amp;"*",dump!$A:$D,4,FALSE)),"NA")</f>
        <v>NA</v>
      </c>
      <c r="T5796" s="307" t="str">
        <f t="shared" ca="1" si="414"/>
        <v>●</v>
      </c>
      <c r="U5796" s="307"/>
      <c r="V5796" s="307"/>
      <c r="W5796" s="307"/>
      <c r="X5796" s="307"/>
      <c r="Y5796" s="307" t="str">
        <f t="shared" si="415"/>
        <v/>
      </c>
      <c r="Z5796" s="307"/>
    </row>
    <row r="5797" spans="1:26" s="325" customFormat="1" ht="15" customHeight="1" outlineLevel="1">
      <c r="A5797" s="321"/>
      <c r="B5797" s="222"/>
      <c r="C5797" s="534"/>
      <c r="D5797" s="343"/>
      <c r="E5797" s="382"/>
      <c r="F5797" s="316" t="s">
        <v>6746</v>
      </c>
      <c r="G5797" s="382"/>
      <c r="H5797" s="382"/>
      <c r="I5797" s="534"/>
      <c r="J5797" s="342"/>
      <c r="K5797" s="864" t="str">
        <f t="shared" si="411"/>
        <v/>
      </c>
      <c r="L5797" s="557" t="s">
        <v>3656</v>
      </c>
      <c r="M5797" s="558" t="s">
        <v>3655</v>
      </c>
      <c r="N5797" s="597"/>
      <c r="O5797" s="558"/>
      <c r="P5797" s="598"/>
      <c r="Q5797" s="307" t="str">
        <f t="shared" ca="1" si="412"/>
        <v/>
      </c>
      <c r="R5797" s="307" t="str">
        <f t="shared" ca="1" si="413"/>
        <v/>
      </c>
      <c r="S5797" s="307" t="str">
        <f>IFERROR(IF(VLOOKUP("*"&amp;TRIM($F5797)&amp;"*",dump!$A:$D,4,FALSE)="","空文字",VLOOKUP("*"&amp;TRIM($F5797)&amp;"*",dump!$A:$D,4,FALSE)),"NA")</f>
        <v>NA</v>
      </c>
      <c r="T5797" s="307" t="str">
        <f t="shared" ca="1" si="414"/>
        <v>●</v>
      </c>
      <c r="U5797" s="307"/>
      <c r="V5797" s="307"/>
      <c r="W5797" s="307"/>
      <c r="X5797" s="307"/>
      <c r="Y5797" s="307" t="str">
        <f t="shared" si="415"/>
        <v/>
      </c>
      <c r="Z5797" s="307"/>
    </row>
    <row r="5798" spans="1:26" s="325" customFormat="1" ht="15" customHeight="1" outlineLevel="1">
      <c r="A5798" s="321"/>
      <c r="B5798" s="222"/>
      <c r="C5798" s="534"/>
      <c r="D5798" s="343"/>
      <c r="E5798" s="382"/>
      <c r="F5798" s="316" t="s">
        <v>6747</v>
      </c>
      <c r="G5798" s="382"/>
      <c r="H5798" s="382"/>
      <c r="I5798" s="534"/>
      <c r="J5798" s="342"/>
      <c r="K5798" s="864" t="str">
        <f t="shared" si="411"/>
        <v/>
      </c>
      <c r="L5798" s="557" t="s">
        <v>3656</v>
      </c>
      <c r="M5798" s="558" t="s">
        <v>3655</v>
      </c>
      <c r="N5798" s="597"/>
      <c r="O5798" s="558"/>
      <c r="P5798" s="598"/>
      <c r="Q5798" s="307" t="str">
        <f t="shared" ca="1" si="412"/>
        <v/>
      </c>
      <c r="R5798" s="307" t="str">
        <f t="shared" ca="1" si="413"/>
        <v/>
      </c>
      <c r="S5798" s="307" t="str">
        <f>IFERROR(IF(VLOOKUP("*"&amp;TRIM($F5798)&amp;"*",dump!$A:$D,4,FALSE)="","空文字",VLOOKUP("*"&amp;TRIM($F5798)&amp;"*",dump!$A:$D,4,FALSE)),"NA")</f>
        <v>NA</v>
      </c>
      <c r="T5798" s="307" t="str">
        <f t="shared" ca="1" si="414"/>
        <v>●</v>
      </c>
      <c r="U5798" s="307"/>
      <c r="V5798" s="307"/>
      <c r="W5798" s="307"/>
      <c r="X5798" s="307"/>
      <c r="Y5798" s="307" t="str">
        <f t="shared" si="415"/>
        <v/>
      </c>
      <c r="Z5798" s="307"/>
    </row>
    <row r="5799" spans="1:26" s="325" customFormat="1" ht="15" customHeight="1" outlineLevel="1">
      <c r="A5799" s="321"/>
      <c r="B5799" s="222"/>
      <c r="C5799" s="534"/>
      <c r="D5799" s="343"/>
      <c r="E5799" s="382"/>
      <c r="F5799" s="316" t="s">
        <v>6748</v>
      </c>
      <c r="G5799" s="382"/>
      <c r="H5799" s="382"/>
      <c r="I5799" s="534"/>
      <c r="J5799" s="342"/>
      <c r="K5799" s="864" t="str">
        <f t="shared" si="411"/>
        <v/>
      </c>
      <c r="L5799" s="557" t="s">
        <v>3656</v>
      </c>
      <c r="M5799" s="558" t="s">
        <v>3655</v>
      </c>
      <c r="N5799" s="597"/>
      <c r="O5799" s="558"/>
      <c r="P5799" s="598"/>
      <c r="Q5799" s="307" t="str">
        <f t="shared" ca="1" si="412"/>
        <v/>
      </c>
      <c r="R5799" s="307" t="str">
        <f t="shared" ca="1" si="413"/>
        <v/>
      </c>
      <c r="S5799" s="307" t="str">
        <f>IFERROR(IF(VLOOKUP("*"&amp;TRIM($F5799)&amp;"*",dump!$A:$D,4,FALSE)="","空文字",VLOOKUP("*"&amp;TRIM($F5799)&amp;"*",dump!$A:$D,4,FALSE)),"NA")</f>
        <v>NA</v>
      </c>
      <c r="T5799" s="307" t="str">
        <f t="shared" ca="1" si="414"/>
        <v>●</v>
      </c>
      <c r="U5799" s="307"/>
      <c r="V5799" s="307"/>
      <c r="W5799" s="307"/>
      <c r="X5799" s="307"/>
      <c r="Y5799" s="307" t="str">
        <f t="shared" si="415"/>
        <v/>
      </c>
      <c r="Z5799" s="307"/>
    </row>
    <row r="5800" spans="1:26" s="325" customFormat="1" ht="15" customHeight="1" outlineLevel="1">
      <c r="A5800" s="321"/>
      <c r="B5800" s="222"/>
      <c r="C5800" s="534"/>
      <c r="D5800" s="343"/>
      <c r="E5800" s="382"/>
      <c r="F5800" s="316" t="s">
        <v>7801</v>
      </c>
      <c r="G5800" s="382"/>
      <c r="H5800" s="382"/>
      <c r="I5800" s="534"/>
      <c r="J5800" s="342"/>
      <c r="K5800" s="864" t="str">
        <f t="shared" si="411"/>
        <v/>
      </c>
      <c r="L5800" s="557" t="s">
        <v>3656</v>
      </c>
      <c r="M5800" s="558" t="s">
        <v>3655</v>
      </c>
      <c r="N5800" s="597"/>
      <c r="O5800" s="558"/>
      <c r="P5800" s="598"/>
      <c r="Q5800" s="307" t="str">
        <f t="shared" ca="1" si="412"/>
        <v/>
      </c>
      <c r="R5800" s="307" t="str">
        <f t="shared" ca="1" si="413"/>
        <v/>
      </c>
      <c r="S5800" s="307" t="str">
        <f>IFERROR(IF(VLOOKUP("*"&amp;TRIM($F5800)&amp;"*",dump!$A:$D,4,FALSE)="","空文字",VLOOKUP("*"&amp;TRIM($F5800)&amp;"*",dump!$A:$D,4,FALSE)),"NA")</f>
        <v>NA</v>
      </c>
      <c r="T5800" s="307" t="str">
        <f t="shared" ca="1" si="414"/>
        <v>●</v>
      </c>
      <c r="U5800" s="307"/>
      <c r="V5800" s="307"/>
      <c r="W5800" s="307"/>
      <c r="X5800" s="307"/>
      <c r="Y5800" s="307" t="str">
        <f t="shared" si="415"/>
        <v/>
      </c>
      <c r="Z5800" s="307"/>
    </row>
    <row r="5801" spans="1:26" s="325" customFormat="1" ht="15" customHeight="1" outlineLevel="1">
      <c r="A5801" s="321"/>
      <c r="B5801" s="222"/>
      <c r="C5801" s="534"/>
      <c r="D5801" s="343"/>
      <c r="E5801" s="531"/>
      <c r="F5801" s="316" t="s">
        <v>8227</v>
      </c>
      <c r="G5801" s="531"/>
      <c r="H5801" s="531"/>
      <c r="I5801" s="527"/>
      <c r="J5801" s="529"/>
      <c r="K5801" s="864" t="str">
        <f t="shared" si="411"/>
        <v/>
      </c>
      <c r="L5801" s="557" t="s">
        <v>3656</v>
      </c>
      <c r="M5801" s="558" t="s">
        <v>3655</v>
      </c>
      <c r="N5801" s="597"/>
      <c r="O5801" s="558"/>
      <c r="P5801" s="598"/>
      <c r="Q5801" s="307" t="str">
        <f t="shared" ca="1" si="412"/>
        <v/>
      </c>
      <c r="R5801" s="307" t="str">
        <f t="shared" ca="1" si="413"/>
        <v/>
      </c>
      <c r="S5801" s="307" t="str">
        <f>IFERROR(IF(VLOOKUP("*"&amp;TRIM($F5801)&amp;"*",dump!$A:$D,4,FALSE)="","空文字",VLOOKUP("*"&amp;TRIM($F5801)&amp;"*",dump!$A:$D,4,FALSE)),"NA")</f>
        <v>NA</v>
      </c>
      <c r="T5801" s="307" t="str">
        <f t="shared" ca="1" si="414"/>
        <v>●</v>
      </c>
      <c r="U5801" s="307"/>
      <c r="V5801" s="307"/>
      <c r="W5801" s="307"/>
      <c r="X5801" s="307"/>
      <c r="Y5801" s="307" t="str">
        <f t="shared" si="415"/>
        <v/>
      </c>
      <c r="Z5801" s="307"/>
    </row>
    <row r="5802" spans="1:26" s="325" customFormat="1" ht="15" customHeight="1" outlineLevel="1">
      <c r="A5802" s="321"/>
      <c r="B5802" s="222"/>
      <c r="C5802" s="534"/>
      <c r="D5802" s="343"/>
      <c r="E5802" s="318" t="s">
        <v>4371</v>
      </c>
      <c r="F5802" s="316" t="s">
        <v>4410</v>
      </c>
      <c r="G5802" s="318" t="s">
        <v>871</v>
      </c>
      <c r="H5802" s="318" t="s">
        <v>9</v>
      </c>
      <c r="I5802" s="322" t="s">
        <v>660</v>
      </c>
      <c r="J5802" s="402" t="s">
        <v>5684</v>
      </c>
      <c r="K5802" s="864" t="str">
        <f t="shared" si="411"/>
        <v/>
      </c>
      <c r="L5802" s="555" t="s">
        <v>17116</v>
      </c>
      <c r="M5802" s="553" t="s">
        <v>3657</v>
      </c>
      <c r="N5802" s="593" t="s">
        <v>18570</v>
      </c>
      <c r="O5802" s="551" t="s">
        <v>17122</v>
      </c>
      <c r="P5802" s="554">
        <v>3</v>
      </c>
      <c r="Q5802" s="307">
        <f t="shared" ca="1" si="412"/>
        <v>3</v>
      </c>
      <c r="R5802" s="307">
        <f t="shared" ca="1" si="413"/>
        <v>3</v>
      </c>
      <c r="S5802" s="307" t="str">
        <f>IFERROR(IF(VLOOKUP("*"&amp;TRIM($F5802)&amp;"*",dump!$A:$D,4,FALSE)="","空文字",VLOOKUP("*"&amp;TRIM($F5802)&amp;"*",dump!$A:$D,4,FALSE)),"NA")</f>
        <v>NA</v>
      </c>
      <c r="T5802" s="307" t="str">
        <f t="shared" ca="1" si="414"/>
        <v>×</v>
      </c>
      <c r="U5802" s="307"/>
      <c r="V5802" s="307"/>
      <c r="W5802" s="307"/>
      <c r="X5802" s="307"/>
      <c r="Y5802" s="307" t="str">
        <f t="shared" si="415"/>
        <v/>
      </c>
      <c r="Z5802" s="307"/>
    </row>
    <row r="5803" spans="1:26" s="325" customFormat="1" ht="15" customHeight="1" outlineLevel="1">
      <c r="A5803" s="321"/>
      <c r="B5803" s="222"/>
      <c r="C5803" s="534"/>
      <c r="D5803" s="343"/>
      <c r="E5803" s="318" t="s">
        <v>4372</v>
      </c>
      <c r="F5803" s="316" t="s">
        <v>4411</v>
      </c>
      <c r="G5803" s="318" t="s">
        <v>872</v>
      </c>
      <c r="H5803" s="318" t="s">
        <v>9</v>
      </c>
      <c r="I5803" s="322" t="s">
        <v>660</v>
      </c>
      <c r="J5803" s="402" t="s">
        <v>5684</v>
      </c>
      <c r="K5803" s="864" t="str">
        <f t="shared" si="411"/>
        <v/>
      </c>
      <c r="L5803" s="555" t="s">
        <v>17116</v>
      </c>
      <c r="M5803" s="553" t="s">
        <v>3657</v>
      </c>
      <c r="N5803" s="593" t="s">
        <v>18571</v>
      </c>
      <c r="O5803" s="551" t="s">
        <v>17122</v>
      </c>
      <c r="P5803" s="554">
        <v>0</v>
      </c>
      <c r="Q5803" s="307">
        <f t="shared" ca="1" si="412"/>
        <v>0</v>
      </c>
      <c r="R5803" s="307">
        <f t="shared" ca="1" si="413"/>
        <v>0</v>
      </c>
      <c r="S5803" s="307" t="str">
        <f>IFERROR(IF(VLOOKUP("*"&amp;TRIM($F5803)&amp;"*",dump!$A:$D,4,FALSE)="","空文字",VLOOKUP("*"&amp;TRIM($F5803)&amp;"*",dump!$A:$D,4,FALSE)),"NA")</f>
        <v>NA</v>
      </c>
      <c r="T5803" s="307" t="str">
        <f t="shared" ca="1" si="414"/>
        <v>×</v>
      </c>
      <c r="U5803" s="307"/>
      <c r="V5803" s="307"/>
      <c r="W5803" s="307"/>
      <c r="X5803" s="307"/>
      <c r="Y5803" s="307" t="str">
        <f t="shared" si="415"/>
        <v/>
      </c>
      <c r="Z5803" s="307"/>
    </row>
    <row r="5804" spans="1:26" s="325" customFormat="1" ht="15" customHeight="1" outlineLevel="1">
      <c r="A5804" s="321"/>
      <c r="B5804" s="148"/>
      <c r="C5804" s="534"/>
      <c r="D5804" s="343"/>
      <c r="E5804" s="530" t="s">
        <v>11519</v>
      </c>
      <c r="F5804" s="316" t="s">
        <v>11520</v>
      </c>
      <c r="G5804" s="530" t="s">
        <v>873</v>
      </c>
      <c r="H5804" s="530" t="s">
        <v>418</v>
      </c>
      <c r="I5804" s="526" t="s">
        <v>660</v>
      </c>
      <c r="J5804" s="528" t="s">
        <v>5684</v>
      </c>
      <c r="K5804" s="864" t="str">
        <f t="shared" si="411"/>
        <v>○</v>
      </c>
      <c r="L5804" s="555" t="s">
        <v>17116</v>
      </c>
      <c r="M5804" s="553"/>
      <c r="N5804" s="674" t="s">
        <v>19612</v>
      </c>
      <c r="O5804" s="551"/>
      <c r="P5804" s="554"/>
      <c r="Q5804" s="307" t="str">
        <f t="shared" ca="1" si="412"/>
        <v/>
      </c>
      <c r="R5804" s="307" t="str">
        <f t="shared" ca="1" si="413"/>
        <v/>
      </c>
      <c r="S5804" s="307" t="str">
        <f>IFERROR(IF(VLOOKUP("*"&amp;TRIM($F5804)&amp;"*",dump!$A:$D,4,FALSE)="","空文字",VLOOKUP("*"&amp;TRIM($F5804)&amp;"*",dump!$A:$D,4,FALSE)),"NA")</f>
        <v>NA</v>
      </c>
      <c r="T5804" s="307" t="str">
        <f t="shared" si="414"/>
        <v>■</v>
      </c>
      <c r="U5804" s="307"/>
      <c r="V5804" s="307"/>
      <c r="W5804" s="307"/>
      <c r="X5804" s="307"/>
      <c r="Y5804" s="307" t="str">
        <f t="shared" si="415"/>
        <v/>
      </c>
      <c r="Z5804" s="307"/>
    </row>
    <row r="5805" spans="1:26" s="325" customFormat="1" ht="15" customHeight="1" outlineLevel="1">
      <c r="A5805" s="321"/>
      <c r="B5805" s="148"/>
      <c r="C5805" s="534"/>
      <c r="D5805" s="343"/>
      <c r="E5805" s="382"/>
      <c r="F5805" s="316" t="s">
        <v>11521</v>
      </c>
      <c r="G5805" s="382"/>
      <c r="H5805" s="382"/>
      <c r="I5805" s="534"/>
      <c r="J5805" s="342"/>
      <c r="K5805" s="864" t="str">
        <f t="shared" si="411"/>
        <v/>
      </c>
      <c r="L5805" s="555" t="s">
        <v>17116</v>
      </c>
      <c r="M5805" s="553" t="s">
        <v>3658</v>
      </c>
      <c r="N5805" s="693" t="s">
        <v>18572</v>
      </c>
      <c r="O5805" s="551" t="s">
        <v>17117</v>
      </c>
      <c r="P5805" s="554" t="s">
        <v>18841</v>
      </c>
      <c r="Q5805" s="307" t="str">
        <f t="shared" ca="1" si="412"/>
        <v>初期値：2</v>
      </c>
      <c r="R5805" s="307" t="str">
        <f t="shared" ca="1" si="413"/>
        <v>2</v>
      </c>
      <c r="S5805" s="307" t="str">
        <f>IFERROR(IF(VLOOKUP("*"&amp;TRIM($F5805)&amp;"*",dump!$A:$D,4,FALSE)="","空文字",VLOOKUP("*"&amp;TRIM($F5805)&amp;"*",dump!$A:$D,4,FALSE)),"NA")</f>
        <v>NA</v>
      </c>
      <c r="T5805" s="307" t="str">
        <f t="shared" ca="1" si="414"/>
        <v>×</v>
      </c>
      <c r="U5805" s="307"/>
      <c r="V5805" s="307"/>
      <c r="W5805" s="307"/>
      <c r="X5805" s="307"/>
      <c r="Y5805" s="307" t="str">
        <f t="shared" si="415"/>
        <v/>
      </c>
      <c r="Z5805" s="307"/>
    </row>
    <row r="5806" spans="1:26" s="325" customFormat="1" ht="15" customHeight="1" outlineLevel="1">
      <c r="A5806" s="321"/>
      <c r="B5806" s="148"/>
      <c r="C5806" s="534"/>
      <c r="D5806" s="343"/>
      <c r="E5806" s="382"/>
      <c r="F5806" s="316" t="s">
        <v>6749</v>
      </c>
      <c r="G5806" s="382"/>
      <c r="H5806" s="382"/>
      <c r="I5806" s="534"/>
      <c r="J5806" s="342"/>
      <c r="K5806" s="864" t="str">
        <f t="shared" si="411"/>
        <v/>
      </c>
      <c r="L5806" s="555" t="s">
        <v>17116</v>
      </c>
      <c r="M5806" s="553" t="s">
        <v>3658</v>
      </c>
      <c r="N5806" s="693" t="s">
        <v>18573</v>
      </c>
      <c r="O5806" s="551" t="s">
        <v>17117</v>
      </c>
      <c r="P5806" s="554" t="s">
        <v>18841</v>
      </c>
      <c r="Q5806" s="307" t="str">
        <f t="shared" ca="1" si="412"/>
        <v>初期値：2</v>
      </c>
      <c r="R5806" s="307" t="str">
        <f t="shared" ca="1" si="413"/>
        <v>2</v>
      </c>
      <c r="S5806" s="307" t="str">
        <f>IFERROR(IF(VLOOKUP("*"&amp;TRIM($F5806)&amp;"*",dump!$A:$D,4,FALSE)="","空文字",VLOOKUP("*"&amp;TRIM($F5806)&amp;"*",dump!$A:$D,4,FALSE)),"NA")</f>
        <v>NA</v>
      </c>
      <c r="T5806" s="307" t="str">
        <f t="shared" ca="1" si="414"/>
        <v>×</v>
      </c>
      <c r="U5806" s="307"/>
      <c r="V5806" s="307"/>
      <c r="W5806" s="307"/>
      <c r="X5806" s="307"/>
      <c r="Y5806" s="307" t="str">
        <f t="shared" si="415"/>
        <v/>
      </c>
      <c r="Z5806" s="307"/>
    </row>
    <row r="5807" spans="1:26" s="325" customFormat="1" ht="15" customHeight="1" outlineLevel="1">
      <c r="A5807" s="321"/>
      <c r="B5807" s="148"/>
      <c r="C5807" s="534"/>
      <c r="D5807" s="343"/>
      <c r="E5807" s="382"/>
      <c r="F5807" s="316" t="s">
        <v>6750</v>
      </c>
      <c r="G5807" s="382"/>
      <c r="H5807" s="382"/>
      <c r="I5807" s="534"/>
      <c r="J5807" s="342"/>
      <c r="K5807" s="864" t="str">
        <f t="shared" si="411"/>
        <v/>
      </c>
      <c r="L5807" s="557" t="s">
        <v>3656</v>
      </c>
      <c r="M5807" s="558" t="s">
        <v>3655</v>
      </c>
      <c r="N5807" s="719"/>
      <c r="O5807" s="662"/>
      <c r="P5807" s="598"/>
      <c r="Q5807" s="307" t="str">
        <f t="shared" ca="1" si="412"/>
        <v/>
      </c>
      <c r="R5807" s="307" t="str">
        <f t="shared" ca="1" si="413"/>
        <v/>
      </c>
      <c r="S5807" s="307" t="str">
        <f>IFERROR(IF(VLOOKUP("*"&amp;TRIM($F5807)&amp;"*",dump!$A:$D,4,FALSE)="","空文字",VLOOKUP("*"&amp;TRIM($F5807)&amp;"*",dump!$A:$D,4,FALSE)),"NA")</f>
        <v>NA</v>
      </c>
      <c r="T5807" s="307" t="str">
        <f t="shared" ca="1" si="414"/>
        <v>●</v>
      </c>
      <c r="U5807" s="307"/>
      <c r="V5807" s="307"/>
      <c r="W5807" s="307"/>
      <c r="X5807" s="307"/>
      <c r="Y5807" s="307" t="str">
        <f t="shared" si="415"/>
        <v/>
      </c>
      <c r="Z5807" s="307"/>
    </row>
    <row r="5808" spans="1:26" s="325" customFormat="1" ht="15" customHeight="1" outlineLevel="1">
      <c r="A5808" s="321"/>
      <c r="B5808" s="148"/>
      <c r="C5808" s="534"/>
      <c r="D5808" s="343"/>
      <c r="E5808" s="382"/>
      <c r="F5808" s="316" t="s">
        <v>6751</v>
      </c>
      <c r="G5808" s="382"/>
      <c r="H5808" s="382"/>
      <c r="I5808" s="534"/>
      <c r="J5808" s="342"/>
      <c r="K5808" s="864" t="str">
        <f t="shared" si="411"/>
        <v/>
      </c>
      <c r="L5808" s="557" t="s">
        <v>3656</v>
      </c>
      <c r="M5808" s="558" t="s">
        <v>3655</v>
      </c>
      <c r="N5808" s="597"/>
      <c r="O5808" s="558"/>
      <c r="P5808" s="598"/>
      <c r="Q5808" s="307" t="str">
        <f t="shared" ca="1" si="412"/>
        <v/>
      </c>
      <c r="R5808" s="307" t="str">
        <f t="shared" ca="1" si="413"/>
        <v/>
      </c>
      <c r="S5808" s="307" t="str">
        <f>IFERROR(IF(VLOOKUP("*"&amp;TRIM($F5808)&amp;"*",dump!$A:$D,4,FALSE)="","空文字",VLOOKUP("*"&amp;TRIM($F5808)&amp;"*",dump!$A:$D,4,FALSE)),"NA")</f>
        <v>NA</v>
      </c>
      <c r="T5808" s="307" t="str">
        <f t="shared" ca="1" si="414"/>
        <v>●</v>
      </c>
      <c r="U5808" s="307"/>
      <c r="V5808" s="307"/>
      <c r="W5808" s="307"/>
      <c r="X5808" s="307"/>
      <c r="Y5808" s="307" t="str">
        <f t="shared" si="415"/>
        <v/>
      </c>
      <c r="Z5808" s="307"/>
    </row>
    <row r="5809" spans="1:26" s="379" customFormat="1" ht="15" customHeight="1" outlineLevel="1">
      <c r="A5809" s="378"/>
      <c r="B5809" s="148"/>
      <c r="C5809" s="534"/>
      <c r="D5809" s="343"/>
      <c r="E5809" s="382"/>
      <c r="F5809" s="316" t="s">
        <v>6752</v>
      </c>
      <c r="G5809" s="382"/>
      <c r="H5809" s="382"/>
      <c r="I5809" s="534"/>
      <c r="J5809" s="342"/>
      <c r="K5809" s="864" t="str">
        <f t="shared" si="411"/>
        <v/>
      </c>
      <c r="L5809" s="557" t="s">
        <v>3656</v>
      </c>
      <c r="M5809" s="558" t="s">
        <v>3655</v>
      </c>
      <c r="N5809" s="597"/>
      <c r="O5809" s="558"/>
      <c r="P5809" s="598"/>
      <c r="Q5809" s="874" t="str">
        <f t="shared" ca="1" si="412"/>
        <v/>
      </c>
      <c r="R5809" s="874" t="str">
        <f t="shared" ca="1" si="413"/>
        <v/>
      </c>
      <c r="S5809" s="874" t="str">
        <f>IFERROR(IF(VLOOKUP("*"&amp;TRIM($F5809)&amp;"*",dump!$A:$D,4,FALSE)="","空文字",VLOOKUP("*"&amp;TRIM($F5809)&amp;"*",dump!$A:$D,4,FALSE)),"NA")</f>
        <v>NA</v>
      </c>
      <c r="T5809" s="874" t="str">
        <f t="shared" ca="1" si="414"/>
        <v>●</v>
      </c>
      <c r="U5809" s="874"/>
      <c r="V5809" s="874"/>
      <c r="W5809" s="874"/>
      <c r="X5809" s="874"/>
      <c r="Y5809" s="874" t="str">
        <f t="shared" si="415"/>
        <v/>
      </c>
      <c r="Z5809" s="874"/>
    </row>
    <row r="5810" spans="1:26" s="325" customFormat="1" ht="15" customHeight="1" outlineLevel="1">
      <c r="A5810" s="321"/>
      <c r="B5810" s="148"/>
      <c r="C5810" s="534"/>
      <c r="D5810" s="343"/>
      <c r="E5810" s="382"/>
      <c r="F5810" s="316" t="s">
        <v>6753</v>
      </c>
      <c r="G5810" s="382"/>
      <c r="H5810" s="382"/>
      <c r="I5810" s="534"/>
      <c r="J5810" s="342"/>
      <c r="K5810" s="864" t="str">
        <f t="shared" si="411"/>
        <v/>
      </c>
      <c r="L5810" s="557" t="s">
        <v>3656</v>
      </c>
      <c r="M5810" s="558" t="s">
        <v>3655</v>
      </c>
      <c r="N5810" s="597"/>
      <c r="O5810" s="558"/>
      <c r="P5810" s="598"/>
      <c r="Q5810" s="307" t="str">
        <f t="shared" ca="1" si="412"/>
        <v/>
      </c>
      <c r="R5810" s="307" t="str">
        <f t="shared" ca="1" si="413"/>
        <v/>
      </c>
      <c r="S5810" s="307" t="str">
        <f>IFERROR(IF(VLOOKUP("*"&amp;TRIM($F5810)&amp;"*",dump!$A:$D,4,FALSE)="","空文字",VLOOKUP("*"&amp;TRIM($F5810)&amp;"*",dump!$A:$D,4,FALSE)),"NA")</f>
        <v>NA</v>
      </c>
      <c r="T5810" s="307" t="str">
        <f t="shared" ca="1" si="414"/>
        <v>●</v>
      </c>
      <c r="U5810" s="307"/>
      <c r="V5810" s="307"/>
      <c r="W5810" s="307"/>
      <c r="X5810" s="307"/>
      <c r="Y5810" s="307" t="str">
        <f t="shared" si="415"/>
        <v/>
      </c>
      <c r="Z5810" s="307"/>
    </row>
    <row r="5811" spans="1:26" s="325" customFormat="1" ht="15" customHeight="1" outlineLevel="1">
      <c r="A5811" s="321"/>
      <c r="B5811" s="148"/>
      <c r="C5811" s="534"/>
      <c r="D5811" s="343"/>
      <c r="E5811" s="382"/>
      <c r="F5811" s="316" t="s">
        <v>6754</v>
      </c>
      <c r="G5811" s="382"/>
      <c r="H5811" s="382"/>
      <c r="I5811" s="534"/>
      <c r="J5811" s="342"/>
      <c r="K5811" s="864" t="str">
        <f t="shared" si="411"/>
        <v/>
      </c>
      <c r="L5811" s="557" t="s">
        <v>3656</v>
      </c>
      <c r="M5811" s="558" t="s">
        <v>3655</v>
      </c>
      <c r="N5811" s="597"/>
      <c r="O5811" s="558"/>
      <c r="P5811" s="598"/>
      <c r="Q5811" s="307" t="str">
        <f t="shared" ca="1" si="412"/>
        <v/>
      </c>
      <c r="R5811" s="307" t="str">
        <f t="shared" ca="1" si="413"/>
        <v/>
      </c>
      <c r="S5811" s="307" t="str">
        <f>IFERROR(IF(VLOOKUP("*"&amp;TRIM($F5811)&amp;"*",dump!$A:$D,4,FALSE)="","空文字",VLOOKUP("*"&amp;TRIM($F5811)&amp;"*",dump!$A:$D,4,FALSE)),"NA")</f>
        <v>NA</v>
      </c>
      <c r="T5811" s="307" t="str">
        <f t="shared" ca="1" si="414"/>
        <v>●</v>
      </c>
      <c r="U5811" s="307"/>
      <c r="V5811" s="307"/>
      <c r="W5811" s="307"/>
      <c r="X5811" s="307"/>
      <c r="Y5811" s="307" t="str">
        <f t="shared" si="415"/>
        <v/>
      </c>
      <c r="Z5811" s="307"/>
    </row>
    <row r="5812" spans="1:26" s="325" customFormat="1" ht="15" customHeight="1" outlineLevel="1">
      <c r="A5812" s="321"/>
      <c r="B5812" s="148"/>
      <c r="C5812" s="534"/>
      <c r="D5812" s="343"/>
      <c r="E5812" s="382"/>
      <c r="F5812" s="316" t="s">
        <v>7802</v>
      </c>
      <c r="G5812" s="382"/>
      <c r="H5812" s="382"/>
      <c r="I5812" s="534"/>
      <c r="J5812" s="342"/>
      <c r="K5812" s="864" t="str">
        <f t="shared" si="411"/>
        <v/>
      </c>
      <c r="L5812" s="557" t="s">
        <v>3656</v>
      </c>
      <c r="M5812" s="558" t="s">
        <v>3655</v>
      </c>
      <c r="N5812" s="597"/>
      <c r="O5812" s="558"/>
      <c r="P5812" s="598"/>
      <c r="Q5812" s="307" t="str">
        <f t="shared" ca="1" si="412"/>
        <v/>
      </c>
      <c r="R5812" s="307" t="str">
        <f t="shared" ca="1" si="413"/>
        <v/>
      </c>
      <c r="S5812" s="307" t="str">
        <f>IFERROR(IF(VLOOKUP("*"&amp;TRIM($F5812)&amp;"*",dump!$A:$D,4,FALSE)="","空文字",VLOOKUP("*"&amp;TRIM($F5812)&amp;"*",dump!$A:$D,4,FALSE)),"NA")</f>
        <v>NA</v>
      </c>
      <c r="T5812" s="307" t="str">
        <f t="shared" ca="1" si="414"/>
        <v>●</v>
      </c>
      <c r="U5812" s="307"/>
      <c r="V5812" s="307"/>
      <c r="W5812" s="307"/>
      <c r="X5812" s="307"/>
      <c r="Y5812" s="307" t="str">
        <f t="shared" si="415"/>
        <v/>
      </c>
      <c r="Z5812" s="307"/>
    </row>
    <row r="5813" spans="1:26" s="325" customFormat="1" ht="15" customHeight="1" outlineLevel="1">
      <c r="A5813" s="321"/>
      <c r="B5813" s="148"/>
      <c r="C5813" s="534"/>
      <c r="D5813" s="328"/>
      <c r="E5813" s="531"/>
      <c r="F5813" s="316" t="s">
        <v>8228</v>
      </c>
      <c r="G5813" s="531"/>
      <c r="H5813" s="531"/>
      <c r="I5813" s="527"/>
      <c r="J5813" s="529"/>
      <c r="K5813" s="864" t="str">
        <f t="shared" si="411"/>
        <v/>
      </c>
      <c r="L5813" s="557" t="s">
        <v>3656</v>
      </c>
      <c r="M5813" s="558" t="s">
        <v>3655</v>
      </c>
      <c r="N5813" s="597"/>
      <c r="O5813" s="558"/>
      <c r="P5813" s="598"/>
      <c r="Q5813" s="307" t="str">
        <f t="shared" ca="1" si="412"/>
        <v/>
      </c>
      <c r="R5813" s="307" t="str">
        <f t="shared" ca="1" si="413"/>
        <v/>
      </c>
      <c r="S5813" s="307" t="str">
        <f>IFERROR(IF(VLOOKUP("*"&amp;TRIM($F5813)&amp;"*",dump!$A:$D,4,FALSE)="","空文字",VLOOKUP("*"&amp;TRIM($F5813)&amp;"*",dump!$A:$D,4,FALSE)),"NA")</f>
        <v>NA</v>
      </c>
      <c r="T5813" s="307" t="str">
        <f t="shared" ca="1" si="414"/>
        <v>●</v>
      </c>
      <c r="U5813" s="307"/>
      <c r="V5813" s="307"/>
      <c r="W5813" s="307"/>
      <c r="X5813" s="307"/>
      <c r="Y5813" s="307" t="str">
        <f t="shared" si="415"/>
        <v/>
      </c>
      <c r="Z5813" s="307"/>
    </row>
    <row r="5814" spans="1:26" s="325" customFormat="1" ht="60" customHeight="1" outlineLevel="1">
      <c r="A5814" s="321"/>
      <c r="B5814" s="148"/>
      <c r="C5814" s="534"/>
      <c r="D5814" s="343"/>
      <c r="E5814" s="530" t="s">
        <v>13524</v>
      </c>
      <c r="F5814" s="316" t="s">
        <v>13525</v>
      </c>
      <c r="G5814" s="530" t="s">
        <v>15930</v>
      </c>
      <c r="H5814" s="530" t="s">
        <v>3658</v>
      </c>
      <c r="I5814" s="526" t="s">
        <v>3666</v>
      </c>
      <c r="J5814" s="528" t="s">
        <v>5684</v>
      </c>
      <c r="K5814" s="864" t="str">
        <f t="shared" si="411"/>
        <v/>
      </c>
      <c r="L5814" s="610" t="s">
        <v>3656</v>
      </c>
      <c r="M5814" s="558" t="s">
        <v>3655</v>
      </c>
      <c r="N5814" s="597" t="s">
        <v>20095</v>
      </c>
      <c r="O5814" s="662"/>
      <c r="P5814" s="598"/>
      <c r="Q5814" s="307" t="str">
        <f t="shared" ca="1" si="412"/>
        <v/>
      </c>
      <c r="R5814" s="307" t="str">
        <f t="shared" ca="1" si="413"/>
        <v/>
      </c>
      <c r="S5814" s="307" t="str">
        <f>IFERROR(IF(VLOOKUP("*"&amp;TRIM($F5814)&amp;"*",dump!$A:$D,4,FALSE)="","空文字",VLOOKUP("*"&amp;TRIM($F5814)&amp;"*",dump!$A:$D,4,FALSE)),"NA")</f>
        <v>NA</v>
      </c>
      <c r="T5814" s="307" t="str">
        <f t="shared" ca="1" si="414"/>
        <v>●</v>
      </c>
      <c r="U5814" s="307"/>
      <c r="V5814" s="307"/>
      <c r="W5814" s="307"/>
      <c r="X5814" s="307"/>
      <c r="Y5814" s="307" t="str">
        <f t="shared" si="415"/>
        <v/>
      </c>
      <c r="Z5814" s="307"/>
    </row>
    <row r="5815" spans="1:26" s="325" customFormat="1" ht="15" customHeight="1" outlineLevel="1">
      <c r="A5815" s="321"/>
      <c r="B5815" s="148"/>
      <c r="C5815" s="534"/>
      <c r="D5815" s="343"/>
      <c r="E5815" s="382"/>
      <c r="F5815" s="316" t="s">
        <v>13526</v>
      </c>
      <c r="G5815" s="382"/>
      <c r="H5815" s="382"/>
      <c r="I5815" s="534"/>
      <c r="J5815" s="342"/>
      <c r="K5815" s="864" t="str">
        <f t="shared" si="411"/>
        <v/>
      </c>
      <c r="L5815" s="557" t="s">
        <v>3656</v>
      </c>
      <c r="M5815" s="558" t="s">
        <v>3655</v>
      </c>
      <c r="N5815" s="597"/>
      <c r="O5815" s="558"/>
      <c r="P5815" s="598"/>
      <c r="Q5815" s="307" t="str">
        <f t="shared" ca="1" si="412"/>
        <v/>
      </c>
      <c r="R5815" s="307" t="str">
        <f t="shared" ca="1" si="413"/>
        <v/>
      </c>
      <c r="S5815" s="307" t="str">
        <f>IFERROR(IF(VLOOKUP("*"&amp;TRIM($F5815)&amp;"*",dump!$A:$D,4,FALSE)="","空文字",VLOOKUP("*"&amp;TRIM($F5815)&amp;"*",dump!$A:$D,4,FALSE)),"NA")</f>
        <v>NA</v>
      </c>
      <c r="T5815" s="307" t="str">
        <f t="shared" ca="1" si="414"/>
        <v>●</v>
      </c>
      <c r="U5815" s="307"/>
      <c r="V5815" s="307"/>
      <c r="W5815" s="307"/>
      <c r="X5815" s="307"/>
      <c r="Y5815" s="307" t="str">
        <f t="shared" si="415"/>
        <v/>
      </c>
      <c r="Z5815" s="307"/>
    </row>
    <row r="5816" spans="1:26" s="325" customFormat="1" ht="15" customHeight="1" outlineLevel="1">
      <c r="A5816" s="321"/>
      <c r="B5816" s="148"/>
      <c r="C5816" s="534"/>
      <c r="D5816" s="343"/>
      <c r="E5816" s="382"/>
      <c r="F5816" s="316" t="s">
        <v>13527</v>
      </c>
      <c r="G5816" s="382"/>
      <c r="H5816" s="382"/>
      <c r="I5816" s="534"/>
      <c r="J5816" s="342"/>
      <c r="K5816" s="864" t="str">
        <f t="shared" si="411"/>
        <v/>
      </c>
      <c r="L5816" s="557" t="s">
        <v>3656</v>
      </c>
      <c r="M5816" s="558" t="s">
        <v>3655</v>
      </c>
      <c r="N5816" s="597"/>
      <c r="O5816" s="558"/>
      <c r="P5816" s="598"/>
      <c r="Q5816" s="307" t="str">
        <f t="shared" ca="1" si="412"/>
        <v/>
      </c>
      <c r="R5816" s="307" t="str">
        <f t="shared" ca="1" si="413"/>
        <v/>
      </c>
      <c r="S5816" s="307" t="str">
        <f>IFERROR(IF(VLOOKUP("*"&amp;TRIM($F5816)&amp;"*",dump!$A:$D,4,FALSE)="","空文字",VLOOKUP("*"&amp;TRIM($F5816)&amp;"*",dump!$A:$D,4,FALSE)),"NA")</f>
        <v>NA</v>
      </c>
      <c r="T5816" s="307" t="str">
        <f t="shared" ca="1" si="414"/>
        <v>●</v>
      </c>
      <c r="U5816" s="307"/>
      <c r="V5816" s="307"/>
      <c r="W5816" s="307"/>
      <c r="X5816" s="307"/>
      <c r="Y5816" s="307" t="str">
        <f t="shared" si="415"/>
        <v/>
      </c>
      <c r="Z5816" s="307"/>
    </row>
    <row r="5817" spans="1:26" s="325" customFormat="1" ht="15" customHeight="1" outlineLevel="1">
      <c r="A5817" s="321"/>
      <c r="B5817" s="148"/>
      <c r="C5817" s="534"/>
      <c r="D5817" s="343"/>
      <c r="E5817" s="382"/>
      <c r="F5817" s="316" t="s">
        <v>13528</v>
      </c>
      <c r="G5817" s="382"/>
      <c r="H5817" s="382"/>
      <c r="I5817" s="534"/>
      <c r="J5817" s="342"/>
      <c r="K5817" s="864" t="str">
        <f t="shared" si="411"/>
        <v/>
      </c>
      <c r="L5817" s="610" t="s">
        <v>3656</v>
      </c>
      <c r="M5817" s="558" t="s">
        <v>3655</v>
      </c>
      <c r="N5817" s="597" t="s">
        <v>20096</v>
      </c>
      <c r="O5817" s="662"/>
      <c r="P5817" s="598"/>
      <c r="Q5817" s="307" t="str">
        <f t="shared" ca="1" si="412"/>
        <v/>
      </c>
      <c r="R5817" s="307" t="str">
        <f t="shared" ca="1" si="413"/>
        <v/>
      </c>
      <c r="S5817" s="307" t="str">
        <f>IFERROR(IF(VLOOKUP("*"&amp;TRIM($F5817)&amp;"*",dump!$A:$D,4,FALSE)="","空文字",VLOOKUP("*"&amp;TRIM($F5817)&amp;"*",dump!$A:$D,4,FALSE)),"NA")</f>
        <v>NA</v>
      </c>
      <c r="T5817" s="307" t="str">
        <f t="shared" ca="1" si="414"/>
        <v>●</v>
      </c>
      <c r="U5817" s="307"/>
      <c r="V5817" s="307"/>
      <c r="W5817" s="307"/>
      <c r="X5817" s="307"/>
      <c r="Y5817" s="307" t="str">
        <f t="shared" si="415"/>
        <v/>
      </c>
      <c r="Z5817" s="307"/>
    </row>
    <row r="5818" spans="1:26" s="325" customFormat="1" ht="15" customHeight="1" outlineLevel="1">
      <c r="A5818" s="321"/>
      <c r="B5818" s="148"/>
      <c r="C5818" s="534"/>
      <c r="D5818" s="343"/>
      <c r="E5818" s="382"/>
      <c r="F5818" s="316" t="s">
        <v>13529</v>
      </c>
      <c r="G5818" s="382"/>
      <c r="H5818" s="382"/>
      <c r="I5818" s="534"/>
      <c r="J5818" s="342"/>
      <c r="K5818" s="864" t="str">
        <f t="shared" si="411"/>
        <v/>
      </c>
      <c r="L5818" s="557" t="s">
        <v>3656</v>
      </c>
      <c r="M5818" s="558" t="s">
        <v>3655</v>
      </c>
      <c r="N5818" s="597"/>
      <c r="O5818" s="558"/>
      <c r="P5818" s="598"/>
      <c r="Q5818" s="307" t="str">
        <f t="shared" ca="1" si="412"/>
        <v/>
      </c>
      <c r="R5818" s="307" t="str">
        <f t="shared" ca="1" si="413"/>
        <v/>
      </c>
      <c r="S5818" s="307" t="str">
        <f>IFERROR(IF(VLOOKUP("*"&amp;TRIM($F5818)&amp;"*",dump!$A:$D,4,FALSE)="","空文字",VLOOKUP("*"&amp;TRIM($F5818)&amp;"*",dump!$A:$D,4,FALSE)),"NA")</f>
        <v>NA</v>
      </c>
      <c r="T5818" s="307" t="str">
        <f t="shared" ca="1" si="414"/>
        <v>●</v>
      </c>
      <c r="U5818" s="307"/>
      <c r="V5818" s="307"/>
      <c r="W5818" s="307"/>
      <c r="X5818" s="307"/>
      <c r="Y5818" s="307" t="str">
        <f t="shared" si="415"/>
        <v/>
      </c>
      <c r="Z5818" s="307"/>
    </row>
    <row r="5819" spans="1:26" s="379" customFormat="1" ht="15" customHeight="1" outlineLevel="1">
      <c r="A5819" s="378"/>
      <c r="B5819" s="148"/>
      <c r="C5819" s="534"/>
      <c r="D5819" s="343"/>
      <c r="E5819" s="382"/>
      <c r="F5819" s="316" t="s">
        <v>13530</v>
      </c>
      <c r="G5819" s="382"/>
      <c r="H5819" s="382"/>
      <c r="I5819" s="534"/>
      <c r="J5819" s="342"/>
      <c r="K5819" s="864" t="str">
        <f t="shared" si="411"/>
        <v/>
      </c>
      <c r="L5819" s="557" t="s">
        <v>3656</v>
      </c>
      <c r="M5819" s="558" t="s">
        <v>3655</v>
      </c>
      <c r="N5819" s="597" t="s">
        <v>20097</v>
      </c>
      <c r="O5819" s="558"/>
      <c r="P5819" s="598"/>
      <c r="Q5819" s="874" t="str">
        <f t="shared" ca="1" si="412"/>
        <v/>
      </c>
      <c r="R5819" s="874" t="str">
        <f t="shared" ca="1" si="413"/>
        <v/>
      </c>
      <c r="S5819" s="874" t="str">
        <f>IFERROR(IF(VLOOKUP("*"&amp;TRIM($F5819)&amp;"*",dump!$A:$D,4,FALSE)="","空文字",VLOOKUP("*"&amp;TRIM($F5819)&amp;"*",dump!$A:$D,4,FALSE)),"NA")</f>
        <v>NA</v>
      </c>
      <c r="T5819" s="874" t="str">
        <f t="shared" ca="1" si="414"/>
        <v>●</v>
      </c>
      <c r="U5819" s="874"/>
      <c r="V5819" s="874"/>
      <c r="W5819" s="874"/>
      <c r="X5819" s="874"/>
      <c r="Y5819" s="874" t="str">
        <f t="shared" si="415"/>
        <v/>
      </c>
      <c r="Z5819" s="874"/>
    </row>
    <row r="5820" spans="1:26" s="325" customFormat="1" ht="15" customHeight="1" outlineLevel="1">
      <c r="A5820" s="321"/>
      <c r="B5820" s="148"/>
      <c r="C5820" s="534"/>
      <c r="D5820" s="343"/>
      <c r="E5820" s="382"/>
      <c r="F5820" s="316" t="s">
        <v>13531</v>
      </c>
      <c r="G5820" s="382"/>
      <c r="H5820" s="382"/>
      <c r="I5820" s="534"/>
      <c r="J5820" s="342"/>
      <c r="K5820" s="864" t="str">
        <f t="shared" si="411"/>
        <v/>
      </c>
      <c r="L5820" s="557" t="s">
        <v>3656</v>
      </c>
      <c r="M5820" s="558" t="s">
        <v>3655</v>
      </c>
      <c r="N5820" s="597"/>
      <c r="O5820" s="558"/>
      <c r="P5820" s="598"/>
      <c r="Q5820" s="307" t="str">
        <f t="shared" ca="1" si="412"/>
        <v/>
      </c>
      <c r="R5820" s="307" t="str">
        <f t="shared" ca="1" si="413"/>
        <v/>
      </c>
      <c r="S5820" s="307" t="str">
        <f>IFERROR(IF(VLOOKUP("*"&amp;TRIM($F5820)&amp;"*",dump!$A:$D,4,FALSE)="","空文字",VLOOKUP("*"&amp;TRIM($F5820)&amp;"*",dump!$A:$D,4,FALSE)),"NA")</f>
        <v>NA</v>
      </c>
      <c r="T5820" s="307" t="str">
        <f t="shared" ca="1" si="414"/>
        <v>●</v>
      </c>
      <c r="U5820" s="307"/>
      <c r="V5820" s="307"/>
      <c r="W5820" s="307"/>
      <c r="X5820" s="307"/>
      <c r="Y5820" s="307" t="str">
        <f t="shared" si="415"/>
        <v/>
      </c>
      <c r="Z5820" s="307"/>
    </row>
    <row r="5821" spans="1:26" s="325" customFormat="1" ht="15" customHeight="1" outlineLevel="1">
      <c r="A5821" s="321"/>
      <c r="B5821" s="148"/>
      <c r="C5821" s="534"/>
      <c r="D5821" s="343"/>
      <c r="E5821" s="382"/>
      <c r="F5821" s="316" t="s">
        <v>13532</v>
      </c>
      <c r="G5821" s="382"/>
      <c r="H5821" s="382"/>
      <c r="I5821" s="534"/>
      <c r="J5821" s="342"/>
      <c r="K5821" s="864" t="str">
        <f t="shared" si="411"/>
        <v/>
      </c>
      <c r="L5821" s="557" t="s">
        <v>3656</v>
      </c>
      <c r="M5821" s="558" t="s">
        <v>3655</v>
      </c>
      <c r="N5821" s="597"/>
      <c r="O5821" s="558"/>
      <c r="P5821" s="598"/>
      <c r="Q5821" s="307" t="str">
        <f t="shared" ca="1" si="412"/>
        <v/>
      </c>
      <c r="R5821" s="307" t="str">
        <f t="shared" ca="1" si="413"/>
        <v/>
      </c>
      <c r="S5821" s="307" t="str">
        <f>IFERROR(IF(VLOOKUP("*"&amp;TRIM($F5821)&amp;"*",dump!$A:$D,4,FALSE)="","空文字",VLOOKUP("*"&amp;TRIM($F5821)&amp;"*",dump!$A:$D,4,FALSE)),"NA")</f>
        <v>NA</v>
      </c>
      <c r="T5821" s="307" t="str">
        <f t="shared" ca="1" si="414"/>
        <v>●</v>
      </c>
      <c r="U5821" s="307"/>
      <c r="V5821" s="307"/>
      <c r="W5821" s="307"/>
      <c r="X5821" s="307"/>
      <c r="Y5821" s="307" t="str">
        <f t="shared" si="415"/>
        <v/>
      </c>
      <c r="Z5821" s="307"/>
    </row>
    <row r="5822" spans="1:26" s="325" customFormat="1" ht="15" customHeight="1" outlineLevel="1">
      <c r="A5822" s="321"/>
      <c r="B5822" s="148"/>
      <c r="C5822" s="534"/>
      <c r="D5822" s="343"/>
      <c r="E5822" s="382"/>
      <c r="F5822" s="316" t="s">
        <v>13533</v>
      </c>
      <c r="G5822" s="382"/>
      <c r="H5822" s="382"/>
      <c r="I5822" s="534"/>
      <c r="J5822" s="342"/>
      <c r="K5822" s="864" t="str">
        <f t="shared" si="411"/>
        <v/>
      </c>
      <c r="L5822" s="557" t="s">
        <v>3656</v>
      </c>
      <c r="M5822" s="558" t="s">
        <v>3655</v>
      </c>
      <c r="N5822" s="597"/>
      <c r="O5822" s="558"/>
      <c r="P5822" s="598"/>
      <c r="Q5822" s="307" t="str">
        <f t="shared" ca="1" si="412"/>
        <v/>
      </c>
      <c r="R5822" s="307" t="str">
        <f t="shared" ca="1" si="413"/>
        <v/>
      </c>
      <c r="S5822" s="307" t="str">
        <f>IFERROR(IF(VLOOKUP("*"&amp;TRIM($F5822)&amp;"*",dump!$A:$D,4,FALSE)="","空文字",VLOOKUP("*"&amp;TRIM($F5822)&amp;"*",dump!$A:$D,4,FALSE)),"NA")</f>
        <v>NA</v>
      </c>
      <c r="T5822" s="307" t="str">
        <f t="shared" ca="1" si="414"/>
        <v>●</v>
      </c>
      <c r="U5822" s="307"/>
      <c r="V5822" s="307"/>
      <c r="W5822" s="307"/>
      <c r="X5822" s="307"/>
      <c r="Y5822" s="307" t="str">
        <f t="shared" si="415"/>
        <v/>
      </c>
      <c r="Z5822" s="307"/>
    </row>
    <row r="5823" spans="1:26" s="325" customFormat="1" ht="15" customHeight="1" outlineLevel="1">
      <c r="A5823" s="321"/>
      <c r="B5823" s="148"/>
      <c r="C5823" s="534"/>
      <c r="D5823" s="327"/>
      <c r="E5823" s="531"/>
      <c r="F5823" s="316" t="s">
        <v>13534</v>
      </c>
      <c r="G5823" s="531"/>
      <c r="H5823" s="531"/>
      <c r="I5823" s="527"/>
      <c r="J5823" s="529"/>
      <c r="K5823" s="864" t="str">
        <f t="shared" si="411"/>
        <v/>
      </c>
      <c r="L5823" s="557" t="s">
        <v>3656</v>
      </c>
      <c r="M5823" s="558" t="s">
        <v>3655</v>
      </c>
      <c r="N5823" s="597"/>
      <c r="O5823" s="558"/>
      <c r="P5823" s="598"/>
      <c r="Q5823" s="307" t="str">
        <f t="shared" ca="1" si="412"/>
        <v/>
      </c>
      <c r="R5823" s="307" t="str">
        <f t="shared" ca="1" si="413"/>
        <v/>
      </c>
      <c r="S5823" s="307" t="str">
        <f>IFERROR(IF(VLOOKUP("*"&amp;TRIM($F5823)&amp;"*",dump!$A:$D,4,FALSE)="","空文字",VLOOKUP("*"&amp;TRIM($F5823)&amp;"*",dump!$A:$D,4,FALSE)),"NA")</f>
        <v>NA</v>
      </c>
      <c r="T5823" s="307" t="str">
        <f t="shared" ca="1" si="414"/>
        <v>●</v>
      </c>
      <c r="U5823" s="307"/>
      <c r="V5823" s="307"/>
      <c r="W5823" s="307"/>
      <c r="X5823" s="307"/>
      <c r="Y5823" s="307" t="str">
        <f t="shared" si="415"/>
        <v/>
      </c>
      <c r="Z5823" s="307"/>
    </row>
    <row r="5824" spans="1:26" s="325" customFormat="1" ht="75" customHeight="1" outlineLevel="1">
      <c r="A5824" s="321"/>
      <c r="B5824" s="222"/>
      <c r="C5824" s="382"/>
      <c r="D5824" s="215" t="s">
        <v>11522</v>
      </c>
      <c r="E5824" s="213"/>
      <c r="F5824" s="225" t="s">
        <v>11523</v>
      </c>
      <c r="G5824" s="214" t="s">
        <v>11524</v>
      </c>
      <c r="H5824" s="214" t="s">
        <v>218</v>
      </c>
      <c r="I5824" s="246" t="s">
        <v>660</v>
      </c>
      <c r="J5824" s="403" t="s">
        <v>5684</v>
      </c>
      <c r="K5824" s="864" t="str">
        <f t="shared" si="411"/>
        <v/>
      </c>
      <c r="L5824" s="557" t="s">
        <v>3656</v>
      </c>
      <c r="M5824" s="558" t="s">
        <v>3655</v>
      </c>
      <c r="N5824" s="597" t="s">
        <v>18574</v>
      </c>
      <c r="O5824" s="662"/>
      <c r="P5824" s="598"/>
      <c r="Q5824" s="307" t="str">
        <f t="shared" ca="1" si="412"/>
        <v/>
      </c>
      <c r="R5824" s="307" t="str">
        <f t="shared" ca="1" si="413"/>
        <v/>
      </c>
      <c r="S5824" s="307" t="str">
        <f>IFERROR(IF(VLOOKUP("*"&amp;TRIM($F5824)&amp;"*",dump!$A:$D,4,FALSE)="","空文字",VLOOKUP("*"&amp;TRIM($F5824)&amp;"*",dump!$A:$D,4,FALSE)),"NA")</f>
        <v>NA</v>
      </c>
      <c r="T5824" s="307" t="str">
        <f t="shared" ca="1" si="414"/>
        <v>●</v>
      </c>
      <c r="U5824" s="307"/>
      <c r="V5824" s="307"/>
      <c r="W5824" s="307"/>
      <c r="X5824" s="307"/>
      <c r="Y5824" s="307" t="str">
        <f t="shared" si="415"/>
        <v/>
      </c>
      <c r="Z5824" s="307"/>
    </row>
    <row r="5825" spans="1:26" s="325" customFormat="1" ht="60" customHeight="1" outlineLevel="1">
      <c r="A5825" s="321"/>
      <c r="B5825" s="222"/>
      <c r="C5825" s="382"/>
      <c r="D5825" s="328"/>
      <c r="E5825" s="530" t="s">
        <v>11525</v>
      </c>
      <c r="F5825" s="316" t="s">
        <v>11526</v>
      </c>
      <c r="G5825" s="530" t="s">
        <v>11527</v>
      </c>
      <c r="H5825" s="530" t="s">
        <v>9</v>
      </c>
      <c r="I5825" s="526" t="s">
        <v>660</v>
      </c>
      <c r="J5825" s="528" t="s">
        <v>5684</v>
      </c>
      <c r="K5825" s="864" t="str">
        <f t="shared" si="411"/>
        <v/>
      </c>
      <c r="L5825" s="557" t="s">
        <v>3656</v>
      </c>
      <c r="M5825" s="558" t="s">
        <v>3655</v>
      </c>
      <c r="N5825" s="597" t="s">
        <v>18575</v>
      </c>
      <c r="O5825" s="662"/>
      <c r="P5825" s="598"/>
      <c r="Q5825" s="307" t="str">
        <f t="shared" ca="1" si="412"/>
        <v/>
      </c>
      <c r="R5825" s="307" t="str">
        <f t="shared" ca="1" si="413"/>
        <v/>
      </c>
      <c r="S5825" s="307" t="str">
        <f>IFERROR(IF(VLOOKUP("*"&amp;TRIM($F5825)&amp;"*",dump!$A:$D,4,FALSE)="","空文字",VLOOKUP("*"&amp;TRIM($F5825)&amp;"*",dump!$A:$D,4,FALSE)),"NA")</f>
        <v>NA</v>
      </c>
      <c r="T5825" s="307" t="str">
        <f t="shared" ca="1" si="414"/>
        <v>●</v>
      </c>
      <c r="U5825" s="307"/>
      <c r="V5825" s="307"/>
      <c r="W5825" s="307"/>
      <c r="X5825" s="307"/>
      <c r="Y5825" s="307" t="str">
        <f t="shared" si="415"/>
        <v/>
      </c>
      <c r="Z5825" s="307"/>
    </row>
    <row r="5826" spans="1:26" s="325" customFormat="1" ht="60" customHeight="1" outlineLevel="1">
      <c r="A5826" s="321"/>
      <c r="B5826" s="222"/>
      <c r="C5826" s="534"/>
      <c r="D5826" s="328"/>
      <c r="E5826" s="531"/>
      <c r="F5826" s="316" t="s">
        <v>11528</v>
      </c>
      <c r="G5826" s="531"/>
      <c r="H5826" s="531"/>
      <c r="I5826" s="527"/>
      <c r="J5826" s="529"/>
      <c r="K5826" s="864" t="str">
        <f t="shared" si="411"/>
        <v/>
      </c>
      <c r="L5826" s="557" t="s">
        <v>3656</v>
      </c>
      <c r="M5826" s="558" t="s">
        <v>3655</v>
      </c>
      <c r="N5826" s="597" t="s">
        <v>18576</v>
      </c>
      <c r="O5826" s="662"/>
      <c r="P5826" s="598"/>
      <c r="Q5826" s="307" t="str">
        <f t="shared" ca="1" si="412"/>
        <v/>
      </c>
      <c r="R5826" s="307" t="str">
        <f t="shared" ca="1" si="413"/>
        <v/>
      </c>
      <c r="S5826" s="307" t="str">
        <f>IFERROR(IF(VLOOKUP("*"&amp;TRIM($F5826)&amp;"*",dump!$A:$D,4,FALSE)="","空文字",VLOOKUP("*"&amp;TRIM($F5826)&amp;"*",dump!$A:$D,4,FALSE)),"NA")</f>
        <v>NA</v>
      </c>
      <c r="T5826" s="307" t="str">
        <f t="shared" ca="1" si="414"/>
        <v>●</v>
      </c>
      <c r="U5826" s="307"/>
      <c r="V5826" s="307"/>
      <c r="W5826" s="307"/>
      <c r="X5826" s="307"/>
      <c r="Y5826" s="307" t="str">
        <f t="shared" si="415"/>
        <v/>
      </c>
      <c r="Z5826" s="307"/>
    </row>
    <row r="5827" spans="1:26" s="325" customFormat="1" ht="15" customHeight="1" outlineLevel="1">
      <c r="A5827" s="321"/>
      <c r="B5827" s="222"/>
      <c r="C5827" s="534"/>
      <c r="D5827" s="215" t="s">
        <v>11529</v>
      </c>
      <c r="E5827" s="213"/>
      <c r="F5827" s="225" t="s">
        <v>11530</v>
      </c>
      <c r="G5827" s="214" t="s">
        <v>11531</v>
      </c>
      <c r="H5827" s="214" t="s">
        <v>218</v>
      </c>
      <c r="I5827" s="246" t="s">
        <v>660</v>
      </c>
      <c r="J5827" s="403" t="s">
        <v>5684</v>
      </c>
      <c r="K5827" s="864" t="str">
        <f t="shared" si="411"/>
        <v/>
      </c>
      <c r="L5827" s="557" t="s">
        <v>3656</v>
      </c>
      <c r="M5827" s="558" t="s">
        <v>3655</v>
      </c>
      <c r="N5827" s="597" t="s">
        <v>18924</v>
      </c>
      <c r="O5827" s="662"/>
      <c r="P5827" s="598"/>
      <c r="Q5827" s="307" t="str">
        <f t="shared" ca="1" si="412"/>
        <v/>
      </c>
      <c r="R5827" s="307" t="str">
        <f t="shared" ca="1" si="413"/>
        <v/>
      </c>
      <c r="S5827" s="307" t="str">
        <f>IFERROR(IF(VLOOKUP("*"&amp;TRIM($F5827)&amp;"*",dump!$A:$D,4,FALSE)="","空文字",VLOOKUP("*"&amp;TRIM($F5827)&amp;"*",dump!$A:$D,4,FALSE)),"NA")</f>
        <v>NA</v>
      </c>
      <c r="T5827" s="307" t="str">
        <f t="shared" ca="1" si="414"/>
        <v>●</v>
      </c>
      <c r="U5827" s="307"/>
      <c r="V5827" s="307"/>
      <c r="W5827" s="307"/>
      <c r="X5827" s="307"/>
      <c r="Y5827" s="307" t="str">
        <f t="shared" si="415"/>
        <v/>
      </c>
      <c r="Z5827" s="307"/>
    </row>
    <row r="5828" spans="1:26" s="325" customFormat="1" ht="15" customHeight="1" outlineLevel="1">
      <c r="A5828" s="321"/>
      <c r="B5828" s="222"/>
      <c r="C5828" s="382"/>
      <c r="D5828" s="343"/>
      <c r="E5828" s="322" t="s">
        <v>11532</v>
      </c>
      <c r="F5828" s="316" t="s">
        <v>11533</v>
      </c>
      <c r="G5828" s="318" t="s">
        <v>11534</v>
      </c>
      <c r="H5828" s="318" t="s">
        <v>9</v>
      </c>
      <c r="I5828" s="322" t="s">
        <v>660</v>
      </c>
      <c r="J5828" s="402" t="s">
        <v>5684</v>
      </c>
      <c r="K5828" s="864" t="str">
        <f t="shared" si="411"/>
        <v/>
      </c>
      <c r="L5828" s="557" t="s">
        <v>3656</v>
      </c>
      <c r="M5828" s="558" t="s">
        <v>3655</v>
      </c>
      <c r="N5828" s="597"/>
      <c r="O5828" s="662"/>
      <c r="P5828" s="598"/>
      <c r="Q5828" s="307" t="str">
        <f t="shared" ca="1" si="412"/>
        <v/>
      </c>
      <c r="R5828" s="307" t="str">
        <f t="shared" ca="1" si="413"/>
        <v/>
      </c>
      <c r="S5828" s="307" t="str">
        <f>IFERROR(IF(VLOOKUP("*"&amp;TRIM($F5828)&amp;"*",dump!$A:$D,4,FALSE)="","空文字",VLOOKUP("*"&amp;TRIM($F5828)&amp;"*",dump!$A:$D,4,FALSE)),"NA")</f>
        <v>NA</v>
      </c>
      <c r="T5828" s="307" t="str">
        <f t="shared" ca="1" si="414"/>
        <v>●</v>
      </c>
      <c r="U5828" s="307"/>
      <c r="V5828" s="307"/>
      <c r="W5828" s="307"/>
      <c r="X5828" s="307"/>
      <c r="Y5828" s="307" t="str">
        <f t="shared" si="415"/>
        <v/>
      </c>
      <c r="Z5828" s="307"/>
    </row>
    <row r="5829" spans="1:26" s="325" customFormat="1" ht="165" customHeight="1" outlineLevel="1">
      <c r="A5829" s="321"/>
      <c r="B5829" s="222"/>
      <c r="C5829" s="382"/>
      <c r="D5829" s="215" t="s">
        <v>11535</v>
      </c>
      <c r="E5829" s="213"/>
      <c r="F5829" s="225" t="s">
        <v>11536</v>
      </c>
      <c r="G5829" s="214" t="s">
        <v>11537</v>
      </c>
      <c r="H5829" s="214" t="s">
        <v>3655</v>
      </c>
      <c r="I5829" s="246" t="s">
        <v>660</v>
      </c>
      <c r="J5829" s="403" t="s">
        <v>5684</v>
      </c>
      <c r="K5829" s="864" t="str">
        <f t="shared" si="411"/>
        <v>○</v>
      </c>
      <c r="L5829" s="555" t="s">
        <v>17116</v>
      </c>
      <c r="M5829" s="553"/>
      <c r="N5829" s="593" t="s">
        <v>20098</v>
      </c>
      <c r="O5829" s="551"/>
      <c r="P5829" s="554"/>
      <c r="Q5829" s="307" t="str">
        <f t="shared" ca="1" si="412"/>
        <v/>
      </c>
      <c r="R5829" s="307" t="str">
        <f t="shared" ca="1" si="413"/>
        <v/>
      </c>
      <c r="S5829" s="307" t="str">
        <f>IFERROR(IF(VLOOKUP("*"&amp;TRIM($F5829)&amp;"*",dump!$A:$D,4,FALSE)="","空文字",VLOOKUP("*"&amp;TRIM($F5829)&amp;"*",dump!$A:$D,4,FALSE)),"NA")</f>
        <v>NA</v>
      </c>
      <c r="T5829" s="307" t="str">
        <f t="shared" si="414"/>
        <v/>
      </c>
      <c r="U5829" s="307"/>
      <c r="V5829" s="307"/>
      <c r="W5829" s="307"/>
      <c r="X5829" s="307"/>
      <c r="Y5829" s="307" t="str">
        <f t="shared" si="415"/>
        <v/>
      </c>
      <c r="Z5829" s="307"/>
    </row>
    <row r="5830" spans="1:26" s="325" customFormat="1" ht="15" customHeight="1" outlineLevel="1">
      <c r="A5830" s="321"/>
      <c r="B5830" s="222"/>
      <c r="C5830" s="534"/>
      <c r="D5830" s="343"/>
      <c r="E5830" s="530" t="s">
        <v>11538</v>
      </c>
      <c r="F5830" s="316" t="s">
        <v>11539</v>
      </c>
      <c r="G5830" s="530" t="s">
        <v>6755</v>
      </c>
      <c r="H5830" s="530" t="s">
        <v>9</v>
      </c>
      <c r="I5830" s="526" t="s">
        <v>660</v>
      </c>
      <c r="J5830" s="528" t="s">
        <v>5684</v>
      </c>
      <c r="K5830" s="864" t="str">
        <f t="shared" si="411"/>
        <v>○</v>
      </c>
      <c r="L5830" s="555" t="s">
        <v>17116</v>
      </c>
      <c r="M5830" s="553"/>
      <c r="N5830" s="760" t="s">
        <v>18565</v>
      </c>
      <c r="O5830" s="551"/>
      <c r="P5830" s="554"/>
      <c r="Q5830" s="307" t="str">
        <f t="shared" ca="1" si="412"/>
        <v/>
      </c>
      <c r="R5830" s="307" t="str">
        <f t="shared" ca="1" si="413"/>
        <v/>
      </c>
      <c r="S5830" s="307" t="str">
        <f>IFERROR(IF(VLOOKUP("*"&amp;TRIM($F5830)&amp;"*",dump!$A:$D,4,FALSE)="","空文字",VLOOKUP("*"&amp;TRIM($F5830)&amp;"*",dump!$A:$D,4,FALSE)),"NA")</f>
        <v>NA</v>
      </c>
      <c r="T5830" s="307" t="str">
        <f t="shared" si="414"/>
        <v>■</v>
      </c>
      <c r="U5830" s="307"/>
      <c r="V5830" s="307"/>
      <c r="W5830" s="307"/>
      <c r="X5830" s="307"/>
      <c r="Y5830" s="307" t="str">
        <f t="shared" si="415"/>
        <v/>
      </c>
      <c r="Z5830" s="307"/>
    </row>
    <row r="5831" spans="1:26" s="379" customFormat="1" ht="15" customHeight="1" outlineLevel="1">
      <c r="A5831" s="378"/>
      <c r="B5831" s="222"/>
      <c r="C5831" s="534"/>
      <c r="D5831" s="343"/>
      <c r="E5831" s="382"/>
      <c r="F5831" s="316" t="s">
        <v>11540</v>
      </c>
      <c r="G5831" s="382"/>
      <c r="H5831" s="382"/>
      <c r="I5831" s="534"/>
      <c r="J5831" s="342"/>
      <c r="K5831" s="864" t="str">
        <f t="shared" si="411"/>
        <v/>
      </c>
      <c r="L5831" s="555" t="s">
        <v>17116</v>
      </c>
      <c r="M5831" s="553" t="s">
        <v>3657</v>
      </c>
      <c r="N5831" s="593" t="s">
        <v>18566</v>
      </c>
      <c r="O5831" s="551" t="s">
        <v>17122</v>
      </c>
      <c r="P5831" s="554" t="s">
        <v>18567</v>
      </c>
      <c r="Q5831" s="874" t="str">
        <f t="shared" ca="1" si="412"/>
        <v>operation(3)</v>
      </c>
      <c r="R5831" s="874" t="str">
        <f t="shared" ca="1" si="413"/>
        <v>3</v>
      </c>
      <c r="S5831" s="874" t="str">
        <f>IFERROR(IF(VLOOKUP("*"&amp;TRIM($F5831)&amp;"*",dump!$A:$D,4,FALSE)="","空文字",VLOOKUP("*"&amp;TRIM($F5831)&amp;"*",dump!$A:$D,4,FALSE)),"NA")</f>
        <v>NA</v>
      </c>
      <c r="T5831" s="874" t="str">
        <f t="shared" ca="1" si="414"/>
        <v>×</v>
      </c>
      <c r="U5831" s="874"/>
      <c r="V5831" s="874"/>
      <c r="W5831" s="874"/>
      <c r="X5831" s="874"/>
      <c r="Y5831" s="874" t="str">
        <f t="shared" si="415"/>
        <v/>
      </c>
      <c r="Z5831" s="874"/>
    </row>
    <row r="5832" spans="1:26" s="325" customFormat="1" ht="15" customHeight="1" outlineLevel="1">
      <c r="A5832" s="321"/>
      <c r="B5832" s="222"/>
      <c r="C5832" s="534"/>
      <c r="D5832" s="343"/>
      <c r="E5832" s="382"/>
      <c r="F5832" s="316" t="s">
        <v>6756</v>
      </c>
      <c r="G5832" s="382"/>
      <c r="H5832" s="382"/>
      <c r="I5832" s="534"/>
      <c r="J5832" s="342"/>
      <c r="K5832" s="864" t="str">
        <f t="shared" si="411"/>
        <v/>
      </c>
      <c r="L5832" s="555" t="s">
        <v>17116</v>
      </c>
      <c r="M5832" s="553" t="s">
        <v>3657</v>
      </c>
      <c r="N5832" s="593" t="s">
        <v>18568</v>
      </c>
      <c r="O5832" s="551" t="s">
        <v>17122</v>
      </c>
      <c r="P5832" s="554" t="s">
        <v>18569</v>
      </c>
      <c r="Q5832" s="307" t="str">
        <f t="shared" ca="1" si="412"/>
        <v>attention(5)</v>
      </c>
      <c r="R5832" s="307" t="str">
        <f t="shared" ca="1" si="413"/>
        <v>5</v>
      </c>
      <c r="S5832" s="307" t="str">
        <f>IFERROR(IF(VLOOKUP("*"&amp;TRIM($F5832)&amp;"*",dump!$A:$D,4,FALSE)="","空文字",VLOOKUP("*"&amp;TRIM($F5832)&amp;"*",dump!$A:$D,4,FALSE)),"NA")</f>
        <v>NA</v>
      </c>
      <c r="T5832" s="307" t="str">
        <f t="shared" ca="1" si="414"/>
        <v>×</v>
      </c>
      <c r="U5832" s="307"/>
      <c r="V5832" s="307"/>
      <c r="W5832" s="307"/>
      <c r="X5832" s="307"/>
      <c r="Y5832" s="307" t="str">
        <f t="shared" si="415"/>
        <v/>
      </c>
      <c r="Z5832" s="307"/>
    </row>
    <row r="5833" spans="1:26" s="325" customFormat="1" ht="15" customHeight="1" outlineLevel="1">
      <c r="A5833" s="321"/>
      <c r="B5833" s="222"/>
      <c r="C5833" s="534"/>
      <c r="D5833" s="343"/>
      <c r="E5833" s="382"/>
      <c r="F5833" s="316" t="s">
        <v>6757</v>
      </c>
      <c r="G5833" s="382"/>
      <c r="H5833" s="382"/>
      <c r="I5833" s="534"/>
      <c r="J5833" s="342"/>
      <c r="K5833" s="864" t="str">
        <f t="shared" si="411"/>
        <v/>
      </c>
      <c r="L5833" s="557" t="s">
        <v>3656</v>
      </c>
      <c r="M5833" s="558" t="s">
        <v>3655</v>
      </c>
      <c r="N5833" s="597"/>
      <c r="O5833" s="662"/>
      <c r="P5833" s="598"/>
      <c r="Q5833" s="307" t="str">
        <f t="shared" ca="1" si="412"/>
        <v/>
      </c>
      <c r="R5833" s="307" t="str">
        <f t="shared" ca="1" si="413"/>
        <v/>
      </c>
      <c r="S5833" s="307" t="str">
        <f>IFERROR(IF(VLOOKUP("*"&amp;TRIM($F5833)&amp;"*",dump!$A:$D,4,FALSE)="","空文字",VLOOKUP("*"&amp;TRIM($F5833)&amp;"*",dump!$A:$D,4,FALSE)),"NA")</f>
        <v>NA</v>
      </c>
      <c r="T5833" s="307" t="str">
        <f t="shared" ca="1" si="414"/>
        <v>●</v>
      </c>
      <c r="U5833" s="307"/>
      <c r="V5833" s="307"/>
      <c r="W5833" s="307"/>
      <c r="X5833" s="307"/>
      <c r="Y5833" s="307" t="str">
        <f t="shared" si="415"/>
        <v/>
      </c>
      <c r="Z5833" s="307"/>
    </row>
    <row r="5834" spans="1:26" s="325" customFormat="1" ht="15" customHeight="1" outlineLevel="1">
      <c r="A5834" s="321"/>
      <c r="B5834" s="222"/>
      <c r="C5834" s="534"/>
      <c r="D5834" s="343"/>
      <c r="E5834" s="382"/>
      <c r="F5834" s="316" t="s">
        <v>6758</v>
      </c>
      <c r="G5834" s="382"/>
      <c r="H5834" s="382"/>
      <c r="I5834" s="534"/>
      <c r="J5834" s="342"/>
      <c r="K5834" s="864" t="str">
        <f t="shared" si="411"/>
        <v/>
      </c>
      <c r="L5834" s="557" t="s">
        <v>3656</v>
      </c>
      <c r="M5834" s="558" t="s">
        <v>3655</v>
      </c>
      <c r="N5834" s="597"/>
      <c r="O5834" s="558"/>
      <c r="P5834" s="598"/>
      <c r="Q5834" s="307" t="str">
        <f t="shared" ca="1" si="412"/>
        <v/>
      </c>
      <c r="R5834" s="307" t="str">
        <f t="shared" ca="1" si="413"/>
        <v/>
      </c>
      <c r="S5834" s="307" t="str">
        <f>IFERROR(IF(VLOOKUP("*"&amp;TRIM($F5834)&amp;"*",dump!$A:$D,4,FALSE)="","空文字",VLOOKUP("*"&amp;TRIM($F5834)&amp;"*",dump!$A:$D,4,FALSE)),"NA")</f>
        <v>NA</v>
      </c>
      <c r="T5834" s="307" t="str">
        <f t="shared" ca="1" si="414"/>
        <v>●</v>
      </c>
      <c r="U5834" s="307"/>
      <c r="V5834" s="307"/>
      <c r="W5834" s="307"/>
      <c r="X5834" s="307"/>
      <c r="Y5834" s="307" t="str">
        <f t="shared" si="415"/>
        <v/>
      </c>
      <c r="Z5834" s="307"/>
    </row>
    <row r="5835" spans="1:26" s="325" customFormat="1" ht="15" customHeight="1" outlineLevel="1">
      <c r="A5835" s="321"/>
      <c r="B5835" s="222"/>
      <c r="C5835" s="534"/>
      <c r="D5835" s="343"/>
      <c r="E5835" s="382"/>
      <c r="F5835" s="316" t="s">
        <v>6759</v>
      </c>
      <c r="G5835" s="382"/>
      <c r="H5835" s="382"/>
      <c r="I5835" s="534"/>
      <c r="J5835" s="342"/>
      <c r="K5835" s="864" t="str">
        <f t="shared" si="411"/>
        <v/>
      </c>
      <c r="L5835" s="557" t="s">
        <v>3656</v>
      </c>
      <c r="M5835" s="558" t="s">
        <v>3655</v>
      </c>
      <c r="N5835" s="597"/>
      <c r="O5835" s="558"/>
      <c r="P5835" s="598"/>
      <c r="Q5835" s="307" t="str">
        <f t="shared" ca="1" si="412"/>
        <v/>
      </c>
      <c r="R5835" s="307" t="str">
        <f t="shared" ca="1" si="413"/>
        <v/>
      </c>
      <c r="S5835" s="307" t="str">
        <f>IFERROR(IF(VLOOKUP("*"&amp;TRIM($F5835)&amp;"*",dump!$A:$D,4,FALSE)="","空文字",VLOOKUP("*"&amp;TRIM($F5835)&amp;"*",dump!$A:$D,4,FALSE)),"NA")</f>
        <v>NA</v>
      </c>
      <c r="T5835" s="307" t="str">
        <f t="shared" ca="1" si="414"/>
        <v>●</v>
      </c>
      <c r="U5835" s="307"/>
      <c r="V5835" s="307"/>
      <c r="W5835" s="307"/>
      <c r="X5835" s="307"/>
      <c r="Y5835" s="307" t="str">
        <f t="shared" si="415"/>
        <v/>
      </c>
      <c r="Z5835" s="307"/>
    </row>
    <row r="5836" spans="1:26" s="325" customFormat="1" ht="15" customHeight="1" outlineLevel="1">
      <c r="A5836" s="321"/>
      <c r="B5836" s="222"/>
      <c r="C5836" s="534"/>
      <c r="D5836" s="343"/>
      <c r="E5836" s="382"/>
      <c r="F5836" s="316" t="s">
        <v>6760</v>
      </c>
      <c r="G5836" s="382"/>
      <c r="H5836" s="382"/>
      <c r="I5836" s="534"/>
      <c r="J5836" s="342"/>
      <c r="K5836" s="864" t="str">
        <f t="shared" si="411"/>
        <v/>
      </c>
      <c r="L5836" s="557" t="s">
        <v>3656</v>
      </c>
      <c r="M5836" s="558" t="s">
        <v>3655</v>
      </c>
      <c r="N5836" s="597"/>
      <c r="O5836" s="558"/>
      <c r="P5836" s="598"/>
      <c r="Q5836" s="307" t="str">
        <f t="shared" ca="1" si="412"/>
        <v/>
      </c>
      <c r="R5836" s="307" t="str">
        <f t="shared" ca="1" si="413"/>
        <v/>
      </c>
      <c r="S5836" s="307" t="str">
        <f>IFERROR(IF(VLOOKUP("*"&amp;TRIM($F5836)&amp;"*",dump!$A:$D,4,FALSE)="","空文字",VLOOKUP("*"&amp;TRIM($F5836)&amp;"*",dump!$A:$D,4,FALSE)),"NA")</f>
        <v>NA</v>
      </c>
      <c r="T5836" s="307" t="str">
        <f t="shared" ca="1" si="414"/>
        <v>●</v>
      </c>
      <c r="U5836" s="307"/>
      <c r="V5836" s="307"/>
      <c r="W5836" s="307"/>
      <c r="X5836" s="307"/>
      <c r="Y5836" s="307" t="str">
        <f t="shared" si="415"/>
        <v/>
      </c>
      <c r="Z5836" s="307"/>
    </row>
    <row r="5837" spans="1:26" s="325" customFormat="1" ht="15" customHeight="1" outlineLevel="1">
      <c r="A5837" s="321"/>
      <c r="B5837" s="222"/>
      <c r="C5837" s="534"/>
      <c r="D5837" s="343"/>
      <c r="E5837" s="382"/>
      <c r="F5837" s="316" t="s">
        <v>6761</v>
      </c>
      <c r="G5837" s="382"/>
      <c r="H5837" s="382"/>
      <c r="I5837" s="534"/>
      <c r="J5837" s="342"/>
      <c r="K5837" s="864" t="str">
        <f t="shared" ref="K5837:K5900" si="416">IF(AND(M5837="", O5837="", N5837&lt;&gt;""), "○", "")</f>
        <v/>
      </c>
      <c r="L5837" s="557" t="s">
        <v>3656</v>
      </c>
      <c r="M5837" s="558" t="s">
        <v>3655</v>
      </c>
      <c r="N5837" s="597"/>
      <c r="O5837" s="558"/>
      <c r="P5837" s="598"/>
      <c r="Q5837" s="307" t="str">
        <f t="shared" ref="Q5837:Q5900" ca="1" si="417">IF(P5837="","",IF(P5837="←",IF(OFFSET($J5837,0,MATCH(MID(M5837,1,FIND("の",M5837,1)-1), $L$11:$BA$11,0)+4,1,1)="","",OFFSET($L5837,0,MATCH(MID(M5837,1,FIND("の",M5837,1)-1), $L$11:$BA$11,0)+4,1,1)),P5837))</f>
        <v/>
      </c>
      <c r="R5837" s="307" t="str">
        <f t="shared" ref="R5837:R5900" ca="1" si="418">IF(COUNTIF(Q5837,"*(*"),MID(Q5837,FIND("(",Q5837,1)+1,FIND(")",Q5837,1)-FIND("(",Q5837,1)-1),IF(COUNTIF(Q5837,"*""*"),MID(Q5837,FIND("""",Q5837,1)+1,LEN(Q5837)-2),IF(COUNTIF(Q5837,"*：*"),RIGHT(Q5837,LEN(Q5837)-(FIND("：",Q5837))),Q5837)))</f>
        <v/>
      </c>
      <c r="S5837" s="307" t="str">
        <f>IFERROR(IF(VLOOKUP("*"&amp;TRIM($F5837)&amp;"*",dump!$A:$D,4,FALSE)="","空文字",VLOOKUP("*"&amp;TRIM($F5837)&amp;"*",dump!$A:$D,4,FALSE)),"NA")</f>
        <v>NA</v>
      </c>
      <c r="T5837" s="307" t="str">
        <f t="shared" ref="T5837:T5900" ca="1" si="419">IF($K5837&lt;&gt;"",IF($E5837&lt;&gt;"","■",""),IF(AND(R5837="",S5837="NA"),"●", IF(EXACT(R5837,S5837),"●","×")))</f>
        <v>●</v>
      </c>
      <c r="U5837" s="307"/>
      <c r="V5837" s="307"/>
      <c r="W5837" s="307"/>
      <c r="X5837" s="307"/>
      <c r="Y5837" s="307" t="str">
        <f t="shared" ref="Y5837:Y5900" si="420">IF(U5837="●","●","")</f>
        <v/>
      </c>
      <c r="Z5837" s="307"/>
    </row>
    <row r="5838" spans="1:26" s="325" customFormat="1" ht="15" customHeight="1" outlineLevel="1">
      <c r="A5838" s="321"/>
      <c r="B5838" s="222"/>
      <c r="C5838" s="534"/>
      <c r="D5838" s="343"/>
      <c r="E5838" s="382"/>
      <c r="F5838" s="316" t="s">
        <v>7803</v>
      </c>
      <c r="G5838" s="343"/>
      <c r="H5838" s="343"/>
      <c r="I5838" s="328"/>
      <c r="J5838" s="422"/>
      <c r="K5838" s="865" t="str">
        <f t="shared" si="416"/>
        <v/>
      </c>
      <c r="L5838" s="557" t="s">
        <v>3656</v>
      </c>
      <c r="M5838" s="558" t="s">
        <v>3655</v>
      </c>
      <c r="N5838" s="597"/>
      <c r="O5838" s="558"/>
      <c r="P5838" s="598"/>
      <c r="Q5838" s="307" t="str">
        <f t="shared" ca="1" si="417"/>
        <v/>
      </c>
      <c r="R5838" s="307" t="str">
        <f t="shared" ca="1" si="418"/>
        <v/>
      </c>
      <c r="S5838" s="307" t="str">
        <f>IFERROR(IF(VLOOKUP("*"&amp;TRIM($F5838)&amp;"*",dump!$A:$D,4,FALSE)="","空文字",VLOOKUP("*"&amp;TRIM($F5838)&amp;"*",dump!$A:$D,4,FALSE)),"NA")</f>
        <v>NA</v>
      </c>
      <c r="T5838" s="307" t="str">
        <f t="shared" ca="1" si="419"/>
        <v>●</v>
      </c>
      <c r="U5838" s="307"/>
      <c r="V5838" s="307"/>
      <c r="W5838" s="307"/>
      <c r="X5838" s="307"/>
      <c r="Y5838" s="307" t="str">
        <f t="shared" si="420"/>
        <v/>
      </c>
      <c r="Z5838" s="307"/>
    </row>
    <row r="5839" spans="1:26" s="325" customFormat="1" ht="15" customHeight="1" outlineLevel="1">
      <c r="A5839" s="321"/>
      <c r="B5839" s="222"/>
      <c r="C5839" s="534"/>
      <c r="D5839" s="343"/>
      <c r="E5839" s="531"/>
      <c r="F5839" s="316" t="s">
        <v>8229</v>
      </c>
      <c r="G5839" s="525"/>
      <c r="H5839" s="525"/>
      <c r="I5839" s="327"/>
      <c r="J5839" s="423"/>
      <c r="K5839" s="865" t="str">
        <f t="shared" si="416"/>
        <v/>
      </c>
      <c r="L5839" s="557" t="s">
        <v>3656</v>
      </c>
      <c r="M5839" s="558" t="s">
        <v>3655</v>
      </c>
      <c r="N5839" s="597"/>
      <c r="O5839" s="558"/>
      <c r="P5839" s="598"/>
      <c r="Q5839" s="307" t="str">
        <f t="shared" ca="1" si="417"/>
        <v/>
      </c>
      <c r="R5839" s="307" t="str">
        <f t="shared" ca="1" si="418"/>
        <v/>
      </c>
      <c r="S5839" s="307" t="str">
        <f>IFERROR(IF(VLOOKUP("*"&amp;TRIM($F5839)&amp;"*",dump!$A:$D,4,FALSE)="","空文字",VLOOKUP("*"&amp;TRIM($F5839)&amp;"*",dump!$A:$D,4,FALSE)),"NA")</f>
        <v>NA</v>
      </c>
      <c r="T5839" s="307" t="str">
        <f t="shared" ca="1" si="419"/>
        <v>●</v>
      </c>
      <c r="U5839" s="307"/>
      <c r="V5839" s="307"/>
      <c r="W5839" s="307"/>
      <c r="X5839" s="307"/>
      <c r="Y5839" s="307" t="str">
        <f t="shared" si="420"/>
        <v/>
      </c>
      <c r="Z5839" s="307"/>
    </row>
    <row r="5840" spans="1:26" s="325" customFormat="1" ht="15" customHeight="1" outlineLevel="1">
      <c r="A5840" s="321"/>
      <c r="B5840" s="222"/>
      <c r="C5840" s="534"/>
      <c r="D5840" s="343"/>
      <c r="E5840" s="530" t="s">
        <v>11541</v>
      </c>
      <c r="F5840" s="316" t="s">
        <v>11542</v>
      </c>
      <c r="G5840" s="318" t="s">
        <v>6762</v>
      </c>
      <c r="H5840" s="318" t="s">
        <v>9</v>
      </c>
      <c r="I5840" s="322" t="s">
        <v>660</v>
      </c>
      <c r="J5840" s="402" t="s">
        <v>5684</v>
      </c>
      <c r="K5840" s="864" t="str">
        <f t="shared" si="416"/>
        <v/>
      </c>
      <c r="L5840" s="555" t="s">
        <v>17116</v>
      </c>
      <c r="M5840" s="553" t="s">
        <v>3657</v>
      </c>
      <c r="N5840" s="593" t="s">
        <v>18570</v>
      </c>
      <c r="O5840" s="551" t="s">
        <v>17122</v>
      </c>
      <c r="P5840" s="554">
        <v>3</v>
      </c>
      <c r="Q5840" s="307">
        <f t="shared" ca="1" si="417"/>
        <v>3</v>
      </c>
      <c r="R5840" s="307">
        <f t="shared" ca="1" si="418"/>
        <v>3</v>
      </c>
      <c r="S5840" s="307" t="str">
        <f>IFERROR(IF(VLOOKUP("*"&amp;TRIM($F5840)&amp;"*",dump!$A:$D,4,FALSE)="","空文字",VLOOKUP("*"&amp;TRIM($F5840)&amp;"*",dump!$A:$D,4,FALSE)),"NA")</f>
        <v>NA</v>
      </c>
      <c r="T5840" s="307" t="str">
        <f t="shared" ca="1" si="419"/>
        <v>×</v>
      </c>
      <c r="U5840" s="307"/>
      <c r="V5840" s="307"/>
      <c r="W5840" s="307"/>
      <c r="X5840" s="307"/>
      <c r="Y5840" s="307" t="str">
        <f t="shared" si="420"/>
        <v/>
      </c>
      <c r="Z5840" s="307"/>
    </row>
    <row r="5841" spans="1:26" s="325" customFormat="1" ht="15" customHeight="1" outlineLevel="1">
      <c r="A5841" s="321"/>
      <c r="B5841" s="222"/>
      <c r="C5841" s="534"/>
      <c r="D5841" s="343"/>
      <c r="E5841" s="530" t="s">
        <v>11543</v>
      </c>
      <c r="F5841" s="316" t="s">
        <v>11544</v>
      </c>
      <c r="G5841" s="318" t="s">
        <v>6763</v>
      </c>
      <c r="H5841" s="318" t="s">
        <v>9</v>
      </c>
      <c r="I5841" s="322" t="s">
        <v>660</v>
      </c>
      <c r="J5841" s="402" t="s">
        <v>5684</v>
      </c>
      <c r="K5841" s="864" t="str">
        <f t="shared" si="416"/>
        <v/>
      </c>
      <c r="L5841" s="555" t="s">
        <v>17116</v>
      </c>
      <c r="M5841" s="553" t="s">
        <v>3657</v>
      </c>
      <c r="N5841" s="593" t="s">
        <v>18571</v>
      </c>
      <c r="O5841" s="551" t="s">
        <v>17122</v>
      </c>
      <c r="P5841" s="554">
        <v>0</v>
      </c>
      <c r="Q5841" s="307">
        <f t="shared" ca="1" si="417"/>
        <v>0</v>
      </c>
      <c r="R5841" s="307">
        <f t="shared" ca="1" si="418"/>
        <v>0</v>
      </c>
      <c r="S5841" s="307" t="str">
        <f>IFERROR(IF(VLOOKUP("*"&amp;TRIM($F5841)&amp;"*",dump!$A:$D,4,FALSE)="","空文字",VLOOKUP("*"&amp;TRIM($F5841)&amp;"*",dump!$A:$D,4,FALSE)),"NA")</f>
        <v>NA</v>
      </c>
      <c r="T5841" s="307" t="str">
        <f t="shared" ca="1" si="419"/>
        <v>×</v>
      </c>
      <c r="U5841" s="307"/>
      <c r="V5841" s="307"/>
      <c r="W5841" s="307"/>
      <c r="X5841" s="307"/>
      <c r="Y5841" s="307" t="str">
        <f t="shared" si="420"/>
        <v/>
      </c>
      <c r="Z5841" s="307"/>
    </row>
    <row r="5842" spans="1:26" s="325" customFormat="1" ht="15" customHeight="1" outlineLevel="1">
      <c r="A5842" s="321"/>
      <c r="B5842" s="148"/>
      <c r="C5842" s="534"/>
      <c r="D5842" s="343"/>
      <c r="E5842" s="530" t="s">
        <v>11545</v>
      </c>
      <c r="F5842" s="316" t="s">
        <v>11546</v>
      </c>
      <c r="G5842" s="530" t="s">
        <v>6764</v>
      </c>
      <c r="H5842" s="530" t="s">
        <v>418</v>
      </c>
      <c r="I5842" s="526" t="s">
        <v>660</v>
      </c>
      <c r="J5842" s="528" t="s">
        <v>5684</v>
      </c>
      <c r="K5842" s="864" t="str">
        <f t="shared" si="416"/>
        <v>○</v>
      </c>
      <c r="L5842" s="555" t="s">
        <v>17116</v>
      </c>
      <c r="M5842" s="553"/>
      <c r="N5842" s="674" t="s">
        <v>19638</v>
      </c>
      <c r="O5842" s="551"/>
      <c r="P5842" s="554"/>
      <c r="Q5842" s="307" t="str">
        <f t="shared" ca="1" si="417"/>
        <v/>
      </c>
      <c r="R5842" s="307" t="str">
        <f t="shared" ca="1" si="418"/>
        <v/>
      </c>
      <c r="S5842" s="307" t="str">
        <f>IFERROR(IF(VLOOKUP("*"&amp;TRIM($F5842)&amp;"*",dump!$A:$D,4,FALSE)="","空文字",VLOOKUP("*"&amp;TRIM($F5842)&amp;"*",dump!$A:$D,4,FALSE)),"NA")</f>
        <v>NA</v>
      </c>
      <c r="T5842" s="307" t="str">
        <f t="shared" si="419"/>
        <v>■</v>
      </c>
      <c r="U5842" s="307"/>
      <c r="V5842" s="307"/>
      <c r="W5842" s="307"/>
      <c r="X5842" s="307"/>
      <c r="Y5842" s="307" t="str">
        <f t="shared" si="420"/>
        <v/>
      </c>
      <c r="Z5842" s="307"/>
    </row>
    <row r="5843" spans="1:26" s="325" customFormat="1" ht="15" customHeight="1" outlineLevel="1">
      <c r="A5843" s="321"/>
      <c r="B5843" s="148"/>
      <c r="C5843" s="534"/>
      <c r="D5843" s="343"/>
      <c r="E5843" s="382"/>
      <c r="F5843" s="316" t="s">
        <v>11547</v>
      </c>
      <c r="G5843" s="382"/>
      <c r="H5843" s="382"/>
      <c r="I5843" s="534"/>
      <c r="J5843" s="342"/>
      <c r="K5843" s="864" t="str">
        <f t="shared" si="416"/>
        <v/>
      </c>
      <c r="L5843" s="555" t="s">
        <v>17116</v>
      </c>
      <c r="M5843" s="553" t="s">
        <v>3658</v>
      </c>
      <c r="N5843" s="593" t="s">
        <v>18577</v>
      </c>
      <c r="O5843" s="553" t="s">
        <v>17117</v>
      </c>
      <c r="P5843" s="554" t="s">
        <v>17118</v>
      </c>
      <c r="Q5843" s="307" t="str">
        <f t="shared" ca="1" si="417"/>
        <v>初期値：0</v>
      </c>
      <c r="R5843" s="307" t="str">
        <f t="shared" ca="1" si="418"/>
        <v>0</v>
      </c>
      <c r="S5843" s="307" t="str">
        <f>IFERROR(IF(VLOOKUP("*"&amp;TRIM($F5843)&amp;"*",dump!$A:$D,4,FALSE)="","空文字",VLOOKUP("*"&amp;TRIM($F5843)&amp;"*",dump!$A:$D,4,FALSE)),"NA")</f>
        <v>NA</v>
      </c>
      <c r="T5843" s="307" t="str">
        <f t="shared" ca="1" si="419"/>
        <v>×</v>
      </c>
      <c r="U5843" s="307"/>
      <c r="V5843" s="307"/>
      <c r="W5843" s="307"/>
      <c r="X5843" s="307"/>
      <c r="Y5843" s="307" t="str">
        <f t="shared" si="420"/>
        <v/>
      </c>
      <c r="Z5843" s="307"/>
    </row>
    <row r="5844" spans="1:26" s="325" customFormat="1" ht="15" customHeight="1" outlineLevel="1">
      <c r="A5844" s="321"/>
      <c r="B5844" s="148"/>
      <c r="C5844" s="534"/>
      <c r="D5844" s="343"/>
      <c r="E5844" s="382"/>
      <c r="F5844" s="316" t="s">
        <v>6765</v>
      </c>
      <c r="G5844" s="382"/>
      <c r="H5844" s="382"/>
      <c r="I5844" s="534"/>
      <c r="J5844" s="342"/>
      <c r="K5844" s="864" t="str">
        <f t="shared" si="416"/>
        <v/>
      </c>
      <c r="L5844" s="555" t="s">
        <v>17116</v>
      </c>
      <c r="M5844" s="553" t="s">
        <v>3658</v>
      </c>
      <c r="N5844" s="593" t="s">
        <v>18578</v>
      </c>
      <c r="O5844" s="553" t="s">
        <v>17117</v>
      </c>
      <c r="P5844" s="554" t="s">
        <v>17118</v>
      </c>
      <c r="Q5844" s="307" t="str">
        <f t="shared" ca="1" si="417"/>
        <v>初期値：0</v>
      </c>
      <c r="R5844" s="307" t="str">
        <f t="shared" ca="1" si="418"/>
        <v>0</v>
      </c>
      <c r="S5844" s="307" t="str">
        <f>IFERROR(IF(VLOOKUP("*"&amp;TRIM($F5844)&amp;"*",dump!$A:$D,4,FALSE)="","空文字",VLOOKUP("*"&amp;TRIM($F5844)&amp;"*",dump!$A:$D,4,FALSE)),"NA")</f>
        <v>NA</v>
      </c>
      <c r="T5844" s="307" t="str">
        <f t="shared" ca="1" si="419"/>
        <v>×</v>
      </c>
      <c r="U5844" s="307"/>
      <c r="V5844" s="307"/>
      <c r="W5844" s="307"/>
      <c r="X5844" s="307"/>
      <c r="Y5844" s="307" t="str">
        <f t="shared" si="420"/>
        <v/>
      </c>
      <c r="Z5844" s="307"/>
    </row>
    <row r="5845" spans="1:26" s="325" customFormat="1" ht="15" customHeight="1" outlineLevel="1">
      <c r="A5845" s="321"/>
      <c r="B5845" s="148"/>
      <c r="C5845" s="534"/>
      <c r="D5845" s="343"/>
      <c r="E5845" s="382"/>
      <c r="F5845" s="316" t="s">
        <v>6766</v>
      </c>
      <c r="G5845" s="382"/>
      <c r="H5845" s="382"/>
      <c r="I5845" s="534"/>
      <c r="J5845" s="342"/>
      <c r="K5845" s="864" t="str">
        <f t="shared" si="416"/>
        <v/>
      </c>
      <c r="L5845" s="557" t="s">
        <v>3656</v>
      </c>
      <c r="M5845" s="558" t="s">
        <v>3655</v>
      </c>
      <c r="N5845" s="597"/>
      <c r="O5845" s="558"/>
      <c r="P5845" s="598"/>
      <c r="Q5845" s="307" t="str">
        <f t="shared" ca="1" si="417"/>
        <v/>
      </c>
      <c r="R5845" s="307" t="str">
        <f t="shared" ca="1" si="418"/>
        <v/>
      </c>
      <c r="S5845" s="307" t="str">
        <f>IFERROR(IF(VLOOKUP("*"&amp;TRIM($F5845)&amp;"*",dump!$A:$D,4,FALSE)="","空文字",VLOOKUP("*"&amp;TRIM($F5845)&amp;"*",dump!$A:$D,4,FALSE)),"NA")</f>
        <v>NA</v>
      </c>
      <c r="T5845" s="307" t="str">
        <f t="shared" ca="1" si="419"/>
        <v>●</v>
      </c>
      <c r="U5845" s="307"/>
      <c r="V5845" s="307"/>
      <c r="W5845" s="307"/>
      <c r="X5845" s="307"/>
      <c r="Y5845" s="307" t="str">
        <f t="shared" si="420"/>
        <v/>
      </c>
      <c r="Z5845" s="307"/>
    </row>
    <row r="5846" spans="1:26" s="325" customFormat="1" ht="15" customHeight="1" outlineLevel="1">
      <c r="A5846" s="321"/>
      <c r="B5846" s="148"/>
      <c r="C5846" s="534"/>
      <c r="D5846" s="343"/>
      <c r="E5846" s="382"/>
      <c r="F5846" s="316" t="s">
        <v>6767</v>
      </c>
      <c r="G5846" s="382"/>
      <c r="H5846" s="382"/>
      <c r="I5846" s="534"/>
      <c r="J5846" s="342"/>
      <c r="K5846" s="864" t="str">
        <f t="shared" si="416"/>
        <v/>
      </c>
      <c r="L5846" s="557" t="s">
        <v>3656</v>
      </c>
      <c r="M5846" s="558" t="s">
        <v>3655</v>
      </c>
      <c r="N5846" s="597"/>
      <c r="O5846" s="558"/>
      <c r="P5846" s="598"/>
      <c r="Q5846" s="307" t="str">
        <f t="shared" ca="1" si="417"/>
        <v/>
      </c>
      <c r="R5846" s="307" t="str">
        <f t="shared" ca="1" si="418"/>
        <v/>
      </c>
      <c r="S5846" s="307" t="str">
        <f>IFERROR(IF(VLOOKUP("*"&amp;TRIM($F5846)&amp;"*",dump!$A:$D,4,FALSE)="","空文字",VLOOKUP("*"&amp;TRIM($F5846)&amp;"*",dump!$A:$D,4,FALSE)),"NA")</f>
        <v>NA</v>
      </c>
      <c r="T5846" s="307" t="str">
        <f t="shared" ca="1" si="419"/>
        <v>●</v>
      </c>
      <c r="U5846" s="307"/>
      <c r="V5846" s="307"/>
      <c r="W5846" s="307"/>
      <c r="X5846" s="307"/>
      <c r="Y5846" s="307" t="str">
        <f t="shared" si="420"/>
        <v/>
      </c>
      <c r="Z5846" s="307"/>
    </row>
    <row r="5847" spans="1:26" s="325" customFormat="1" ht="15" customHeight="1" outlineLevel="1">
      <c r="A5847" s="321"/>
      <c r="B5847" s="148"/>
      <c r="C5847" s="534"/>
      <c r="D5847" s="343"/>
      <c r="E5847" s="382"/>
      <c r="F5847" s="316" t="s">
        <v>6768</v>
      </c>
      <c r="G5847" s="382"/>
      <c r="H5847" s="382"/>
      <c r="I5847" s="534"/>
      <c r="J5847" s="342"/>
      <c r="K5847" s="864" t="str">
        <f t="shared" si="416"/>
        <v/>
      </c>
      <c r="L5847" s="557" t="s">
        <v>3656</v>
      </c>
      <c r="M5847" s="558" t="s">
        <v>3655</v>
      </c>
      <c r="N5847" s="597"/>
      <c r="O5847" s="558"/>
      <c r="P5847" s="598"/>
      <c r="Q5847" s="307" t="str">
        <f t="shared" ca="1" si="417"/>
        <v/>
      </c>
      <c r="R5847" s="307" t="str">
        <f t="shared" ca="1" si="418"/>
        <v/>
      </c>
      <c r="S5847" s="307" t="str">
        <f>IFERROR(IF(VLOOKUP("*"&amp;TRIM($F5847)&amp;"*",dump!$A:$D,4,FALSE)="","空文字",VLOOKUP("*"&amp;TRIM($F5847)&amp;"*",dump!$A:$D,4,FALSE)),"NA")</f>
        <v>NA</v>
      </c>
      <c r="T5847" s="307" t="str">
        <f t="shared" ca="1" si="419"/>
        <v>●</v>
      </c>
      <c r="U5847" s="307"/>
      <c r="V5847" s="307"/>
      <c r="W5847" s="307"/>
      <c r="X5847" s="307"/>
      <c r="Y5847" s="307" t="str">
        <f t="shared" si="420"/>
        <v/>
      </c>
      <c r="Z5847" s="307"/>
    </row>
    <row r="5848" spans="1:26" s="325" customFormat="1" ht="15" customHeight="1" outlineLevel="1">
      <c r="A5848" s="321"/>
      <c r="B5848" s="148"/>
      <c r="C5848" s="534"/>
      <c r="D5848" s="343"/>
      <c r="E5848" s="382"/>
      <c r="F5848" s="316" t="s">
        <v>6769</v>
      </c>
      <c r="G5848" s="382"/>
      <c r="H5848" s="382"/>
      <c r="I5848" s="534"/>
      <c r="J5848" s="342"/>
      <c r="K5848" s="864" t="str">
        <f t="shared" si="416"/>
        <v/>
      </c>
      <c r="L5848" s="557" t="s">
        <v>3656</v>
      </c>
      <c r="M5848" s="558" t="s">
        <v>3655</v>
      </c>
      <c r="N5848" s="597"/>
      <c r="O5848" s="558"/>
      <c r="P5848" s="598"/>
      <c r="Q5848" s="307" t="str">
        <f t="shared" ca="1" si="417"/>
        <v/>
      </c>
      <c r="R5848" s="307" t="str">
        <f t="shared" ca="1" si="418"/>
        <v/>
      </c>
      <c r="S5848" s="307" t="str">
        <f>IFERROR(IF(VLOOKUP("*"&amp;TRIM($F5848)&amp;"*",dump!$A:$D,4,FALSE)="","空文字",VLOOKUP("*"&amp;TRIM($F5848)&amp;"*",dump!$A:$D,4,FALSE)),"NA")</f>
        <v>NA</v>
      </c>
      <c r="T5848" s="307" t="str">
        <f t="shared" ca="1" si="419"/>
        <v>●</v>
      </c>
      <c r="U5848" s="307"/>
      <c r="V5848" s="307"/>
      <c r="W5848" s="307"/>
      <c r="X5848" s="307"/>
      <c r="Y5848" s="307" t="str">
        <f t="shared" si="420"/>
        <v/>
      </c>
      <c r="Z5848" s="307"/>
    </row>
    <row r="5849" spans="1:26" s="325" customFormat="1" ht="15" customHeight="1" outlineLevel="1">
      <c r="A5849" s="321"/>
      <c r="B5849" s="148"/>
      <c r="C5849" s="534"/>
      <c r="D5849" s="343"/>
      <c r="E5849" s="382"/>
      <c r="F5849" s="316" t="s">
        <v>8230</v>
      </c>
      <c r="G5849" s="343"/>
      <c r="H5849" s="382"/>
      <c r="I5849" s="534"/>
      <c r="J5849" s="342"/>
      <c r="K5849" s="864" t="str">
        <f t="shared" si="416"/>
        <v/>
      </c>
      <c r="L5849" s="557" t="s">
        <v>3656</v>
      </c>
      <c r="M5849" s="558" t="s">
        <v>3655</v>
      </c>
      <c r="N5849" s="597"/>
      <c r="O5849" s="558"/>
      <c r="P5849" s="598"/>
      <c r="Q5849" s="307" t="str">
        <f t="shared" ca="1" si="417"/>
        <v/>
      </c>
      <c r="R5849" s="307" t="str">
        <f t="shared" ca="1" si="418"/>
        <v/>
      </c>
      <c r="S5849" s="307" t="str">
        <f>IFERROR(IF(VLOOKUP("*"&amp;TRIM($F5849)&amp;"*",dump!$A:$D,4,FALSE)="","空文字",VLOOKUP("*"&amp;TRIM($F5849)&amp;"*",dump!$A:$D,4,FALSE)),"NA")</f>
        <v>NA</v>
      </c>
      <c r="T5849" s="307" t="str">
        <f t="shared" ca="1" si="419"/>
        <v>●</v>
      </c>
      <c r="U5849" s="307"/>
      <c r="V5849" s="307"/>
      <c r="W5849" s="307"/>
      <c r="X5849" s="307"/>
      <c r="Y5849" s="307" t="str">
        <f t="shared" si="420"/>
        <v/>
      </c>
      <c r="Z5849" s="307"/>
    </row>
    <row r="5850" spans="1:26" s="325" customFormat="1" ht="15" customHeight="1" outlineLevel="1">
      <c r="A5850" s="321"/>
      <c r="B5850" s="148"/>
      <c r="C5850" s="534"/>
      <c r="D5850" s="343"/>
      <c r="E5850" s="382"/>
      <c r="F5850" s="316" t="s">
        <v>7804</v>
      </c>
      <c r="G5850" s="343"/>
      <c r="H5850" s="343"/>
      <c r="I5850" s="328"/>
      <c r="J5850" s="422"/>
      <c r="K5850" s="865" t="str">
        <f t="shared" si="416"/>
        <v/>
      </c>
      <c r="L5850" s="557" t="s">
        <v>3656</v>
      </c>
      <c r="M5850" s="558" t="s">
        <v>3655</v>
      </c>
      <c r="N5850" s="597"/>
      <c r="O5850" s="558"/>
      <c r="P5850" s="598"/>
      <c r="Q5850" s="307" t="str">
        <f t="shared" ca="1" si="417"/>
        <v/>
      </c>
      <c r="R5850" s="307" t="str">
        <f t="shared" ca="1" si="418"/>
        <v/>
      </c>
      <c r="S5850" s="307" t="str">
        <f>IFERROR(IF(VLOOKUP("*"&amp;TRIM($F5850)&amp;"*",dump!$A:$D,4,FALSE)="","空文字",VLOOKUP("*"&amp;TRIM($F5850)&amp;"*",dump!$A:$D,4,FALSE)),"NA")</f>
        <v>NA</v>
      </c>
      <c r="T5850" s="307" t="str">
        <f t="shared" ca="1" si="419"/>
        <v>●</v>
      </c>
      <c r="U5850" s="307"/>
      <c r="V5850" s="307"/>
      <c r="W5850" s="307"/>
      <c r="X5850" s="307"/>
      <c r="Y5850" s="307" t="str">
        <f t="shared" si="420"/>
        <v/>
      </c>
      <c r="Z5850" s="307"/>
    </row>
    <row r="5851" spans="1:26" s="325" customFormat="1" ht="15" customHeight="1" outlineLevel="1">
      <c r="A5851" s="321"/>
      <c r="B5851" s="148"/>
      <c r="C5851" s="534"/>
      <c r="D5851" s="343"/>
      <c r="E5851" s="531"/>
      <c r="F5851" s="316" t="s">
        <v>8231</v>
      </c>
      <c r="G5851" s="525"/>
      <c r="H5851" s="525"/>
      <c r="I5851" s="327"/>
      <c r="J5851" s="423"/>
      <c r="K5851" s="865" t="str">
        <f t="shared" si="416"/>
        <v/>
      </c>
      <c r="L5851" s="557" t="s">
        <v>3656</v>
      </c>
      <c r="M5851" s="558" t="s">
        <v>3655</v>
      </c>
      <c r="N5851" s="597"/>
      <c r="O5851" s="558"/>
      <c r="P5851" s="598"/>
      <c r="Q5851" s="307" t="str">
        <f t="shared" ca="1" si="417"/>
        <v/>
      </c>
      <c r="R5851" s="307" t="str">
        <f t="shared" ca="1" si="418"/>
        <v/>
      </c>
      <c r="S5851" s="307" t="str">
        <f>IFERROR(IF(VLOOKUP("*"&amp;TRIM($F5851)&amp;"*",dump!$A:$D,4,FALSE)="","空文字",VLOOKUP("*"&amp;TRIM($F5851)&amp;"*",dump!$A:$D,4,FALSE)),"NA")</f>
        <v>NA</v>
      </c>
      <c r="T5851" s="307" t="str">
        <f t="shared" ca="1" si="419"/>
        <v>●</v>
      </c>
      <c r="U5851" s="307"/>
      <c r="V5851" s="307"/>
      <c r="W5851" s="307"/>
      <c r="X5851" s="307"/>
      <c r="Y5851" s="307" t="str">
        <f t="shared" si="420"/>
        <v/>
      </c>
      <c r="Z5851" s="307"/>
    </row>
    <row r="5852" spans="1:26" s="325" customFormat="1" ht="60" customHeight="1" outlineLevel="1">
      <c r="A5852" s="321"/>
      <c r="B5852" s="148"/>
      <c r="C5852" s="534"/>
      <c r="D5852" s="343"/>
      <c r="E5852" s="530" t="s">
        <v>16198</v>
      </c>
      <c r="F5852" s="316" t="s">
        <v>16199</v>
      </c>
      <c r="G5852" s="530" t="s">
        <v>16209</v>
      </c>
      <c r="H5852" s="530" t="s">
        <v>3658</v>
      </c>
      <c r="I5852" s="526" t="s">
        <v>3666</v>
      </c>
      <c r="J5852" s="528" t="s">
        <v>5684</v>
      </c>
      <c r="K5852" s="864" t="str">
        <f t="shared" si="416"/>
        <v/>
      </c>
      <c r="L5852" s="557" t="s">
        <v>3656</v>
      </c>
      <c r="M5852" s="558" t="s">
        <v>3655</v>
      </c>
      <c r="N5852" s="715" t="s">
        <v>18925</v>
      </c>
      <c r="O5852" s="662"/>
      <c r="P5852" s="598"/>
      <c r="Q5852" s="307" t="str">
        <f t="shared" ca="1" si="417"/>
        <v/>
      </c>
      <c r="R5852" s="307" t="str">
        <f t="shared" ca="1" si="418"/>
        <v/>
      </c>
      <c r="S5852" s="307" t="str">
        <f>IFERROR(IF(VLOOKUP("*"&amp;TRIM($F5852)&amp;"*",dump!$A:$D,4,FALSE)="","空文字",VLOOKUP("*"&amp;TRIM($F5852)&amp;"*",dump!$A:$D,4,FALSE)),"NA")</f>
        <v>NA</v>
      </c>
      <c r="T5852" s="307" t="str">
        <f t="shared" ca="1" si="419"/>
        <v>●</v>
      </c>
      <c r="U5852" s="307"/>
      <c r="V5852" s="307"/>
      <c r="W5852" s="307"/>
      <c r="X5852" s="307"/>
      <c r="Y5852" s="307" t="str">
        <f t="shared" si="420"/>
        <v/>
      </c>
      <c r="Z5852" s="307"/>
    </row>
    <row r="5853" spans="1:26" s="325" customFormat="1" ht="15" customHeight="1" outlineLevel="1">
      <c r="A5853" s="321"/>
      <c r="B5853" s="148"/>
      <c r="C5853" s="534"/>
      <c r="D5853" s="343"/>
      <c r="E5853" s="382"/>
      <c r="F5853" s="316" t="s">
        <v>16200</v>
      </c>
      <c r="G5853" s="382"/>
      <c r="H5853" s="382"/>
      <c r="I5853" s="534"/>
      <c r="J5853" s="342"/>
      <c r="K5853" s="864" t="str">
        <f t="shared" si="416"/>
        <v/>
      </c>
      <c r="L5853" s="557" t="s">
        <v>3656</v>
      </c>
      <c r="M5853" s="558" t="s">
        <v>3655</v>
      </c>
      <c r="N5853" s="738"/>
      <c r="O5853" s="662"/>
      <c r="P5853" s="598"/>
      <c r="Q5853" s="307" t="str">
        <f t="shared" ca="1" si="417"/>
        <v/>
      </c>
      <c r="R5853" s="307" t="str">
        <f t="shared" ca="1" si="418"/>
        <v/>
      </c>
      <c r="S5853" s="307" t="str">
        <f>IFERROR(IF(VLOOKUP("*"&amp;TRIM($F5853)&amp;"*",dump!$A:$D,4,FALSE)="","空文字",VLOOKUP("*"&amp;TRIM($F5853)&amp;"*",dump!$A:$D,4,FALSE)),"NA")</f>
        <v>NA</v>
      </c>
      <c r="T5853" s="307" t="str">
        <f t="shared" ca="1" si="419"/>
        <v>●</v>
      </c>
      <c r="U5853" s="307"/>
      <c r="V5853" s="307"/>
      <c r="W5853" s="307"/>
      <c r="X5853" s="307"/>
      <c r="Y5853" s="307" t="str">
        <f t="shared" si="420"/>
        <v/>
      </c>
      <c r="Z5853" s="307"/>
    </row>
    <row r="5854" spans="1:26" s="325" customFormat="1" ht="15" customHeight="1" outlineLevel="1">
      <c r="A5854" s="321"/>
      <c r="B5854" s="148"/>
      <c r="C5854" s="534"/>
      <c r="D5854" s="343"/>
      <c r="E5854" s="382"/>
      <c r="F5854" s="316" t="s">
        <v>16201</v>
      </c>
      <c r="G5854" s="382"/>
      <c r="H5854" s="382"/>
      <c r="I5854" s="534"/>
      <c r="J5854" s="342"/>
      <c r="K5854" s="864" t="str">
        <f t="shared" si="416"/>
        <v/>
      </c>
      <c r="L5854" s="557" t="s">
        <v>3656</v>
      </c>
      <c r="M5854" s="558" t="s">
        <v>3655</v>
      </c>
      <c r="N5854" s="597"/>
      <c r="O5854" s="558"/>
      <c r="P5854" s="598"/>
      <c r="Q5854" s="307" t="str">
        <f t="shared" ca="1" si="417"/>
        <v/>
      </c>
      <c r="R5854" s="307" t="str">
        <f t="shared" ca="1" si="418"/>
        <v/>
      </c>
      <c r="S5854" s="307" t="str">
        <f>IFERROR(IF(VLOOKUP("*"&amp;TRIM($F5854)&amp;"*",dump!$A:$D,4,FALSE)="","空文字",VLOOKUP("*"&amp;TRIM($F5854)&amp;"*",dump!$A:$D,4,FALSE)),"NA")</f>
        <v>NA</v>
      </c>
      <c r="T5854" s="307" t="str">
        <f t="shared" ca="1" si="419"/>
        <v>●</v>
      </c>
      <c r="U5854" s="307"/>
      <c r="V5854" s="307"/>
      <c r="W5854" s="307"/>
      <c r="X5854" s="307"/>
      <c r="Y5854" s="307" t="str">
        <f t="shared" si="420"/>
        <v/>
      </c>
      <c r="Z5854" s="307"/>
    </row>
    <row r="5855" spans="1:26" s="325" customFormat="1" ht="15" customHeight="1" outlineLevel="1">
      <c r="A5855" s="321"/>
      <c r="B5855" s="148"/>
      <c r="C5855" s="534"/>
      <c r="D5855" s="343"/>
      <c r="E5855" s="382"/>
      <c r="F5855" s="316" t="s">
        <v>16202</v>
      </c>
      <c r="G5855" s="382"/>
      <c r="H5855" s="382"/>
      <c r="I5855" s="534"/>
      <c r="J5855" s="342"/>
      <c r="K5855" s="864" t="str">
        <f t="shared" si="416"/>
        <v/>
      </c>
      <c r="L5855" s="557" t="s">
        <v>3656</v>
      </c>
      <c r="M5855" s="558" t="s">
        <v>3655</v>
      </c>
      <c r="N5855" s="597"/>
      <c r="O5855" s="558"/>
      <c r="P5855" s="598"/>
      <c r="Q5855" s="307" t="str">
        <f t="shared" ca="1" si="417"/>
        <v/>
      </c>
      <c r="R5855" s="307" t="str">
        <f t="shared" ca="1" si="418"/>
        <v/>
      </c>
      <c r="S5855" s="307" t="str">
        <f>IFERROR(IF(VLOOKUP("*"&amp;TRIM($F5855)&amp;"*",dump!$A:$D,4,FALSE)="","空文字",VLOOKUP("*"&amp;TRIM($F5855)&amp;"*",dump!$A:$D,4,FALSE)),"NA")</f>
        <v>NA</v>
      </c>
      <c r="T5855" s="307" t="str">
        <f t="shared" ca="1" si="419"/>
        <v>●</v>
      </c>
      <c r="U5855" s="307"/>
      <c r="V5855" s="307"/>
      <c r="W5855" s="307"/>
      <c r="X5855" s="307"/>
      <c r="Y5855" s="307" t="str">
        <f t="shared" si="420"/>
        <v/>
      </c>
      <c r="Z5855" s="307"/>
    </row>
    <row r="5856" spans="1:26" s="325" customFormat="1" ht="15" customHeight="1" outlineLevel="1">
      <c r="A5856" s="321"/>
      <c r="B5856" s="148"/>
      <c r="C5856" s="534"/>
      <c r="D5856" s="343"/>
      <c r="E5856" s="382"/>
      <c r="F5856" s="316" t="s">
        <v>16203</v>
      </c>
      <c r="G5856" s="382"/>
      <c r="H5856" s="382"/>
      <c r="I5856" s="534"/>
      <c r="J5856" s="342"/>
      <c r="K5856" s="864" t="str">
        <f t="shared" si="416"/>
        <v/>
      </c>
      <c r="L5856" s="557" t="s">
        <v>3656</v>
      </c>
      <c r="M5856" s="558" t="s">
        <v>3655</v>
      </c>
      <c r="N5856" s="597"/>
      <c r="O5856" s="558"/>
      <c r="P5856" s="598"/>
      <c r="Q5856" s="307" t="str">
        <f t="shared" ca="1" si="417"/>
        <v/>
      </c>
      <c r="R5856" s="307" t="str">
        <f t="shared" ca="1" si="418"/>
        <v/>
      </c>
      <c r="S5856" s="307" t="str">
        <f>IFERROR(IF(VLOOKUP("*"&amp;TRIM($F5856)&amp;"*",dump!$A:$D,4,FALSE)="","空文字",VLOOKUP("*"&amp;TRIM($F5856)&amp;"*",dump!$A:$D,4,FALSE)),"NA")</f>
        <v>NA</v>
      </c>
      <c r="T5856" s="307" t="str">
        <f t="shared" ca="1" si="419"/>
        <v>●</v>
      </c>
      <c r="U5856" s="307"/>
      <c r="V5856" s="307"/>
      <c r="W5856" s="307"/>
      <c r="X5856" s="307"/>
      <c r="Y5856" s="307" t="str">
        <f t="shared" si="420"/>
        <v/>
      </c>
      <c r="Z5856" s="307"/>
    </row>
    <row r="5857" spans="1:26" s="379" customFormat="1" ht="15" customHeight="1" outlineLevel="1">
      <c r="A5857" s="378"/>
      <c r="B5857" s="148"/>
      <c r="C5857" s="534"/>
      <c r="D5857" s="343"/>
      <c r="E5857" s="382"/>
      <c r="F5857" s="316" t="s">
        <v>16204</v>
      </c>
      <c r="G5857" s="382"/>
      <c r="H5857" s="382"/>
      <c r="I5857" s="534"/>
      <c r="J5857" s="342"/>
      <c r="K5857" s="864" t="str">
        <f t="shared" si="416"/>
        <v/>
      </c>
      <c r="L5857" s="557" t="s">
        <v>3656</v>
      </c>
      <c r="M5857" s="558" t="s">
        <v>3655</v>
      </c>
      <c r="N5857" s="738"/>
      <c r="O5857" s="662"/>
      <c r="P5857" s="598"/>
      <c r="Q5857" s="874" t="str">
        <f t="shared" ca="1" si="417"/>
        <v/>
      </c>
      <c r="R5857" s="874" t="str">
        <f t="shared" ca="1" si="418"/>
        <v/>
      </c>
      <c r="S5857" s="874" t="str">
        <f>IFERROR(IF(VLOOKUP("*"&amp;TRIM($F5857)&amp;"*",dump!$A:$D,4,FALSE)="","空文字",VLOOKUP("*"&amp;TRIM($F5857)&amp;"*",dump!$A:$D,4,FALSE)),"NA")</f>
        <v>NA</v>
      </c>
      <c r="T5857" s="874" t="str">
        <f t="shared" ca="1" si="419"/>
        <v>●</v>
      </c>
      <c r="U5857" s="874"/>
      <c r="V5857" s="874"/>
      <c r="W5857" s="874"/>
      <c r="X5857" s="874"/>
      <c r="Y5857" s="874" t="str">
        <f t="shared" si="420"/>
        <v/>
      </c>
      <c r="Z5857" s="874"/>
    </row>
    <row r="5858" spans="1:26" s="325" customFormat="1" ht="15" customHeight="1" outlineLevel="1">
      <c r="A5858" s="321"/>
      <c r="B5858" s="148"/>
      <c r="C5858" s="534"/>
      <c r="D5858" s="343"/>
      <c r="E5858" s="382"/>
      <c r="F5858" s="316" t="s">
        <v>16205</v>
      </c>
      <c r="G5858" s="382"/>
      <c r="H5858" s="382"/>
      <c r="I5858" s="534"/>
      <c r="J5858" s="342"/>
      <c r="K5858" s="864" t="str">
        <f t="shared" si="416"/>
        <v/>
      </c>
      <c r="L5858" s="557" t="s">
        <v>3656</v>
      </c>
      <c r="M5858" s="558" t="s">
        <v>3655</v>
      </c>
      <c r="N5858" s="738"/>
      <c r="O5858" s="662"/>
      <c r="P5858" s="598"/>
      <c r="Q5858" s="307" t="str">
        <f t="shared" ca="1" si="417"/>
        <v/>
      </c>
      <c r="R5858" s="307" t="str">
        <f t="shared" ca="1" si="418"/>
        <v/>
      </c>
      <c r="S5858" s="307" t="str">
        <f>IFERROR(IF(VLOOKUP("*"&amp;TRIM($F5858)&amp;"*",dump!$A:$D,4,FALSE)="","空文字",VLOOKUP("*"&amp;TRIM($F5858)&amp;"*",dump!$A:$D,4,FALSE)),"NA")</f>
        <v>NA</v>
      </c>
      <c r="T5858" s="307" t="str">
        <f t="shared" ca="1" si="419"/>
        <v>●</v>
      </c>
      <c r="U5858" s="307"/>
      <c r="V5858" s="307"/>
      <c r="W5858" s="307"/>
      <c r="X5858" s="307"/>
      <c r="Y5858" s="307" t="str">
        <f t="shared" si="420"/>
        <v/>
      </c>
      <c r="Z5858" s="307"/>
    </row>
    <row r="5859" spans="1:26" s="325" customFormat="1" ht="15" customHeight="1" outlineLevel="1">
      <c r="A5859" s="321"/>
      <c r="B5859" s="148"/>
      <c r="C5859" s="534"/>
      <c r="D5859" s="343"/>
      <c r="E5859" s="382"/>
      <c r="F5859" s="316" t="s">
        <v>16206</v>
      </c>
      <c r="G5859" s="382"/>
      <c r="H5859" s="382"/>
      <c r="I5859" s="534"/>
      <c r="J5859" s="342"/>
      <c r="K5859" s="864" t="str">
        <f t="shared" si="416"/>
        <v/>
      </c>
      <c r="L5859" s="544" t="s">
        <v>19184</v>
      </c>
      <c r="M5859" s="761" t="s">
        <v>19185</v>
      </c>
      <c r="N5859" s="724"/>
      <c r="O5859" s="547"/>
      <c r="P5859" s="596"/>
      <c r="Q5859" s="307" t="str">
        <f t="shared" ca="1" si="417"/>
        <v/>
      </c>
      <c r="R5859" s="307" t="str">
        <f t="shared" ca="1" si="418"/>
        <v/>
      </c>
      <c r="S5859" s="307" t="str">
        <f>IFERROR(IF(VLOOKUP("*"&amp;TRIM($F5859)&amp;"*",dump!$A:$D,4,FALSE)="","空文字",VLOOKUP("*"&amp;TRIM($F5859)&amp;"*",dump!$A:$D,4,FALSE)),"NA")</f>
        <v>NA</v>
      </c>
      <c r="T5859" s="307" t="str">
        <f t="shared" ca="1" si="419"/>
        <v>●</v>
      </c>
      <c r="U5859" s="307"/>
      <c r="V5859" s="307"/>
      <c r="W5859" s="307"/>
      <c r="X5859" s="307"/>
      <c r="Y5859" s="307" t="str">
        <f t="shared" si="420"/>
        <v/>
      </c>
      <c r="Z5859" s="307"/>
    </row>
    <row r="5860" spans="1:26" s="325" customFormat="1" ht="15" customHeight="1" outlineLevel="1">
      <c r="A5860" s="321"/>
      <c r="B5860" s="148"/>
      <c r="C5860" s="534"/>
      <c r="D5860" s="343"/>
      <c r="E5860" s="382"/>
      <c r="F5860" s="316" t="s">
        <v>16207</v>
      </c>
      <c r="G5860" s="382"/>
      <c r="H5860" s="382"/>
      <c r="I5860" s="534"/>
      <c r="J5860" s="342"/>
      <c r="K5860" s="864" t="str">
        <f t="shared" si="416"/>
        <v/>
      </c>
      <c r="L5860" s="544" t="s">
        <v>19184</v>
      </c>
      <c r="M5860" s="761" t="s">
        <v>19185</v>
      </c>
      <c r="N5860" s="733"/>
      <c r="O5860" s="547"/>
      <c r="P5860" s="596"/>
      <c r="Q5860" s="307" t="str">
        <f t="shared" ca="1" si="417"/>
        <v/>
      </c>
      <c r="R5860" s="307" t="str">
        <f t="shared" ca="1" si="418"/>
        <v/>
      </c>
      <c r="S5860" s="307" t="str">
        <f>IFERROR(IF(VLOOKUP("*"&amp;TRIM($F5860)&amp;"*",dump!$A:$D,4,FALSE)="","空文字",VLOOKUP("*"&amp;TRIM($F5860)&amp;"*",dump!$A:$D,4,FALSE)),"NA")</f>
        <v>NA</v>
      </c>
      <c r="T5860" s="307" t="str">
        <f t="shared" ca="1" si="419"/>
        <v>●</v>
      </c>
      <c r="U5860" s="307"/>
      <c r="V5860" s="307"/>
      <c r="W5860" s="307"/>
      <c r="X5860" s="307"/>
      <c r="Y5860" s="307" t="str">
        <f t="shared" si="420"/>
        <v/>
      </c>
      <c r="Z5860" s="307"/>
    </row>
    <row r="5861" spans="1:26" s="325" customFormat="1" ht="15" customHeight="1" outlineLevel="1">
      <c r="A5861" s="321"/>
      <c r="B5861" s="148"/>
      <c r="C5861" s="534"/>
      <c r="D5861" s="327"/>
      <c r="E5861" s="531"/>
      <c r="F5861" s="316" t="s">
        <v>16208</v>
      </c>
      <c r="G5861" s="531"/>
      <c r="H5861" s="531"/>
      <c r="I5861" s="527"/>
      <c r="J5861" s="529"/>
      <c r="K5861" s="864" t="str">
        <f t="shared" si="416"/>
        <v/>
      </c>
      <c r="L5861" s="544" t="s">
        <v>19184</v>
      </c>
      <c r="M5861" s="761" t="s">
        <v>19185</v>
      </c>
      <c r="N5861" s="724"/>
      <c r="O5861" s="547"/>
      <c r="P5861" s="596"/>
      <c r="Q5861" s="307" t="str">
        <f t="shared" ca="1" si="417"/>
        <v/>
      </c>
      <c r="R5861" s="307" t="str">
        <f t="shared" ca="1" si="418"/>
        <v/>
      </c>
      <c r="S5861" s="307" t="str">
        <f>IFERROR(IF(VLOOKUP("*"&amp;TRIM($F5861)&amp;"*",dump!$A:$D,4,FALSE)="","空文字",VLOOKUP("*"&amp;TRIM($F5861)&amp;"*",dump!$A:$D,4,FALSE)),"NA")</f>
        <v>NA</v>
      </c>
      <c r="T5861" s="307" t="str">
        <f t="shared" ca="1" si="419"/>
        <v>●</v>
      </c>
      <c r="U5861" s="307"/>
      <c r="V5861" s="307"/>
      <c r="W5861" s="307"/>
      <c r="X5861" s="307"/>
      <c r="Y5861" s="307" t="str">
        <f t="shared" si="420"/>
        <v/>
      </c>
      <c r="Z5861" s="307"/>
    </row>
    <row r="5862" spans="1:26" s="325" customFormat="1" ht="90" customHeight="1" outlineLevel="1">
      <c r="A5862" s="321"/>
      <c r="B5862" s="148"/>
      <c r="C5862" s="534"/>
      <c r="D5862" s="224" t="s">
        <v>15820</v>
      </c>
      <c r="E5862" s="69"/>
      <c r="F5862" s="210" t="s">
        <v>7959</v>
      </c>
      <c r="G5862" s="513" t="s">
        <v>7960</v>
      </c>
      <c r="H5862" s="513" t="s">
        <v>3655</v>
      </c>
      <c r="I5862" s="216" t="s">
        <v>3666</v>
      </c>
      <c r="J5862" s="432" t="s">
        <v>5684</v>
      </c>
      <c r="K5862" s="864" t="str">
        <f t="shared" si="416"/>
        <v/>
      </c>
      <c r="L5862" s="557" t="s">
        <v>3656</v>
      </c>
      <c r="M5862" s="558" t="s">
        <v>3655</v>
      </c>
      <c r="N5862" s="738" t="s">
        <v>18579</v>
      </c>
      <c r="O5862" s="662"/>
      <c r="P5862" s="598"/>
      <c r="Q5862" s="307" t="str">
        <f t="shared" ca="1" si="417"/>
        <v/>
      </c>
      <c r="R5862" s="307" t="str">
        <f t="shared" ca="1" si="418"/>
        <v/>
      </c>
      <c r="S5862" s="307" t="str">
        <f>IFERROR(IF(VLOOKUP("*"&amp;TRIM($F5862)&amp;"*",dump!$A:$D,4,FALSE)="","空文字",VLOOKUP("*"&amp;TRIM($F5862)&amp;"*",dump!$A:$D,4,FALSE)),"NA")</f>
        <v>NA</v>
      </c>
      <c r="T5862" s="307" t="str">
        <f t="shared" ca="1" si="419"/>
        <v>●</v>
      </c>
      <c r="U5862" s="307"/>
      <c r="V5862" s="307"/>
      <c r="W5862" s="307"/>
      <c r="X5862" s="307"/>
      <c r="Y5862" s="307" t="str">
        <f t="shared" si="420"/>
        <v/>
      </c>
      <c r="Z5862" s="307"/>
    </row>
    <row r="5863" spans="1:26" s="325" customFormat="1" ht="15" customHeight="1" outlineLevel="1">
      <c r="A5863" s="321"/>
      <c r="B5863" s="148"/>
      <c r="C5863" s="534"/>
      <c r="D5863" s="328"/>
      <c r="E5863" s="530" t="s">
        <v>7961</v>
      </c>
      <c r="F5863" s="316" t="s">
        <v>7962</v>
      </c>
      <c r="G5863" s="530" t="s">
        <v>7963</v>
      </c>
      <c r="H5863" s="530" t="s">
        <v>3657</v>
      </c>
      <c r="I5863" s="526" t="s">
        <v>3666</v>
      </c>
      <c r="J5863" s="528" t="s">
        <v>5684</v>
      </c>
      <c r="K5863" s="864" t="str">
        <f t="shared" si="416"/>
        <v/>
      </c>
      <c r="L5863" s="557" t="s">
        <v>3656</v>
      </c>
      <c r="M5863" s="558" t="s">
        <v>3655</v>
      </c>
      <c r="N5863" s="738" t="s">
        <v>18580</v>
      </c>
      <c r="O5863" s="662"/>
      <c r="P5863" s="598"/>
      <c r="Q5863" s="307" t="str">
        <f t="shared" ca="1" si="417"/>
        <v/>
      </c>
      <c r="R5863" s="307" t="str">
        <f t="shared" ca="1" si="418"/>
        <v/>
      </c>
      <c r="S5863" s="307" t="str">
        <f>IFERROR(IF(VLOOKUP("*"&amp;TRIM($F5863)&amp;"*",dump!$A:$D,4,FALSE)="","空文字",VLOOKUP("*"&amp;TRIM($F5863)&amp;"*",dump!$A:$D,4,FALSE)),"NA")</f>
        <v>NA</v>
      </c>
      <c r="T5863" s="307" t="str">
        <f t="shared" ca="1" si="419"/>
        <v>●</v>
      </c>
      <c r="U5863" s="307"/>
      <c r="V5863" s="307"/>
      <c r="W5863" s="307"/>
      <c r="X5863" s="307"/>
      <c r="Y5863" s="307" t="str">
        <f t="shared" si="420"/>
        <v/>
      </c>
      <c r="Z5863" s="307"/>
    </row>
    <row r="5864" spans="1:26" s="325" customFormat="1" ht="15" customHeight="1" outlineLevel="1">
      <c r="A5864" s="321"/>
      <c r="B5864" s="148"/>
      <c r="C5864" s="534"/>
      <c r="D5864" s="328"/>
      <c r="E5864" s="382"/>
      <c r="F5864" s="316" t="s">
        <v>7964</v>
      </c>
      <c r="G5864" s="382"/>
      <c r="H5864" s="382"/>
      <c r="I5864" s="534"/>
      <c r="J5864" s="342"/>
      <c r="K5864" s="864" t="str">
        <f t="shared" si="416"/>
        <v/>
      </c>
      <c r="L5864" s="557" t="s">
        <v>3656</v>
      </c>
      <c r="M5864" s="558" t="s">
        <v>3655</v>
      </c>
      <c r="N5864" s="597" t="s">
        <v>18581</v>
      </c>
      <c r="O5864" s="558"/>
      <c r="P5864" s="598"/>
      <c r="Q5864" s="307" t="str">
        <f t="shared" ca="1" si="417"/>
        <v/>
      </c>
      <c r="R5864" s="307" t="str">
        <f t="shared" ca="1" si="418"/>
        <v/>
      </c>
      <c r="S5864" s="307" t="str">
        <f>IFERROR(IF(VLOOKUP("*"&amp;TRIM($F5864)&amp;"*",dump!$A:$D,4,FALSE)="","空文字",VLOOKUP("*"&amp;TRIM($F5864)&amp;"*",dump!$A:$D,4,FALSE)),"NA")</f>
        <v>NA</v>
      </c>
      <c r="T5864" s="307" t="str">
        <f t="shared" ca="1" si="419"/>
        <v>●</v>
      </c>
      <c r="U5864" s="307"/>
      <c r="V5864" s="307"/>
      <c r="W5864" s="307"/>
      <c r="X5864" s="307"/>
      <c r="Y5864" s="307" t="str">
        <f t="shared" si="420"/>
        <v/>
      </c>
      <c r="Z5864" s="307"/>
    </row>
    <row r="5865" spans="1:26" s="325" customFormat="1" ht="15" customHeight="1" outlineLevel="1">
      <c r="A5865" s="321"/>
      <c r="B5865" s="148"/>
      <c r="C5865" s="534"/>
      <c r="D5865" s="328"/>
      <c r="E5865" s="382"/>
      <c r="F5865" s="316" t="s">
        <v>7965</v>
      </c>
      <c r="G5865" s="382"/>
      <c r="H5865" s="382"/>
      <c r="I5865" s="534"/>
      <c r="J5865" s="342"/>
      <c r="K5865" s="864" t="str">
        <f t="shared" si="416"/>
        <v/>
      </c>
      <c r="L5865" s="557" t="s">
        <v>3656</v>
      </c>
      <c r="M5865" s="558" t="s">
        <v>3655</v>
      </c>
      <c r="N5865" s="597" t="s">
        <v>18582</v>
      </c>
      <c r="O5865" s="558"/>
      <c r="P5865" s="598"/>
      <c r="Q5865" s="307" t="str">
        <f t="shared" ca="1" si="417"/>
        <v/>
      </c>
      <c r="R5865" s="307" t="str">
        <f t="shared" ca="1" si="418"/>
        <v/>
      </c>
      <c r="S5865" s="307" t="str">
        <f>IFERROR(IF(VLOOKUP("*"&amp;TRIM($F5865)&amp;"*",dump!$A:$D,4,FALSE)="","空文字",VLOOKUP("*"&amp;TRIM($F5865)&amp;"*",dump!$A:$D,4,FALSE)),"NA")</f>
        <v>NA</v>
      </c>
      <c r="T5865" s="307" t="str">
        <f t="shared" ca="1" si="419"/>
        <v>●</v>
      </c>
      <c r="U5865" s="307"/>
      <c r="V5865" s="307"/>
      <c r="W5865" s="307"/>
      <c r="X5865" s="307"/>
      <c r="Y5865" s="307" t="str">
        <f t="shared" si="420"/>
        <v/>
      </c>
      <c r="Z5865" s="307"/>
    </row>
    <row r="5866" spans="1:26" s="325" customFormat="1" ht="15" customHeight="1" outlineLevel="1">
      <c r="A5866" s="321"/>
      <c r="B5866" s="148"/>
      <c r="C5866" s="534"/>
      <c r="D5866" s="328"/>
      <c r="E5866" s="531"/>
      <c r="F5866" s="316" t="s">
        <v>7966</v>
      </c>
      <c r="G5866" s="531"/>
      <c r="H5866" s="531"/>
      <c r="I5866" s="527"/>
      <c r="J5866" s="529"/>
      <c r="K5866" s="864" t="str">
        <f t="shared" si="416"/>
        <v/>
      </c>
      <c r="L5866" s="557" t="s">
        <v>3656</v>
      </c>
      <c r="M5866" s="558" t="s">
        <v>3655</v>
      </c>
      <c r="N5866" s="597" t="s">
        <v>18583</v>
      </c>
      <c r="O5866" s="558"/>
      <c r="P5866" s="598"/>
      <c r="Q5866" s="307" t="str">
        <f t="shared" ca="1" si="417"/>
        <v/>
      </c>
      <c r="R5866" s="307" t="str">
        <f t="shared" ca="1" si="418"/>
        <v/>
      </c>
      <c r="S5866" s="307" t="str">
        <f>IFERROR(IF(VLOOKUP("*"&amp;TRIM($F5866)&amp;"*",dump!$A:$D,4,FALSE)="","空文字",VLOOKUP("*"&amp;TRIM($F5866)&amp;"*",dump!$A:$D,4,FALSE)),"NA")</f>
        <v>NA</v>
      </c>
      <c r="T5866" s="307" t="str">
        <f t="shared" ca="1" si="419"/>
        <v>●</v>
      </c>
      <c r="U5866" s="307"/>
      <c r="V5866" s="307"/>
      <c r="W5866" s="307"/>
      <c r="X5866" s="307"/>
      <c r="Y5866" s="307" t="str">
        <f t="shared" si="420"/>
        <v/>
      </c>
      <c r="Z5866" s="307"/>
    </row>
    <row r="5867" spans="1:26" s="325" customFormat="1" ht="30" customHeight="1" outlineLevel="1">
      <c r="A5867" s="321"/>
      <c r="B5867" s="148"/>
      <c r="C5867" s="534"/>
      <c r="D5867" s="328"/>
      <c r="E5867" s="318" t="s">
        <v>7967</v>
      </c>
      <c r="F5867" s="316" t="s">
        <v>7968</v>
      </c>
      <c r="G5867" s="318" t="s">
        <v>7969</v>
      </c>
      <c r="H5867" s="318" t="s">
        <v>3658</v>
      </c>
      <c r="I5867" s="322" t="s">
        <v>3666</v>
      </c>
      <c r="J5867" s="402" t="s">
        <v>5684</v>
      </c>
      <c r="K5867" s="864" t="str">
        <f t="shared" si="416"/>
        <v/>
      </c>
      <c r="L5867" s="557" t="s">
        <v>3656</v>
      </c>
      <c r="M5867" s="558" t="s">
        <v>3655</v>
      </c>
      <c r="N5867" s="738" t="s">
        <v>18584</v>
      </c>
      <c r="O5867" s="662"/>
      <c r="P5867" s="598"/>
      <c r="Q5867" s="307" t="str">
        <f t="shared" ca="1" si="417"/>
        <v/>
      </c>
      <c r="R5867" s="307" t="str">
        <f t="shared" ca="1" si="418"/>
        <v/>
      </c>
      <c r="S5867" s="307" t="str">
        <f>IFERROR(IF(VLOOKUP("*"&amp;TRIM($F5867)&amp;"*",dump!$A:$D,4,FALSE)="","空文字",VLOOKUP("*"&amp;TRIM($F5867)&amp;"*",dump!$A:$D,4,FALSE)),"NA")</f>
        <v>NA</v>
      </c>
      <c r="T5867" s="307" t="str">
        <f t="shared" ca="1" si="419"/>
        <v>●</v>
      </c>
      <c r="U5867" s="307"/>
      <c r="V5867" s="307"/>
      <c r="W5867" s="307"/>
      <c r="X5867" s="307"/>
      <c r="Y5867" s="307" t="str">
        <f t="shared" si="420"/>
        <v/>
      </c>
      <c r="Z5867" s="307"/>
    </row>
    <row r="5868" spans="1:26" s="325" customFormat="1" ht="30" customHeight="1" outlineLevel="1">
      <c r="A5868" s="321"/>
      <c r="B5868" s="148"/>
      <c r="C5868" s="534"/>
      <c r="D5868" s="328"/>
      <c r="E5868" s="318" t="s">
        <v>12853</v>
      </c>
      <c r="F5868" s="316" t="s">
        <v>7970</v>
      </c>
      <c r="G5868" s="318" t="s">
        <v>7971</v>
      </c>
      <c r="H5868" s="318" t="s">
        <v>3658</v>
      </c>
      <c r="I5868" s="322" t="s">
        <v>3666</v>
      </c>
      <c r="J5868" s="402" t="s">
        <v>5684</v>
      </c>
      <c r="K5868" s="864" t="str">
        <f t="shared" si="416"/>
        <v/>
      </c>
      <c r="L5868" s="557" t="s">
        <v>3656</v>
      </c>
      <c r="M5868" s="558" t="s">
        <v>3655</v>
      </c>
      <c r="N5868" s="738" t="s">
        <v>18585</v>
      </c>
      <c r="O5868" s="662"/>
      <c r="P5868" s="598"/>
      <c r="Q5868" s="307" t="str">
        <f t="shared" ca="1" si="417"/>
        <v/>
      </c>
      <c r="R5868" s="307" t="str">
        <f t="shared" ca="1" si="418"/>
        <v/>
      </c>
      <c r="S5868" s="307" t="str">
        <f>IFERROR(IF(VLOOKUP("*"&amp;TRIM($F5868)&amp;"*",dump!$A:$D,4,FALSE)="","空文字",VLOOKUP("*"&amp;TRIM($F5868)&amp;"*",dump!$A:$D,4,FALSE)),"NA")</f>
        <v>NA</v>
      </c>
      <c r="T5868" s="307" t="str">
        <f t="shared" ca="1" si="419"/>
        <v>●</v>
      </c>
      <c r="U5868" s="307"/>
      <c r="V5868" s="307"/>
      <c r="W5868" s="307"/>
      <c r="X5868" s="307"/>
      <c r="Y5868" s="307" t="str">
        <f t="shared" si="420"/>
        <v/>
      </c>
      <c r="Z5868" s="307"/>
    </row>
    <row r="5869" spans="1:26" s="325" customFormat="1" ht="15" customHeight="1" outlineLevel="1">
      <c r="A5869" s="321"/>
      <c r="B5869" s="148"/>
      <c r="C5869" s="534"/>
      <c r="D5869" s="146" t="s">
        <v>14731</v>
      </c>
      <c r="E5869" s="370"/>
      <c r="F5869" s="372" t="s">
        <v>14732</v>
      </c>
      <c r="G5869" s="223" t="s">
        <v>14733</v>
      </c>
      <c r="H5869" s="223"/>
      <c r="I5869" s="380"/>
      <c r="J5869" s="416" t="s">
        <v>5683</v>
      </c>
      <c r="K5869" s="864" t="str">
        <f t="shared" si="416"/>
        <v/>
      </c>
      <c r="L5869" s="544" t="s">
        <v>18375</v>
      </c>
      <c r="M5869" s="558" t="s">
        <v>3655</v>
      </c>
      <c r="N5869" s="724" t="s">
        <v>18375</v>
      </c>
      <c r="O5869" s="547" t="s">
        <v>18375</v>
      </c>
      <c r="P5869" s="596" t="s">
        <v>18375</v>
      </c>
      <c r="Q5869" s="307" t="str">
        <f t="shared" ca="1" si="417"/>
        <v>-</v>
      </c>
      <c r="R5869" s="307" t="str">
        <f t="shared" ca="1" si="418"/>
        <v>-</v>
      </c>
      <c r="S5869" s="307" t="str">
        <f>IFERROR(IF(VLOOKUP("*"&amp;TRIM($F5869)&amp;"*",dump!$A:$D,4,FALSE)="","空文字",VLOOKUP("*"&amp;TRIM($F5869)&amp;"*",dump!$A:$D,4,FALSE)),"NA")</f>
        <v>NA</v>
      </c>
      <c r="T5869" s="307" t="str">
        <f t="shared" ca="1" si="419"/>
        <v>×</v>
      </c>
      <c r="U5869" s="307"/>
      <c r="V5869" s="307"/>
      <c r="W5869" s="307"/>
      <c r="X5869" s="307"/>
      <c r="Y5869" s="307" t="str">
        <f t="shared" si="420"/>
        <v/>
      </c>
      <c r="Z5869" s="307"/>
    </row>
    <row r="5870" spans="1:26" s="325" customFormat="1" ht="15" customHeight="1" outlineLevel="1">
      <c r="A5870" s="321"/>
      <c r="B5870" s="148"/>
      <c r="C5870" s="534"/>
      <c r="D5870" s="328"/>
      <c r="E5870" s="371" t="s">
        <v>14734</v>
      </c>
      <c r="F5870" s="373" t="s">
        <v>14735</v>
      </c>
      <c r="G5870" s="318" t="s">
        <v>14736</v>
      </c>
      <c r="H5870" s="318" t="s">
        <v>9</v>
      </c>
      <c r="I5870" s="322" t="s">
        <v>3666</v>
      </c>
      <c r="J5870" s="402" t="s">
        <v>5683</v>
      </c>
      <c r="K5870" s="864" t="str">
        <f t="shared" si="416"/>
        <v/>
      </c>
      <c r="L5870" s="544" t="s">
        <v>18375</v>
      </c>
      <c r="M5870" s="558" t="s">
        <v>3655</v>
      </c>
      <c r="N5870" s="733" t="s">
        <v>18375</v>
      </c>
      <c r="O5870" s="547" t="s">
        <v>18375</v>
      </c>
      <c r="P5870" s="596" t="s">
        <v>18375</v>
      </c>
      <c r="Q5870" s="307" t="str">
        <f t="shared" ca="1" si="417"/>
        <v>-</v>
      </c>
      <c r="R5870" s="307" t="str">
        <f t="shared" ca="1" si="418"/>
        <v>-</v>
      </c>
      <c r="S5870" s="307" t="str">
        <f>IFERROR(IF(VLOOKUP("*"&amp;TRIM($F5870)&amp;"*",dump!$A:$D,4,FALSE)="","空文字",VLOOKUP("*"&amp;TRIM($F5870)&amp;"*",dump!$A:$D,4,FALSE)),"NA")</f>
        <v>NA</v>
      </c>
      <c r="T5870" s="307" t="str">
        <f t="shared" ca="1" si="419"/>
        <v>×</v>
      </c>
      <c r="U5870" s="307"/>
      <c r="V5870" s="307"/>
      <c r="W5870" s="307"/>
      <c r="X5870" s="307"/>
      <c r="Y5870" s="307" t="str">
        <f t="shared" si="420"/>
        <v/>
      </c>
      <c r="Z5870" s="307"/>
    </row>
    <row r="5871" spans="1:26" s="325" customFormat="1" ht="15" customHeight="1" outlineLevel="1">
      <c r="A5871" s="321"/>
      <c r="B5871" s="148"/>
      <c r="C5871" s="534"/>
      <c r="D5871" s="327"/>
      <c r="E5871" s="362" t="s">
        <v>14737</v>
      </c>
      <c r="F5871" s="373" t="s">
        <v>14738</v>
      </c>
      <c r="G5871" s="318" t="s">
        <v>14739</v>
      </c>
      <c r="H5871" s="318" t="s">
        <v>418</v>
      </c>
      <c r="I5871" s="322" t="s">
        <v>3666</v>
      </c>
      <c r="J5871" s="402" t="s">
        <v>5683</v>
      </c>
      <c r="K5871" s="864" t="str">
        <f t="shared" si="416"/>
        <v/>
      </c>
      <c r="L5871" s="544" t="s">
        <v>18375</v>
      </c>
      <c r="M5871" s="558" t="s">
        <v>3655</v>
      </c>
      <c r="N5871" s="724" t="s">
        <v>18375</v>
      </c>
      <c r="O5871" s="547" t="s">
        <v>18375</v>
      </c>
      <c r="P5871" s="596" t="s">
        <v>18375</v>
      </c>
      <c r="Q5871" s="307" t="str">
        <f t="shared" ca="1" si="417"/>
        <v>-</v>
      </c>
      <c r="R5871" s="307" t="str">
        <f t="shared" ca="1" si="418"/>
        <v>-</v>
      </c>
      <c r="S5871" s="307" t="str">
        <f>IFERROR(IF(VLOOKUP("*"&amp;TRIM($F5871)&amp;"*",dump!$A:$D,4,FALSE)="","空文字",VLOOKUP("*"&amp;TRIM($F5871)&amp;"*",dump!$A:$D,4,FALSE)),"NA")</f>
        <v>NA</v>
      </c>
      <c r="T5871" s="307" t="str">
        <f t="shared" ca="1" si="419"/>
        <v>×</v>
      </c>
      <c r="U5871" s="307"/>
      <c r="V5871" s="307"/>
      <c r="W5871" s="307"/>
      <c r="X5871" s="307"/>
      <c r="Y5871" s="307" t="str">
        <f t="shared" si="420"/>
        <v/>
      </c>
      <c r="Z5871" s="307"/>
    </row>
    <row r="5872" spans="1:26" s="325" customFormat="1" ht="150" customHeight="1" outlineLevel="1">
      <c r="A5872" s="321"/>
      <c r="B5872" s="222"/>
      <c r="C5872" s="526" t="s">
        <v>11561</v>
      </c>
      <c r="D5872" s="224" t="s">
        <v>11562</v>
      </c>
      <c r="E5872" s="220"/>
      <c r="F5872" s="225" t="s">
        <v>11563</v>
      </c>
      <c r="G5872" s="214" t="s">
        <v>454</v>
      </c>
      <c r="H5872" s="214" t="s">
        <v>3655</v>
      </c>
      <c r="I5872" s="246"/>
      <c r="J5872" s="403" t="s">
        <v>11564</v>
      </c>
      <c r="K5872" s="864" t="str">
        <f t="shared" si="416"/>
        <v/>
      </c>
      <c r="L5872" s="557" t="s">
        <v>3656</v>
      </c>
      <c r="M5872" s="558" t="s">
        <v>3655</v>
      </c>
      <c r="N5872" s="597" t="s">
        <v>18808</v>
      </c>
      <c r="O5872" s="662"/>
      <c r="P5872" s="598"/>
      <c r="Q5872" s="307"/>
      <c r="R5872" s="307"/>
      <c r="S5872" s="307"/>
      <c r="T5872" s="307"/>
      <c r="U5872" s="307"/>
      <c r="V5872" s="307"/>
      <c r="W5872" s="307"/>
      <c r="X5872" s="307"/>
      <c r="Y5872" s="307" t="str">
        <f t="shared" si="420"/>
        <v/>
      </c>
      <c r="Z5872" s="307"/>
    </row>
    <row r="5873" spans="1:26" s="325" customFormat="1" ht="30" customHeight="1" outlineLevel="1">
      <c r="A5873" s="321"/>
      <c r="B5873" s="222"/>
      <c r="C5873" s="534"/>
      <c r="D5873" s="343"/>
      <c r="E5873" s="530" t="s">
        <v>11565</v>
      </c>
      <c r="F5873" s="316" t="s">
        <v>11566</v>
      </c>
      <c r="G5873" s="524" t="s">
        <v>9557</v>
      </c>
      <c r="H5873" s="524" t="s">
        <v>9</v>
      </c>
      <c r="I5873" s="132" t="s">
        <v>660</v>
      </c>
      <c r="J5873" s="402" t="s">
        <v>11564</v>
      </c>
      <c r="K5873" s="864" t="str">
        <f t="shared" si="416"/>
        <v/>
      </c>
      <c r="L5873" s="557" t="s">
        <v>3656</v>
      </c>
      <c r="M5873" s="662" t="s">
        <v>3655</v>
      </c>
      <c r="N5873" s="597" t="s">
        <v>20099</v>
      </c>
      <c r="O5873" s="662"/>
      <c r="P5873" s="598"/>
      <c r="Q5873" s="307"/>
      <c r="R5873" s="307"/>
      <c r="S5873" s="307"/>
      <c r="T5873" s="307"/>
      <c r="U5873" s="307"/>
      <c r="V5873" s="307"/>
      <c r="W5873" s="307"/>
      <c r="X5873" s="307"/>
      <c r="Y5873" s="307" t="str">
        <f t="shared" si="420"/>
        <v/>
      </c>
      <c r="Z5873" s="307"/>
    </row>
    <row r="5874" spans="1:26" s="325" customFormat="1" ht="30" customHeight="1" outlineLevel="1">
      <c r="A5874" s="321"/>
      <c r="B5874" s="222"/>
      <c r="C5874" s="534"/>
      <c r="D5874" s="343"/>
      <c r="E5874" s="382"/>
      <c r="F5874" s="316" t="s">
        <v>11567</v>
      </c>
      <c r="G5874" s="343"/>
      <c r="H5874" s="343"/>
      <c r="I5874" s="328"/>
      <c r="J5874" s="402" t="s">
        <v>5683</v>
      </c>
      <c r="K5874" s="864" t="str">
        <f t="shared" si="416"/>
        <v/>
      </c>
      <c r="L5874" s="557" t="s">
        <v>3656</v>
      </c>
      <c r="M5874" s="662" t="s">
        <v>3655</v>
      </c>
      <c r="N5874" s="597" t="s">
        <v>18586</v>
      </c>
      <c r="O5874" s="662"/>
      <c r="P5874" s="598"/>
      <c r="Q5874" s="307" t="str">
        <f t="shared" ca="1" si="417"/>
        <v/>
      </c>
      <c r="R5874" s="307" t="str">
        <f t="shared" ca="1" si="418"/>
        <v/>
      </c>
      <c r="S5874" s="307" t="str">
        <f>IFERROR(IF(VLOOKUP("*"&amp;TRIM($F5874)&amp;"*",dump!$A:$D,4,FALSE)="","空文字",VLOOKUP("*"&amp;TRIM($F5874)&amp;"*",dump!$A:$D,4,FALSE)),"NA")</f>
        <v>NA</v>
      </c>
      <c r="T5874" s="307" t="str">
        <f t="shared" ca="1" si="419"/>
        <v>●</v>
      </c>
      <c r="U5874" s="307"/>
      <c r="V5874" s="307"/>
      <c r="W5874" s="307"/>
      <c r="X5874" s="307"/>
      <c r="Y5874" s="307" t="str">
        <f t="shared" si="420"/>
        <v/>
      </c>
      <c r="Z5874" s="307"/>
    </row>
    <row r="5875" spans="1:26" s="325" customFormat="1" ht="30" customHeight="1" outlineLevel="1">
      <c r="A5875" s="321"/>
      <c r="B5875" s="222"/>
      <c r="C5875" s="534"/>
      <c r="D5875" s="343"/>
      <c r="E5875" s="382"/>
      <c r="F5875" s="316" t="s">
        <v>7805</v>
      </c>
      <c r="G5875" s="343"/>
      <c r="H5875" s="343"/>
      <c r="I5875" s="328"/>
      <c r="J5875" s="402" t="s">
        <v>5683</v>
      </c>
      <c r="K5875" s="864" t="str">
        <f t="shared" si="416"/>
        <v/>
      </c>
      <c r="L5875" s="557" t="s">
        <v>3656</v>
      </c>
      <c r="M5875" s="558" t="s">
        <v>3655</v>
      </c>
      <c r="N5875" s="597" t="s">
        <v>20100</v>
      </c>
      <c r="O5875" s="558"/>
      <c r="P5875" s="598"/>
      <c r="Q5875" s="307" t="str">
        <f t="shared" ca="1" si="417"/>
        <v/>
      </c>
      <c r="R5875" s="307" t="str">
        <f t="shared" ca="1" si="418"/>
        <v/>
      </c>
      <c r="S5875" s="307" t="str">
        <f>IFERROR(IF(VLOOKUP("*"&amp;TRIM($F5875)&amp;"*",dump!$A:$D,4,FALSE)="","空文字",VLOOKUP("*"&amp;TRIM($F5875)&amp;"*",dump!$A:$D,4,FALSE)),"NA")</f>
        <v>NA</v>
      </c>
      <c r="T5875" s="307" t="str">
        <f t="shared" ca="1" si="419"/>
        <v>●</v>
      </c>
      <c r="U5875" s="307"/>
      <c r="V5875" s="307"/>
      <c r="W5875" s="307"/>
      <c r="X5875" s="307"/>
      <c r="Y5875" s="307" t="str">
        <f t="shared" si="420"/>
        <v/>
      </c>
      <c r="Z5875" s="307"/>
    </row>
    <row r="5876" spans="1:26" s="325" customFormat="1" ht="15" customHeight="1" outlineLevel="1">
      <c r="A5876" s="321"/>
      <c r="B5876" s="222"/>
      <c r="C5876" s="534"/>
      <c r="D5876" s="343"/>
      <c r="E5876" s="531"/>
      <c r="F5876" s="316" t="s">
        <v>7806</v>
      </c>
      <c r="G5876" s="525"/>
      <c r="H5876" s="525"/>
      <c r="I5876" s="327"/>
      <c r="J5876" s="402" t="s">
        <v>5681</v>
      </c>
      <c r="K5876" s="864" t="str">
        <f t="shared" si="416"/>
        <v/>
      </c>
      <c r="L5876" s="557" t="s">
        <v>3656</v>
      </c>
      <c r="M5876" s="662" t="s">
        <v>3655</v>
      </c>
      <c r="N5876" s="597" t="s">
        <v>18587</v>
      </c>
      <c r="O5876" s="662"/>
      <c r="P5876" s="598"/>
      <c r="Q5876" s="307"/>
      <c r="R5876" s="307"/>
      <c r="S5876" s="307"/>
      <c r="T5876" s="307"/>
      <c r="U5876" s="307"/>
      <c r="V5876" s="307"/>
      <c r="W5876" s="307"/>
      <c r="X5876" s="307"/>
      <c r="Y5876" s="307" t="str">
        <f t="shared" si="420"/>
        <v/>
      </c>
      <c r="Z5876" s="307"/>
    </row>
    <row r="5877" spans="1:26" s="325" customFormat="1" ht="45" customHeight="1" outlineLevel="1">
      <c r="A5877" s="321"/>
      <c r="B5877" s="222"/>
      <c r="C5877" s="534"/>
      <c r="D5877" s="343"/>
      <c r="E5877" s="530" t="s">
        <v>11568</v>
      </c>
      <c r="F5877" s="316" t="s">
        <v>11569</v>
      </c>
      <c r="G5877" s="524" t="s">
        <v>2412</v>
      </c>
      <c r="H5877" s="524" t="s">
        <v>418</v>
      </c>
      <c r="I5877" s="132" t="s">
        <v>660</v>
      </c>
      <c r="J5877" s="402" t="s">
        <v>11564</v>
      </c>
      <c r="K5877" s="864" t="str">
        <f t="shared" si="416"/>
        <v/>
      </c>
      <c r="L5877" s="557" t="s">
        <v>3656</v>
      </c>
      <c r="M5877" s="662" t="s">
        <v>3655</v>
      </c>
      <c r="N5877" s="597" t="s">
        <v>18588</v>
      </c>
      <c r="O5877" s="662"/>
      <c r="P5877" s="598"/>
      <c r="Q5877" s="307"/>
      <c r="R5877" s="307"/>
      <c r="S5877" s="307"/>
      <c r="T5877" s="307"/>
      <c r="U5877" s="307"/>
      <c r="V5877" s="307"/>
      <c r="W5877" s="307"/>
      <c r="X5877" s="307"/>
      <c r="Y5877" s="307" t="str">
        <f t="shared" si="420"/>
        <v/>
      </c>
      <c r="Z5877" s="307"/>
    </row>
    <row r="5878" spans="1:26" s="325" customFormat="1" ht="15" customHeight="1" outlineLevel="1">
      <c r="A5878" s="321"/>
      <c r="B5878" s="222"/>
      <c r="C5878" s="534"/>
      <c r="D5878" s="343"/>
      <c r="E5878" s="382"/>
      <c r="F5878" s="316" t="s">
        <v>11570</v>
      </c>
      <c r="G5878" s="343"/>
      <c r="H5878" s="343"/>
      <c r="I5878" s="328"/>
      <c r="J5878" s="402" t="s">
        <v>5683</v>
      </c>
      <c r="K5878" s="864" t="str">
        <f t="shared" si="416"/>
        <v/>
      </c>
      <c r="L5878" s="557" t="s">
        <v>3656</v>
      </c>
      <c r="M5878" s="662" t="s">
        <v>3655</v>
      </c>
      <c r="N5878" s="597" t="s">
        <v>18589</v>
      </c>
      <c r="O5878" s="662"/>
      <c r="P5878" s="598"/>
      <c r="Q5878" s="307" t="str">
        <f t="shared" ca="1" si="417"/>
        <v/>
      </c>
      <c r="R5878" s="307" t="str">
        <f t="shared" ca="1" si="418"/>
        <v/>
      </c>
      <c r="S5878" s="307" t="str">
        <f>IFERROR(IF(VLOOKUP("*"&amp;TRIM($F5878)&amp;"*",dump!$A:$D,4,FALSE)="","空文字",VLOOKUP("*"&amp;TRIM($F5878)&amp;"*",dump!$A:$D,4,FALSE)),"NA")</f>
        <v>NA</v>
      </c>
      <c r="T5878" s="307" t="str">
        <f t="shared" ca="1" si="419"/>
        <v>●</v>
      </c>
      <c r="U5878" s="307"/>
      <c r="V5878" s="307"/>
      <c r="W5878" s="307"/>
      <c r="X5878" s="307"/>
      <c r="Y5878" s="307" t="str">
        <f t="shared" si="420"/>
        <v/>
      </c>
      <c r="Z5878" s="307"/>
    </row>
    <row r="5879" spans="1:26" s="325" customFormat="1" ht="15" customHeight="1" outlineLevel="1">
      <c r="A5879" s="321"/>
      <c r="B5879" s="222"/>
      <c r="C5879" s="534"/>
      <c r="D5879" s="343"/>
      <c r="E5879" s="382"/>
      <c r="F5879" s="316" t="s">
        <v>7807</v>
      </c>
      <c r="G5879" s="343"/>
      <c r="H5879" s="343"/>
      <c r="I5879" s="328"/>
      <c r="J5879" s="402" t="s">
        <v>5683</v>
      </c>
      <c r="K5879" s="864" t="str">
        <f t="shared" si="416"/>
        <v/>
      </c>
      <c r="L5879" s="557" t="s">
        <v>3656</v>
      </c>
      <c r="M5879" s="558" t="s">
        <v>3655</v>
      </c>
      <c r="N5879" s="597" t="s">
        <v>20101</v>
      </c>
      <c r="O5879" s="558"/>
      <c r="P5879" s="598"/>
      <c r="Q5879" s="307" t="str">
        <f t="shared" ca="1" si="417"/>
        <v/>
      </c>
      <c r="R5879" s="307" t="str">
        <f t="shared" ca="1" si="418"/>
        <v/>
      </c>
      <c r="S5879" s="307" t="str">
        <f>IFERROR(IF(VLOOKUP("*"&amp;TRIM($F5879)&amp;"*",dump!$A:$D,4,FALSE)="","空文字",VLOOKUP("*"&amp;TRIM($F5879)&amp;"*",dump!$A:$D,4,FALSE)),"NA")</f>
        <v>NA</v>
      </c>
      <c r="T5879" s="307" t="str">
        <f t="shared" ca="1" si="419"/>
        <v>●</v>
      </c>
      <c r="U5879" s="307"/>
      <c r="V5879" s="307"/>
      <c r="W5879" s="307"/>
      <c r="X5879" s="307"/>
      <c r="Y5879" s="307" t="str">
        <f t="shared" si="420"/>
        <v/>
      </c>
      <c r="Z5879" s="307"/>
    </row>
    <row r="5880" spans="1:26" s="325" customFormat="1" ht="15" customHeight="1" outlineLevel="1">
      <c r="A5880" s="321"/>
      <c r="B5880" s="222"/>
      <c r="C5880" s="534"/>
      <c r="D5880" s="343"/>
      <c r="E5880" s="531"/>
      <c r="F5880" s="316" t="s">
        <v>7808</v>
      </c>
      <c r="G5880" s="525"/>
      <c r="H5880" s="525"/>
      <c r="I5880" s="327"/>
      <c r="J5880" s="402" t="s">
        <v>5681</v>
      </c>
      <c r="K5880" s="864" t="str">
        <f t="shared" si="416"/>
        <v/>
      </c>
      <c r="L5880" s="557" t="s">
        <v>3656</v>
      </c>
      <c r="M5880" s="662" t="s">
        <v>3655</v>
      </c>
      <c r="N5880" s="597" t="s">
        <v>18590</v>
      </c>
      <c r="O5880" s="662"/>
      <c r="P5880" s="598"/>
      <c r="Q5880" s="307"/>
      <c r="R5880" s="307"/>
      <c r="S5880" s="307"/>
      <c r="T5880" s="307"/>
      <c r="U5880" s="307"/>
      <c r="V5880" s="307"/>
      <c r="W5880" s="307"/>
      <c r="X5880" s="307"/>
      <c r="Y5880" s="307" t="str">
        <f t="shared" si="420"/>
        <v/>
      </c>
      <c r="Z5880" s="307"/>
    </row>
    <row r="5881" spans="1:26" s="325" customFormat="1" ht="120" customHeight="1" outlineLevel="1">
      <c r="A5881" s="321"/>
      <c r="B5881" s="222"/>
      <c r="C5881" s="534"/>
      <c r="D5881" s="343"/>
      <c r="E5881" s="530" t="s">
        <v>11571</v>
      </c>
      <c r="F5881" s="316" t="s">
        <v>11572</v>
      </c>
      <c r="G5881" s="524" t="s">
        <v>1223</v>
      </c>
      <c r="H5881" s="524" t="s">
        <v>9</v>
      </c>
      <c r="I5881" s="132" t="s">
        <v>660</v>
      </c>
      <c r="J5881" s="402" t="s">
        <v>11564</v>
      </c>
      <c r="K5881" s="864" t="str">
        <f t="shared" si="416"/>
        <v/>
      </c>
      <c r="L5881" s="557" t="s">
        <v>3656</v>
      </c>
      <c r="M5881" s="558" t="s">
        <v>3655</v>
      </c>
      <c r="N5881" s="597" t="s">
        <v>18591</v>
      </c>
      <c r="O5881" s="662"/>
      <c r="P5881" s="598"/>
      <c r="Q5881" s="307"/>
      <c r="R5881" s="307"/>
      <c r="S5881" s="307"/>
      <c r="T5881" s="307"/>
      <c r="U5881" s="307"/>
      <c r="V5881" s="307"/>
      <c r="W5881" s="307"/>
      <c r="X5881" s="307"/>
      <c r="Y5881" s="307" t="str">
        <f t="shared" si="420"/>
        <v/>
      </c>
      <c r="Z5881" s="307"/>
    </row>
    <row r="5882" spans="1:26" s="325" customFormat="1" ht="15" customHeight="1" outlineLevel="1">
      <c r="A5882" s="321"/>
      <c r="B5882" s="222"/>
      <c r="C5882" s="534"/>
      <c r="D5882" s="343"/>
      <c r="E5882" s="382"/>
      <c r="F5882" s="316" t="s">
        <v>11573</v>
      </c>
      <c r="G5882" s="343"/>
      <c r="H5882" s="343"/>
      <c r="I5882" s="328"/>
      <c r="J5882" s="402" t="s">
        <v>5683</v>
      </c>
      <c r="K5882" s="864" t="str">
        <f t="shared" si="416"/>
        <v/>
      </c>
      <c r="L5882" s="557" t="s">
        <v>3656</v>
      </c>
      <c r="M5882" s="558" t="s">
        <v>3655</v>
      </c>
      <c r="N5882" s="597" t="s">
        <v>18592</v>
      </c>
      <c r="O5882" s="662"/>
      <c r="P5882" s="598"/>
      <c r="Q5882" s="307" t="str">
        <f t="shared" ca="1" si="417"/>
        <v/>
      </c>
      <c r="R5882" s="307" t="str">
        <f t="shared" ca="1" si="418"/>
        <v/>
      </c>
      <c r="S5882" s="307" t="str">
        <f>IFERROR(IF(VLOOKUP("*"&amp;TRIM($F5882)&amp;"*",dump!$A:$D,4,FALSE)="","空文字",VLOOKUP("*"&amp;TRIM($F5882)&amp;"*",dump!$A:$D,4,FALSE)),"NA")</f>
        <v>NA</v>
      </c>
      <c r="T5882" s="307" t="str">
        <f t="shared" ca="1" si="419"/>
        <v>●</v>
      </c>
      <c r="U5882" s="307"/>
      <c r="V5882" s="307"/>
      <c r="W5882" s="307"/>
      <c r="X5882" s="307"/>
      <c r="Y5882" s="307" t="str">
        <f t="shared" si="420"/>
        <v/>
      </c>
      <c r="Z5882" s="307"/>
    </row>
    <row r="5883" spans="1:26" s="325" customFormat="1" ht="30" customHeight="1" outlineLevel="1">
      <c r="A5883" s="321"/>
      <c r="B5883" s="222"/>
      <c r="C5883" s="534"/>
      <c r="D5883" s="343"/>
      <c r="E5883" s="382"/>
      <c r="F5883" s="316" t="s">
        <v>7809</v>
      </c>
      <c r="G5883" s="343"/>
      <c r="H5883" s="343"/>
      <c r="I5883" s="328"/>
      <c r="J5883" s="402" t="s">
        <v>5683</v>
      </c>
      <c r="K5883" s="864" t="str">
        <f t="shared" si="416"/>
        <v/>
      </c>
      <c r="L5883" s="557" t="s">
        <v>3656</v>
      </c>
      <c r="M5883" s="558" t="s">
        <v>3655</v>
      </c>
      <c r="N5883" s="597" t="s">
        <v>20102</v>
      </c>
      <c r="O5883" s="558"/>
      <c r="P5883" s="598"/>
      <c r="Q5883" s="307" t="str">
        <f t="shared" ca="1" si="417"/>
        <v/>
      </c>
      <c r="R5883" s="307" t="str">
        <f t="shared" ca="1" si="418"/>
        <v/>
      </c>
      <c r="S5883" s="307" t="str">
        <f>IFERROR(IF(VLOOKUP("*"&amp;TRIM($F5883)&amp;"*",dump!$A:$D,4,FALSE)="","空文字",VLOOKUP("*"&amp;TRIM($F5883)&amp;"*",dump!$A:$D,4,FALSE)),"NA")</f>
        <v>NA</v>
      </c>
      <c r="T5883" s="307" t="str">
        <f t="shared" ca="1" si="419"/>
        <v>●</v>
      </c>
      <c r="U5883" s="307"/>
      <c r="V5883" s="307"/>
      <c r="W5883" s="307"/>
      <c r="X5883" s="307"/>
      <c r="Y5883" s="307" t="str">
        <f t="shared" si="420"/>
        <v/>
      </c>
      <c r="Z5883" s="307"/>
    </row>
    <row r="5884" spans="1:26" s="325" customFormat="1" ht="15" customHeight="1" outlineLevel="1">
      <c r="A5884" s="321"/>
      <c r="B5884" s="222"/>
      <c r="C5884" s="534"/>
      <c r="D5884" s="525"/>
      <c r="E5884" s="531"/>
      <c r="F5884" s="316" t="s">
        <v>12023</v>
      </c>
      <c r="G5884" s="525"/>
      <c r="H5884" s="525"/>
      <c r="I5884" s="327"/>
      <c r="J5884" s="402" t="s">
        <v>5681</v>
      </c>
      <c r="K5884" s="864" t="str">
        <f t="shared" si="416"/>
        <v/>
      </c>
      <c r="L5884" s="557" t="s">
        <v>3656</v>
      </c>
      <c r="M5884" s="662" t="s">
        <v>3655</v>
      </c>
      <c r="N5884" s="597" t="s">
        <v>20103</v>
      </c>
      <c r="O5884" s="662"/>
      <c r="P5884" s="598"/>
      <c r="Q5884" s="307"/>
      <c r="R5884" s="307"/>
      <c r="S5884" s="307"/>
      <c r="T5884" s="307"/>
      <c r="U5884" s="307"/>
      <c r="V5884" s="307"/>
      <c r="W5884" s="307"/>
      <c r="X5884" s="307"/>
      <c r="Y5884" s="307" t="str">
        <f t="shared" si="420"/>
        <v/>
      </c>
      <c r="Z5884" s="307"/>
    </row>
    <row r="5885" spans="1:26" s="325" customFormat="1" ht="15" customHeight="1" outlineLevel="1">
      <c r="A5885" s="321"/>
      <c r="B5885" s="222"/>
      <c r="C5885" s="526" t="s">
        <v>11574</v>
      </c>
      <c r="D5885" s="215" t="s">
        <v>11575</v>
      </c>
      <c r="E5885" s="213"/>
      <c r="F5885" s="225" t="s">
        <v>3054</v>
      </c>
      <c r="G5885" s="214" t="s">
        <v>874</v>
      </c>
      <c r="H5885" s="214" t="s">
        <v>3655</v>
      </c>
      <c r="I5885" s="246" t="s">
        <v>660</v>
      </c>
      <c r="J5885" s="403" t="s">
        <v>5684</v>
      </c>
      <c r="K5885" s="864" t="str">
        <f t="shared" si="416"/>
        <v/>
      </c>
      <c r="L5885" s="557" t="s">
        <v>3656</v>
      </c>
      <c r="M5885" s="558" t="s">
        <v>3655</v>
      </c>
      <c r="N5885" s="597" t="s">
        <v>17177</v>
      </c>
      <c r="O5885" s="662"/>
      <c r="P5885" s="598"/>
      <c r="Q5885" s="307" t="str">
        <f t="shared" ca="1" si="417"/>
        <v/>
      </c>
      <c r="R5885" s="307" t="str">
        <f t="shared" ca="1" si="418"/>
        <v/>
      </c>
      <c r="S5885" s="307" t="str">
        <f>IFERROR(IF(VLOOKUP("*"&amp;TRIM($F5885)&amp;"*",dump!$A:$D,4,FALSE)="","空文字",VLOOKUP("*"&amp;TRIM($F5885)&amp;"*",dump!$A:$D,4,FALSE)),"NA")</f>
        <v>NA</v>
      </c>
      <c r="T5885" s="307" t="str">
        <f t="shared" ca="1" si="419"/>
        <v>●</v>
      </c>
      <c r="U5885" s="307"/>
      <c r="V5885" s="307"/>
      <c r="W5885" s="307"/>
      <c r="X5885" s="307"/>
      <c r="Y5885" s="307" t="str">
        <f t="shared" si="420"/>
        <v/>
      </c>
      <c r="Z5885" s="307"/>
    </row>
    <row r="5886" spans="1:26" s="325" customFormat="1" ht="15" customHeight="1" outlineLevel="1">
      <c r="A5886" s="321"/>
      <c r="B5886" s="222"/>
      <c r="C5886" s="534"/>
      <c r="D5886" s="343"/>
      <c r="E5886" s="318" t="s">
        <v>4373</v>
      </c>
      <c r="F5886" s="316" t="s">
        <v>3055</v>
      </c>
      <c r="G5886" s="318" t="s">
        <v>875</v>
      </c>
      <c r="H5886" s="318" t="s">
        <v>418</v>
      </c>
      <c r="I5886" s="322" t="s">
        <v>660</v>
      </c>
      <c r="J5886" s="402" t="s">
        <v>5684</v>
      </c>
      <c r="K5886" s="864" t="str">
        <f t="shared" si="416"/>
        <v/>
      </c>
      <c r="L5886" s="557" t="s">
        <v>3656</v>
      </c>
      <c r="M5886" s="558" t="s">
        <v>3655</v>
      </c>
      <c r="N5886" s="597"/>
      <c r="O5886" s="662"/>
      <c r="P5886" s="598"/>
      <c r="Q5886" s="307" t="str">
        <f t="shared" ca="1" si="417"/>
        <v/>
      </c>
      <c r="R5886" s="307" t="str">
        <f t="shared" ca="1" si="418"/>
        <v/>
      </c>
      <c r="S5886" s="307" t="str">
        <f>IFERROR(IF(VLOOKUP("*"&amp;TRIM($F5886)&amp;"*",dump!$A:$D,4,FALSE)="","空文字",VLOOKUP("*"&amp;TRIM($F5886)&amp;"*",dump!$A:$D,4,FALSE)),"NA")</f>
        <v>NA</v>
      </c>
      <c r="T5886" s="307" t="str">
        <f t="shared" ca="1" si="419"/>
        <v>●</v>
      </c>
      <c r="U5886" s="307"/>
      <c r="V5886" s="307"/>
      <c r="W5886" s="307"/>
      <c r="X5886" s="307"/>
      <c r="Y5886" s="307" t="str">
        <f t="shared" si="420"/>
        <v/>
      </c>
      <c r="Z5886" s="307"/>
    </row>
    <row r="5887" spans="1:26" s="325" customFormat="1" ht="15" customHeight="1" outlineLevel="1">
      <c r="A5887" s="321"/>
      <c r="B5887" s="222"/>
      <c r="C5887" s="534"/>
      <c r="D5887" s="343"/>
      <c r="E5887" s="318" t="s">
        <v>4374</v>
      </c>
      <c r="F5887" s="316" t="s">
        <v>3056</v>
      </c>
      <c r="G5887" s="318" t="s">
        <v>876</v>
      </c>
      <c r="H5887" s="318" t="s">
        <v>418</v>
      </c>
      <c r="I5887" s="322" t="s">
        <v>660</v>
      </c>
      <c r="J5887" s="402" t="s">
        <v>5684</v>
      </c>
      <c r="K5887" s="864" t="str">
        <f t="shared" si="416"/>
        <v/>
      </c>
      <c r="L5887" s="557" t="s">
        <v>3656</v>
      </c>
      <c r="M5887" s="558" t="s">
        <v>3655</v>
      </c>
      <c r="N5887" s="597"/>
      <c r="O5887" s="662"/>
      <c r="P5887" s="598"/>
      <c r="Q5887" s="307" t="str">
        <f t="shared" ca="1" si="417"/>
        <v/>
      </c>
      <c r="R5887" s="307" t="str">
        <f t="shared" ca="1" si="418"/>
        <v/>
      </c>
      <c r="S5887" s="307" t="str">
        <f>IFERROR(IF(VLOOKUP("*"&amp;TRIM($F5887)&amp;"*",dump!$A:$D,4,FALSE)="","空文字",VLOOKUP("*"&amp;TRIM($F5887)&amp;"*",dump!$A:$D,4,FALSE)),"NA")</f>
        <v>NA</v>
      </c>
      <c r="T5887" s="307" t="str">
        <f t="shared" ca="1" si="419"/>
        <v>●</v>
      </c>
      <c r="U5887" s="307"/>
      <c r="V5887" s="307"/>
      <c r="W5887" s="307"/>
      <c r="X5887" s="307"/>
      <c r="Y5887" s="307" t="str">
        <f t="shared" si="420"/>
        <v/>
      </c>
      <c r="Z5887" s="307"/>
    </row>
    <row r="5888" spans="1:26" s="325" customFormat="1" ht="15" customHeight="1" outlineLevel="1">
      <c r="A5888" s="321"/>
      <c r="B5888" s="222"/>
      <c r="C5888" s="534"/>
      <c r="D5888" s="343"/>
      <c r="E5888" s="318" t="s">
        <v>4375</v>
      </c>
      <c r="F5888" s="316" t="s">
        <v>3057</v>
      </c>
      <c r="G5888" s="318" t="s">
        <v>877</v>
      </c>
      <c r="H5888" s="318" t="s">
        <v>418</v>
      </c>
      <c r="I5888" s="322" t="s">
        <v>660</v>
      </c>
      <c r="J5888" s="402" t="s">
        <v>5684</v>
      </c>
      <c r="K5888" s="864" t="str">
        <f t="shared" si="416"/>
        <v/>
      </c>
      <c r="L5888" s="557" t="s">
        <v>3656</v>
      </c>
      <c r="M5888" s="558" t="s">
        <v>3655</v>
      </c>
      <c r="N5888" s="597"/>
      <c r="O5888" s="662"/>
      <c r="P5888" s="598"/>
      <c r="Q5888" s="307" t="str">
        <f t="shared" ca="1" si="417"/>
        <v/>
      </c>
      <c r="R5888" s="307" t="str">
        <f t="shared" ca="1" si="418"/>
        <v/>
      </c>
      <c r="S5888" s="307" t="str">
        <f>IFERROR(IF(VLOOKUP("*"&amp;TRIM($F5888)&amp;"*",dump!$A:$D,4,FALSE)="","空文字",VLOOKUP("*"&amp;TRIM($F5888)&amp;"*",dump!$A:$D,4,FALSE)),"NA")</f>
        <v>NA</v>
      </c>
      <c r="T5888" s="307" t="str">
        <f t="shared" ca="1" si="419"/>
        <v>●</v>
      </c>
      <c r="U5888" s="307"/>
      <c r="V5888" s="307"/>
      <c r="W5888" s="307"/>
      <c r="X5888" s="307"/>
      <c r="Y5888" s="307" t="str">
        <f t="shared" si="420"/>
        <v/>
      </c>
      <c r="Z5888" s="307"/>
    </row>
    <row r="5889" spans="1:26" s="325" customFormat="1" ht="15" customHeight="1" outlineLevel="1">
      <c r="A5889" s="321"/>
      <c r="B5889" s="222"/>
      <c r="C5889" s="534"/>
      <c r="D5889" s="343"/>
      <c r="E5889" s="318" t="s">
        <v>4376</v>
      </c>
      <c r="F5889" s="316" t="s">
        <v>3058</v>
      </c>
      <c r="G5889" s="318" t="s">
        <v>878</v>
      </c>
      <c r="H5889" s="318" t="s">
        <v>9</v>
      </c>
      <c r="I5889" s="322" t="s">
        <v>660</v>
      </c>
      <c r="J5889" s="402" t="s">
        <v>5684</v>
      </c>
      <c r="K5889" s="864" t="str">
        <f t="shared" si="416"/>
        <v/>
      </c>
      <c r="L5889" s="557" t="s">
        <v>3656</v>
      </c>
      <c r="M5889" s="558" t="s">
        <v>3655</v>
      </c>
      <c r="N5889" s="597"/>
      <c r="O5889" s="662"/>
      <c r="P5889" s="598"/>
      <c r="Q5889" s="307" t="str">
        <f t="shared" ca="1" si="417"/>
        <v/>
      </c>
      <c r="R5889" s="307" t="str">
        <f t="shared" ca="1" si="418"/>
        <v/>
      </c>
      <c r="S5889" s="307" t="str">
        <f>IFERROR(IF(VLOOKUP("*"&amp;TRIM($F5889)&amp;"*",dump!$A:$D,4,FALSE)="","空文字",VLOOKUP("*"&amp;TRIM($F5889)&amp;"*",dump!$A:$D,4,FALSE)),"NA")</f>
        <v>NA</v>
      </c>
      <c r="T5889" s="307" t="str">
        <f t="shared" ca="1" si="419"/>
        <v>●</v>
      </c>
      <c r="U5889" s="307"/>
      <c r="V5889" s="307"/>
      <c r="W5889" s="307"/>
      <c r="X5889" s="307"/>
      <c r="Y5889" s="307" t="str">
        <f t="shared" si="420"/>
        <v/>
      </c>
      <c r="Z5889" s="307"/>
    </row>
    <row r="5890" spans="1:26" s="325" customFormat="1" ht="15" customHeight="1" outlineLevel="1">
      <c r="A5890" s="321"/>
      <c r="B5890" s="222"/>
      <c r="C5890" s="534"/>
      <c r="D5890" s="343"/>
      <c r="E5890" s="318" t="s">
        <v>4377</v>
      </c>
      <c r="F5890" s="316" t="s">
        <v>3059</v>
      </c>
      <c r="G5890" s="318" t="s">
        <v>4310</v>
      </c>
      <c r="H5890" s="318" t="s">
        <v>9</v>
      </c>
      <c r="I5890" s="322" t="s">
        <v>660</v>
      </c>
      <c r="J5890" s="402" t="s">
        <v>5684</v>
      </c>
      <c r="K5890" s="864" t="str">
        <f t="shared" si="416"/>
        <v/>
      </c>
      <c r="L5890" s="557" t="s">
        <v>3656</v>
      </c>
      <c r="M5890" s="558" t="s">
        <v>3655</v>
      </c>
      <c r="N5890" s="597"/>
      <c r="O5890" s="662"/>
      <c r="P5890" s="598"/>
      <c r="Q5890" s="307" t="str">
        <f t="shared" ca="1" si="417"/>
        <v/>
      </c>
      <c r="R5890" s="307" t="str">
        <f t="shared" ca="1" si="418"/>
        <v/>
      </c>
      <c r="S5890" s="307" t="str">
        <f>IFERROR(IF(VLOOKUP("*"&amp;TRIM($F5890)&amp;"*",dump!$A:$D,4,FALSE)="","空文字",VLOOKUP("*"&amp;TRIM($F5890)&amp;"*",dump!$A:$D,4,FALSE)),"NA")</f>
        <v>NA</v>
      </c>
      <c r="T5890" s="307" t="str">
        <f t="shared" ca="1" si="419"/>
        <v>●</v>
      </c>
      <c r="U5890" s="307"/>
      <c r="V5890" s="307"/>
      <c r="W5890" s="307"/>
      <c r="X5890" s="307"/>
      <c r="Y5890" s="307" t="str">
        <f t="shared" si="420"/>
        <v/>
      </c>
      <c r="Z5890" s="307"/>
    </row>
    <row r="5891" spans="1:26" s="325" customFormat="1" ht="30" customHeight="1" outlineLevel="1">
      <c r="A5891" s="321"/>
      <c r="B5891" s="222"/>
      <c r="C5891" s="534"/>
      <c r="D5891" s="343"/>
      <c r="E5891" s="318" t="s">
        <v>11576</v>
      </c>
      <c r="F5891" s="316" t="s">
        <v>5664</v>
      </c>
      <c r="G5891" s="318" t="s">
        <v>11577</v>
      </c>
      <c r="H5891" s="318" t="s">
        <v>9</v>
      </c>
      <c r="I5891" s="322" t="s">
        <v>660</v>
      </c>
      <c r="J5891" s="402" t="s">
        <v>5684</v>
      </c>
      <c r="K5891" s="864" t="str">
        <f t="shared" si="416"/>
        <v/>
      </c>
      <c r="L5891" s="557" t="s">
        <v>3656</v>
      </c>
      <c r="M5891" s="558" t="s">
        <v>3655</v>
      </c>
      <c r="N5891" s="597"/>
      <c r="O5891" s="662"/>
      <c r="P5891" s="598"/>
      <c r="Q5891" s="307" t="str">
        <f t="shared" ca="1" si="417"/>
        <v/>
      </c>
      <c r="R5891" s="307" t="str">
        <f t="shared" ca="1" si="418"/>
        <v/>
      </c>
      <c r="S5891" s="307" t="str">
        <f>IFERROR(IF(VLOOKUP("*"&amp;TRIM($F5891)&amp;"*",dump!$A:$D,4,FALSE)="","空文字",VLOOKUP("*"&amp;TRIM($F5891)&amp;"*",dump!$A:$D,4,FALSE)),"NA")</f>
        <v>NA</v>
      </c>
      <c r="T5891" s="307" t="str">
        <f t="shared" ca="1" si="419"/>
        <v>●</v>
      </c>
      <c r="U5891" s="307"/>
      <c r="V5891" s="307"/>
      <c r="W5891" s="307"/>
      <c r="X5891" s="307"/>
      <c r="Y5891" s="307" t="str">
        <f t="shared" si="420"/>
        <v/>
      </c>
      <c r="Z5891" s="307"/>
    </row>
    <row r="5892" spans="1:26" s="325" customFormat="1" ht="15" customHeight="1" outlineLevel="1">
      <c r="A5892" s="321"/>
      <c r="B5892" s="222"/>
      <c r="C5892" s="534"/>
      <c r="D5892" s="525"/>
      <c r="E5892" s="318" t="s">
        <v>11578</v>
      </c>
      <c r="F5892" s="316" t="s">
        <v>5665</v>
      </c>
      <c r="G5892" s="318" t="s">
        <v>11579</v>
      </c>
      <c r="H5892" s="318" t="s">
        <v>418</v>
      </c>
      <c r="I5892" s="322" t="s">
        <v>660</v>
      </c>
      <c r="J5892" s="402" t="s">
        <v>5684</v>
      </c>
      <c r="K5892" s="864" t="str">
        <f t="shared" si="416"/>
        <v/>
      </c>
      <c r="L5892" s="557" t="s">
        <v>3656</v>
      </c>
      <c r="M5892" s="558" t="s">
        <v>3655</v>
      </c>
      <c r="N5892" s="597"/>
      <c r="O5892" s="662"/>
      <c r="P5892" s="598"/>
      <c r="Q5892" s="307" t="str">
        <f t="shared" ca="1" si="417"/>
        <v/>
      </c>
      <c r="R5892" s="307" t="str">
        <f t="shared" ca="1" si="418"/>
        <v/>
      </c>
      <c r="S5892" s="307" t="str">
        <f>IFERROR(IF(VLOOKUP("*"&amp;TRIM($F5892)&amp;"*",dump!$A:$D,4,FALSE)="","空文字",VLOOKUP("*"&amp;TRIM($F5892)&amp;"*",dump!$A:$D,4,FALSE)),"NA")</f>
        <v>NA</v>
      </c>
      <c r="T5892" s="307" t="str">
        <f t="shared" ca="1" si="419"/>
        <v>●</v>
      </c>
      <c r="U5892" s="307"/>
      <c r="V5892" s="307"/>
      <c r="W5892" s="307"/>
      <c r="X5892" s="307"/>
      <c r="Y5892" s="307" t="str">
        <f t="shared" si="420"/>
        <v/>
      </c>
      <c r="Z5892" s="307"/>
    </row>
    <row r="5893" spans="1:26" s="325" customFormat="1" ht="30" customHeight="1" outlineLevel="1">
      <c r="A5893" s="321"/>
      <c r="B5893" s="222"/>
      <c r="C5893" s="534"/>
      <c r="D5893" s="215" t="s">
        <v>4378</v>
      </c>
      <c r="E5893" s="213"/>
      <c r="F5893" s="225" t="s">
        <v>3060</v>
      </c>
      <c r="G5893" s="214" t="s">
        <v>4311</v>
      </c>
      <c r="H5893" s="214" t="s">
        <v>3655</v>
      </c>
      <c r="I5893" s="246" t="s">
        <v>660</v>
      </c>
      <c r="J5893" s="403" t="s">
        <v>5684</v>
      </c>
      <c r="K5893" s="864" t="str">
        <f t="shared" si="416"/>
        <v/>
      </c>
      <c r="L5893" s="557" t="s">
        <v>3656</v>
      </c>
      <c r="M5893" s="558" t="s">
        <v>3655</v>
      </c>
      <c r="N5893" s="597" t="s">
        <v>17177</v>
      </c>
      <c r="O5893" s="662"/>
      <c r="P5893" s="598"/>
      <c r="Q5893" s="307" t="str">
        <f t="shared" ca="1" si="417"/>
        <v/>
      </c>
      <c r="R5893" s="307" t="str">
        <f t="shared" ca="1" si="418"/>
        <v/>
      </c>
      <c r="S5893" s="307" t="str">
        <f>IFERROR(IF(VLOOKUP("*"&amp;TRIM($F5893)&amp;"*",dump!$A:$D,4,FALSE)="","空文字",VLOOKUP("*"&amp;TRIM($F5893)&amp;"*",dump!$A:$D,4,FALSE)),"NA")</f>
        <v>NA</v>
      </c>
      <c r="T5893" s="307" t="str">
        <f t="shared" ca="1" si="419"/>
        <v>●</v>
      </c>
      <c r="U5893" s="307"/>
      <c r="V5893" s="307"/>
      <c r="W5893" s="307"/>
      <c r="X5893" s="307"/>
      <c r="Y5893" s="307" t="str">
        <f t="shared" si="420"/>
        <v/>
      </c>
      <c r="Z5893" s="307"/>
    </row>
    <row r="5894" spans="1:26" s="325" customFormat="1" ht="15" customHeight="1" outlineLevel="1">
      <c r="A5894" s="321"/>
      <c r="B5894" s="222"/>
      <c r="C5894" s="534"/>
      <c r="D5894" s="343"/>
      <c r="E5894" s="318" t="s">
        <v>4379</v>
      </c>
      <c r="F5894" s="316" t="s">
        <v>3061</v>
      </c>
      <c r="G5894" s="318" t="s">
        <v>4312</v>
      </c>
      <c r="H5894" s="318" t="s">
        <v>9</v>
      </c>
      <c r="I5894" s="322" t="s">
        <v>660</v>
      </c>
      <c r="J5894" s="402" t="s">
        <v>5684</v>
      </c>
      <c r="K5894" s="864" t="str">
        <f t="shared" si="416"/>
        <v/>
      </c>
      <c r="L5894" s="557" t="s">
        <v>3656</v>
      </c>
      <c r="M5894" s="558" t="s">
        <v>3655</v>
      </c>
      <c r="N5894" s="597"/>
      <c r="O5894" s="662"/>
      <c r="P5894" s="598"/>
      <c r="Q5894" s="307" t="str">
        <f t="shared" ca="1" si="417"/>
        <v/>
      </c>
      <c r="R5894" s="307" t="str">
        <f t="shared" ca="1" si="418"/>
        <v/>
      </c>
      <c r="S5894" s="307" t="str">
        <f>IFERROR(IF(VLOOKUP("*"&amp;TRIM($F5894)&amp;"*",dump!$A:$D,4,FALSE)="","空文字",VLOOKUP("*"&amp;TRIM($F5894)&amp;"*",dump!$A:$D,4,FALSE)),"NA")</f>
        <v>NA</v>
      </c>
      <c r="T5894" s="307" t="str">
        <f t="shared" ca="1" si="419"/>
        <v>●</v>
      </c>
      <c r="U5894" s="307"/>
      <c r="V5894" s="307"/>
      <c r="W5894" s="307"/>
      <c r="X5894" s="307"/>
      <c r="Y5894" s="307" t="str">
        <f t="shared" si="420"/>
        <v/>
      </c>
      <c r="Z5894" s="307"/>
    </row>
    <row r="5895" spans="1:26" s="325" customFormat="1" ht="15" customHeight="1" outlineLevel="1">
      <c r="A5895" s="321"/>
      <c r="B5895" s="222"/>
      <c r="C5895" s="534"/>
      <c r="D5895" s="343"/>
      <c r="E5895" s="318" t="s">
        <v>4380</v>
      </c>
      <c r="F5895" s="316" t="s">
        <v>3062</v>
      </c>
      <c r="G5895" s="318" t="s">
        <v>4313</v>
      </c>
      <c r="H5895" s="318" t="s">
        <v>9</v>
      </c>
      <c r="I5895" s="322" t="s">
        <v>660</v>
      </c>
      <c r="J5895" s="402" t="s">
        <v>5684</v>
      </c>
      <c r="K5895" s="864" t="str">
        <f t="shared" si="416"/>
        <v/>
      </c>
      <c r="L5895" s="557" t="s">
        <v>3656</v>
      </c>
      <c r="M5895" s="558" t="s">
        <v>3655</v>
      </c>
      <c r="N5895" s="597"/>
      <c r="O5895" s="662"/>
      <c r="P5895" s="598"/>
      <c r="Q5895" s="307" t="str">
        <f t="shared" ca="1" si="417"/>
        <v/>
      </c>
      <c r="R5895" s="307" t="str">
        <f t="shared" ca="1" si="418"/>
        <v/>
      </c>
      <c r="S5895" s="307" t="str">
        <f>IFERROR(IF(VLOOKUP("*"&amp;TRIM($F5895)&amp;"*",dump!$A:$D,4,FALSE)="","空文字",VLOOKUP("*"&amp;TRIM($F5895)&amp;"*",dump!$A:$D,4,FALSE)),"NA")</f>
        <v>NA</v>
      </c>
      <c r="T5895" s="307" t="str">
        <f t="shared" ca="1" si="419"/>
        <v>●</v>
      </c>
      <c r="U5895" s="307"/>
      <c r="V5895" s="307"/>
      <c r="W5895" s="307"/>
      <c r="X5895" s="307"/>
      <c r="Y5895" s="307" t="str">
        <f t="shared" si="420"/>
        <v/>
      </c>
      <c r="Z5895" s="307"/>
    </row>
    <row r="5896" spans="1:26" s="325" customFormat="1" ht="15" customHeight="1" outlineLevel="1">
      <c r="A5896" s="321"/>
      <c r="B5896" s="222"/>
      <c r="C5896" s="527"/>
      <c r="D5896" s="525"/>
      <c r="E5896" s="318" t="s">
        <v>4381</v>
      </c>
      <c r="F5896" s="316" t="s">
        <v>3063</v>
      </c>
      <c r="G5896" s="318" t="s">
        <v>4314</v>
      </c>
      <c r="H5896" s="318" t="s">
        <v>9</v>
      </c>
      <c r="I5896" s="322" t="s">
        <v>660</v>
      </c>
      <c r="J5896" s="402" t="s">
        <v>5684</v>
      </c>
      <c r="K5896" s="864" t="str">
        <f t="shared" si="416"/>
        <v/>
      </c>
      <c r="L5896" s="557" t="s">
        <v>3656</v>
      </c>
      <c r="M5896" s="558" t="s">
        <v>3655</v>
      </c>
      <c r="N5896" s="597"/>
      <c r="O5896" s="662"/>
      <c r="P5896" s="598"/>
      <c r="Q5896" s="307" t="str">
        <f t="shared" ca="1" si="417"/>
        <v/>
      </c>
      <c r="R5896" s="307" t="str">
        <f t="shared" ca="1" si="418"/>
        <v/>
      </c>
      <c r="S5896" s="307" t="str">
        <f>IFERROR(IF(VLOOKUP("*"&amp;TRIM($F5896)&amp;"*",dump!$A:$D,4,FALSE)="","空文字",VLOOKUP("*"&amp;TRIM($F5896)&amp;"*",dump!$A:$D,4,FALSE)),"NA")</f>
        <v>NA</v>
      </c>
      <c r="T5896" s="307" t="str">
        <f t="shared" ca="1" si="419"/>
        <v>●</v>
      </c>
      <c r="U5896" s="307"/>
      <c r="V5896" s="307"/>
      <c r="W5896" s="307"/>
      <c r="X5896" s="307"/>
      <c r="Y5896" s="307" t="str">
        <f t="shared" si="420"/>
        <v/>
      </c>
      <c r="Z5896" s="307"/>
    </row>
    <row r="5897" spans="1:26" s="325" customFormat="1" ht="45" customHeight="1" outlineLevel="1">
      <c r="A5897" s="321"/>
      <c r="B5897" s="222"/>
      <c r="C5897" s="526" t="s">
        <v>11580</v>
      </c>
      <c r="D5897" s="224" t="s">
        <v>11581</v>
      </c>
      <c r="E5897" s="220"/>
      <c r="F5897" s="225" t="s">
        <v>3064</v>
      </c>
      <c r="G5897" s="214" t="s">
        <v>11582</v>
      </c>
      <c r="H5897" s="214" t="s">
        <v>3655</v>
      </c>
      <c r="I5897" s="246"/>
      <c r="J5897" s="403" t="s">
        <v>5682</v>
      </c>
      <c r="K5897" s="864" t="str">
        <f t="shared" si="416"/>
        <v/>
      </c>
      <c r="L5897" s="557" t="s">
        <v>3656</v>
      </c>
      <c r="M5897" s="558" t="s">
        <v>3655</v>
      </c>
      <c r="N5897" s="597" t="s">
        <v>19613</v>
      </c>
      <c r="O5897" s="662"/>
      <c r="P5897" s="598"/>
      <c r="Q5897" s="307"/>
      <c r="R5897" s="307"/>
      <c r="S5897" s="307"/>
      <c r="T5897" s="307"/>
      <c r="U5897" s="307"/>
      <c r="V5897" s="307"/>
      <c r="W5897" s="307"/>
      <c r="X5897" s="307"/>
      <c r="Y5897" s="307" t="str">
        <f t="shared" si="420"/>
        <v/>
      </c>
      <c r="Z5897" s="307"/>
    </row>
    <row r="5898" spans="1:26" s="325" customFormat="1" ht="30" customHeight="1" outlineLevel="1">
      <c r="A5898" s="321"/>
      <c r="B5898" s="222"/>
      <c r="C5898" s="534"/>
      <c r="D5898" s="343"/>
      <c r="E5898" s="318" t="s">
        <v>4382</v>
      </c>
      <c r="F5898" s="316" t="s">
        <v>3065</v>
      </c>
      <c r="G5898" s="318" t="s">
        <v>4315</v>
      </c>
      <c r="H5898" s="318" t="s">
        <v>418</v>
      </c>
      <c r="I5898" s="322" t="s">
        <v>660</v>
      </c>
      <c r="J5898" s="402" t="s">
        <v>5682</v>
      </c>
      <c r="K5898" s="864" t="str">
        <f t="shared" si="416"/>
        <v/>
      </c>
      <c r="L5898" s="557" t="s">
        <v>3656</v>
      </c>
      <c r="M5898" s="558" t="s">
        <v>3655</v>
      </c>
      <c r="N5898" s="597" t="s">
        <v>19613</v>
      </c>
      <c r="O5898" s="662"/>
      <c r="P5898" s="598"/>
      <c r="Q5898" s="307"/>
      <c r="R5898" s="307"/>
      <c r="S5898" s="307"/>
      <c r="T5898" s="307"/>
      <c r="U5898" s="307"/>
      <c r="V5898" s="307"/>
      <c r="W5898" s="307"/>
      <c r="X5898" s="307"/>
      <c r="Y5898" s="307" t="str">
        <f t="shared" si="420"/>
        <v/>
      </c>
      <c r="Z5898" s="307"/>
    </row>
    <row r="5899" spans="1:26" s="325" customFormat="1" ht="40.5" customHeight="1" outlineLevel="1">
      <c r="A5899" s="321"/>
      <c r="B5899" s="222"/>
      <c r="C5899" s="534"/>
      <c r="D5899" s="343"/>
      <c r="E5899" s="318" t="s">
        <v>4383</v>
      </c>
      <c r="F5899" s="316" t="s">
        <v>3066</v>
      </c>
      <c r="G5899" s="318" t="s">
        <v>4316</v>
      </c>
      <c r="H5899" s="318" t="s">
        <v>14363</v>
      </c>
      <c r="I5899" s="322" t="s">
        <v>660</v>
      </c>
      <c r="J5899" s="402" t="s">
        <v>5682</v>
      </c>
      <c r="K5899" s="864" t="str">
        <f t="shared" si="416"/>
        <v/>
      </c>
      <c r="L5899" s="557" t="s">
        <v>3656</v>
      </c>
      <c r="M5899" s="558" t="s">
        <v>3655</v>
      </c>
      <c r="N5899" s="597" t="s">
        <v>19613</v>
      </c>
      <c r="O5899" s="662"/>
      <c r="P5899" s="598"/>
      <c r="Q5899" s="307"/>
      <c r="R5899" s="307"/>
      <c r="S5899" s="307"/>
      <c r="T5899" s="307"/>
      <c r="U5899" s="307"/>
      <c r="V5899" s="307"/>
      <c r="W5899" s="307"/>
      <c r="X5899" s="307"/>
      <c r="Y5899" s="307" t="str">
        <f t="shared" si="420"/>
        <v/>
      </c>
      <c r="Z5899" s="307"/>
    </row>
    <row r="5900" spans="1:26" s="325" customFormat="1" ht="45" customHeight="1" outlineLevel="1">
      <c r="A5900" s="321"/>
      <c r="B5900" s="222"/>
      <c r="C5900" s="534"/>
      <c r="D5900" s="343"/>
      <c r="E5900" s="318" t="s">
        <v>4384</v>
      </c>
      <c r="F5900" s="316" t="s">
        <v>3067</v>
      </c>
      <c r="G5900" s="318" t="s">
        <v>4317</v>
      </c>
      <c r="H5900" s="318" t="s">
        <v>14364</v>
      </c>
      <c r="I5900" s="322" t="s">
        <v>660</v>
      </c>
      <c r="J5900" s="402" t="s">
        <v>5682</v>
      </c>
      <c r="K5900" s="864" t="str">
        <f t="shared" si="416"/>
        <v/>
      </c>
      <c r="L5900" s="557" t="s">
        <v>3656</v>
      </c>
      <c r="M5900" s="558" t="s">
        <v>3655</v>
      </c>
      <c r="N5900" s="597" t="s">
        <v>19613</v>
      </c>
      <c r="O5900" s="662"/>
      <c r="P5900" s="598"/>
      <c r="Q5900" s="307"/>
      <c r="R5900" s="307"/>
      <c r="S5900" s="307"/>
      <c r="T5900" s="307"/>
      <c r="U5900" s="307"/>
      <c r="V5900" s="307"/>
      <c r="W5900" s="307"/>
      <c r="X5900" s="307"/>
      <c r="Y5900" s="307" t="str">
        <f t="shared" si="420"/>
        <v/>
      </c>
      <c r="Z5900" s="307"/>
    </row>
    <row r="5901" spans="1:26" s="325" customFormat="1" ht="15" customHeight="1" outlineLevel="1">
      <c r="A5901" s="321"/>
      <c r="B5901" s="222"/>
      <c r="C5901" s="534"/>
      <c r="D5901" s="343"/>
      <c r="E5901" s="318" t="s">
        <v>4385</v>
      </c>
      <c r="F5901" s="316" t="s">
        <v>3068</v>
      </c>
      <c r="G5901" s="318" t="s">
        <v>4318</v>
      </c>
      <c r="H5901" s="318" t="s">
        <v>418</v>
      </c>
      <c r="I5901" s="322" t="s">
        <v>660</v>
      </c>
      <c r="J5901" s="402" t="s">
        <v>5682</v>
      </c>
      <c r="K5901" s="864" t="str">
        <f t="shared" ref="K5901:K5964" si="421">IF(AND(M5901="", O5901="", N5901&lt;&gt;""), "○", "")</f>
        <v/>
      </c>
      <c r="L5901" s="557" t="s">
        <v>3656</v>
      </c>
      <c r="M5901" s="558" t="s">
        <v>3655</v>
      </c>
      <c r="N5901" s="597" t="s">
        <v>19613</v>
      </c>
      <c r="O5901" s="662"/>
      <c r="P5901" s="598"/>
      <c r="Q5901" s="307"/>
      <c r="R5901" s="307"/>
      <c r="S5901" s="307"/>
      <c r="T5901" s="307"/>
      <c r="U5901" s="307"/>
      <c r="V5901" s="307"/>
      <c r="W5901" s="307"/>
      <c r="X5901" s="307"/>
      <c r="Y5901" s="307" t="str">
        <f t="shared" ref="Y5901:Y5964" si="422">IF(U5901="●","●","")</f>
        <v/>
      </c>
      <c r="Z5901" s="307"/>
    </row>
    <row r="5902" spans="1:26" s="325" customFormat="1" ht="15" customHeight="1" outlineLevel="1">
      <c r="A5902" s="321"/>
      <c r="B5902" s="222"/>
      <c r="C5902" s="534"/>
      <c r="D5902" s="343"/>
      <c r="E5902" s="318" t="s">
        <v>17041</v>
      </c>
      <c r="F5902" s="316" t="s">
        <v>17042</v>
      </c>
      <c r="G5902" s="318" t="s">
        <v>4319</v>
      </c>
      <c r="H5902" s="318" t="s">
        <v>418</v>
      </c>
      <c r="I5902" s="322" t="s">
        <v>660</v>
      </c>
      <c r="J5902" s="402" t="s">
        <v>5682</v>
      </c>
      <c r="K5902" s="864" t="str">
        <f t="shared" si="421"/>
        <v/>
      </c>
      <c r="L5902" s="557" t="s">
        <v>3656</v>
      </c>
      <c r="M5902" s="558" t="s">
        <v>3655</v>
      </c>
      <c r="N5902" s="597" t="s">
        <v>19613</v>
      </c>
      <c r="O5902" s="662"/>
      <c r="P5902" s="598"/>
      <c r="Q5902" s="307"/>
      <c r="R5902" s="307"/>
      <c r="S5902" s="307"/>
      <c r="T5902" s="307"/>
      <c r="U5902" s="307"/>
      <c r="V5902" s="307"/>
      <c r="W5902" s="307"/>
      <c r="X5902" s="307"/>
      <c r="Y5902" s="307" t="str">
        <f t="shared" si="422"/>
        <v/>
      </c>
      <c r="Z5902" s="307"/>
    </row>
    <row r="5903" spans="1:26" s="325" customFormat="1" ht="15" customHeight="1" outlineLevel="1">
      <c r="A5903" s="324"/>
      <c r="B5903" s="148"/>
      <c r="C5903" s="534"/>
      <c r="D5903" s="343"/>
      <c r="E5903" s="318" t="s">
        <v>4386</v>
      </c>
      <c r="F5903" s="316" t="s">
        <v>3069</v>
      </c>
      <c r="G5903" s="318" t="s">
        <v>4320</v>
      </c>
      <c r="H5903" s="318" t="s">
        <v>418</v>
      </c>
      <c r="I5903" s="322" t="s">
        <v>660</v>
      </c>
      <c r="J5903" s="402" t="s">
        <v>5682</v>
      </c>
      <c r="K5903" s="864" t="str">
        <f t="shared" si="421"/>
        <v/>
      </c>
      <c r="L5903" s="557" t="s">
        <v>3656</v>
      </c>
      <c r="M5903" s="558" t="s">
        <v>3655</v>
      </c>
      <c r="N5903" s="597" t="s">
        <v>19613</v>
      </c>
      <c r="O5903" s="662"/>
      <c r="P5903" s="598"/>
      <c r="Q5903" s="307"/>
      <c r="R5903" s="307"/>
      <c r="S5903" s="307"/>
      <c r="T5903" s="307"/>
      <c r="U5903" s="307"/>
      <c r="V5903" s="307"/>
      <c r="W5903" s="307"/>
      <c r="X5903" s="307"/>
      <c r="Y5903" s="307" t="str">
        <f t="shared" si="422"/>
        <v/>
      </c>
      <c r="Z5903" s="307"/>
    </row>
    <row r="5904" spans="1:26" s="325" customFormat="1" ht="15" customHeight="1" outlineLevel="1">
      <c r="A5904" s="324"/>
      <c r="B5904" s="148"/>
      <c r="C5904" s="534"/>
      <c r="D5904" s="343"/>
      <c r="E5904" s="318" t="s">
        <v>4387</v>
      </c>
      <c r="F5904" s="316" t="s">
        <v>3070</v>
      </c>
      <c r="G5904" s="318" t="s">
        <v>4321</v>
      </c>
      <c r="H5904" s="318" t="s">
        <v>418</v>
      </c>
      <c r="I5904" s="322" t="s">
        <v>660</v>
      </c>
      <c r="J5904" s="402" t="s">
        <v>5682</v>
      </c>
      <c r="K5904" s="864" t="str">
        <f t="shared" si="421"/>
        <v/>
      </c>
      <c r="L5904" s="557" t="s">
        <v>3656</v>
      </c>
      <c r="M5904" s="558" t="s">
        <v>3655</v>
      </c>
      <c r="N5904" s="597" t="s">
        <v>19613</v>
      </c>
      <c r="O5904" s="662"/>
      <c r="P5904" s="598"/>
      <c r="Q5904" s="307"/>
      <c r="R5904" s="307"/>
      <c r="S5904" s="307"/>
      <c r="T5904" s="307"/>
      <c r="U5904" s="307"/>
      <c r="V5904" s="307"/>
      <c r="W5904" s="307"/>
      <c r="X5904" s="307"/>
      <c r="Y5904" s="307" t="str">
        <f t="shared" si="422"/>
        <v/>
      </c>
      <c r="Z5904" s="307"/>
    </row>
    <row r="5905" spans="1:26" s="325" customFormat="1" ht="15" customHeight="1" outlineLevel="1">
      <c r="A5905" s="324"/>
      <c r="B5905" s="148"/>
      <c r="C5905" s="534"/>
      <c r="D5905" s="343"/>
      <c r="E5905" s="318" t="s">
        <v>4388</v>
      </c>
      <c r="F5905" s="316" t="s">
        <v>3071</v>
      </c>
      <c r="G5905" s="318" t="s">
        <v>4322</v>
      </c>
      <c r="H5905" s="318" t="s">
        <v>418</v>
      </c>
      <c r="I5905" s="322" t="s">
        <v>660</v>
      </c>
      <c r="J5905" s="402" t="s">
        <v>5682</v>
      </c>
      <c r="K5905" s="864" t="str">
        <f t="shared" si="421"/>
        <v/>
      </c>
      <c r="L5905" s="557" t="s">
        <v>3656</v>
      </c>
      <c r="M5905" s="558" t="s">
        <v>3655</v>
      </c>
      <c r="N5905" s="597" t="s">
        <v>19613</v>
      </c>
      <c r="O5905" s="662"/>
      <c r="P5905" s="598"/>
      <c r="Q5905" s="307"/>
      <c r="R5905" s="307"/>
      <c r="S5905" s="307"/>
      <c r="T5905" s="307"/>
      <c r="U5905" s="307"/>
      <c r="V5905" s="307"/>
      <c r="W5905" s="307"/>
      <c r="X5905" s="307"/>
      <c r="Y5905" s="307" t="str">
        <f t="shared" si="422"/>
        <v/>
      </c>
      <c r="Z5905" s="307"/>
    </row>
    <row r="5906" spans="1:26" s="325" customFormat="1" ht="75" customHeight="1" outlineLevel="1">
      <c r="A5906" s="324"/>
      <c r="B5906" s="148"/>
      <c r="C5906" s="534"/>
      <c r="D5906" s="343"/>
      <c r="E5906" s="318" t="s">
        <v>11583</v>
      </c>
      <c r="F5906" s="316" t="s">
        <v>5673</v>
      </c>
      <c r="G5906" s="318" t="s">
        <v>11584</v>
      </c>
      <c r="H5906" s="318" t="s">
        <v>3658</v>
      </c>
      <c r="I5906" s="322" t="s">
        <v>3666</v>
      </c>
      <c r="J5906" s="402" t="s">
        <v>5682</v>
      </c>
      <c r="K5906" s="864" t="str">
        <f t="shared" si="421"/>
        <v/>
      </c>
      <c r="L5906" s="557" t="s">
        <v>3656</v>
      </c>
      <c r="M5906" s="558" t="s">
        <v>3655</v>
      </c>
      <c r="N5906" s="597" t="s">
        <v>19613</v>
      </c>
      <c r="O5906" s="662"/>
      <c r="P5906" s="598"/>
      <c r="Q5906" s="307"/>
      <c r="R5906" s="307"/>
      <c r="S5906" s="307"/>
      <c r="T5906" s="307"/>
      <c r="U5906" s="307"/>
      <c r="V5906" s="307"/>
      <c r="W5906" s="307"/>
      <c r="X5906" s="307"/>
      <c r="Y5906" s="307" t="str">
        <f t="shared" si="422"/>
        <v/>
      </c>
      <c r="Z5906" s="307"/>
    </row>
    <row r="5907" spans="1:26" s="325" customFormat="1" ht="60" customHeight="1" outlineLevel="1">
      <c r="A5907" s="324"/>
      <c r="B5907" s="148"/>
      <c r="C5907" s="534"/>
      <c r="D5907" s="343"/>
      <c r="E5907" s="318" t="s">
        <v>11585</v>
      </c>
      <c r="F5907" s="316" t="s">
        <v>5674</v>
      </c>
      <c r="G5907" s="318" t="s">
        <v>5675</v>
      </c>
      <c r="H5907" s="318" t="s">
        <v>3658</v>
      </c>
      <c r="I5907" s="322" t="s">
        <v>3666</v>
      </c>
      <c r="J5907" s="402" t="s">
        <v>5682</v>
      </c>
      <c r="K5907" s="864" t="str">
        <f t="shared" si="421"/>
        <v/>
      </c>
      <c r="L5907" s="557" t="s">
        <v>3656</v>
      </c>
      <c r="M5907" s="558" t="s">
        <v>3655</v>
      </c>
      <c r="N5907" s="597" t="s">
        <v>19613</v>
      </c>
      <c r="O5907" s="662"/>
      <c r="P5907" s="598"/>
      <c r="Q5907" s="307"/>
      <c r="R5907" s="307"/>
      <c r="S5907" s="307"/>
      <c r="T5907" s="307"/>
      <c r="U5907" s="307"/>
      <c r="V5907" s="307"/>
      <c r="W5907" s="307"/>
      <c r="X5907" s="307"/>
      <c r="Y5907" s="307" t="str">
        <f t="shared" si="422"/>
        <v/>
      </c>
      <c r="Z5907" s="307"/>
    </row>
    <row r="5908" spans="1:26" s="325" customFormat="1" ht="105" customHeight="1" outlineLevel="1">
      <c r="A5908" s="324"/>
      <c r="B5908" s="148"/>
      <c r="C5908" s="534"/>
      <c r="D5908" s="343"/>
      <c r="E5908" s="318" t="s">
        <v>11586</v>
      </c>
      <c r="F5908" s="316" t="s">
        <v>11587</v>
      </c>
      <c r="G5908" s="318" t="s">
        <v>11588</v>
      </c>
      <c r="H5908" s="318" t="s">
        <v>9</v>
      </c>
      <c r="I5908" s="322" t="s">
        <v>660</v>
      </c>
      <c r="J5908" s="402" t="s">
        <v>5682</v>
      </c>
      <c r="K5908" s="864" t="str">
        <f t="shared" si="421"/>
        <v/>
      </c>
      <c r="L5908" s="557" t="s">
        <v>3656</v>
      </c>
      <c r="M5908" s="558" t="s">
        <v>3655</v>
      </c>
      <c r="N5908" s="597" t="s">
        <v>19613</v>
      </c>
      <c r="O5908" s="662"/>
      <c r="P5908" s="598"/>
      <c r="Q5908" s="307"/>
      <c r="R5908" s="307"/>
      <c r="S5908" s="307"/>
      <c r="T5908" s="307"/>
      <c r="U5908" s="307"/>
      <c r="V5908" s="307"/>
      <c r="W5908" s="307"/>
      <c r="X5908" s="307"/>
      <c r="Y5908" s="307" t="str">
        <f t="shared" si="422"/>
        <v/>
      </c>
      <c r="Z5908" s="307"/>
    </row>
    <row r="5909" spans="1:26" s="325" customFormat="1" ht="30" customHeight="1" outlineLevel="1">
      <c r="A5909" s="324"/>
      <c r="B5909" s="148"/>
      <c r="C5909" s="534"/>
      <c r="D5909" s="343"/>
      <c r="E5909" s="240" t="s">
        <v>11589</v>
      </c>
      <c r="F5909" s="316" t="s">
        <v>11590</v>
      </c>
      <c r="G5909" s="318" t="s">
        <v>11591</v>
      </c>
      <c r="H5909" s="318" t="s">
        <v>9</v>
      </c>
      <c r="I5909" s="322" t="s">
        <v>660</v>
      </c>
      <c r="J5909" s="402" t="s">
        <v>5682</v>
      </c>
      <c r="K5909" s="864" t="str">
        <f t="shared" si="421"/>
        <v/>
      </c>
      <c r="L5909" s="557" t="s">
        <v>3656</v>
      </c>
      <c r="M5909" s="558" t="s">
        <v>3655</v>
      </c>
      <c r="N5909" s="597" t="s">
        <v>19613</v>
      </c>
      <c r="O5909" s="662"/>
      <c r="P5909" s="598"/>
      <c r="Q5909" s="307"/>
      <c r="R5909" s="307"/>
      <c r="S5909" s="307"/>
      <c r="T5909" s="307"/>
      <c r="U5909" s="307"/>
      <c r="V5909" s="307"/>
      <c r="W5909" s="307"/>
      <c r="X5909" s="307"/>
      <c r="Y5909" s="307" t="str">
        <f t="shared" si="422"/>
        <v/>
      </c>
      <c r="Z5909" s="307"/>
    </row>
    <row r="5910" spans="1:26" s="325" customFormat="1" ht="30" customHeight="1" outlineLevel="1">
      <c r="A5910" s="324"/>
      <c r="B5910" s="148"/>
      <c r="C5910" s="534"/>
      <c r="D5910" s="343"/>
      <c r="E5910" s="240" t="s">
        <v>14797</v>
      </c>
      <c r="F5910" s="316" t="s">
        <v>14798</v>
      </c>
      <c r="G5910" s="318" t="s">
        <v>14799</v>
      </c>
      <c r="H5910" s="318" t="s">
        <v>9</v>
      </c>
      <c r="I5910" s="322" t="s">
        <v>660</v>
      </c>
      <c r="J5910" s="402" t="s">
        <v>5682</v>
      </c>
      <c r="K5910" s="864" t="str">
        <f t="shared" si="421"/>
        <v/>
      </c>
      <c r="L5910" s="557" t="s">
        <v>3656</v>
      </c>
      <c r="M5910" s="558" t="s">
        <v>3655</v>
      </c>
      <c r="N5910" s="597" t="s">
        <v>19613</v>
      </c>
      <c r="O5910" s="662"/>
      <c r="P5910" s="598"/>
      <c r="Q5910" s="307"/>
      <c r="R5910" s="307"/>
      <c r="S5910" s="307"/>
      <c r="T5910" s="307"/>
      <c r="U5910" s="307"/>
      <c r="V5910" s="307"/>
      <c r="W5910" s="307"/>
      <c r="X5910" s="307"/>
      <c r="Y5910" s="307" t="str">
        <f t="shared" si="422"/>
        <v/>
      </c>
      <c r="Z5910" s="307"/>
    </row>
    <row r="5911" spans="1:26" s="325" customFormat="1" ht="41.25" customHeight="1" outlineLevel="1">
      <c r="A5911" s="324"/>
      <c r="B5911" s="148"/>
      <c r="C5911" s="534"/>
      <c r="D5911" s="343"/>
      <c r="E5911" s="240" t="s">
        <v>16848</v>
      </c>
      <c r="F5911" s="316" t="s">
        <v>16849</v>
      </c>
      <c r="G5911" s="318" t="s">
        <v>16850</v>
      </c>
      <c r="H5911" s="318" t="s">
        <v>418</v>
      </c>
      <c r="I5911" s="322" t="s">
        <v>660</v>
      </c>
      <c r="J5911" s="402" t="s">
        <v>5682</v>
      </c>
      <c r="K5911" s="864" t="str">
        <f t="shared" si="421"/>
        <v/>
      </c>
      <c r="L5911" s="557" t="s">
        <v>3656</v>
      </c>
      <c r="M5911" s="558" t="s">
        <v>3655</v>
      </c>
      <c r="N5911" s="597" t="s">
        <v>19613</v>
      </c>
      <c r="O5911" s="662"/>
      <c r="P5911" s="598"/>
      <c r="Q5911" s="307"/>
      <c r="R5911" s="307"/>
      <c r="S5911" s="307"/>
      <c r="T5911" s="307"/>
      <c r="U5911" s="307"/>
      <c r="V5911" s="307"/>
      <c r="W5911" s="307"/>
      <c r="X5911" s="307"/>
      <c r="Y5911" s="307" t="str">
        <f t="shared" si="422"/>
        <v/>
      </c>
      <c r="Z5911" s="307"/>
    </row>
    <row r="5912" spans="1:26" s="325" customFormat="1" ht="41.25" customHeight="1" outlineLevel="1">
      <c r="A5912" s="324"/>
      <c r="B5912" s="148"/>
      <c r="C5912" s="534"/>
      <c r="D5912" s="343"/>
      <c r="E5912" s="240" t="s">
        <v>16851</v>
      </c>
      <c r="F5912" s="316" t="s">
        <v>16852</v>
      </c>
      <c r="G5912" s="318" t="s">
        <v>16846</v>
      </c>
      <c r="H5912" s="318" t="s">
        <v>9</v>
      </c>
      <c r="I5912" s="322" t="s">
        <v>660</v>
      </c>
      <c r="J5912" s="402" t="s">
        <v>5682</v>
      </c>
      <c r="K5912" s="864" t="str">
        <f t="shared" si="421"/>
        <v/>
      </c>
      <c r="L5912" s="557" t="s">
        <v>3656</v>
      </c>
      <c r="M5912" s="558" t="s">
        <v>3655</v>
      </c>
      <c r="N5912" s="597" t="s">
        <v>19613</v>
      </c>
      <c r="O5912" s="662"/>
      <c r="P5912" s="598"/>
      <c r="Q5912" s="307"/>
      <c r="R5912" s="307"/>
      <c r="S5912" s="307"/>
      <c r="T5912" s="307"/>
      <c r="U5912" s="307"/>
      <c r="V5912" s="307"/>
      <c r="W5912" s="307"/>
      <c r="X5912" s="307"/>
      <c r="Y5912" s="307" t="str">
        <f t="shared" si="422"/>
        <v/>
      </c>
      <c r="Z5912" s="307"/>
    </row>
    <row r="5913" spans="1:26" s="325" customFormat="1" ht="41.25" customHeight="1" outlineLevel="1">
      <c r="A5913" s="324"/>
      <c r="B5913" s="148"/>
      <c r="C5913" s="534"/>
      <c r="D5913" s="525"/>
      <c r="E5913" s="240" t="s">
        <v>16853</v>
      </c>
      <c r="F5913" s="316" t="s">
        <v>16854</v>
      </c>
      <c r="G5913" s="318" t="s">
        <v>16847</v>
      </c>
      <c r="H5913" s="318" t="s">
        <v>9</v>
      </c>
      <c r="I5913" s="322" t="s">
        <v>660</v>
      </c>
      <c r="J5913" s="402" t="s">
        <v>5682</v>
      </c>
      <c r="K5913" s="864" t="str">
        <f t="shared" si="421"/>
        <v/>
      </c>
      <c r="L5913" s="557" t="s">
        <v>3656</v>
      </c>
      <c r="M5913" s="558" t="s">
        <v>3655</v>
      </c>
      <c r="N5913" s="597" t="s">
        <v>19613</v>
      </c>
      <c r="O5913" s="662"/>
      <c r="P5913" s="598"/>
      <c r="Q5913" s="307"/>
      <c r="R5913" s="307"/>
      <c r="S5913" s="307"/>
      <c r="T5913" s="307"/>
      <c r="U5913" s="307"/>
      <c r="V5913" s="307"/>
      <c r="W5913" s="307"/>
      <c r="X5913" s="307"/>
      <c r="Y5913" s="307" t="str">
        <f t="shared" si="422"/>
        <v/>
      </c>
      <c r="Z5913" s="307"/>
    </row>
    <row r="5914" spans="1:26" s="325" customFormat="1" ht="45" customHeight="1" outlineLevel="1">
      <c r="A5914" s="324"/>
      <c r="B5914" s="148"/>
      <c r="C5914" s="534"/>
      <c r="D5914" s="215" t="s">
        <v>12040</v>
      </c>
      <c r="E5914" s="213"/>
      <c r="F5914" s="225" t="s">
        <v>3072</v>
      </c>
      <c r="G5914" s="214" t="s">
        <v>4324</v>
      </c>
      <c r="H5914" s="225" t="s">
        <v>3655</v>
      </c>
      <c r="I5914" s="246" t="s">
        <v>660</v>
      </c>
      <c r="J5914" s="403" t="s">
        <v>5684</v>
      </c>
      <c r="K5914" s="864" t="str">
        <f t="shared" si="421"/>
        <v/>
      </c>
      <c r="L5914" s="557" t="s">
        <v>3656</v>
      </c>
      <c r="M5914" s="558" t="s">
        <v>3655</v>
      </c>
      <c r="N5914" s="597" t="s">
        <v>18593</v>
      </c>
      <c r="O5914" s="662"/>
      <c r="P5914" s="598"/>
      <c r="Q5914" s="307" t="str">
        <f t="shared" ref="Q5901:Q5964" ca="1" si="423">IF(P5914="","",IF(P5914="←",IF(OFFSET($J5914,0,MATCH(MID(M5914,1,FIND("の",M5914,1)-1), $L$11:$BA$11,0)+4,1,1)="","",OFFSET($L5914,0,MATCH(MID(M5914,1,FIND("の",M5914,1)-1), $L$11:$BA$11,0)+4,1,1)),P5914))</f>
        <v/>
      </c>
      <c r="R5914" s="307" t="str">
        <f t="shared" ref="R5901:R5964" ca="1" si="424">IF(COUNTIF(Q5914,"*(*"),MID(Q5914,FIND("(",Q5914,1)+1,FIND(")",Q5914,1)-FIND("(",Q5914,1)-1),IF(COUNTIF(Q5914,"*""*"),MID(Q5914,FIND("""",Q5914,1)+1,LEN(Q5914)-2),IF(COUNTIF(Q5914,"*：*"),RIGHT(Q5914,LEN(Q5914)-(FIND("：",Q5914))),Q5914)))</f>
        <v/>
      </c>
      <c r="S5914" s="307" t="str">
        <f>IFERROR(IF(VLOOKUP("*"&amp;TRIM($F5914)&amp;"*",dump!$A:$D,4,FALSE)="","空文字",VLOOKUP("*"&amp;TRIM($F5914)&amp;"*",dump!$A:$D,4,FALSE)),"NA")</f>
        <v>NA</v>
      </c>
      <c r="T5914" s="307" t="str">
        <f t="shared" ref="T5901:T5964" ca="1" si="425">IF($K5914&lt;&gt;"",IF($E5914&lt;&gt;"","■",""),IF(AND(R5914="",S5914="NA"),"●", IF(EXACT(R5914,S5914),"●","×")))</f>
        <v>●</v>
      </c>
      <c r="U5914" s="307"/>
      <c r="V5914" s="307"/>
      <c r="W5914" s="307"/>
      <c r="X5914" s="307"/>
      <c r="Y5914" s="307" t="str">
        <f t="shared" si="422"/>
        <v/>
      </c>
      <c r="Z5914" s="307"/>
    </row>
    <row r="5915" spans="1:26" s="325" customFormat="1" ht="15" customHeight="1" outlineLevel="1">
      <c r="A5915" s="324"/>
      <c r="B5915" s="148"/>
      <c r="C5915" s="534"/>
      <c r="D5915" s="343"/>
      <c r="E5915" s="318" t="s">
        <v>4389</v>
      </c>
      <c r="F5915" s="316" t="s">
        <v>3073</v>
      </c>
      <c r="G5915" s="318" t="s">
        <v>1210</v>
      </c>
      <c r="H5915" s="316" t="s">
        <v>11592</v>
      </c>
      <c r="I5915" s="322" t="s">
        <v>660</v>
      </c>
      <c r="J5915" s="402" t="s">
        <v>5684</v>
      </c>
      <c r="K5915" s="864" t="str">
        <f t="shared" si="421"/>
        <v/>
      </c>
      <c r="L5915" s="557" t="s">
        <v>3656</v>
      </c>
      <c r="M5915" s="558" t="s">
        <v>3655</v>
      </c>
      <c r="N5915" s="597" t="s">
        <v>18595</v>
      </c>
      <c r="O5915" s="662"/>
      <c r="P5915" s="598"/>
      <c r="Q5915" s="307" t="str">
        <f t="shared" ca="1" si="423"/>
        <v/>
      </c>
      <c r="R5915" s="307" t="str">
        <f t="shared" ca="1" si="424"/>
        <v/>
      </c>
      <c r="S5915" s="307" t="str">
        <f>IFERROR(IF(VLOOKUP("*"&amp;TRIM($F5915)&amp;"*",dump!$A:$D,4,FALSE)="","空文字",VLOOKUP("*"&amp;TRIM($F5915)&amp;"*",dump!$A:$D,4,FALSE)),"NA")</f>
        <v>NA</v>
      </c>
      <c r="T5915" s="307" t="str">
        <f t="shared" ca="1" si="425"/>
        <v>●</v>
      </c>
      <c r="U5915" s="307"/>
      <c r="V5915" s="307"/>
      <c r="W5915" s="307"/>
      <c r="X5915" s="307"/>
      <c r="Y5915" s="307" t="str">
        <f t="shared" si="422"/>
        <v/>
      </c>
      <c r="Z5915" s="307"/>
    </row>
    <row r="5916" spans="1:26" s="325" customFormat="1" ht="15" customHeight="1" outlineLevel="1">
      <c r="A5916" s="324"/>
      <c r="B5916" s="148"/>
      <c r="C5916" s="534"/>
      <c r="D5916" s="343"/>
      <c r="E5916" s="318" t="s">
        <v>4390</v>
      </c>
      <c r="F5916" s="316" t="s">
        <v>3074</v>
      </c>
      <c r="G5916" s="318" t="s">
        <v>4323</v>
      </c>
      <c r="H5916" s="316" t="s">
        <v>11592</v>
      </c>
      <c r="I5916" s="322" t="s">
        <v>660</v>
      </c>
      <c r="J5916" s="402" t="s">
        <v>5684</v>
      </c>
      <c r="K5916" s="864" t="str">
        <f t="shared" si="421"/>
        <v/>
      </c>
      <c r="L5916" s="557" t="s">
        <v>3656</v>
      </c>
      <c r="M5916" s="558" t="s">
        <v>3655</v>
      </c>
      <c r="N5916" s="597" t="s">
        <v>18596</v>
      </c>
      <c r="O5916" s="662"/>
      <c r="P5916" s="598"/>
      <c r="Q5916" s="307" t="str">
        <f t="shared" ca="1" si="423"/>
        <v/>
      </c>
      <c r="R5916" s="307" t="str">
        <f t="shared" ca="1" si="424"/>
        <v/>
      </c>
      <c r="S5916" s="307" t="str">
        <f>IFERROR(IF(VLOOKUP("*"&amp;TRIM($F5916)&amp;"*",dump!$A:$D,4,FALSE)="","空文字",VLOOKUP("*"&amp;TRIM($F5916)&amp;"*",dump!$A:$D,4,FALSE)),"NA")</f>
        <v>NA</v>
      </c>
      <c r="T5916" s="307" t="str">
        <f t="shared" ca="1" si="425"/>
        <v>●</v>
      </c>
      <c r="U5916" s="307"/>
      <c r="V5916" s="307"/>
      <c r="W5916" s="307"/>
      <c r="X5916" s="307"/>
      <c r="Y5916" s="307" t="str">
        <f t="shared" si="422"/>
        <v/>
      </c>
      <c r="Z5916" s="307"/>
    </row>
    <row r="5917" spans="1:26" s="325" customFormat="1" ht="15" customHeight="1" outlineLevel="1">
      <c r="A5917" s="324"/>
      <c r="B5917" s="148"/>
      <c r="C5917" s="534"/>
      <c r="D5917" s="343"/>
      <c r="E5917" s="530" t="s">
        <v>4391</v>
      </c>
      <c r="F5917" s="316" t="s">
        <v>3075</v>
      </c>
      <c r="G5917" s="318" t="s">
        <v>1209</v>
      </c>
      <c r="H5917" s="316" t="s">
        <v>11592</v>
      </c>
      <c r="I5917" s="317" t="s">
        <v>660</v>
      </c>
      <c r="J5917" s="402" t="s">
        <v>5684</v>
      </c>
      <c r="K5917" s="864" t="str">
        <f t="shared" si="421"/>
        <v/>
      </c>
      <c r="L5917" s="557" t="s">
        <v>3656</v>
      </c>
      <c r="M5917" s="558" t="s">
        <v>3655</v>
      </c>
      <c r="N5917" s="667" t="s">
        <v>18597</v>
      </c>
      <c r="O5917" s="662"/>
      <c r="P5917" s="598"/>
      <c r="Q5917" s="307" t="str">
        <f t="shared" ca="1" si="423"/>
        <v/>
      </c>
      <c r="R5917" s="307" t="str">
        <f t="shared" ca="1" si="424"/>
        <v/>
      </c>
      <c r="S5917" s="307" t="str">
        <f>IFERROR(IF(VLOOKUP("*"&amp;TRIM($F5917)&amp;"*",dump!$A:$D,4,FALSE)="","空文字",VLOOKUP("*"&amp;TRIM($F5917)&amp;"*",dump!$A:$D,4,FALSE)),"NA")</f>
        <v>NA</v>
      </c>
      <c r="T5917" s="307" t="str">
        <f t="shared" ca="1" si="425"/>
        <v>●</v>
      </c>
      <c r="U5917" s="307"/>
      <c r="V5917" s="307"/>
      <c r="W5917" s="307"/>
      <c r="X5917" s="307"/>
      <c r="Y5917" s="307" t="str">
        <f t="shared" si="422"/>
        <v/>
      </c>
      <c r="Z5917" s="307"/>
    </row>
    <row r="5918" spans="1:26" s="325" customFormat="1" ht="30" customHeight="1" outlineLevel="1">
      <c r="A5918" s="324"/>
      <c r="B5918" s="148"/>
      <c r="C5918" s="534"/>
      <c r="D5918" s="328"/>
      <c r="E5918" s="526" t="s">
        <v>11593</v>
      </c>
      <c r="F5918" s="316" t="s">
        <v>5564</v>
      </c>
      <c r="G5918" s="318" t="s">
        <v>11594</v>
      </c>
      <c r="H5918" s="316" t="s">
        <v>11592</v>
      </c>
      <c r="I5918" s="317" t="s">
        <v>660</v>
      </c>
      <c r="J5918" s="402" t="s">
        <v>5684</v>
      </c>
      <c r="K5918" s="864" t="str">
        <f t="shared" si="421"/>
        <v/>
      </c>
      <c r="L5918" s="557" t="s">
        <v>3656</v>
      </c>
      <c r="M5918" s="558" t="s">
        <v>3655</v>
      </c>
      <c r="N5918" s="597" t="s">
        <v>18598</v>
      </c>
      <c r="O5918" s="662"/>
      <c r="P5918" s="598"/>
      <c r="Q5918" s="307" t="str">
        <f t="shared" ca="1" si="423"/>
        <v/>
      </c>
      <c r="R5918" s="307" t="str">
        <f t="shared" ca="1" si="424"/>
        <v/>
      </c>
      <c r="S5918" s="307" t="str">
        <f>IFERROR(IF(VLOOKUP("*"&amp;TRIM($F5918)&amp;"*",dump!$A:$D,4,FALSE)="","空文字",VLOOKUP("*"&amp;TRIM($F5918)&amp;"*",dump!$A:$D,4,FALSE)),"NA")</f>
        <v>NA</v>
      </c>
      <c r="T5918" s="307" t="str">
        <f t="shared" ca="1" si="425"/>
        <v>●</v>
      </c>
      <c r="U5918" s="307"/>
      <c r="V5918" s="307"/>
      <c r="W5918" s="307"/>
      <c r="X5918" s="307"/>
      <c r="Y5918" s="307" t="str">
        <f t="shared" si="422"/>
        <v/>
      </c>
      <c r="Z5918" s="307"/>
    </row>
    <row r="5919" spans="1:26" s="325" customFormat="1" ht="15" customHeight="1" outlineLevel="1">
      <c r="A5919" s="324"/>
      <c r="B5919" s="148"/>
      <c r="C5919" s="534"/>
      <c r="D5919" s="215" t="s">
        <v>11595</v>
      </c>
      <c r="E5919" s="213"/>
      <c r="F5919" s="225" t="s">
        <v>11596</v>
      </c>
      <c r="G5919" s="214" t="s">
        <v>11597</v>
      </c>
      <c r="H5919" s="214" t="s">
        <v>3655</v>
      </c>
      <c r="I5919" s="246" t="s">
        <v>660</v>
      </c>
      <c r="J5919" s="403" t="s">
        <v>5684</v>
      </c>
      <c r="K5919" s="864" t="str">
        <f t="shared" si="421"/>
        <v/>
      </c>
      <c r="L5919" s="557" t="s">
        <v>3656</v>
      </c>
      <c r="M5919" s="558" t="s">
        <v>3655</v>
      </c>
      <c r="N5919" s="597" t="s">
        <v>17177</v>
      </c>
      <c r="O5919" s="662"/>
      <c r="P5919" s="598"/>
      <c r="Q5919" s="307" t="str">
        <f t="shared" ca="1" si="423"/>
        <v/>
      </c>
      <c r="R5919" s="307" t="str">
        <f t="shared" ca="1" si="424"/>
        <v/>
      </c>
      <c r="S5919" s="307" t="str">
        <f>IFERROR(IF(VLOOKUP("*"&amp;TRIM($F5919)&amp;"*",dump!$A:$D,4,FALSE)="","空文字",VLOOKUP("*"&amp;TRIM($F5919)&amp;"*",dump!$A:$D,4,FALSE)),"NA")</f>
        <v>NA</v>
      </c>
      <c r="T5919" s="307" t="str">
        <f t="shared" ca="1" si="425"/>
        <v>●</v>
      </c>
      <c r="U5919" s="307"/>
      <c r="V5919" s="307"/>
      <c r="W5919" s="307"/>
      <c r="X5919" s="307"/>
      <c r="Y5919" s="307" t="str">
        <f t="shared" si="422"/>
        <v/>
      </c>
      <c r="Z5919" s="307"/>
    </row>
    <row r="5920" spans="1:26" s="325" customFormat="1" ht="15" customHeight="1" outlineLevel="1">
      <c r="A5920" s="324"/>
      <c r="B5920" s="148"/>
      <c r="C5920" s="534"/>
      <c r="D5920" s="343"/>
      <c r="E5920" s="318" t="s">
        <v>11598</v>
      </c>
      <c r="F5920" s="316" t="s">
        <v>11599</v>
      </c>
      <c r="G5920" s="318" t="s">
        <v>11600</v>
      </c>
      <c r="H5920" s="316" t="s">
        <v>11592</v>
      </c>
      <c r="I5920" s="322" t="s">
        <v>660</v>
      </c>
      <c r="J5920" s="402" t="s">
        <v>5684</v>
      </c>
      <c r="K5920" s="864" t="str">
        <f t="shared" si="421"/>
        <v/>
      </c>
      <c r="L5920" s="557" t="s">
        <v>3656</v>
      </c>
      <c r="M5920" s="558" t="s">
        <v>3655</v>
      </c>
      <c r="N5920" s="597"/>
      <c r="O5920" s="662"/>
      <c r="P5920" s="598"/>
      <c r="Q5920" s="307" t="str">
        <f t="shared" ca="1" si="423"/>
        <v/>
      </c>
      <c r="R5920" s="307" t="str">
        <f t="shared" ca="1" si="424"/>
        <v/>
      </c>
      <c r="S5920" s="307" t="str">
        <f>IFERROR(IF(VLOOKUP("*"&amp;TRIM($F5920)&amp;"*",dump!$A:$D,4,FALSE)="","空文字",VLOOKUP("*"&amp;TRIM($F5920)&amp;"*",dump!$A:$D,4,FALSE)),"NA")</f>
        <v>NA</v>
      </c>
      <c r="T5920" s="307" t="str">
        <f t="shared" ca="1" si="425"/>
        <v>●</v>
      </c>
      <c r="U5920" s="307"/>
      <c r="V5920" s="307"/>
      <c r="W5920" s="307"/>
      <c r="X5920" s="307"/>
      <c r="Y5920" s="307" t="str">
        <f t="shared" si="422"/>
        <v/>
      </c>
      <c r="Z5920" s="307"/>
    </row>
    <row r="5921" spans="1:26" s="325" customFormat="1" ht="15" customHeight="1" outlineLevel="1">
      <c r="A5921" s="324"/>
      <c r="B5921" s="148"/>
      <c r="C5921" s="534"/>
      <c r="D5921" s="343"/>
      <c r="E5921" s="318" t="s">
        <v>11601</v>
      </c>
      <c r="F5921" s="316" t="s">
        <v>5666</v>
      </c>
      <c r="G5921" s="318" t="s">
        <v>11602</v>
      </c>
      <c r="H5921" s="316" t="s">
        <v>11592</v>
      </c>
      <c r="I5921" s="322" t="s">
        <v>660</v>
      </c>
      <c r="J5921" s="402" t="s">
        <v>5684</v>
      </c>
      <c r="K5921" s="864" t="str">
        <f t="shared" si="421"/>
        <v/>
      </c>
      <c r="L5921" s="557" t="s">
        <v>3656</v>
      </c>
      <c r="M5921" s="558" t="s">
        <v>3655</v>
      </c>
      <c r="N5921" s="597"/>
      <c r="O5921" s="662"/>
      <c r="P5921" s="598"/>
      <c r="Q5921" s="307" t="str">
        <f t="shared" ca="1" si="423"/>
        <v/>
      </c>
      <c r="R5921" s="307" t="str">
        <f t="shared" ca="1" si="424"/>
        <v/>
      </c>
      <c r="S5921" s="307" t="str">
        <f>IFERROR(IF(VLOOKUP("*"&amp;TRIM($F5921)&amp;"*",dump!$A:$D,4,FALSE)="","空文字",VLOOKUP("*"&amp;TRIM($F5921)&amp;"*",dump!$A:$D,4,FALSE)),"NA")</f>
        <v>NA</v>
      </c>
      <c r="T5921" s="307" t="str">
        <f t="shared" ca="1" si="425"/>
        <v>●</v>
      </c>
      <c r="U5921" s="307"/>
      <c r="V5921" s="307"/>
      <c r="W5921" s="307"/>
      <c r="X5921" s="307"/>
      <c r="Y5921" s="307" t="str">
        <f t="shared" si="422"/>
        <v/>
      </c>
      <c r="Z5921" s="307"/>
    </row>
    <row r="5922" spans="1:26" s="325" customFormat="1" ht="15" customHeight="1" outlineLevel="1">
      <c r="A5922" s="324"/>
      <c r="B5922" s="148"/>
      <c r="C5922" s="534"/>
      <c r="D5922" s="343"/>
      <c r="E5922" s="530" t="s">
        <v>11603</v>
      </c>
      <c r="F5922" s="316" t="s">
        <v>5667</v>
      </c>
      <c r="G5922" s="318" t="s">
        <v>11604</v>
      </c>
      <c r="H5922" s="316" t="s">
        <v>11592</v>
      </c>
      <c r="I5922" s="317" t="s">
        <v>660</v>
      </c>
      <c r="J5922" s="402" t="s">
        <v>5684</v>
      </c>
      <c r="K5922" s="864" t="str">
        <f t="shared" si="421"/>
        <v/>
      </c>
      <c r="L5922" s="557" t="s">
        <v>3656</v>
      </c>
      <c r="M5922" s="558" t="s">
        <v>3655</v>
      </c>
      <c r="N5922" s="597"/>
      <c r="O5922" s="662"/>
      <c r="P5922" s="598"/>
      <c r="Q5922" s="307" t="str">
        <f t="shared" ca="1" si="423"/>
        <v/>
      </c>
      <c r="R5922" s="307" t="str">
        <f t="shared" ca="1" si="424"/>
        <v/>
      </c>
      <c r="S5922" s="307" t="str">
        <f>IFERROR(IF(VLOOKUP("*"&amp;TRIM($F5922)&amp;"*",dump!$A:$D,4,FALSE)="","空文字",VLOOKUP("*"&amp;TRIM($F5922)&amp;"*",dump!$A:$D,4,FALSE)),"NA")</f>
        <v>NA</v>
      </c>
      <c r="T5922" s="307" t="str">
        <f t="shared" ca="1" si="425"/>
        <v>●</v>
      </c>
      <c r="U5922" s="307"/>
      <c r="V5922" s="307"/>
      <c r="W5922" s="307"/>
      <c r="X5922" s="307"/>
      <c r="Y5922" s="307" t="str">
        <f t="shared" si="422"/>
        <v/>
      </c>
      <c r="Z5922" s="307"/>
    </row>
    <row r="5923" spans="1:26" s="325" customFormat="1" ht="135" customHeight="1" outlineLevel="1">
      <c r="A5923" s="324"/>
      <c r="B5923" s="148"/>
      <c r="C5923" s="534"/>
      <c r="D5923" s="215" t="s">
        <v>11605</v>
      </c>
      <c r="E5923" s="213"/>
      <c r="F5923" s="225" t="s">
        <v>11606</v>
      </c>
      <c r="G5923" s="214" t="s">
        <v>614</v>
      </c>
      <c r="H5923" s="225" t="s">
        <v>3655</v>
      </c>
      <c r="I5923" s="246" t="s">
        <v>660</v>
      </c>
      <c r="J5923" s="403" t="s">
        <v>5684</v>
      </c>
      <c r="K5923" s="864" t="str">
        <f t="shared" si="421"/>
        <v/>
      </c>
      <c r="L5923" s="557" t="s">
        <v>3656</v>
      </c>
      <c r="M5923" s="558" t="s">
        <v>3655</v>
      </c>
      <c r="N5923" s="597" t="s">
        <v>19614</v>
      </c>
      <c r="O5923" s="662"/>
      <c r="P5923" s="598"/>
      <c r="Q5923" s="307" t="str">
        <f t="shared" ca="1" si="423"/>
        <v/>
      </c>
      <c r="R5923" s="307" t="str">
        <f t="shared" ca="1" si="424"/>
        <v/>
      </c>
      <c r="S5923" s="307" t="str">
        <f>IFERROR(IF(VLOOKUP("*"&amp;TRIM($F5923)&amp;"*",dump!$A:$D,4,FALSE)="","空文字",VLOOKUP("*"&amp;TRIM($F5923)&amp;"*",dump!$A:$D,4,FALSE)),"NA")</f>
        <v>NA</v>
      </c>
      <c r="T5923" s="307" t="str">
        <f t="shared" ca="1" si="425"/>
        <v>●</v>
      </c>
      <c r="U5923" s="307"/>
      <c r="V5923" s="307"/>
      <c r="W5923" s="307"/>
      <c r="X5923" s="307"/>
      <c r="Y5923" s="307" t="str">
        <f t="shared" si="422"/>
        <v/>
      </c>
      <c r="Z5923" s="307"/>
    </row>
    <row r="5924" spans="1:26" s="325" customFormat="1" ht="15" customHeight="1" outlineLevel="1">
      <c r="A5924" s="324"/>
      <c r="B5924" s="148"/>
      <c r="C5924" s="534"/>
      <c r="D5924" s="328"/>
      <c r="E5924" s="530" t="s">
        <v>11607</v>
      </c>
      <c r="F5924" s="316" t="s">
        <v>11608</v>
      </c>
      <c r="G5924" s="318" t="s">
        <v>615</v>
      </c>
      <c r="H5924" s="316" t="s">
        <v>11592</v>
      </c>
      <c r="I5924" s="317" t="s">
        <v>660</v>
      </c>
      <c r="J5924" s="402" t="s">
        <v>5684</v>
      </c>
      <c r="K5924" s="864" t="str">
        <f t="shared" si="421"/>
        <v/>
      </c>
      <c r="L5924" s="557" t="s">
        <v>3656</v>
      </c>
      <c r="M5924" s="558" t="s">
        <v>3655</v>
      </c>
      <c r="N5924" s="597" t="s">
        <v>18594</v>
      </c>
      <c r="O5924" s="662"/>
      <c r="P5924" s="598"/>
      <c r="Q5924" s="307" t="str">
        <f t="shared" ca="1" si="423"/>
        <v/>
      </c>
      <c r="R5924" s="307" t="str">
        <f t="shared" ca="1" si="424"/>
        <v/>
      </c>
      <c r="S5924" s="307" t="str">
        <f>IFERROR(IF(VLOOKUP("*"&amp;TRIM($F5924)&amp;"*",dump!$A:$D,4,FALSE)="","空文字",VLOOKUP("*"&amp;TRIM($F5924)&amp;"*",dump!$A:$D,4,FALSE)),"NA")</f>
        <v>NA</v>
      </c>
      <c r="T5924" s="307" t="str">
        <f t="shared" ca="1" si="425"/>
        <v>●</v>
      </c>
      <c r="U5924" s="307"/>
      <c r="V5924" s="307"/>
      <c r="W5924" s="307"/>
      <c r="X5924" s="307"/>
      <c r="Y5924" s="307" t="str">
        <f t="shared" si="422"/>
        <v/>
      </c>
      <c r="Z5924" s="307"/>
    </row>
    <row r="5925" spans="1:26" s="325" customFormat="1" ht="15" customHeight="1" outlineLevel="1">
      <c r="A5925" s="324"/>
      <c r="B5925" s="148"/>
      <c r="C5925" s="534"/>
      <c r="D5925" s="328"/>
      <c r="E5925" s="530" t="s">
        <v>11609</v>
      </c>
      <c r="F5925" s="316" t="s">
        <v>616</v>
      </c>
      <c r="G5925" s="318" t="s">
        <v>617</v>
      </c>
      <c r="H5925" s="316" t="s">
        <v>11592</v>
      </c>
      <c r="I5925" s="317" t="s">
        <v>660</v>
      </c>
      <c r="J5925" s="402" t="s">
        <v>5684</v>
      </c>
      <c r="K5925" s="864" t="str">
        <f t="shared" si="421"/>
        <v/>
      </c>
      <c r="L5925" s="557" t="s">
        <v>3656</v>
      </c>
      <c r="M5925" s="558" t="s">
        <v>3655</v>
      </c>
      <c r="N5925" s="597" t="s">
        <v>18595</v>
      </c>
      <c r="O5925" s="662"/>
      <c r="P5925" s="598"/>
      <c r="Q5925" s="307" t="str">
        <f t="shared" ca="1" si="423"/>
        <v/>
      </c>
      <c r="R5925" s="307" t="str">
        <f t="shared" ca="1" si="424"/>
        <v/>
      </c>
      <c r="S5925" s="307" t="str">
        <f>IFERROR(IF(VLOOKUP("*"&amp;TRIM($F5925)&amp;"*",dump!$A:$D,4,FALSE)="","空文字",VLOOKUP("*"&amp;TRIM($F5925)&amp;"*",dump!$A:$D,4,FALSE)),"NA")</f>
        <v>NA</v>
      </c>
      <c r="T5925" s="307" t="str">
        <f t="shared" ca="1" si="425"/>
        <v>●</v>
      </c>
      <c r="U5925" s="307"/>
      <c r="V5925" s="307"/>
      <c r="W5925" s="307"/>
      <c r="X5925" s="307"/>
      <c r="Y5925" s="307" t="str">
        <f t="shared" si="422"/>
        <v/>
      </c>
      <c r="Z5925" s="307"/>
    </row>
    <row r="5926" spans="1:26" s="325" customFormat="1" ht="15" customHeight="1" outlineLevel="1">
      <c r="A5926" s="324"/>
      <c r="B5926" s="148"/>
      <c r="C5926" s="534"/>
      <c r="D5926" s="328"/>
      <c r="E5926" s="530" t="s">
        <v>11610</v>
      </c>
      <c r="F5926" s="316" t="s">
        <v>618</v>
      </c>
      <c r="G5926" s="318" t="s">
        <v>619</v>
      </c>
      <c r="H5926" s="316" t="s">
        <v>11592</v>
      </c>
      <c r="I5926" s="317" t="s">
        <v>660</v>
      </c>
      <c r="J5926" s="402" t="s">
        <v>5684</v>
      </c>
      <c r="K5926" s="864" t="str">
        <f t="shared" si="421"/>
        <v/>
      </c>
      <c r="L5926" s="557" t="s">
        <v>3656</v>
      </c>
      <c r="M5926" s="558" t="s">
        <v>3655</v>
      </c>
      <c r="N5926" s="597" t="s">
        <v>18596</v>
      </c>
      <c r="O5926" s="662"/>
      <c r="P5926" s="598"/>
      <c r="Q5926" s="307" t="str">
        <f t="shared" ca="1" si="423"/>
        <v/>
      </c>
      <c r="R5926" s="307" t="str">
        <f t="shared" ca="1" si="424"/>
        <v/>
      </c>
      <c r="S5926" s="307" t="str">
        <f>IFERROR(IF(VLOOKUP("*"&amp;TRIM($F5926)&amp;"*",dump!$A:$D,4,FALSE)="","空文字",VLOOKUP("*"&amp;TRIM($F5926)&amp;"*",dump!$A:$D,4,FALSE)),"NA")</f>
        <v>NA</v>
      </c>
      <c r="T5926" s="307" t="str">
        <f t="shared" ca="1" si="425"/>
        <v>●</v>
      </c>
      <c r="U5926" s="307"/>
      <c r="V5926" s="307"/>
      <c r="W5926" s="307"/>
      <c r="X5926" s="307"/>
      <c r="Y5926" s="307" t="str">
        <f t="shared" si="422"/>
        <v/>
      </c>
      <c r="Z5926" s="307"/>
    </row>
    <row r="5927" spans="1:26" s="325" customFormat="1" ht="15" customHeight="1" outlineLevel="1">
      <c r="A5927" s="324"/>
      <c r="B5927" s="148"/>
      <c r="C5927" s="534"/>
      <c r="D5927" s="328"/>
      <c r="E5927" s="530" t="s">
        <v>11611</v>
      </c>
      <c r="F5927" s="316" t="s">
        <v>620</v>
      </c>
      <c r="G5927" s="318" t="s">
        <v>621</v>
      </c>
      <c r="H5927" s="316" t="s">
        <v>11592</v>
      </c>
      <c r="I5927" s="317" t="s">
        <v>660</v>
      </c>
      <c r="J5927" s="402" t="s">
        <v>5684</v>
      </c>
      <c r="K5927" s="864" t="str">
        <f t="shared" si="421"/>
        <v/>
      </c>
      <c r="L5927" s="557" t="s">
        <v>3656</v>
      </c>
      <c r="M5927" s="558" t="s">
        <v>3655</v>
      </c>
      <c r="N5927" s="667" t="s">
        <v>18597</v>
      </c>
      <c r="O5927" s="662"/>
      <c r="P5927" s="598"/>
      <c r="Q5927" s="307" t="str">
        <f t="shared" ca="1" si="423"/>
        <v/>
      </c>
      <c r="R5927" s="307" t="str">
        <f t="shared" ca="1" si="424"/>
        <v/>
      </c>
      <c r="S5927" s="307" t="str">
        <f>IFERROR(IF(VLOOKUP("*"&amp;TRIM($F5927)&amp;"*",dump!$A:$D,4,FALSE)="","空文字",VLOOKUP("*"&amp;TRIM($F5927)&amp;"*",dump!$A:$D,4,FALSE)),"NA")</f>
        <v>NA</v>
      </c>
      <c r="T5927" s="307" t="str">
        <f t="shared" ca="1" si="425"/>
        <v>●</v>
      </c>
      <c r="U5927" s="307"/>
      <c r="V5927" s="307"/>
      <c r="W5927" s="307"/>
      <c r="X5927" s="307"/>
      <c r="Y5927" s="307" t="str">
        <f t="shared" si="422"/>
        <v/>
      </c>
      <c r="Z5927" s="307"/>
    </row>
    <row r="5928" spans="1:26" s="325" customFormat="1" ht="15" customHeight="1" outlineLevel="1">
      <c r="A5928" s="324"/>
      <c r="B5928" s="148"/>
      <c r="C5928" s="534"/>
      <c r="D5928" s="328"/>
      <c r="E5928" s="530" t="s">
        <v>11612</v>
      </c>
      <c r="F5928" s="316" t="s">
        <v>622</v>
      </c>
      <c r="G5928" s="318" t="s">
        <v>623</v>
      </c>
      <c r="H5928" s="316" t="s">
        <v>11592</v>
      </c>
      <c r="I5928" s="317" t="s">
        <v>660</v>
      </c>
      <c r="J5928" s="402" t="s">
        <v>5684</v>
      </c>
      <c r="K5928" s="864" t="str">
        <f t="shared" si="421"/>
        <v/>
      </c>
      <c r="L5928" s="557" t="s">
        <v>3656</v>
      </c>
      <c r="M5928" s="558" t="s">
        <v>3655</v>
      </c>
      <c r="N5928" s="597" t="s">
        <v>18598</v>
      </c>
      <c r="O5928" s="662"/>
      <c r="P5928" s="598"/>
      <c r="Q5928" s="307" t="str">
        <f t="shared" ca="1" si="423"/>
        <v/>
      </c>
      <c r="R5928" s="307" t="str">
        <f t="shared" ca="1" si="424"/>
        <v/>
      </c>
      <c r="S5928" s="307" t="str">
        <f>IFERROR(IF(VLOOKUP("*"&amp;TRIM($F5928)&amp;"*",dump!$A:$D,4,FALSE)="","空文字",VLOOKUP("*"&amp;TRIM($F5928)&amp;"*",dump!$A:$D,4,FALSE)),"NA")</f>
        <v>NA</v>
      </c>
      <c r="T5928" s="307" t="str">
        <f t="shared" ca="1" si="425"/>
        <v>●</v>
      </c>
      <c r="U5928" s="307"/>
      <c r="V5928" s="307"/>
      <c r="W5928" s="307"/>
      <c r="X5928" s="307"/>
      <c r="Y5928" s="307" t="str">
        <f t="shared" si="422"/>
        <v/>
      </c>
      <c r="Z5928" s="307"/>
    </row>
    <row r="5929" spans="1:26" s="325" customFormat="1" ht="15" customHeight="1" outlineLevel="1">
      <c r="A5929" s="324"/>
      <c r="B5929" s="148"/>
      <c r="C5929" s="534"/>
      <c r="D5929" s="343"/>
      <c r="E5929" s="107" t="s">
        <v>11613</v>
      </c>
      <c r="F5929" s="316" t="s">
        <v>6491</v>
      </c>
      <c r="G5929" s="318" t="s">
        <v>11614</v>
      </c>
      <c r="H5929" s="316" t="s">
        <v>11592</v>
      </c>
      <c r="I5929" s="317" t="s">
        <v>660</v>
      </c>
      <c r="J5929" s="402" t="s">
        <v>5684</v>
      </c>
      <c r="K5929" s="864" t="str">
        <f t="shared" si="421"/>
        <v/>
      </c>
      <c r="L5929" s="557" t="s">
        <v>3656</v>
      </c>
      <c r="M5929" s="558" t="s">
        <v>3655</v>
      </c>
      <c r="N5929" s="597"/>
      <c r="O5929" s="662"/>
      <c r="P5929" s="598"/>
      <c r="Q5929" s="307" t="str">
        <f t="shared" ca="1" si="423"/>
        <v/>
      </c>
      <c r="R5929" s="307" t="str">
        <f t="shared" ca="1" si="424"/>
        <v/>
      </c>
      <c r="S5929" s="307" t="str">
        <f>IFERROR(IF(VLOOKUP("*"&amp;TRIM($F5929)&amp;"*",dump!$A:$D,4,FALSE)="","空文字",VLOOKUP("*"&amp;TRIM($F5929)&amp;"*",dump!$A:$D,4,FALSE)),"NA")</f>
        <v>NA</v>
      </c>
      <c r="T5929" s="307" t="str">
        <f t="shared" ca="1" si="425"/>
        <v>●</v>
      </c>
      <c r="U5929" s="307"/>
      <c r="V5929" s="307"/>
      <c r="W5929" s="307"/>
      <c r="X5929" s="307"/>
      <c r="Y5929" s="307" t="str">
        <f t="shared" si="422"/>
        <v/>
      </c>
      <c r="Z5929" s="307"/>
    </row>
    <row r="5930" spans="1:26" s="325" customFormat="1" ht="15" customHeight="1" outlineLevel="1">
      <c r="A5930" s="324"/>
      <c r="B5930" s="148"/>
      <c r="C5930" s="534"/>
      <c r="D5930" s="343"/>
      <c r="E5930" s="107" t="s">
        <v>11615</v>
      </c>
      <c r="F5930" s="316" t="s">
        <v>6492</v>
      </c>
      <c r="G5930" s="318" t="s">
        <v>11616</v>
      </c>
      <c r="H5930" s="316" t="s">
        <v>11592</v>
      </c>
      <c r="I5930" s="317" t="s">
        <v>660</v>
      </c>
      <c r="J5930" s="402" t="s">
        <v>5684</v>
      </c>
      <c r="K5930" s="864" t="str">
        <f t="shared" si="421"/>
        <v/>
      </c>
      <c r="L5930" s="557" t="s">
        <v>3656</v>
      </c>
      <c r="M5930" s="558" t="s">
        <v>3655</v>
      </c>
      <c r="N5930" s="597" t="s">
        <v>18599</v>
      </c>
      <c r="O5930" s="662"/>
      <c r="P5930" s="598"/>
      <c r="Q5930" s="307" t="str">
        <f t="shared" ca="1" si="423"/>
        <v/>
      </c>
      <c r="R5930" s="307" t="str">
        <f t="shared" ca="1" si="424"/>
        <v/>
      </c>
      <c r="S5930" s="307" t="str">
        <f>IFERROR(IF(VLOOKUP("*"&amp;TRIM($F5930)&amp;"*",dump!$A:$D,4,FALSE)="","空文字",VLOOKUP("*"&amp;TRIM($F5930)&amp;"*",dump!$A:$D,4,FALSE)),"NA")</f>
        <v>NA</v>
      </c>
      <c r="T5930" s="307" t="str">
        <f t="shared" ca="1" si="425"/>
        <v>●</v>
      </c>
      <c r="U5930" s="307"/>
      <c r="V5930" s="307"/>
      <c r="W5930" s="307"/>
      <c r="X5930" s="307"/>
      <c r="Y5930" s="307" t="str">
        <f t="shared" si="422"/>
        <v/>
      </c>
      <c r="Z5930" s="307"/>
    </row>
    <row r="5931" spans="1:26" s="325" customFormat="1" ht="30" customHeight="1" outlineLevel="1">
      <c r="A5931" s="324"/>
      <c r="B5931" s="148"/>
      <c r="C5931" s="534"/>
      <c r="D5931" s="525"/>
      <c r="E5931" s="107" t="s">
        <v>11617</v>
      </c>
      <c r="F5931" s="316" t="s">
        <v>6493</v>
      </c>
      <c r="G5931" s="318" t="s">
        <v>11618</v>
      </c>
      <c r="H5931" s="316" t="s">
        <v>9</v>
      </c>
      <c r="I5931" s="317" t="s">
        <v>660</v>
      </c>
      <c r="J5931" s="402" t="s">
        <v>5684</v>
      </c>
      <c r="K5931" s="864" t="str">
        <f t="shared" si="421"/>
        <v/>
      </c>
      <c r="L5931" s="557" t="s">
        <v>3656</v>
      </c>
      <c r="M5931" s="558" t="s">
        <v>3655</v>
      </c>
      <c r="N5931" s="597" t="s">
        <v>18600</v>
      </c>
      <c r="O5931" s="662"/>
      <c r="P5931" s="598"/>
      <c r="Q5931" s="307" t="str">
        <f t="shared" ca="1" si="423"/>
        <v/>
      </c>
      <c r="R5931" s="307" t="str">
        <f t="shared" ca="1" si="424"/>
        <v/>
      </c>
      <c r="S5931" s="307" t="str">
        <f>IFERROR(IF(VLOOKUP("*"&amp;TRIM($F5931)&amp;"*",dump!$A:$D,4,FALSE)="","空文字",VLOOKUP("*"&amp;TRIM($F5931)&amp;"*",dump!$A:$D,4,FALSE)),"NA")</f>
        <v>NA</v>
      </c>
      <c r="T5931" s="307" t="str">
        <f t="shared" ca="1" si="425"/>
        <v>●</v>
      </c>
      <c r="U5931" s="307"/>
      <c r="V5931" s="307"/>
      <c r="W5931" s="307"/>
      <c r="X5931" s="307"/>
      <c r="Y5931" s="307" t="str">
        <f t="shared" si="422"/>
        <v/>
      </c>
      <c r="Z5931" s="307"/>
    </row>
    <row r="5932" spans="1:26" s="325" customFormat="1" ht="60" customHeight="1" outlineLevel="1">
      <c r="A5932" s="324"/>
      <c r="B5932" s="148"/>
      <c r="C5932" s="534"/>
      <c r="D5932" s="215" t="s">
        <v>11619</v>
      </c>
      <c r="E5932" s="213"/>
      <c r="F5932" s="225" t="s">
        <v>11620</v>
      </c>
      <c r="G5932" s="214" t="s">
        <v>624</v>
      </c>
      <c r="H5932" s="225" t="s">
        <v>3655</v>
      </c>
      <c r="I5932" s="246" t="s">
        <v>660</v>
      </c>
      <c r="J5932" s="403" t="s">
        <v>5684</v>
      </c>
      <c r="K5932" s="864" t="str">
        <f t="shared" si="421"/>
        <v/>
      </c>
      <c r="L5932" s="557" t="s">
        <v>3656</v>
      </c>
      <c r="M5932" s="558" t="s">
        <v>3655</v>
      </c>
      <c r="N5932" s="597" t="s">
        <v>18926</v>
      </c>
      <c r="O5932" s="662"/>
      <c r="P5932" s="598"/>
      <c r="Q5932" s="307" t="str">
        <f t="shared" ca="1" si="423"/>
        <v/>
      </c>
      <c r="R5932" s="307" t="str">
        <f t="shared" ca="1" si="424"/>
        <v/>
      </c>
      <c r="S5932" s="307" t="str">
        <f>IFERROR(IF(VLOOKUP("*"&amp;TRIM($F5932)&amp;"*",dump!$A:$D,4,FALSE)="","空文字",VLOOKUP("*"&amp;TRIM($F5932)&amp;"*",dump!$A:$D,4,FALSE)),"NA")</f>
        <v>NA</v>
      </c>
      <c r="T5932" s="307" t="str">
        <f t="shared" ca="1" si="425"/>
        <v>●</v>
      </c>
      <c r="U5932" s="307"/>
      <c r="V5932" s="307"/>
      <c r="W5932" s="307"/>
      <c r="X5932" s="307"/>
      <c r="Y5932" s="307" t="str">
        <f t="shared" si="422"/>
        <v/>
      </c>
      <c r="Z5932" s="307"/>
    </row>
    <row r="5933" spans="1:26" s="325" customFormat="1" ht="30" customHeight="1" outlineLevel="1">
      <c r="A5933" s="324"/>
      <c r="B5933" s="148"/>
      <c r="C5933" s="534"/>
      <c r="D5933" s="328"/>
      <c r="E5933" s="530" t="s">
        <v>11621</v>
      </c>
      <c r="F5933" s="316" t="s">
        <v>11622</v>
      </c>
      <c r="G5933" s="318" t="s">
        <v>625</v>
      </c>
      <c r="H5933" s="316" t="s">
        <v>9</v>
      </c>
      <c r="I5933" s="317" t="s">
        <v>660</v>
      </c>
      <c r="J5933" s="402" t="s">
        <v>5684</v>
      </c>
      <c r="K5933" s="864" t="str">
        <f t="shared" si="421"/>
        <v/>
      </c>
      <c r="L5933" s="557" t="s">
        <v>3656</v>
      </c>
      <c r="M5933" s="558" t="s">
        <v>3655</v>
      </c>
      <c r="N5933" s="597" t="s">
        <v>18601</v>
      </c>
      <c r="O5933" s="662"/>
      <c r="P5933" s="598"/>
      <c r="Q5933" s="307" t="str">
        <f t="shared" ca="1" si="423"/>
        <v/>
      </c>
      <c r="R5933" s="307" t="str">
        <f t="shared" ca="1" si="424"/>
        <v/>
      </c>
      <c r="S5933" s="307" t="str">
        <f>IFERROR(IF(VLOOKUP("*"&amp;TRIM($F5933)&amp;"*",dump!$A:$D,4,FALSE)="","空文字",VLOOKUP("*"&amp;TRIM($F5933)&amp;"*",dump!$A:$D,4,FALSE)),"NA")</f>
        <v>NA</v>
      </c>
      <c r="T5933" s="307" t="str">
        <f t="shared" ca="1" si="425"/>
        <v>●</v>
      </c>
      <c r="U5933" s="307"/>
      <c r="V5933" s="307"/>
      <c r="W5933" s="307"/>
      <c r="X5933" s="307"/>
      <c r="Y5933" s="307" t="str">
        <f t="shared" si="422"/>
        <v/>
      </c>
      <c r="Z5933" s="307"/>
    </row>
    <row r="5934" spans="1:26" s="325" customFormat="1" ht="15" customHeight="1" outlineLevel="1">
      <c r="A5934" s="324"/>
      <c r="B5934" s="148"/>
      <c r="C5934" s="534"/>
      <c r="D5934" s="328"/>
      <c r="E5934" s="322" t="s">
        <v>5565</v>
      </c>
      <c r="F5934" s="316" t="s">
        <v>5566</v>
      </c>
      <c r="G5934" s="318" t="s">
        <v>11623</v>
      </c>
      <c r="H5934" s="316" t="s">
        <v>9</v>
      </c>
      <c r="I5934" s="322" t="s">
        <v>660</v>
      </c>
      <c r="J5934" s="402" t="s">
        <v>5684</v>
      </c>
      <c r="K5934" s="864" t="str">
        <f t="shared" si="421"/>
        <v/>
      </c>
      <c r="L5934" s="557" t="s">
        <v>3656</v>
      </c>
      <c r="M5934" s="558" t="s">
        <v>3655</v>
      </c>
      <c r="N5934" s="597" t="s">
        <v>17177</v>
      </c>
      <c r="O5934" s="662"/>
      <c r="P5934" s="598"/>
      <c r="Q5934" s="307" t="str">
        <f t="shared" ca="1" si="423"/>
        <v/>
      </c>
      <c r="R5934" s="307" t="str">
        <f t="shared" ca="1" si="424"/>
        <v/>
      </c>
      <c r="S5934" s="307" t="str">
        <f>IFERROR(IF(VLOOKUP("*"&amp;TRIM($F5934)&amp;"*",dump!$A:$D,4,FALSE)="","空文字",VLOOKUP("*"&amp;TRIM($F5934)&amp;"*",dump!$A:$D,4,FALSE)),"NA")</f>
        <v>NA</v>
      </c>
      <c r="T5934" s="307" t="str">
        <f t="shared" ca="1" si="425"/>
        <v>●</v>
      </c>
      <c r="U5934" s="307"/>
      <c r="V5934" s="307"/>
      <c r="W5934" s="307"/>
      <c r="X5934" s="307"/>
      <c r="Y5934" s="307" t="str">
        <f t="shared" si="422"/>
        <v/>
      </c>
      <c r="Z5934" s="307"/>
    </row>
    <row r="5935" spans="1:26" s="325" customFormat="1" ht="15" customHeight="1" outlineLevel="1">
      <c r="A5935" s="324"/>
      <c r="B5935" s="148"/>
      <c r="C5935" s="534"/>
      <c r="D5935" s="328"/>
      <c r="E5935" s="322" t="s">
        <v>5567</v>
      </c>
      <c r="F5935" s="316" t="s">
        <v>5568</v>
      </c>
      <c r="G5935" s="318" t="s">
        <v>11624</v>
      </c>
      <c r="H5935" s="316" t="s">
        <v>9</v>
      </c>
      <c r="I5935" s="322" t="s">
        <v>660</v>
      </c>
      <c r="J5935" s="402" t="s">
        <v>5684</v>
      </c>
      <c r="K5935" s="864" t="str">
        <f t="shared" si="421"/>
        <v/>
      </c>
      <c r="L5935" s="557" t="s">
        <v>3656</v>
      </c>
      <c r="M5935" s="558" t="s">
        <v>3655</v>
      </c>
      <c r="N5935" s="597" t="s">
        <v>17177</v>
      </c>
      <c r="O5935" s="662"/>
      <c r="P5935" s="598"/>
      <c r="Q5935" s="307" t="str">
        <f t="shared" ca="1" si="423"/>
        <v/>
      </c>
      <c r="R5935" s="307" t="str">
        <f t="shared" ca="1" si="424"/>
        <v/>
      </c>
      <c r="S5935" s="307" t="str">
        <f>IFERROR(IF(VLOOKUP("*"&amp;TRIM($F5935)&amp;"*",dump!$A:$D,4,FALSE)="","空文字",VLOOKUP("*"&amp;TRIM($F5935)&amp;"*",dump!$A:$D,4,FALSE)),"NA")</f>
        <v>NA</v>
      </c>
      <c r="T5935" s="307" t="str">
        <f t="shared" ca="1" si="425"/>
        <v>●</v>
      </c>
      <c r="U5935" s="307"/>
      <c r="V5935" s="307"/>
      <c r="W5935" s="307"/>
      <c r="X5935" s="307"/>
      <c r="Y5935" s="307" t="str">
        <f t="shared" si="422"/>
        <v/>
      </c>
      <c r="Z5935" s="307"/>
    </row>
    <row r="5936" spans="1:26" s="325" customFormat="1" ht="45" customHeight="1" outlineLevel="1">
      <c r="A5936" s="324"/>
      <c r="B5936" s="148"/>
      <c r="C5936" s="534"/>
      <c r="D5936" s="328"/>
      <c r="E5936" s="530" t="s">
        <v>11625</v>
      </c>
      <c r="F5936" s="316" t="s">
        <v>11626</v>
      </c>
      <c r="G5936" s="318" t="s">
        <v>626</v>
      </c>
      <c r="H5936" s="316" t="s">
        <v>9</v>
      </c>
      <c r="I5936" s="317" t="s">
        <v>660</v>
      </c>
      <c r="J5936" s="402" t="s">
        <v>5684</v>
      </c>
      <c r="K5936" s="864" t="str">
        <f t="shared" si="421"/>
        <v/>
      </c>
      <c r="L5936" s="557" t="s">
        <v>3656</v>
      </c>
      <c r="M5936" s="558" t="s">
        <v>3655</v>
      </c>
      <c r="N5936" s="597" t="s">
        <v>18927</v>
      </c>
      <c r="O5936" s="662"/>
      <c r="P5936" s="598"/>
      <c r="Q5936" s="307" t="str">
        <f t="shared" ca="1" si="423"/>
        <v/>
      </c>
      <c r="R5936" s="307" t="str">
        <f t="shared" ca="1" si="424"/>
        <v/>
      </c>
      <c r="S5936" s="307" t="str">
        <f>IFERROR(IF(VLOOKUP("*"&amp;TRIM($F5936)&amp;"*",dump!$A:$D,4,FALSE)="","空文字",VLOOKUP("*"&amp;TRIM($F5936)&amp;"*",dump!$A:$D,4,FALSE)),"NA")</f>
        <v>NA</v>
      </c>
      <c r="T5936" s="307" t="str">
        <f t="shared" ca="1" si="425"/>
        <v>●</v>
      </c>
      <c r="U5936" s="307"/>
      <c r="V5936" s="307"/>
      <c r="W5936" s="307"/>
      <c r="X5936" s="307"/>
      <c r="Y5936" s="307" t="str">
        <f t="shared" si="422"/>
        <v/>
      </c>
      <c r="Z5936" s="307"/>
    </row>
    <row r="5937" spans="1:26" s="325" customFormat="1" ht="15" customHeight="1" outlineLevel="1">
      <c r="A5937" s="324"/>
      <c r="B5937" s="148"/>
      <c r="C5937" s="534"/>
      <c r="D5937" s="328"/>
      <c r="E5937" s="322" t="s">
        <v>5569</v>
      </c>
      <c r="F5937" s="316" t="s">
        <v>5570</v>
      </c>
      <c r="G5937" s="318" t="s">
        <v>11627</v>
      </c>
      <c r="H5937" s="316" t="s">
        <v>9</v>
      </c>
      <c r="I5937" s="322" t="s">
        <v>660</v>
      </c>
      <c r="J5937" s="402" t="s">
        <v>5684</v>
      </c>
      <c r="K5937" s="864" t="str">
        <f t="shared" si="421"/>
        <v/>
      </c>
      <c r="L5937" s="557" t="s">
        <v>3656</v>
      </c>
      <c r="M5937" s="558" t="s">
        <v>3655</v>
      </c>
      <c r="N5937" s="597" t="s">
        <v>17177</v>
      </c>
      <c r="O5937" s="662"/>
      <c r="P5937" s="598"/>
      <c r="Q5937" s="307" t="str">
        <f t="shared" ca="1" si="423"/>
        <v/>
      </c>
      <c r="R5937" s="307" t="str">
        <f t="shared" ca="1" si="424"/>
        <v/>
      </c>
      <c r="S5937" s="307" t="str">
        <f>IFERROR(IF(VLOOKUP("*"&amp;TRIM($F5937)&amp;"*",dump!$A:$D,4,FALSE)="","空文字",VLOOKUP("*"&amp;TRIM($F5937)&amp;"*",dump!$A:$D,4,FALSE)),"NA")</f>
        <v>NA</v>
      </c>
      <c r="T5937" s="307" t="str">
        <f t="shared" ca="1" si="425"/>
        <v>●</v>
      </c>
      <c r="U5937" s="307"/>
      <c r="V5937" s="307"/>
      <c r="W5937" s="307"/>
      <c r="X5937" s="307"/>
      <c r="Y5937" s="307" t="str">
        <f t="shared" si="422"/>
        <v/>
      </c>
      <c r="Z5937" s="307"/>
    </row>
    <row r="5938" spans="1:26" s="325" customFormat="1" ht="15" customHeight="1" outlineLevel="1">
      <c r="A5938" s="324"/>
      <c r="B5938" s="148"/>
      <c r="C5938" s="534"/>
      <c r="D5938" s="328"/>
      <c r="E5938" s="322" t="s">
        <v>5571</v>
      </c>
      <c r="F5938" s="316" t="s">
        <v>11628</v>
      </c>
      <c r="G5938" s="318" t="s">
        <v>11629</v>
      </c>
      <c r="H5938" s="316" t="s">
        <v>9</v>
      </c>
      <c r="I5938" s="322" t="s">
        <v>660</v>
      </c>
      <c r="J5938" s="402" t="s">
        <v>5684</v>
      </c>
      <c r="K5938" s="864" t="str">
        <f t="shared" si="421"/>
        <v/>
      </c>
      <c r="L5938" s="557" t="s">
        <v>3656</v>
      </c>
      <c r="M5938" s="558" t="s">
        <v>3655</v>
      </c>
      <c r="N5938" s="597" t="s">
        <v>17177</v>
      </c>
      <c r="O5938" s="662"/>
      <c r="P5938" s="598"/>
      <c r="Q5938" s="307" t="str">
        <f t="shared" ca="1" si="423"/>
        <v/>
      </c>
      <c r="R5938" s="307" t="str">
        <f t="shared" ca="1" si="424"/>
        <v/>
      </c>
      <c r="S5938" s="307" t="str">
        <f>IFERROR(IF(VLOOKUP("*"&amp;TRIM($F5938)&amp;"*",dump!$A:$D,4,FALSE)="","空文字",VLOOKUP("*"&amp;TRIM($F5938)&amp;"*",dump!$A:$D,4,FALSE)),"NA")</f>
        <v>NA</v>
      </c>
      <c r="T5938" s="307" t="str">
        <f t="shared" ca="1" si="425"/>
        <v>●</v>
      </c>
      <c r="U5938" s="307"/>
      <c r="V5938" s="307"/>
      <c r="W5938" s="307"/>
      <c r="X5938" s="307"/>
      <c r="Y5938" s="307" t="str">
        <f t="shared" si="422"/>
        <v/>
      </c>
      <c r="Z5938" s="307"/>
    </row>
    <row r="5939" spans="1:26" s="325" customFormat="1" ht="15" customHeight="1" outlineLevel="1">
      <c r="A5939" s="324"/>
      <c r="B5939" s="148"/>
      <c r="C5939" s="534"/>
      <c r="D5939" s="328"/>
      <c r="E5939" s="530" t="s">
        <v>11630</v>
      </c>
      <c r="F5939" s="316" t="s">
        <v>11631</v>
      </c>
      <c r="G5939" s="318" t="s">
        <v>627</v>
      </c>
      <c r="H5939" s="316" t="s">
        <v>9</v>
      </c>
      <c r="I5939" s="317" t="s">
        <v>660</v>
      </c>
      <c r="J5939" s="402" t="s">
        <v>5684</v>
      </c>
      <c r="K5939" s="864" t="str">
        <f t="shared" si="421"/>
        <v/>
      </c>
      <c r="L5939" s="557" t="s">
        <v>3656</v>
      </c>
      <c r="M5939" s="558" t="s">
        <v>3655</v>
      </c>
      <c r="N5939" s="597" t="s">
        <v>18602</v>
      </c>
      <c r="O5939" s="662"/>
      <c r="P5939" s="598"/>
      <c r="Q5939" s="307" t="str">
        <f t="shared" ca="1" si="423"/>
        <v/>
      </c>
      <c r="R5939" s="307" t="str">
        <f t="shared" ca="1" si="424"/>
        <v/>
      </c>
      <c r="S5939" s="307" t="str">
        <f>IFERROR(IF(VLOOKUP("*"&amp;TRIM($F5939)&amp;"*",dump!$A:$D,4,FALSE)="","空文字",VLOOKUP("*"&amp;TRIM($F5939)&amp;"*",dump!$A:$D,4,FALSE)),"NA")</f>
        <v>NA</v>
      </c>
      <c r="T5939" s="307" t="str">
        <f t="shared" ca="1" si="425"/>
        <v>●</v>
      </c>
      <c r="U5939" s="307"/>
      <c r="V5939" s="307"/>
      <c r="W5939" s="307"/>
      <c r="X5939" s="307"/>
      <c r="Y5939" s="307" t="str">
        <f t="shared" si="422"/>
        <v/>
      </c>
      <c r="Z5939" s="307"/>
    </row>
    <row r="5940" spans="1:26" s="325" customFormat="1" ht="15" customHeight="1" outlineLevel="1">
      <c r="A5940" s="324"/>
      <c r="B5940" s="148"/>
      <c r="C5940" s="534"/>
      <c r="D5940" s="328"/>
      <c r="E5940" s="322" t="s">
        <v>5572</v>
      </c>
      <c r="F5940" s="316" t="s">
        <v>11632</v>
      </c>
      <c r="G5940" s="318" t="s">
        <v>11633</v>
      </c>
      <c r="H5940" s="316" t="s">
        <v>9</v>
      </c>
      <c r="I5940" s="322" t="s">
        <v>660</v>
      </c>
      <c r="J5940" s="402" t="s">
        <v>5684</v>
      </c>
      <c r="K5940" s="864" t="str">
        <f t="shared" si="421"/>
        <v/>
      </c>
      <c r="L5940" s="557" t="s">
        <v>3656</v>
      </c>
      <c r="M5940" s="558" t="s">
        <v>3655</v>
      </c>
      <c r="N5940" s="597" t="s">
        <v>17177</v>
      </c>
      <c r="O5940" s="662"/>
      <c r="P5940" s="598"/>
      <c r="Q5940" s="307" t="str">
        <f t="shared" ca="1" si="423"/>
        <v/>
      </c>
      <c r="R5940" s="307" t="str">
        <f t="shared" ca="1" si="424"/>
        <v/>
      </c>
      <c r="S5940" s="307" t="str">
        <f>IFERROR(IF(VLOOKUP("*"&amp;TRIM($F5940)&amp;"*",dump!$A:$D,4,FALSE)="","空文字",VLOOKUP("*"&amp;TRIM($F5940)&amp;"*",dump!$A:$D,4,FALSE)),"NA")</f>
        <v>NA</v>
      </c>
      <c r="T5940" s="307" t="str">
        <f t="shared" ca="1" si="425"/>
        <v>●</v>
      </c>
      <c r="U5940" s="307"/>
      <c r="V5940" s="307"/>
      <c r="W5940" s="307"/>
      <c r="X5940" s="307"/>
      <c r="Y5940" s="307" t="str">
        <f t="shared" si="422"/>
        <v/>
      </c>
      <c r="Z5940" s="307"/>
    </row>
    <row r="5941" spans="1:26" s="325" customFormat="1" ht="15" customHeight="1" outlineLevel="1">
      <c r="A5941" s="324"/>
      <c r="B5941" s="148"/>
      <c r="C5941" s="534"/>
      <c r="D5941" s="328"/>
      <c r="E5941" s="526" t="s">
        <v>5573</v>
      </c>
      <c r="F5941" s="316" t="s">
        <v>5574</v>
      </c>
      <c r="G5941" s="318" t="s">
        <v>11634</v>
      </c>
      <c r="H5941" s="316" t="s">
        <v>9</v>
      </c>
      <c r="I5941" s="322" t="s">
        <v>660</v>
      </c>
      <c r="J5941" s="402" t="s">
        <v>5684</v>
      </c>
      <c r="K5941" s="864" t="str">
        <f t="shared" si="421"/>
        <v/>
      </c>
      <c r="L5941" s="557" t="s">
        <v>3656</v>
      </c>
      <c r="M5941" s="558" t="s">
        <v>3655</v>
      </c>
      <c r="N5941" s="597" t="s">
        <v>17177</v>
      </c>
      <c r="O5941" s="662"/>
      <c r="P5941" s="598"/>
      <c r="Q5941" s="307" t="str">
        <f t="shared" ca="1" si="423"/>
        <v/>
      </c>
      <c r="R5941" s="307" t="str">
        <f t="shared" ca="1" si="424"/>
        <v/>
      </c>
      <c r="S5941" s="307" t="str">
        <f>IFERROR(IF(VLOOKUP("*"&amp;TRIM($F5941)&amp;"*",dump!$A:$D,4,FALSE)="","空文字",VLOOKUP("*"&amp;TRIM($F5941)&amp;"*",dump!$A:$D,4,FALSE)),"NA")</f>
        <v>NA</v>
      </c>
      <c r="T5941" s="307" t="str">
        <f t="shared" ca="1" si="425"/>
        <v>●</v>
      </c>
      <c r="U5941" s="307"/>
      <c r="V5941" s="307"/>
      <c r="W5941" s="307"/>
      <c r="X5941" s="307"/>
      <c r="Y5941" s="307" t="str">
        <f t="shared" si="422"/>
        <v/>
      </c>
      <c r="Z5941" s="307"/>
    </row>
    <row r="5942" spans="1:26" s="325" customFormat="1" ht="75" customHeight="1" outlineLevel="1">
      <c r="A5942" s="324"/>
      <c r="B5942" s="148"/>
      <c r="C5942" s="534"/>
      <c r="D5942" s="328"/>
      <c r="E5942" s="530" t="s">
        <v>11635</v>
      </c>
      <c r="F5942" s="316" t="s">
        <v>11636</v>
      </c>
      <c r="G5942" s="318" t="s">
        <v>11637</v>
      </c>
      <c r="H5942" s="316" t="s">
        <v>9</v>
      </c>
      <c r="I5942" s="317" t="s">
        <v>660</v>
      </c>
      <c r="J5942" s="402" t="s">
        <v>5684</v>
      </c>
      <c r="K5942" s="864" t="str">
        <f t="shared" si="421"/>
        <v/>
      </c>
      <c r="L5942" s="557" t="s">
        <v>3656</v>
      </c>
      <c r="M5942" s="558" t="s">
        <v>3655</v>
      </c>
      <c r="N5942" s="597" t="s">
        <v>20104</v>
      </c>
      <c r="O5942" s="662"/>
      <c r="P5942" s="598"/>
      <c r="Q5942" s="307" t="str">
        <f t="shared" ca="1" si="423"/>
        <v/>
      </c>
      <c r="R5942" s="307" t="str">
        <f t="shared" ca="1" si="424"/>
        <v/>
      </c>
      <c r="S5942" s="307" t="str">
        <f>IFERROR(IF(VLOOKUP("*"&amp;TRIM($F5942)&amp;"*",dump!$A:$D,4,FALSE)="","空文字",VLOOKUP("*"&amp;TRIM($F5942)&amp;"*",dump!$A:$D,4,FALSE)),"NA")</f>
        <v>NA</v>
      </c>
      <c r="T5942" s="307" t="str">
        <f t="shared" ca="1" si="425"/>
        <v>●</v>
      </c>
      <c r="U5942" s="307"/>
      <c r="V5942" s="307"/>
      <c r="W5942" s="307"/>
      <c r="X5942" s="307"/>
      <c r="Y5942" s="307" t="str">
        <f t="shared" si="422"/>
        <v/>
      </c>
      <c r="Z5942" s="307"/>
    </row>
    <row r="5943" spans="1:26" s="325" customFormat="1" ht="75" customHeight="1" outlineLevel="1">
      <c r="A5943" s="324"/>
      <c r="B5943" s="148"/>
      <c r="C5943" s="534"/>
      <c r="D5943" s="328"/>
      <c r="E5943" s="530" t="s">
        <v>11638</v>
      </c>
      <c r="F5943" s="316" t="s">
        <v>6494</v>
      </c>
      <c r="G5943" s="318" t="s">
        <v>11639</v>
      </c>
      <c r="H5943" s="316" t="s">
        <v>9</v>
      </c>
      <c r="I5943" s="317" t="s">
        <v>660</v>
      </c>
      <c r="J5943" s="402" t="s">
        <v>5684</v>
      </c>
      <c r="K5943" s="864" t="str">
        <f t="shared" si="421"/>
        <v/>
      </c>
      <c r="L5943" s="557" t="s">
        <v>3656</v>
      </c>
      <c r="M5943" s="558" t="s">
        <v>3655</v>
      </c>
      <c r="N5943" s="597" t="s">
        <v>20105</v>
      </c>
      <c r="O5943" s="662"/>
      <c r="P5943" s="598"/>
      <c r="Q5943" s="307" t="str">
        <f t="shared" ca="1" si="423"/>
        <v/>
      </c>
      <c r="R5943" s="307" t="str">
        <f t="shared" ca="1" si="424"/>
        <v/>
      </c>
      <c r="S5943" s="307" t="str">
        <f>IFERROR(IF(VLOOKUP("*"&amp;TRIM($F5943)&amp;"*",dump!$A:$D,4,FALSE)="","空文字",VLOOKUP("*"&amp;TRIM($F5943)&amp;"*",dump!$A:$D,4,FALSE)),"NA")</f>
        <v>NA</v>
      </c>
      <c r="T5943" s="307" t="str">
        <f t="shared" ca="1" si="425"/>
        <v>●</v>
      </c>
      <c r="U5943" s="307"/>
      <c r="V5943" s="307"/>
      <c r="W5943" s="307"/>
      <c r="X5943" s="307"/>
      <c r="Y5943" s="307" t="str">
        <f t="shared" si="422"/>
        <v/>
      </c>
      <c r="Z5943" s="307"/>
    </row>
    <row r="5944" spans="1:26" s="325" customFormat="1" ht="15" customHeight="1" outlineLevel="1">
      <c r="A5944" s="324"/>
      <c r="B5944" s="148"/>
      <c r="C5944" s="534"/>
      <c r="D5944" s="328"/>
      <c r="E5944" s="530" t="s">
        <v>11640</v>
      </c>
      <c r="F5944" s="316" t="s">
        <v>6495</v>
      </c>
      <c r="G5944" s="318" t="s">
        <v>11641</v>
      </c>
      <c r="H5944" s="316" t="s">
        <v>9</v>
      </c>
      <c r="I5944" s="317" t="s">
        <v>660</v>
      </c>
      <c r="J5944" s="402" t="s">
        <v>5684</v>
      </c>
      <c r="K5944" s="864" t="str">
        <f t="shared" si="421"/>
        <v/>
      </c>
      <c r="L5944" s="557" t="s">
        <v>3656</v>
      </c>
      <c r="M5944" s="558" t="s">
        <v>3655</v>
      </c>
      <c r="N5944" s="597" t="s">
        <v>20106</v>
      </c>
      <c r="O5944" s="662"/>
      <c r="P5944" s="598"/>
      <c r="Q5944" s="307" t="str">
        <f t="shared" ca="1" si="423"/>
        <v/>
      </c>
      <c r="R5944" s="307" t="str">
        <f t="shared" ca="1" si="424"/>
        <v/>
      </c>
      <c r="S5944" s="307" t="str">
        <f>IFERROR(IF(VLOOKUP("*"&amp;TRIM($F5944)&amp;"*",dump!$A:$D,4,FALSE)="","空文字",VLOOKUP("*"&amp;TRIM($F5944)&amp;"*",dump!$A:$D,4,FALSE)),"NA")</f>
        <v>NA</v>
      </c>
      <c r="T5944" s="307" t="str">
        <f t="shared" ca="1" si="425"/>
        <v>●</v>
      </c>
      <c r="U5944" s="307"/>
      <c r="V5944" s="307"/>
      <c r="W5944" s="307"/>
      <c r="X5944" s="307"/>
      <c r="Y5944" s="307" t="str">
        <f t="shared" si="422"/>
        <v/>
      </c>
      <c r="Z5944" s="307"/>
    </row>
    <row r="5945" spans="1:26" s="325" customFormat="1" ht="15" customHeight="1" outlineLevel="1">
      <c r="A5945" s="324"/>
      <c r="B5945" s="148"/>
      <c r="C5945" s="534"/>
      <c r="D5945" s="328"/>
      <c r="E5945" s="318" t="s">
        <v>11642</v>
      </c>
      <c r="F5945" s="316" t="s">
        <v>6496</v>
      </c>
      <c r="G5945" s="318" t="s">
        <v>11643</v>
      </c>
      <c r="H5945" s="316" t="s">
        <v>9</v>
      </c>
      <c r="I5945" s="317" t="s">
        <v>660</v>
      </c>
      <c r="J5945" s="402" t="s">
        <v>5684</v>
      </c>
      <c r="K5945" s="864" t="str">
        <f t="shared" si="421"/>
        <v/>
      </c>
      <c r="L5945" s="557" t="s">
        <v>3656</v>
      </c>
      <c r="M5945" s="558" t="s">
        <v>3655</v>
      </c>
      <c r="N5945" s="597" t="s">
        <v>20106</v>
      </c>
      <c r="O5945" s="662"/>
      <c r="P5945" s="598"/>
      <c r="Q5945" s="307" t="str">
        <f t="shared" ca="1" si="423"/>
        <v/>
      </c>
      <c r="R5945" s="307" t="str">
        <f t="shared" ca="1" si="424"/>
        <v/>
      </c>
      <c r="S5945" s="307" t="str">
        <f>IFERROR(IF(VLOOKUP("*"&amp;TRIM($F5945)&amp;"*",dump!$A:$D,4,FALSE)="","空文字",VLOOKUP("*"&amp;TRIM($F5945)&amp;"*",dump!$A:$D,4,FALSE)),"NA")</f>
        <v>NA</v>
      </c>
      <c r="T5945" s="307" t="str">
        <f t="shared" ca="1" si="425"/>
        <v>●</v>
      </c>
      <c r="U5945" s="307"/>
      <c r="V5945" s="307"/>
      <c r="W5945" s="307"/>
      <c r="X5945" s="307"/>
      <c r="Y5945" s="307" t="str">
        <f t="shared" si="422"/>
        <v/>
      </c>
      <c r="Z5945" s="307"/>
    </row>
    <row r="5946" spans="1:26" s="325" customFormat="1" ht="60" customHeight="1" outlineLevel="1">
      <c r="A5946" s="324"/>
      <c r="B5946" s="148"/>
      <c r="C5946" s="534"/>
      <c r="D5946" s="328"/>
      <c r="E5946" s="530" t="s">
        <v>12161</v>
      </c>
      <c r="F5946" s="316" t="s">
        <v>12041</v>
      </c>
      <c r="G5946" s="318" t="s">
        <v>11645</v>
      </c>
      <c r="H5946" s="316" t="s">
        <v>3657</v>
      </c>
      <c r="I5946" s="317" t="s">
        <v>3666</v>
      </c>
      <c r="J5946" s="402" t="s">
        <v>5684</v>
      </c>
      <c r="K5946" s="864" t="str">
        <f t="shared" si="421"/>
        <v/>
      </c>
      <c r="L5946" s="557" t="s">
        <v>3656</v>
      </c>
      <c r="M5946" s="558" t="s">
        <v>3655</v>
      </c>
      <c r="N5946" s="597" t="s">
        <v>20107</v>
      </c>
      <c r="O5946" s="662"/>
      <c r="P5946" s="598"/>
      <c r="Q5946" s="307" t="str">
        <f t="shared" ca="1" si="423"/>
        <v/>
      </c>
      <c r="R5946" s="307" t="str">
        <f t="shared" ca="1" si="424"/>
        <v/>
      </c>
      <c r="S5946" s="307" t="str">
        <f>IFERROR(IF(VLOOKUP("*"&amp;TRIM($F5946)&amp;"*",dump!$A:$D,4,FALSE)="","空文字",VLOOKUP("*"&amp;TRIM($F5946)&amp;"*",dump!$A:$D,4,FALSE)),"NA")</f>
        <v>NA</v>
      </c>
      <c r="T5946" s="307" t="str">
        <f t="shared" ca="1" si="425"/>
        <v>●</v>
      </c>
      <c r="U5946" s="307"/>
      <c r="V5946" s="307"/>
      <c r="W5946" s="307"/>
      <c r="X5946" s="307"/>
      <c r="Y5946" s="307" t="str">
        <f t="shared" si="422"/>
        <v/>
      </c>
      <c r="Z5946" s="307"/>
    </row>
    <row r="5947" spans="1:26" s="325" customFormat="1" ht="60" customHeight="1" outlineLevel="1">
      <c r="A5947" s="324"/>
      <c r="B5947" s="148"/>
      <c r="C5947" s="534"/>
      <c r="D5947" s="328"/>
      <c r="E5947" s="530" t="s">
        <v>11646</v>
      </c>
      <c r="F5947" s="316" t="s">
        <v>11647</v>
      </c>
      <c r="G5947" s="318" t="s">
        <v>11644</v>
      </c>
      <c r="H5947" s="316" t="s">
        <v>3657</v>
      </c>
      <c r="I5947" s="317" t="s">
        <v>3666</v>
      </c>
      <c r="J5947" s="402" t="s">
        <v>5684</v>
      </c>
      <c r="K5947" s="864" t="str">
        <f t="shared" si="421"/>
        <v/>
      </c>
      <c r="L5947" s="557" t="s">
        <v>3656</v>
      </c>
      <c r="M5947" s="558" t="s">
        <v>3655</v>
      </c>
      <c r="N5947" s="597" t="s">
        <v>20108</v>
      </c>
      <c r="O5947" s="662"/>
      <c r="P5947" s="598"/>
      <c r="Q5947" s="307" t="str">
        <f t="shared" ca="1" si="423"/>
        <v/>
      </c>
      <c r="R5947" s="307" t="str">
        <f t="shared" ca="1" si="424"/>
        <v/>
      </c>
      <c r="S5947" s="307" t="str">
        <f>IFERROR(IF(VLOOKUP("*"&amp;TRIM($F5947)&amp;"*",dump!$A:$D,4,FALSE)="","空文字",VLOOKUP("*"&amp;TRIM($F5947)&amp;"*",dump!$A:$D,4,FALSE)),"NA")</f>
        <v>NA</v>
      </c>
      <c r="T5947" s="307" t="str">
        <f t="shared" ca="1" si="425"/>
        <v>●</v>
      </c>
      <c r="U5947" s="307"/>
      <c r="V5947" s="307"/>
      <c r="W5947" s="307"/>
      <c r="X5947" s="307"/>
      <c r="Y5947" s="307" t="str">
        <f t="shared" si="422"/>
        <v/>
      </c>
      <c r="Z5947" s="307"/>
    </row>
    <row r="5948" spans="1:26" s="325" customFormat="1" ht="60" customHeight="1" outlineLevel="1">
      <c r="A5948" s="324"/>
      <c r="B5948" s="148"/>
      <c r="C5948" s="534"/>
      <c r="D5948" s="328"/>
      <c r="E5948" s="530" t="s">
        <v>11648</v>
      </c>
      <c r="F5948" s="316" t="s">
        <v>11649</v>
      </c>
      <c r="G5948" s="318" t="s">
        <v>11650</v>
      </c>
      <c r="H5948" s="316" t="s">
        <v>3657</v>
      </c>
      <c r="I5948" s="317" t="s">
        <v>3666</v>
      </c>
      <c r="J5948" s="402" t="s">
        <v>5684</v>
      </c>
      <c r="K5948" s="864" t="str">
        <f t="shared" si="421"/>
        <v/>
      </c>
      <c r="L5948" s="557" t="s">
        <v>3656</v>
      </c>
      <c r="M5948" s="558" t="s">
        <v>3655</v>
      </c>
      <c r="N5948" s="597" t="s">
        <v>20109</v>
      </c>
      <c r="O5948" s="662"/>
      <c r="P5948" s="598"/>
      <c r="Q5948" s="307" t="str">
        <f t="shared" ca="1" si="423"/>
        <v/>
      </c>
      <c r="R5948" s="307" t="str">
        <f t="shared" ca="1" si="424"/>
        <v/>
      </c>
      <c r="S5948" s="307" t="str">
        <f>IFERROR(IF(VLOOKUP("*"&amp;TRIM($F5948)&amp;"*",dump!$A:$D,4,FALSE)="","空文字",VLOOKUP("*"&amp;TRIM($F5948)&amp;"*",dump!$A:$D,4,FALSE)),"NA")</f>
        <v>NA</v>
      </c>
      <c r="T5948" s="307" t="str">
        <f t="shared" ca="1" si="425"/>
        <v>●</v>
      </c>
      <c r="U5948" s="307"/>
      <c r="V5948" s="307"/>
      <c r="W5948" s="307"/>
      <c r="X5948" s="307"/>
      <c r="Y5948" s="307" t="str">
        <f t="shared" si="422"/>
        <v/>
      </c>
      <c r="Z5948" s="307"/>
    </row>
    <row r="5949" spans="1:26" s="325" customFormat="1" ht="45" customHeight="1" outlineLevel="1">
      <c r="A5949" s="324"/>
      <c r="B5949" s="148"/>
      <c r="C5949" s="534"/>
      <c r="D5949" s="215" t="s">
        <v>14264</v>
      </c>
      <c r="E5949" s="213"/>
      <c r="F5949" s="225" t="s">
        <v>14265</v>
      </c>
      <c r="G5949" s="214" t="s">
        <v>14266</v>
      </c>
      <c r="H5949" s="225" t="s">
        <v>3655</v>
      </c>
      <c r="I5949" s="246" t="s">
        <v>660</v>
      </c>
      <c r="J5949" s="403" t="s">
        <v>5684</v>
      </c>
      <c r="K5949" s="864" t="str">
        <f t="shared" si="421"/>
        <v/>
      </c>
      <c r="L5949" s="557" t="s">
        <v>3656</v>
      </c>
      <c r="M5949" s="558" t="s">
        <v>3655</v>
      </c>
      <c r="N5949" s="597" t="s">
        <v>20110</v>
      </c>
      <c r="O5949" s="662"/>
      <c r="P5949" s="598"/>
      <c r="Q5949" s="307" t="str">
        <f t="shared" ca="1" si="423"/>
        <v/>
      </c>
      <c r="R5949" s="307" t="str">
        <f t="shared" ca="1" si="424"/>
        <v/>
      </c>
      <c r="S5949" s="307" t="str">
        <f>IFERROR(IF(VLOOKUP("*"&amp;TRIM($F5949)&amp;"*",dump!$A:$D,4,FALSE)="","空文字",VLOOKUP("*"&amp;TRIM($F5949)&amp;"*",dump!$A:$D,4,FALSE)),"NA")</f>
        <v>NA</v>
      </c>
      <c r="T5949" s="307" t="str">
        <f t="shared" ca="1" si="425"/>
        <v>●</v>
      </c>
      <c r="U5949" s="307"/>
      <c r="V5949" s="307"/>
      <c r="W5949" s="307"/>
      <c r="X5949" s="307"/>
      <c r="Y5949" s="307" t="str">
        <f t="shared" si="422"/>
        <v/>
      </c>
      <c r="Z5949" s="307"/>
    </row>
    <row r="5950" spans="1:26" s="325" customFormat="1" ht="15" customHeight="1" outlineLevel="1">
      <c r="A5950" s="324"/>
      <c r="B5950" s="148"/>
      <c r="C5950" s="534"/>
      <c r="D5950" s="328"/>
      <c r="E5950" s="530" t="s">
        <v>14267</v>
      </c>
      <c r="F5950" s="316" t="s">
        <v>14268</v>
      </c>
      <c r="G5950" s="318" t="s">
        <v>14269</v>
      </c>
      <c r="H5950" s="316" t="s">
        <v>9</v>
      </c>
      <c r="I5950" s="317" t="s">
        <v>660</v>
      </c>
      <c r="J5950" s="402" t="s">
        <v>5684</v>
      </c>
      <c r="K5950" s="864" t="str">
        <f t="shared" si="421"/>
        <v/>
      </c>
      <c r="L5950" s="557" t="s">
        <v>3656</v>
      </c>
      <c r="M5950" s="558" t="s">
        <v>3655</v>
      </c>
      <c r="N5950" s="597" t="s">
        <v>20111</v>
      </c>
      <c r="O5950" s="662"/>
      <c r="P5950" s="598"/>
      <c r="Q5950" s="307" t="str">
        <f t="shared" ca="1" si="423"/>
        <v/>
      </c>
      <c r="R5950" s="307" t="str">
        <f t="shared" ca="1" si="424"/>
        <v/>
      </c>
      <c r="S5950" s="307" t="str">
        <f>IFERROR(IF(VLOOKUP("*"&amp;TRIM($F5950)&amp;"*",dump!$A:$D,4,FALSE)="","空文字",VLOOKUP("*"&amp;TRIM($F5950)&amp;"*",dump!$A:$D,4,FALSE)),"NA")</f>
        <v>NA</v>
      </c>
      <c r="T5950" s="307" t="str">
        <f t="shared" ca="1" si="425"/>
        <v>●</v>
      </c>
      <c r="U5950" s="307"/>
      <c r="V5950" s="307"/>
      <c r="W5950" s="307"/>
      <c r="X5950" s="307"/>
      <c r="Y5950" s="307" t="str">
        <f t="shared" si="422"/>
        <v/>
      </c>
      <c r="Z5950" s="307"/>
    </row>
    <row r="5951" spans="1:26" s="325" customFormat="1" ht="30" customHeight="1" outlineLevel="1">
      <c r="A5951" s="324"/>
      <c r="B5951" s="148"/>
      <c r="C5951" s="534"/>
      <c r="D5951" s="328"/>
      <c r="E5951" s="322" t="s">
        <v>14270</v>
      </c>
      <c r="F5951" s="316" t="s">
        <v>14271</v>
      </c>
      <c r="G5951" s="318" t="s">
        <v>14272</v>
      </c>
      <c r="H5951" s="316" t="s">
        <v>9</v>
      </c>
      <c r="I5951" s="322" t="s">
        <v>660</v>
      </c>
      <c r="J5951" s="402" t="s">
        <v>5684</v>
      </c>
      <c r="K5951" s="864" t="str">
        <f t="shared" si="421"/>
        <v/>
      </c>
      <c r="L5951" s="557" t="s">
        <v>3656</v>
      </c>
      <c r="M5951" s="558" t="s">
        <v>3655</v>
      </c>
      <c r="N5951" s="597" t="s">
        <v>20112</v>
      </c>
      <c r="O5951" s="662"/>
      <c r="P5951" s="598"/>
      <c r="Q5951" s="307" t="str">
        <f t="shared" ca="1" si="423"/>
        <v/>
      </c>
      <c r="R5951" s="307" t="str">
        <f t="shared" ca="1" si="424"/>
        <v/>
      </c>
      <c r="S5951" s="307" t="str">
        <f>IFERROR(IF(VLOOKUP("*"&amp;TRIM($F5951)&amp;"*",dump!$A:$D,4,FALSE)="","空文字",VLOOKUP("*"&amp;TRIM($F5951)&amp;"*",dump!$A:$D,4,FALSE)),"NA")</f>
        <v>NA</v>
      </c>
      <c r="T5951" s="307" t="str">
        <f t="shared" ca="1" si="425"/>
        <v>●</v>
      </c>
      <c r="U5951" s="307"/>
      <c r="V5951" s="307"/>
      <c r="W5951" s="307"/>
      <c r="X5951" s="307"/>
      <c r="Y5951" s="307" t="str">
        <f t="shared" si="422"/>
        <v/>
      </c>
      <c r="Z5951" s="307"/>
    </row>
    <row r="5952" spans="1:26" s="325" customFormat="1" ht="45" customHeight="1" outlineLevel="1">
      <c r="A5952" s="324"/>
      <c r="B5952" s="148"/>
      <c r="C5952" s="534"/>
      <c r="D5952" s="215" t="s">
        <v>14273</v>
      </c>
      <c r="E5952" s="213"/>
      <c r="F5952" s="225" t="s">
        <v>14274</v>
      </c>
      <c r="G5952" s="214" t="s">
        <v>14275</v>
      </c>
      <c r="H5952" s="225" t="s">
        <v>3655</v>
      </c>
      <c r="I5952" s="246" t="s">
        <v>660</v>
      </c>
      <c r="J5952" s="403" t="s">
        <v>5684</v>
      </c>
      <c r="K5952" s="864" t="str">
        <f t="shared" si="421"/>
        <v/>
      </c>
      <c r="L5952" s="557" t="s">
        <v>3656</v>
      </c>
      <c r="M5952" s="558" t="s">
        <v>3655</v>
      </c>
      <c r="N5952" s="597" t="s">
        <v>20113</v>
      </c>
      <c r="O5952" s="662"/>
      <c r="P5952" s="598"/>
      <c r="Q5952" s="307" t="str">
        <f t="shared" ca="1" si="423"/>
        <v/>
      </c>
      <c r="R5952" s="307" t="str">
        <f t="shared" ca="1" si="424"/>
        <v/>
      </c>
      <c r="S5952" s="307" t="str">
        <f>IFERROR(IF(VLOOKUP("*"&amp;TRIM($F5952)&amp;"*",dump!$A:$D,4,FALSE)="","空文字",VLOOKUP("*"&amp;TRIM($F5952)&amp;"*",dump!$A:$D,4,FALSE)),"NA")</f>
        <v>NA</v>
      </c>
      <c r="T5952" s="307" t="str">
        <f t="shared" ca="1" si="425"/>
        <v>●</v>
      </c>
      <c r="U5952" s="307"/>
      <c r="V5952" s="307"/>
      <c r="W5952" s="307"/>
      <c r="X5952" s="307"/>
      <c r="Y5952" s="307" t="str">
        <f t="shared" si="422"/>
        <v/>
      </c>
      <c r="Z5952" s="307"/>
    </row>
    <row r="5953" spans="1:26" s="325" customFormat="1" ht="15" customHeight="1" outlineLevel="1">
      <c r="A5953" s="324"/>
      <c r="B5953" s="148"/>
      <c r="C5953" s="534"/>
      <c r="D5953" s="328"/>
      <c r="E5953" s="322" t="s">
        <v>14276</v>
      </c>
      <c r="F5953" s="316" t="s">
        <v>17078</v>
      </c>
      <c r="G5953" s="318" t="s">
        <v>14277</v>
      </c>
      <c r="H5953" s="316" t="s">
        <v>418</v>
      </c>
      <c r="I5953" s="322" t="s">
        <v>660</v>
      </c>
      <c r="J5953" s="402" t="s">
        <v>5684</v>
      </c>
      <c r="K5953" s="864" t="str">
        <f t="shared" si="421"/>
        <v/>
      </c>
      <c r="L5953" s="557" t="s">
        <v>3656</v>
      </c>
      <c r="M5953" s="558" t="s">
        <v>3655</v>
      </c>
      <c r="N5953" s="597" t="s">
        <v>20114</v>
      </c>
      <c r="O5953" s="662"/>
      <c r="P5953" s="598"/>
      <c r="Q5953" s="307" t="str">
        <f t="shared" ca="1" si="423"/>
        <v/>
      </c>
      <c r="R5953" s="307" t="str">
        <f t="shared" ca="1" si="424"/>
        <v/>
      </c>
      <c r="S5953" s="307" t="str">
        <f>IFERROR(IF(VLOOKUP("*"&amp;TRIM($F5953)&amp;"*",dump!$A:$D,4,FALSE)="","空文字",VLOOKUP("*"&amp;TRIM($F5953)&amp;"*",dump!$A:$D,4,FALSE)),"NA")</f>
        <v>NA</v>
      </c>
      <c r="T5953" s="307" t="str">
        <f t="shared" ca="1" si="425"/>
        <v>●</v>
      </c>
      <c r="U5953" s="307"/>
      <c r="V5953" s="307"/>
      <c r="W5953" s="307"/>
      <c r="X5953" s="307"/>
      <c r="Y5953" s="307" t="str">
        <f t="shared" si="422"/>
        <v/>
      </c>
      <c r="Z5953" s="307"/>
    </row>
    <row r="5954" spans="1:26" s="325" customFormat="1" ht="75" customHeight="1" outlineLevel="1">
      <c r="A5954" s="324"/>
      <c r="B5954" s="148"/>
      <c r="C5954" s="526" t="s">
        <v>11651</v>
      </c>
      <c r="D5954" s="215" t="s">
        <v>11652</v>
      </c>
      <c r="E5954" s="213"/>
      <c r="F5954" s="225" t="s">
        <v>11653</v>
      </c>
      <c r="G5954" s="214" t="s">
        <v>628</v>
      </c>
      <c r="H5954" s="225" t="s">
        <v>3655</v>
      </c>
      <c r="I5954" s="246" t="s">
        <v>660</v>
      </c>
      <c r="J5954" s="403" t="s">
        <v>5684</v>
      </c>
      <c r="K5954" s="864" t="str">
        <f t="shared" si="421"/>
        <v/>
      </c>
      <c r="L5954" s="557" t="s">
        <v>3656</v>
      </c>
      <c r="M5954" s="558" t="s">
        <v>3655</v>
      </c>
      <c r="N5954" s="597" t="s">
        <v>19615</v>
      </c>
      <c r="O5954" s="662"/>
      <c r="P5954" s="598"/>
      <c r="Q5954" s="307" t="str">
        <f t="shared" ca="1" si="423"/>
        <v/>
      </c>
      <c r="R5954" s="307" t="str">
        <f t="shared" ca="1" si="424"/>
        <v/>
      </c>
      <c r="S5954" s="307" t="str">
        <f>IFERROR(IF(VLOOKUP("*"&amp;TRIM($F5954)&amp;"*",dump!$A:$D,4,FALSE)="","空文字",VLOOKUP("*"&amp;TRIM($F5954)&amp;"*",dump!$A:$D,4,FALSE)),"NA")</f>
        <v>NA</v>
      </c>
      <c r="T5954" s="307" t="str">
        <f t="shared" ca="1" si="425"/>
        <v>●</v>
      </c>
      <c r="U5954" s="307"/>
      <c r="V5954" s="307"/>
      <c r="W5954" s="307"/>
      <c r="X5954" s="307"/>
      <c r="Y5954" s="307" t="str">
        <f t="shared" si="422"/>
        <v/>
      </c>
      <c r="Z5954" s="307"/>
    </row>
    <row r="5955" spans="1:26" s="325" customFormat="1" ht="90" customHeight="1" outlineLevel="1">
      <c r="A5955" s="324"/>
      <c r="B5955" s="148"/>
      <c r="C5955" s="534"/>
      <c r="D5955" s="343"/>
      <c r="E5955" s="107" t="s">
        <v>11654</v>
      </c>
      <c r="F5955" s="316" t="s">
        <v>17079</v>
      </c>
      <c r="G5955" s="318" t="s">
        <v>629</v>
      </c>
      <c r="H5955" s="316" t="s">
        <v>9</v>
      </c>
      <c r="I5955" s="317" t="s">
        <v>660</v>
      </c>
      <c r="J5955" s="402" t="s">
        <v>5684</v>
      </c>
      <c r="K5955" s="864" t="str">
        <f t="shared" si="421"/>
        <v/>
      </c>
      <c r="L5955" s="544" t="s">
        <v>3656</v>
      </c>
      <c r="M5955" s="595" t="s">
        <v>3655</v>
      </c>
      <c r="N5955" s="559" t="s">
        <v>18928</v>
      </c>
      <c r="O5955" s="547"/>
      <c r="P5955" s="596"/>
      <c r="Q5955" s="307" t="str">
        <f t="shared" ca="1" si="423"/>
        <v/>
      </c>
      <c r="R5955" s="307" t="str">
        <f t="shared" ca="1" si="424"/>
        <v/>
      </c>
      <c r="S5955" s="307" t="str">
        <f>IFERROR(IF(VLOOKUP("*"&amp;TRIM($F5955)&amp;"*",dump!$A:$D,4,FALSE)="","空文字",VLOOKUP("*"&amp;TRIM($F5955)&amp;"*",dump!$A:$D,4,FALSE)),"NA")</f>
        <v>NA</v>
      </c>
      <c r="T5955" s="307" t="str">
        <f t="shared" ca="1" si="425"/>
        <v>●</v>
      </c>
      <c r="U5955" s="307"/>
      <c r="V5955" s="307"/>
      <c r="W5955" s="307"/>
      <c r="X5955" s="307"/>
      <c r="Y5955" s="307" t="str">
        <f t="shared" si="422"/>
        <v/>
      </c>
      <c r="Z5955" s="307"/>
    </row>
    <row r="5956" spans="1:26" s="325" customFormat="1" ht="45" customHeight="1" outlineLevel="1">
      <c r="A5956" s="324"/>
      <c r="B5956" s="148"/>
      <c r="C5956" s="534"/>
      <c r="D5956" s="343"/>
      <c r="E5956" s="107" t="s">
        <v>11655</v>
      </c>
      <c r="F5956" s="316" t="s">
        <v>17080</v>
      </c>
      <c r="G5956" s="318" t="s">
        <v>630</v>
      </c>
      <c r="H5956" s="316" t="s">
        <v>9</v>
      </c>
      <c r="I5956" s="317" t="s">
        <v>660</v>
      </c>
      <c r="J5956" s="402" t="s">
        <v>5684</v>
      </c>
      <c r="K5956" s="864" t="str">
        <f t="shared" si="421"/>
        <v/>
      </c>
      <c r="L5956" s="557" t="s">
        <v>3656</v>
      </c>
      <c r="M5956" s="558" t="s">
        <v>3655</v>
      </c>
      <c r="N5956" s="597" t="s">
        <v>18929</v>
      </c>
      <c r="O5956" s="662"/>
      <c r="P5956" s="598"/>
      <c r="Q5956" s="307" t="str">
        <f t="shared" ca="1" si="423"/>
        <v/>
      </c>
      <c r="R5956" s="307" t="str">
        <f t="shared" ca="1" si="424"/>
        <v/>
      </c>
      <c r="S5956" s="307" t="str">
        <f>IFERROR(IF(VLOOKUP("*"&amp;TRIM($F5956)&amp;"*",dump!$A:$D,4,FALSE)="","空文字",VLOOKUP("*"&amp;TRIM($F5956)&amp;"*",dump!$A:$D,4,FALSE)),"NA")</f>
        <v>NA</v>
      </c>
      <c r="T5956" s="307" t="str">
        <f t="shared" ca="1" si="425"/>
        <v>●</v>
      </c>
      <c r="U5956" s="307"/>
      <c r="V5956" s="307"/>
      <c r="W5956" s="307"/>
      <c r="X5956" s="307"/>
      <c r="Y5956" s="307" t="str">
        <f t="shared" si="422"/>
        <v/>
      </c>
      <c r="Z5956" s="307"/>
    </row>
    <row r="5957" spans="1:26" s="325" customFormat="1" ht="30" customHeight="1" outlineLevel="1">
      <c r="A5957" s="324"/>
      <c r="B5957" s="148"/>
      <c r="C5957" s="534"/>
      <c r="D5957" s="343"/>
      <c r="E5957" s="107" t="s">
        <v>11656</v>
      </c>
      <c r="F5957" s="316" t="s">
        <v>17081</v>
      </c>
      <c r="G5957" s="318" t="s">
        <v>631</v>
      </c>
      <c r="H5957" s="316" t="s">
        <v>9</v>
      </c>
      <c r="I5957" s="317" t="s">
        <v>660</v>
      </c>
      <c r="J5957" s="402" t="s">
        <v>5684</v>
      </c>
      <c r="K5957" s="864" t="str">
        <f t="shared" si="421"/>
        <v/>
      </c>
      <c r="L5957" s="557" t="s">
        <v>3656</v>
      </c>
      <c r="M5957" s="558" t="s">
        <v>3655</v>
      </c>
      <c r="N5957" s="597" t="s">
        <v>18604</v>
      </c>
      <c r="O5957" s="662"/>
      <c r="P5957" s="598"/>
      <c r="Q5957" s="307" t="str">
        <f t="shared" ca="1" si="423"/>
        <v/>
      </c>
      <c r="R5957" s="307" t="str">
        <f t="shared" ca="1" si="424"/>
        <v/>
      </c>
      <c r="S5957" s="307" t="str">
        <f>IFERROR(IF(VLOOKUP("*"&amp;TRIM($F5957)&amp;"*",dump!$A:$D,4,FALSE)="","空文字",VLOOKUP("*"&amp;TRIM($F5957)&amp;"*",dump!$A:$D,4,FALSE)),"NA")</f>
        <v>NA</v>
      </c>
      <c r="T5957" s="307" t="str">
        <f t="shared" ca="1" si="425"/>
        <v>●</v>
      </c>
      <c r="U5957" s="307"/>
      <c r="V5957" s="307"/>
      <c r="W5957" s="307"/>
      <c r="X5957" s="307"/>
      <c r="Y5957" s="307" t="str">
        <f t="shared" si="422"/>
        <v/>
      </c>
      <c r="Z5957" s="307"/>
    </row>
    <row r="5958" spans="1:26" s="325" customFormat="1" ht="15" customHeight="1" outlineLevel="1">
      <c r="A5958" s="324"/>
      <c r="B5958" s="148"/>
      <c r="C5958" s="534"/>
      <c r="D5958" s="343"/>
      <c r="E5958" s="107" t="s">
        <v>11657</v>
      </c>
      <c r="F5958" s="316" t="s">
        <v>17082</v>
      </c>
      <c r="G5958" s="318" t="s">
        <v>632</v>
      </c>
      <c r="H5958" s="316" t="s">
        <v>9</v>
      </c>
      <c r="I5958" s="317" t="s">
        <v>660</v>
      </c>
      <c r="J5958" s="402" t="s">
        <v>5684</v>
      </c>
      <c r="K5958" s="864" t="str">
        <f t="shared" si="421"/>
        <v/>
      </c>
      <c r="L5958" s="557" t="s">
        <v>3656</v>
      </c>
      <c r="M5958" s="558" t="s">
        <v>3655</v>
      </c>
      <c r="N5958" s="597" t="s">
        <v>18603</v>
      </c>
      <c r="O5958" s="662"/>
      <c r="P5958" s="598"/>
      <c r="Q5958" s="307" t="str">
        <f t="shared" ca="1" si="423"/>
        <v/>
      </c>
      <c r="R5958" s="307" t="str">
        <f t="shared" ca="1" si="424"/>
        <v/>
      </c>
      <c r="S5958" s="307" t="str">
        <f>IFERROR(IF(VLOOKUP("*"&amp;TRIM($F5958)&amp;"*",dump!$A:$D,4,FALSE)="","空文字",VLOOKUP("*"&amp;TRIM($F5958)&amp;"*",dump!$A:$D,4,FALSE)),"NA")</f>
        <v>NA</v>
      </c>
      <c r="T5958" s="307" t="str">
        <f t="shared" ca="1" si="425"/>
        <v>●</v>
      </c>
      <c r="U5958" s="307"/>
      <c r="V5958" s="307"/>
      <c r="W5958" s="307"/>
      <c r="X5958" s="307"/>
      <c r="Y5958" s="307" t="str">
        <f t="shared" si="422"/>
        <v/>
      </c>
      <c r="Z5958" s="307"/>
    </row>
    <row r="5959" spans="1:26" s="325" customFormat="1" ht="75" customHeight="1" outlineLevel="1">
      <c r="A5959" s="324"/>
      <c r="B5959" s="148"/>
      <c r="C5959" s="534"/>
      <c r="D5959" s="343"/>
      <c r="E5959" s="107" t="s">
        <v>11658</v>
      </c>
      <c r="F5959" s="316" t="s">
        <v>17083</v>
      </c>
      <c r="G5959" s="318" t="s">
        <v>633</v>
      </c>
      <c r="H5959" s="316" t="s">
        <v>9</v>
      </c>
      <c r="I5959" s="317" t="s">
        <v>660</v>
      </c>
      <c r="J5959" s="402" t="s">
        <v>5684</v>
      </c>
      <c r="K5959" s="864" t="str">
        <f t="shared" si="421"/>
        <v/>
      </c>
      <c r="L5959" s="557" t="s">
        <v>3656</v>
      </c>
      <c r="M5959" s="558" t="s">
        <v>3655</v>
      </c>
      <c r="N5959" s="597" t="s">
        <v>18930</v>
      </c>
      <c r="O5959" s="662"/>
      <c r="P5959" s="598"/>
      <c r="Q5959" s="307" t="str">
        <f t="shared" ca="1" si="423"/>
        <v/>
      </c>
      <c r="R5959" s="307" t="str">
        <f t="shared" ca="1" si="424"/>
        <v/>
      </c>
      <c r="S5959" s="307" t="str">
        <f>IFERROR(IF(VLOOKUP("*"&amp;TRIM($F5959)&amp;"*",dump!$A:$D,4,FALSE)="","空文字",VLOOKUP("*"&amp;TRIM($F5959)&amp;"*",dump!$A:$D,4,FALSE)),"NA")</f>
        <v>NA</v>
      </c>
      <c r="T5959" s="307" t="str">
        <f t="shared" ca="1" si="425"/>
        <v>●</v>
      </c>
      <c r="U5959" s="307"/>
      <c r="V5959" s="307"/>
      <c r="W5959" s="307"/>
      <c r="X5959" s="307"/>
      <c r="Y5959" s="307" t="str">
        <f t="shared" si="422"/>
        <v/>
      </c>
      <c r="Z5959" s="307"/>
    </row>
    <row r="5960" spans="1:26" s="325" customFormat="1" ht="15" customHeight="1" outlineLevel="1">
      <c r="A5960" s="324"/>
      <c r="B5960" s="148"/>
      <c r="C5960" s="534"/>
      <c r="D5960" s="328"/>
      <c r="E5960" s="530" t="s">
        <v>11659</v>
      </c>
      <c r="F5960" s="316" t="s">
        <v>17084</v>
      </c>
      <c r="G5960" s="318" t="s">
        <v>11660</v>
      </c>
      <c r="H5960" s="316" t="s">
        <v>9</v>
      </c>
      <c r="I5960" s="317" t="s">
        <v>660</v>
      </c>
      <c r="J5960" s="402" t="s">
        <v>5684</v>
      </c>
      <c r="K5960" s="864" t="str">
        <f t="shared" si="421"/>
        <v/>
      </c>
      <c r="L5960" s="557" t="s">
        <v>3656</v>
      </c>
      <c r="M5960" s="558" t="s">
        <v>3655</v>
      </c>
      <c r="N5960" s="597" t="s">
        <v>20106</v>
      </c>
      <c r="O5960" s="662"/>
      <c r="P5960" s="598"/>
      <c r="Q5960" s="307" t="str">
        <f t="shared" ca="1" si="423"/>
        <v/>
      </c>
      <c r="R5960" s="307" t="str">
        <f t="shared" ca="1" si="424"/>
        <v/>
      </c>
      <c r="S5960" s="307" t="str">
        <f>IFERROR(IF(VLOOKUP("*"&amp;TRIM($F5960)&amp;"*",dump!$A:$D,4,FALSE)="","空文字",VLOOKUP("*"&amp;TRIM($F5960)&amp;"*",dump!$A:$D,4,FALSE)),"NA")</f>
        <v>NA</v>
      </c>
      <c r="T5960" s="307" t="str">
        <f t="shared" ca="1" si="425"/>
        <v>●</v>
      </c>
      <c r="U5960" s="307"/>
      <c r="V5960" s="307"/>
      <c r="W5960" s="307"/>
      <c r="X5960" s="307"/>
      <c r="Y5960" s="307" t="str">
        <f t="shared" si="422"/>
        <v/>
      </c>
      <c r="Z5960" s="307"/>
    </row>
    <row r="5961" spans="1:26" s="325" customFormat="1" ht="15" customHeight="1" outlineLevel="1">
      <c r="A5961" s="324"/>
      <c r="B5961" s="148"/>
      <c r="C5961" s="534"/>
      <c r="D5961" s="328"/>
      <c r="E5961" s="318" t="s">
        <v>11661</v>
      </c>
      <c r="F5961" s="316" t="s">
        <v>17085</v>
      </c>
      <c r="G5961" s="318" t="s">
        <v>11662</v>
      </c>
      <c r="H5961" s="316" t="s">
        <v>9</v>
      </c>
      <c r="I5961" s="317" t="s">
        <v>660</v>
      </c>
      <c r="J5961" s="402" t="s">
        <v>5684</v>
      </c>
      <c r="K5961" s="864" t="str">
        <f t="shared" si="421"/>
        <v/>
      </c>
      <c r="L5961" s="557" t="s">
        <v>3656</v>
      </c>
      <c r="M5961" s="558" t="s">
        <v>3655</v>
      </c>
      <c r="N5961" s="597" t="s">
        <v>20106</v>
      </c>
      <c r="O5961" s="662"/>
      <c r="P5961" s="598"/>
      <c r="Q5961" s="307" t="str">
        <f t="shared" ca="1" si="423"/>
        <v/>
      </c>
      <c r="R5961" s="307" t="str">
        <f t="shared" ca="1" si="424"/>
        <v/>
      </c>
      <c r="S5961" s="307" t="str">
        <f>IFERROR(IF(VLOOKUP("*"&amp;TRIM($F5961)&amp;"*",dump!$A:$D,4,FALSE)="","空文字",VLOOKUP("*"&amp;TRIM($F5961)&amp;"*",dump!$A:$D,4,FALSE)),"NA")</f>
        <v>NA</v>
      </c>
      <c r="T5961" s="307" t="str">
        <f t="shared" ca="1" si="425"/>
        <v>●</v>
      </c>
      <c r="U5961" s="307"/>
      <c r="V5961" s="307"/>
      <c r="W5961" s="307"/>
      <c r="X5961" s="307"/>
      <c r="Y5961" s="307" t="str">
        <f t="shared" si="422"/>
        <v/>
      </c>
      <c r="Z5961" s="307"/>
    </row>
    <row r="5962" spans="1:26" s="325" customFormat="1" ht="165" customHeight="1" outlineLevel="1">
      <c r="A5962" s="324"/>
      <c r="B5962" s="148"/>
      <c r="C5962" s="534"/>
      <c r="D5962" s="328"/>
      <c r="E5962" s="318" t="s">
        <v>13816</v>
      </c>
      <c r="F5962" s="316" t="s">
        <v>17086</v>
      </c>
      <c r="G5962" s="318" t="s">
        <v>13817</v>
      </c>
      <c r="H5962" s="316" t="s">
        <v>3657</v>
      </c>
      <c r="I5962" s="317" t="s">
        <v>3666</v>
      </c>
      <c r="J5962" s="402" t="s">
        <v>5684</v>
      </c>
      <c r="K5962" s="864" t="str">
        <f t="shared" si="421"/>
        <v/>
      </c>
      <c r="L5962" s="544" t="s">
        <v>3656</v>
      </c>
      <c r="M5962" s="595" t="s">
        <v>3655</v>
      </c>
      <c r="N5962" s="559" t="s">
        <v>18931</v>
      </c>
      <c r="O5962" s="547"/>
      <c r="P5962" s="596"/>
      <c r="Q5962" s="307" t="str">
        <f t="shared" ca="1" si="423"/>
        <v/>
      </c>
      <c r="R5962" s="307" t="str">
        <f t="shared" ca="1" si="424"/>
        <v/>
      </c>
      <c r="S5962" s="307" t="str">
        <f>IFERROR(IF(VLOOKUP("*"&amp;TRIM($F5962)&amp;"*",dump!$A:$D,4,FALSE)="","空文字",VLOOKUP("*"&amp;TRIM($F5962)&amp;"*",dump!$A:$D,4,FALSE)),"NA")</f>
        <v>NA</v>
      </c>
      <c r="T5962" s="307" t="str">
        <f t="shared" ca="1" si="425"/>
        <v>●</v>
      </c>
      <c r="U5962" s="307"/>
      <c r="V5962" s="307"/>
      <c r="W5962" s="307"/>
      <c r="X5962" s="307"/>
      <c r="Y5962" s="307" t="str">
        <f t="shared" si="422"/>
        <v/>
      </c>
      <c r="Z5962" s="307"/>
    </row>
    <row r="5963" spans="1:26" s="325" customFormat="1" ht="135" customHeight="1" outlineLevel="1">
      <c r="A5963" s="324"/>
      <c r="B5963" s="148"/>
      <c r="C5963" s="534"/>
      <c r="D5963" s="328"/>
      <c r="E5963" s="318" t="s">
        <v>13818</v>
      </c>
      <c r="F5963" s="316" t="s">
        <v>17087</v>
      </c>
      <c r="G5963" s="318" t="s">
        <v>13819</v>
      </c>
      <c r="H5963" s="316" t="s">
        <v>3657</v>
      </c>
      <c r="I5963" s="317" t="s">
        <v>3666</v>
      </c>
      <c r="J5963" s="402" t="s">
        <v>5684</v>
      </c>
      <c r="K5963" s="864" t="str">
        <f t="shared" si="421"/>
        <v/>
      </c>
      <c r="L5963" s="544" t="s">
        <v>3656</v>
      </c>
      <c r="M5963" s="595" t="s">
        <v>3655</v>
      </c>
      <c r="N5963" s="559" t="s">
        <v>20115</v>
      </c>
      <c r="O5963" s="547"/>
      <c r="P5963" s="596"/>
      <c r="Q5963" s="307" t="str">
        <f t="shared" ca="1" si="423"/>
        <v/>
      </c>
      <c r="R5963" s="307" t="str">
        <f t="shared" ca="1" si="424"/>
        <v/>
      </c>
      <c r="S5963" s="307" t="str">
        <f>IFERROR(IF(VLOOKUP("*"&amp;TRIM($F5963)&amp;"*",dump!$A:$D,4,FALSE)="","空文字",VLOOKUP("*"&amp;TRIM($F5963)&amp;"*",dump!$A:$D,4,FALSE)),"NA")</f>
        <v>NA</v>
      </c>
      <c r="T5963" s="307" t="str">
        <f t="shared" ca="1" si="425"/>
        <v>●</v>
      </c>
      <c r="U5963" s="307"/>
      <c r="V5963" s="307"/>
      <c r="W5963" s="307"/>
      <c r="X5963" s="307"/>
      <c r="Y5963" s="307" t="str">
        <f t="shared" si="422"/>
        <v/>
      </c>
      <c r="Z5963" s="307"/>
    </row>
    <row r="5964" spans="1:26" s="325" customFormat="1" ht="150" customHeight="1" outlineLevel="1">
      <c r="A5964" s="324"/>
      <c r="B5964" s="148"/>
      <c r="C5964" s="534"/>
      <c r="D5964" s="328"/>
      <c r="E5964" s="318" t="s">
        <v>13820</v>
      </c>
      <c r="F5964" s="316" t="s">
        <v>17088</v>
      </c>
      <c r="G5964" s="318" t="s">
        <v>13821</v>
      </c>
      <c r="H5964" s="316" t="s">
        <v>3657</v>
      </c>
      <c r="I5964" s="317" t="s">
        <v>3666</v>
      </c>
      <c r="J5964" s="402" t="s">
        <v>5684</v>
      </c>
      <c r="K5964" s="864" t="str">
        <f t="shared" si="421"/>
        <v/>
      </c>
      <c r="L5964" s="544" t="s">
        <v>3656</v>
      </c>
      <c r="M5964" s="595" t="s">
        <v>3655</v>
      </c>
      <c r="N5964" s="559" t="s">
        <v>20116</v>
      </c>
      <c r="O5964" s="547"/>
      <c r="P5964" s="596"/>
      <c r="Q5964" s="307" t="str">
        <f t="shared" ca="1" si="423"/>
        <v/>
      </c>
      <c r="R5964" s="307" t="str">
        <f t="shared" ca="1" si="424"/>
        <v/>
      </c>
      <c r="S5964" s="307" t="str">
        <f>IFERROR(IF(VLOOKUP("*"&amp;TRIM($F5964)&amp;"*",dump!$A:$D,4,FALSE)="","空文字",VLOOKUP("*"&amp;TRIM($F5964)&amp;"*",dump!$A:$D,4,FALSE)),"NA")</f>
        <v>NA</v>
      </c>
      <c r="T5964" s="307" t="str">
        <f t="shared" ca="1" si="425"/>
        <v>●</v>
      </c>
      <c r="U5964" s="307"/>
      <c r="V5964" s="307"/>
      <c r="W5964" s="307"/>
      <c r="X5964" s="307"/>
      <c r="Y5964" s="307" t="str">
        <f t="shared" si="422"/>
        <v/>
      </c>
      <c r="Z5964" s="307"/>
    </row>
    <row r="5965" spans="1:26" s="325" customFormat="1" ht="60" customHeight="1" outlineLevel="1">
      <c r="A5965" s="324"/>
      <c r="B5965" s="148"/>
      <c r="C5965" s="534"/>
      <c r="D5965" s="328"/>
      <c r="E5965" s="318" t="s">
        <v>14795</v>
      </c>
      <c r="F5965" s="316" t="s">
        <v>17089</v>
      </c>
      <c r="G5965" s="318" t="s">
        <v>14796</v>
      </c>
      <c r="H5965" s="316" t="s">
        <v>3657</v>
      </c>
      <c r="I5965" s="317" t="s">
        <v>3666</v>
      </c>
      <c r="J5965" s="402" t="s">
        <v>5684</v>
      </c>
      <c r="K5965" s="864" t="str">
        <f t="shared" ref="K5965:K6028" si="426">IF(AND(M5965="", O5965="", N5965&lt;&gt;""), "○", "")</f>
        <v/>
      </c>
      <c r="L5965" s="557" t="s">
        <v>19184</v>
      </c>
      <c r="M5965" s="558" t="s">
        <v>19185</v>
      </c>
      <c r="N5965" s="597"/>
      <c r="O5965" s="662"/>
      <c r="P5965" s="598"/>
      <c r="Q5965" s="307" t="str">
        <f t="shared" ref="Q5965:Q6028" ca="1" si="427">IF(P5965="","",IF(P5965="←",IF(OFFSET($J5965,0,MATCH(MID(M5965,1,FIND("の",M5965,1)-1), $L$11:$BA$11,0)+4,1,1)="","",OFFSET($L5965,0,MATCH(MID(M5965,1,FIND("の",M5965,1)-1), $L$11:$BA$11,0)+4,1,1)),P5965))</f>
        <v/>
      </c>
      <c r="R5965" s="307" t="str">
        <f t="shared" ref="R5965:R6028" ca="1" si="428">IF(COUNTIF(Q5965,"*(*"),MID(Q5965,FIND("(",Q5965,1)+1,FIND(")",Q5965,1)-FIND("(",Q5965,1)-1),IF(COUNTIF(Q5965,"*""*"),MID(Q5965,FIND("""",Q5965,1)+1,LEN(Q5965)-2),IF(COUNTIF(Q5965,"*：*"),RIGHT(Q5965,LEN(Q5965)-(FIND("：",Q5965))),Q5965)))</f>
        <v/>
      </c>
      <c r="S5965" s="307" t="str">
        <f>IFERROR(IF(VLOOKUP("*"&amp;TRIM($F5965)&amp;"*",dump!$A:$D,4,FALSE)="","空文字",VLOOKUP("*"&amp;TRIM($F5965)&amp;"*",dump!$A:$D,4,FALSE)),"NA")</f>
        <v>NA</v>
      </c>
      <c r="T5965" s="307" t="str">
        <f t="shared" ref="T5965:T6028" ca="1" si="429">IF($K5965&lt;&gt;"",IF($E5965&lt;&gt;"","■",""),IF(AND(R5965="",S5965="NA"),"●", IF(EXACT(R5965,S5965),"●","×")))</f>
        <v>●</v>
      </c>
      <c r="U5965" s="307"/>
      <c r="V5965" s="307"/>
      <c r="W5965" s="307"/>
      <c r="X5965" s="307"/>
      <c r="Y5965" s="307" t="str">
        <f t="shared" ref="Y5965:Y6028" si="430">IF(U5965="●","●","")</f>
        <v/>
      </c>
      <c r="Z5965" s="307"/>
    </row>
    <row r="5966" spans="1:26" s="187" customFormat="1" ht="45" customHeight="1" outlineLevel="1">
      <c r="B5966" s="148"/>
      <c r="C5966" s="534"/>
      <c r="D5966" s="328"/>
      <c r="E5966" s="318" t="s">
        <v>15774</v>
      </c>
      <c r="F5966" s="316" t="s">
        <v>17090</v>
      </c>
      <c r="G5966" s="318" t="s">
        <v>15775</v>
      </c>
      <c r="H5966" s="316" t="s">
        <v>3657</v>
      </c>
      <c r="I5966" s="317" t="s">
        <v>3666</v>
      </c>
      <c r="J5966" s="402" t="s">
        <v>5684</v>
      </c>
      <c r="K5966" s="864" t="str">
        <f t="shared" si="426"/>
        <v/>
      </c>
      <c r="L5966" s="544" t="s">
        <v>19184</v>
      </c>
      <c r="M5966" s="595" t="s">
        <v>19185</v>
      </c>
      <c r="N5966" s="559"/>
      <c r="O5966" s="547"/>
      <c r="P5966" s="596"/>
      <c r="Q5966" s="307" t="str">
        <f t="shared" ca="1" si="427"/>
        <v/>
      </c>
      <c r="R5966" s="307" t="str">
        <f t="shared" ca="1" si="428"/>
        <v/>
      </c>
      <c r="S5966" s="307" t="str">
        <f>IFERROR(IF(VLOOKUP("*"&amp;TRIM($F5966)&amp;"*",dump!$A:$D,4,FALSE)="","空文字",VLOOKUP("*"&amp;TRIM($F5966)&amp;"*",dump!$A:$D,4,FALSE)),"NA")</f>
        <v>NA</v>
      </c>
      <c r="T5966" s="307" t="str">
        <f t="shared" ca="1" si="429"/>
        <v>●</v>
      </c>
      <c r="U5966" s="307"/>
      <c r="V5966" s="307"/>
      <c r="W5966" s="307"/>
      <c r="X5966" s="307"/>
      <c r="Y5966" s="307" t="str">
        <f t="shared" si="430"/>
        <v/>
      </c>
      <c r="Z5966" s="307"/>
    </row>
    <row r="5967" spans="1:26" s="325" customFormat="1" ht="120" customHeight="1" outlineLevel="1">
      <c r="A5967" s="324"/>
      <c r="B5967" s="148"/>
      <c r="C5967" s="534"/>
      <c r="D5967" s="215" t="s">
        <v>11663</v>
      </c>
      <c r="E5967" s="213"/>
      <c r="F5967" s="225" t="s">
        <v>11664</v>
      </c>
      <c r="G5967" s="214" t="s">
        <v>4325</v>
      </c>
      <c r="H5967" s="225" t="s">
        <v>3655</v>
      </c>
      <c r="I5967" s="246" t="s">
        <v>660</v>
      </c>
      <c r="J5967" s="403" t="s">
        <v>5684</v>
      </c>
      <c r="K5967" s="864" t="str">
        <f t="shared" si="426"/>
        <v/>
      </c>
      <c r="L5967" s="557" t="s">
        <v>3656</v>
      </c>
      <c r="M5967" s="558" t="s">
        <v>3655</v>
      </c>
      <c r="N5967" s="597" t="s">
        <v>19616</v>
      </c>
      <c r="O5967" s="662"/>
      <c r="P5967" s="598"/>
      <c r="Q5967" s="307" t="str">
        <f t="shared" ca="1" si="427"/>
        <v/>
      </c>
      <c r="R5967" s="307" t="str">
        <f t="shared" ca="1" si="428"/>
        <v/>
      </c>
      <c r="S5967" s="307" t="str">
        <f>IFERROR(IF(VLOOKUP("*"&amp;TRIM($F5967)&amp;"*",dump!$A:$D,4,FALSE)="","空文字",VLOOKUP("*"&amp;TRIM($F5967)&amp;"*",dump!$A:$D,4,FALSE)),"NA")</f>
        <v>NA</v>
      </c>
      <c r="T5967" s="307" t="str">
        <f t="shared" ca="1" si="429"/>
        <v>●</v>
      </c>
      <c r="U5967" s="307"/>
      <c r="V5967" s="307"/>
      <c r="W5967" s="307"/>
      <c r="X5967" s="307"/>
      <c r="Y5967" s="307" t="str">
        <f t="shared" si="430"/>
        <v/>
      </c>
      <c r="Z5967" s="307"/>
    </row>
    <row r="5968" spans="1:26" s="325" customFormat="1" ht="15" customHeight="1" outlineLevel="1">
      <c r="A5968" s="324"/>
      <c r="B5968" s="148"/>
      <c r="C5968" s="534"/>
      <c r="D5968" s="343"/>
      <c r="E5968" s="318" t="s">
        <v>4392</v>
      </c>
      <c r="F5968" s="316" t="s">
        <v>4428</v>
      </c>
      <c r="G5968" s="318" t="s">
        <v>4326</v>
      </c>
      <c r="H5968" s="316" t="s">
        <v>11592</v>
      </c>
      <c r="I5968" s="317" t="s">
        <v>660</v>
      </c>
      <c r="J5968" s="402" t="s">
        <v>5684</v>
      </c>
      <c r="K5968" s="864" t="str">
        <f t="shared" si="426"/>
        <v/>
      </c>
      <c r="L5968" s="557" t="s">
        <v>3656</v>
      </c>
      <c r="M5968" s="558" t="s">
        <v>3655</v>
      </c>
      <c r="N5968" s="597" t="s">
        <v>18605</v>
      </c>
      <c r="O5968" s="662"/>
      <c r="P5968" s="598"/>
      <c r="Q5968" s="307" t="str">
        <f t="shared" ca="1" si="427"/>
        <v/>
      </c>
      <c r="R5968" s="307" t="str">
        <f t="shared" ca="1" si="428"/>
        <v/>
      </c>
      <c r="S5968" s="307" t="str">
        <f>IFERROR(IF(VLOOKUP("*"&amp;TRIM($F5968)&amp;"*",dump!$A:$D,4,FALSE)="","空文字",VLOOKUP("*"&amp;TRIM($F5968)&amp;"*",dump!$A:$D,4,FALSE)),"NA")</f>
        <v>NA</v>
      </c>
      <c r="T5968" s="307" t="str">
        <f t="shared" ca="1" si="429"/>
        <v>●</v>
      </c>
      <c r="U5968" s="307"/>
      <c r="V5968" s="307"/>
      <c r="W5968" s="307"/>
      <c r="X5968" s="307"/>
      <c r="Y5968" s="307" t="str">
        <f t="shared" si="430"/>
        <v/>
      </c>
      <c r="Z5968" s="307"/>
    </row>
    <row r="5969" spans="1:26" s="325" customFormat="1" ht="15" customHeight="1" outlineLevel="1">
      <c r="A5969" s="324"/>
      <c r="B5969" s="148"/>
      <c r="C5969" s="534"/>
      <c r="D5969" s="343"/>
      <c r="E5969" s="318" t="s">
        <v>4393</v>
      </c>
      <c r="F5969" s="316" t="s">
        <v>4429</v>
      </c>
      <c r="G5969" s="318" t="s">
        <v>4327</v>
      </c>
      <c r="H5969" s="316" t="s">
        <v>11592</v>
      </c>
      <c r="I5969" s="317" t="s">
        <v>660</v>
      </c>
      <c r="J5969" s="402" t="s">
        <v>5684</v>
      </c>
      <c r="K5969" s="864" t="str">
        <f t="shared" si="426"/>
        <v/>
      </c>
      <c r="L5969" s="557" t="s">
        <v>3656</v>
      </c>
      <c r="M5969" s="558" t="s">
        <v>3655</v>
      </c>
      <c r="N5969" s="597" t="s">
        <v>18606</v>
      </c>
      <c r="O5969" s="662"/>
      <c r="P5969" s="598"/>
      <c r="Q5969" s="307" t="str">
        <f t="shared" ca="1" si="427"/>
        <v/>
      </c>
      <c r="R5969" s="307" t="str">
        <f t="shared" ca="1" si="428"/>
        <v/>
      </c>
      <c r="S5969" s="307" t="str">
        <f>IFERROR(IF(VLOOKUP("*"&amp;TRIM($F5969)&amp;"*",dump!$A:$D,4,FALSE)="","空文字",VLOOKUP("*"&amp;TRIM($F5969)&amp;"*",dump!$A:$D,4,FALSE)),"NA")</f>
        <v>NA</v>
      </c>
      <c r="T5969" s="307" t="str">
        <f t="shared" ca="1" si="429"/>
        <v>●</v>
      </c>
      <c r="U5969" s="307"/>
      <c r="V5969" s="307"/>
      <c r="W5969" s="307"/>
      <c r="X5969" s="307"/>
      <c r="Y5969" s="307" t="str">
        <f t="shared" si="430"/>
        <v/>
      </c>
      <c r="Z5969" s="307"/>
    </row>
    <row r="5970" spans="1:26" s="325" customFormat="1" ht="15" customHeight="1" outlineLevel="1">
      <c r="A5970" s="324"/>
      <c r="B5970" s="148"/>
      <c r="C5970" s="534"/>
      <c r="D5970" s="343"/>
      <c r="E5970" s="318" t="s">
        <v>11665</v>
      </c>
      <c r="F5970" s="316" t="s">
        <v>4430</v>
      </c>
      <c r="G5970" s="318" t="s">
        <v>4328</v>
      </c>
      <c r="H5970" s="316" t="s">
        <v>11592</v>
      </c>
      <c r="I5970" s="317" t="s">
        <v>660</v>
      </c>
      <c r="J5970" s="402" t="s">
        <v>5684</v>
      </c>
      <c r="K5970" s="864" t="str">
        <f t="shared" si="426"/>
        <v/>
      </c>
      <c r="L5970" s="557" t="s">
        <v>3656</v>
      </c>
      <c r="M5970" s="558" t="s">
        <v>3655</v>
      </c>
      <c r="N5970" s="597" t="s">
        <v>18607</v>
      </c>
      <c r="O5970" s="662"/>
      <c r="P5970" s="598"/>
      <c r="Q5970" s="307" t="str">
        <f t="shared" ca="1" si="427"/>
        <v/>
      </c>
      <c r="R5970" s="307" t="str">
        <f t="shared" ca="1" si="428"/>
        <v/>
      </c>
      <c r="S5970" s="307" t="str">
        <f>IFERROR(IF(VLOOKUP("*"&amp;TRIM($F5970)&amp;"*",dump!$A:$D,4,FALSE)="","空文字",VLOOKUP("*"&amp;TRIM($F5970)&amp;"*",dump!$A:$D,4,FALSE)),"NA")</f>
        <v>NA</v>
      </c>
      <c r="T5970" s="307" t="str">
        <f t="shared" ca="1" si="429"/>
        <v>●</v>
      </c>
      <c r="U5970" s="307"/>
      <c r="V5970" s="307"/>
      <c r="W5970" s="307"/>
      <c r="X5970" s="307"/>
      <c r="Y5970" s="307" t="str">
        <f t="shared" si="430"/>
        <v/>
      </c>
      <c r="Z5970" s="307"/>
    </row>
    <row r="5971" spans="1:26" s="325" customFormat="1" ht="30" customHeight="1" outlineLevel="1">
      <c r="A5971" s="324"/>
      <c r="B5971" s="148"/>
      <c r="C5971" s="534"/>
      <c r="D5971" s="343"/>
      <c r="E5971" s="318" t="s">
        <v>4394</v>
      </c>
      <c r="F5971" s="316" t="s">
        <v>4431</v>
      </c>
      <c r="G5971" s="318" t="s">
        <v>4331</v>
      </c>
      <c r="H5971" s="316" t="s">
        <v>11592</v>
      </c>
      <c r="I5971" s="317" t="s">
        <v>660</v>
      </c>
      <c r="J5971" s="402" t="s">
        <v>5684</v>
      </c>
      <c r="K5971" s="864" t="str">
        <f t="shared" si="426"/>
        <v/>
      </c>
      <c r="L5971" s="557" t="s">
        <v>3656</v>
      </c>
      <c r="M5971" s="558" t="s">
        <v>3655</v>
      </c>
      <c r="N5971" s="597" t="s">
        <v>20117</v>
      </c>
      <c r="O5971" s="662"/>
      <c r="P5971" s="598"/>
      <c r="Q5971" s="307" t="str">
        <f t="shared" ca="1" si="427"/>
        <v/>
      </c>
      <c r="R5971" s="307" t="str">
        <f t="shared" ca="1" si="428"/>
        <v/>
      </c>
      <c r="S5971" s="307" t="str">
        <f>IFERROR(IF(VLOOKUP("*"&amp;TRIM($F5971)&amp;"*",dump!$A:$D,4,FALSE)="","空文字",VLOOKUP("*"&amp;TRIM($F5971)&amp;"*",dump!$A:$D,4,FALSE)),"NA")</f>
        <v>NA</v>
      </c>
      <c r="T5971" s="307" t="str">
        <f t="shared" ca="1" si="429"/>
        <v>●</v>
      </c>
      <c r="U5971" s="307"/>
      <c r="V5971" s="307"/>
      <c r="W5971" s="307"/>
      <c r="X5971" s="307"/>
      <c r="Y5971" s="307" t="str">
        <f t="shared" si="430"/>
        <v/>
      </c>
      <c r="Z5971" s="307"/>
    </row>
    <row r="5972" spans="1:26" s="325" customFormat="1" ht="30" customHeight="1" outlineLevel="1">
      <c r="A5972" s="324"/>
      <c r="B5972" s="148"/>
      <c r="C5972" s="534"/>
      <c r="D5972" s="343"/>
      <c r="E5972" s="318" t="s">
        <v>11666</v>
      </c>
      <c r="F5972" s="316" t="s">
        <v>634</v>
      </c>
      <c r="G5972" s="318" t="s">
        <v>635</v>
      </c>
      <c r="H5972" s="316" t="s">
        <v>11592</v>
      </c>
      <c r="I5972" s="317" t="s">
        <v>660</v>
      </c>
      <c r="J5972" s="402" t="s">
        <v>5684</v>
      </c>
      <c r="K5972" s="864" t="str">
        <f t="shared" si="426"/>
        <v/>
      </c>
      <c r="L5972" s="557" t="s">
        <v>3656</v>
      </c>
      <c r="M5972" s="558" t="s">
        <v>3655</v>
      </c>
      <c r="N5972" s="597" t="s">
        <v>20118</v>
      </c>
      <c r="O5972" s="662"/>
      <c r="P5972" s="598"/>
      <c r="Q5972" s="307" t="str">
        <f t="shared" ca="1" si="427"/>
        <v/>
      </c>
      <c r="R5972" s="307" t="str">
        <f t="shared" ca="1" si="428"/>
        <v/>
      </c>
      <c r="S5972" s="307" t="str">
        <f>IFERROR(IF(VLOOKUP("*"&amp;TRIM($F5972)&amp;"*",dump!$A:$D,4,FALSE)="","空文字",VLOOKUP("*"&amp;TRIM($F5972)&amp;"*",dump!$A:$D,4,FALSE)),"NA")</f>
        <v>NA</v>
      </c>
      <c r="T5972" s="307" t="str">
        <f t="shared" ca="1" si="429"/>
        <v>●</v>
      </c>
      <c r="U5972" s="307"/>
      <c r="V5972" s="307"/>
      <c r="W5972" s="307"/>
      <c r="X5972" s="307"/>
      <c r="Y5972" s="307" t="str">
        <f t="shared" si="430"/>
        <v/>
      </c>
      <c r="Z5972" s="307"/>
    </row>
    <row r="5973" spans="1:26" s="325" customFormat="1" ht="15" customHeight="1" outlineLevel="1">
      <c r="A5973" s="324"/>
      <c r="B5973" s="148"/>
      <c r="C5973" s="534"/>
      <c r="D5973" s="343"/>
      <c r="E5973" s="318" t="s">
        <v>4395</v>
      </c>
      <c r="F5973" s="316" t="s">
        <v>4432</v>
      </c>
      <c r="G5973" s="318" t="s">
        <v>4329</v>
      </c>
      <c r="H5973" s="316" t="s">
        <v>11592</v>
      </c>
      <c r="I5973" s="317" t="s">
        <v>660</v>
      </c>
      <c r="J5973" s="402" t="s">
        <v>5684</v>
      </c>
      <c r="K5973" s="864" t="str">
        <f t="shared" si="426"/>
        <v/>
      </c>
      <c r="L5973" s="557" t="s">
        <v>3656</v>
      </c>
      <c r="M5973" s="558" t="s">
        <v>3655</v>
      </c>
      <c r="N5973" s="597" t="s">
        <v>18609</v>
      </c>
      <c r="O5973" s="662"/>
      <c r="P5973" s="598"/>
      <c r="Q5973" s="307" t="str">
        <f t="shared" ca="1" si="427"/>
        <v/>
      </c>
      <c r="R5973" s="307" t="str">
        <f t="shared" ca="1" si="428"/>
        <v/>
      </c>
      <c r="S5973" s="307" t="str">
        <f>IFERROR(IF(VLOOKUP("*"&amp;TRIM($F5973)&amp;"*",dump!$A:$D,4,FALSE)="","空文字",VLOOKUP("*"&amp;TRIM($F5973)&amp;"*",dump!$A:$D,4,FALSE)),"NA")</f>
        <v>NA</v>
      </c>
      <c r="T5973" s="307" t="str">
        <f t="shared" ca="1" si="429"/>
        <v>●</v>
      </c>
      <c r="U5973" s="307"/>
      <c r="V5973" s="307"/>
      <c r="W5973" s="307"/>
      <c r="X5973" s="307"/>
      <c r="Y5973" s="307" t="str">
        <f t="shared" si="430"/>
        <v/>
      </c>
      <c r="Z5973" s="307"/>
    </row>
    <row r="5974" spans="1:26" s="325" customFormat="1" ht="45" customHeight="1" outlineLevel="1">
      <c r="A5974" s="324"/>
      <c r="B5974" s="148"/>
      <c r="C5974" s="534"/>
      <c r="D5974" s="343"/>
      <c r="E5974" s="318" t="s">
        <v>11667</v>
      </c>
      <c r="F5974" s="316" t="s">
        <v>4433</v>
      </c>
      <c r="G5974" s="318" t="s">
        <v>4330</v>
      </c>
      <c r="H5974" s="318" t="s">
        <v>11668</v>
      </c>
      <c r="I5974" s="317" t="s">
        <v>660</v>
      </c>
      <c r="J5974" s="402" t="s">
        <v>5684</v>
      </c>
      <c r="K5974" s="864" t="str">
        <f t="shared" si="426"/>
        <v/>
      </c>
      <c r="L5974" s="557" t="s">
        <v>3656</v>
      </c>
      <c r="M5974" s="558" t="s">
        <v>3655</v>
      </c>
      <c r="N5974" s="597" t="s">
        <v>18610</v>
      </c>
      <c r="O5974" s="662"/>
      <c r="P5974" s="598"/>
      <c r="Q5974" s="307" t="str">
        <f t="shared" ca="1" si="427"/>
        <v/>
      </c>
      <c r="R5974" s="307" t="str">
        <f t="shared" ca="1" si="428"/>
        <v/>
      </c>
      <c r="S5974" s="307" t="str">
        <f>IFERROR(IF(VLOOKUP("*"&amp;TRIM($F5974)&amp;"*",dump!$A:$D,4,FALSE)="","空文字",VLOOKUP("*"&amp;TRIM($F5974)&amp;"*",dump!$A:$D,4,FALSE)),"NA")</f>
        <v>NA</v>
      </c>
      <c r="T5974" s="307" t="str">
        <f t="shared" ca="1" si="429"/>
        <v>●</v>
      </c>
      <c r="U5974" s="307"/>
      <c r="V5974" s="307"/>
      <c r="W5974" s="307"/>
      <c r="X5974" s="307"/>
      <c r="Y5974" s="307" t="str">
        <f t="shared" si="430"/>
        <v/>
      </c>
      <c r="Z5974" s="307"/>
    </row>
    <row r="5975" spans="1:26" s="325" customFormat="1" ht="15" customHeight="1" outlineLevel="1">
      <c r="A5975" s="324"/>
      <c r="B5975" s="148"/>
      <c r="C5975" s="534"/>
      <c r="D5975" s="343"/>
      <c r="E5975" s="318" t="s">
        <v>11669</v>
      </c>
      <c r="F5975" s="316" t="s">
        <v>636</v>
      </c>
      <c r="G5975" s="318" t="s">
        <v>637</v>
      </c>
      <c r="H5975" s="316" t="s">
        <v>11592</v>
      </c>
      <c r="I5975" s="317" t="s">
        <v>660</v>
      </c>
      <c r="J5975" s="402" t="s">
        <v>5684</v>
      </c>
      <c r="K5975" s="864" t="str">
        <f t="shared" si="426"/>
        <v/>
      </c>
      <c r="L5975" s="557" t="s">
        <v>3656</v>
      </c>
      <c r="M5975" s="558" t="s">
        <v>3655</v>
      </c>
      <c r="N5975" s="597" t="s">
        <v>18611</v>
      </c>
      <c r="O5975" s="662"/>
      <c r="P5975" s="598"/>
      <c r="Q5975" s="307" t="str">
        <f t="shared" ca="1" si="427"/>
        <v/>
      </c>
      <c r="R5975" s="307" t="str">
        <f t="shared" ca="1" si="428"/>
        <v/>
      </c>
      <c r="S5975" s="307" t="str">
        <f>IFERROR(IF(VLOOKUP("*"&amp;TRIM($F5975)&amp;"*",dump!$A:$D,4,FALSE)="","空文字",VLOOKUP("*"&amp;TRIM($F5975)&amp;"*",dump!$A:$D,4,FALSE)),"NA")</f>
        <v>NA</v>
      </c>
      <c r="T5975" s="307" t="str">
        <f t="shared" ca="1" si="429"/>
        <v>●</v>
      </c>
      <c r="U5975" s="307"/>
      <c r="V5975" s="307"/>
      <c r="W5975" s="307"/>
      <c r="X5975" s="307"/>
      <c r="Y5975" s="307" t="str">
        <f t="shared" si="430"/>
        <v/>
      </c>
      <c r="Z5975" s="307"/>
    </row>
    <row r="5976" spans="1:26" s="325" customFormat="1" ht="15" customHeight="1" outlineLevel="1">
      <c r="A5976" s="324"/>
      <c r="B5976" s="148"/>
      <c r="C5976" s="534"/>
      <c r="D5976" s="343"/>
      <c r="E5976" s="318" t="s">
        <v>11670</v>
      </c>
      <c r="F5976" s="316" t="s">
        <v>638</v>
      </c>
      <c r="G5976" s="318" t="s">
        <v>639</v>
      </c>
      <c r="H5976" s="316" t="s">
        <v>11592</v>
      </c>
      <c r="I5976" s="317" t="s">
        <v>660</v>
      </c>
      <c r="J5976" s="402" t="s">
        <v>5684</v>
      </c>
      <c r="K5976" s="864" t="str">
        <f t="shared" si="426"/>
        <v/>
      </c>
      <c r="L5976" s="557" t="s">
        <v>3656</v>
      </c>
      <c r="M5976" s="558" t="s">
        <v>3655</v>
      </c>
      <c r="N5976" s="597" t="s">
        <v>18612</v>
      </c>
      <c r="O5976" s="662"/>
      <c r="P5976" s="598"/>
      <c r="Q5976" s="307" t="str">
        <f t="shared" ca="1" si="427"/>
        <v/>
      </c>
      <c r="R5976" s="307" t="str">
        <f t="shared" ca="1" si="428"/>
        <v/>
      </c>
      <c r="S5976" s="307" t="str">
        <f>IFERROR(IF(VLOOKUP("*"&amp;TRIM($F5976)&amp;"*",dump!$A:$D,4,FALSE)="","空文字",VLOOKUP("*"&amp;TRIM($F5976)&amp;"*",dump!$A:$D,4,FALSE)),"NA")</f>
        <v>NA</v>
      </c>
      <c r="T5976" s="307" t="str">
        <f t="shared" ca="1" si="429"/>
        <v>●</v>
      </c>
      <c r="U5976" s="307"/>
      <c r="V5976" s="307"/>
      <c r="W5976" s="307"/>
      <c r="X5976" s="307"/>
      <c r="Y5976" s="307" t="str">
        <f t="shared" si="430"/>
        <v/>
      </c>
      <c r="Z5976" s="307"/>
    </row>
    <row r="5977" spans="1:26" s="325" customFormat="1" ht="15" customHeight="1" outlineLevel="1">
      <c r="A5977" s="324"/>
      <c r="B5977" s="148"/>
      <c r="C5977" s="534"/>
      <c r="D5977" s="343"/>
      <c r="E5977" s="318" t="s">
        <v>11671</v>
      </c>
      <c r="F5977" s="316" t="s">
        <v>640</v>
      </c>
      <c r="G5977" s="318" t="s">
        <v>641</v>
      </c>
      <c r="H5977" s="316" t="s">
        <v>5575</v>
      </c>
      <c r="I5977" s="317" t="s">
        <v>660</v>
      </c>
      <c r="J5977" s="402" t="s">
        <v>5683</v>
      </c>
      <c r="K5977" s="864" t="str">
        <f t="shared" si="426"/>
        <v/>
      </c>
      <c r="L5977" s="557" t="s">
        <v>3656</v>
      </c>
      <c r="M5977" s="558" t="s">
        <v>3655</v>
      </c>
      <c r="N5977" s="597" t="s">
        <v>18613</v>
      </c>
      <c r="O5977" s="662"/>
      <c r="P5977" s="598"/>
      <c r="Q5977" s="307" t="str">
        <f t="shared" ca="1" si="427"/>
        <v/>
      </c>
      <c r="R5977" s="307" t="str">
        <f t="shared" ca="1" si="428"/>
        <v/>
      </c>
      <c r="S5977" s="307" t="str">
        <f>IFERROR(IF(VLOOKUP("*"&amp;TRIM($F5977)&amp;"*",dump!$A:$D,4,FALSE)="","空文字",VLOOKUP("*"&amp;TRIM($F5977)&amp;"*",dump!$A:$D,4,FALSE)),"NA")</f>
        <v>NA</v>
      </c>
      <c r="T5977" s="307" t="str">
        <f t="shared" ca="1" si="429"/>
        <v>●</v>
      </c>
      <c r="U5977" s="307"/>
      <c r="V5977" s="307"/>
      <c r="W5977" s="307"/>
      <c r="X5977" s="307"/>
      <c r="Y5977" s="307" t="str">
        <f t="shared" si="430"/>
        <v/>
      </c>
      <c r="Z5977" s="307"/>
    </row>
    <row r="5978" spans="1:26" s="325" customFormat="1" ht="45" customHeight="1" outlineLevel="1">
      <c r="A5978" s="324"/>
      <c r="B5978" s="148"/>
      <c r="C5978" s="534"/>
      <c r="D5978" s="343"/>
      <c r="E5978" s="318" t="s">
        <v>11672</v>
      </c>
      <c r="F5978" s="316" t="s">
        <v>6497</v>
      </c>
      <c r="G5978" s="318" t="s">
        <v>11673</v>
      </c>
      <c r="H5978" s="316" t="s">
        <v>5575</v>
      </c>
      <c r="I5978" s="317" t="s">
        <v>660</v>
      </c>
      <c r="J5978" s="402" t="s">
        <v>5683</v>
      </c>
      <c r="K5978" s="864" t="str">
        <f t="shared" si="426"/>
        <v/>
      </c>
      <c r="L5978" s="557" t="s">
        <v>3656</v>
      </c>
      <c r="M5978" s="558" t="s">
        <v>3655</v>
      </c>
      <c r="N5978" s="597" t="s">
        <v>18614</v>
      </c>
      <c r="O5978" s="662"/>
      <c r="P5978" s="598"/>
      <c r="Q5978" s="307" t="str">
        <f t="shared" ca="1" si="427"/>
        <v/>
      </c>
      <c r="R5978" s="307" t="str">
        <f t="shared" ca="1" si="428"/>
        <v/>
      </c>
      <c r="S5978" s="307" t="str">
        <f>IFERROR(IF(VLOOKUP("*"&amp;TRIM($F5978)&amp;"*",dump!$A:$D,4,FALSE)="","空文字",VLOOKUP("*"&amp;TRIM($F5978)&amp;"*",dump!$A:$D,4,FALSE)),"NA")</f>
        <v>NA</v>
      </c>
      <c r="T5978" s="307" t="str">
        <f t="shared" ca="1" si="429"/>
        <v>●</v>
      </c>
      <c r="U5978" s="307"/>
      <c r="V5978" s="307"/>
      <c r="W5978" s="307"/>
      <c r="X5978" s="307"/>
      <c r="Y5978" s="307" t="str">
        <f t="shared" si="430"/>
        <v/>
      </c>
      <c r="Z5978" s="307"/>
    </row>
    <row r="5979" spans="1:26" s="325" customFormat="1" ht="30" customHeight="1" outlineLevel="1">
      <c r="A5979" s="324"/>
      <c r="B5979" s="148"/>
      <c r="C5979" s="534"/>
      <c r="D5979" s="343"/>
      <c r="E5979" s="318" t="s">
        <v>11674</v>
      </c>
      <c r="F5979" s="316" t="s">
        <v>6498</v>
      </c>
      <c r="G5979" s="318" t="s">
        <v>11675</v>
      </c>
      <c r="H5979" s="316" t="s">
        <v>9</v>
      </c>
      <c r="I5979" s="317" t="s">
        <v>660</v>
      </c>
      <c r="J5979" s="402" t="s">
        <v>5683</v>
      </c>
      <c r="K5979" s="864" t="str">
        <f t="shared" si="426"/>
        <v/>
      </c>
      <c r="L5979" s="557" t="s">
        <v>3656</v>
      </c>
      <c r="M5979" s="558" t="s">
        <v>3655</v>
      </c>
      <c r="N5979" s="597" t="s">
        <v>18932</v>
      </c>
      <c r="O5979" s="662"/>
      <c r="P5979" s="598"/>
      <c r="Q5979" s="307" t="str">
        <f t="shared" ca="1" si="427"/>
        <v/>
      </c>
      <c r="R5979" s="307" t="str">
        <f t="shared" ca="1" si="428"/>
        <v/>
      </c>
      <c r="S5979" s="307" t="str">
        <f>IFERROR(IF(VLOOKUP("*"&amp;TRIM($F5979)&amp;"*",dump!$A:$D,4,FALSE)="","空文字",VLOOKUP("*"&amp;TRIM($F5979)&amp;"*",dump!$A:$D,4,FALSE)),"NA")</f>
        <v>NA</v>
      </c>
      <c r="T5979" s="307" t="str">
        <f t="shared" ca="1" si="429"/>
        <v>●</v>
      </c>
      <c r="U5979" s="307"/>
      <c r="V5979" s="307"/>
      <c r="W5979" s="307"/>
      <c r="X5979" s="307"/>
      <c r="Y5979" s="307" t="str">
        <f t="shared" si="430"/>
        <v/>
      </c>
      <c r="Z5979" s="307"/>
    </row>
    <row r="5980" spans="1:26" s="325" customFormat="1" ht="45" customHeight="1" outlineLevel="1">
      <c r="A5980" s="324"/>
      <c r="B5980" s="148"/>
      <c r="C5980" s="534"/>
      <c r="D5980" s="534"/>
      <c r="E5980" s="318" t="s">
        <v>11676</v>
      </c>
      <c r="F5980" s="316" t="s">
        <v>7810</v>
      </c>
      <c r="G5980" s="318" t="s">
        <v>7811</v>
      </c>
      <c r="H5980" s="316" t="s">
        <v>3658</v>
      </c>
      <c r="I5980" s="317" t="s">
        <v>3666</v>
      </c>
      <c r="J5980" s="402" t="s">
        <v>5684</v>
      </c>
      <c r="K5980" s="864" t="str">
        <f t="shared" si="426"/>
        <v/>
      </c>
      <c r="L5980" s="557" t="s">
        <v>3656</v>
      </c>
      <c r="M5980" s="558" t="s">
        <v>3655</v>
      </c>
      <c r="N5980" s="661" t="s">
        <v>20119</v>
      </c>
      <c r="O5980" s="662"/>
      <c r="P5980" s="598"/>
      <c r="Q5980" s="307" t="str">
        <f t="shared" ca="1" si="427"/>
        <v/>
      </c>
      <c r="R5980" s="307" t="str">
        <f t="shared" ca="1" si="428"/>
        <v/>
      </c>
      <c r="S5980" s="307" t="str">
        <f>IFERROR(IF(VLOOKUP("*"&amp;TRIM($F5980)&amp;"*",dump!$A:$D,4,FALSE)="","空文字",VLOOKUP("*"&amp;TRIM($F5980)&amp;"*",dump!$A:$D,4,FALSE)),"NA")</f>
        <v>NA</v>
      </c>
      <c r="T5980" s="307" t="str">
        <f t="shared" ca="1" si="429"/>
        <v>●</v>
      </c>
      <c r="U5980" s="307"/>
      <c r="V5980" s="307"/>
      <c r="W5980" s="307"/>
      <c r="X5980" s="307"/>
      <c r="Y5980" s="307" t="str">
        <f t="shared" si="430"/>
        <v/>
      </c>
      <c r="Z5980" s="307"/>
    </row>
    <row r="5981" spans="1:26" s="325" customFormat="1" ht="60" customHeight="1" outlineLevel="1">
      <c r="A5981" s="324"/>
      <c r="B5981" s="148"/>
      <c r="C5981" s="534"/>
      <c r="D5981" s="328"/>
      <c r="E5981" s="318" t="s">
        <v>11677</v>
      </c>
      <c r="F5981" s="316" t="s">
        <v>7812</v>
      </c>
      <c r="G5981" s="318" t="s">
        <v>7813</v>
      </c>
      <c r="H5981" s="316" t="s">
        <v>3658</v>
      </c>
      <c r="I5981" s="317" t="s">
        <v>3666</v>
      </c>
      <c r="J5981" s="402" t="s">
        <v>5684</v>
      </c>
      <c r="K5981" s="864" t="str">
        <f t="shared" si="426"/>
        <v/>
      </c>
      <c r="L5981" s="557" t="s">
        <v>3656</v>
      </c>
      <c r="M5981" s="558" t="s">
        <v>3655</v>
      </c>
      <c r="N5981" s="661" t="s">
        <v>18615</v>
      </c>
      <c r="O5981" s="662"/>
      <c r="P5981" s="598"/>
      <c r="Q5981" s="307" t="str">
        <f t="shared" ca="1" si="427"/>
        <v/>
      </c>
      <c r="R5981" s="307" t="str">
        <f t="shared" ca="1" si="428"/>
        <v/>
      </c>
      <c r="S5981" s="307" t="str">
        <f>IFERROR(IF(VLOOKUP("*"&amp;TRIM($F5981)&amp;"*",dump!$A:$D,4,FALSE)="","空文字",VLOOKUP("*"&amp;TRIM($F5981)&amp;"*",dump!$A:$D,4,FALSE)),"NA")</f>
        <v>NA</v>
      </c>
      <c r="T5981" s="307" t="str">
        <f t="shared" ca="1" si="429"/>
        <v>●</v>
      </c>
      <c r="U5981" s="307"/>
      <c r="V5981" s="307"/>
      <c r="W5981" s="307"/>
      <c r="X5981" s="307"/>
      <c r="Y5981" s="307" t="str">
        <f t="shared" si="430"/>
        <v/>
      </c>
      <c r="Z5981" s="307"/>
    </row>
    <row r="5982" spans="1:26" s="325" customFormat="1" ht="45" customHeight="1" outlineLevel="1">
      <c r="A5982" s="324"/>
      <c r="B5982" s="148"/>
      <c r="C5982" s="534"/>
      <c r="D5982" s="328"/>
      <c r="E5982" s="318" t="s">
        <v>7814</v>
      </c>
      <c r="F5982" s="524" t="s">
        <v>7815</v>
      </c>
      <c r="G5982" s="318" t="s">
        <v>10561</v>
      </c>
      <c r="H5982" s="316" t="s">
        <v>3658</v>
      </c>
      <c r="I5982" s="317" t="s">
        <v>3666</v>
      </c>
      <c r="J5982" s="402" t="s">
        <v>5684</v>
      </c>
      <c r="K5982" s="864" t="str">
        <f t="shared" si="426"/>
        <v/>
      </c>
      <c r="L5982" s="557" t="s">
        <v>3656</v>
      </c>
      <c r="M5982" s="558" t="s">
        <v>3655</v>
      </c>
      <c r="N5982" s="661" t="s">
        <v>18616</v>
      </c>
      <c r="O5982" s="662"/>
      <c r="P5982" s="598"/>
      <c r="Q5982" s="307" t="str">
        <f t="shared" ca="1" si="427"/>
        <v/>
      </c>
      <c r="R5982" s="307" t="str">
        <f t="shared" ca="1" si="428"/>
        <v/>
      </c>
      <c r="S5982" s="307" t="str">
        <f>IFERROR(IF(VLOOKUP("*"&amp;TRIM($F5982)&amp;"*",dump!$A:$D,4,FALSE)="","空文字",VLOOKUP("*"&amp;TRIM($F5982)&amp;"*",dump!$A:$D,4,FALSE)),"NA")</f>
        <v>NA</v>
      </c>
      <c r="T5982" s="307" t="str">
        <f t="shared" ca="1" si="429"/>
        <v>●</v>
      </c>
      <c r="U5982" s="307"/>
      <c r="V5982" s="307"/>
      <c r="W5982" s="307"/>
      <c r="X5982" s="307"/>
      <c r="Y5982" s="307" t="str">
        <f t="shared" si="430"/>
        <v/>
      </c>
      <c r="Z5982" s="307"/>
    </row>
    <row r="5983" spans="1:26" s="187" customFormat="1" ht="24" customHeight="1" outlineLevel="1">
      <c r="B5983" s="148"/>
      <c r="C5983" s="534"/>
      <c r="D5983" s="328"/>
      <c r="E5983" s="318" t="s">
        <v>15776</v>
      </c>
      <c r="F5983" s="524" t="s">
        <v>15777</v>
      </c>
      <c r="G5983" s="318" t="s">
        <v>15778</v>
      </c>
      <c r="H5983" s="316" t="s">
        <v>3658</v>
      </c>
      <c r="I5983" s="317" t="s">
        <v>3666</v>
      </c>
      <c r="J5983" s="402" t="s">
        <v>5684</v>
      </c>
      <c r="K5983" s="864" t="str">
        <f t="shared" si="426"/>
        <v/>
      </c>
      <c r="L5983" s="544" t="s">
        <v>19184</v>
      </c>
      <c r="M5983" s="595" t="s">
        <v>19185</v>
      </c>
      <c r="N5983" s="559"/>
      <c r="O5983" s="547"/>
      <c r="P5983" s="596"/>
      <c r="Q5983" s="307" t="str">
        <f t="shared" ca="1" si="427"/>
        <v/>
      </c>
      <c r="R5983" s="307" t="str">
        <f t="shared" ca="1" si="428"/>
        <v/>
      </c>
      <c r="S5983" s="307" t="str">
        <f>IFERROR(IF(VLOOKUP("*"&amp;TRIM($F5983)&amp;"*",dump!$A:$D,4,FALSE)="","空文字",VLOOKUP("*"&amp;TRIM($F5983)&amp;"*",dump!$A:$D,4,FALSE)),"NA")</f>
        <v>NA</v>
      </c>
      <c r="T5983" s="307" t="str">
        <f t="shared" ca="1" si="429"/>
        <v>●</v>
      </c>
      <c r="U5983" s="307"/>
      <c r="V5983" s="307"/>
      <c r="W5983" s="307"/>
      <c r="X5983" s="307"/>
      <c r="Y5983" s="307" t="str">
        <f t="shared" si="430"/>
        <v/>
      </c>
      <c r="Z5983" s="307"/>
    </row>
    <row r="5984" spans="1:26" s="325" customFormat="1" ht="60" customHeight="1" outlineLevel="1">
      <c r="A5984" s="324"/>
      <c r="B5984" s="148"/>
      <c r="C5984" s="526" t="s">
        <v>11678</v>
      </c>
      <c r="D5984" s="215" t="s">
        <v>13551</v>
      </c>
      <c r="E5984" s="69"/>
      <c r="F5984" s="520" t="s">
        <v>11680</v>
      </c>
      <c r="G5984" s="513" t="s">
        <v>642</v>
      </c>
      <c r="H5984" s="520" t="s">
        <v>218</v>
      </c>
      <c r="I5984" s="123" t="s">
        <v>660</v>
      </c>
      <c r="J5984" s="405" t="s">
        <v>5684</v>
      </c>
      <c r="K5984" s="864" t="str">
        <f t="shared" si="426"/>
        <v/>
      </c>
      <c r="L5984" s="557" t="s">
        <v>3656</v>
      </c>
      <c r="M5984" s="558" t="s">
        <v>3655</v>
      </c>
      <c r="N5984" s="661" t="s">
        <v>19639</v>
      </c>
      <c r="O5984" s="662"/>
      <c r="P5984" s="598"/>
      <c r="Q5984" s="307" t="str">
        <f t="shared" ca="1" si="427"/>
        <v/>
      </c>
      <c r="R5984" s="307" t="str">
        <f t="shared" ca="1" si="428"/>
        <v/>
      </c>
      <c r="S5984" s="307" t="str">
        <f>IFERROR(IF(VLOOKUP("*"&amp;TRIM($F5984)&amp;"*",dump!$A:$D,4,FALSE)="","空文字",VLOOKUP("*"&amp;TRIM($F5984)&amp;"*",dump!$A:$D,4,FALSE)),"NA")</f>
        <v>NA</v>
      </c>
      <c r="T5984" s="307" t="str">
        <f t="shared" ca="1" si="429"/>
        <v>●</v>
      </c>
      <c r="U5984" s="307"/>
      <c r="V5984" s="307"/>
      <c r="W5984" s="307"/>
      <c r="X5984" s="307"/>
      <c r="Y5984" s="307" t="str">
        <f t="shared" si="430"/>
        <v/>
      </c>
      <c r="Z5984" s="307"/>
    </row>
    <row r="5985" spans="1:26" s="325" customFormat="1" ht="120" customHeight="1" outlineLevel="1">
      <c r="A5985" s="324"/>
      <c r="B5985" s="148"/>
      <c r="C5985" s="534"/>
      <c r="D5985" s="343"/>
      <c r="E5985" s="318" t="s">
        <v>11679</v>
      </c>
      <c r="F5985" s="316" t="s">
        <v>11681</v>
      </c>
      <c r="G5985" s="318" t="s">
        <v>643</v>
      </c>
      <c r="H5985" s="316" t="s">
        <v>9</v>
      </c>
      <c r="I5985" s="317" t="s">
        <v>660</v>
      </c>
      <c r="J5985" s="402" t="s">
        <v>5683</v>
      </c>
      <c r="K5985" s="864" t="str">
        <f t="shared" si="426"/>
        <v/>
      </c>
      <c r="L5985" s="557" t="s">
        <v>3656</v>
      </c>
      <c r="M5985" s="558" t="s">
        <v>3655</v>
      </c>
      <c r="N5985" s="597" t="s">
        <v>18933</v>
      </c>
      <c r="O5985" s="662"/>
      <c r="P5985" s="598"/>
      <c r="Q5985" s="307" t="str">
        <f t="shared" ca="1" si="427"/>
        <v/>
      </c>
      <c r="R5985" s="307" t="str">
        <f t="shared" ca="1" si="428"/>
        <v/>
      </c>
      <c r="S5985" s="307" t="str">
        <f>IFERROR(IF(VLOOKUP("*"&amp;TRIM($F5985)&amp;"*",dump!$A:$D,4,FALSE)="","空文字",VLOOKUP("*"&amp;TRIM($F5985)&amp;"*",dump!$A:$D,4,FALSE)),"NA")</f>
        <v>NA</v>
      </c>
      <c r="T5985" s="307" t="str">
        <f t="shared" ca="1" si="429"/>
        <v>●</v>
      </c>
      <c r="U5985" s="307"/>
      <c r="V5985" s="307"/>
      <c r="W5985" s="307"/>
      <c r="X5985" s="307"/>
      <c r="Y5985" s="307" t="str">
        <f t="shared" si="430"/>
        <v/>
      </c>
      <c r="Z5985" s="307"/>
    </row>
    <row r="5986" spans="1:26" s="325" customFormat="1" ht="75" customHeight="1" outlineLevel="1">
      <c r="A5986" s="324"/>
      <c r="B5986" s="148"/>
      <c r="C5986" s="534"/>
      <c r="D5986" s="328"/>
      <c r="E5986" s="318" t="s">
        <v>11682</v>
      </c>
      <c r="F5986" s="316" t="s">
        <v>6499</v>
      </c>
      <c r="G5986" s="318" t="s">
        <v>11683</v>
      </c>
      <c r="H5986" s="316" t="s">
        <v>9</v>
      </c>
      <c r="I5986" s="317" t="s">
        <v>660</v>
      </c>
      <c r="J5986" s="402" t="s">
        <v>5683</v>
      </c>
      <c r="K5986" s="864" t="str">
        <f t="shared" si="426"/>
        <v/>
      </c>
      <c r="L5986" s="557" t="s">
        <v>3656</v>
      </c>
      <c r="M5986" s="558" t="s">
        <v>3655</v>
      </c>
      <c r="N5986" s="597" t="s">
        <v>18934</v>
      </c>
      <c r="O5986" s="662"/>
      <c r="P5986" s="598"/>
      <c r="Q5986" s="307" t="str">
        <f t="shared" ca="1" si="427"/>
        <v/>
      </c>
      <c r="R5986" s="307" t="str">
        <f t="shared" ca="1" si="428"/>
        <v/>
      </c>
      <c r="S5986" s="307" t="str">
        <f>IFERROR(IF(VLOOKUP("*"&amp;TRIM($F5986)&amp;"*",dump!$A:$D,4,FALSE)="","空文字",VLOOKUP("*"&amp;TRIM($F5986)&amp;"*",dump!$A:$D,4,FALSE)),"NA")</f>
        <v>NA</v>
      </c>
      <c r="T5986" s="307" t="str">
        <f t="shared" ca="1" si="429"/>
        <v>●</v>
      </c>
      <c r="U5986" s="307"/>
      <c r="V5986" s="307"/>
      <c r="W5986" s="307"/>
      <c r="X5986" s="307"/>
      <c r="Y5986" s="307" t="str">
        <f t="shared" si="430"/>
        <v/>
      </c>
      <c r="Z5986" s="307"/>
    </row>
    <row r="5987" spans="1:26" s="325" customFormat="1" ht="75" customHeight="1" outlineLevel="1">
      <c r="A5987" s="324"/>
      <c r="B5987" s="148"/>
      <c r="C5987" s="534"/>
      <c r="D5987" s="328"/>
      <c r="E5987" s="318" t="s">
        <v>11684</v>
      </c>
      <c r="F5987" s="316" t="s">
        <v>6500</v>
      </c>
      <c r="G5987" s="318" t="s">
        <v>11685</v>
      </c>
      <c r="H5987" s="316" t="s">
        <v>9</v>
      </c>
      <c r="I5987" s="317" t="s">
        <v>660</v>
      </c>
      <c r="J5987" s="402" t="s">
        <v>5683</v>
      </c>
      <c r="K5987" s="864" t="str">
        <f t="shared" si="426"/>
        <v/>
      </c>
      <c r="L5987" s="557" t="s">
        <v>3656</v>
      </c>
      <c r="M5987" s="558" t="s">
        <v>3655</v>
      </c>
      <c r="N5987" s="597" t="s">
        <v>18935</v>
      </c>
      <c r="O5987" s="662"/>
      <c r="P5987" s="598"/>
      <c r="Q5987" s="307" t="str">
        <f t="shared" ca="1" si="427"/>
        <v/>
      </c>
      <c r="R5987" s="307" t="str">
        <f t="shared" ca="1" si="428"/>
        <v/>
      </c>
      <c r="S5987" s="307" t="str">
        <f>IFERROR(IF(VLOOKUP("*"&amp;TRIM($F5987)&amp;"*",dump!$A:$D,4,FALSE)="","空文字",VLOOKUP("*"&amp;TRIM($F5987)&amp;"*",dump!$A:$D,4,FALSE)),"NA")</f>
        <v>NA</v>
      </c>
      <c r="T5987" s="307" t="str">
        <f t="shared" ca="1" si="429"/>
        <v>●</v>
      </c>
      <c r="U5987" s="307"/>
      <c r="V5987" s="307"/>
      <c r="W5987" s="307"/>
      <c r="X5987" s="307"/>
      <c r="Y5987" s="307" t="str">
        <f t="shared" si="430"/>
        <v/>
      </c>
      <c r="Z5987" s="307"/>
    </row>
    <row r="5988" spans="1:26" s="325" customFormat="1" ht="75" customHeight="1" outlineLevel="1">
      <c r="A5988" s="324"/>
      <c r="B5988" s="148"/>
      <c r="C5988" s="534"/>
      <c r="D5988" s="328"/>
      <c r="E5988" s="316" t="s">
        <v>16210</v>
      </c>
      <c r="F5988" s="316" t="s">
        <v>16213</v>
      </c>
      <c r="G5988" s="318" t="s">
        <v>16216</v>
      </c>
      <c r="H5988" s="316" t="s">
        <v>16219</v>
      </c>
      <c r="I5988" s="317" t="s">
        <v>16187</v>
      </c>
      <c r="J5988" s="402" t="s">
        <v>5683</v>
      </c>
      <c r="K5988" s="864" t="str">
        <f t="shared" si="426"/>
        <v/>
      </c>
      <c r="L5988" s="557" t="s">
        <v>3656</v>
      </c>
      <c r="M5988" s="558" t="s">
        <v>3655</v>
      </c>
      <c r="N5988" s="641" t="s">
        <v>18936</v>
      </c>
      <c r="O5988" s="547"/>
      <c r="P5988" s="596"/>
      <c r="Q5988" s="307" t="str">
        <f t="shared" ca="1" si="427"/>
        <v/>
      </c>
      <c r="R5988" s="307" t="str">
        <f t="shared" ca="1" si="428"/>
        <v/>
      </c>
      <c r="S5988" s="307" t="str">
        <f>IFERROR(IF(VLOOKUP("*"&amp;TRIM($F5988)&amp;"*",dump!$A:$D,4,FALSE)="","空文字",VLOOKUP("*"&amp;TRIM($F5988)&amp;"*",dump!$A:$D,4,FALSE)),"NA")</f>
        <v>NA</v>
      </c>
      <c r="T5988" s="307" t="str">
        <f t="shared" ca="1" si="429"/>
        <v>●</v>
      </c>
      <c r="U5988" s="307"/>
      <c r="V5988" s="307"/>
      <c r="W5988" s="307"/>
      <c r="X5988" s="307"/>
      <c r="Y5988" s="307" t="str">
        <f t="shared" si="430"/>
        <v/>
      </c>
      <c r="Z5988" s="307"/>
    </row>
    <row r="5989" spans="1:26" s="325" customFormat="1" ht="75" customHeight="1" outlineLevel="1">
      <c r="A5989" s="324"/>
      <c r="B5989" s="148"/>
      <c r="C5989" s="534"/>
      <c r="D5989" s="328"/>
      <c r="E5989" s="316" t="s">
        <v>16211</v>
      </c>
      <c r="F5989" s="316" t="s">
        <v>16214</v>
      </c>
      <c r="G5989" s="318" t="s">
        <v>16217</v>
      </c>
      <c r="H5989" s="316" t="s">
        <v>16219</v>
      </c>
      <c r="I5989" s="317" t="s">
        <v>16187</v>
      </c>
      <c r="J5989" s="402" t="s">
        <v>5683</v>
      </c>
      <c r="K5989" s="864" t="str">
        <f t="shared" si="426"/>
        <v/>
      </c>
      <c r="L5989" s="557" t="s">
        <v>3656</v>
      </c>
      <c r="M5989" s="558" t="s">
        <v>3655</v>
      </c>
      <c r="N5989" s="641" t="s">
        <v>18937</v>
      </c>
      <c r="O5989" s="547"/>
      <c r="P5989" s="596"/>
      <c r="Q5989" s="307" t="str">
        <f t="shared" ca="1" si="427"/>
        <v/>
      </c>
      <c r="R5989" s="307" t="str">
        <f t="shared" ca="1" si="428"/>
        <v/>
      </c>
      <c r="S5989" s="307" t="str">
        <f>IFERROR(IF(VLOOKUP("*"&amp;TRIM($F5989)&amp;"*",dump!$A:$D,4,FALSE)="","空文字",VLOOKUP("*"&amp;TRIM($F5989)&amp;"*",dump!$A:$D,4,FALSE)),"NA")</f>
        <v>NA</v>
      </c>
      <c r="T5989" s="307" t="str">
        <f t="shared" ca="1" si="429"/>
        <v>●</v>
      </c>
      <c r="U5989" s="307"/>
      <c r="V5989" s="307"/>
      <c r="W5989" s="307"/>
      <c r="X5989" s="307"/>
      <c r="Y5989" s="307" t="str">
        <f t="shared" si="430"/>
        <v/>
      </c>
      <c r="Z5989" s="307"/>
    </row>
    <row r="5990" spans="1:26" s="325" customFormat="1" ht="75" customHeight="1" outlineLevel="1">
      <c r="A5990" s="324"/>
      <c r="B5990" s="148"/>
      <c r="C5990" s="534"/>
      <c r="D5990" s="328"/>
      <c r="E5990" s="316" t="s">
        <v>16212</v>
      </c>
      <c r="F5990" s="316" t="s">
        <v>16215</v>
      </c>
      <c r="G5990" s="318" t="s">
        <v>16218</v>
      </c>
      <c r="H5990" s="316" t="s">
        <v>16219</v>
      </c>
      <c r="I5990" s="317" t="s">
        <v>16187</v>
      </c>
      <c r="J5990" s="402" t="s">
        <v>5683</v>
      </c>
      <c r="K5990" s="864" t="str">
        <f t="shared" si="426"/>
        <v/>
      </c>
      <c r="L5990" s="544" t="s">
        <v>930</v>
      </c>
      <c r="M5990" s="595" t="s">
        <v>218</v>
      </c>
      <c r="N5990" s="641" t="s">
        <v>18910</v>
      </c>
      <c r="O5990" s="547"/>
      <c r="P5990" s="596"/>
      <c r="Q5990" s="307" t="str">
        <f t="shared" ca="1" si="427"/>
        <v/>
      </c>
      <c r="R5990" s="307" t="str">
        <f t="shared" ca="1" si="428"/>
        <v/>
      </c>
      <c r="S5990" s="307" t="str">
        <f>IFERROR(IF(VLOOKUP("*"&amp;TRIM($F5990)&amp;"*",dump!$A:$D,4,FALSE)="","空文字",VLOOKUP("*"&amp;TRIM($F5990)&amp;"*",dump!$A:$D,4,FALSE)),"NA")</f>
        <v>NA</v>
      </c>
      <c r="T5990" s="307" t="str">
        <f t="shared" ca="1" si="429"/>
        <v>●</v>
      </c>
      <c r="U5990" s="307"/>
      <c r="V5990" s="307"/>
      <c r="W5990" s="307"/>
      <c r="X5990" s="307"/>
      <c r="Y5990" s="307" t="str">
        <f t="shared" si="430"/>
        <v/>
      </c>
      <c r="Z5990" s="307"/>
    </row>
    <row r="5991" spans="1:26" s="325" customFormat="1" ht="60" customHeight="1" outlineLevel="1">
      <c r="A5991" s="324"/>
      <c r="B5991" s="148"/>
      <c r="C5991" s="526" t="s">
        <v>11686</v>
      </c>
      <c r="D5991" s="215" t="s">
        <v>13554</v>
      </c>
      <c r="E5991" s="213"/>
      <c r="F5991" s="225" t="s">
        <v>11687</v>
      </c>
      <c r="G5991" s="214" t="s">
        <v>644</v>
      </c>
      <c r="H5991" s="225" t="s">
        <v>218</v>
      </c>
      <c r="I5991" s="246" t="s">
        <v>660</v>
      </c>
      <c r="J5991" s="403" t="s">
        <v>5684</v>
      </c>
      <c r="K5991" s="864" t="str">
        <f t="shared" si="426"/>
        <v/>
      </c>
      <c r="L5991" s="557" t="s">
        <v>3656</v>
      </c>
      <c r="M5991" s="558" t="s">
        <v>3655</v>
      </c>
      <c r="N5991" s="597" t="s">
        <v>20120</v>
      </c>
      <c r="O5991" s="662"/>
      <c r="P5991" s="598"/>
      <c r="Q5991" s="307" t="str">
        <f t="shared" ca="1" si="427"/>
        <v/>
      </c>
      <c r="R5991" s="307" t="str">
        <f t="shared" ca="1" si="428"/>
        <v/>
      </c>
      <c r="S5991" s="307" t="str">
        <f>IFERROR(IF(VLOOKUP("*"&amp;TRIM($F5991)&amp;"*",dump!$A:$D,4,FALSE)="","空文字",VLOOKUP("*"&amp;TRIM($F5991)&amp;"*",dump!$A:$D,4,FALSE)),"NA")</f>
        <v>NA</v>
      </c>
      <c r="T5991" s="307" t="str">
        <f t="shared" ca="1" si="429"/>
        <v>●</v>
      </c>
      <c r="U5991" s="307"/>
      <c r="V5991" s="307"/>
      <c r="W5991" s="307"/>
      <c r="X5991" s="307"/>
      <c r="Y5991" s="307" t="str">
        <f t="shared" si="430"/>
        <v/>
      </c>
      <c r="Z5991" s="307"/>
    </row>
    <row r="5992" spans="1:26" s="325" customFormat="1" ht="60" customHeight="1" outlineLevel="1">
      <c r="A5992" s="324"/>
      <c r="B5992" s="148"/>
      <c r="C5992" s="534"/>
      <c r="D5992" s="343"/>
      <c r="E5992" s="318" t="s">
        <v>11688</v>
      </c>
      <c r="F5992" s="316" t="s">
        <v>19172</v>
      </c>
      <c r="G5992" s="318" t="s">
        <v>645</v>
      </c>
      <c r="H5992" s="318" t="s">
        <v>10551</v>
      </c>
      <c r="I5992" s="317" t="s">
        <v>660</v>
      </c>
      <c r="J5992" s="402" t="s">
        <v>5683</v>
      </c>
      <c r="K5992" s="864" t="str">
        <f t="shared" si="426"/>
        <v/>
      </c>
      <c r="L5992" s="557" t="s">
        <v>3656</v>
      </c>
      <c r="M5992" s="558" t="s">
        <v>3655</v>
      </c>
      <c r="N5992" s="597" t="s">
        <v>18938</v>
      </c>
      <c r="O5992" s="662"/>
      <c r="P5992" s="598"/>
      <c r="Q5992" s="307" t="str">
        <f t="shared" ca="1" si="427"/>
        <v/>
      </c>
      <c r="R5992" s="307" t="str">
        <f t="shared" ca="1" si="428"/>
        <v/>
      </c>
      <c r="S5992" s="307" t="str">
        <f>IFERROR(IF(VLOOKUP("*"&amp;TRIM($F5992)&amp;"*",dump!$A:$D,4,FALSE)="","空文字",VLOOKUP("*"&amp;TRIM($F5992)&amp;"*",dump!$A:$D,4,FALSE)),"NA")</f>
        <v>NA</v>
      </c>
      <c r="T5992" s="307" t="str">
        <f t="shared" ca="1" si="429"/>
        <v>●</v>
      </c>
      <c r="U5992" s="307"/>
      <c r="V5992" s="307"/>
      <c r="W5992" s="307"/>
      <c r="X5992" s="307"/>
      <c r="Y5992" s="307" t="str">
        <f t="shared" si="430"/>
        <v/>
      </c>
      <c r="Z5992" s="307"/>
    </row>
    <row r="5993" spans="1:26" s="325" customFormat="1" ht="15" customHeight="1" outlineLevel="1">
      <c r="A5993" s="324"/>
      <c r="B5993" s="148"/>
      <c r="C5993" s="534"/>
      <c r="D5993" s="343"/>
      <c r="E5993" s="318" t="s">
        <v>19173</v>
      </c>
      <c r="F5993" s="316" t="s">
        <v>11689</v>
      </c>
      <c r="G5993" s="318" t="s">
        <v>646</v>
      </c>
      <c r="H5993" s="316" t="s">
        <v>9</v>
      </c>
      <c r="I5993" s="317" t="s">
        <v>660</v>
      </c>
      <c r="J5993" s="402" t="s">
        <v>5683</v>
      </c>
      <c r="K5993" s="864" t="str">
        <f t="shared" si="426"/>
        <v/>
      </c>
      <c r="L5993" s="557" t="s">
        <v>3656</v>
      </c>
      <c r="M5993" s="558" t="s">
        <v>3655</v>
      </c>
      <c r="N5993" s="597" t="s">
        <v>18618</v>
      </c>
      <c r="O5993" s="662"/>
      <c r="P5993" s="598"/>
      <c r="Q5993" s="307" t="str">
        <f t="shared" ca="1" si="427"/>
        <v/>
      </c>
      <c r="R5993" s="307" t="str">
        <f t="shared" ca="1" si="428"/>
        <v/>
      </c>
      <c r="S5993" s="307" t="str">
        <f>IFERROR(IF(VLOOKUP("*"&amp;TRIM($F5993)&amp;"*",dump!$A:$D,4,FALSE)="","空文字",VLOOKUP("*"&amp;TRIM($F5993)&amp;"*",dump!$A:$D,4,FALSE)),"NA")</f>
        <v>NA</v>
      </c>
      <c r="T5993" s="307" t="str">
        <f t="shared" ca="1" si="429"/>
        <v>●</v>
      </c>
      <c r="U5993" s="307"/>
      <c r="V5993" s="307"/>
      <c r="W5993" s="307"/>
      <c r="X5993" s="307"/>
      <c r="Y5993" s="307" t="str">
        <f t="shared" si="430"/>
        <v/>
      </c>
      <c r="Z5993" s="307"/>
    </row>
    <row r="5994" spans="1:26" s="325" customFormat="1" ht="150" customHeight="1" outlineLevel="1">
      <c r="A5994" s="324"/>
      <c r="B5994" s="148"/>
      <c r="C5994" s="534"/>
      <c r="D5994" s="343"/>
      <c r="E5994" s="318" t="s">
        <v>19174</v>
      </c>
      <c r="F5994" s="316" t="s">
        <v>11690</v>
      </c>
      <c r="G5994" s="318" t="s">
        <v>647</v>
      </c>
      <c r="H5994" s="316" t="s">
        <v>9</v>
      </c>
      <c r="I5994" s="317" t="s">
        <v>660</v>
      </c>
      <c r="J5994" s="402" t="s">
        <v>5683</v>
      </c>
      <c r="K5994" s="864" t="str">
        <f t="shared" si="426"/>
        <v/>
      </c>
      <c r="L5994" s="557" t="s">
        <v>3656</v>
      </c>
      <c r="M5994" s="558" t="s">
        <v>3655</v>
      </c>
      <c r="N5994" s="597" t="s">
        <v>20121</v>
      </c>
      <c r="O5994" s="662"/>
      <c r="P5994" s="598"/>
      <c r="Q5994" s="307" t="str">
        <f t="shared" ca="1" si="427"/>
        <v/>
      </c>
      <c r="R5994" s="307" t="str">
        <f t="shared" ca="1" si="428"/>
        <v/>
      </c>
      <c r="S5994" s="307" t="str">
        <f>IFERROR(IF(VLOOKUP("*"&amp;TRIM($F5994)&amp;"*",dump!$A:$D,4,FALSE)="","空文字",VLOOKUP("*"&amp;TRIM($F5994)&amp;"*",dump!$A:$D,4,FALSE)),"NA")</f>
        <v>NA</v>
      </c>
      <c r="T5994" s="307" t="str">
        <f t="shared" ca="1" si="429"/>
        <v>●</v>
      </c>
      <c r="U5994" s="307"/>
      <c r="V5994" s="307"/>
      <c r="W5994" s="307"/>
      <c r="X5994" s="307"/>
      <c r="Y5994" s="307" t="str">
        <f t="shared" si="430"/>
        <v/>
      </c>
      <c r="Z5994" s="307"/>
    </row>
    <row r="5995" spans="1:26" s="325" customFormat="1" ht="30" customHeight="1" outlineLevel="1">
      <c r="A5995" s="324"/>
      <c r="B5995" s="148"/>
      <c r="C5995" s="534"/>
      <c r="D5995" s="343"/>
      <c r="E5995" s="318" t="s">
        <v>11691</v>
      </c>
      <c r="F5995" s="316" t="s">
        <v>11692</v>
      </c>
      <c r="G5995" s="318" t="s">
        <v>648</v>
      </c>
      <c r="H5995" s="318" t="s">
        <v>10551</v>
      </c>
      <c r="I5995" s="317" t="s">
        <v>660</v>
      </c>
      <c r="J5995" s="402" t="s">
        <v>5683</v>
      </c>
      <c r="K5995" s="864" t="str">
        <f t="shared" si="426"/>
        <v/>
      </c>
      <c r="L5995" s="557" t="s">
        <v>3656</v>
      </c>
      <c r="M5995" s="558" t="s">
        <v>3655</v>
      </c>
      <c r="N5995" s="597" t="s">
        <v>18619</v>
      </c>
      <c r="O5995" s="662"/>
      <c r="P5995" s="598"/>
      <c r="Q5995" s="307" t="str">
        <f t="shared" ca="1" si="427"/>
        <v/>
      </c>
      <c r="R5995" s="307" t="str">
        <f t="shared" ca="1" si="428"/>
        <v/>
      </c>
      <c r="S5995" s="307" t="str">
        <f>IFERROR(IF(VLOOKUP("*"&amp;TRIM($F5995)&amp;"*",dump!$A:$D,4,FALSE)="","空文字",VLOOKUP("*"&amp;TRIM($F5995)&amp;"*",dump!$A:$D,4,FALSE)),"NA")</f>
        <v>NA</v>
      </c>
      <c r="T5995" s="307" t="str">
        <f t="shared" ca="1" si="429"/>
        <v>●</v>
      </c>
      <c r="U5995" s="307"/>
      <c r="V5995" s="307"/>
      <c r="W5995" s="307"/>
      <c r="X5995" s="307"/>
      <c r="Y5995" s="307" t="str">
        <f t="shared" si="430"/>
        <v/>
      </c>
      <c r="Z5995" s="307"/>
    </row>
    <row r="5996" spans="1:26" s="325" customFormat="1" ht="15" customHeight="1" outlineLevel="1">
      <c r="A5996" s="324"/>
      <c r="B5996" s="148"/>
      <c r="C5996" s="534"/>
      <c r="D5996" s="343"/>
      <c r="E5996" s="318" t="s">
        <v>19175</v>
      </c>
      <c r="F5996" s="316" t="s">
        <v>11693</v>
      </c>
      <c r="G5996" s="318" t="s">
        <v>649</v>
      </c>
      <c r="H5996" s="316" t="s">
        <v>9</v>
      </c>
      <c r="I5996" s="317" t="s">
        <v>660</v>
      </c>
      <c r="J5996" s="402" t="s">
        <v>5683</v>
      </c>
      <c r="K5996" s="864" t="str">
        <f t="shared" si="426"/>
        <v/>
      </c>
      <c r="L5996" s="557" t="s">
        <v>3656</v>
      </c>
      <c r="M5996" s="558" t="s">
        <v>3655</v>
      </c>
      <c r="N5996" s="597" t="s">
        <v>18620</v>
      </c>
      <c r="O5996" s="662"/>
      <c r="P5996" s="598"/>
      <c r="Q5996" s="307" t="str">
        <f t="shared" ca="1" si="427"/>
        <v/>
      </c>
      <c r="R5996" s="307" t="str">
        <f t="shared" ca="1" si="428"/>
        <v/>
      </c>
      <c r="S5996" s="307" t="str">
        <f>IFERROR(IF(VLOOKUP("*"&amp;TRIM($F5996)&amp;"*",dump!$A:$D,4,FALSE)="","空文字",VLOOKUP("*"&amp;TRIM($F5996)&amp;"*",dump!$A:$D,4,FALSE)),"NA")</f>
        <v>NA</v>
      </c>
      <c r="T5996" s="307" t="str">
        <f t="shared" ca="1" si="429"/>
        <v>●</v>
      </c>
      <c r="U5996" s="307"/>
      <c r="V5996" s="307"/>
      <c r="W5996" s="307"/>
      <c r="X5996" s="307"/>
      <c r="Y5996" s="307" t="str">
        <f t="shared" si="430"/>
        <v/>
      </c>
      <c r="Z5996" s="307"/>
    </row>
    <row r="5997" spans="1:26" s="325" customFormat="1" ht="15" customHeight="1" outlineLevel="1">
      <c r="A5997" s="324"/>
      <c r="B5997" s="148"/>
      <c r="C5997" s="534"/>
      <c r="D5997" s="328"/>
      <c r="E5997" s="318" t="s">
        <v>19176</v>
      </c>
      <c r="F5997" s="316" t="s">
        <v>11694</v>
      </c>
      <c r="G5997" s="318" t="s">
        <v>11695</v>
      </c>
      <c r="H5997" s="316" t="s">
        <v>9</v>
      </c>
      <c r="I5997" s="317" t="s">
        <v>660</v>
      </c>
      <c r="J5997" s="402" t="s">
        <v>5683</v>
      </c>
      <c r="K5997" s="864" t="str">
        <f t="shared" si="426"/>
        <v/>
      </c>
      <c r="L5997" s="557" t="s">
        <v>3656</v>
      </c>
      <c r="M5997" s="558" t="s">
        <v>3655</v>
      </c>
      <c r="N5997" s="597" t="s">
        <v>18621</v>
      </c>
      <c r="O5997" s="662"/>
      <c r="P5997" s="598"/>
      <c r="Q5997" s="307" t="str">
        <f t="shared" ca="1" si="427"/>
        <v/>
      </c>
      <c r="R5997" s="307" t="str">
        <f t="shared" ca="1" si="428"/>
        <v/>
      </c>
      <c r="S5997" s="307" t="str">
        <f>IFERROR(IF(VLOOKUP("*"&amp;TRIM($F5997)&amp;"*",dump!$A:$D,4,FALSE)="","空文字",VLOOKUP("*"&amp;TRIM($F5997)&amp;"*",dump!$A:$D,4,FALSE)),"NA")</f>
        <v>NA</v>
      </c>
      <c r="T5997" s="307" t="str">
        <f t="shared" ca="1" si="429"/>
        <v>●</v>
      </c>
      <c r="U5997" s="307"/>
      <c r="V5997" s="307"/>
      <c r="W5997" s="307"/>
      <c r="X5997" s="307"/>
      <c r="Y5997" s="307" t="str">
        <f t="shared" si="430"/>
        <v/>
      </c>
      <c r="Z5997" s="307"/>
    </row>
    <row r="5998" spans="1:26" s="325" customFormat="1" ht="75" customHeight="1" outlineLevel="1">
      <c r="A5998" s="324"/>
      <c r="B5998" s="148"/>
      <c r="C5998" s="534"/>
      <c r="D5998" s="328"/>
      <c r="E5998" s="318" t="s">
        <v>11696</v>
      </c>
      <c r="F5998" s="316" t="s">
        <v>6687</v>
      </c>
      <c r="G5998" s="318" t="s">
        <v>11697</v>
      </c>
      <c r="H5998" s="318" t="s">
        <v>6844</v>
      </c>
      <c r="I5998" s="317" t="s">
        <v>3666</v>
      </c>
      <c r="J5998" s="402" t="s">
        <v>5684</v>
      </c>
      <c r="K5998" s="864" t="str">
        <f t="shared" si="426"/>
        <v/>
      </c>
      <c r="L5998" s="557" t="s">
        <v>3656</v>
      </c>
      <c r="M5998" s="558" t="s">
        <v>3655</v>
      </c>
      <c r="N5998" s="597" t="s">
        <v>18939</v>
      </c>
      <c r="O5998" s="662"/>
      <c r="P5998" s="598"/>
      <c r="Q5998" s="307" t="str">
        <f t="shared" ca="1" si="427"/>
        <v/>
      </c>
      <c r="R5998" s="307" t="str">
        <f t="shared" ca="1" si="428"/>
        <v/>
      </c>
      <c r="S5998" s="307" t="str">
        <f>IFERROR(IF(VLOOKUP("*"&amp;TRIM($F5998)&amp;"*",dump!$A:$D,4,FALSE)="","空文字",VLOOKUP("*"&amp;TRIM($F5998)&amp;"*",dump!$A:$D,4,FALSE)),"NA")</f>
        <v>NA</v>
      </c>
      <c r="T5998" s="307" t="str">
        <f t="shared" ca="1" si="429"/>
        <v>●</v>
      </c>
      <c r="U5998" s="307"/>
      <c r="V5998" s="307"/>
      <c r="W5998" s="307"/>
      <c r="X5998" s="307"/>
      <c r="Y5998" s="307" t="str">
        <f t="shared" si="430"/>
        <v/>
      </c>
      <c r="Z5998" s="307"/>
    </row>
    <row r="5999" spans="1:26" s="325" customFormat="1" ht="75" customHeight="1" outlineLevel="1">
      <c r="A5999" s="324"/>
      <c r="B5999" s="148"/>
      <c r="C5999" s="534"/>
      <c r="D5999" s="328"/>
      <c r="E5999" s="318" t="s">
        <v>11698</v>
      </c>
      <c r="F5999" s="316" t="s">
        <v>6845</v>
      </c>
      <c r="G5999" s="318" t="s">
        <v>19013</v>
      </c>
      <c r="H5999" s="318" t="s">
        <v>6844</v>
      </c>
      <c r="I5999" s="317" t="s">
        <v>3666</v>
      </c>
      <c r="J5999" s="402" t="s">
        <v>5684</v>
      </c>
      <c r="K5999" s="864" t="str">
        <f t="shared" si="426"/>
        <v/>
      </c>
      <c r="L5999" s="557" t="s">
        <v>3656</v>
      </c>
      <c r="M5999" s="558" t="s">
        <v>3655</v>
      </c>
      <c r="N5999" s="597" t="s">
        <v>20122</v>
      </c>
      <c r="O5999" s="662"/>
      <c r="P5999" s="598"/>
      <c r="Q5999" s="307" t="str">
        <f t="shared" ca="1" si="427"/>
        <v/>
      </c>
      <c r="R5999" s="307" t="str">
        <f t="shared" ca="1" si="428"/>
        <v/>
      </c>
      <c r="S5999" s="307" t="str">
        <f>IFERROR(IF(VLOOKUP("*"&amp;TRIM($F5999)&amp;"*",dump!$A:$D,4,FALSE)="","空文字",VLOOKUP("*"&amp;TRIM($F5999)&amp;"*",dump!$A:$D,4,FALSE)),"NA")</f>
        <v>NA</v>
      </c>
      <c r="T5999" s="307" t="str">
        <f t="shared" ca="1" si="429"/>
        <v>●</v>
      </c>
      <c r="U5999" s="307"/>
      <c r="V5999" s="307"/>
      <c r="W5999" s="307"/>
      <c r="X5999" s="307"/>
      <c r="Y5999" s="307" t="str">
        <f t="shared" si="430"/>
        <v/>
      </c>
      <c r="Z5999" s="307"/>
    </row>
    <row r="6000" spans="1:26" s="325" customFormat="1" ht="195" customHeight="1" outlineLevel="1">
      <c r="A6000" s="324"/>
      <c r="B6000" s="148"/>
      <c r="C6000" s="534"/>
      <c r="D6000" s="328"/>
      <c r="E6000" s="318" t="s">
        <v>11699</v>
      </c>
      <c r="F6000" s="316" t="s">
        <v>11700</v>
      </c>
      <c r="G6000" s="316" t="s">
        <v>11701</v>
      </c>
      <c r="H6000" s="318" t="s">
        <v>6844</v>
      </c>
      <c r="I6000" s="317" t="s">
        <v>3666</v>
      </c>
      <c r="J6000" s="402" t="s">
        <v>5684</v>
      </c>
      <c r="K6000" s="864" t="str">
        <f t="shared" si="426"/>
        <v/>
      </c>
      <c r="L6000" s="557" t="s">
        <v>3656</v>
      </c>
      <c r="M6000" s="558" t="s">
        <v>3655</v>
      </c>
      <c r="N6000" s="597" t="s">
        <v>20123</v>
      </c>
      <c r="O6000" s="662"/>
      <c r="P6000" s="598"/>
      <c r="Q6000" s="307" t="str">
        <f t="shared" ca="1" si="427"/>
        <v/>
      </c>
      <c r="R6000" s="307" t="str">
        <f t="shared" ca="1" si="428"/>
        <v/>
      </c>
      <c r="S6000" s="307" t="str">
        <f>IFERROR(IF(VLOOKUP("*"&amp;TRIM($F6000)&amp;"*",dump!$A:$D,4,FALSE)="","空文字",VLOOKUP("*"&amp;TRIM($F6000)&amp;"*",dump!$A:$D,4,FALSE)),"NA")</f>
        <v>NA</v>
      </c>
      <c r="T6000" s="307" t="str">
        <f t="shared" ca="1" si="429"/>
        <v>●</v>
      </c>
      <c r="U6000" s="307"/>
      <c r="V6000" s="307"/>
      <c r="W6000" s="307"/>
      <c r="X6000" s="307"/>
      <c r="Y6000" s="307" t="str">
        <f t="shared" si="430"/>
        <v/>
      </c>
      <c r="Z6000" s="307"/>
    </row>
    <row r="6001" spans="1:26" s="325" customFormat="1" ht="101.25" customHeight="1" outlineLevel="1">
      <c r="A6001" s="324"/>
      <c r="B6001" s="148"/>
      <c r="C6001" s="534"/>
      <c r="D6001" s="328"/>
      <c r="E6001" s="318" t="s">
        <v>11702</v>
      </c>
      <c r="F6001" s="316" t="s">
        <v>7182</v>
      </c>
      <c r="G6001" s="318" t="s">
        <v>11703</v>
      </c>
      <c r="H6001" s="318" t="s">
        <v>6844</v>
      </c>
      <c r="I6001" s="317" t="s">
        <v>3666</v>
      </c>
      <c r="J6001" s="402" t="s">
        <v>5684</v>
      </c>
      <c r="K6001" s="864" t="str">
        <f t="shared" si="426"/>
        <v/>
      </c>
      <c r="L6001" s="557" t="s">
        <v>3656</v>
      </c>
      <c r="M6001" s="558" t="s">
        <v>3655</v>
      </c>
      <c r="N6001" s="597" t="s">
        <v>18940</v>
      </c>
      <c r="O6001" s="662"/>
      <c r="P6001" s="598"/>
      <c r="Q6001" s="307" t="str">
        <f t="shared" ca="1" si="427"/>
        <v/>
      </c>
      <c r="R6001" s="307" t="str">
        <f t="shared" ca="1" si="428"/>
        <v/>
      </c>
      <c r="S6001" s="307" t="str">
        <f>IFERROR(IF(VLOOKUP("*"&amp;TRIM($F6001)&amp;"*",dump!$A:$D,4,FALSE)="","空文字",VLOOKUP("*"&amp;TRIM($F6001)&amp;"*",dump!$A:$D,4,FALSE)),"NA")</f>
        <v>NA</v>
      </c>
      <c r="T6001" s="307" t="str">
        <f t="shared" ca="1" si="429"/>
        <v>●</v>
      </c>
      <c r="U6001" s="307"/>
      <c r="V6001" s="307"/>
      <c r="W6001" s="307"/>
      <c r="X6001" s="307"/>
      <c r="Y6001" s="307" t="str">
        <f t="shared" si="430"/>
        <v/>
      </c>
      <c r="Z6001" s="307"/>
    </row>
    <row r="6002" spans="1:26" s="325" customFormat="1" ht="127.5" customHeight="1" outlineLevel="1">
      <c r="A6002" s="324"/>
      <c r="B6002" s="148"/>
      <c r="C6002" s="534"/>
      <c r="D6002" s="328"/>
      <c r="E6002" s="318" t="s">
        <v>11704</v>
      </c>
      <c r="F6002" s="316" t="s">
        <v>11705</v>
      </c>
      <c r="G6002" s="318" t="s">
        <v>7816</v>
      </c>
      <c r="H6002" s="318" t="s">
        <v>10551</v>
      </c>
      <c r="I6002" s="317" t="s">
        <v>660</v>
      </c>
      <c r="J6002" s="402" t="s">
        <v>5683</v>
      </c>
      <c r="K6002" s="864" t="str">
        <f t="shared" si="426"/>
        <v/>
      </c>
      <c r="L6002" s="557" t="s">
        <v>3656</v>
      </c>
      <c r="M6002" s="558" t="s">
        <v>3655</v>
      </c>
      <c r="N6002" s="597" t="s">
        <v>20124</v>
      </c>
      <c r="O6002" s="662"/>
      <c r="P6002" s="598"/>
      <c r="Q6002" s="307" t="str">
        <f t="shared" ca="1" si="427"/>
        <v/>
      </c>
      <c r="R6002" s="307" t="str">
        <f t="shared" ca="1" si="428"/>
        <v/>
      </c>
      <c r="S6002" s="307" t="str">
        <f>IFERROR(IF(VLOOKUP("*"&amp;TRIM($F6002)&amp;"*",dump!$A:$D,4,FALSE)="","空文字",VLOOKUP("*"&amp;TRIM($F6002)&amp;"*",dump!$A:$D,4,FALSE)),"NA")</f>
        <v>NA</v>
      </c>
      <c r="T6002" s="307" t="str">
        <f t="shared" ca="1" si="429"/>
        <v>●</v>
      </c>
      <c r="U6002" s="307"/>
      <c r="V6002" s="307"/>
      <c r="W6002" s="307"/>
      <c r="X6002" s="307"/>
      <c r="Y6002" s="307" t="str">
        <f t="shared" si="430"/>
        <v/>
      </c>
      <c r="Z6002" s="307"/>
    </row>
    <row r="6003" spans="1:26" s="325" customFormat="1" ht="60" customHeight="1" outlineLevel="1">
      <c r="A6003" s="324"/>
      <c r="B6003" s="148"/>
      <c r="C6003" s="534"/>
      <c r="D6003" s="215" t="s">
        <v>11706</v>
      </c>
      <c r="E6003" s="213"/>
      <c r="F6003" s="225" t="s">
        <v>11707</v>
      </c>
      <c r="G6003" s="214" t="s">
        <v>650</v>
      </c>
      <c r="H6003" s="225" t="s">
        <v>218</v>
      </c>
      <c r="I6003" s="246" t="s">
        <v>660</v>
      </c>
      <c r="J6003" s="403" t="s">
        <v>5684</v>
      </c>
      <c r="K6003" s="864" t="str">
        <f t="shared" si="426"/>
        <v/>
      </c>
      <c r="L6003" s="557" t="s">
        <v>3656</v>
      </c>
      <c r="M6003" s="558" t="s">
        <v>3655</v>
      </c>
      <c r="N6003" s="597" t="s">
        <v>20125</v>
      </c>
      <c r="O6003" s="662"/>
      <c r="P6003" s="598"/>
      <c r="Q6003" s="307" t="str">
        <f t="shared" ca="1" si="427"/>
        <v/>
      </c>
      <c r="R6003" s="307" t="str">
        <f t="shared" ca="1" si="428"/>
        <v/>
      </c>
      <c r="S6003" s="307" t="str">
        <f>IFERROR(IF(VLOOKUP("*"&amp;TRIM($F6003)&amp;"*",dump!$A:$D,4,FALSE)="","空文字",VLOOKUP("*"&amp;TRIM($F6003)&amp;"*",dump!$A:$D,4,FALSE)),"NA")</f>
        <v>NA</v>
      </c>
      <c r="T6003" s="307" t="str">
        <f t="shared" ca="1" si="429"/>
        <v>●</v>
      </c>
      <c r="U6003" s="307"/>
      <c r="V6003" s="307"/>
      <c r="W6003" s="307"/>
      <c r="X6003" s="307"/>
      <c r="Y6003" s="307" t="str">
        <f t="shared" si="430"/>
        <v/>
      </c>
      <c r="Z6003" s="307"/>
    </row>
    <row r="6004" spans="1:26" s="325" customFormat="1" ht="30" customHeight="1" outlineLevel="1">
      <c r="A6004" s="324"/>
      <c r="B6004" s="148"/>
      <c r="C6004" s="534"/>
      <c r="D6004" s="343"/>
      <c r="E6004" s="318" t="s">
        <v>11708</v>
      </c>
      <c r="F6004" s="316" t="s">
        <v>11709</v>
      </c>
      <c r="G6004" s="318" t="s">
        <v>651</v>
      </c>
      <c r="H6004" s="318" t="s">
        <v>10551</v>
      </c>
      <c r="I6004" s="317" t="s">
        <v>660</v>
      </c>
      <c r="J6004" s="402" t="s">
        <v>5683</v>
      </c>
      <c r="K6004" s="864" t="str">
        <f t="shared" si="426"/>
        <v/>
      </c>
      <c r="L6004" s="557" t="s">
        <v>3656</v>
      </c>
      <c r="M6004" s="558" t="s">
        <v>3655</v>
      </c>
      <c r="N6004" s="597" t="s">
        <v>18622</v>
      </c>
      <c r="O6004" s="662"/>
      <c r="P6004" s="598"/>
      <c r="Q6004" s="307" t="str">
        <f t="shared" ca="1" si="427"/>
        <v/>
      </c>
      <c r="R6004" s="307" t="str">
        <f t="shared" ca="1" si="428"/>
        <v/>
      </c>
      <c r="S6004" s="307" t="str">
        <f>IFERROR(IF(VLOOKUP("*"&amp;TRIM($F6004)&amp;"*",dump!$A:$D,4,FALSE)="","空文字",VLOOKUP("*"&amp;TRIM($F6004)&amp;"*",dump!$A:$D,4,FALSE)),"NA")</f>
        <v>NA</v>
      </c>
      <c r="T6004" s="307" t="str">
        <f t="shared" ca="1" si="429"/>
        <v>●</v>
      </c>
      <c r="U6004" s="307"/>
      <c r="V6004" s="307"/>
      <c r="W6004" s="307"/>
      <c r="X6004" s="307"/>
      <c r="Y6004" s="307" t="str">
        <f t="shared" si="430"/>
        <v/>
      </c>
      <c r="Z6004" s="307"/>
    </row>
    <row r="6005" spans="1:26" s="325" customFormat="1" ht="45" customHeight="1" outlineLevel="1">
      <c r="A6005" s="324"/>
      <c r="B6005" s="148"/>
      <c r="C6005" s="534"/>
      <c r="D6005" s="343"/>
      <c r="E6005" s="318" t="s">
        <v>11710</v>
      </c>
      <c r="F6005" s="316" t="s">
        <v>11711</v>
      </c>
      <c r="G6005" s="318" t="s">
        <v>652</v>
      </c>
      <c r="H6005" s="318" t="s">
        <v>10551</v>
      </c>
      <c r="I6005" s="317" t="s">
        <v>660</v>
      </c>
      <c r="J6005" s="402" t="s">
        <v>5683</v>
      </c>
      <c r="K6005" s="864" t="str">
        <f t="shared" si="426"/>
        <v/>
      </c>
      <c r="L6005" s="557" t="s">
        <v>3656</v>
      </c>
      <c r="M6005" s="558" t="s">
        <v>3655</v>
      </c>
      <c r="N6005" s="597" t="s">
        <v>18623</v>
      </c>
      <c r="O6005" s="662"/>
      <c r="P6005" s="598"/>
      <c r="Q6005" s="307" t="str">
        <f t="shared" ca="1" si="427"/>
        <v/>
      </c>
      <c r="R6005" s="307" t="str">
        <f t="shared" ca="1" si="428"/>
        <v/>
      </c>
      <c r="S6005" s="307" t="str">
        <f>IFERROR(IF(VLOOKUP("*"&amp;TRIM($F6005)&amp;"*",dump!$A:$D,4,FALSE)="","空文字",VLOOKUP("*"&amp;TRIM($F6005)&amp;"*",dump!$A:$D,4,FALSE)),"NA")</f>
        <v>NA</v>
      </c>
      <c r="T6005" s="307" t="str">
        <f t="shared" ca="1" si="429"/>
        <v>●</v>
      </c>
      <c r="U6005" s="307"/>
      <c r="V6005" s="307"/>
      <c r="W6005" s="307"/>
      <c r="X6005" s="307"/>
      <c r="Y6005" s="307" t="str">
        <f t="shared" si="430"/>
        <v/>
      </c>
      <c r="Z6005" s="307"/>
    </row>
    <row r="6006" spans="1:26" s="325" customFormat="1" ht="30" customHeight="1" outlineLevel="1">
      <c r="A6006" s="324"/>
      <c r="B6006" s="148"/>
      <c r="C6006" s="534"/>
      <c r="D6006" s="343"/>
      <c r="E6006" s="530" t="s">
        <v>11712</v>
      </c>
      <c r="F6006" s="524" t="s">
        <v>11713</v>
      </c>
      <c r="G6006" s="530" t="s">
        <v>653</v>
      </c>
      <c r="H6006" s="318" t="s">
        <v>10551</v>
      </c>
      <c r="I6006" s="132" t="s">
        <v>660</v>
      </c>
      <c r="J6006" s="528" t="s">
        <v>5683</v>
      </c>
      <c r="K6006" s="864" t="str">
        <f t="shared" si="426"/>
        <v/>
      </c>
      <c r="L6006" s="557" t="s">
        <v>3656</v>
      </c>
      <c r="M6006" s="558" t="s">
        <v>3655</v>
      </c>
      <c r="N6006" s="597" t="s">
        <v>18624</v>
      </c>
      <c r="O6006" s="662"/>
      <c r="P6006" s="718"/>
      <c r="Q6006" s="307" t="str">
        <f t="shared" ca="1" si="427"/>
        <v/>
      </c>
      <c r="R6006" s="307" t="str">
        <f t="shared" ca="1" si="428"/>
        <v/>
      </c>
      <c r="S6006" s="307" t="str">
        <f>IFERROR(IF(VLOOKUP("*"&amp;TRIM($F6006)&amp;"*",dump!$A:$D,4,FALSE)="","空文字",VLOOKUP("*"&amp;TRIM($F6006)&amp;"*",dump!$A:$D,4,FALSE)),"NA")</f>
        <v>NA</v>
      </c>
      <c r="T6006" s="307" t="str">
        <f t="shared" ca="1" si="429"/>
        <v>●</v>
      </c>
      <c r="U6006" s="307"/>
      <c r="V6006" s="307"/>
      <c r="W6006" s="307"/>
      <c r="X6006" s="307"/>
      <c r="Y6006" s="307" t="str">
        <f t="shared" si="430"/>
        <v/>
      </c>
      <c r="Z6006" s="307"/>
    </row>
    <row r="6007" spans="1:26" s="325" customFormat="1" ht="30" customHeight="1" outlineLevel="1">
      <c r="A6007" s="324"/>
      <c r="B6007" s="148"/>
      <c r="C6007" s="534"/>
      <c r="D6007" s="343"/>
      <c r="E6007" s="530" t="s">
        <v>11714</v>
      </c>
      <c r="F6007" s="524" t="s">
        <v>11715</v>
      </c>
      <c r="G6007" s="530" t="s">
        <v>11716</v>
      </c>
      <c r="H6007" s="318" t="s">
        <v>10551</v>
      </c>
      <c r="I6007" s="132" t="s">
        <v>660</v>
      </c>
      <c r="J6007" s="528" t="s">
        <v>5683</v>
      </c>
      <c r="K6007" s="864" t="str">
        <f t="shared" si="426"/>
        <v/>
      </c>
      <c r="L6007" s="557" t="s">
        <v>3656</v>
      </c>
      <c r="M6007" s="558" t="s">
        <v>3655</v>
      </c>
      <c r="N6007" s="597" t="s">
        <v>18625</v>
      </c>
      <c r="O6007" s="662"/>
      <c r="P6007" s="598"/>
      <c r="Q6007" s="307" t="str">
        <f t="shared" ca="1" si="427"/>
        <v/>
      </c>
      <c r="R6007" s="307" t="str">
        <f t="shared" ca="1" si="428"/>
        <v/>
      </c>
      <c r="S6007" s="307" t="str">
        <f>IFERROR(IF(VLOOKUP("*"&amp;TRIM($F6007)&amp;"*",dump!$A:$D,4,FALSE)="","空文字",VLOOKUP("*"&amp;TRIM($F6007)&amp;"*",dump!$A:$D,4,FALSE)),"NA")</f>
        <v>NA</v>
      </c>
      <c r="T6007" s="307" t="str">
        <f t="shared" ca="1" si="429"/>
        <v>●</v>
      </c>
      <c r="U6007" s="307"/>
      <c r="V6007" s="307"/>
      <c r="W6007" s="307"/>
      <c r="X6007" s="307"/>
      <c r="Y6007" s="307" t="str">
        <f t="shared" si="430"/>
        <v/>
      </c>
      <c r="Z6007" s="307"/>
    </row>
    <row r="6008" spans="1:26" s="325" customFormat="1" ht="45" customHeight="1" outlineLevel="1">
      <c r="A6008" s="324"/>
      <c r="B6008" s="148"/>
      <c r="C6008" s="530" t="s">
        <v>11717</v>
      </c>
      <c r="D6008" s="215" t="s">
        <v>11718</v>
      </c>
      <c r="E6008" s="213"/>
      <c r="F6008" s="225" t="s">
        <v>11719</v>
      </c>
      <c r="G6008" s="214" t="s">
        <v>11720</v>
      </c>
      <c r="H6008" s="225" t="s">
        <v>218</v>
      </c>
      <c r="I6008" s="246" t="s">
        <v>660</v>
      </c>
      <c r="J6008" s="403" t="s">
        <v>5684</v>
      </c>
      <c r="K6008" s="864" t="str">
        <f t="shared" si="426"/>
        <v/>
      </c>
      <c r="L6008" s="557" t="s">
        <v>3656</v>
      </c>
      <c r="M6008" s="558" t="s">
        <v>3655</v>
      </c>
      <c r="N6008" s="597" t="s">
        <v>18626</v>
      </c>
      <c r="O6008" s="662"/>
      <c r="P6008" s="598"/>
      <c r="Q6008" s="307" t="str">
        <f t="shared" ca="1" si="427"/>
        <v/>
      </c>
      <c r="R6008" s="307" t="str">
        <f t="shared" ca="1" si="428"/>
        <v/>
      </c>
      <c r="S6008" s="307" t="str">
        <f>IFERROR(IF(VLOOKUP("*"&amp;TRIM($F6008)&amp;"*",dump!$A:$D,4,FALSE)="","空文字",VLOOKUP("*"&amp;TRIM($F6008)&amp;"*",dump!$A:$D,4,FALSE)),"NA")</f>
        <v>NA</v>
      </c>
      <c r="T6008" s="307" t="str">
        <f t="shared" ca="1" si="429"/>
        <v>●</v>
      </c>
      <c r="U6008" s="307"/>
      <c r="V6008" s="307"/>
      <c r="W6008" s="307"/>
      <c r="X6008" s="307"/>
      <c r="Y6008" s="307" t="str">
        <f t="shared" si="430"/>
        <v/>
      </c>
      <c r="Z6008" s="307"/>
    </row>
    <row r="6009" spans="1:26" s="325" customFormat="1" ht="45" customHeight="1" outlineLevel="1">
      <c r="A6009" s="324"/>
      <c r="B6009" s="148"/>
      <c r="C6009" s="534"/>
      <c r="D6009" s="343"/>
      <c r="E6009" s="530" t="s">
        <v>11721</v>
      </c>
      <c r="F6009" s="316" t="s">
        <v>11722</v>
      </c>
      <c r="G6009" s="530" t="s">
        <v>11723</v>
      </c>
      <c r="H6009" s="524" t="s">
        <v>9</v>
      </c>
      <c r="I6009" s="132" t="s">
        <v>660</v>
      </c>
      <c r="J6009" s="528" t="s">
        <v>5683</v>
      </c>
      <c r="K6009" s="864" t="str">
        <f t="shared" si="426"/>
        <v/>
      </c>
      <c r="L6009" s="557" t="s">
        <v>3656</v>
      </c>
      <c r="M6009" s="558" t="s">
        <v>3655</v>
      </c>
      <c r="N6009" s="597" t="s">
        <v>18627</v>
      </c>
      <c r="O6009" s="662"/>
      <c r="P6009" s="598"/>
      <c r="Q6009" s="307" t="str">
        <f t="shared" ca="1" si="427"/>
        <v/>
      </c>
      <c r="R6009" s="307" t="str">
        <f t="shared" ca="1" si="428"/>
        <v/>
      </c>
      <c r="S6009" s="307" t="str">
        <f>IFERROR(IF(VLOOKUP("*"&amp;TRIM($F6009)&amp;"*",dump!$A:$D,4,FALSE)="","空文字",VLOOKUP("*"&amp;TRIM($F6009)&amp;"*",dump!$A:$D,4,FALSE)),"NA")</f>
        <v>NA</v>
      </c>
      <c r="T6009" s="307" t="str">
        <f t="shared" ca="1" si="429"/>
        <v>●</v>
      </c>
      <c r="U6009" s="307"/>
      <c r="V6009" s="307"/>
      <c r="W6009" s="307"/>
      <c r="X6009" s="307"/>
      <c r="Y6009" s="307" t="str">
        <f t="shared" si="430"/>
        <v/>
      </c>
      <c r="Z6009" s="307"/>
    </row>
    <row r="6010" spans="1:26" s="325" customFormat="1" ht="45" customHeight="1" outlineLevel="1">
      <c r="A6010" s="324"/>
      <c r="B6010" s="148"/>
      <c r="C6010" s="534"/>
      <c r="D6010" s="343"/>
      <c r="E6010" s="530" t="s">
        <v>11724</v>
      </c>
      <c r="F6010" s="316" t="s">
        <v>11725</v>
      </c>
      <c r="G6010" s="530" t="s">
        <v>11726</v>
      </c>
      <c r="H6010" s="530" t="s">
        <v>10551</v>
      </c>
      <c r="I6010" s="132" t="s">
        <v>660</v>
      </c>
      <c r="J6010" s="528" t="s">
        <v>5683</v>
      </c>
      <c r="K6010" s="864" t="str">
        <f t="shared" si="426"/>
        <v/>
      </c>
      <c r="L6010" s="557" t="s">
        <v>3656</v>
      </c>
      <c r="M6010" s="558" t="s">
        <v>3655</v>
      </c>
      <c r="N6010" s="597" t="s">
        <v>18628</v>
      </c>
      <c r="O6010" s="662"/>
      <c r="P6010" s="598"/>
      <c r="Q6010" s="307" t="str">
        <f t="shared" ca="1" si="427"/>
        <v/>
      </c>
      <c r="R6010" s="307" t="str">
        <f t="shared" ca="1" si="428"/>
        <v/>
      </c>
      <c r="S6010" s="307" t="str">
        <f>IFERROR(IF(VLOOKUP("*"&amp;TRIM($F6010)&amp;"*",dump!$A:$D,4,FALSE)="","空文字",VLOOKUP("*"&amp;TRIM($F6010)&amp;"*",dump!$A:$D,4,FALSE)),"NA")</f>
        <v>NA</v>
      </c>
      <c r="T6010" s="307" t="str">
        <f t="shared" ca="1" si="429"/>
        <v>●</v>
      </c>
      <c r="U6010" s="307"/>
      <c r="V6010" s="307"/>
      <c r="W6010" s="307"/>
      <c r="X6010" s="307"/>
      <c r="Y6010" s="307" t="str">
        <f t="shared" si="430"/>
        <v/>
      </c>
      <c r="Z6010" s="307"/>
    </row>
    <row r="6011" spans="1:26" s="325" customFormat="1" ht="30" customHeight="1" outlineLevel="1">
      <c r="A6011" s="324"/>
      <c r="B6011" s="148"/>
      <c r="C6011" s="534"/>
      <c r="D6011" s="215" t="s">
        <v>11727</v>
      </c>
      <c r="E6011" s="213"/>
      <c r="F6011" s="225" t="s">
        <v>6846</v>
      </c>
      <c r="G6011" s="214" t="s">
        <v>11728</v>
      </c>
      <c r="H6011" s="225" t="s">
        <v>218</v>
      </c>
      <c r="I6011" s="246" t="s">
        <v>660</v>
      </c>
      <c r="J6011" s="403" t="s">
        <v>5684</v>
      </c>
      <c r="K6011" s="864" t="str">
        <f t="shared" si="426"/>
        <v/>
      </c>
      <c r="L6011" s="557" t="s">
        <v>3656</v>
      </c>
      <c r="M6011" s="558" t="s">
        <v>3655</v>
      </c>
      <c r="N6011" s="597" t="s">
        <v>18629</v>
      </c>
      <c r="O6011" s="662"/>
      <c r="P6011" s="598"/>
      <c r="Q6011" s="307" t="str">
        <f t="shared" ca="1" si="427"/>
        <v/>
      </c>
      <c r="R6011" s="307" t="str">
        <f t="shared" ca="1" si="428"/>
        <v/>
      </c>
      <c r="S6011" s="307" t="str">
        <f>IFERROR(IF(VLOOKUP("*"&amp;TRIM($F6011)&amp;"*",dump!$A:$D,4,FALSE)="","空文字",VLOOKUP("*"&amp;TRIM($F6011)&amp;"*",dump!$A:$D,4,FALSE)),"NA")</f>
        <v>NA</v>
      </c>
      <c r="T6011" s="307" t="str">
        <f t="shared" ca="1" si="429"/>
        <v>●</v>
      </c>
      <c r="U6011" s="307"/>
      <c r="V6011" s="307"/>
      <c r="W6011" s="307"/>
      <c r="X6011" s="307"/>
      <c r="Y6011" s="307" t="str">
        <f t="shared" si="430"/>
        <v/>
      </c>
      <c r="Z6011" s="307"/>
    </row>
    <row r="6012" spans="1:26" s="325" customFormat="1" ht="45" customHeight="1" outlineLevel="1">
      <c r="A6012" s="324"/>
      <c r="B6012" s="148"/>
      <c r="C6012" s="534"/>
      <c r="D6012" s="328"/>
      <c r="E6012" s="530" t="s">
        <v>11729</v>
      </c>
      <c r="F6012" s="524" t="s">
        <v>14248</v>
      </c>
      <c r="G6012" s="530" t="s">
        <v>6847</v>
      </c>
      <c r="H6012" s="530" t="s">
        <v>3657</v>
      </c>
      <c r="I6012" s="132" t="s">
        <v>3666</v>
      </c>
      <c r="J6012" s="528" t="s">
        <v>5684</v>
      </c>
      <c r="K6012" s="864" t="str">
        <f t="shared" si="426"/>
        <v/>
      </c>
      <c r="L6012" s="557" t="s">
        <v>3656</v>
      </c>
      <c r="M6012" s="558" t="s">
        <v>3655</v>
      </c>
      <c r="N6012" s="597" t="s">
        <v>19617</v>
      </c>
      <c r="O6012" s="662"/>
      <c r="P6012" s="598"/>
      <c r="Q6012" s="307" t="str">
        <f t="shared" ca="1" si="427"/>
        <v/>
      </c>
      <c r="R6012" s="307" t="str">
        <f t="shared" ca="1" si="428"/>
        <v/>
      </c>
      <c r="S6012" s="307" t="str">
        <f>IFERROR(IF(VLOOKUP("*"&amp;TRIM($F6012)&amp;"*",dump!$A:$D,4,FALSE)="","空文字",VLOOKUP("*"&amp;TRIM($F6012)&amp;"*",dump!$A:$D,4,FALSE)),"NA")</f>
        <v>NA</v>
      </c>
      <c r="T6012" s="307" t="str">
        <f t="shared" ca="1" si="429"/>
        <v>●</v>
      </c>
      <c r="U6012" s="307"/>
      <c r="V6012" s="307"/>
      <c r="W6012" s="307"/>
      <c r="X6012" s="307"/>
      <c r="Y6012" s="307" t="str">
        <f t="shared" si="430"/>
        <v/>
      </c>
      <c r="Z6012" s="307"/>
    </row>
    <row r="6013" spans="1:26" s="325" customFormat="1" ht="45" customHeight="1" outlineLevel="1">
      <c r="A6013" s="324"/>
      <c r="B6013" s="148"/>
      <c r="C6013" s="534"/>
      <c r="D6013" s="328"/>
      <c r="E6013" s="382"/>
      <c r="F6013" s="316" t="s">
        <v>14249</v>
      </c>
      <c r="G6013" s="382"/>
      <c r="H6013" s="382"/>
      <c r="I6013" s="328"/>
      <c r="J6013" s="342"/>
      <c r="K6013" s="864" t="str">
        <f t="shared" si="426"/>
        <v/>
      </c>
      <c r="L6013" s="557" t="s">
        <v>3656</v>
      </c>
      <c r="M6013" s="558" t="s">
        <v>3655</v>
      </c>
      <c r="N6013" s="597" t="s">
        <v>19618</v>
      </c>
      <c r="O6013" s="662"/>
      <c r="P6013" s="598"/>
      <c r="Q6013" s="307" t="str">
        <f t="shared" ca="1" si="427"/>
        <v/>
      </c>
      <c r="R6013" s="307" t="str">
        <f t="shared" ca="1" si="428"/>
        <v/>
      </c>
      <c r="S6013" s="307" t="str">
        <f>IFERROR(IF(VLOOKUP("*"&amp;TRIM($F6013)&amp;"*",dump!$A:$D,4,FALSE)="","空文字",VLOOKUP("*"&amp;TRIM($F6013)&amp;"*",dump!$A:$D,4,FALSE)),"NA")</f>
        <v>NA</v>
      </c>
      <c r="T6013" s="307" t="str">
        <f t="shared" ca="1" si="429"/>
        <v>●</v>
      </c>
      <c r="U6013" s="307"/>
      <c r="V6013" s="307"/>
      <c r="W6013" s="307"/>
      <c r="X6013" s="307"/>
      <c r="Y6013" s="307" t="str">
        <f t="shared" si="430"/>
        <v/>
      </c>
      <c r="Z6013" s="307"/>
    </row>
    <row r="6014" spans="1:26" s="325" customFormat="1" ht="45" customHeight="1" outlineLevel="1">
      <c r="A6014" s="324"/>
      <c r="B6014" s="148"/>
      <c r="C6014" s="534"/>
      <c r="D6014" s="328"/>
      <c r="E6014" s="382"/>
      <c r="F6014" s="316" t="s">
        <v>14250</v>
      </c>
      <c r="G6014" s="382"/>
      <c r="H6014" s="382"/>
      <c r="I6014" s="328"/>
      <c r="J6014" s="342"/>
      <c r="K6014" s="864" t="str">
        <f t="shared" si="426"/>
        <v/>
      </c>
      <c r="L6014" s="557" t="s">
        <v>3656</v>
      </c>
      <c r="M6014" s="558" t="s">
        <v>3655</v>
      </c>
      <c r="N6014" s="597" t="s">
        <v>19619</v>
      </c>
      <c r="O6014" s="662"/>
      <c r="P6014" s="598"/>
      <c r="Q6014" s="307" t="str">
        <f t="shared" ca="1" si="427"/>
        <v/>
      </c>
      <c r="R6014" s="307" t="str">
        <f t="shared" ca="1" si="428"/>
        <v/>
      </c>
      <c r="S6014" s="307" t="str">
        <f>IFERROR(IF(VLOOKUP("*"&amp;TRIM($F6014)&amp;"*",dump!$A:$D,4,FALSE)="","空文字",VLOOKUP("*"&amp;TRIM($F6014)&amp;"*",dump!$A:$D,4,FALSE)),"NA")</f>
        <v>NA</v>
      </c>
      <c r="T6014" s="307" t="str">
        <f t="shared" ca="1" si="429"/>
        <v>●</v>
      </c>
      <c r="U6014" s="307"/>
      <c r="V6014" s="307"/>
      <c r="W6014" s="307"/>
      <c r="X6014" s="307"/>
      <c r="Y6014" s="307" t="str">
        <f t="shared" si="430"/>
        <v/>
      </c>
      <c r="Z6014" s="307"/>
    </row>
    <row r="6015" spans="1:26" s="325" customFormat="1" ht="105" customHeight="1" outlineLevel="1">
      <c r="A6015" s="324"/>
      <c r="B6015" s="148"/>
      <c r="C6015" s="534"/>
      <c r="D6015" s="215" t="s">
        <v>15814</v>
      </c>
      <c r="E6015" s="213"/>
      <c r="F6015" s="225" t="s">
        <v>6848</v>
      </c>
      <c r="G6015" s="214" t="s">
        <v>6849</v>
      </c>
      <c r="H6015" s="225" t="s">
        <v>218</v>
      </c>
      <c r="I6015" s="246" t="s">
        <v>660</v>
      </c>
      <c r="J6015" s="403" t="s">
        <v>5684</v>
      </c>
      <c r="K6015" s="864" t="str">
        <f t="shared" si="426"/>
        <v/>
      </c>
      <c r="L6015" s="557" t="s">
        <v>3656</v>
      </c>
      <c r="M6015" s="558" t="s">
        <v>3655</v>
      </c>
      <c r="N6015" s="597" t="s">
        <v>18630</v>
      </c>
      <c r="O6015" s="662"/>
      <c r="P6015" s="722"/>
      <c r="Q6015" s="307" t="str">
        <f t="shared" ca="1" si="427"/>
        <v/>
      </c>
      <c r="R6015" s="307" t="str">
        <f t="shared" ca="1" si="428"/>
        <v/>
      </c>
      <c r="S6015" s="307" t="str">
        <f>IFERROR(IF(VLOOKUP("*"&amp;TRIM($F6015)&amp;"*",dump!$A:$D,4,FALSE)="","空文字",VLOOKUP("*"&amp;TRIM($F6015)&amp;"*",dump!$A:$D,4,FALSE)),"NA")</f>
        <v>NA</v>
      </c>
      <c r="T6015" s="307" t="str">
        <f t="shared" ca="1" si="429"/>
        <v>●</v>
      </c>
      <c r="U6015" s="307"/>
      <c r="V6015" s="307"/>
      <c r="W6015" s="307"/>
      <c r="X6015" s="307"/>
      <c r="Y6015" s="307" t="str">
        <f t="shared" si="430"/>
        <v/>
      </c>
      <c r="Z6015" s="307"/>
    </row>
    <row r="6016" spans="1:26" s="325" customFormat="1" ht="30" customHeight="1" outlineLevel="1">
      <c r="A6016" s="324"/>
      <c r="B6016" s="148"/>
      <c r="C6016" s="534"/>
      <c r="D6016" s="328"/>
      <c r="E6016" s="530" t="s">
        <v>6850</v>
      </c>
      <c r="F6016" s="524" t="s">
        <v>6851</v>
      </c>
      <c r="G6016" s="530" t="s">
        <v>6852</v>
      </c>
      <c r="H6016" s="530" t="s">
        <v>6844</v>
      </c>
      <c r="I6016" s="132" t="s">
        <v>3666</v>
      </c>
      <c r="J6016" s="528" t="s">
        <v>5684</v>
      </c>
      <c r="K6016" s="864" t="str">
        <f t="shared" si="426"/>
        <v/>
      </c>
      <c r="L6016" s="557" t="s">
        <v>3656</v>
      </c>
      <c r="M6016" s="558" t="s">
        <v>3655</v>
      </c>
      <c r="N6016" s="597" t="s">
        <v>18631</v>
      </c>
      <c r="O6016" s="662"/>
      <c r="P6016" s="598"/>
      <c r="Q6016" s="307" t="str">
        <f t="shared" ca="1" si="427"/>
        <v/>
      </c>
      <c r="R6016" s="307" t="str">
        <f t="shared" ca="1" si="428"/>
        <v/>
      </c>
      <c r="S6016" s="307" t="str">
        <f>IFERROR(IF(VLOOKUP("*"&amp;TRIM($F6016)&amp;"*",dump!$A:$D,4,FALSE)="","空文字",VLOOKUP("*"&amp;TRIM($F6016)&amp;"*",dump!$A:$D,4,FALSE)),"NA")</f>
        <v>NA</v>
      </c>
      <c r="T6016" s="307" t="str">
        <f t="shared" ca="1" si="429"/>
        <v>●</v>
      </c>
      <c r="U6016" s="307"/>
      <c r="V6016" s="307"/>
      <c r="W6016" s="307"/>
      <c r="X6016" s="307"/>
      <c r="Y6016" s="307" t="str">
        <f t="shared" si="430"/>
        <v/>
      </c>
      <c r="Z6016" s="307"/>
    </row>
    <row r="6017" spans="1:26" s="325" customFormat="1" ht="60" customHeight="1" outlineLevel="1">
      <c r="A6017" s="324"/>
      <c r="B6017" s="148"/>
      <c r="C6017" s="534"/>
      <c r="D6017" s="328"/>
      <c r="E6017" s="530" t="s">
        <v>6853</v>
      </c>
      <c r="F6017" s="524" t="s">
        <v>6854</v>
      </c>
      <c r="G6017" s="530" t="s">
        <v>6855</v>
      </c>
      <c r="H6017" s="530" t="s">
        <v>6844</v>
      </c>
      <c r="I6017" s="132" t="s">
        <v>3666</v>
      </c>
      <c r="J6017" s="528" t="s">
        <v>5684</v>
      </c>
      <c r="K6017" s="864" t="str">
        <f t="shared" si="426"/>
        <v/>
      </c>
      <c r="L6017" s="557" t="s">
        <v>3656</v>
      </c>
      <c r="M6017" s="558" t="s">
        <v>3655</v>
      </c>
      <c r="N6017" s="597" t="s">
        <v>18632</v>
      </c>
      <c r="O6017" s="662"/>
      <c r="P6017" s="598"/>
      <c r="Q6017" s="307" t="str">
        <f t="shared" ca="1" si="427"/>
        <v/>
      </c>
      <c r="R6017" s="307" t="str">
        <f t="shared" ca="1" si="428"/>
        <v/>
      </c>
      <c r="S6017" s="307" t="str">
        <f>IFERROR(IF(VLOOKUP("*"&amp;TRIM($F6017)&amp;"*",dump!$A:$D,4,FALSE)="","空文字",VLOOKUP("*"&amp;TRIM($F6017)&amp;"*",dump!$A:$D,4,FALSE)),"NA")</f>
        <v>NA</v>
      </c>
      <c r="T6017" s="307" t="str">
        <f t="shared" ca="1" si="429"/>
        <v>●</v>
      </c>
      <c r="U6017" s="307"/>
      <c r="V6017" s="307"/>
      <c r="W6017" s="307"/>
      <c r="X6017" s="307"/>
      <c r="Y6017" s="307" t="str">
        <f t="shared" si="430"/>
        <v/>
      </c>
      <c r="Z6017" s="307"/>
    </row>
    <row r="6018" spans="1:26" s="325" customFormat="1" ht="30" customHeight="1" outlineLevel="1">
      <c r="A6018" s="324"/>
      <c r="B6018" s="148"/>
      <c r="C6018" s="534"/>
      <c r="D6018" s="328"/>
      <c r="E6018" s="530" t="s">
        <v>6856</v>
      </c>
      <c r="F6018" s="524" t="s">
        <v>6857</v>
      </c>
      <c r="G6018" s="530" t="s">
        <v>6858</v>
      </c>
      <c r="H6018" s="530" t="s">
        <v>6844</v>
      </c>
      <c r="I6018" s="132" t="s">
        <v>3666</v>
      </c>
      <c r="J6018" s="528" t="s">
        <v>5684</v>
      </c>
      <c r="K6018" s="864" t="str">
        <f t="shared" si="426"/>
        <v/>
      </c>
      <c r="L6018" s="557" t="s">
        <v>3656</v>
      </c>
      <c r="M6018" s="558" t="s">
        <v>3655</v>
      </c>
      <c r="N6018" s="597" t="s">
        <v>18633</v>
      </c>
      <c r="O6018" s="662"/>
      <c r="P6018" s="598"/>
      <c r="Q6018" s="307" t="str">
        <f t="shared" ca="1" si="427"/>
        <v/>
      </c>
      <c r="R6018" s="307" t="str">
        <f t="shared" ca="1" si="428"/>
        <v/>
      </c>
      <c r="S6018" s="307" t="str">
        <f>IFERROR(IF(VLOOKUP("*"&amp;TRIM($F6018)&amp;"*",dump!$A:$D,4,FALSE)="","空文字",VLOOKUP("*"&amp;TRIM($F6018)&amp;"*",dump!$A:$D,4,FALSE)),"NA")</f>
        <v>NA</v>
      </c>
      <c r="T6018" s="307" t="str">
        <f t="shared" ca="1" si="429"/>
        <v>●</v>
      </c>
      <c r="U6018" s="307"/>
      <c r="V6018" s="307"/>
      <c r="W6018" s="307"/>
      <c r="X6018" s="307"/>
      <c r="Y6018" s="307" t="str">
        <f t="shared" si="430"/>
        <v/>
      </c>
      <c r="Z6018" s="307"/>
    </row>
    <row r="6019" spans="1:26" s="325" customFormat="1" ht="60" customHeight="1" outlineLevel="1">
      <c r="A6019" s="324"/>
      <c r="B6019" s="148"/>
      <c r="C6019" s="534"/>
      <c r="D6019" s="328"/>
      <c r="E6019" s="530" t="s">
        <v>6859</v>
      </c>
      <c r="F6019" s="524" t="s">
        <v>6860</v>
      </c>
      <c r="G6019" s="530" t="s">
        <v>6861</v>
      </c>
      <c r="H6019" s="530" t="s">
        <v>6844</v>
      </c>
      <c r="I6019" s="132" t="s">
        <v>3666</v>
      </c>
      <c r="J6019" s="528" t="s">
        <v>5684</v>
      </c>
      <c r="K6019" s="864" t="str">
        <f t="shared" si="426"/>
        <v/>
      </c>
      <c r="L6019" s="557" t="s">
        <v>3656</v>
      </c>
      <c r="M6019" s="558" t="s">
        <v>3655</v>
      </c>
      <c r="N6019" s="597" t="s">
        <v>18634</v>
      </c>
      <c r="O6019" s="662"/>
      <c r="P6019" s="598"/>
      <c r="Q6019" s="307" t="str">
        <f t="shared" ca="1" si="427"/>
        <v/>
      </c>
      <c r="R6019" s="307" t="str">
        <f t="shared" ca="1" si="428"/>
        <v/>
      </c>
      <c r="S6019" s="307" t="str">
        <f>IFERROR(IF(VLOOKUP("*"&amp;TRIM($F6019)&amp;"*",dump!$A:$D,4,FALSE)="","空文字",VLOOKUP("*"&amp;TRIM($F6019)&amp;"*",dump!$A:$D,4,FALSE)),"NA")</f>
        <v>NA</v>
      </c>
      <c r="T6019" s="307" t="str">
        <f t="shared" ca="1" si="429"/>
        <v>●</v>
      </c>
      <c r="U6019" s="307"/>
      <c r="V6019" s="307"/>
      <c r="W6019" s="307"/>
      <c r="X6019" s="307"/>
      <c r="Y6019" s="307" t="str">
        <f t="shared" si="430"/>
        <v/>
      </c>
      <c r="Z6019" s="307"/>
    </row>
    <row r="6020" spans="1:26" s="325" customFormat="1" ht="60" customHeight="1" outlineLevel="1">
      <c r="A6020" s="324"/>
      <c r="B6020" s="148"/>
      <c r="C6020" s="534"/>
      <c r="D6020" s="328"/>
      <c r="E6020" s="530" t="s">
        <v>6862</v>
      </c>
      <c r="F6020" s="524" t="s">
        <v>6863</v>
      </c>
      <c r="G6020" s="530" t="s">
        <v>6864</v>
      </c>
      <c r="H6020" s="530" t="s">
        <v>6844</v>
      </c>
      <c r="I6020" s="132" t="s">
        <v>3666</v>
      </c>
      <c r="J6020" s="528" t="s">
        <v>5684</v>
      </c>
      <c r="K6020" s="864" t="str">
        <f t="shared" si="426"/>
        <v/>
      </c>
      <c r="L6020" s="557" t="s">
        <v>3656</v>
      </c>
      <c r="M6020" s="558" t="s">
        <v>3655</v>
      </c>
      <c r="N6020" s="597" t="s">
        <v>18635</v>
      </c>
      <c r="O6020" s="662"/>
      <c r="P6020" s="598"/>
      <c r="Q6020" s="307" t="str">
        <f t="shared" ca="1" si="427"/>
        <v/>
      </c>
      <c r="R6020" s="307" t="str">
        <f t="shared" ca="1" si="428"/>
        <v/>
      </c>
      <c r="S6020" s="307" t="str">
        <f>IFERROR(IF(VLOOKUP("*"&amp;TRIM($F6020)&amp;"*",dump!$A:$D,4,FALSE)="","空文字",VLOOKUP("*"&amp;TRIM($F6020)&amp;"*",dump!$A:$D,4,FALSE)),"NA")</f>
        <v>NA</v>
      </c>
      <c r="T6020" s="307" t="str">
        <f t="shared" ca="1" si="429"/>
        <v>●</v>
      </c>
      <c r="U6020" s="307"/>
      <c r="V6020" s="307"/>
      <c r="W6020" s="307"/>
      <c r="X6020" s="307"/>
      <c r="Y6020" s="307" t="str">
        <f t="shared" si="430"/>
        <v/>
      </c>
      <c r="Z6020" s="307"/>
    </row>
    <row r="6021" spans="1:26" s="325" customFormat="1" ht="75" customHeight="1" outlineLevel="1">
      <c r="A6021" s="324"/>
      <c r="B6021" s="148"/>
      <c r="C6021" s="534"/>
      <c r="D6021" s="224" t="s">
        <v>15815</v>
      </c>
      <c r="E6021" s="220"/>
      <c r="F6021" s="225" t="s">
        <v>6865</v>
      </c>
      <c r="G6021" s="151" t="s">
        <v>6866</v>
      </c>
      <c r="H6021" s="225" t="s">
        <v>218</v>
      </c>
      <c r="I6021" s="144" t="s">
        <v>660</v>
      </c>
      <c r="J6021" s="403" t="s">
        <v>5684</v>
      </c>
      <c r="K6021" s="864" t="str">
        <f t="shared" si="426"/>
        <v/>
      </c>
      <c r="L6021" s="557" t="s">
        <v>3656</v>
      </c>
      <c r="M6021" s="558" t="s">
        <v>3655</v>
      </c>
      <c r="N6021" s="597" t="s">
        <v>18636</v>
      </c>
      <c r="O6021" s="662"/>
      <c r="P6021" s="722"/>
      <c r="Q6021" s="307" t="str">
        <f t="shared" ca="1" si="427"/>
        <v/>
      </c>
      <c r="R6021" s="307" t="str">
        <f t="shared" ca="1" si="428"/>
        <v/>
      </c>
      <c r="S6021" s="307" t="str">
        <f>IFERROR(IF(VLOOKUP("*"&amp;TRIM($F6021)&amp;"*",dump!$A:$D,4,FALSE)="","空文字",VLOOKUP("*"&amp;TRIM($F6021)&amp;"*",dump!$A:$D,4,FALSE)),"NA")</f>
        <v>NA</v>
      </c>
      <c r="T6021" s="307" t="str">
        <f t="shared" ca="1" si="429"/>
        <v>●</v>
      </c>
      <c r="U6021" s="307"/>
      <c r="V6021" s="307"/>
      <c r="W6021" s="307"/>
      <c r="X6021" s="307"/>
      <c r="Y6021" s="307" t="str">
        <f t="shared" si="430"/>
        <v/>
      </c>
      <c r="Z6021" s="307"/>
    </row>
    <row r="6022" spans="1:26" s="325" customFormat="1" ht="60" customHeight="1" outlineLevel="1">
      <c r="A6022" s="324"/>
      <c r="B6022" s="148"/>
      <c r="C6022" s="534"/>
      <c r="D6022" s="328"/>
      <c r="E6022" s="530" t="s">
        <v>6867</v>
      </c>
      <c r="F6022" s="316" t="s">
        <v>6868</v>
      </c>
      <c r="G6022" s="530" t="s">
        <v>6869</v>
      </c>
      <c r="H6022" s="530" t="s">
        <v>6844</v>
      </c>
      <c r="I6022" s="132" t="s">
        <v>3666</v>
      </c>
      <c r="J6022" s="528" t="s">
        <v>5684</v>
      </c>
      <c r="K6022" s="864" t="str">
        <f t="shared" si="426"/>
        <v/>
      </c>
      <c r="L6022" s="557" t="s">
        <v>3656</v>
      </c>
      <c r="M6022" s="558" t="s">
        <v>3655</v>
      </c>
      <c r="N6022" s="597" t="s">
        <v>18637</v>
      </c>
      <c r="O6022" s="662"/>
      <c r="P6022" s="598"/>
      <c r="Q6022" s="307" t="str">
        <f t="shared" ca="1" si="427"/>
        <v/>
      </c>
      <c r="R6022" s="307" t="str">
        <f t="shared" ca="1" si="428"/>
        <v/>
      </c>
      <c r="S6022" s="307" t="str">
        <f>IFERROR(IF(VLOOKUP("*"&amp;TRIM($F6022)&amp;"*",dump!$A:$D,4,FALSE)="","空文字",VLOOKUP("*"&amp;TRIM($F6022)&amp;"*",dump!$A:$D,4,FALSE)),"NA")</f>
        <v>NA</v>
      </c>
      <c r="T6022" s="307" t="str">
        <f t="shared" ca="1" si="429"/>
        <v>●</v>
      </c>
      <c r="U6022" s="307"/>
      <c r="V6022" s="307"/>
      <c r="W6022" s="307"/>
      <c r="X6022" s="307"/>
      <c r="Y6022" s="307" t="str">
        <f t="shared" si="430"/>
        <v/>
      </c>
      <c r="Z6022" s="307"/>
    </row>
    <row r="6023" spans="1:26" s="325" customFormat="1" ht="30" customHeight="1" outlineLevel="1">
      <c r="A6023" s="324"/>
      <c r="B6023" s="148"/>
      <c r="C6023" s="534"/>
      <c r="D6023" s="328"/>
      <c r="E6023" s="530" t="s">
        <v>6870</v>
      </c>
      <c r="F6023" s="316" t="s">
        <v>6871</v>
      </c>
      <c r="G6023" s="530" t="s">
        <v>6872</v>
      </c>
      <c r="H6023" s="530" t="s">
        <v>6844</v>
      </c>
      <c r="I6023" s="132" t="s">
        <v>3666</v>
      </c>
      <c r="J6023" s="528" t="s">
        <v>5684</v>
      </c>
      <c r="K6023" s="864" t="str">
        <f t="shared" si="426"/>
        <v/>
      </c>
      <c r="L6023" s="557" t="s">
        <v>3656</v>
      </c>
      <c r="M6023" s="558" t="s">
        <v>3655</v>
      </c>
      <c r="N6023" s="597" t="s">
        <v>18638</v>
      </c>
      <c r="O6023" s="662"/>
      <c r="P6023" s="598"/>
      <c r="Q6023" s="307" t="str">
        <f t="shared" ca="1" si="427"/>
        <v/>
      </c>
      <c r="R6023" s="307" t="str">
        <f t="shared" ca="1" si="428"/>
        <v/>
      </c>
      <c r="S6023" s="307" t="str">
        <f>IFERROR(IF(VLOOKUP("*"&amp;TRIM($F6023)&amp;"*",dump!$A:$D,4,FALSE)="","空文字",VLOOKUP("*"&amp;TRIM($F6023)&amp;"*",dump!$A:$D,4,FALSE)),"NA")</f>
        <v>NA</v>
      </c>
      <c r="T6023" s="307" t="str">
        <f t="shared" ca="1" si="429"/>
        <v>●</v>
      </c>
      <c r="U6023" s="307"/>
      <c r="V6023" s="307"/>
      <c r="W6023" s="307"/>
      <c r="X6023" s="307"/>
      <c r="Y6023" s="307" t="str">
        <f t="shared" si="430"/>
        <v/>
      </c>
      <c r="Z6023" s="307"/>
    </row>
    <row r="6024" spans="1:26" s="325" customFormat="1" ht="30" customHeight="1" outlineLevel="1">
      <c r="A6024" s="324"/>
      <c r="B6024" s="148"/>
      <c r="C6024" s="534"/>
      <c r="D6024" s="328"/>
      <c r="E6024" s="530" t="s">
        <v>6873</v>
      </c>
      <c r="F6024" s="316" t="s">
        <v>6874</v>
      </c>
      <c r="G6024" s="530" t="s">
        <v>6875</v>
      </c>
      <c r="H6024" s="530" t="s">
        <v>6844</v>
      </c>
      <c r="I6024" s="132" t="s">
        <v>3666</v>
      </c>
      <c r="J6024" s="528" t="s">
        <v>5684</v>
      </c>
      <c r="K6024" s="864" t="str">
        <f t="shared" si="426"/>
        <v/>
      </c>
      <c r="L6024" s="557" t="s">
        <v>3656</v>
      </c>
      <c r="M6024" s="558" t="s">
        <v>3655</v>
      </c>
      <c r="N6024" s="597" t="s">
        <v>18639</v>
      </c>
      <c r="O6024" s="662"/>
      <c r="P6024" s="598"/>
      <c r="Q6024" s="307" t="str">
        <f t="shared" ca="1" si="427"/>
        <v/>
      </c>
      <c r="R6024" s="307" t="str">
        <f t="shared" ca="1" si="428"/>
        <v/>
      </c>
      <c r="S6024" s="307" t="str">
        <f>IFERROR(IF(VLOOKUP("*"&amp;TRIM($F6024)&amp;"*",dump!$A:$D,4,FALSE)="","空文字",VLOOKUP("*"&amp;TRIM($F6024)&amp;"*",dump!$A:$D,4,FALSE)),"NA")</f>
        <v>NA</v>
      </c>
      <c r="T6024" s="307" t="str">
        <f t="shared" ca="1" si="429"/>
        <v>●</v>
      </c>
      <c r="U6024" s="307"/>
      <c r="V6024" s="307"/>
      <c r="W6024" s="307"/>
      <c r="X6024" s="307"/>
      <c r="Y6024" s="307" t="str">
        <f t="shared" si="430"/>
        <v/>
      </c>
      <c r="Z6024" s="307"/>
    </row>
    <row r="6025" spans="1:26" s="325" customFormat="1" ht="30" customHeight="1" outlineLevel="1">
      <c r="A6025" s="324"/>
      <c r="B6025" s="148"/>
      <c r="C6025" s="534"/>
      <c r="D6025" s="328"/>
      <c r="E6025" s="530" t="s">
        <v>15307</v>
      </c>
      <c r="F6025" s="316" t="s">
        <v>6876</v>
      </c>
      <c r="G6025" s="530" t="s">
        <v>6877</v>
      </c>
      <c r="H6025" s="530" t="s">
        <v>6844</v>
      </c>
      <c r="I6025" s="132" t="s">
        <v>3666</v>
      </c>
      <c r="J6025" s="528" t="s">
        <v>5684</v>
      </c>
      <c r="K6025" s="864" t="str">
        <f t="shared" si="426"/>
        <v/>
      </c>
      <c r="L6025" s="557" t="s">
        <v>3656</v>
      </c>
      <c r="M6025" s="558" t="s">
        <v>3655</v>
      </c>
      <c r="N6025" s="597" t="s">
        <v>18640</v>
      </c>
      <c r="O6025" s="662"/>
      <c r="P6025" s="598"/>
      <c r="Q6025" s="307" t="str">
        <f t="shared" ca="1" si="427"/>
        <v/>
      </c>
      <c r="R6025" s="307" t="str">
        <f t="shared" ca="1" si="428"/>
        <v/>
      </c>
      <c r="S6025" s="307" t="str">
        <f>IFERROR(IF(VLOOKUP("*"&amp;TRIM($F6025)&amp;"*",dump!$A:$D,4,FALSE)="","空文字",VLOOKUP("*"&amp;TRIM($F6025)&amp;"*",dump!$A:$D,4,FALSE)),"NA")</f>
        <v>NA</v>
      </c>
      <c r="T6025" s="307" t="str">
        <f t="shared" ca="1" si="429"/>
        <v>●</v>
      </c>
      <c r="U6025" s="307"/>
      <c r="V6025" s="307"/>
      <c r="W6025" s="307"/>
      <c r="X6025" s="307"/>
      <c r="Y6025" s="307" t="str">
        <f t="shared" si="430"/>
        <v/>
      </c>
      <c r="Z6025" s="307"/>
    </row>
    <row r="6026" spans="1:26" s="325" customFormat="1" ht="205.5" customHeight="1" outlineLevel="1">
      <c r="A6026" s="324"/>
      <c r="B6026" s="148"/>
      <c r="C6026" s="534"/>
      <c r="D6026" s="328"/>
      <c r="E6026" s="530" t="s">
        <v>17110</v>
      </c>
      <c r="F6026" s="316" t="s">
        <v>6878</v>
      </c>
      <c r="G6026" s="530" t="s">
        <v>6879</v>
      </c>
      <c r="H6026" s="530" t="s">
        <v>6844</v>
      </c>
      <c r="I6026" s="132" t="s">
        <v>3666</v>
      </c>
      <c r="J6026" s="528" t="s">
        <v>5684</v>
      </c>
      <c r="K6026" s="864" t="str">
        <f t="shared" si="426"/>
        <v/>
      </c>
      <c r="L6026" s="557" t="s">
        <v>3656</v>
      </c>
      <c r="M6026" s="558" t="s">
        <v>3655</v>
      </c>
      <c r="N6026" s="597" t="s">
        <v>18641</v>
      </c>
      <c r="O6026" s="662"/>
      <c r="P6026" s="598"/>
      <c r="Q6026" s="307" t="str">
        <f t="shared" ca="1" si="427"/>
        <v/>
      </c>
      <c r="R6026" s="307" t="str">
        <f t="shared" ca="1" si="428"/>
        <v/>
      </c>
      <c r="S6026" s="307" t="str">
        <f>IFERROR(IF(VLOOKUP("*"&amp;TRIM($F6026)&amp;"*",dump!$A:$D,4,FALSE)="","空文字",VLOOKUP("*"&amp;TRIM($F6026)&amp;"*",dump!$A:$D,4,FALSE)),"NA")</f>
        <v>NA</v>
      </c>
      <c r="T6026" s="307" t="str">
        <f t="shared" ca="1" si="429"/>
        <v>●</v>
      </c>
      <c r="U6026" s="307"/>
      <c r="V6026" s="307"/>
      <c r="W6026" s="307"/>
      <c r="X6026" s="307"/>
      <c r="Y6026" s="307" t="str">
        <f t="shared" si="430"/>
        <v/>
      </c>
      <c r="Z6026" s="307"/>
    </row>
    <row r="6027" spans="1:26" s="325" customFormat="1" ht="30" customHeight="1" outlineLevel="1">
      <c r="A6027" s="324"/>
      <c r="B6027" s="148"/>
      <c r="C6027" s="534"/>
      <c r="D6027" s="328"/>
      <c r="E6027" s="530" t="s">
        <v>6880</v>
      </c>
      <c r="F6027" s="316" t="s">
        <v>6881</v>
      </c>
      <c r="G6027" s="530" t="s">
        <v>6882</v>
      </c>
      <c r="H6027" s="530" t="s">
        <v>6844</v>
      </c>
      <c r="I6027" s="132" t="s">
        <v>3666</v>
      </c>
      <c r="J6027" s="528" t="s">
        <v>5684</v>
      </c>
      <c r="K6027" s="864" t="str">
        <f t="shared" si="426"/>
        <v/>
      </c>
      <c r="L6027" s="557" t="s">
        <v>3656</v>
      </c>
      <c r="M6027" s="558" t="s">
        <v>3655</v>
      </c>
      <c r="N6027" s="597" t="s">
        <v>18642</v>
      </c>
      <c r="O6027" s="662"/>
      <c r="P6027" s="598"/>
      <c r="Q6027" s="307" t="str">
        <f t="shared" ca="1" si="427"/>
        <v/>
      </c>
      <c r="R6027" s="307" t="str">
        <f t="shared" ca="1" si="428"/>
        <v/>
      </c>
      <c r="S6027" s="307" t="str">
        <f>IFERROR(IF(VLOOKUP("*"&amp;TRIM($F6027)&amp;"*",dump!$A:$D,4,FALSE)="","空文字",VLOOKUP("*"&amp;TRIM($F6027)&amp;"*",dump!$A:$D,4,FALSE)),"NA")</f>
        <v>NA</v>
      </c>
      <c r="T6027" s="307" t="str">
        <f t="shared" ca="1" si="429"/>
        <v>●</v>
      </c>
      <c r="U6027" s="307"/>
      <c r="V6027" s="307"/>
      <c r="W6027" s="307"/>
      <c r="X6027" s="307"/>
      <c r="Y6027" s="307" t="str">
        <f t="shared" si="430"/>
        <v/>
      </c>
      <c r="Z6027" s="307"/>
    </row>
    <row r="6028" spans="1:26" s="325" customFormat="1" ht="30" customHeight="1" outlineLevel="1">
      <c r="A6028" s="324"/>
      <c r="B6028" s="148"/>
      <c r="C6028" s="530" t="s">
        <v>11730</v>
      </c>
      <c r="D6028" s="215" t="s">
        <v>11731</v>
      </c>
      <c r="E6028" s="213"/>
      <c r="F6028" s="225" t="s">
        <v>11732</v>
      </c>
      <c r="G6028" s="214" t="s">
        <v>11733</v>
      </c>
      <c r="H6028" s="225" t="s">
        <v>218</v>
      </c>
      <c r="I6028" s="144" t="s">
        <v>660</v>
      </c>
      <c r="J6028" s="403" t="s">
        <v>5684</v>
      </c>
      <c r="K6028" s="864" t="str">
        <f t="shared" si="426"/>
        <v/>
      </c>
      <c r="L6028" s="555" t="s">
        <v>17119</v>
      </c>
      <c r="M6028" s="553"/>
      <c r="N6028" s="593"/>
      <c r="O6028" s="551"/>
      <c r="P6028" s="554"/>
      <c r="Q6028" s="307" t="str">
        <f t="shared" ca="1" si="427"/>
        <v/>
      </c>
      <c r="R6028" s="307" t="str">
        <f t="shared" ca="1" si="428"/>
        <v/>
      </c>
      <c r="S6028" s="307" t="str">
        <f>IFERROR(IF(VLOOKUP("*"&amp;TRIM($F6028)&amp;"*",dump!$A:$D,4,FALSE)="","空文字",VLOOKUP("*"&amp;TRIM($F6028)&amp;"*",dump!$A:$D,4,FALSE)),"NA")</f>
        <v>NA</v>
      </c>
      <c r="T6028" s="307" t="str">
        <f t="shared" ca="1" si="429"/>
        <v>●</v>
      </c>
      <c r="U6028" s="307"/>
      <c r="V6028" s="307"/>
      <c r="W6028" s="307"/>
      <c r="X6028" s="307"/>
      <c r="Y6028" s="307" t="str">
        <f t="shared" si="430"/>
        <v/>
      </c>
      <c r="Z6028" s="307"/>
    </row>
    <row r="6029" spans="1:26" s="325" customFormat="1" ht="30" customHeight="1" outlineLevel="1">
      <c r="A6029" s="324"/>
      <c r="B6029" s="148"/>
      <c r="C6029" s="534"/>
      <c r="D6029" s="343"/>
      <c r="E6029" s="318" t="s">
        <v>11734</v>
      </c>
      <c r="F6029" s="316" t="s">
        <v>11735</v>
      </c>
      <c r="G6029" s="318" t="s">
        <v>6128</v>
      </c>
      <c r="H6029" s="316" t="s">
        <v>9</v>
      </c>
      <c r="I6029" s="317" t="s">
        <v>660</v>
      </c>
      <c r="J6029" s="402" t="s">
        <v>5683</v>
      </c>
      <c r="K6029" s="864" t="str">
        <f t="shared" ref="K6029:K6092" si="431">IF(AND(M6029="", O6029="", N6029&lt;&gt;""), "○", "")</f>
        <v/>
      </c>
      <c r="L6029" s="557" t="s">
        <v>3656</v>
      </c>
      <c r="M6029" s="558" t="s">
        <v>3655</v>
      </c>
      <c r="N6029" s="597"/>
      <c r="O6029" s="662"/>
      <c r="P6029" s="598"/>
      <c r="Q6029" s="307" t="str">
        <f t="shared" ref="Q6029:Q6092" ca="1" si="432">IF(P6029="","",IF(P6029="←",IF(OFFSET($J6029,0,MATCH(MID(M6029,1,FIND("の",M6029,1)-1), $L$11:$BA$11,0)+4,1,1)="","",OFFSET($L6029,0,MATCH(MID(M6029,1,FIND("の",M6029,1)-1), $L$11:$BA$11,0)+4,1,1)),P6029))</f>
        <v/>
      </c>
      <c r="R6029" s="307" t="str">
        <f t="shared" ref="R6029:R6092" ca="1" si="433">IF(COUNTIF(Q6029,"*(*"),MID(Q6029,FIND("(",Q6029,1)+1,FIND(")",Q6029,1)-FIND("(",Q6029,1)-1),IF(COUNTIF(Q6029,"*""*"),MID(Q6029,FIND("""",Q6029,1)+1,LEN(Q6029)-2),IF(COUNTIF(Q6029,"*：*"),RIGHT(Q6029,LEN(Q6029)-(FIND("：",Q6029))),Q6029)))</f>
        <v/>
      </c>
      <c r="S6029" s="307" t="str">
        <f>IFERROR(IF(VLOOKUP("*"&amp;TRIM($F6029)&amp;"*",dump!$A:$D,4,FALSE)="","空文字",VLOOKUP("*"&amp;TRIM($F6029)&amp;"*",dump!$A:$D,4,FALSE)),"NA")</f>
        <v>NA</v>
      </c>
      <c r="T6029" s="307" t="str">
        <f t="shared" ref="T6029:T6092" ca="1" si="434">IF($K6029&lt;&gt;"",IF($E6029&lt;&gt;"","■",""),IF(AND(R6029="",S6029="NA"),"●", IF(EXACT(R6029,S6029),"●","×")))</f>
        <v>●</v>
      </c>
      <c r="U6029" s="307"/>
      <c r="V6029" s="307"/>
      <c r="W6029" s="307"/>
      <c r="X6029" s="307"/>
      <c r="Y6029" s="307" t="str">
        <f t="shared" ref="Y6029:Y6092" si="435">IF(U6029="●","●","")</f>
        <v/>
      </c>
      <c r="Z6029" s="307"/>
    </row>
    <row r="6030" spans="1:26" s="325" customFormat="1" ht="60" customHeight="1" outlineLevel="1">
      <c r="A6030" s="324"/>
      <c r="B6030" s="148"/>
      <c r="C6030" s="534"/>
      <c r="D6030" s="328"/>
      <c r="E6030" s="318" t="s">
        <v>11736</v>
      </c>
      <c r="F6030" s="316" t="s">
        <v>11737</v>
      </c>
      <c r="G6030" s="318" t="s">
        <v>11738</v>
      </c>
      <c r="H6030" s="316" t="s">
        <v>3657</v>
      </c>
      <c r="I6030" s="317" t="s">
        <v>3666</v>
      </c>
      <c r="J6030" s="402" t="s">
        <v>5684</v>
      </c>
      <c r="K6030" s="864" t="str">
        <f t="shared" si="431"/>
        <v/>
      </c>
      <c r="L6030" s="555" t="s">
        <v>17116</v>
      </c>
      <c r="M6030" s="553" t="s">
        <v>3657</v>
      </c>
      <c r="N6030" s="593" t="s">
        <v>20126</v>
      </c>
      <c r="O6030" s="551" t="s">
        <v>18337</v>
      </c>
      <c r="P6030" s="554" t="s">
        <v>20127</v>
      </c>
      <c r="Q6030" s="307" t="str">
        <f t="shared" ca="1" si="432"/>
        <v>初期値：NA</v>
      </c>
      <c r="R6030" s="307" t="str">
        <f t="shared" ca="1" si="433"/>
        <v>NA</v>
      </c>
      <c r="S6030" s="307" t="str">
        <f>IFERROR(IF(VLOOKUP("*"&amp;TRIM($F6030)&amp;"*",dump!$A:$D,4,FALSE)="","空文字",VLOOKUP("*"&amp;TRIM($F6030)&amp;"*",dump!$A:$D,4,FALSE)),"NA")</f>
        <v>NA</v>
      </c>
      <c r="T6030" s="307" t="str">
        <f t="shared" ca="1" si="434"/>
        <v>●</v>
      </c>
      <c r="U6030" s="307"/>
      <c r="V6030" s="307"/>
      <c r="W6030" s="307"/>
      <c r="X6030" s="307"/>
      <c r="Y6030" s="307" t="str">
        <f t="shared" si="435"/>
        <v/>
      </c>
      <c r="Z6030" s="307"/>
    </row>
    <row r="6031" spans="1:26" s="325" customFormat="1" ht="60" customHeight="1" outlineLevel="1">
      <c r="A6031" s="324"/>
      <c r="B6031" s="148"/>
      <c r="C6031" s="534"/>
      <c r="D6031" s="328"/>
      <c r="E6031" s="318" t="s">
        <v>11739</v>
      </c>
      <c r="F6031" s="316" t="s">
        <v>11740</v>
      </c>
      <c r="G6031" s="318" t="s">
        <v>7183</v>
      </c>
      <c r="H6031" s="316" t="s">
        <v>3657</v>
      </c>
      <c r="I6031" s="317" t="s">
        <v>3666</v>
      </c>
      <c r="J6031" s="402" t="s">
        <v>5684</v>
      </c>
      <c r="K6031" s="864" t="str">
        <f t="shared" si="431"/>
        <v/>
      </c>
      <c r="L6031" s="555" t="s">
        <v>17116</v>
      </c>
      <c r="M6031" s="553" t="s">
        <v>3657</v>
      </c>
      <c r="N6031" s="593" t="s">
        <v>20128</v>
      </c>
      <c r="O6031" s="551" t="s">
        <v>18337</v>
      </c>
      <c r="P6031" s="554" t="s">
        <v>20127</v>
      </c>
      <c r="Q6031" s="307" t="str">
        <f t="shared" ca="1" si="432"/>
        <v>初期値：NA</v>
      </c>
      <c r="R6031" s="307" t="str">
        <f t="shared" ca="1" si="433"/>
        <v>NA</v>
      </c>
      <c r="S6031" s="307" t="str">
        <f>IFERROR(IF(VLOOKUP("*"&amp;TRIM($F6031)&amp;"*",dump!$A:$D,4,FALSE)="","空文字",VLOOKUP("*"&amp;TRIM($F6031)&amp;"*",dump!$A:$D,4,FALSE)),"NA")</f>
        <v>NA</v>
      </c>
      <c r="T6031" s="307" t="str">
        <f t="shared" ca="1" si="434"/>
        <v>●</v>
      </c>
      <c r="U6031" s="307"/>
      <c r="V6031" s="307"/>
      <c r="W6031" s="307"/>
      <c r="X6031" s="307"/>
      <c r="Y6031" s="307" t="str">
        <f t="shared" si="435"/>
        <v/>
      </c>
      <c r="Z6031" s="307"/>
    </row>
    <row r="6032" spans="1:26" s="325" customFormat="1" ht="60" customHeight="1" outlineLevel="1">
      <c r="A6032" s="324"/>
      <c r="B6032" s="148"/>
      <c r="C6032" s="534"/>
      <c r="D6032" s="328"/>
      <c r="E6032" s="318" t="s">
        <v>11741</v>
      </c>
      <c r="F6032" s="316" t="s">
        <v>7184</v>
      </c>
      <c r="G6032" s="318" t="s">
        <v>11742</v>
      </c>
      <c r="H6032" s="316" t="s">
        <v>3657</v>
      </c>
      <c r="I6032" s="317" t="s">
        <v>3666</v>
      </c>
      <c r="J6032" s="402" t="s">
        <v>5684</v>
      </c>
      <c r="K6032" s="864" t="str">
        <f t="shared" si="431"/>
        <v/>
      </c>
      <c r="L6032" s="555" t="s">
        <v>17116</v>
      </c>
      <c r="M6032" s="553" t="s">
        <v>3657</v>
      </c>
      <c r="N6032" s="593" t="s">
        <v>20129</v>
      </c>
      <c r="O6032" s="551" t="s">
        <v>18337</v>
      </c>
      <c r="P6032" s="554" t="s">
        <v>20130</v>
      </c>
      <c r="Q6032" s="307" t="str">
        <f t="shared" ca="1" si="432"/>
        <v>環境に依存する</v>
      </c>
      <c r="R6032" s="307" t="str">
        <f t="shared" ca="1" si="433"/>
        <v>環境に依存する</v>
      </c>
      <c r="S6032" s="307" t="str">
        <f>IFERROR(IF(VLOOKUP("*"&amp;TRIM($F6032)&amp;"*",dump!$A:$D,4,FALSE)="","空文字",VLOOKUP("*"&amp;TRIM($F6032)&amp;"*",dump!$A:$D,4,FALSE)),"NA")</f>
        <v>NA</v>
      </c>
      <c r="T6032" s="307" t="str">
        <f t="shared" ca="1" si="434"/>
        <v>×</v>
      </c>
      <c r="U6032" s="307"/>
      <c r="V6032" s="307"/>
      <c r="W6032" s="307"/>
      <c r="X6032" s="307"/>
      <c r="Y6032" s="307" t="str">
        <f t="shared" si="435"/>
        <v/>
      </c>
      <c r="Z6032" s="307"/>
    </row>
    <row r="6033" spans="1:26" s="325" customFormat="1" ht="60" customHeight="1" outlineLevel="1">
      <c r="A6033" s="324"/>
      <c r="B6033" s="148"/>
      <c r="C6033" s="534"/>
      <c r="D6033" s="328"/>
      <c r="E6033" s="318" t="s">
        <v>11743</v>
      </c>
      <c r="F6033" s="316" t="s">
        <v>7185</v>
      </c>
      <c r="G6033" s="318" t="s">
        <v>11744</v>
      </c>
      <c r="H6033" s="316" t="s">
        <v>3657</v>
      </c>
      <c r="I6033" s="317" t="s">
        <v>3666</v>
      </c>
      <c r="J6033" s="402" t="s">
        <v>5684</v>
      </c>
      <c r="K6033" s="864" t="str">
        <f t="shared" si="431"/>
        <v/>
      </c>
      <c r="L6033" s="555" t="s">
        <v>17116</v>
      </c>
      <c r="M6033" s="553" t="s">
        <v>3657</v>
      </c>
      <c r="N6033" s="593" t="s">
        <v>20131</v>
      </c>
      <c r="O6033" s="551" t="s">
        <v>18337</v>
      </c>
      <c r="P6033" s="554" t="s">
        <v>20127</v>
      </c>
      <c r="Q6033" s="307" t="str">
        <f t="shared" ca="1" si="432"/>
        <v>初期値：NA</v>
      </c>
      <c r="R6033" s="307" t="str">
        <f t="shared" ca="1" si="433"/>
        <v>NA</v>
      </c>
      <c r="S6033" s="307" t="str">
        <f>IFERROR(IF(VLOOKUP("*"&amp;TRIM($F6033)&amp;"*",dump!$A:$D,4,FALSE)="","空文字",VLOOKUP("*"&amp;TRIM($F6033)&amp;"*",dump!$A:$D,4,FALSE)),"NA")</f>
        <v>NA</v>
      </c>
      <c r="T6033" s="307" t="str">
        <f t="shared" ca="1" si="434"/>
        <v>●</v>
      </c>
      <c r="U6033" s="307"/>
      <c r="V6033" s="307"/>
      <c r="W6033" s="307"/>
      <c r="X6033" s="307"/>
      <c r="Y6033" s="307" t="str">
        <f t="shared" si="435"/>
        <v/>
      </c>
      <c r="Z6033" s="307"/>
    </row>
    <row r="6034" spans="1:26" s="325" customFormat="1" ht="75" customHeight="1" outlineLevel="1">
      <c r="A6034" s="324"/>
      <c r="B6034" s="148"/>
      <c r="C6034" s="530" t="s">
        <v>11745</v>
      </c>
      <c r="D6034" s="215" t="s">
        <v>11746</v>
      </c>
      <c r="E6034" s="213"/>
      <c r="F6034" s="225" t="s">
        <v>11747</v>
      </c>
      <c r="G6034" s="214" t="s">
        <v>11748</v>
      </c>
      <c r="H6034" s="225" t="s">
        <v>218</v>
      </c>
      <c r="I6034" s="144" t="s">
        <v>660</v>
      </c>
      <c r="J6034" s="403" t="s">
        <v>5683</v>
      </c>
      <c r="K6034" s="864" t="str">
        <f t="shared" si="431"/>
        <v/>
      </c>
      <c r="L6034" s="557" t="s">
        <v>3656</v>
      </c>
      <c r="M6034" s="558" t="s">
        <v>3655</v>
      </c>
      <c r="N6034" s="597" t="s">
        <v>18941</v>
      </c>
      <c r="O6034" s="662"/>
      <c r="P6034" s="598"/>
      <c r="Q6034" s="307" t="str">
        <f t="shared" ca="1" si="432"/>
        <v/>
      </c>
      <c r="R6034" s="307" t="str">
        <f t="shared" ca="1" si="433"/>
        <v/>
      </c>
      <c r="S6034" s="307" t="str">
        <f>IFERROR(IF(VLOOKUP("*"&amp;TRIM($F6034)&amp;"*",dump!$A:$D,4,FALSE)="","空文字",VLOOKUP("*"&amp;TRIM($F6034)&amp;"*",dump!$A:$D,4,FALSE)),"NA")</f>
        <v>NA</v>
      </c>
      <c r="T6034" s="307" t="str">
        <f t="shared" ca="1" si="434"/>
        <v>●</v>
      </c>
      <c r="U6034" s="307"/>
      <c r="V6034" s="307"/>
      <c r="W6034" s="307"/>
      <c r="X6034" s="307"/>
      <c r="Y6034" s="307" t="str">
        <f t="shared" si="435"/>
        <v/>
      </c>
      <c r="Z6034" s="307"/>
    </row>
    <row r="6035" spans="1:26" s="325" customFormat="1" ht="15" customHeight="1" outlineLevel="1">
      <c r="A6035" s="324"/>
      <c r="B6035" s="148"/>
      <c r="C6035" s="534"/>
      <c r="D6035" s="343"/>
      <c r="E6035" s="318" t="s">
        <v>11749</v>
      </c>
      <c r="F6035" s="316" t="s">
        <v>11750</v>
      </c>
      <c r="G6035" s="318" t="s">
        <v>11751</v>
      </c>
      <c r="H6035" s="316" t="s">
        <v>9</v>
      </c>
      <c r="I6035" s="317" t="s">
        <v>660</v>
      </c>
      <c r="J6035" s="402" t="s">
        <v>5683</v>
      </c>
      <c r="K6035" s="864" t="str">
        <f t="shared" si="431"/>
        <v/>
      </c>
      <c r="L6035" s="557" t="s">
        <v>3656</v>
      </c>
      <c r="M6035" s="558" t="s">
        <v>3655</v>
      </c>
      <c r="N6035" s="597" t="s">
        <v>18643</v>
      </c>
      <c r="O6035" s="662"/>
      <c r="P6035" s="598"/>
      <c r="Q6035" s="307" t="str">
        <f t="shared" ca="1" si="432"/>
        <v/>
      </c>
      <c r="R6035" s="307" t="str">
        <f t="shared" ca="1" si="433"/>
        <v/>
      </c>
      <c r="S6035" s="307" t="str">
        <f>IFERROR(IF(VLOOKUP("*"&amp;TRIM($F6035)&amp;"*",dump!$A:$D,4,FALSE)="","空文字",VLOOKUP("*"&amp;TRIM($F6035)&amp;"*",dump!$A:$D,4,FALSE)),"NA")</f>
        <v>NA</v>
      </c>
      <c r="T6035" s="307" t="str">
        <f t="shared" ca="1" si="434"/>
        <v>●</v>
      </c>
      <c r="U6035" s="307"/>
      <c r="V6035" s="307"/>
      <c r="W6035" s="307"/>
      <c r="X6035" s="307"/>
      <c r="Y6035" s="307" t="str">
        <f t="shared" si="435"/>
        <v/>
      </c>
      <c r="Z6035" s="307"/>
    </row>
    <row r="6036" spans="1:26" s="325" customFormat="1" ht="15" customHeight="1" outlineLevel="1">
      <c r="A6036" s="324"/>
      <c r="B6036" s="148"/>
      <c r="C6036" s="534"/>
      <c r="D6036" s="343"/>
      <c r="E6036" s="318" t="s">
        <v>11752</v>
      </c>
      <c r="F6036" s="316" t="s">
        <v>6501</v>
      </c>
      <c r="G6036" s="318" t="s">
        <v>11753</v>
      </c>
      <c r="H6036" s="316" t="s">
        <v>9</v>
      </c>
      <c r="I6036" s="317" t="s">
        <v>660</v>
      </c>
      <c r="J6036" s="402" t="s">
        <v>5683</v>
      </c>
      <c r="K6036" s="864" t="str">
        <f t="shared" si="431"/>
        <v/>
      </c>
      <c r="L6036" s="557" t="s">
        <v>3656</v>
      </c>
      <c r="M6036" s="558" t="s">
        <v>3655</v>
      </c>
      <c r="N6036" s="597" t="s">
        <v>18644</v>
      </c>
      <c r="O6036" s="662"/>
      <c r="P6036" s="598"/>
      <c r="Q6036" s="307" t="str">
        <f t="shared" ca="1" si="432"/>
        <v/>
      </c>
      <c r="R6036" s="307" t="str">
        <f t="shared" ca="1" si="433"/>
        <v/>
      </c>
      <c r="S6036" s="307" t="str">
        <f>IFERROR(IF(VLOOKUP("*"&amp;TRIM($F6036)&amp;"*",dump!$A:$D,4,FALSE)="","空文字",VLOOKUP("*"&amp;TRIM($F6036)&amp;"*",dump!$A:$D,4,FALSE)),"NA")</f>
        <v>NA</v>
      </c>
      <c r="T6036" s="307" t="str">
        <f t="shared" ca="1" si="434"/>
        <v>●</v>
      </c>
      <c r="U6036" s="307"/>
      <c r="V6036" s="307"/>
      <c r="W6036" s="307"/>
      <c r="X6036" s="307"/>
      <c r="Y6036" s="307" t="str">
        <f t="shared" si="435"/>
        <v/>
      </c>
      <c r="Z6036" s="307"/>
    </row>
    <row r="6037" spans="1:26" s="325" customFormat="1" ht="90" customHeight="1" outlineLevel="1">
      <c r="A6037" s="324"/>
      <c r="B6037" s="148"/>
      <c r="C6037" s="382"/>
      <c r="D6037" s="215" t="s">
        <v>11754</v>
      </c>
      <c r="E6037" s="213"/>
      <c r="F6037" s="225" t="s">
        <v>11755</v>
      </c>
      <c r="G6037" s="214" t="s">
        <v>11756</v>
      </c>
      <c r="H6037" s="225" t="s">
        <v>218</v>
      </c>
      <c r="I6037" s="144" t="s">
        <v>660</v>
      </c>
      <c r="J6037" s="403" t="s">
        <v>5683</v>
      </c>
      <c r="K6037" s="864" t="str">
        <f t="shared" si="431"/>
        <v/>
      </c>
      <c r="L6037" s="557" t="s">
        <v>3656</v>
      </c>
      <c r="M6037" s="558" t="s">
        <v>3655</v>
      </c>
      <c r="N6037" s="597" t="s">
        <v>18645</v>
      </c>
      <c r="O6037" s="662"/>
      <c r="P6037" s="598"/>
      <c r="Q6037" s="307" t="str">
        <f t="shared" ca="1" si="432"/>
        <v/>
      </c>
      <c r="R6037" s="307" t="str">
        <f t="shared" ca="1" si="433"/>
        <v/>
      </c>
      <c r="S6037" s="307" t="str">
        <f>IFERROR(IF(VLOOKUP("*"&amp;TRIM($F6037)&amp;"*",dump!$A:$D,4,FALSE)="","空文字",VLOOKUP("*"&amp;TRIM($F6037)&amp;"*",dump!$A:$D,4,FALSE)),"NA")</f>
        <v>NA</v>
      </c>
      <c r="T6037" s="307" t="str">
        <f t="shared" ca="1" si="434"/>
        <v>●</v>
      </c>
      <c r="U6037" s="307"/>
      <c r="V6037" s="307"/>
      <c r="W6037" s="307"/>
      <c r="X6037" s="307"/>
      <c r="Y6037" s="307" t="str">
        <f t="shared" si="435"/>
        <v/>
      </c>
      <c r="Z6037" s="307"/>
    </row>
    <row r="6038" spans="1:26" s="325" customFormat="1" ht="90" customHeight="1" outlineLevel="1">
      <c r="A6038" s="324"/>
      <c r="B6038" s="148"/>
      <c r="C6038" s="534"/>
      <c r="D6038" s="343"/>
      <c r="E6038" s="318" t="s">
        <v>11757</v>
      </c>
      <c r="F6038" s="316" t="s">
        <v>11758</v>
      </c>
      <c r="G6038" s="318" t="s">
        <v>11759</v>
      </c>
      <c r="H6038" s="316" t="s">
        <v>9</v>
      </c>
      <c r="I6038" s="317" t="s">
        <v>660</v>
      </c>
      <c r="J6038" s="402" t="s">
        <v>5683</v>
      </c>
      <c r="K6038" s="864" t="str">
        <f t="shared" si="431"/>
        <v/>
      </c>
      <c r="L6038" s="557" t="s">
        <v>3656</v>
      </c>
      <c r="M6038" s="558" t="s">
        <v>3655</v>
      </c>
      <c r="N6038" s="597" t="s">
        <v>18942</v>
      </c>
      <c r="O6038" s="662"/>
      <c r="P6038" s="598"/>
      <c r="Q6038" s="307" t="str">
        <f t="shared" ca="1" si="432"/>
        <v/>
      </c>
      <c r="R6038" s="307" t="str">
        <f t="shared" ca="1" si="433"/>
        <v/>
      </c>
      <c r="S6038" s="307" t="str">
        <f>IFERROR(IF(VLOOKUP("*"&amp;TRIM($F6038)&amp;"*",dump!$A:$D,4,FALSE)="","空文字",VLOOKUP("*"&amp;TRIM($F6038)&amp;"*",dump!$A:$D,4,FALSE)),"NA")</f>
        <v>NA</v>
      </c>
      <c r="T6038" s="307" t="str">
        <f t="shared" ca="1" si="434"/>
        <v>●</v>
      </c>
      <c r="U6038" s="307"/>
      <c r="V6038" s="307"/>
      <c r="W6038" s="307"/>
      <c r="X6038" s="307"/>
      <c r="Y6038" s="307" t="str">
        <f t="shared" si="435"/>
        <v/>
      </c>
      <c r="Z6038" s="307"/>
    </row>
    <row r="6039" spans="1:26" s="325" customFormat="1" ht="15" customHeight="1" outlineLevel="1">
      <c r="A6039" s="324"/>
      <c r="B6039" s="148"/>
      <c r="C6039" s="534"/>
      <c r="D6039" s="343"/>
      <c r="E6039" s="318" t="s">
        <v>11760</v>
      </c>
      <c r="F6039" s="316" t="s">
        <v>6502</v>
      </c>
      <c r="G6039" s="318" t="s">
        <v>11761</v>
      </c>
      <c r="H6039" s="316" t="s">
        <v>9</v>
      </c>
      <c r="I6039" s="317" t="s">
        <v>660</v>
      </c>
      <c r="J6039" s="402" t="s">
        <v>5683</v>
      </c>
      <c r="K6039" s="864" t="str">
        <f t="shared" si="431"/>
        <v/>
      </c>
      <c r="L6039" s="557" t="s">
        <v>3656</v>
      </c>
      <c r="M6039" s="558" t="s">
        <v>3655</v>
      </c>
      <c r="N6039" s="597" t="s">
        <v>18943</v>
      </c>
      <c r="O6039" s="662"/>
      <c r="P6039" s="598"/>
      <c r="Q6039" s="307" t="str">
        <f t="shared" ca="1" si="432"/>
        <v/>
      </c>
      <c r="R6039" s="307" t="str">
        <f t="shared" ca="1" si="433"/>
        <v/>
      </c>
      <c r="S6039" s="307" t="str">
        <f>IFERROR(IF(VLOOKUP("*"&amp;TRIM($F6039)&amp;"*",dump!$A:$D,4,FALSE)="","空文字",VLOOKUP("*"&amp;TRIM($F6039)&amp;"*",dump!$A:$D,4,FALSE)),"NA")</f>
        <v>NA</v>
      </c>
      <c r="T6039" s="307" t="str">
        <f t="shared" ca="1" si="434"/>
        <v>●</v>
      </c>
      <c r="U6039" s="307"/>
      <c r="V6039" s="307"/>
      <c r="W6039" s="307"/>
      <c r="X6039" s="307"/>
      <c r="Y6039" s="307" t="str">
        <f t="shared" si="435"/>
        <v/>
      </c>
      <c r="Z6039" s="307"/>
    </row>
    <row r="6040" spans="1:26" s="325" customFormat="1" ht="15" customHeight="1" outlineLevel="1">
      <c r="A6040" s="324"/>
      <c r="B6040" s="148"/>
      <c r="C6040" s="534"/>
      <c r="D6040" s="343"/>
      <c r="E6040" s="318" t="s">
        <v>11762</v>
      </c>
      <c r="F6040" s="316" t="s">
        <v>6503</v>
      </c>
      <c r="G6040" s="318" t="s">
        <v>11763</v>
      </c>
      <c r="H6040" s="316" t="s">
        <v>9</v>
      </c>
      <c r="I6040" s="317" t="s">
        <v>660</v>
      </c>
      <c r="J6040" s="402" t="s">
        <v>5683</v>
      </c>
      <c r="K6040" s="864" t="str">
        <f t="shared" si="431"/>
        <v/>
      </c>
      <c r="L6040" s="557" t="s">
        <v>3656</v>
      </c>
      <c r="M6040" s="558" t="s">
        <v>3655</v>
      </c>
      <c r="N6040" s="597" t="s">
        <v>18944</v>
      </c>
      <c r="O6040" s="662"/>
      <c r="P6040" s="598"/>
      <c r="Q6040" s="307" t="str">
        <f t="shared" ca="1" si="432"/>
        <v/>
      </c>
      <c r="R6040" s="307" t="str">
        <f t="shared" ca="1" si="433"/>
        <v/>
      </c>
      <c r="S6040" s="307" t="str">
        <f>IFERROR(IF(VLOOKUP("*"&amp;TRIM($F6040)&amp;"*",dump!$A:$D,4,FALSE)="","空文字",VLOOKUP("*"&amp;TRIM($F6040)&amp;"*",dump!$A:$D,4,FALSE)),"NA")</f>
        <v>NA</v>
      </c>
      <c r="T6040" s="307" t="str">
        <f t="shared" ca="1" si="434"/>
        <v>●</v>
      </c>
      <c r="U6040" s="307"/>
      <c r="V6040" s="307"/>
      <c r="W6040" s="307"/>
      <c r="X6040" s="307"/>
      <c r="Y6040" s="307" t="str">
        <f t="shared" si="435"/>
        <v/>
      </c>
      <c r="Z6040" s="307"/>
    </row>
    <row r="6041" spans="1:26" s="325" customFormat="1" ht="90" customHeight="1" outlineLevel="1">
      <c r="A6041" s="324"/>
      <c r="B6041" s="148"/>
      <c r="C6041" s="530" t="s">
        <v>11764</v>
      </c>
      <c r="D6041" s="215" t="s">
        <v>11765</v>
      </c>
      <c r="E6041" s="213"/>
      <c r="F6041" s="225" t="s">
        <v>11766</v>
      </c>
      <c r="G6041" s="214" t="s">
        <v>11767</v>
      </c>
      <c r="H6041" s="225" t="s">
        <v>218</v>
      </c>
      <c r="I6041" s="144" t="s">
        <v>660</v>
      </c>
      <c r="J6041" s="403" t="s">
        <v>5683</v>
      </c>
      <c r="K6041" s="864" t="str">
        <f t="shared" si="431"/>
        <v>○</v>
      </c>
      <c r="L6041" s="555" t="s">
        <v>17119</v>
      </c>
      <c r="M6041" s="553"/>
      <c r="N6041" s="593" t="s">
        <v>18646</v>
      </c>
      <c r="O6041" s="551"/>
      <c r="P6041" s="554"/>
      <c r="Q6041" s="307" t="str">
        <f t="shared" ca="1" si="432"/>
        <v/>
      </c>
      <c r="R6041" s="307" t="str">
        <f t="shared" ca="1" si="433"/>
        <v/>
      </c>
      <c r="S6041" s="307" t="str">
        <f>IFERROR(IF(VLOOKUP("*"&amp;TRIM($F6041)&amp;"*",dump!$A:$D,4,FALSE)="","空文字",VLOOKUP("*"&amp;TRIM($F6041)&amp;"*",dump!$A:$D,4,FALSE)),"NA")</f>
        <v>NA</v>
      </c>
      <c r="T6041" s="307" t="str">
        <f t="shared" si="434"/>
        <v/>
      </c>
      <c r="U6041" s="307"/>
      <c r="V6041" s="307"/>
      <c r="W6041" s="307"/>
      <c r="X6041" s="307"/>
      <c r="Y6041" s="307" t="str">
        <f t="shared" si="435"/>
        <v/>
      </c>
      <c r="Z6041" s="307"/>
    </row>
    <row r="6042" spans="1:26" s="325" customFormat="1" ht="15" customHeight="1" outlineLevel="1">
      <c r="A6042" s="324"/>
      <c r="B6042" s="148"/>
      <c r="C6042" s="534"/>
      <c r="D6042" s="343"/>
      <c r="E6042" s="318" t="s">
        <v>11768</v>
      </c>
      <c r="F6042" s="316" t="s">
        <v>11769</v>
      </c>
      <c r="G6042" s="318" t="s">
        <v>11770</v>
      </c>
      <c r="H6042" s="316" t="s">
        <v>9</v>
      </c>
      <c r="I6042" s="317" t="s">
        <v>660</v>
      </c>
      <c r="J6042" s="402" t="s">
        <v>5683</v>
      </c>
      <c r="K6042" s="864" t="str">
        <f t="shared" si="431"/>
        <v/>
      </c>
      <c r="L6042" s="555" t="s">
        <v>17116</v>
      </c>
      <c r="M6042" s="553" t="s">
        <v>3657</v>
      </c>
      <c r="N6042" s="593" t="s">
        <v>17518</v>
      </c>
      <c r="O6042" s="551" t="s">
        <v>17122</v>
      </c>
      <c r="P6042" s="554" t="s">
        <v>17889</v>
      </c>
      <c r="Q6042" s="307" t="str">
        <f t="shared" ca="1" si="432"/>
        <v>indexNumFixDateOrder(2)</v>
      </c>
      <c r="R6042" s="307" t="str">
        <f t="shared" ca="1" si="433"/>
        <v>2</v>
      </c>
      <c r="S6042" s="307" t="str">
        <f>IFERROR(IF(VLOOKUP("*"&amp;TRIM($F6042)&amp;"*",dump!$A:$D,4,FALSE)="","空文字",VLOOKUP("*"&amp;TRIM($F6042)&amp;"*",dump!$A:$D,4,FALSE)),"NA")</f>
        <v>NA</v>
      </c>
      <c r="T6042" s="307" t="str">
        <f t="shared" ca="1" si="434"/>
        <v>×</v>
      </c>
      <c r="U6042" s="307"/>
      <c r="V6042" s="307"/>
      <c r="W6042" s="307"/>
      <c r="X6042" s="307"/>
      <c r="Y6042" s="307" t="str">
        <f t="shared" si="435"/>
        <v/>
      </c>
      <c r="Z6042" s="307"/>
    </row>
    <row r="6043" spans="1:26" s="379" customFormat="1" ht="75" customHeight="1" outlineLevel="1">
      <c r="A6043" s="381"/>
      <c r="B6043" s="148"/>
      <c r="C6043" s="534"/>
      <c r="D6043" s="343"/>
      <c r="E6043" s="530" t="s">
        <v>11771</v>
      </c>
      <c r="F6043" s="316" t="s">
        <v>6504</v>
      </c>
      <c r="G6043" s="530" t="s">
        <v>11772</v>
      </c>
      <c r="H6043" s="524" t="s">
        <v>9</v>
      </c>
      <c r="I6043" s="132" t="s">
        <v>660</v>
      </c>
      <c r="J6043" s="528" t="s">
        <v>5683</v>
      </c>
      <c r="K6043" s="864" t="str">
        <f t="shared" si="431"/>
        <v>○</v>
      </c>
      <c r="L6043" s="555" t="s">
        <v>17116</v>
      </c>
      <c r="M6043" s="553"/>
      <c r="N6043" s="593" t="s">
        <v>18647</v>
      </c>
      <c r="O6043" s="551"/>
      <c r="P6043" s="554"/>
      <c r="Q6043" s="874" t="str">
        <f t="shared" ca="1" si="432"/>
        <v/>
      </c>
      <c r="R6043" s="874" t="str">
        <f t="shared" ca="1" si="433"/>
        <v/>
      </c>
      <c r="S6043" s="874" t="str">
        <f>IFERROR(IF(VLOOKUP("*"&amp;TRIM($F6043)&amp;"*",dump!$A:$D,4,FALSE)="","空文字",VLOOKUP("*"&amp;TRIM($F6043)&amp;"*",dump!$A:$D,4,FALSE)),"NA")</f>
        <v>NA</v>
      </c>
      <c r="T6043" s="874" t="str">
        <f t="shared" si="434"/>
        <v>■</v>
      </c>
      <c r="U6043" s="874"/>
      <c r="V6043" s="874"/>
      <c r="W6043" s="874"/>
      <c r="X6043" s="874"/>
      <c r="Y6043" s="874" t="str">
        <f t="shared" si="435"/>
        <v/>
      </c>
      <c r="Z6043" s="874"/>
    </row>
    <row r="6044" spans="1:26" s="325" customFormat="1" ht="15" customHeight="1" outlineLevel="1">
      <c r="A6044" s="324"/>
      <c r="B6044" s="148"/>
      <c r="C6044" s="534"/>
      <c r="D6044" s="343"/>
      <c r="E6044" s="382"/>
      <c r="F6044" s="316" t="s">
        <v>11773</v>
      </c>
      <c r="G6044" s="382"/>
      <c r="H6044" s="343"/>
      <c r="I6044" s="328"/>
      <c r="J6044" s="342"/>
      <c r="K6044" s="864" t="str">
        <f t="shared" si="431"/>
        <v/>
      </c>
      <c r="L6044" s="555" t="s">
        <v>17116</v>
      </c>
      <c r="M6044" s="553" t="s">
        <v>3657</v>
      </c>
      <c r="N6044" s="593" t="s">
        <v>18648</v>
      </c>
      <c r="O6044" s="551" t="s">
        <v>17122</v>
      </c>
      <c r="P6044" s="554">
        <v>10</v>
      </c>
      <c r="Q6044" s="307">
        <f t="shared" ca="1" si="432"/>
        <v>10</v>
      </c>
      <c r="R6044" s="307">
        <f t="shared" ca="1" si="433"/>
        <v>10</v>
      </c>
      <c r="S6044" s="307" t="str">
        <f>IFERROR(IF(VLOOKUP("*"&amp;TRIM($F6044)&amp;"*",dump!$A:$D,4,FALSE)="","空文字",VLOOKUP("*"&amp;TRIM($F6044)&amp;"*",dump!$A:$D,4,FALSE)),"NA")</f>
        <v>NA</v>
      </c>
      <c r="T6044" s="307" t="str">
        <f t="shared" ca="1" si="434"/>
        <v>×</v>
      </c>
      <c r="U6044" s="307"/>
      <c r="V6044" s="307"/>
      <c r="W6044" s="307"/>
      <c r="X6044" s="307"/>
      <c r="Y6044" s="307" t="str">
        <f t="shared" si="435"/>
        <v/>
      </c>
      <c r="Z6044" s="307"/>
    </row>
    <row r="6045" spans="1:26" s="325" customFormat="1" ht="15" customHeight="1" outlineLevel="1">
      <c r="A6045" s="324"/>
      <c r="B6045" s="148"/>
      <c r="C6045" s="534"/>
      <c r="D6045" s="343"/>
      <c r="E6045" s="382"/>
      <c r="F6045" s="316" t="s">
        <v>6518</v>
      </c>
      <c r="G6045" s="382"/>
      <c r="H6045" s="343"/>
      <c r="I6045" s="328"/>
      <c r="J6045" s="342"/>
      <c r="K6045" s="864" t="str">
        <f t="shared" si="431"/>
        <v/>
      </c>
      <c r="L6045" s="555" t="s">
        <v>17116</v>
      </c>
      <c r="M6045" s="553" t="s">
        <v>3657</v>
      </c>
      <c r="N6045" s="593" t="s">
        <v>18649</v>
      </c>
      <c r="O6045" s="551" t="s">
        <v>17122</v>
      </c>
      <c r="P6045" s="554">
        <v>10</v>
      </c>
      <c r="Q6045" s="307">
        <f t="shared" ca="1" si="432"/>
        <v>10</v>
      </c>
      <c r="R6045" s="307">
        <f t="shared" ca="1" si="433"/>
        <v>10</v>
      </c>
      <c r="S6045" s="307" t="str">
        <f>IFERROR(IF(VLOOKUP("*"&amp;TRIM($F6045)&amp;"*",dump!$A:$D,4,FALSE)="","空文字",VLOOKUP("*"&amp;TRIM($F6045)&amp;"*",dump!$A:$D,4,FALSE)),"NA")</f>
        <v>NA</v>
      </c>
      <c r="T6045" s="307" t="str">
        <f t="shared" ca="1" si="434"/>
        <v>×</v>
      </c>
      <c r="U6045" s="307"/>
      <c r="V6045" s="307"/>
      <c r="W6045" s="307"/>
      <c r="X6045" s="307"/>
      <c r="Y6045" s="307" t="str">
        <f t="shared" si="435"/>
        <v/>
      </c>
      <c r="Z6045" s="307"/>
    </row>
    <row r="6046" spans="1:26" s="325" customFormat="1" ht="15" customHeight="1" outlineLevel="1">
      <c r="A6046" s="324"/>
      <c r="B6046" s="148"/>
      <c r="C6046" s="534"/>
      <c r="D6046" s="343"/>
      <c r="E6046" s="382"/>
      <c r="F6046" s="316" t="s">
        <v>6519</v>
      </c>
      <c r="G6046" s="382"/>
      <c r="H6046" s="343"/>
      <c r="I6046" s="328"/>
      <c r="J6046" s="342"/>
      <c r="K6046" s="864" t="str">
        <f t="shared" si="431"/>
        <v/>
      </c>
      <c r="L6046" s="555" t="s">
        <v>17116</v>
      </c>
      <c r="M6046" s="553" t="s">
        <v>3657</v>
      </c>
      <c r="N6046" s="593" t="s">
        <v>18650</v>
      </c>
      <c r="O6046" s="551" t="s">
        <v>17122</v>
      </c>
      <c r="P6046" s="554">
        <v>5</v>
      </c>
      <c r="Q6046" s="307">
        <f t="shared" ca="1" si="432"/>
        <v>5</v>
      </c>
      <c r="R6046" s="307">
        <f t="shared" ca="1" si="433"/>
        <v>5</v>
      </c>
      <c r="S6046" s="307" t="str">
        <f>IFERROR(IF(VLOOKUP("*"&amp;TRIM($F6046)&amp;"*",dump!$A:$D,4,FALSE)="","空文字",VLOOKUP("*"&amp;TRIM($F6046)&amp;"*",dump!$A:$D,4,FALSE)),"NA")</f>
        <v>NA</v>
      </c>
      <c r="T6046" s="307" t="str">
        <f t="shared" ca="1" si="434"/>
        <v>×</v>
      </c>
      <c r="U6046" s="307"/>
      <c r="V6046" s="307"/>
      <c r="W6046" s="307"/>
      <c r="X6046" s="307"/>
      <c r="Y6046" s="307" t="str">
        <f t="shared" si="435"/>
        <v/>
      </c>
      <c r="Z6046" s="307"/>
    </row>
    <row r="6047" spans="1:26" s="325" customFormat="1" ht="15" customHeight="1" outlineLevel="1">
      <c r="A6047" s="324"/>
      <c r="B6047" s="148"/>
      <c r="C6047" s="534"/>
      <c r="D6047" s="343"/>
      <c r="E6047" s="382"/>
      <c r="F6047" s="316" t="s">
        <v>6520</v>
      </c>
      <c r="G6047" s="382"/>
      <c r="H6047" s="343"/>
      <c r="I6047" s="328"/>
      <c r="J6047" s="342"/>
      <c r="K6047" s="864" t="str">
        <f t="shared" si="431"/>
        <v/>
      </c>
      <c r="L6047" s="555" t="s">
        <v>17116</v>
      </c>
      <c r="M6047" s="553" t="s">
        <v>3657</v>
      </c>
      <c r="N6047" s="593" t="s">
        <v>18651</v>
      </c>
      <c r="O6047" s="551" t="s">
        <v>17122</v>
      </c>
      <c r="P6047" s="554">
        <v>10</v>
      </c>
      <c r="Q6047" s="307">
        <f t="shared" ca="1" si="432"/>
        <v>10</v>
      </c>
      <c r="R6047" s="307">
        <f t="shared" ca="1" si="433"/>
        <v>10</v>
      </c>
      <c r="S6047" s="307" t="str">
        <f>IFERROR(IF(VLOOKUP("*"&amp;TRIM($F6047)&amp;"*",dump!$A:$D,4,FALSE)="","空文字",VLOOKUP("*"&amp;TRIM($F6047)&amp;"*",dump!$A:$D,4,FALSE)),"NA")</f>
        <v>NA</v>
      </c>
      <c r="T6047" s="307" t="str">
        <f t="shared" ca="1" si="434"/>
        <v>×</v>
      </c>
      <c r="U6047" s="307"/>
      <c r="V6047" s="307"/>
      <c r="W6047" s="307"/>
      <c r="X6047" s="307"/>
      <c r="Y6047" s="307" t="str">
        <f t="shared" si="435"/>
        <v/>
      </c>
      <c r="Z6047" s="307"/>
    </row>
    <row r="6048" spans="1:26" s="325" customFormat="1" ht="15" customHeight="1" outlineLevel="1">
      <c r="A6048" s="324"/>
      <c r="B6048" s="148"/>
      <c r="C6048" s="534"/>
      <c r="D6048" s="343"/>
      <c r="E6048" s="382"/>
      <c r="F6048" s="316" t="s">
        <v>6521</v>
      </c>
      <c r="G6048" s="382"/>
      <c r="H6048" s="343"/>
      <c r="I6048" s="328"/>
      <c r="J6048" s="342"/>
      <c r="K6048" s="864" t="str">
        <f t="shared" si="431"/>
        <v/>
      </c>
      <c r="L6048" s="555" t="s">
        <v>17116</v>
      </c>
      <c r="M6048" s="553" t="s">
        <v>3657</v>
      </c>
      <c r="N6048" s="593" t="s">
        <v>18652</v>
      </c>
      <c r="O6048" s="551" t="s">
        <v>17122</v>
      </c>
      <c r="P6048" s="554">
        <v>5</v>
      </c>
      <c r="Q6048" s="307">
        <f t="shared" ca="1" si="432"/>
        <v>5</v>
      </c>
      <c r="R6048" s="307">
        <f t="shared" ca="1" si="433"/>
        <v>5</v>
      </c>
      <c r="S6048" s="307" t="str">
        <f>IFERROR(IF(VLOOKUP("*"&amp;TRIM($F6048)&amp;"*",dump!$A:$D,4,FALSE)="","空文字",VLOOKUP("*"&amp;TRIM($F6048)&amp;"*",dump!$A:$D,4,FALSE)),"NA")</f>
        <v>NA</v>
      </c>
      <c r="T6048" s="307" t="str">
        <f t="shared" ca="1" si="434"/>
        <v>×</v>
      </c>
      <c r="U6048" s="307"/>
      <c r="V6048" s="307"/>
      <c r="W6048" s="307"/>
      <c r="X6048" s="307"/>
      <c r="Y6048" s="307" t="str">
        <f t="shared" si="435"/>
        <v/>
      </c>
      <c r="Z6048" s="307"/>
    </row>
    <row r="6049" spans="1:26" s="325" customFormat="1" ht="15" customHeight="1" outlineLevel="1">
      <c r="A6049" s="324"/>
      <c r="B6049" s="148"/>
      <c r="C6049" s="534"/>
      <c r="D6049" s="343"/>
      <c r="E6049" s="382"/>
      <c r="F6049" s="316" t="s">
        <v>6522</v>
      </c>
      <c r="G6049" s="382"/>
      <c r="H6049" s="343"/>
      <c r="I6049" s="328"/>
      <c r="J6049" s="342"/>
      <c r="K6049" s="864" t="str">
        <f t="shared" si="431"/>
        <v/>
      </c>
      <c r="L6049" s="555" t="s">
        <v>17116</v>
      </c>
      <c r="M6049" s="553" t="s">
        <v>3657</v>
      </c>
      <c r="N6049" s="593" t="s">
        <v>18653</v>
      </c>
      <c r="O6049" s="551" t="s">
        <v>17122</v>
      </c>
      <c r="P6049" s="554">
        <v>10</v>
      </c>
      <c r="Q6049" s="307">
        <f t="shared" ca="1" si="432"/>
        <v>10</v>
      </c>
      <c r="R6049" s="307">
        <f t="shared" ca="1" si="433"/>
        <v>10</v>
      </c>
      <c r="S6049" s="307" t="str">
        <f>IFERROR(IF(VLOOKUP("*"&amp;TRIM($F6049)&amp;"*",dump!$A:$D,4,FALSE)="","空文字",VLOOKUP("*"&amp;TRIM($F6049)&amp;"*",dump!$A:$D,4,FALSE)),"NA")</f>
        <v>NA</v>
      </c>
      <c r="T6049" s="307" t="str">
        <f t="shared" ca="1" si="434"/>
        <v>×</v>
      </c>
      <c r="U6049" s="307"/>
      <c r="V6049" s="307"/>
      <c r="W6049" s="307"/>
      <c r="X6049" s="307"/>
      <c r="Y6049" s="307" t="str">
        <f t="shared" si="435"/>
        <v/>
      </c>
      <c r="Z6049" s="307"/>
    </row>
    <row r="6050" spans="1:26" s="325" customFormat="1" ht="15" customHeight="1" outlineLevel="1">
      <c r="A6050" s="324"/>
      <c r="B6050" s="148"/>
      <c r="C6050" s="534"/>
      <c r="D6050" s="343"/>
      <c r="E6050" s="382"/>
      <c r="F6050" s="316" t="s">
        <v>6523</v>
      </c>
      <c r="G6050" s="382"/>
      <c r="H6050" s="343"/>
      <c r="I6050" s="328"/>
      <c r="J6050" s="342"/>
      <c r="K6050" s="864" t="str">
        <f t="shared" si="431"/>
        <v/>
      </c>
      <c r="L6050" s="555" t="s">
        <v>17116</v>
      </c>
      <c r="M6050" s="553" t="s">
        <v>3657</v>
      </c>
      <c r="N6050" s="593" t="s">
        <v>18654</v>
      </c>
      <c r="O6050" s="551" t="s">
        <v>17122</v>
      </c>
      <c r="P6050" s="554">
        <v>10</v>
      </c>
      <c r="Q6050" s="307">
        <f t="shared" ca="1" si="432"/>
        <v>10</v>
      </c>
      <c r="R6050" s="307">
        <f t="shared" ca="1" si="433"/>
        <v>10</v>
      </c>
      <c r="S6050" s="307" t="str">
        <f>IFERROR(IF(VLOOKUP("*"&amp;TRIM($F6050)&amp;"*",dump!$A:$D,4,FALSE)="","空文字",VLOOKUP("*"&amp;TRIM($F6050)&amp;"*",dump!$A:$D,4,FALSE)),"NA")</f>
        <v>NA</v>
      </c>
      <c r="T6050" s="307" t="str">
        <f t="shared" ca="1" si="434"/>
        <v>×</v>
      </c>
      <c r="U6050" s="307"/>
      <c r="V6050" s="307"/>
      <c r="W6050" s="307"/>
      <c r="X6050" s="307"/>
      <c r="Y6050" s="307" t="str">
        <f t="shared" si="435"/>
        <v/>
      </c>
      <c r="Z6050" s="307"/>
    </row>
    <row r="6051" spans="1:26" s="325" customFormat="1" ht="15" customHeight="1" outlineLevel="1">
      <c r="A6051" s="324"/>
      <c r="B6051" s="148"/>
      <c r="C6051" s="534"/>
      <c r="D6051" s="343"/>
      <c r="E6051" s="382"/>
      <c r="F6051" s="316" t="s">
        <v>6524</v>
      </c>
      <c r="G6051" s="382"/>
      <c r="H6051" s="343"/>
      <c r="I6051" s="328"/>
      <c r="J6051" s="342"/>
      <c r="K6051" s="864" t="str">
        <f t="shared" si="431"/>
        <v/>
      </c>
      <c r="L6051" s="555" t="s">
        <v>17116</v>
      </c>
      <c r="M6051" s="553" t="s">
        <v>3657</v>
      </c>
      <c r="N6051" s="593" t="s">
        <v>18655</v>
      </c>
      <c r="O6051" s="551" t="s">
        <v>17122</v>
      </c>
      <c r="P6051" s="554">
        <v>5</v>
      </c>
      <c r="Q6051" s="307">
        <f t="shared" ca="1" si="432"/>
        <v>5</v>
      </c>
      <c r="R6051" s="307">
        <f t="shared" ca="1" si="433"/>
        <v>5</v>
      </c>
      <c r="S6051" s="307" t="str">
        <f>IFERROR(IF(VLOOKUP("*"&amp;TRIM($F6051)&amp;"*",dump!$A:$D,4,FALSE)="","空文字",VLOOKUP("*"&amp;TRIM($F6051)&amp;"*",dump!$A:$D,4,FALSE)),"NA")</f>
        <v>NA</v>
      </c>
      <c r="T6051" s="307" t="str">
        <f t="shared" ca="1" si="434"/>
        <v>×</v>
      </c>
      <c r="U6051" s="307"/>
      <c r="V6051" s="307"/>
      <c r="W6051" s="307"/>
      <c r="X6051" s="307"/>
      <c r="Y6051" s="307" t="str">
        <f t="shared" si="435"/>
        <v/>
      </c>
      <c r="Z6051" s="307"/>
    </row>
    <row r="6052" spans="1:26" s="325" customFormat="1" ht="15" customHeight="1" outlineLevel="1">
      <c r="A6052" s="324"/>
      <c r="B6052" s="148"/>
      <c r="C6052" s="534"/>
      <c r="D6052" s="343"/>
      <c r="E6052" s="382"/>
      <c r="F6052" s="316" t="s">
        <v>6525</v>
      </c>
      <c r="G6052" s="382"/>
      <c r="H6052" s="343"/>
      <c r="I6052" s="328"/>
      <c r="J6052" s="342"/>
      <c r="K6052" s="864" t="str">
        <f t="shared" si="431"/>
        <v/>
      </c>
      <c r="L6052" s="557" t="s">
        <v>3656</v>
      </c>
      <c r="M6052" s="558" t="s">
        <v>3655</v>
      </c>
      <c r="N6052" s="597"/>
      <c r="O6052" s="662"/>
      <c r="P6052" s="598"/>
      <c r="Q6052" s="307" t="str">
        <f t="shared" ca="1" si="432"/>
        <v/>
      </c>
      <c r="R6052" s="307" t="str">
        <f t="shared" ca="1" si="433"/>
        <v/>
      </c>
      <c r="S6052" s="307" t="str">
        <f>IFERROR(IF(VLOOKUP("*"&amp;TRIM($F6052)&amp;"*",dump!$A:$D,4,FALSE)="","空文字",VLOOKUP("*"&amp;TRIM($F6052)&amp;"*",dump!$A:$D,4,FALSE)),"NA")</f>
        <v>NA</v>
      </c>
      <c r="T6052" s="307" t="str">
        <f t="shared" ca="1" si="434"/>
        <v>●</v>
      </c>
      <c r="U6052" s="307"/>
      <c r="V6052" s="307"/>
      <c r="W6052" s="307"/>
      <c r="X6052" s="307"/>
      <c r="Y6052" s="307" t="str">
        <f t="shared" si="435"/>
        <v/>
      </c>
      <c r="Z6052" s="307"/>
    </row>
    <row r="6053" spans="1:26" s="325" customFormat="1" ht="15" customHeight="1" outlineLevel="1">
      <c r="A6053" s="324"/>
      <c r="B6053" s="148"/>
      <c r="C6053" s="534"/>
      <c r="D6053" s="343"/>
      <c r="E6053" s="382"/>
      <c r="F6053" s="316" t="s">
        <v>16855</v>
      </c>
      <c r="G6053" s="382"/>
      <c r="H6053" s="343"/>
      <c r="I6053" s="328"/>
      <c r="J6053" s="342"/>
      <c r="K6053" s="864" t="str">
        <f t="shared" si="431"/>
        <v/>
      </c>
      <c r="L6053" s="557" t="s">
        <v>3656</v>
      </c>
      <c r="M6053" s="558" t="s">
        <v>3655</v>
      </c>
      <c r="N6053" s="597"/>
      <c r="O6053" s="662"/>
      <c r="P6053" s="598"/>
      <c r="Q6053" s="307" t="str">
        <f t="shared" ca="1" si="432"/>
        <v/>
      </c>
      <c r="R6053" s="307" t="str">
        <f t="shared" ca="1" si="433"/>
        <v/>
      </c>
      <c r="S6053" s="307" t="str">
        <f>IFERROR(IF(VLOOKUP("*"&amp;TRIM($F6053)&amp;"*",dump!$A:$D,4,FALSE)="","空文字",VLOOKUP("*"&amp;TRIM($F6053)&amp;"*",dump!$A:$D,4,FALSE)),"NA")</f>
        <v>NA</v>
      </c>
      <c r="T6053" s="307" t="str">
        <f t="shared" ca="1" si="434"/>
        <v>●</v>
      </c>
      <c r="U6053" s="307"/>
      <c r="V6053" s="307"/>
      <c r="W6053" s="307"/>
      <c r="X6053" s="307"/>
      <c r="Y6053" s="307" t="str">
        <f t="shared" si="435"/>
        <v/>
      </c>
      <c r="Z6053" s="307"/>
    </row>
    <row r="6054" spans="1:26" s="379" customFormat="1" ht="15" customHeight="1" outlineLevel="1">
      <c r="A6054" s="381"/>
      <c r="B6054" s="148"/>
      <c r="C6054" s="534"/>
      <c r="D6054" s="343"/>
      <c r="E6054" s="530" t="s">
        <v>11774</v>
      </c>
      <c r="F6054" s="316" t="s">
        <v>6505</v>
      </c>
      <c r="G6054" s="530" t="s">
        <v>11775</v>
      </c>
      <c r="H6054" s="524" t="s">
        <v>9</v>
      </c>
      <c r="I6054" s="132" t="s">
        <v>660</v>
      </c>
      <c r="J6054" s="528" t="s">
        <v>5683</v>
      </c>
      <c r="K6054" s="864" t="str">
        <f t="shared" si="431"/>
        <v>○</v>
      </c>
      <c r="L6054" s="555" t="s">
        <v>17116</v>
      </c>
      <c r="M6054" s="553"/>
      <c r="N6054" s="593" t="s">
        <v>18656</v>
      </c>
      <c r="O6054" s="551"/>
      <c r="P6054" s="554"/>
      <c r="Q6054" s="874" t="str">
        <f t="shared" ca="1" si="432"/>
        <v/>
      </c>
      <c r="R6054" s="874" t="str">
        <f t="shared" ca="1" si="433"/>
        <v/>
      </c>
      <c r="S6054" s="874" t="str">
        <f>IFERROR(IF(VLOOKUP("*"&amp;TRIM($F6054)&amp;"*",dump!$A:$D,4,FALSE)="","空文字",VLOOKUP("*"&amp;TRIM($F6054)&amp;"*",dump!$A:$D,4,FALSE)),"NA")</f>
        <v>NA</v>
      </c>
      <c r="T6054" s="874" t="str">
        <f t="shared" si="434"/>
        <v>■</v>
      </c>
      <c r="U6054" s="874"/>
      <c r="V6054" s="874"/>
      <c r="W6054" s="874"/>
      <c r="X6054" s="874"/>
      <c r="Y6054" s="874" t="str">
        <f t="shared" si="435"/>
        <v/>
      </c>
      <c r="Z6054" s="874"/>
    </row>
    <row r="6055" spans="1:26" s="325" customFormat="1" ht="30" customHeight="1" outlineLevel="1">
      <c r="A6055" s="324"/>
      <c r="B6055" s="148"/>
      <c r="C6055" s="534"/>
      <c r="D6055" s="343"/>
      <c r="E6055" s="382"/>
      <c r="F6055" s="316" t="s">
        <v>11776</v>
      </c>
      <c r="G6055" s="382"/>
      <c r="H6055" s="343"/>
      <c r="I6055" s="328"/>
      <c r="J6055" s="342"/>
      <c r="K6055" s="864" t="str">
        <f t="shared" si="431"/>
        <v/>
      </c>
      <c r="L6055" s="555" t="s">
        <v>17116</v>
      </c>
      <c r="M6055" s="553" t="s">
        <v>3657</v>
      </c>
      <c r="N6055" s="593" t="s">
        <v>18657</v>
      </c>
      <c r="O6055" s="551" t="s">
        <v>17122</v>
      </c>
      <c r="P6055" s="554" t="s">
        <v>18658</v>
      </c>
      <c r="Q6055" s="307" t="str">
        <f t="shared" ca="1" si="432"/>
        <v>printerErrorWarningHistory(1)</v>
      </c>
      <c r="R6055" s="307" t="str">
        <f t="shared" ca="1" si="433"/>
        <v>1</v>
      </c>
      <c r="S6055" s="307" t="str">
        <f>IFERROR(IF(VLOOKUP("*"&amp;TRIM($F6055)&amp;"*",dump!$A:$D,4,FALSE)="","空文字",VLOOKUP("*"&amp;TRIM($F6055)&amp;"*",dump!$A:$D,4,FALSE)),"NA")</f>
        <v>NA</v>
      </c>
      <c r="T6055" s="307" t="str">
        <f t="shared" ca="1" si="434"/>
        <v>×</v>
      </c>
      <c r="U6055" s="307"/>
      <c r="V6055" s="307"/>
      <c r="W6055" s="307"/>
      <c r="X6055" s="307"/>
      <c r="Y6055" s="307" t="str">
        <f t="shared" si="435"/>
        <v/>
      </c>
      <c r="Z6055" s="307"/>
    </row>
    <row r="6056" spans="1:26" s="325" customFormat="1" ht="30" customHeight="1" outlineLevel="1">
      <c r="A6056" s="324"/>
      <c r="B6056" s="148"/>
      <c r="C6056" s="534"/>
      <c r="D6056" s="343"/>
      <c r="E6056" s="382"/>
      <c r="F6056" s="316" t="s">
        <v>6526</v>
      </c>
      <c r="G6056" s="382"/>
      <c r="H6056" s="343"/>
      <c r="I6056" s="328"/>
      <c r="J6056" s="342"/>
      <c r="K6056" s="864" t="str">
        <f t="shared" si="431"/>
        <v/>
      </c>
      <c r="L6056" s="555" t="s">
        <v>17116</v>
      </c>
      <c r="M6056" s="553" t="s">
        <v>3657</v>
      </c>
      <c r="N6056" s="593" t="s">
        <v>18659</v>
      </c>
      <c r="O6056" s="551" t="s">
        <v>17122</v>
      </c>
      <c r="P6056" s="554" t="s">
        <v>18660</v>
      </c>
      <c r="Q6056" s="307" t="str">
        <f t="shared" ca="1" si="432"/>
        <v>printerPaperJamHistory(2)</v>
      </c>
      <c r="R6056" s="307" t="str">
        <f t="shared" ca="1" si="433"/>
        <v>2</v>
      </c>
      <c r="S6056" s="307" t="str">
        <f>IFERROR(IF(VLOOKUP("*"&amp;TRIM($F6056)&amp;"*",dump!$A:$D,4,FALSE)="","空文字",VLOOKUP("*"&amp;TRIM($F6056)&amp;"*",dump!$A:$D,4,FALSE)),"NA")</f>
        <v>NA</v>
      </c>
      <c r="T6056" s="307" t="str">
        <f t="shared" ca="1" si="434"/>
        <v>×</v>
      </c>
      <c r="U6056" s="307"/>
      <c r="V6056" s="307"/>
      <c r="W6056" s="307"/>
      <c r="X6056" s="307"/>
      <c r="Y6056" s="307" t="str">
        <f t="shared" si="435"/>
        <v/>
      </c>
      <c r="Z6056" s="307"/>
    </row>
    <row r="6057" spans="1:26" s="325" customFormat="1" ht="30" customHeight="1" outlineLevel="1">
      <c r="A6057" s="324"/>
      <c r="B6057" s="148"/>
      <c r="C6057" s="534"/>
      <c r="D6057" s="343"/>
      <c r="E6057" s="382"/>
      <c r="F6057" s="316" t="s">
        <v>6527</v>
      </c>
      <c r="G6057" s="382"/>
      <c r="H6057" s="343"/>
      <c r="I6057" s="328"/>
      <c r="J6057" s="342"/>
      <c r="K6057" s="864" t="str">
        <f t="shared" si="431"/>
        <v/>
      </c>
      <c r="L6057" s="555" t="s">
        <v>17116</v>
      </c>
      <c r="M6057" s="553" t="s">
        <v>3657</v>
      </c>
      <c r="N6057" s="593" t="s">
        <v>18661</v>
      </c>
      <c r="O6057" s="551" t="s">
        <v>17122</v>
      </c>
      <c r="P6057" s="554" t="s">
        <v>18662</v>
      </c>
      <c r="Q6057" s="307" t="str">
        <f t="shared" ca="1" si="432"/>
        <v>printerFatalErrorHistory(3)</v>
      </c>
      <c r="R6057" s="307" t="str">
        <f t="shared" ca="1" si="433"/>
        <v>3</v>
      </c>
      <c r="S6057" s="307" t="str">
        <f>IFERROR(IF(VLOOKUP("*"&amp;TRIM($F6057)&amp;"*",dump!$A:$D,4,FALSE)="","空文字",VLOOKUP("*"&amp;TRIM($F6057)&amp;"*",dump!$A:$D,4,FALSE)),"NA")</f>
        <v>NA</v>
      </c>
      <c r="T6057" s="307" t="str">
        <f t="shared" ca="1" si="434"/>
        <v>×</v>
      </c>
      <c r="U6057" s="307"/>
      <c r="V6057" s="307"/>
      <c r="W6057" s="307"/>
      <c r="X6057" s="307"/>
      <c r="Y6057" s="307" t="str">
        <f t="shared" si="435"/>
        <v/>
      </c>
      <c r="Z6057" s="307"/>
    </row>
    <row r="6058" spans="1:26" s="325" customFormat="1" ht="30" customHeight="1" outlineLevel="1">
      <c r="A6058" s="324"/>
      <c r="B6058" s="148"/>
      <c r="C6058" s="534"/>
      <c r="D6058" s="343"/>
      <c r="E6058" s="382"/>
      <c r="F6058" s="316" t="s">
        <v>6528</v>
      </c>
      <c r="G6058" s="382"/>
      <c r="H6058" s="343"/>
      <c r="I6058" s="328"/>
      <c r="J6058" s="342"/>
      <c r="K6058" s="864" t="str">
        <f t="shared" si="431"/>
        <v/>
      </c>
      <c r="L6058" s="555" t="s">
        <v>17116</v>
      </c>
      <c r="M6058" s="553" t="s">
        <v>3657</v>
      </c>
      <c r="N6058" s="593" t="s">
        <v>18663</v>
      </c>
      <c r="O6058" s="551" t="s">
        <v>17122</v>
      </c>
      <c r="P6058" s="554" t="s">
        <v>18664</v>
      </c>
      <c r="Q6058" s="307" t="str">
        <f t="shared" ca="1" si="432"/>
        <v>scannerErrorWarningHistory(1001)</v>
      </c>
      <c r="R6058" s="307" t="str">
        <f t="shared" ca="1" si="433"/>
        <v>1001</v>
      </c>
      <c r="S6058" s="307" t="str">
        <f>IFERROR(IF(VLOOKUP("*"&amp;TRIM($F6058)&amp;"*",dump!$A:$D,4,FALSE)="","空文字",VLOOKUP("*"&amp;TRIM($F6058)&amp;"*",dump!$A:$D,4,FALSE)),"NA")</f>
        <v>NA</v>
      </c>
      <c r="T6058" s="307" t="str">
        <f t="shared" ca="1" si="434"/>
        <v>×</v>
      </c>
      <c r="U6058" s="307"/>
      <c r="V6058" s="307"/>
      <c r="W6058" s="307"/>
      <c r="X6058" s="307"/>
      <c r="Y6058" s="307" t="str">
        <f t="shared" si="435"/>
        <v/>
      </c>
      <c r="Z6058" s="307"/>
    </row>
    <row r="6059" spans="1:26" s="325" customFormat="1" ht="30" customHeight="1" outlineLevel="1">
      <c r="A6059" s="324"/>
      <c r="B6059" s="148"/>
      <c r="C6059" s="534"/>
      <c r="D6059" s="343"/>
      <c r="E6059" s="382"/>
      <c r="F6059" s="316" t="s">
        <v>6529</v>
      </c>
      <c r="G6059" s="382"/>
      <c r="H6059" s="343"/>
      <c r="I6059" s="328"/>
      <c r="J6059" s="342"/>
      <c r="K6059" s="864" t="str">
        <f t="shared" si="431"/>
        <v/>
      </c>
      <c r="L6059" s="555" t="s">
        <v>17116</v>
      </c>
      <c r="M6059" s="553" t="s">
        <v>3657</v>
      </c>
      <c r="N6059" s="593" t="s">
        <v>18665</v>
      </c>
      <c r="O6059" s="551" t="s">
        <v>17122</v>
      </c>
      <c r="P6059" s="554" t="s">
        <v>18666</v>
      </c>
      <c r="Q6059" s="307" t="str">
        <f t="shared" ca="1" si="432"/>
        <v>scannerFatalErrorHistory(1002)</v>
      </c>
      <c r="R6059" s="307" t="str">
        <f t="shared" ca="1" si="433"/>
        <v>1002</v>
      </c>
      <c r="S6059" s="307" t="str">
        <f>IFERROR(IF(VLOOKUP("*"&amp;TRIM($F6059)&amp;"*",dump!$A:$D,4,FALSE)="","空文字",VLOOKUP("*"&amp;TRIM($F6059)&amp;"*",dump!$A:$D,4,FALSE)),"NA")</f>
        <v>NA</v>
      </c>
      <c r="T6059" s="307" t="str">
        <f t="shared" ca="1" si="434"/>
        <v>×</v>
      </c>
      <c r="U6059" s="307"/>
      <c r="V6059" s="307"/>
      <c r="W6059" s="307"/>
      <c r="X6059" s="307"/>
      <c r="Y6059" s="307" t="str">
        <f t="shared" si="435"/>
        <v/>
      </c>
      <c r="Z6059" s="307"/>
    </row>
    <row r="6060" spans="1:26" s="325" customFormat="1" ht="30" customHeight="1" outlineLevel="1">
      <c r="A6060" s="324"/>
      <c r="B6060" s="148"/>
      <c r="C6060" s="534"/>
      <c r="D6060" s="343"/>
      <c r="E6060" s="382"/>
      <c r="F6060" s="316" t="s">
        <v>6530</v>
      </c>
      <c r="G6060" s="382"/>
      <c r="H6060" s="343"/>
      <c r="I6060" s="328"/>
      <c r="J6060" s="342"/>
      <c r="K6060" s="864" t="str">
        <f t="shared" si="431"/>
        <v/>
      </c>
      <c r="L6060" s="555" t="s">
        <v>17116</v>
      </c>
      <c r="M6060" s="553" t="s">
        <v>3657</v>
      </c>
      <c r="N6060" s="593" t="s">
        <v>18667</v>
      </c>
      <c r="O6060" s="551" t="s">
        <v>17122</v>
      </c>
      <c r="P6060" s="554" t="s">
        <v>18668</v>
      </c>
      <c r="Q6060" s="307" t="str">
        <f t="shared" ca="1" si="432"/>
        <v>networkErrorWarningHistory(3001)</v>
      </c>
      <c r="R6060" s="307" t="str">
        <f t="shared" ca="1" si="433"/>
        <v>3001</v>
      </c>
      <c r="S6060" s="307" t="str">
        <f>IFERROR(IF(VLOOKUP("*"&amp;TRIM($F6060)&amp;"*",dump!$A:$D,4,FALSE)="","空文字",VLOOKUP("*"&amp;TRIM($F6060)&amp;"*",dump!$A:$D,4,FALSE)),"NA")</f>
        <v>NA</v>
      </c>
      <c r="T6060" s="307" t="str">
        <f t="shared" ca="1" si="434"/>
        <v>×</v>
      </c>
      <c r="U6060" s="307"/>
      <c r="V6060" s="307"/>
      <c r="W6060" s="307"/>
      <c r="X6060" s="307"/>
      <c r="Y6060" s="307" t="str">
        <f t="shared" si="435"/>
        <v/>
      </c>
      <c r="Z6060" s="307"/>
    </row>
    <row r="6061" spans="1:26" s="325" customFormat="1" ht="30" customHeight="1" outlineLevel="1">
      <c r="A6061" s="324"/>
      <c r="B6061" s="148"/>
      <c r="C6061" s="534"/>
      <c r="D6061" s="343"/>
      <c r="E6061" s="382"/>
      <c r="F6061" s="316" t="s">
        <v>6531</v>
      </c>
      <c r="G6061" s="382"/>
      <c r="H6061" s="343"/>
      <c r="I6061" s="328"/>
      <c r="J6061" s="342"/>
      <c r="K6061" s="864" t="str">
        <f t="shared" si="431"/>
        <v/>
      </c>
      <c r="L6061" s="555" t="s">
        <v>17116</v>
      </c>
      <c r="M6061" s="553" t="s">
        <v>3657</v>
      </c>
      <c r="N6061" s="593" t="s">
        <v>18669</v>
      </c>
      <c r="O6061" s="551" t="s">
        <v>17122</v>
      </c>
      <c r="P6061" s="554" t="s">
        <v>18670</v>
      </c>
      <c r="Q6061" s="307" t="str">
        <f t="shared" ca="1" si="432"/>
        <v>otherErrorWarningHistory(4001)</v>
      </c>
      <c r="R6061" s="307" t="str">
        <f t="shared" ca="1" si="433"/>
        <v>4001</v>
      </c>
      <c r="S6061" s="307" t="str">
        <f>IFERROR(IF(VLOOKUP("*"&amp;TRIM($F6061)&amp;"*",dump!$A:$D,4,FALSE)="","空文字",VLOOKUP("*"&amp;TRIM($F6061)&amp;"*",dump!$A:$D,4,FALSE)),"NA")</f>
        <v>NA</v>
      </c>
      <c r="T6061" s="307" t="str">
        <f t="shared" ca="1" si="434"/>
        <v>×</v>
      </c>
      <c r="U6061" s="307"/>
      <c r="V6061" s="307"/>
      <c r="W6061" s="307"/>
      <c r="X6061" s="307"/>
      <c r="Y6061" s="307" t="str">
        <f t="shared" si="435"/>
        <v/>
      </c>
      <c r="Z6061" s="307"/>
    </row>
    <row r="6062" spans="1:26" s="325" customFormat="1" ht="30" customHeight="1" outlineLevel="1">
      <c r="A6062" s="324"/>
      <c r="B6062" s="148"/>
      <c r="C6062" s="534"/>
      <c r="D6062" s="343"/>
      <c r="E6062" s="382"/>
      <c r="F6062" s="316" t="s">
        <v>6532</v>
      </c>
      <c r="G6062" s="382"/>
      <c r="H6062" s="343"/>
      <c r="I6062" s="328"/>
      <c r="J6062" s="342"/>
      <c r="K6062" s="864" t="str">
        <f t="shared" si="431"/>
        <v/>
      </c>
      <c r="L6062" s="555" t="s">
        <v>17116</v>
      </c>
      <c r="M6062" s="553" t="s">
        <v>3657</v>
      </c>
      <c r="N6062" s="593" t="s">
        <v>18671</v>
      </c>
      <c r="O6062" s="551" t="s">
        <v>17122</v>
      </c>
      <c r="P6062" s="554" t="s">
        <v>18672</v>
      </c>
      <c r="Q6062" s="307" t="str">
        <f t="shared" ca="1" si="432"/>
        <v>otherSystemErrorHistory(4002)</v>
      </c>
      <c r="R6062" s="307" t="str">
        <f t="shared" ca="1" si="433"/>
        <v>4002</v>
      </c>
      <c r="S6062" s="307" t="str">
        <f>IFERROR(IF(VLOOKUP("*"&amp;TRIM($F6062)&amp;"*",dump!$A:$D,4,FALSE)="","空文字",VLOOKUP("*"&amp;TRIM($F6062)&amp;"*",dump!$A:$D,4,FALSE)),"NA")</f>
        <v>NA</v>
      </c>
      <c r="T6062" s="307" t="str">
        <f t="shared" ca="1" si="434"/>
        <v>×</v>
      </c>
      <c r="U6062" s="307"/>
      <c r="V6062" s="307"/>
      <c r="W6062" s="307"/>
      <c r="X6062" s="307"/>
      <c r="Y6062" s="307" t="str">
        <f t="shared" si="435"/>
        <v/>
      </c>
      <c r="Z6062" s="307"/>
    </row>
    <row r="6063" spans="1:26" s="325" customFormat="1" ht="30" customHeight="1" outlineLevel="1">
      <c r="A6063" s="324"/>
      <c r="B6063" s="148"/>
      <c r="C6063" s="534"/>
      <c r="D6063" s="343"/>
      <c r="E6063" s="382"/>
      <c r="F6063" s="316" t="s">
        <v>6533</v>
      </c>
      <c r="G6063" s="382"/>
      <c r="H6063" s="343"/>
      <c r="I6063" s="328"/>
      <c r="J6063" s="342"/>
      <c r="K6063" s="864" t="str">
        <f t="shared" si="431"/>
        <v/>
      </c>
      <c r="L6063" s="557" t="s">
        <v>3656</v>
      </c>
      <c r="M6063" s="558" t="s">
        <v>3655</v>
      </c>
      <c r="N6063" s="597"/>
      <c r="O6063" s="662"/>
      <c r="P6063" s="598"/>
      <c r="Q6063" s="307" t="str">
        <f t="shared" ca="1" si="432"/>
        <v/>
      </c>
      <c r="R6063" s="307" t="str">
        <f t="shared" ca="1" si="433"/>
        <v/>
      </c>
      <c r="S6063" s="307" t="str">
        <f>IFERROR(IF(VLOOKUP("*"&amp;TRIM($F6063)&amp;"*",dump!$A:$D,4,FALSE)="","空文字",VLOOKUP("*"&amp;TRIM($F6063)&amp;"*",dump!$A:$D,4,FALSE)),"NA")</f>
        <v>NA</v>
      </c>
      <c r="T6063" s="307" t="str">
        <f t="shared" ca="1" si="434"/>
        <v>●</v>
      </c>
      <c r="U6063" s="307"/>
      <c r="V6063" s="307"/>
      <c r="W6063" s="307"/>
      <c r="X6063" s="307"/>
      <c r="Y6063" s="307" t="str">
        <f t="shared" si="435"/>
        <v/>
      </c>
      <c r="Z6063" s="307"/>
    </row>
    <row r="6064" spans="1:26" s="325" customFormat="1" ht="30" customHeight="1" outlineLevel="1">
      <c r="A6064" s="324"/>
      <c r="B6064" s="148"/>
      <c r="C6064" s="534"/>
      <c r="D6064" s="343"/>
      <c r="E6064" s="382"/>
      <c r="F6064" s="316" t="s">
        <v>16856</v>
      </c>
      <c r="G6064" s="382"/>
      <c r="H6064" s="343"/>
      <c r="I6064" s="328"/>
      <c r="J6064" s="342"/>
      <c r="K6064" s="864" t="str">
        <f t="shared" si="431"/>
        <v/>
      </c>
      <c r="L6064" s="557" t="s">
        <v>3656</v>
      </c>
      <c r="M6064" s="558" t="s">
        <v>3655</v>
      </c>
      <c r="N6064" s="597"/>
      <c r="O6064" s="662"/>
      <c r="P6064" s="598"/>
      <c r="Q6064" s="307" t="str">
        <f t="shared" ca="1" si="432"/>
        <v/>
      </c>
      <c r="R6064" s="307" t="str">
        <f t="shared" ca="1" si="433"/>
        <v/>
      </c>
      <c r="S6064" s="307" t="str">
        <f>IFERROR(IF(VLOOKUP("*"&amp;TRIM($F6064)&amp;"*",dump!$A:$D,4,FALSE)="","空文字",VLOOKUP("*"&amp;TRIM($F6064)&amp;"*",dump!$A:$D,4,FALSE)),"NA")</f>
        <v>NA</v>
      </c>
      <c r="T6064" s="307" t="str">
        <f t="shared" ca="1" si="434"/>
        <v>●</v>
      </c>
      <c r="U6064" s="307"/>
      <c r="V6064" s="307"/>
      <c r="W6064" s="307"/>
      <c r="X6064" s="307"/>
      <c r="Y6064" s="307" t="str">
        <f t="shared" si="435"/>
        <v/>
      </c>
      <c r="Z6064" s="307"/>
    </row>
    <row r="6065" spans="1:26" s="325" customFormat="1" ht="15" customHeight="1" outlineLevel="1">
      <c r="A6065" s="324"/>
      <c r="B6065" s="148"/>
      <c r="C6065" s="534"/>
      <c r="D6065" s="343"/>
      <c r="E6065" s="318" t="s">
        <v>11777</v>
      </c>
      <c r="F6065" s="316" t="s">
        <v>6506</v>
      </c>
      <c r="G6065" s="318" t="s">
        <v>11778</v>
      </c>
      <c r="H6065" s="316" t="s">
        <v>9</v>
      </c>
      <c r="I6065" s="317" t="s">
        <v>660</v>
      </c>
      <c r="J6065" s="402" t="s">
        <v>5683</v>
      </c>
      <c r="K6065" s="864" t="str">
        <f t="shared" si="431"/>
        <v/>
      </c>
      <c r="L6065" s="555" t="s">
        <v>17116</v>
      </c>
      <c r="M6065" s="553" t="s">
        <v>3657</v>
      </c>
      <c r="N6065" s="593" t="s">
        <v>18673</v>
      </c>
      <c r="O6065" s="551" t="s">
        <v>17122</v>
      </c>
      <c r="P6065" s="554" t="s">
        <v>18674</v>
      </c>
      <c r="Q6065" s="307" t="str">
        <f t="shared" ca="1" si="432"/>
        <v>ijp(1)</v>
      </c>
      <c r="R6065" s="307" t="str">
        <f t="shared" ca="1" si="433"/>
        <v>1</v>
      </c>
      <c r="S6065" s="307" t="str">
        <f>IFERROR(IF(VLOOKUP("*"&amp;TRIM($F6065)&amp;"*",dump!$A:$D,4,FALSE)="","空文字",VLOOKUP("*"&amp;TRIM($F6065)&amp;"*",dump!$A:$D,4,FALSE)),"NA")</f>
        <v>NA</v>
      </c>
      <c r="T6065" s="307" t="str">
        <f t="shared" ca="1" si="434"/>
        <v>×</v>
      </c>
      <c r="U6065" s="307"/>
      <c r="V6065" s="307"/>
      <c r="W6065" s="307"/>
      <c r="X6065" s="307"/>
      <c r="Y6065" s="307" t="str">
        <f t="shared" si="435"/>
        <v/>
      </c>
      <c r="Z6065" s="307"/>
    </row>
    <row r="6066" spans="1:26" s="379" customFormat="1" ht="30" customHeight="1" outlineLevel="1">
      <c r="A6066" s="381"/>
      <c r="B6066" s="148"/>
      <c r="C6066" s="534"/>
      <c r="D6066" s="343"/>
      <c r="E6066" s="530" t="s">
        <v>11779</v>
      </c>
      <c r="F6066" s="316" t="s">
        <v>6507</v>
      </c>
      <c r="G6066" s="530" t="s">
        <v>11780</v>
      </c>
      <c r="H6066" s="524" t="s">
        <v>9</v>
      </c>
      <c r="I6066" s="132" t="s">
        <v>660</v>
      </c>
      <c r="J6066" s="528" t="s">
        <v>5683</v>
      </c>
      <c r="K6066" s="864" t="str">
        <f t="shared" si="431"/>
        <v>○</v>
      </c>
      <c r="L6066" s="555" t="s">
        <v>17116</v>
      </c>
      <c r="M6066" s="553"/>
      <c r="N6066" s="593" t="s">
        <v>18675</v>
      </c>
      <c r="O6066" s="551"/>
      <c r="P6066" s="554"/>
      <c r="Q6066" s="874" t="str">
        <f t="shared" ca="1" si="432"/>
        <v/>
      </c>
      <c r="R6066" s="874" t="str">
        <f t="shared" ca="1" si="433"/>
        <v/>
      </c>
      <c r="S6066" s="874" t="str">
        <f>IFERROR(IF(VLOOKUP("*"&amp;TRIM($F6066)&amp;"*",dump!$A:$D,4,FALSE)="","空文字",VLOOKUP("*"&amp;TRIM($F6066)&amp;"*",dump!$A:$D,4,FALSE)),"NA")</f>
        <v>NA</v>
      </c>
      <c r="T6066" s="874" t="str">
        <f t="shared" si="434"/>
        <v>■</v>
      </c>
      <c r="U6066" s="874"/>
      <c r="V6066" s="874"/>
      <c r="W6066" s="874"/>
      <c r="X6066" s="874"/>
      <c r="Y6066" s="874" t="str">
        <f t="shared" si="435"/>
        <v/>
      </c>
      <c r="Z6066" s="874"/>
    </row>
    <row r="6067" spans="1:26" s="325" customFormat="1" ht="30" customHeight="1" outlineLevel="1">
      <c r="A6067" s="324"/>
      <c r="B6067" s="148"/>
      <c r="C6067" s="534"/>
      <c r="D6067" s="343"/>
      <c r="E6067" s="382"/>
      <c r="F6067" s="316" t="s">
        <v>11781</v>
      </c>
      <c r="G6067" s="382"/>
      <c r="H6067" s="343"/>
      <c r="I6067" s="328"/>
      <c r="J6067" s="342"/>
      <c r="K6067" s="864" t="str">
        <f t="shared" si="431"/>
        <v/>
      </c>
      <c r="L6067" s="555" t="s">
        <v>17116</v>
      </c>
      <c r="M6067" s="553" t="s">
        <v>3657</v>
      </c>
      <c r="N6067" s="593" t="s">
        <v>19620</v>
      </c>
      <c r="O6067" s="551" t="s">
        <v>17122</v>
      </c>
      <c r="P6067" s="554" t="s">
        <v>17593</v>
      </c>
      <c r="Q6067" s="307" t="str">
        <f t="shared" ca="1" si="432"/>
        <v>impressions(3)</v>
      </c>
      <c r="R6067" s="307" t="str">
        <f t="shared" ca="1" si="433"/>
        <v>3</v>
      </c>
      <c r="S6067" s="307" t="str">
        <f>IFERROR(IF(VLOOKUP("*"&amp;TRIM($F6067)&amp;"*",dump!$A:$D,4,FALSE)="","空文字",VLOOKUP("*"&amp;TRIM($F6067)&amp;"*",dump!$A:$D,4,FALSE)),"NA")</f>
        <v>NA</v>
      </c>
      <c r="T6067" s="307" t="str">
        <f t="shared" ca="1" si="434"/>
        <v>×</v>
      </c>
      <c r="U6067" s="307"/>
      <c r="V6067" s="307"/>
      <c r="W6067" s="307"/>
      <c r="X6067" s="307"/>
      <c r="Y6067" s="307" t="str">
        <f t="shared" si="435"/>
        <v/>
      </c>
      <c r="Z6067" s="307"/>
    </row>
    <row r="6068" spans="1:26" s="325" customFormat="1" ht="15" customHeight="1" outlineLevel="1">
      <c r="A6068" s="324"/>
      <c r="B6068" s="148"/>
      <c r="C6068" s="534"/>
      <c r="D6068" s="343"/>
      <c r="E6068" s="382"/>
      <c r="F6068" s="316" t="s">
        <v>6534</v>
      </c>
      <c r="G6068" s="382"/>
      <c r="H6068" s="343"/>
      <c r="I6068" s="328"/>
      <c r="J6068" s="342"/>
      <c r="K6068" s="864" t="str">
        <f t="shared" si="431"/>
        <v/>
      </c>
      <c r="L6068" s="555" t="s">
        <v>17116</v>
      </c>
      <c r="M6068" s="553" t="s">
        <v>3657</v>
      </c>
      <c r="N6068" s="593" t="s">
        <v>18676</v>
      </c>
      <c r="O6068" s="551" t="s">
        <v>17122</v>
      </c>
      <c r="P6068" s="554" t="s">
        <v>17593</v>
      </c>
      <c r="Q6068" s="307" t="str">
        <f t="shared" ca="1" si="432"/>
        <v>impressions(3)</v>
      </c>
      <c r="R6068" s="307" t="str">
        <f t="shared" ca="1" si="433"/>
        <v>3</v>
      </c>
      <c r="S6068" s="307" t="str">
        <f>IFERROR(IF(VLOOKUP("*"&amp;TRIM($F6068)&amp;"*",dump!$A:$D,4,FALSE)="","空文字",VLOOKUP("*"&amp;TRIM($F6068)&amp;"*",dump!$A:$D,4,FALSE)),"NA")</f>
        <v>NA</v>
      </c>
      <c r="T6068" s="307" t="str">
        <f t="shared" ca="1" si="434"/>
        <v>×</v>
      </c>
      <c r="U6068" s="307"/>
      <c r="V6068" s="307"/>
      <c r="W6068" s="307"/>
      <c r="X6068" s="307"/>
      <c r="Y6068" s="307" t="str">
        <f t="shared" si="435"/>
        <v/>
      </c>
      <c r="Z6068" s="307"/>
    </row>
    <row r="6069" spans="1:26" s="325" customFormat="1" ht="15" customHeight="1" outlineLevel="1">
      <c r="A6069" s="324"/>
      <c r="B6069" s="148"/>
      <c r="C6069" s="534"/>
      <c r="D6069" s="343"/>
      <c r="E6069" s="382"/>
      <c r="F6069" s="316" t="s">
        <v>6535</v>
      </c>
      <c r="G6069" s="382"/>
      <c r="H6069" s="343"/>
      <c r="I6069" s="328"/>
      <c r="J6069" s="342"/>
      <c r="K6069" s="864" t="str">
        <f t="shared" si="431"/>
        <v/>
      </c>
      <c r="L6069" s="555" t="s">
        <v>17116</v>
      </c>
      <c r="M6069" s="553" t="s">
        <v>3657</v>
      </c>
      <c r="N6069" s="593" t="s">
        <v>18677</v>
      </c>
      <c r="O6069" s="551" t="s">
        <v>17122</v>
      </c>
      <c r="P6069" s="554" t="s">
        <v>17593</v>
      </c>
      <c r="Q6069" s="307" t="str">
        <f t="shared" ca="1" si="432"/>
        <v>impressions(3)</v>
      </c>
      <c r="R6069" s="307" t="str">
        <f t="shared" ca="1" si="433"/>
        <v>3</v>
      </c>
      <c r="S6069" s="307" t="str">
        <f>IFERROR(IF(VLOOKUP("*"&amp;TRIM($F6069)&amp;"*",dump!$A:$D,4,FALSE)="","空文字",VLOOKUP("*"&amp;TRIM($F6069)&amp;"*",dump!$A:$D,4,FALSE)),"NA")</f>
        <v>NA</v>
      </c>
      <c r="T6069" s="307" t="str">
        <f t="shared" ca="1" si="434"/>
        <v>×</v>
      </c>
      <c r="U6069" s="307"/>
      <c r="V6069" s="307"/>
      <c r="W6069" s="307"/>
      <c r="X6069" s="307"/>
      <c r="Y6069" s="307" t="str">
        <f t="shared" si="435"/>
        <v/>
      </c>
      <c r="Z6069" s="307"/>
    </row>
    <row r="6070" spans="1:26" s="325" customFormat="1" ht="15" customHeight="1" outlineLevel="1">
      <c r="A6070" s="324"/>
      <c r="B6070" s="148"/>
      <c r="C6070" s="534"/>
      <c r="D6070" s="343"/>
      <c r="E6070" s="382"/>
      <c r="F6070" s="316" t="s">
        <v>6536</v>
      </c>
      <c r="G6070" s="382"/>
      <c r="H6070" s="343"/>
      <c r="I6070" s="328"/>
      <c r="J6070" s="342"/>
      <c r="K6070" s="864" t="str">
        <f t="shared" si="431"/>
        <v/>
      </c>
      <c r="L6070" s="555" t="s">
        <v>17116</v>
      </c>
      <c r="M6070" s="553" t="s">
        <v>3657</v>
      </c>
      <c r="N6070" s="593" t="s">
        <v>18678</v>
      </c>
      <c r="O6070" s="551" t="s">
        <v>17122</v>
      </c>
      <c r="P6070" s="554" t="s">
        <v>17593</v>
      </c>
      <c r="Q6070" s="307" t="str">
        <f t="shared" ca="1" si="432"/>
        <v>impressions(3)</v>
      </c>
      <c r="R6070" s="307" t="str">
        <f t="shared" ca="1" si="433"/>
        <v>3</v>
      </c>
      <c r="S6070" s="307" t="str">
        <f>IFERROR(IF(VLOOKUP("*"&amp;TRIM($F6070)&amp;"*",dump!$A:$D,4,FALSE)="","空文字",VLOOKUP("*"&amp;TRIM($F6070)&amp;"*",dump!$A:$D,4,FALSE)),"NA")</f>
        <v>NA</v>
      </c>
      <c r="T6070" s="307" t="str">
        <f t="shared" ca="1" si="434"/>
        <v>×</v>
      </c>
      <c r="U6070" s="307"/>
      <c r="V6070" s="307"/>
      <c r="W6070" s="307"/>
      <c r="X6070" s="307"/>
      <c r="Y6070" s="307" t="str">
        <f t="shared" si="435"/>
        <v/>
      </c>
      <c r="Z6070" s="307"/>
    </row>
    <row r="6071" spans="1:26" s="325" customFormat="1" ht="15" customHeight="1" outlineLevel="1">
      <c r="A6071" s="324"/>
      <c r="B6071" s="148"/>
      <c r="C6071" s="534"/>
      <c r="D6071" s="343"/>
      <c r="E6071" s="382"/>
      <c r="F6071" s="316" t="s">
        <v>6537</v>
      </c>
      <c r="G6071" s="382"/>
      <c r="H6071" s="343"/>
      <c r="I6071" s="328"/>
      <c r="J6071" s="342"/>
      <c r="K6071" s="864" t="str">
        <f t="shared" si="431"/>
        <v/>
      </c>
      <c r="L6071" s="555" t="s">
        <v>17116</v>
      </c>
      <c r="M6071" s="553" t="s">
        <v>3657</v>
      </c>
      <c r="N6071" s="593" t="s">
        <v>18679</v>
      </c>
      <c r="O6071" s="551" t="s">
        <v>17122</v>
      </c>
      <c r="P6071" s="554" t="s">
        <v>17593</v>
      </c>
      <c r="Q6071" s="307" t="str">
        <f t="shared" ca="1" si="432"/>
        <v>impressions(3)</v>
      </c>
      <c r="R6071" s="307" t="str">
        <f t="shared" ca="1" si="433"/>
        <v>3</v>
      </c>
      <c r="S6071" s="307" t="str">
        <f>IFERROR(IF(VLOOKUP("*"&amp;TRIM($F6071)&amp;"*",dump!$A:$D,4,FALSE)="","空文字",VLOOKUP("*"&amp;TRIM($F6071)&amp;"*",dump!$A:$D,4,FALSE)),"NA")</f>
        <v>NA</v>
      </c>
      <c r="T6071" s="307" t="str">
        <f t="shared" ca="1" si="434"/>
        <v>×</v>
      </c>
      <c r="U6071" s="307"/>
      <c r="V6071" s="307"/>
      <c r="W6071" s="307"/>
      <c r="X6071" s="307"/>
      <c r="Y6071" s="307" t="str">
        <f t="shared" si="435"/>
        <v/>
      </c>
      <c r="Z6071" s="307"/>
    </row>
    <row r="6072" spans="1:26" s="325" customFormat="1" ht="15" customHeight="1" outlineLevel="1">
      <c r="A6072" s="324"/>
      <c r="B6072" s="148"/>
      <c r="C6072" s="534"/>
      <c r="D6072" s="343"/>
      <c r="E6072" s="382"/>
      <c r="F6072" s="316" t="s">
        <v>6538</v>
      </c>
      <c r="G6072" s="382"/>
      <c r="H6072" s="343"/>
      <c r="I6072" s="328"/>
      <c r="J6072" s="342"/>
      <c r="K6072" s="864" t="str">
        <f t="shared" si="431"/>
        <v/>
      </c>
      <c r="L6072" s="557" t="s">
        <v>3656</v>
      </c>
      <c r="M6072" s="558" t="s">
        <v>3655</v>
      </c>
      <c r="N6072" s="597"/>
      <c r="O6072" s="662"/>
      <c r="P6072" s="598"/>
      <c r="Q6072" s="307" t="str">
        <f t="shared" ca="1" si="432"/>
        <v/>
      </c>
      <c r="R6072" s="307" t="str">
        <f t="shared" ca="1" si="433"/>
        <v/>
      </c>
      <c r="S6072" s="307" t="str">
        <f>IFERROR(IF(VLOOKUP("*"&amp;TRIM($F6072)&amp;"*",dump!$A:$D,4,FALSE)="","空文字",VLOOKUP("*"&amp;TRIM($F6072)&amp;"*",dump!$A:$D,4,FALSE)),"NA")</f>
        <v>NA</v>
      </c>
      <c r="T6072" s="307" t="str">
        <f t="shared" ca="1" si="434"/>
        <v>●</v>
      </c>
      <c r="U6072" s="307"/>
      <c r="V6072" s="307"/>
      <c r="W6072" s="307"/>
      <c r="X6072" s="307"/>
      <c r="Y6072" s="307" t="str">
        <f t="shared" si="435"/>
        <v/>
      </c>
      <c r="Z6072" s="307"/>
    </row>
    <row r="6073" spans="1:26" s="325" customFormat="1" ht="15" customHeight="1" outlineLevel="1">
      <c r="A6073" s="324"/>
      <c r="B6073" s="148"/>
      <c r="C6073" s="534"/>
      <c r="D6073" s="343"/>
      <c r="E6073" s="382"/>
      <c r="F6073" s="316" t="s">
        <v>6539</v>
      </c>
      <c r="G6073" s="382"/>
      <c r="H6073" s="343"/>
      <c r="I6073" s="328"/>
      <c r="J6073" s="342"/>
      <c r="K6073" s="864" t="str">
        <f t="shared" si="431"/>
        <v/>
      </c>
      <c r="L6073" s="557" t="s">
        <v>3656</v>
      </c>
      <c r="M6073" s="558" t="s">
        <v>3655</v>
      </c>
      <c r="N6073" s="597"/>
      <c r="O6073" s="662"/>
      <c r="P6073" s="598"/>
      <c r="Q6073" s="307" t="str">
        <f t="shared" ca="1" si="432"/>
        <v/>
      </c>
      <c r="R6073" s="307" t="str">
        <f t="shared" ca="1" si="433"/>
        <v/>
      </c>
      <c r="S6073" s="307" t="str">
        <f>IFERROR(IF(VLOOKUP("*"&amp;TRIM($F6073)&amp;"*",dump!$A:$D,4,FALSE)="","空文字",VLOOKUP("*"&amp;TRIM($F6073)&amp;"*",dump!$A:$D,4,FALSE)),"NA")</f>
        <v>NA</v>
      </c>
      <c r="T6073" s="307" t="str">
        <f t="shared" ca="1" si="434"/>
        <v>●</v>
      </c>
      <c r="U6073" s="307"/>
      <c r="V6073" s="307"/>
      <c r="W6073" s="307"/>
      <c r="X6073" s="307"/>
      <c r="Y6073" s="307" t="str">
        <f t="shared" si="435"/>
        <v/>
      </c>
      <c r="Z6073" s="307"/>
    </row>
    <row r="6074" spans="1:26" s="325" customFormat="1" ht="15" customHeight="1" outlineLevel="1">
      <c r="A6074" s="324"/>
      <c r="B6074" s="148"/>
      <c r="C6074" s="534"/>
      <c r="D6074" s="343"/>
      <c r="E6074" s="382"/>
      <c r="F6074" s="316" t="s">
        <v>6540</v>
      </c>
      <c r="G6074" s="382"/>
      <c r="H6074" s="343"/>
      <c r="I6074" s="328"/>
      <c r="J6074" s="342"/>
      <c r="K6074" s="864" t="str">
        <f t="shared" si="431"/>
        <v/>
      </c>
      <c r="L6074" s="557" t="s">
        <v>3656</v>
      </c>
      <c r="M6074" s="558" t="s">
        <v>3655</v>
      </c>
      <c r="N6074" s="597"/>
      <c r="O6074" s="662"/>
      <c r="P6074" s="598"/>
      <c r="Q6074" s="307" t="str">
        <f t="shared" ca="1" si="432"/>
        <v/>
      </c>
      <c r="R6074" s="307" t="str">
        <f t="shared" ca="1" si="433"/>
        <v/>
      </c>
      <c r="S6074" s="307" t="str">
        <f>IFERROR(IF(VLOOKUP("*"&amp;TRIM($F6074)&amp;"*",dump!$A:$D,4,FALSE)="","空文字",VLOOKUP("*"&amp;TRIM($F6074)&amp;"*",dump!$A:$D,4,FALSE)),"NA")</f>
        <v>NA</v>
      </c>
      <c r="T6074" s="307" t="str">
        <f t="shared" ca="1" si="434"/>
        <v>●</v>
      </c>
      <c r="U6074" s="307"/>
      <c r="V6074" s="307"/>
      <c r="W6074" s="307"/>
      <c r="X6074" s="307"/>
      <c r="Y6074" s="307" t="str">
        <f t="shared" si="435"/>
        <v/>
      </c>
      <c r="Z6074" s="307"/>
    </row>
    <row r="6075" spans="1:26" s="325" customFormat="1" ht="15" customHeight="1" outlineLevel="1">
      <c r="A6075" s="324"/>
      <c r="B6075" s="148"/>
      <c r="C6075" s="534"/>
      <c r="D6075" s="343"/>
      <c r="E6075" s="382"/>
      <c r="F6075" s="316" t="s">
        <v>6541</v>
      </c>
      <c r="G6075" s="382"/>
      <c r="H6075" s="343"/>
      <c r="I6075" s="328"/>
      <c r="J6075" s="342"/>
      <c r="K6075" s="864" t="str">
        <f t="shared" si="431"/>
        <v/>
      </c>
      <c r="L6075" s="557" t="s">
        <v>3656</v>
      </c>
      <c r="M6075" s="558" t="s">
        <v>3655</v>
      </c>
      <c r="N6075" s="597"/>
      <c r="O6075" s="662"/>
      <c r="P6075" s="598"/>
      <c r="Q6075" s="307" t="str">
        <f t="shared" ca="1" si="432"/>
        <v/>
      </c>
      <c r="R6075" s="307" t="str">
        <f t="shared" ca="1" si="433"/>
        <v/>
      </c>
      <c r="S6075" s="307" t="str">
        <f>IFERROR(IF(VLOOKUP("*"&amp;TRIM($F6075)&amp;"*",dump!$A:$D,4,FALSE)="","空文字",VLOOKUP("*"&amp;TRIM($F6075)&amp;"*",dump!$A:$D,4,FALSE)),"NA")</f>
        <v>NA</v>
      </c>
      <c r="T6075" s="307" t="str">
        <f t="shared" ca="1" si="434"/>
        <v>●</v>
      </c>
      <c r="U6075" s="307"/>
      <c r="V6075" s="307"/>
      <c r="W6075" s="307"/>
      <c r="X6075" s="307"/>
      <c r="Y6075" s="307" t="str">
        <f t="shared" si="435"/>
        <v/>
      </c>
      <c r="Z6075" s="307"/>
    </row>
    <row r="6076" spans="1:26" s="325" customFormat="1" ht="15" customHeight="1" outlineLevel="1">
      <c r="A6076" s="324"/>
      <c r="B6076" s="148"/>
      <c r="C6076" s="534"/>
      <c r="D6076" s="328"/>
      <c r="E6076" s="399"/>
      <c r="F6076" s="400" t="s">
        <v>16857</v>
      </c>
      <c r="G6076" s="382"/>
      <c r="H6076" s="343"/>
      <c r="I6076" s="328"/>
      <c r="J6076" s="342"/>
      <c r="K6076" s="864" t="str">
        <f t="shared" si="431"/>
        <v/>
      </c>
      <c r="L6076" s="557" t="s">
        <v>3656</v>
      </c>
      <c r="M6076" s="558" t="s">
        <v>3655</v>
      </c>
      <c r="N6076" s="597"/>
      <c r="O6076" s="662"/>
      <c r="P6076" s="598"/>
      <c r="Q6076" s="307" t="str">
        <f t="shared" ca="1" si="432"/>
        <v/>
      </c>
      <c r="R6076" s="307" t="str">
        <f t="shared" ca="1" si="433"/>
        <v/>
      </c>
      <c r="S6076" s="307" t="str">
        <f>IFERROR(IF(VLOOKUP("*"&amp;TRIM($F6076)&amp;"*",dump!$A:$D,4,FALSE)="","空文字",VLOOKUP("*"&amp;TRIM($F6076)&amp;"*",dump!$A:$D,4,FALSE)),"NA")</f>
        <v>NA</v>
      </c>
      <c r="T6076" s="307" t="str">
        <f t="shared" ca="1" si="434"/>
        <v>●</v>
      </c>
      <c r="U6076" s="307"/>
      <c r="V6076" s="307"/>
      <c r="W6076" s="307"/>
      <c r="X6076" s="307"/>
      <c r="Y6076" s="307" t="str">
        <f t="shared" si="435"/>
        <v/>
      </c>
      <c r="Z6076" s="307"/>
    </row>
    <row r="6077" spans="1:26" s="325" customFormat="1" ht="120" customHeight="1" outlineLevel="1">
      <c r="A6077" s="324"/>
      <c r="B6077" s="148"/>
      <c r="C6077" s="382"/>
      <c r="D6077" s="215" t="s">
        <v>11782</v>
      </c>
      <c r="E6077" s="213"/>
      <c r="F6077" s="225" t="s">
        <v>11783</v>
      </c>
      <c r="G6077" s="214" t="s">
        <v>11784</v>
      </c>
      <c r="H6077" s="225" t="s">
        <v>218</v>
      </c>
      <c r="I6077" s="144" t="s">
        <v>660</v>
      </c>
      <c r="J6077" s="403" t="s">
        <v>5683</v>
      </c>
      <c r="K6077" s="864" t="str">
        <f t="shared" si="431"/>
        <v>○</v>
      </c>
      <c r="L6077" s="555" t="s">
        <v>17119</v>
      </c>
      <c r="M6077" s="553"/>
      <c r="N6077" s="593" t="s">
        <v>20132</v>
      </c>
      <c r="O6077" s="551"/>
      <c r="P6077" s="554"/>
      <c r="Q6077" s="307" t="str">
        <f t="shared" ca="1" si="432"/>
        <v/>
      </c>
      <c r="R6077" s="307" t="str">
        <f t="shared" ca="1" si="433"/>
        <v/>
      </c>
      <c r="S6077" s="307" t="str">
        <f>IFERROR(IF(VLOOKUP("*"&amp;TRIM($F6077)&amp;"*",dump!$A:$D,4,FALSE)="","空文字",VLOOKUP("*"&amp;TRIM($F6077)&amp;"*",dump!$A:$D,4,FALSE)),"NA")</f>
        <v>NA</v>
      </c>
      <c r="T6077" s="307" t="str">
        <f t="shared" si="434"/>
        <v/>
      </c>
      <c r="U6077" s="307"/>
      <c r="V6077" s="307"/>
      <c r="W6077" s="307"/>
      <c r="X6077" s="307"/>
      <c r="Y6077" s="307" t="str">
        <f t="shared" si="435"/>
        <v/>
      </c>
      <c r="Z6077" s="307"/>
    </row>
    <row r="6078" spans="1:26" s="325" customFormat="1" ht="45" customHeight="1" outlineLevel="1">
      <c r="A6078" s="324"/>
      <c r="B6078" s="148"/>
      <c r="C6078" s="382"/>
      <c r="D6078" s="343"/>
      <c r="E6078" s="318" t="s">
        <v>11785</v>
      </c>
      <c r="F6078" s="316" t="s">
        <v>11786</v>
      </c>
      <c r="G6078" s="318" t="s">
        <v>11787</v>
      </c>
      <c r="H6078" s="316" t="s">
        <v>9</v>
      </c>
      <c r="I6078" s="317" t="s">
        <v>660</v>
      </c>
      <c r="J6078" s="402" t="s">
        <v>5683</v>
      </c>
      <c r="K6078" s="864" t="str">
        <f t="shared" si="431"/>
        <v/>
      </c>
      <c r="L6078" s="555" t="s">
        <v>17116</v>
      </c>
      <c r="M6078" s="553" t="s">
        <v>3657</v>
      </c>
      <c r="N6078" s="593" t="s">
        <v>18680</v>
      </c>
      <c r="O6078" s="551" t="s">
        <v>17117</v>
      </c>
      <c r="P6078" s="554" t="s">
        <v>17456</v>
      </c>
      <c r="Q6078" s="307" t="str">
        <f t="shared" ca="1" si="432"/>
        <v>初期値：NA</v>
      </c>
      <c r="R6078" s="307" t="str">
        <f t="shared" ca="1" si="433"/>
        <v>NA</v>
      </c>
      <c r="S6078" s="307" t="str">
        <f>IFERROR(IF(VLOOKUP("*"&amp;TRIM($F6078)&amp;"*",dump!$A:$D,4,FALSE)="","空文字",VLOOKUP("*"&amp;TRIM($F6078)&amp;"*",dump!$A:$D,4,FALSE)),"NA")</f>
        <v>NA</v>
      </c>
      <c r="T6078" s="307" t="str">
        <f t="shared" ca="1" si="434"/>
        <v>●</v>
      </c>
      <c r="U6078" s="307"/>
      <c r="V6078" s="307"/>
      <c r="W6078" s="307"/>
      <c r="X6078" s="307"/>
      <c r="Y6078" s="307" t="str">
        <f t="shared" si="435"/>
        <v/>
      </c>
      <c r="Z6078" s="307"/>
    </row>
    <row r="6079" spans="1:26" s="325" customFormat="1" ht="45" customHeight="1" outlineLevel="1">
      <c r="A6079" s="324"/>
      <c r="B6079" s="148"/>
      <c r="C6079" s="382"/>
      <c r="D6079" s="343"/>
      <c r="E6079" s="318" t="s">
        <v>11788</v>
      </c>
      <c r="F6079" s="316" t="s">
        <v>6510</v>
      </c>
      <c r="G6079" s="318" t="s">
        <v>11789</v>
      </c>
      <c r="H6079" s="316" t="s">
        <v>9</v>
      </c>
      <c r="I6079" s="317" t="s">
        <v>660</v>
      </c>
      <c r="J6079" s="402" t="s">
        <v>5683</v>
      </c>
      <c r="K6079" s="864" t="str">
        <f t="shared" si="431"/>
        <v/>
      </c>
      <c r="L6079" s="557" t="s">
        <v>3656</v>
      </c>
      <c r="M6079" s="558" t="s">
        <v>3655</v>
      </c>
      <c r="N6079" s="597" t="s">
        <v>18681</v>
      </c>
      <c r="O6079" s="662"/>
      <c r="P6079" s="598"/>
      <c r="Q6079" s="307" t="str">
        <f t="shared" ca="1" si="432"/>
        <v/>
      </c>
      <c r="R6079" s="307" t="str">
        <f t="shared" ca="1" si="433"/>
        <v/>
      </c>
      <c r="S6079" s="307" t="str">
        <f>IFERROR(IF(VLOOKUP("*"&amp;TRIM($F6079)&amp;"*",dump!$A:$D,4,FALSE)="","空文字",VLOOKUP("*"&amp;TRIM($F6079)&amp;"*",dump!$A:$D,4,FALSE)),"NA")</f>
        <v>NA</v>
      </c>
      <c r="T6079" s="307" t="str">
        <f t="shared" ca="1" si="434"/>
        <v>●</v>
      </c>
      <c r="U6079" s="307"/>
      <c r="V6079" s="307"/>
      <c r="W6079" s="307"/>
      <c r="X6079" s="307"/>
      <c r="Y6079" s="307" t="str">
        <f t="shared" si="435"/>
        <v/>
      </c>
      <c r="Z6079" s="307"/>
    </row>
    <row r="6080" spans="1:26" s="325" customFormat="1" ht="45" customHeight="1" outlineLevel="1">
      <c r="A6080" s="324"/>
      <c r="B6080" s="148"/>
      <c r="C6080" s="382"/>
      <c r="D6080" s="343"/>
      <c r="E6080" s="318" t="s">
        <v>11790</v>
      </c>
      <c r="F6080" s="316" t="s">
        <v>6511</v>
      </c>
      <c r="G6080" s="318" t="s">
        <v>11791</v>
      </c>
      <c r="H6080" s="316" t="s">
        <v>9</v>
      </c>
      <c r="I6080" s="317" t="s">
        <v>660</v>
      </c>
      <c r="J6080" s="402" t="s">
        <v>5683</v>
      </c>
      <c r="K6080" s="864" t="str">
        <f t="shared" si="431"/>
        <v/>
      </c>
      <c r="L6080" s="555" t="s">
        <v>17116</v>
      </c>
      <c r="M6080" s="553" t="s">
        <v>3657</v>
      </c>
      <c r="N6080" s="593" t="s">
        <v>18682</v>
      </c>
      <c r="O6080" s="551" t="s">
        <v>17117</v>
      </c>
      <c r="P6080" s="554" t="s">
        <v>17456</v>
      </c>
      <c r="Q6080" s="307" t="str">
        <f t="shared" ca="1" si="432"/>
        <v>初期値：NA</v>
      </c>
      <c r="R6080" s="307" t="str">
        <f t="shared" ca="1" si="433"/>
        <v>NA</v>
      </c>
      <c r="S6080" s="307" t="str">
        <f>IFERROR(IF(VLOOKUP("*"&amp;TRIM($F6080)&amp;"*",dump!$A:$D,4,FALSE)="","空文字",VLOOKUP("*"&amp;TRIM($F6080)&amp;"*",dump!$A:$D,4,FALSE)),"NA")</f>
        <v>NA</v>
      </c>
      <c r="T6080" s="307" t="str">
        <f t="shared" ca="1" si="434"/>
        <v>●</v>
      </c>
      <c r="U6080" s="307"/>
      <c r="V6080" s="307"/>
      <c r="W6080" s="307"/>
      <c r="X6080" s="307"/>
      <c r="Y6080" s="307" t="str">
        <f t="shared" si="435"/>
        <v/>
      </c>
      <c r="Z6080" s="307"/>
    </row>
    <row r="6081" spans="1:26" s="325" customFormat="1" ht="75" customHeight="1" outlineLevel="1">
      <c r="A6081" s="324"/>
      <c r="B6081" s="148"/>
      <c r="C6081" s="382"/>
      <c r="D6081" s="343"/>
      <c r="E6081" s="318" t="s">
        <v>11792</v>
      </c>
      <c r="F6081" s="316" t="s">
        <v>6512</v>
      </c>
      <c r="G6081" s="318" t="s">
        <v>11793</v>
      </c>
      <c r="H6081" s="316" t="s">
        <v>9</v>
      </c>
      <c r="I6081" s="317" t="s">
        <v>660</v>
      </c>
      <c r="J6081" s="402" t="s">
        <v>5683</v>
      </c>
      <c r="K6081" s="864" t="str">
        <f t="shared" si="431"/>
        <v/>
      </c>
      <c r="L6081" s="557" t="s">
        <v>3656</v>
      </c>
      <c r="M6081" s="558" t="s">
        <v>3655</v>
      </c>
      <c r="N6081" s="597" t="s">
        <v>20133</v>
      </c>
      <c r="O6081" s="662"/>
      <c r="P6081" s="598"/>
      <c r="Q6081" s="307" t="str">
        <f t="shared" ca="1" si="432"/>
        <v/>
      </c>
      <c r="R6081" s="307" t="str">
        <f t="shared" ca="1" si="433"/>
        <v/>
      </c>
      <c r="S6081" s="307" t="str">
        <f>IFERROR(IF(VLOOKUP("*"&amp;TRIM($F6081)&amp;"*",dump!$A:$D,4,FALSE)="","空文字",VLOOKUP("*"&amp;TRIM($F6081)&amp;"*",dump!$A:$D,4,FALSE)),"NA")</f>
        <v>NA</v>
      </c>
      <c r="T6081" s="307" t="str">
        <f t="shared" ca="1" si="434"/>
        <v>●</v>
      </c>
      <c r="U6081" s="307"/>
      <c r="V6081" s="307"/>
      <c r="W6081" s="307"/>
      <c r="X6081" s="307"/>
      <c r="Y6081" s="307" t="str">
        <f t="shared" si="435"/>
        <v/>
      </c>
      <c r="Z6081" s="307"/>
    </row>
    <row r="6082" spans="1:26" s="325" customFormat="1" ht="75" customHeight="1" outlineLevel="1">
      <c r="A6082" s="324"/>
      <c r="B6082" s="148"/>
      <c r="C6082" s="382"/>
      <c r="D6082" s="343"/>
      <c r="E6082" s="318" t="s">
        <v>11794</v>
      </c>
      <c r="F6082" s="316" t="s">
        <v>6513</v>
      </c>
      <c r="G6082" s="318" t="s">
        <v>11795</v>
      </c>
      <c r="H6082" s="316" t="s">
        <v>9</v>
      </c>
      <c r="I6082" s="317" t="s">
        <v>660</v>
      </c>
      <c r="J6082" s="402" t="s">
        <v>5683</v>
      </c>
      <c r="K6082" s="864" t="str">
        <f t="shared" si="431"/>
        <v/>
      </c>
      <c r="L6082" s="557" t="s">
        <v>3656</v>
      </c>
      <c r="M6082" s="558" t="s">
        <v>3655</v>
      </c>
      <c r="N6082" s="597" t="s">
        <v>20134</v>
      </c>
      <c r="O6082" s="662"/>
      <c r="P6082" s="598"/>
      <c r="Q6082" s="307" t="str">
        <f t="shared" ca="1" si="432"/>
        <v/>
      </c>
      <c r="R6082" s="307" t="str">
        <f t="shared" ca="1" si="433"/>
        <v/>
      </c>
      <c r="S6082" s="307" t="str">
        <f>IFERROR(IF(VLOOKUP("*"&amp;TRIM($F6082)&amp;"*",dump!$A:$D,4,FALSE)="","空文字",VLOOKUP("*"&amp;TRIM($F6082)&amp;"*",dump!$A:$D,4,FALSE)),"NA")</f>
        <v>NA</v>
      </c>
      <c r="T6082" s="307" t="str">
        <f t="shared" ca="1" si="434"/>
        <v>●</v>
      </c>
      <c r="U6082" s="307"/>
      <c r="V6082" s="307"/>
      <c r="W6082" s="307"/>
      <c r="X6082" s="307"/>
      <c r="Y6082" s="307" t="str">
        <f t="shared" si="435"/>
        <v/>
      </c>
      <c r="Z6082" s="307"/>
    </row>
    <row r="6083" spans="1:26" s="325" customFormat="1" ht="45" customHeight="1" outlineLevel="1">
      <c r="A6083" s="324"/>
      <c r="B6083" s="148"/>
      <c r="C6083" s="382"/>
      <c r="D6083" s="343"/>
      <c r="E6083" s="318" t="s">
        <v>19169</v>
      </c>
      <c r="F6083" s="316" t="s">
        <v>6514</v>
      </c>
      <c r="G6083" s="318" t="s">
        <v>11796</v>
      </c>
      <c r="H6083" s="316" t="s">
        <v>9</v>
      </c>
      <c r="I6083" s="317" t="s">
        <v>660</v>
      </c>
      <c r="J6083" s="402" t="s">
        <v>5683</v>
      </c>
      <c r="K6083" s="864" t="str">
        <f t="shared" si="431"/>
        <v/>
      </c>
      <c r="L6083" s="555" t="s">
        <v>17116</v>
      </c>
      <c r="M6083" s="553" t="s">
        <v>3657</v>
      </c>
      <c r="N6083" s="593" t="s">
        <v>18683</v>
      </c>
      <c r="O6083" s="551" t="s">
        <v>17117</v>
      </c>
      <c r="P6083" s="554" t="s">
        <v>17456</v>
      </c>
      <c r="Q6083" s="307" t="str">
        <f t="shared" ca="1" si="432"/>
        <v>初期値：NA</v>
      </c>
      <c r="R6083" s="307" t="str">
        <f t="shared" ca="1" si="433"/>
        <v>NA</v>
      </c>
      <c r="S6083" s="307" t="str">
        <f>IFERROR(IF(VLOOKUP("*"&amp;TRIM($F6083)&amp;"*",dump!$A:$D,4,FALSE)="","空文字",VLOOKUP("*"&amp;TRIM($F6083)&amp;"*",dump!$A:$D,4,FALSE)),"NA")</f>
        <v>NA</v>
      </c>
      <c r="T6083" s="307" t="str">
        <f t="shared" ca="1" si="434"/>
        <v>●</v>
      </c>
      <c r="U6083" s="307"/>
      <c r="V6083" s="307"/>
      <c r="W6083" s="307"/>
      <c r="X6083" s="307"/>
      <c r="Y6083" s="307" t="str">
        <f t="shared" si="435"/>
        <v/>
      </c>
      <c r="Z6083" s="307"/>
    </row>
    <row r="6084" spans="1:26" s="325" customFormat="1" ht="60" customHeight="1" outlineLevel="1">
      <c r="A6084" s="324"/>
      <c r="B6084" s="148"/>
      <c r="C6084" s="382"/>
      <c r="D6084" s="343"/>
      <c r="E6084" s="318" t="s">
        <v>11797</v>
      </c>
      <c r="F6084" s="316" t="s">
        <v>6515</v>
      </c>
      <c r="G6084" s="318" t="s">
        <v>11798</v>
      </c>
      <c r="H6084" s="316" t="s">
        <v>9</v>
      </c>
      <c r="I6084" s="317" t="s">
        <v>660</v>
      </c>
      <c r="J6084" s="402" t="s">
        <v>5683</v>
      </c>
      <c r="K6084" s="864" t="str">
        <f t="shared" si="431"/>
        <v/>
      </c>
      <c r="L6084" s="557" t="s">
        <v>3656</v>
      </c>
      <c r="M6084" s="558" t="s">
        <v>3655</v>
      </c>
      <c r="N6084" s="597" t="s">
        <v>18945</v>
      </c>
      <c r="O6084" s="662"/>
      <c r="P6084" s="598"/>
      <c r="Q6084" s="307" t="str">
        <f t="shared" ca="1" si="432"/>
        <v/>
      </c>
      <c r="R6084" s="307" t="str">
        <f t="shared" ca="1" si="433"/>
        <v/>
      </c>
      <c r="S6084" s="307" t="str">
        <f>IFERROR(IF(VLOOKUP("*"&amp;TRIM($F6084)&amp;"*",dump!$A:$D,4,FALSE)="","空文字",VLOOKUP("*"&amp;TRIM($F6084)&amp;"*",dump!$A:$D,4,FALSE)),"NA")</f>
        <v>NA</v>
      </c>
      <c r="T6084" s="307" t="str">
        <f t="shared" ca="1" si="434"/>
        <v>●</v>
      </c>
      <c r="U6084" s="307"/>
      <c r="V6084" s="307"/>
      <c r="W6084" s="307"/>
      <c r="X6084" s="307"/>
      <c r="Y6084" s="307" t="str">
        <f t="shared" si="435"/>
        <v/>
      </c>
      <c r="Z6084" s="307"/>
    </row>
    <row r="6085" spans="1:26" s="325" customFormat="1" ht="60" customHeight="1" outlineLevel="1">
      <c r="A6085" s="324"/>
      <c r="B6085" s="148"/>
      <c r="C6085" s="382"/>
      <c r="D6085" s="215" t="s">
        <v>11799</v>
      </c>
      <c r="E6085" s="213"/>
      <c r="F6085" s="225" t="s">
        <v>11800</v>
      </c>
      <c r="G6085" s="214" t="s">
        <v>11801</v>
      </c>
      <c r="H6085" s="225" t="s">
        <v>218</v>
      </c>
      <c r="I6085" s="144" t="s">
        <v>660</v>
      </c>
      <c r="J6085" s="403" t="s">
        <v>5683</v>
      </c>
      <c r="K6085" s="864" t="str">
        <f t="shared" si="431"/>
        <v>○</v>
      </c>
      <c r="L6085" s="555" t="s">
        <v>17116</v>
      </c>
      <c r="M6085" s="553"/>
      <c r="N6085" s="593" t="s">
        <v>20135</v>
      </c>
      <c r="O6085" s="551"/>
      <c r="P6085" s="554"/>
      <c r="Q6085" s="307" t="str">
        <f t="shared" ca="1" si="432"/>
        <v/>
      </c>
      <c r="R6085" s="307" t="str">
        <f t="shared" ca="1" si="433"/>
        <v/>
      </c>
      <c r="S6085" s="307" t="str">
        <f>IFERROR(IF(VLOOKUP("*"&amp;TRIM($F6085)&amp;"*",dump!$A:$D,4,FALSE)="","空文字",VLOOKUP("*"&amp;TRIM($F6085)&amp;"*",dump!$A:$D,4,FALSE)),"NA")</f>
        <v>NA</v>
      </c>
      <c r="T6085" s="307" t="str">
        <f t="shared" si="434"/>
        <v/>
      </c>
      <c r="U6085" s="307"/>
      <c r="V6085" s="307"/>
      <c r="W6085" s="307"/>
      <c r="X6085" s="307"/>
      <c r="Y6085" s="307" t="str">
        <f t="shared" si="435"/>
        <v/>
      </c>
      <c r="Z6085" s="307"/>
    </row>
    <row r="6086" spans="1:26" s="379" customFormat="1" ht="15" customHeight="1" outlineLevel="1">
      <c r="A6086" s="381"/>
      <c r="B6086" s="148"/>
      <c r="C6086" s="382"/>
      <c r="D6086" s="343"/>
      <c r="E6086" s="530" t="s">
        <v>11802</v>
      </c>
      <c r="F6086" s="316" t="s">
        <v>11803</v>
      </c>
      <c r="G6086" s="530" t="s">
        <v>11804</v>
      </c>
      <c r="H6086" s="524" t="s">
        <v>9</v>
      </c>
      <c r="I6086" s="132" t="s">
        <v>660</v>
      </c>
      <c r="J6086" s="528" t="s">
        <v>5683</v>
      </c>
      <c r="K6086" s="864" t="str">
        <f t="shared" si="431"/>
        <v>○</v>
      </c>
      <c r="L6086" s="555" t="s">
        <v>17116</v>
      </c>
      <c r="M6086" s="553"/>
      <c r="N6086" s="593" t="s">
        <v>18684</v>
      </c>
      <c r="O6086" s="551"/>
      <c r="P6086" s="554"/>
      <c r="Q6086" s="874" t="str">
        <f t="shared" ca="1" si="432"/>
        <v/>
      </c>
      <c r="R6086" s="874" t="str">
        <f t="shared" ca="1" si="433"/>
        <v/>
      </c>
      <c r="S6086" s="874" t="str">
        <f>IFERROR(IF(VLOOKUP("*"&amp;TRIM($F6086)&amp;"*",dump!$A:$D,4,FALSE)="","空文字",VLOOKUP("*"&amp;TRIM($F6086)&amp;"*",dump!$A:$D,4,FALSE)),"NA")</f>
        <v>NA</v>
      </c>
      <c r="T6086" s="874" t="str">
        <f t="shared" si="434"/>
        <v>■</v>
      </c>
      <c r="U6086" s="874"/>
      <c r="V6086" s="874"/>
      <c r="W6086" s="874"/>
      <c r="X6086" s="874"/>
      <c r="Y6086" s="874" t="str">
        <f t="shared" si="435"/>
        <v/>
      </c>
      <c r="Z6086" s="874"/>
    </row>
    <row r="6087" spans="1:26" s="325" customFormat="1" ht="15" customHeight="1" outlineLevel="1">
      <c r="A6087" s="324"/>
      <c r="B6087" s="148"/>
      <c r="C6087" s="382"/>
      <c r="D6087" s="343"/>
      <c r="E6087" s="382"/>
      <c r="F6087" s="316" t="s">
        <v>11805</v>
      </c>
      <c r="G6087" s="382"/>
      <c r="H6087" s="343"/>
      <c r="I6087" s="328"/>
      <c r="J6087" s="342"/>
      <c r="K6087" s="864" t="str">
        <f t="shared" si="431"/>
        <v/>
      </c>
      <c r="L6087" s="555" t="s">
        <v>17116</v>
      </c>
      <c r="M6087" s="553" t="s">
        <v>3657</v>
      </c>
      <c r="N6087" s="593" t="s">
        <v>18685</v>
      </c>
      <c r="O6087" s="551" t="s">
        <v>17122</v>
      </c>
      <c r="P6087" s="554">
        <v>50</v>
      </c>
      <c r="Q6087" s="307">
        <f t="shared" ca="1" si="432"/>
        <v>50</v>
      </c>
      <c r="R6087" s="307">
        <f t="shared" ca="1" si="433"/>
        <v>50</v>
      </c>
      <c r="S6087" s="307" t="str">
        <f>IFERROR(IF(VLOOKUP("*"&amp;TRIM($F6087)&amp;"*",dump!$A:$D,4,FALSE)="","空文字",VLOOKUP("*"&amp;TRIM($F6087)&amp;"*",dump!$A:$D,4,FALSE)),"NA")</f>
        <v>NA</v>
      </c>
      <c r="T6087" s="307" t="str">
        <f t="shared" ca="1" si="434"/>
        <v>×</v>
      </c>
      <c r="U6087" s="307"/>
      <c r="V6087" s="307"/>
      <c r="W6087" s="307"/>
      <c r="X6087" s="307"/>
      <c r="Y6087" s="307" t="str">
        <f t="shared" si="435"/>
        <v/>
      </c>
      <c r="Z6087" s="307"/>
    </row>
    <row r="6088" spans="1:26" s="325" customFormat="1" ht="15" customHeight="1" outlineLevel="1">
      <c r="A6088" s="324"/>
      <c r="B6088" s="148"/>
      <c r="C6088" s="382"/>
      <c r="D6088" s="343"/>
      <c r="E6088" s="382"/>
      <c r="F6088" s="316" t="s">
        <v>6542</v>
      </c>
      <c r="G6088" s="382"/>
      <c r="H6088" s="343"/>
      <c r="I6088" s="328"/>
      <c r="J6088" s="342"/>
      <c r="K6088" s="864" t="str">
        <f t="shared" si="431"/>
        <v/>
      </c>
      <c r="L6088" s="555" t="s">
        <v>17116</v>
      </c>
      <c r="M6088" s="553" t="s">
        <v>3657</v>
      </c>
      <c r="N6088" s="593" t="s">
        <v>18686</v>
      </c>
      <c r="O6088" s="551" t="s">
        <v>17122</v>
      </c>
      <c r="P6088" s="554">
        <v>20</v>
      </c>
      <c r="Q6088" s="307">
        <f t="shared" ca="1" si="432"/>
        <v>20</v>
      </c>
      <c r="R6088" s="307">
        <f t="shared" ca="1" si="433"/>
        <v>20</v>
      </c>
      <c r="S6088" s="307" t="str">
        <f>IFERROR(IF(VLOOKUP("*"&amp;TRIM($F6088)&amp;"*",dump!$A:$D,4,FALSE)="","空文字",VLOOKUP("*"&amp;TRIM($F6088)&amp;"*",dump!$A:$D,4,FALSE)),"NA")</f>
        <v>NA</v>
      </c>
      <c r="T6088" s="307" t="str">
        <f t="shared" ca="1" si="434"/>
        <v>×</v>
      </c>
      <c r="U6088" s="307"/>
      <c r="V6088" s="307"/>
      <c r="W6088" s="307"/>
      <c r="X6088" s="307"/>
      <c r="Y6088" s="307" t="str">
        <f t="shared" si="435"/>
        <v/>
      </c>
      <c r="Z6088" s="307"/>
    </row>
    <row r="6089" spans="1:26" s="325" customFormat="1" ht="15" customHeight="1" outlineLevel="1">
      <c r="A6089" s="324"/>
      <c r="B6089" s="148"/>
      <c r="C6089" s="382"/>
      <c r="D6089" s="343"/>
      <c r="E6089" s="382"/>
      <c r="F6089" s="316" t="s">
        <v>6543</v>
      </c>
      <c r="G6089" s="382"/>
      <c r="H6089" s="343"/>
      <c r="I6089" s="328"/>
      <c r="J6089" s="342"/>
      <c r="K6089" s="864" t="str">
        <f t="shared" si="431"/>
        <v/>
      </c>
      <c r="L6089" s="555" t="s">
        <v>17116</v>
      </c>
      <c r="M6089" s="553" t="s">
        <v>3657</v>
      </c>
      <c r="N6089" s="593" t="s">
        <v>18687</v>
      </c>
      <c r="O6089" s="551" t="s">
        <v>17122</v>
      </c>
      <c r="P6089" s="554">
        <v>20</v>
      </c>
      <c r="Q6089" s="307">
        <f t="shared" ca="1" si="432"/>
        <v>20</v>
      </c>
      <c r="R6089" s="307">
        <f t="shared" ca="1" si="433"/>
        <v>20</v>
      </c>
      <c r="S6089" s="307" t="str">
        <f>IFERROR(IF(VLOOKUP("*"&amp;TRIM($F6089)&amp;"*",dump!$A:$D,4,FALSE)="","空文字",VLOOKUP("*"&amp;TRIM($F6089)&amp;"*",dump!$A:$D,4,FALSE)),"NA")</f>
        <v>NA</v>
      </c>
      <c r="T6089" s="307" t="str">
        <f t="shared" ca="1" si="434"/>
        <v>×</v>
      </c>
      <c r="U6089" s="307"/>
      <c r="V6089" s="307"/>
      <c r="W6089" s="307"/>
      <c r="X6089" s="307"/>
      <c r="Y6089" s="307" t="str">
        <f t="shared" si="435"/>
        <v/>
      </c>
      <c r="Z6089" s="307"/>
    </row>
    <row r="6090" spans="1:26" s="325" customFormat="1" ht="15" customHeight="1" outlineLevel="1">
      <c r="A6090" s="324"/>
      <c r="B6090" s="148"/>
      <c r="C6090" s="382"/>
      <c r="D6090" s="343"/>
      <c r="E6090" s="382"/>
      <c r="F6090" s="316" t="s">
        <v>6544</v>
      </c>
      <c r="G6090" s="382"/>
      <c r="H6090" s="343"/>
      <c r="I6090" s="328"/>
      <c r="J6090" s="342"/>
      <c r="K6090" s="864" t="str">
        <f t="shared" si="431"/>
        <v/>
      </c>
      <c r="L6090" s="555" t="s">
        <v>17116</v>
      </c>
      <c r="M6090" s="553" t="s">
        <v>3657</v>
      </c>
      <c r="N6090" s="593" t="s">
        <v>18688</v>
      </c>
      <c r="O6090" s="551" t="s">
        <v>17122</v>
      </c>
      <c r="P6090" s="554">
        <v>20</v>
      </c>
      <c r="Q6090" s="307">
        <f t="shared" ca="1" si="432"/>
        <v>20</v>
      </c>
      <c r="R6090" s="307">
        <f t="shared" ca="1" si="433"/>
        <v>20</v>
      </c>
      <c r="S6090" s="307" t="str">
        <f>IFERROR(IF(VLOOKUP("*"&amp;TRIM($F6090)&amp;"*",dump!$A:$D,4,FALSE)="","空文字",VLOOKUP("*"&amp;TRIM($F6090)&amp;"*",dump!$A:$D,4,FALSE)),"NA")</f>
        <v>NA</v>
      </c>
      <c r="T6090" s="307" t="str">
        <f t="shared" ca="1" si="434"/>
        <v>×</v>
      </c>
      <c r="U6090" s="307"/>
      <c r="V6090" s="307"/>
      <c r="W6090" s="307"/>
      <c r="X6090" s="307"/>
      <c r="Y6090" s="307" t="str">
        <f t="shared" si="435"/>
        <v/>
      </c>
      <c r="Z6090" s="307"/>
    </row>
    <row r="6091" spans="1:26" s="325" customFormat="1" ht="15" customHeight="1" outlineLevel="1">
      <c r="A6091" s="324"/>
      <c r="B6091" s="148"/>
      <c r="C6091" s="382"/>
      <c r="D6091" s="343"/>
      <c r="E6091" s="531"/>
      <c r="F6091" s="316" t="s">
        <v>6545</v>
      </c>
      <c r="G6091" s="531"/>
      <c r="H6091" s="525"/>
      <c r="I6091" s="327"/>
      <c r="J6091" s="529"/>
      <c r="K6091" s="864" t="str">
        <f t="shared" si="431"/>
        <v/>
      </c>
      <c r="L6091" s="557" t="s">
        <v>3656</v>
      </c>
      <c r="M6091" s="558" t="s">
        <v>3655</v>
      </c>
      <c r="N6091" s="597"/>
      <c r="O6091" s="662"/>
      <c r="P6091" s="598"/>
      <c r="Q6091" s="307" t="str">
        <f t="shared" ca="1" si="432"/>
        <v/>
      </c>
      <c r="R6091" s="307" t="str">
        <f t="shared" ca="1" si="433"/>
        <v/>
      </c>
      <c r="S6091" s="307" t="str">
        <f>IFERROR(IF(VLOOKUP("*"&amp;TRIM($F6091)&amp;"*",dump!$A:$D,4,FALSE)="","空文字",VLOOKUP("*"&amp;TRIM($F6091)&amp;"*",dump!$A:$D,4,FALSE)),"NA")</f>
        <v>NA</v>
      </c>
      <c r="T6091" s="307" t="str">
        <f t="shared" ca="1" si="434"/>
        <v>●</v>
      </c>
      <c r="U6091" s="307"/>
      <c r="V6091" s="307"/>
      <c r="W6091" s="307"/>
      <c r="X6091" s="307"/>
      <c r="Y6091" s="307" t="str">
        <f t="shared" si="435"/>
        <v/>
      </c>
      <c r="Z6091" s="307"/>
    </row>
    <row r="6092" spans="1:26" s="379" customFormat="1" ht="15" customHeight="1" outlineLevel="1">
      <c r="A6092" s="381"/>
      <c r="B6092" s="148"/>
      <c r="C6092" s="382"/>
      <c r="D6092" s="343"/>
      <c r="E6092" s="530" t="s">
        <v>11806</v>
      </c>
      <c r="F6092" s="316" t="s">
        <v>6516</v>
      </c>
      <c r="G6092" s="530" t="s">
        <v>11807</v>
      </c>
      <c r="H6092" s="524" t="s">
        <v>9</v>
      </c>
      <c r="I6092" s="132" t="s">
        <v>660</v>
      </c>
      <c r="J6092" s="528" t="s">
        <v>5683</v>
      </c>
      <c r="K6092" s="864" t="str">
        <f t="shared" si="431"/>
        <v>○</v>
      </c>
      <c r="L6092" s="555" t="s">
        <v>17116</v>
      </c>
      <c r="M6092" s="553"/>
      <c r="N6092" s="593" t="s">
        <v>18689</v>
      </c>
      <c r="O6092" s="551"/>
      <c r="P6092" s="554"/>
      <c r="Q6092" s="874" t="str">
        <f t="shared" ca="1" si="432"/>
        <v/>
      </c>
      <c r="R6092" s="874" t="str">
        <f t="shared" ca="1" si="433"/>
        <v/>
      </c>
      <c r="S6092" s="874" t="str">
        <f>IFERROR(IF(VLOOKUP("*"&amp;TRIM($F6092)&amp;"*",dump!$A:$D,4,FALSE)="","空文字",VLOOKUP("*"&amp;TRIM($F6092)&amp;"*",dump!$A:$D,4,FALSE)),"NA")</f>
        <v>NA</v>
      </c>
      <c r="T6092" s="874" t="str">
        <f t="shared" si="434"/>
        <v>■</v>
      </c>
      <c r="U6092" s="874"/>
      <c r="V6092" s="874"/>
      <c r="W6092" s="874"/>
      <c r="X6092" s="874"/>
      <c r="Y6092" s="874" t="str">
        <f t="shared" si="435"/>
        <v/>
      </c>
      <c r="Z6092" s="874"/>
    </row>
    <row r="6093" spans="1:26" s="325" customFormat="1" ht="15" customHeight="1" outlineLevel="1">
      <c r="A6093" s="324"/>
      <c r="B6093" s="148"/>
      <c r="C6093" s="382"/>
      <c r="D6093" s="343"/>
      <c r="E6093" s="382"/>
      <c r="F6093" s="316" t="s">
        <v>11808</v>
      </c>
      <c r="G6093" s="382"/>
      <c r="H6093" s="343"/>
      <c r="I6093" s="328"/>
      <c r="J6093" s="342"/>
      <c r="K6093" s="864" t="str">
        <f t="shared" ref="K6093:K6156" si="436">IF(AND(M6093="", O6093="", N6093&lt;&gt;""), "○", "")</f>
        <v/>
      </c>
      <c r="L6093" s="555" t="s">
        <v>17116</v>
      </c>
      <c r="M6093" s="553" t="s">
        <v>3657</v>
      </c>
      <c r="N6093" s="593" t="s">
        <v>18690</v>
      </c>
      <c r="O6093" s="551" t="s">
        <v>17122</v>
      </c>
      <c r="P6093" s="554" t="s">
        <v>18691</v>
      </c>
      <c r="Q6093" s="307" t="str">
        <f t="shared" ref="Q6093:Q6156" ca="1" si="437">IF(P6093="","",IF(P6093="←",IF(OFFSET($J6093,0,MATCH(MID(M6093,1,FIND("の",M6093,1)-1), $L$11:$BA$11,0)+4,1,1)="","",OFFSET($L6093,0,MATCH(MID(M6093,1,FIND("の",M6093,1)-1), $L$11:$BA$11,0)+4,1,1)),P6093))</f>
        <v>printer(2)</v>
      </c>
      <c r="R6093" s="307" t="str">
        <f t="shared" ref="R6093:R6156" ca="1" si="438">IF(COUNTIF(Q6093,"*(*"),MID(Q6093,FIND("(",Q6093,1)+1,FIND(")",Q6093,1)-FIND("(",Q6093,1)-1),IF(COUNTIF(Q6093,"*""*"),MID(Q6093,FIND("""",Q6093,1)+1,LEN(Q6093)-2),IF(COUNTIF(Q6093,"*：*"),RIGHT(Q6093,LEN(Q6093)-(FIND("：",Q6093))),Q6093)))</f>
        <v>2</v>
      </c>
      <c r="S6093" s="307" t="str">
        <f>IFERROR(IF(VLOOKUP("*"&amp;TRIM($F6093)&amp;"*",dump!$A:$D,4,FALSE)="","空文字",VLOOKUP("*"&amp;TRIM($F6093)&amp;"*",dump!$A:$D,4,FALSE)),"NA")</f>
        <v>NA</v>
      </c>
      <c r="T6093" s="307" t="str">
        <f t="shared" ref="T6093:T6156" ca="1" si="439">IF($K6093&lt;&gt;"",IF($E6093&lt;&gt;"","■",""),IF(AND(R6093="",S6093="NA"),"●", IF(EXACT(R6093,S6093),"●","×")))</f>
        <v>×</v>
      </c>
      <c r="U6093" s="307"/>
      <c r="V6093" s="307"/>
      <c r="W6093" s="307"/>
      <c r="X6093" s="307"/>
      <c r="Y6093" s="307" t="str">
        <f t="shared" ref="Y6093:Y6156" si="440">IF(U6093="●","●","")</f>
        <v/>
      </c>
      <c r="Z6093" s="307"/>
    </row>
    <row r="6094" spans="1:26" s="325" customFormat="1" ht="15" customHeight="1" outlineLevel="1">
      <c r="A6094" s="324"/>
      <c r="B6094" s="148"/>
      <c r="C6094" s="382"/>
      <c r="D6094" s="343"/>
      <c r="E6094" s="382"/>
      <c r="F6094" s="316" t="s">
        <v>6546</v>
      </c>
      <c r="G6094" s="382"/>
      <c r="H6094" s="343"/>
      <c r="I6094" s="328"/>
      <c r="J6094" s="342"/>
      <c r="K6094" s="864" t="str">
        <f t="shared" si="436"/>
        <v/>
      </c>
      <c r="L6094" s="555" t="s">
        <v>17116</v>
      </c>
      <c r="M6094" s="553" t="s">
        <v>3657</v>
      </c>
      <c r="N6094" s="593" t="s">
        <v>18692</v>
      </c>
      <c r="O6094" s="551" t="s">
        <v>17122</v>
      </c>
      <c r="P6094" s="554" t="s">
        <v>18693</v>
      </c>
      <c r="Q6094" s="307" t="str">
        <f t="shared" ca="1" si="437"/>
        <v>scanner(3)</v>
      </c>
      <c r="R6094" s="307" t="str">
        <f t="shared" ca="1" si="438"/>
        <v>3</v>
      </c>
      <c r="S6094" s="307" t="str">
        <f>IFERROR(IF(VLOOKUP("*"&amp;TRIM($F6094)&amp;"*",dump!$A:$D,4,FALSE)="","空文字",VLOOKUP("*"&amp;TRIM($F6094)&amp;"*",dump!$A:$D,4,FALSE)),"NA")</f>
        <v>NA</v>
      </c>
      <c r="T6094" s="307" t="str">
        <f t="shared" ca="1" si="439"/>
        <v>×</v>
      </c>
      <c r="U6094" s="307"/>
      <c r="V6094" s="307"/>
      <c r="W6094" s="307"/>
      <c r="X6094" s="307"/>
      <c r="Y6094" s="307" t="str">
        <f t="shared" si="440"/>
        <v/>
      </c>
      <c r="Z6094" s="307"/>
    </row>
    <row r="6095" spans="1:26" s="325" customFormat="1" ht="15" customHeight="1" outlineLevel="1">
      <c r="A6095" s="324"/>
      <c r="B6095" s="148"/>
      <c r="C6095" s="382"/>
      <c r="D6095" s="343"/>
      <c r="E6095" s="382"/>
      <c r="F6095" s="316" t="s">
        <v>6547</v>
      </c>
      <c r="G6095" s="382"/>
      <c r="H6095" s="343"/>
      <c r="I6095" s="328"/>
      <c r="J6095" s="342"/>
      <c r="K6095" s="864" t="str">
        <f t="shared" si="436"/>
        <v/>
      </c>
      <c r="L6095" s="555" t="s">
        <v>17116</v>
      </c>
      <c r="M6095" s="553" t="s">
        <v>3657</v>
      </c>
      <c r="N6095" s="593" t="s">
        <v>18694</v>
      </c>
      <c r="O6095" s="551" t="s">
        <v>17122</v>
      </c>
      <c r="P6095" s="554" t="s">
        <v>18695</v>
      </c>
      <c r="Q6095" s="307" t="str">
        <f t="shared" ca="1" si="437"/>
        <v>network(5)</v>
      </c>
      <c r="R6095" s="307" t="str">
        <f t="shared" ca="1" si="438"/>
        <v>5</v>
      </c>
      <c r="S6095" s="307" t="str">
        <f>IFERROR(IF(VLOOKUP("*"&amp;TRIM($F6095)&amp;"*",dump!$A:$D,4,FALSE)="","空文字",VLOOKUP("*"&amp;TRIM($F6095)&amp;"*",dump!$A:$D,4,FALSE)),"NA")</f>
        <v>NA</v>
      </c>
      <c r="T6095" s="307" t="str">
        <f t="shared" ca="1" si="439"/>
        <v>×</v>
      </c>
      <c r="U6095" s="307"/>
      <c r="V6095" s="307"/>
      <c r="W6095" s="307"/>
      <c r="X6095" s="307"/>
      <c r="Y6095" s="307" t="str">
        <f t="shared" si="440"/>
        <v/>
      </c>
      <c r="Z6095" s="307"/>
    </row>
    <row r="6096" spans="1:26" s="325" customFormat="1" ht="15" customHeight="1" outlineLevel="1">
      <c r="A6096" s="324"/>
      <c r="B6096" s="148"/>
      <c r="C6096" s="382"/>
      <c r="D6096" s="343"/>
      <c r="E6096" s="382"/>
      <c r="F6096" s="316" t="s">
        <v>6548</v>
      </c>
      <c r="G6096" s="382"/>
      <c r="H6096" s="343"/>
      <c r="I6096" s="328"/>
      <c r="J6096" s="342"/>
      <c r="K6096" s="864" t="str">
        <f t="shared" si="436"/>
        <v/>
      </c>
      <c r="L6096" s="555" t="s">
        <v>17116</v>
      </c>
      <c r="M6096" s="553" t="s">
        <v>3657</v>
      </c>
      <c r="N6096" s="593" t="s">
        <v>18696</v>
      </c>
      <c r="O6096" s="551" t="s">
        <v>17122</v>
      </c>
      <c r="P6096" s="554" t="s">
        <v>6111</v>
      </c>
      <c r="Q6096" s="307" t="str">
        <f t="shared" ca="1" si="437"/>
        <v>other(1)</v>
      </c>
      <c r="R6096" s="307" t="str">
        <f t="shared" ca="1" si="438"/>
        <v>1</v>
      </c>
      <c r="S6096" s="307" t="str">
        <f>IFERROR(IF(VLOOKUP("*"&amp;TRIM($F6096)&amp;"*",dump!$A:$D,4,FALSE)="","空文字",VLOOKUP("*"&amp;TRIM($F6096)&amp;"*",dump!$A:$D,4,FALSE)),"NA")</f>
        <v>NA</v>
      </c>
      <c r="T6096" s="307" t="str">
        <f t="shared" ca="1" si="439"/>
        <v>×</v>
      </c>
      <c r="U6096" s="307"/>
      <c r="V6096" s="307"/>
      <c r="W6096" s="307"/>
      <c r="X6096" s="307"/>
      <c r="Y6096" s="307" t="str">
        <f t="shared" si="440"/>
        <v/>
      </c>
      <c r="Z6096" s="307"/>
    </row>
    <row r="6097" spans="1:26" s="325" customFormat="1" ht="15" customHeight="1" outlineLevel="1">
      <c r="A6097" s="324"/>
      <c r="B6097" s="148"/>
      <c r="C6097" s="382"/>
      <c r="D6097" s="343"/>
      <c r="E6097" s="531"/>
      <c r="F6097" s="316" t="s">
        <v>6549</v>
      </c>
      <c r="G6097" s="531"/>
      <c r="H6097" s="525"/>
      <c r="I6097" s="327"/>
      <c r="J6097" s="529"/>
      <c r="K6097" s="864" t="str">
        <f t="shared" si="436"/>
        <v/>
      </c>
      <c r="L6097" s="557" t="s">
        <v>3656</v>
      </c>
      <c r="M6097" s="558" t="s">
        <v>3655</v>
      </c>
      <c r="N6097" s="597"/>
      <c r="O6097" s="662"/>
      <c r="P6097" s="598"/>
      <c r="Q6097" s="307" t="str">
        <f t="shared" ca="1" si="437"/>
        <v/>
      </c>
      <c r="R6097" s="307" t="str">
        <f t="shared" ca="1" si="438"/>
        <v/>
      </c>
      <c r="S6097" s="307" t="str">
        <f>IFERROR(IF(VLOOKUP("*"&amp;TRIM($F6097)&amp;"*",dump!$A:$D,4,FALSE)="","空文字",VLOOKUP("*"&amp;TRIM($F6097)&amp;"*",dump!$A:$D,4,FALSE)),"NA")</f>
        <v>NA</v>
      </c>
      <c r="T6097" s="307" t="str">
        <f t="shared" ca="1" si="439"/>
        <v>●</v>
      </c>
      <c r="U6097" s="307"/>
      <c r="V6097" s="307"/>
      <c r="W6097" s="307"/>
      <c r="X6097" s="307"/>
      <c r="Y6097" s="307" t="str">
        <f t="shared" si="440"/>
        <v/>
      </c>
      <c r="Z6097" s="307"/>
    </row>
    <row r="6098" spans="1:26" s="325" customFormat="1" ht="15" customHeight="1" outlineLevel="1">
      <c r="A6098" s="324"/>
      <c r="B6098" s="148"/>
      <c r="C6098" s="382"/>
      <c r="D6098" s="343"/>
      <c r="E6098" s="318" t="s">
        <v>11809</v>
      </c>
      <c r="F6098" s="316" t="s">
        <v>6517</v>
      </c>
      <c r="G6098" s="318" t="s">
        <v>11810</v>
      </c>
      <c r="H6098" s="316" t="s">
        <v>9</v>
      </c>
      <c r="I6098" s="317" t="s">
        <v>660</v>
      </c>
      <c r="J6098" s="402" t="s">
        <v>5683</v>
      </c>
      <c r="K6098" s="864" t="str">
        <f t="shared" si="436"/>
        <v/>
      </c>
      <c r="L6098" s="555" t="s">
        <v>17116</v>
      </c>
      <c r="M6098" s="553" t="s">
        <v>3657</v>
      </c>
      <c r="N6098" s="593" t="s">
        <v>18673</v>
      </c>
      <c r="O6098" s="551" t="s">
        <v>17122</v>
      </c>
      <c r="P6098" s="554" t="s">
        <v>18674</v>
      </c>
      <c r="Q6098" s="307" t="str">
        <f t="shared" ca="1" si="437"/>
        <v>ijp(1)</v>
      </c>
      <c r="R6098" s="307" t="str">
        <f t="shared" ca="1" si="438"/>
        <v>1</v>
      </c>
      <c r="S6098" s="307" t="str">
        <f>IFERROR(IF(VLOOKUP("*"&amp;TRIM($F6098)&amp;"*",dump!$A:$D,4,FALSE)="","空文字",VLOOKUP("*"&amp;TRIM($F6098)&amp;"*",dump!$A:$D,4,FALSE)),"NA")</f>
        <v>NA</v>
      </c>
      <c r="T6098" s="307" t="str">
        <f t="shared" ca="1" si="439"/>
        <v>×</v>
      </c>
      <c r="U6098" s="307"/>
      <c r="V6098" s="307"/>
      <c r="W6098" s="307"/>
      <c r="X6098" s="307"/>
      <c r="Y6098" s="307" t="str">
        <f t="shared" si="440"/>
        <v/>
      </c>
      <c r="Z6098" s="307"/>
    </row>
    <row r="6099" spans="1:26" s="325" customFormat="1" ht="60" customHeight="1" outlineLevel="1">
      <c r="A6099" s="324"/>
      <c r="B6099" s="148"/>
      <c r="C6099" s="382"/>
      <c r="D6099" s="328"/>
      <c r="E6099" s="530" t="s">
        <v>11811</v>
      </c>
      <c r="F6099" s="316" t="s">
        <v>11812</v>
      </c>
      <c r="G6099" s="530" t="s">
        <v>11813</v>
      </c>
      <c r="H6099" s="524" t="s">
        <v>3657</v>
      </c>
      <c r="I6099" s="132" t="s">
        <v>3666</v>
      </c>
      <c r="J6099" s="424" t="s">
        <v>5684</v>
      </c>
      <c r="K6099" s="865" t="str">
        <f t="shared" si="436"/>
        <v>○</v>
      </c>
      <c r="L6099" s="555" t="s">
        <v>17116</v>
      </c>
      <c r="M6099" s="553"/>
      <c r="N6099" s="593" t="s">
        <v>20136</v>
      </c>
      <c r="O6099" s="551"/>
      <c r="P6099" s="554"/>
      <c r="Q6099" s="307" t="str">
        <f t="shared" ca="1" si="437"/>
        <v/>
      </c>
      <c r="R6099" s="307" t="str">
        <f t="shared" ca="1" si="438"/>
        <v/>
      </c>
      <c r="S6099" s="307" t="str">
        <f>IFERROR(IF(VLOOKUP("*"&amp;TRIM($F6099)&amp;"*",dump!$A:$D,4,FALSE)="","空文字",VLOOKUP("*"&amp;TRIM($F6099)&amp;"*",dump!$A:$D,4,FALSE)),"NA")</f>
        <v>NA</v>
      </c>
      <c r="T6099" s="307" t="str">
        <f t="shared" si="439"/>
        <v>■</v>
      </c>
      <c r="U6099" s="307"/>
      <c r="V6099" s="307"/>
      <c r="W6099" s="307"/>
      <c r="X6099" s="307"/>
      <c r="Y6099" s="307" t="str">
        <f t="shared" si="440"/>
        <v/>
      </c>
      <c r="Z6099" s="307"/>
    </row>
    <row r="6100" spans="1:26" s="325" customFormat="1" ht="15" customHeight="1" outlineLevel="1">
      <c r="A6100" s="324"/>
      <c r="B6100" s="148"/>
      <c r="C6100" s="382"/>
      <c r="D6100" s="328"/>
      <c r="E6100" s="382"/>
      <c r="F6100" s="316" t="s">
        <v>11814</v>
      </c>
      <c r="G6100" s="382"/>
      <c r="H6100" s="343"/>
      <c r="I6100" s="328"/>
      <c r="J6100" s="422"/>
      <c r="K6100" s="865" t="str">
        <f t="shared" si="436"/>
        <v/>
      </c>
      <c r="L6100" s="555" t="s">
        <v>17116</v>
      </c>
      <c r="M6100" s="553" t="s">
        <v>3657</v>
      </c>
      <c r="N6100" s="593" t="s">
        <v>18697</v>
      </c>
      <c r="O6100" s="551" t="s">
        <v>18345</v>
      </c>
      <c r="P6100" s="554">
        <v>100</v>
      </c>
      <c r="Q6100" s="307">
        <f t="shared" ca="1" si="437"/>
        <v>100</v>
      </c>
      <c r="R6100" s="307">
        <f t="shared" ca="1" si="438"/>
        <v>100</v>
      </c>
      <c r="S6100" s="307" t="str">
        <f>IFERROR(IF(VLOOKUP("*"&amp;TRIM($F6100)&amp;"*",dump!$A:$D,4,FALSE)="","空文字",VLOOKUP("*"&amp;TRIM($F6100)&amp;"*",dump!$A:$D,4,FALSE)),"NA")</f>
        <v>NA</v>
      </c>
      <c r="T6100" s="307" t="str">
        <f t="shared" ca="1" si="439"/>
        <v>×</v>
      </c>
      <c r="U6100" s="307"/>
      <c r="V6100" s="307"/>
      <c r="W6100" s="307"/>
      <c r="X6100" s="307"/>
      <c r="Y6100" s="307" t="str">
        <f t="shared" si="440"/>
        <v/>
      </c>
      <c r="Z6100" s="307"/>
    </row>
    <row r="6101" spans="1:26" s="325" customFormat="1" ht="15" customHeight="1" outlineLevel="1">
      <c r="A6101" s="324"/>
      <c r="B6101" s="148"/>
      <c r="C6101" s="382"/>
      <c r="D6101" s="328"/>
      <c r="E6101" s="382"/>
      <c r="F6101" s="316" t="s">
        <v>7186</v>
      </c>
      <c r="G6101" s="382"/>
      <c r="H6101" s="343"/>
      <c r="I6101" s="328"/>
      <c r="J6101" s="422"/>
      <c r="K6101" s="865" t="str">
        <f t="shared" si="436"/>
        <v/>
      </c>
      <c r="L6101" s="557" t="s">
        <v>3656</v>
      </c>
      <c r="M6101" s="558" t="s">
        <v>3655</v>
      </c>
      <c r="N6101" s="597" t="s">
        <v>19621</v>
      </c>
      <c r="O6101" s="662"/>
      <c r="P6101" s="598"/>
      <c r="Q6101" s="307" t="str">
        <f t="shared" ca="1" si="437"/>
        <v/>
      </c>
      <c r="R6101" s="307" t="str">
        <f t="shared" ca="1" si="438"/>
        <v/>
      </c>
      <c r="S6101" s="307" t="str">
        <f>IFERROR(IF(VLOOKUP("*"&amp;TRIM($F6101)&amp;"*",dump!$A:$D,4,FALSE)="","空文字",VLOOKUP("*"&amp;TRIM($F6101)&amp;"*",dump!$A:$D,4,FALSE)),"NA")</f>
        <v>NA</v>
      </c>
      <c r="T6101" s="307" t="str">
        <f t="shared" ca="1" si="439"/>
        <v>●</v>
      </c>
      <c r="U6101" s="307"/>
      <c r="V6101" s="307"/>
      <c r="W6101" s="307"/>
      <c r="X6101" s="307"/>
      <c r="Y6101" s="307" t="str">
        <f t="shared" si="440"/>
        <v/>
      </c>
      <c r="Z6101" s="307"/>
    </row>
    <row r="6102" spans="1:26" s="325" customFormat="1" ht="15" customHeight="1" outlineLevel="1">
      <c r="A6102" s="324"/>
      <c r="B6102" s="148"/>
      <c r="C6102" s="382"/>
      <c r="D6102" s="328"/>
      <c r="E6102" s="382"/>
      <c r="F6102" s="316" t="s">
        <v>7187</v>
      </c>
      <c r="G6102" s="382"/>
      <c r="H6102" s="343"/>
      <c r="I6102" s="328"/>
      <c r="J6102" s="422"/>
      <c r="K6102" s="865" t="str">
        <f t="shared" si="436"/>
        <v/>
      </c>
      <c r="L6102" s="557" t="s">
        <v>3656</v>
      </c>
      <c r="M6102" s="558" t="s">
        <v>3655</v>
      </c>
      <c r="N6102" s="597" t="s">
        <v>18698</v>
      </c>
      <c r="O6102" s="662"/>
      <c r="P6102" s="598"/>
      <c r="Q6102" s="307" t="str">
        <f t="shared" ca="1" si="437"/>
        <v/>
      </c>
      <c r="R6102" s="307" t="str">
        <f t="shared" ca="1" si="438"/>
        <v/>
      </c>
      <c r="S6102" s="307" t="str">
        <f>IFERROR(IF(VLOOKUP("*"&amp;TRIM($F6102)&amp;"*",dump!$A:$D,4,FALSE)="","空文字",VLOOKUP("*"&amp;TRIM($F6102)&amp;"*",dump!$A:$D,4,FALSE)),"NA")</f>
        <v>NA</v>
      </c>
      <c r="T6102" s="307" t="str">
        <f t="shared" ca="1" si="439"/>
        <v>●</v>
      </c>
      <c r="U6102" s="307"/>
      <c r="V6102" s="307"/>
      <c r="W6102" s="307"/>
      <c r="X6102" s="307"/>
      <c r="Y6102" s="307" t="str">
        <f t="shared" si="440"/>
        <v/>
      </c>
      <c r="Z6102" s="307"/>
    </row>
    <row r="6103" spans="1:26" s="325" customFormat="1" ht="15" customHeight="1" outlineLevel="1">
      <c r="A6103" s="324"/>
      <c r="B6103" s="148"/>
      <c r="C6103" s="382"/>
      <c r="D6103" s="328"/>
      <c r="E6103" s="382"/>
      <c r="F6103" s="316" t="s">
        <v>7188</v>
      </c>
      <c r="G6103" s="382"/>
      <c r="H6103" s="343"/>
      <c r="I6103" s="328"/>
      <c r="J6103" s="422"/>
      <c r="K6103" s="865" t="str">
        <f t="shared" si="436"/>
        <v/>
      </c>
      <c r="L6103" s="557" t="s">
        <v>3656</v>
      </c>
      <c r="M6103" s="558" t="s">
        <v>3655</v>
      </c>
      <c r="N6103" s="597" t="s">
        <v>18699</v>
      </c>
      <c r="O6103" s="662"/>
      <c r="P6103" s="598"/>
      <c r="Q6103" s="307" t="str">
        <f t="shared" ca="1" si="437"/>
        <v/>
      </c>
      <c r="R6103" s="307" t="str">
        <f t="shared" ca="1" si="438"/>
        <v/>
      </c>
      <c r="S6103" s="307" t="str">
        <f>IFERROR(IF(VLOOKUP("*"&amp;TRIM($F6103)&amp;"*",dump!$A:$D,4,FALSE)="","空文字",VLOOKUP("*"&amp;TRIM($F6103)&amp;"*",dump!$A:$D,4,FALSE)),"NA")</f>
        <v>NA</v>
      </c>
      <c r="T6103" s="307" t="str">
        <f t="shared" ca="1" si="439"/>
        <v>●</v>
      </c>
      <c r="U6103" s="307"/>
      <c r="V6103" s="307"/>
      <c r="W6103" s="307"/>
      <c r="X6103" s="307"/>
      <c r="Y6103" s="307" t="str">
        <f t="shared" si="440"/>
        <v/>
      </c>
      <c r="Z6103" s="307"/>
    </row>
    <row r="6104" spans="1:26" s="325" customFormat="1" ht="15" customHeight="1" outlineLevel="1">
      <c r="A6104" s="324"/>
      <c r="B6104" s="148"/>
      <c r="C6104" s="382"/>
      <c r="D6104" s="328"/>
      <c r="E6104" s="531"/>
      <c r="F6104" s="316" t="s">
        <v>7189</v>
      </c>
      <c r="G6104" s="531"/>
      <c r="H6104" s="525"/>
      <c r="I6104" s="327"/>
      <c r="J6104" s="423"/>
      <c r="K6104" s="865" t="str">
        <f t="shared" si="436"/>
        <v/>
      </c>
      <c r="L6104" s="557" t="s">
        <v>3656</v>
      </c>
      <c r="M6104" s="558" t="s">
        <v>3655</v>
      </c>
      <c r="N6104" s="597"/>
      <c r="O6104" s="662"/>
      <c r="P6104" s="598"/>
      <c r="Q6104" s="307" t="str">
        <f t="shared" ca="1" si="437"/>
        <v/>
      </c>
      <c r="R6104" s="307" t="str">
        <f t="shared" ca="1" si="438"/>
        <v/>
      </c>
      <c r="S6104" s="307" t="str">
        <f>IFERROR(IF(VLOOKUP("*"&amp;TRIM($F6104)&amp;"*",dump!$A:$D,4,FALSE)="","空文字",VLOOKUP("*"&amp;TRIM($F6104)&amp;"*",dump!$A:$D,4,FALSE)),"NA")</f>
        <v>NA</v>
      </c>
      <c r="T6104" s="307" t="str">
        <f t="shared" ca="1" si="439"/>
        <v>●</v>
      </c>
      <c r="U6104" s="307"/>
      <c r="V6104" s="307"/>
      <c r="W6104" s="307"/>
      <c r="X6104" s="307"/>
      <c r="Y6104" s="307" t="str">
        <f t="shared" si="440"/>
        <v/>
      </c>
      <c r="Z6104" s="307"/>
    </row>
    <row r="6105" spans="1:26" s="325" customFormat="1" ht="150" customHeight="1" outlineLevel="1">
      <c r="A6105" s="324"/>
      <c r="B6105" s="148"/>
      <c r="C6105" s="382"/>
      <c r="D6105" s="215" t="s">
        <v>11815</v>
      </c>
      <c r="E6105" s="213"/>
      <c r="F6105" s="225" t="s">
        <v>11816</v>
      </c>
      <c r="G6105" s="214" t="s">
        <v>11817</v>
      </c>
      <c r="H6105" s="225" t="s">
        <v>218</v>
      </c>
      <c r="I6105" s="144" t="s">
        <v>660</v>
      </c>
      <c r="J6105" s="403" t="s">
        <v>5683</v>
      </c>
      <c r="K6105" s="864" t="str">
        <f t="shared" si="436"/>
        <v>○</v>
      </c>
      <c r="L6105" s="555" t="s">
        <v>17116</v>
      </c>
      <c r="M6105" s="553"/>
      <c r="N6105" s="593" t="s">
        <v>20137</v>
      </c>
      <c r="O6105" s="551"/>
      <c r="P6105" s="554"/>
      <c r="Q6105" s="307" t="str">
        <f t="shared" ca="1" si="437"/>
        <v/>
      </c>
      <c r="R6105" s="307" t="str">
        <f t="shared" ca="1" si="438"/>
        <v/>
      </c>
      <c r="S6105" s="307" t="str">
        <f>IFERROR(IF(VLOOKUP("*"&amp;TRIM($F6105)&amp;"*",dump!$A:$D,4,FALSE)="","空文字",VLOOKUP("*"&amp;TRIM($F6105)&amp;"*",dump!$A:$D,4,FALSE)),"NA")</f>
        <v>NA</v>
      </c>
      <c r="T6105" s="307" t="str">
        <f t="shared" si="439"/>
        <v/>
      </c>
      <c r="U6105" s="307"/>
      <c r="V6105" s="307"/>
      <c r="W6105" s="307"/>
      <c r="X6105" s="307"/>
      <c r="Y6105" s="307" t="str">
        <f t="shared" si="440"/>
        <v/>
      </c>
      <c r="Z6105" s="307"/>
    </row>
    <row r="6106" spans="1:26" s="325" customFormat="1" ht="45" customHeight="1" outlineLevel="1">
      <c r="A6106" s="324"/>
      <c r="B6106" s="148"/>
      <c r="C6106" s="534"/>
      <c r="D6106" s="343"/>
      <c r="E6106" s="318" t="s">
        <v>11818</v>
      </c>
      <c r="F6106" s="316" t="s">
        <v>11819</v>
      </c>
      <c r="G6106" s="318" t="s">
        <v>11787</v>
      </c>
      <c r="H6106" s="316" t="s">
        <v>9</v>
      </c>
      <c r="I6106" s="317" t="s">
        <v>660</v>
      </c>
      <c r="J6106" s="402" t="s">
        <v>5683</v>
      </c>
      <c r="K6106" s="864" t="str">
        <f t="shared" si="436"/>
        <v/>
      </c>
      <c r="L6106" s="555" t="s">
        <v>17116</v>
      </c>
      <c r="M6106" s="553" t="s">
        <v>3657</v>
      </c>
      <c r="N6106" s="593" t="s">
        <v>20138</v>
      </c>
      <c r="O6106" s="551" t="s">
        <v>17117</v>
      </c>
      <c r="P6106" s="554" t="s">
        <v>18701</v>
      </c>
      <c r="Q6106" s="307" t="str">
        <f t="shared" ca="1" si="437"/>
        <v>初期値：000000</v>
      </c>
      <c r="R6106" s="307" t="str">
        <f t="shared" ca="1" si="438"/>
        <v>000000</v>
      </c>
      <c r="S6106" s="307" t="str">
        <f>IFERROR(IF(VLOOKUP("*"&amp;TRIM($F6106)&amp;"*",dump!$A:$D,4,FALSE)="","空文字",VLOOKUP("*"&amp;TRIM($F6106)&amp;"*",dump!$A:$D,4,FALSE)),"NA")</f>
        <v>NA</v>
      </c>
      <c r="T6106" s="307" t="str">
        <f t="shared" ca="1" si="439"/>
        <v>×</v>
      </c>
      <c r="U6106" s="307"/>
      <c r="V6106" s="307"/>
      <c r="W6106" s="307"/>
      <c r="X6106" s="307"/>
      <c r="Y6106" s="307" t="str">
        <f t="shared" si="440"/>
        <v/>
      </c>
      <c r="Z6106" s="307"/>
    </row>
    <row r="6107" spans="1:26" s="325" customFormat="1" ht="75" customHeight="1" outlineLevel="1">
      <c r="A6107" s="324"/>
      <c r="B6107" s="148"/>
      <c r="C6107" s="534"/>
      <c r="D6107" s="155" t="s">
        <v>11820</v>
      </c>
      <c r="E6107" s="223"/>
      <c r="F6107" s="221" t="s">
        <v>11821</v>
      </c>
      <c r="G6107" s="223" t="s">
        <v>11822</v>
      </c>
      <c r="H6107" s="225" t="s">
        <v>218</v>
      </c>
      <c r="I6107" s="144" t="s">
        <v>660</v>
      </c>
      <c r="J6107" s="403" t="s">
        <v>5683</v>
      </c>
      <c r="K6107" s="864" t="str">
        <f t="shared" si="436"/>
        <v>○</v>
      </c>
      <c r="L6107" s="555" t="s">
        <v>17116</v>
      </c>
      <c r="M6107" s="553"/>
      <c r="N6107" s="593" t="s">
        <v>20139</v>
      </c>
      <c r="O6107" s="551"/>
      <c r="P6107" s="554"/>
      <c r="Q6107" s="307" t="str">
        <f t="shared" ca="1" si="437"/>
        <v/>
      </c>
      <c r="R6107" s="307" t="str">
        <f t="shared" ca="1" si="438"/>
        <v/>
      </c>
      <c r="S6107" s="307" t="str">
        <f>IFERROR(IF(VLOOKUP("*"&amp;TRIM($F6107)&amp;"*",dump!$A:$D,4,FALSE)="","空文字",VLOOKUP("*"&amp;TRIM($F6107)&amp;"*",dump!$A:$D,4,FALSE)),"NA")</f>
        <v>NA</v>
      </c>
      <c r="T6107" s="307" t="str">
        <f t="shared" si="439"/>
        <v/>
      </c>
      <c r="U6107" s="307"/>
      <c r="V6107" s="307"/>
      <c r="W6107" s="307"/>
      <c r="X6107" s="307"/>
      <c r="Y6107" s="307" t="str">
        <f t="shared" si="440"/>
        <v/>
      </c>
      <c r="Z6107" s="307"/>
    </row>
    <row r="6108" spans="1:26" s="325" customFormat="1" ht="15" customHeight="1" outlineLevel="1">
      <c r="A6108" s="324"/>
      <c r="B6108" s="148"/>
      <c r="C6108" s="534"/>
      <c r="D6108" s="328"/>
      <c r="E6108" s="530" t="s">
        <v>11823</v>
      </c>
      <c r="F6108" s="316" t="s">
        <v>14516</v>
      </c>
      <c r="G6108" s="530" t="s">
        <v>11787</v>
      </c>
      <c r="H6108" s="530" t="s">
        <v>9</v>
      </c>
      <c r="I6108" s="526" t="s">
        <v>660</v>
      </c>
      <c r="J6108" s="528" t="s">
        <v>5684</v>
      </c>
      <c r="K6108" s="864" t="str">
        <f t="shared" si="436"/>
        <v>○</v>
      </c>
      <c r="L6108" s="555" t="s">
        <v>17116</v>
      </c>
      <c r="M6108" s="553"/>
      <c r="N6108" s="593" t="s">
        <v>20140</v>
      </c>
      <c r="O6108" s="551"/>
      <c r="P6108" s="554"/>
      <c r="Q6108" s="307" t="str">
        <f t="shared" ca="1" si="437"/>
        <v/>
      </c>
      <c r="R6108" s="307" t="str">
        <f t="shared" ca="1" si="438"/>
        <v/>
      </c>
      <c r="S6108" s="307" t="str">
        <f>IFERROR(IF(VLOOKUP("*"&amp;TRIM($F6108)&amp;"*",dump!$A:$D,4,FALSE)="","空文字",VLOOKUP("*"&amp;TRIM($F6108)&amp;"*",dump!$A:$D,4,FALSE)),"NA")</f>
        <v>NA</v>
      </c>
      <c r="T6108" s="307" t="str">
        <f t="shared" si="439"/>
        <v>■</v>
      </c>
      <c r="U6108" s="307"/>
      <c r="V6108" s="307"/>
      <c r="W6108" s="307"/>
      <c r="X6108" s="307"/>
      <c r="Y6108" s="307" t="str">
        <f t="shared" si="440"/>
        <v/>
      </c>
      <c r="Z6108" s="307"/>
    </row>
    <row r="6109" spans="1:26" s="325" customFormat="1" ht="15" customHeight="1" outlineLevel="1">
      <c r="A6109" s="324"/>
      <c r="B6109" s="148"/>
      <c r="C6109" s="534"/>
      <c r="D6109" s="328"/>
      <c r="E6109" s="382"/>
      <c r="F6109" s="316" t="s">
        <v>14517</v>
      </c>
      <c r="G6109" s="382"/>
      <c r="H6109" s="382"/>
      <c r="I6109" s="534"/>
      <c r="J6109" s="342"/>
      <c r="K6109" s="864" t="str">
        <f t="shared" si="436"/>
        <v/>
      </c>
      <c r="L6109" s="555" t="s">
        <v>17116</v>
      </c>
      <c r="M6109" s="553" t="s">
        <v>3657</v>
      </c>
      <c r="N6109" s="593" t="s">
        <v>18700</v>
      </c>
      <c r="O6109" s="551" t="s">
        <v>18337</v>
      </c>
      <c r="P6109" s="554" t="s">
        <v>18701</v>
      </c>
      <c r="Q6109" s="307" t="str">
        <f t="shared" ca="1" si="437"/>
        <v>初期値：000000</v>
      </c>
      <c r="R6109" s="307" t="str">
        <f t="shared" ca="1" si="438"/>
        <v>000000</v>
      </c>
      <c r="S6109" s="307" t="str">
        <f>IFERROR(IF(VLOOKUP("*"&amp;TRIM($F6109)&amp;"*",dump!$A:$D,4,FALSE)="","空文字",VLOOKUP("*"&amp;TRIM($F6109)&amp;"*",dump!$A:$D,4,FALSE)),"NA")</f>
        <v>NA</v>
      </c>
      <c r="T6109" s="307" t="str">
        <f t="shared" ca="1" si="439"/>
        <v>×</v>
      </c>
      <c r="U6109" s="307"/>
      <c r="V6109" s="307"/>
      <c r="W6109" s="307"/>
      <c r="X6109" s="307"/>
      <c r="Y6109" s="307" t="str">
        <f t="shared" si="440"/>
        <v/>
      </c>
      <c r="Z6109" s="307"/>
    </row>
    <row r="6110" spans="1:26" s="325" customFormat="1" ht="15" customHeight="1" outlineLevel="1">
      <c r="A6110" s="324"/>
      <c r="B6110" s="148"/>
      <c r="C6110" s="534"/>
      <c r="D6110" s="328"/>
      <c r="E6110" s="530" t="s">
        <v>11824</v>
      </c>
      <c r="F6110" s="316" t="s">
        <v>14518</v>
      </c>
      <c r="G6110" s="524" t="s">
        <v>11825</v>
      </c>
      <c r="H6110" s="524" t="s">
        <v>3657</v>
      </c>
      <c r="I6110" s="132" t="s">
        <v>3666</v>
      </c>
      <c r="J6110" s="424" t="s">
        <v>5684</v>
      </c>
      <c r="K6110" s="865" t="str">
        <f t="shared" si="436"/>
        <v>○</v>
      </c>
      <c r="L6110" s="555" t="s">
        <v>17116</v>
      </c>
      <c r="M6110" s="553"/>
      <c r="N6110" s="593" t="s">
        <v>20141</v>
      </c>
      <c r="O6110" s="551"/>
      <c r="P6110" s="554"/>
      <c r="Q6110" s="307" t="str">
        <f t="shared" ca="1" si="437"/>
        <v/>
      </c>
      <c r="R6110" s="307" t="str">
        <f t="shared" ca="1" si="438"/>
        <v/>
      </c>
      <c r="S6110" s="307" t="str">
        <f>IFERROR(IF(VLOOKUP("*"&amp;TRIM($F6110)&amp;"*",dump!$A:$D,4,FALSE)="","空文字",VLOOKUP("*"&amp;TRIM($F6110)&amp;"*",dump!$A:$D,4,FALSE)),"NA")</f>
        <v>NA</v>
      </c>
      <c r="T6110" s="307" t="str">
        <f t="shared" si="439"/>
        <v>■</v>
      </c>
      <c r="U6110" s="307"/>
      <c r="V6110" s="307"/>
      <c r="W6110" s="307"/>
      <c r="X6110" s="307"/>
      <c r="Y6110" s="307" t="str">
        <f t="shared" si="440"/>
        <v/>
      </c>
      <c r="Z6110" s="307"/>
    </row>
    <row r="6111" spans="1:26" s="325" customFormat="1" ht="15" customHeight="1" outlineLevel="1">
      <c r="A6111" s="324"/>
      <c r="B6111" s="148"/>
      <c r="C6111" s="534"/>
      <c r="D6111" s="328"/>
      <c r="E6111" s="382"/>
      <c r="F6111" s="316" t="s">
        <v>14519</v>
      </c>
      <c r="G6111" s="343"/>
      <c r="H6111" s="343"/>
      <c r="I6111" s="328"/>
      <c r="J6111" s="422"/>
      <c r="K6111" s="865" t="str">
        <f t="shared" si="436"/>
        <v/>
      </c>
      <c r="L6111" s="555" t="s">
        <v>17116</v>
      </c>
      <c r="M6111" s="553" t="s">
        <v>3657</v>
      </c>
      <c r="N6111" s="593" t="s">
        <v>18702</v>
      </c>
      <c r="O6111" s="551" t="s">
        <v>18337</v>
      </c>
      <c r="P6111" s="554" t="s">
        <v>19786</v>
      </c>
      <c r="Q6111" s="307" t="str">
        <f t="shared" ca="1" si="437"/>
        <v>初期値：0</v>
      </c>
      <c r="R6111" s="307" t="str">
        <f t="shared" ca="1" si="438"/>
        <v>0</v>
      </c>
      <c r="S6111" s="307" t="str">
        <f>IFERROR(IF(VLOOKUP("*"&amp;TRIM($F6111)&amp;"*",dump!$A:$D,4,FALSE)="","空文字",VLOOKUP("*"&amp;TRIM($F6111)&amp;"*",dump!$A:$D,4,FALSE)),"NA")</f>
        <v>NA</v>
      </c>
      <c r="T6111" s="307" t="str">
        <f t="shared" ca="1" si="439"/>
        <v>×</v>
      </c>
      <c r="U6111" s="307"/>
      <c r="V6111" s="307"/>
      <c r="W6111" s="307"/>
      <c r="X6111" s="307"/>
      <c r="Y6111" s="307" t="str">
        <f t="shared" si="440"/>
        <v/>
      </c>
      <c r="Z6111" s="307"/>
    </row>
    <row r="6112" spans="1:26" s="325" customFormat="1" ht="105" customHeight="1" outlineLevel="1">
      <c r="A6112" s="324"/>
      <c r="B6112" s="148"/>
      <c r="C6112" s="382"/>
      <c r="D6112" s="215" t="s">
        <v>11826</v>
      </c>
      <c r="E6112" s="213"/>
      <c r="F6112" s="225" t="s">
        <v>11827</v>
      </c>
      <c r="G6112" s="214" t="s">
        <v>11828</v>
      </c>
      <c r="H6112" s="225" t="s">
        <v>218</v>
      </c>
      <c r="I6112" s="144" t="s">
        <v>660</v>
      </c>
      <c r="J6112" s="403" t="s">
        <v>5683</v>
      </c>
      <c r="K6112" s="864" t="str">
        <f t="shared" si="436"/>
        <v>○</v>
      </c>
      <c r="L6112" s="555" t="s">
        <v>17116</v>
      </c>
      <c r="M6112" s="553"/>
      <c r="N6112" s="593" t="s">
        <v>20142</v>
      </c>
      <c r="O6112" s="551"/>
      <c r="P6112" s="554"/>
      <c r="Q6112" s="307" t="str">
        <f t="shared" ca="1" si="437"/>
        <v/>
      </c>
      <c r="R6112" s="307" t="str">
        <f t="shared" ca="1" si="438"/>
        <v/>
      </c>
      <c r="S6112" s="307" t="str">
        <f>IFERROR(IF(VLOOKUP("*"&amp;TRIM($F6112)&amp;"*",dump!$A:$D,4,FALSE)="","空文字",VLOOKUP("*"&amp;TRIM($F6112)&amp;"*",dump!$A:$D,4,FALSE)),"NA")</f>
        <v>NA</v>
      </c>
      <c r="T6112" s="307" t="str">
        <f t="shared" si="439"/>
        <v/>
      </c>
      <c r="U6112" s="307"/>
      <c r="V6112" s="307"/>
      <c r="W6112" s="307"/>
      <c r="X6112" s="307"/>
      <c r="Y6112" s="307" t="str">
        <f t="shared" si="440"/>
        <v/>
      </c>
      <c r="Z6112" s="307"/>
    </row>
    <row r="6113" spans="1:26" s="325" customFormat="1" ht="30" customHeight="1" outlineLevel="1">
      <c r="A6113" s="324"/>
      <c r="B6113" s="148"/>
      <c r="C6113" s="382"/>
      <c r="D6113" s="343"/>
      <c r="E6113" s="318" t="s">
        <v>11829</v>
      </c>
      <c r="F6113" s="316" t="s">
        <v>11830</v>
      </c>
      <c r="G6113" s="318" t="s">
        <v>11831</v>
      </c>
      <c r="H6113" s="316" t="s">
        <v>9</v>
      </c>
      <c r="I6113" s="317" t="s">
        <v>660</v>
      </c>
      <c r="J6113" s="402" t="s">
        <v>5683</v>
      </c>
      <c r="K6113" s="864" t="str">
        <f t="shared" si="436"/>
        <v/>
      </c>
      <c r="L6113" s="555" t="s">
        <v>17116</v>
      </c>
      <c r="M6113" s="553" t="s">
        <v>3657</v>
      </c>
      <c r="N6113" s="541" t="s">
        <v>18703</v>
      </c>
      <c r="O6113" s="551" t="s">
        <v>18345</v>
      </c>
      <c r="P6113" s="554" t="s">
        <v>17887</v>
      </c>
      <c r="Q6113" s="307" t="str">
        <f t="shared" ca="1" si="437"/>
        <v>indexNumFixReverseDateOrder(3)</v>
      </c>
      <c r="R6113" s="307" t="str">
        <f t="shared" ca="1" si="438"/>
        <v>3</v>
      </c>
      <c r="S6113" s="307" t="str">
        <f>IFERROR(IF(VLOOKUP("*"&amp;TRIM($F6113)&amp;"*",dump!$A:$D,4,FALSE)="","空文字",VLOOKUP("*"&amp;TRIM($F6113)&amp;"*",dump!$A:$D,4,FALSE)),"NA")</f>
        <v>NA</v>
      </c>
      <c r="T6113" s="307" t="str">
        <f t="shared" ca="1" si="439"/>
        <v>×</v>
      </c>
      <c r="U6113" s="307"/>
      <c r="V6113" s="307"/>
      <c r="W6113" s="307"/>
      <c r="X6113" s="307"/>
      <c r="Y6113" s="307" t="str">
        <f t="shared" si="440"/>
        <v/>
      </c>
      <c r="Z6113" s="307"/>
    </row>
    <row r="6114" spans="1:26" s="325" customFormat="1" ht="15" customHeight="1" outlineLevel="1">
      <c r="A6114" s="324"/>
      <c r="B6114" s="148"/>
      <c r="C6114" s="382"/>
      <c r="D6114" s="343"/>
      <c r="E6114" s="318" t="s">
        <v>11832</v>
      </c>
      <c r="F6114" s="316" t="s">
        <v>7190</v>
      </c>
      <c r="G6114" s="318" t="s">
        <v>11833</v>
      </c>
      <c r="H6114" s="316" t="s">
        <v>9</v>
      </c>
      <c r="I6114" s="317" t="s">
        <v>660</v>
      </c>
      <c r="J6114" s="402" t="s">
        <v>5683</v>
      </c>
      <c r="K6114" s="864" t="str">
        <f t="shared" si="436"/>
        <v/>
      </c>
      <c r="L6114" s="555" t="s">
        <v>17116</v>
      </c>
      <c r="M6114" s="553" t="s">
        <v>3657</v>
      </c>
      <c r="N6114" s="541" t="s">
        <v>18704</v>
      </c>
      <c r="O6114" s="551" t="s">
        <v>18345</v>
      </c>
      <c r="P6114" s="554">
        <v>10</v>
      </c>
      <c r="Q6114" s="307">
        <f t="shared" ca="1" si="437"/>
        <v>10</v>
      </c>
      <c r="R6114" s="307">
        <f t="shared" ca="1" si="438"/>
        <v>10</v>
      </c>
      <c r="S6114" s="307" t="str">
        <f>IFERROR(IF(VLOOKUP("*"&amp;TRIM($F6114)&amp;"*",dump!$A:$D,4,FALSE)="","空文字",VLOOKUP("*"&amp;TRIM($F6114)&amp;"*",dump!$A:$D,4,FALSE)),"NA")</f>
        <v>NA</v>
      </c>
      <c r="T6114" s="307" t="str">
        <f t="shared" ca="1" si="439"/>
        <v>×</v>
      </c>
      <c r="U6114" s="307"/>
      <c r="V6114" s="307"/>
      <c r="W6114" s="307"/>
      <c r="X6114" s="307"/>
      <c r="Y6114" s="307" t="str">
        <f t="shared" si="440"/>
        <v/>
      </c>
      <c r="Z6114" s="307"/>
    </row>
    <row r="6115" spans="1:26" s="325" customFormat="1" ht="15" customHeight="1" outlineLevel="1">
      <c r="A6115" s="324"/>
      <c r="B6115" s="148"/>
      <c r="C6115" s="382"/>
      <c r="D6115" s="343"/>
      <c r="E6115" s="318" t="s">
        <v>11834</v>
      </c>
      <c r="F6115" s="316" t="s">
        <v>7191</v>
      </c>
      <c r="G6115" s="318" t="s">
        <v>11835</v>
      </c>
      <c r="H6115" s="316" t="s">
        <v>9</v>
      </c>
      <c r="I6115" s="317" t="s">
        <v>660</v>
      </c>
      <c r="J6115" s="402" t="s">
        <v>5683</v>
      </c>
      <c r="K6115" s="864" t="str">
        <f t="shared" si="436"/>
        <v/>
      </c>
      <c r="L6115" s="555" t="s">
        <v>17116</v>
      </c>
      <c r="M6115" s="553" t="s">
        <v>3657</v>
      </c>
      <c r="N6115" s="541" t="s">
        <v>18705</v>
      </c>
      <c r="O6115" s="551" t="s">
        <v>18345</v>
      </c>
      <c r="P6115" s="554" t="s">
        <v>18662</v>
      </c>
      <c r="Q6115" s="307" t="str">
        <f t="shared" ca="1" si="437"/>
        <v>printerFatalErrorHistory(3)</v>
      </c>
      <c r="R6115" s="307" t="str">
        <f t="shared" ca="1" si="438"/>
        <v>3</v>
      </c>
      <c r="S6115" s="307" t="str">
        <f>IFERROR(IF(VLOOKUP("*"&amp;TRIM($F6115)&amp;"*",dump!$A:$D,4,FALSE)="","空文字",VLOOKUP("*"&amp;TRIM($F6115)&amp;"*",dump!$A:$D,4,FALSE)),"NA")</f>
        <v>NA</v>
      </c>
      <c r="T6115" s="307" t="str">
        <f t="shared" ca="1" si="439"/>
        <v>×</v>
      </c>
      <c r="U6115" s="307"/>
      <c r="V6115" s="307"/>
      <c r="W6115" s="307"/>
      <c r="X6115" s="307"/>
      <c r="Y6115" s="307" t="str">
        <f t="shared" si="440"/>
        <v/>
      </c>
      <c r="Z6115" s="307"/>
    </row>
    <row r="6116" spans="1:26" s="325" customFormat="1" ht="15" customHeight="1" outlineLevel="1">
      <c r="A6116" s="324"/>
      <c r="B6116" s="148"/>
      <c r="C6116" s="382"/>
      <c r="D6116" s="343"/>
      <c r="E6116" s="318" t="s">
        <v>11836</v>
      </c>
      <c r="F6116" s="316" t="s">
        <v>7192</v>
      </c>
      <c r="G6116" s="318" t="s">
        <v>11837</v>
      </c>
      <c r="H6116" s="316" t="s">
        <v>9</v>
      </c>
      <c r="I6116" s="317" t="s">
        <v>660</v>
      </c>
      <c r="J6116" s="402" t="s">
        <v>5683</v>
      </c>
      <c r="K6116" s="864" t="str">
        <f t="shared" si="436"/>
        <v/>
      </c>
      <c r="L6116" s="555" t="s">
        <v>17116</v>
      </c>
      <c r="M6116" s="553" t="s">
        <v>3657</v>
      </c>
      <c r="N6116" s="541" t="s">
        <v>18706</v>
      </c>
      <c r="O6116" s="551" t="s">
        <v>18345</v>
      </c>
      <c r="P6116" s="554" t="s">
        <v>18674</v>
      </c>
      <c r="Q6116" s="307" t="str">
        <f t="shared" ca="1" si="437"/>
        <v>ijp(1)</v>
      </c>
      <c r="R6116" s="307" t="str">
        <f t="shared" ca="1" si="438"/>
        <v>1</v>
      </c>
      <c r="S6116" s="307" t="str">
        <f>IFERROR(IF(VLOOKUP("*"&amp;TRIM($F6116)&amp;"*",dump!$A:$D,4,FALSE)="","空文字",VLOOKUP("*"&amp;TRIM($F6116)&amp;"*",dump!$A:$D,4,FALSE)),"NA")</f>
        <v>NA</v>
      </c>
      <c r="T6116" s="307" t="str">
        <f t="shared" ca="1" si="439"/>
        <v>×</v>
      </c>
      <c r="U6116" s="307"/>
      <c r="V6116" s="307"/>
      <c r="W6116" s="307"/>
      <c r="X6116" s="307"/>
      <c r="Y6116" s="307" t="str">
        <f t="shared" si="440"/>
        <v/>
      </c>
      <c r="Z6116" s="307"/>
    </row>
    <row r="6117" spans="1:26" s="325" customFormat="1" ht="15" customHeight="1" outlineLevel="1">
      <c r="A6117" s="324"/>
      <c r="B6117" s="148"/>
      <c r="C6117" s="382"/>
      <c r="D6117" s="343"/>
      <c r="E6117" s="318" t="s">
        <v>11838</v>
      </c>
      <c r="F6117" s="316" t="s">
        <v>7193</v>
      </c>
      <c r="G6117" s="318" t="s">
        <v>11839</v>
      </c>
      <c r="H6117" s="316" t="s">
        <v>9</v>
      </c>
      <c r="I6117" s="317" t="s">
        <v>660</v>
      </c>
      <c r="J6117" s="402" t="s">
        <v>5683</v>
      </c>
      <c r="K6117" s="864" t="str">
        <f t="shared" si="436"/>
        <v/>
      </c>
      <c r="L6117" s="557" t="s">
        <v>3656</v>
      </c>
      <c r="M6117" s="558" t="s">
        <v>3655</v>
      </c>
      <c r="N6117" s="723" t="s">
        <v>18707</v>
      </c>
      <c r="O6117" s="662"/>
      <c r="P6117" s="598"/>
      <c r="Q6117" s="307" t="str">
        <f t="shared" ca="1" si="437"/>
        <v/>
      </c>
      <c r="R6117" s="307" t="str">
        <f t="shared" ca="1" si="438"/>
        <v/>
      </c>
      <c r="S6117" s="307" t="str">
        <f>IFERROR(IF(VLOOKUP("*"&amp;TRIM($F6117)&amp;"*",dump!$A:$D,4,FALSE)="","空文字",VLOOKUP("*"&amp;TRIM($F6117)&amp;"*",dump!$A:$D,4,FALSE)),"NA")</f>
        <v>NA</v>
      </c>
      <c r="T6117" s="307" t="str">
        <f t="shared" ca="1" si="439"/>
        <v>●</v>
      </c>
      <c r="U6117" s="307"/>
      <c r="V6117" s="307"/>
      <c r="W6117" s="307"/>
      <c r="X6117" s="307"/>
      <c r="Y6117" s="307" t="str">
        <f t="shared" si="440"/>
        <v/>
      </c>
      <c r="Z6117" s="307"/>
    </row>
    <row r="6118" spans="1:26" s="325" customFormat="1" ht="105" customHeight="1" outlineLevel="1">
      <c r="A6118" s="324"/>
      <c r="B6118" s="148"/>
      <c r="C6118" s="382"/>
      <c r="D6118" s="215" t="s">
        <v>11840</v>
      </c>
      <c r="E6118" s="213"/>
      <c r="F6118" s="225" t="s">
        <v>11841</v>
      </c>
      <c r="G6118" s="214" t="s">
        <v>11842</v>
      </c>
      <c r="H6118" s="225" t="s">
        <v>218</v>
      </c>
      <c r="I6118" s="144" t="s">
        <v>660</v>
      </c>
      <c r="J6118" s="403" t="s">
        <v>5683</v>
      </c>
      <c r="K6118" s="864" t="str">
        <f t="shared" si="436"/>
        <v>○</v>
      </c>
      <c r="L6118" s="555" t="s">
        <v>17116</v>
      </c>
      <c r="M6118" s="553"/>
      <c r="N6118" s="593" t="s">
        <v>20142</v>
      </c>
      <c r="O6118" s="551"/>
      <c r="P6118" s="554"/>
      <c r="Q6118" s="307" t="str">
        <f t="shared" ca="1" si="437"/>
        <v/>
      </c>
      <c r="R6118" s="307" t="str">
        <f t="shared" ca="1" si="438"/>
        <v/>
      </c>
      <c r="S6118" s="307" t="str">
        <f>IFERROR(IF(VLOOKUP("*"&amp;TRIM($F6118)&amp;"*",dump!$A:$D,4,FALSE)="","空文字",VLOOKUP("*"&amp;TRIM($F6118)&amp;"*",dump!$A:$D,4,FALSE)),"NA")</f>
        <v>NA</v>
      </c>
      <c r="T6118" s="307" t="str">
        <f t="shared" si="439"/>
        <v/>
      </c>
      <c r="U6118" s="307"/>
      <c r="V6118" s="307"/>
      <c r="W6118" s="307"/>
      <c r="X6118" s="307"/>
      <c r="Y6118" s="307" t="str">
        <f t="shared" si="440"/>
        <v/>
      </c>
      <c r="Z6118" s="307"/>
    </row>
    <row r="6119" spans="1:26" s="325" customFormat="1" ht="45" customHeight="1" outlineLevel="1">
      <c r="A6119" s="324"/>
      <c r="B6119" s="148"/>
      <c r="C6119" s="382"/>
      <c r="D6119" s="343"/>
      <c r="E6119" s="318" t="s">
        <v>11843</v>
      </c>
      <c r="F6119" s="316" t="s">
        <v>11844</v>
      </c>
      <c r="G6119" s="318" t="s">
        <v>11787</v>
      </c>
      <c r="H6119" s="316" t="s">
        <v>9</v>
      </c>
      <c r="I6119" s="317" t="s">
        <v>660</v>
      </c>
      <c r="J6119" s="402" t="s">
        <v>5683</v>
      </c>
      <c r="K6119" s="864" t="str">
        <f t="shared" si="436"/>
        <v/>
      </c>
      <c r="L6119" s="555" t="s">
        <v>17116</v>
      </c>
      <c r="M6119" s="553" t="s">
        <v>3657</v>
      </c>
      <c r="N6119" s="593" t="s">
        <v>18708</v>
      </c>
      <c r="O6119" s="551" t="s">
        <v>17117</v>
      </c>
      <c r="P6119" s="554" t="s">
        <v>20143</v>
      </c>
      <c r="Q6119" s="307" t="str">
        <f t="shared" ca="1" si="437"/>
        <v>初期値：0000</v>
      </c>
      <c r="R6119" s="307" t="str">
        <f t="shared" ca="1" si="438"/>
        <v>0000</v>
      </c>
      <c r="S6119" s="307" t="str">
        <f>IFERROR(IF(VLOOKUP("*"&amp;TRIM($F6119)&amp;"*",dump!$A:$D,4,FALSE)="","空文字",VLOOKUP("*"&amp;TRIM($F6119)&amp;"*",dump!$A:$D,4,FALSE)),"NA")</f>
        <v>NA</v>
      </c>
      <c r="T6119" s="307" t="str">
        <f t="shared" ca="1" si="439"/>
        <v>×</v>
      </c>
      <c r="U6119" s="307"/>
      <c r="V6119" s="307"/>
      <c r="W6119" s="307"/>
      <c r="X6119" s="307"/>
      <c r="Y6119" s="307" t="str">
        <f t="shared" si="440"/>
        <v/>
      </c>
      <c r="Z6119" s="307"/>
    </row>
    <row r="6120" spans="1:26" s="325" customFormat="1" ht="90" customHeight="1" outlineLevel="1">
      <c r="A6120" s="324"/>
      <c r="B6120" s="148"/>
      <c r="C6120" s="382"/>
      <c r="D6120" s="343"/>
      <c r="E6120" s="318" t="s">
        <v>11845</v>
      </c>
      <c r="F6120" s="316" t="s">
        <v>11846</v>
      </c>
      <c r="G6120" s="318" t="s">
        <v>11789</v>
      </c>
      <c r="H6120" s="316" t="s">
        <v>9</v>
      </c>
      <c r="I6120" s="317" t="s">
        <v>660</v>
      </c>
      <c r="J6120" s="402" t="s">
        <v>5683</v>
      </c>
      <c r="K6120" s="864" t="str">
        <f t="shared" si="436"/>
        <v/>
      </c>
      <c r="L6120" s="557" t="s">
        <v>3656</v>
      </c>
      <c r="M6120" s="558" t="s">
        <v>3655</v>
      </c>
      <c r="N6120" s="597" t="s">
        <v>18709</v>
      </c>
      <c r="O6120" s="662"/>
      <c r="P6120" s="598"/>
      <c r="Q6120" s="307" t="str">
        <f t="shared" ca="1" si="437"/>
        <v/>
      </c>
      <c r="R6120" s="307" t="str">
        <f t="shared" ca="1" si="438"/>
        <v/>
      </c>
      <c r="S6120" s="307" t="str">
        <f>IFERROR(IF(VLOOKUP("*"&amp;TRIM($F6120)&amp;"*",dump!$A:$D,4,FALSE)="","空文字",VLOOKUP("*"&amp;TRIM($F6120)&amp;"*",dump!$A:$D,4,FALSE)),"NA")</f>
        <v>NA</v>
      </c>
      <c r="T6120" s="307" t="str">
        <f t="shared" ca="1" si="439"/>
        <v>●</v>
      </c>
      <c r="U6120" s="307"/>
      <c r="V6120" s="307"/>
      <c r="W6120" s="307"/>
      <c r="X6120" s="307"/>
      <c r="Y6120" s="307" t="str">
        <f t="shared" si="440"/>
        <v/>
      </c>
      <c r="Z6120" s="307"/>
    </row>
    <row r="6121" spans="1:26" s="325" customFormat="1" ht="15" customHeight="1" outlineLevel="1">
      <c r="A6121" s="324"/>
      <c r="B6121" s="148"/>
      <c r="C6121" s="382"/>
      <c r="D6121" s="343"/>
      <c r="E6121" s="318" t="s">
        <v>11847</v>
      </c>
      <c r="F6121" s="316" t="s">
        <v>11848</v>
      </c>
      <c r="G6121" s="318" t="s">
        <v>11791</v>
      </c>
      <c r="H6121" s="316" t="s">
        <v>9</v>
      </c>
      <c r="I6121" s="317" t="s">
        <v>660</v>
      </c>
      <c r="J6121" s="402" t="s">
        <v>5683</v>
      </c>
      <c r="K6121" s="864" t="str">
        <f t="shared" si="436"/>
        <v/>
      </c>
      <c r="L6121" s="557" t="s">
        <v>3656</v>
      </c>
      <c r="M6121" s="558" t="s">
        <v>3655</v>
      </c>
      <c r="N6121" s="597" t="s">
        <v>18881</v>
      </c>
      <c r="O6121" s="662"/>
      <c r="P6121" s="598"/>
      <c r="Q6121" s="307" t="str">
        <f t="shared" ca="1" si="437"/>
        <v/>
      </c>
      <c r="R6121" s="307" t="str">
        <f t="shared" ca="1" si="438"/>
        <v/>
      </c>
      <c r="S6121" s="307" t="str">
        <f>IFERROR(IF(VLOOKUP("*"&amp;TRIM($F6121)&amp;"*",dump!$A:$D,4,FALSE)="","空文字",VLOOKUP("*"&amp;TRIM($F6121)&amp;"*",dump!$A:$D,4,FALSE)),"NA")</f>
        <v>NA</v>
      </c>
      <c r="T6121" s="307" t="str">
        <f t="shared" ca="1" si="439"/>
        <v>●</v>
      </c>
      <c r="U6121" s="307"/>
      <c r="V6121" s="307"/>
      <c r="W6121" s="307"/>
      <c r="X6121" s="307"/>
      <c r="Y6121" s="307" t="str">
        <f t="shared" si="440"/>
        <v/>
      </c>
      <c r="Z6121" s="307"/>
    </row>
    <row r="6122" spans="1:26" s="325" customFormat="1" ht="45" customHeight="1" outlineLevel="1">
      <c r="A6122" s="324"/>
      <c r="B6122" s="148"/>
      <c r="C6122" s="382"/>
      <c r="D6122" s="343"/>
      <c r="E6122" s="318" t="s">
        <v>11849</v>
      </c>
      <c r="F6122" s="316" t="s">
        <v>11850</v>
      </c>
      <c r="G6122" s="318" t="s">
        <v>11793</v>
      </c>
      <c r="H6122" s="316" t="s">
        <v>9</v>
      </c>
      <c r="I6122" s="317" t="s">
        <v>660</v>
      </c>
      <c r="J6122" s="402" t="s">
        <v>5683</v>
      </c>
      <c r="K6122" s="864" t="str">
        <f t="shared" si="436"/>
        <v/>
      </c>
      <c r="L6122" s="557" t="s">
        <v>3656</v>
      </c>
      <c r="M6122" s="558" t="s">
        <v>3655</v>
      </c>
      <c r="N6122" s="597" t="s">
        <v>20144</v>
      </c>
      <c r="O6122" s="662"/>
      <c r="P6122" s="598"/>
      <c r="Q6122" s="307" t="str">
        <f t="shared" ca="1" si="437"/>
        <v/>
      </c>
      <c r="R6122" s="307" t="str">
        <f t="shared" ca="1" si="438"/>
        <v/>
      </c>
      <c r="S6122" s="307" t="str">
        <f>IFERROR(IF(VLOOKUP("*"&amp;TRIM($F6122)&amp;"*",dump!$A:$D,4,FALSE)="","空文字",VLOOKUP("*"&amp;TRIM($F6122)&amp;"*",dump!$A:$D,4,FALSE)),"NA")</f>
        <v>NA</v>
      </c>
      <c r="T6122" s="307" t="str">
        <f t="shared" ca="1" si="439"/>
        <v>●</v>
      </c>
      <c r="U6122" s="307"/>
      <c r="V6122" s="307"/>
      <c r="W6122" s="307"/>
      <c r="X6122" s="307"/>
      <c r="Y6122" s="307" t="str">
        <f t="shared" si="440"/>
        <v/>
      </c>
      <c r="Z6122" s="307"/>
    </row>
    <row r="6123" spans="1:26" s="325" customFormat="1" ht="45" customHeight="1" outlineLevel="1">
      <c r="A6123" s="324"/>
      <c r="B6123" s="148"/>
      <c r="C6123" s="382"/>
      <c r="D6123" s="343"/>
      <c r="E6123" s="318" t="s">
        <v>11851</v>
      </c>
      <c r="F6123" s="316" t="s">
        <v>11852</v>
      </c>
      <c r="G6123" s="318" t="s">
        <v>11795</v>
      </c>
      <c r="H6123" s="316" t="s">
        <v>9</v>
      </c>
      <c r="I6123" s="317" t="s">
        <v>660</v>
      </c>
      <c r="J6123" s="402" t="s">
        <v>5683</v>
      </c>
      <c r="K6123" s="864" t="str">
        <f t="shared" si="436"/>
        <v/>
      </c>
      <c r="L6123" s="557" t="s">
        <v>3656</v>
      </c>
      <c r="M6123" s="558" t="s">
        <v>3655</v>
      </c>
      <c r="N6123" s="597" t="s">
        <v>20145</v>
      </c>
      <c r="O6123" s="662"/>
      <c r="P6123" s="598"/>
      <c r="Q6123" s="307" t="str">
        <f t="shared" ca="1" si="437"/>
        <v/>
      </c>
      <c r="R6123" s="307" t="str">
        <f t="shared" ca="1" si="438"/>
        <v/>
      </c>
      <c r="S6123" s="307" t="str">
        <f>IFERROR(IF(VLOOKUP("*"&amp;TRIM($F6123)&amp;"*",dump!$A:$D,4,FALSE)="","空文字",VLOOKUP("*"&amp;TRIM($F6123)&amp;"*",dump!$A:$D,4,FALSE)),"NA")</f>
        <v>NA</v>
      </c>
      <c r="T6123" s="307" t="str">
        <f t="shared" ca="1" si="439"/>
        <v>●</v>
      </c>
      <c r="U6123" s="307"/>
      <c r="V6123" s="307"/>
      <c r="W6123" s="307"/>
      <c r="X6123" s="307"/>
      <c r="Y6123" s="307" t="str">
        <f t="shared" si="440"/>
        <v/>
      </c>
      <c r="Z6123" s="307"/>
    </row>
    <row r="6124" spans="1:26" s="325" customFormat="1" ht="15" customHeight="1" outlineLevel="1">
      <c r="A6124" s="324"/>
      <c r="B6124" s="148"/>
      <c r="C6124" s="382"/>
      <c r="D6124" s="343"/>
      <c r="E6124" s="318" t="s">
        <v>11853</v>
      </c>
      <c r="F6124" s="316" t="s">
        <v>11854</v>
      </c>
      <c r="G6124" s="318" t="s">
        <v>11796</v>
      </c>
      <c r="H6124" s="316" t="s">
        <v>9</v>
      </c>
      <c r="I6124" s="317" t="s">
        <v>660</v>
      </c>
      <c r="J6124" s="402" t="s">
        <v>5683</v>
      </c>
      <c r="K6124" s="864" t="str">
        <f t="shared" si="436"/>
        <v/>
      </c>
      <c r="L6124" s="557" t="s">
        <v>3656</v>
      </c>
      <c r="M6124" s="558" t="s">
        <v>3655</v>
      </c>
      <c r="N6124" s="597" t="s">
        <v>18881</v>
      </c>
      <c r="O6124" s="662"/>
      <c r="P6124" s="598"/>
      <c r="Q6124" s="307" t="str">
        <f t="shared" ca="1" si="437"/>
        <v/>
      </c>
      <c r="R6124" s="307" t="str">
        <f t="shared" ca="1" si="438"/>
        <v/>
      </c>
      <c r="S6124" s="307" t="str">
        <f>IFERROR(IF(VLOOKUP("*"&amp;TRIM($F6124)&amp;"*",dump!$A:$D,4,FALSE)="","空文字",VLOOKUP("*"&amp;TRIM($F6124)&amp;"*",dump!$A:$D,4,FALSE)),"NA")</f>
        <v>NA</v>
      </c>
      <c r="T6124" s="307" t="str">
        <f t="shared" ca="1" si="439"/>
        <v>●</v>
      </c>
      <c r="U6124" s="307"/>
      <c r="V6124" s="307"/>
      <c r="W6124" s="307"/>
      <c r="X6124" s="307"/>
      <c r="Y6124" s="307" t="str">
        <f t="shared" si="440"/>
        <v/>
      </c>
      <c r="Z6124" s="307"/>
    </row>
    <row r="6125" spans="1:26" s="325" customFormat="1" ht="15" customHeight="1" outlineLevel="1">
      <c r="A6125" s="324"/>
      <c r="B6125" s="148"/>
      <c r="C6125" s="382"/>
      <c r="D6125" s="343"/>
      <c r="E6125" s="318" t="s">
        <v>11855</v>
      </c>
      <c r="F6125" s="316" t="s">
        <v>11856</v>
      </c>
      <c r="G6125" s="318" t="s">
        <v>11798</v>
      </c>
      <c r="H6125" s="316" t="s">
        <v>9</v>
      </c>
      <c r="I6125" s="317" t="s">
        <v>660</v>
      </c>
      <c r="J6125" s="402" t="s">
        <v>5683</v>
      </c>
      <c r="K6125" s="864" t="str">
        <f t="shared" si="436"/>
        <v/>
      </c>
      <c r="L6125" s="557" t="s">
        <v>3656</v>
      </c>
      <c r="M6125" s="558" t="s">
        <v>3655</v>
      </c>
      <c r="N6125" s="597" t="s">
        <v>18881</v>
      </c>
      <c r="O6125" s="662"/>
      <c r="P6125" s="598"/>
      <c r="Q6125" s="307" t="str">
        <f t="shared" ca="1" si="437"/>
        <v/>
      </c>
      <c r="R6125" s="307" t="str">
        <f t="shared" ca="1" si="438"/>
        <v/>
      </c>
      <c r="S6125" s="307" t="str">
        <f>IFERROR(IF(VLOOKUP("*"&amp;TRIM($F6125)&amp;"*",dump!$A:$D,4,FALSE)="","空文字",VLOOKUP("*"&amp;TRIM($F6125)&amp;"*",dump!$A:$D,4,FALSE)),"NA")</f>
        <v>NA</v>
      </c>
      <c r="T6125" s="307" t="str">
        <f t="shared" ca="1" si="439"/>
        <v>●</v>
      </c>
      <c r="U6125" s="307"/>
      <c r="V6125" s="307"/>
      <c r="W6125" s="307"/>
      <c r="X6125" s="307"/>
      <c r="Y6125" s="307" t="str">
        <f t="shared" si="440"/>
        <v/>
      </c>
      <c r="Z6125" s="307"/>
    </row>
    <row r="6126" spans="1:26" s="325" customFormat="1" ht="15" customHeight="1" outlineLevel="1">
      <c r="A6126" s="321"/>
      <c r="B6126" s="150"/>
      <c r="C6126" s="526" t="s">
        <v>11857</v>
      </c>
      <c r="D6126" s="224" t="s">
        <v>11858</v>
      </c>
      <c r="E6126" s="220"/>
      <c r="F6126" s="225" t="s">
        <v>11859</v>
      </c>
      <c r="G6126" s="214" t="s">
        <v>11860</v>
      </c>
      <c r="H6126" s="214" t="s">
        <v>3655</v>
      </c>
      <c r="I6126" s="246" t="s">
        <v>3666</v>
      </c>
      <c r="J6126" s="403" t="s">
        <v>5684</v>
      </c>
      <c r="K6126" s="864" t="str">
        <f t="shared" si="436"/>
        <v/>
      </c>
      <c r="L6126" s="557" t="s">
        <v>3656</v>
      </c>
      <c r="M6126" s="558" t="s">
        <v>3655</v>
      </c>
      <c r="N6126" s="597" t="s">
        <v>17177</v>
      </c>
      <c r="O6126" s="662"/>
      <c r="P6126" s="598"/>
      <c r="Q6126" s="307" t="str">
        <f t="shared" ca="1" si="437"/>
        <v/>
      </c>
      <c r="R6126" s="307" t="str">
        <f t="shared" ca="1" si="438"/>
        <v/>
      </c>
      <c r="S6126" s="307" t="str">
        <f>IFERROR(IF(VLOOKUP("*"&amp;TRIM($F6126)&amp;"*",dump!$A:$D,4,FALSE)="","空文字",VLOOKUP("*"&amp;TRIM($F6126)&amp;"*",dump!$A:$D,4,FALSE)),"NA")</f>
        <v>NA</v>
      </c>
      <c r="T6126" s="307" t="str">
        <f t="shared" ca="1" si="439"/>
        <v>●</v>
      </c>
      <c r="U6126" s="307"/>
      <c r="V6126" s="307"/>
      <c r="W6126" s="307"/>
      <c r="X6126" s="307"/>
      <c r="Y6126" s="307" t="str">
        <f t="shared" si="440"/>
        <v/>
      </c>
      <c r="Z6126" s="307"/>
    </row>
    <row r="6127" spans="1:26" s="379" customFormat="1" ht="15" customHeight="1" outlineLevel="1">
      <c r="A6127" s="378"/>
      <c r="B6127" s="150"/>
      <c r="C6127" s="439"/>
      <c r="D6127" s="343"/>
      <c r="E6127" s="318" t="s">
        <v>11861</v>
      </c>
      <c r="F6127" s="316" t="s">
        <v>11862</v>
      </c>
      <c r="G6127" s="318" t="s">
        <v>6705</v>
      </c>
      <c r="H6127" s="530" t="s">
        <v>3657</v>
      </c>
      <c r="I6127" s="526" t="s">
        <v>3666</v>
      </c>
      <c r="J6127" s="528" t="s">
        <v>5684</v>
      </c>
      <c r="K6127" s="864" t="str">
        <f t="shared" si="436"/>
        <v/>
      </c>
      <c r="L6127" s="557" t="s">
        <v>3656</v>
      </c>
      <c r="M6127" s="558" t="s">
        <v>3655</v>
      </c>
      <c r="N6127" s="597"/>
      <c r="O6127" s="662"/>
      <c r="P6127" s="598"/>
      <c r="Q6127" s="874" t="str">
        <f t="shared" ca="1" si="437"/>
        <v/>
      </c>
      <c r="R6127" s="874" t="str">
        <f t="shared" ca="1" si="438"/>
        <v/>
      </c>
      <c r="S6127" s="874" t="str">
        <f>IFERROR(IF(VLOOKUP("*"&amp;TRIM($F6127)&amp;"*",dump!$A:$D,4,FALSE)="","空文字",VLOOKUP("*"&amp;TRIM($F6127)&amp;"*",dump!$A:$D,4,FALSE)),"NA")</f>
        <v>NA</v>
      </c>
      <c r="T6127" s="874" t="str">
        <f t="shared" ca="1" si="439"/>
        <v>●</v>
      </c>
      <c r="U6127" s="874"/>
      <c r="V6127" s="874"/>
      <c r="W6127" s="874"/>
      <c r="X6127" s="874"/>
      <c r="Y6127" s="874" t="str">
        <f t="shared" si="440"/>
        <v/>
      </c>
      <c r="Z6127" s="874"/>
    </row>
    <row r="6128" spans="1:26" s="325" customFormat="1" ht="15" customHeight="1" outlineLevel="1">
      <c r="A6128" s="321"/>
      <c r="B6128" s="150"/>
      <c r="C6128" s="439"/>
      <c r="D6128" s="343"/>
      <c r="E6128" s="318" t="s">
        <v>11863</v>
      </c>
      <c r="F6128" s="316" t="s">
        <v>11864</v>
      </c>
      <c r="G6128" s="318" t="s">
        <v>11865</v>
      </c>
      <c r="H6128" s="530" t="s">
        <v>3657</v>
      </c>
      <c r="I6128" s="526" t="s">
        <v>3666</v>
      </c>
      <c r="J6128" s="528" t="s">
        <v>5684</v>
      </c>
      <c r="K6128" s="864" t="str">
        <f t="shared" si="436"/>
        <v/>
      </c>
      <c r="L6128" s="557" t="s">
        <v>3656</v>
      </c>
      <c r="M6128" s="558" t="s">
        <v>3655</v>
      </c>
      <c r="N6128" s="597"/>
      <c r="O6128" s="662"/>
      <c r="P6128" s="598"/>
      <c r="Q6128" s="307" t="str">
        <f t="shared" ca="1" si="437"/>
        <v/>
      </c>
      <c r="R6128" s="307" t="str">
        <f t="shared" ca="1" si="438"/>
        <v/>
      </c>
      <c r="S6128" s="307" t="str">
        <f>IFERROR(IF(VLOOKUP("*"&amp;TRIM($F6128)&amp;"*",dump!$A:$D,4,FALSE)="","空文字",VLOOKUP("*"&amp;TRIM($F6128)&amp;"*",dump!$A:$D,4,FALSE)),"NA")</f>
        <v>NA</v>
      </c>
      <c r="T6128" s="307" t="str">
        <f t="shared" ca="1" si="439"/>
        <v>●</v>
      </c>
      <c r="U6128" s="307"/>
      <c r="V6128" s="307"/>
      <c r="W6128" s="307"/>
      <c r="X6128" s="307"/>
      <c r="Y6128" s="307" t="str">
        <f t="shared" si="440"/>
        <v/>
      </c>
      <c r="Z6128" s="307"/>
    </row>
    <row r="6129" spans="1:26" s="325" customFormat="1" ht="15" customHeight="1" outlineLevel="1">
      <c r="A6129" s="321"/>
      <c r="B6129" s="150"/>
      <c r="C6129" s="439"/>
      <c r="D6129" s="343"/>
      <c r="E6129" s="318" t="s">
        <v>11866</v>
      </c>
      <c r="F6129" s="316" t="s">
        <v>11867</v>
      </c>
      <c r="G6129" s="157" t="s">
        <v>11868</v>
      </c>
      <c r="H6129" s="530" t="s">
        <v>418</v>
      </c>
      <c r="I6129" s="526" t="s">
        <v>3666</v>
      </c>
      <c r="J6129" s="528" t="s">
        <v>5684</v>
      </c>
      <c r="K6129" s="864" t="str">
        <f t="shared" si="436"/>
        <v/>
      </c>
      <c r="L6129" s="557" t="s">
        <v>3656</v>
      </c>
      <c r="M6129" s="558" t="s">
        <v>3655</v>
      </c>
      <c r="N6129" s="597"/>
      <c r="O6129" s="662"/>
      <c r="P6129" s="598"/>
      <c r="Q6129" s="307" t="str">
        <f t="shared" ca="1" si="437"/>
        <v/>
      </c>
      <c r="R6129" s="307" t="str">
        <f t="shared" ca="1" si="438"/>
        <v/>
      </c>
      <c r="S6129" s="307" t="str">
        <f>IFERROR(IF(VLOOKUP("*"&amp;TRIM($F6129)&amp;"*",dump!$A:$D,4,FALSE)="","空文字",VLOOKUP("*"&amp;TRIM($F6129)&amp;"*",dump!$A:$D,4,FALSE)),"NA")</f>
        <v>NA</v>
      </c>
      <c r="T6129" s="307" t="str">
        <f t="shared" ca="1" si="439"/>
        <v>●</v>
      </c>
      <c r="U6129" s="307"/>
      <c r="V6129" s="307"/>
      <c r="W6129" s="307"/>
      <c r="X6129" s="307"/>
      <c r="Y6129" s="307" t="str">
        <f t="shared" si="440"/>
        <v/>
      </c>
      <c r="Z6129" s="307"/>
    </row>
    <row r="6130" spans="1:26" s="325" customFormat="1" ht="15" customHeight="1" outlineLevel="1">
      <c r="A6130" s="321"/>
      <c r="B6130" s="150"/>
      <c r="C6130" s="439"/>
      <c r="D6130" s="224" t="s">
        <v>14664</v>
      </c>
      <c r="E6130" s="213"/>
      <c r="F6130" s="225" t="s">
        <v>14665</v>
      </c>
      <c r="G6130" s="329" t="s">
        <v>14666</v>
      </c>
      <c r="H6130" s="96" t="s">
        <v>3655</v>
      </c>
      <c r="I6130" s="130" t="s">
        <v>3666</v>
      </c>
      <c r="J6130" s="403" t="s">
        <v>5684</v>
      </c>
      <c r="K6130" s="864" t="str">
        <f t="shared" si="436"/>
        <v/>
      </c>
      <c r="L6130" s="557" t="s">
        <v>3656</v>
      </c>
      <c r="M6130" s="558" t="s">
        <v>3655</v>
      </c>
      <c r="N6130" s="597"/>
      <c r="O6130" s="558"/>
      <c r="P6130" s="598"/>
      <c r="Q6130" s="307" t="str">
        <f t="shared" ca="1" si="437"/>
        <v/>
      </c>
      <c r="R6130" s="307" t="str">
        <f t="shared" ca="1" si="438"/>
        <v/>
      </c>
      <c r="S6130" s="307" t="str">
        <f>IFERROR(IF(VLOOKUP("*"&amp;TRIM($F6130)&amp;"*",dump!$A:$D,4,FALSE)="","空文字",VLOOKUP("*"&amp;TRIM($F6130)&amp;"*",dump!$A:$D,4,FALSE)),"NA")</f>
        <v>NA</v>
      </c>
      <c r="T6130" s="307" t="str">
        <f t="shared" ca="1" si="439"/>
        <v>●</v>
      </c>
      <c r="U6130" s="307"/>
      <c r="V6130" s="307"/>
      <c r="W6130" s="307"/>
      <c r="X6130" s="307"/>
      <c r="Y6130" s="307" t="str">
        <f t="shared" si="440"/>
        <v/>
      </c>
      <c r="Z6130" s="307"/>
    </row>
    <row r="6131" spans="1:26" s="325" customFormat="1" ht="15" customHeight="1" outlineLevel="1">
      <c r="A6131" s="321"/>
      <c r="B6131" s="150"/>
      <c r="C6131" s="439"/>
      <c r="D6131" s="328"/>
      <c r="E6131" s="531" t="s">
        <v>14667</v>
      </c>
      <c r="F6131" s="316" t="s">
        <v>14668</v>
      </c>
      <c r="G6131" s="157" t="s">
        <v>14669</v>
      </c>
      <c r="H6131" s="530" t="s">
        <v>3658</v>
      </c>
      <c r="I6131" s="526" t="s">
        <v>3666</v>
      </c>
      <c r="J6131" s="528" t="s">
        <v>5684</v>
      </c>
      <c r="K6131" s="864" t="str">
        <f t="shared" si="436"/>
        <v/>
      </c>
      <c r="L6131" s="557" t="s">
        <v>3656</v>
      </c>
      <c r="M6131" s="558" t="s">
        <v>3655</v>
      </c>
      <c r="N6131" s="597"/>
      <c r="O6131" s="558"/>
      <c r="P6131" s="598"/>
      <c r="Q6131" s="307" t="str">
        <f t="shared" ca="1" si="437"/>
        <v/>
      </c>
      <c r="R6131" s="307" t="str">
        <f t="shared" ca="1" si="438"/>
        <v/>
      </c>
      <c r="S6131" s="307" t="str">
        <f>IFERROR(IF(VLOOKUP("*"&amp;TRIM($F6131)&amp;"*",dump!$A:$D,4,FALSE)="","空文字",VLOOKUP("*"&amp;TRIM($F6131)&amp;"*",dump!$A:$D,4,FALSE)),"NA")</f>
        <v>NA</v>
      </c>
      <c r="T6131" s="307" t="str">
        <f t="shared" ca="1" si="439"/>
        <v>●</v>
      </c>
      <c r="U6131" s="307"/>
      <c r="V6131" s="307"/>
      <c r="W6131" s="307"/>
      <c r="X6131" s="307"/>
      <c r="Y6131" s="307" t="str">
        <f t="shared" si="440"/>
        <v/>
      </c>
      <c r="Z6131" s="307"/>
    </row>
    <row r="6132" spans="1:26" s="325" customFormat="1" ht="15" customHeight="1" outlineLevel="1">
      <c r="A6132" s="321"/>
      <c r="B6132" s="150"/>
      <c r="C6132" s="439"/>
      <c r="D6132" s="328"/>
      <c r="E6132" s="531" t="s">
        <v>14670</v>
      </c>
      <c r="F6132" s="316" t="s">
        <v>14671</v>
      </c>
      <c r="G6132" s="157" t="s">
        <v>14672</v>
      </c>
      <c r="H6132" s="530" t="s">
        <v>3658</v>
      </c>
      <c r="I6132" s="526" t="s">
        <v>3666</v>
      </c>
      <c r="J6132" s="528" t="s">
        <v>5684</v>
      </c>
      <c r="K6132" s="864" t="str">
        <f t="shared" si="436"/>
        <v/>
      </c>
      <c r="L6132" s="557" t="s">
        <v>3656</v>
      </c>
      <c r="M6132" s="558" t="s">
        <v>3655</v>
      </c>
      <c r="N6132" s="597"/>
      <c r="O6132" s="558"/>
      <c r="P6132" s="598"/>
      <c r="Q6132" s="307" t="str">
        <f t="shared" ca="1" si="437"/>
        <v/>
      </c>
      <c r="R6132" s="307" t="str">
        <f t="shared" ca="1" si="438"/>
        <v/>
      </c>
      <c r="S6132" s="307" t="str">
        <f>IFERROR(IF(VLOOKUP("*"&amp;TRIM($F6132)&amp;"*",dump!$A:$D,4,FALSE)="","空文字",VLOOKUP("*"&amp;TRIM($F6132)&amp;"*",dump!$A:$D,4,FALSE)),"NA")</f>
        <v>NA</v>
      </c>
      <c r="T6132" s="307" t="str">
        <f t="shared" ca="1" si="439"/>
        <v>●</v>
      </c>
      <c r="U6132" s="307"/>
      <c r="V6132" s="307"/>
      <c r="W6132" s="307"/>
      <c r="X6132" s="307"/>
      <c r="Y6132" s="307" t="str">
        <f t="shared" si="440"/>
        <v/>
      </c>
      <c r="Z6132" s="307"/>
    </row>
    <row r="6133" spans="1:26" s="325" customFormat="1" ht="15" customHeight="1" outlineLevel="1">
      <c r="A6133" s="321"/>
      <c r="B6133" s="150"/>
      <c r="C6133" s="439"/>
      <c r="D6133" s="328"/>
      <c r="E6133" s="531" t="s">
        <v>14673</v>
      </c>
      <c r="F6133" s="316" t="s">
        <v>14674</v>
      </c>
      <c r="G6133" s="157" t="s">
        <v>14675</v>
      </c>
      <c r="H6133" s="530" t="s">
        <v>3658</v>
      </c>
      <c r="I6133" s="526" t="s">
        <v>3666</v>
      </c>
      <c r="J6133" s="528" t="s">
        <v>5684</v>
      </c>
      <c r="K6133" s="864" t="str">
        <f t="shared" si="436"/>
        <v/>
      </c>
      <c r="L6133" s="557" t="s">
        <v>3656</v>
      </c>
      <c r="M6133" s="558" t="s">
        <v>3655</v>
      </c>
      <c r="N6133" s="597"/>
      <c r="O6133" s="558"/>
      <c r="P6133" s="598"/>
      <c r="Q6133" s="307" t="str">
        <f t="shared" ca="1" si="437"/>
        <v/>
      </c>
      <c r="R6133" s="307" t="str">
        <f t="shared" ca="1" si="438"/>
        <v/>
      </c>
      <c r="S6133" s="307" t="str">
        <f>IFERROR(IF(VLOOKUP("*"&amp;TRIM($F6133)&amp;"*",dump!$A:$D,4,FALSE)="","空文字",VLOOKUP("*"&amp;TRIM($F6133)&amp;"*",dump!$A:$D,4,FALSE)),"NA")</f>
        <v>NA</v>
      </c>
      <c r="T6133" s="307" t="str">
        <f t="shared" ca="1" si="439"/>
        <v>●</v>
      </c>
      <c r="U6133" s="307"/>
      <c r="V6133" s="307"/>
      <c r="W6133" s="307"/>
      <c r="X6133" s="307"/>
      <c r="Y6133" s="307" t="str">
        <f t="shared" si="440"/>
        <v/>
      </c>
      <c r="Z6133" s="307"/>
    </row>
    <row r="6134" spans="1:26" s="325" customFormat="1" ht="15" customHeight="1" outlineLevel="1">
      <c r="A6134" s="321"/>
      <c r="B6134" s="150"/>
      <c r="C6134" s="439"/>
      <c r="D6134" s="215" t="s">
        <v>16858</v>
      </c>
      <c r="E6134" s="213"/>
      <c r="F6134" s="225" t="s">
        <v>16859</v>
      </c>
      <c r="G6134" s="329" t="s">
        <v>16860</v>
      </c>
      <c r="H6134" s="96" t="s">
        <v>3655</v>
      </c>
      <c r="I6134" s="130" t="s">
        <v>3666</v>
      </c>
      <c r="J6134" s="403" t="s">
        <v>5684</v>
      </c>
      <c r="K6134" s="864" t="str">
        <f t="shared" si="436"/>
        <v/>
      </c>
      <c r="L6134" s="557" t="s">
        <v>3656</v>
      </c>
      <c r="M6134" s="558" t="s">
        <v>3655</v>
      </c>
      <c r="N6134" s="641"/>
      <c r="O6134" s="547"/>
      <c r="P6134" s="550"/>
      <c r="Q6134" s="307" t="str">
        <f t="shared" ca="1" si="437"/>
        <v/>
      </c>
      <c r="R6134" s="307" t="str">
        <f t="shared" ca="1" si="438"/>
        <v/>
      </c>
      <c r="S6134" s="307" t="str">
        <f>IFERROR(IF(VLOOKUP("*"&amp;TRIM($F6134)&amp;"*",dump!$A:$D,4,FALSE)="","空文字",VLOOKUP("*"&amp;TRIM($F6134)&amp;"*",dump!$A:$D,4,FALSE)),"NA")</f>
        <v>NA</v>
      </c>
      <c r="T6134" s="307" t="str">
        <f t="shared" ca="1" si="439"/>
        <v>●</v>
      </c>
      <c r="U6134" s="307"/>
      <c r="V6134" s="307"/>
      <c r="W6134" s="307"/>
      <c r="X6134" s="307"/>
      <c r="Y6134" s="307" t="str">
        <f t="shared" si="440"/>
        <v/>
      </c>
      <c r="Z6134" s="307"/>
    </row>
    <row r="6135" spans="1:26" s="325" customFormat="1" ht="15" customHeight="1" outlineLevel="1">
      <c r="A6135" s="321"/>
      <c r="B6135" s="150"/>
      <c r="C6135" s="439"/>
      <c r="D6135" s="328"/>
      <c r="E6135" s="531" t="s">
        <v>16861</v>
      </c>
      <c r="F6135" s="316" t="s">
        <v>16862</v>
      </c>
      <c r="G6135" s="157" t="s">
        <v>16863</v>
      </c>
      <c r="H6135" s="530" t="s">
        <v>9</v>
      </c>
      <c r="I6135" s="526" t="s">
        <v>3666</v>
      </c>
      <c r="J6135" s="528" t="s">
        <v>5684</v>
      </c>
      <c r="K6135" s="864" t="str">
        <f t="shared" si="436"/>
        <v/>
      </c>
      <c r="L6135" s="557" t="s">
        <v>3656</v>
      </c>
      <c r="M6135" s="558" t="s">
        <v>3655</v>
      </c>
      <c r="N6135" s="641"/>
      <c r="O6135" s="547"/>
      <c r="P6135" s="550"/>
      <c r="Q6135" s="307" t="str">
        <f t="shared" ca="1" si="437"/>
        <v/>
      </c>
      <c r="R6135" s="307" t="str">
        <f t="shared" ca="1" si="438"/>
        <v/>
      </c>
      <c r="S6135" s="307" t="str">
        <f>IFERROR(IF(VLOOKUP("*"&amp;TRIM($F6135)&amp;"*",dump!$A:$D,4,FALSE)="","空文字",VLOOKUP("*"&amp;TRIM($F6135)&amp;"*",dump!$A:$D,4,FALSE)),"NA")</f>
        <v>NA</v>
      </c>
      <c r="T6135" s="307" t="str">
        <f t="shared" ca="1" si="439"/>
        <v>●</v>
      </c>
      <c r="U6135" s="307"/>
      <c r="V6135" s="307"/>
      <c r="W6135" s="307"/>
      <c r="X6135" s="307"/>
      <c r="Y6135" s="307" t="str">
        <f t="shared" si="440"/>
        <v/>
      </c>
      <c r="Z6135" s="307"/>
    </row>
    <row r="6136" spans="1:26" s="325" customFormat="1" ht="45" customHeight="1" outlineLevel="1">
      <c r="A6136" s="321"/>
      <c r="B6136" s="150"/>
      <c r="C6136" s="526" t="s">
        <v>11869</v>
      </c>
      <c r="D6136" s="224" t="s">
        <v>11870</v>
      </c>
      <c r="E6136" s="220"/>
      <c r="F6136" s="225" t="s">
        <v>11871</v>
      </c>
      <c r="G6136" s="214" t="s">
        <v>11872</v>
      </c>
      <c r="H6136" s="214" t="s">
        <v>3655</v>
      </c>
      <c r="I6136" s="246" t="s">
        <v>660</v>
      </c>
      <c r="J6136" s="403" t="s">
        <v>5684</v>
      </c>
      <c r="K6136" s="864" t="str">
        <f t="shared" si="436"/>
        <v>○</v>
      </c>
      <c r="L6136" s="555" t="s">
        <v>17116</v>
      </c>
      <c r="M6136" s="553"/>
      <c r="N6136" s="593" t="s">
        <v>20146</v>
      </c>
      <c r="O6136" s="551"/>
      <c r="P6136" s="554"/>
      <c r="Q6136" s="307" t="str">
        <f t="shared" ca="1" si="437"/>
        <v/>
      </c>
      <c r="R6136" s="307" t="str">
        <f t="shared" ca="1" si="438"/>
        <v/>
      </c>
      <c r="S6136" s="307" t="str">
        <f>IFERROR(IF(VLOOKUP("*"&amp;TRIM($F6136)&amp;"*",dump!$A:$D,4,FALSE)="","空文字",VLOOKUP("*"&amp;TRIM($F6136)&amp;"*",dump!$A:$D,4,FALSE)),"NA")</f>
        <v>NA</v>
      </c>
      <c r="T6136" s="307" t="str">
        <f t="shared" si="439"/>
        <v/>
      </c>
      <c r="U6136" s="307"/>
      <c r="V6136" s="307"/>
      <c r="W6136" s="307"/>
      <c r="X6136" s="307"/>
      <c r="Y6136" s="307" t="str">
        <f t="shared" si="440"/>
        <v/>
      </c>
      <c r="Z6136" s="307"/>
    </row>
    <row r="6137" spans="1:26" s="325" customFormat="1" ht="15" customHeight="1" outlineLevel="1">
      <c r="A6137" s="321"/>
      <c r="B6137" s="150"/>
      <c r="C6137" s="439"/>
      <c r="D6137" s="343"/>
      <c r="E6137" s="530" t="s">
        <v>11873</v>
      </c>
      <c r="F6137" s="316" t="s">
        <v>11874</v>
      </c>
      <c r="G6137" s="154" t="s">
        <v>7194</v>
      </c>
      <c r="H6137" s="154" t="s">
        <v>3657</v>
      </c>
      <c r="I6137" s="243" t="s">
        <v>3666</v>
      </c>
      <c r="J6137" s="409" t="s">
        <v>5684</v>
      </c>
      <c r="K6137" s="864" t="str">
        <f t="shared" si="436"/>
        <v/>
      </c>
      <c r="L6137" s="555" t="s">
        <v>17116</v>
      </c>
      <c r="M6137" s="553" t="s">
        <v>3657</v>
      </c>
      <c r="N6137" s="593" t="s">
        <v>20147</v>
      </c>
      <c r="O6137" s="551" t="s">
        <v>18345</v>
      </c>
      <c r="P6137" s="554" t="s">
        <v>20148</v>
      </c>
      <c r="Q6137" s="307" t="str">
        <f t="shared" ca="1" si="437"/>
        <v>Indexごとに異なる</v>
      </c>
      <c r="R6137" s="307" t="str">
        <f t="shared" ca="1" si="438"/>
        <v>Indexごとに異なる</v>
      </c>
      <c r="S6137" s="307" t="str">
        <f>IFERROR(IF(VLOOKUP("*"&amp;TRIM($F6137)&amp;"*",dump!$A:$D,4,FALSE)="","空文字",VLOOKUP("*"&amp;TRIM($F6137)&amp;"*",dump!$A:$D,4,FALSE)),"NA")</f>
        <v>NA</v>
      </c>
      <c r="T6137" s="307" t="str">
        <f t="shared" ca="1" si="439"/>
        <v>×</v>
      </c>
      <c r="U6137" s="307"/>
      <c r="V6137" s="307"/>
      <c r="W6137" s="307"/>
      <c r="X6137" s="307"/>
      <c r="Y6137" s="307" t="str">
        <f t="shared" si="440"/>
        <v/>
      </c>
      <c r="Z6137" s="307"/>
    </row>
    <row r="6138" spans="1:26" s="325" customFormat="1" ht="15" customHeight="1" outlineLevel="1">
      <c r="A6138" s="321"/>
      <c r="B6138" s="150"/>
      <c r="C6138" s="439"/>
      <c r="D6138" s="343"/>
      <c r="E6138" s="318" t="s">
        <v>11875</v>
      </c>
      <c r="F6138" s="316" t="s">
        <v>11876</v>
      </c>
      <c r="G6138" s="318" t="s">
        <v>6699</v>
      </c>
      <c r="H6138" s="318" t="s">
        <v>3657</v>
      </c>
      <c r="I6138" s="322" t="s">
        <v>3666</v>
      </c>
      <c r="J6138" s="402" t="s">
        <v>5684</v>
      </c>
      <c r="K6138" s="864" t="str">
        <f t="shared" si="436"/>
        <v/>
      </c>
      <c r="L6138" s="555" t="s">
        <v>17116</v>
      </c>
      <c r="M6138" s="553" t="s">
        <v>3657</v>
      </c>
      <c r="N6138" s="593" t="s">
        <v>18710</v>
      </c>
      <c r="O6138" s="551" t="s">
        <v>18337</v>
      </c>
      <c r="P6138" s="554" t="s">
        <v>19786</v>
      </c>
      <c r="Q6138" s="307" t="str">
        <f t="shared" ca="1" si="437"/>
        <v>初期値：0</v>
      </c>
      <c r="R6138" s="307" t="str">
        <f t="shared" ca="1" si="438"/>
        <v>0</v>
      </c>
      <c r="S6138" s="307" t="str">
        <f>IFERROR(IF(VLOOKUP("*"&amp;TRIM($F6138)&amp;"*",dump!$A:$D,4,FALSE)="","空文字",VLOOKUP("*"&amp;TRIM($F6138)&amp;"*",dump!$A:$D,4,FALSE)),"NA")</f>
        <v>NA</v>
      </c>
      <c r="T6138" s="307" t="str">
        <f t="shared" ca="1" si="439"/>
        <v>×</v>
      </c>
      <c r="U6138" s="307"/>
      <c r="V6138" s="307"/>
      <c r="W6138" s="307"/>
      <c r="X6138" s="307"/>
      <c r="Y6138" s="307" t="str">
        <f t="shared" si="440"/>
        <v/>
      </c>
      <c r="Z6138" s="307"/>
    </row>
    <row r="6139" spans="1:26" s="325" customFormat="1" ht="75" customHeight="1" outlineLevel="1">
      <c r="A6139" s="321"/>
      <c r="B6139" s="150"/>
      <c r="C6139" s="382"/>
      <c r="D6139" s="224" t="s">
        <v>11877</v>
      </c>
      <c r="E6139" s="220"/>
      <c r="F6139" s="225" t="s">
        <v>11878</v>
      </c>
      <c r="G6139" s="214" t="s">
        <v>11879</v>
      </c>
      <c r="H6139" s="214" t="s">
        <v>3655</v>
      </c>
      <c r="I6139" s="246" t="s">
        <v>660</v>
      </c>
      <c r="J6139" s="403" t="s">
        <v>5684</v>
      </c>
      <c r="K6139" s="864" t="str">
        <f t="shared" si="436"/>
        <v>○</v>
      </c>
      <c r="L6139" s="555" t="s">
        <v>17116</v>
      </c>
      <c r="M6139" s="553"/>
      <c r="N6139" s="593" t="s">
        <v>20149</v>
      </c>
      <c r="O6139" s="551"/>
      <c r="P6139" s="554"/>
      <c r="Q6139" s="307" t="str">
        <f t="shared" ca="1" si="437"/>
        <v/>
      </c>
      <c r="R6139" s="307" t="str">
        <f t="shared" ca="1" si="438"/>
        <v/>
      </c>
      <c r="S6139" s="307" t="str">
        <f>IFERROR(IF(VLOOKUP("*"&amp;TRIM($F6139)&amp;"*",dump!$A:$D,4,FALSE)="","空文字",VLOOKUP("*"&amp;TRIM($F6139)&amp;"*",dump!$A:$D,4,FALSE)),"NA")</f>
        <v>NA</v>
      </c>
      <c r="T6139" s="307" t="str">
        <f t="shared" si="439"/>
        <v/>
      </c>
      <c r="U6139" s="307"/>
      <c r="V6139" s="307"/>
      <c r="W6139" s="307"/>
      <c r="X6139" s="307"/>
      <c r="Y6139" s="307" t="str">
        <f t="shared" si="440"/>
        <v/>
      </c>
      <c r="Z6139" s="307"/>
    </row>
    <row r="6140" spans="1:26" s="325" customFormat="1" ht="15" customHeight="1" outlineLevel="1">
      <c r="A6140" s="321"/>
      <c r="B6140" s="150"/>
      <c r="C6140" s="439"/>
      <c r="D6140" s="343"/>
      <c r="E6140" s="318" t="s">
        <v>11880</v>
      </c>
      <c r="F6140" s="316" t="s">
        <v>7195</v>
      </c>
      <c r="G6140" s="318" t="s">
        <v>11881</v>
      </c>
      <c r="H6140" s="318" t="s">
        <v>3657</v>
      </c>
      <c r="I6140" s="322" t="s">
        <v>3666</v>
      </c>
      <c r="J6140" s="402" t="s">
        <v>5684</v>
      </c>
      <c r="K6140" s="864" t="str">
        <f t="shared" si="436"/>
        <v/>
      </c>
      <c r="L6140" s="555" t="s">
        <v>17116</v>
      </c>
      <c r="M6140" s="553" t="s">
        <v>3657</v>
      </c>
      <c r="N6140" s="593" t="s">
        <v>18711</v>
      </c>
      <c r="O6140" s="551" t="s">
        <v>18345</v>
      </c>
      <c r="P6140" s="554" t="s">
        <v>20150</v>
      </c>
      <c r="Q6140" s="307" t="str">
        <f t="shared" ca="1" si="437"/>
        <v>Indexごとに異なる。</v>
      </c>
      <c r="R6140" s="307" t="str">
        <f t="shared" ca="1" si="438"/>
        <v>Indexごとに異なる。</v>
      </c>
      <c r="S6140" s="307" t="str">
        <f>IFERROR(IF(VLOOKUP("*"&amp;TRIM($F6140)&amp;"*",dump!$A:$D,4,FALSE)="","空文字",VLOOKUP("*"&amp;TRIM($F6140)&amp;"*",dump!$A:$D,4,FALSE)),"NA")</f>
        <v>NA</v>
      </c>
      <c r="T6140" s="307" t="str">
        <f t="shared" ca="1" si="439"/>
        <v>×</v>
      </c>
      <c r="U6140" s="307"/>
      <c r="V6140" s="307"/>
      <c r="W6140" s="307"/>
      <c r="X6140" s="307"/>
      <c r="Y6140" s="307" t="str">
        <f t="shared" si="440"/>
        <v/>
      </c>
      <c r="Z6140" s="307"/>
    </row>
    <row r="6141" spans="1:26" s="325" customFormat="1" ht="15" customHeight="1" outlineLevel="1">
      <c r="A6141" s="321"/>
      <c r="B6141" s="150"/>
      <c r="C6141" s="439"/>
      <c r="D6141" s="343"/>
      <c r="E6141" s="318" t="s">
        <v>11882</v>
      </c>
      <c r="F6141" s="316" t="s">
        <v>11883</v>
      </c>
      <c r="G6141" s="318" t="s">
        <v>11884</v>
      </c>
      <c r="H6141" s="318" t="s">
        <v>3657</v>
      </c>
      <c r="I6141" s="322" t="s">
        <v>3666</v>
      </c>
      <c r="J6141" s="402" t="s">
        <v>5684</v>
      </c>
      <c r="K6141" s="864" t="str">
        <f t="shared" si="436"/>
        <v/>
      </c>
      <c r="L6141" s="555" t="s">
        <v>17116</v>
      </c>
      <c r="M6141" s="553" t="s">
        <v>3657</v>
      </c>
      <c r="N6141" s="593" t="s">
        <v>20151</v>
      </c>
      <c r="O6141" s="551" t="s">
        <v>18337</v>
      </c>
      <c r="P6141" s="554" t="s">
        <v>20152</v>
      </c>
      <c r="Q6141" s="307" t="str">
        <f t="shared" ca="1" si="437"/>
        <v>初期値：Indexごとに異なる。</v>
      </c>
      <c r="R6141" s="307" t="str">
        <f t="shared" ca="1" si="438"/>
        <v>Indexごとに異なる。</v>
      </c>
      <c r="S6141" s="307" t="str">
        <f>IFERROR(IF(VLOOKUP("*"&amp;TRIM($F6141)&amp;"*",dump!$A:$D,4,FALSE)="","空文字",VLOOKUP("*"&amp;TRIM($F6141)&amp;"*",dump!$A:$D,4,FALSE)),"NA")</f>
        <v>NA</v>
      </c>
      <c r="T6141" s="307" t="str">
        <f t="shared" ca="1" si="439"/>
        <v>×</v>
      </c>
      <c r="U6141" s="307"/>
      <c r="V6141" s="307"/>
      <c r="W6141" s="307"/>
      <c r="X6141" s="307"/>
      <c r="Y6141" s="307" t="str">
        <f t="shared" si="440"/>
        <v/>
      </c>
      <c r="Z6141" s="307"/>
    </row>
    <row r="6142" spans="1:26" s="325" customFormat="1" ht="45" customHeight="1" outlineLevel="1">
      <c r="A6142" s="321"/>
      <c r="B6142" s="150"/>
      <c r="C6142" s="439"/>
      <c r="D6142" s="224" t="s">
        <v>11885</v>
      </c>
      <c r="E6142" s="220"/>
      <c r="F6142" s="225" t="s">
        <v>11886</v>
      </c>
      <c r="G6142" s="214" t="s">
        <v>11887</v>
      </c>
      <c r="H6142" s="214" t="s">
        <v>218</v>
      </c>
      <c r="I6142" s="246" t="s">
        <v>3666</v>
      </c>
      <c r="J6142" s="403" t="s">
        <v>5684</v>
      </c>
      <c r="K6142" s="864" t="str">
        <f t="shared" si="436"/>
        <v>○</v>
      </c>
      <c r="L6142" s="555" t="s">
        <v>17116</v>
      </c>
      <c r="M6142" s="553"/>
      <c r="N6142" s="593" t="s">
        <v>20153</v>
      </c>
      <c r="O6142" s="551"/>
      <c r="P6142" s="554"/>
      <c r="Q6142" s="307" t="str">
        <f t="shared" ca="1" si="437"/>
        <v/>
      </c>
      <c r="R6142" s="307" t="str">
        <f t="shared" ca="1" si="438"/>
        <v/>
      </c>
      <c r="S6142" s="307" t="str">
        <f>IFERROR(IF(VLOOKUP("*"&amp;TRIM($F6142)&amp;"*",dump!$A:$D,4,FALSE)="","空文字",VLOOKUP("*"&amp;TRIM($F6142)&amp;"*",dump!$A:$D,4,FALSE)),"NA")</f>
        <v>NA</v>
      </c>
      <c r="T6142" s="307" t="str">
        <f t="shared" si="439"/>
        <v/>
      </c>
      <c r="U6142" s="307"/>
      <c r="V6142" s="307"/>
      <c r="W6142" s="307"/>
      <c r="X6142" s="307"/>
      <c r="Y6142" s="307" t="str">
        <f t="shared" si="440"/>
        <v/>
      </c>
      <c r="Z6142" s="307"/>
    </row>
    <row r="6143" spans="1:26" s="325" customFormat="1" ht="30" customHeight="1" outlineLevel="1">
      <c r="A6143" s="321"/>
      <c r="B6143" s="150"/>
      <c r="C6143" s="439"/>
      <c r="D6143" s="328"/>
      <c r="E6143" s="318" t="s">
        <v>11888</v>
      </c>
      <c r="F6143" s="316" t="s">
        <v>11889</v>
      </c>
      <c r="G6143" s="318" t="s">
        <v>11890</v>
      </c>
      <c r="H6143" s="318" t="s">
        <v>3657</v>
      </c>
      <c r="I6143" s="322" t="s">
        <v>3666</v>
      </c>
      <c r="J6143" s="402" t="s">
        <v>5684</v>
      </c>
      <c r="K6143" s="864" t="str">
        <f t="shared" si="436"/>
        <v/>
      </c>
      <c r="L6143" s="555" t="s">
        <v>17116</v>
      </c>
      <c r="M6143" s="553" t="s">
        <v>3657</v>
      </c>
      <c r="N6143" s="593" t="s">
        <v>20154</v>
      </c>
      <c r="O6143" s="551" t="s">
        <v>18345</v>
      </c>
      <c r="P6143" s="554">
        <v>57</v>
      </c>
      <c r="Q6143" s="307">
        <f t="shared" ca="1" si="437"/>
        <v>57</v>
      </c>
      <c r="R6143" s="307">
        <f t="shared" ca="1" si="438"/>
        <v>57</v>
      </c>
      <c r="S6143" s="307" t="str">
        <f>IFERROR(IF(VLOOKUP("*"&amp;TRIM($F6143)&amp;"*",dump!$A:$D,4,FALSE)="","空文字",VLOOKUP("*"&amp;TRIM($F6143)&amp;"*",dump!$A:$D,4,FALSE)),"NA")</f>
        <v>NA</v>
      </c>
      <c r="T6143" s="307" t="str">
        <f t="shared" ca="1" si="439"/>
        <v>×</v>
      </c>
      <c r="U6143" s="307"/>
      <c r="V6143" s="307"/>
      <c r="W6143" s="307"/>
      <c r="X6143" s="307"/>
      <c r="Y6143" s="307" t="str">
        <f t="shared" si="440"/>
        <v/>
      </c>
      <c r="Z6143" s="307"/>
    </row>
    <row r="6144" spans="1:26" s="325" customFormat="1" ht="45" customHeight="1" outlineLevel="1">
      <c r="A6144" s="321"/>
      <c r="B6144" s="150"/>
      <c r="C6144" s="534"/>
      <c r="D6144" s="224" t="s">
        <v>11891</v>
      </c>
      <c r="E6144" s="220"/>
      <c r="F6144" s="225" t="s">
        <v>7196</v>
      </c>
      <c r="G6144" s="214" t="s">
        <v>7197</v>
      </c>
      <c r="H6144" s="214" t="s">
        <v>218</v>
      </c>
      <c r="I6144" s="246" t="s">
        <v>3666</v>
      </c>
      <c r="J6144" s="403" t="s">
        <v>5684</v>
      </c>
      <c r="K6144" s="864" t="str">
        <f t="shared" si="436"/>
        <v>○</v>
      </c>
      <c r="L6144" s="555" t="s">
        <v>17116</v>
      </c>
      <c r="M6144" s="553"/>
      <c r="N6144" s="593" t="s">
        <v>18946</v>
      </c>
      <c r="O6144" s="551"/>
      <c r="P6144" s="554"/>
      <c r="Q6144" s="307" t="str">
        <f t="shared" ca="1" si="437"/>
        <v/>
      </c>
      <c r="R6144" s="307" t="str">
        <f t="shared" ca="1" si="438"/>
        <v/>
      </c>
      <c r="S6144" s="307" t="str">
        <f>IFERROR(IF(VLOOKUP("*"&amp;TRIM($F6144)&amp;"*",dump!$A:$D,4,FALSE)="","空文字",VLOOKUP("*"&amp;TRIM($F6144)&amp;"*",dump!$A:$D,4,FALSE)),"NA")</f>
        <v>NA</v>
      </c>
      <c r="T6144" s="307" t="str">
        <f t="shared" si="439"/>
        <v/>
      </c>
      <c r="U6144" s="307"/>
      <c r="V6144" s="307"/>
      <c r="W6144" s="307"/>
      <c r="X6144" s="307"/>
      <c r="Y6144" s="307" t="str">
        <f t="shared" si="440"/>
        <v/>
      </c>
      <c r="Z6144" s="307"/>
    </row>
    <row r="6145" spans="1:26" s="325" customFormat="1" ht="15" customHeight="1" outlineLevel="1">
      <c r="A6145" s="321"/>
      <c r="B6145" s="150"/>
      <c r="C6145" s="439"/>
      <c r="D6145" s="343"/>
      <c r="E6145" s="318" t="s">
        <v>11892</v>
      </c>
      <c r="F6145" s="316" t="s">
        <v>7198</v>
      </c>
      <c r="G6145" s="318" t="s">
        <v>7199</v>
      </c>
      <c r="H6145" s="318" t="s">
        <v>3657</v>
      </c>
      <c r="I6145" s="322" t="s">
        <v>3666</v>
      </c>
      <c r="J6145" s="402" t="s">
        <v>5684</v>
      </c>
      <c r="K6145" s="864" t="str">
        <f t="shared" si="436"/>
        <v/>
      </c>
      <c r="L6145" s="555" t="s">
        <v>17116</v>
      </c>
      <c r="M6145" s="553" t="s">
        <v>3657</v>
      </c>
      <c r="N6145" s="593" t="s">
        <v>18712</v>
      </c>
      <c r="O6145" s="551" t="s">
        <v>17569</v>
      </c>
      <c r="P6145" s="554" t="s">
        <v>18713</v>
      </c>
      <c r="Q6145" s="307" t="str">
        <f t="shared" ca="1" si="437"/>
        <v>threeButtons(1)</v>
      </c>
      <c r="R6145" s="307" t="str">
        <f t="shared" ca="1" si="438"/>
        <v>1</v>
      </c>
      <c r="S6145" s="307" t="str">
        <f>IFERROR(IF(VLOOKUP("*"&amp;TRIM($F6145)&amp;"*",dump!$A:$D,4,FALSE)="","空文字",VLOOKUP("*"&amp;TRIM($F6145)&amp;"*",dump!$A:$D,4,FALSE)),"NA")</f>
        <v>NA</v>
      </c>
      <c r="T6145" s="307" t="str">
        <f t="shared" ca="1" si="439"/>
        <v>×</v>
      </c>
      <c r="U6145" s="307"/>
      <c r="V6145" s="307"/>
      <c r="W6145" s="307"/>
      <c r="X6145" s="307"/>
      <c r="Y6145" s="307" t="str">
        <f t="shared" si="440"/>
        <v/>
      </c>
      <c r="Z6145" s="307"/>
    </row>
    <row r="6146" spans="1:26" s="325" customFormat="1" ht="45" customHeight="1" outlineLevel="1">
      <c r="A6146" s="321"/>
      <c r="B6146" s="150"/>
      <c r="C6146" s="382"/>
      <c r="D6146" s="343"/>
      <c r="E6146" s="318" t="s">
        <v>11893</v>
      </c>
      <c r="F6146" s="316" t="s">
        <v>7200</v>
      </c>
      <c r="G6146" s="318" t="s">
        <v>7201</v>
      </c>
      <c r="H6146" s="318" t="s">
        <v>3657</v>
      </c>
      <c r="I6146" s="322" t="s">
        <v>3666</v>
      </c>
      <c r="J6146" s="402" t="s">
        <v>5684</v>
      </c>
      <c r="K6146" s="864" t="str">
        <f t="shared" si="436"/>
        <v/>
      </c>
      <c r="L6146" s="555" t="s">
        <v>17116</v>
      </c>
      <c r="M6146" s="553" t="s">
        <v>3657</v>
      </c>
      <c r="N6146" s="593" t="s">
        <v>18714</v>
      </c>
      <c r="O6146" s="551" t="s">
        <v>17569</v>
      </c>
      <c r="P6146" s="554">
        <v>256</v>
      </c>
      <c r="Q6146" s="307">
        <f t="shared" ca="1" si="437"/>
        <v>256</v>
      </c>
      <c r="R6146" s="307">
        <f t="shared" ca="1" si="438"/>
        <v>256</v>
      </c>
      <c r="S6146" s="307" t="str">
        <f>IFERROR(IF(VLOOKUP("*"&amp;TRIM($F6146)&amp;"*",dump!$A:$D,4,FALSE)="","空文字",VLOOKUP("*"&amp;TRIM($F6146)&amp;"*",dump!$A:$D,4,FALSE)),"NA")</f>
        <v>NA</v>
      </c>
      <c r="T6146" s="307" t="str">
        <f t="shared" ca="1" si="439"/>
        <v>×</v>
      </c>
      <c r="U6146" s="307"/>
      <c r="V6146" s="307"/>
      <c r="W6146" s="307"/>
      <c r="X6146" s="307"/>
      <c r="Y6146" s="307" t="str">
        <f t="shared" si="440"/>
        <v/>
      </c>
      <c r="Z6146" s="307"/>
    </row>
    <row r="6147" spans="1:26" s="325" customFormat="1" ht="45" customHeight="1" outlineLevel="1">
      <c r="A6147" s="321"/>
      <c r="B6147" s="150"/>
      <c r="C6147" s="382"/>
      <c r="D6147" s="224" t="s">
        <v>11894</v>
      </c>
      <c r="E6147" s="220"/>
      <c r="F6147" s="225" t="s">
        <v>7202</v>
      </c>
      <c r="G6147" s="214" t="s">
        <v>7203</v>
      </c>
      <c r="H6147" s="214" t="s">
        <v>218</v>
      </c>
      <c r="I6147" s="246" t="s">
        <v>3666</v>
      </c>
      <c r="J6147" s="403" t="s">
        <v>5684</v>
      </c>
      <c r="K6147" s="864" t="str">
        <f t="shared" si="436"/>
        <v>○</v>
      </c>
      <c r="L6147" s="555" t="s">
        <v>17116</v>
      </c>
      <c r="M6147" s="553"/>
      <c r="N6147" s="593" t="s">
        <v>18946</v>
      </c>
      <c r="O6147" s="551"/>
      <c r="P6147" s="554"/>
      <c r="Q6147" s="307" t="str">
        <f t="shared" ca="1" si="437"/>
        <v/>
      </c>
      <c r="R6147" s="307" t="str">
        <f t="shared" ca="1" si="438"/>
        <v/>
      </c>
      <c r="S6147" s="307" t="str">
        <f>IFERROR(IF(VLOOKUP("*"&amp;TRIM($F6147)&amp;"*",dump!$A:$D,4,FALSE)="","空文字",VLOOKUP("*"&amp;TRIM($F6147)&amp;"*",dump!$A:$D,4,FALSE)),"NA")</f>
        <v>NA</v>
      </c>
      <c r="T6147" s="307" t="str">
        <f t="shared" si="439"/>
        <v/>
      </c>
      <c r="U6147" s="307"/>
      <c r="V6147" s="307"/>
      <c r="W6147" s="307"/>
      <c r="X6147" s="307"/>
      <c r="Y6147" s="307" t="str">
        <f t="shared" si="440"/>
        <v/>
      </c>
      <c r="Z6147" s="307"/>
    </row>
    <row r="6148" spans="1:26" s="325" customFormat="1" ht="15" customHeight="1" outlineLevel="1">
      <c r="A6148" s="321"/>
      <c r="B6148" s="150"/>
      <c r="C6148" s="439"/>
      <c r="D6148" s="343"/>
      <c r="E6148" s="318" t="s">
        <v>11895</v>
      </c>
      <c r="F6148" s="316" t="s">
        <v>7204</v>
      </c>
      <c r="G6148" s="318" t="s">
        <v>7205</v>
      </c>
      <c r="H6148" s="318" t="s">
        <v>3657</v>
      </c>
      <c r="I6148" s="322" t="s">
        <v>3666</v>
      </c>
      <c r="J6148" s="402" t="s">
        <v>5684</v>
      </c>
      <c r="K6148" s="864" t="str">
        <f t="shared" si="436"/>
        <v/>
      </c>
      <c r="L6148" s="555" t="s">
        <v>17116</v>
      </c>
      <c r="M6148" s="553" t="s">
        <v>3657</v>
      </c>
      <c r="N6148" s="593" t="s">
        <v>18715</v>
      </c>
      <c r="O6148" s="551" t="s">
        <v>17511</v>
      </c>
      <c r="P6148" s="554" t="s">
        <v>17933</v>
      </c>
      <c r="Q6148" s="307" t="str">
        <f t="shared" ca="1" si="437"/>
        <v>初期値：0</v>
      </c>
      <c r="R6148" s="307" t="str">
        <f t="shared" ca="1" si="438"/>
        <v>0</v>
      </c>
      <c r="S6148" s="307" t="str">
        <f>IFERROR(IF(VLOOKUP("*"&amp;TRIM($F6148)&amp;"*",dump!$A:$D,4,FALSE)="","空文字",VLOOKUP("*"&amp;TRIM($F6148)&amp;"*",dump!$A:$D,4,FALSE)),"NA")</f>
        <v>NA</v>
      </c>
      <c r="T6148" s="307" t="str">
        <f t="shared" ca="1" si="439"/>
        <v>×</v>
      </c>
      <c r="U6148" s="307"/>
      <c r="V6148" s="307"/>
      <c r="W6148" s="307"/>
      <c r="X6148" s="307"/>
      <c r="Y6148" s="307" t="str">
        <f t="shared" si="440"/>
        <v/>
      </c>
      <c r="Z6148" s="307"/>
    </row>
    <row r="6149" spans="1:26" s="325" customFormat="1" ht="60" customHeight="1" outlineLevel="1">
      <c r="A6149" s="321"/>
      <c r="B6149" s="150"/>
      <c r="C6149" s="382"/>
      <c r="D6149" s="224" t="s">
        <v>11896</v>
      </c>
      <c r="E6149" s="220"/>
      <c r="F6149" s="225" t="s">
        <v>11897</v>
      </c>
      <c r="G6149" s="214" t="s">
        <v>11898</v>
      </c>
      <c r="H6149" s="214" t="s">
        <v>218</v>
      </c>
      <c r="I6149" s="246" t="s">
        <v>3666</v>
      </c>
      <c r="J6149" s="403" t="s">
        <v>5684</v>
      </c>
      <c r="K6149" s="864" t="str">
        <f t="shared" si="436"/>
        <v>○</v>
      </c>
      <c r="L6149" s="555" t="s">
        <v>17116</v>
      </c>
      <c r="M6149" s="553"/>
      <c r="N6149" s="593" t="s">
        <v>20155</v>
      </c>
      <c r="O6149" s="551"/>
      <c r="P6149" s="554"/>
      <c r="Q6149" s="307" t="str">
        <f t="shared" ca="1" si="437"/>
        <v/>
      </c>
      <c r="R6149" s="307" t="str">
        <f t="shared" ca="1" si="438"/>
        <v/>
      </c>
      <c r="S6149" s="307" t="str">
        <f>IFERROR(IF(VLOOKUP("*"&amp;TRIM($F6149)&amp;"*",dump!$A:$D,4,FALSE)="","空文字",VLOOKUP("*"&amp;TRIM($F6149)&amp;"*",dump!$A:$D,4,FALSE)),"NA")</f>
        <v>NA</v>
      </c>
      <c r="T6149" s="307" t="str">
        <f t="shared" si="439"/>
        <v/>
      </c>
      <c r="U6149" s="307"/>
      <c r="V6149" s="307"/>
      <c r="W6149" s="307"/>
      <c r="X6149" s="307"/>
      <c r="Y6149" s="307" t="str">
        <f t="shared" si="440"/>
        <v/>
      </c>
      <c r="Z6149" s="307"/>
    </row>
    <row r="6150" spans="1:26" s="325" customFormat="1" ht="15" customHeight="1" outlineLevel="1">
      <c r="A6150" s="321"/>
      <c r="B6150" s="150"/>
      <c r="C6150" s="439"/>
      <c r="D6150" s="343"/>
      <c r="E6150" s="318" t="s">
        <v>11899</v>
      </c>
      <c r="F6150" s="318" t="s">
        <v>11900</v>
      </c>
      <c r="G6150" s="318" t="s">
        <v>11901</v>
      </c>
      <c r="H6150" s="318" t="s">
        <v>3657</v>
      </c>
      <c r="I6150" s="322" t="s">
        <v>3666</v>
      </c>
      <c r="J6150" s="402" t="s">
        <v>5684</v>
      </c>
      <c r="K6150" s="864" t="str">
        <f t="shared" si="436"/>
        <v/>
      </c>
      <c r="L6150" s="555" t="s">
        <v>17116</v>
      </c>
      <c r="M6150" s="553" t="s">
        <v>3657</v>
      </c>
      <c r="N6150" s="593" t="s">
        <v>18716</v>
      </c>
      <c r="O6150" s="551" t="s">
        <v>17569</v>
      </c>
      <c r="P6150" s="554" t="s">
        <v>20156</v>
      </c>
      <c r="Q6150" s="307" t="str">
        <f t="shared" ca="1" si="437"/>
        <v>Indexごとに異なる。</v>
      </c>
      <c r="R6150" s="307" t="str">
        <f t="shared" ca="1" si="438"/>
        <v>Indexごとに異なる。</v>
      </c>
      <c r="S6150" s="307" t="str">
        <f>IFERROR(IF(VLOOKUP("*"&amp;TRIM($F6150)&amp;"*",dump!$A:$D,4,FALSE)="","空文字",VLOOKUP("*"&amp;TRIM($F6150)&amp;"*",dump!$A:$D,4,FALSE)),"NA")</f>
        <v>NA</v>
      </c>
      <c r="T6150" s="307" t="str">
        <f t="shared" ca="1" si="439"/>
        <v>×</v>
      </c>
      <c r="U6150" s="307"/>
      <c r="V6150" s="307"/>
      <c r="W6150" s="307"/>
      <c r="X6150" s="307"/>
      <c r="Y6150" s="307" t="str">
        <f t="shared" si="440"/>
        <v/>
      </c>
      <c r="Z6150" s="307"/>
    </row>
    <row r="6151" spans="1:26" s="325" customFormat="1" ht="15" customHeight="1" outlineLevel="1">
      <c r="A6151" s="321"/>
      <c r="B6151" s="150"/>
      <c r="C6151" s="439"/>
      <c r="D6151" s="343"/>
      <c r="E6151" s="318" t="s">
        <v>11902</v>
      </c>
      <c r="F6151" s="316" t="s">
        <v>11903</v>
      </c>
      <c r="G6151" s="318" t="s">
        <v>11904</v>
      </c>
      <c r="H6151" s="318" t="s">
        <v>3657</v>
      </c>
      <c r="I6151" s="322" t="s">
        <v>3666</v>
      </c>
      <c r="J6151" s="402" t="s">
        <v>5684</v>
      </c>
      <c r="K6151" s="864" t="str">
        <f t="shared" si="436"/>
        <v/>
      </c>
      <c r="L6151" s="555" t="s">
        <v>17116</v>
      </c>
      <c r="M6151" s="553" t="s">
        <v>3657</v>
      </c>
      <c r="N6151" s="593" t="s">
        <v>18717</v>
      </c>
      <c r="O6151" s="551" t="s">
        <v>18337</v>
      </c>
      <c r="P6151" s="554" t="s">
        <v>19786</v>
      </c>
      <c r="Q6151" s="307" t="str">
        <f t="shared" ca="1" si="437"/>
        <v>初期値：0</v>
      </c>
      <c r="R6151" s="307" t="str">
        <f t="shared" ca="1" si="438"/>
        <v>0</v>
      </c>
      <c r="S6151" s="307" t="str">
        <f>IFERROR(IF(VLOOKUP("*"&amp;TRIM($F6151)&amp;"*",dump!$A:$D,4,FALSE)="","空文字",VLOOKUP("*"&amp;TRIM($F6151)&amp;"*",dump!$A:$D,4,FALSE)),"NA")</f>
        <v>NA</v>
      </c>
      <c r="T6151" s="307" t="str">
        <f t="shared" ca="1" si="439"/>
        <v>×</v>
      </c>
      <c r="U6151" s="307"/>
      <c r="V6151" s="307"/>
      <c r="W6151" s="307"/>
      <c r="X6151" s="307"/>
      <c r="Y6151" s="307" t="str">
        <f t="shared" si="440"/>
        <v/>
      </c>
      <c r="Z6151" s="307"/>
    </row>
    <row r="6152" spans="1:26" s="325" customFormat="1" ht="15" customHeight="1" outlineLevel="1">
      <c r="A6152" s="321"/>
      <c r="B6152" s="150"/>
      <c r="C6152" s="439"/>
      <c r="D6152" s="343"/>
      <c r="E6152" s="318" t="s">
        <v>11905</v>
      </c>
      <c r="F6152" s="316" t="s">
        <v>11906</v>
      </c>
      <c r="G6152" s="318" t="s">
        <v>11907</v>
      </c>
      <c r="H6152" s="318" t="s">
        <v>3657</v>
      </c>
      <c r="I6152" s="322" t="s">
        <v>3666</v>
      </c>
      <c r="J6152" s="402" t="s">
        <v>5684</v>
      </c>
      <c r="K6152" s="864" t="str">
        <f t="shared" si="436"/>
        <v/>
      </c>
      <c r="L6152" s="555" t="s">
        <v>17116</v>
      </c>
      <c r="M6152" s="553" t="s">
        <v>3657</v>
      </c>
      <c r="N6152" s="593" t="s">
        <v>18718</v>
      </c>
      <c r="O6152" s="551" t="s">
        <v>18345</v>
      </c>
      <c r="P6152" s="554" t="s">
        <v>17889</v>
      </c>
      <c r="Q6152" s="307" t="str">
        <f t="shared" ca="1" si="437"/>
        <v>indexNumFixDateOrder(2)</v>
      </c>
      <c r="R6152" s="307" t="str">
        <f t="shared" ca="1" si="438"/>
        <v>2</v>
      </c>
      <c r="S6152" s="307" t="str">
        <f>IFERROR(IF(VLOOKUP("*"&amp;TRIM($F6152)&amp;"*",dump!$A:$D,4,FALSE)="","空文字",VLOOKUP("*"&amp;TRIM($F6152)&amp;"*",dump!$A:$D,4,FALSE)),"NA")</f>
        <v>NA</v>
      </c>
      <c r="T6152" s="307" t="str">
        <f t="shared" ca="1" si="439"/>
        <v>×</v>
      </c>
      <c r="U6152" s="307"/>
      <c r="V6152" s="307"/>
      <c r="W6152" s="307"/>
      <c r="X6152" s="307"/>
      <c r="Y6152" s="307" t="str">
        <f t="shared" si="440"/>
        <v/>
      </c>
      <c r="Z6152" s="307"/>
    </row>
    <row r="6153" spans="1:26" s="325" customFormat="1" ht="15" customHeight="1" outlineLevel="1">
      <c r="A6153" s="321"/>
      <c r="B6153" s="150"/>
      <c r="C6153" s="382"/>
      <c r="D6153" s="343"/>
      <c r="E6153" s="318" t="s">
        <v>11908</v>
      </c>
      <c r="F6153" s="316" t="s">
        <v>11909</v>
      </c>
      <c r="G6153" s="318" t="s">
        <v>11910</v>
      </c>
      <c r="H6153" s="318" t="s">
        <v>3657</v>
      </c>
      <c r="I6153" s="322" t="s">
        <v>3666</v>
      </c>
      <c r="J6153" s="402" t="s">
        <v>5684</v>
      </c>
      <c r="K6153" s="864" t="str">
        <f t="shared" si="436"/>
        <v/>
      </c>
      <c r="L6153" s="555" t="s">
        <v>17116</v>
      </c>
      <c r="M6153" s="553" t="s">
        <v>3657</v>
      </c>
      <c r="N6153" s="593" t="s">
        <v>18719</v>
      </c>
      <c r="O6153" s="551" t="s">
        <v>18345</v>
      </c>
      <c r="P6153" s="554">
        <v>5</v>
      </c>
      <c r="Q6153" s="307">
        <f t="shared" ca="1" si="437"/>
        <v>5</v>
      </c>
      <c r="R6153" s="307">
        <f t="shared" ca="1" si="438"/>
        <v>5</v>
      </c>
      <c r="S6153" s="307" t="str">
        <f>IFERROR(IF(VLOOKUP("*"&amp;TRIM($F6153)&amp;"*",dump!$A:$D,4,FALSE)="","空文字",VLOOKUP("*"&amp;TRIM($F6153)&amp;"*",dump!$A:$D,4,FALSE)),"NA")</f>
        <v>NA</v>
      </c>
      <c r="T6153" s="307" t="str">
        <f t="shared" ca="1" si="439"/>
        <v>×</v>
      </c>
      <c r="U6153" s="307"/>
      <c r="V6153" s="307"/>
      <c r="W6153" s="307"/>
      <c r="X6153" s="307"/>
      <c r="Y6153" s="307" t="str">
        <f t="shared" si="440"/>
        <v/>
      </c>
      <c r="Z6153" s="307"/>
    </row>
    <row r="6154" spans="1:26" s="325" customFormat="1" ht="45" customHeight="1" outlineLevel="1">
      <c r="A6154" s="321"/>
      <c r="B6154" s="150"/>
      <c r="C6154" s="382"/>
      <c r="D6154" s="224" t="s">
        <v>12029</v>
      </c>
      <c r="E6154" s="220"/>
      <c r="F6154" s="225" t="s">
        <v>11911</v>
      </c>
      <c r="G6154" s="214" t="s">
        <v>11912</v>
      </c>
      <c r="H6154" s="214" t="s">
        <v>218</v>
      </c>
      <c r="I6154" s="246" t="s">
        <v>3666</v>
      </c>
      <c r="J6154" s="403" t="s">
        <v>5684</v>
      </c>
      <c r="K6154" s="864" t="str">
        <f t="shared" si="436"/>
        <v>○</v>
      </c>
      <c r="L6154" s="555" t="s">
        <v>17116</v>
      </c>
      <c r="M6154" s="553"/>
      <c r="N6154" s="593" t="s">
        <v>20157</v>
      </c>
      <c r="O6154" s="551"/>
      <c r="P6154" s="554"/>
      <c r="Q6154" s="307" t="str">
        <f t="shared" ca="1" si="437"/>
        <v/>
      </c>
      <c r="R6154" s="307" t="str">
        <f t="shared" ca="1" si="438"/>
        <v/>
      </c>
      <c r="S6154" s="307" t="str">
        <f>IFERROR(IF(VLOOKUP("*"&amp;TRIM($F6154)&amp;"*",dump!$A:$D,4,FALSE)="","空文字",VLOOKUP("*"&amp;TRIM($F6154)&amp;"*",dump!$A:$D,4,FALSE)),"NA")</f>
        <v>NA</v>
      </c>
      <c r="T6154" s="307" t="str">
        <f t="shared" si="439"/>
        <v/>
      </c>
      <c r="U6154" s="307"/>
      <c r="V6154" s="307"/>
      <c r="W6154" s="307"/>
      <c r="X6154" s="307"/>
      <c r="Y6154" s="307" t="str">
        <f t="shared" si="440"/>
        <v/>
      </c>
      <c r="Z6154" s="307"/>
    </row>
    <row r="6155" spans="1:26" s="325" customFormat="1" ht="15" customHeight="1" outlineLevel="1">
      <c r="A6155" s="321"/>
      <c r="B6155" s="150"/>
      <c r="C6155" s="439"/>
      <c r="D6155" s="343"/>
      <c r="E6155" s="318" t="s">
        <v>11913</v>
      </c>
      <c r="F6155" s="316" t="s">
        <v>11914</v>
      </c>
      <c r="G6155" s="318" t="s">
        <v>7206</v>
      </c>
      <c r="H6155" s="318" t="s">
        <v>3657</v>
      </c>
      <c r="I6155" s="322" t="s">
        <v>3666</v>
      </c>
      <c r="J6155" s="402" t="s">
        <v>5684</v>
      </c>
      <c r="K6155" s="864" t="str">
        <f t="shared" si="436"/>
        <v/>
      </c>
      <c r="L6155" s="555" t="s">
        <v>17116</v>
      </c>
      <c r="M6155" s="553" t="s">
        <v>3657</v>
      </c>
      <c r="N6155" s="593" t="s">
        <v>18720</v>
      </c>
      <c r="O6155" s="551" t="s">
        <v>18337</v>
      </c>
      <c r="P6155" s="554" t="s">
        <v>19786</v>
      </c>
      <c r="Q6155" s="307" t="str">
        <f t="shared" ca="1" si="437"/>
        <v>初期値：0</v>
      </c>
      <c r="R6155" s="307" t="str">
        <f t="shared" ca="1" si="438"/>
        <v>0</v>
      </c>
      <c r="S6155" s="307" t="str">
        <f>IFERROR(IF(VLOOKUP("*"&amp;TRIM($F6155)&amp;"*",dump!$A:$D,4,FALSE)="","空文字",VLOOKUP("*"&amp;TRIM($F6155)&amp;"*",dump!$A:$D,4,FALSE)),"NA")</f>
        <v>NA</v>
      </c>
      <c r="T6155" s="307" t="str">
        <f t="shared" ca="1" si="439"/>
        <v>×</v>
      </c>
      <c r="U6155" s="307"/>
      <c r="V6155" s="307"/>
      <c r="W6155" s="307"/>
      <c r="X6155" s="307"/>
      <c r="Y6155" s="307" t="str">
        <f t="shared" si="440"/>
        <v/>
      </c>
      <c r="Z6155" s="307"/>
    </row>
    <row r="6156" spans="1:26" s="325" customFormat="1" ht="45" customHeight="1" outlineLevel="1">
      <c r="A6156" s="321"/>
      <c r="B6156" s="150"/>
      <c r="C6156" s="439"/>
      <c r="D6156" s="224" t="s">
        <v>12042</v>
      </c>
      <c r="E6156" s="220"/>
      <c r="F6156" s="225" t="s">
        <v>12043</v>
      </c>
      <c r="G6156" s="214" t="s">
        <v>12044</v>
      </c>
      <c r="H6156" s="214" t="s">
        <v>3655</v>
      </c>
      <c r="I6156" s="246" t="s">
        <v>3666</v>
      </c>
      <c r="J6156" s="403" t="s">
        <v>5684</v>
      </c>
      <c r="K6156" s="864" t="str">
        <f t="shared" si="436"/>
        <v/>
      </c>
      <c r="L6156" s="557" t="s">
        <v>3656</v>
      </c>
      <c r="M6156" s="558" t="s">
        <v>3655</v>
      </c>
      <c r="N6156" s="597" t="s">
        <v>20158</v>
      </c>
      <c r="O6156" s="662"/>
      <c r="P6156" s="598"/>
      <c r="Q6156" s="307" t="str">
        <f t="shared" ca="1" si="437"/>
        <v/>
      </c>
      <c r="R6156" s="307" t="str">
        <f t="shared" ca="1" si="438"/>
        <v/>
      </c>
      <c r="S6156" s="307" t="str">
        <f>IFERROR(IF(VLOOKUP("*"&amp;TRIM($F6156)&amp;"*",dump!$A:$D,4,FALSE)="","空文字",VLOOKUP("*"&amp;TRIM($F6156)&amp;"*",dump!$A:$D,4,FALSE)),"NA")</f>
        <v>NA</v>
      </c>
      <c r="T6156" s="307" t="str">
        <f t="shared" ca="1" si="439"/>
        <v>●</v>
      </c>
      <c r="U6156" s="307"/>
      <c r="V6156" s="307"/>
      <c r="W6156" s="307"/>
      <c r="X6156" s="307"/>
      <c r="Y6156" s="307" t="str">
        <f t="shared" si="440"/>
        <v/>
      </c>
      <c r="Z6156" s="307"/>
    </row>
    <row r="6157" spans="1:26" s="325" customFormat="1" ht="15" customHeight="1" outlineLevel="1">
      <c r="A6157" s="321"/>
      <c r="B6157" s="150"/>
      <c r="C6157" s="439"/>
      <c r="D6157" s="343"/>
      <c r="E6157" s="318" t="s">
        <v>12045</v>
      </c>
      <c r="F6157" s="316" t="s">
        <v>12046</v>
      </c>
      <c r="G6157" s="318" t="s">
        <v>12047</v>
      </c>
      <c r="H6157" s="318" t="s">
        <v>3657</v>
      </c>
      <c r="I6157" s="322" t="s">
        <v>3666</v>
      </c>
      <c r="J6157" s="402" t="s">
        <v>5684</v>
      </c>
      <c r="K6157" s="864" t="str">
        <f t="shared" ref="K6157:K6220" si="441">IF(AND(M6157="", O6157="", N6157&lt;&gt;""), "○", "")</f>
        <v/>
      </c>
      <c r="L6157" s="557" t="s">
        <v>3656</v>
      </c>
      <c r="M6157" s="558" t="s">
        <v>3655</v>
      </c>
      <c r="N6157" s="597" t="s">
        <v>18947</v>
      </c>
      <c r="O6157" s="662"/>
      <c r="P6157" s="598"/>
      <c r="Q6157" s="307" t="str">
        <f t="shared" ref="Q6157:Q6220" ca="1" si="442">IF(P6157="","",IF(P6157="←",IF(OFFSET($J6157,0,MATCH(MID(M6157,1,FIND("の",M6157,1)-1), $L$11:$BA$11,0)+4,1,1)="","",OFFSET($L6157,0,MATCH(MID(M6157,1,FIND("の",M6157,1)-1), $L$11:$BA$11,0)+4,1,1)),P6157))</f>
        <v/>
      </c>
      <c r="R6157" s="307" t="str">
        <f t="shared" ref="R6157:R6220" ca="1" si="443">IF(COUNTIF(Q6157,"*(*"),MID(Q6157,FIND("(",Q6157,1)+1,FIND(")",Q6157,1)-FIND("(",Q6157,1)-1),IF(COUNTIF(Q6157,"*""*"),MID(Q6157,FIND("""",Q6157,1)+1,LEN(Q6157)-2),IF(COUNTIF(Q6157,"*：*"),RIGHT(Q6157,LEN(Q6157)-(FIND("：",Q6157))),Q6157)))</f>
        <v/>
      </c>
      <c r="S6157" s="307" t="str">
        <f>IFERROR(IF(VLOOKUP("*"&amp;TRIM($F6157)&amp;"*",dump!$A:$D,4,FALSE)="","空文字",VLOOKUP("*"&amp;TRIM($F6157)&amp;"*",dump!$A:$D,4,FALSE)),"NA")</f>
        <v>NA</v>
      </c>
      <c r="T6157" s="307" t="str">
        <f t="shared" ref="T6157:T6220" ca="1" si="444">IF($K6157&lt;&gt;"",IF($E6157&lt;&gt;"","■",""),IF(AND(R6157="",S6157="NA"),"●", IF(EXACT(R6157,S6157),"●","×")))</f>
        <v>●</v>
      </c>
      <c r="U6157" s="307"/>
      <c r="V6157" s="307"/>
      <c r="W6157" s="307"/>
      <c r="X6157" s="307"/>
      <c r="Y6157" s="307" t="str">
        <f t="shared" ref="Y6157:Y6220" si="445">IF(U6157="●","●","")</f>
        <v/>
      </c>
      <c r="Z6157" s="307"/>
    </row>
    <row r="6158" spans="1:26" s="325" customFormat="1" ht="15" customHeight="1" outlineLevel="1">
      <c r="A6158" s="321"/>
      <c r="B6158" s="150"/>
      <c r="C6158" s="439"/>
      <c r="D6158" s="328"/>
      <c r="E6158" s="318" t="s">
        <v>12048</v>
      </c>
      <c r="F6158" s="316" t="s">
        <v>12049</v>
      </c>
      <c r="G6158" s="318" t="s">
        <v>12050</v>
      </c>
      <c r="H6158" s="318" t="s">
        <v>3657</v>
      </c>
      <c r="I6158" s="322" t="s">
        <v>3666</v>
      </c>
      <c r="J6158" s="402" t="s">
        <v>5684</v>
      </c>
      <c r="K6158" s="864" t="str">
        <f t="shared" si="441"/>
        <v/>
      </c>
      <c r="L6158" s="557" t="s">
        <v>3656</v>
      </c>
      <c r="M6158" s="558" t="s">
        <v>3655</v>
      </c>
      <c r="N6158" s="597" t="s">
        <v>18948</v>
      </c>
      <c r="O6158" s="662"/>
      <c r="P6158" s="598"/>
      <c r="Q6158" s="307" t="str">
        <f t="shared" ca="1" si="442"/>
        <v/>
      </c>
      <c r="R6158" s="307" t="str">
        <f t="shared" ca="1" si="443"/>
        <v/>
      </c>
      <c r="S6158" s="307" t="str">
        <f>IFERROR(IF(VLOOKUP("*"&amp;TRIM($F6158)&amp;"*",dump!$A:$D,4,FALSE)="","空文字",VLOOKUP("*"&amp;TRIM($F6158)&amp;"*",dump!$A:$D,4,FALSE)),"NA")</f>
        <v>NA</v>
      </c>
      <c r="T6158" s="307" t="str">
        <f t="shared" ca="1" si="444"/>
        <v>●</v>
      </c>
      <c r="U6158" s="307"/>
      <c r="V6158" s="307"/>
      <c r="W6158" s="307"/>
      <c r="X6158" s="307"/>
      <c r="Y6158" s="307" t="str">
        <f t="shared" si="445"/>
        <v/>
      </c>
      <c r="Z6158" s="307"/>
    </row>
    <row r="6159" spans="1:26" s="325" customFormat="1" ht="45" customHeight="1" outlineLevel="1">
      <c r="A6159" s="321"/>
      <c r="B6159" s="150"/>
      <c r="C6159" s="439"/>
      <c r="D6159" s="224" t="s">
        <v>12051</v>
      </c>
      <c r="E6159" s="220"/>
      <c r="F6159" s="225" t="s">
        <v>12052</v>
      </c>
      <c r="G6159" s="214" t="s">
        <v>12044</v>
      </c>
      <c r="H6159" s="214" t="s">
        <v>3655</v>
      </c>
      <c r="I6159" s="246" t="s">
        <v>3666</v>
      </c>
      <c r="J6159" s="403" t="s">
        <v>5684</v>
      </c>
      <c r="K6159" s="864" t="str">
        <f t="shared" si="441"/>
        <v/>
      </c>
      <c r="L6159" s="557" t="s">
        <v>3656</v>
      </c>
      <c r="M6159" s="558" t="s">
        <v>3655</v>
      </c>
      <c r="N6159" s="597" t="s">
        <v>20158</v>
      </c>
      <c r="O6159" s="662"/>
      <c r="P6159" s="598"/>
      <c r="Q6159" s="307" t="str">
        <f t="shared" ca="1" si="442"/>
        <v/>
      </c>
      <c r="R6159" s="307" t="str">
        <f t="shared" ca="1" si="443"/>
        <v/>
      </c>
      <c r="S6159" s="307" t="str">
        <f>IFERROR(IF(VLOOKUP("*"&amp;TRIM($F6159)&amp;"*",dump!$A:$D,4,FALSE)="","空文字",VLOOKUP("*"&amp;TRIM($F6159)&amp;"*",dump!$A:$D,4,FALSE)),"NA")</f>
        <v>NA</v>
      </c>
      <c r="T6159" s="307" t="str">
        <f t="shared" ca="1" si="444"/>
        <v>●</v>
      </c>
      <c r="U6159" s="307"/>
      <c r="V6159" s="307"/>
      <c r="W6159" s="307"/>
      <c r="X6159" s="307"/>
      <c r="Y6159" s="307" t="str">
        <f t="shared" si="445"/>
        <v/>
      </c>
      <c r="Z6159" s="307"/>
    </row>
    <row r="6160" spans="1:26" s="325" customFormat="1" ht="15" customHeight="1" outlineLevel="1">
      <c r="A6160" s="321"/>
      <c r="B6160" s="150"/>
      <c r="C6160" s="439"/>
      <c r="D6160" s="343"/>
      <c r="E6160" s="318" t="s">
        <v>12053</v>
      </c>
      <c r="F6160" s="316" t="s">
        <v>12054</v>
      </c>
      <c r="G6160" s="318" t="s">
        <v>12055</v>
      </c>
      <c r="H6160" s="318" t="s">
        <v>3657</v>
      </c>
      <c r="I6160" s="322" t="s">
        <v>3666</v>
      </c>
      <c r="J6160" s="402" t="s">
        <v>5684</v>
      </c>
      <c r="K6160" s="864" t="str">
        <f t="shared" si="441"/>
        <v/>
      </c>
      <c r="L6160" s="557" t="s">
        <v>3656</v>
      </c>
      <c r="M6160" s="558" t="s">
        <v>3655</v>
      </c>
      <c r="N6160" s="597" t="s">
        <v>18949</v>
      </c>
      <c r="O6160" s="662"/>
      <c r="P6160" s="598"/>
      <c r="Q6160" s="307" t="str">
        <f t="shared" ca="1" si="442"/>
        <v/>
      </c>
      <c r="R6160" s="307" t="str">
        <f t="shared" ca="1" si="443"/>
        <v/>
      </c>
      <c r="S6160" s="307" t="str">
        <f>IFERROR(IF(VLOOKUP("*"&amp;TRIM($F6160)&amp;"*",dump!$A:$D,4,FALSE)="","空文字",VLOOKUP("*"&amp;TRIM($F6160)&amp;"*",dump!$A:$D,4,FALSE)),"NA")</f>
        <v>NA</v>
      </c>
      <c r="T6160" s="307" t="str">
        <f t="shared" ca="1" si="444"/>
        <v>●</v>
      </c>
      <c r="U6160" s="307"/>
      <c r="V6160" s="307"/>
      <c r="W6160" s="307"/>
      <c r="X6160" s="307"/>
      <c r="Y6160" s="307" t="str">
        <f t="shared" si="445"/>
        <v/>
      </c>
      <c r="Z6160" s="307"/>
    </row>
    <row r="6161" spans="1:26" s="325" customFormat="1" ht="15" customHeight="1" outlineLevel="1">
      <c r="A6161" s="321"/>
      <c r="B6161" s="150"/>
      <c r="C6161" s="439"/>
      <c r="D6161" s="328"/>
      <c r="E6161" s="531" t="s">
        <v>12056</v>
      </c>
      <c r="F6161" s="316" t="s">
        <v>12057</v>
      </c>
      <c r="G6161" s="318" t="s">
        <v>12058</v>
      </c>
      <c r="H6161" s="318" t="s">
        <v>3657</v>
      </c>
      <c r="I6161" s="322" t="s">
        <v>3666</v>
      </c>
      <c r="J6161" s="402" t="s">
        <v>5684</v>
      </c>
      <c r="K6161" s="864" t="str">
        <f t="shared" si="441"/>
        <v/>
      </c>
      <c r="L6161" s="557" t="s">
        <v>3656</v>
      </c>
      <c r="M6161" s="558" t="s">
        <v>3655</v>
      </c>
      <c r="N6161" s="597" t="s">
        <v>18950</v>
      </c>
      <c r="O6161" s="662"/>
      <c r="P6161" s="598"/>
      <c r="Q6161" s="307" t="str">
        <f t="shared" ca="1" si="442"/>
        <v/>
      </c>
      <c r="R6161" s="307" t="str">
        <f t="shared" ca="1" si="443"/>
        <v/>
      </c>
      <c r="S6161" s="307" t="str">
        <f>IFERROR(IF(VLOOKUP("*"&amp;TRIM($F6161)&amp;"*",dump!$A:$D,4,FALSE)="","空文字",VLOOKUP("*"&amp;TRIM($F6161)&amp;"*",dump!$A:$D,4,FALSE)),"NA")</f>
        <v>NA</v>
      </c>
      <c r="T6161" s="307" t="str">
        <f t="shared" ca="1" si="444"/>
        <v>●</v>
      </c>
      <c r="U6161" s="307"/>
      <c r="V6161" s="307"/>
      <c r="W6161" s="307"/>
      <c r="X6161" s="307"/>
      <c r="Y6161" s="307" t="str">
        <f t="shared" si="445"/>
        <v/>
      </c>
      <c r="Z6161" s="307"/>
    </row>
    <row r="6162" spans="1:26" s="325" customFormat="1" ht="15" customHeight="1" outlineLevel="1">
      <c r="A6162" s="321"/>
      <c r="B6162" s="150"/>
      <c r="C6162" s="439"/>
      <c r="D6162" s="328"/>
      <c r="E6162" s="531" t="s">
        <v>12059</v>
      </c>
      <c r="F6162" s="316" t="s">
        <v>12060</v>
      </c>
      <c r="G6162" s="318" t="s">
        <v>12061</v>
      </c>
      <c r="H6162" s="318" t="s">
        <v>3657</v>
      </c>
      <c r="I6162" s="322" t="s">
        <v>3666</v>
      </c>
      <c r="J6162" s="402" t="s">
        <v>5684</v>
      </c>
      <c r="K6162" s="864" t="str">
        <f t="shared" si="441"/>
        <v/>
      </c>
      <c r="L6162" s="557" t="s">
        <v>3656</v>
      </c>
      <c r="M6162" s="558" t="s">
        <v>3655</v>
      </c>
      <c r="N6162" s="597" t="s">
        <v>18951</v>
      </c>
      <c r="O6162" s="662"/>
      <c r="P6162" s="598"/>
      <c r="Q6162" s="307" t="str">
        <f t="shared" ca="1" si="442"/>
        <v/>
      </c>
      <c r="R6162" s="307" t="str">
        <f t="shared" ca="1" si="443"/>
        <v/>
      </c>
      <c r="S6162" s="307" t="str">
        <f>IFERROR(IF(VLOOKUP("*"&amp;TRIM($F6162)&amp;"*",dump!$A:$D,4,FALSE)="","空文字",VLOOKUP("*"&amp;TRIM($F6162)&amp;"*",dump!$A:$D,4,FALSE)),"NA")</f>
        <v>NA</v>
      </c>
      <c r="T6162" s="307" t="str">
        <f t="shared" ca="1" si="444"/>
        <v>●</v>
      </c>
      <c r="U6162" s="307"/>
      <c r="V6162" s="307"/>
      <c r="W6162" s="307"/>
      <c r="X6162" s="307"/>
      <c r="Y6162" s="307" t="str">
        <f t="shared" si="445"/>
        <v/>
      </c>
      <c r="Z6162" s="307"/>
    </row>
    <row r="6163" spans="1:26" s="325" customFormat="1" ht="30" customHeight="1" outlineLevel="1">
      <c r="A6163" s="321"/>
      <c r="B6163" s="150"/>
      <c r="C6163" s="439"/>
      <c r="D6163" s="224" t="s">
        <v>11915</v>
      </c>
      <c r="E6163" s="220"/>
      <c r="F6163" s="225" t="s">
        <v>11916</v>
      </c>
      <c r="G6163" s="214" t="s">
        <v>11917</v>
      </c>
      <c r="H6163" s="214" t="s">
        <v>218</v>
      </c>
      <c r="I6163" s="246" t="s">
        <v>3666</v>
      </c>
      <c r="J6163" s="403" t="s">
        <v>5684</v>
      </c>
      <c r="K6163" s="864" t="str">
        <f t="shared" si="441"/>
        <v/>
      </c>
      <c r="L6163" s="557" t="s">
        <v>3656</v>
      </c>
      <c r="M6163" s="558" t="s">
        <v>3655</v>
      </c>
      <c r="N6163" s="597" t="s">
        <v>20159</v>
      </c>
      <c r="O6163" s="662"/>
      <c r="P6163" s="598"/>
      <c r="Q6163" s="307" t="str">
        <f t="shared" ca="1" si="442"/>
        <v/>
      </c>
      <c r="R6163" s="307" t="str">
        <f t="shared" ca="1" si="443"/>
        <v/>
      </c>
      <c r="S6163" s="307" t="str">
        <f>IFERROR(IF(VLOOKUP("*"&amp;TRIM($F6163)&amp;"*",dump!$A:$D,4,FALSE)="","空文字",VLOOKUP("*"&amp;TRIM($F6163)&amp;"*",dump!$A:$D,4,FALSE)),"NA")</f>
        <v>NA</v>
      </c>
      <c r="T6163" s="307" t="str">
        <f t="shared" ca="1" si="444"/>
        <v>●</v>
      </c>
      <c r="U6163" s="307"/>
      <c r="V6163" s="307"/>
      <c r="W6163" s="307"/>
      <c r="X6163" s="307"/>
      <c r="Y6163" s="307" t="str">
        <f t="shared" si="445"/>
        <v/>
      </c>
      <c r="Z6163" s="307"/>
    </row>
    <row r="6164" spans="1:26" s="325" customFormat="1" ht="15" customHeight="1" outlineLevel="1">
      <c r="A6164" s="321"/>
      <c r="B6164" s="150"/>
      <c r="C6164" s="439"/>
      <c r="D6164" s="343"/>
      <c r="E6164" s="318" t="s">
        <v>11918</v>
      </c>
      <c r="F6164" s="316" t="s">
        <v>11919</v>
      </c>
      <c r="G6164" s="318" t="s">
        <v>11920</v>
      </c>
      <c r="H6164" s="318" t="s">
        <v>3657</v>
      </c>
      <c r="I6164" s="322" t="s">
        <v>3666</v>
      </c>
      <c r="J6164" s="402" t="s">
        <v>5684</v>
      </c>
      <c r="K6164" s="864" t="str">
        <f t="shared" si="441"/>
        <v/>
      </c>
      <c r="L6164" s="557" t="s">
        <v>3656</v>
      </c>
      <c r="M6164" s="558" t="s">
        <v>3655</v>
      </c>
      <c r="N6164" s="597"/>
      <c r="O6164" s="662"/>
      <c r="P6164" s="598"/>
      <c r="Q6164" s="307" t="str">
        <f t="shared" ca="1" si="442"/>
        <v/>
      </c>
      <c r="R6164" s="307" t="str">
        <f t="shared" ca="1" si="443"/>
        <v/>
      </c>
      <c r="S6164" s="307" t="str">
        <f>IFERROR(IF(VLOOKUP("*"&amp;TRIM($F6164)&amp;"*",dump!$A:$D,4,FALSE)="","空文字",VLOOKUP("*"&amp;TRIM($F6164)&amp;"*",dump!$A:$D,4,FALSE)),"NA")</f>
        <v>NA</v>
      </c>
      <c r="T6164" s="307" t="str">
        <f t="shared" ca="1" si="444"/>
        <v>●</v>
      </c>
      <c r="U6164" s="307"/>
      <c r="V6164" s="307"/>
      <c r="W6164" s="307"/>
      <c r="X6164" s="307"/>
      <c r="Y6164" s="307" t="str">
        <f t="shared" si="445"/>
        <v/>
      </c>
      <c r="Z6164" s="307"/>
    </row>
    <row r="6165" spans="1:26" s="325" customFormat="1" ht="15" customHeight="1" outlineLevel="1">
      <c r="A6165" s="321"/>
      <c r="B6165" s="150"/>
      <c r="C6165" s="439"/>
      <c r="D6165" s="328"/>
      <c r="E6165" s="318" t="s">
        <v>11921</v>
      </c>
      <c r="F6165" s="316" t="s">
        <v>11922</v>
      </c>
      <c r="G6165" s="318" t="s">
        <v>11923</v>
      </c>
      <c r="H6165" s="318" t="s">
        <v>3657</v>
      </c>
      <c r="I6165" s="322" t="s">
        <v>3666</v>
      </c>
      <c r="J6165" s="402" t="s">
        <v>5684</v>
      </c>
      <c r="K6165" s="864" t="str">
        <f t="shared" si="441"/>
        <v/>
      </c>
      <c r="L6165" s="557" t="s">
        <v>3656</v>
      </c>
      <c r="M6165" s="558" t="s">
        <v>3655</v>
      </c>
      <c r="N6165" s="597"/>
      <c r="O6165" s="662"/>
      <c r="P6165" s="598"/>
      <c r="Q6165" s="307" t="str">
        <f t="shared" ca="1" si="442"/>
        <v/>
      </c>
      <c r="R6165" s="307" t="str">
        <f t="shared" ca="1" si="443"/>
        <v/>
      </c>
      <c r="S6165" s="307" t="str">
        <f>IFERROR(IF(VLOOKUP("*"&amp;TRIM($F6165)&amp;"*",dump!$A:$D,4,FALSE)="","空文字",VLOOKUP("*"&amp;TRIM($F6165)&amp;"*",dump!$A:$D,4,FALSE)),"NA")</f>
        <v>NA</v>
      </c>
      <c r="T6165" s="307" t="str">
        <f t="shared" ca="1" si="444"/>
        <v>●</v>
      </c>
      <c r="U6165" s="307"/>
      <c r="V6165" s="307"/>
      <c r="W6165" s="307"/>
      <c r="X6165" s="307"/>
      <c r="Y6165" s="307" t="str">
        <f t="shared" si="445"/>
        <v/>
      </c>
      <c r="Z6165" s="307"/>
    </row>
    <row r="6166" spans="1:26" s="325" customFormat="1" ht="45" customHeight="1" outlineLevel="1">
      <c r="A6166" s="321"/>
      <c r="B6166" s="150"/>
      <c r="C6166" s="439"/>
      <c r="D6166" s="328"/>
      <c r="E6166" s="318" t="s">
        <v>11924</v>
      </c>
      <c r="F6166" s="316" t="s">
        <v>11925</v>
      </c>
      <c r="G6166" s="318" t="s">
        <v>11926</v>
      </c>
      <c r="H6166" s="318" t="s">
        <v>3657</v>
      </c>
      <c r="I6166" s="322" t="s">
        <v>3666</v>
      </c>
      <c r="J6166" s="402" t="s">
        <v>5684</v>
      </c>
      <c r="K6166" s="864" t="str">
        <f t="shared" si="441"/>
        <v/>
      </c>
      <c r="L6166" s="557" t="s">
        <v>3656</v>
      </c>
      <c r="M6166" s="558" t="s">
        <v>3655</v>
      </c>
      <c r="N6166" s="597"/>
      <c r="O6166" s="662"/>
      <c r="P6166" s="598"/>
      <c r="Q6166" s="307" t="str">
        <f t="shared" ca="1" si="442"/>
        <v/>
      </c>
      <c r="R6166" s="307" t="str">
        <f t="shared" ca="1" si="443"/>
        <v/>
      </c>
      <c r="S6166" s="307" t="str">
        <f>IFERROR(IF(VLOOKUP("*"&amp;TRIM($F6166)&amp;"*",dump!$A:$D,4,FALSE)="","空文字",VLOOKUP("*"&amp;TRIM($F6166)&amp;"*",dump!$A:$D,4,FALSE)),"NA")</f>
        <v>NA</v>
      </c>
      <c r="T6166" s="307" t="str">
        <f t="shared" ca="1" si="444"/>
        <v>●</v>
      </c>
      <c r="U6166" s="307"/>
      <c r="V6166" s="307"/>
      <c r="W6166" s="307"/>
      <c r="X6166" s="307"/>
      <c r="Y6166" s="307" t="str">
        <f t="shared" si="445"/>
        <v/>
      </c>
      <c r="Z6166" s="307"/>
    </row>
    <row r="6167" spans="1:26" s="325" customFormat="1" ht="45" customHeight="1" outlineLevel="1">
      <c r="A6167" s="321"/>
      <c r="B6167" s="150"/>
      <c r="C6167" s="439"/>
      <c r="D6167" s="328"/>
      <c r="E6167" s="318" t="s">
        <v>11927</v>
      </c>
      <c r="F6167" s="316" t="s">
        <v>11928</v>
      </c>
      <c r="G6167" s="318" t="s">
        <v>11929</v>
      </c>
      <c r="H6167" s="318" t="s">
        <v>3657</v>
      </c>
      <c r="I6167" s="322" t="s">
        <v>3666</v>
      </c>
      <c r="J6167" s="402" t="s">
        <v>5684</v>
      </c>
      <c r="K6167" s="864" t="str">
        <f t="shared" si="441"/>
        <v/>
      </c>
      <c r="L6167" s="557" t="s">
        <v>3656</v>
      </c>
      <c r="M6167" s="558" t="s">
        <v>3655</v>
      </c>
      <c r="N6167" s="597"/>
      <c r="O6167" s="662"/>
      <c r="P6167" s="598"/>
      <c r="Q6167" s="307" t="str">
        <f t="shared" ca="1" si="442"/>
        <v/>
      </c>
      <c r="R6167" s="307" t="str">
        <f t="shared" ca="1" si="443"/>
        <v/>
      </c>
      <c r="S6167" s="307" t="str">
        <f>IFERROR(IF(VLOOKUP("*"&amp;TRIM($F6167)&amp;"*",dump!$A:$D,4,FALSE)="","空文字",VLOOKUP("*"&amp;TRIM($F6167)&amp;"*",dump!$A:$D,4,FALSE)),"NA")</f>
        <v>NA</v>
      </c>
      <c r="T6167" s="307" t="str">
        <f t="shared" ca="1" si="444"/>
        <v>●</v>
      </c>
      <c r="U6167" s="307"/>
      <c r="V6167" s="307"/>
      <c r="W6167" s="307"/>
      <c r="X6167" s="307"/>
      <c r="Y6167" s="307" t="str">
        <f t="shared" si="445"/>
        <v/>
      </c>
      <c r="Z6167" s="307"/>
    </row>
    <row r="6168" spans="1:26" s="325" customFormat="1" ht="30" customHeight="1" outlineLevel="1">
      <c r="A6168" s="321"/>
      <c r="B6168" s="150"/>
      <c r="C6168" s="439"/>
      <c r="D6168" s="224" t="s">
        <v>11930</v>
      </c>
      <c r="E6168" s="220"/>
      <c r="F6168" s="225" t="s">
        <v>11931</v>
      </c>
      <c r="G6168" s="214" t="s">
        <v>11917</v>
      </c>
      <c r="H6168" s="214" t="s">
        <v>218</v>
      </c>
      <c r="I6168" s="246" t="s">
        <v>3666</v>
      </c>
      <c r="J6168" s="403" t="s">
        <v>5684</v>
      </c>
      <c r="K6168" s="864" t="str">
        <f t="shared" si="441"/>
        <v/>
      </c>
      <c r="L6168" s="557" t="s">
        <v>3656</v>
      </c>
      <c r="M6168" s="558" t="s">
        <v>3655</v>
      </c>
      <c r="N6168" s="597" t="s">
        <v>20159</v>
      </c>
      <c r="O6168" s="662"/>
      <c r="P6168" s="598"/>
      <c r="Q6168" s="307" t="str">
        <f t="shared" ca="1" si="442"/>
        <v/>
      </c>
      <c r="R6168" s="307" t="str">
        <f t="shared" ca="1" si="443"/>
        <v/>
      </c>
      <c r="S6168" s="307" t="str">
        <f>IFERROR(IF(VLOOKUP("*"&amp;TRIM($F6168)&amp;"*",dump!$A:$D,4,FALSE)="","空文字",VLOOKUP("*"&amp;TRIM($F6168)&amp;"*",dump!$A:$D,4,FALSE)),"NA")</f>
        <v>NA</v>
      </c>
      <c r="T6168" s="307" t="str">
        <f t="shared" ca="1" si="444"/>
        <v>●</v>
      </c>
      <c r="U6168" s="307"/>
      <c r="V6168" s="307"/>
      <c r="W6168" s="307"/>
      <c r="X6168" s="307"/>
      <c r="Y6168" s="307" t="str">
        <f t="shared" si="445"/>
        <v/>
      </c>
      <c r="Z6168" s="307"/>
    </row>
    <row r="6169" spans="1:26" s="325" customFormat="1" ht="45" customHeight="1" outlineLevel="1">
      <c r="A6169" s="321"/>
      <c r="B6169" s="150"/>
      <c r="C6169" s="439"/>
      <c r="D6169" s="328"/>
      <c r="E6169" s="318" t="s">
        <v>11932</v>
      </c>
      <c r="F6169" s="316" t="s">
        <v>11933</v>
      </c>
      <c r="G6169" s="318" t="s">
        <v>15931</v>
      </c>
      <c r="H6169" s="318" t="s">
        <v>3657</v>
      </c>
      <c r="I6169" s="322" t="s">
        <v>3666</v>
      </c>
      <c r="J6169" s="402" t="s">
        <v>5684</v>
      </c>
      <c r="K6169" s="864" t="str">
        <f t="shared" si="441"/>
        <v/>
      </c>
      <c r="L6169" s="557" t="s">
        <v>3656</v>
      </c>
      <c r="M6169" s="558" t="s">
        <v>3655</v>
      </c>
      <c r="N6169" s="597"/>
      <c r="O6169" s="662"/>
      <c r="P6169" s="598"/>
      <c r="Q6169" s="307" t="str">
        <f t="shared" ca="1" si="442"/>
        <v/>
      </c>
      <c r="R6169" s="307" t="str">
        <f t="shared" ca="1" si="443"/>
        <v/>
      </c>
      <c r="S6169" s="307" t="str">
        <f>IFERROR(IF(VLOOKUP("*"&amp;TRIM($F6169)&amp;"*",dump!$A:$D,4,FALSE)="","空文字",VLOOKUP("*"&amp;TRIM($F6169)&amp;"*",dump!$A:$D,4,FALSE)),"NA")</f>
        <v>NA</v>
      </c>
      <c r="T6169" s="307" t="str">
        <f t="shared" ca="1" si="444"/>
        <v>●</v>
      </c>
      <c r="U6169" s="307"/>
      <c r="V6169" s="307"/>
      <c r="W6169" s="307"/>
      <c r="X6169" s="307"/>
      <c r="Y6169" s="307" t="str">
        <f t="shared" si="445"/>
        <v/>
      </c>
      <c r="Z6169" s="307"/>
    </row>
    <row r="6170" spans="1:26" s="325" customFormat="1" ht="30" customHeight="1" outlineLevel="1">
      <c r="A6170" s="321"/>
      <c r="B6170" s="150"/>
      <c r="C6170" s="439"/>
      <c r="D6170" s="224" t="s">
        <v>11934</v>
      </c>
      <c r="E6170" s="220"/>
      <c r="F6170" s="225" t="s">
        <v>11935</v>
      </c>
      <c r="G6170" s="214" t="s">
        <v>11936</v>
      </c>
      <c r="H6170" s="214" t="s">
        <v>218</v>
      </c>
      <c r="I6170" s="246" t="s">
        <v>3666</v>
      </c>
      <c r="J6170" s="403" t="s">
        <v>5684</v>
      </c>
      <c r="K6170" s="864" t="str">
        <f t="shared" si="441"/>
        <v/>
      </c>
      <c r="L6170" s="557" t="s">
        <v>3656</v>
      </c>
      <c r="M6170" s="558" t="s">
        <v>3655</v>
      </c>
      <c r="N6170" s="597" t="s">
        <v>20159</v>
      </c>
      <c r="O6170" s="662"/>
      <c r="P6170" s="598"/>
      <c r="Q6170" s="307" t="str">
        <f t="shared" ca="1" si="442"/>
        <v/>
      </c>
      <c r="R6170" s="307" t="str">
        <f t="shared" ca="1" si="443"/>
        <v/>
      </c>
      <c r="S6170" s="307" t="str">
        <f>IFERROR(IF(VLOOKUP("*"&amp;TRIM($F6170)&amp;"*",dump!$A:$D,4,FALSE)="","空文字",VLOOKUP("*"&amp;TRIM($F6170)&amp;"*",dump!$A:$D,4,FALSE)),"NA")</f>
        <v>NA</v>
      </c>
      <c r="T6170" s="307" t="str">
        <f t="shared" ca="1" si="444"/>
        <v>●</v>
      </c>
      <c r="U6170" s="307"/>
      <c r="V6170" s="307"/>
      <c r="W6170" s="307"/>
      <c r="X6170" s="307"/>
      <c r="Y6170" s="307" t="str">
        <f t="shared" si="445"/>
        <v/>
      </c>
      <c r="Z6170" s="307"/>
    </row>
    <row r="6171" spans="1:26" s="325" customFormat="1" ht="45" customHeight="1" outlineLevel="1">
      <c r="A6171" s="321"/>
      <c r="B6171" s="150"/>
      <c r="C6171" s="439"/>
      <c r="D6171" s="328"/>
      <c r="E6171" s="318" t="s">
        <v>11937</v>
      </c>
      <c r="F6171" s="316" t="s">
        <v>11938</v>
      </c>
      <c r="G6171" s="318" t="s">
        <v>15932</v>
      </c>
      <c r="H6171" s="318" t="s">
        <v>3657</v>
      </c>
      <c r="I6171" s="322" t="s">
        <v>3666</v>
      </c>
      <c r="J6171" s="402" t="s">
        <v>5684</v>
      </c>
      <c r="K6171" s="864" t="str">
        <f t="shared" si="441"/>
        <v/>
      </c>
      <c r="L6171" s="557" t="s">
        <v>3656</v>
      </c>
      <c r="M6171" s="558" t="s">
        <v>3655</v>
      </c>
      <c r="N6171" s="597"/>
      <c r="O6171" s="662"/>
      <c r="P6171" s="598"/>
      <c r="Q6171" s="307" t="str">
        <f t="shared" ca="1" si="442"/>
        <v/>
      </c>
      <c r="R6171" s="307" t="str">
        <f t="shared" ca="1" si="443"/>
        <v/>
      </c>
      <c r="S6171" s="307" t="str">
        <f>IFERROR(IF(VLOOKUP("*"&amp;TRIM($F6171)&amp;"*",dump!$A:$D,4,FALSE)="","空文字",VLOOKUP("*"&amp;TRIM($F6171)&amp;"*",dump!$A:$D,4,FALSE)),"NA")</f>
        <v>NA</v>
      </c>
      <c r="T6171" s="307" t="str">
        <f t="shared" ca="1" si="444"/>
        <v>●</v>
      </c>
      <c r="U6171" s="307"/>
      <c r="V6171" s="307"/>
      <c r="W6171" s="307"/>
      <c r="X6171" s="307"/>
      <c r="Y6171" s="307" t="str">
        <f t="shared" si="445"/>
        <v/>
      </c>
      <c r="Z6171" s="307"/>
    </row>
    <row r="6172" spans="1:26" s="187" customFormat="1" ht="15" customHeight="1" outlineLevel="1">
      <c r="A6172" s="315"/>
      <c r="B6172" s="150"/>
      <c r="C6172" s="439"/>
      <c r="D6172" s="224" t="s">
        <v>15211</v>
      </c>
      <c r="E6172" s="220"/>
      <c r="F6172" s="225" t="s">
        <v>15212</v>
      </c>
      <c r="G6172" s="214" t="s">
        <v>15213</v>
      </c>
      <c r="H6172" s="214" t="s">
        <v>218</v>
      </c>
      <c r="I6172" s="246" t="s">
        <v>3666</v>
      </c>
      <c r="J6172" s="403" t="s">
        <v>5684</v>
      </c>
      <c r="K6172" s="864" t="str">
        <f t="shared" si="441"/>
        <v/>
      </c>
      <c r="L6172" s="557" t="s">
        <v>3656</v>
      </c>
      <c r="M6172" s="558" t="s">
        <v>3655</v>
      </c>
      <c r="N6172" s="597"/>
      <c r="O6172" s="662"/>
      <c r="P6172" s="598"/>
      <c r="Q6172" s="307" t="str">
        <f t="shared" ca="1" si="442"/>
        <v/>
      </c>
      <c r="R6172" s="307" t="str">
        <f t="shared" ca="1" si="443"/>
        <v/>
      </c>
      <c r="S6172" s="307" t="str">
        <f>IFERROR(IF(VLOOKUP("*"&amp;TRIM($F6172)&amp;"*",dump!$A:$D,4,FALSE)="","空文字",VLOOKUP("*"&amp;TRIM($F6172)&amp;"*",dump!$A:$D,4,FALSE)),"NA")</f>
        <v>NA</v>
      </c>
      <c r="T6172" s="307" t="str">
        <f t="shared" ca="1" si="444"/>
        <v>●</v>
      </c>
      <c r="U6172" s="307"/>
      <c r="V6172" s="307"/>
      <c r="W6172" s="307"/>
      <c r="X6172" s="307"/>
      <c r="Y6172" s="307" t="str">
        <f t="shared" si="445"/>
        <v/>
      </c>
      <c r="Z6172" s="307"/>
    </row>
    <row r="6173" spans="1:26" s="187" customFormat="1" ht="15" customHeight="1" outlineLevel="1">
      <c r="A6173" s="315"/>
      <c r="B6173" s="150"/>
      <c r="C6173" s="439"/>
      <c r="D6173" s="343"/>
      <c r="E6173" s="318" t="s">
        <v>19180</v>
      </c>
      <c r="F6173" s="540" t="s">
        <v>19178</v>
      </c>
      <c r="G6173" s="318" t="s">
        <v>15214</v>
      </c>
      <c r="H6173" s="318" t="s">
        <v>3657</v>
      </c>
      <c r="I6173" s="322" t="s">
        <v>3666</v>
      </c>
      <c r="J6173" s="402" t="s">
        <v>5684</v>
      </c>
      <c r="K6173" s="864" t="str">
        <f t="shared" si="441"/>
        <v/>
      </c>
      <c r="L6173" s="557" t="s">
        <v>3656</v>
      </c>
      <c r="M6173" s="558" t="s">
        <v>3655</v>
      </c>
      <c r="N6173" s="597"/>
      <c r="O6173" s="662"/>
      <c r="P6173" s="598"/>
      <c r="Q6173" s="307" t="str">
        <f t="shared" ca="1" si="442"/>
        <v/>
      </c>
      <c r="R6173" s="307" t="str">
        <f t="shared" ca="1" si="443"/>
        <v/>
      </c>
      <c r="S6173" s="307" t="str">
        <f>IFERROR(IF(VLOOKUP("*"&amp;TRIM($F6173)&amp;"*",dump!$A:$D,4,FALSE)="","空文字",VLOOKUP("*"&amp;TRIM($F6173)&amp;"*",dump!$A:$D,4,FALSE)),"NA")</f>
        <v>NA</v>
      </c>
      <c r="T6173" s="307" t="str">
        <f t="shared" ca="1" si="444"/>
        <v>●</v>
      </c>
      <c r="U6173" s="307"/>
      <c r="V6173" s="307"/>
      <c r="W6173" s="307"/>
      <c r="X6173" s="307"/>
      <c r="Y6173" s="307" t="str">
        <f t="shared" si="445"/>
        <v/>
      </c>
      <c r="Z6173" s="307"/>
    </row>
    <row r="6174" spans="1:26" s="187" customFormat="1" ht="15" customHeight="1" outlineLevel="1">
      <c r="A6174" s="315"/>
      <c r="B6174" s="150"/>
      <c r="C6174" s="439"/>
      <c r="D6174" s="328"/>
      <c r="E6174" s="318" t="s">
        <v>19181</v>
      </c>
      <c r="F6174" s="540" t="s">
        <v>19179</v>
      </c>
      <c r="G6174" s="318" t="s">
        <v>15215</v>
      </c>
      <c r="H6174" s="318" t="s">
        <v>3657</v>
      </c>
      <c r="I6174" s="322" t="s">
        <v>3666</v>
      </c>
      <c r="J6174" s="402" t="s">
        <v>5684</v>
      </c>
      <c r="K6174" s="864" t="str">
        <f t="shared" si="441"/>
        <v/>
      </c>
      <c r="L6174" s="557" t="s">
        <v>3656</v>
      </c>
      <c r="M6174" s="558" t="s">
        <v>3655</v>
      </c>
      <c r="N6174" s="597"/>
      <c r="O6174" s="662"/>
      <c r="P6174" s="598"/>
      <c r="Q6174" s="307" t="str">
        <f t="shared" ca="1" si="442"/>
        <v/>
      </c>
      <c r="R6174" s="307" t="str">
        <f t="shared" ca="1" si="443"/>
        <v/>
      </c>
      <c r="S6174" s="307" t="str">
        <f>IFERROR(IF(VLOOKUP("*"&amp;TRIM($F6174)&amp;"*",dump!$A:$D,4,FALSE)="","空文字",VLOOKUP("*"&amp;TRIM($F6174)&amp;"*",dump!$A:$D,4,FALSE)),"NA")</f>
        <v>NA</v>
      </c>
      <c r="T6174" s="307" t="str">
        <f t="shared" ca="1" si="444"/>
        <v>●</v>
      </c>
      <c r="U6174" s="307"/>
      <c r="V6174" s="307"/>
      <c r="W6174" s="307"/>
      <c r="X6174" s="307"/>
      <c r="Y6174" s="307" t="str">
        <f t="shared" si="445"/>
        <v/>
      </c>
      <c r="Z6174" s="307"/>
    </row>
    <row r="6175" spans="1:26" s="325" customFormat="1" ht="30" customHeight="1" outlineLevel="1">
      <c r="A6175" s="321"/>
      <c r="B6175" s="150"/>
      <c r="C6175" s="526" t="s">
        <v>11939</v>
      </c>
      <c r="D6175" s="224" t="s">
        <v>11940</v>
      </c>
      <c r="E6175" s="220"/>
      <c r="F6175" s="225" t="s">
        <v>11941</v>
      </c>
      <c r="G6175" s="214" t="s">
        <v>11942</v>
      </c>
      <c r="H6175" s="214" t="s">
        <v>3655</v>
      </c>
      <c r="I6175" s="246" t="s">
        <v>3666</v>
      </c>
      <c r="J6175" s="403" t="s">
        <v>5684</v>
      </c>
      <c r="K6175" s="864" t="str">
        <f t="shared" si="441"/>
        <v/>
      </c>
      <c r="L6175" s="557" t="s">
        <v>3656</v>
      </c>
      <c r="M6175" s="558" t="s">
        <v>3655</v>
      </c>
      <c r="N6175" s="597" t="s">
        <v>17177</v>
      </c>
      <c r="O6175" s="662"/>
      <c r="P6175" s="598"/>
      <c r="Q6175" s="307" t="str">
        <f t="shared" ca="1" si="442"/>
        <v/>
      </c>
      <c r="R6175" s="307" t="str">
        <f t="shared" ca="1" si="443"/>
        <v/>
      </c>
      <c r="S6175" s="307" t="str">
        <f>IFERROR(IF(VLOOKUP("*"&amp;TRIM($F6175)&amp;"*",dump!$A:$D,4,FALSE)="","空文字",VLOOKUP("*"&amp;TRIM($F6175)&amp;"*",dump!$A:$D,4,FALSE)),"NA")</f>
        <v>NA</v>
      </c>
      <c r="T6175" s="307" t="str">
        <f t="shared" ca="1" si="444"/>
        <v>●</v>
      </c>
      <c r="U6175" s="307"/>
      <c r="V6175" s="307"/>
      <c r="W6175" s="307"/>
      <c r="X6175" s="307"/>
      <c r="Y6175" s="307" t="str">
        <f t="shared" si="445"/>
        <v/>
      </c>
      <c r="Z6175" s="307"/>
    </row>
    <row r="6176" spans="1:26" s="379" customFormat="1" ht="15" customHeight="1" outlineLevel="1">
      <c r="A6176" s="378"/>
      <c r="B6176" s="150"/>
      <c r="C6176" s="439"/>
      <c r="D6176" s="343"/>
      <c r="E6176" s="530" t="s">
        <v>11943</v>
      </c>
      <c r="F6176" s="316" t="s">
        <v>11944</v>
      </c>
      <c r="G6176" s="530" t="s">
        <v>12238</v>
      </c>
      <c r="H6176" s="530" t="s">
        <v>3657</v>
      </c>
      <c r="I6176" s="526" t="s">
        <v>3666</v>
      </c>
      <c r="J6176" s="528" t="s">
        <v>5684</v>
      </c>
      <c r="K6176" s="864" t="str">
        <f t="shared" si="441"/>
        <v/>
      </c>
      <c r="L6176" s="557" t="s">
        <v>3656</v>
      </c>
      <c r="M6176" s="558" t="s">
        <v>3655</v>
      </c>
      <c r="N6176" s="597"/>
      <c r="O6176" s="662"/>
      <c r="P6176" s="598"/>
      <c r="Q6176" s="874" t="str">
        <f t="shared" ca="1" si="442"/>
        <v/>
      </c>
      <c r="R6176" s="874" t="str">
        <f t="shared" ca="1" si="443"/>
        <v/>
      </c>
      <c r="S6176" s="874" t="str">
        <f>IFERROR(IF(VLOOKUP("*"&amp;TRIM($F6176)&amp;"*",dump!$A:$D,4,FALSE)="","空文字",VLOOKUP("*"&amp;TRIM($F6176)&amp;"*",dump!$A:$D,4,FALSE)),"NA")</f>
        <v>NA</v>
      </c>
      <c r="T6176" s="874" t="str">
        <f t="shared" ca="1" si="444"/>
        <v>●</v>
      </c>
      <c r="U6176" s="874"/>
      <c r="V6176" s="874"/>
      <c r="W6176" s="874"/>
      <c r="X6176" s="874"/>
      <c r="Y6176" s="874" t="str">
        <f t="shared" si="445"/>
        <v/>
      </c>
      <c r="Z6176" s="874"/>
    </row>
    <row r="6177" spans="1:26" s="325" customFormat="1" ht="15" customHeight="1" outlineLevel="1">
      <c r="A6177" s="321"/>
      <c r="B6177" s="150"/>
      <c r="C6177" s="439"/>
      <c r="D6177" s="343"/>
      <c r="E6177" s="531"/>
      <c r="F6177" s="316" t="s">
        <v>12239</v>
      </c>
      <c r="G6177" s="531"/>
      <c r="H6177" s="531"/>
      <c r="I6177" s="527"/>
      <c r="J6177" s="529"/>
      <c r="K6177" s="864" t="str">
        <f t="shared" si="441"/>
        <v/>
      </c>
      <c r="L6177" s="557" t="s">
        <v>3656</v>
      </c>
      <c r="M6177" s="558" t="s">
        <v>3655</v>
      </c>
      <c r="N6177" s="597"/>
      <c r="O6177" s="662"/>
      <c r="P6177" s="598"/>
      <c r="Q6177" s="307" t="str">
        <f t="shared" ca="1" si="442"/>
        <v/>
      </c>
      <c r="R6177" s="307" t="str">
        <f t="shared" ca="1" si="443"/>
        <v/>
      </c>
      <c r="S6177" s="307" t="str">
        <f>IFERROR(IF(VLOOKUP("*"&amp;TRIM($F6177)&amp;"*",dump!$A:$D,4,FALSE)="","空文字",VLOOKUP("*"&amp;TRIM($F6177)&amp;"*",dump!$A:$D,4,FALSE)),"NA")</f>
        <v>NA</v>
      </c>
      <c r="T6177" s="307" t="str">
        <f t="shared" ca="1" si="444"/>
        <v>●</v>
      </c>
      <c r="U6177" s="307"/>
      <c r="V6177" s="307"/>
      <c r="W6177" s="307"/>
      <c r="X6177" s="307"/>
      <c r="Y6177" s="307" t="str">
        <f t="shared" si="445"/>
        <v/>
      </c>
      <c r="Z6177" s="307"/>
    </row>
    <row r="6178" spans="1:26" s="325" customFormat="1" ht="15" customHeight="1" outlineLevel="1">
      <c r="A6178" s="321"/>
      <c r="B6178" s="150"/>
      <c r="C6178" s="439"/>
      <c r="D6178" s="343"/>
      <c r="E6178" s="318" t="s">
        <v>11945</v>
      </c>
      <c r="F6178" s="316" t="s">
        <v>11946</v>
      </c>
      <c r="G6178" s="318" t="s">
        <v>12240</v>
      </c>
      <c r="H6178" s="318" t="s">
        <v>3657</v>
      </c>
      <c r="I6178" s="322" t="s">
        <v>3666</v>
      </c>
      <c r="J6178" s="402" t="s">
        <v>5684</v>
      </c>
      <c r="K6178" s="864" t="str">
        <f t="shared" si="441"/>
        <v/>
      </c>
      <c r="L6178" s="557" t="s">
        <v>3656</v>
      </c>
      <c r="M6178" s="558" t="s">
        <v>3655</v>
      </c>
      <c r="N6178" s="597"/>
      <c r="O6178" s="662"/>
      <c r="P6178" s="598"/>
      <c r="Q6178" s="307" t="str">
        <f t="shared" ca="1" si="442"/>
        <v/>
      </c>
      <c r="R6178" s="307" t="str">
        <f t="shared" ca="1" si="443"/>
        <v/>
      </c>
      <c r="S6178" s="307" t="str">
        <f>IFERROR(IF(VLOOKUP("*"&amp;TRIM($F6178)&amp;"*",dump!$A:$D,4,FALSE)="","空文字",VLOOKUP("*"&amp;TRIM($F6178)&amp;"*",dump!$A:$D,4,FALSE)),"NA")</f>
        <v>NA</v>
      </c>
      <c r="T6178" s="307" t="str">
        <f t="shared" ca="1" si="444"/>
        <v>●</v>
      </c>
      <c r="U6178" s="307"/>
      <c r="V6178" s="307"/>
      <c r="W6178" s="307"/>
      <c r="X6178" s="307"/>
      <c r="Y6178" s="307" t="str">
        <f t="shared" si="445"/>
        <v/>
      </c>
      <c r="Z6178" s="307"/>
    </row>
    <row r="6179" spans="1:26" s="325" customFormat="1" ht="90" customHeight="1" outlineLevel="1">
      <c r="A6179" s="321"/>
      <c r="B6179" s="150"/>
      <c r="C6179" s="439"/>
      <c r="D6179" s="328"/>
      <c r="E6179" s="318" t="s">
        <v>11947</v>
      </c>
      <c r="F6179" s="316" t="s">
        <v>11948</v>
      </c>
      <c r="G6179" s="318" t="s">
        <v>12241</v>
      </c>
      <c r="H6179" s="318" t="s">
        <v>3657</v>
      </c>
      <c r="I6179" s="322" t="s">
        <v>3666</v>
      </c>
      <c r="J6179" s="402" t="s">
        <v>5684</v>
      </c>
      <c r="K6179" s="864" t="str">
        <f t="shared" si="441"/>
        <v/>
      </c>
      <c r="L6179" s="557" t="s">
        <v>3656</v>
      </c>
      <c r="M6179" s="558" t="s">
        <v>3655</v>
      </c>
      <c r="N6179" s="597"/>
      <c r="O6179" s="662"/>
      <c r="P6179" s="598"/>
      <c r="Q6179" s="307" t="str">
        <f t="shared" ca="1" si="442"/>
        <v/>
      </c>
      <c r="R6179" s="307" t="str">
        <f t="shared" ca="1" si="443"/>
        <v/>
      </c>
      <c r="S6179" s="307" t="str">
        <f>IFERROR(IF(VLOOKUP("*"&amp;TRIM($F6179)&amp;"*",dump!$A:$D,4,FALSE)="","空文字",VLOOKUP("*"&amp;TRIM($F6179)&amp;"*",dump!$A:$D,4,FALSE)),"NA")</f>
        <v>NA</v>
      </c>
      <c r="T6179" s="307" t="str">
        <f t="shared" ca="1" si="444"/>
        <v>●</v>
      </c>
      <c r="U6179" s="307"/>
      <c r="V6179" s="307"/>
      <c r="W6179" s="307"/>
      <c r="X6179" s="307"/>
      <c r="Y6179" s="307" t="str">
        <f t="shared" si="445"/>
        <v/>
      </c>
      <c r="Z6179" s="307"/>
    </row>
    <row r="6180" spans="1:26" s="325" customFormat="1" ht="15" customHeight="1" outlineLevel="1">
      <c r="A6180" s="321"/>
      <c r="B6180" s="150"/>
      <c r="C6180" s="439"/>
      <c r="D6180" s="328"/>
      <c r="E6180" s="382" t="s">
        <v>11949</v>
      </c>
      <c r="F6180" s="316" t="s">
        <v>8246</v>
      </c>
      <c r="G6180" s="530" t="s">
        <v>11950</v>
      </c>
      <c r="H6180" s="530" t="s">
        <v>3657</v>
      </c>
      <c r="I6180" s="526" t="s">
        <v>3666</v>
      </c>
      <c r="J6180" s="528" t="s">
        <v>5684</v>
      </c>
      <c r="K6180" s="864" t="str">
        <f t="shared" si="441"/>
        <v/>
      </c>
      <c r="L6180" s="557" t="s">
        <v>3656</v>
      </c>
      <c r="M6180" s="558" t="s">
        <v>3655</v>
      </c>
      <c r="N6180" s="597"/>
      <c r="O6180" s="662"/>
      <c r="P6180" s="598"/>
      <c r="Q6180" s="307" t="str">
        <f t="shared" ca="1" si="442"/>
        <v/>
      </c>
      <c r="R6180" s="307" t="str">
        <f t="shared" ca="1" si="443"/>
        <v/>
      </c>
      <c r="S6180" s="307" t="str">
        <f>IFERROR(IF(VLOOKUP("*"&amp;TRIM($F6180)&amp;"*",dump!$A:$D,4,FALSE)="","空文字",VLOOKUP("*"&amp;TRIM($F6180)&amp;"*",dump!$A:$D,4,FALSE)),"NA")</f>
        <v>NA</v>
      </c>
      <c r="T6180" s="307" t="str">
        <f t="shared" ca="1" si="444"/>
        <v>●</v>
      </c>
      <c r="U6180" s="307"/>
      <c r="V6180" s="307"/>
      <c r="W6180" s="307"/>
      <c r="X6180" s="307"/>
      <c r="Y6180" s="307" t="str">
        <f t="shared" si="445"/>
        <v/>
      </c>
      <c r="Z6180" s="307"/>
    </row>
    <row r="6181" spans="1:26" s="325" customFormat="1" ht="15" customHeight="1" outlineLevel="1">
      <c r="A6181" s="321"/>
      <c r="B6181" s="150"/>
      <c r="C6181" s="439"/>
      <c r="D6181" s="328"/>
      <c r="E6181" s="382"/>
      <c r="F6181" s="524" t="s">
        <v>11951</v>
      </c>
      <c r="G6181" s="531"/>
      <c r="H6181" s="531"/>
      <c r="I6181" s="527"/>
      <c r="J6181" s="529"/>
      <c r="K6181" s="864" t="str">
        <f t="shared" si="441"/>
        <v/>
      </c>
      <c r="L6181" s="557" t="s">
        <v>3656</v>
      </c>
      <c r="M6181" s="558" t="s">
        <v>3655</v>
      </c>
      <c r="N6181" s="597"/>
      <c r="O6181" s="662"/>
      <c r="P6181" s="598"/>
      <c r="Q6181" s="307" t="str">
        <f t="shared" ca="1" si="442"/>
        <v/>
      </c>
      <c r="R6181" s="307" t="str">
        <f t="shared" ca="1" si="443"/>
        <v/>
      </c>
      <c r="S6181" s="307" t="str">
        <f>IFERROR(IF(VLOOKUP("*"&amp;TRIM($F6181)&amp;"*",dump!$A:$D,4,FALSE)="","空文字",VLOOKUP("*"&amp;TRIM($F6181)&amp;"*",dump!$A:$D,4,FALSE)),"NA")</f>
        <v>NA</v>
      </c>
      <c r="T6181" s="307" t="str">
        <f t="shared" ca="1" si="444"/>
        <v>●</v>
      </c>
      <c r="U6181" s="307"/>
      <c r="V6181" s="307"/>
      <c r="W6181" s="307"/>
      <c r="X6181" s="307"/>
      <c r="Y6181" s="307" t="str">
        <f t="shared" si="445"/>
        <v/>
      </c>
      <c r="Z6181" s="307"/>
    </row>
    <row r="6182" spans="1:26" s="325" customFormat="1" ht="15" customHeight="1" outlineLevel="1">
      <c r="A6182" s="321"/>
      <c r="B6182" s="150"/>
      <c r="C6182" s="439"/>
      <c r="D6182" s="328"/>
      <c r="E6182" s="530" t="s">
        <v>11952</v>
      </c>
      <c r="F6182" s="316" t="s">
        <v>11953</v>
      </c>
      <c r="G6182" s="530" t="s">
        <v>11954</v>
      </c>
      <c r="H6182" s="530" t="s">
        <v>3657</v>
      </c>
      <c r="I6182" s="526" t="s">
        <v>3666</v>
      </c>
      <c r="J6182" s="528" t="s">
        <v>5684</v>
      </c>
      <c r="K6182" s="864" t="str">
        <f t="shared" si="441"/>
        <v/>
      </c>
      <c r="L6182" s="557" t="s">
        <v>3656</v>
      </c>
      <c r="M6182" s="558" t="s">
        <v>3655</v>
      </c>
      <c r="N6182" s="597"/>
      <c r="O6182" s="662"/>
      <c r="P6182" s="598"/>
      <c r="Q6182" s="307" t="str">
        <f t="shared" ca="1" si="442"/>
        <v/>
      </c>
      <c r="R6182" s="307" t="str">
        <f t="shared" ca="1" si="443"/>
        <v/>
      </c>
      <c r="S6182" s="307" t="str">
        <f>IFERROR(IF(VLOOKUP("*"&amp;TRIM($F6182)&amp;"*",dump!$A:$D,4,FALSE)="","空文字",VLOOKUP("*"&amp;TRIM($F6182)&amp;"*",dump!$A:$D,4,FALSE)),"NA")</f>
        <v>NA</v>
      </c>
      <c r="T6182" s="307" t="str">
        <f t="shared" ca="1" si="444"/>
        <v>●</v>
      </c>
      <c r="U6182" s="307"/>
      <c r="V6182" s="307"/>
      <c r="W6182" s="307"/>
      <c r="X6182" s="307"/>
      <c r="Y6182" s="307" t="str">
        <f t="shared" si="445"/>
        <v/>
      </c>
      <c r="Z6182" s="307"/>
    </row>
    <row r="6183" spans="1:26" s="325" customFormat="1" ht="15" customHeight="1" outlineLevel="1">
      <c r="A6183" s="321"/>
      <c r="B6183" s="150"/>
      <c r="C6183" s="439"/>
      <c r="D6183" s="328"/>
      <c r="E6183" s="531"/>
      <c r="F6183" s="316" t="s">
        <v>11955</v>
      </c>
      <c r="G6183" s="531"/>
      <c r="H6183" s="531"/>
      <c r="I6183" s="527"/>
      <c r="J6183" s="529"/>
      <c r="K6183" s="864" t="str">
        <f t="shared" si="441"/>
        <v/>
      </c>
      <c r="L6183" s="557" t="s">
        <v>3656</v>
      </c>
      <c r="M6183" s="558" t="s">
        <v>3655</v>
      </c>
      <c r="N6183" s="597"/>
      <c r="O6183" s="662"/>
      <c r="P6183" s="598"/>
      <c r="Q6183" s="307" t="str">
        <f t="shared" ca="1" si="442"/>
        <v/>
      </c>
      <c r="R6183" s="307" t="str">
        <f t="shared" ca="1" si="443"/>
        <v/>
      </c>
      <c r="S6183" s="307" t="str">
        <f>IFERROR(IF(VLOOKUP("*"&amp;TRIM($F6183)&amp;"*",dump!$A:$D,4,FALSE)="","空文字",VLOOKUP("*"&amp;TRIM($F6183)&amp;"*",dump!$A:$D,4,FALSE)),"NA")</f>
        <v>NA</v>
      </c>
      <c r="T6183" s="307" t="str">
        <f t="shared" ca="1" si="444"/>
        <v>●</v>
      </c>
      <c r="U6183" s="307"/>
      <c r="V6183" s="307"/>
      <c r="W6183" s="307"/>
      <c r="X6183" s="307"/>
      <c r="Y6183" s="307" t="str">
        <f t="shared" si="445"/>
        <v/>
      </c>
      <c r="Z6183" s="307"/>
    </row>
    <row r="6184" spans="1:26" s="325" customFormat="1" ht="75" customHeight="1" outlineLevel="1">
      <c r="A6184" s="324"/>
      <c r="B6184" s="326"/>
      <c r="C6184" s="530" t="s">
        <v>11956</v>
      </c>
      <c r="D6184" s="146" t="s">
        <v>11957</v>
      </c>
      <c r="E6184" s="111"/>
      <c r="F6184" s="225" t="s">
        <v>11958</v>
      </c>
      <c r="G6184" s="214" t="s">
        <v>11959</v>
      </c>
      <c r="H6184" s="214" t="s">
        <v>3655</v>
      </c>
      <c r="I6184" s="246" t="s">
        <v>3666</v>
      </c>
      <c r="J6184" s="403" t="s">
        <v>5684</v>
      </c>
      <c r="K6184" s="864" t="str">
        <f t="shared" si="441"/>
        <v/>
      </c>
      <c r="L6184" s="557" t="s">
        <v>3656</v>
      </c>
      <c r="M6184" s="558" t="s">
        <v>3655</v>
      </c>
      <c r="N6184" s="597" t="s">
        <v>20160</v>
      </c>
      <c r="O6184" s="662"/>
      <c r="P6184" s="598"/>
      <c r="Q6184" s="307" t="str">
        <f t="shared" ca="1" si="442"/>
        <v/>
      </c>
      <c r="R6184" s="307" t="str">
        <f t="shared" ca="1" si="443"/>
        <v/>
      </c>
      <c r="S6184" s="307" t="str">
        <f>IFERROR(IF(VLOOKUP("*"&amp;TRIM($F6184)&amp;"*",dump!$A:$D,4,FALSE)="","空文字",VLOOKUP("*"&amp;TRIM($F6184)&amp;"*",dump!$A:$D,4,FALSE)),"NA")</f>
        <v>NA</v>
      </c>
      <c r="T6184" s="307" t="str">
        <f t="shared" ca="1" si="444"/>
        <v>●</v>
      </c>
      <c r="U6184" s="307"/>
      <c r="V6184" s="307"/>
      <c r="W6184" s="307"/>
      <c r="X6184" s="307"/>
      <c r="Y6184" s="307" t="str">
        <f t="shared" si="445"/>
        <v/>
      </c>
      <c r="Z6184" s="307"/>
    </row>
    <row r="6185" spans="1:26" s="325" customFormat="1" ht="60" customHeight="1" outlineLevel="1">
      <c r="A6185" s="324"/>
      <c r="B6185" s="326"/>
      <c r="C6185" s="534"/>
      <c r="D6185" s="327"/>
      <c r="E6185" s="318" t="s">
        <v>11960</v>
      </c>
      <c r="F6185" s="525" t="s">
        <v>17091</v>
      </c>
      <c r="G6185" s="531" t="s">
        <v>11961</v>
      </c>
      <c r="H6185" s="525" t="s">
        <v>418</v>
      </c>
      <c r="I6185" s="327" t="s">
        <v>660</v>
      </c>
      <c r="J6185" s="529" t="s">
        <v>5684</v>
      </c>
      <c r="K6185" s="864" t="str">
        <f t="shared" si="441"/>
        <v/>
      </c>
      <c r="L6185" s="557" t="s">
        <v>3656</v>
      </c>
      <c r="M6185" s="558" t="s">
        <v>3655</v>
      </c>
      <c r="N6185" s="597" t="s">
        <v>18952</v>
      </c>
      <c r="O6185" s="662"/>
      <c r="P6185" s="598"/>
      <c r="Q6185" s="307" t="str">
        <f t="shared" ca="1" si="442"/>
        <v/>
      </c>
      <c r="R6185" s="307" t="str">
        <f t="shared" ca="1" si="443"/>
        <v/>
      </c>
      <c r="S6185" s="307" t="str">
        <f>IFERROR(IF(VLOOKUP("*"&amp;TRIM($F6185)&amp;"*",dump!$A:$D,4,FALSE)="","空文字",VLOOKUP("*"&amp;TRIM($F6185)&amp;"*",dump!$A:$D,4,FALSE)),"NA")</f>
        <v>NA</v>
      </c>
      <c r="T6185" s="307" t="str">
        <f t="shared" ca="1" si="444"/>
        <v>●</v>
      </c>
      <c r="U6185" s="307"/>
      <c r="V6185" s="307"/>
      <c r="W6185" s="307"/>
      <c r="X6185" s="307"/>
      <c r="Y6185" s="307" t="str">
        <f t="shared" si="445"/>
        <v/>
      </c>
      <c r="Z6185" s="307"/>
    </row>
    <row r="6186" spans="1:26" s="325" customFormat="1" ht="15" customHeight="1" outlineLevel="1">
      <c r="A6186" s="324"/>
      <c r="B6186" s="326"/>
      <c r="C6186" s="526" t="s">
        <v>11962</v>
      </c>
      <c r="D6186" s="224" t="s">
        <v>11963</v>
      </c>
      <c r="E6186" s="220"/>
      <c r="F6186" s="225" t="s">
        <v>11964</v>
      </c>
      <c r="G6186" s="214" t="s">
        <v>11965</v>
      </c>
      <c r="H6186" s="214" t="s">
        <v>3655</v>
      </c>
      <c r="I6186" s="246" t="s">
        <v>3666</v>
      </c>
      <c r="J6186" s="403" t="s">
        <v>5684</v>
      </c>
      <c r="K6186" s="864" t="str">
        <f t="shared" si="441"/>
        <v/>
      </c>
      <c r="L6186" s="609" t="s">
        <v>17116</v>
      </c>
      <c r="M6186" s="587"/>
      <c r="N6186" s="659"/>
      <c r="O6186" s="697"/>
      <c r="P6186" s="608"/>
      <c r="Q6186" s="307" t="str">
        <f t="shared" ca="1" si="442"/>
        <v/>
      </c>
      <c r="R6186" s="307" t="str">
        <f t="shared" ca="1" si="443"/>
        <v/>
      </c>
      <c r="S6186" s="307" t="str">
        <f>IFERROR(IF(VLOOKUP("*"&amp;TRIM($F6186)&amp;"*",dump!$A:$D,4,FALSE)="","空文字",VLOOKUP("*"&amp;TRIM($F6186)&amp;"*",dump!$A:$D,4,FALSE)),"NA")</f>
        <v>NA</v>
      </c>
      <c r="T6186" s="307" t="str">
        <f t="shared" ca="1" si="444"/>
        <v>●</v>
      </c>
      <c r="U6186" s="307"/>
      <c r="V6186" s="307"/>
      <c r="W6186" s="307"/>
      <c r="X6186" s="307"/>
      <c r="Y6186" s="307" t="str">
        <f t="shared" si="445"/>
        <v/>
      </c>
      <c r="Z6186" s="307"/>
    </row>
    <row r="6187" spans="1:26" s="325" customFormat="1" ht="15" customHeight="1" outlineLevel="1">
      <c r="A6187" s="324"/>
      <c r="B6187" s="326"/>
      <c r="C6187" s="534"/>
      <c r="D6187" s="328"/>
      <c r="E6187" s="318" t="s">
        <v>11966</v>
      </c>
      <c r="F6187" s="525" t="s">
        <v>11967</v>
      </c>
      <c r="G6187" s="531" t="s">
        <v>11968</v>
      </c>
      <c r="H6187" s="525" t="s">
        <v>9</v>
      </c>
      <c r="I6187" s="327" t="s">
        <v>660</v>
      </c>
      <c r="J6187" s="529" t="s">
        <v>5683</v>
      </c>
      <c r="K6187" s="864" t="str">
        <f t="shared" si="441"/>
        <v/>
      </c>
      <c r="L6187" s="609" t="s">
        <v>17116</v>
      </c>
      <c r="M6187" s="587" t="s">
        <v>3657</v>
      </c>
      <c r="N6187" s="659" t="s">
        <v>18722</v>
      </c>
      <c r="O6187" s="697" t="s">
        <v>17122</v>
      </c>
      <c r="P6187" s="608" t="s">
        <v>18723</v>
      </c>
      <c r="Q6187" s="307" t="str">
        <f t="shared" ca="1" si="442"/>
        <v>wakeup(1)</v>
      </c>
      <c r="R6187" s="307" t="str">
        <f t="shared" ca="1" si="443"/>
        <v>1</v>
      </c>
      <c r="S6187" s="307" t="str">
        <f>IFERROR(IF(VLOOKUP("*"&amp;TRIM($F6187)&amp;"*",dump!$A:$D,4,FALSE)="","空文字",VLOOKUP("*"&amp;TRIM($F6187)&amp;"*",dump!$A:$D,4,FALSE)),"NA")</f>
        <v>NA</v>
      </c>
      <c r="T6187" s="307" t="str">
        <f t="shared" ca="1" si="444"/>
        <v>×</v>
      </c>
      <c r="U6187" s="307"/>
      <c r="V6187" s="307"/>
      <c r="W6187" s="307"/>
      <c r="X6187" s="307"/>
      <c r="Y6187" s="307" t="str">
        <f t="shared" si="445"/>
        <v/>
      </c>
      <c r="Z6187" s="307"/>
    </row>
    <row r="6188" spans="1:26" s="325" customFormat="1" ht="135" customHeight="1" outlineLevel="1">
      <c r="A6188" s="324"/>
      <c r="B6188" s="326"/>
      <c r="C6188" s="534"/>
      <c r="D6188" s="328"/>
      <c r="E6188" s="318" t="s">
        <v>11969</v>
      </c>
      <c r="F6188" s="525" t="s">
        <v>11970</v>
      </c>
      <c r="G6188" s="531" t="s">
        <v>11971</v>
      </c>
      <c r="H6188" s="525" t="s">
        <v>418</v>
      </c>
      <c r="I6188" s="327" t="s">
        <v>660</v>
      </c>
      <c r="J6188" s="529" t="s">
        <v>5683</v>
      </c>
      <c r="K6188" s="864" t="str">
        <f t="shared" si="441"/>
        <v/>
      </c>
      <c r="L6188" s="557" t="s">
        <v>3656</v>
      </c>
      <c r="M6188" s="558" t="s">
        <v>3655</v>
      </c>
      <c r="N6188" s="661" t="s">
        <v>20161</v>
      </c>
      <c r="O6188" s="699"/>
      <c r="P6188" s="762"/>
      <c r="Q6188" s="307" t="str">
        <f t="shared" ca="1" si="442"/>
        <v/>
      </c>
      <c r="R6188" s="307" t="str">
        <f t="shared" ca="1" si="443"/>
        <v/>
      </c>
      <c r="S6188" s="307" t="str">
        <f>IFERROR(IF(VLOOKUP("*"&amp;TRIM($F6188)&amp;"*",dump!$A:$D,4,FALSE)="","空文字",VLOOKUP("*"&amp;TRIM($F6188)&amp;"*",dump!$A:$D,4,FALSE)),"NA")</f>
        <v>NA</v>
      </c>
      <c r="T6188" s="307" t="str">
        <f t="shared" ca="1" si="444"/>
        <v>●</v>
      </c>
      <c r="U6188" s="307"/>
      <c r="V6188" s="307"/>
      <c r="W6188" s="307"/>
      <c r="X6188" s="307"/>
      <c r="Y6188" s="307" t="str">
        <f t="shared" si="445"/>
        <v/>
      </c>
      <c r="Z6188" s="307"/>
    </row>
    <row r="6189" spans="1:26" s="325" customFormat="1" ht="15" customHeight="1" outlineLevel="1">
      <c r="A6189" s="324"/>
      <c r="B6189" s="326"/>
      <c r="C6189" s="534"/>
      <c r="D6189" s="328"/>
      <c r="E6189" s="318" t="s">
        <v>11972</v>
      </c>
      <c r="F6189" s="525" t="s">
        <v>11973</v>
      </c>
      <c r="G6189" s="531" t="s">
        <v>11974</v>
      </c>
      <c r="H6189" s="525" t="s">
        <v>9</v>
      </c>
      <c r="I6189" s="327" t="s">
        <v>660</v>
      </c>
      <c r="J6189" s="529" t="s">
        <v>5683</v>
      </c>
      <c r="K6189" s="864" t="str">
        <f t="shared" si="441"/>
        <v/>
      </c>
      <c r="L6189" s="609" t="s">
        <v>17116</v>
      </c>
      <c r="M6189" s="587" t="s">
        <v>3657</v>
      </c>
      <c r="N6189" s="659" t="s">
        <v>18724</v>
      </c>
      <c r="O6189" s="697" t="s">
        <v>17122</v>
      </c>
      <c r="P6189" s="608">
        <v>3000</v>
      </c>
      <c r="Q6189" s="307">
        <f t="shared" ca="1" si="442"/>
        <v>3000</v>
      </c>
      <c r="R6189" s="307">
        <f t="shared" ca="1" si="443"/>
        <v>3000</v>
      </c>
      <c r="S6189" s="307" t="str">
        <f>IFERROR(IF(VLOOKUP("*"&amp;TRIM($F6189)&amp;"*",dump!$A:$D,4,FALSE)="","空文字",VLOOKUP("*"&amp;TRIM($F6189)&amp;"*",dump!$A:$D,4,FALSE)),"NA")</f>
        <v>NA</v>
      </c>
      <c r="T6189" s="307" t="str">
        <f t="shared" ca="1" si="444"/>
        <v>×</v>
      </c>
      <c r="U6189" s="307"/>
      <c r="V6189" s="307"/>
      <c r="W6189" s="307"/>
      <c r="X6189" s="307"/>
      <c r="Y6189" s="307" t="str">
        <f t="shared" si="445"/>
        <v/>
      </c>
      <c r="Z6189" s="307"/>
    </row>
    <row r="6190" spans="1:26" s="325" customFormat="1" ht="15" customHeight="1" outlineLevel="1">
      <c r="A6190" s="324"/>
      <c r="B6190" s="326"/>
      <c r="C6190" s="534"/>
      <c r="D6190" s="328"/>
      <c r="E6190" s="530" t="s">
        <v>11975</v>
      </c>
      <c r="F6190" s="525" t="s">
        <v>11976</v>
      </c>
      <c r="G6190" s="531" t="s">
        <v>11977</v>
      </c>
      <c r="H6190" s="525" t="s">
        <v>9</v>
      </c>
      <c r="I6190" s="327" t="s">
        <v>660</v>
      </c>
      <c r="J6190" s="529" t="s">
        <v>5683</v>
      </c>
      <c r="K6190" s="864" t="str">
        <f t="shared" si="441"/>
        <v/>
      </c>
      <c r="L6190" s="609" t="s">
        <v>17116</v>
      </c>
      <c r="M6190" s="587" t="s">
        <v>3657</v>
      </c>
      <c r="N6190" s="659" t="s">
        <v>18725</v>
      </c>
      <c r="O6190" s="697" t="s">
        <v>17122</v>
      </c>
      <c r="P6190" s="608">
        <v>60000</v>
      </c>
      <c r="Q6190" s="307">
        <f t="shared" ca="1" si="442"/>
        <v>60000</v>
      </c>
      <c r="R6190" s="307">
        <f t="shared" ca="1" si="443"/>
        <v>60000</v>
      </c>
      <c r="S6190" s="307" t="str">
        <f>IFERROR(IF(VLOOKUP("*"&amp;TRIM($F6190)&amp;"*",dump!$A:$D,4,FALSE)="","空文字",VLOOKUP("*"&amp;TRIM($F6190)&amp;"*",dump!$A:$D,4,FALSE)),"NA")</f>
        <v>NA</v>
      </c>
      <c r="T6190" s="307" t="str">
        <f t="shared" ca="1" si="444"/>
        <v>×</v>
      </c>
      <c r="U6190" s="307"/>
      <c r="V6190" s="307"/>
      <c r="W6190" s="307"/>
      <c r="X6190" s="307"/>
      <c r="Y6190" s="307" t="str">
        <f t="shared" si="445"/>
        <v/>
      </c>
      <c r="Z6190" s="307"/>
    </row>
    <row r="6191" spans="1:26" s="325" customFormat="1" ht="75" customHeight="1" outlineLevel="1">
      <c r="A6191" s="324"/>
      <c r="B6191" s="326"/>
      <c r="C6191" s="534"/>
      <c r="D6191" s="328"/>
      <c r="E6191" s="318" t="s">
        <v>14533</v>
      </c>
      <c r="F6191" s="525" t="s">
        <v>14534</v>
      </c>
      <c r="G6191" s="531" t="s">
        <v>14535</v>
      </c>
      <c r="H6191" s="525" t="s">
        <v>9</v>
      </c>
      <c r="I6191" s="327" t="s">
        <v>660</v>
      </c>
      <c r="J6191" s="529" t="s">
        <v>5683</v>
      </c>
      <c r="K6191" s="864" t="str">
        <f t="shared" si="441"/>
        <v/>
      </c>
      <c r="L6191" s="609" t="s">
        <v>17116</v>
      </c>
      <c r="M6191" s="587" t="s">
        <v>3657</v>
      </c>
      <c r="N6191" s="659" t="s">
        <v>20162</v>
      </c>
      <c r="O6191" s="697" t="s">
        <v>17122</v>
      </c>
      <c r="P6191" s="608" t="s">
        <v>19706</v>
      </c>
      <c r="Q6191" s="307" t="str">
        <f t="shared" ca="1" si="442"/>
        <v>enable(1)</v>
      </c>
      <c r="R6191" s="307" t="str">
        <f t="shared" ca="1" si="443"/>
        <v>1</v>
      </c>
      <c r="S6191" s="307" t="str">
        <f>IFERROR(IF(VLOOKUP("*"&amp;TRIM($F6191)&amp;"*",dump!$A:$D,4,FALSE)="","空文字",VLOOKUP("*"&amp;TRIM($F6191)&amp;"*",dump!$A:$D,4,FALSE)),"NA")</f>
        <v>NA</v>
      </c>
      <c r="T6191" s="307" t="str">
        <f t="shared" ca="1" si="444"/>
        <v>×</v>
      </c>
      <c r="U6191" s="307"/>
      <c r="V6191" s="307"/>
      <c r="W6191" s="307"/>
      <c r="X6191" s="307"/>
      <c r="Y6191" s="307" t="str">
        <f t="shared" si="445"/>
        <v/>
      </c>
      <c r="Z6191" s="307"/>
    </row>
    <row r="6192" spans="1:26" s="325" customFormat="1" ht="60" customHeight="1" outlineLevel="1">
      <c r="A6192" s="324"/>
      <c r="B6192" s="326"/>
      <c r="C6192" s="534"/>
      <c r="D6192" s="328"/>
      <c r="E6192" s="530" t="s">
        <v>14536</v>
      </c>
      <c r="F6192" s="525" t="s">
        <v>14537</v>
      </c>
      <c r="G6192" s="531" t="s">
        <v>14538</v>
      </c>
      <c r="H6192" s="525" t="s">
        <v>9</v>
      </c>
      <c r="I6192" s="327" t="s">
        <v>660</v>
      </c>
      <c r="J6192" s="529" t="s">
        <v>5683</v>
      </c>
      <c r="K6192" s="864" t="str">
        <f t="shared" si="441"/>
        <v/>
      </c>
      <c r="L6192" s="609" t="s">
        <v>17116</v>
      </c>
      <c r="M6192" s="587" t="s">
        <v>3657</v>
      </c>
      <c r="N6192" s="659" t="s">
        <v>20163</v>
      </c>
      <c r="O6192" s="697" t="s">
        <v>17122</v>
      </c>
      <c r="P6192" s="608" t="s">
        <v>20164</v>
      </c>
      <c r="Q6192" s="307" t="str">
        <f t="shared" ca="1" si="442"/>
        <v>noError(0)</v>
      </c>
      <c r="R6192" s="307" t="str">
        <f t="shared" ca="1" si="443"/>
        <v>0</v>
      </c>
      <c r="S6192" s="307" t="str">
        <f>IFERROR(IF(VLOOKUP("*"&amp;TRIM($F6192)&amp;"*",dump!$A:$D,4,FALSE)="","空文字",VLOOKUP("*"&amp;TRIM($F6192)&amp;"*",dump!$A:$D,4,FALSE)),"NA")</f>
        <v>NA</v>
      </c>
      <c r="T6192" s="307" t="str">
        <f t="shared" ca="1" si="444"/>
        <v>×</v>
      </c>
      <c r="U6192" s="307"/>
      <c r="V6192" s="307"/>
      <c r="W6192" s="307"/>
      <c r="X6192" s="307"/>
      <c r="Y6192" s="307" t="str">
        <f t="shared" si="445"/>
        <v/>
      </c>
      <c r="Z6192" s="307"/>
    </row>
    <row r="6193" spans="1:26" s="325" customFormat="1" ht="15" customHeight="1" outlineLevel="1">
      <c r="A6193" s="324"/>
      <c r="B6193" s="326"/>
      <c r="C6193" s="534"/>
      <c r="D6193" s="224" t="s">
        <v>14539</v>
      </c>
      <c r="E6193" s="220"/>
      <c r="F6193" s="225" t="s">
        <v>14540</v>
      </c>
      <c r="G6193" s="214" t="s">
        <v>14541</v>
      </c>
      <c r="H6193" s="214" t="s">
        <v>218</v>
      </c>
      <c r="I6193" s="246" t="s">
        <v>3666</v>
      </c>
      <c r="J6193" s="403" t="s">
        <v>5684</v>
      </c>
      <c r="K6193" s="864" t="str">
        <f t="shared" si="441"/>
        <v/>
      </c>
      <c r="L6193" s="557" t="s">
        <v>3656</v>
      </c>
      <c r="M6193" s="595" t="s">
        <v>3655</v>
      </c>
      <c r="N6193" s="559"/>
      <c r="O6193" s="547"/>
      <c r="P6193" s="596"/>
      <c r="Q6193" s="307" t="str">
        <f t="shared" ca="1" si="442"/>
        <v/>
      </c>
      <c r="R6193" s="307" t="str">
        <f t="shared" ca="1" si="443"/>
        <v/>
      </c>
      <c r="S6193" s="307" t="str">
        <f>IFERROR(IF(VLOOKUP("*"&amp;TRIM($F6193)&amp;"*",dump!$A:$D,4,FALSE)="","空文字",VLOOKUP("*"&amp;TRIM($F6193)&amp;"*",dump!$A:$D,4,FALSE)),"NA")</f>
        <v>NA</v>
      </c>
      <c r="T6193" s="307" t="str">
        <f t="shared" ca="1" si="444"/>
        <v>●</v>
      </c>
      <c r="U6193" s="307"/>
      <c r="V6193" s="307"/>
      <c r="W6193" s="307"/>
      <c r="X6193" s="307"/>
      <c r="Y6193" s="307" t="str">
        <f t="shared" si="445"/>
        <v/>
      </c>
      <c r="Z6193" s="307"/>
    </row>
    <row r="6194" spans="1:26" s="325" customFormat="1" ht="45" customHeight="1" outlineLevel="1">
      <c r="A6194" s="324"/>
      <c r="B6194" s="326"/>
      <c r="C6194" s="534"/>
      <c r="D6194" s="328"/>
      <c r="E6194" s="318" t="s">
        <v>14542</v>
      </c>
      <c r="F6194" s="525" t="s">
        <v>14543</v>
      </c>
      <c r="G6194" s="318" t="s">
        <v>15933</v>
      </c>
      <c r="H6194" s="318" t="s">
        <v>3657</v>
      </c>
      <c r="I6194" s="322" t="s">
        <v>3666</v>
      </c>
      <c r="J6194" s="402" t="s">
        <v>5684</v>
      </c>
      <c r="K6194" s="864" t="str">
        <f t="shared" si="441"/>
        <v/>
      </c>
      <c r="L6194" s="557" t="s">
        <v>3656</v>
      </c>
      <c r="M6194" s="595" t="s">
        <v>3655</v>
      </c>
      <c r="N6194" s="559" t="s">
        <v>20165</v>
      </c>
      <c r="O6194" s="703"/>
      <c r="P6194" s="596"/>
      <c r="Q6194" s="307" t="str">
        <f t="shared" ca="1" si="442"/>
        <v/>
      </c>
      <c r="R6194" s="307" t="str">
        <f t="shared" ca="1" si="443"/>
        <v/>
      </c>
      <c r="S6194" s="307" t="str">
        <f>IFERROR(IF(VLOOKUP("*"&amp;TRIM($F6194)&amp;"*",dump!$A:$D,4,FALSE)="","空文字",VLOOKUP("*"&amp;TRIM($F6194)&amp;"*",dump!$A:$D,4,FALSE)),"NA")</f>
        <v>NA</v>
      </c>
      <c r="T6194" s="307" t="str">
        <f t="shared" ca="1" si="444"/>
        <v>●</v>
      </c>
      <c r="U6194" s="307"/>
      <c r="V6194" s="307"/>
      <c r="W6194" s="307"/>
      <c r="X6194" s="307"/>
      <c r="Y6194" s="307" t="str">
        <f t="shared" si="445"/>
        <v/>
      </c>
      <c r="Z6194" s="307"/>
    </row>
    <row r="6195" spans="1:26" s="325" customFormat="1" ht="90" customHeight="1" outlineLevel="1">
      <c r="A6195" s="324"/>
      <c r="B6195" s="326"/>
      <c r="C6195" s="530" t="s">
        <v>11978</v>
      </c>
      <c r="D6195" s="215" t="s">
        <v>6964</v>
      </c>
      <c r="E6195" s="213"/>
      <c r="F6195" s="225" t="s">
        <v>11979</v>
      </c>
      <c r="G6195" s="214" t="s">
        <v>11980</v>
      </c>
      <c r="H6195" s="214" t="s">
        <v>3655</v>
      </c>
      <c r="I6195" s="246" t="s">
        <v>3666</v>
      </c>
      <c r="J6195" s="403" t="s">
        <v>5684</v>
      </c>
      <c r="K6195" s="864" t="str">
        <f t="shared" si="441"/>
        <v/>
      </c>
      <c r="L6195" s="557" t="s">
        <v>3656</v>
      </c>
      <c r="M6195" s="558" t="s">
        <v>3655</v>
      </c>
      <c r="N6195" s="661" t="s">
        <v>20166</v>
      </c>
      <c r="O6195" s="662"/>
      <c r="P6195" s="762"/>
      <c r="Q6195" s="307" t="str">
        <f t="shared" ca="1" si="442"/>
        <v/>
      </c>
      <c r="R6195" s="307" t="str">
        <f t="shared" ca="1" si="443"/>
        <v/>
      </c>
      <c r="S6195" s="307" t="str">
        <f>IFERROR(IF(VLOOKUP("*"&amp;TRIM($F6195)&amp;"*",dump!$A:$D,4,FALSE)="","空文字",VLOOKUP("*"&amp;TRIM($F6195)&amp;"*",dump!$A:$D,4,FALSE)),"NA")</f>
        <v>NA</v>
      </c>
      <c r="T6195" s="307" t="str">
        <f t="shared" ca="1" si="444"/>
        <v>●</v>
      </c>
      <c r="U6195" s="307"/>
      <c r="V6195" s="307"/>
      <c r="W6195" s="307"/>
      <c r="X6195" s="307"/>
      <c r="Y6195" s="307" t="str">
        <f t="shared" si="445"/>
        <v/>
      </c>
      <c r="Z6195" s="307"/>
    </row>
    <row r="6196" spans="1:26" s="325" customFormat="1" ht="15" customHeight="1" outlineLevel="1">
      <c r="A6196" s="324"/>
      <c r="B6196" s="326"/>
      <c r="C6196" s="534"/>
      <c r="D6196" s="343"/>
      <c r="E6196" s="318" t="s">
        <v>6831</v>
      </c>
      <c r="F6196" s="525" t="s">
        <v>11981</v>
      </c>
      <c r="G6196" s="531" t="s">
        <v>6832</v>
      </c>
      <c r="H6196" s="525" t="s">
        <v>3657</v>
      </c>
      <c r="I6196" s="327" t="s">
        <v>3654</v>
      </c>
      <c r="J6196" s="402" t="s">
        <v>5684</v>
      </c>
      <c r="K6196" s="864" t="str">
        <f t="shared" si="441"/>
        <v/>
      </c>
      <c r="L6196" s="557" t="s">
        <v>3656</v>
      </c>
      <c r="M6196" s="558" t="s">
        <v>3655</v>
      </c>
      <c r="N6196" s="661" t="s">
        <v>18726</v>
      </c>
      <c r="O6196" s="699"/>
      <c r="P6196" s="762"/>
      <c r="Q6196" s="307" t="str">
        <f t="shared" ca="1" si="442"/>
        <v/>
      </c>
      <c r="R6196" s="307" t="str">
        <f t="shared" ca="1" si="443"/>
        <v/>
      </c>
      <c r="S6196" s="307" t="str">
        <f>IFERROR(IF(VLOOKUP("*"&amp;TRIM($F6196)&amp;"*",dump!$A:$D,4,FALSE)="","空文字",VLOOKUP("*"&amp;TRIM($F6196)&amp;"*",dump!$A:$D,4,FALSE)),"NA")</f>
        <v>NA</v>
      </c>
      <c r="T6196" s="307" t="str">
        <f t="shared" ca="1" si="444"/>
        <v>●</v>
      </c>
      <c r="U6196" s="307"/>
      <c r="V6196" s="307"/>
      <c r="W6196" s="307"/>
      <c r="X6196" s="307"/>
      <c r="Y6196" s="307" t="str">
        <f t="shared" si="445"/>
        <v/>
      </c>
      <c r="Z6196" s="307"/>
    </row>
    <row r="6197" spans="1:26" s="325" customFormat="1" ht="15" customHeight="1" outlineLevel="1">
      <c r="A6197" s="324"/>
      <c r="B6197" s="326"/>
      <c r="C6197" s="534"/>
      <c r="D6197" s="343"/>
      <c r="E6197" s="318" t="s">
        <v>6833</v>
      </c>
      <c r="F6197" s="525" t="s">
        <v>11982</v>
      </c>
      <c r="G6197" s="531" t="s">
        <v>6834</v>
      </c>
      <c r="H6197" s="525" t="s">
        <v>3657</v>
      </c>
      <c r="I6197" s="327" t="s">
        <v>3654</v>
      </c>
      <c r="J6197" s="402" t="s">
        <v>5684</v>
      </c>
      <c r="K6197" s="864" t="str">
        <f t="shared" si="441"/>
        <v/>
      </c>
      <c r="L6197" s="557" t="s">
        <v>3656</v>
      </c>
      <c r="M6197" s="558" t="s">
        <v>3655</v>
      </c>
      <c r="N6197" s="661" t="s">
        <v>18727</v>
      </c>
      <c r="O6197" s="699"/>
      <c r="P6197" s="762"/>
      <c r="Q6197" s="307" t="str">
        <f t="shared" ca="1" si="442"/>
        <v/>
      </c>
      <c r="R6197" s="307" t="str">
        <f t="shared" ca="1" si="443"/>
        <v/>
      </c>
      <c r="S6197" s="307" t="str">
        <f>IFERROR(IF(VLOOKUP("*"&amp;TRIM($F6197)&amp;"*",dump!$A:$D,4,FALSE)="","空文字",VLOOKUP("*"&amp;TRIM($F6197)&amp;"*",dump!$A:$D,4,FALSE)),"NA")</f>
        <v>NA</v>
      </c>
      <c r="T6197" s="307" t="str">
        <f t="shared" ca="1" si="444"/>
        <v>●</v>
      </c>
      <c r="U6197" s="307"/>
      <c r="V6197" s="307"/>
      <c r="W6197" s="307"/>
      <c r="X6197" s="307"/>
      <c r="Y6197" s="307" t="str">
        <f t="shared" si="445"/>
        <v/>
      </c>
      <c r="Z6197" s="307"/>
    </row>
    <row r="6198" spans="1:26" s="325" customFormat="1" ht="15" customHeight="1" outlineLevel="1">
      <c r="A6198" s="324"/>
      <c r="B6198" s="326"/>
      <c r="C6198" s="534"/>
      <c r="D6198" s="343"/>
      <c r="E6198" s="318" t="s">
        <v>6835</v>
      </c>
      <c r="F6198" s="525" t="s">
        <v>11983</v>
      </c>
      <c r="G6198" s="531" t="s">
        <v>6836</v>
      </c>
      <c r="H6198" s="525" t="s">
        <v>3657</v>
      </c>
      <c r="I6198" s="327" t="s">
        <v>3654</v>
      </c>
      <c r="J6198" s="402" t="s">
        <v>5684</v>
      </c>
      <c r="K6198" s="864" t="str">
        <f t="shared" si="441"/>
        <v/>
      </c>
      <c r="L6198" s="557" t="s">
        <v>3656</v>
      </c>
      <c r="M6198" s="558" t="s">
        <v>3655</v>
      </c>
      <c r="N6198" s="661" t="s">
        <v>18728</v>
      </c>
      <c r="O6198" s="699"/>
      <c r="P6198" s="762"/>
      <c r="Q6198" s="307" t="str">
        <f t="shared" ca="1" si="442"/>
        <v/>
      </c>
      <c r="R6198" s="307" t="str">
        <f t="shared" ca="1" si="443"/>
        <v/>
      </c>
      <c r="S6198" s="307" t="str">
        <f>IFERROR(IF(VLOOKUP("*"&amp;TRIM($F6198)&amp;"*",dump!$A:$D,4,FALSE)="","空文字",VLOOKUP("*"&amp;TRIM($F6198)&amp;"*",dump!$A:$D,4,FALSE)),"NA")</f>
        <v>NA</v>
      </c>
      <c r="T6198" s="307" t="str">
        <f t="shared" ca="1" si="444"/>
        <v>●</v>
      </c>
      <c r="U6198" s="307"/>
      <c r="V6198" s="307"/>
      <c r="W6198" s="307"/>
      <c r="X6198" s="307"/>
      <c r="Y6198" s="307" t="str">
        <f t="shared" si="445"/>
        <v/>
      </c>
      <c r="Z6198" s="307"/>
    </row>
    <row r="6199" spans="1:26" s="325" customFormat="1" ht="75" customHeight="1" outlineLevel="1">
      <c r="A6199" s="324"/>
      <c r="B6199" s="326"/>
      <c r="C6199" s="534"/>
      <c r="D6199" s="525"/>
      <c r="E6199" s="318" t="s">
        <v>6837</v>
      </c>
      <c r="F6199" s="525" t="s">
        <v>11984</v>
      </c>
      <c r="G6199" s="531" t="s">
        <v>6838</v>
      </c>
      <c r="H6199" s="525" t="s">
        <v>3657</v>
      </c>
      <c r="I6199" s="327" t="s">
        <v>3654</v>
      </c>
      <c r="J6199" s="402" t="s">
        <v>5684</v>
      </c>
      <c r="K6199" s="864" t="str">
        <f t="shared" si="441"/>
        <v/>
      </c>
      <c r="L6199" s="557" t="s">
        <v>3656</v>
      </c>
      <c r="M6199" s="558" t="s">
        <v>3655</v>
      </c>
      <c r="N6199" s="661" t="s">
        <v>20167</v>
      </c>
      <c r="O6199" s="699"/>
      <c r="P6199" s="762"/>
      <c r="Q6199" s="307" t="str">
        <f t="shared" ca="1" si="442"/>
        <v/>
      </c>
      <c r="R6199" s="307" t="str">
        <f t="shared" ca="1" si="443"/>
        <v/>
      </c>
      <c r="S6199" s="307" t="str">
        <f>IFERROR(IF(VLOOKUP("*"&amp;TRIM($F6199)&amp;"*",dump!$A:$D,4,FALSE)="","空文字",VLOOKUP("*"&amp;TRIM($F6199)&amp;"*",dump!$A:$D,4,FALSE)),"NA")</f>
        <v>NA</v>
      </c>
      <c r="T6199" s="307" t="str">
        <f t="shared" ca="1" si="444"/>
        <v>●</v>
      </c>
      <c r="U6199" s="307"/>
      <c r="V6199" s="307"/>
      <c r="W6199" s="307"/>
      <c r="X6199" s="307"/>
      <c r="Y6199" s="307" t="str">
        <f t="shared" si="445"/>
        <v/>
      </c>
      <c r="Z6199" s="307"/>
    </row>
    <row r="6200" spans="1:26" s="325" customFormat="1" ht="45" customHeight="1" outlineLevel="1">
      <c r="A6200" s="324"/>
      <c r="B6200" s="326"/>
      <c r="C6200" s="534"/>
      <c r="D6200" s="328" t="s">
        <v>16220</v>
      </c>
      <c r="E6200" s="240"/>
      <c r="F6200" s="525" t="s">
        <v>16221</v>
      </c>
      <c r="G6200" s="318" t="s">
        <v>16222</v>
      </c>
      <c r="H6200" s="318" t="s">
        <v>16223</v>
      </c>
      <c r="I6200" s="322" t="s">
        <v>16224</v>
      </c>
      <c r="J6200" s="402" t="s">
        <v>5684</v>
      </c>
      <c r="K6200" s="864" t="str">
        <f t="shared" si="441"/>
        <v/>
      </c>
      <c r="L6200" s="557" t="s">
        <v>930</v>
      </c>
      <c r="M6200" s="595" t="s">
        <v>218</v>
      </c>
      <c r="N6200" s="641" t="s">
        <v>18910</v>
      </c>
      <c r="O6200" s="703"/>
      <c r="P6200" s="596"/>
      <c r="Q6200" s="307" t="str">
        <f t="shared" ca="1" si="442"/>
        <v/>
      </c>
      <c r="R6200" s="307" t="str">
        <f t="shared" ca="1" si="443"/>
        <v/>
      </c>
      <c r="S6200" s="307" t="str">
        <f>IFERROR(IF(VLOOKUP("*"&amp;TRIM($F6200)&amp;"*",dump!$A:$D,4,FALSE)="","空文字",VLOOKUP("*"&amp;TRIM($F6200)&amp;"*",dump!$A:$D,4,FALSE)),"NA")</f>
        <v>NA</v>
      </c>
      <c r="T6200" s="307" t="str">
        <f t="shared" ca="1" si="444"/>
        <v>●</v>
      </c>
      <c r="U6200" s="307"/>
      <c r="V6200" s="307"/>
      <c r="W6200" s="307"/>
      <c r="X6200" s="307"/>
      <c r="Y6200" s="307" t="str">
        <f t="shared" si="445"/>
        <v/>
      </c>
      <c r="Z6200" s="307"/>
    </row>
    <row r="6201" spans="1:26" s="325" customFormat="1" ht="180" customHeight="1" outlineLevel="1">
      <c r="A6201" s="324"/>
      <c r="B6201" s="326"/>
      <c r="C6201" s="526" t="s">
        <v>11985</v>
      </c>
      <c r="D6201" s="215" t="s">
        <v>11986</v>
      </c>
      <c r="E6201" s="213"/>
      <c r="F6201" s="225" t="s">
        <v>7207</v>
      </c>
      <c r="G6201" s="214" t="s">
        <v>7208</v>
      </c>
      <c r="H6201" s="214" t="s">
        <v>3655</v>
      </c>
      <c r="I6201" s="246" t="s">
        <v>3666</v>
      </c>
      <c r="J6201" s="403" t="s">
        <v>5684</v>
      </c>
      <c r="K6201" s="864" t="str">
        <f t="shared" si="441"/>
        <v>○</v>
      </c>
      <c r="L6201" s="555" t="s">
        <v>17116</v>
      </c>
      <c r="M6201" s="553"/>
      <c r="N6201" s="659" t="s">
        <v>20168</v>
      </c>
      <c r="O6201" s="697"/>
      <c r="P6201" s="763"/>
      <c r="Q6201" s="307" t="str">
        <f t="shared" ca="1" si="442"/>
        <v/>
      </c>
      <c r="R6201" s="307" t="str">
        <f t="shared" ca="1" si="443"/>
        <v/>
      </c>
      <c r="S6201" s="307" t="str">
        <f>IFERROR(IF(VLOOKUP("*"&amp;TRIM($F6201)&amp;"*",dump!$A:$D,4,FALSE)="","空文字",VLOOKUP("*"&amp;TRIM($F6201)&amp;"*",dump!$A:$D,4,FALSE)),"NA")</f>
        <v>NA</v>
      </c>
      <c r="T6201" s="307" t="str">
        <f t="shared" si="444"/>
        <v/>
      </c>
      <c r="U6201" s="307"/>
      <c r="V6201" s="307"/>
      <c r="W6201" s="307"/>
      <c r="X6201" s="307"/>
      <c r="Y6201" s="307" t="str">
        <f t="shared" si="445"/>
        <v/>
      </c>
      <c r="Z6201" s="307"/>
    </row>
    <row r="6202" spans="1:26" s="325" customFormat="1" ht="15" customHeight="1" outlineLevel="1">
      <c r="A6202" s="324"/>
      <c r="B6202" s="326"/>
      <c r="C6202" s="534"/>
      <c r="D6202" s="328"/>
      <c r="E6202" s="530" t="s">
        <v>11987</v>
      </c>
      <c r="F6202" s="525" t="s">
        <v>11988</v>
      </c>
      <c r="G6202" s="530" t="s">
        <v>11989</v>
      </c>
      <c r="H6202" s="524" t="s">
        <v>3657</v>
      </c>
      <c r="I6202" s="132" t="s">
        <v>3666</v>
      </c>
      <c r="J6202" s="528" t="s">
        <v>5684</v>
      </c>
      <c r="K6202" s="864" t="str">
        <f t="shared" si="441"/>
        <v>○</v>
      </c>
      <c r="L6202" s="555" t="s">
        <v>17116</v>
      </c>
      <c r="M6202" s="553"/>
      <c r="N6202" s="659" t="s">
        <v>20169</v>
      </c>
      <c r="O6202" s="697"/>
      <c r="P6202" s="608"/>
      <c r="Q6202" s="307" t="str">
        <f t="shared" ca="1" si="442"/>
        <v/>
      </c>
      <c r="R6202" s="307" t="str">
        <f t="shared" ca="1" si="443"/>
        <v/>
      </c>
      <c r="S6202" s="307" t="str">
        <f>IFERROR(IF(VLOOKUP("*"&amp;TRIM($F6202)&amp;"*",dump!$A:$D,4,FALSE)="","空文字",VLOOKUP("*"&amp;TRIM($F6202)&amp;"*",dump!$A:$D,4,FALSE)),"NA")</f>
        <v>NA</v>
      </c>
      <c r="T6202" s="307" t="str">
        <f t="shared" si="444"/>
        <v>■</v>
      </c>
      <c r="U6202" s="307"/>
      <c r="V6202" s="307"/>
      <c r="W6202" s="307"/>
      <c r="X6202" s="307"/>
      <c r="Y6202" s="307" t="str">
        <f t="shared" si="445"/>
        <v/>
      </c>
      <c r="Z6202" s="307"/>
    </row>
    <row r="6203" spans="1:26" s="325" customFormat="1" ht="30" customHeight="1" outlineLevel="1">
      <c r="A6203" s="324"/>
      <c r="B6203" s="326"/>
      <c r="C6203" s="534"/>
      <c r="D6203" s="328"/>
      <c r="E6203" s="382"/>
      <c r="F6203" s="525" t="s">
        <v>11990</v>
      </c>
      <c r="G6203" s="382"/>
      <c r="H6203" s="343"/>
      <c r="I6203" s="328"/>
      <c r="J6203" s="342"/>
      <c r="K6203" s="864" t="str">
        <f t="shared" si="441"/>
        <v/>
      </c>
      <c r="L6203" s="555" t="s">
        <v>17116</v>
      </c>
      <c r="M6203" s="553" t="s">
        <v>3657</v>
      </c>
      <c r="N6203" s="659" t="s">
        <v>18743</v>
      </c>
      <c r="O6203" s="697" t="s">
        <v>17122</v>
      </c>
      <c r="P6203" s="608" t="s">
        <v>18729</v>
      </c>
      <c r="Q6203" s="307" t="str">
        <f t="shared" ca="1" si="442"/>
        <v>ecrp(3)</v>
      </c>
      <c r="R6203" s="307" t="str">
        <f t="shared" ca="1" si="443"/>
        <v>3</v>
      </c>
      <c r="S6203" s="307" t="str">
        <f>IFERROR(IF(VLOOKUP("*"&amp;TRIM($F6203)&amp;"*",dump!$A:$D,4,FALSE)="","空文字",VLOOKUP("*"&amp;TRIM($F6203)&amp;"*",dump!$A:$D,4,FALSE)),"NA")</f>
        <v>NA</v>
      </c>
      <c r="T6203" s="307" t="str">
        <f t="shared" ca="1" si="444"/>
        <v>×</v>
      </c>
      <c r="U6203" s="307"/>
      <c r="V6203" s="307"/>
      <c r="W6203" s="307"/>
      <c r="X6203" s="307"/>
      <c r="Y6203" s="307" t="str">
        <f t="shared" si="445"/>
        <v/>
      </c>
      <c r="Z6203" s="307"/>
    </row>
    <row r="6204" spans="1:26" s="325" customFormat="1" ht="30" customHeight="1" outlineLevel="1">
      <c r="A6204" s="324"/>
      <c r="B6204" s="326"/>
      <c r="C6204" s="534"/>
      <c r="D6204" s="328"/>
      <c r="E6204" s="382"/>
      <c r="F6204" s="525" t="s">
        <v>11991</v>
      </c>
      <c r="G6204" s="382"/>
      <c r="H6204" s="343"/>
      <c r="I6204" s="328"/>
      <c r="J6204" s="342"/>
      <c r="K6204" s="864" t="str">
        <f t="shared" si="441"/>
        <v/>
      </c>
      <c r="L6204" s="557" t="s">
        <v>3656</v>
      </c>
      <c r="M6204" s="558" t="s">
        <v>3655</v>
      </c>
      <c r="N6204" s="661"/>
      <c r="O6204" s="699"/>
      <c r="P6204" s="762"/>
      <c r="Q6204" s="307" t="str">
        <f t="shared" ca="1" si="442"/>
        <v/>
      </c>
      <c r="R6204" s="307" t="str">
        <f t="shared" ca="1" si="443"/>
        <v/>
      </c>
      <c r="S6204" s="307" t="str">
        <f>IFERROR(IF(VLOOKUP("*"&amp;TRIM($F6204)&amp;"*",dump!$A:$D,4,FALSE)="","空文字",VLOOKUP("*"&amp;TRIM($F6204)&amp;"*",dump!$A:$D,4,FALSE)),"NA")</f>
        <v>NA</v>
      </c>
      <c r="T6204" s="307" t="str">
        <f t="shared" ca="1" si="444"/>
        <v>●</v>
      </c>
      <c r="U6204" s="307"/>
      <c r="V6204" s="307"/>
      <c r="W6204" s="307"/>
      <c r="X6204" s="307"/>
      <c r="Y6204" s="307" t="str">
        <f t="shared" si="445"/>
        <v/>
      </c>
      <c r="Z6204" s="307"/>
    </row>
    <row r="6205" spans="1:26" s="325" customFormat="1" ht="15" customHeight="1" outlineLevel="1">
      <c r="A6205" s="324"/>
      <c r="B6205" s="326"/>
      <c r="C6205" s="534"/>
      <c r="D6205" s="328"/>
      <c r="E6205" s="531"/>
      <c r="F6205" s="525" t="s">
        <v>12882</v>
      </c>
      <c r="G6205" s="531"/>
      <c r="H6205" s="525"/>
      <c r="I6205" s="327"/>
      <c r="J6205" s="529"/>
      <c r="K6205" s="864" t="str">
        <f t="shared" si="441"/>
        <v/>
      </c>
      <c r="L6205" s="557" t="s">
        <v>3656</v>
      </c>
      <c r="M6205" s="558" t="s">
        <v>3655</v>
      </c>
      <c r="N6205" s="661"/>
      <c r="O6205" s="699"/>
      <c r="P6205" s="762"/>
      <c r="Q6205" s="307" t="str">
        <f t="shared" ca="1" si="442"/>
        <v/>
      </c>
      <c r="R6205" s="307" t="str">
        <f t="shared" ca="1" si="443"/>
        <v/>
      </c>
      <c r="S6205" s="307" t="str">
        <f>IFERROR(IF(VLOOKUP("*"&amp;TRIM($F6205)&amp;"*",dump!$A:$D,4,FALSE)="","空文字",VLOOKUP("*"&amp;TRIM($F6205)&amp;"*",dump!$A:$D,4,FALSE)),"NA")</f>
        <v>NA</v>
      </c>
      <c r="T6205" s="307" t="str">
        <f t="shared" ca="1" si="444"/>
        <v>●</v>
      </c>
      <c r="U6205" s="307"/>
      <c r="V6205" s="307"/>
      <c r="W6205" s="307"/>
      <c r="X6205" s="307"/>
      <c r="Y6205" s="307" t="str">
        <f t="shared" si="445"/>
        <v/>
      </c>
      <c r="Z6205" s="307"/>
    </row>
    <row r="6206" spans="1:26" s="325" customFormat="1" ht="45" customHeight="1" outlineLevel="1">
      <c r="A6206" s="324"/>
      <c r="B6206" s="326"/>
      <c r="C6206" s="534"/>
      <c r="D6206" s="328"/>
      <c r="E6206" s="530" t="s">
        <v>11992</v>
      </c>
      <c r="F6206" s="525" t="s">
        <v>6780</v>
      </c>
      <c r="G6206" s="530" t="s">
        <v>11993</v>
      </c>
      <c r="H6206" s="524" t="s">
        <v>3658</v>
      </c>
      <c r="I6206" s="132" t="s">
        <v>3666</v>
      </c>
      <c r="J6206" s="528" t="s">
        <v>5684</v>
      </c>
      <c r="K6206" s="864" t="str">
        <f t="shared" si="441"/>
        <v/>
      </c>
      <c r="L6206" s="557" t="s">
        <v>3656</v>
      </c>
      <c r="M6206" s="558" t="s">
        <v>3655</v>
      </c>
      <c r="N6206" s="661" t="s">
        <v>20170</v>
      </c>
      <c r="O6206" s="699"/>
      <c r="P6206" s="762"/>
      <c r="Q6206" s="307" t="str">
        <f t="shared" ca="1" si="442"/>
        <v/>
      </c>
      <c r="R6206" s="307" t="str">
        <f t="shared" ca="1" si="443"/>
        <v/>
      </c>
      <c r="S6206" s="307" t="str">
        <f>IFERROR(IF(VLOOKUP("*"&amp;TRIM($F6206)&amp;"*",dump!$A:$D,4,FALSE)="","空文字",VLOOKUP("*"&amp;TRIM($F6206)&amp;"*",dump!$A:$D,4,FALSE)),"NA")</f>
        <v>NA</v>
      </c>
      <c r="T6206" s="307" t="str">
        <f t="shared" ca="1" si="444"/>
        <v>●</v>
      </c>
      <c r="U6206" s="307"/>
      <c r="V6206" s="307"/>
      <c r="W6206" s="307"/>
      <c r="X6206" s="307"/>
      <c r="Y6206" s="307" t="str">
        <f t="shared" si="445"/>
        <v/>
      </c>
      <c r="Z6206" s="307"/>
    </row>
    <row r="6207" spans="1:26" s="325" customFormat="1" ht="30" customHeight="1" outlineLevel="1">
      <c r="A6207" s="324"/>
      <c r="B6207" s="326"/>
      <c r="C6207" s="534"/>
      <c r="D6207" s="328"/>
      <c r="E6207" s="382"/>
      <c r="F6207" s="525" t="s">
        <v>11994</v>
      </c>
      <c r="G6207" s="382"/>
      <c r="H6207" s="343"/>
      <c r="I6207" s="328"/>
      <c r="J6207" s="342"/>
      <c r="K6207" s="864" t="str">
        <f t="shared" si="441"/>
        <v/>
      </c>
      <c r="L6207" s="557" t="s">
        <v>3656</v>
      </c>
      <c r="M6207" s="558" t="s">
        <v>3655</v>
      </c>
      <c r="N6207" s="661"/>
      <c r="O6207" s="699"/>
      <c r="P6207" s="762"/>
      <c r="Q6207" s="307" t="str">
        <f t="shared" ca="1" si="442"/>
        <v/>
      </c>
      <c r="R6207" s="307" t="str">
        <f t="shared" ca="1" si="443"/>
        <v/>
      </c>
      <c r="S6207" s="307" t="str">
        <f>IFERROR(IF(VLOOKUP("*"&amp;TRIM($F6207)&amp;"*",dump!$A:$D,4,FALSE)="","空文字",VLOOKUP("*"&amp;TRIM($F6207)&amp;"*",dump!$A:$D,4,FALSE)),"NA")</f>
        <v>NA</v>
      </c>
      <c r="T6207" s="307" t="str">
        <f t="shared" ca="1" si="444"/>
        <v>●</v>
      </c>
      <c r="U6207" s="307"/>
      <c r="V6207" s="307"/>
      <c r="W6207" s="307"/>
      <c r="X6207" s="307"/>
      <c r="Y6207" s="307" t="str">
        <f t="shared" si="445"/>
        <v/>
      </c>
      <c r="Z6207" s="307"/>
    </row>
    <row r="6208" spans="1:26" s="325" customFormat="1" ht="15" customHeight="1" outlineLevel="1">
      <c r="A6208" s="324"/>
      <c r="B6208" s="326"/>
      <c r="C6208" s="534"/>
      <c r="D6208" s="328"/>
      <c r="E6208" s="382"/>
      <c r="F6208" s="525" t="s">
        <v>7231</v>
      </c>
      <c r="G6208" s="382"/>
      <c r="H6208" s="343"/>
      <c r="I6208" s="328"/>
      <c r="J6208" s="342"/>
      <c r="K6208" s="864" t="str">
        <f t="shared" si="441"/>
        <v/>
      </c>
      <c r="L6208" s="557" t="s">
        <v>3656</v>
      </c>
      <c r="M6208" s="558" t="s">
        <v>3655</v>
      </c>
      <c r="N6208" s="661"/>
      <c r="O6208" s="699"/>
      <c r="P6208" s="762"/>
      <c r="Q6208" s="307" t="str">
        <f t="shared" ca="1" si="442"/>
        <v/>
      </c>
      <c r="R6208" s="307" t="str">
        <f t="shared" ca="1" si="443"/>
        <v/>
      </c>
      <c r="S6208" s="307" t="str">
        <f>IFERROR(IF(VLOOKUP("*"&amp;TRIM($F6208)&amp;"*",dump!$A:$D,4,FALSE)="","空文字",VLOOKUP("*"&amp;TRIM($F6208)&amp;"*",dump!$A:$D,4,FALSE)),"NA")</f>
        <v>NA</v>
      </c>
      <c r="T6208" s="307" t="str">
        <f t="shared" ca="1" si="444"/>
        <v>●</v>
      </c>
      <c r="U6208" s="307"/>
      <c r="V6208" s="307"/>
      <c r="W6208" s="307"/>
      <c r="X6208" s="307"/>
      <c r="Y6208" s="307" t="str">
        <f t="shared" si="445"/>
        <v/>
      </c>
      <c r="Z6208" s="307"/>
    </row>
    <row r="6209" spans="1:26" s="325" customFormat="1" ht="15" customHeight="1" outlineLevel="1">
      <c r="A6209" s="324"/>
      <c r="B6209" s="326"/>
      <c r="C6209" s="534"/>
      <c r="D6209" s="328"/>
      <c r="E6209" s="531"/>
      <c r="F6209" s="525" t="s">
        <v>12883</v>
      </c>
      <c r="G6209" s="531"/>
      <c r="H6209" s="525"/>
      <c r="I6209" s="327"/>
      <c r="J6209" s="529"/>
      <c r="K6209" s="864" t="str">
        <f t="shared" si="441"/>
        <v/>
      </c>
      <c r="L6209" s="557" t="s">
        <v>3656</v>
      </c>
      <c r="M6209" s="558" t="s">
        <v>3655</v>
      </c>
      <c r="N6209" s="661"/>
      <c r="O6209" s="699"/>
      <c r="P6209" s="762"/>
      <c r="Q6209" s="307" t="str">
        <f t="shared" ca="1" si="442"/>
        <v/>
      </c>
      <c r="R6209" s="307" t="str">
        <f t="shared" ca="1" si="443"/>
        <v/>
      </c>
      <c r="S6209" s="307" t="str">
        <f>IFERROR(IF(VLOOKUP("*"&amp;TRIM($F6209)&amp;"*",dump!$A:$D,4,FALSE)="","空文字",VLOOKUP("*"&amp;TRIM($F6209)&amp;"*",dump!$A:$D,4,FALSE)),"NA")</f>
        <v>NA</v>
      </c>
      <c r="T6209" s="307" t="str">
        <f t="shared" ca="1" si="444"/>
        <v>●</v>
      </c>
      <c r="U6209" s="307"/>
      <c r="V6209" s="307"/>
      <c r="W6209" s="307"/>
      <c r="X6209" s="307"/>
      <c r="Y6209" s="307" t="str">
        <f t="shared" si="445"/>
        <v/>
      </c>
      <c r="Z6209" s="307"/>
    </row>
    <row r="6210" spans="1:26" s="325" customFormat="1" ht="45" customHeight="1" outlineLevel="1">
      <c r="A6210" s="324"/>
      <c r="B6210" s="326"/>
      <c r="C6210" s="534"/>
      <c r="D6210" s="328"/>
      <c r="E6210" s="530" t="s">
        <v>7209</v>
      </c>
      <c r="F6210" s="525" t="s">
        <v>6781</v>
      </c>
      <c r="G6210" s="530" t="s">
        <v>7210</v>
      </c>
      <c r="H6210" s="524" t="s">
        <v>3657</v>
      </c>
      <c r="I6210" s="132" t="s">
        <v>3666</v>
      </c>
      <c r="J6210" s="528" t="s">
        <v>5684</v>
      </c>
      <c r="K6210" s="864" t="str">
        <f t="shared" si="441"/>
        <v/>
      </c>
      <c r="L6210" s="557" t="s">
        <v>3656</v>
      </c>
      <c r="M6210" s="558" t="s">
        <v>3655</v>
      </c>
      <c r="N6210" s="661" t="s">
        <v>20171</v>
      </c>
      <c r="O6210" s="699"/>
      <c r="P6210" s="762"/>
      <c r="Q6210" s="307" t="str">
        <f t="shared" ca="1" si="442"/>
        <v/>
      </c>
      <c r="R6210" s="307" t="str">
        <f t="shared" ca="1" si="443"/>
        <v/>
      </c>
      <c r="S6210" s="307" t="str">
        <f>IFERROR(IF(VLOOKUP("*"&amp;TRIM($F6210)&amp;"*",dump!$A:$D,4,FALSE)="","空文字",VLOOKUP("*"&amp;TRIM($F6210)&amp;"*",dump!$A:$D,4,FALSE)),"NA")</f>
        <v>NA</v>
      </c>
      <c r="T6210" s="307" t="str">
        <f t="shared" ca="1" si="444"/>
        <v>●</v>
      </c>
      <c r="U6210" s="307"/>
      <c r="V6210" s="307"/>
      <c r="W6210" s="307"/>
      <c r="X6210" s="307"/>
      <c r="Y6210" s="307" t="str">
        <f t="shared" si="445"/>
        <v/>
      </c>
      <c r="Z6210" s="307"/>
    </row>
    <row r="6211" spans="1:26" s="325" customFormat="1" ht="30" customHeight="1" outlineLevel="1">
      <c r="A6211" s="324"/>
      <c r="B6211" s="326"/>
      <c r="C6211" s="534"/>
      <c r="D6211" s="328"/>
      <c r="E6211" s="382"/>
      <c r="F6211" s="525" t="s">
        <v>11995</v>
      </c>
      <c r="G6211" s="382"/>
      <c r="H6211" s="343"/>
      <c r="I6211" s="328"/>
      <c r="J6211" s="342"/>
      <c r="K6211" s="864" t="str">
        <f t="shared" si="441"/>
        <v/>
      </c>
      <c r="L6211" s="557" t="s">
        <v>3656</v>
      </c>
      <c r="M6211" s="558" t="s">
        <v>3655</v>
      </c>
      <c r="N6211" s="661"/>
      <c r="O6211" s="699"/>
      <c r="P6211" s="762"/>
      <c r="Q6211" s="307" t="str">
        <f t="shared" ca="1" si="442"/>
        <v/>
      </c>
      <c r="R6211" s="307" t="str">
        <f t="shared" ca="1" si="443"/>
        <v/>
      </c>
      <c r="S6211" s="307" t="str">
        <f>IFERROR(IF(VLOOKUP("*"&amp;TRIM($F6211)&amp;"*",dump!$A:$D,4,FALSE)="","空文字",VLOOKUP("*"&amp;TRIM($F6211)&amp;"*",dump!$A:$D,4,FALSE)),"NA")</f>
        <v>NA</v>
      </c>
      <c r="T6211" s="307" t="str">
        <f t="shared" ca="1" si="444"/>
        <v>●</v>
      </c>
      <c r="U6211" s="307"/>
      <c r="V6211" s="307"/>
      <c r="W6211" s="307"/>
      <c r="X6211" s="307"/>
      <c r="Y6211" s="307" t="str">
        <f t="shared" si="445"/>
        <v/>
      </c>
      <c r="Z6211" s="307"/>
    </row>
    <row r="6212" spans="1:26" s="325" customFormat="1" ht="15" customHeight="1" outlineLevel="1">
      <c r="A6212" s="324"/>
      <c r="B6212" s="326"/>
      <c r="C6212" s="534"/>
      <c r="D6212" s="328"/>
      <c r="E6212" s="382"/>
      <c r="F6212" s="525" t="s">
        <v>11996</v>
      </c>
      <c r="G6212" s="382"/>
      <c r="H6212" s="343"/>
      <c r="I6212" s="328"/>
      <c r="J6212" s="342"/>
      <c r="K6212" s="864" t="str">
        <f t="shared" si="441"/>
        <v/>
      </c>
      <c r="L6212" s="557" t="s">
        <v>3656</v>
      </c>
      <c r="M6212" s="558" t="s">
        <v>3655</v>
      </c>
      <c r="N6212" s="661"/>
      <c r="O6212" s="699"/>
      <c r="P6212" s="762"/>
      <c r="Q6212" s="307" t="str">
        <f t="shared" ca="1" si="442"/>
        <v/>
      </c>
      <c r="R6212" s="307" t="str">
        <f t="shared" ca="1" si="443"/>
        <v/>
      </c>
      <c r="S6212" s="307" t="str">
        <f>IFERROR(IF(VLOOKUP("*"&amp;TRIM($F6212)&amp;"*",dump!$A:$D,4,FALSE)="","空文字",VLOOKUP("*"&amp;TRIM($F6212)&amp;"*",dump!$A:$D,4,FALSE)),"NA")</f>
        <v>NA</v>
      </c>
      <c r="T6212" s="307" t="str">
        <f t="shared" ca="1" si="444"/>
        <v>●</v>
      </c>
      <c r="U6212" s="307"/>
      <c r="V6212" s="307"/>
      <c r="W6212" s="307"/>
      <c r="X6212" s="307"/>
      <c r="Y6212" s="307" t="str">
        <f t="shared" si="445"/>
        <v/>
      </c>
      <c r="Z6212" s="307"/>
    </row>
    <row r="6213" spans="1:26" s="325" customFormat="1" ht="15" customHeight="1" outlineLevel="1">
      <c r="A6213" s="324"/>
      <c r="B6213" s="326"/>
      <c r="C6213" s="534"/>
      <c r="D6213" s="328"/>
      <c r="E6213" s="531"/>
      <c r="F6213" s="525" t="s">
        <v>12884</v>
      </c>
      <c r="G6213" s="531"/>
      <c r="H6213" s="525"/>
      <c r="I6213" s="327"/>
      <c r="J6213" s="529"/>
      <c r="K6213" s="864" t="str">
        <f t="shared" si="441"/>
        <v/>
      </c>
      <c r="L6213" s="557" t="s">
        <v>3656</v>
      </c>
      <c r="M6213" s="558" t="s">
        <v>3655</v>
      </c>
      <c r="N6213" s="661"/>
      <c r="O6213" s="699"/>
      <c r="P6213" s="762"/>
      <c r="Q6213" s="307" t="str">
        <f t="shared" ca="1" si="442"/>
        <v/>
      </c>
      <c r="R6213" s="307" t="str">
        <f t="shared" ca="1" si="443"/>
        <v/>
      </c>
      <c r="S6213" s="307" t="str">
        <f>IFERROR(IF(VLOOKUP("*"&amp;TRIM($F6213)&amp;"*",dump!$A:$D,4,FALSE)="","空文字",VLOOKUP("*"&amp;TRIM($F6213)&amp;"*",dump!$A:$D,4,FALSE)),"NA")</f>
        <v>NA</v>
      </c>
      <c r="T6213" s="307" t="str">
        <f t="shared" ca="1" si="444"/>
        <v>●</v>
      </c>
      <c r="U6213" s="307"/>
      <c r="V6213" s="307"/>
      <c r="W6213" s="307"/>
      <c r="X6213" s="307"/>
      <c r="Y6213" s="307" t="str">
        <f t="shared" si="445"/>
        <v/>
      </c>
      <c r="Z6213" s="307"/>
    </row>
    <row r="6214" spans="1:26" s="325" customFormat="1" ht="30" customHeight="1" outlineLevel="1">
      <c r="A6214" s="324"/>
      <c r="B6214" s="326"/>
      <c r="C6214" s="534"/>
      <c r="D6214" s="328"/>
      <c r="E6214" s="530" t="s">
        <v>11997</v>
      </c>
      <c r="F6214" s="525" t="s">
        <v>7232</v>
      </c>
      <c r="G6214" s="382" t="s">
        <v>7233</v>
      </c>
      <c r="H6214" s="343" t="s">
        <v>3657</v>
      </c>
      <c r="I6214" s="328" t="s">
        <v>3666</v>
      </c>
      <c r="J6214" s="342" t="s">
        <v>5684</v>
      </c>
      <c r="K6214" s="864" t="str">
        <f t="shared" si="441"/>
        <v/>
      </c>
      <c r="L6214" s="557" t="s">
        <v>3656</v>
      </c>
      <c r="M6214" s="558" t="s">
        <v>3655</v>
      </c>
      <c r="N6214" s="661" t="s">
        <v>20172</v>
      </c>
      <c r="O6214" s="699"/>
      <c r="P6214" s="598"/>
      <c r="Q6214" s="307" t="str">
        <f t="shared" ca="1" si="442"/>
        <v/>
      </c>
      <c r="R6214" s="307" t="str">
        <f t="shared" ca="1" si="443"/>
        <v/>
      </c>
      <c r="S6214" s="307" t="str">
        <f>IFERROR(IF(VLOOKUP("*"&amp;TRIM($F6214)&amp;"*",dump!$A:$D,4,FALSE)="","空文字",VLOOKUP("*"&amp;TRIM($F6214)&amp;"*",dump!$A:$D,4,FALSE)),"NA")</f>
        <v>NA</v>
      </c>
      <c r="T6214" s="307" t="str">
        <f t="shared" ca="1" si="444"/>
        <v>●</v>
      </c>
      <c r="U6214" s="307"/>
      <c r="V6214" s="307"/>
      <c r="W6214" s="307"/>
      <c r="X6214" s="307"/>
      <c r="Y6214" s="307" t="str">
        <f t="shared" si="445"/>
        <v/>
      </c>
      <c r="Z6214" s="307"/>
    </row>
    <row r="6215" spans="1:26" s="325" customFormat="1" ht="30" customHeight="1" outlineLevel="1">
      <c r="A6215" s="324"/>
      <c r="B6215" s="326"/>
      <c r="C6215" s="534"/>
      <c r="D6215" s="328"/>
      <c r="E6215" s="382"/>
      <c r="F6215" s="525" t="s">
        <v>13822</v>
      </c>
      <c r="G6215" s="382"/>
      <c r="H6215" s="343"/>
      <c r="I6215" s="328"/>
      <c r="J6215" s="342"/>
      <c r="K6215" s="864" t="str">
        <f t="shared" si="441"/>
        <v/>
      </c>
      <c r="L6215" s="557" t="s">
        <v>3656</v>
      </c>
      <c r="M6215" s="558" t="s">
        <v>3655</v>
      </c>
      <c r="N6215" s="661"/>
      <c r="O6215" s="699"/>
      <c r="P6215" s="598"/>
      <c r="Q6215" s="307" t="str">
        <f t="shared" ca="1" si="442"/>
        <v/>
      </c>
      <c r="R6215" s="307" t="str">
        <f t="shared" ca="1" si="443"/>
        <v/>
      </c>
      <c r="S6215" s="307" t="str">
        <f>IFERROR(IF(VLOOKUP("*"&amp;TRIM($F6215)&amp;"*",dump!$A:$D,4,FALSE)="","空文字",VLOOKUP("*"&amp;TRIM($F6215)&amp;"*",dump!$A:$D,4,FALSE)),"NA")</f>
        <v>NA</v>
      </c>
      <c r="T6215" s="307" t="str">
        <f t="shared" ca="1" si="444"/>
        <v>●</v>
      </c>
      <c r="U6215" s="307"/>
      <c r="V6215" s="307"/>
      <c r="W6215" s="307"/>
      <c r="X6215" s="307"/>
      <c r="Y6215" s="307" t="str">
        <f t="shared" si="445"/>
        <v/>
      </c>
      <c r="Z6215" s="307"/>
    </row>
    <row r="6216" spans="1:26" s="325" customFormat="1" ht="15" customHeight="1" outlineLevel="1">
      <c r="A6216" s="324"/>
      <c r="B6216" s="326"/>
      <c r="C6216" s="534"/>
      <c r="D6216" s="328"/>
      <c r="E6216" s="382"/>
      <c r="F6216" s="525" t="s">
        <v>13823</v>
      </c>
      <c r="G6216" s="382"/>
      <c r="H6216" s="343"/>
      <c r="I6216" s="328"/>
      <c r="J6216" s="342"/>
      <c r="K6216" s="864" t="str">
        <f t="shared" si="441"/>
        <v/>
      </c>
      <c r="L6216" s="557" t="s">
        <v>3656</v>
      </c>
      <c r="M6216" s="558" t="s">
        <v>3655</v>
      </c>
      <c r="N6216" s="661"/>
      <c r="O6216" s="699"/>
      <c r="P6216" s="762"/>
      <c r="Q6216" s="307" t="str">
        <f t="shared" ca="1" si="442"/>
        <v/>
      </c>
      <c r="R6216" s="307" t="str">
        <f t="shared" ca="1" si="443"/>
        <v/>
      </c>
      <c r="S6216" s="307" t="str">
        <f>IFERROR(IF(VLOOKUP("*"&amp;TRIM($F6216)&amp;"*",dump!$A:$D,4,FALSE)="","空文字",VLOOKUP("*"&amp;TRIM($F6216)&amp;"*",dump!$A:$D,4,FALSE)),"NA")</f>
        <v>NA</v>
      </c>
      <c r="T6216" s="307" t="str">
        <f t="shared" ca="1" si="444"/>
        <v>●</v>
      </c>
      <c r="U6216" s="307"/>
      <c r="V6216" s="307"/>
      <c r="W6216" s="307"/>
      <c r="X6216" s="307"/>
      <c r="Y6216" s="307" t="str">
        <f t="shared" si="445"/>
        <v/>
      </c>
      <c r="Z6216" s="307"/>
    </row>
    <row r="6217" spans="1:26" s="325" customFormat="1" ht="15" customHeight="1" outlineLevel="1">
      <c r="A6217" s="324"/>
      <c r="B6217" s="326"/>
      <c r="C6217" s="534"/>
      <c r="D6217" s="328"/>
      <c r="E6217" s="531"/>
      <c r="F6217" s="525" t="s">
        <v>13824</v>
      </c>
      <c r="G6217" s="531"/>
      <c r="H6217" s="525"/>
      <c r="I6217" s="327"/>
      <c r="J6217" s="529"/>
      <c r="K6217" s="864" t="str">
        <f t="shared" si="441"/>
        <v/>
      </c>
      <c r="L6217" s="557" t="s">
        <v>3656</v>
      </c>
      <c r="M6217" s="558" t="s">
        <v>3655</v>
      </c>
      <c r="N6217" s="661"/>
      <c r="O6217" s="699"/>
      <c r="P6217" s="762"/>
      <c r="Q6217" s="307" t="str">
        <f t="shared" ca="1" si="442"/>
        <v/>
      </c>
      <c r="R6217" s="307" t="str">
        <f t="shared" ca="1" si="443"/>
        <v/>
      </c>
      <c r="S6217" s="307" t="str">
        <f>IFERROR(IF(VLOOKUP("*"&amp;TRIM($F6217)&amp;"*",dump!$A:$D,4,FALSE)="","空文字",VLOOKUP("*"&amp;TRIM($F6217)&amp;"*",dump!$A:$D,4,FALSE)),"NA")</f>
        <v>NA</v>
      </c>
      <c r="T6217" s="307" t="str">
        <f t="shared" ca="1" si="444"/>
        <v>●</v>
      </c>
      <c r="U6217" s="307"/>
      <c r="V6217" s="307"/>
      <c r="W6217" s="307"/>
      <c r="X6217" s="307"/>
      <c r="Y6217" s="307" t="str">
        <f t="shared" si="445"/>
        <v/>
      </c>
      <c r="Z6217" s="307"/>
    </row>
    <row r="6218" spans="1:26" s="325" customFormat="1" ht="30" customHeight="1" outlineLevel="1">
      <c r="A6218" s="324"/>
      <c r="B6218" s="326"/>
      <c r="C6218" s="534"/>
      <c r="D6218" s="328"/>
      <c r="E6218" s="530" t="s">
        <v>11998</v>
      </c>
      <c r="F6218" s="525" t="s">
        <v>7234</v>
      </c>
      <c r="G6218" s="382" t="s">
        <v>7235</v>
      </c>
      <c r="H6218" s="343" t="s">
        <v>3658</v>
      </c>
      <c r="I6218" s="328" t="s">
        <v>3666</v>
      </c>
      <c r="J6218" s="342" t="s">
        <v>5684</v>
      </c>
      <c r="K6218" s="864" t="str">
        <f t="shared" si="441"/>
        <v/>
      </c>
      <c r="L6218" s="557" t="s">
        <v>3656</v>
      </c>
      <c r="M6218" s="558" t="s">
        <v>3655</v>
      </c>
      <c r="N6218" s="661" t="s">
        <v>20173</v>
      </c>
      <c r="O6218" s="699"/>
      <c r="P6218" s="762"/>
      <c r="Q6218" s="307" t="str">
        <f t="shared" ca="1" si="442"/>
        <v/>
      </c>
      <c r="R6218" s="307" t="str">
        <f t="shared" ca="1" si="443"/>
        <v/>
      </c>
      <c r="S6218" s="307" t="str">
        <f>IFERROR(IF(VLOOKUP("*"&amp;TRIM($F6218)&amp;"*",dump!$A:$D,4,FALSE)="","空文字",VLOOKUP("*"&amp;TRIM($F6218)&amp;"*",dump!$A:$D,4,FALSE)),"NA")</f>
        <v>NA</v>
      </c>
      <c r="T6218" s="307" t="str">
        <f t="shared" ca="1" si="444"/>
        <v>●</v>
      </c>
      <c r="U6218" s="307"/>
      <c r="V6218" s="307"/>
      <c r="W6218" s="307"/>
      <c r="X6218" s="307"/>
      <c r="Y6218" s="307" t="str">
        <f t="shared" si="445"/>
        <v/>
      </c>
      <c r="Z6218" s="307"/>
    </row>
    <row r="6219" spans="1:26" s="325" customFormat="1" ht="30" customHeight="1" outlineLevel="1">
      <c r="A6219" s="324"/>
      <c r="B6219" s="326"/>
      <c r="C6219" s="534"/>
      <c r="D6219" s="328"/>
      <c r="E6219" s="382"/>
      <c r="F6219" s="525" t="s">
        <v>13825</v>
      </c>
      <c r="G6219" s="382"/>
      <c r="H6219" s="343"/>
      <c r="I6219" s="328"/>
      <c r="J6219" s="342"/>
      <c r="K6219" s="864" t="str">
        <f t="shared" si="441"/>
        <v/>
      </c>
      <c r="L6219" s="557" t="s">
        <v>3656</v>
      </c>
      <c r="M6219" s="558" t="s">
        <v>3655</v>
      </c>
      <c r="N6219" s="661"/>
      <c r="O6219" s="699"/>
      <c r="P6219" s="762"/>
      <c r="Q6219" s="307" t="str">
        <f t="shared" ca="1" si="442"/>
        <v/>
      </c>
      <c r="R6219" s="307" t="str">
        <f t="shared" ca="1" si="443"/>
        <v/>
      </c>
      <c r="S6219" s="307" t="str">
        <f>IFERROR(IF(VLOOKUP("*"&amp;TRIM($F6219)&amp;"*",dump!$A:$D,4,FALSE)="","空文字",VLOOKUP("*"&amp;TRIM($F6219)&amp;"*",dump!$A:$D,4,FALSE)),"NA")</f>
        <v>NA</v>
      </c>
      <c r="T6219" s="307" t="str">
        <f t="shared" ca="1" si="444"/>
        <v>●</v>
      </c>
      <c r="U6219" s="307"/>
      <c r="V6219" s="307"/>
      <c r="W6219" s="307"/>
      <c r="X6219" s="307"/>
      <c r="Y6219" s="307" t="str">
        <f t="shared" si="445"/>
        <v/>
      </c>
      <c r="Z6219" s="307"/>
    </row>
    <row r="6220" spans="1:26" s="325" customFormat="1" ht="15" customHeight="1" outlineLevel="1">
      <c r="A6220" s="324"/>
      <c r="B6220" s="326"/>
      <c r="C6220" s="534"/>
      <c r="D6220" s="328"/>
      <c r="E6220" s="382"/>
      <c r="F6220" s="525" t="s">
        <v>13826</v>
      </c>
      <c r="G6220" s="382"/>
      <c r="H6220" s="343"/>
      <c r="I6220" s="328"/>
      <c r="J6220" s="342"/>
      <c r="K6220" s="864" t="str">
        <f t="shared" si="441"/>
        <v/>
      </c>
      <c r="L6220" s="557" t="s">
        <v>3656</v>
      </c>
      <c r="M6220" s="558" t="s">
        <v>3655</v>
      </c>
      <c r="N6220" s="661"/>
      <c r="O6220" s="699"/>
      <c r="P6220" s="762"/>
      <c r="Q6220" s="307" t="str">
        <f t="shared" ca="1" si="442"/>
        <v/>
      </c>
      <c r="R6220" s="307" t="str">
        <f t="shared" ca="1" si="443"/>
        <v/>
      </c>
      <c r="S6220" s="307" t="str">
        <f>IFERROR(IF(VLOOKUP("*"&amp;TRIM($F6220)&amp;"*",dump!$A:$D,4,FALSE)="","空文字",VLOOKUP("*"&amp;TRIM($F6220)&amp;"*",dump!$A:$D,4,FALSE)),"NA")</f>
        <v>NA</v>
      </c>
      <c r="T6220" s="307" t="str">
        <f t="shared" ca="1" si="444"/>
        <v>●</v>
      </c>
      <c r="U6220" s="307"/>
      <c r="V6220" s="307"/>
      <c r="W6220" s="307"/>
      <c r="X6220" s="307"/>
      <c r="Y6220" s="307" t="str">
        <f t="shared" si="445"/>
        <v/>
      </c>
      <c r="Z6220" s="307"/>
    </row>
    <row r="6221" spans="1:26" s="325" customFormat="1" ht="15" customHeight="1" outlineLevel="1">
      <c r="A6221" s="324"/>
      <c r="B6221" s="326"/>
      <c r="C6221" s="534"/>
      <c r="D6221" s="328"/>
      <c r="E6221" s="531"/>
      <c r="F6221" s="525" t="s">
        <v>13827</v>
      </c>
      <c r="G6221" s="531"/>
      <c r="H6221" s="525"/>
      <c r="I6221" s="327"/>
      <c r="J6221" s="529"/>
      <c r="K6221" s="864" t="str">
        <f t="shared" ref="K6221:K6284" si="446">IF(AND(M6221="", O6221="", N6221&lt;&gt;""), "○", "")</f>
        <v/>
      </c>
      <c r="L6221" s="557" t="s">
        <v>3656</v>
      </c>
      <c r="M6221" s="558" t="s">
        <v>3655</v>
      </c>
      <c r="N6221" s="661"/>
      <c r="O6221" s="699"/>
      <c r="P6221" s="762"/>
      <c r="Q6221" s="307" t="str">
        <f t="shared" ref="Q6221:Q6284" ca="1" si="447">IF(P6221="","",IF(P6221="←",IF(OFFSET($J6221,0,MATCH(MID(M6221,1,FIND("の",M6221,1)-1), $L$11:$BA$11,0)+4,1,1)="","",OFFSET($L6221,0,MATCH(MID(M6221,1,FIND("の",M6221,1)-1), $L$11:$BA$11,0)+4,1,1)),P6221))</f>
        <v/>
      </c>
      <c r="R6221" s="307" t="str">
        <f t="shared" ref="R6221:R6284" ca="1" si="448">IF(COUNTIF(Q6221,"*(*"),MID(Q6221,FIND("(",Q6221,1)+1,FIND(")",Q6221,1)-FIND("(",Q6221,1)-1),IF(COUNTIF(Q6221,"*""*"),MID(Q6221,FIND("""",Q6221,1)+1,LEN(Q6221)-2),IF(COUNTIF(Q6221,"*：*"),RIGHT(Q6221,LEN(Q6221)-(FIND("：",Q6221))),Q6221)))</f>
        <v/>
      </c>
      <c r="S6221" s="307" t="str">
        <f>IFERROR(IF(VLOOKUP("*"&amp;TRIM($F6221)&amp;"*",dump!$A:$D,4,FALSE)="","空文字",VLOOKUP("*"&amp;TRIM($F6221)&amp;"*",dump!$A:$D,4,FALSE)),"NA")</f>
        <v>NA</v>
      </c>
      <c r="T6221" s="307" t="str">
        <f t="shared" ref="T6221:T6284" ca="1" si="449">IF($K6221&lt;&gt;"",IF($E6221&lt;&gt;"","■",""),IF(AND(R6221="",S6221="NA"),"●", IF(EXACT(R6221,S6221),"●","×")))</f>
        <v>●</v>
      </c>
      <c r="U6221" s="307"/>
      <c r="V6221" s="307"/>
      <c r="W6221" s="307"/>
      <c r="X6221" s="307"/>
      <c r="Y6221" s="307" t="str">
        <f t="shared" ref="Y6221:Y6284" si="450">IF(U6221="●","●","")</f>
        <v/>
      </c>
      <c r="Z6221" s="307"/>
    </row>
    <row r="6222" spans="1:26" s="325" customFormat="1" ht="30" customHeight="1" outlineLevel="1">
      <c r="A6222" s="324"/>
      <c r="B6222" s="326"/>
      <c r="C6222" s="534"/>
      <c r="D6222" s="328"/>
      <c r="E6222" s="530" t="s">
        <v>7236</v>
      </c>
      <c r="F6222" s="525" t="s">
        <v>7237</v>
      </c>
      <c r="G6222" s="382" t="s">
        <v>7238</v>
      </c>
      <c r="H6222" s="343" t="s">
        <v>3657</v>
      </c>
      <c r="I6222" s="328" t="s">
        <v>3666</v>
      </c>
      <c r="J6222" s="342" t="s">
        <v>5684</v>
      </c>
      <c r="K6222" s="864" t="str">
        <f t="shared" si="446"/>
        <v/>
      </c>
      <c r="L6222" s="557" t="s">
        <v>3656</v>
      </c>
      <c r="M6222" s="558" t="s">
        <v>3655</v>
      </c>
      <c r="N6222" s="661" t="s">
        <v>20174</v>
      </c>
      <c r="O6222" s="699"/>
      <c r="P6222" s="762"/>
      <c r="Q6222" s="307" t="str">
        <f t="shared" ca="1" si="447"/>
        <v/>
      </c>
      <c r="R6222" s="307" t="str">
        <f t="shared" ca="1" si="448"/>
        <v/>
      </c>
      <c r="S6222" s="307" t="str">
        <f>IFERROR(IF(VLOOKUP("*"&amp;TRIM($F6222)&amp;"*",dump!$A:$D,4,FALSE)="","空文字",VLOOKUP("*"&amp;TRIM($F6222)&amp;"*",dump!$A:$D,4,FALSE)),"NA")</f>
        <v>NA</v>
      </c>
      <c r="T6222" s="307" t="str">
        <f t="shared" ca="1" si="449"/>
        <v>●</v>
      </c>
      <c r="U6222" s="307"/>
      <c r="V6222" s="307"/>
      <c r="W6222" s="307"/>
      <c r="X6222" s="307"/>
      <c r="Y6222" s="307" t="str">
        <f t="shared" si="450"/>
        <v/>
      </c>
      <c r="Z6222" s="307"/>
    </row>
    <row r="6223" spans="1:26" s="325" customFormat="1" ht="30" customHeight="1" outlineLevel="1">
      <c r="A6223" s="324"/>
      <c r="B6223" s="326"/>
      <c r="C6223" s="534"/>
      <c r="D6223" s="328"/>
      <c r="E6223" s="382"/>
      <c r="F6223" s="525" t="s">
        <v>13828</v>
      </c>
      <c r="G6223" s="382"/>
      <c r="H6223" s="343"/>
      <c r="I6223" s="328"/>
      <c r="J6223" s="342"/>
      <c r="K6223" s="864" t="str">
        <f t="shared" si="446"/>
        <v/>
      </c>
      <c r="L6223" s="557" t="s">
        <v>3656</v>
      </c>
      <c r="M6223" s="558" t="s">
        <v>3655</v>
      </c>
      <c r="N6223" s="661"/>
      <c r="O6223" s="699"/>
      <c r="P6223" s="762"/>
      <c r="Q6223" s="307" t="str">
        <f t="shared" ca="1" si="447"/>
        <v/>
      </c>
      <c r="R6223" s="307" t="str">
        <f t="shared" ca="1" si="448"/>
        <v/>
      </c>
      <c r="S6223" s="307" t="str">
        <f>IFERROR(IF(VLOOKUP("*"&amp;TRIM($F6223)&amp;"*",dump!$A:$D,4,FALSE)="","空文字",VLOOKUP("*"&amp;TRIM($F6223)&amp;"*",dump!$A:$D,4,FALSE)),"NA")</f>
        <v>NA</v>
      </c>
      <c r="T6223" s="307" t="str">
        <f t="shared" ca="1" si="449"/>
        <v>●</v>
      </c>
      <c r="U6223" s="307"/>
      <c r="V6223" s="307"/>
      <c r="W6223" s="307"/>
      <c r="X6223" s="307"/>
      <c r="Y6223" s="307" t="str">
        <f t="shared" si="450"/>
        <v/>
      </c>
      <c r="Z6223" s="307"/>
    </row>
    <row r="6224" spans="1:26" s="325" customFormat="1" ht="15" customHeight="1" outlineLevel="1">
      <c r="A6224" s="324"/>
      <c r="B6224" s="326"/>
      <c r="C6224" s="534"/>
      <c r="D6224" s="328"/>
      <c r="E6224" s="382"/>
      <c r="F6224" s="525" t="s">
        <v>13829</v>
      </c>
      <c r="G6224" s="382"/>
      <c r="H6224" s="343"/>
      <c r="I6224" s="328"/>
      <c r="J6224" s="342"/>
      <c r="K6224" s="864" t="str">
        <f t="shared" si="446"/>
        <v/>
      </c>
      <c r="L6224" s="557" t="s">
        <v>3656</v>
      </c>
      <c r="M6224" s="558" t="s">
        <v>3655</v>
      </c>
      <c r="N6224" s="661"/>
      <c r="O6224" s="699"/>
      <c r="P6224" s="762"/>
      <c r="Q6224" s="307" t="str">
        <f t="shared" ca="1" si="447"/>
        <v/>
      </c>
      <c r="R6224" s="307" t="str">
        <f t="shared" ca="1" si="448"/>
        <v/>
      </c>
      <c r="S6224" s="307" t="str">
        <f>IFERROR(IF(VLOOKUP("*"&amp;TRIM($F6224)&amp;"*",dump!$A:$D,4,FALSE)="","空文字",VLOOKUP("*"&amp;TRIM($F6224)&amp;"*",dump!$A:$D,4,FALSE)),"NA")</f>
        <v>NA</v>
      </c>
      <c r="T6224" s="307" t="str">
        <f t="shared" ca="1" si="449"/>
        <v>●</v>
      </c>
      <c r="U6224" s="307"/>
      <c r="V6224" s="307"/>
      <c r="W6224" s="307"/>
      <c r="X6224" s="307"/>
      <c r="Y6224" s="307" t="str">
        <f t="shared" si="450"/>
        <v/>
      </c>
      <c r="Z6224" s="307"/>
    </row>
    <row r="6225" spans="1:26" s="325" customFormat="1" ht="15" customHeight="1" outlineLevel="1">
      <c r="A6225" s="324"/>
      <c r="B6225" s="326"/>
      <c r="C6225" s="534"/>
      <c r="D6225" s="328"/>
      <c r="E6225" s="531"/>
      <c r="F6225" s="525" t="s">
        <v>13830</v>
      </c>
      <c r="G6225" s="531"/>
      <c r="H6225" s="525"/>
      <c r="I6225" s="327"/>
      <c r="J6225" s="529"/>
      <c r="K6225" s="864" t="str">
        <f t="shared" si="446"/>
        <v/>
      </c>
      <c r="L6225" s="557" t="s">
        <v>3656</v>
      </c>
      <c r="M6225" s="558" t="s">
        <v>3655</v>
      </c>
      <c r="N6225" s="661"/>
      <c r="O6225" s="699"/>
      <c r="P6225" s="762"/>
      <c r="Q6225" s="307" t="str">
        <f t="shared" ca="1" si="447"/>
        <v/>
      </c>
      <c r="R6225" s="307" t="str">
        <f t="shared" ca="1" si="448"/>
        <v/>
      </c>
      <c r="S6225" s="307" t="str">
        <f>IFERROR(IF(VLOOKUP("*"&amp;TRIM($F6225)&amp;"*",dump!$A:$D,4,FALSE)="","空文字",VLOOKUP("*"&amp;TRIM($F6225)&amp;"*",dump!$A:$D,4,FALSE)),"NA")</f>
        <v>NA</v>
      </c>
      <c r="T6225" s="307" t="str">
        <f t="shared" ca="1" si="449"/>
        <v>●</v>
      </c>
      <c r="U6225" s="307"/>
      <c r="V6225" s="307"/>
      <c r="W6225" s="307"/>
      <c r="X6225" s="307"/>
      <c r="Y6225" s="307" t="str">
        <f t="shared" si="450"/>
        <v/>
      </c>
      <c r="Z6225" s="307"/>
    </row>
    <row r="6226" spans="1:26" s="325" customFormat="1" ht="45" customHeight="1" outlineLevel="1">
      <c r="A6226" s="324"/>
      <c r="B6226" s="326"/>
      <c r="C6226" s="534"/>
      <c r="D6226" s="328"/>
      <c r="E6226" s="530" t="s">
        <v>7239</v>
      </c>
      <c r="F6226" s="525" t="s">
        <v>7240</v>
      </c>
      <c r="G6226" s="382" t="s">
        <v>7241</v>
      </c>
      <c r="H6226" s="343" t="s">
        <v>3658</v>
      </c>
      <c r="I6226" s="328" t="s">
        <v>3666</v>
      </c>
      <c r="J6226" s="342" t="s">
        <v>5684</v>
      </c>
      <c r="K6226" s="864" t="str">
        <f t="shared" si="446"/>
        <v/>
      </c>
      <c r="L6226" s="557" t="s">
        <v>3656</v>
      </c>
      <c r="M6226" s="558" t="s">
        <v>3655</v>
      </c>
      <c r="N6226" s="661" t="s">
        <v>20175</v>
      </c>
      <c r="O6226" s="699"/>
      <c r="P6226" s="762"/>
      <c r="Q6226" s="307" t="str">
        <f t="shared" ca="1" si="447"/>
        <v/>
      </c>
      <c r="R6226" s="307" t="str">
        <f t="shared" ca="1" si="448"/>
        <v/>
      </c>
      <c r="S6226" s="307" t="str">
        <f>IFERROR(IF(VLOOKUP("*"&amp;TRIM($F6226)&amp;"*",dump!$A:$D,4,FALSE)="","空文字",VLOOKUP("*"&amp;TRIM($F6226)&amp;"*",dump!$A:$D,4,FALSE)),"NA")</f>
        <v>NA</v>
      </c>
      <c r="T6226" s="307" t="str">
        <f t="shared" ca="1" si="449"/>
        <v>●</v>
      </c>
      <c r="U6226" s="307"/>
      <c r="V6226" s="307"/>
      <c r="W6226" s="307"/>
      <c r="X6226" s="307"/>
      <c r="Y6226" s="307" t="str">
        <f t="shared" si="450"/>
        <v/>
      </c>
      <c r="Z6226" s="307"/>
    </row>
    <row r="6227" spans="1:26" s="325" customFormat="1" ht="30" customHeight="1" outlineLevel="1">
      <c r="A6227" s="324"/>
      <c r="B6227" s="326"/>
      <c r="C6227" s="534"/>
      <c r="D6227" s="328"/>
      <c r="E6227" s="382"/>
      <c r="F6227" s="525" t="s">
        <v>13831</v>
      </c>
      <c r="G6227" s="382"/>
      <c r="H6227" s="343"/>
      <c r="I6227" s="328"/>
      <c r="J6227" s="342"/>
      <c r="K6227" s="864" t="str">
        <f t="shared" si="446"/>
        <v/>
      </c>
      <c r="L6227" s="557" t="s">
        <v>3656</v>
      </c>
      <c r="M6227" s="558" t="s">
        <v>3655</v>
      </c>
      <c r="N6227" s="661"/>
      <c r="O6227" s="699"/>
      <c r="P6227" s="762"/>
      <c r="Q6227" s="307" t="str">
        <f t="shared" ca="1" si="447"/>
        <v/>
      </c>
      <c r="R6227" s="307" t="str">
        <f t="shared" ca="1" si="448"/>
        <v/>
      </c>
      <c r="S6227" s="307" t="str">
        <f>IFERROR(IF(VLOOKUP("*"&amp;TRIM($F6227)&amp;"*",dump!$A:$D,4,FALSE)="","空文字",VLOOKUP("*"&amp;TRIM($F6227)&amp;"*",dump!$A:$D,4,FALSE)),"NA")</f>
        <v>NA</v>
      </c>
      <c r="T6227" s="307" t="str">
        <f t="shared" ca="1" si="449"/>
        <v>●</v>
      </c>
      <c r="U6227" s="307"/>
      <c r="V6227" s="307"/>
      <c r="W6227" s="307"/>
      <c r="X6227" s="307"/>
      <c r="Y6227" s="307" t="str">
        <f t="shared" si="450"/>
        <v/>
      </c>
      <c r="Z6227" s="307"/>
    </row>
    <row r="6228" spans="1:26" s="325" customFormat="1" ht="15" customHeight="1" outlineLevel="1">
      <c r="A6228" s="324"/>
      <c r="B6228" s="326"/>
      <c r="C6228" s="534"/>
      <c r="D6228" s="328"/>
      <c r="E6228" s="382"/>
      <c r="F6228" s="525" t="s">
        <v>13832</v>
      </c>
      <c r="G6228" s="382"/>
      <c r="H6228" s="343"/>
      <c r="I6228" s="328"/>
      <c r="J6228" s="342"/>
      <c r="K6228" s="864" t="str">
        <f t="shared" si="446"/>
        <v/>
      </c>
      <c r="L6228" s="557" t="s">
        <v>3656</v>
      </c>
      <c r="M6228" s="558" t="s">
        <v>3655</v>
      </c>
      <c r="N6228" s="661"/>
      <c r="O6228" s="699"/>
      <c r="P6228" s="762"/>
      <c r="Q6228" s="307" t="str">
        <f t="shared" ca="1" si="447"/>
        <v/>
      </c>
      <c r="R6228" s="307" t="str">
        <f t="shared" ca="1" si="448"/>
        <v/>
      </c>
      <c r="S6228" s="307" t="str">
        <f>IFERROR(IF(VLOOKUP("*"&amp;TRIM($F6228)&amp;"*",dump!$A:$D,4,FALSE)="","空文字",VLOOKUP("*"&amp;TRIM($F6228)&amp;"*",dump!$A:$D,4,FALSE)),"NA")</f>
        <v>NA</v>
      </c>
      <c r="T6228" s="307" t="str">
        <f t="shared" ca="1" si="449"/>
        <v>●</v>
      </c>
      <c r="U6228" s="307"/>
      <c r="V6228" s="307"/>
      <c r="W6228" s="307"/>
      <c r="X6228" s="307"/>
      <c r="Y6228" s="307" t="str">
        <f t="shared" si="450"/>
        <v/>
      </c>
      <c r="Z6228" s="307"/>
    </row>
    <row r="6229" spans="1:26" s="325" customFormat="1" ht="15" customHeight="1" outlineLevel="1">
      <c r="A6229" s="324"/>
      <c r="B6229" s="326"/>
      <c r="C6229" s="534"/>
      <c r="D6229" s="328"/>
      <c r="E6229" s="531"/>
      <c r="F6229" s="525" t="s">
        <v>13833</v>
      </c>
      <c r="G6229" s="531"/>
      <c r="H6229" s="525"/>
      <c r="I6229" s="327"/>
      <c r="J6229" s="529"/>
      <c r="K6229" s="864" t="str">
        <f t="shared" si="446"/>
        <v/>
      </c>
      <c r="L6229" s="557" t="s">
        <v>3656</v>
      </c>
      <c r="M6229" s="558" t="s">
        <v>3655</v>
      </c>
      <c r="N6229" s="661"/>
      <c r="O6229" s="699"/>
      <c r="P6229" s="762"/>
      <c r="Q6229" s="307" t="str">
        <f t="shared" ca="1" si="447"/>
        <v/>
      </c>
      <c r="R6229" s="307" t="str">
        <f t="shared" ca="1" si="448"/>
        <v/>
      </c>
      <c r="S6229" s="307" t="str">
        <f>IFERROR(IF(VLOOKUP("*"&amp;TRIM($F6229)&amp;"*",dump!$A:$D,4,FALSE)="","空文字",VLOOKUP("*"&amp;TRIM($F6229)&amp;"*",dump!$A:$D,4,FALSE)),"NA")</f>
        <v>NA</v>
      </c>
      <c r="T6229" s="307" t="str">
        <f t="shared" ca="1" si="449"/>
        <v>●</v>
      </c>
      <c r="U6229" s="307"/>
      <c r="V6229" s="307"/>
      <c r="W6229" s="307"/>
      <c r="X6229" s="307"/>
      <c r="Y6229" s="307" t="str">
        <f t="shared" si="450"/>
        <v/>
      </c>
      <c r="Z6229" s="307"/>
    </row>
    <row r="6230" spans="1:26" s="325" customFormat="1" ht="30" customHeight="1" outlineLevel="1">
      <c r="A6230" s="324"/>
      <c r="B6230" s="326"/>
      <c r="C6230" s="534"/>
      <c r="D6230" s="328"/>
      <c r="E6230" s="530" t="s">
        <v>7242</v>
      </c>
      <c r="F6230" s="525" t="s">
        <v>7243</v>
      </c>
      <c r="G6230" s="382" t="s">
        <v>7244</v>
      </c>
      <c r="H6230" s="343" t="s">
        <v>3657</v>
      </c>
      <c r="I6230" s="328" t="s">
        <v>3666</v>
      </c>
      <c r="J6230" s="342" t="s">
        <v>5684</v>
      </c>
      <c r="K6230" s="864" t="str">
        <f t="shared" si="446"/>
        <v/>
      </c>
      <c r="L6230" s="557" t="s">
        <v>3656</v>
      </c>
      <c r="M6230" s="558" t="s">
        <v>3655</v>
      </c>
      <c r="N6230" s="661" t="s">
        <v>20176</v>
      </c>
      <c r="O6230" s="699"/>
      <c r="P6230" s="762"/>
      <c r="Q6230" s="307" t="str">
        <f t="shared" ca="1" si="447"/>
        <v/>
      </c>
      <c r="R6230" s="307" t="str">
        <f t="shared" ca="1" si="448"/>
        <v/>
      </c>
      <c r="S6230" s="307" t="str">
        <f>IFERROR(IF(VLOOKUP("*"&amp;TRIM($F6230)&amp;"*",dump!$A:$D,4,FALSE)="","空文字",VLOOKUP("*"&amp;TRIM($F6230)&amp;"*",dump!$A:$D,4,FALSE)),"NA")</f>
        <v>NA</v>
      </c>
      <c r="T6230" s="307" t="str">
        <f t="shared" ca="1" si="449"/>
        <v>●</v>
      </c>
      <c r="U6230" s="307"/>
      <c r="V6230" s="307"/>
      <c r="W6230" s="307"/>
      <c r="X6230" s="307"/>
      <c r="Y6230" s="307" t="str">
        <f t="shared" si="450"/>
        <v/>
      </c>
      <c r="Z6230" s="307"/>
    </row>
    <row r="6231" spans="1:26" s="325" customFormat="1" ht="30" customHeight="1" outlineLevel="1">
      <c r="A6231" s="324"/>
      <c r="B6231" s="326"/>
      <c r="C6231" s="534"/>
      <c r="D6231" s="328"/>
      <c r="E6231" s="382"/>
      <c r="F6231" s="525" t="s">
        <v>13834</v>
      </c>
      <c r="G6231" s="382"/>
      <c r="H6231" s="343"/>
      <c r="I6231" s="328"/>
      <c r="J6231" s="342"/>
      <c r="K6231" s="864" t="str">
        <f t="shared" si="446"/>
        <v/>
      </c>
      <c r="L6231" s="557" t="s">
        <v>3656</v>
      </c>
      <c r="M6231" s="558" t="s">
        <v>3655</v>
      </c>
      <c r="N6231" s="661"/>
      <c r="O6231" s="699"/>
      <c r="P6231" s="762"/>
      <c r="Q6231" s="307" t="str">
        <f t="shared" ca="1" si="447"/>
        <v/>
      </c>
      <c r="R6231" s="307" t="str">
        <f t="shared" ca="1" si="448"/>
        <v/>
      </c>
      <c r="S6231" s="307" t="str">
        <f>IFERROR(IF(VLOOKUP("*"&amp;TRIM($F6231)&amp;"*",dump!$A:$D,4,FALSE)="","空文字",VLOOKUP("*"&amp;TRIM($F6231)&amp;"*",dump!$A:$D,4,FALSE)),"NA")</f>
        <v>NA</v>
      </c>
      <c r="T6231" s="307" t="str">
        <f t="shared" ca="1" si="449"/>
        <v>●</v>
      </c>
      <c r="U6231" s="307"/>
      <c r="V6231" s="307"/>
      <c r="W6231" s="307"/>
      <c r="X6231" s="307"/>
      <c r="Y6231" s="307" t="str">
        <f t="shared" si="450"/>
        <v/>
      </c>
      <c r="Z6231" s="307"/>
    </row>
    <row r="6232" spans="1:26" s="325" customFormat="1" ht="15" customHeight="1" outlineLevel="1">
      <c r="A6232" s="324"/>
      <c r="B6232" s="326"/>
      <c r="C6232" s="534"/>
      <c r="D6232" s="328"/>
      <c r="E6232" s="382"/>
      <c r="F6232" s="525" t="s">
        <v>13835</v>
      </c>
      <c r="G6232" s="382"/>
      <c r="H6232" s="343"/>
      <c r="I6232" s="328"/>
      <c r="J6232" s="342"/>
      <c r="K6232" s="864" t="str">
        <f t="shared" si="446"/>
        <v/>
      </c>
      <c r="L6232" s="557" t="s">
        <v>3656</v>
      </c>
      <c r="M6232" s="558" t="s">
        <v>3655</v>
      </c>
      <c r="N6232" s="661"/>
      <c r="O6232" s="699"/>
      <c r="P6232" s="762"/>
      <c r="Q6232" s="307" t="str">
        <f t="shared" ca="1" si="447"/>
        <v/>
      </c>
      <c r="R6232" s="307" t="str">
        <f t="shared" ca="1" si="448"/>
        <v/>
      </c>
      <c r="S6232" s="307" t="str">
        <f>IFERROR(IF(VLOOKUP("*"&amp;TRIM($F6232)&amp;"*",dump!$A:$D,4,FALSE)="","空文字",VLOOKUP("*"&amp;TRIM($F6232)&amp;"*",dump!$A:$D,4,FALSE)),"NA")</f>
        <v>NA</v>
      </c>
      <c r="T6232" s="307" t="str">
        <f t="shared" ca="1" si="449"/>
        <v>●</v>
      </c>
      <c r="U6232" s="307"/>
      <c r="V6232" s="307"/>
      <c r="W6232" s="307"/>
      <c r="X6232" s="307"/>
      <c r="Y6232" s="307" t="str">
        <f t="shared" si="450"/>
        <v/>
      </c>
      <c r="Z6232" s="307"/>
    </row>
    <row r="6233" spans="1:26" s="325" customFormat="1" ht="15" customHeight="1" outlineLevel="1">
      <c r="A6233" s="324"/>
      <c r="B6233" s="326"/>
      <c r="C6233" s="534"/>
      <c r="D6233" s="328"/>
      <c r="E6233" s="531"/>
      <c r="F6233" s="525" t="s">
        <v>13836</v>
      </c>
      <c r="G6233" s="531"/>
      <c r="H6233" s="525"/>
      <c r="I6233" s="327"/>
      <c r="J6233" s="529"/>
      <c r="K6233" s="864" t="str">
        <f t="shared" si="446"/>
        <v/>
      </c>
      <c r="L6233" s="557" t="s">
        <v>3656</v>
      </c>
      <c r="M6233" s="558" t="s">
        <v>3655</v>
      </c>
      <c r="N6233" s="661"/>
      <c r="O6233" s="699"/>
      <c r="P6233" s="762"/>
      <c r="Q6233" s="307" t="str">
        <f t="shared" ca="1" si="447"/>
        <v/>
      </c>
      <c r="R6233" s="307" t="str">
        <f t="shared" ca="1" si="448"/>
        <v/>
      </c>
      <c r="S6233" s="307" t="str">
        <f>IFERROR(IF(VLOOKUP("*"&amp;TRIM($F6233)&amp;"*",dump!$A:$D,4,FALSE)="","空文字",VLOOKUP("*"&amp;TRIM($F6233)&amp;"*",dump!$A:$D,4,FALSE)),"NA")</f>
        <v>NA</v>
      </c>
      <c r="T6233" s="307" t="str">
        <f t="shared" ca="1" si="449"/>
        <v>●</v>
      </c>
      <c r="U6233" s="307"/>
      <c r="V6233" s="307"/>
      <c r="W6233" s="307"/>
      <c r="X6233" s="307"/>
      <c r="Y6233" s="307" t="str">
        <f t="shared" si="450"/>
        <v/>
      </c>
      <c r="Z6233" s="307"/>
    </row>
    <row r="6234" spans="1:26" s="325" customFormat="1" ht="60" customHeight="1" outlineLevel="1">
      <c r="A6234" s="324"/>
      <c r="B6234" s="326"/>
      <c r="C6234" s="534"/>
      <c r="D6234" s="328"/>
      <c r="E6234" s="530" t="s">
        <v>7245</v>
      </c>
      <c r="F6234" s="525" t="s">
        <v>7246</v>
      </c>
      <c r="G6234" s="382" t="s">
        <v>7247</v>
      </c>
      <c r="H6234" s="343" t="s">
        <v>3658</v>
      </c>
      <c r="I6234" s="328" t="s">
        <v>3666</v>
      </c>
      <c r="J6234" s="342" t="s">
        <v>5684</v>
      </c>
      <c r="K6234" s="864" t="str">
        <f t="shared" si="446"/>
        <v/>
      </c>
      <c r="L6234" s="557" t="s">
        <v>3656</v>
      </c>
      <c r="M6234" s="558" t="s">
        <v>3655</v>
      </c>
      <c r="N6234" s="661" t="s">
        <v>20177</v>
      </c>
      <c r="O6234" s="699"/>
      <c r="P6234" s="762"/>
      <c r="Q6234" s="307" t="str">
        <f t="shared" ca="1" si="447"/>
        <v/>
      </c>
      <c r="R6234" s="307" t="str">
        <f t="shared" ca="1" si="448"/>
        <v/>
      </c>
      <c r="S6234" s="307" t="str">
        <f>IFERROR(IF(VLOOKUP("*"&amp;TRIM($F6234)&amp;"*",dump!$A:$D,4,FALSE)="","空文字",VLOOKUP("*"&amp;TRIM($F6234)&amp;"*",dump!$A:$D,4,FALSE)),"NA")</f>
        <v>NA</v>
      </c>
      <c r="T6234" s="307" t="str">
        <f t="shared" ca="1" si="449"/>
        <v>●</v>
      </c>
      <c r="U6234" s="307"/>
      <c r="V6234" s="307"/>
      <c r="W6234" s="307"/>
      <c r="X6234" s="307"/>
      <c r="Y6234" s="307" t="str">
        <f t="shared" si="450"/>
        <v/>
      </c>
      <c r="Z6234" s="307"/>
    </row>
    <row r="6235" spans="1:26" s="325" customFormat="1" ht="45" customHeight="1" outlineLevel="1">
      <c r="A6235" s="324"/>
      <c r="B6235" s="326"/>
      <c r="C6235" s="534"/>
      <c r="D6235" s="328"/>
      <c r="E6235" s="382"/>
      <c r="F6235" s="525" t="s">
        <v>13837</v>
      </c>
      <c r="G6235" s="382"/>
      <c r="H6235" s="343"/>
      <c r="I6235" s="328"/>
      <c r="J6235" s="342"/>
      <c r="K6235" s="864" t="str">
        <f t="shared" si="446"/>
        <v/>
      </c>
      <c r="L6235" s="557" t="s">
        <v>3656</v>
      </c>
      <c r="M6235" s="558" t="s">
        <v>3655</v>
      </c>
      <c r="N6235" s="661"/>
      <c r="O6235" s="699"/>
      <c r="P6235" s="762"/>
      <c r="Q6235" s="307" t="str">
        <f t="shared" ca="1" si="447"/>
        <v/>
      </c>
      <c r="R6235" s="307" t="str">
        <f t="shared" ca="1" si="448"/>
        <v/>
      </c>
      <c r="S6235" s="307" t="str">
        <f>IFERROR(IF(VLOOKUP("*"&amp;TRIM($F6235)&amp;"*",dump!$A:$D,4,FALSE)="","空文字",VLOOKUP("*"&amp;TRIM($F6235)&amp;"*",dump!$A:$D,4,FALSE)),"NA")</f>
        <v>NA</v>
      </c>
      <c r="T6235" s="307" t="str">
        <f t="shared" ca="1" si="449"/>
        <v>●</v>
      </c>
      <c r="U6235" s="307"/>
      <c r="V6235" s="307"/>
      <c r="W6235" s="307"/>
      <c r="X6235" s="307"/>
      <c r="Y6235" s="307" t="str">
        <f t="shared" si="450"/>
        <v/>
      </c>
      <c r="Z6235" s="307"/>
    </row>
    <row r="6236" spans="1:26" s="325" customFormat="1" ht="15" customHeight="1" outlineLevel="1">
      <c r="A6236" s="324"/>
      <c r="B6236" s="326"/>
      <c r="C6236" s="534"/>
      <c r="D6236" s="328"/>
      <c r="E6236" s="382"/>
      <c r="F6236" s="525" t="s">
        <v>13838</v>
      </c>
      <c r="G6236" s="382"/>
      <c r="H6236" s="343"/>
      <c r="I6236" s="328"/>
      <c r="J6236" s="342"/>
      <c r="K6236" s="864" t="str">
        <f t="shared" si="446"/>
        <v/>
      </c>
      <c r="L6236" s="557" t="s">
        <v>3656</v>
      </c>
      <c r="M6236" s="558" t="s">
        <v>3655</v>
      </c>
      <c r="N6236" s="661"/>
      <c r="O6236" s="699"/>
      <c r="P6236" s="762"/>
      <c r="Q6236" s="307" t="str">
        <f t="shared" ca="1" si="447"/>
        <v/>
      </c>
      <c r="R6236" s="307" t="str">
        <f t="shared" ca="1" si="448"/>
        <v/>
      </c>
      <c r="S6236" s="307" t="str">
        <f>IFERROR(IF(VLOOKUP("*"&amp;TRIM($F6236)&amp;"*",dump!$A:$D,4,FALSE)="","空文字",VLOOKUP("*"&amp;TRIM($F6236)&amp;"*",dump!$A:$D,4,FALSE)),"NA")</f>
        <v>NA</v>
      </c>
      <c r="T6236" s="307" t="str">
        <f t="shared" ca="1" si="449"/>
        <v>●</v>
      </c>
      <c r="U6236" s="307"/>
      <c r="V6236" s="307"/>
      <c r="W6236" s="307"/>
      <c r="X6236" s="307"/>
      <c r="Y6236" s="307" t="str">
        <f t="shared" si="450"/>
        <v/>
      </c>
      <c r="Z6236" s="307"/>
    </row>
    <row r="6237" spans="1:26" s="325" customFormat="1" ht="15" customHeight="1" outlineLevel="1">
      <c r="A6237" s="324"/>
      <c r="B6237" s="326"/>
      <c r="C6237" s="534"/>
      <c r="D6237" s="328"/>
      <c r="E6237" s="382"/>
      <c r="F6237" s="525" t="s">
        <v>13839</v>
      </c>
      <c r="G6237" s="382"/>
      <c r="H6237" s="343"/>
      <c r="I6237" s="328"/>
      <c r="J6237" s="342"/>
      <c r="K6237" s="864" t="str">
        <f t="shared" si="446"/>
        <v/>
      </c>
      <c r="L6237" s="557" t="s">
        <v>3656</v>
      </c>
      <c r="M6237" s="558" t="s">
        <v>3655</v>
      </c>
      <c r="N6237" s="661"/>
      <c r="O6237" s="699"/>
      <c r="P6237" s="762"/>
      <c r="Q6237" s="307" t="str">
        <f t="shared" ca="1" si="447"/>
        <v/>
      </c>
      <c r="R6237" s="307" t="str">
        <f t="shared" ca="1" si="448"/>
        <v/>
      </c>
      <c r="S6237" s="307" t="str">
        <f>IFERROR(IF(VLOOKUP("*"&amp;TRIM($F6237)&amp;"*",dump!$A:$D,4,FALSE)="","空文字",VLOOKUP("*"&amp;TRIM($F6237)&amp;"*",dump!$A:$D,4,FALSE)),"NA")</f>
        <v>NA</v>
      </c>
      <c r="T6237" s="307" t="str">
        <f t="shared" ca="1" si="449"/>
        <v>●</v>
      </c>
      <c r="U6237" s="307"/>
      <c r="V6237" s="307"/>
      <c r="W6237" s="307"/>
      <c r="X6237" s="307"/>
      <c r="Y6237" s="307" t="str">
        <f t="shared" si="450"/>
        <v/>
      </c>
      <c r="Z6237" s="307"/>
    </row>
    <row r="6238" spans="1:26" s="325" customFormat="1" ht="45" customHeight="1" outlineLevel="1">
      <c r="A6238" s="324"/>
      <c r="B6238" s="326"/>
      <c r="C6238" s="534"/>
      <c r="D6238" s="328"/>
      <c r="E6238" s="530" t="s">
        <v>11999</v>
      </c>
      <c r="F6238" s="525" t="s">
        <v>7248</v>
      </c>
      <c r="G6238" s="530" t="s">
        <v>7249</v>
      </c>
      <c r="H6238" s="524" t="s">
        <v>3657</v>
      </c>
      <c r="I6238" s="132" t="s">
        <v>3666</v>
      </c>
      <c r="J6238" s="528" t="s">
        <v>5684</v>
      </c>
      <c r="K6238" s="864" t="str">
        <f t="shared" si="446"/>
        <v>○</v>
      </c>
      <c r="L6238" s="555" t="s">
        <v>17116</v>
      </c>
      <c r="M6238" s="553"/>
      <c r="N6238" s="659" t="s">
        <v>20178</v>
      </c>
      <c r="O6238" s="697"/>
      <c r="P6238" s="608"/>
      <c r="Q6238" s="307" t="str">
        <f t="shared" ca="1" si="447"/>
        <v/>
      </c>
      <c r="R6238" s="307" t="str">
        <f t="shared" ca="1" si="448"/>
        <v/>
      </c>
      <c r="S6238" s="307" t="str">
        <f>IFERROR(IF(VLOOKUP("*"&amp;TRIM($F6238)&amp;"*",dump!$A:$D,4,FALSE)="","空文字",VLOOKUP("*"&amp;TRIM($F6238)&amp;"*",dump!$A:$D,4,FALSE)),"NA")</f>
        <v>NA</v>
      </c>
      <c r="T6238" s="307" t="str">
        <f t="shared" si="449"/>
        <v>■</v>
      </c>
      <c r="U6238" s="307"/>
      <c r="V6238" s="307"/>
      <c r="W6238" s="307"/>
      <c r="X6238" s="307"/>
      <c r="Y6238" s="307" t="str">
        <f t="shared" si="450"/>
        <v/>
      </c>
      <c r="Z6238" s="307"/>
    </row>
    <row r="6239" spans="1:26" s="325" customFormat="1" ht="30" customHeight="1" outlineLevel="1">
      <c r="A6239" s="324"/>
      <c r="B6239" s="326"/>
      <c r="C6239" s="534"/>
      <c r="D6239" s="328"/>
      <c r="E6239" s="382"/>
      <c r="F6239" s="525" t="s">
        <v>12000</v>
      </c>
      <c r="G6239" s="382"/>
      <c r="H6239" s="343"/>
      <c r="I6239" s="328"/>
      <c r="J6239" s="342"/>
      <c r="K6239" s="864" t="str">
        <f t="shared" si="446"/>
        <v/>
      </c>
      <c r="L6239" s="555" t="s">
        <v>17116</v>
      </c>
      <c r="M6239" s="553" t="s">
        <v>3657</v>
      </c>
      <c r="N6239" s="659" t="s">
        <v>18730</v>
      </c>
      <c r="O6239" s="697" t="s">
        <v>17569</v>
      </c>
      <c r="P6239" s="608" t="s">
        <v>18731</v>
      </c>
      <c r="Q6239" s="307" t="str">
        <f t="shared" ca="1" si="447"/>
        <v>80 00</v>
      </c>
      <c r="R6239" s="307" t="str">
        <f t="shared" ca="1" si="448"/>
        <v>80 00</v>
      </c>
      <c r="S6239" s="307" t="str">
        <f>IFERROR(IF(VLOOKUP("*"&amp;TRIM($F6239)&amp;"*",dump!$A:$D,4,FALSE)="","空文字",VLOOKUP("*"&amp;TRIM($F6239)&amp;"*",dump!$A:$D,4,FALSE)),"NA")</f>
        <v>NA</v>
      </c>
      <c r="T6239" s="307" t="str">
        <f t="shared" ca="1" si="449"/>
        <v>×</v>
      </c>
      <c r="U6239" s="307"/>
      <c r="V6239" s="307"/>
      <c r="W6239" s="307"/>
      <c r="X6239" s="307"/>
      <c r="Y6239" s="307" t="str">
        <f t="shared" si="450"/>
        <v/>
      </c>
      <c r="Z6239" s="307"/>
    </row>
    <row r="6240" spans="1:26" s="325" customFormat="1" ht="30" customHeight="1" outlineLevel="1">
      <c r="A6240" s="324"/>
      <c r="B6240" s="326"/>
      <c r="C6240" s="534"/>
      <c r="D6240" s="328"/>
      <c r="E6240" s="382"/>
      <c r="F6240" s="525" t="s">
        <v>12001</v>
      </c>
      <c r="G6240" s="382"/>
      <c r="H6240" s="343"/>
      <c r="I6240" s="328"/>
      <c r="J6240" s="342"/>
      <c r="K6240" s="864" t="str">
        <f t="shared" si="446"/>
        <v/>
      </c>
      <c r="L6240" s="557" t="s">
        <v>3656</v>
      </c>
      <c r="M6240" s="558" t="s">
        <v>3655</v>
      </c>
      <c r="N6240" s="661"/>
      <c r="O6240" s="699"/>
      <c r="P6240" s="762"/>
      <c r="Q6240" s="307" t="str">
        <f t="shared" ca="1" si="447"/>
        <v/>
      </c>
      <c r="R6240" s="307" t="str">
        <f t="shared" ca="1" si="448"/>
        <v/>
      </c>
      <c r="S6240" s="307" t="str">
        <f>IFERROR(IF(VLOOKUP("*"&amp;TRIM($F6240)&amp;"*",dump!$A:$D,4,FALSE)="","空文字",VLOOKUP("*"&amp;TRIM($F6240)&amp;"*",dump!$A:$D,4,FALSE)),"NA")</f>
        <v>NA</v>
      </c>
      <c r="T6240" s="307" t="str">
        <f t="shared" ca="1" si="449"/>
        <v>●</v>
      </c>
      <c r="U6240" s="307"/>
      <c r="V6240" s="307"/>
      <c r="W6240" s="307"/>
      <c r="X6240" s="307"/>
      <c r="Y6240" s="307" t="str">
        <f t="shared" si="450"/>
        <v/>
      </c>
      <c r="Z6240" s="307"/>
    </row>
    <row r="6241" spans="1:26" s="325" customFormat="1" ht="15" customHeight="1" outlineLevel="1">
      <c r="A6241" s="324"/>
      <c r="B6241" s="326"/>
      <c r="C6241" s="534"/>
      <c r="D6241" s="328"/>
      <c r="E6241" s="531"/>
      <c r="F6241" s="525" t="s">
        <v>12885</v>
      </c>
      <c r="G6241" s="531"/>
      <c r="H6241" s="525"/>
      <c r="I6241" s="327"/>
      <c r="J6241" s="529"/>
      <c r="K6241" s="864" t="str">
        <f t="shared" si="446"/>
        <v/>
      </c>
      <c r="L6241" s="557" t="s">
        <v>3656</v>
      </c>
      <c r="M6241" s="558" t="s">
        <v>3655</v>
      </c>
      <c r="N6241" s="661"/>
      <c r="O6241" s="699"/>
      <c r="P6241" s="762"/>
      <c r="Q6241" s="307" t="str">
        <f t="shared" ca="1" si="447"/>
        <v/>
      </c>
      <c r="R6241" s="307" t="str">
        <f t="shared" ca="1" si="448"/>
        <v/>
      </c>
      <c r="S6241" s="307" t="str">
        <f>IFERROR(IF(VLOOKUP("*"&amp;TRIM($F6241)&amp;"*",dump!$A:$D,4,FALSE)="","空文字",VLOOKUP("*"&amp;TRIM($F6241)&amp;"*",dump!$A:$D,4,FALSE)),"NA")</f>
        <v>NA</v>
      </c>
      <c r="T6241" s="307" t="str">
        <f t="shared" ca="1" si="449"/>
        <v>●</v>
      </c>
      <c r="U6241" s="307"/>
      <c r="V6241" s="307"/>
      <c r="W6241" s="307"/>
      <c r="X6241" s="307"/>
      <c r="Y6241" s="307" t="str">
        <f t="shared" si="450"/>
        <v/>
      </c>
      <c r="Z6241" s="307"/>
    </row>
    <row r="6242" spans="1:26" s="325" customFormat="1" ht="60" customHeight="1" outlineLevel="1">
      <c r="A6242" s="324"/>
      <c r="B6242" s="326"/>
      <c r="C6242" s="534"/>
      <c r="D6242" s="328"/>
      <c r="E6242" s="530" t="s">
        <v>12002</v>
      </c>
      <c r="F6242" s="525" t="s">
        <v>7250</v>
      </c>
      <c r="G6242" s="530" t="s">
        <v>7251</v>
      </c>
      <c r="H6242" s="524" t="s">
        <v>3658</v>
      </c>
      <c r="I6242" s="132" t="s">
        <v>3666</v>
      </c>
      <c r="J6242" s="528" t="s">
        <v>5684</v>
      </c>
      <c r="K6242" s="864" t="str">
        <f t="shared" si="446"/>
        <v>○</v>
      </c>
      <c r="L6242" s="555" t="s">
        <v>17839</v>
      </c>
      <c r="M6242" s="553"/>
      <c r="N6242" s="659" t="s">
        <v>20179</v>
      </c>
      <c r="O6242" s="697"/>
      <c r="P6242" s="608"/>
      <c r="Q6242" s="307" t="str">
        <f t="shared" ca="1" si="447"/>
        <v/>
      </c>
      <c r="R6242" s="307" t="str">
        <f t="shared" ca="1" si="448"/>
        <v/>
      </c>
      <c r="S6242" s="307" t="str">
        <f>IFERROR(IF(VLOOKUP("*"&amp;TRIM($F6242)&amp;"*",dump!$A:$D,4,FALSE)="","空文字",VLOOKUP("*"&amp;TRIM($F6242)&amp;"*",dump!$A:$D,4,FALSE)),"NA")</f>
        <v>NA</v>
      </c>
      <c r="T6242" s="307" t="str">
        <f t="shared" si="449"/>
        <v>■</v>
      </c>
      <c r="U6242" s="307"/>
      <c r="V6242" s="307"/>
      <c r="W6242" s="307"/>
      <c r="X6242" s="307"/>
      <c r="Y6242" s="307" t="str">
        <f t="shared" si="450"/>
        <v/>
      </c>
      <c r="Z6242" s="307"/>
    </row>
    <row r="6243" spans="1:26" s="325" customFormat="1" ht="30" customHeight="1" outlineLevel="1">
      <c r="A6243" s="324"/>
      <c r="B6243" s="326"/>
      <c r="C6243" s="534"/>
      <c r="D6243" s="328"/>
      <c r="E6243" s="382"/>
      <c r="F6243" s="525" t="s">
        <v>12003</v>
      </c>
      <c r="G6243" s="382"/>
      <c r="H6243" s="343"/>
      <c r="I6243" s="328"/>
      <c r="J6243" s="342"/>
      <c r="K6243" s="864" t="str">
        <f t="shared" si="446"/>
        <v/>
      </c>
      <c r="L6243" s="555" t="s">
        <v>17839</v>
      </c>
      <c r="M6243" s="553" t="s">
        <v>3657</v>
      </c>
      <c r="N6243" s="659" t="s">
        <v>20180</v>
      </c>
      <c r="O6243" s="697" t="s">
        <v>17569</v>
      </c>
      <c r="P6243" s="608" t="s">
        <v>18732</v>
      </c>
      <c r="Q6243" s="307" t="str">
        <f t="shared" ca="1" si="447"/>
        <v>everyNMinutes(0)</v>
      </c>
      <c r="R6243" s="307" t="str">
        <f t="shared" ca="1" si="448"/>
        <v>0</v>
      </c>
      <c r="S6243" s="307" t="str">
        <f>IFERROR(IF(VLOOKUP("*"&amp;TRIM($F6243)&amp;"*",dump!$A:$D,4,FALSE)="","空文字",VLOOKUP("*"&amp;TRIM($F6243)&amp;"*",dump!$A:$D,4,FALSE)),"NA")</f>
        <v>NA</v>
      </c>
      <c r="T6243" s="307" t="str">
        <f t="shared" ca="1" si="449"/>
        <v>×</v>
      </c>
      <c r="U6243" s="307"/>
      <c r="V6243" s="307"/>
      <c r="W6243" s="307"/>
      <c r="X6243" s="307"/>
      <c r="Y6243" s="307" t="str">
        <f t="shared" si="450"/>
        <v/>
      </c>
      <c r="Z6243" s="307"/>
    </row>
    <row r="6244" spans="1:26" s="325" customFormat="1" ht="30" customHeight="1" outlineLevel="1">
      <c r="A6244" s="324"/>
      <c r="B6244" s="326"/>
      <c r="C6244" s="534"/>
      <c r="D6244" s="328"/>
      <c r="E6244" s="382"/>
      <c r="F6244" s="525" t="s">
        <v>12004</v>
      </c>
      <c r="G6244" s="382"/>
      <c r="H6244" s="343"/>
      <c r="I6244" s="328"/>
      <c r="J6244" s="342"/>
      <c r="K6244" s="864" t="str">
        <f t="shared" si="446"/>
        <v/>
      </c>
      <c r="L6244" s="557" t="s">
        <v>3656</v>
      </c>
      <c r="M6244" s="558" t="s">
        <v>3655</v>
      </c>
      <c r="N6244" s="661"/>
      <c r="O6244" s="699"/>
      <c r="P6244" s="762"/>
      <c r="Q6244" s="307" t="str">
        <f t="shared" ca="1" si="447"/>
        <v/>
      </c>
      <c r="R6244" s="307" t="str">
        <f t="shared" ca="1" si="448"/>
        <v/>
      </c>
      <c r="S6244" s="307" t="str">
        <f>IFERROR(IF(VLOOKUP("*"&amp;TRIM($F6244)&amp;"*",dump!$A:$D,4,FALSE)="","空文字",VLOOKUP("*"&amp;TRIM($F6244)&amp;"*",dump!$A:$D,4,FALSE)),"NA")</f>
        <v>NA</v>
      </c>
      <c r="T6244" s="307" t="str">
        <f t="shared" ca="1" si="449"/>
        <v>●</v>
      </c>
      <c r="U6244" s="307"/>
      <c r="V6244" s="307"/>
      <c r="W6244" s="307"/>
      <c r="X6244" s="307"/>
      <c r="Y6244" s="307" t="str">
        <f t="shared" si="450"/>
        <v/>
      </c>
      <c r="Z6244" s="307"/>
    </row>
    <row r="6245" spans="1:26" s="325" customFormat="1" ht="15" customHeight="1" outlineLevel="1">
      <c r="A6245" s="324"/>
      <c r="B6245" s="326"/>
      <c r="C6245" s="534"/>
      <c r="D6245" s="328"/>
      <c r="E6245" s="531"/>
      <c r="F6245" s="525" t="s">
        <v>12886</v>
      </c>
      <c r="G6245" s="531"/>
      <c r="H6245" s="525"/>
      <c r="I6245" s="327"/>
      <c r="J6245" s="529"/>
      <c r="K6245" s="864" t="str">
        <f t="shared" si="446"/>
        <v/>
      </c>
      <c r="L6245" s="557" t="s">
        <v>3656</v>
      </c>
      <c r="M6245" s="558" t="s">
        <v>3655</v>
      </c>
      <c r="N6245" s="661"/>
      <c r="O6245" s="699"/>
      <c r="P6245" s="762"/>
      <c r="Q6245" s="307" t="str">
        <f t="shared" ca="1" si="447"/>
        <v/>
      </c>
      <c r="R6245" s="307" t="str">
        <f t="shared" ca="1" si="448"/>
        <v/>
      </c>
      <c r="S6245" s="307" t="str">
        <f>IFERROR(IF(VLOOKUP("*"&amp;TRIM($F6245)&amp;"*",dump!$A:$D,4,FALSE)="","空文字",VLOOKUP("*"&amp;TRIM($F6245)&amp;"*",dump!$A:$D,4,FALSE)),"NA")</f>
        <v>NA</v>
      </c>
      <c r="T6245" s="307" t="str">
        <f t="shared" ca="1" si="449"/>
        <v>●</v>
      </c>
      <c r="U6245" s="307"/>
      <c r="V6245" s="307"/>
      <c r="W6245" s="307"/>
      <c r="X6245" s="307"/>
      <c r="Y6245" s="307" t="str">
        <f t="shared" si="450"/>
        <v/>
      </c>
      <c r="Z6245" s="307"/>
    </row>
    <row r="6246" spans="1:26" s="325" customFormat="1" ht="75" customHeight="1" outlineLevel="1">
      <c r="A6246" s="324"/>
      <c r="B6246" s="326"/>
      <c r="C6246" s="534"/>
      <c r="D6246" s="328"/>
      <c r="E6246" s="530" t="s">
        <v>7252</v>
      </c>
      <c r="F6246" s="525" t="s">
        <v>7253</v>
      </c>
      <c r="G6246" s="530" t="s">
        <v>7254</v>
      </c>
      <c r="H6246" s="524" t="s">
        <v>3657</v>
      </c>
      <c r="I6246" s="132" t="s">
        <v>3666</v>
      </c>
      <c r="J6246" s="528" t="s">
        <v>5684</v>
      </c>
      <c r="K6246" s="864" t="str">
        <f t="shared" si="446"/>
        <v>○</v>
      </c>
      <c r="L6246" s="555" t="s">
        <v>17116</v>
      </c>
      <c r="M6246" s="553"/>
      <c r="N6246" s="659" t="s">
        <v>20181</v>
      </c>
      <c r="O6246" s="697"/>
      <c r="P6246" s="608"/>
      <c r="Q6246" s="307" t="str">
        <f t="shared" ca="1" si="447"/>
        <v/>
      </c>
      <c r="R6246" s="307" t="str">
        <f t="shared" ca="1" si="448"/>
        <v/>
      </c>
      <c r="S6246" s="307" t="str">
        <f>IFERROR(IF(VLOOKUP("*"&amp;TRIM($F6246)&amp;"*",dump!$A:$D,4,FALSE)="","空文字",VLOOKUP("*"&amp;TRIM($F6246)&amp;"*",dump!$A:$D,4,FALSE)),"NA")</f>
        <v>NA</v>
      </c>
      <c r="T6246" s="307" t="str">
        <f t="shared" si="449"/>
        <v>■</v>
      </c>
      <c r="U6246" s="307"/>
      <c r="V6246" s="307"/>
      <c r="W6246" s="307"/>
      <c r="X6246" s="307"/>
      <c r="Y6246" s="307" t="str">
        <f t="shared" si="450"/>
        <v/>
      </c>
      <c r="Z6246" s="307"/>
    </row>
    <row r="6247" spans="1:26" s="325" customFormat="1" ht="30" customHeight="1" outlineLevel="1">
      <c r="A6247" s="324"/>
      <c r="B6247" s="326"/>
      <c r="C6247" s="534"/>
      <c r="D6247" s="328"/>
      <c r="E6247" s="382"/>
      <c r="F6247" s="525" t="s">
        <v>12005</v>
      </c>
      <c r="G6247" s="382"/>
      <c r="H6247" s="343"/>
      <c r="I6247" s="328"/>
      <c r="J6247" s="342"/>
      <c r="K6247" s="864" t="str">
        <f t="shared" si="446"/>
        <v/>
      </c>
      <c r="L6247" s="555" t="s">
        <v>17116</v>
      </c>
      <c r="M6247" s="553" t="s">
        <v>3657</v>
      </c>
      <c r="N6247" s="659" t="s">
        <v>18733</v>
      </c>
      <c r="O6247" s="697" t="s">
        <v>17569</v>
      </c>
      <c r="P6247" s="608">
        <v>1</v>
      </c>
      <c r="Q6247" s="307">
        <f t="shared" ca="1" si="447"/>
        <v>1</v>
      </c>
      <c r="R6247" s="307">
        <f t="shared" ca="1" si="448"/>
        <v>1</v>
      </c>
      <c r="S6247" s="307" t="str">
        <f>IFERROR(IF(VLOOKUP("*"&amp;TRIM($F6247)&amp;"*",dump!$A:$D,4,FALSE)="","空文字",VLOOKUP("*"&amp;TRIM($F6247)&amp;"*",dump!$A:$D,4,FALSE)),"NA")</f>
        <v>NA</v>
      </c>
      <c r="T6247" s="307" t="str">
        <f t="shared" ca="1" si="449"/>
        <v>×</v>
      </c>
      <c r="U6247" s="307"/>
      <c r="V6247" s="307"/>
      <c r="W6247" s="307"/>
      <c r="X6247" s="307"/>
      <c r="Y6247" s="307" t="str">
        <f t="shared" si="450"/>
        <v/>
      </c>
      <c r="Z6247" s="307"/>
    </row>
    <row r="6248" spans="1:26" s="325" customFormat="1" ht="30" customHeight="1" outlineLevel="1">
      <c r="A6248" s="324"/>
      <c r="B6248" s="326"/>
      <c r="C6248" s="534"/>
      <c r="D6248" s="328"/>
      <c r="E6248" s="382"/>
      <c r="F6248" s="525" t="s">
        <v>12006</v>
      </c>
      <c r="G6248" s="382"/>
      <c r="H6248" s="343"/>
      <c r="I6248" s="328"/>
      <c r="J6248" s="342"/>
      <c r="K6248" s="864" t="str">
        <f t="shared" si="446"/>
        <v/>
      </c>
      <c r="L6248" s="557" t="s">
        <v>3656</v>
      </c>
      <c r="M6248" s="558" t="s">
        <v>3655</v>
      </c>
      <c r="N6248" s="661"/>
      <c r="O6248" s="699"/>
      <c r="P6248" s="762"/>
      <c r="Q6248" s="307" t="str">
        <f t="shared" ca="1" si="447"/>
        <v/>
      </c>
      <c r="R6248" s="307" t="str">
        <f t="shared" ca="1" si="448"/>
        <v/>
      </c>
      <c r="S6248" s="307" t="str">
        <f>IFERROR(IF(VLOOKUP("*"&amp;TRIM($F6248)&amp;"*",dump!$A:$D,4,FALSE)="","空文字",VLOOKUP("*"&amp;TRIM($F6248)&amp;"*",dump!$A:$D,4,FALSE)),"NA")</f>
        <v>NA</v>
      </c>
      <c r="T6248" s="307" t="str">
        <f t="shared" ca="1" si="449"/>
        <v>●</v>
      </c>
      <c r="U6248" s="307"/>
      <c r="V6248" s="307"/>
      <c r="W6248" s="307"/>
      <c r="X6248" s="307"/>
      <c r="Y6248" s="307" t="str">
        <f t="shared" si="450"/>
        <v/>
      </c>
      <c r="Z6248" s="307"/>
    </row>
    <row r="6249" spans="1:26" s="325" customFormat="1" ht="15" customHeight="1" outlineLevel="1">
      <c r="A6249" s="324"/>
      <c r="B6249" s="326"/>
      <c r="C6249" s="534"/>
      <c r="D6249" s="328"/>
      <c r="E6249" s="531"/>
      <c r="F6249" s="525" t="s">
        <v>12887</v>
      </c>
      <c r="G6249" s="531"/>
      <c r="H6249" s="525"/>
      <c r="I6249" s="327"/>
      <c r="J6249" s="529"/>
      <c r="K6249" s="864" t="str">
        <f t="shared" si="446"/>
        <v/>
      </c>
      <c r="L6249" s="557" t="s">
        <v>3656</v>
      </c>
      <c r="M6249" s="558" t="s">
        <v>3655</v>
      </c>
      <c r="N6249" s="661"/>
      <c r="O6249" s="699"/>
      <c r="P6249" s="762"/>
      <c r="Q6249" s="307" t="str">
        <f t="shared" ca="1" si="447"/>
        <v/>
      </c>
      <c r="R6249" s="307" t="str">
        <f t="shared" ca="1" si="448"/>
        <v/>
      </c>
      <c r="S6249" s="307" t="str">
        <f>IFERROR(IF(VLOOKUP("*"&amp;TRIM($F6249)&amp;"*",dump!$A:$D,4,FALSE)="","空文字",VLOOKUP("*"&amp;TRIM($F6249)&amp;"*",dump!$A:$D,4,FALSE)),"NA")</f>
        <v>NA</v>
      </c>
      <c r="T6249" s="307" t="str">
        <f t="shared" ca="1" si="449"/>
        <v>●</v>
      </c>
      <c r="U6249" s="307"/>
      <c r="V6249" s="307"/>
      <c r="W6249" s="307"/>
      <c r="X6249" s="307"/>
      <c r="Y6249" s="307" t="str">
        <f t="shared" si="450"/>
        <v/>
      </c>
      <c r="Z6249" s="307"/>
    </row>
    <row r="6250" spans="1:26" s="325" customFormat="1" ht="75" customHeight="1" outlineLevel="1">
      <c r="A6250" s="324"/>
      <c r="B6250" s="326"/>
      <c r="C6250" s="534"/>
      <c r="D6250" s="328"/>
      <c r="E6250" s="530" t="s">
        <v>7255</v>
      </c>
      <c r="F6250" s="525" t="s">
        <v>7256</v>
      </c>
      <c r="G6250" s="530" t="s">
        <v>7257</v>
      </c>
      <c r="H6250" s="524" t="s">
        <v>3657</v>
      </c>
      <c r="I6250" s="132" t="s">
        <v>3666</v>
      </c>
      <c r="J6250" s="528" t="s">
        <v>5684</v>
      </c>
      <c r="K6250" s="864" t="str">
        <f t="shared" si="446"/>
        <v>○</v>
      </c>
      <c r="L6250" s="555" t="s">
        <v>17116</v>
      </c>
      <c r="M6250" s="553"/>
      <c r="N6250" s="659" t="s">
        <v>20182</v>
      </c>
      <c r="O6250" s="697"/>
      <c r="P6250" s="608"/>
      <c r="Q6250" s="307" t="str">
        <f t="shared" ca="1" si="447"/>
        <v/>
      </c>
      <c r="R6250" s="307" t="str">
        <f t="shared" ca="1" si="448"/>
        <v/>
      </c>
      <c r="S6250" s="307" t="str">
        <f>IFERROR(IF(VLOOKUP("*"&amp;TRIM($F6250)&amp;"*",dump!$A:$D,4,FALSE)="","空文字",VLOOKUP("*"&amp;TRIM($F6250)&amp;"*",dump!$A:$D,4,FALSE)),"NA")</f>
        <v>NA</v>
      </c>
      <c r="T6250" s="307" t="str">
        <f t="shared" si="449"/>
        <v>■</v>
      </c>
      <c r="U6250" s="307"/>
      <c r="V6250" s="307"/>
      <c r="W6250" s="307"/>
      <c r="X6250" s="307"/>
      <c r="Y6250" s="307" t="str">
        <f t="shared" si="450"/>
        <v/>
      </c>
      <c r="Z6250" s="307"/>
    </row>
    <row r="6251" spans="1:26" s="325" customFormat="1" ht="30" customHeight="1" outlineLevel="1">
      <c r="A6251" s="324"/>
      <c r="B6251" s="326"/>
      <c r="C6251" s="534"/>
      <c r="D6251" s="328"/>
      <c r="E6251" s="382"/>
      <c r="F6251" s="525" t="s">
        <v>12007</v>
      </c>
      <c r="G6251" s="382"/>
      <c r="H6251" s="343"/>
      <c r="I6251" s="328"/>
      <c r="J6251" s="342"/>
      <c r="K6251" s="864" t="str">
        <f t="shared" si="446"/>
        <v/>
      </c>
      <c r="L6251" s="555" t="s">
        <v>17116</v>
      </c>
      <c r="M6251" s="553" t="s">
        <v>3657</v>
      </c>
      <c r="N6251" s="751" t="s">
        <v>18734</v>
      </c>
      <c r="O6251" s="551" t="s">
        <v>17569</v>
      </c>
      <c r="P6251" s="608">
        <v>44640</v>
      </c>
      <c r="Q6251" s="307">
        <f t="shared" ca="1" si="447"/>
        <v>44640</v>
      </c>
      <c r="R6251" s="307">
        <f t="shared" ca="1" si="448"/>
        <v>44640</v>
      </c>
      <c r="S6251" s="307" t="str">
        <f>IFERROR(IF(VLOOKUP("*"&amp;TRIM($F6251)&amp;"*",dump!$A:$D,4,FALSE)="","空文字",VLOOKUP("*"&amp;TRIM($F6251)&amp;"*",dump!$A:$D,4,FALSE)),"NA")</f>
        <v>NA</v>
      </c>
      <c r="T6251" s="307" t="str">
        <f t="shared" ca="1" si="449"/>
        <v>×</v>
      </c>
      <c r="U6251" s="307"/>
      <c r="V6251" s="307"/>
      <c r="W6251" s="307"/>
      <c r="X6251" s="307"/>
      <c r="Y6251" s="307" t="str">
        <f t="shared" si="450"/>
        <v/>
      </c>
      <c r="Z6251" s="307"/>
    </row>
    <row r="6252" spans="1:26" s="325" customFormat="1" ht="30" customHeight="1" outlineLevel="1">
      <c r="A6252" s="324"/>
      <c r="B6252" s="326"/>
      <c r="C6252" s="534"/>
      <c r="D6252" s="328"/>
      <c r="E6252" s="382"/>
      <c r="F6252" s="525" t="s">
        <v>12008</v>
      </c>
      <c r="G6252" s="382"/>
      <c r="H6252" s="343"/>
      <c r="I6252" s="328"/>
      <c r="J6252" s="342"/>
      <c r="K6252" s="864" t="str">
        <f t="shared" si="446"/>
        <v/>
      </c>
      <c r="L6252" s="557" t="s">
        <v>3656</v>
      </c>
      <c r="M6252" s="558" t="s">
        <v>3655</v>
      </c>
      <c r="N6252" s="661"/>
      <c r="O6252" s="699"/>
      <c r="P6252" s="762"/>
      <c r="Q6252" s="307" t="str">
        <f t="shared" ca="1" si="447"/>
        <v/>
      </c>
      <c r="R6252" s="307" t="str">
        <f t="shared" ca="1" si="448"/>
        <v/>
      </c>
      <c r="S6252" s="307" t="str">
        <f>IFERROR(IF(VLOOKUP("*"&amp;TRIM($F6252)&amp;"*",dump!$A:$D,4,FALSE)="","空文字",VLOOKUP("*"&amp;TRIM($F6252)&amp;"*",dump!$A:$D,4,FALSE)),"NA")</f>
        <v>NA</v>
      </c>
      <c r="T6252" s="307" t="str">
        <f t="shared" ca="1" si="449"/>
        <v>●</v>
      </c>
      <c r="U6252" s="307"/>
      <c r="V6252" s="307"/>
      <c r="W6252" s="307"/>
      <c r="X6252" s="307"/>
      <c r="Y6252" s="307" t="str">
        <f t="shared" si="450"/>
        <v/>
      </c>
      <c r="Z6252" s="307"/>
    </row>
    <row r="6253" spans="1:26" s="325" customFormat="1" ht="15" customHeight="1" outlineLevel="1">
      <c r="A6253" s="324"/>
      <c r="B6253" s="326"/>
      <c r="C6253" s="534"/>
      <c r="D6253" s="328"/>
      <c r="E6253" s="531"/>
      <c r="F6253" s="525" t="s">
        <v>12888</v>
      </c>
      <c r="G6253" s="531"/>
      <c r="H6253" s="525"/>
      <c r="I6253" s="327"/>
      <c r="J6253" s="529"/>
      <c r="K6253" s="864" t="str">
        <f t="shared" si="446"/>
        <v/>
      </c>
      <c r="L6253" s="557" t="s">
        <v>3656</v>
      </c>
      <c r="M6253" s="558" t="s">
        <v>3655</v>
      </c>
      <c r="N6253" s="661"/>
      <c r="O6253" s="699"/>
      <c r="P6253" s="762"/>
      <c r="Q6253" s="307" t="str">
        <f t="shared" ca="1" si="447"/>
        <v/>
      </c>
      <c r="R6253" s="307" t="str">
        <f t="shared" ca="1" si="448"/>
        <v/>
      </c>
      <c r="S6253" s="307" t="str">
        <f>IFERROR(IF(VLOOKUP("*"&amp;TRIM($F6253)&amp;"*",dump!$A:$D,4,FALSE)="","空文字",VLOOKUP("*"&amp;TRIM($F6253)&amp;"*",dump!$A:$D,4,FALSE)),"NA")</f>
        <v>NA</v>
      </c>
      <c r="T6253" s="307" t="str">
        <f t="shared" ca="1" si="449"/>
        <v>●</v>
      </c>
      <c r="U6253" s="307"/>
      <c r="V6253" s="307"/>
      <c r="W6253" s="307"/>
      <c r="X6253" s="307"/>
      <c r="Y6253" s="307" t="str">
        <f t="shared" si="450"/>
        <v/>
      </c>
      <c r="Z6253" s="307"/>
    </row>
    <row r="6254" spans="1:26" s="325" customFormat="1" ht="60" customHeight="1" outlineLevel="1">
      <c r="A6254" s="324"/>
      <c r="B6254" s="326"/>
      <c r="C6254" s="534"/>
      <c r="D6254" s="328"/>
      <c r="E6254" s="530" t="s">
        <v>14225</v>
      </c>
      <c r="F6254" s="525" t="s">
        <v>7258</v>
      </c>
      <c r="G6254" s="530" t="s">
        <v>7259</v>
      </c>
      <c r="H6254" s="524" t="s">
        <v>3658</v>
      </c>
      <c r="I6254" s="132" t="s">
        <v>3666</v>
      </c>
      <c r="J6254" s="528" t="s">
        <v>5684</v>
      </c>
      <c r="K6254" s="864" t="str">
        <f t="shared" si="446"/>
        <v>○</v>
      </c>
      <c r="L6254" s="555" t="s">
        <v>17116</v>
      </c>
      <c r="M6254" s="553"/>
      <c r="N6254" s="659" t="s">
        <v>20183</v>
      </c>
      <c r="O6254" s="697"/>
      <c r="P6254" s="608"/>
      <c r="Q6254" s="307" t="str">
        <f t="shared" ca="1" si="447"/>
        <v/>
      </c>
      <c r="R6254" s="307" t="str">
        <f t="shared" ca="1" si="448"/>
        <v/>
      </c>
      <c r="S6254" s="307" t="str">
        <f>IFERROR(IF(VLOOKUP("*"&amp;TRIM($F6254)&amp;"*",dump!$A:$D,4,FALSE)="","空文字",VLOOKUP("*"&amp;TRIM($F6254)&amp;"*",dump!$A:$D,4,FALSE)),"NA")</f>
        <v>NA</v>
      </c>
      <c r="T6254" s="307" t="str">
        <f t="shared" si="449"/>
        <v>■</v>
      </c>
      <c r="U6254" s="307"/>
      <c r="V6254" s="307"/>
      <c r="W6254" s="307"/>
      <c r="X6254" s="307"/>
      <c r="Y6254" s="307" t="str">
        <f t="shared" si="450"/>
        <v/>
      </c>
      <c r="Z6254" s="307"/>
    </row>
    <row r="6255" spans="1:26" s="325" customFormat="1" ht="30" customHeight="1" outlineLevel="1">
      <c r="A6255" s="324"/>
      <c r="B6255" s="326"/>
      <c r="C6255" s="534"/>
      <c r="D6255" s="328"/>
      <c r="E6255" s="382"/>
      <c r="F6255" s="525" t="s">
        <v>12009</v>
      </c>
      <c r="G6255" s="382"/>
      <c r="H6255" s="343"/>
      <c r="I6255" s="328"/>
      <c r="J6255" s="342"/>
      <c r="K6255" s="864" t="str">
        <f t="shared" si="446"/>
        <v/>
      </c>
      <c r="L6255" s="555" t="s">
        <v>17116</v>
      </c>
      <c r="M6255" s="553" t="s">
        <v>3658</v>
      </c>
      <c r="N6255" s="659" t="s">
        <v>20184</v>
      </c>
      <c r="O6255" s="697" t="s">
        <v>17117</v>
      </c>
      <c r="P6255" s="608" t="s">
        <v>20185</v>
      </c>
      <c r="Q6255" s="307" t="str">
        <f t="shared" ca="1" si="447"/>
        <v>初期値：1440</v>
      </c>
      <c r="R6255" s="307" t="str">
        <f t="shared" ca="1" si="448"/>
        <v>1440</v>
      </c>
      <c r="S6255" s="307" t="str">
        <f>IFERROR(IF(VLOOKUP("*"&amp;TRIM($F6255)&amp;"*",dump!$A:$D,4,FALSE)="","空文字",VLOOKUP("*"&amp;TRIM($F6255)&amp;"*",dump!$A:$D,4,FALSE)),"NA")</f>
        <v>NA</v>
      </c>
      <c r="T6255" s="307" t="str">
        <f t="shared" ca="1" si="449"/>
        <v>×</v>
      </c>
      <c r="U6255" s="307"/>
      <c r="V6255" s="307"/>
      <c r="W6255" s="307"/>
      <c r="X6255" s="307"/>
      <c r="Y6255" s="307" t="str">
        <f t="shared" si="450"/>
        <v/>
      </c>
      <c r="Z6255" s="307"/>
    </row>
    <row r="6256" spans="1:26" s="325" customFormat="1" ht="30" customHeight="1" outlineLevel="1">
      <c r="A6256" s="324"/>
      <c r="B6256" s="326"/>
      <c r="C6256" s="534"/>
      <c r="D6256" s="328"/>
      <c r="E6256" s="382"/>
      <c r="F6256" s="525" t="s">
        <v>12010</v>
      </c>
      <c r="G6256" s="382"/>
      <c r="H6256" s="343"/>
      <c r="I6256" s="328"/>
      <c r="J6256" s="342"/>
      <c r="K6256" s="864" t="str">
        <f t="shared" si="446"/>
        <v/>
      </c>
      <c r="L6256" s="557" t="s">
        <v>3656</v>
      </c>
      <c r="M6256" s="558" t="s">
        <v>3655</v>
      </c>
      <c r="N6256" s="661"/>
      <c r="O6256" s="699"/>
      <c r="P6256" s="762"/>
      <c r="Q6256" s="307" t="str">
        <f t="shared" ca="1" si="447"/>
        <v/>
      </c>
      <c r="R6256" s="307" t="str">
        <f t="shared" ca="1" si="448"/>
        <v/>
      </c>
      <c r="S6256" s="307" t="str">
        <f>IFERROR(IF(VLOOKUP("*"&amp;TRIM($F6256)&amp;"*",dump!$A:$D,4,FALSE)="","空文字",VLOOKUP("*"&amp;TRIM($F6256)&amp;"*",dump!$A:$D,4,FALSE)),"NA")</f>
        <v>NA</v>
      </c>
      <c r="T6256" s="307" t="str">
        <f t="shared" ca="1" si="449"/>
        <v>●</v>
      </c>
      <c r="U6256" s="307"/>
      <c r="V6256" s="307"/>
      <c r="W6256" s="307"/>
      <c r="X6256" s="307"/>
      <c r="Y6256" s="307" t="str">
        <f t="shared" si="450"/>
        <v/>
      </c>
      <c r="Z6256" s="307"/>
    </row>
    <row r="6257" spans="1:26" s="325" customFormat="1" ht="15" customHeight="1" outlineLevel="1">
      <c r="A6257" s="324"/>
      <c r="B6257" s="326"/>
      <c r="C6257" s="534"/>
      <c r="D6257" s="328"/>
      <c r="E6257" s="531"/>
      <c r="F6257" s="525" t="s">
        <v>12889</v>
      </c>
      <c r="G6257" s="531"/>
      <c r="H6257" s="525"/>
      <c r="I6257" s="327"/>
      <c r="J6257" s="529"/>
      <c r="K6257" s="864" t="str">
        <f t="shared" si="446"/>
        <v/>
      </c>
      <c r="L6257" s="557" t="s">
        <v>3656</v>
      </c>
      <c r="M6257" s="558" t="s">
        <v>3655</v>
      </c>
      <c r="N6257" s="661"/>
      <c r="O6257" s="699"/>
      <c r="P6257" s="762"/>
      <c r="Q6257" s="307" t="str">
        <f t="shared" ca="1" si="447"/>
        <v/>
      </c>
      <c r="R6257" s="307" t="str">
        <f t="shared" ca="1" si="448"/>
        <v/>
      </c>
      <c r="S6257" s="307" t="str">
        <f>IFERROR(IF(VLOOKUP("*"&amp;TRIM($F6257)&amp;"*",dump!$A:$D,4,FALSE)="","空文字",VLOOKUP("*"&amp;TRIM($F6257)&amp;"*",dump!$A:$D,4,FALSE)),"NA")</f>
        <v>NA</v>
      </c>
      <c r="T6257" s="307" t="str">
        <f t="shared" ca="1" si="449"/>
        <v>●</v>
      </c>
      <c r="U6257" s="307"/>
      <c r="V6257" s="307"/>
      <c r="W6257" s="307"/>
      <c r="X6257" s="307"/>
      <c r="Y6257" s="307" t="str">
        <f t="shared" si="450"/>
        <v/>
      </c>
      <c r="Z6257" s="307"/>
    </row>
    <row r="6258" spans="1:26" s="325" customFormat="1" ht="90" customHeight="1" outlineLevel="1">
      <c r="A6258" s="324"/>
      <c r="B6258" s="326"/>
      <c r="C6258" s="534"/>
      <c r="D6258" s="328"/>
      <c r="E6258" s="530" t="s">
        <v>12011</v>
      </c>
      <c r="F6258" s="525" t="s">
        <v>7260</v>
      </c>
      <c r="G6258" s="530" t="s">
        <v>7261</v>
      </c>
      <c r="H6258" s="524" t="s">
        <v>3657</v>
      </c>
      <c r="I6258" s="132" t="s">
        <v>3666</v>
      </c>
      <c r="J6258" s="528" t="s">
        <v>5684</v>
      </c>
      <c r="K6258" s="864" t="str">
        <f t="shared" si="446"/>
        <v/>
      </c>
      <c r="L6258" s="557" t="s">
        <v>3656</v>
      </c>
      <c r="M6258" s="558" t="s">
        <v>3655</v>
      </c>
      <c r="N6258" s="661" t="s">
        <v>20186</v>
      </c>
      <c r="O6258" s="699"/>
      <c r="P6258" s="762"/>
      <c r="Q6258" s="307" t="str">
        <f t="shared" ca="1" si="447"/>
        <v/>
      </c>
      <c r="R6258" s="307" t="str">
        <f t="shared" ca="1" si="448"/>
        <v/>
      </c>
      <c r="S6258" s="307" t="str">
        <f>IFERROR(IF(VLOOKUP("*"&amp;TRIM($F6258)&amp;"*",dump!$A:$D,4,FALSE)="","空文字",VLOOKUP("*"&amp;TRIM($F6258)&amp;"*",dump!$A:$D,4,FALSE)),"NA")</f>
        <v>NA</v>
      </c>
      <c r="T6258" s="307" t="str">
        <f t="shared" ca="1" si="449"/>
        <v>●</v>
      </c>
      <c r="U6258" s="307"/>
      <c r="V6258" s="307"/>
      <c r="W6258" s="307"/>
      <c r="X6258" s="307"/>
      <c r="Y6258" s="307" t="str">
        <f t="shared" si="450"/>
        <v/>
      </c>
      <c r="Z6258" s="307"/>
    </row>
    <row r="6259" spans="1:26" s="325" customFormat="1" ht="75" customHeight="1" outlineLevel="1">
      <c r="A6259" s="324"/>
      <c r="B6259" s="326"/>
      <c r="C6259" s="534"/>
      <c r="D6259" s="328"/>
      <c r="E6259" s="382"/>
      <c r="F6259" s="525" t="s">
        <v>13840</v>
      </c>
      <c r="G6259" s="382"/>
      <c r="H6259" s="343"/>
      <c r="I6259" s="328"/>
      <c r="J6259" s="342"/>
      <c r="K6259" s="864" t="str">
        <f t="shared" si="446"/>
        <v/>
      </c>
      <c r="L6259" s="557" t="s">
        <v>3656</v>
      </c>
      <c r="M6259" s="558" t="s">
        <v>3655</v>
      </c>
      <c r="N6259" s="661"/>
      <c r="O6259" s="699"/>
      <c r="P6259" s="762"/>
      <c r="Q6259" s="307" t="str">
        <f t="shared" ca="1" si="447"/>
        <v/>
      </c>
      <c r="R6259" s="307" t="str">
        <f t="shared" ca="1" si="448"/>
        <v/>
      </c>
      <c r="S6259" s="307" t="str">
        <f>IFERROR(IF(VLOOKUP("*"&amp;TRIM($F6259)&amp;"*",dump!$A:$D,4,FALSE)="","空文字",VLOOKUP("*"&amp;TRIM($F6259)&amp;"*",dump!$A:$D,4,FALSE)),"NA")</f>
        <v>NA</v>
      </c>
      <c r="T6259" s="307" t="str">
        <f t="shared" ca="1" si="449"/>
        <v>●</v>
      </c>
      <c r="U6259" s="307"/>
      <c r="V6259" s="307"/>
      <c r="W6259" s="307"/>
      <c r="X6259" s="307"/>
      <c r="Y6259" s="307" t="str">
        <f t="shared" si="450"/>
        <v/>
      </c>
      <c r="Z6259" s="307"/>
    </row>
    <row r="6260" spans="1:26" s="325" customFormat="1" ht="15" customHeight="1" outlineLevel="1">
      <c r="A6260" s="324"/>
      <c r="B6260" s="326"/>
      <c r="C6260" s="534"/>
      <c r="D6260" s="328"/>
      <c r="E6260" s="382"/>
      <c r="F6260" s="525" t="s">
        <v>13841</v>
      </c>
      <c r="G6260" s="382"/>
      <c r="H6260" s="343"/>
      <c r="I6260" s="328"/>
      <c r="J6260" s="342"/>
      <c r="K6260" s="864" t="str">
        <f t="shared" si="446"/>
        <v/>
      </c>
      <c r="L6260" s="557" t="s">
        <v>3656</v>
      </c>
      <c r="M6260" s="558" t="s">
        <v>3655</v>
      </c>
      <c r="N6260" s="661"/>
      <c r="O6260" s="699"/>
      <c r="P6260" s="762"/>
      <c r="Q6260" s="307" t="str">
        <f t="shared" ca="1" si="447"/>
        <v/>
      </c>
      <c r="R6260" s="307" t="str">
        <f t="shared" ca="1" si="448"/>
        <v/>
      </c>
      <c r="S6260" s="307" t="str">
        <f>IFERROR(IF(VLOOKUP("*"&amp;TRIM($F6260)&amp;"*",dump!$A:$D,4,FALSE)="","空文字",VLOOKUP("*"&amp;TRIM($F6260)&amp;"*",dump!$A:$D,4,FALSE)),"NA")</f>
        <v>NA</v>
      </c>
      <c r="T6260" s="307" t="str">
        <f t="shared" ca="1" si="449"/>
        <v>●</v>
      </c>
      <c r="U6260" s="307"/>
      <c r="V6260" s="307"/>
      <c r="W6260" s="307"/>
      <c r="X6260" s="307"/>
      <c r="Y6260" s="307" t="str">
        <f t="shared" si="450"/>
        <v/>
      </c>
      <c r="Z6260" s="307"/>
    </row>
    <row r="6261" spans="1:26" s="325" customFormat="1" ht="15" customHeight="1" outlineLevel="1">
      <c r="A6261" s="324"/>
      <c r="B6261" s="326"/>
      <c r="C6261" s="534"/>
      <c r="D6261" s="328"/>
      <c r="E6261" s="531"/>
      <c r="F6261" s="525" t="s">
        <v>13842</v>
      </c>
      <c r="G6261" s="531"/>
      <c r="H6261" s="525"/>
      <c r="I6261" s="327"/>
      <c r="J6261" s="529"/>
      <c r="K6261" s="864" t="str">
        <f t="shared" si="446"/>
        <v/>
      </c>
      <c r="L6261" s="557" t="s">
        <v>3656</v>
      </c>
      <c r="M6261" s="558" t="s">
        <v>3655</v>
      </c>
      <c r="N6261" s="661"/>
      <c r="O6261" s="699"/>
      <c r="P6261" s="762"/>
      <c r="Q6261" s="307" t="str">
        <f t="shared" ca="1" si="447"/>
        <v/>
      </c>
      <c r="R6261" s="307" t="str">
        <f t="shared" ca="1" si="448"/>
        <v/>
      </c>
      <c r="S6261" s="307" t="str">
        <f>IFERROR(IF(VLOOKUP("*"&amp;TRIM($F6261)&amp;"*",dump!$A:$D,4,FALSE)="","空文字",VLOOKUP("*"&amp;TRIM($F6261)&amp;"*",dump!$A:$D,4,FALSE)),"NA")</f>
        <v>NA</v>
      </c>
      <c r="T6261" s="307" t="str">
        <f t="shared" ca="1" si="449"/>
        <v>●</v>
      </c>
      <c r="U6261" s="307"/>
      <c r="V6261" s="307"/>
      <c r="W6261" s="307"/>
      <c r="X6261" s="307"/>
      <c r="Y6261" s="307" t="str">
        <f t="shared" si="450"/>
        <v/>
      </c>
      <c r="Z6261" s="307"/>
    </row>
    <row r="6262" spans="1:26" s="325" customFormat="1" ht="90" customHeight="1" outlineLevel="1">
      <c r="A6262" s="324"/>
      <c r="B6262" s="326"/>
      <c r="C6262" s="534"/>
      <c r="D6262" s="328"/>
      <c r="E6262" s="530" t="s">
        <v>7262</v>
      </c>
      <c r="F6262" s="525" t="s">
        <v>7263</v>
      </c>
      <c r="G6262" s="530" t="s">
        <v>7264</v>
      </c>
      <c r="H6262" s="524" t="s">
        <v>3657</v>
      </c>
      <c r="I6262" s="132" t="s">
        <v>3666</v>
      </c>
      <c r="J6262" s="528" t="s">
        <v>5684</v>
      </c>
      <c r="K6262" s="864" t="str">
        <f t="shared" si="446"/>
        <v/>
      </c>
      <c r="L6262" s="557" t="s">
        <v>3656</v>
      </c>
      <c r="M6262" s="558" t="s">
        <v>3655</v>
      </c>
      <c r="N6262" s="661" t="s">
        <v>20187</v>
      </c>
      <c r="O6262" s="699"/>
      <c r="P6262" s="762"/>
      <c r="Q6262" s="307" t="str">
        <f t="shared" ca="1" si="447"/>
        <v/>
      </c>
      <c r="R6262" s="307" t="str">
        <f t="shared" ca="1" si="448"/>
        <v/>
      </c>
      <c r="S6262" s="307" t="str">
        <f>IFERROR(IF(VLOOKUP("*"&amp;TRIM($F6262)&amp;"*",dump!$A:$D,4,FALSE)="","空文字",VLOOKUP("*"&amp;TRIM($F6262)&amp;"*",dump!$A:$D,4,FALSE)),"NA")</f>
        <v>NA</v>
      </c>
      <c r="T6262" s="307" t="str">
        <f t="shared" ca="1" si="449"/>
        <v>●</v>
      </c>
      <c r="U6262" s="307"/>
      <c r="V6262" s="307"/>
      <c r="W6262" s="307"/>
      <c r="X6262" s="307"/>
      <c r="Y6262" s="307" t="str">
        <f t="shared" si="450"/>
        <v/>
      </c>
      <c r="Z6262" s="307"/>
    </row>
    <row r="6263" spans="1:26" s="325" customFormat="1" ht="75" customHeight="1" outlineLevel="1">
      <c r="A6263" s="324"/>
      <c r="B6263" s="326"/>
      <c r="C6263" s="534"/>
      <c r="D6263" s="328"/>
      <c r="E6263" s="382"/>
      <c r="F6263" s="525" t="s">
        <v>13843</v>
      </c>
      <c r="G6263" s="382"/>
      <c r="H6263" s="343"/>
      <c r="I6263" s="328"/>
      <c r="J6263" s="342"/>
      <c r="K6263" s="864" t="str">
        <f t="shared" si="446"/>
        <v/>
      </c>
      <c r="L6263" s="557" t="s">
        <v>3656</v>
      </c>
      <c r="M6263" s="558" t="s">
        <v>3655</v>
      </c>
      <c r="N6263" s="661"/>
      <c r="O6263" s="699"/>
      <c r="P6263" s="762"/>
      <c r="Q6263" s="307" t="str">
        <f t="shared" ca="1" si="447"/>
        <v/>
      </c>
      <c r="R6263" s="307" t="str">
        <f t="shared" ca="1" si="448"/>
        <v/>
      </c>
      <c r="S6263" s="307" t="str">
        <f>IFERROR(IF(VLOOKUP("*"&amp;TRIM($F6263)&amp;"*",dump!$A:$D,4,FALSE)="","空文字",VLOOKUP("*"&amp;TRIM($F6263)&amp;"*",dump!$A:$D,4,FALSE)),"NA")</f>
        <v>NA</v>
      </c>
      <c r="T6263" s="307" t="str">
        <f t="shared" ca="1" si="449"/>
        <v>●</v>
      </c>
      <c r="U6263" s="307"/>
      <c r="V6263" s="307"/>
      <c r="W6263" s="307"/>
      <c r="X6263" s="307"/>
      <c r="Y6263" s="307" t="str">
        <f t="shared" si="450"/>
        <v/>
      </c>
      <c r="Z6263" s="307"/>
    </row>
    <row r="6264" spans="1:26" s="325" customFormat="1" ht="15" customHeight="1" outlineLevel="1">
      <c r="A6264" s="324"/>
      <c r="B6264" s="326"/>
      <c r="C6264" s="534"/>
      <c r="D6264" s="328"/>
      <c r="E6264" s="382"/>
      <c r="F6264" s="525" t="s">
        <v>13844</v>
      </c>
      <c r="G6264" s="382"/>
      <c r="H6264" s="343"/>
      <c r="I6264" s="328"/>
      <c r="J6264" s="342"/>
      <c r="K6264" s="864" t="str">
        <f t="shared" si="446"/>
        <v/>
      </c>
      <c r="L6264" s="557" t="s">
        <v>3656</v>
      </c>
      <c r="M6264" s="558" t="s">
        <v>3655</v>
      </c>
      <c r="N6264" s="661"/>
      <c r="O6264" s="699"/>
      <c r="P6264" s="762"/>
      <c r="Q6264" s="307" t="str">
        <f t="shared" ca="1" si="447"/>
        <v/>
      </c>
      <c r="R6264" s="307" t="str">
        <f t="shared" ca="1" si="448"/>
        <v/>
      </c>
      <c r="S6264" s="307" t="str">
        <f>IFERROR(IF(VLOOKUP("*"&amp;TRIM($F6264)&amp;"*",dump!$A:$D,4,FALSE)="","空文字",VLOOKUP("*"&amp;TRIM($F6264)&amp;"*",dump!$A:$D,4,FALSE)),"NA")</f>
        <v>NA</v>
      </c>
      <c r="T6264" s="307" t="str">
        <f t="shared" ca="1" si="449"/>
        <v>●</v>
      </c>
      <c r="U6264" s="307"/>
      <c r="V6264" s="307"/>
      <c r="W6264" s="307"/>
      <c r="X6264" s="307"/>
      <c r="Y6264" s="307" t="str">
        <f t="shared" si="450"/>
        <v/>
      </c>
      <c r="Z6264" s="307"/>
    </row>
    <row r="6265" spans="1:26" s="325" customFormat="1" ht="15" customHeight="1" outlineLevel="1">
      <c r="A6265" s="324"/>
      <c r="B6265" s="326"/>
      <c r="C6265" s="534"/>
      <c r="D6265" s="328"/>
      <c r="E6265" s="531"/>
      <c r="F6265" s="525" t="s">
        <v>13845</v>
      </c>
      <c r="G6265" s="531"/>
      <c r="H6265" s="525"/>
      <c r="I6265" s="327"/>
      <c r="J6265" s="529"/>
      <c r="K6265" s="864" t="str">
        <f t="shared" si="446"/>
        <v/>
      </c>
      <c r="L6265" s="557" t="s">
        <v>3656</v>
      </c>
      <c r="M6265" s="558" t="s">
        <v>3655</v>
      </c>
      <c r="N6265" s="661"/>
      <c r="O6265" s="699"/>
      <c r="P6265" s="762"/>
      <c r="Q6265" s="307" t="str">
        <f t="shared" ca="1" si="447"/>
        <v/>
      </c>
      <c r="R6265" s="307" t="str">
        <f t="shared" ca="1" si="448"/>
        <v/>
      </c>
      <c r="S6265" s="307" t="str">
        <f>IFERROR(IF(VLOOKUP("*"&amp;TRIM($F6265)&amp;"*",dump!$A:$D,4,FALSE)="","空文字",VLOOKUP("*"&amp;TRIM($F6265)&amp;"*",dump!$A:$D,4,FALSE)),"NA")</f>
        <v>NA</v>
      </c>
      <c r="T6265" s="307" t="str">
        <f t="shared" ca="1" si="449"/>
        <v>●</v>
      </c>
      <c r="U6265" s="307"/>
      <c r="V6265" s="307"/>
      <c r="W6265" s="307"/>
      <c r="X6265" s="307"/>
      <c r="Y6265" s="307" t="str">
        <f t="shared" si="450"/>
        <v/>
      </c>
      <c r="Z6265" s="307"/>
    </row>
    <row r="6266" spans="1:26" s="325" customFormat="1" ht="90" customHeight="1" outlineLevel="1">
      <c r="A6266" s="324"/>
      <c r="B6266" s="326"/>
      <c r="C6266" s="534"/>
      <c r="D6266" s="328"/>
      <c r="E6266" s="530" t="s">
        <v>7265</v>
      </c>
      <c r="F6266" s="525" t="s">
        <v>7266</v>
      </c>
      <c r="G6266" s="530" t="s">
        <v>7267</v>
      </c>
      <c r="H6266" s="343" t="s">
        <v>3658</v>
      </c>
      <c r="I6266" s="328" t="s">
        <v>3666</v>
      </c>
      <c r="J6266" s="528" t="s">
        <v>5684</v>
      </c>
      <c r="K6266" s="864" t="str">
        <f t="shared" si="446"/>
        <v/>
      </c>
      <c r="L6266" s="557" t="s">
        <v>3656</v>
      </c>
      <c r="M6266" s="558" t="s">
        <v>3655</v>
      </c>
      <c r="N6266" s="661" t="s">
        <v>20188</v>
      </c>
      <c r="O6266" s="699"/>
      <c r="P6266" s="762"/>
      <c r="Q6266" s="307" t="str">
        <f t="shared" ca="1" si="447"/>
        <v/>
      </c>
      <c r="R6266" s="307" t="str">
        <f t="shared" ca="1" si="448"/>
        <v/>
      </c>
      <c r="S6266" s="307" t="str">
        <f>IFERROR(IF(VLOOKUP("*"&amp;TRIM($F6266)&amp;"*",dump!$A:$D,4,FALSE)="","空文字",VLOOKUP("*"&amp;TRIM($F6266)&amp;"*",dump!$A:$D,4,FALSE)),"NA")</f>
        <v>NA</v>
      </c>
      <c r="T6266" s="307" t="str">
        <f t="shared" ca="1" si="449"/>
        <v>●</v>
      </c>
      <c r="U6266" s="307"/>
      <c r="V6266" s="307"/>
      <c r="W6266" s="307"/>
      <c r="X6266" s="307"/>
      <c r="Y6266" s="307" t="str">
        <f t="shared" si="450"/>
        <v/>
      </c>
      <c r="Z6266" s="307"/>
    </row>
    <row r="6267" spans="1:26" s="325" customFormat="1" ht="60" customHeight="1" outlineLevel="1">
      <c r="A6267" s="324"/>
      <c r="B6267" s="326"/>
      <c r="C6267" s="534"/>
      <c r="D6267" s="328"/>
      <c r="E6267" s="382"/>
      <c r="F6267" s="525" t="s">
        <v>13846</v>
      </c>
      <c r="G6267" s="382"/>
      <c r="H6267" s="343"/>
      <c r="I6267" s="328"/>
      <c r="J6267" s="342"/>
      <c r="K6267" s="864" t="str">
        <f t="shared" si="446"/>
        <v/>
      </c>
      <c r="L6267" s="557" t="s">
        <v>3656</v>
      </c>
      <c r="M6267" s="558" t="s">
        <v>3655</v>
      </c>
      <c r="N6267" s="661"/>
      <c r="O6267" s="699"/>
      <c r="P6267" s="762"/>
      <c r="Q6267" s="307" t="str">
        <f t="shared" ca="1" si="447"/>
        <v/>
      </c>
      <c r="R6267" s="307" t="str">
        <f t="shared" ca="1" si="448"/>
        <v/>
      </c>
      <c r="S6267" s="307" t="str">
        <f>IFERROR(IF(VLOOKUP("*"&amp;TRIM($F6267)&amp;"*",dump!$A:$D,4,FALSE)="","空文字",VLOOKUP("*"&amp;TRIM($F6267)&amp;"*",dump!$A:$D,4,FALSE)),"NA")</f>
        <v>NA</v>
      </c>
      <c r="T6267" s="307" t="str">
        <f t="shared" ca="1" si="449"/>
        <v>●</v>
      </c>
      <c r="U6267" s="307"/>
      <c r="V6267" s="307"/>
      <c r="W6267" s="307"/>
      <c r="X6267" s="307"/>
      <c r="Y6267" s="307" t="str">
        <f t="shared" si="450"/>
        <v/>
      </c>
      <c r="Z6267" s="307"/>
    </row>
    <row r="6268" spans="1:26" s="325" customFormat="1" ht="15" customHeight="1" outlineLevel="1">
      <c r="A6268" s="324"/>
      <c r="B6268" s="326"/>
      <c r="C6268" s="534"/>
      <c r="D6268" s="328"/>
      <c r="E6268" s="382"/>
      <c r="F6268" s="525" t="s">
        <v>13847</v>
      </c>
      <c r="G6268" s="382"/>
      <c r="H6268" s="343"/>
      <c r="I6268" s="328"/>
      <c r="J6268" s="342"/>
      <c r="K6268" s="864" t="str">
        <f t="shared" si="446"/>
        <v/>
      </c>
      <c r="L6268" s="557" t="s">
        <v>3656</v>
      </c>
      <c r="M6268" s="558" t="s">
        <v>3655</v>
      </c>
      <c r="N6268" s="661"/>
      <c r="O6268" s="699"/>
      <c r="P6268" s="762"/>
      <c r="Q6268" s="307" t="str">
        <f t="shared" ca="1" si="447"/>
        <v/>
      </c>
      <c r="R6268" s="307" t="str">
        <f t="shared" ca="1" si="448"/>
        <v/>
      </c>
      <c r="S6268" s="307" t="str">
        <f>IFERROR(IF(VLOOKUP("*"&amp;TRIM($F6268)&amp;"*",dump!$A:$D,4,FALSE)="","空文字",VLOOKUP("*"&amp;TRIM($F6268)&amp;"*",dump!$A:$D,4,FALSE)),"NA")</f>
        <v>NA</v>
      </c>
      <c r="T6268" s="307" t="str">
        <f t="shared" ca="1" si="449"/>
        <v>●</v>
      </c>
      <c r="U6268" s="307"/>
      <c r="V6268" s="307"/>
      <c r="W6268" s="307"/>
      <c r="X6268" s="307"/>
      <c r="Y6268" s="307" t="str">
        <f t="shared" si="450"/>
        <v/>
      </c>
      <c r="Z6268" s="307"/>
    </row>
    <row r="6269" spans="1:26" s="325" customFormat="1" ht="15" customHeight="1" outlineLevel="1">
      <c r="A6269" s="324"/>
      <c r="B6269" s="326"/>
      <c r="C6269" s="534"/>
      <c r="D6269" s="328"/>
      <c r="E6269" s="531"/>
      <c r="F6269" s="525" t="s">
        <v>13848</v>
      </c>
      <c r="G6269" s="531"/>
      <c r="H6269" s="525"/>
      <c r="I6269" s="327"/>
      <c r="J6269" s="529"/>
      <c r="K6269" s="864" t="str">
        <f t="shared" si="446"/>
        <v/>
      </c>
      <c r="L6269" s="557" t="s">
        <v>3656</v>
      </c>
      <c r="M6269" s="558" t="s">
        <v>3655</v>
      </c>
      <c r="N6269" s="661"/>
      <c r="O6269" s="699"/>
      <c r="P6269" s="762"/>
      <c r="Q6269" s="307" t="str">
        <f t="shared" ca="1" si="447"/>
        <v/>
      </c>
      <c r="R6269" s="307" t="str">
        <f t="shared" ca="1" si="448"/>
        <v/>
      </c>
      <c r="S6269" s="307" t="str">
        <f>IFERROR(IF(VLOOKUP("*"&amp;TRIM($F6269)&amp;"*",dump!$A:$D,4,FALSE)="","空文字",VLOOKUP("*"&amp;TRIM($F6269)&amp;"*",dump!$A:$D,4,FALSE)),"NA")</f>
        <v>NA</v>
      </c>
      <c r="T6269" s="307" t="str">
        <f t="shared" ca="1" si="449"/>
        <v>●</v>
      </c>
      <c r="U6269" s="307"/>
      <c r="V6269" s="307"/>
      <c r="W6269" s="307"/>
      <c r="X6269" s="307"/>
      <c r="Y6269" s="307" t="str">
        <f t="shared" si="450"/>
        <v/>
      </c>
      <c r="Z6269" s="307"/>
    </row>
    <row r="6270" spans="1:26" s="325" customFormat="1" ht="90" customHeight="1" outlineLevel="1">
      <c r="A6270" s="324"/>
      <c r="B6270" s="326"/>
      <c r="C6270" s="534"/>
      <c r="D6270" s="328"/>
      <c r="E6270" s="530" t="s">
        <v>7268</v>
      </c>
      <c r="F6270" s="525" t="s">
        <v>7269</v>
      </c>
      <c r="G6270" s="530" t="s">
        <v>7270</v>
      </c>
      <c r="H6270" s="343" t="s">
        <v>3658</v>
      </c>
      <c r="I6270" s="328" t="s">
        <v>3666</v>
      </c>
      <c r="J6270" s="528" t="s">
        <v>5684</v>
      </c>
      <c r="K6270" s="864" t="str">
        <f t="shared" si="446"/>
        <v/>
      </c>
      <c r="L6270" s="557" t="s">
        <v>3656</v>
      </c>
      <c r="M6270" s="558" t="s">
        <v>3655</v>
      </c>
      <c r="N6270" s="661" t="s">
        <v>20189</v>
      </c>
      <c r="O6270" s="699"/>
      <c r="P6270" s="762"/>
      <c r="Q6270" s="307" t="str">
        <f t="shared" ca="1" si="447"/>
        <v/>
      </c>
      <c r="R6270" s="307" t="str">
        <f t="shared" ca="1" si="448"/>
        <v/>
      </c>
      <c r="S6270" s="307" t="str">
        <f>IFERROR(IF(VLOOKUP("*"&amp;TRIM($F6270)&amp;"*",dump!$A:$D,4,FALSE)="","空文字",VLOOKUP("*"&amp;TRIM($F6270)&amp;"*",dump!$A:$D,4,FALSE)),"NA")</f>
        <v>NA</v>
      </c>
      <c r="T6270" s="307" t="str">
        <f t="shared" ca="1" si="449"/>
        <v>●</v>
      </c>
      <c r="U6270" s="307"/>
      <c r="V6270" s="307"/>
      <c r="W6270" s="307"/>
      <c r="X6270" s="307"/>
      <c r="Y6270" s="307" t="str">
        <f t="shared" si="450"/>
        <v/>
      </c>
      <c r="Z6270" s="307"/>
    </row>
    <row r="6271" spans="1:26" s="325" customFormat="1" ht="60" customHeight="1" outlineLevel="1">
      <c r="A6271" s="324"/>
      <c r="B6271" s="326"/>
      <c r="C6271" s="534"/>
      <c r="D6271" s="328"/>
      <c r="E6271" s="382"/>
      <c r="F6271" s="525" t="s">
        <v>13849</v>
      </c>
      <c r="G6271" s="382"/>
      <c r="H6271" s="343"/>
      <c r="I6271" s="328"/>
      <c r="J6271" s="342"/>
      <c r="K6271" s="864" t="str">
        <f t="shared" si="446"/>
        <v/>
      </c>
      <c r="L6271" s="557" t="s">
        <v>3656</v>
      </c>
      <c r="M6271" s="558" t="s">
        <v>3655</v>
      </c>
      <c r="N6271" s="661"/>
      <c r="O6271" s="699"/>
      <c r="P6271" s="762"/>
      <c r="Q6271" s="307" t="str">
        <f t="shared" ca="1" si="447"/>
        <v/>
      </c>
      <c r="R6271" s="307" t="str">
        <f t="shared" ca="1" si="448"/>
        <v/>
      </c>
      <c r="S6271" s="307" t="str">
        <f>IFERROR(IF(VLOOKUP("*"&amp;TRIM($F6271)&amp;"*",dump!$A:$D,4,FALSE)="","空文字",VLOOKUP("*"&amp;TRIM($F6271)&amp;"*",dump!$A:$D,4,FALSE)),"NA")</f>
        <v>NA</v>
      </c>
      <c r="T6271" s="307" t="str">
        <f t="shared" ca="1" si="449"/>
        <v>●</v>
      </c>
      <c r="U6271" s="307"/>
      <c r="V6271" s="307"/>
      <c r="W6271" s="307"/>
      <c r="X6271" s="307"/>
      <c r="Y6271" s="307" t="str">
        <f t="shared" si="450"/>
        <v/>
      </c>
      <c r="Z6271" s="307"/>
    </row>
    <row r="6272" spans="1:26" s="325" customFormat="1" ht="15" customHeight="1" outlineLevel="1">
      <c r="A6272" s="324"/>
      <c r="B6272" s="326"/>
      <c r="C6272" s="534"/>
      <c r="D6272" s="328"/>
      <c r="E6272" s="382"/>
      <c r="F6272" s="525" t="s">
        <v>13850</v>
      </c>
      <c r="G6272" s="382"/>
      <c r="H6272" s="343"/>
      <c r="I6272" s="328"/>
      <c r="J6272" s="342"/>
      <c r="K6272" s="864" t="str">
        <f t="shared" si="446"/>
        <v/>
      </c>
      <c r="L6272" s="557" t="s">
        <v>3656</v>
      </c>
      <c r="M6272" s="558" t="s">
        <v>3655</v>
      </c>
      <c r="N6272" s="661"/>
      <c r="O6272" s="699"/>
      <c r="P6272" s="762"/>
      <c r="Q6272" s="307" t="str">
        <f t="shared" ca="1" si="447"/>
        <v/>
      </c>
      <c r="R6272" s="307" t="str">
        <f t="shared" ca="1" si="448"/>
        <v/>
      </c>
      <c r="S6272" s="307" t="str">
        <f>IFERROR(IF(VLOOKUP("*"&amp;TRIM($F6272)&amp;"*",dump!$A:$D,4,FALSE)="","空文字",VLOOKUP("*"&amp;TRIM($F6272)&amp;"*",dump!$A:$D,4,FALSE)),"NA")</f>
        <v>NA</v>
      </c>
      <c r="T6272" s="307" t="str">
        <f t="shared" ca="1" si="449"/>
        <v>●</v>
      </c>
      <c r="U6272" s="307"/>
      <c r="V6272" s="307"/>
      <c r="W6272" s="307"/>
      <c r="X6272" s="307"/>
      <c r="Y6272" s="307" t="str">
        <f t="shared" si="450"/>
        <v/>
      </c>
      <c r="Z6272" s="307"/>
    </row>
    <row r="6273" spans="1:26" s="325" customFormat="1" ht="15" customHeight="1" outlineLevel="1">
      <c r="A6273" s="324"/>
      <c r="B6273" s="326"/>
      <c r="C6273" s="534"/>
      <c r="D6273" s="328"/>
      <c r="E6273" s="531"/>
      <c r="F6273" s="525" t="s">
        <v>13851</v>
      </c>
      <c r="G6273" s="531"/>
      <c r="H6273" s="525"/>
      <c r="I6273" s="327"/>
      <c r="J6273" s="529"/>
      <c r="K6273" s="864" t="str">
        <f t="shared" si="446"/>
        <v/>
      </c>
      <c r="L6273" s="557" t="s">
        <v>3656</v>
      </c>
      <c r="M6273" s="558" t="s">
        <v>3655</v>
      </c>
      <c r="N6273" s="661"/>
      <c r="O6273" s="699"/>
      <c r="P6273" s="762"/>
      <c r="Q6273" s="307" t="str">
        <f t="shared" ca="1" si="447"/>
        <v/>
      </c>
      <c r="R6273" s="307" t="str">
        <f t="shared" ca="1" si="448"/>
        <v/>
      </c>
      <c r="S6273" s="307" t="str">
        <f>IFERROR(IF(VLOOKUP("*"&amp;TRIM($F6273)&amp;"*",dump!$A:$D,4,FALSE)="","空文字",VLOOKUP("*"&amp;TRIM($F6273)&amp;"*",dump!$A:$D,4,FALSE)),"NA")</f>
        <v>NA</v>
      </c>
      <c r="T6273" s="307" t="str">
        <f t="shared" ca="1" si="449"/>
        <v>●</v>
      </c>
      <c r="U6273" s="307"/>
      <c r="V6273" s="307"/>
      <c r="W6273" s="307"/>
      <c r="X6273" s="307"/>
      <c r="Y6273" s="307" t="str">
        <f t="shared" si="450"/>
        <v/>
      </c>
      <c r="Z6273" s="307"/>
    </row>
    <row r="6274" spans="1:26" s="325" customFormat="1" ht="105" customHeight="1" outlineLevel="1">
      <c r="A6274" s="324"/>
      <c r="B6274" s="326"/>
      <c r="C6274" s="534"/>
      <c r="D6274" s="328"/>
      <c r="E6274" s="530" t="s">
        <v>7271</v>
      </c>
      <c r="F6274" s="525" t="s">
        <v>7272</v>
      </c>
      <c r="G6274" s="530" t="s">
        <v>7273</v>
      </c>
      <c r="H6274" s="343" t="s">
        <v>3658</v>
      </c>
      <c r="I6274" s="328" t="s">
        <v>3666</v>
      </c>
      <c r="J6274" s="528" t="s">
        <v>5684</v>
      </c>
      <c r="K6274" s="864" t="str">
        <f t="shared" si="446"/>
        <v/>
      </c>
      <c r="L6274" s="557" t="s">
        <v>3656</v>
      </c>
      <c r="M6274" s="558" t="s">
        <v>3655</v>
      </c>
      <c r="N6274" s="661" t="s">
        <v>20190</v>
      </c>
      <c r="O6274" s="699"/>
      <c r="P6274" s="762"/>
      <c r="Q6274" s="307" t="str">
        <f t="shared" ca="1" si="447"/>
        <v/>
      </c>
      <c r="R6274" s="307" t="str">
        <f t="shared" ca="1" si="448"/>
        <v/>
      </c>
      <c r="S6274" s="307" t="str">
        <f>IFERROR(IF(VLOOKUP("*"&amp;TRIM($F6274)&amp;"*",dump!$A:$D,4,FALSE)="","空文字",VLOOKUP("*"&amp;TRIM($F6274)&amp;"*",dump!$A:$D,4,FALSE)),"NA")</f>
        <v>NA</v>
      </c>
      <c r="T6274" s="307" t="str">
        <f t="shared" ca="1" si="449"/>
        <v>●</v>
      </c>
      <c r="U6274" s="307"/>
      <c r="V6274" s="307"/>
      <c r="W6274" s="307"/>
      <c r="X6274" s="307"/>
      <c r="Y6274" s="307" t="str">
        <f t="shared" si="450"/>
        <v/>
      </c>
      <c r="Z6274" s="307"/>
    </row>
    <row r="6275" spans="1:26" s="325" customFormat="1" ht="60" customHeight="1" outlineLevel="1">
      <c r="A6275" s="324"/>
      <c r="B6275" s="326"/>
      <c r="C6275" s="534"/>
      <c r="D6275" s="328"/>
      <c r="E6275" s="382"/>
      <c r="F6275" s="525" t="s">
        <v>13852</v>
      </c>
      <c r="G6275" s="382"/>
      <c r="H6275" s="343"/>
      <c r="I6275" s="328"/>
      <c r="J6275" s="342"/>
      <c r="K6275" s="864" t="str">
        <f t="shared" si="446"/>
        <v/>
      </c>
      <c r="L6275" s="557" t="s">
        <v>3656</v>
      </c>
      <c r="M6275" s="558" t="s">
        <v>3655</v>
      </c>
      <c r="N6275" s="661"/>
      <c r="O6275" s="699"/>
      <c r="P6275" s="762"/>
      <c r="Q6275" s="307" t="str">
        <f t="shared" ca="1" si="447"/>
        <v/>
      </c>
      <c r="R6275" s="307" t="str">
        <f t="shared" ca="1" si="448"/>
        <v/>
      </c>
      <c r="S6275" s="307" t="str">
        <f>IFERROR(IF(VLOOKUP("*"&amp;TRIM($F6275)&amp;"*",dump!$A:$D,4,FALSE)="","空文字",VLOOKUP("*"&amp;TRIM($F6275)&amp;"*",dump!$A:$D,4,FALSE)),"NA")</f>
        <v>NA</v>
      </c>
      <c r="T6275" s="307" t="str">
        <f t="shared" ca="1" si="449"/>
        <v>●</v>
      </c>
      <c r="U6275" s="307"/>
      <c r="V6275" s="307"/>
      <c r="W6275" s="307"/>
      <c r="X6275" s="307"/>
      <c r="Y6275" s="307" t="str">
        <f t="shared" si="450"/>
        <v/>
      </c>
      <c r="Z6275" s="307"/>
    </row>
    <row r="6276" spans="1:26" s="325" customFormat="1" ht="15" customHeight="1" outlineLevel="1">
      <c r="A6276" s="324"/>
      <c r="B6276" s="326"/>
      <c r="C6276" s="534"/>
      <c r="D6276" s="328"/>
      <c r="E6276" s="382"/>
      <c r="F6276" s="525" t="s">
        <v>13853</v>
      </c>
      <c r="G6276" s="382"/>
      <c r="H6276" s="343"/>
      <c r="I6276" s="328"/>
      <c r="J6276" s="342"/>
      <c r="K6276" s="864" t="str">
        <f t="shared" si="446"/>
        <v/>
      </c>
      <c r="L6276" s="557" t="s">
        <v>3656</v>
      </c>
      <c r="M6276" s="558" t="s">
        <v>3655</v>
      </c>
      <c r="N6276" s="661"/>
      <c r="O6276" s="699"/>
      <c r="P6276" s="762"/>
      <c r="Q6276" s="307" t="str">
        <f t="shared" ca="1" si="447"/>
        <v/>
      </c>
      <c r="R6276" s="307" t="str">
        <f t="shared" ca="1" si="448"/>
        <v/>
      </c>
      <c r="S6276" s="307" t="str">
        <f>IFERROR(IF(VLOOKUP("*"&amp;TRIM($F6276)&amp;"*",dump!$A:$D,4,FALSE)="","空文字",VLOOKUP("*"&amp;TRIM($F6276)&amp;"*",dump!$A:$D,4,FALSE)),"NA")</f>
        <v>NA</v>
      </c>
      <c r="T6276" s="307" t="str">
        <f t="shared" ca="1" si="449"/>
        <v>●</v>
      </c>
      <c r="U6276" s="307"/>
      <c r="V6276" s="307"/>
      <c r="W6276" s="307"/>
      <c r="X6276" s="307"/>
      <c r="Y6276" s="307" t="str">
        <f t="shared" si="450"/>
        <v/>
      </c>
      <c r="Z6276" s="307"/>
    </row>
    <row r="6277" spans="1:26" s="325" customFormat="1" ht="15" customHeight="1" outlineLevel="1">
      <c r="A6277" s="324"/>
      <c r="B6277" s="326"/>
      <c r="C6277" s="534"/>
      <c r="D6277" s="328"/>
      <c r="E6277" s="531"/>
      <c r="F6277" s="525" t="s">
        <v>13854</v>
      </c>
      <c r="G6277" s="531"/>
      <c r="H6277" s="525"/>
      <c r="I6277" s="327"/>
      <c r="J6277" s="529"/>
      <c r="K6277" s="864" t="str">
        <f t="shared" si="446"/>
        <v/>
      </c>
      <c r="L6277" s="557" t="s">
        <v>3656</v>
      </c>
      <c r="M6277" s="558" t="s">
        <v>3655</v>
      </c>
      <c r="N6277" s="661"/>
      <c r="O6277" s="699"/>
      <c r="P6277" s="762"/>
      <c r="Q6277" s="307" t="str">
        <f t="shared" ca="1" si="447"/>
        <v/>
      </c>
      <c r="R6277" s="307" t="str">
        <f t="shared" ca="1" si="448"/>
        <v/>
      </c>
      <c r="S6277" s="307" t="str">
        <f>IFERROR(IF(VLOOKUP("*"&amp;TRIM($F6277)&amp;"*",dump!$A:$D,4,FALSE)="","空文字",VLOOKUP("*"&amp;TRIM($F6277)&amp;"*",dump!$A:$D,4,FALSE)),"NA")</f>
        <v>NA</v>
      </c>
      <c r="T6277" s="307" t="str">
        <f t="shared" ca="1" si="449"/>
        <v>●</v>
      </c>
      <c r="U6277" s="307"/>
      <c r="V6277" s="307"/>
      <c r="W6277" s="307"/>
      <c r="X6277" s="307"/>
      <c r="Y6277" s="307" t="str">
        <f t="shared" si="450"/>
        <v/>
      </c>
      <c r="Z6277" s="307"/>
    </row>
    <row r="6278" spans="1:26" s="325" customFormat="1" ht="45" customHeight="1" outlineLevel="1">
      <c r="A6278" s="324"/>
      <c r="B6278" s="326"/>
      <c r="C6278" s="534"/>
      <c r="D6278" s="328"/>
      <c r="E6278" s="530" t="s">
        <v>12012</v>
      </c>
      <c r="F6278" s="525" t="s">
        <v>7274</v>
      </c>
      <c r="G6278" s="530" t="s">
        <v>7275</v>
      </c>
      <c r="H6278" s="524" t="s">
        <v>3657</v>
      </c>
      <c r="I6278" s="132" t="s">
        <v>3666</v>
      </c>
      <c r="J6278" s="528" t="s">
        <v>5684</v>
      </c>
      <c r="K6278" s="864" t="str">
        <f t="shared" si="446"/>
        <v>○</v>
      </c>
      <c r="L6278" s="555" t="s">
        <v>17116</v>
      </c>
      <c r="M6278" s="553"/>
      <c r="N6278" s="659" t="s">
        <v>20191</v>
      </c>
      <c r="O6278" s="697"/>
      <c r="P6278" s="608"/>
      <c r="Q6278" s="307" t="str">
        <f t="shared" ca="1" si="447"/>
        <v/>
      </c>
      <c r="R6278" s="307" t="str">
        <f t="shared" ca="1" si="448"/>
        <v/>
      </c>
      <c r="S6278" s="307" t="str">
        <f>IFERROR(IF(VLOOKUP("*"&amp;TRIM($F6278)&amp;"*",dump!$A:$D,4,FALSE)="","空文字",VLOOKUP("*"&amp;TRIM($F6278)&amp;"*",dump!$A:$D,4,FALSE)),"NA")</f>
        <v>NA</v>
      </c>
      <c r="T6278" s="307" t="str">
        <f t="shared" si="449"/>
        <v>■</v>
      </c>
      <c r="U6278" s="307"/>
      <c r="V6278" s="307"/>
      <c r="W6278" s="307"/>
      <c r="X6278" s="307"/>
      <c r="Y6278" s="307" t="str">
        <f t="shared" si="450"/>
        <v/>
      </c>
      <c r="Z6278" s="307"/>
    </row>
    <row r="6279" spans="1:26" s="325" customFormat="1" ht="30" customHeight="1" outlineLevel="1">
      <c r="A6279" s="324"/>
      <c r="B6279" s="326"/>
      <c r="C6279" s="534"/>
      <c r="D6279" s="328"/>
      <c r="E6279" s="382"/>
      <c r="F6279" s="525" t="s">
        <v>12013</v>
      </c>
      <c r="G6279" s="382"/>
      <c r="H6279" s="343"/>
      <c r="I6279" s="328"/>
      <c r="J6279" s="342"/>
      <c r="K6279" s="864" t="str">
        <f t="shared" si="446"/>
        <v/>
      </c>
      <c r="L6279" s="555" t="s">
        <v>17116</v>
      </c>
      <c r="M6279" s="553" t="s">
        <v>3657</v>
      </c>
      <c r="N6279" s="659" t="s">
        <v>20192</v>
      </c>
      <c r="O6279" s="697" t="s">
        <v>17569</v>
      </c>
      <c r="P6279" s="608">
        <v>1</v>
      </c>
      <c r="Q6279" s="307">
        <f t="shared" ca="1" si="447"/>
        <v>1</v>
      </c>
      <c r="R6279" s="307">
        <f t="shared" ca="1" si="448"/>
        <v>1</v>
      </c>
      <c r="S6279" s="307" t="str">
        <f>IFERROR(IF(VLOOKUP("*"&amp;TRIM($F6279)&amp;"*",dump!$A:$D,4,FALSE)="","空文字",VLOOKUP("*"&amp;TRIM($F6279)&amp;"*",dump!$A:$D,4,FALSE)),"NA")</f>
        <v>NA</v>
      </c>
      <c r="T6279" s="307" t="str">
        <f t="shared" ca="1" si="449"/>
        <v>×</v>
      </c>
      <c r="U6279" s="307"/>
      <c r="V6279" s="307"/>
      <c r="W6279" s="307"/>
      <c r="X6279" s="307"/>
      <c r="Y6279" s="307" t="str">
        <f t="shared" si="450"/>
        <v/>
      </c>
      <c r="Z6279" s="307"/>
    </row>
    <row r="6280" spans="1:26" s="325" customFormat="1" ht="30" customHeight="1" outlineLevel="1">
      <c r="A6280" s="324"/>
      <c r="B6280" s="326"/>
      <c r="C6280" s="534"/>
      <c r="D6280" s="328"/>
      <c r="E6280" s="382"/>
      <c r="F6280" s="525" t="s">
        <v>12014</v>
      </c>
      <c r="G6280" s="382"/>
      <c r="H6280" s="343"/>
      <c r="I6280" s="328"/>
      <c r="J6280" s="342"/>
      <c r="K6280" s="864" t="str">
        <f t="shared" si="446"/>
        <v/>
      </c>
      <c r="L6280" s="557" t="s">
        <v>3656</v>
      </c>
      <c r="M6280" s="558" t="s">
        <v>3655</v>
      </c>
      <c r="N6280" s="661"/>
      <c r="O6280" s="699"/>
      <c r="P6280" s="762"/>
      <c r="Q6280" s="307" t="str">
        <f t="shared" ca="1" si="447"/>
        <v/>
      </c>
      <c r="R6280" s="307" t="str">
        <f t="shared" ca="1" si="448"/>
        <v/>
      </c>
      <c r="S6280" s="307" t="str">
        <f>IFERROR(IF(VLOOKUP("*"&amp;TRIM($F6280)&amp;"*",dump!$A:$D,4,FALSE)="","空文字",VLOOKUP("*"&amp;TRIM($F6280)&amp;"*",dump!$A:$D,4,FALSE)),"NA")</f>
        <v>NA</v>
      </c>
      <c r="T6280" s="307" t="str">
        <f t="shared" ca="1" si="449"/>
        <v>●</v>
      </c>
      <c r="U6280" s="307"/>
      <c r="V6280" s="307"/>
      <c r="W6280" s="307"/>
      <c r="X6280" s="307"/>
      <c r="Y6280" s="307" t="str">
        <f t="shared" si="450"/>
        <v/>
      </c>
      <c r="Z6280" s="307"/>
    </row>
    <row r="6281" spans="1:26" s="325" customFormat="1" ht="15" customHeight="1" outlineLevel="1">
      <c r="A6281" s="324"/>
      <c r="B6281" s="326"/>
      <c r="C6281" s="534"/>
      <c r="D6281" s="328"/>
      <c r="E6281" s="531"/>
      <c r="F6281" s="525" t="s">
        <v>12890</v>
      </c>
      <c r="G6281" s="531"/>
      <c r="H6281" s="525"/>
      <c r="I6281" s="327"/>
      <c r="J6281" s="529"/>
      <c r="K6281" s="864" t="str">
        <f t="shared" si="446"/>
        <v/>
      </c>
      <c r="L6281" s="557" t="s">
        <v>3656</v>
      </c>
      <c r="M6281" s="558" t="s">
        <v>3655</v>
      </c>
      <c r="N6281" s="661"/>
      <c r="O6281" s="699"/>
      <c r="P6281" s="762"/>
      <c r="Q6281" s="307" t="str">
        <f t="shared" ca="1" si="447"/>
        <v/>
      </c>
      <c r="R6281" s="307" t="str">
        <f t="shared" ca="1" si="448"/>
        <v/>
      </c>
      <c r="S6281" s="307" t="str">
        <f>IFERROR(IF(VLOOKUP("*"&amp;TRIM($F6281)&amp;"*",dump!$A:$D,4,FALSE)="","空文字",VLOOKUP("*"&amp;TRIM($F6281)&amp;"*",dump!$A:$D,4,FALSE)),"NA")</f>
        <v>NA</v>
      </c>
      <c r="T6281" s="307" t="str">
        <f t="shared" ca="1" si="449"/>
        <v>●</v>
      </c>
      <c r="U6281" s="307"/>
      <c r="V6281" s="307"/>
      <c r="W6281" s="307"/>
      <c r="X6281" s="307"/>
      <c r="Y6281" s="307" t="str">
        <f t="shared" si="450"/>
        <v/>
      </c>
      <c r="Z6281" s="307"/>
    </row>
    <row r="6282" spans="1:26" s="325" customFormat="1" ht="45" customHeight="1" outlineLevel="1">
      <c r="A6282" s="324"/>
      <c r="B6282" s="326"/>
      <c r="C6282" s="534"/>
      <c r="D6282" s="328"/>
      <c r="E6282" s="530" t="s">
        <v>7276</v>
      </c>
      <c r="F6282" s="525" t="s">
        <v>7277</v>
      </c>
      <c r="G6282" s="530" t="s">
        <v>7278</v>
      </c>
      <c r="H6282" s="524" t="s">
        <v>3657</v>
      </c>
      <c r="I6282" s="132" t="s">
        <v>3666</v>
      </c>
      <c r="J6282" s="528" t="s">
        <v>5684</v>
      </c>
      <c r="K6282" s="864" t="str">
        <f t="shared" si="446"/>
        <v>○</v>
      </c>
      <c r="L6282" s="555" t="s">
        <v>17116</v>
      </c>
      <c r="M6282" s="553"/>
      <c r="N6282" s="659" t="s">
        <v>20193</v>
      </c>
      <c r="O6282" s="697"/>
      <c r="P6282" s="608"/>
      <c r="Q6282" s="307" t="str">
        <f t="shared" ca="1" si="447"/>
        <v/>
      </c>
      <c r="R6282" s="307" t="str">
        <f t="shared" ca="1" si="448"/>
        <v/>
      </c>
      <c r="S6282" s="307" t="str">
        <f>IFERROR(IF(VLOOKUP("*"&amp;TRIM($F6282)&amp;"*",dump!$A:$D,4,FALSE)="","空文字",VLOOKUP("*"&amp;TRIM($F6282)&amp;"*",dump!$A:$D,4,FALSE)),"NA")</f>
        <v>NA</v>
      </c>
      <c r="T6282" s="307" t="str">
        <f t="shared" si="449"/>
        <v>■</v>
      </c>
      <c r="U6282" s="307"/>
      <c r="V6282" s="307"/>
      <c r="W6282" s="307"/>
      <c r="X6282" s="307"/>
      <c r="Y6282" s="307" t="str">
        <f t="shared" si="450"/>
        <v/>
      </c>
      <c r="Z6282" s="307"/>
    </row>
    <row r="6283" spans="1:26" s="325" customFormat="1" ht="30" customHeight="1" outlineLevel="1">
      <c r="A6283" s="324"/>
      <c r="B6283" s="326"/>
      <c r="C6283" s="534"/>
      <c r="D6283" s="328"/>
      <c r="E6283" s="382"/>
      <c r="F6283" s="525" t="s">
        <v>12015</v>
      </c>
      <c r="G6283" s="382"/>
      <c r="H6283" s="343"/>
      <c r="I6283" s="328"/>
      <c r="J6283" s="342"/>
      <c r="K6283" s="864" t="str">
        <f t="shared" si="446"/>
        <v/>
      </c>
      <c r="L6283" s="555" t="s">
        <v>17116</v>
      </c>
      <c r="M6283" s="553" t="s">
        <v>3657</v>
      </c>
      <c r="N6283" s="659" t="s">
        <v>20194</v>
      </c>
      <c r="O6283" s="697" t="s">
        <v>17569</v>
      </c>
      <c r="P6283" s="608">
        <v>86400</v>
      </c>
      <c r="Q6283" s="307">
        <f t="shared" ca="1" si="447"/>
        <v>86400</v>
      </c>
      <c r="R6283" s="307">
        <f t="shared" ca="1" si="448"/>
        <v>86400</v>
      </c>
      <c r="S6283" s="307" t="str">
        <f>IFERROR(IF(VLOOKUP("*"&amp;TRIM($F6283)&amp;"*",dump!$A:$D,4,FALSE)="","空文字",VLOOKUP("*"&amp;TRIM($F6283)&amp;"*",dump!$A:$D,4,FALSE)),"NA")</f>
        <v>NA</v>
      </c>
      <c r="T6283" s="307" t="str">
        <f t="shared" ca="1" si="449"/>
        <v>×</v>
      </c>
      <c r="U6283" s="307"/>
      <c r="V6283" s="307"/>
      <c r="W6283" s="307"/>
      <c r="X6283" s="307"/>
      <c r="Y6283" s="307" t="str">
        <f t="shared" si="450"/>
        <v/>
      </c>
      <c r="Z6283" s="307"/>
    </row>
    <row r="6284" spans="1:26" s="325" customFormat="1" ht="30" customHeight="1" outlineLevel="1">
      <c r="A6284" s="324"/>
      <c r="B6284" s="326"/>
      <c r="C6284" s="534"/>
      <c r="D6284" s="328"/>
      <c r="E6284" s="382"/>
      <c r="F6284" s="525" t="s">
        <v>12016</v>
      </c>
      <c r="G6284" s="382"/>
      <c r="H6284" s="343"/>
      <c r="I6284" s="328"/>
      <c r="J6284" s="342"/>
      <c r="K6284" s="864" t="str">
        <f t="shared" si="446"/>
        <v/>
      </c>
      <c r="L6284" s="557" t="s">
        <v>3656</v>
      </c>
      <c r="M6284" s="558" t="s">
        <v>3655</v>
      </c>
      <c r="N6284" s="661"/>
      <c r="O6284" s="699"/>
      <c r="P6284" s="762"/>
      <c r="Q6284" s="307" t="str">
        <f t="shared" ca="1" si="447"/>
        <v/>
      </c>
      <c r="R6284" s="307" t="str">
        <f t="shared" ca="1" si="448"/>
        <v/>
      </c>
      <c r="S6284" s="307" t="str">
        <f>IFERROR(IF(VLOOKUP("*"&amp;TRIM($F6284)&amp;"*",dump!$A:$D,4,FALSE)="","空文字",VLOOKUP("*"&amp;TRIM($F6284)&amp;"*",dump!$A:$D,4,FALSE)),"NA")</f>
        <v>NA</v>
      </c>
      <c r="T6284" s="307" t="str">
        <f t="shared" ca="1" si="449"/>
        <v>●</v>
      </c>
      <c r="U6284" s="307"/>
      <c r="V6284" s="307"/>
      <c r="W6284" s="307"/>
      <c r="X6284" s="307"/>
      <c r="Y6284" s="307" t="str">
        <f t="shared" si="450"/>
        <v/>
      </c>
      <c r="Z6284" s="307"/>
    </row>
    <row r="6285" spans="1:26" s="325" customFormat="1" ht="15" customHeight="1" outlineLevel="1">
      <c r="A6285" s="324"/>
      <c r="B6285" s="326"/>
      <c r="C6285" s="534"/>
      <c r="D6285" s="328"/>
      <c r="E6285" s="531"/>
      <c r="F6285" s="525" t="s">
        <v>12891</v>
      </c>
      <c r="G6285" s="531"/>
      <c r="H6285" s="525"/>
      <c r="I6285" s="327"/>
      <c r="J6285" s="529"/>
      <c r="K6285" s="864" t="str">
        <f t="shared" ref="K6285:K6348" si="451">IF(AND(M6285="", O6285="", N6285&lt;&gt;""), "○", "")</f>
        <v/>
      </c>
      <c r="L6285" s="557" t="s">
        <v>3656</v>
      </c>
      <c r="M6285" s="558" t="s">
        <v>3655</v>
      </c>
      <c r="N6285" s="661"/>
      <c r="O6285" s="699"/>
      <c r="P6285" s="762"/>
      <c r="Q6285" s="307" t="str">
        <f t="shared" ref="Q6285:Q6348" ca="1" si="452">IF(P6285="","",IF(P6285="←",IF(OFFSET($J6285,0,MATCH(MID(M6285,1,FIND("の",M6285,1)-1), $L$11:$BA$11,0)+4,1,1)="","",OFFSET($L6285,0,MATCH(MID(M6285,1,FIND("の",M6285,1)-1), $L$11:$BA$11,0)+4,1,1)),P6285))</f>
        <v/>
      </c>
      <c r="R6285" s="307" t="str">
        <f t="shared" ref="R6285:R6348" ca="1" si="453">IF(COUNTIF(Q6285,"*(*"),MID(Q6285,FIND("(",Q6285,1)+1,FIND(")",Q6285,1)-FIND("(",Q6285,1)-1),IF(COUNTIF(Q6285,"*""*"),MID(Q6285,FIND("""",Q6285,1)+1,LEN(Q6285)-2),IF(COUNTIF(Q6285,"*：*"),RIGHT(Q6285,LEN(Q6285)-(FIND("：",Q6285))),Q6285)))</f>
        <v/>
      </c>
      <c r="S6285" s="307" t="str">
        <f>IFERROR(IF(VLOOKUP("*"&amp;TRIM($F6285)&amp;"*",dump!$A:$D,4,FALSE)="","空文字",VLOOKUP("*"&amp;TRIM($F6285)&amp;"*",dump!$A:$D,4,FALSE)),"NA")</f>
        <v>NA</v>
      </c>
      <c r="T6285" s="307" t="str">
        <f t="shared" ref="T6285:T6348" ca="1" si="454">IF($K6285&lt;&gt;"",IF($E6285&lt;&gt;"","■",""),IF(AND(R6285="",S6285="NA"),"●", IF(EXACT(R6285,S6285),"●","×")))</f>
        <v>●</v>
      </c>
      <c r="U6285" s="307"/>
      <c r="V6285" s="307"/>
      <c r="W6285" s="307"/>
      <c r="X6285" s="307"/>
      <c r="Y6285" s="307" t="str">
        <f t="shared" ref="Y6285:Y6348" si="455">IF(U6285="●","●","")</f>
        <v/>
      </c>
      <c r="Z6285" s="307"/>
    </row>
    <row r="6286" spans="1:26" s="325" customFormat="1" ht="90" customHeight="1" outlineLevel="1">
      <c r="A6286" s="324"/>
      <c r="B6286" s="326"/>
      <c r="C6286" s="534"/>
      <c r="D6286" s="328"/>
      <c r="E6286" s="530" t="s">
        <v>14224</v>
      </c>
      <c r="F6286" s="525" t="s">
        <v>7279</v>
      </c>
      <c r="G6286" s="530" t="s">
        <v>7280</v>
      </c>
      <c r="H6286" s="524" t="s">
        <v>3658</v>
      </c>
      <c r="I6286" s="132" t="s">
        <v>3666</v>
      </c>
      <c r="J6286" s="528" t="s">
        <v>5684</v>
      </c>
      <c r="K6286" s="864" t="str">
        <f t="shared" si="451"/>
        <v>○</v>
      </c>
      <c r="L6286" s="555" t="s">
        <v>17116</v>
      </c>
      <c r="M6286" s="553"/>
      <c r="N6286" s="659" t="s">
        <v>20195</v>
      </c>
      <c r="O6286" s="697"/>
      <c r="P6286" s="608"/>
      <c r="Q6286" s="307" t="str">
        <f t="shared" ca="1" si="452"/>
        <v/>
      </c>
      <c r="R6286" s="307" t="str">
        <f t="shared" ca="1" si="453"/>
        <v/>
      </c>
      <c r="S6286" s="307" t="str">
        <f>IFERROR(IF(VLOOKUP("*"&amp;TRIM($F6286)&amp;"*",dump!$A:$D,4,FALSE)="","空文字",VLOOKUP("*"&amp;TRIM($F6286)&amp;"*",dump!$A:$D,4,FALSE)),"NA")</f>
        <v>NA</v>
      </c>
      <c r="T6286" s="307" t="str">
        <f t="shared" si="454"/>
        <v>■</v>
      </c>
      <c r="U6286" s="307"/>
      <c r="V6286" s="307"/>
      <c r="W6286" s="307"/>
      <c r="X6286" s="307"/>
      <c r="Y6286" s="307" t="str">
        <f t="shared" si="455"/>
        <v/>
      </c>
      <c r="Z6286" s="307"/>
    </row>
    <row r="6287" spans="1:26" s="325" customFormat="1" ht="30" customHeight="1" outlineLevel="1">
      <c r="A6287" s="324"/>
      <c r="B6287" s="326"/>
      <c r="C6287" s="534"/>
      <c r="D6287" s="328"/>
      <c r="E6287" s="382"/>
      <c r="F6287" s="525" t="s">
        <v>12017</v>
      </c>
      <c r="G6287" s="382"/>
      <c r="H6287" s="343"/>
      <c r="I6287" s="328"/>
      <c r="J6287" s="342"/>
      <c r="K6287" s="864" t="str">
        <f t="shared" si="451"/>
        <v/>
      </c>
      <c r="L6287" s="555" t="s">
        <v>17116</v>
      </c>
      <c r="M6287" s="553" t="s">
        <v>3658</v>
      </c>
      <c r="N6287" s="659" t="s">
        <v>20196</v>
      </c>
      <c r="O6287" s="697" t="s">
        <v>17117</v>
      </c>
      <c r="P6287" s="608" t="s">
        <v>19640</v>
      </c>
      <c r="Q6287" s="307" t="str">
        <f t="shared" ca="1" si="452"/>
        <v>初期値：21600</v>
      </c>
      <c r="R6287" s="307" t="str">
        <f t="shared" ca="1" si="453"/>
        <v>21600</v>
      </c>
      <c r="S6287" s="307" t="str">
        <f>IFERROR(IF(VLOOKUP("*"&amp;TRIM($F6287)&amp;"*",dump!$A:$D,4,FALSE)="","空文字",VLOOKUP("*"&amp;TRIM($F6287)&amp;"*",dump!$A:$D,4,FALSE)),"NA")</f>
        <v>NA</v>
      </c>
      <c r="T6287" s="307" t="str">
        <f t="shared" ca="1" si="454"/>
        <v>×</v>
      </c>
      <c r="U6287" s="307"/>
      <c r="V6287" s="307"/>
      <c r="W6287" s="307"/>
      <c r="X6287" s="307"/>
      <c r="Y6287" s="307" t="str">
        <f t="shared" si="455"/>
        <v/>
      </c>
      <c r="Z6287" s="307"/>
    </row>
    <row r="6288" spans="1:26" s="325" customFormat="1" ht="30" customHeight="1" outlineLevel="1">
      <c r="A6288" s="324"/>
      <c r="B6288" s="326"/>
      <c r="C6288" s="534"/>
      <c r="D6288" s="328"/>
      <c r="E6288" s="382"/>
      <c r="F6288" s="525" t="s">
        <v>12018</v>
      </c>
      <c r="G6288" s="382"/>
      <c r="H6288" s="343"/>
      <c r="I6288" s="328"/>
      <c r="J6288" s="342"/>
      <c r="K6288" s="864" t="str">
        <f t="shared" si="451"/>
        <v/>
      </c>
      <c r="L6288" s="557" t="s">
        <v>3656</v>
      </c>
      <c r="M6288" s="558" t="s">
        <v>3655</v>
      </c>
      <c r="N6288" s="661"/>
      <c r="O6288" s="699"/>
      <c r="P6288" s="762"/>
      <c r="Q6288" s="307" t="str">
        <f t="shared" ca="1" si="452"/>
        <v/>
      </c>
      <c r="R6288" s="307" t="str">
        <f t="shared" ca="1" si="453"/>
        <v/>
      </c>
      <c r="S6288" s="307" t="str">
        <f>IFERROR(IF(VLOOKUP("*"&amp;TRIM($F6288)&amp;"*",dump!$A:$D,4,FALSE)="","空文字",VLOOKUP("*"&amp;TRIM($F6288)&amp;"*",dump!$A:$D,4,FALSE)),"NA")</f>
        <v>NA</v>
      </c>
      <c r="T6288" s="307" t="str">
        <f t="shared" ca="1" si="454"/>
        <v>●</v>
      </c>
      <c r="U6288" s="307"/>
      <c r="V6288" s="307"/>
      <c r="W6288" s="307"/>
      <c r="X6288" s="307"/>
      <c r="Y6288" s="307" t="str">
        <f t="shared" si="455"/>
        <v/>
      </c>
      <c r="Z6288" s="307"/>
    </row>
    <row r="6289" spans="1:26" s="325" customFormat="1" ht="15" customHeight="1" outlineLevel="1">
      <c r="A6289" s="324"/>
      <c r="B6289" s="326"/>
      <c r="C6289" s="534"/>
      <c r="D6289" s="328"/>
      <c r="E6289" s="531"/>
      <c r="F6289" s="525" t="s">
        <v>12892</v>
      </c>
      <c r="G6289" s="531"/>
      <c r="H6289" s="525"/>
      <c r="I6289" s="327"/>
      <c r="J6289" s="529"/>
      <c r="K6289" s="864" t="str">
        <f t="shared" si="451"/>
        <v/>
      </c>
      <c r="L6289" s="557" t="s">
        <v>3656</v>
      </c>
      <c r="M6289" s="558" t="s">
        <v>3655</v>
      </c>
      <c r="N6289" s="661"/>
      <c r="O6289" s="699"/>
      <c r="P6289" s="762"/>
      <c r="Q6289" s="307" t="str">
        <f t="shared" ca="1" si="452"/>
        <v/>
      </c>
      <c r="R6289" s="307" t="str">
        <f t="shared" ca="1" si="453"/>
        <v/>
      </c>
      <c r="S6289" s="307" t="str">
        <f>IFERROR(IF(VLOOKUP("*"&amp;TRIM($F6289)&amp;"*",dump!$A:$D,4,FALSE)="","空文字",VLOOKUP("*"&amp;TRIM($F6289)&amp;"*",dump!$A:$D,4,FALSE)),"NA")</f>
        <v>NA</v>
      </c>
      <c r="T6289" s="307" t="str">
        <f t="shared" ca="1" si="454"/>
        <v>●</v>
      </c>
      <c r="U6289" s="307"/>
      <c r="V6289" s="307"/>
      <c r="W6289" s="307"/>
      <c r="X6289" s="307"/>
      <c r="Y6289" s="307" t="str">
        <f t="shared" si="455"/>
        <v/>
      </c>
      <c r="Z6289" s="307"/>
    </row>
    <row r="6290" spans="1:26" s="325" customFormat="1" ht="45" customHeight="1" outlineLevel="1">
      <c r="A6290" s="324"/>
      <c r="B6290" s="326"/>
      <c r="C6290" s="534"/>
      <c r="D6290" s="328"/>
      <c r="E6290" s="530" t="s">
        <v>13855</v>
      </c>
      <c r="F6290" s="525" t="s">
        <v>12740</v>
      </c>
      <c r="G6290" s="530" t="s">
        <v>12741</v>
      </c>
      <c r="H6290" s="343" t="s">
        <v>3658</v>
      </c>
      <c r="I6290" s="328" t="s">
        <v>3666</v>
      </c>
      <c r="J6290" s="528" t="s">
        <v>5684</v>
      </c>
      <c r="K6290" s="864" t="str">
        <f t="shared" si="451"/>
        <v/>
      </c>
      <c r="L6290" s="557" t="s">
        <v>3656</v>
      </c>
      <c r="M6290" s="558" t="s">
        <v>3655</v>
      </c>
      <c r="N6290" s="661" t="s">
        <v>20197</v>
      </c>
      <c r="O6290" s="699"/>
      <c r="P6290" s="762"/>
      <c r="Q6290" s="307" t="str">
        <f t="shared" ca="1" si="452"/>
        <v/>
      </c>
      <c r="R6290" s="307" t="str">
        <f t="shared" ca="1" si="453"/>
        <v/>
      </c>
      <c r="S6290" s="307" t="str">
        <f>IFERROR(IF(VLOOKUP("*"&amp;TRIM($F6290)&amp;"*",dump!$A:$D,4,FALSE)="","空文字",VLOOKUP("*"&amp;TRIM($F6290)&amp;"*",dump!$A:$D,4,FALSE)),"NA")</f>
        <v>NA</v>
      </c>
      <c r="T6290" s="307" t="str">
        <f t="shared" ca="1" si="454"/>
        <v>●</v>
      </c>
      <c r="U6290" s="307"/>
      <c r="V6290" s="307"/>
      <c r="W6290" s="307"/>
      <c r="X6290" s="307"/>
      <c r="Y6290" s="307" t="str">
        <f t="shared" si="455"/>
        <v/>
      </c>
      <c r="Z6290" s="307"/>
    </row>
    <row r="6291" spans="1:26" s="325" customFormat="1" ht="30" customHeight="1" outlineLevel="1">
      <c r="A6291" s="324"/>
      <c r="B6291" s="326"/>
      <c r="C6291" s="534"/>
      <c r="D6291" s="328"/>
      <c r="E6291" s="382"/>
      <c r="F6291" s="525" t="s">
        <v>12742</v>
      </c>
      <c r="G6291" s="382"/>
      <c r="H6291" s="343"/>
      <c r="I6291" s="328"/>
      <c r="J6291" s="342"/>
      <c r="K6291" s="864" t="str">
        <f t="shared" si="451"/>
        <v/>
      </c>
      <c r="L6291" s="557" t="s">
        <v>3656</v>
      </c>
      <c r="M6291" s="558" t="s">
        <v>3655</v>
      </c>
      <c r="N6291" s="661"/>
      <c r="O6291" s="699"/>
      <c r="P6291" s="762"/>
      <c r="Q6291" s="307" t="str">
        <f t="shared" ca="1" si="452"/>
        <v/>
      </c>
      <c r="R6291" s="307" t="str">
        <f t="shared" ca="1" si="453"/>
        <v/>
      </c>
      <c r="S6291" s="307" t="str">
        <f>IFERROR(IF(VLOOKUP("*"&amp;TRIM($F6291)&amp;"*",dump!$A:$D,4,FALSE)="","空文字",VLOOKUP("*"&amp;TRIM($F6291)&amp;"*",dump!$A:$D,4,FALSE)),"NA")</f>
        <v>NA</v>
      </c>
      <c r="T6291" s="307" t="str">
        <f t="shared" ca="1" si="454"/>
        <v>●</v>
      </c>
      <c r="U6291" s="307"/>
      <c r="V6291" s="307"/>
      <c r="W6291" s="307"/>
      <c r="X6291" s="307"/>
      <c r="Y6291" s="307" t="str">
        <f t="shared" si="455"/>
        <v/>
      </c>
      <c r="Z6291" s="307"/>
    </row>
    <row r="6292" spans="1:26" s="325" customFormat="1" ht="15" customHeight="1" outlineLevel="1">
      <c r="A6292" s="324"/>
      <c r="B6292" s="326"/>
      <c r="C6292" s="534"/>
      <c r="D6292" s="328"/>
      <c r="E6292" s="382"/>
      <c r="F6292" s="525" t="s">
        <v>12743</v>
      </c>
      <c r="G6292" s="382"/>
      <c r="H6292" s="343"/>
      <c r="I6292" s="328"/>
      <c r="J6292" s="342"/>
      <c r="K6292" s="864" t="str">
        <f t="shared" si="451"/>
        <v/>
      </c>
      <c r="L6292" s="557" t="s">
        <v>3656</v>
      </c>
      <c r="M6292" s="558" t="s">
        <v>3655</v>
      </c>
      <c r="N6292" s="661"/>
      <c r="O6292" s="699"/>
      <c r="P6292" s="762"/>
      <c r="Q6292" s="307" t="str">
        <f t="shared" ca="1" si="452"/>
        <v/>
      </c>
      <c r="R6292" s="307" t="str">
        <f t="shared" ca="1" si="453"/>
        <v/>
      </c>
      <c r="S6292" s="307" t="str">
        <f>IFERROR(IF(VLOOKUP("*"&amp;TRIM($F6292)&amp;"*",dump!$A:$D,4,FALSE)="","空文字",VLOOKUP("*"&amp;TRIM($F6292)&amp;"*",dump!$A:$D,4,FALSE)),"NA")</f>
        <v>NA</v>
      </c>
      <c r="T6292" s="307" t="str">
        <f t="shared" ca="1" si="454"/>
        <v>●</v>
      </c>
      <c r="U6292" s="307"/>
      <c r="V6292" s="307"/>
      <c r="W6292" s="307"/>
      <c r="X6292" s="307"/>
      <c r="Y6292" s="307" t="str">
        <f t="shared" si="455"/>
        <v/>
      </c>
      <c r="Z6292" s="307"/>
    </row>
    <row r="6293" spans="1:26" s="325" customFormat="1" ht="15" customHeight="1" outlineLevel="1">
      <c r="A6293" s="324"/>
      <c r="B6293" s="326"/>
      <c r="C6293" s="534"/>
      <c r="D6293" s="328"/>
      <c r="E6293" s="531"/>
      <c r="F6293" s="525" t="s">
        <v>12893</v>
      </c>
      <c r="G6293" s="531"/>
      <c r="H6293" s="525"/>
      <c r="I6293" s="327"/>
      <c r="J6293" s="529"/>
      <c r="K6293" s="864" t="str">
        <f t="shared" si="451"/>
        <v/>
      </c>
      <c r="L6293" s="557" t="s">
        <v>3656</v>
      </c>
      <c r="M6293" s="558" t="s">
        <v>3655</v>
      </c>
      <c r="N6293" s="661"/>
      <c r="O6293" s="699"/>
      <c r="P6293" s="762"/>
      <c r="Q6293" s="307" t="str">
        <f t="shared" ca="1" si="452"/>
        <v/>
      </c>
      <c r="R6293" s="307" t="str">
        <f t="shared" ca="1" si="453"/>
        <v/>
      </c>
      <c r="S6293" s="307" t="str">
        <f>IFERROR(IF(VLOOKUP("*"&amp;TRIM($F6293)&amp;"*",dump!$A:$D,4,FALSE)="","空文字",VLOOKUP("*"&amp;TRIM($F6293)&amp;"*",dump!$A:$D,4,FALSE)),"NA")</f>
        <v>NA</v>
      </c>
      <c r="T6293" s="307" t="str">
        <f t="shared" ca="1" si="454"/>
        <v>●</v>
      </c>
      <c r="U6293" s="307"/>
      <c r="V6293" s="307"/>
      <c r="W6293" s="307"/>
      <c r="X6293" s="307"/>
      <c r="Y6293" s="307" t="str">
        <f t="shared" si="455"/>
        <v/>
      </c>
      <c r="Z6293" s="307"/>
    </row>
    <row r="6294" spans="1:26" s="325" customFormat="1" ht="45" customHeight="1" outlineLevel="1">
      <c r="A6294" s="324"/>
      <c r="B6294" s="326"/>
      <c r="C6294" s="534"/>
      <c r="D6294" s="328"/>
      <c r="E6294" s="530" t="s">
        <v>13856</v>
      </c>
      <c r="F6294" s="525" t="s">
        <v>12744</v>
      </c>
      <c r="G6294" s="530" t="s">
        <v>12745</v>
      </c>
      <c r="H6294" s="343" t="s">
        <v>3658</v>
      </c>
      <c r="I6294" s="328" t="s">
        <v>3666</v>
      </c>
      <c r="J6294" s="528" t="s">
        <v>5684</v>
      </c>
      <c r="K6294" s="864" t="str">
        <f t="shared" si="451"/>
        <v/>
      </c>
      <c r="L6294" s="557" t="s">
        <v>3656</v>
      </c>
      <c r="M6294" s="558" t="s">
        <v>3655</v>
      </c>
      <c r="N6294" s="661" t="s">
        <v>18735</v>
      </c>
      <c r="O6294" s="699"/>
      <c r="P6294" s="762"/>
      <c r="Q6294" s="307" t="str">
        <f t="shared" ca="1" si="452"/>
        <v/>
      </c>
      <c r="R6294" s="307" t="str">
        <f t="shared" ca="1" si="453"/>
        <v/>
      </c>
      <c r="S6294" s="307" t="str">
        <f>IFERROR(IF(VLOOKUP("*"&amp;TRIM($F6294)&amp;"*",dump!$A:$D,4,FALSE)="","空文字",VLOOKUP("*"&amp;TRIM($F6294)&amp;"*",dump!$A:$D,4,FALSE)),"NA")</f>
        <v>NA</v>
      </c>
      <c r="T6294" s="307" t="str">
        <f t="shared" ca="1" si="454"/>
        <v>●</v>
      </c>
      <c r="U6294" s="307"/>
      <c r="V6294" s="307"/>
      <c r="W6294" s="307"/>
      <c r="X6294" s="307"/>
      <c r="Y6294" s="307" t="str">
        <f t="shared" si="455"/>
        <v/>
      </c>
      <c r="Z6294" s="307"/>
    </row>
    <row r="6295" spans="1:26" s="325" customFormat="1" ht="30" customHeight="1" outlineLevel="1">
      <c r="A6295" s="324"/>
      <c r="B6295" s="326"/>
      <c r="C6295" s="534"/>
      <c r="D6295" s="328"/>
      <c r="E6295" s="382"/>
      <c r="F6295" s="525" t="s">
        <v>12746</v>
      </c>
      <c r="G6295" s="382"/>
      <c r="H6295" s="343"/>
      <c r="I6295" s="328"/>
      <c r="J6295" s="342"/>
      <c r="K6295" s="864" t="str">
        <f t="shared" si="451"/>
        <v/>
      </c>
      <c r="L6295" s="557" t="s">
        <v>3656</v>
      </c>
      <c r="M6295" s="558" t="s">
        <v>3655</v>
      </c>
      <c r="N6295" s="661"/>
      <c r="O6295" s="699"/>
      <c r="P6295" s="762"/>
      <c r="Q6295" s="307" t="str">
        <f t="shared" ca="1" si="452"/>
        <v/>
      </c>
      <c r="R6295" s="307" t="str">
        <f t="shared" ca="1" si="453"/>
        <v/>
      </c>
      <c r="S6295" s="307" t="str">
        <f>IFERROR(IF(VLOOKUP("*"&amp;TRIM($F6295)&amp;"*",dump!$A:$D,4,FALSE)="","空文字",VLOOKUP("*"&amp;TRIM($F6295)&amp;"*",dump!$A:$D,4,FALSE)),"NA")</f>
        <v>NA</v>
      </c>
      <c r="T6295" s="307" t="str">
        <f t="shared" ca="1" si="454"/>
        <v>●</v>
      </c>
      <c r="U6295" s="307"/>
      <c r="V6295" s="307"/>
      <c r="W6295" s="307"/>
      <c r="X6295" s="307"/>
      <c r="Y6295" s="307" t="str">
        <f t="shared" si="455"/>
        <v/>
      </c>
      <c r="Z6295" s="307"/>
    </row>
    <row r="6296" spans="1:26" s="325" customFormat="1" ht="15" customHeight="1" outlineLevel="1">
      <c r="A6296" s="324"/>
      <c r="B6296" s="326"/>
      <c r="C6296" s="534"/>
      <c r="D6296" s="328"/>
      <c r="E6296" s="382"/>
      <c r="F6296" s="525" t="s">
        <v>12747</v>
      </c>
      <c r="G6296" s="382"/>
      <c r="H6296" s="343"/>
      <c r="I6296" s="328"/>
      <c r="J6296" s="342"/>
      <c r="K6296" s="864" t="str">
        <f t="shared" si="451"/>
        <v/>
      </c>
      <c r="L6296" s="557" t="s">
        <v>3656</v>
      </c>
      <c r="M6296" s="558" t="s">
        <v>3655</v>
      </c>
      <c r="N6296" s="661"/>
      <c r="O6296" s="699"/>
      <c r="P6296" s="762"/>
      <c r="Q6296" s="307" t="str">
        <f t="shared" ca="1" si="452"/>
        <v/>
      </c>
      <c r="R6296" s="307" t="str">
        <f t="shared" ca="1" si="453"/>
        <v/>
      </c>
      <c r="S6296" s="307" t="str">
        <f>IFERROR(IF(VLOOKUP("*"&amp;TRIM($F6296)&amp;"*",dump!$A:$D,4,FALSE)="","空文字",VLOOKUP("*"&amp;TRIM($F6296)&amp;"*",dump!$A:$D,4,FALSE)),"NA")</f>
        <v>NA</v>
      </c>
      <c r="T6296" s="307" t="str">
        <f t="shared" ca="1" si="454"/>
        <v>●</v>
      </c>
      <c r="U6296" s="307"/>
      <c r="V6296" s="307"/>
      <c r="W6296" s="307"/>
      <c r="X6296" s="307"/>
      <c r="Y6296" s="307" t="str">
        <f t="shared" si="455"/>
        <v/>
      </c>
      <c r="Z6296" s="307"/>
    </row>
    <row r="6297" spans="1:26" s="325" customFormat="1" ht="15" customHeight="1" outlineLevel="1">
      <c r="A6297" s="324"/>
      <c r="B6297" s="326"/>
      <c r="C6297" s="534"/>
      <c r="D6297" s="328"/>
      <c r="E6297" s="531"/>
      <c r="F6297" s="525" t="s">
        <v>12894</v>
      </c>
      <c r="G6297" s="531"/>
      <c r="H6297" s="525"/>
      <c r="I6297" s="327"/>
      <c r="J6297" s="529"/>
      <c r="K6297" s="864" t="str">
        <f t="shared" si="451"/>
        <v/>
      </c>
      <c r="L6297" s="557" t="s">
        <v>3656</v>
      </c>
      <c r="M6297" s="558" t="s">
        <v>3655</v>
      </c>
      <c r="N6297" s="661"/>
      <c r="O6297" s="699"/>
      <c r="P6297" s="762"/>
      <c r="Q6297" s="307" t="str">
        <f t="shared" ca="1" si="452"/>
        <v/>
      </c>
      <c r="R6297" s="307" t="str">
        <f t="shared" ca="1" si="453"/>
        <v/>
      </c>
      <c r="S6297" s="307" t="str">
        <f>IFERROR(IF(VLOOKUP("*"&amp;TRIM($F6297)&amp;"*",dump!$A:$D,4,FALSE)="","空文字",VLOOKUP("*"&amp;TRIM($F6297)&amp;"*",dump!$A:$D,4,FALSE)),"NA")</f>
        <v>NA</v>
      </c>
      <c r="T6297" s="307" t="str">
        <f t="shared" ca="1" si="454"/>
        <v>●</v>
      </c>
      <c r="U6297" s="307"/>
      <c r="V6297" s="307"/>
      <c r="W6297" s="307"/>
      <c r="X6297" s="307"/>
      <c r="Y6297" s="307" t="str">
        <f t="shared" si="455"/>
        <v/>
      </c>
      <c r="Z6297" s="307"/>
    </row>
    <row r="6298" spans="1:26" s="325" customFormat="1" ht="60" customHeight="1" outlineLevel="1">
      <c r="A6298" s="324"/>
      <c r="B6298" s="326"/>
      <c r="C6298" s="534"/>
      <c r="D6298" s="328"/>
      <c r="E6298" s="530" t="s">
        <v>12748</v>
      </c>
      <c r="F6298" s="525" t="s">
        <v>12749</v>
      </c>
      <c r="G6298" s="530" t="s">
        <v>12750</v>
      </c>
      <c r="H6298" s="343" t="s">
        <v>3657</v>
      </c>
      <c r="I6298" s="328" t="s">
        <v>3666</v>
      </c>
      <c r="J6298" s="528" t="s">
        <v>5684</v>
      </c>
      <c r="K6298" s="864" t="str">
        <f t="shared" si="451"/>
        <v/>
      </c>
      <c r="L6298" s="557" t="s">
        <v>3656</v>
      </c>
      <c r="M6298" s="558" t="s">
        <v>3655</v>
      </c>
      <c r="N6298" s="661" t="s">
        <v>18736</v>
      </c>
      <c r="O6298" s="699"/>
      <c r="P6298" s="762"/>
      <c r="Q6298" s="307" t="str">
        <f t="shared" ca="1" si="452"/>
        <v/>
      </c>
      <c r="R6298" s="307" t="str">
        <f t="shared" ca="1" si="453"/>
        <v/>
      </c>
      <c r="S6298" s="307" t="str">
        <f>IFERROR(IF(VLOOKUP("*"&amp;TRIM($F6298)&amp;"*",dump!$A:$D,4,FALSE)="","空文字",VLOOKUP("*"&amp;TRIM($F6298)&amp;"*",dump!$A:$D,4,FALSE)),"NA")</f>
        <v>NA</v>
      </c>
      <c r="T6298" s="307" t="str">
        <f t="shared" ca="1" si="454"/>
        <v>●</v>
      </c>
      <c r="U6298" s="307"/>
      <c r="V6298" s="307"/>
      <c r="W6298" s="307"/>
      <c r="X6298" s="307"/>
      <c r="Y6298" s="307" t="str">
        <f t="shared" si="455"/>
        <v/>
      </c>
      <c r="Z6298" s="307"/>
    </row>
    <row r="6299" spans="1:26" s="325" customFormat="1" ht="30" customHeight="1" outlineLevel="1">
      <c r="A6299" s="324"/>
      <c r="B6299" s="326"/>
      <c r="C6299" s="534"/>
      <c r="D6299" s="328"/>
      <c r="E6299" s="382"/>
      <c r="F6299" s="525" t="s">
        <v>12751</v>
      </c>
      <c r="G6299" s="382"/>
      <c r="H6299" s="343"/>
      <c r="I6299" s="328"/>
      <c r="J6299" s="342"/>
      <c r="K6299" s="864" t="str">
        <f t="shared" si="451"/>
        <v/>
      </c>
      <c r="L6299" s="557" t="s">
        <v>3656</v>
      </c>
      <c r="M6299" s="558" t="s">
        <v>3655</v>
      </c>
      <c r="N6299" s="661"/>
      <c r="O6299" s="699"/>
      <c r="P6299" s="762"/>
      <c r="Q6299" s="307" t="str">
        <f t="shared" ca="1" si="452"/>
        <v/>
      </c>
      <c r="R6299" s="307" t="str">
        <f t="shared" ca="1" si="453"/>
        <v/>
      </c>
      <c r="S6299" s="307" t="str">
        <f>IFERROR(IF(VLOOKUP("*"&amp;TRIM($F6299)&amp;"*",dump!$A:$D,4,FALSE)="","空文字",VLOOKUP("*"&amp;TRIM($F6299)&amp;"*",dump!$A:$D,4,FALSE)),"NA")</f>
        <v>NA</v>
      </c>
      <c r="T6299" s="307" t="str">
        <f t="shared" ca="1" si="454"/>
        <v>●</v>
      </c>
      <c r="U6299" s="307"/>
      <c r="V6299" s="307"/>
      <c r="W6299" s="307"/>
      <c r="X6299" s="307"/>
      <c r="Y6299" s="307" t="str">
        <f t="shared" si="455"/>
        <v/>
      </c>
      <c r="Z6299" s="307"/>
    </row>
    <row r="6300" spans="1:26" s="325" customFormat="1" ht="15" customHeight="1" outlineLevel="1">
      <c r="A6300" s="324"/>
      <c r="B6300" s="326"/>
      <c r="C6300" s="534"/>
      <c r="D6300" s="328"/>
      <c r="E6300" s="382"/>
      <c r="F6300" s="525" t="s">
        <v>12752</v>
      </c>
      <c r="G6300" s="382"/>
      <c r="H6300" s="343"/>
      <c r="I6300" s="328"/>
      <c r="J6300" s="342"/>
      <c r="K6300" s="864" t="str">
        <f t="shared" si="451"/>
        <v/>
      </c>
      <c r="L6300" s="557" t="s">
        <v>3656</v>
      </c>
      <c r="M6300" s="558" t="s">
        <v>3655</v>
      </c>
      <c r="N6300" s="661"/>
      <c r="O6300" s="699"/>
      <c r="P6300" s="762"/>
      <c r="Q6300" s="307" t="str">
        <f t="shared" ca="1" si="452"/>
        <v/>
      </c>
      <c r="R6300" s="307" t="str">
        <f t="shared" ca="1" si="453"/>
        <v/>
      </c>
      <c r="S6300" s="307" t="str">
        <f>IFERROR(IF(VLOOKUP("*"&amp;TRIM($F6300)&amp;"*",dump!$A:$D,4,FALSE)="","空文字",VLOOKUP("*"&amp;TRIM($F6300)&amp;"*",dump!$A:$D,4,FALSE)),"NA")</f>
        <v>NA</v>
      </c>
      <c r="T6300" s="307" t="str">
        <f t="shared" ca="1" si="454"/>
        <v>●</v>
      </c>
      <c r="U6300" s="307"/>
      <c r="V6300" s="307"/>
      <c r="W6300" s="307"/>
      <c r="X6300" s="307"/>
      <c r="Y6300" s="307" t="str">
        <f t="shared" si="455"/>
        <v/>
      </c>
      <c r="Z6300" s="307"/>
    </row>
    <row r="6301" spans="1:26" s="325" customFormat="1" ht="15" customHeight="1" outlineLevel="1">
      <c r="A6301" s="324"/>
      <c r="B6301" s="326"/>
      <c r="C6301" s="534"/>
      <c r="D6301" s="328"/>
      <c r="E6301" s="531"/>
      <c r="F6301" s="525" t="s">
        <v>12895</v>
      </c>
      <c r="G6301" s="531"/>
      <c r="H6301" s="525"/>
      <c r="I6301" s="327"/>
      <c r="J6301" s="529"/>
      <c r="K6301" s="864" t="str">
        <f t="shared" si="451"/>
        <v/>
      </c>
      <c r="L6301" s="557" t="s">
        <v>3656</v>
      </c>
      <c r="M6301" s="558" t="s">
        <v>3655</v>
      </c>
      <c r="N6301" s="661"/>
      <c r="O6301" s="699"/>
      <c r="P6301" s="762"/>
      <c r="Q6301" s="307" t="str">
        <f t="shared" ca="1" si="452"/>
        <v/>
      </c>
      <c r="R6301" s="307" t="str">
        <f t="shared" ca="1" si="453"/>
        <v/>
      </c>
      <c r="S6301" s="307" t="str">
        <f>IFERROR(IF(VLOOKUP("*"&amp;TRIM($F6301)&amp;"*",dump!$A:$D,4,FALSE)="","空文字",VLOOKUP("*"&amp;TRIM($F6301)&amp;"*",dump!$A:$D,4,FALSE)),"NA")</f>
        <v>NA</v>
      </c>
      <c r="T6301" s="307" t="str">
        <f t="shared" ca="1" si="454"/>
        <v>●</v>
      </c>
      <c r="U6301" s="307"/>
      <c r="V6301" s="307"/>
      <c r="W6301" s="307"/>
      <c r="X6301" s="307"/>
      <c r="Y6301" s="307" t="str">
        <f t="shared" si="455"/>
        <v/>
      </c>
      <c r="Z6301" s="307"/>
    </row>
    <row r="6302" spans="1:26" s="325" customFormat="1" ht="60" customHeight="1" outlineLevel="1">
      <c r="A6302" s="324"/>
      <c r="B6302" s="326"/>
      <c r="C6302" s="534"/>
      <c r="D6302" s="328"/>
      <c r="E6302" s="530" t="s">
        <v>12753</v>
      </c>
      <c r="F6302" s="525" t="s">
        <v>12754</v>
      </c>
      <c r="G6302" s="530" t="s">
        <v>12755</v>
      </c>
      <c r="H6302" s="343" t="s">
        <v>3657</v>
      </c>
      <c r="I6302" s="328" t="s">
        <v>3666</v>
      </c>
      <c r="J6302" s="528" t="s">
        <v>5684</v>
      </c>
      <c r="K6302" s="864" t="str">
        <f t="shared" si="451"/>
        <v/>
      </c>
      <c r="L6302" s="557" t="s">
        <v>3656</v>
      </c>
      <c r="M6302" s="558" t="s">
        <v>3655</v>
      </c>
      <c r="N6302" s="661" t="s">
        <v>18737</v>
      </c>
      <c r="O6302" s="699"/>
      <c r="P6302" s="762"/>
      <c r="Q6302" s="307" t="str">
        <f t="shared" ca="1" si="452"/>
        <v/>
      </c>
      <c r="R6302" s="307" t="str">
        <f t="shared" ca="1" si="453"/>
        <v/>
      </c>
      <c r="S6302" s="307" t="str">
        <f>IFERROR(IF(VLOOKUP("*"&amp;TRIM($F6302)&amp;"*",dump!$A:$D,4,FALSE)="","空文字",VLOOKUP("*"&amp;TRIM($F6302)&amp;"*",dump!$A:$D,4,FALSE)),"NA")</f>
        <v>NA</v>
      </c>
      <c r="T6302" s="307" t="str">
        <f t="shared" ca="1" si="454"/>
        <v>●</v>
      </c>
      <c r="U6302" s="307"/>
      <c r="V6302" s="307"/>
      <c r="W6302" s="307"/>
      <c r="X6302" s="307"/>
      <c r="Y6302" s="307" t="str">
        <f t="shared" si="455"/>
        <v/>
      </c>
      <c r="Z6302" s="307"/>
    </row>
    <row r="6303" spans="1:26" s="325" customFormat="1" ht="30" customHeight="1" outlineLevel="1">
      <c r="A6303" s="324"/>
      <c r="B6303" s="326"/>
      <c r="C6303" s="534"/>
      <c r="D6303" s="328"/>
      <c r="E6303" s="382"/>
      <c r="F6303" s="525" t="s">
        <v>12756</v>
      </c>
      <c r="G6303" s="382"/>
      <c r="H6303" s="343"/>
      <c r="I6303" s="328"/>
      <c r="J6303" s="342"/>
      <c r="K6303" s="864" t="str">
        <f t="shared" si="451"/>
        <v/>
      </c>
      <c r="L6303" s="557" t="s">
        <v>3656</v>
      </c>
      <c r="M6303" s="558" t="s">
        <v>3655</v>
      </c>
      <c r="N6303" s="661"/>
      <c r="O6303" s="699"/>
      <c r="P6303" s="762"/>
      <c r="Q6303" s="307" t="str">
        <f t="shared" ca="1" si="452"/>
        <v/>
      </c>
      <c r="R6303" s="307" t="str">
        <f t="shared" ca="1" si="453"/>
        <v/>
      </c>
      <c r="S6303" s="307" t="str">
        <f>IFERROR(IF(VLOOKUP("*"&amp;TRIM($F6303)&amp;"*",dump!$A:$D,4,FALSE)="","空文字",VLOOKUP("*"&amp;TRIM($F6303)&amp;"*",dump!$A:$D,4,FALSE)),"NA")</f>
        <v>NA</v>
      </c>
      <c r="T6303" s="307" t="str">
        <f t="shared" ca="1" si="454"/>
        <v>●</v>
      </c>
      <c r="U6303" s="307"/>
      <c r="V6303" s="307"/>
      <c r="W6303" s="307"/>
      <c r="X6303" s="307"/>
      <c r="Y6303" s="307" t="str">
        <f t="shared" si="455"/>
        <v/>
      </c>
      <c r="Z6303" s="307"/>
    </row>
    <row r="6304" spans="1:26" s="325" customFormat="1" ht="15" customHeight="1" outlineLevel="1">
      <c r="A6304" s="324"/>
      <c r="B6304" s="326"/>
      <c r="C6304" s="534"/>
      <c r="D6304" s="328"/>
      <c r="E6304" s="382"/>
      <c r="F6304" s="525" t="s">
        <v>12757</v>
      </c>
      <c r="G6304" s="382"/>
      <c r="H6304" s="343"/>
      <c r="I6304" s="328"/>
      <c r="J6304" s="342"/>
      <c r="K6304" s="864" t="str">
        <f t="shared" si="451"/>
        <v/>
      </c>
      <c r="L6304" s="557" t="s">
        <v>3656</v>
      </c>
      <c r="M6304" s="558" t="s">
        <v>3655</v>
      </c>
      <c r="N6304" s="661"/>
      <c r="O6304" s="699"/>
      <c r="P6304" s="762"/>
      <c r="Q6304" s="307" t="str">
        <f t="shared" ca="1" si="452"/>
        <v/>
      </c>
      <c r="R6304" s="307" t="str">
        <f t="shared" ca="1" si="453"/>
        <v/>
      </c>
      <c r="S6304" s="307" t="str">
        <f>IFERROR(IF(VLOOKUP("*"&amp;TRIM($F6304)&amp;"*",dump!$A:$D,4,FALSE)="","空文字",VLOOKUP("*"&amp;TRIM($F6304)&amp;"*",dump!$A:$D,4,FALSE)),"NA")</f>
        <v>NA</v>
      </c>
      <c r="T6304" s="307" t="str">
        <f t="shared" ca="1" si="454"/>
        <v>●</v>
      </c>
      <c r="U6304" s="307"/>
      <c r="V6304" s="307"/>
      <c r="W6304" s="307"/>
      <c r="X6304" s="307"/>
      <c r="Y6304" s="307" t="str">
        <f t="shared" si="455"/>
        <v/>
      </c>
      <c r="Z6304" s="307"/>
    </row>
    <row r="6305" spans="1:26" s="325" customFormat="1" ht="15" customHeight="1" outlineLevel="1">
      <c r="A6305" s="324"/>
      <c r="B6305" s="326"/>
      <c r="C6305" s="534"/>
      <c r="D6305" s="328"/>
      <c r="E6305" s="531"/>
      <c r="F6305" s="525" t="s">
        <v>12896</v>
      </c>
      <c r="G6305" s="531"/>
      <c r="H6305" s="525"/>
      <c r="I6305" s="327"/>
      <c r="J6305" s="529"/>
      <c r="K6305" s="864" t="str">
        <f t="shared" si="451"/>
        <v/>
      </c>
      <c r="L6305" s="557" t="s">
        <v>3656</v>
      </c>
      <c r="M6305" s="558" t="s">
        <v>3655</v>
      </c>
      <c r="N6305" s="661"/>
      <c r="O6305" s="699"/>
      <c r="P6305" s="762"/>
      <c r="Q6305" s="307" t="str">
        <f t="shared" ca="1" si="452"/>
        <v/>
      </c>
      <c r="R6305" s="307" t="str">
        <f t="shared" ca="1" si="453"/>
        <v/>
      </c>
      <c r="S6305" s="307" t="str">
        <f>IFERROR(IF(VLOOKUP("*"&amp;TRIM($F6305)&amp;"*",dump!$A:$D,4,FALSE)="","空文字",VLOOKUP("*"&amp;TRIM($F6305)&amp;"*",dump!$A:$D,4,FALSE)),"NA")</f>
        <v>NA</v>
      </c>
      <c r="T6305" s="307" t="str">
        <f t="shared" ca="1" si="454"/>
        <v>●</v>
      </c>
      <c r="U6305" s="307"/>
      <c r="V6305" s="307"/>
      <c r="W6305" s="307"/>
      <c r="X6305" s="307"/>
      <c r="Y6305" s="307" t="str">
        <f t="shared" si="455"/>
        <v/>
      </c>
      <c r="Z6305" s="307"/>
    </row>
    <row r="6306" spans="1:26" s="325" customFormat="1" ht="45" customHeight="1" outlineLevel="1">
      <c r="A6306" s="324"/>
      <c r="B6306" s="326"/>
      <c r="C6306" s="534"/>
      <c r="D6306" s="328"/>
      <c r="E6306" s="530" t="s">
        <v>12758</v>
      </c>
      <c r="F6306" s="525" t="s">
        <v>12759</v>
      </c>
      <c r="G6306" s="530" t="s">
        <v>12760</v>
      </c>
      <c r="H6306" s="343" t="s">
        <v>3657</v>
      </c>
      <c r="I6306" s="328" t="s">
        <v>3666</v>
      </c>
      <c r="J6306" s="528" t="s">
        <v>5684</v>
      </c>
      <c r="K6306" s="864" t="str">
        <f t="shared" si="451"/>
        <v/>
      </c>
      <c r="L6306" s="557" t="s">
        <v>3656</v>
      </c>
      <c r="M6306" s="558" t="s">
        <v>3655</v>
      </c>
      <c r="N6306" s="661" t="s">
        <v>18738</v>
      </c>
      <c r="O6306" s="699"/>
      <c r="P6306" s="762"/>
      <c r="Q6306" s="307" t="str">
        <f t="shared" ca="1" si="452"/>
        <v/>
      </c>
      <c r="R6306" s="307" t="str">
        <f t="shared" ca="1" si="453"/>
        <v/>
      </c>
      <c r="S6306" s="307" t="str">
        <f>IFERROR(IF(VLOOKUP("*"&amp;TRIM($F6306)&amp;"*",dump!$A:$D,4,FALSE)="","空文字",VLOOKUP("*"&amp;TRIM($F6306)&amp;"*",dump!$A:$D,4,FALSE)),"NA")</f>
        <v>NA</v>
      </c>
      <c r="T6306" s="307" t="str">
        <f t="shared" ca="1" si="454"/>
        <v>●</v>
      </c>
      <c r="U6306" s="307"/>
      <c r="V6306" s="307"/>
      <c r="W6306" s="307"/>
      <c r="X6306" s="307"/>
      <c r="Y6306" s="307" t="str">
        <f t="shared" si="455"/>
        <v/>
      </c>
      <c r="Z6306" s="307"/>
    </row>
    <row r="6307" spans="1:26" s="325" customFormat="1" ht="30" customHeight="1" outlineLevel="1">
      <c r="A6307" s="324"/>
      <c r="B6307" s="326"/>
      <c r="C6307" s="534"/>
      <c r="D6307" s="328"/>
      <c r="E6307" s="382"/>
      <c r="F6307" s="525" t="s">
        <v>12761</v>
      </c>
      <c r="G6307" s="382"/>
      <c r="H6307" s="343"/>
      <c r="I6307" s="328"/>
      <c r="J6307" s="342"/>
      <c r="K6307" s="864" t="str">
        <f t="shared" si="451"/>
        <v/>
      </c>
      <c r="L6307" s="557" t="s">
        <v>3656</v>
      </c>
      <c r="M6307" s="558" t="s">
        <v>3655</v>
      </c>
      <c r="N6307" s="661"/>
      <c r="O6307" s="699"/>
      <c r="P6307" s="762"/>
      <c r="Q6307" s="307" t="str">
        <f t="shared" ca="1" si="452"/>
        <v/>
      </c>
      <c r="R6307" s="307" t="str">
        <f t="shared" ca="1" si="453"/>
        <v/>
      </c>
      <c r="S6307" s="307" t="str">
        <f>IFERROR(IF(VLOOKUP("*"&amp;TRIM($F6307)&amp;"*",dump!$A:$D,4,FALSE)="","空文字",VLOOKUP("*"&amp;TRIM($F6307)&amp;"*",dump!$A:$D,4,FALSE)),"NA")</f>
        <v>NA</v>
      </c>
      <c r="T6307" s="307" t="str">
        <f t="shared" ca="1" si="454"/>
        <v>●</v>
      </c>
      <c r="U6307" s="307"/>
      <c r="V6307" s="307"/>
      <c r="W6307" s="307"/>
      <c r="X6307" s="307"/>
      <c r="Y6307" s="307" t="str">
        <f t="shared" si="455"/>
        <v/>
      </c>
      <c r="Z6307" s="307"/>
    </row>
    <row r="6308" spans="1:26" s="325" customFormat="1" ht="15" customHeight="1" outlineLevel="1">
      <c r="A6308" s="324"/>
      <c r="B6308" s="326"/>
      <c r="C6308" s="534"/>
      <c r="D6308" s="328"/>
      <c r="E6308" s="382"/>
      <c r="F6308" s="525" t="s">
        <v>12762</v>
      </c>
      <c r="G6308" s="382"/>
      <c r="H6308" s="343"/>
      <c r="I6308" s="328"/>
      <c r="J6308" s="342"/>
      <c r="K6308" s="864" t="str">
        <f t="shared" si="451"/>
        <v/>
      </c>
      <c r="L6308" s="557" t="s">
        <v>3656</v>
      </c>
      <c r="M6308" s="558" t="s">
        <v>3655</v>
      </c>
      <c r="N6308" s="661"/>
      <c r="O6308" s="699"/>
      <c r="P6308" s="762"/>
      <c r="Q6308" s="307" t="str">
        <f t="shared" ca="1" si="452"/>
        <v/>
      </c>
      <c r="R6308" s="307" t="str">
        <f t="shared" ca="1" si="453"/>
        <v/>
      </c>
      <c r="S6308" s="307" t="str">
        <f>IFERROR(IF(VLOOKUP("*"&amp;TRIM($F6308)&amp;"*",dump!$A:$D,4,FALSE)="","空文字",VLOOKUP("*"&amp;TRIM($F6308)&amp;"*",dump!$A:$D,4,FALSE)),"NA")</f>
        <v>NA</v>
      </c>
      <c r="T6308" s="307" t="str">
        <f t="shared" ca="1" si="454"/>
        <v>●</v>
      </c>
      <c r="U6308" s="307"/>
      <c r="V6308" s="307"/>
      <c r="W6308" s="307"/>
      <c r="X6308" s="307"/>
      <c r="Y6308" s="307" t="str">
        <f t="shared" si="455"/>
        <v/>
      </c>
      <c r="Z6308" s="307"/>
    </row>
    <row r="6309" spans="1:26" s="325" customFormat="1" ht="15" customHeight="1" outlineLevel="1">
      <c r="A6309" s="324"/>
      <c r="B6309" s="326"/>
      <c r="C6309" s="534"/>
      <c r="D6309" s="328"/>
      <c r="E6309" s="531"/>
      <c r="F6309" s="525" t="s">
        <v>12897</v>
      </c>
      <c r="G6309" s="531"/>
      <c r="H6309" s="525"/>
      <c r="I6309" s="327"/>
      <c r="J6309" s="529"/>
      <c r="K6309" s="864" t="str">
        <f t="shared" si="451"/>
        <v/>
      </c>
      <c r="L6309" s="557" t="s">
        <v>3656</v>
      </c>
      <c r="M6309" s="558" t="s">
        <v>3655</v>
      </c>
      <c r="N6309" s="661"/>
      <c r="O6309" s="699"/>
      <c r="P6309" s="762"/>
      <c r="Q6309" s="307" t="str">
        <f t="shared" ca="1" si="452"/>
        <v/>
      </c>
      <c r="R6309" s="307" t="str">
        <f t="shared" ca="1" si="453"/>
        <v/>
      </c>
      <c r="S6309" s="307" t="str">
        <f>IFERROR(IF(VLOOKUP("*"&amp;TRIM($F6309)&amp;"*",dump!$A:$D,4,FALSE)="","空文字",VLOOKUP("*"&amp;TRIM($F6309)&amp;"*",dump!$A:$D,4,FALSE)),"NA")</f>
        <v>NA</v>
      </c>
      <c r="T6309" s="307" t="str">
        <f t="shared" ca="1" si="454"/>
        <v>●</v>
      </c>
      <c r="U6309" s="307"/>
      <c r="V6309" s="307"/>
      <c r="W6309" s="307"/>
      <c r="X6309" s="307"/>
      <c r="Y6309" s="307" t="str">
        <f t="shared" si="455"/>
        <v/>
      </c>
      <c r="Z6309" s="307"/>
    </row>
    <row r="6310" spans="1:26" s="325" customFormat="1" ht="15" customHeight="1" outlineLevel="1">
      <c r="A6310" s="324"/>
      <c r="B6310" s="326"/>
      <c r="C6310" s="534"/>
      <c r="D6310" s="328"/>
      <c r="E6310" s="530" t="s">
        <v>13857</v>
      </c>
      <c r="F6310" s="525" t="s">
        <v>12832</v>
      </c>
      <c r="G6310" s="530" t="s">
        <v>12833</v>
      </c>
      <c r="H6310" s="343" t="s">
        <v>3657</v>
      </c>
      <c r="I6310" s="328" t="s">
        <v>3666</v>
      </c>
      <c r="J6310" s="528" t="s">
        <v>5684</v>
      </c>
      <c r="K6310" s="864" t="str">
        <f t="shared" si="451"/>
        <v/>
      </c>
      <c r="L6310" s="557" t="s">
        <v>3656</v>
      </c>
      <c r="M6310" s="558" t="s">
        <v>3655</v>
      </c>
      <c r="N6310" s="672" t="s">
        <v>20198</v>
      </c>
      <c r="O6310" s="703"/>
      <c r="P6310" s="764"/>
      <c r="Q6310" s="307" t="str">
        <f t="shared" ca="1" si="452"/>
        <v/>
      </c>
      <c r="R6310" s="307" t="str">
        <f t="shared" ca="1" si="453"/>
        <v/>
      </c>
      <c r="S6310" s="307" t="str">
        <f>IFERROR(IF(VLOOKUP("*"&amp;TRIM($F6310)&amp;"*",dump!$A:$D,4,FALSE)="","空文字",VLOOKUP("*"&amp;TRIM($F6310)&amp;"*",dump!$A:$D,4,FALSE)),"NA")</f>
        <v>NA</v>
      </c>
      <c r="T6310" s="307" t="str">
        <f t="shared" ca="1" si="454"/>
        <v>●</v>
      </c>
      <c r="U6310" s="307"/>
      <c r="V6310" s="307"/>
      <c r="W6310" s="307"/>
      <c r="X6310" s="307"/>
      <c r="Y6310" s="307" t="str">
        <f t="shared" si="455"/>
        <v/>
      </c>
      <c r="Z6310" s="307"/>
    </row>
    <row r="6311" spans="1:26" s="325" customFormat="1" ht="15" customHeight="1" outlineLevel="1">
      <c r="A6311" s="324"/>
      <c r="B6311" s="326"/>
      <c r="C6311" s="534"/>
      <c r="D6311" s="328"/>
      <c r="E6311" s="382"/>
      <c r="F6311" s="525" t="s">
        <v>12834</v>
      </c>
      <c r="G6311" s="382"/>
      <c r="H6311" s="343"/>
      <c r="I6311" s="328"/>
      <c r="J6311" s="342"/>
      <c r="K6311" s="864" t="str">
        <f t="shared" si="451"/>
        <v/>
      </c>
      <c r="L6311" s="557" t="s">
        <v>3656</v>
      </c>
      <c r="M6311" s="558" t="s">
        <v>3655</v>
      </c>
      <c r="N6311" s="661"/>
      <c r="O6311" s="699"/>
      <c r="P6311" s="762"/>
      <c r="Q6311" s="307" t="str">
        <f t="shared" ca="1" si="452"/>
        <v/>
      </c>
      <c r="R6311" s="307" t="str">
        <f t="shared" ca="1" si="453"/>
        <v/>
      </c>
      <c r="S6311" s="307" t="str">
        <f>IFERROR(IF(VLOOKUP("*"&amp;TRIM($F6311)&amp;"*",dump!$A:$D,4,FALSE)="","空文字",VLOOKUP("*"&amp;TRIM($F6311)&amp;"*",dump!$A:$D,4,FALSE)),"NA")</f>
        <v>NA</v>
      </c>
      <c r="T6311" s="307" t="str">
        <f t="shared" ca="1" si="454"/>
        <v>●</v>
      </c>
      <c r="U6311" s="307"/>
      <c r="V6311" s="307"/>
      <c r="W6311" s="307"/>
      <c r="X6311" s="307"/>
      <c r="Y6311" s="307" t="str">
        <f t="shared" si="455"/>
        <v/>
      </c>
      <c r="Z6311" s="307"/>
    </row>
    <row r="6312" spans="1:26" s="325" customFormat="1" ht="15" customHeight="1" outlineLevel="1">
      <c r="A6312" s="324"/>
      <c r="B6312" s="326"/>
      <c r="C6312" s="534"/>
      <c r="D6312" s="328"/>
      <c r="E6312" s="382"/>
      <c r="F6312" s="525" t="s">
        <v>12835</v>
      </c>
      <c r="G6312" s="382"/>
      <c r="H6312" s="343"/>
      <c r="I6312" s="328"/>
      <c r="J6312" s="342"/>
      <c r="K6312" s="864" t="str">
        <f t="shared" si="451"/>
        <v/>
      </c>
      <c r="L6312" s="557" t="s">
        <v>3656</v>
      </c>
      <c r="M6312" s="558" t="s">
        <v>3655</v>
      </c>
      <c r="N6312" s="661"/>
      <c r="O6312" s="699"/>
      <c r="P6312" s="762"/>
      <c r="Q6312" s="307" t="str">
        <f t="shared" ca="1" si="452"/>
        <v/>
      </c>
      <c r="R6312" s="307" t="str">
        <f t="shared" ca="1" si="453"/>
        <v/>
      </c>
      <c r="S6312" s="307" t="str">
        <f>IFERROR(IF(VLOOKUP("*"&amp;TRIM($F6312)&amp;"*",dump!$A:$D,4,FALSE)="","空文字",VLOOKUP("*"&amp;TRIM($F6312)&amp;"*",dump!$A:$D,4,FALSE)),"NA")</f>
        <v>NA</v>
      </c>
      <c r="T6312" s="307" t="str">
        <f t="shared" ca="1" si="454"/>
        <v>●</v>
      </c>
      <c r="U6312" s="307"/>
      <c r="V6312" s="307"/>
      <c r="W6312" s="307"/>
      <c r="X6312" s="307"/>
      <c r="Y6312" s="307" t="str">
        <f t="shared" si="455"/>
        <v/>
      </c>
      <c r="Z6312" s="307"/>
    </row>
    <row r="6313" spans="1:26" s="325" customFormat="1" ht="30" customHeight="1" outlineLevel="1">
      <c r="A6313" s="324"/>
      <c r="B6313" s="326"/>
      <c r="C6313" s="534"/>
      <c r="D6313" s="328"/>
      <c r="E6313" s="531"/>
      <c r="F6313" s="525" t="s">
        <v>12898</v>
      </c>
      <c r="G6313" s="531"/>
      <c r="H6313" s="525"/>
      <c r="I6313" s="327"/>
      <c r="J6313" s="529"/>
      <c r="K6313" s="864" t="str">
        <f t="shared" si="451"/>
        <v/>
      </c>
      <c r="L6313" s="557" t="s">
        <v>3656</v>
      </c>
      <c r="M6313" s="558" t="s">
        <v>3655</v>
      </c>
      <c r="N6313" s="661"/>
      <c r="O6313" s="699"/>
      <c r="P6313" s="762"/>
      <c r="Q6313" s="307" t="str">
        <f t="shared" ca="1" si="452"/>
        <v/>
      </c>
      <c r="R6313" s="307" t="str">
        <f t="shared" ca="1" si="453"/>
        <v/>
      </c>
      <c r="S6313" s="307" t="str">
        <f>IFERROR(IF(VLOOKUP("*"&amp;TRIM($F6313)&amp;"*",dump!$A:$D,4,FALSE)="","空文字",VLOOKUP("*"&amp;TRIM($F6313)&amp;"*",dump!$A:$D,4,FALSE)),"NA")</f>
        <v>NA</v>
      </c>
      <c r="T6313" s="307" t="str">
        <f t="shared" ca="1" si="454"/>
        <v>●</v>
      </c>
      <c r="U6313" s="307"/>
      <c r="V6313" s="307"/>
      <c r="W6313" s="307"/>
      <c r="X6313" s="307"/>
      <c r="Y6313" s="307" t="str">
        <f t="shared" si="455"/>
        <v/>
      </c>
      <c r="Z6313" s="307"/>
    </row>
    <row r="6314" spans="1:26" s="325" customFormat="1" ht="15" customHeight="1" outlineLevel="1">
      <c r="A6314" s="324"/>
      <c r="B6314" s="326"/>
      <c r="C6314" s="534"/>
      <c r="D6314" s="328"/>
      <c r="E6314" s="530" t="s">
        <v>13858</v>
      </c>
      <c r="F6314" s="525" t="s">
        <v>12899</v>
      </c>
      <c r="G6314" s="530" t="s">
        <v>12836</v>
      </c>
      <c r="H6314" s="343" t="s">
        <v>3657</v>
      </c>
      <c r="I6314" s="328" t="s">
        <v>3666</v>
      </c>
      <c r="J6314" s="342" t="s">
        <v>5684</v>
      </c>
      <c r="K6314" s="864" t="str">
        <f t="shared" si="451"/>
        <v/>
      </c>
      <c r="L6314" s="557" t="s">
        <v>3656</v>
      </c>
      <c r="M6314" s="558" t="s">
        <v>3655</v>
      </c>
      <c r="N6314" s="672" t="s">
        <v>18739</v>
      </c>
      <c r="O6314" s="703"/>
      <c r="P6314" s="764"/>
      <c r="Q6314" s="307" t="str">
        <f t="shared" ca="1" si="452"/>
        <v/>
      </c>
      <c r="R6314" s="307" t="str">
        <f t="shared" ca="1" si="453"/>
        <v/>
      </c>
      <c r="S6314" s="307" t="str">
        <f>IFERROR(IF(VLOOKUP("*"&amp;TRIM($F6314)&amp;"*",dump!$A:$D,4,FALSE)="","空文字",VLOOKUP("*"&amp;TRIM($F6314)&amp;"*",dump!$A:$D,4,FALSE)),"NA")</f>
        <v>NA</v>
      </c>
      <c r="T6314" s="307" t="str">
        <f t="shared" ca="1" si="454"/>
        <v>●</v>
      </c>
      <c r="U6314" s="307"/>
      <c r="V6314" s="307"/>
      <c r="W6314" s="307"/>
      <c r="X6314" s="307"/>
      <c r="Y6314" s="307" t="str">
        <f t="shared" si="455"/>
        <v/>
      </c>
      <c r="Z6314" s="307"/>
    </row>
    <row r="6315" spans="1:26" s="325" customFormat="1" ht="15" customHeight="1" outlineLevel="1">
      <c r="A6315" s="324"/>
      <c r="B6315" s="326"/>
      <c r="C6315" s="534"/>
      <c r="D6315" s="328"/>
      <c r="E6315" s="382"/>
      <c r="F6315" s="525" t="s">
        <v>12837</v>
      </c>
      <c r="G6315" s="382"/>
      <c r="H6315" s="343"/>
      <c r="I6315" s="328"/>
      <c r="J6315" s="342"/>
      <c r="K6315" s="864" t="str">
        <f t="shared" si="451"/>
        <v/>
      </c>
      <c r="L6315" s="557" t="s">
        <v>3656</v>
      </c>
      <c r="M6315" s="558" t="s">
        <v>3655</v>
      </c>
      <c r="N6315" s="661"/>
      <c r="O6315" s="699"/>
      <c r="P6315" s="762"/>
      <c r="Q6315" s="307" t="str">
        <f t="shared" ca="1" si="452"/>
        <v/>
      </c>
      <c r="R6315" s="307" t="str">
        <f t="shared" ca="1" si="453"/>
        <v/>
      </c>
      <c r="S6315" s="307" t="str">
        <f>IFERROR(IF(VLOOKUP("*"&amp;TRIM($F6315)&amp;"*",dump!$A:$D,4,FALSE)="","空文字",VLOOKUP("*"&amp;TRIM($F6315)&amp;"*",dump!$A:$D,4,FALSE)),"NA")</f>
        <v>NA</v>
      </c>
      <c r="T6315" s="307" t="str">
        <f t="shared" ca="1" si="454"/>
        <v>●</v>
      </c>
      <c r="U6315" s="307"/>
      <c r="V6315" s="307"/>
      <c r="W6315" s="307"/>
      <c r="X6315" s="307"/>
      <c r="Y6315" s="307" t="str">
        <f t="shared" si="455"/>
        <v/>
      </c>
      <c r="Z6315" s="307"/>
    </row>
    <row r="6316" spans="1:26" s="325" customFormat="1" ht="15" customHeight="1" outlineLevel="1">
      <c r="A6316" s="324"/>
      <c r="B6316" s="326"/>
      <c r="C6316" s="534"/>
      <c r="D6316" s="328"/>
      <c r="E6316" s="382"/>
      <c r="F6316" s="525" t="s">
        <v>12838</v>
      </c>
      <c r="G6316" s="382"/>
      <c r="H6316" s="343"/>
      <c r="I6316" s="328"/>
      <c r="J6316" s="342"/>
      <c r="K6316" s="864" t="str">
        <f t="shared" si="451"/>
        <v/>
      </c>
      <c r="L6316" s="557" t="s">
        <v>3656</v>
      </c>
      <c r="M6316" s="558" t="s">
        <v>3655</v>
      </c>
      <c r="N6316" s="661"/>
      <c r="O6316" s="699"/>
      <c r="P6316" s="762"/>
      <c r="Q6316" s="307" t="str">
        <f t="shared" ca="1" si="452"/>
        <v/>
      </c>
      <c r="R6316" s="307" t="str">
        <f t="shared" ca="1" si="453"/>
        <v/>
      </c>
      <c r="S6316" s="307" t="str">
        <f>IFERROR(IF(VLOOKUP("*"&amp;TRIM($F6316)&amp;"*",dump!$A:$D,4,FALSE)="","空文字",VLOOKUP("*"&amp;TRIM($F6316)&amp;"*",dump!$A:$D,4,FALSE)),"NA")</f>
        <v>NA</v>
      </c>
      <c r="T6316" s="307" t="str">
        <f t="shared" ca="1" si="454"/>
        <v>●</v>
      </c>
      <c r="U6316" s="307"/>
      <c r="V6316" s="307"/>
      <c r="W6316" s="307"/>
      <c r="X6316" s="307"/>
      <c r="Y6316" s="307" t="str">
        <f t="shared" si="455"/>
        <v/>
      </c>
      <c r="Z6316" s="307"/>
    </row>
    <row r="6317" spans="1:26" s="325" customFormat="1" ht="30" customHeight="1" outlineLevel="1">
      <c r="A6317" s="324"/>
      <c r="B6317" s="326"/>
      <c r="C6317" s="534"/>
      <c r="D6317" s="328"/>
      <c r="E6317" s="531"/>
      <c r="F6317" s="525" t="s">
        <v>12900</v>
      </c>
      <c r="G6317" s="531"/>
      <c r="H6317" s="525"/>
      <c r="I6317" s="327"/>
      <c r="J6317" s="529"/>
      <c r="K6317" s="864" t="str">
        <f t="shared" si="451"/>
        <v/>
      </c>
      <c r="L6317" s="557" t="s">
        <v>3656</v>
      </c>
      <c r="M6317" s="558" t="s">
        <v>3655</v>
      </c>
      <c r="N6317" s="661"/>
      <c r="O6317" s="699"/>
      <c r="P6317" s="762"/>
      <c r="Q6317" s="307" t="str">
        <f t="shared" ca="1" si="452"/>
        <v/>
      </c>
      <c r="R6317" s="307" t="str">
        <f t="shared" ca="1" si="453"/>
        <v/>
      </c>
      <c r="S6317" s="307" t="str">
        <f>IFERROR(IF(VLOOKUP("*"&amp;TRIM($F6317)&amp;"*",dump!$A:$D,4,FALSE)="","空文字",VLOOKUP("*"&amp;TRIM($F6317)&amp;"*",dump!$A:$D,4,FALSE)),"NA")</f>
        <v>NA</v>
      </c>
      <c r="T6317" s="307" t="str">
        <f t="shared" ca="1" si="454"/>
        <v>●</v>
      </c>
      <c r="U6317" s="307"/>
      <c r="V6317" s="307"/>
      <c r="W6317" s="307"/>
      <c r="X6317" s="307"/>
      <c r="Y6317" s="307" t="str">
        <f t="shared" si="455"/>
        <v/>
      </c>
      <c r="Z6317" s="307"/>
    </row>
    <row r="6318" spans="1:26" s="325" customFormat="1" ht="15" customHeight="1" outlineLevel="1">
      <c r="A6318" s="324"/>
      <c r="B6318" s="326"/>
      <c r="C6318" s="534"/>
      <c r="D6318" s="328"/>
      <c r="E6318" s="530" t="s">
        <v>12839</v>
      </c>
      <c r="F6318" s="525" t="s">
        <v>12840</v>
      </c>
      <c r="G6318" s="530" t="s">
        <v>12841</v>
      </c>
      <c r="H6318" s="343" t="s">
        <v>3657</v>
      </c>
      <c r="I6318" s="328" t="s">
        <v>3666</v>
      </c>
      <c r="J6318" s="342" t="s">
        <v>5684</v>
      </c>
      <c r="K6318" s="864" t="str">
        <f t="shared" si="451"/>
        <v/>
      </c>
      <c r="L6318" s="557" t="s">
        <v>3656</v>
      </c>
      <c r="M6318" s="558" t="s">
        <v>3655</v>
      </c>
      <c r="N6318" s="672" t="s">
        <v>18740</v>
      </c>
      <c r="O6318" s="703"/>
      <c r="P6318" s="764"/>
      <c r="Q6318" s="307" t="str">
        <f t="shared" ca="1" si="452"/>
        <v/>
      </c>
      <c r="R6318" s="307" t="str">
        <f t="shared" ca="1" si="453"/>
        <v/>
      </c>
      <c r="S6318" s="307" t="str">
        <f>IFERROR(IF(VLOOKUP("*"&amp;TRIM($F6318)&amp;"*",dump!$A:$D,4,FALSE)="","空文字",VLOOKUP("*"&amp;TRIM($F6318)&amp;"*",dump!$A:$D,4,FALSE)),"NA")</f>
        <v>NA</v>
      </c>
      <c r="T6318" s="307" t="str">
        <f t="shared" ca="1" si="454"/>
        <v>●</v>
      </c>
      <c r="U6318" s="307"/>
      <c r="V6318" s="307"/>
      <c r="W6318" s="307"/>
      <c r="X6318" s="307"/>
      <c r="Y6318" s="307" t="str">
        <f t="shared" si="455"/>
        <v/>
      </c>
      <c r="Z6318" s="307"/>
    </row>
    <row r="6319" spans="1:26" s="325" customFormat="1" ht="15" customHeight="1" outlineLevel="1">
      <c r="A6319" s="324"/>
      <c r="B6319" s="326"/>
      <c r="C6319" s="534"/>
      <c r="D6319" s="328"/>
      <c r="E6319" s="382"/>
      <c r="F6319" s="525" t="s">
        <v>12842</v>
      </c>
      <c r="G6319" s="382"/>
      <c r="H6319" s="343"/>
      <c r="I6319" s="328"/>
      <c r="J6319" s="342"/>
      <c r="K6319" s="864" t="str">
        <f t="shared" si="451"/>
        <v/>
      </c>
      <c r="L6319" s="557" t="s">
        <v>3656</v>
      </c>
      <c r="M6319" s="558" t="s">
        <v>3655</v>
      </c>
      <c r="N6319" s="661"/>
      <c r="O6319" s="699"/>
      <c r="P6319" s="762"/>
      <c r="Q6319" s="307" t="str">
        <f t="shared" ca="1" si="452"/>
        <v/>
      </c>
      <c r="R6319" s="307" t="str">
        <f t="shared" ca="1" si="453"/>
        <v/>
      </c>
      <c r="S6319" s="307" t="str">
        <f>IFERROR(IF(VLOOKUP("*"&amp;TRIM($F6319)&amp;"*",dump!$A:$D,4,FALSE)="","空文字",VLOOKUP("*"&amp;TRIM($F6319)&amp;"*",dump!$A:$D,4,FALSE)),"NA")</f>
        <v>NA</v>
      </c>
      <c r="T6319" s="307" t="str">
        <f t="shared" ca="1" si="454"/>
        <v>●</v>
      </c>
      <c r="U6319" s="307"/>
      <c r="V6319" s="307"/>
      <c r="W6319" s="307"/>
      <c r="X6319" s="307"/>
      <c r="Y6319" s="307" t="str">
        <f t="shared" si="455"/>
        <v/>
      </c>
      <c r="Z6319" s="307"/>
    </row>
    <row r="6320" spans="1:26" s="325" customFormat="1" ht="15" customHeight="1" outlineLevel="1">
      <c r="A6320" s="324"/>
      <c r="B6320" s="326"/>
      <c r="C6320" s="534"/>
      <c r="D6320" s="328"/>
      <c r="E6320" s="382"/>
      <c r="F6320" s="525" t="s">
        <v>12843</v>
      </c>
      <c r="G6320" s="382"/>
      <c r="H6320" s="343"/>
      <c r="I6320" s="328"/>
      <c r="J6320" s="342"/>
      <c r="K6320" s="864" t="str">
        <f t="shared" si="451"/>
        <v/>
      </c>
      <c r="L6320" s="557" t="s">
        <v>3656</v>
      </c>
      <c r="M6320" s="558" t="s">
        <v>3655</v>
      </c>
      <c r="N6320" s="661"/>
      <c r="O6320" s="699"/>
      <c r="P6320" s="762"/>
      <c r="Q6320" s="307" t="str">
        <f t="shared" ca="1" si="452"/>
        <v/>
      </c>
      <c r="R6320" s="307" t="str">
        <f t="shared" ca="1" si="453"/>
        <v/>
      </c>
      <c r="S6320" s="307" t="str">
        <f>IFERROR(IF(VLOOKUP("*"&amp;TRIM($F6320)&amp;"*",dump!$A:$D,4,FALSE)="","空文字",VLOOKUP("*"&amp;TRIM($F6320)&amp;"*",dump!$A:$D,4,FALSE)),"NA")</f>
        <v>NA</v>
      </c>
      <c r="T6320" s="307" t="str">
        <f t="shared" ca="1" si="454"/>
        <v>●</v>
      </c>
      <c r="U6320" s="307"/>
      <c r="V6320" s="307"/>
      <c r="W6320" s="307"/>
      <c r="X6320" s="307"/>
      <c r="Y6320" s="307" t="str">
        <f t="shared" si="455"/>
        <v/>
      </c>
      <c r="Z6320" s="307"/>
    </row>
    <row r="6321" spans="1:26" s="325" customFormat="1" ht="15" customHeight="1" outlineLevel="1">
      <c r="A6321" s="324"/>
      <c r="B6321" s="326"/>
      <c r="C6321" s="534"/>
      <c r="D6321" s="328"/>
      <c r="E6321" s="531"/>
      <c r="F6321" s="525" t="s">
        <v>12901</v>
      </c>
      <c r="G6321" s="531"/>
      <c r="H6321" s="525"/>
      <c r="I6321" s="327"/>
      <c r="J6321" s="529"/>
      <c r="K6321" s="864" t="str">
        <f t="shared" si="451"/>
        <v/>
      </c>
      <c r="L6321" s="557" t="s">
        <v>3656</v>
      </c>
      <c r="M6321" s="558" t="s">
        <v>3655</v>
      </c>
      <c r="N6321" s="661"/>
      <c r="O6321" s="699"/>
      <c r="P6321" s="762"/>
      <c r="Q6321" s="307" t="str">
        <f t="shared" ca="1" si="452"/>
        <v/>
      </c>
      <c r="R6321" s="307" t="str">
        <f t="shared" ca="1" si="453"/>
        <v/>
      </c>
      <c r="S6321" s="307" t="str">
        <f>IFERROR(IF(VLOOKUP("*"&amp;TRIM($F6321)&amp;"*",dump!$A:$D,4,FALSE)="","空文字",VLOOKUP("*"&amp;TRIM($F6321)&amp;"*",dump!$A:$D,4,FALSE)),"NA")</f>
        <v>NA</v>
      </c>
      <c r="T6321" s="307" t="str">
        <f t="shared" ca="1" si="454"/>
        <v>●</v>
      </c>
      <c r="U6321" s="307"/>
      <c r="V6321" s="307"/>
      <c r="W6321" s="307"/>
      <c r="X6321" s="307"/>
      <c r="Y6321" s="307" t="str">
        <f t="shared" si="455"/>
        <v/>
      </c>
      <c r="Z6321" s="307"/>
    </row>
    <row r="6322" spans="1:26" s="325" customFormat="1" ht="15" customHeight="1" outlineLevel="1">
      <c r="A6322" s="324"/>
      <c r="B6322" s="326"/>
      <c r="C6322" s="534"/>
      <c r="D6322" s="328"/>
      <c r="E6322" s="530" t="s">
        <v>12844</v>
      </c>
      <c r="F6322" s="525" t="s">
        <v>16225</v>
      </c>
      <c r="G6322" s="530" t="s">
        <v>12845</v>
      </c>
      <c r="H6322" s="525" t="s">
        <v>3657</v>
      </c>
      <c r="I6322" s="327" t="s">
        <v>3666</v>
      </c>
      <c r="J6322" s="529" t="s">
        <v>5684</v>
      </c>
      <c r="K6322" s="864" t="str">
        <f t="shared" si="451"/>
        <v/>
      </c>
      <c r="L6322" s="557" t="s">
        <v>3656</v>
      </c>
      <c r="M6322" s="558" t="s">
        <v>3655</v>
      </c>
      <c r="N6322" s="559" t="s">
        <v>18740</v>
      </c>
      <c r="O6322" s="699"/>
      <c r="P6322" s="762"/>
      <c r="Q6322" s="307" t="str">
        <f t="shared" ca="1" si="452"/>
        <v/>
      </c>
      <c r="R6322" s="307" t="str">
        <f t="shared" ca="1" si="453"/>
        <v/>
      </c>
      <c r="S6322" s="307" t="str">
        <f>IFERROR(IF(VLOOKUP("*"&amp;TRIM($F6322)&amp;"*",dump!$A:$D,4,FALSE)="","空文字",VLOOKUP("*"&amp;TRIM($F6322)&amp;"*",dump!$A:$D,4,FALSE)),"NA")</f>
        <v>NA</v>
      </c>
      <c r="T6322" s="307" t="str">
        <f t="shared" ca="1" si="454"/>
        <v>●</v>
      </c>
      <c r="U6322" s="307"/>
      <c r="V6322" s="307"/>
      <c r="W6322" s="307"/>
      <c r="X6322" s="307"/>
      <c r="Y6322" s="307" t="str">
        <f t="shared" si="455"/>
        <v/>
      </c>
      <c r="Z6322" s="307"/>
    </row>
    <row r="6323" spans="1:26" s="325" customFormat="1" ht="15" customHeight="1" outlineLevel="1">
      <c r="A6323" s="324"/>
      <c r="B6323" s="326"/>
      <c r="C6323" s="534"/>
      <c r="D6323" s="328"/>
      <c r="E6323" s="530" t="s">
        <v>12846</v>
      </c>
      <c r="F6323" s="525" t="s">
        <v>12849</v>
      </c>
      <c r="G6323" s="530" t="s">
        <v>12847</v>
      </c>
      <c r="H6323" s="525" t="s">
        <v>3657</v>
      </c>
      <c r="I6323" s="327" t="s">
        <v>3666</v>
      </c>
      <c r="J6323" s="529" t="s">
        <v>5684</v>
      </c>
      <c r="K6323" s="864" t="str">
        <f t="shared" si="451"/>
        <v/>
      </c>
      <c r="L6323" s="557" t="s">
        <v>3656</v>
      </c>
      <c r="M6323" s="558" t="s">
        <v>3655</v>
      </c>
      <c r="N6323" s="597"/>
      <c r="O6323" s="662"/>
      <c r="P6323" s="599"/>
      <c r="Q6323" s="307" t="str">
        <f t="shared" ca="1" si="452"/>
        <v/>
      </c>
      <c r="R6323" s="307" t="str">
        <f t="shared" ca="1" si="453"/>
        <v/>
      </c>
      <c r="S6323" s="307" t="str">
        <f>IFERROR(IF(VLOOKUP("*"&amp;TRIM($F6323)&amp;"*",dump!$A:$D,4,FALSE)="","空文字",VLOOKUP("*"&amp;TRIM($F6323)&amp;"*",dump!$A:$D,4,FALSE)),"NA")</f>
        <v>NA</v>
      </c>
      <c r="T6323" s="307" t="str">
        <f t="shared" ca="1" si="454"/>
        <v>●</v>
      </c>
      <c r="U6323" s="307"/>
      <c r="V6323" s="307"/>
      <c r="W6323" s="307"/>
      <c r="X6323" s="307"/>
      <c r="Y6323" s="307" t="str">
        <f t="shared" si="455"/>
        <v/>
      </c>
      <c r="Z6323" s="307"/>
    </row>
    <row r="6324" spans="1:26" s="325" customFormat="1" ht="15" customHeight="1" outlineLevel="1">
      <c r="A6324" s="324"/>
      <c r="B6324" s="326"/>
      <c r="C6324" s="534"/>
      <c r="D6324" s="328"/>
      <c r="E6324" s="530" t="s">
        <v>12848</v>
      </c>
      <c r="F6324" s="525" t="s">
        <v>16226</v>
      </c>
      <c r="G6324" s="530" t="s">
        <v>12850</v>
      </c>
      <c r="H6324" s="525" t="s">
        <v>3657</v>
      </c>
      <c r="I6324" s="327" t="s">
        <v>3666</v>
      </c>
      <c r="J6324" s="529" t="s">
        <v>5684</v>
      </c>
      <c r="K6324" s="864" t="str">
        <f t="shared" si="451"/>
        <v/>
      </c>
      <c r="L6324" s="557" t="s">
        <v>3656</v>
      </c>
      <c r="M6324" s="558" t="s">
        <v>3655</v>
      </c>
      <c r="N6324" s="661"/>
      <c r="O6324" s="699"/>
      <c r="P6324" s="762"/>
      <c r="Q6324" s="307" t="str">
        <f t="shared" ca="1" si="452"/>
        <v/>
      </c>
      <c r="R6324" s="307" t="str">
        <f t="shared" ca="1" si="453"/>
        <v/>
      </c>
      <c r="S6324" s="307" t="str">
        <f>IFERROR(IF(VLOOKUP("*"&amp;TRIM($F6324)&amp;"*",dump!$A:$D,4,FALSE)="","空文字",VLOOKUP("*"&amp;TRIM($F6324)&amp;"*",dump!$A:$D,4,FALSE)),"NA")</f>
        <v>NA</v>
      </c>
      <c r="T6324" s="307" t="str">
        <f t="shared" ca="1" si="454"/>
        <v>●</v>
      </c>
      <c r="U6324" s="307"/>
      <c r="V6324" s="307"/>
      <c r="W6324" s="307"/>
      <c r="X6324" s="307"/>
      <c r="Y6324" s="307" t="str">
        <f t="shared" si="455"/>
        <v/>
      </c>
      <c r="Z6324" s="307"/>
    </row>
    <row r="6325" spans="1:26" s="325" customFormat="1" ht="45" customHeight="1" outlineLevel="1">
      <c r="A6325" s="324"/>
      <c r="B6325" s="326"/>
      <c r="C6325" s="534"/>
      <c r="D6325" s="328"/>
      <c r="E6325" s="530" t="s">
        <v>13535</v>
      </c>
      <c r="F6325" s="525" t="s">
        <v>13536</v>
      </c>
      <c r="G6325" s="530" t="s">
        <v>13537</v>
      </c>
      <c r="H6325" s="343" t="s">
        <v>3658</v>
      </c>
      <c r="I6325" s="328" t="s">
        <v>3666</v>
      </c>
      <c r="J6325" s="342" t="s">
        <v>5684</v>
      </c>
      <c r="K6325" s="864" t="str">
        <f t="shared" si="451"/>
        <v/>
      </c>
      <c r="L6325" s="557" t="s">
        <v>3656</v>
      </c>
      <c r="M6325" s="558" t="s">
        <v>3655</v>
      </c>
      <c r="N6325" s="661" t="s">
        <v>18741</v>
      </c>
      <c r="O6325" s="699"/>
      <c r="P6325" s="762"/>
      <c r="Q6325" s="307" t="str">
        <f t="shared" ca="1" si="452"/>
        <v/>
      </c>
      <c r="R6325" s="307" t="str">
        <f t="shared" ca="1" si="453"/>
        <v/>
      </c>
      <c r="S6325" s="307" t="str">
        <f>IFERROR(IF(VLOOKUP("*"&amp;TRIM($F6325)&amp;"*",dump!$A:$D,4,FALSE)="","空文字",VLOOKUP("*"&amp;TRIM($F6325)&amp;"*",dump!$A:$D,4,FALSE)),"NA")</f>
        <v>NA</v>
      </c>
      <c r="T6325" s="307" t="str">
        <f t="shared" ca="1" si="454"/>
        <v>●</v>
      </c>
      <c r="U6325" s="307"/>
      <c r="V6325" s="307"/>
      <c r="W6325" s="307"/>
      <c r="X6325" s="307"/>
      <c r="Y6325" s="307" t="str">
        <f t="shared" si="455"/>
        <v/>
      </c>
      <c r="Z6325" s="307"/>
    </row>
    <row r="6326" spans="1:26" s="325" customFormat="1" ht="15" customHeight="1" outlineLevel="1">
      <c r="A6326" s="324"/>
      <c r="B6326" s="326"/>
      <c r="C6326" s="534"/>
      <c r="D6326" s="328"/>
      <c r="E6326" s="382"/>
      <c r="F6326" s="525" t="s">
        <v>13538</v>
      </c>
      <c r="G6326" s="382"/>
      <c r="H6326" s="343"/>
      <c r="I6326" s="328"/>
      <c r="J6326" s="342"/>
      <c r="K6326" s="864" t="str">
        <f t="shared" si="451"/>
        <v/>
      </c>
      <c r="L6326" s="557" t="s">
        <v>3656</v>
      </c>
      <c r="M6326" s="558" t="s">
        <v>3655</v>
      </c>
      <c r="N6326" s="661"/>
      <c r="O6326" s="699"/>
      <c r="P6326" s="762"/>
      <c r="Q6326" s="307" t="str">
        <f t="shared" ca="1" si="452"/>
        <v/>
      </c>
      <c r="R6326" s="307" t="str">
        <f t="shared" ca="1" si="453"/>
        <v/>
      </c>
      <c r="S6326" s="307" t="str">
        <f>IFERROR(IF(VLOOKUP("*"&amp;TRIM($F6326)&amp;"*",dump!$A:$D,4,FALSE)="","空文字",VLOOKUP("*"&amp;TRIM($F6326)&amp;"*",dump!$A:$D,4,FALSE)),"NA")</f>
        <v>NA</v>
      </c>
      <c r="T6326" s="307" t="str">
        <f t="shared" ca="1" si="454"/>
        <v>●</v>
      </c>
      <c r="U6326" s="307"/>
      <c r="V6326" s="307"/>
      <c r="W6326" s="307"/>
      <c r="X6326" s="307"/>
      <c r="Y6326" s="307" t="str">
        <f t="shared" si="455"/>
        <v/>
      </c>
      <c r="Z6326" s="307"/>
    </row>
    <row r="6327" spans="1:26" s="325" customFormat="1" ht="15" customHeight="1" outlineLevel="1">
      <c r="A6327" s="324"/>
      <c r="B6327" s="326"/>
      <c r="C6327" s="534"/>
      <c r="D6327" s="328"/>
      <c r="E6327" s="382"/>
      <c r="F6327" s="525" t="s">
        <v>13539</v>
      </c>
      <c r="G6327" s="382"/>
      <c r="H6327" s="343"/>
      <c r="I6327" s="328"/>
      <c r="J6327" s="342"/>
      <c r="K6327" s="864" t="str">
        <f t="shared" si="451"/>
        <v/>
      </c>
      <c r="L6327" s="557" t="s">
        <v>3656</v>
      </c>
      <c r="M6327" s="558" t="s">
        <v>3655</v>
      </c>
      <c r="N6327" s="661"/>
      <c r="O6327" s="699"/>
      <c r="P6327" s="762"/>
      <c r="Q6327" s="307" t="str">
        <f t="shared" ca="1" si="452"/>
        <v/>
      </c>
      <c r="R6327" s="307" t="str">
        <f t="shared" ca="1" si="453"/>
        <v/>
      </c>
      <c r="S6327" s="307" t="str">
        <f>IFERROR(IF(VLOOKUP("*"&amp;TRIM($F6327)&amp;"*",dump!$A:$D,4,FALSE)="","空文字",VLOOKUP("*"&amp;TRIM($F6327)&amp;"*",dump!$A:$D,4,FALSE)),"NA")</f>
        <v>NA</v>
      </c>
      <c r="T6327" s="307" t="str">
        <f t="shared" ca="1" si="454"/>
        <v>●</v>
      </c>
      <c r="U6327" s="307"/>
      <c r="V6327" s="307"/>
      <c r="W6327" s="307"/>
      <c r="X6327" s="307"/>
      <c r="Y6327" s="307" t="str">
        <f t="shared" si="455"/>
        <v/>
      </c>
      <c r="Z6327" s="307"/>
    </row>
    <row r="6328" spans="1:26" s="325" customFormat="1" ht="15" customHeight="1" outlineLevel="1">
      <c r="A6328" s="324"/>
      <c r="B6328" s="326"/>
      <c r="C6328" s="534"/>
      <c r="D6328" s="328"/>
      <c r="E6328" s="531"/>
      <c r="F6328" s="525" t="s">
        <v>13540</v>
      </c>
      <c r="G6328" s="531"/>
      <c r="H6328" s="525"/>
      <c r="I6328" s="327"/>
      <c r="J6328" s="529"/>
      <c r="K6328" s="864" t="str">
        <f t="shared" si="451"/>
        <v/>
      </c>
      <c r="L6328" s="557" t="s">
        <v>3656</v>
      </c>
      <c r="M6328" s="558" t="s">
        <v>3655</v>
      </c>
      <c r="N6328" s="661"/>
      <c r="O6328" s="699"/>
      <c r="P6328" s="762"/>
      <c r="Q6328" s="307" t="str">
        <f t="shared" ca="1" si="452"/>
        <v/>
      </c>
      <c r="R6328" s="307" t="str">
        <f t="shared" ca="1" si="453"/>
        <v/>
      </c>
      <c r="S6328" s="307" t="str">
        <f>IFERROR(IF(VLOOKUP("*"&amp;TRIM($F6328)&amp;"*",dump!$A:$D,4,FALSE)="","空文字",VLOOKUP("*"&amp;TRIM($F6328)&amp;"*",dump!$A:$D,4,FALSE)),"NA")</f>
        <v>NA</v>
      </c>
      <c r="T6328" s="307" t="str">
        <f t="shared" ca="1" si="454"/>
        <v>●</v>
      </c>
      <c r="U6328" s="307"/>
      <c r="V6328" s="307"/>
      <c r="W6328" s="307"/>
      <c r="X6328" s="307"/>
      <c r="Y6328" s="307" t="str">
        <f t="shared" si="455"/>
        <v/>
      </c>
      <c r="Z6328" s="307"/>
    </row>
    <row r="6329" spans="1:26" s="325" customFormat="1" ht="60" customHeight="1" outlineLevel="1">
      <c r="A6329" s="324"/>
      <c r="B6329" s="326"/>
      <c r="C6329" s="534"/>
      <c r="D6329" s="328"/>
      <c r="E6329" s="530" t="s">
        <v>14569</v>
      </c>
      <c r="F6329" s="525" t="s">
        <v>14570</v>
      </c>
      <c r="G6329" s="530" t="s">
        <v>14571</v>
      </c>
      <c r="H6329" s="343" t="s">
        <v>3657</v>
      </c>
      <c r="I6329" s="328" t="s">
        <v>3666</v>
      </c>
      <c r="J6329" s="342" t="s">
        <v>5684</v>
      </c>
      <c r="K6329" s="864" t="str">
        <f t="shared" si="451"/>
        <v/>
      </c>
      <c r="L6329" s="557" t="s">
        <v>3656</v>
      </c>
      <c r="M6329" s="558" t="s">
        <v>3655</v>
      </c>
      <c r="N6329" s="661" t="s">
        <v>20199</v>
      </c>
      <c r="O6329" s="699"/>
      <c r="P6329" s="762"/>
      <c r="Q6329" s="307" t="str">
        <f t="shared" ca="1" si="452"/>
        <v/>
      </c>
      <c r="R6329" s="307" t="str">
        <f t="shared" ca="1" si="453"/>
        <v/>
      </c>
      <c r="S6329" s="307" t="str">
        <f>IFERROR(IF(VLOOKUP("*"&amp;TRIM($F6329)&amp;"*",dump!$A:$D,4,FALSE)="","空文字",VLOOKUP("*"&amp;TRIM($F6329)&amp;"*",dump!$A:$D,4,FALSE)),"NA")</f>
        <v>NA</v>
      </c>
      <c r="T6329" s="307" t="str">
        <f t="shared" ca="1" si="454"/>
        <v>●</v>
      </c>
      <c r="U6329" s="307"/>
      <c r="V6329" s="307"/>
      <c r="W6329" s="307"/>
      <c r="X6329" s="307"/>
      <c r="Y6329" s="307" t="str">
        <f t="shared" si="455"/>
        <v/>
      </c>
      <c r="Z6329" s="307"/>
    </row>
    <row r="6330" spans="1:26" s="325" customFormat="1" ht="30" customHeight="1" outlineLevel="1">
      <c r="A6330" s="324"/>
      <c r="B6330" s="326"/>
      <c r="C6330" s="534"/>
      <c r="D6330" s="328"/>
      <c r="E6330" s="382"/>
      <c r="F6330" s="525" t="s">
        <v>14572</v>
      </c>
      <c r="G6330" s="382"/>
      <c r="H6330" s="343"/>
      <c r="I6330" s="328"/>
      <c r="J6330" s="342"/>
      <c r="K6330" s="864" t="str">
        <f t="shared" si="451"/>
        <v/>
      </c>
      <c r="L6330" s="557" t="s">
        <v>3656</v>
      </c>
      <c r="M6330" s="558" t="s">
        <v>3655</v>
      </c>
      <c r="N6330" s="661"/>
      <c r="O6330" s="699"/>
      <c r="P6330" s="762"/>
      <c r="Q6330" s="307" t="str">
        <f t="shared" ca="1" si="452"/>
        <v/>
      </c>
      <c r="R6330" s="307" t="str">
        <f t="shared" ca="1" si="453"/>
        <v/>
      </c>
      <c r="S6330" s="307" t="str">
        <f>IFERROR(IF(VLOOKUP("*"&amp;TRIM($F6330)&amp;"*",dump!$A:$D,4,FALSE)="","空文字",VLOOKUP("*"&amp;TRIM($F6330)&amp;"*",dump!$A:$D,4,FALSE)),"NA")</f>
        <v>NA</v>
      </c>
      <c r="T6330" s="307" t="str">
        <f t="shared" ca="1" si="454"/>
        <v>●</v>
      </c>
      <c r="U6330" s="307"/>
      <c r="V6330" s="307"/>
      <c r="W6330" s="307"/>
      <c r="X6330" s="307"/>
      <c r="Y6330" s="307" t="str">
        <f t="shared" si="455"/>
        <v/>
      </c>
      <c r="Z6330" s="307"/>
    </row>
    <row r="6331" spans="1:26" s="325" customFormat="1" ht="15" customHeight="1" outlineLevel="1">
      <c r="A6331" s="324"/>
      <c r="B6331" s="326"/>
      <c r="C6331" s="534"/>
      <c r="D6331" s="328"/>
      <c r="E6331" s="382"/>
      <c r="F6331" s="525" t="s">
        <v>14573</v>
      </c>
      <c r="G6331" s="382"/>
      <c r="H6331" s="343"/>
      <c r="I6331" s="328"/>
      <c r="J6331" s="342"/>
      <c r="K6331" s="864" t="str">
        <f t="shared" si="451"/>
        <v/>
      </c>
      <c r="L6331" s="557" t="s">
        <v>3656</v>
      </c>
      <c r="M6331" s="558" t="s">
        <v>3655</v>
      </c>
      <c r="N6331" s="661"/>
      <c r="O6331" s="699"/>
      <c r="P6331" s="762"/>
      <c r="Q6331" s="307" t="str">
        <f t="shared" ca="1" si="452"/>
        <v/>
      </c>
      <c r="R6331" s="307" t="str">
        <f t="shared" ca="1" si="453"/>
        <v/>
      </c>
      <c r="S6331" s="307" t="str">
        <f>IFERROR(IF(VLOOKUP("*"&amp;TRIM($F6331)&amp;"*",dump!$A:$D,4,FALSE)="","空文字",VLOOKUP("*"&amp;TRIM($F6331)&amp;"*",dump!$A:$D,4,FALSE)),"NA")</f>
        <v>NA</v>
      </c>
      <c r="T6331" s="307" t="str">
        <f t="shared" ca="1" si="454"/>
        <v>●</v>
      </c>
      <c r="U6331" s="307"/>
      <c r="V6331" s="307"/>
      <c r="W6331" s="307"/>
      <c r="X6331" s="307"/>
      <c r="Y6331" s="307" t="str">
        <f t="shared" si="455"/>
        <v/>
      </c>
      <c r="Z6331" s="307"/>
    </row>
    <row r="6332" spans="1:26" s="325" customFormat="1" ht="15" customHeight="1" outlineLevel="1">
      <c r="A6332" s="324"/>
      <c r="B6332" s="326"/>
      <c r="C6332" s="534"/>
      <c r="D6332" s="328"/>
      <c r="E6332" s="531"/>
      <c r="F6332" s="525" t="s">
        <v>14574</v>
      </c>
      <c r="G6332" s="382"/>
      <c r="H6332" s="525"/>
      <c r="I6332" s="327"/>
      <c r="J6332" s="529"/>
      <c r="K6332" s="864" t="str">
        <f t="shared" si="451"/>
        <v/>
      </c>
      <c r="L6332" s="557" t="s">
        <v>3656</v>
      </c>
      <c r="M6332" s="558" t="s">
        <v>3655</v>
      </c>
      <c r="N6332" s="661"/>
      <c r="O6332" s="699"/>
      <c r="P6332" s="762"/>
      <c r="Q6332" s="307" t="str">
        <f t="shared" ca="1" si="452"/>
        <v/>
      </c>
      <c r="R6332" s="307" t="str">
        <f t="shared" ca="1" si="453"/>
        <v/>
      </c>
      <c r="S6332" s="307" t="str">
        <f>IFERROR(IF(VLOOKUP("*"&amp;TRIM($F6332)&amp;"*",dump!$A:$D,4,FALSE)="","空文字",VLOOKUP("*"&amp;TRIM($F6332)&amp;"*",dump!$A:$D,4,FALSE)),"NA")</f>
        <v>NA</v>
      </c>
      <c r="T6332" s="307" t="str">
        <f t="shared" ca="1" si="454"/>
        <v>●</v>
      </c>
      <c r="U6332" s="307"/>
      <c r="V6332" s="307"/>
      <c r="W6332" s="307"/>
      <c r="X6332" s="307"/>
      <c r="Y6332" s="307" t="str">
        <f t="shared" si="455"/>
        <v/>
      </c>
      <c r="Z6332" s="307"/>
    </row>
    <row r="6333" spans="1:26" s="325" customFormat="1" ht="45" customHeight="1" outlineLevel="1">
      <c r="A6333" s="324"/>
      <c r="B6333" s="326"/>
      <c r="C6333" s="534"/>
      <c r="D6333" s="328"/>
      <c r="E6333" s="530" t="s">
        <v>15578</v>
      </c>
      <c r="F6333" s="327" t="s">
        <v>15579</v>
      </c>
      <c r="G6333" s="530" t="s">
        <v>15583</v>
      </c>
      <c r="H6333" s="343" t="s">
        <v>3657</v>
      </c>
      <c r="I6333" s="328" t="s">
        <v>3666</v>
      </c>
      <c r="J6333" s="342" t="s">
        <v>5684</v>
      </c>
      <c r="K6333" s="864" t="str">
        <f t="shared" si="451"/>
        <v/>
      </c>
      <c r="L6333" s="557" t="s">
        <v>3656</v>
      </c>
      <c r="M6333" s="558" t="s">
        <v>3655</v>
      </c>
      <c r="N6333" s="661"/>
      <c r="O6333" s="699"/>
      <c r="P6333" s="762"/>
      <c r="Q6333" s="307" t="str">
        <f t="shared" ca="1" si="452"/>
        <v/>
      </c>
      <c r="R6333" s="307" t="str">
        <f t="shared" ca="1" si="453"/>
        <v/>
      </c>
      <c r="S6333" s="307" t="str">
        <f>IFERROR(IF(VLOOKUP("*"&amp;TRIM($F6333)&amp;"*",dump!$A:$D,4,FALSE)="","空文字",VLOOKUP("*"&amp;TRIM($F6333)&amp;"*",dump!$A:$D,4,FALSE)),"NA")</f>
        <v>NA</v>
      </c>
      <c r="T6333" s="307" t="str">
        <f t="shared" ca="1" si="454"/>
        <v>●</v>
      </c>
      <c r="U6333" s="307"/>
      <c r="V6333" s="307"/>
      <c r="W6333" s="307"/>
      <c r="X6333" s="307"/>
      <c r="Y6333" s="307" t="str">
        <f t="shared" si="455"/>
        <v/>
      </c>
      <c r="Z6333" s="307"/>
    </row>
    <row r="6334" spans="1:26" s="325" customFormat="1" ht="45" customHeight="1" outlineLevel="1">
      <c r="A6334" s="324"/>
      <c r="B6334" s="326"/>
      <c r="C6334" s="534"/>
      <c r="D6334" s="328"/>
      <c r="E6334" s="382"/>
      <c r="F6334" s="327" t="s">
        <v>15580</v>
      </c>
      <c r="G6334" s="382"/>
      <c r="H6334" s="343"/>
      <c r="I6334" s="328"/>
      <c r="J6334" s="342"/>
      <c r="K6334" s="864" t="str">
        <f t="shared" si="451"/>
        <v/>
      </c>
      <c r="L6334" s="557" t="s">
        <v>3656</v>
      </c>
      <c r="M6334" s="558" t="s">
        <v>3655</v>
      </c>
      <c r="N6334" s="661"/>
      <c r="O6334" s="699"/>
      <c r="P6334" s="762"/>
      <c r="Q6334" s="307" t="str">
        <f t="shared" ca="1" si="452"/>
        <v/>
      </c>
      <c r="R6334" s="307" t="str">
        <f t="shared" ca="1" si="453"/>
        <v/>
      </c>
      <c r="S6334" s="307" t="str">
        <f>IFERROR(IF(VLOOKUP("*"&amp;TRIM($F6334)&amp;"*",dump!$A:$D,4,FALSE)="","空文字",VLOOKUP("*"&amp;TRIM($F6334)&amp;"*",dump!$A:$D,4,FALSE)),"NA")</f>
        <v>NA</v>
      </c>
      <c r="T6334" s="307" t="str">
        <f t="shared" ca="1" si="454"/>
        <v>●</v>
      </c>
      <c r="U6334" s="307"/>
      <c r="V6334" s="307"/>
      <c r="W6334" s="307"/>
      <c r="X6334" s="307"/>
      <c r="Y6334" s="307" t="str">
        <f t="shared" si="455"/>
        <v/>
      </c>
      <c r="Z6334" s="307"/>
    </row>
    <row r="6335" spans="1:26" s="325" customFormat="1" ht="15" customHeight="1" outlineLevel="1">
      <c r="A6335" s="324"/>
      <c r="B6335" s="326"/>
      <c r="C6335" s="534"/>
      <c r="D6335" s="328"/>
      <c r="E6335" s="382"/>
      <c r="F6335" s="327" t="s">
        <v>15581</v>
      </c>
      <c r="G6335" s="382"/>
      <c r="H6335" s="343"/>
      <c r="I6335" s="328"/>
      <c r="J6335" s="342"/>
      <c r="K6335" s="864" t="str">
        <f t="shared" si="451"/>
        <v/>
      </c>
      <c r="L6335" s="557" t="s">
        <v>3656</v>
      </c>
      <c r="M6335" s="558" t="s">
        <v>3655</v>
      </c>
      <c r="N6335" s="661"/>
      <c r="O6335" s="699"/>
      <c r="P6335" s="762"/>
      <c r="Q6335" s="307" t="str">
        <f t="shared" ca="1" si="452"/>
        <v/>
      </c>
      <c r="R6335" s="307" t="str">
        <f t="shared" ca="1" si="453"/>
        <v/>
      </c>
      <c r="S6335" s="307" t="str">
        <f>IFERROR(IF(VLOOKUP("*"&amp;TRIM($F6335)&amp;"*",dump!$A:$D,4,FALSE)="","空文字",VLOOKUP("*"&amp;TRIM($F6335)&amp;"*",dump!$A:$D,4,FALSE)),"NA")</f>
        <v>NA</v>
      </c>
      <c r="T6335" s="307" t="str">
        <f t="shared" ca="1" si="454"/>
        <v>●</v>
      </c>
      <c r="U6335" s="307"/>
      <c r="V6335" s="307"/>
      <c r="W6335" s="307"/>
      <c r="X6335" s="307"/>
      <c r="Y6335" s="307" t="str">
        <f t="shared" si="455"/>
        <v/>
      </c>
      <c r="Z6335" s="307"/>
    </row>
    <row r="6336" spans="1:26" s="325" customFormat="1" ht="15" customHeight="1" outlineLevel="1">
      <c r="A6336" s="324"/>
      <c r="B6336" s="326"/>
      <c r="C6336" s="534"/>
      <c r="D6336" s="328"/>
      <c r="E6336" s="531"/>
      <c r="F6336" s="327" t="s">
        <v>15582</v>
      </c>
      <c r="G6336" s="531"/>
      <c r="H6336" s="525"/>
      <c r="I6336" s="327"/>
      <c r="J6336" s="529"/>
      <c r="K6336" s="864" t="str">
        <f t="shared" si="451"/>
        <v/>
      </c>
      <c r="L6336" s="557" t="s">
        <v>3656</v>
      </c>
      <c r="M6336" s="558" t="s">
        <v>3655</v>
      </c>
      <c r="N6336" s="661"/>
      <c r="O6336" s="699"/>
      <c r="P6336" s="762"/>
      <c r="Q6336" s="307" t="str">
        <f t="shared" ca="1" si="452"/>
        <v/>
      </c>
      <c r="R6336" s="307" t="str">
        <f t="shared" ca="1" si="453"/>
        <v/>
      </c>
      <c r="S6336" s="307" t="str">
        <f>IFERROR(IF(VLOOKUP("*"&amp;TRIM($F6336)&amp;"*",dump!$A:$D,4,FALSE)="","空文字",VLOOKUP("*"&amp;TRIM($F6336)&amp;"*",dump!$A:$D,4,FALSE)),"NA")</f>
        <v>NA</v>
      </c>
      <c r="T6336" s="307" t="str">
        <f t="shared" ca="1" si="454"/>
        <v>●</v>
      </c>
      <c r="U6336" s="307"/>
      <c r="V6336" s="307"/>
      <c r="W6336" s="307"/>
      <c r="X6336" s="307"/>
      <c r="Y6336" s="307" t="str">
        <f t="shared" si="455"/>
        <v/>
      </c>
      <c r="Z6336" s="307"/>
    </row>
    <row r="6337" spans="1:26" s="325" customFormat="1" ht="30" customHeight="1" outlineLevel="1">
      <c r="A6337" s="324"/>
      <c r="B6337" s="326"/>
      <c r="C6337" s="534"/>
      <c r="D6337" s="215" t="s">
        <v>12019</v>
      </c>
      <c r="E6337" s="220"/>
      <c r="F6337" s="225" t="s">
        <v>7207</v>
      </c>
      <c r="G6337" s="151" t="s">
        <v>7211</v>
      </c>
      <c r="H6337" s="214" t="s">
        <v>3655</v>
      </c>
      <c r="I6337" s="246" t="s">
        <v>3666</v>
      </c>
      <c r="J6337" s="403" t="s">
        <v>5684</v>
      </c>
      <c r="K6337" s="864" t="str">
        <f t="shared" si="451"/>
        <v>○</v>
      </c>
      <c r="L6337" s="555" t="s">
        <v>17116</v>
      </c>
      <c r="M6337" s="553"/>
      <c r="N6337" s="659" t="s">
        <v>18742</v>
      </c>
      <c r="O6337" s="697"/>
      <c r="P6337" s="608"/>
      <c r="Q6337" s="307" t="str">
        <f t="shared" ca="1" si="452"/>
        <v/>
      </c>
      <c r="R6337" s="307" t="str">
        <f t="shared" ca="1" si="453"/>
        <v/>
      </c>
      <c r="S6337" s="307" t="str">
        <f>IFERROR(IF(VLOOKUP("*"&amp;TRIM($F6337)&amp;"*",dump!$A:$D,4,FALSE)="","空文字",VLOOKUP("*"&amp;TRIM($F6337)&amp;"*",dump!$A:$D,4,FALSE)),"NA")</f>
        <v>NA</v>
      </c>
      <c r="T6337" s="307" t="str">
        <f t="shared" si="454"/>
        <v/>
      </c>
      <c r="U6337" s="307"/>
      <c r="V6337" s="307"/>
      <c r="W6337" s="307"/>
      <c r="X6337" s="307"/>
      <c r="Y6337" s="307" t="str">
        <f t="shared" si="455"/>
        <v/>
      </c>
      <c r="Z6337" s="307"/>
    </row>
    <row r="6338" spans="1:26" s="325" customFormat="1" ht="75" customHeight="1" outlineLevel="1">
      <c r="A6338" s="324"/>
      <c r="B6338" s="326"/>
      <c r="C6338" s="534"/>
      <c r="D6338" s="343"/>
      <c r="E6338" s="530" t="s">
        <v>15817</v>
      </c>
      <c r="F6338" s="525" t="s">
        <v>14229</v>
      </c>
      <c r="G6338" s="382" t="s">
        <v>7212</v>
      </c>
      <c r="H6338" s="343" t="s">
        <v>3657</v>
      </c>
      <c r="I6338" s="328" t="s">
        <v>3666</v>
      </c>
      <c r="J6338" s="342" t="s">
        <v>5684</v>
      </c>
      <c r="K6338" s="864" t="str">
        <f t="shared" si="451"/>
        <v>○</v>
      </c>
      <c r="L6338" s="555" t="s">
        <v>17116</v>
      </c>
      <c r="M6338" s="553"/>
      <c r="N6338" s="659" t="s">
        <v>19643</v>
      </c>
      <c r="O6338" s="697"/>
      <c r="P6338" s="608"/>
      <c r="Q6338" s="307" t="str">
        <f t="shared" ca="1" si="452"/>
        <v/>
      </c>
      <c r="R6338" s="307" t="str">
        <f t="shared" ca="1" si="453"/>
        <v/>
      </c>
      <c r="S6338" s="307" t="str">
        <f>IFERROR(IF(VLOOKUP("*"&amp;TRIM($F6338)&amp;"*",dump!$A:$D,4,FALSE)="","空文字",VLOOKUP("*"&amp;TRIM($F6338)&amp;"*",dump!$A:$D,4,FALSE)),"NA")</f>
        <v>NA</v>
      </c>
      <c r="T6338" s="307" t="str">
        <f t="shared" si="454"/>
        <v>■</v>
      </c>
      <c r="U6338" s="307"/>
      <c r="V6338" s="307"/>
      <c r="W6338" s="307"/>
      <c r="X6338" s="307"/>
      <c r="Y6338" s="307" t="str">
        <f t="shared" si="455"/>
        <v/>
      </c>
      <c r="Z6338" s="307"/>
    </row>
    <row r="6339" spans="1:26" s="325" customFormat="1" ht="15" customHeight="1" outlineLevel="1">
      <c r="A6339" s="324"/>
      <c r="B6339" s="326"/>
      <c r="C6339" s="534"/>
      <c r="D6339" s="328"/>
      <c r="E6339" s="382"/>
      <c r="F6339" s="525" t="s">
        <v>14771</v>
      </c>
      <c r="G6339" s="382"/>
      <c r="H6339" s="343"/>
      <c r="I6339" s="328"/>
      <c r="J6339" s="342"/>
      <c r="K6339" s="864" t="str">
        <f t="shared" si="451"/>
        <v/>
      </c>
      <c r="L6339" s="555" t="s">
        <v>17116</v>
      </c>
      <c r="M6339" s="553" t="s">
        <v>3657</v>
      </c>
      <c r="N6339" s="659" t="s">
        <v>18953</v>
      </c>
      <c r="O6339" s="697" t="s">
        <v>17122</v>
      </c>
      <c r="P6339" s="608" t="s">
        <v>18744</v>
      </c>
      <c r="Q6339" s="307" t="str">
        <f t="shared" ca="1" si="452"/>
        <v>productStaging(0)</v>
      </c>
      <c r="R6339" s="307" t="str">
        <f t="shared" ca="1" si="453"/>
        <v>0</v>
      </c>
      <c r="S6339" s="307" t="str">
        <f>IFERROR(IF(VLOOKUP("*"&amp;TRIM($F6339)&amp;"*",dump!$A:$D,4,FALSE)="","空文字",VLOOKUP("*"&amp;TRIM($F6339)&amp;"*",dump!$A:$D,4,FALSE)),"NA")</f>
        <v>NA</v>
      </c>
      <c r="T6339" s="307" t="str">
        <f t="shared" ca="1" si="454"/>
        <v>×</v>
      </c>
      <c r="U6339" s="307"/>
      <c r="V6339" s="307"/>
      <c r="W6339" s="307"/>
      <c r="X6339" s="307"/>
      <c r="Y6339" s="307" t="str">
        <f t="shared" si="455"/>
        <v/>
      </c>
      <c r="Z6339" s="307"/>
    </row>
    <row r="6340" spans="1:26" s="325" customFormat="1" ht="30" customHeight="1" outlineLevel="1">
      <c r="A6340" s="324"/>
      <c r="B6340" s="326"/>
      <c r="C6340" s="534"/>
      <c r="D6340" s="328"/>
      <c r="E6340" s="382"/>
      <c r="F6340" s="525" t="s">
        <v>15818</v>
      </c>
      <c r="G6340" s="382"/>
      <c r="H6340" s="343"/>
      <c r="I6340" s="328"/>
      <c r="J6340" s="342"/>
      <c r="K6340" s="864" t="str">
        <f t="shared" si="451"/>
        <v/>
      </c>
      <c r="L6340" s="557" t="s">
        <v>3656</v>
      </c>
      <c r="M6340" s="558" t="s">
        <v>3655</v>
      </c>
      <c r="N6340" s="661"/>
      <c r="O6340" s="699"/>
      <c r="P6340" s="762"/>
      <c r="Q6340" s="307" t="str">
        <f t="shared" ca="1" si="452"/>
        <v/>
      </c>
      <c r="R6340" s="307" t="str">
        <f t="shared" ca="1" si="453"/>
        <v/>
      </c>
      <c r="S6340" s="307" t="str">
        <f>IFERROR(IF(VLOOKUP("*"&amp;TRIM($F6340)&amp;"*",dump!$A:$D,4,FALSE)="","空文字",VLOOKUP("*"&amp;TRIM($F6340)&amp;"*",dump!$A:$D,4,FALSE)),"NA")</f>
        <v>NA</v>
      </c>
      <c r="T6340" s="307" t="str">
        <f t="shared" ca="1" si="454"/>
        <v>●</v>
      </c>
      <c r="U6340" s="307"/>
      <c r="V6340" s="307"/>
      <c r="W6340" s="307"/>
      <c r="X6340" s="307"/>
      <c r="Y6340" s="307" t="str">
        <f t="shared" si="455"/>
        <v/>
      </c>
      <c r="Z6340" s="307"/>
    </row>
    <row r="6341" spans="1:26" s="325" customFormat="1" ht="30" customHeight="1" outlineLevel="1">
      <c r="A6341" s="324"/>
      <c r="B6341" s="326"/>
      <c r="C6341" s="534"/>
      <c r="D6341" s="328"/>
      <c r="E6341" s="531"/>
      <c r="F6341" s="525" t="s">
        <v>14772</v>
      </c>
      <c r="G6341" s="531"/>
      <c r="H6341" s="525"/>
      <c r="I6341" s="327"/>
      <c r="J6341" s="529"/>
      <c r="K6341" s="864" t="str">
        <f t="shared" si="451"/>
        <v/>
      </c>
      <c r="L6341" s="557" t="s">
        <v>3656</v>
      </c>
      <c r="M6341" s="558" t="s">
        <v>3655</v>
      </c>
      <c r="N6341" s="661"/>
      <c r="O6341" s="699"/>
      <c r="P6341" s="762"/>
      <c r="Q6341" s="307" t="str">
        <f t="shared" ca="1" si="452"/>
        <v/>
      </c>
      <c r="R6341" s="307" t="str">
        <f t="shared" ca="1" si="453"/>
        <v/>
      </c>
      <c r="S6341" s="307" t="str">
        <f>IFERROR(IF(VLOOKUP("*"&amp;TRIM($F6341)&amp;"*",dump!$A:$D,4,FALSE)="","空文字",VLOOKUP("*"&amp;TRIM($F6341)&amp;"*",dump!$A:$D,4,FALSE)),"NA")</f>
        <v>NA</v>
      </c>
      <c r="T6341" s="307" t="str">
        <f t="shared" ca="1" si="454"/>
        <v>●</v>
      </c>
      <c r="U6341" s="307"/>
      <c r="V6341" s="307"/>
      <c r="W6341" s="307"/>
      <c r="X6341" s="307"/>
      <c r="Y6341" s="307" t="str">
        <f t="shared" si="455"/>
        <v/>
      </c>
      <c r="Z6341" s="307"/>
    </row>
    <row r="6342" spans="1:26" s="325" customFormat="1" ht="30" customHeight="1" outlineLevel="1">
      <c r="A6342" s="324"/>
      <c r="B6342" s="326"/>
      <c r="C6342" s="534"/>
      <c r="D6342" s="327"/>
      <c r="E6342" s="531" t="s">
        <v>15877</v>
      </c>
      <c r="F6342" s="525" t="s">
        <v>7213</v>
      </c>
      <c r="G6342" s="531" t="s">
        <v>7214</v>
      </c>
      <c r="H6342" s="525" t="s">
        <v>3658</v>
      </c>
      <c r="I6342" s="327" t="s">
        <v>3666</v>
      </c>
      <c r="J6342" s="529" t="s">
        <v>5684</v>
      </c>
      <c r="K6342" s="864" t="str">
        <f t="shared" si="451"/>
        <v/>
      </c>
      <c r="L6342" s="555" t="s">
        <v>17116</v>
      </c>
      <c r="M6342" s="553" t="s">
        <v>3658</v>
      </c>
      <c r="N6342" s="659" t="s">
        <v>18745</v>
      </c>
      <c r="O6342" s="697" t="s">
        <v>17117</v>
      </c>
      <c r="P6342" s="608"/>
      <c r="Q6342" s="307" t="str">
        <f t="shared" ca="1" si="452"/>
        <v/>
      </c>
      <c r="R6342" s="307" t="str">
        <f t="shared" ca="1" si="453"/>
        <v/>
      </c>
      <c r="S6342" s="307" t="str">
        <f>IFERROR(IF(VLOOKUP("*"&amp;TRIM($F6342)&amp;"*",dump!$A:$D,4,FALSE)="","空文字",VLOOKUP("*"&amp;TRIM($F6342)&amp;"*",dump!$A:$D,4,FALSE)),"NA")</f>
        <v>NA</v>
      </c>
      <c r="T6342" s="307" t="str">
        <f t="shared" ca="1" si="454"/>
        <v>●</v>
      </c>
      <c r="U6342" s="307"/>
      <c r="V6342" s="307"/>
      <c r="W6342" s="307"/>
      <c r="X6342" s="307"/>
      <c r="Y6342" s="307" t="str">
        <f t="shared" si="455"/>
        <v/>
      </c>
      <c r="Z6342" s="307"/>
    </row>
    <row r="6343" spans="1:26" s="325" customFormat="1" ht="105" customHeight="1" outlineLevel="1">
      <c r="A6343" s="324"/>
      <c r="B6343" s="326"/>
      <c r="C6343" s="530" t="s">
        <v>7215</v>
      </c>
      <c r="D6343" s="215" t="s">
        <v>7216</v>
      </c>
      <c r="E6343" s="213"/>
      <c r="F6343" s="225" t="s">
        <v>7217</v>
      </c>
      <c r="G6343" s="214"/>
      <c r="H6343" s="214"/>
      <c r="I6343" s="246"/>
      <c r="J6343" s="403" t="s">
        <v>5683</v>
      </c>
      <c r="K6343" s="864" t="str">
        <f t="shared" si="451"/>
        <v/>
      </c>
      <c r="L6343" s="557" t="s">
        <v>3656</v>
      </c>
      <c r="M6343" s="558" t="s">
        <v>3655</v>
      </c>
      <c r="N6343" s="597" t="s">
        <v>18746</v>
      </c>
      <c r="O6343" s="662"/>
      <c r="P6343" s="598"/>
      <c r="Q6343" s="307" t="str">
        <f t="shared" ca="1" si="452"/>
        <v/>
      </c>
      <c r="R6343" s="307" t="str">
        <f t="shared" ca="1" si="453"/>
        <v/>
      </c>
      <c r="S6343" s="307" t="str">
        <f>IFERROR(IF(VLOOKUP("*"&amp;TRIM($F6343)&amp;"*",dump!$A:$D,4,FALSE)="","空文字",VLOOKUP("*"&amp;TRIM($F6343)&amp;"*",dump!$A:$D,4,FALSE)),"NA")</f>
        <v>NA</v>
      </c>
      <c r="T6343" s="307" t="str">
        <f t="shared" ca="1" si="454"/>
        <v>●</v>
      </c>
      <c r="U6343" s="307"/>
      <c r="V6343" s="307"/>
      <c r="W6343" s="307"/>
      <c r="X6343" s="307"/>
      <c r="Y6343" s="307" t="str">
        <f t="shared" si="455"/>
        <v/>
      </c>
      <c r="Z6343" s="307"/>
    </row>
    <row r="6344" spans="1:26" s="325" customFormat="1" ht="15" customHeight="1" outlineLevel="1">
      <c r="A6344" s="324"/>
      <c r="B6344" s="326"/>
      <c r="C6344" s="534"/>
      <c r="D6344" s="328"/>
      <c r="E6344" s="318" t="s">
        <v>15816</v>
      </c>
      <c r="F6344" s="525" t="s">
        <v>7218</v>
      </c>
      <c r="G6344" s="531" t="s">
        <v>15934</v>
      </c>
      <c r="H6344" s="525" t="s">
        <v>3658</v>
      </c>
      <c r="I6344" s="327" t="s">
        <v>3666</v>
      </c>
      <c r="J6344" s="529" t="s">
        <v>5684</v>
      </c>
      <c r="K6344" s="864" t="str">
        <f t="shared" si="451"/>
        <v/>
      </c>
      <c r="L6344" s="557" t="s">
        <v>3656</v>
      </c>
      <c r="M6344" s="558" t="s">
        <v>3655</v>
      </c>
      <c r="N6344" s="661" t="s">
        <v>19622</v>
      </c>
      <c r="O6344" s="699"/>
      <c r="P6344" s="762"/>
      <c r="Q6344" s="307" t="str">
        <f t="shared" ca="1" si="452"/>
        <v/>
      </c>
      <c r="R6344" s="307" t="str">
        <f t="shared" ca="1" si="453"/>
        <v/>
      </c>
      <c r="S6344" s="307" t="str">
        <f>IFERROR(IF(VLOOKUP("*"&amp;TRIM($F6344)&amp;"*",dump!$A:$D,4,FALSE)="","空文字",VLOOKUP("*"&amp;TRIM($F6344)&amp;"*",dump!$A:$D,4,FALSE)),"NA")</f>
        <v>NA</v>
      </c>
      <c r="T6344" s="307" t="str">
        <f t="shared" ca="1" si="454"/>
        <v>●</v>
      </c>
      <c r="U6344" s="307"/>
      <c r="V6344" s="307"/>
      <c r="W6344" s="307"/>
      <c r="X6344" s="307"/>
      <c r="Y6344" s="307" t="str">
        <f t="shared" si="455"/>
        <v/>
      </c>
      <c r="Z6344" s="307"/>
    </row>
    <row r="6345" spans="1:26" s="325" customFormat="1" ht="15" customHeight="1" outlineLevel="1">
      <c r="A6345" s="324"/>
      <c r="B6345" s="326"/>
      <c r="C6345" s="534"/>
      <c r="D6345" s="328"/>
      <c r="E6345" s="318" t="s">
        <v>7219</v>
      </c>
      <c r="F6345" s="525" t="s">
        <v>7220</v>
      </c>
      <c r="G6345" s="531" t="s">
        <v>7221</v>
      </c>
      <c r="H6345" s="525" t="s">
        <v>3658</v>
      </c>
      <c r="I6345" s="327" t="s">
        <v>3666</v>
      </c>
      <c r="J6345" s="529" t="s">
        <v>5684</v>
      </c>
      <c r="K6345" s="864" t="str">
        <f t="shared" si="451"/>
        <v/>
      </c>
      <c r="L6345" s="557" t="s">
        <v>3656</v>
      </c>
      <c r="M6345" s="558" t="s">
        <v>3655</v>
      </c>
      <c r="N6345" s="661" t="s">
        <v>19623</v>
      </c>
      <c r="O6345" s="699"/>
      <c r="P6345" s="762"/>
      <c r="Q6345" s="307" t="str">
        <f t="shared" ca="1" si="452"/>
        <v/>
      </c>
      <c r="R6345" s="307" t="str">
        <f t="shared" ca="1" si="453"/>
        <v/>
      </c>
      <c r="S6345" s="307" t="str">
        <f>IFERROR(IF(VLOOKUP("*"&amp;TRIM($F6345)&amp;"*",dump!$A:$D,4,FALSE)="","空文字",VLOOKUP("*"&amp;TRIM($F6345)&amp;"*",dump!$A:$D,4,FALSE)),"NA")</f>
        <v>NA</v>
      </c>
      <c r="T6345" s="307" t="str">
        <f t="shared" ca="1" si="454"/>
        <v>●</v>
      </c>
      <c r="U6345" s="307"/>
      <c r="V6345" s="307"/>
      <c r="W6345" s="307"/>
      <c r="X6345" s="307"/>
      <c r="Y6345" s="307" t="str">
        <f t="shared" si="455"/>
        <v/>
      </c>
      <c r="Z6345" s="307"/>
    </row>
    <row r="6346" spans="1:26" s="325" customFormat="1" ht="30" customHeight="1" outlineLevel="1">
      <c r="A6346" s="324"/>
      <c r="B6346" s="326"/>
      <c r="C6346" s="534"/>
      <c r="D6346" s="224" t="s">
        <v>13859</v>
      </c>
      <c r="E6346" s="220"/>
      <c r="F6346" s="225" t="s">
        <v>7222</v>
      </c>
      <c r="G6346" s="214"/>
      <c r="H6346" s="214"/>
      <c r="I6346" s="246"/>
      <c r="J6346" s="403" t="s">
        <v>5684</v>
      </c>
      <c r="K6346" s="864" t="str">
        <f t="shared" si="451"/>
        <v/>
      </c>
      <c r="L6346" s="557" t="s">
        <v>3656</v>
      </c>
      <c r="M6346" s="558" t="s">
        <v>3655</v>
      </c>
      <c r="N6346" s="661" t="s">
        <v>18747</v>
      </c>
      <c r="O6346" s="662"/>
      <c r="P6346" s="598"/>
      <c r="Q6346" s="307" t="str">
        <f t="shared" ca="1" si="452"/>
        <v/>
      </c>
      <c r="R6346" s="307" t="str">
        <f t="shared" ca="1" si="453"/>
        <v/>
      </c>
      <c r="S6346" s="307" t="str">
        <f>IFERROR(IF(VLOOKUP("*"&amp;TRIM($F6346)&amp;"*",dump!$A:$D,4,FALSE)="","空文字",VLOOKUP("*"&amp;TRIM($F6346)&amp;"*",dump!$A:$D,4,FALSE)),"NA")</f>
        <v>NA</v>
      </c>
      <c r="T6346" s="307" t="str">
        <f t="shared" ca="1" si="454"/>
        <v>●</v>
      </c>
      <c r="U6346" s="307"/>
      <c r="V6346" s="307"/>
      <c r="W6346" s="307"/>
      <c r="X6346" s="307"/>
      <c r="Y6346" s="307" t="str">
        <f t="shared" si="455"/>
        <v/>
      </c>
      <c r="Z6346" s="307"/>
    </row>
    <row r="6347" spans="1:26" s="325" customFormat="1" ht="15" customHeight="1" outlineLevel="1">
      <c r="A6347" s="324"/>
      <c r="B6347" s="326"/>
      <c r="C6347" s="534"/>
      <c r="D6347" s="328"/>
      <c r="E6347" s="382" t="s">
        <v>7223</v>
      </c>
      <c r="F6347" s="525" t="s">
        <v>7224</v>
      </c>
      <c r="G6347" s="531" t="s">
        <v>7225</v>
      </c>
      <c r="H6347" s="525" t="s">
        <v>3657</v>
      </c>
      <c r="I6347" s="327" t="s">
        <v>3666</v>
      </c>
      <c r="J6347" s="529" t="s">
        <v>5684</v>
      </c>
      <c r="K6347" s="864" t="str">
        <f t="shared" si="451"/>
        <v/>
      </c>
      <c r="L6347" s="557" t="s">
        <v>3656</v>
      </c>
      <c r="M6347" s="558" t="s">
        <v>3655</v>
      </c>
      <c r="N6347" s="661" t="s">
        <v>18748</v>
      </c>
      <c r="O6347" s="699"/>
      <c r="P6347" s="762"/>
      <c r="Q6347" s="307" t="str">
        <f t="shared" ca="1" si="452"/>
        <v/>
      </c>
      <c r="R6347" s="307" t="str">
        <f t="shared" ca="1" si="453"/>
        <v/>
      </c>
      <c r="S6347" s="307" t="str">
        <f>IFERROR(IF(VLOOKUP("*"&amp;TRIM($F6347)&amp;"*",dump!$A:$D,4,FALSE)="","空文字",VLOOKUP("*"&amp;TRIM($F6347)&amp;"*",dump!$A:$D,4,FALSE)),"NA")</f>
        <v>NA</v>
      </c>
      <c r="T6347" s="307" t="str">
        <f t="shared" ca="1" si="454"/>
        <v>●</v>
      </c>
      <c r="U6347" s="307"/>
      <c r="V6347" s="307"/>
      <c r="W6347" s="307"/>
      <c r="X6347" s="307"/>
      <c r="Y6347" s="307" t="str">
        <f t="shared" si="455"/>
        <v/>
      </c>
      <c r="Z6347" s="307"/>
    </row>
    <row r="6348" spans="1:26" s="325" customFormat="1" ht="30" customHeight="1" outlineLevel="1">
      <c r="A6348" s="324"/>
      <c r="B6348" s="326"/>
      <c r="C6348" s="534"/>
      <c r="D6348" s="224" t="s">
        <v>15823</v>
      </c>
      <c r="E6348" s="220"/>
      <c r="F6348" s="225" t="s">
        <v>15824</v>
      </c>
      <c r="G6348" s="214"/>
      <c r="H6348" s="214"/>
      <c r="I6348" s="246"/>
      <c r="J6348" s="403" t="s">
        <v>5684</v>
      </c>
      <c r="K6348" s="864" t="str">
        <f t="shared" si="451"/>
        <v/>
      </c>
      <c r="L6348" s="557" t="s">
        <v>3656</v>
      </c>
      <c r="M6348" s="558" t="s">
        <v>3655</v>
      </c>
      <c r="N6348" s="661" t="s">
        <v>19624</v>
      </c>
      <c r="O6348" s="662"/>
      <c r="P6348" s="598"/>
      <c r="Q6348" s="307" t="str">
        <f t="shared" ca="1" si="452"/>
        <v/>
      </c>
      <c r="R6348" s="307" t="str">
        <f t="shared" ca="1" si="453"/>
        <v/>
      </c>
      <c r="S6348" s="307" t="str">
        <f>IFERROR(IF(VLOOKUP("*"&amp;TRIM($F6348)&amp;"*",dump!$A:$D,4,FALSE)="","空文字",VLOOKUP("*"&amp;TRIM($F6348)&amp;"*",dump!$A:$D,4,FALSE)),"NA")</f>
        <v>NA</v>
      </c>
      <c r="T6348" s="307" t="str">
        <f t="shared" ca="1" si="454"/>
        <v>●</v>
      </c>
      <c r="U6348" s="307"/>
      <c r="V6348" s="307"/>
      <c r="W6348" s="307"/>
      <c r="X6348" s="307"/>
      <c r="Y6348" s="307" t="str">
        <f t="shared" si="455"/>
        <v/>
      </c>
      <c r="Z6348" s="307"/>
    </row>
    <row r="6349" spans="1:26" s="325" customFormat="1" ht="15" customHeight="1" outlineLevel="1">
      <c r="A6349" s="324"/>
      <c r="B6349" s="326"/>
      <c r="C6349" s="534"/>
      <c r="D6349" s="328"/>
      <c r="E6349" s="382" t="s">
        <v>15821</v>
      </c>
      <c r="F6349" s="525" t="s">
        <v>15825</v>
      </c>
      <c r="G6349" s="531" t="s">
        <v>15827</v>
      </c>
      <c r="H6349" s="525" t="s">
        <v>3657</v>
      </c>
      <c r="I6349" s="327" t="s">
        <v>3666</v>
      </c>
      <c r="J6349" s="528" t="s">
        <v>5684</v>
      </c>
      <c r="K6349" s="864" t="str">
        <f t="shared" ref="K6349:K6412" si="456">IF(AND(M6349="", O6349="", N6349&lt;&gt;""), "○", "")</f>
        <v/>
      </c>
      <c r="L6349" s="557" t="s">
        <v>3656</v>
      </c>
      <c r="M6349" s="558" t="s">
        <v>3655</v>
      </c>
      <c r="N6349" s="661" t="s">
        <v>19625</v>
      </c>
      <c r="O6349" s="699"/>
      <c r="P6349" s="762"/>
      <c r="Q6349" s="307" t="str">
        <f t="shared" ref="Q6349:Q6412" ca="1" si="457">IF(P6349="","",IF(P6349="←",IF(OFFSET($J6349,0,MATCH(MID(M6349,1,FIND("の",M6349,1)-1), $L$11:$BA$11,0)+4,1,1)="","",OFFSET($L6349,0,MATCH(MID(M6349,1,FIND("の",M6349,1)-1), $L$11:$BA$11,0)+4,1,1)),P6349))</f>
        <v/>
      </c>
      <c r="R6349" s="307" t="str">
        <f t="shared" ref="R6349:R6412" ca="1" si="458">IF(COUNTIF(Q6349,"*(*"),MID(Q6349,FIND("(",Q6349,1)+1,FIND(")",Q6349,1)-FIND("(",Q6349,1)-1),IF(COUNTIF(Q6349,"*""*"),MID(Q6349,FIND("""",Q6349,1)+1,LEN(Q6349)-2),IF(COUNTIF(Q6349,"*：*"),RIGHT(Q6349,LEN(Q6349)-(FIND("：",Q6349))),Q6349)))</f>
        <v/>
      </c>
      <c r="S6349" s="307" t="str">
        <f>IFERROR(IF(VLOOKUP("*"&amp;TRIM($F6349)&amp;"*",dump!$A:$D,4,FALSE)="","空文字",VLOOKUP("*"&amp;TRIM($F6349)&amp;"*",dump!$A:$D,4,FALSE)),"NA")</f>
        <v>NA</v>
      </c>
      <c r="T6349" s="307" t="str">
        <f t="shared" ref="T6349:T6412" ca="1" si="459">IF($K6349&lt;&gt;"",IF($E6349&lt;&gt;"","■",""),IF(AND(R6349="",S6349="NA"),"●", IF(EXACT(R6349,S6349),"●","×")))</f>
        <v>●</v>
      </c>
      <c r="U6349" s="307"/>
      <c r="V6349" s="307"/>
      <c r="W6349" s="307"/>
      <c r="X6349" s="307"/>
      <c r="Y6349" s="307" t="str">
        <f t="shared" ref="Y6349:Y6412" si="460">IF(U6349="●","●","")</f>
        <v/>
      </c>
      <c r="Z6349" s="307"/>
    </row>
    <row r="6350" spans="1:26" s="325" customFormat="1" ht="15" customHeight="1" outlineLevel="1">
      <c r="A6350" s="324"/>
      <c r="B6350" s="326"/>
      <c r="C6350" s="534"/>
      <c r="D6350" s="328"/>
      <c r="E6350" s="382"/>
      <c r="F6350" s="525" t="s">
        <v>15829</v>
      </c>
      <c r="G6350" s="531"/>
      <c r="H6350" s="525"/>
      <c r="I6350" s="327"/>
      <c r="J6350" s="342"/>
      <c r="K6350" s="864" t="str">
        <f t="shared" si="456"/>
        <v/>
      </c>
      <c r="L6350" s="557" t="s">
        <v>3656</v>
      </c>
      <c r="M6350" s="558" t="s">
        <v>3655</v>
      </c>
      <c r="N6350" s="661" t="s">
        <v>19626</v>
      </c>
      <c r="O6350" s="699"/>
      <c r="P6350" s="762"/>
      <c r="Q6350" s="307" t="str">
        <f t="shared" ca="1" si="457"/>
        <v/>
      </c>
      <c r="R6350" s="307" t="str">
        <f t="shared" ca="1" si="458"/>
        <v/>
      </c>
      <c r="S6350" s="307" t="str">
        <f>IFERROR(IF(VLOOKUP("*"&amp;TRIM($F6350)&amp;"*",dump!$A:$D,4,FALSE)="","空文字",VLOOKUP("*"&amp;TRIM($F6350)&amp;"*",dump!$A:$D,4,FALSE)),"NA")</f>
        <v>NA</v>
      </c>
      <c r="T6350" s="307" t="str">
        <f t="shared" ca="1" si="459"/>
        <v>●</v>
      </c>
      <c r="U6350" s="307"/>
      <c r="V6350" s="307"/>
      <c r="W6350" s="307"/>
      <c r="X6350" s="307"/>
      <c r="Y6350" s="307" t="str">
        <f t="shared" si="460"/>
        <v/>
      </c>
      <c r="Z6350" s="307"/>
    </row>
    <row r="6351" spans="1:26" s="325" customFormat="1" ht="15" customHeight="1" outlineLevel="1">
      <c r="A6351" s="324"/>
      <c r="B6351" s="326"/>
      <c r="C6351" s="534"/>
      <c r="D6351" s="328"/>
      <c r="E6351" s="382"/>
      <c r="F6351" s="525" t="s">
        <v>15830</v>
      </c>
      <c r="G6351" s="531"/>
      <c r="H6351" s="525"/>
      <c r="I6351" s="327"/>
      <c r="J6351" s="342"/>
      <c r="K6351" s="864" t="str">
        <f t="shared" si="456"/>
        <v/>
      </c>
      <c r="L6351" s="557" t="s">
        <v>3656</v>
      </c>
      <c r="M6351" s="558" t="s">
        <v>3655</v>
      </c>
      <c r="N6351" s="661" t="s">
        <v>19627</v>
      </c>
      <c r="O6351" s="699"/>
      <c r="P6351" s="762"/>
      <c r="Q6351" s="307" t="str">
        <f t="shared" ca="1" si="457"/>
        <v/>
      </c>
      <c r="R6351" s="307" t="str">
        <f t="shared" ca="1" si="458"/>
        <v/>
      </c>
      <c r="S6351" s="307" t="str">
        <f>IFERROR(IF(VLOOKUP("*"&amp;TRIM($F6351)&amp;"*",dump!$A:$D,4,FALSE)="","空文字",VLOOKUP("*"&amp;TRIM($F6351)&amp;"*",dump!$A:$D,4,FALSE)),"NA")</f>
        <v>NA</v>
      </c>
      <c r="T6351" s="307" t="str">
        <f t="shared" ca="1" si="459"/>
        <v>●</v>
      </c>
      <c r="U6351" s="307"/>
      <c r="V6351" s="307"/>
      <c r="W6351" s="307"/>
      <c r="X6351" s="307"/>
      <c r="Y6351" s="307" t="str">
        <f t="shared" si="460"/>
        <v/>
      </c>
      <c r="Z6351" s="307"/>
    </row>
    <row r="6352" spans="1:26" s="325" customFormat="1" ht="15" customHeight="1" outlineLevel="1">
      <c r="A6352" s="324"/>
      <c r="B6352" s="326"/>
      <c r="C6352" s="534"/>
      <c r="D6352" s="328"/>
      <c r="E6352" s="382"/>
      <c r="F6352" s="525" t="s">
        <v>15831</v>
      </c>
      <c r="G6352" s="531"/>
      <c r="H6352" s="525"/>
      <c r="I6352" s="327"/>
      <c r="J6352" s="342"/>
      <c r="K6352" s="864" t="str">
        <f t="shared" si="456"/>
        <v/>
      </c>
      <c r="L6352" s="557" t="s">
        <v>3656</v>
      </c>
      <c r="M6352" s="558" t="s">
        <v>3655</v>
      </c>
      <c r="N6352" s="661" t="s">
        <v>19628</v>
      </c>
      <c r="O6352" s="699"/>
      <c r="P6352" s="762"/>
      <c r="Q6352" s="307" t="str">
        <f t="shared" ca="1" si="457"/>
        <v/>
      </c>
      <c r="R6352" s="307" t="str">
        <f t="shared" ca="1" si="458"/>
        <v/>
      </c>
      <c r="S6352" s="307" t="str">
        <f>IFERROR(IF(VLOOKUP("*"&amp;TRIM($F6352)&amp;"*",dump!$A:$D,4,FALSE)="","空文字",VLOOKUP("*"&amp;TRIM($F6352)&amp;"*",dump!$A:$D,4,FALSE)),"NA")</f>
        <v>NA</v>
      </c>
      <c r="T6352" s="307" t="str">
        <f t="shared" ca="1" si="459"/>
        <v>●</v>
      </c>
      <c r="U6352" s="307"/>
      <c r="V6352" s="307"/>
      <c r="W6352" s="307"/>
      <c r="X6352" s="307"/>
      <c r="Y6352" s="307" t="str">
        <f t="shared" si="460"/>
        <v/>
      </c>
      <c r="Z6352" s="307"/>
    </row>
    <row r="6353" spans="1:26" s="325" customFormat="1" ht="15" customHeight="1" outlineLevel="1">
      <c r="A6353" s="324"/>
      <c r="B6353" s="326"/>
      <c r="C6353" s="534"/>
      <c r="D6353" s="328"/>
      <c r="E6353" s="382"/>
      <c r="F6353" s="525" t="s">
        <v>15832</v>
      </c>
      <c r="G6353" s="531"/>
      <c r="H6353" s="525"/>
      <c r="I6353" s="327"/>
      <c r="J6353" s="342"/>
      <c r="K6353" s="864" t="str">
        <f t="shared" si="456"/>
        <v/>
      </c>
      <c r="L6353" s="557" t="s">
        <v>3656</v>
      </c>
      <c r="M6353" s="558" t="s">
        <v>3655</v>
      </c>
      <c r="N6353" s="661" t="s">
        <v>19629</v>
      </c>
      <c r="O6353" s="699"/>
      <c r="P6353" s="762"/>
      <c r="Q6353" s="307" t="str">
        <f t="shared" ca="1" si="457"/>
        <v/>
      </c>
      <c r="R6353" s="307" t="str">
        <f t="shared" ca="1" si="458"/>
        <v/>
      </c>
      <c r="S6353" s="307" t="str">
        <f>IFERROR(IF(VLOOKUP("*"&amp;TRIM($F6353)&amp;"*",dump!$A:$D,4,FALSE)="","空文字",VLOOKUP("*"&amp;TRIM($F6353)&amp;"*",dump!$A:$D,4,FALSE)),"NA")</f>
        <v>NA</v>
      </c>
      <c r="T6353" s="307" t="str">
        <f t="shared" ca="1" si="459"/>
        <v>●</v>
      </c>
      <c r="U6353" s="307"/>
      <c r="V6353" s="307"/>
      <c r="W6353" s="307"/>
      <c r="X6353" s="307"/>
      <c r="Y6353" s="307" t="str">
        <f t="shared" si="460"/>
        <v/>
      </c>
      <c r="Z6353" s="307"/>
    </row>
    <row r="6354" spans="1:26" s="325" customFormat="1" ht="15" customHeight="1" outlineLevel="1">
      <c r="A6354" s="324"/>
      <c r="B6354" s="326"/>
      <c r="C6354" s="534"/>
      <c r="D6354" s="328"/>
      <c r="E6354" s="382"/>
      <c r="F6354" s="525" t="s">
        <v>15833</v>
      </c>
      <c r="G6354" s="531"/>
      <c r="H6354" s="525"/>
      <c r="I6354" s="327"/>
      <c r="J6354" s="529"/>
      <c r="K6354" s="864" t="str">
        <f t="shared" si="456"/>
        <v/>
      </c>
      <c r="L6354" s="557" t="s">
        <v>3656</v>
      </c>
      <c r="M6354" s="558" t="s">
        <v>3655</v>
      </c>
      <c r="N6354" s="661" t="s">
        <v>19630</v>
      </c>
      <c r="O6354" s="699"/>
      <c r="P6354" s="762"/>
      <c r="Q6354" s="307" t="str">
        <f t="shared" ca="1" si="457"/>
        <v/>
      </c>
      <c r="R6354" s="307" t="str">
        <f t="shared" ca="1" si="458"/>
        <v/>
      </c>
      <c r="S6354" s="307" t="str">
        <f>IFERROR(IF(VLOOKUP("*"&amp;TRIM($F6354)&amp;"*",dump!$A:$D,4,FALSE)="","空文字",VLOOKUP("*"&amp;TRIM($F6354)&amp;"*",dump!$A:$D,4,FALSE)),"NA")</f>
        <v>NA</v>
      </c>
      <c r="T6354" s="307" t="str">
        <f t="shared" ca="1" si="459"/>
        <v>●</v>
      </c>
      <c r="U6354" s="307"/>
      <c r="V6354" s="307"/>
      <c r="W6354" s="307"/>
      <c r="X6354" s="307"/>
      <c r="Y6354" s="307" t="str">
        <f t="shared" si="460"/>
        <v/>
      </c>
      <c r="Z6354" s="307"/>
    </row>
    <row r="6355" spans="1:26" s="325" customFormat="1" ht="15" customHeight="1" outlineLevel="1">
      <c r="A6355" s="324"/>
      <c r="B6355" s="326"/>
      <c r="C6355" s="534"/>
      <c r="D6355" s="328"/>
      <c r="E6355" s="530" t="s">
        <v>15822</v>
      </c>
      <c r="F6355" s="525" t="s">
        <v>15826</v>
      </c>
      <c r="G6355" s="531" t="s">
        <v>15828</v>
      </c>
      <c r="H6355" s="525" t="s">
        <v>3657</v>
      </c>
      <c r="I6355" s="327" t="s">
        <v>3666</v>
      </c>
      <c r="J6355" s="528" t="s">
        <v>5684</v>
      </c>
      <c r="K6355" s="864" t="str">
        <f t="shared" si="456"/>
        <v/>
      </c>
      <c r="L6355" s="557" t="s">
        <v>3656</v>
      </c>
      <c r="M6355" s="558" t="s">
        <v>3655</v>
      </c>
      <c r="N6355" s="661"/>
      <c r="O6355" s="699"/>
      <c r="P6355" s="762"/>
      <c r="Q6355" s="307" t="str">
        <f t="shared" ca="1" si="457"/>
        <v/>
      </c>
      <c r="R6355" s="307" t="str">
        <f t="shared" ca="1" si="458"/>
        <v/>
      </c>
      <c r="S6355" s="307" t="str">
        <f>IFERROR(IF(VLOOKUP("*"&amp;TRIM($F6355)&amp;"*",dump!$A:$D,4,FALSE)="","空文字",VLOOKUP("*"&amp;TRIM($F6355)&amp;"*",dump!$A:$D,4,FALSE)),"NA")</f>
        <v>NA</v>
      </c>
      <c r="T6355" s="307" t="str">
        <f t="shared" ca="1" si="459"/>
        <v>●</v>
      </c>
      <c r="U6355" s="307"/>
      <c r="V6355" s="307"/>
      <c r="W6355" s="307"/>
      <c r="X6355" s="307"/>
      <c r="Y6355" s="307" t="str">
        <f t="shared" si="460"/>
        <v/>
      </c>
      <c r="Z6355" s="307"/>
    </row>
    <row r="6356" spans="1:26" s="325" customFormat="1" ht="15" customHeight="1" outlineLevel="1">
      <c r="A6356" s="324"/>
      <c r="B6356" s="326"/>
      <c r="C6356" s="534"/>
      <c r="D6356" s="328"/>
      <c r="E6356" s="382"/>
      <c r="F6356" s="525" t="s">
        <v>15834</v>
      </c>
      <c r="G6356" s="382"/>
      <c r="H6356" s="343"/>
      <c r="I6356" s="328"/>
      <c r="J6356" s="342"/>
      <c r="K6356" s="864" t="str">
        <f t="shared" si="456"/>
        <v/>
      </c>
      <c r="L6356" s="557" t="s">
        <v>3656</v>
      </c>
      <c r="M6356" s="558" t="s">
        <v>3655</v>
      </c>
      <c r="N6356" s="661" t="s">
        <v>19631</v>
      </c>
      <c r="O6356" s="699"/>
      <c r="P6356" s="762"/>
      <c r="Q6356" s="307" t="str">
        <f t="shared" ca="1" si="457"/>
        <v/>
      </c>
      <c r="R6356" s="307" t="str">
        <f t="shared" ca="1" si="458"/>
        <v/>
      </c>
      <c r="S6356" s="307" t="str">
        <f>IFERROR(IF(VLOOKUP("*"&amp;TRIM($F6356)&amp;"*",dump!$A:$D,4,FALSE)="","空文字",VLOOKUP("*"&amp;TRIM($F6356)&amp;"*",dump!$A:$D,4,FALSE)),"NA")</f>
        <v>NA</v>
      </c>
      <c r="T6356" s="307" t="str">
        <f t="shared" ca="1" si="459"/>
        <v>●</v>
      </c>
      <c r="U6356" s="307"/>
      <c r="V6356" s="307"/>
      <c r="W6356" s="307"/>
      <c r="X6356" s="307"/>
      <c r="Y6356" s="307" t="str">
        <f t="shared" si="460"/>
        <v/>
      </c>
      <c r="Z6356" s="307"/>
    </row>
    <row r="6357" spans="1:26" s="325" customFormat="1" ht="15" customHeight="1" outlineLevel="1">
      <c r="A6357" s="324"/>
      <c r="B6357" s="326"/>
      <c r="C6357" s="534"/>
      <c r="D6357" s="328"/>
      <c r="E6357" s="382"/>
      <c r="F6357" s="525" t="s">
        <v>15835</v>
      </c>
      <c r="G6357" s="382"/>
      <c r="H6357" s="343"/>
      <c r="I6357" s="328"/>
      <c r="J6357" s="342"/>
      <c r="K6357" s="864" t="str">
        <f t="shared" si="456"/>
        <v/>
      </c>
      <c r="L6357" s="557" t="s">
        <v>3656</v>
      </c>
      <c r="M6357" s="558" t="s">
        <v>3655</v>
      </c>
      <c r="N6357" s="661" t="s">
        <v>19632</v>
      </c>
      <c r="O6357" s="699"/>
      <c r="P6357" s="762"/>
      <c r="Q6357" s="307" t="str">
        <f t="shared" ca="1" si="457"/>
        <v/>
      </c>
      <c r="R6357" s="307" t="str">
        <f t="shared" ca="1" si="458"/>
        <v/>
      </c>
      <c r="S6357" s="307" t="str">
        <f>IFERROR(IF(VLOOKUP("*"&amp;TRIM($F6357)&amp;"*",dump!$A:$D,4,FALSE)="","空文字",VLOOKUP("*"&amp;TRIM($F6357)&amp;"*",dump!$A:$D,4,FALSE)),"NA")</f>
        <v>NA</v>
      </c>
      <c r="T6357" s="307" t="str">
        <f t="shared" ca="1" si="459"/>
        <v>●</v>
      </c>
      <c r="U6357" s="307"/>
      <c r="V6357" s="307"/>
      <c r="W6357" s="307"/>
      <c r="X6357" s="307"/>
      <c r="Y6357" s="307" t="str">
        <f t="shared" si="460"/>
        <v/>
      </c>
      <c r="Z6357" s="307"/>
    </row>
    <row r="6358" spans="1:26" s="325" customFormat="1" ht="15" customHeight="1" outlineLevel="1">
      <c r="A6358" s="324"/>
      <c r="B6358" s="326"/>
      <c r="C6358" s="534"/>
      <c r="D6358" s="328"/>
      <c r="E6358" s="382"/>
      <c r="F6358" s="525" t="s">
        <v>15836</v>
      </c>
      <c r="G6358" s="382"/>
      <c r="H6358" s="343"/>
      <c r="I6358" s="328"/>
      <c r="J6358" s="342"/>
      <c r="K6358" s="864" t="str">
        <f t="shared" si="456"/>
        <v/>
      </c>
      <c r="L6358" s="557" t="s">
        <v>3656</v>
      </c>
      <c r="M6358" s="558" t="s">
        <v>3655</v>
      </c>
      <c r="N6358" s="661" t="s">
        <v>19633</v>
      </c>
      <c r="O6358" s="699"/>
      <c r="P6358" s="762"/>
      <c r="Q6358" s="307" t="str">
        <f t="shared" ca="1" si="457"/>
        <v/>
      </c>
      <c r="R6358" s="307" t="str">
        <f t="shared" ca="1" si="458"/>
        <v/>
      </c>
      <c r="S6358" s="307" t="str">
        <f>IFERROR(IF(VLOOKUP("*"&amp;TRIM($F6358)&amp;"*",dump!$A:$D,4,FALSE)="","空文字",VLOOKUP("*"&amp;TRIM($F6358)&amp;"*",dump!$A:$D,4,FALSE)),"NA")</f>
        <v>NA</v>
      </c>
      <c r="T6358" s="307" t="str">
        <f t="shared" ca="1" si="459"/>
        <v>●</v>
      </c>
      <c r="U6358" s="307"/>
      <c r="V6358" s="307"/>
      <c r="W6358" s="307"/>
      <c r="X6358" s="307"/>
      <c r="Y6358" s="307" t="str">
        <f t="shared" si="460"/>
        <v/>
      </c>
      <c r="Z6358" s="307"/>
    </row>
    <row r="6359" spans="1:26" s="325" customFormat="1" ht="15" customHeight="1" outlineLevel="1">
      <c r="A6359" s="324"/>
      <c r="B6359" s="326"/>
      <c r="C6359" s="534"/>
      <c r="D6359" s="328"/>
      <c r="E6359" s="382"/>
      <c r="F6359" s="525" t="s">
        <v>15837</v>
      </c>
      <c r="G6359" s="382"/>
      <c r="H6359" s="343"/>
      <c r="I6359" s="328"/>
      <c r="J6359" s="342"/>
      <c r="K6359" s="864" t="str">
        <f t="shared" si="456"/>
        <v/>
      </c>
      <c r="L6359" s="557" t="s">
        <v>3656</v>
      </c>
      <c r="M6359" s="558" t="s">
        <v>3655</v>
      </c>
      <c r="N6359" s="661" t="s">
        <v>19634</v>
      </c>
      <c r="O6359" s="699"/>
      <c r="P6359" s="762"/>
      <c r="Q6359" s="307" t="str">
        <f t="shared" ca="1" si="457"/>
        <v/>
      </c>
      <c r="R6359" s="307" t="str">
        <f t="shared" ca="1" si="458"/>
        <v/>
      </c>
      <c r="S6359" s="307" t="str">
        <f>IFERROR(IF(VLOOKUP("*"&amp;TRIM($F6359)&amp;"*",dump!$A:$D,4,FALSE)="","空文字",VLOOKUP("*"&amp;TRIM($F6359)&amp;"*",dump!$A:$D,4,FALSE)),"NA")</f>
        <v>NA</v>
      </c>
      <c r="T6359" s="307" t="str">
        <f t="shared" ca="1" si="459"/>
        <v>●</v>
      </c>
      <c r="U6359" s="307"/>
      <c r="V6359" s="307"/>
      <c r="W6359" s="307"/>
      <c r="X6359" s="307"/>
      <c r="Y6359" s="307" t="str">
        <f t="shared" si="460"/>
        <v/>
      </c>
      <c r="Z6359" s="307"/>
    </row>
    <row r="6360" spans="1:26" s="325" customFormat="1" ht="15" customHeight="1" outlineLevel="1">
      <c r="A6360" s="324"/>
      <c r="B6360" s="326"/>
      <c r="C6360" s="534"/>
      <c r="D6360" s="328"/>
      <c r="E6360" s="531"/>
      <c r="F6360" s="525" t="s">
        <v>15838</v>
      </c>
      <c r="G6360" s="382"/>
      <c r="H6360" s="343"/>
      <c r="I6360" s="328"/>
      <c r="J6360" s="529"/>
      <c r="K6360" s="864" t="str">
        <f t="shared" si="456"/>
        <v/>
      </c>
      <c r="L6360" s="557" t="s">
        <v>3656</v>
      </c>
      <c r="M6360" s="558" t="s">
        <v>3655</v>
      </c>
      <c r="N6360" s="661" t="s">
        <v>19635</v>
      </c>
      <c r="O6360" s="699"/>
      <c r="P6360" s="762"/>
      <c r="Q6360" s="307" t="str">
        <f t="shared" ca="1" si="457"/>
        <v/>
      </c>
      <c r="R6360" s="307" t="str">
        <f t="shared" ca="1" si="458"/>
        <v/>
      </c>
      <c r="S6360" s="307" t="str">
        <f>IFERROR(IF(VLOOKUP("*"&amp;TRIM($F6360)&amp;"*",dump!$A:$D,4,FALSE)="","空文字",VLOOKUP("*"&amp;TRIM($F6360)&amp;"*",dump!$A:$D,4,FALSE)),"NA")</f>
        <v>NA</v>
      </c>
      <c r="T6360" s="307" t="str">
        <f t="shared" ca="1" si="459"/>
        <v>●</v>
      </c>
      <c r="U6360" s="307"/>
      <c r="V6360" s="307"/>
      <c r="W6360" s="307"/>
      <c r="X6360" s="307"/>
      <c r="Y6360" s="307" t="str">
        <f t="shared" si="460"/>
        <v/>
      </c>
      <c r="Z6360" s="307"/>
    </row>
    <row r="6361" spans="1:26" s="325" customFormat="1" ht="30" customHeight="1" outlineLevel="1">
      <c r="A6361" s="324"/>
      <c r="B6361" s="326"/>
      <c r="C6361" s="526" t="s">
        <v>7226</v>
      </c>
      <c r="D6361" s="144" t="s">
        <v>7227</v>
      </c>
      <c r="E6361" s="213"/>
      <c r="F6361" s="217" t="s">
        <v>17093</v>
      </c>
      <c r="G6361" s="96" t="s">
        <v>7228</v>
      </c>
      <c r="H6361" s="96" t="s">
        <v>3655</v>
      </c>
      <c r="I6361" s="130" t="s">
        <v>3666</v>
      </c>
      <c r="J6361" s="406" t="s">
        <v>5684</v>
      </c>
      <c r="K6361" s="864" t="str">
        <f t="shared" si="456"/>
        <v>○</v>
      </c>
      <c r="L6361" s="555" t="s">
        <v>17116</v>
      </c>
      <c r="M6361" s="553"/>
      <c r="N6361" s="659" t="s">
        <v>20200</v>
      </c>
      <c r="O6361" s="697"/>
      <c r="P6361" s="608"/>
      <c r="Q6361" s="307" t="str">
        <f t="shared" ca="1" si="457"/>
        <v/>
      </c>
      <c r="R6361" s="307" t="str">
        <f t="shared" ca="1" si="458"/>
        <v/>
      </c>
      <c r="S6361" s="307" t="str">
        <f>IFERROR(IF(VLOOKUP("*"&amp;TRIM($F6361)&amp;"*",dump!$A:$D,4,FALSE)="","空文字",VLOOKUP("*"&amp;TRIM($F6361)&amp;"*",dump!$A:$D,4,FALSE)),"NA")</f>
        <v>NA</v>
      </c>
      <c r="T6361" s="307" t="str">
        <f t="shared" si="459"/>
        <v/>
      </c>
      <c r="U6361" s="307"/>
      <c r="V6361" s="307"/>
      <c r="W6361" s="307"/>
      <c r="X6361" s="307"/>
      <c r="Y6361" s="307" t="str">
        <f t="shared" si="460"/>
        <v/>
      </c>
      <c r="Z6361" s="307"/>
    </row>
    <row r="6362" spans="1:26" s="325" customFormat="1" ht="15" customHeight="1" outlineLevel="1">
      <c r="A6362" s="324"/>
      <c r="B6362" s="326"/>
      <c r="C6362" s="534"/>
      <c r="D6362" s="317"/>
      <c r="E6362" s="318" t="s">
        <v>12020</v>
      </c>
      <c r="F6362" s="316" t="s">
        <v>7229</v>
      </c>
      <c r="G6362" s="318" t="s">
        <v>7230</v>
      </c>
      <c r="H6362" s="316" t="s">
        <v>3657</v>
      </c>
      <c r="I6362" s="317" t="s">
        <v>3666</v>
      </c>
      <c r="J6362" s="402" t="s">
        <v>5684</v>
      </c>
      <c r="K6362" s="864" t="str">
        <f t="shared" si="456"/>
        <v/>
      </c>
      <c r="L6362" s="555" t="s">
        <v>17116</v>
      </c>
      <c r="M6362" s="553" t="s">
        <v>3657</v>
      </c>
      <c r="N6362" s="696" t="s">
        <v>18749</v>
      </c>
      <c r="O6362" s="765" t="s">
        <v>17122</v>
      </c>
      <c r="P6362" s="766" t="s">
        <v>18750</v>
      </c>
      <c r="Q6362" s="307" t="str">
        <f t="shared" ca="1" si="457"/>
        <v>ecrp(1)</v>
      </c>
      <c r="R6362" s="307" t="str">
        <f t="shared" ca="1" si="458"/>
        <v>1</v>
      </c>
      <c r="S6362" s="307" t="str">
        <f>IFERROR(IF(VLOOKUP("*"&amp;TRIM($F6362)&amp;"*",dump!$A:$D,4,FALSE)="","空文字",VLOOKUP("*"&amp;TRIM($F6362)&amp;"*",dump!$A:$D,4,FALSE)),"NA")</f>
        <v>NA</v>
      </c>
      <c r="T6362" s="307" t="str">
        <f t="shared" ca="1" si="459"/>
        <v>×</v>
      </c>
      <c r="U6362" s="307"/>
      <c r="V6362" s="307"/>
      <c r="W6362" s="307"/>
      <c r="X6362" s="307"/>
      <c r="Y6362" s="307" t="str">
        <f t="shared" si="460"/>
        <v/>
      </c>
      <c r="Z6362" s="307"/>
    </row>
    <row r="6363" spans="1:26" s="325" customFormat="1" ht="15" customHeight="1" outlineLevel="1">
      <c r="A6363" s="324"/>
      <c r="B6363" s="326"/>
      <c r="C6363" s="534"/>
      <c r="D6363" s="144" t="s">
        <v>16234</v>
      </c>
      <c r="E6363" s="213"/>
      <c r="F6363" s="217" t="s">
        <v>16229</v>
      </c>
      <c r="G6363" s="96" t="s">
        <v>16231</v>
      </c>
      <c r="H6363" s="96" t="s">
        <v>3655</v>
      </c>
      <c r="I6363" s="130" t="s">
        <v>3666</v>
      </c>
      <c r="J6363" s="406" t="s">
        <v>5684</v>
      </c>
      <c r="K6363" s="864" t="str">
        <f t="shared" si="456"/>
        <v/>
      </c>
      <c r="L6363" s="544" t="s">
        <v>17529</v>
      </c>
      <c r="M6363" s="595" t="s">
        <v>17530</v>
      </c>
      <c r="N6363" s="746" t="s">
        <v>18617</v>
      </c>
      <c r="O6363" s="547"/>
      <c r="P6363" s="550"/>
      <c r="Q6363" s="307" t="str">
        <f t="shared" ca="1" si="457"/>
        <v/>
      </c>
      <c r="R6363" s="307" t="str">
        <f t="shared" ca="1" si="458"/>
        <v/>
      </c>
      <c r="S6363" s="307" t="str">
        <f>IFERROR(IF(VLOOKUP("*"&amp;TRIM($F6363)&amp;"*",dump!$A:$D,4,FALSE)="","空文字",VLOOKUP("*"&amp;TRIM($F6363)&amp;"*",dump!$A:$D,4,FALSE)),"NA")</f>
        <v>NA</v>
      </c>
      <c r="T6363" s="307" t="str">
        <f t="shared" ca="1" si="459"/>
        <v>●</v>
      </c>
      <c r="U6363" s="307"/>
      <c r="V6363" s="307"/>
      <c r="W6363" s="307"/>
      <c r="X6363" s="307"/>
      <c r="Y6363" s="307" t="str">
        <f t="shared" si="460"/>
        <v/>
      </c>
      <c r="Z6363" s="307"/>
    </row>
    <row r="6364" spans="1:26" s="325" customFormat="1" ht="15" customHeight="1" outlineLevel="1">
      <c r="A6364" s="324"/>
      <c r="B6364" s="326"/>
      <c r="C6364" s="534"/>
      <c r="D6364" s="524"/>
      <c r="E6364" s="318" t="s">
        <v>16227</v>
      </c>
      <c r="F6364" s="316" t="s">
        <v>16230</v>
      </c>
      <c r="G6364" s="318" t="s">
        <v>16232</v>
      </c>
      <c r="H6364" s="316" t="s">
        <v>3657</v>
      </c>
      <c r="I6364" s="317" t="s">
        <v>3666</v>
      </c>
      <c r="J6364" s="402" t="s">
        <v>5684</v>
      </c>
      <c r="K6364" s="864" t="str">
        <f t="shared" si="456"/>
        <v/>
      </c>
      <c r="L6364" s="544" t="s">
        <v>17529</v>
      </c>
      <c r="M6364" s="595" t="s">
        <v>17530</v>
      </c>
      <c r="N6364" s="672"/>
      <c r="O6364" s="703"/>
      <c r="P6364" s="704"/>
      <c r="Q6364" s="307" t="str">
        <f t="shared" ca="1" si="457"/>
        <v/>
      </c>
      <c r="R6364" s="307" t="str">
        <f t="shared" ca="1" si="458"/>
        <v/>
      </c>
      <c r="S6364" s="307" t="str">
        <f>IFERROR(IF(VLOOKUP("*"&amp;TRIM($F6364)&amp;"*",dump!$A:$D,4,FALSE)="","空文字",VLOOKUP("*"&amp;TRIM($F6364)&amp;"*",dump!$A:$D,4,FALSE)),"NA")</f>
        <v>NA</v>
      </c>
      <c r="T6364" s="307" t="str">
        <f t="shared" ca="1" si="459"/>
        <v>●</v>
      </c>
      <c r="U6364" s="307"/>
      <c r="V6364" s="307"/>
      <c r="W6364" s="307"/>
      <c r="X6364" s="307"/>
      <c r="Y6364" s="307" t="str">
        <f t="shared" si="460"/>
        <v/>
      </c>
      <c r="Z6364" s="307"/>
    </row>
    <row r="6365" spans="1:26" s="325" customFormat="1" ht="15" customHeight="1" outlineLevel="1">
      <c r="A6365" s="324"/>
      <c r="B6365" s="326"/>
      <c r="C6365" s="534"/>
      <c r="D6365" s="327"/>
      <c r="E6365" s="318" t="s">
        <v>16228</v>
      </c>
      <c r="F6365" s="316" t="s">
        <v>17092</v>
      </c>
      <c r="G6365" s="318" t="s">
        <v>16233</v>
      </c>
      <c r="H6365" s="316" t="s">
        <v>3657</v>
      </c>
      <c r="I6365" s="317" t="s">
        <v>3666</v>
      </c>
      <c r="J6365" s="402" t="s">
        <v>5684</v>
      </c>
      <c r="K6365" s="864" t="str">
        <f t="shared" si="456"/>
        <v/>
      </c>
      <c r="L6365" s="544" t="s">
        <v>17529</v>
      </c>
      <c r="M6365" s="595" t="s">
        <v>17530</v>
      </c>
      <c r="N6365" s="746"/>
      <c r="O6365" s="703"/>
      <c r="P6365" s="704"/>
      <c r="Q6365" s="307" t="str">
        <f t="shared" ca="1" si="457"/>
        <v/>
      </c>
      <c r="R6365" s="307" t="str">
        <f t="shared" ca="1" si="458"/>
        <v/>
      </c>
      <c r="S6365" s="307" t="str">
        <f>IFERROR(IF(VLOOKUP("*"&amp;TRIM($F6365)&amp;"*",dump!$A:$D,4,FALSE)="","空文字",VLOOKUP("*"&amp;TRIM($F6365)&amp;"*",dump!$A:$D,4,FALSE)),"NA")</f>
        <v>NA</v>
      </c>
      <c r="T6365" s="307" t="str">
        <f t="shared" ca="1" si="459"/>
        <v>●</v>
      </c>
      <c r="U6365" s="307"/>
      <c r="V6365" s="307"/>
      <c r="W6365" s="307"/>
      <c r="X6365" s="307"/>
      <c r="Y6365" s="307" t="str">
        <f t="shared" si="460"/>
        <v/>
      </c>
      <c r="Z6365" s="307"/>
    </row>
    <row r="6366" spans="1:26" s="325" customFormat="1" ht="75" customHeight="1" outlineLevel="1">
      <c r="A6366" s="324"/>
      <c r="B6366" s="326"/>
      <c r="C6366" s="526" t="s">
        <v>12299</v>
      </c>
      <c r="D6366" s="146" t="s">
        <v>11548</v>
      </c>
      <c r="E6366" s="139"/>
      <c r="F6366" s="221" t="s">
        <v>12300</v>
      </c>
      <c r="G6366" s="223" t="s">
        <v>11549</v>
      </c>
      <c r="H6366" s="223" t="s">
        <v>218</v>
      </c>
      <c r="I6366" s="219" t="s">
        <v>660</v>
      </c>
      <c r="J6366" s="433" t="s">
        <v>5684</v>
      </c>
      <c r="K6366" s="864" t="str">
        <f t="shared" si="456"/>
        <v/>
      </c>
      <c r="L6366" s="557" t="s">
        <v>3656</v>
      </c>
      <c r="M6366" s="558" t="s">
        <v>3655</v>
      </c>
      <c r="N6366" s="597" t="s">
        <v>18751</v>
      </c>
      <c r="O6366" s="662"/>
      <c r="P6366" s="598"/>
      <c r="Q6366" s="307" t="str">
        <f t="shared" ca="1" si="457"/>
        <v/>
      </c>
      <c r="R6366" s="307" t="str">
        <f t="shared" ca="1" si="458"/>
        <v/>
      </c>
      <c r="S6366" s="307" t="str">
        <f>IFERROR(IF(VLOOKUP("*"&amp;TRIM($F6366)&amp;"*",dump!$A:$D,4,FALSE)="","空文字",VLOOKUP("*"&amp;TRIM($F6366)&amp;"*",dump!$A:$D,4,FALSE)),"NA")</f>
        <v>NA</v>
      </c>
      <c r="T6366" s="307" t="str">
        <f t="shared" ca="1" si="459"/>
        <v>●</v>
      </c>
      <c r="U6366" s="307"/>
      <c r="V6366" s="307"/>
      <c r="W6366" s="307"/>
      <c r="X6366" s="307"/>
      <c r="Y6366" s="307" t="str">
        <f t="shared" si="460"/>
        <v/>
      </c>
      <c r="Z6366" s="307"/>
    </row>
    <row r="6367" spans="1:26" s="325" customFormat="1" ht="15" customHeight="1" outlineLevel="1">
      <c r="A6367" s="324"/>
      <c r="B6367" s="326"/>
      <c r="C6367" s="534"/>
      <c r="D6367" s="328"/>
      <c r="E6367" s="318" t="s">
        <v>12301</v>
      </c>
      <c r="F6367" s="316" t="s">
        <v>12302</v>
      </c>
      <c r="G6367" s="531" t="s">
        <v>12303</v>
      </c>
      <c r="H6367" s="531" t="s">
        <v>9</v>
      </c>
      <c r="I6367" s="527" t="s">
        <v>660</v>
      </c>
      <c r="J6367" s="529" t="s">
        <v>5683</v>
      </c>
      <c r="K6367" s="864" t="str">
        <f t="shared" si="456"/>
        <v/>
      </c>
      <c r="L6367" s="557" t="s">
        <v>3656</v>
      </c>
      <c r="M6367" s="558" t="s">
        <v>3655</v>
      </c>
      <c r="N6367" s="597" t="s">
        <v>20201</v>
      </c>
      <c r="O6367" s="662"/>
      <c r="P6367" s="598"/>
      <c r="Q6367" s="307" t="str">
        <f t="shared" ca="1" si="457"/>
        <v/>
      </c>
      <c r="R6367" s="307" t="str">
        <f t="shared" ca="1" si="458"/>
        <v/>
      </c>
      <c r="S6367" s="307" t="str">
        <f>IFERROR(IF(VLOOKUP("*"&amp;TRIM($F6367)&amp;"*",dump!$A:$D,4,FALSE)="","空文字",VLOOKUP("*"&amp;TRIM($F6367)&amp;"*",dump!$A:$D,4,FALSE)),"NA")</f>
        <v>NA</v>
      </c>
      <c r="T6367" s="307" t="str">
        <f t="shared" ca="1" si="459"/>
        <v>●</v>
      </c>
      <c r="U6367" s="307"/>
      <c r="V6367" s="307"/>
      <c r="W6367" s="307"/>
      <c r="X6367" s="307"/>
      <c r="Y6367" s="307" t="str">
        <f t="shared" si="460"/>
        <v/>
      </c>
      <c r="Z6367" s="307"/>
    </row>
    <row r="6368" spans="1:26" s="325" customFormat="1" ht="15" customHeight="1" outlineLevel="1">
      <c r="A6368" s="324"/>
      <c r="B6368" s="326"/>
      <c r="C6368" s="534"/>
      <c r="D6368" s="328"/>
      <c r="E6368" s="318" t="s">
        <v>11550</v>
      </c>
      <c r="F6368" s="316" t="s">
        <v>12304</v>
      </c>
      <c r="G6368" s="531" t="s">
        <v>2149</v>
      </c>
      <c r="H6368" s="531" t="s">
        <v>9</v>
      </c>
      <c r="I6368" s="527" t="s">
        <v>3666</v>
      </c>
      <c r="J6368" s="529" t="s">
        <v>5684</v>
      </c>
      <c r="K6368" s="864" t="str">
        <f t="shared" si="456"/>
        <v/>
      </c>
      <c r="L6368" s="557" t="s">
        <v>3656</v>
      </c>
      <c r="M6368" s="558" t="s">
        <v>3655</v>
      </c>
      <c r="N6368" s="597" t="s">
        <v>20202</v>
      </c>
      <c r="O6368" s="662"/>
      <c r="P6368" s="598"/>
      <c r="Q6368" s="307" t="str">
        <f t="shared" ca="1" si="457"/>
        <v/>
      </c>
      <c r="R6368" s="307" t="str">
        <f t="shared" ca="1" si="458"/>
        <v/>
      </c>
      <c r="S6368" s="307" t="str">
        <f>IFERROR(IF(VLOOKUP("*"&amp;TRIM($F6368)&amp;"*",dump!$A:$D,4,FALSE)="","空文字",VLOOKUP("*"&amp;TRIM($F6368)&amp;"*",dump!$A:$D,4,FALSE)),"NA")</f>
        <v>NA</v>
      </c>
      <c r="T6368" s="307" t="str">
        <f t="shared" ca="1" si="459"/>
        <v>●</v>
      </c>
      <c r="U6368" s="307"/>
      <c r="V6368" s="307"/>
      <c r="W6368" s="307"/>
      <c r="X6368" s="307"/>
      <c r="Y6368" s="307" t="str">
        <f t="shared" si="460"/>
        <v/>
      </c>
      <c r="Z6368" s="307"/>
    </row>
    <row r="6369" spans="1:26" s="325" customFormat="1" ht="15" customHeight="1" outlineLevel="1">
      <c r="A6369" s="324"/>
      <c r="B6369" s="326"/>
      <c r="C6369" s="534"/>
      <c r="D6369" s="328"/>
      <c r="E6369" s="531" t="s">
        <v>11551</v>
      </c>
      <c r="F6369" s="316" t="s">
        <v>12305</v>
      </c>
      <c r="G6369" s="531" t="s">
        <v>11552</v>
      </c>
      <c r="H6369" s="531" t="s">
        <v>9</v>
      </c>
      <c r="I6369" s="527" t="s">
        <v>3666</v>
      </c>
      <c r="J6369" s="529" t="s">
        <v>5684</v>
      </c>
      <c r="K6369" s="864" t="str">
        <f t="shared" si="456"/>
        <v/>
      </c>
      <c r="L6369" s="557" t="s">
        <v>3656</v>
      </c>
      <c r="M6369" s="558" t="s">
        <v>3655</v>
      </c>
      <c r="N6369" s="597" t="s">
        <v>18752</v>
      </c>
      <c r="O6369" s="662"/>
      <c r="P6369" s="598"/>
      <c r="Q6369" s="307" t="str">
        <f t="shared" ca="1" si="457"/>
        <v/>
      </c>
      <c r="R6369" s="307" t="str">
        <f t="shared" ca="1" si="458"/>
        <v/>
      </c>
      <c r="S6369" s="307" t="str">
        <f>IFERROR(IF(VLOOKUP("*"&amp;TRIM($F6369)&amp;"*",dump!$A:$D,4,FALSE)="","空文字",VLOOKUP("*"&amp;TRIM($F6369)&amp;"*",dump!$A:$D,4,FALSE)),"NA")</f>
        <v>NA</v>
      </c>
      <c r="T6369" s="307" t="str">
        <f t="shared" ca="1" si="459"/>
        <v>●</v>
      </c>
      <c r="U6369" s="307"/>
      <c r="V6369" s="307"/>
      <c r="W6369" s="307"/>
      <c r="X6369" s="307"/>
      <c r="Y6369" s="307" t="str">
        <f t="shared" si="460"/>
        <v/>
      </c>
      <c r="Z6369" s="307"/>
    </row>
    <row r="6370" spans="1:26" s="325" customFormat="1" ht="15" customHeight="1" outlineLevel="1">
      <c r="A6370" s="324"/>
      <c r="B6370" s="326"/>
      <c r="C6370" s="534"/>
      <c r="D6370" s="328"/>
      <c r="E6370" s="531" t="s">
        <v>11553</v>
      </c>
      <c r="F6370" s="316" t="s">
        <v>12306</v>
      </c>
      <c r="G6370" s="531" t="s">
        <v>11554</v>
      </c>
      <c r="H6370" s="531" t="s">
        <v>9</v>
      </c>
      <c r="I6370" s="527" t="s">
        <v>3666</v>
      </c>
      <c r="J6370" s="529" t="s">
        <v>5684</v>
      </c>
      <c r="K6370" s="864" t="str">
        <f t="shared" si="456"/>
        <v/>
      </c>
      <c r="L6370" s="557" t="s">
        <v>3656</v>
      </c>
      <c r="M6370" s="558" t="s">
        <v>3655</v>
      </c>
      <c r="N6370" s="597" t="s">
        <v>18753</v>
      </c>
      <c r="O6370" s="662"/>
      <c r="P6370" s="598"/>
      <c r="Q6370" s="307" t="str">
        <f t="shared" ca="1" si="457"/>
        <v/>
      </c>
      <c r="R6370" s="307" t="str">
        <f t="shared" ca="1" si="458"/>
        <v/>
      </c>
      <c r="S6370" s="307" t="str">
        <f>IFERROR(IF(VLOOKUP("*"&amp;TRIM($F6370)&amp;"*",dump!$A:$D,4,FALSE)="","空文字",VLOOKUP("*"&amp;TRIM($F6370)&amp;"*",dump!$A:$D,4,FALSE)),"NA")</f>
        <v>NA</v>
      </c>
      <c r="T6370" s="307" t="str">
        <f t="shared" ca="1" si="459"/>
        <v>●</v>
      </c>
      <c r="U6370" s="307"/>
      <c r="V6370" s="307"/>
      <c r="W6370" s="307"/>
      <c r="X6370" s="307"/>
      <c r="Y6370" s="307" t="str">
        <f t="shared" si="460"/>
        <v/>
      </c>
      <c r="Z6370" s="307"/>
    </row>
    <row r="6371" spans="1:26" s="325" customFormat="1" ht="15" customHeight="1" outlineLevel="1">
      <c r="A6371" s="324"/>
      <c r="B6371" s="326"/>
      <c r="C6371" s="534"/>
      <c r="D6371" s="328"/>
      <c r="E6371" s="531" t="s">
        <v>11555</v>
      </c>
      <c r="F6371" s="316" t="s">
        <v>12307</v>
      </c>
      <c r="G6371" s="531" t="s">
        <v>11556</v>
      </c>
      <c r="H6371" s="531" t="s">
        <v>9</v>
      </c>
      <c r="I6371" s="527" t="s">
        <v>3666</v>
      </c>
      <c r="J6371" s="529" t="s">
        <v>5684</v>
      </c>
      <c r="K6371" s="864" t="str">
        <f t="shared" si="456"/>
        <v/>
      </c>
      <c r="L6371" s="557" t="s">
        <v>3656</v>
      </c>
      <c r="M6371" s="558" t="s">
        <v>3655</v>
      </c>
      <c r="N6371" s="738" t="s">
        <v>18754</v>
      </c>
      <c r="O6371" s="662"/>
      <c r="P6371" s="598"/>
      <c r="Q6371" s="307" t="str">
        <f t="shared" ca="1" si="457"/>
        <v/>
      </c>
      <c r="R6371" s="307" t="str">
        <f t="shared" ca="1" si="458"/>
        <v/>
      </c>
      <c r="S6371" s="307" t="str">
        <f>IFERROR(IF(VLOOKUP("*"&amp;TRIM($F6371)&amp;"*",dump!$A:$D,4,FALSE)="","空文字",VLOOKUP("*"&amp;TRIM($F6371)&amp;"*",dump!$A:$D,4,FALSE)),"NA")</f>
        <v>NA</v>
      </c>
      <c r="T6371" s="307" t="str">
        <f t="shared" ca="1" si="459"/>
        <v>●</v>
      </c>
      <c r="U6371" s="307"/>
      <c r="V6371" s="307"/>
      <c r="W6371" s="307"/>
      <c r="X6371" s="307"/>
      <c r="Y6371" s="307" t="str">
        <f t="shared" si="460"/>
        <v/>
      </c>
      <c r="Z6371" s="307"/>
    </row>
    <row r="6372" spans="1:26" s="325" customFormat="1" ht="15" customHeight="1" outlineLevel="1">
      <c r="A6372" s="324"/>
      <c r="B6372" s="326"/>
      <c r="C6372" s="534"/>
      <c r="D6372" s="328"/>
      <c r="E6372" s="531" t="s">
        <v>11557</v>
      </c>
      <c r="F6372" s="316" t="s">
        <v>12308</v>
      </c>
      <c r="G6372" s="531" t="s">
        <v>11558</v>
      </c>
      <c r="H6372" s="531" t="s">
        <v>9</v>
      </c>
      <c r="I6372" s="527" t="s">
        <v>3666</v>
      </c>
      <c r="J6372" s="529" t="s">
        <v>5684</v>
      </c>
      <c r="K6372" s="864" t="str">
        <f t="shared" si="456"/>
        <v/>
      </c>
      <c r="L6372" s="557" t="s">
        <v>3656</v>
      </c>
      <c r="M6372" s="558" t="s">
        <v>3655</v>
      </c>
      <c r="N6372" s="597" t="s">
        <v>18755</v>
      </c>
      <c r="O6372" s="662"/>
      <c r="P6372" s="598"/>
      <c r="Q6372" s="307" t="str">
        <f t="shared" ca="1" si="457"/>
        <v/>
      </c>
      <c r="R6372" s="307" t="str">
        <f t="shared" ca="1" si="458"/>
        <v/>
      </c>
      <c r="S6372" s="307" t="str">
        <f>IFERROR(IF(VLOOKUP("*"&amp;TRIM($F6372)&amp;"*",dump!$A:$D,4,FALSE)="","空文字",VLOOKUP("*"&amp;TRIM($F6372)&amp;"*",dump!$A:$D,4,FALSE)),"NA")</f>
        <v>NA</v>
      </c>
      <c r="T6372" s="307" t="str">
        <f t="shared" ca="1" si="459"/>
        <v>●</v>
      </c>
      <c r="U6372" s="307"/>
      <c r="V6372" s="307"/>
      <c r="W6372" s="307"/>
      <c r="X6372" s="307"/>
      <c r="Y6372" s="307" t="str">
        <f t="shared" si="460"/>
        <v/>
      </c>
      <c r="Z6372" s="307"/>
    </row>
    <row r="6373" spans="1:26" s="325" customFormat="1" ht="15" customHeight="1" outlineLevel="1">
      <c r="A6373" s="324"/>
      <c r="B6373" s="326"/>
      <c r="C6373" s="534"/>
      <c r="D6373" s="328"/>
      <c r="E6373" s="531" t="s">
        <v>11559</v>
      </c>
      <c r="F6373" s="316" t="s">
        <v>12309</v>
      </c>
      <c r="G6373" s="531" t="s">
        <v>11560</v>
      </c>
      <c r="H6373" s="531" t="s">
        <v>9</v>
      </c>
      <c r="I6373" s="527" t="s">
        <v>3666</v>
      </c>
      <c r="J6373" s="529" t="s">
        <v>5684</v>
      </c>
      <c r="K6373" s="864" t="str">
        <f t="shared" si="456"/>
        <v/>
      </c>
      <c r="L6373" s="557" t="s">
        <v>3656</v>
      </c>
      <c r="M6373" s="558" t="s">
        <v>3655</v>
      </c>
      <c r="N6373" s="597" t="s">
        <v>18756</v>
      </c>
      <c r="O6373" s="662"/>
      <c r="P6373" s="598"/>
      <c r="Q6373" s="307" t="str">
        <f t="shared" ca="1" si="457"/>
        <v/>
      </c>
      <c r="R6373" s="307" t="str">
        <f t="shared" ca="1" si="458"/>
        <v/>
      </c>
      <c r="S6373" s="307" t="str">
        <f>IFERROR(IF(VLOOKUP("*"&amp;TRIM($F6373)&amp;"*",dump!$A:$D,4,FALSE)="","空文字",VLOOKUP("*"&amp;TRIM($F6373)&amp;"*",dump!$A:$D,4,FALSE)),"NA")</f>
        <v>NA</v>
      </c>
      <c r="T6373" s="307" t="str">
        <f t="shared" ca="1" si="459"/>
        <v>●</v>
      </c>
      <c r="U6373" s="307"/>
      <c r="V6373" s="307"/>
      <c r="W6373" s="307"/>
      <c r="X6373" s="307"/>
      <c r="Y6373" s="307" t="str">
        <f t="shared" si="460"/>
        <v/>
      </c>
      <c r="Z6373" s="307"/>
    </row>
    <row r="6374" spans="1:26" s="325" customFormat="1" ht="15" customHeight="1" outlineLevel="1">
      <c r="A6374" s="324"/>
      <c r="B6374" s="326"/>
      <c r="C6374" s="534"/>
      <c r="D6374" s="328"/>
      <c r="E6374" s="382" t="s">
        <v>12738</v>
      </c>
      <c r="F6374" s="524" t="s">
        <v>12310</v>
      </c>
      <c r="G6374" s="382" t="s">
        <v>12739</v>
      </c>
      <c r="H6374" s="382" t="s">
        <v>3657</v>
      </c>
      <c r="I6374" s="534" t="s">
        <v>3666</v>
      </c>
      <c r="J6374" s="342" t="s">
        <v>5684</v>
      </c>
      <c r="K6374" s="864" t="str">
        <f t="shared" si="456"/>
        <v/>
      </c>
      <c r="L6374" s="557" t="s">
        <v>3656</v>
      </c>
      <c r="M6374" s="558" t="s">
        <v>3655</v>
      </c>
      <c r="N6374" s="597" t="s">
        <v>18757</v>
      </c>
      <c r="O6374" s="662"/>
      <c r="P6374" s="598"/>
      <c r="Q6374" s="307" t="str">
        <f t="shared" ca="1" si="457"/>
        <v/>
      </c>
      <c r="R6374" s="307" t="str">
        <f t="shared" ca="1" si="458"/>
        <v/>
      </c>
      <c r="S6374" s="307" t="str">
        <f>IFERROR(IF(VLOOKUP("*"&amp;TRIM($F6374)&amp;"*",dump!$A:$D,4,FALSE)="","空文字",VLOOKUP("*"&amp;TRIM($F6374)&amp;"*",dump!$A:$D,4,FALSE)),"NA")</f>
        <v>NA</v>
      </c>
      <c r="T6374" s="307" t="str">
        <f t="shared" ca="1" si="459"/>
        <v>●</v>
      </c>
      <c r="U6374" s="307"/>
      <c r="V6374" s="307"/>
      <c r="W6374" s="307"/>
      <c r="X6374" s="307"/>
      <c r="Y6374" s="307" t="str">
        <f t="shared" si="460"/>
        <v/>
      </c>
      <c r="Z6374" s="307"/>
    </row>
    <row r="6375" spans="1:26" s="325" customFormat="1" ht="15" customHeight="1" outlineLevel="1">
      <c r="A6375" s="324"/>
      <c r="B6375" s="326"/>
      <c r="C6375" s="530" t="s">
        <v>12763</v>
      </c>
      <c r="D6375" s="146" t="s">
        <v>13860</v>
      </c>
      <c r="E6375" s="139"/>
      <c r="F6375" s="221" t="s">
        <v>12764</v>
      </c>
      <c r="G6375" s="223" t="s">
        <v>12765</v>
      </c>
      <c r="H6375" s="223" t="s">
        <v>3655</v>
      </c>
      <c r="I6375" s="219" t="s">
        <v>3666</v>
      </c>
      <c r="J6375" s="433" t="s">
        <v>5684</v>
      </c>
      <c r="K6375" s="864" t="str">
        <f t="shared" si="456"/>
        <v/>
      </c>
      <c r="L6375" s="557" t="s">
        <v>3656</v>
      </c>
      <c r="M6375" s="558" t="s">
        <v>3655</v>
      </c>
      <c r="N6375" s="597" t="s">
        <v>12765</v>
      </c>
      <c r="O6375" s="662"/>
      <c r="P6375" s="598"/>
      <c r="Q6375" s="307" t="str">
        <f t="shared" ca="1" si="457"/>
        <v/>
      </c>
      <c r="R6375" s="307" t="str">
        <f t="shared" ca="1" si="458"/>
        <v/>
      </c>
      <c r="S6375" s="307" t="str">
        <f>IFERROR(IF(VLOOKUP("*"&amp;TRIM($F6375)&amp;"*",dump!$A:$D,4,FALSE)="","空文字",VLOOKUP("*"&amp;TRIM($F6375)&amp;"*",dump!$A:$D,4,FALSE)),"NA")</f>
        <v>NA</v>
      </c>
      <c r="T6375" s="307" t="str">
        <f t="shared" ca="1" si="459"/>
        <v>●</v>
      </c>
      <c r="U6375" s="307"/>
      <c r="V6375" s="307"/>
      <c r="W6375" s="307"/>
      <c r="X6375" s="307"/>
      <c r="Y6375" s="307" t="str">
        <f t="shared" si="460"/>
        <v/>
      </c>
      <c r="Z6375" s="307"/>
    </row>
    <row r="6376" spans="1:26" s="325" customFormat="1" ht="60" customHeight="1" outlineLevel="1">
      <c r="A6376" s="324"/>
      <c r="B6376" s="326"/>
      <c r="C6376" s="534"/>
      <c r="D6376" s="328"/>
      <c r="E6376" s="318" t="s">
        <v>12766</v>
      </c>
      <c r="F6376" s="316" t="s">
        <v>12767</v>
      </c>
      <c r="G6376" s="531" t="s">
        <v>12768</v>
      </c>
      <c r="H6376" s="531" t="s">
        <v>3658</v>
      </c>
      <c r="I6376" s="527" t="s">
        <v>3666</v>
      </c>
      <c r="J6376" s="529" t="s">
        <v>5684</v>
      </c>
      <c r="K6376" s="864" t="str">
        <f t="shared" si="456"/>
        <v/>
      </c>
      <c r="L6376" s="557" t="s">
        <v>3656</v>
      </c>
      <c r="M6376" s="558" t="s">
        <v>3655</v>
      </c>
      <c r="N6376" s="661" t="s">
        <v>18758</v>
      </c>
      <c r="O6376" s="699"/>
      <c r="P6376" s="762"/>
      <c r="Q6376" s="307" t="str">
        <f t="shared" ca="1" si="457"/>
        <v/>
      </c>
      <c r="R6376" s="307" t="str">
        <f t="shared" ca="1" si="458"/>
        <v/>
      </c>
      <c r="S6376" s="307" t="str">
        <f>IFERROR(IF(VLOOKUP("*"&amp;TRIM($F6376)&amp;"*",dump!$A:$D,4,FALSE)="","空文字",VLOOKUP("*"&amp;TRIM($F6376)&amp;"*",dump!$A:$D,4,FALSE)),"NA")</f>
        <v>NA</v>
      </c>
      <c r="T6376" s="307" t="str">
        <f t="shared" ca="1" si="459"/>
        <v>●</v>
      </c>
      <c r="U6376" s="307"/>
      <c r="V6376" s="307"/>
      <c r="W6376" s="307"/>
      <c r="X6376" s="307"/>
      <c r="Y6376" s="307" t="str">
        <f t="shared" si="460"/>
        <v/>
      </c>
      <c r="Z6376" s="307"/>
    </row>
    <row r="6377" spans="1:26" s="325" customFormat="1" ht="60" customHeight="1" outlineLevel="1">
      <c r="A6377" s="324"/>
      <c r="B6377" s="326"/>
      <c r="C6377" s="534"/>
      <c r="D6377" s="328"/>
      <c r="E6377" s="318" t="s">
        <v>12769</v>
      </c>
      <c r="F6377" s="316" t="s">
        <v>12770</v>
      </c>
      <c r="G6377" s="531" t="s">
        <v>12771</v>
      </c>
      <c r="H6377" s="531" t="s">
        <v>3658</v>
      </c>
      <c r="I6377" s="527" t="s">
        <v>3666</v>
      </c>
      <c r="J6377" s="529" t="s">
        <v>5684</v>
      </c>
      <c r="K6377" s="864" t="str">
        <f t="shared" si="456"/>
        <v/>
      </c>
      <c r="L6377" s="557" t="s">
        <v>3656</v>
      </c>
      <c r="M6377" s="558" t="s">
        <v>3655</v>
      </c>
      <c r="N6377" s="698" t="s">
        <v>18759</v>
      </c>
      <c r="O6377" s="699"/>
      <c r="P6377" s="762"/>
      <c r="Q6377" s="307" t="str">
        <f t="shared" ca="1" si="457"/>
        <v/>
      </c>
      <c r="R6377" s="307" t="str">
        <f t="shared" ca="1" si="458"/>
        <v/>
      </c>
      <c r="S6377" s="307" t="str">
        <f>IFERROR(IF(VLOOKUP("*"&amp;TRIM($F6377)&amp;"*",dump!$A:$D,4,FALSE)="","空文字",VLOOKUP("*"&amp;TRIM($F6377)&amp;"*",dump!$A:$D,4,FALSE)),"NA")</f>
        <v>NA</v>
      </c>
      <c r="T6377" s="307" t="str">
        <f t="shared" ca="1" si="459"/>
        <v>●</v>
      </c>
      <c r="U6377" s="307"/>
      <c r="V6377" s="307"/>
      <c r="W6377" s="307"/>
      <c r="X6377" s="307"/>
      <c r="Y6377" s="307" t="str">
        <f t="shared" si="460"/>
        <v/>
      </c>
      <c r="Z6377" s="307"/>
    </row>
    <row r="6378" spans="1:26" s="325" customFormat="1" ht="60" customHeight="1" outlineLevel="1">
      <c r="A6378" s="324"/>
      <c r="B6378" s="326"/>
      <c r="C6378" s="534"/>
      <c r="D6378" s="328"/>
      <c r="E6378" s="318" t="s">
        <v>13867</v>
      </c>
      <c r="F6378" s="316" t="s">
        <v>13868</v>
      </c>
      <c r="G6378" s="531" t="s">
        <v>13869</v>
      </c>
      <c r="H6378" s="531" t="s">
        <v>3658</v>
      </c>
      <c r="I6378" s="527" t="s">
        <v>3666</v>
      </c>
      <c r="J6378" s="529" t="s">
        <v>5684</v>
      </c>
      <c r="K6378" s="864" t="str">
        <f t="shared" si="456"/>
        <v/>
      </c>
      <c r="L6378" s="557" t="s">
        <v>3656</v>
      </c>
      <c r="M6378" s="558" t="s">
        <v>3655</v>
      </c>
      <c r="N6378" s="698" t="s">
        <v>18760</v>
      </c>
      <c r="O6378" s="699"/>
      <c r="P6378" s="762"/>
      <c r="Q6378" s="307" t="str">
        <f t="shared" ca="1" si="457"/>
        <v/>
      </c>
      <c r="R6378" s="307" t="str">
        <f t="shared" ca="1" si="458"/>
        <v/>
      </c>
      <c r="S6378" s="307" t="str">
        <f>IFERROR(IF(VLOOKUP("*"&amp;TRIM($F6378)&amp;"*",dump!$A:$D,4,FALSE)="","空文字",VLOOKUP("*"&amp;TRIM($F6378)&amp;"*",dump!$A:$D,4,FALSE)),"NA")</f>
        <v>NA</v>
      </c>
      <c r="T6378" s="307" t="str">
        <f t="shared" ca="1" si="459"/>
        <v>●</v>
      </c>
      <c r="U6378" s="307"/>
      <c r="V6378" s="307"/>
      <c r="W6378" s="307"/>
      <c r="X6378" s="307"/>
      <c r="Y6378" s="307" t="str">
        <f t="shared" si="460"/>
        <v/>
      </c>
      <c r="Z6378" s="307"/>
    </row>
    <row r="6379" spans="1:26" s="325" customFormat="1" ht="15" customHeight="1" outlineLevel="1">
      <c r="A6379" s="324"/>
      <c r="B6379" s="326"/>
      <c r="C6379" s="534"/>
      <c r="D6379" s="224" t="s">
        <v>12772</v>
      </c>
      <c r="E6379" s="220"/>
      <c r="F6379" s="225" t="s">
        <v>12773</v>
      </c>
      <c r="G6379" s="214" t="s">
        <v>12774</v>
      </c>
      <c r="H6379" s="214" t="s">
        <v>3655</v>
      </c>
      <c r="I6379" s="246" t="s">
        <v>3666</v>
      </c>
      <c r="J6379" s="403" t="s">
        <v>5684</v>
      </c>
      <c r="K6379" s="864" t="str">
        <f t="shared" si="456"/>
        <v/>
      </c>
      <c r="L6379" s="557" t="s">
        <v>3656</v>
      </c>
      <c r="M6379" s="558" t="s">
        <v>3655</v>
      </c>
      <c r="N6379" s="661" t="s">
        <v>12774</v>
      </c>
      <c r="O6379" s="662"/>
      <c r="P6379" s="598"/>
      <c r="Q6379" s="307" t="str">
        <f t="shared" ca="1" si="457"/>
        <v/>
      </c>
      <c r="R6379" s="307" t="str">
        <f t="shared" ca="1" si="458"/>
        <v/>
      </c>
      <c r="S6379" s="307" t="str">
        <f>IFERROR(IF(VLOOKUP("*"&amp;TRIM($F6379)&amp;"*",dump!$A:$D,4,FALSE)="","空文字",VLOOKUP("*"&amp;TRIM($F6379)&amp;"*",dump!$A:$D,4,FALSE)),"NA")</f>
        <v>NA</v>
      </c>
      <c r="T6379" s="307" t="str">
        <f t="shared" ca="1" si="459"/>
        <v>●</v>
      </c>
      <c r="U6379" s="307"/>
      <c r="V6379" s="307"/>
      <c r="W6379" s="307"/>
      <c r="X6379" s="307"/>
      <c r="Y6379" s="307" t="str">
        <f t="shared" si="460"/>
        <v/>
      </c>
      <c r="Z6379" s="307"/>
    </row>
    <row r="6380" spans="1:26" s="325" customFormat="1" ht="60" customHeight="1" outlineLevel="1">
      <c r="A6380" s="324"/>
      <c r="B6380" s="326"/>
      <c r="C6380" s="534"/>
      <c r="D6380" s="328"/>
      <c r="E6380" s="531" t="s">
        <v>12775</v>
      </c>
      <c r="F6380" s="316" t="s">
        <v>12776</v>
      </c>
      <c r="G6380" s="531" t="s">
        <v>12777</v>
      </c>
      <c r="H6380" s="531" t="s">
        <v>3658</v>
      </c>
      <c r="I6380" s="527" t="s">
        <v>3666</v>
      </c>
      <c r="J6380" s="529" t="s">
        <v>5684</v>
      </c>
      <c r="K6380" s="864" t="str">
        <f t="shared" si="456"/>
        <v/>
      </c>
      <c r="L6380" s="557" t="s">
        <v>3656</v>
      </c>
      <c r="M6380" s="558" t="s">
        <v>3655</v>
      </c>
      <c r="N6380" s="661" t="s">
        <v>18761</v>
      </c>
      <c r="O6380" s="662"/>
      <c r="P6380" s="598"/>
      <c r="Q6380" s="307" t="str">
        <f t="shared" ca="1" si="457"/>
        <v/>
      </c>
      <c r="R6380" s="307" t="str">
        <f t="shared" ca="1" si="458"/>
        <v/>
      </c>
      <c r="S6380" s="307" t="str">
        <f>IFERROR(IF(VLOOKUP("*"&amp;TRIM($F6380)&amp;"*",dump!$A:$D,4,FALSE)="","空文字",VLOOKUP("*"&amp;TRIM($F6380)&amp;"*",dump!$A:$D,4,FALSE)),"NA")</f>
        <v>NA</v>
      </c>
      <c r="T6380" s="307" t="str">
        <f t="shared" ca="1" si="459"/>
        <v>●</v>
      </c>
      <c r="U6380" s="307"/>
      <c r="V6380" s="307"/>
      <c r="W6380" s="307"/>
      <c r="X6380" s="307"/>
      <c r="Y6380" s="307" t="str">
        <f t="shared" si="460"/>
        <v/>
      </c>
      <c r="Z6380" s="307"/>
    </row>
    <row r="6381" spans="1:26" s="325" customFormat="1" ht="60" customHeight="1" outlineLevel="1">
      <c r="A6381" s="324"/>
      <c r="B6381" s="326"/>
      <c r="C6381" s="534"/>
      <c r="D6381" s="328"/>
      <c r="E6381" s="531" t="s">
        <v>12778</v>
      </c>
      <c r="F6381" s="316" t="s">
        <v>12779</v>
      </c>
      <c r="G6381" s="531" t="s">
        <v>12780</v>
      </c>
      <c r="H6381" s="531" t="s">
        <v>3658</v>
      </c>
      <c r="I6381" s="527" t="s">
        <v>3666</v>
      </c>
      <c r="J6381" s="529" t="s">
        <v>5684</v>
      </c>
      <c r="K6381" s="864" t="str">
        <f t="shared" si="456"/>
        <v/>
      </c>
      <c r="L6381" s="557" t="s">
        <v>3656</v>
      </c>
      <c r="M6381" s="558" t="s">
        <v>3655</v>
      </c>
      <c r="N6381" s="767" t="s">
        <v>18762</v>
      </c>
      <c r="O6381" s="662"/>
      <c r="P6381" s="768"/>
      <c r="Q6381" s="307" t="str">
        <f t="shared" ca="1" si="457"/>
        <v/>
      </c>
      <c r="R6381" s="307" t="str">
        <f t="shared" ca="1" si="458"/>
        <v/>
      </c>
      <c r="S6381" s="307" t="str">
        <f>IFERROR(IF(VLOOKUP("*"&amp;TRIM($F6381)&amp;"*",dump!$A:$D,4,FALSE)="","空文字",VLOOKUP("*"&amp;TRIM($F6381)&amp;"*",dump!$A:$D,4,FALSE)),"NA")</f>
        <v>NA</v>
      </c>
      <c r="T6381" s="307" t="str">
        <f t="shared" ca="1" si="459"/>
        <v>●</v>
      </c>
      <c r="U6381" s="307"/>
      <c r="V6381" s="307"/>
      <c r="W6381" s="307"/>
      <c r="X6381" s="307"/>
      <c r="Y6381" s="307" t="str">
        <f t="shared" si="460"/>
        <v/>
      </c>
      <c r="Z6381" s="307"/>
    </row>
    <row r="6382" spans="1:26" s="325" customFormat="1" ht="60" customHeight="1" outlineLevel="1">
      <c r="A6382" s="324"/>
      <c r="B6382" s="326"/>
      <c r="C6382" s="534"/>
      <c r="D6382" s="328"/>
      <c r="E6382" s="531" t="s">
        <v>12781</v>
      </c>
      <c r="F6382" s="316" t="s">
        <v>12782</v>
      </c>
      <c r="G6382" s="531" t="s">
        <v>12783</v>
      </c>
      <c r="H6382" s="531" t="s">
        <v>3658</v>
      </c>
      <c r="I6382" s="527" t="s">
        <v>3666</v>
      </c>
      <c r="J6382" s="529" t="s">
        <v>5684</v>
      </c>
      <c r="K6382" s="864" t="str">
        <f t="shared" si="456"/>
        <v/>
      </c>
      <c r="L6382" s="557" t="s">
        <v>3656</v>
      </c>
      <c r="M6382" s="558" t="s">
        <v>3655</v>
      </c>
      <c r="N6382" s="661" t="s">
        <v>18763</v>
      </c>
      <c r="O6382" s="662"/>
      <c r="P6382" s="598"/>
      <c r="Q6382" s="307" t="str">
        <f t="shared" ca="1" si="457"/>
        <v/>
      </c>
      <c r="R6382" s="307" t="str">
        <f t="shared" ca="1" si="458"/>
        <v/>
      </c>
      <c r="S6382" s="307" t="str">
        <f>IFERROR(IF(VLOOKUP("*"&amp;TRIM($F6382)&amp;"*",dump!$A:$D,4,FALSE)="","空文字",VLOOKUP("*"&amp;TRIM($F6382)&amp;"*",dump!$A:$D,4,FALSE)),"NA")</f>
        <v>NA</v>
      </c>
      <c r="T6382" s="307" t="str">
        <f t="shared" ca="1" si="459"/>
        <v>●</v>
      </c>
      <c r="U6382" s="307"/>
      <c r="V6382" s="307"/>
      <c r="W6382" s="307"/>
      <c r="X6382" s="307"/>
      <c r="Y6382" s="307" t="str">
        <f t="shared" si="460"/>
        <v/>
      </c>
      <c r="Z6382" s="307"/>
    </row>
    <row r="6383" spans="1:26" s="325" customFormat="1" ht="60" customHeight="1" outlineLevel="1">
      <c r="A6383" s="324"/>
      <c r="B6383" s="326"/>
      <c r="C6383" s="534"/>
      <c r="D6383" s="328"/>
      <c r="E6383" s="531" t="s">
        <v>12784</v>
      </c>
      <c r="F6383" s="316" t="s">
        <v>12785</v>
      </c>
      <c r="G6383" s="531" t="s">
        <v>12786</v>
      </c>
      <c r="H6383" s="531" t="s">
        <v>3658</v>
      </c>
      <c r="I6383" s="527" t="s">
        <v>3666</v>
      </c>
      <c r="J6383" s="529" t="s">
        <v>5684</v>
      </c>
      <c r="K6383" s="864" t="str">
        <f t="shared" si="456"/>
        <v/>
      </c>
      <c r="L6383" s="557" t="s">
        <v>3656</v>
      </c>
      <c r="M6383" s="558" t="s">
        <v>3655</v>
      </c>
      <c r="N6383" s="767" t="s">
        <v>18764</v>
      </c>
      <c r="O6383" s="662"/>
      <c r="P6383" s="768"/>
      <c r="Q6383" s="307" t="str">
        <f t="shared" ca="1" si="457"/>
        <v/>
      </c>
      <c r="R6383" s="307" t="str">
        <f t="shared" ca="1" si="458"/>
        <v/>
      </c>
      <c r="S6383" s="307" t="str">
        <f>IFERROR(IF(VLOOKUP("*"&amp;TRIM($F6383)&amp;"*",dump!$A:$D,4,FALSE)="","空文字",VLOOKUP("*"&amp;TRIM($F6383)&amp;"*",dump!$A:$D,4,FALSE)),"NA")</f>
        <v>NA</v>
      </c>
      <c r="T6383" s="307" t="str">
        <f t="shared" ca="1" si="459"/>
        <v>●</v>
      </c>
      <c r="U6383" s="307"/>
      <c r="V6383" s="307"/>
      <c r="W6383" s="307"/>
      <c r="X6383" s="307"/>
      <c r="Y6383" s="307" t="str">
        <f t="shared" si="460"/>
        <v/>
      </c>
      <c r="Z6383" s="307"/>
    </row>
    <row r="6384" spans="1:26" s="325" customFormat="1" ht="60" customHeight="1" outlineLevel="1">
      <c r="A6384" s="324"/>
      <c r="B6384" s="326"/>
      <c r="C6384" s="534"/>
      <c r="D6384" s="328"/>
      <c r="E6384" s="531" t="s">
        <v>12787</v>
      </c>
      <c r="F6384" s="316" t="s">
        <v>12788</v>
      </c>
      <c r="G6384" s="531" t="s">
        <v>12789</v>
      </c>
      <c r="H6384" s="531" t="s">
        <v>3658</v>
      </c>
      <c r="I6384" s="527" t="s">
        <v>3666</v>
      </c>
      <c r="J6384" s="529" t="s">
        <v>5684</v>
      </c>
      <c r="K6384" s="864" t="str">
        <f t="shared" si="456"/>
        <v/>
      </c>
      <c r="L6384" s="557" t="s">
        <v>3656</v>
      </c>
      <c r="M6384" s="558" t="s">
        <v>3655</v>
      </c>
      <c r="N6384" s="661" t="s">
        <v>18765</v>
      </c>
      <c r="O6384" s="662"/>
      <c r="P6384" s="598"/>
      <c r="Q6384" s="307" t="str">
        <f t="shared" ca="1" si="457"/>
        <v/>
      </c>
      <c r="R6384" s="307" t="str">
        <f t="shared" ca="1" si="458"/>
        <v/>
      </c>
      <c r="S6384" s="307" t="str">
        <f>IFERROR(IF(VLOOKUP("*"&amp;TRIM($F6384)&amp;"*",dump!$A:$D,4,FALSE)="","空文字",VLOOKUP("*"&amp;TRIM($F6384)&amp;"*",dump!$A:$D,4,FALSE)),"NA")</f>
        <v>NA</v>
      </c>
      <c r="T6384" s="307" t="str">
        <f t="shared" ca="1" si="459"/>
        <v>●</v>
      </c>
      <c r="U6384" s="307"/>
      <c r="V6384" s="307"/>
      <c r="W6384" s="307"/>
      <c r="X6384" s="307"/>
      <c r="Y6384" s="307" t="str">
        <f t="shared" si="460"/>
        <v/>
      </c>
      <c r="Z6384" s="307"/>
    </row>
    <row r="6385" spans="1:26" s="325" customFormat="1" ht="15" customHeight="1" outlineLevel="1">
      <c r="A6385" s="324"/>
      <c r="B6385" s="326"/>
      <c r="C6385" s="534"/>
      <c r="D6385" s="328"/>
      <c r="E6385" s="531" t="s">
        <v>12790</v>
      </c>
      <c r="F6385" s="316" t="s">
        <v>12791</v>
      </c>
      <c r="G6385" s="531" t="s">
        <v>12792</v>
      </c>
      <c r="H6385" s="531" t="s">
        <v>3657</v>
      </c>
      <c r="I6385" s="527" t="s">
        <v>3666</v>
      </c>
      <c r="J6385" s="529" t="s">
        <v>5684</v>
      </c>
      <c r="K6385" s="864" t="str">
        <f t="shared" si="456"/>
        <v/>
      </c>
      <c r="L6385" s="557" t="s">
        <v>3656</v>
      </c>
      <c r="M6385" s="558" t="s">
        <v>3655</v>
      </c>
      <c r="N6385" s="767" t="s">
        <v>12792</v>
      </c>
      <c r="O6385" s="769"/>
      <c r="P6385" s="768"/>
      <c r="Q6385" s="307" t="str">
        <f t="shared" ca="1" si="457"/>
        <v/>
      </c>
      <c r="R6385" s="307" t="str">
        <f t="shared" ca="1" si="458"/>
        <v/>
      </c>
      <c r="S6385" s="307" t="str">
        <f>IFERROR(IF(VLOOKUP("*"&amp;TRIM($F6385)&amp;"*",dump!$A:$D,4,FALSE)="","空文字",VLOOKUP("*"&amp;TRIM($F6385)&amp;"*",dump!$A:$D,4,FALSE)),"NA")</f>
        <v>NA</v>
      </c>
      <c r="T6385" s="307" t="str">
        <f t="shared" ca="1" si="459"/>
        <v>●</v>
      </c>
      <c r="U6385" s="307"/>
      <c r="V6385" s="307"/>
      <c r="W6385" s="307"/>
      <c r="X6385" s="307"/>
      <c r="Y6385" s="307" t="str">
        <f t="shared" si="460"/>
        <v/>
      </c>
      <c r="Z6385" s="307"/>
    </row>
    <row r="6386" spans="1:26" s="325" customFormat="1" ht="15" customHeight="1" outlineLevel="1">
      <c r="A6386" s="324"/>
      <c r="B6386" s="326"/>
      <c r="C6386" s="534"/>
      <c r="D6386" s="328"/>
      <c r="E6386" s="531" t="s">
        <v>12793</v>
      </c>
      <c r="F6386" s="316" t="s">
        <v>12794</v>
      </c>
      <c r="G6386" s="531" t="s">
        <v>12795</v>
      </c>
      <c r="H6386" s="531" t="s">
        <v>3657</v>
      </c>
      <c r="I6386" s="527" t="s">
        <v>3666</v>
      </c>
      <c r="J6386" s="529" t="s">
        <v>5684</v>
      </c>
      <c r="K6386" s="864" t="str">
        <f t="shared" si="456"/>
        <v/>
      </c>
      <c r="L6386" s="557" t="s">
        <v>3656</v>
      </c>
      <c r="M6386" s="558" t="s">
        <v>3655</v>
      </c>
      <c r="N6386" s="661" t="s">
        <v>12795</v>
      </c>
      <c r="O6386" s="662"/>
      <c r="P6386" s="598"/>
      <c r="Q6386" s="307" t="str">
        <f t="shared" ca="1" si="457"/>
        <v/>
      </c>
      <c r="R6386" s="307" t="str">
        <f t="shared" ca="1" si="458"/>
        <v/>
      </c>
      <c r="S6386" s="307" t="str">
        <f>IFERROR(IF(VLOOKUP("*"&amp;TRIM($F6386)&amp;"*",dump!$A:$D,4,FALSE)="","空文字",VLOOKUP("*"&amp;TRIM($F6386)&amp;"*",dump!$A:$D,4,FALSE)),"NA")</f>
        <v>NA</v>
      </c>
      <c r="T6386" s="307" t="str">
        <f t="shared" ca="1" si="459"/>
        <v>●</v>
      </c>
      <c r="U6386" s="307"/>
      <c r="V6386" s="307"/>
      <c r="W6386" s="307"/>
      <c r="X6386" s="307"/>
      <c r="Y6386" s="307" t="str">
        <f t="shared" si="460"/>
        <v/>
      </c>
      <c r="Z6386" s="307"/>
    </row>
    <row r="6387" spans="1:26" s="325" customFormat="1" ht="15" customHeight="1" outlineLevel="1">
      <c r="A6387" s="324"/>
      <c r="B6387" s="326"/>
      <c r="C6387" s="534"/>
      <c r="D6387" s="328"/>
      <c r="E6387" s="531" t="s">
        <v>12796</v>
      </c>
      <c r="F6387" s="316" t="s">
        <v>12797</v>
      </c>
      <c r="G6387" s="531" t="s">
        <v>12798</v>
      </c>
      <c r="H6387" s="531" t="s">
        <v>3657</v>
      </c>
      <c r="I6387" s="527" t="s">
        <v>3666</v>
      </c>
      <c r="J6387" s="529" t="s">
        <v>5684</v>
      </c>
      <c r="K6387" s="864" t="str">
        <f t="shared" si="456"/>
        <v/>
      </c>
      <c r="L6387" s="557" t="s">
        <v>3656</v>
      </c>
      <c r="M6387" s="558" t="s">
        <v>3655</v>
      </c>
      <c r="N6387" s="767" t="s">
        <v>12798</v>
      </c>
      <c r="O6387" s="769"/>
      <c r="P6387" s="768"/>
      <c r="Q6387" s="307" t="str">
        <f t="shared" ca="1" si="457"/>
        <v/>
      </c>
      <c r="R6387" s="307" t="str">
        <f t="shared" ca="1" si="458"/>
        <v/>
      </c>
      <c r="S6387" s="307" t="str">
        <f>IFERROR(IF(VLOOKUP("*"&amp;TRIM($F6387)&amp;"*",dump!$A:$D,4,FALSE)="","空文字",VLOOKUP("*"&amp;TRIM($F6387)&amp;"*",dump!$A:$D,4,FALSE)),"NA")</f>
        <v>NA</v>
      </c>
      <c r="T6387" s="307" t="str">
        <f t="shared" ca="1" si="459"/>
        <v>●</v>
      </c>
      <c r="U6387" s="307"/>
      <c r="V6387" s="307"/>
      <c r="W6387" s="307"/>
      <c r="X6387" s="307"/>
      <c r="Y6387" s="307" t="str">
        <f t="shared" si="460"/>
        <v/>
      </c>
      <c r="Z6387" s="307"/>
    </row>
    <row r="6388" spans="1:26" s="325" customFormat="1" ht="15" customHeight="1" outlineLevel="1">
      <c r="A6388" s="324"/>
      <c r="B6388" s="326"/>
      <c r="C6388" s="534"/>
      <c r="D6388" s="328"/>
      <c r="E6388" s="531" t="s">
        <v>12799</v>
      </c>
      <c r="F6388" s="316" t="s">
        <v>12800</v>
      </c>
      <c r="G6388" s="531" t="s">
        <v>12801</v>
      </c>
      <c r="H6388" s="531" t="s">
        <v>3657</v>
      </c>
      <c r="I6388" s="527" t="s">
        <v>3666</v>
      </c>
      <c r="J6388" s="529" t="s">
        <v>5684</v>
      </c>
      <c r="K6388" s="864" t="str">
        <f t="shared" si="456"/>
        <v/>
      </c>
      <c r="L6388" s="557" t="s">
        <v>3656</v>
      </c>
      <c r="M6388" s="558" t="s">
        <v>3655</v>
      </c>
      <c r="N6388" s="661" t="s">
        <v>12801</v>
      </c>
      <c r="O6388" s="662"/>
      <c r="P6388" s="598"/>
      <c r="Q6388" s="307" t="str">
        <f t="shared" ca="1" si="457"/>
        <v/>
      </c>
      <c r="R6388" s="307" t="str">
        <f t="shared" ca="1" si="458"/>
        <v/>
      </c>
      <c r="S6388" s="307" t="str">
        <f>IFERROR(IF(VLOOKUP("*"&amp;TRIM($F6388)&amp;"*",dump!$A:$D,4,FALSE)="","空文字",VLOOKUP("*"&amp;TRIM($F6388)&amp;"*",dump!$A:$D,4,FALSE)),"NA")</f>
        <v>NA</v>
      </c>
      <c r="T6388" s="307" t="str">
        <f t="shared" ca="1" si="459"/>
        <v>●</v>
      </c>
      <c r="U6388" s="307"/>
      <c r="V6388" s="307"/>
      <c r="W6388" s="307"/>
      <c r="X6388" s="307"/>
      <c r="Y6388" s="307" t="str">
        <f t="shared" si="460"/>
        <v/>
      </c>
      <c r="Z6388" s="307"/>
    </row>
    <row r="6389" spans="1:26" s="325" customFormat="1" ht="75" customHeight="1" outlineLevel="1">
      <c r="A6389" s="324"/>
      <c r="B6389" s="326"/>
      <c r="C6389" s="534"/>
      <c r="D6389" s="328"/>
      <c r="E6389" s="531" t="s">
        <v>12802</v>
      </c>
      <c r="F6389" s="316" t="s">
        <v>12803</v>
      </c>
      <c r="G6389" s="531" t="s">
        <v>12804</v>
      </c>
      <c r="H6389" s="531" t="s">
        <v>3657</v>
      </c>
      <c r="I6389" s="527" t="s">
        <v>3666</v>
      </c>
      <c r="J6389" s="529" t="s">
        <v>5684</v>
      </c>
      <c r="K6389" s="864" t="str">
        <f t="shared" si="456"/>
        <v/>
      </c>
      <c r="L6389" s="557" t="s">
        <v>3656</v>
      </c>
      <c r="M6389" s="558" t="s">
        <v>3655</v>
      </c>
      <c r="N6389" s="767" t="s">
        <v>18766</v>
      </c>
      <c r="O6389" s="769"/>
      <c r="P6389" s="768"/>
      <c r="Q6389" s="307" t="str">
        <f t="shared" ca="1" si="457"/>
        <v/>
      </c>
      <c r="R6389" s="307" t="str">
        <f t="shared" ca="1" si="458"/>
        <v/>
      </c>
      <c r="S6389" s="307" t="str">
        <f>IFERROR(IF(VLOOKUP("*"&amp;TRIM($F6389)&amp;"*",dump!$A:$D,4,FALSE)="","空文字",VLOOKUP("*"&amp;TRIM($F6389)&amp;"*",dump!$A:$D,4,FALSE)),"NA")</f>
        <v>NA</v>
      </c>
      <c r="T6389" s="307" t="str">
        <f t="shared" ca="1" si="459"/>
        <v>●</v>
      </c>
      <c r="U6389" s="307"/>
      <c r="V6389" s="307"/>
      <c r="W6389" s="307"/>
      <c r="X6389" s="307"/>
      <c r="Y6389" s="307" t="str">
        <f t="shared" si="460"/>
        <v/>
      </c>
      <c r="Z6389" s="307"/>
    </row>
    <row r="6390" spans="1:26" s="325" customFormat="1" ht="15" customHeight="1" outlineLevel="1">
      <c r="A6390" s="324"/>
      <c r="B6390" s="326"/>
      <c r="C6390" s="534"/>
      <c r="D6390" s="328"/>
      <c r="E6390" s="318" t="s">
        <v>13861</v>
      </c>
      <c r="F6390" s="343" t="s">
        <v>13862</v>
      </c>
      <c r="G6390" s="318" t="s">
        <v>13863</v>
      </c>
      <c r="H6390" s="525" t="s">
        <v>3657</v>
      </c>
      <c r="I6390" s="328" t="s">
        <v>3666</v>
      </c>
      <c r="J6390" s="529" t="s">
        <v>5684</v>
      </c>
      <c r="K6390" s="864" t="str">
        <f t="shared" si="456"/>
        <v/>
      </c>
      <c r="L6390" s="557" t="s">
        <v>3656</v>
      </c>
      <c r="M6390" s="558" t="s">
        <v>3655</v>
      </c>
      <c r="N6390" s="661" t="s">
        <v>19636</v>
      </c>
      <c r="O6390" s="662"/>
      <c r="P6390" s="598"/>
      <c r="Q6390" s="307" t="str">
        <f t="shared" ca="1" si="457"/>
        <v/>
      </c>
      <c r="R6390" s="307" t="str">
        <f t="shared" ca="1" si="458"/>
        <v/>
      </c>
      <c r="S6390" s="307" t="str">
        <f>IFERROR(IF(VLOOKUP("*"&amp;TRIM($F6390)&amp;"*",dump!$A:$D,4,FALSE)="","空文字",VLOOKUP("*"&amp;TRIM($F6390)&amp;"*",dump!$A:$D,4,FALSE)),"NA")</f>
        <v>NA</v>
      </c>
      <c r="T6390" s="307" t="str">
        <f t="shared" ca="1" si="459"/>
        <v>●</v>
      </c>
      <c r="U6390" s="307"/>
      <c r="V6390" s="307"/>
      <c r="W6390" s="307"/>
      <c r="X6390" s="307"/>
      <c r="Y6390" s="307" t="str">
        <f t="shared" si="460"/>
        <v/>
      </c>
      <c r="Z6390" s="307"/>
    </row>
    <row r="6391" spans="1:26" s="325" customFormat="1" ht="15" customHeight="1" outlineLevel="1">
      <c r="A6391" s="324"/>
      <c r="B6391" s="326"/>
      <c r="C6391" s="534"/>
      <c r="D6391" s="144" t="s">
        <v>12805</v>
      </c>
      <c r="E6391" s="220"/>
      <c r="F6391" s="225" t="s">
        <v>12806</v>
      </c>
      <c r="G6391" s="214" t="s">
        <v>12807</v>
      </c>
      <c r="H6391" s="214" t="s">
        <v>3655</v>
      </c>
      <c r="I6391" s="246" t="s">
        <v>3666</v>
      </c>
      <c r="J6391" s="403" t="s">
        <v>5684</v>
      </c>
      <c r="K6391" s="864" t="str">
        <f t="shared" si="456"/>
        <v/>
      </c>
      <c r="L6391" s="557" t="s">
        <v>3656</v>
      </c>
      <c r="M6391" s="558" t="s">
        <v>3655</v>
      </c>
      <c r="N6391" s="597" t="s">
        <v>18767</v>
      </c>
      <c r="O6391" s="662"/>
      <c r="P6391" s="598"/>
      <c r="Q6391" s="307" t="str">
        <f t="shared" ca="1" si="457"/>
        <v/>
      </c>
      <c r="R6391" s="307" t="str">
        <f t="shared" ca="1" si="458"/>
        <v/>
      </c>
      <c r="S6391" s="307" t="str">
        <f>IFERROR(IF(VLOOKUP("*"&amp;TRIM($F6391)&amp;"*",dump!$A:$D,4,FALSE)="","空文字",VLOOKUP("*"&amp;TRIM($F6391)&amp;"*",dump!$A:$D,4,FALSE)),"NA")</f>
        <v>NA</v>
      </c>
      <c r="T6391" s="307" t="str">
        <f t="shared" ca="1" si="459"/>
        <v>●</v>
      </c>
      <c r="U6391" s="307"/>
      <c r="V6391" s="307"/>
      <c r="W6391" s="307"/>
      <c r="X6391" s="307"/>
      <c r="Y6391" s="307" t="str">
        <f t="shared" si="460"/>
        <v/>
      </c>
      <c r="Z6391" s="307"/>
    </row>
    <row r="6392" spans="1:26" s="325" customFormat="1" ht="15" customHeight="1" outlineLevel="1">
      <c r="A6392" s="324"/>
      <c r="B6392" s="326"/>
      <c r="C6392" s="382"/>
      <c r="D6392" s="328"/>
      <c r="E6392" s="318" t="s">
        <v>13864</v>
      </c>
      <c r="F6392" s="343" t="s">
        <v>13865</v>
      </c>
      <c r="G6392" s="318" t="s">
        <v>13866</v>
      </c>
      <c r="H6392" s="525" t="s">
        <v>3657</v>
      </c>
      <c r="I6392" s="328" t="s">
        <v>3666</v>
      </c>
      <c r="J6392" s="529" t="s">
        <v>5684</v>
      </c>
      <c r="K6392" s="864" t="str">
        <f t="shared" si="456"/>
        <v/>
      </c>
      <c r="L6392" s="557" t="s">
        <v>3656</v>
      </c>
      <c r="M6392" s="558" t="s">
        <v>3655</v>
      </c>
      <c r="N6392" s="661" t="s">
        <v>19637</v>
      </c>
      <c r="O6392" s="662"/>
      <c r="P6392" s="598"/>
      <c r="Q6392" s="307" t="str">
        <f t="shared" ca="1" si="457"/>
        <v/>
      </c>
      <c r="R6392" s="307" t="str">
        <f t="shared" ca="1" si="458"/>
        <v/>
      </c>
      <c r="S6392" s="307" t="str">
        <f>IFERROR(IF(VLOOKUP("*"&amp;TRIM($F6392)&amp;"*",dump!$A:$D,4,FALSE)="","空文字",VLOOKUP("*"&amp;TRIM($F6392)&amp;"*",dump!$A:$D,4,FALSE)),"NA")</f>
        <v>NA</v>
      </c>
      <c r="T6392" s="307" t="str">
        <f t="shared" ca="1" si="459"/>
        <v>●</v>
      </c>
      <c r="U6392" s="307"/>
      <c r="V6392" s="307"/>
      <c r="W6392" s="307"/>
      <c r="X6392" s="307"/>
      <c r="Y6392" s="307" t="str">
        <f t="shared" si="460"/>
        <v/>
      </c>
      <c r="Z6392" s="307"/>
    </row>
    <row r="6393" spans="1:26" s="325" customFormat="1" ht="15" customHeight="1" outlineLevel="1">
      <c r="A6393" s="324"/>
      <c r="B6393" s="326"/>
      <c r="C6393" s="534"/>
      <c r="D6393" s="215" t="s">
        <v>12808</v>
      </c>
      <c r="E6393" s="220"/>
      <c r="F6393" s="225" t="s">
        <v>12809</v>
      </c>
      <c r="G6393" s="214" t="s">
        <v>12810</v>
      </c>
      <c r="H6393" s="214" t="s">
        <v>3655</v>
      </c>
      <c r="I6393" s="246" t="s">
        <v>3666</v>
      </c>
      <c r="J6393" s="403" t="s">
        <v>5684</v>
      </c>
      <c r="K6393" s="864" t="str">
        <f t="shared" si="456"/>
        <v/>
      </c>
      <c r="L6393" s="557" t="s">
        <v>3656</v>
      </c>
      <c r="M6393" s="558" t="s">
        <v>3655</v>
      </c>
      <c r="N6393" s="661" t="s">
        <v>12810</v>
      </c>
      <c r="O6393" s="662"/>
      <c r="P6393" s="598"/>
      <c r="Q6393" s="307" t="str">
        <f t="shared" ca="1" si="457"/>
        <v/>
      </c>
      <c r="R6393" s="307" t="str">
        <f t="shared" ca="1" si="458"/>
        <v/>
      </c>
      <c r="S6393" s="307" t="str">
        <f>IFERROR(IF(VLOOKUP("*"&amp;TRIM($F6393)&amp;"*",dump!$A:$D,4,FALSE)="","空文字",VLOOKUP("*"&amp;TRIM($F6393)&amp;"*",dump!$A:$D,4,FALSE)),"NA")</f>
        <v>NA</v>
      </c>
      <c r="T6393" s="307" t="str">
        <f t="shared" ca="1" si="459"/>
        <v>●</v>
      </c>
      <c r="U6393" s="307"/>
      <c r="V6393" s="307"/>
      <c r="W6393" s="307"/>
      <c r="X6393" s="307"/>
      <c r="Y6393" s="307" t="str">
        <f t="shared" si="460"/>
        <v/>
      </c>
      <c r="Z6393" s="307"/>
    </row>
    <row r="6394" spans="1:26" s="325" customFormat="1" ht="60" customHeight="1" outlineLevel="1">
      <c r="A6394" s="324"/>
      <c r="B6394" s="326"/>
      <c r="C6394" s="534"/>
      <c r="D6394" s="328"/>
      <c r="E6394" s="531" t="s">
        <v>12811</v>
      </c>
      <c r="F6394" s="316" t="s">
        <v>12812</v>
      </c>
      <c r="G6394" s="531" t="s">
        <v>12813</v>
      </c>
      <c r="H6394" s="531" t="s">
        <v>3658</v>
      </c>
      <c r="I6394" s="527" t="s">
        <v>3666</v>
      </c>
      <c r="J6394" s="529" t="s">
        <v>5684</v>
      </c>
      <c r="K6394" s="864" t="str">
        <f t="shared" si="456"/>
        <v/>
      </c>
      <c r="L6394" s="557" t="s">
        <v>3656</v>
      </c>
      <c r="M6394" s="558" t="s">
        <v>3655</v>
      </c>
      <c r="N6394" s="661" t="s">
        <v>18768</v>
      </c>
      <c r="O6394" s="662"/>
      <c r="P6394" s="598"/>
      <c r="Q6394" s="307" t="str">
        <f t="shared" ca="1" si="457"/>
        <v/>
      </c>
      <c r="R6394" s="307" t="str">
        <f t="shared" ca="1" si="458"/>
        <v/>
      </c>
      <c r="S6394" s="307" t="str">
        <f>IFERROR(IF(VLOOKUP("*"&amp;TRIM($F6394)&amp;"*",dump!$A:$D,4,FALSE)="","空文字",VLOOKUP("*"&amp;TRIM($F6394)&amp;"*",dump!$A:$D,4,FALSE)),"NA")</f>
        <v>NA</v>
      </c>
      <c r="T6394" s="307" t="str">
        <f t="shared" ca="1" si="459"/>
        <v>●</v>
      </c>
      <c r="U6394" s="307"/>
      <c r="V6394" s="307"/>
      <c r="W6394" s="307"/>
      <c r="X6394" s="307"/>
      <c r="Y6394" s="307" t="str">
        <f t="shared" si="460"/>
        <v/>
      </c>
      <c r="Z6394" s="307"/>
    </row>
    <row r="6395" spans="1:26" s="325" customFormat="1" ht="60" customHeight="1" outlineLevel="1">
      <c r="A6395" s="324"/>
      <c r="B6395" s="326"/>
      <c r="C6395" s="534"/>
      <c r="D6395" s="328"/>
      <c r="E6395" s="531" t="s">
        <v>12814</v>
      </c>
      <c r="F6395" s="316" t="s">
        <v>12815</v>
      </c>
      <c r="G6395" s="531" t="s">
        <v>12816</v>
      </c>
      <c r="H6395" s="531" t="s">
        <v>3658</v>
      </c>
      <c r="I6395" s="527" t="s">
        <v>3666</v>
      </c>
      <c r="J6395" s="529" t="s">
        <v>5684</v>
      </c>
      <c r="K6395" s="864" t="str">
        <f t="shared" si="456"/>
        <v/>
      </c>
      <c r="L6395" s="557" t="s">
        <v>3656</v>
      </c>
      <c r="M6395" s="558" t="s">
        <v>3655</v>
      </c>
      <c r="N6395" s="767" t="s">
        <v>18769</v>
      </c>
      <c r="O6395" s="662"/>
      <c r="P6395" s="598"/>
      <c r="Q6395" s="307" t="str">
        <f t="shared" ca="1" si="457"/>
        <v/>
      </c>
      <c r="R6395" s="307" t="str">
        <f t="shared" ca="1" si="458"/>
        <v/>
      </c>
      <c r="S6395" s="307" t="str">
        <f>IFERROR(IF(VLOOKUP("*"&amp;TRIM($F6395)&amp;"*",dump!$A:$D,4,FALSE)="","空文字",VLOOKUP("*"&amp;TRIM($F6395)&amp;"*",dump!$A:$D,4,FALSE)),"NA")</f>
        <v>NA</v>
      </c>
      <c r="T6395" s="307" t="str">
        <f t="shared" ca="1" si="459"/>
        <v>●</v>
      </c>
      <c r="U6395" s="307"/>
      <c r="V6395" s="307"/>
      <c r="W6395" s="307"/>
      <c r="X6395" s="307"/>
      <c r="Y6395" s="307" t="str">
        <f t="shared" si="460"/>
        <v/>
      </c>
      <c r="Z6395" s="307"/>
    </row>
    <row r="6396" spans="1:26" s="325" customFormat="1" ht="15" customHeight="1" outlineLevel="1">
      <c r="A6396" s="324"/>
      <c r="B6396" s="326"/>
      <c r="C6396" s="534"/>
      <c r="D6396" s="328"/>
      <c r="E6396" s="531" t="s">
        <v>12817</v>
      </c>
      <c r="F6396" s="316" t="s">
        <v>12818</v>
      </c>
      <c r="G6396" s="531" t="s">
        <v>12819</v>
      </c>
      <c r="H6396" s="531" t="s">
        <v>3657</v>
      </c>
      <c r="I6396" s="527" t="s">
        <v>3666</v>
      </c>
      <c r="J6396" s="529" t="s">
        <v>5684</v>
      </c>
      <c r="K6396" s="864" t="str">
        <f t="shared" si="456"/>
        <v/>
      </c>
      <c r="L6396" s="557" t="s">
        <v>3656</v>
      </c>
      <c r="M6396" s="558" t="s">
        <v>3655</v>
      </c>
      <c r="N6396" s="661" t="s">
        <v>12819</v>
      </c>
      <c r="O6396" s="769"/>
      <c r="P6396" s="768"/>
      <c r="Q6396" s="307" t="str">
        <f t="shared" ca="1" si="457"/>
        <v/>
      </c>
      <c r="R6396" s="307" t="str">
        <f t="shared" ca="1" si="458"/>
        <v/>
      </c>
      <c r="S6396" s="307" t="str">
        <f>IFERROR(IF(VLOOKUP("*"&amp;TRIM($F6396)&amp;"*",dump!$A:$D,4,FALSE)="","空文字",VLOOKUP("*"&amp;TRIM($F6396)&amp;"*",dump!$A:$D,4,FALSE)),"NA")</f>
        <v>NA</v>
      </c>
      <c r="T6396" s="307" t="str">
        <f t="shared" ca="1" si="459"/>
        <v>●</v>
      </c>
      <c r="U6396" s="307"/>
      <c r="V6396" s="307"/>
      <c r="W6396" s="307"/>
      <c r="X6396" s="307"/>
      <c r="Y6396" s="307" t="str">
        <f t="shared" si="460"/>
        <v/>
      </c>
      <c r="Z6396" s="307"/>
    </row>
    <row r="6397" spans="1:26" s="325" customFormat="1" ht="15" customHeight="1" outlineLevel="1">
      <c r="A6397" s="324"/>
      <c r="B6397" s="326"/>
      <c r="C6397" s="534"/>
      <c r="D6397" s="328"/>
      <c r="E6397" s="531" t="s">
        <v>12820</v>
      </c>
      <c r="F6397" s="316" t="s">
        <v>12821</v>
      </c>
      <c r="G6397" s="531" t="s">
        <v>12822</v>
      </c>
      <c r="H6397" s="531" t="s">
        <v>3657</v>
      </c>
      <c r="I6397" s="527" t="s">
        <v>3666</v>
      </c>
      <c r="J6397" s="529" t="s">
        <v>5684</v>
      </c>
      <c r="K6397" s="864" t="str">
        <f t="shared" si="456"/>
        <v/>
      </c>
      <c r="L6397" s="557" t="s">
        <v>3656</v>
      </c>
      <c r="M6397" s="558" t="s">
        <v>3655</v>
      </c>
      <c r="N6397" s="767" t="s">
        <v>12822</v>
      </c>
      <c r="O6397" s="662"/>
      <c r="P6397" s="598"/>
      <c r="Q6397" s="307" t="str">
        <f t="shared" ca="1" si="457"/>
        <v/>
      </c>
      <c r="R6397" s="307" t="str">
        <f t="shared" ca="1" si="458"/>
        <v/>
      </c>
      <c r="S6397" s="307" t="str">
        <f>IFERROR(IF(VLOOKUP("*"&amp;TRIM($F6397)&amp;"*",dump!$A:$D,4,FALSE)="","空文字",VLOOKUP("*"&amp;TRIM($F6397)&amp;"*",dump!$A:$D,4,FALSE)),"NA")</f>
        <v>NA</v>
      </c>
      <c r="T6397" s="307" t="str">
        <f t="shared" ca="1" si="459"/>
        <v>●</v>
      </c>
      <c r="U6397" s="307"/>
      <c r="V6397" s="307"/>
      <c r="W6397" s="307"/>
      <c r="X6397" s="307"/>
      <c r="Y6397" s="307" t="str">
        <f t="shared" si="460"/>
        <v/>
      </c>
      <c r="Z6397" s="307"/>
    </row>
    <row r="6398" spans="1:26" s="325" customFormat="1" ht="15" customHeight="1" outlineLevel="1">
      <c r="A6398" s="324"/>
      <c r="B6398" s="326"/>
      <c r="C6398" s="534"/>
      <c r="D6398" s="328"/>
      <c r="E6398" s="531" t="s">
        <v>12823</v>
      </c>
      <c r="F6398" s="316" t="s">
        <v>12824</v>
      </c>
      <c r="G6398" s="531" t="s">
        <v>12825</v>
      </c>
      <c r="H6398" s="531" t="s">
        <v>3657</v>
      </c>
      <c r="I6398" s="527" t="s">
        <v>3666</v>
      </c>
      <c r="J6398" s="529" t="s">
        <v>5684</v>
      </c>
      <c r="K6398" s="864" t="str">
        <f t="shared" si="456"/>
        <v/>
      </c>
      <c r="L6398" s="557" t="s">
        <v>3656</v>
      </c>
      <c r="M6398" s="558" t="s">
        <v>3655</v>
      </c>
      <c r="N6398" s="661" t="s">
        <v>12825</v>
      </c>
      <c r="O6398" s="769"/>
      <c r="P6398" s="768"/>
      <c r="Q6398" s="307" t="str">
        <f t="shared" ca="1" si="457"/>
        <v/>
      </c>
      <c r="R6398" s="307" t="str">
        <f t="shared" ca="1" si="458"/>
        <v/>
      </c>
      <c r="S6398" s="307" t="str">
        <f>IFERROR(IF(VLOOKUP("*"&amp;TRIM($F6398)&amp;"*",dump!$A:$D,4,FALSE)="","空文字",VLOOKUP("*"&amp;TRIM($F6398)&amp;"*",dump!$A:$D,4,FALSE)),"NA")</f>
        <v>NA</v>
      </c>
      <c r="T6398" s="307" t="str">
        <f t="shared" ca="1" si="459"/>
        <v>●</v>
      </c>
      <c r="U6398" s="307"/>
      <c r="V6398" s="307"/>
      <c r="W6398" s="307"/>
      <c r="X6398" s="307"/>
      <c r="Y6398" s="307" t="str">
        <f t="shared" si="460"/>
        <v/>
      </c>
      <c r="Z6398" s="307"/>
    </row>
    <row r="6399" spans="1:26" s="325" customFormat="1" ht="15" customHeight="1" outlineLevel="1">
      <c r="A6399" s="324"/>
      <c r="B6399" s="326"/>
      <c r="C6399" s="534"/>
      <c r="D6399" s="328"/>
      <c r="E6399" s="531" t="s">
        <v>12826</v>
      </c>
      <c r="F6399" s="316" t="s">
        <v>12827</v>
      </c>
      <c r="G6399" s="531" t="s">
        <v>12828</v>
      </c>
      <c r="H6399" s="531" t="s">
        <v>3657</v>
      </c>
      <c r="I6399" s="527" t="s">
        <v>3666</v>
      </c>
      <c r="J6399" s="529" t="s">
        <v>5684</v>
      </c>
      <c r="K6399" s="864" t="str">
        <f t="shared" si="456"/>
        <v/>
      </c>
      <c r="L6399" s="557" t="s">
        <v>3656</v>
      </c>
      <c r="M6399" s="558" t="s">
        <v>3655</v>
      </c>
      <c r="N6399" s="661" t="s">
        <v>12828</v>
      </c>
      <c r="O6399" s="662"/>
      <c r="P6399" s="598"/>
      <c r="Q6399" s="307" t="str">
        <f t="shared" ca="1" si="457"/>
        <v/>
      </c>
      <c r="R6399" s="307" t="str">
        <f t="shared" ca="1" si="458"/>
        <v/>
      </c>
      <c r="S6399" s="307" t="str">
        <f>IFERROR(IF(VLOOKUP("*"&amp;TRIM($F6399)&amp;"*",dump!$A:$D,4,FALSE)="","空文字",VLOOKUP("*"&amp;TRIM($F6399)&amp;"*",dump!$A:$D,4,FALSE)),"NA")</f>
        <v>NA</v>
      </c>
      <c r="T6399" s="307" t="str">
        <f t="shared" ca="1" si="459"/>
        <v>●</v>
      </c>
      <c r="U6399" s="307"/>
      <c r="V6399" s="307"/>
      <c r="W6399" s="307"/>
      <c r="X6399" s="307"/>
      <c r="Y6399" s="307" t="str">
        <f t="shared" si="460"/>
        <v/>
      </c>
      <c r="Z6399" s="307"/>
    </row>
    <row r="6400" spans="1:26" s="325" customFormat="1" ht="75" customHeight="1" outlineLevel="1">
      <c r="A6400" s="324"/>
      <c r="B6400" s="326"/>
      <c r="C6400" s="534"/>
      <c r="D6400" s="328"/>
      <c r="E6400" s="382" t="s">
        <v>12829</v>
      </c>
      <c r="F6400" s="524" t="s">
        <v>12830</v>
      </c>
      <c r="G6400" s="382" t="s">
        <v>12831</v>
      </c>
      <c r="H6400" s="382" t="s">
        <v>3657</v>
      </c>
      <c r="I6400" s="534" t="s">
        <v>3666</v>
      </c>
      <c r="J6400" s="342" t="s">
        <v>5684</v>
      </c>
      <c r="K6400" s="864" t="str">
        <f t="shared" si="456"/>
        <v/>
      </c>
      <c r="L6400" s="603" t="s">
        <v>3656</v>
      </c>
      <c r="M6400" s="619" t="s">
        <v>3655</v>
      </c>
      <c r="N6400" s="767" t="s">
        <v>18770</v>
      </c>
      <c r="O6400" s="769"/>
      <c r="P6400" s="768"/>
      <c r="Q6400" s="307" t="str">
        <f t="shared" ca="1" si="457"/>
        <v/>
      </c>
      <c r="R6400" s="307" t="str">
        <f t="shared" ca="1" si="458"/>
        <v/>
      </c>
      <c r="S6400" s="307" t="str">
        <f>IFERROR(IF(VLOOKUP("*"&amp;TRIM($F6400)&amp;"*",dump!$A:$D,4,FALSE)="","空文字",VLOOKUP("*"&amp;TRIM($F6400)&amp;"*",dump!$A:$D,4,FALSE)),"NA")</f>
        <v>NA</v>
      </c>
      <c r="T6400" s="307" t="str">
        <f t="shared" ca="1" si="459"/>
        <v>●</v>
      </c>
      <c r="U6400" s="307"/>
      <c r="V6400" s="307"/>
      <c r="W6400" s="307"/>
      <c r="X6400" s="307"/>
      <c r="Y6400" s="307" t="str">
        <f t="shared" si="460"/>
        <v/>
      </c>
      <c r="Z6400" s="307"/>
    </row>
    <row r="6401" spans="2:26" s="187" customFormat="1" ht="45" customHeight="1" outlineLevel="1">
      <c r="B6401" s="326"/>
      <c r="C6401" s="530" t="s">
        <v>15614</v>
      </c>
      <c r="D6401" s="146" t="s">
        <v>15615</v>
      </c>
      <c r="E6401" s="139"/>
      <c r="F6401" s="221" t="s">
        <v>15616</v>
      </c>
      <c r="G6401" s="223" t="s">
        <v>15617</v>
      </c>
      <c r="H6401" s="223" t="s">
        <v>3655</v>
      </c>
      <c r="I6401" s="219" t="s">
        <v>3666</v>
      </c>
      <c r="J6401" s="433" t="s">
        <v>5684</v>
      </c>
      <c r="K6401" s="864" t="str">
        <f t="shared" si="456"/>
        <v/>
      </c>
      <c r="L6401" s="622" t="s">
        <v>3656</v>
      </c>
      <c r="M6401" s="731" t="s">
        <v>17530</v>
      </c>
      <c r="N6401" s="701" t="s">
        <v>18771</v>
      </c>
      <c r="O6401" s="699"/>
      <c r="P6401" s="700"/>
      <c r="Q6401" s="307" t="str">
        <f t="shared" ca="1" si="457"/>
        <v/>
      </c>
      <c r="R6401" s="307" t="str">
        <f t="shared" ca="1" si="458"/>
        <v/>
      </c>
      <c r="S6401" s="307" t="str">
        <f>IFERROR(IF(VLOOKUP("*"&amp;TRIM($F6401)&amp;"*",dump!$A:$D,4,FALSE)="","空文字",VLOOKUP("*"&amp;TRIM($F6401)&amp;"*",dump!$A:$D,4,FALSE)),"NA")</f>
        <v>NA</v>
      </c>
      <c r="T6401" s="307" t="str">
        <f t="shared" ca="1" si="459"/>
        <v>●</v>
      </c>
      <c r="U6401" s="307"/>
      <c r="V6401" s="307"/>
      <c r="W6401" s="307"/>
      <c r="X6401" s="307"/>
      <c r="Y6401" s="307" t="str">
        <f t="shared" si="460"/>
        <v/>
      </c>
      <c r="Z6401" s="307"/>
    </row>
    <row r="6402" spans="2:26" s="187" customFormat="1" ht="15" customHeight="1" outlineLevel="1">
      <c r="B6402" s="326"/>
      <c r="C6402" s="534"/>
      <c r="D6402" s="328"/>
      <c r="E6402" s="530" t="s">
        <v>15618</v>
      </c>
      <c r="F6402" s="316" t="s">
        <v>15619</v>
      </c>
      <c r="G6402" s="382" t="s">
        <v>15620</v>
      </c>
      <c r="H6402" s="382" t="s">
        <v>9</v>
      </c>
      <c r="I6402" s="534" t="s">
        <v>3666</v>
      </c>
      <c r="J6402" s="342" t="s">
        <v>5684</v>
      </c>
      <c r="K6402" s="864" t="str">
        <f t="shared" si="456"/>
        <v/>
      </c>
      <c r="L6402" s="557" t="s">
        <v>3656</v>
      </c>
      <c r="M6402" s="673" t="s">
        <v>17530</v>
      </c>
      <c r="N6402" s="738" t="s">
        <v>18772</v>
      </c>
      <c r="O6402" s="699"/>
      <c r="P6402" s="700"/>
      <c r="Q6402" s="307" t="str">
        <f t="shared" ca="1" si="457"/>
        <v/>
      </c>
      <c r="R6402" s="307" t="str">
        <f t="shared" ca="1" si="458"/>
        <v/>
      </c>
      <c r="S6402" s="307" t="str">
        <f>IFERROR(IF(VLOOKUP("*"&amp;TRIM($F6402)&amp;"*",dump!$A:$D,4,FALSE)="","空文字",VLOOKUP("*"&amp;TRIM($F6402)&amp;"*",dump!$A:$D,4,FALSE)),"NA")</f>
        <v>NA</v>
      </c>
      <c r="T6402" s="307" t="str">
        <f t="shared" ca="1" si="459"/>
        <v>●</v>
      </c>
      <c r="U6402" s="307"/>
      <c r="V6402" s="307"/>
      <c r="W6402" s="307"/>
      <c r="X6402" s="307"/>
      <c r="Y6402" s="307" t="str">
        <f t="shared" si="460"/>
        <v/>
      </c>
      <c r="Z6402" s="307"/>
    </row>
    <row r="6403" spans="2:26" s="187" customFormat="1" ht="15" customHeight="1" outlineLevel="1">
      <c r="B6403" s="326"/>
      <c r="C6403" s="534"/>
      <c r="D6403" s="328"/>
      <c r="E6403" s="382"/>
      <c r="F6403" s="316" t="s">
        <v>15621</v>
      </c>
      <c r="G6403" s="382"/>
      <c r="H6403" s="382"/>
      <c r="I6403" s="534"/>
      <c r="J6403" s="342"/>
      <c r="K6403" s="864" t="str">
        <f t="shared" si="456"/>
        <v/>
      </c>
      <c r="L6403" s="557" t="s">
        <v>3656</v>
      </c>
      <c r="M6403" s="673" t="s">
        <v>17530</v>
      </c>
      <c r="N6403" s="738" t="s">
        <v>18773</v>
      </c>
      <c r="O6403" s="699"/>
      <c r="P6403" s="700"/>
      <c r="Q6403" s="307" t="str">
        <f t="shared" ca="1" si="457"/>
        <v/>
      </c>
      <c r="R6403" s="307" t="str">
        <f t="shared" ca="1" si="458"/>
        <v/>
      </c>
      <c r="S6403" s="307" t="str">
        <f>IFERROR(IF(VLOOKUP("*"&amp;TRIM($F6403)&amp;"*",dump!$A:$D,4,FALSE)="","空文字",VLOOKUP("*"&amp;TRIM($F6403)&amp;"*",dump!$A:$D,4,FALSE)),"NA")</f>
        <v>NA</v>
      </c>
      <c r="T6403" s="307" t="str">
        <f t="shared" ca="1" si="459"/>
        <v>●</v>
      </c>
      <c r="U6403" s="307"/>
      <c r="V6403" s="307"/>
      <c r="W6403" s="307"/>
      <c r="X6403" s="307"/>
      <c r="Y6403" s="307" t="str">
        <f t="shared" si="460"/>
        <v/>
      </c>
      <c r="Z6403" s="307"/>
    </row>
    <row r="6404" spans="2:26" s="187" customFormat="1" ht="15" customHeight="1" outlineLevel="1">
      <c r="B6404" s="326"/>
      <c r="C6404" s="534"/>
      <c r="D6404" s="328"/>
      <c r="E6404" s="382"/>
      <c r="F6404" s="316" t="s">
        <v>15622</v>
      </c>
      <c r="G6404" s="382"/>
      <c r="H6404" s="382"/>
      <c r="I6404" s="534"/>
      <c r="J6404" s="342"/>
      <c r="K6404" s="864" t="str">
        <f t="shared" si="456"/>
        <v/>
      </c>
      <c r="L6404" s="557" t="s">
        <v>3656</v>
      </c>
      <c r="M6404" s="673" t="s">
        <v>17530</v>
      </c>
      <c r="N6404" s="738" t="s">
        <v>18774</v>
      </c>
      <c r="O6404" s="699"/>
      <c r="P6404" s="700"/>
      <c r="Q6404" s="307" t="str">
        <f t="shared" ca="1" si="457"/>
        <v/>
      </c>
      <c r="R6404" s="307" t="str">
        <f t="shared" ca="1" si="458"/>
        <v/>
      </c>
      <c r="S6404" s="307" t="str">
        <f>IFERROR(IF(VLOOKUP("*"&amp;TRIM($F6404)&amp;"*",dump!$A:$D,4,FALSE)="","空文字",VLOOKUP("*"&amp;TRIM($F6404)&amp;"*",dump!$A:$D,4,FALSE)),"NA")</f>
        <v>NA</v>
      </c>
      <c r="T6404" s="307" t="str">
        <f t="shared" ca="1" si="459"/>
        <v>●</v>
      </c>
      <c r="U6404" s="307"/>
      <c r="V6404" s="307"/>
      <c r="W6404" s="307"/>
      <c r="X6404" s="307"/>
      <c r="Y6404" s="307" t="str">
        <f t="shared" si="460"/>
        <v/>
      </c>
      <c r="Z6404" s="307"/>
    </row>
    <row r="6405" spans="2:26" s="187" customFormat="1" ht="15" customHeight="1" outlineLevel="1">
      <c r="B6405" s="326"/>
      <c r="C6405" s="534"/>
      <c r="D6405" s="328"/>
      <c r="E6405" s="382"/>
      <c r="F6405" s="316" t="s">
        <v>15623</v>
      </c>
      <c r="G6405" s="382"/>
      <c r="H6405" s="382"/>
      <c r="I6405" s="534"/>
      <c r="J6405" s="342"/>
      <c r="K6405" s="864" t="str">
        <f t="shared" si="456"/>
        <v/>
      </c>
      <c r="L6405" s="557" t="s">
        <v>3656</v>
      </c>
      <c r="M6405" s="673" t="s">
        <v>17530</v>
      </c>
      <c r="N6405" s="738" t="s">
        <v>18775</v>
      </c>
      <c r="O6405" s="699"/>
      <c r="P6405" s="700"/>
      <c r="Q6405" s="307" t="str">
        <f t="shared" ca="1" si="457"/>
        <v/>
      </c>
      <c r="R6405" s="307" t="str">
        <f t="shared" ca="1" si="458"/>
        <v/>
      </c>
      <c r="S6405" s="307" t="str">
        <f>IFERROR(IF(VLOOKUP("*"&amp;TRIM($F6405)&amp;"*",dump!$A:$D,4,FALSE)="","空文字",VLOOKUP("*"&amp;TRIM($F6405)&amp;"*",dump!$A:$D,4,FALSE)),"NA")</f>
        <v>NA</v>
      </c>
      <c r="T6405" s="307" t="str">
        <f t="shared" ca="1" si="459"/>
        <v>●</v>
      </c>
      <c r="U6405" s="307"/>
      <c r="V6405" s="307"/>
      <c r="W6405" s="307"/>
      <c r="X6405" s="307"/>
      <c r="Y6405" s="307" t="str">
        <f t="shared" si="460"/>
        <v/>
      </c>
      <c r="Z6405" s="307"/>
    </row>
    <row r="6406" spans="2:26" s="187" customFormat="1" ht="15" customHeight="1" outlineLevel="1">
      <c r="B6406" s="326"/>
      <c r="C6406" s="534"/>
      <c r="D6406" s="328"/>
      <c r="E6406" s="382"/>
      <c r="F6406" s="316" t="s">
        <v>15624</v>
      </c>
      <c r="G6406" s="382"/>
      <c r="H6406" s="382"/>
      <c r="I6406" s="534"/>
      <c r="J6406" s="342"/>
      <c r="K6406" s="864" t="str">
        <f t="shared" si="456"/>
        <v/>
      </c>
      <c r="L6406" s="557" t="s">
        <v>3656</v>
      </c>
      <c r="M6406" s="673" t="s">
        <v>17530</v>
      </c>
      <c r="N6406" s="738" t="s">
        <v>18776</v>
      </c>
      <c r="O6406" s="699"/>
      <c r="P6406" s="700"/>
      <c r="Q6406" s="307" t="str">
        <f t="shared" ca="1" si="457"/>
        <v/>
      </c>
      <c r="R6406" s="307" t="str">
        <f t="shared" ca="1" si="458"/>
        <v/>
      </c>
      <c r="S6406" s="307" t="str">
        <f>IFERROR(IF(VLOOKUP("*"&amp;TRIM($F6406)&amp;"*",dump!$A:$D,4,FALSE)="","空文字",VLOOKUP("*"&amp;TRIM($F6406)&amp;"*",dump!$A:$D,4,FALSE)),"NA")</f>
        <v>NA</v>
      </c>
      <c r="T6406" s="307" t="str">
        <f t="shared" ca="1" si="459"/>
        <v>●</v>
      </c>
      <c r="U6406" s="307"/>
      <c r="V6406" s="307"/>
      <c r="W6406" s="307"/>
      <c r="X6406" s="307"/>
      <c r="Y6406" s="307" t="str">
        <f t="shared" si="460"/>
        <v/>
      </c>
      <c r="Z6406" s="307"/>
    </row>
    <row r="6407" spans="2:26" s="187" customFormat="1" ht="15" customHeight="1" outlineLevel="1">
      <c r="B6407" s="326"/>
      <c r="C6407" s="534"/>
      <c r="D6407" s="328"/>
      <c r="E6407" s="382"/>
      <c r="F6407" s="316" t="s">
        <v>16864</v>
      </c>
      <c r="G6407" s="382"/>
      <c r="H6407" s="382"/>
      <c r="I6407" s="534"/>
      <c r="J6407" s="342"/>
      <c r="K6407" s="864" t="str">
        <f t="shared" si="456"/>
        <v/>
      </c>
      <c r="L6407" s="557" t="s">
        <v>3656</v>
      </c>
      <c r="M6407" s="673" t="s">
        <v>17530</v>
      </c>
      <c r="N6407" s="738" t="s">
        <v>18777</v>
      </c>
      <c r="O6407" s="699"/>
      <c r="P6407" s="700"/>
      <c r="Q6407" s="307" t="str">
        <f t="shared" ca="1" si="457"/>
        <v/>
      </c>
      <c r="R6407" s="307" t="str">
        <f t="shared" ca="1" si="458"/>
        <v/>
      </c>
      <c r="S6407" s="307" t="str">
        <f>IFERROR(IF(VLOOKUP("*"&amp;TRIM($F6407)&amp;"*",dump!$A:$D,4,FALSE)="","空文字",VLOOKUP("*"&amp;TRIM($F6407)&amp;"*",dump!$A:$D,4,FALSE)),"NA")</f>
        <v>NA</v>
      </c>
      <c r="T6407" s="307" t="str">
        <f t="shared" ca="1" si="459"/>
        <v>●</v>
      </c>
      <c r="U6407" s="307"/>
      <c r="V6407" s="307"/>
      <c r="W6407" s="307"/>
      <c r="X6407" s="307"/>
      <c r="Y6407" s="307" t="str">
        <f t="shared" si="460"/>
        <v/>
      </c>
      <c r="Z6407" s="307"/>
    </row>
    <row r="6408" spans="2:26" s="187" customFormat="1" ht="15" customHeight="1" outlineLevel="1">
      <c r="B6408" s="326"/>
      <c r="C6408" s="534"/>
      <c r="D6408" s="328"/>
      <c r="E6408" s="382"/>
      <c r="F6408" s="316" t="s">
        <v>16865</v>
      </c>
      <c r="G6408" s="382"/>
      <c r="H6408" s="382"/>
      <c r="I6408" s="534"/>
      <c r="J6408" s="342"/>
      <c r="K6408" s="864" t="str">
        <f t="shared" si="456"/>
        <v/>
      </c>
      <c r="L6408" s="557" t="s">
        <v>3656</v>
      </c>
      <c r="M6408" s="673" t="s">
        <v>17530</v>
      </c>
      <c r="N6408" s="738" t="s">
        <v>18778</v>
      </c>
      <c r="O6408" s="699"/>
      <c r="P6408" s="700"/>
      <c r="Q6408" s="307" t="str">
        <f t="shared" ca="1" si="457"/>
        <v/>
      </c>
      <c r="R6408" s="307" t="str">
        <f t="shared" ca="1" si="458"/>
        <v/>
      </c>
      <c r="S6408" s="307" t="str">
        <f>IFERROR(IF(VLOOKUP("*"&amp;TRIM($F6408)&amp;"*",dump!$A:$D,4,FALSE)="","空文字",VLOOKUP("*"&amp;TRIM($F6408)&amp;"*",dump!$A:$D,4,FALSE)),"NA")</f>
        <v>NA</v>
      </c>
      <c r="T6408" s="307" t="str">
        <f t="shared" ca="1" si="459"/>
        <v>●</v>
      </c>
      <c r="U6408" s="307"/>
      <c r="V6408" s="307"/>
      <c r="W6408" s="307"/>
      <c r="X6408" s="307"/>
      <c r="Y6408" s="307" t="str">
        <f t="shared" si="460"/>
        <v/>
      </c>
      <c r="Z6408" s="307"/>
    </row>
    <row r="6409" spans="2:26" s="187" customFormat="1" ht="15" customHeight="1" outlineLevel="1">
      <c r="B6409" s="326"/>
      <c r="C6409" s="534"/>
      <c r="D6409" s="328"/>
      <c r="E6409" s="531"/>
      <c r="F6409" s="316" t="s">
        <v>16866</v>
      </c>
      <c r="G6409" s="531"/>
      <c r="H6409" s="531"/>
      <c r="I6409" s="527"/>
      <c r="J6409" s="529"/>
      <c r="K6409" s="864" t="str">
        <f t="shared" si="456"/>
        <v/>
      </c>
      <c r="L6409" s="557" t="s">
        <v>3656</v>
      </c>
      <c r="M6409" s="673" t="s">
        <v>17530</v>
      </c>
      <c r="N6409" s="738" t="s">
        <v>18779</v>
      </c>
      <c r="O6409" s="699"/>
      <c r="P6409" s="700"/>
      <c r="Q6409" s="307" t="str">
        <f t="shared" ca="1" si="457"/>
        <v/>
      </c>
      <c r="R6409" s="307" t="str">
        <f t="shared" ca="1" si="458"/>
        <v/>
      </c>
      <c r="S6409" s="307" t="str">
        <f>IFERROR(IF(VLOOKUP("*"&amp;TRIM($F6409)&amp;"*",dump!$A:$D,4,FALSE)="","空文字",VLOOKUP("*"&amp;TRIM($F6409)&amp;"*",dump!$A:$D,4,FALSE)),"NA")</f>
        <v>NA</v>
      </c>
      <c r="T6409" s="307" t="str">
        <f t="shared" ca="1" si="459"/>
        <v>●</v>
      </c>
      <c r="U6409" s="307"/>
      <c r="V6409" s="307"/>
      <c r="W6409" s="307"/>
      <c r="X6409" s="307"/>
      <c r="Y6409" s="307" t="str">
        <f t="shared" si="460"/>
        <v/>
      </c>
      <c r="Z6409" s="307"/>
    </row>
    <row r="6410" spans="2:26" s="187" customFormat="1" ht="15" customHeight="1" outlineLevel="1">
      <c r="B6410" s="326"/>
      <c r="C6410" s="534"/>
      <c r="D6410" s="328"/>
      <c r="E6410" s="318" t="s">
        <v>15625</v>
      </c>
      <c r="F6410" s="316" t="s">
        <v>15626</v>
      </c>
      <c r="G6410" s="531" t="s">
        <v>11726</v>
      </c>
      <c r="H6410" s="531" t="s">
        <v>3658</v>
      </c>
      <c r="I6410" s="527" t="s">
        <v>3666</v>
      </c>
      <c r="J6410" s="529" t="s">
        <v>5684</v>
      </c>
      <c r="K6410" s="864" t="str">
        <f t="shared" si="456"/>
        <v/>
      </c>
      <c r="L6410" s="557" t="s">
        <v>3656</v>
      </c>
      <c r="M6410" s="673" t="s">
        <v>17530</v>
      </c>
      <c r="N6410" s="738" t="s">
        <v>18780</v>
      </c>
      <c r="O6410" s="699"/>
      <c r="P6410" s="700"/>
      <c r="Q6410" s="307" t="str">
        <f t="shared" ca="1" si="457"/>
        <v/>
      </c>
      <c r="R6410" s="307" t="str">
        <f t="shared" ca="1" si="458"/>
        <v/>
      </c>
      <c r="S6410" s="307" t="str">
        <f>IFERROR(IF(VLOOKUP("*"&amp;TRIM($F6410)&amp;"*",dump!$A:$D,4,FALSE)="","空文字",VLOOKUP("*"&amp;TRIM($F6410)&amp;"*",dump!$A:$D,4,FALSE)),"NA")</f>
        <v>NA</v>
      </c>
      <c r="T6410" s="307" t="str">
        <f t="shared" ca="1" si="459"/>
        <v>●</v>
      </c>
      <c r="U6410" s="307"/>
      <c r="V6410" s="307"/>
      <c r="W6410" s="307"/>
      <c r="X6410" s="307"/>
      <c r="Y6410" s="307" t="str">
        <f t="shared" si="460"/>
        <v/>
      </c>
      <c r="Z6410" s="307"/>
    </row>
    <row r="6411" spans="2:26" s="187" customFormat="1" ht="15" customHeight="1" outlineLevel="1">
      <c r="B6411" s="326"/>
      <c r="C6411" s="534"/>
      <c r="D6411" s="328"/>
      <c r="E6411" s="318" t="s">
        <v>15627</v>
      </c>
      <c r="F6411" s="316" t="s">
        <v>15628</v>
      </c>
      <c r="G6411" s="531" t="s">
        <v>15629</v>
      </c>
      <c r="H6411" s="531" t="s">
        <v>9</v>
      </c>
      <c r="I6411" s="527" t="s">
        <v>3666</v>
      </c>
      <c r="J6411" s="529" t="s">
        <v>5684</v>
      </c>
      <c r="K6411" s="864" t="str">
        <f t="shared" si="456"/>
        <v/>
      </c>
      <c r="L6411" s="557" t="s">
        <v>3656</v>
      </c>
      <c r="M6411" s="673" t="s">
        <v>17530</v>
      </c>
      <c r="N6411" s="738"/>
      <c r="O6411" s="699"/>
      <c r="P6411" s="700"/>
      <c r="Q6411" s="307" t="str">
        <f t="shared" ca="1" si="457"/>
        <v/>
      </c>
      <c r="R6411" s="307" t="str">
        <f t="shared" ca="1" si="458"/>
        <v/>
      </c>
      <c r="S6411" s="307" t="str">
        <f>IFERROR(IF(VLOOKUP("*"&amp;TRIM($F6411)&amp;"*",dump!$A:$D,4,FALSE)="","空文字",VLOOKUP("*"&amp;TRIM($F6411)&amp;"*",dump!$A:$D,4,FALSE)),"NA")</f>
        <v>NA</v>
      </c>
      <c r="T6411" s="307" t="str">
        <f t="shared" ca="1" si="459"/>
        <v>●</v>
      </c>
      <c r="U6411" s="307"/>
      <c r="V6411" s="307"/>
      <c r="W6411" s="307"/>
      <c r="X6411" s="307"/>
      <c r="Y6411" s="307" t="str">
        <f t="shared" si="460"/>
        <v/>
      </c>
      <c r="Z6411" s="307"/>
    </row>
    <row r="6412" spans="2:26" s="187" customFormat="1" ht="15" customHeight="1" outlineLevel="1">
      <c r="B6412" s="326"/>
      <c r="C6412" s="534"/>
      <c r="D6412" s="328"/>
      <c r="E6412" s="318" t="s">
        <v>15630</v>
      </c>
      <c r="F6412" s="316" t="s">
        <v>15631</v>
      </c>
      <c r="G6412" s="531" t="s">
        <v>15632</v>
      </c>
      <c r="H6412" s="531" t="s">
        <v>9</v>
      </c>
      <c r="I6412" s="527" t="s">
        <v>3666</v>
      </c>
      <c r="J6412" s="529" t="s">
        <v>5684</v>
      </c>
      <c r="K6412" s="864" t="str">
        <f t="shared" si="456"/>
        <v/>
      </c>
      <c r="L6412" s="557" t="s">
        <v>3656</v>
      </c>
      <c r="M6412" s="673" t="s">
        <v>17530</v>
      </c>
      <c r="N6412" s="738"/>
      <c r="O6412" s="699"/>
      <c r="P6412" s="700"/>
      <c r="Q6412" s="307" t="str">
        <f t="shared" ca="1" si="457"/>
        <v/>
      </c>
      <c r="R6412" s="307" t="str">
        <f t="shared" ca="1" si="458"/>
        <v/>
      </c>
      <c r="S6412" s="307" t="str">
        <f>IFERROR(IF(VLOOKUP("*"&amp;TRIM($F6412)&amp;"*",dump!$A:$D,4,FALSE)="","空文字",VLOOKUP("*"&amp;TRIM($F6412)&amp;"*",dump!$A:$D,4,FALSE)),"NA")</f>
        <v>NA</v>
      </c>
      <c r="T6412" s="307" t="str">
        <f t="shared" ca="1" si="459"/>
        <v>●</v>
      </c>
      <c r="U6412" s="307"/>
      <c r="V6412" s="307"/>
      <c r="W6412" s="307"/>
      <c r="X6412" s="307"/>
      <c r="Y6412" s="307" t="str">
        <f t="shared" si="460"/>
        <v/>
      </c>
      <c r="Z6412" s="307"/>
    </row>
    <row r="6413" spans="2:26" s="187" customFormat="1" ht="15" customHeight="1" outlineLevel="1">
      <c r="B6413" s="326"/>
      <c r="C6413" s="534"/>
      <c r="D6413" s="328"/>
      <c r="E6413" s="318" t="s">
        <v>15633</v>
      </c>
      <c r="F6413" s="316" t="s">
        <v>15634</v>
      </c>
      <c r="G6413" s="531" t="s">
        <v>15635</v>
      </c>
      <c r="H6413" s="531" t="s">
        <v>9</v>
      </c>
      <c r="I6413" s="527" t="s">
        <v>3666</v>
      </c>
      <c r="J6413" s="529" t="s">
        <v>5684</v>
      </c>
      <c r="K6413" s="864" t="str">
        <f t="shared" ref="K6413:K6463" si="461">IF(AND(M6413="", O6413="", N6413&lt;&gt;""), "○", "")</f>
        <v/>
      </c>
      <c r="L6413" s="557" t="s">
        <v>3656</v>
      </c>
      <c r="M6413" s="673" t="s">
        <v>17530</v>
      </c>
      <c r="N6413" s="738"/>
      <c r="O6413" s="699"/>
      <c r="P6413" s="700"/>
      <c r="Q6413" s="307" t="str">
        <f t="shared" ref="Q6413:Q6476" ca="1" si="462">IF(P6413="","",IF(P6413="←",IF(OFFSET($J6413,0,MATCH(MID(M6413,1,FIND("の",M6413,1)-1), $L$11:$BA$11,0)+4,1,1)="","",OFFSET($L6413,0,MATCH(MID(M6413,1,FIND("の",M6413,1)-1), $L$11:$BA$11,0)+4,1,1)),P6413))</f>
        <v/>
      </c>
      <c r="R6413" s="307" t="str">
        <f t="shared" ref="R6413:R6476" ca="1" si="463">IF(COUNTIF(Q6413,"*(*"),MID(Q6413,FIND("(",Q6413,1)+1,FIND(")",Q6413,1)-FIND("(",Q6413,1)-1),IF(COUNTIF(Q6413,"*""*"),MID(Q6413,FIND("""",Q6413,1)+1,LEN(Q6413)-2),IF(COUNTIF(Q6413,"*：*"),RIGHT(Q6413,LEN(Q6413)-(FIND("：",Q6413))),Q6413)))</f>
        <v/>
      </c>
      <c r="S6413" s="307" t="str">
        <f>IFERROR(IF(VLOOKUP("*"&amp;TRIM($F6413)&amp;"*",dump!$A:$D,4,FALSE)="","空文字",VLOOKUP("*"&amp;TRIM($F6413)&amp;"*",dump!$A:$D,4,FALSE)),"NA")</f>
        <v>NA</v>
      </c>
      <c r="T6413" s="307" t="str">
        <f t="shared" ref="T6413:T6476" ca="1" si="464">IF($K6413&lt;&gt;"",IF($E6413&lt;&gt;"","■",""),IF(AND(R6413="",S6413="NA"),"●", IF(EXACT(R6413,S6413),"●","×")))</f>
        <v>●</v>
      </c>
      <c r="U6413" s="307"/>
      <c r="V6413" s="307"/>
      <c r="W6413" s="307"/>
      <c r="X6413" s="307"/>
      <c r="Y6413" s="307" t="str">
        <f t="shared" ref="Y6413:Y6463" si="465">IF(U6413="●","●","")</f>
        <v/>
      </c>
      <c r="Z6413" s="307"/>
    </row>
    <row r="6414" spans="2:26" s="187" customFormat="1" ht="15" customHeight="1" outlineLevel="1">
      <c r="B6414" s="326"/>
      <c r="C6414" s="530" t="s">
        <v>15636</v>
      </c>
      <c r="D6414" s="146" t="s">
        <v>15637</v>
      </c>
      <c r="E6414" s="139"/>
      <c r="F6414" s="221" t="s">
        <v>15638</v>
      </c>
      <c r="G6414" s="223" t="s">
        <v>15639</v>
      </c>
      <c r="H6414" s="223" t="s">
        <v>3655</v>
      </c>
      <c r="I6414" s="219" t="s">
        <v>3666</v>
      </c>
      <c r="J6414" s="433" t="s">
        <v>5684</v>
      </c>
      <c r="K6414" s="864" t="str">
        <f t="shared" si="461"/>
        <v/>
      </c>
      <c r="L6414" s="557" t="s">
        <v>3656</v>
      </c>
      <c r="M6414" s="673" t="s">
        <v>17530</v>
      </c>
      <c r="N6414" s="597" t="s">
        <v>18781</v>
      </c>
      <c r="O6414" s="662"/>
      <c r="P6414" s="599"/>
      <c r="Q6414" s="307" t="str">
        <f t="shared" ca="1" si="462"/>
        <v/>
      </c>
      <c r="R6414" s="307" t="str">
        <f t="shared" ca="1" si="463"/>
        <v/>
      </c>
      <c r="S6414" s="307" t="str">
        <f>IFERROR(IF(VLOOKUP("*"&amp;TRIM($F6414)&amp;"*",dump!$A:$D,4,FALSE)="","空文字",VLOOKUP("*"&amp;TRIM($F6414)&amp;"*",dump!$A:$D,4,FALSE)),"NA")</f>
        <v>NA</v>
      </c>
      <c r="T6414" s="307" t="str">
        <f t="shared" ca="1" si="464"/>
        <v>●</v>
      </c>
      <c r="U6414" s="307"/>
      <c r="V6414" s="307"/>
      <c r="W6414" s="307"/>
      <c r="X6414" s="307"/>
      <c r="Y6414" s="307" t="str">
        <f t="shared" si="465"/>
        <v/>
      </c>
      <c r="Z6414" s="307"/>
    </row>
    <row r="6415" spans="2:26" s="187" customFormat="1" ht="15" customHeight="1" outlineLevel="1">
      <c r="B6415" s="326"/>
      <c r="C6415" s="382"/>
      <c r="D6415" s="328"/>
      <c r="E6415" s="318" t="s">
        <v>15640</v>
      </c>
      <c r="F6415" s="316" t="s">
        <v>15641</v>
      </c>
      <c r="G6415" s="531" t="s">
        <v>15642</v>
      </c>
      <c r="H6415" s="531" t="s">
        <v>3658</v>
      </c>
      <c r="I6415" s="527" t="s">
        <v>3666</v>
      </c>
      <c r="J6415" s="529" t="s">
        <v>5684</v>
      </c>
      <c r="K6415" s="864" t="str">
        <f t="shared" si="461"/>
        <v/>
      </c>
      <c r="L6415" s="557" t="s">
        <v>3656</v>
      </c>
      <c r="M6415" s="673" t="s">
        <v>17530</v>
      </c>
      <c r="N6415" s="597" t="s">
        <v>18782</v>
      </c>
      <c r="O6415" s="699"/>
      <c r="P6415" s="700"/>
      <c r="Q6415" s="307" t="str">
        <f t="shared" ca="1" si="462"/>
        <v/>
      </c>
      <c r="R6415" s="307" t="str">
        <f t="shared" ca="1" si="463"/>
        <v/>
      </c>
      <c r="S6415" s="307" t="str">
        <f>IFERROR(IF(VLOOKUP("*"&amp;TRIM($F6415)&amp;"*",dump!$A:$D,4,FALSE)="","空文字",VLOOKUP("*"&amp;TRIM($F6415)&amp;"*",dump!$A:$D,4,FALSE)),"NA")</f>
        <v>NA</v>
      </c>
      <c r="T6415" s="307" t="str">
        <f t="shared" ca="1" si="464"/>
        <v>●</v>
      </c>
      <c r="U6415" s="307"/>
      <c r="V6415" s="307"/>
      <c r="W6415" s="307"/>
      <c r="X6415" s="307"/>
      <c r="Y6415" s="307" t="str">
        <f t="shared" si="465"/>
        <v/>
      </c>
      <c r="Z6415" s="307"/>
    </row>
    <row r="6416" spans="2:26" s="187" customFormat="1" ht="15" customHeight="1" outlineLevel="1">
      <c r="B6416" s="326"/>
      <c r="C6416" s="382"/>
      <c r="D6416" s="146" t="s">
        <v>15643</v>
      </c>
      <c r="E6416" s="139"/>
      <c r="F6416" s="221" t="s">
        <v>15644</v>
      </c>
      <c r="G6416" s="223" t="s">
        <v>15645</v>
      </c>
      <c r="H6416" s="223" t="s">
        <v>3655</v>
      </c>
      <c r="I6416" s="219" t="s">
        <v>3666</v>
      </c>
      <c r="J6416" s="433" t="s">
        <v>5684</v>
      </c>
      <c r="K6416" s="864" t="str">
        <f t="shared" si="461"/>
        <v/>
      </c>
      <c r="L6416" s="557" t="s">
        <v>3656</v>
      </c>
      <c r="M6416" s="673" t="s">
        <v>17530</v>
      </c>
      <c r="N6416" s="597" t="s">
        <v>12765</v>
      </c>
      <c r="O6416" s="662"/>
      <c r="P6416" s="599"/>
      <c r="Q6416" s="307" t="str">
        <f t="shared" ca="1" si="462"/>
        <v/>
      </c>
      <c r="R6416" s="307" t="str">
        <f t="shared" ca="1" si="463"/>
        <v/>
      </c>
      <c r="S6416" s="307" t="str">
        <f>IFERROR(IF(VLOOKUP("*"&amp;TRIM($F6416)&amp;"*",dump!$A:$D,4,FALSE)="","空文字",VLOOKUP("*"&amp;TRIM($F6416)&amp;"*",dump!$A:$D,4,FALSE)),"NA")</f>
        <v>NA</v>
      </c>
      <c r="T6416" s="307" t="str">
        <f t="shared" ca="1" si="464"/>
        <v>●</v>
      </c>
      <c r="U6416" s="307"/>
      <c r="V6416" s="307"/>
      <c r="W6416" s="307"/>
      <c r="X6416" s="307"/>
      <c r="Y6416" s="307" t="str">
        <f t="shared" si="465"/>
        <v/>
      </c>
      <c r="Z6416" s="307"/>
    </row>
    <row r="6417" spans="1:26" s="187" customFormat="1" ht="15" customHeight="1" outlineLevel="1">
      <c r="B6417" s="326"/>
      <c r="C6417" s="534"/>
      <c r="D6417" s="328"/>
      <c r="E6417" s="530" t="s">
        <v>15646</v>
      </c>
      <c r="F6417" s="316" t="s">
        <v>15647</v>
      </c>
      <c r="G6417" s="382" t="s">
        <v>15648</v>
      </c>
      <c r="H6417" s="382" t="s">
        <v>9</v>
      </c>
      <c r="I6417" s="534" t="s">
        <v>3666</v>
      </c>
      <c r="J6417" s="342" t="s">
        <v>5684</v>
      </c>
      <c r="K6417" s="864" t="str">
        <f t="shared" si="461"/>
        <v/>
      </c>
      <c r="L6417" s="557" t="s">
        <v>3656</v>
      </c>
      <c r="M6417" s="673" t="s">
        <v>17530</v>
      </c>
      <c r="N6417" s="723" t="s">
        <v>18783</v>
      </c>
      <c r="O6417" s="699"/>
      <c r="P6417" s="700"/>
      <c r="Q6417" s="307" t="str">
        <f t="shared" ca="1" si="462"/>
        <v/>
      </c>
      <c r="R6417" s="307" t="str">
        <f t="shared" ca="1" si="463"/>
        <v/>
      </c>
      <c r="S6417" s="307" t="str">
        <f>IFERROR(IF(VLOOKUP("*"&amp;TRIM($F6417)&amp;"*",dump!$A:$D,4,FALSE)="","空文字",VLOOKUP("*"&amp;TRIM($F6417)&amp;"*",dump!$A:$D,4,FALSE)),"NA")</f>
        <v>NA</v>
      </c>
      <c r="T6417" s="307" t="str">
        <f t="shared" ca="1" si="464"/>
        <v>●</v>
      </c>
      <c r="U6417" s="307"/>
      <c r="V6417" s="307"/>
      <c r="W6417" s="307"/>
      <c r="X6417" s="307"/>
      <c r="Y6417" s="307" t="str">
        <f t="shared" si="465"/>
        <v/>
      </c>
      <c r="Z6417" s="307"/>
    </row>
    <row r="6418" spans="1:26" s="187" customFormat="1" ht="15" customHeight="1" outlineLevel="1">
      <c r="B6418" s="326"/>
      <c r="C6418" s="534"/>
      <c r="D6418" s="328"/>
      <c r="E6418" s="382"/>
      <c r="F6418" s="316" t="s">
        <v>15649</v>
      </c>
      <c r="G6418" s="382"/>
      <c r="H6418" s="382"/>
      <c r="I6418" s="534"/>
      <c r="J6418" s="342"/>
      <c r="K6418" s="864" t="str">
        <f t="shared" si="461"/>
        <v/>
      </c>
      <c r="L6418" s="557" t="s">
        <v>3656</v>
      </c>
      <c r="M6418" s="673" t="s">
        <v>17530</v>
      </c>
      <c r="N6418" s="701" t="s">
        <v>18784</v>
      </c>
      <c r="O6418" s="699"/>
      <c r="P6418" s="700"/>
      <c r="Q6418" s="307" t="str">
        <f t="shared" ca="1" si="462"/>
        <v/>
      </c>
      <c r="R6418" s="307" t="str">
        <f t="shared" ca="1" si="463"/>
        <v/>
      </c>
      <c r="S6418" s="307" t="str">
        <f>IFERROR(IF(VLOOKUP("*"&amp;TRIM($F6418)&amp;"*",dump!$A:$D,4,FALSE)="","空文字",VLOOKUP("*"&amp;TRIM($F6418)&amp;"*",dump!$A:$D,4,FALSE)),"NA")</f>
        <v>NA</v>
      </c>
      <c r="T6418" s="307" t="str">
        <f t="shared" ca="1" si="464"/>
        <v>●</v>
      </c>
      <c r="U6418" s="307"/>
      <c r="V6418" s="307"/>
      <c r="W6418" s="307"/>
      <c r="X6418" s="307"/>
      <c r="Y6418" s="307" t="str">
        <f t="shared" si="465"/>
        <v/>
      </c>
      <c r="Z6418" s="307"/>
    </row>
    <row r="6419" spans="1:26" s="187" customFormat="1" ht="15" customHeight="1" outlineLevel="1">
      <c r="B6419" s="326"/>
      <c r="C6419" s="534"/>
      <c r="D6419" s="328"/>
      <c r="E6419" s="531"/>
      <c r="F6419" s="316" t="s">
        <v>15650</v>
      </c>
      <c r="G6419" s="531"/>
      <c r="H6419" s="531"/>
      <c r="I6419" s="527"/>
      <c r="J6419" s="529"/>
      <c r="K6419" s="864" t="str">
        <f t="shared" si="461"/>
        <v/>
      </c>
      <c r="L6419" s="557" t="s">
        <v>3656</v>
      </c>
      <c r="M6419" s="673" t="s">
        <v>17530</v>
      </c>
      <c r="N6419" s="701" t="s">
        <v>18785</v>
      </c>
      <c r="O6419" s="699"/>
      <c r="P6419" s="700"/>
      <c r="Q6419" s="307" t="str">
        <f t="shared" ca="1" si="462"/>
        <v/>
      </c>
      <c r="R6419" s="307" t="str">
        <f t="shared" ca="1" si="463"/>
        <v/>
      </c>
      <c r="S6419" s="307" t="str">
        <f>IFERROR(IF(VLOOKUP("*"&amp;TRIM($F6419)&amp;"*",dump!$A:$D,4,FALSE)="","空文字",VLOOKUP("*"&amp;TRIM($F6419)&amp;"*",dump!$A:$D,4,FALSE)),"NA")</f>
        <v>NA</v>
      </c>
      <c r="T6419" s="307" t="str">
        <f t="shared" ca="1" si="464"/>
        <v>●</v>
      </c>
      <c r="U6419" s="307"/>
      <c r="V6419" s="307"/>
      <c r="W6419" s="307"/>
      <c r="X6419" s="307"/>
      <c r="Y6419" s="307" t="str">
        <f t="shared" si="465"/>
        <v/>
      </c>
      <c r="Z6419" s="307"/>
    </row>
    <row r="6420" spans="1:26" s="187" customFormat="1" ht="15" customHeight="1" outlineLevel="1">
      <c r="B6420" s="326"/>
      <c r="C6420" s="534"/>
      <c r="D6420" s="328"/>
      <c r="E6420" s="318" t="s">
        <v>15651</v>
      </c>
      <c r="F6420" s="316" t="s">
        <v>15652</v>
      </c>
      <c r="G6420" s="531" t="s">
        <v>15653</v>
      </c>
      <c r="H6420" s="531" t="s">
        <v>9</v>
      </c>
      <c r="I6420" s="527" t="s">
        <v>3666</v>
      </c>
      <c r="J6420" s="529" t="s">
        <v>5684</v>
      </c>
      <c r="K6420" s="864" t="str">
        <f t="shared" si="461"/>
        <v/>
      </c>
      <c r="L6420" s="557" t="s">
        <v>3656</v>
      </c>
      <c r="M6420" s="673" t="s">
        <v>17530</v>
      </c>
      <c r="N6420" s="738" t="s">
        <v>18786</v>
      </c>
      <c r="O6420" s="699"/>
      <c r="P6420" s="700"/>
      <c r="Q6420" s="307" t="str">
        <f t="shared" ca="1" si="462"/>
        <v/>
      </c>
      <c r="R6420" s="307" t="str">
        <f t="shared" ca="1" si="463"/>
        <v/>
      </c>
      <c r="S6420" s="307" t="str">
        <f>IFERROR(IF(VLOOKUP("*"&amp;TRIM($F6420)&amp;"*",dump!$A:$D,4,FALSE)="","空文字",VLOOKUP("*"&amp;TRIM($F6420)&amp;"*",dump!$A:$D,4,FALSE)),"NA")</f>
        <v>NA</v>
      </c>
      <c r="T6420" s="307" t="str">
        <f t="shared" ca="1" si="464"/>
        <v>●</v>
      </c>
      <c r="U6420" s="307"/>
      <c r="V6420" s="307"/>
      <c r="W6420" s="307"/>
      <c r="X6420" s="307"/>
      <c r="Y6420" s="307" t="str">
        <f t="shared" si="465"/>
        <v/>
      </c>
      <c r="Z6420" s="307"/>
    </row>
    <row r="6421" spans="1:26" s="187" customFormat="1" ht="15" customHeight="1" outlineLevel="1">
      <c r="B6421" s="326"/>
      <c r="C6421" s="534"/>
      <c r="D6421" s="328"/>
      <c r="E6421" s="318" t="s">
        <v>15654</v>
      </c>
      <c r="F6421" s="316" t="s">
        <v>15655</v>
      </c>
      <c r="G6421" s="531" t="s">
        <v>15656</v>
      </c>
      <c r="H6421" s="531" t="s">
        <v>9</v>
      </c>
      <c r="I6421" s="527" t="s">
        <v>3666</v>
      </c>
      <c r="J6421" s="529" t="s">
        <v>5684</v>
      </c>
      <c r="K6421" s="864" t="str">
        <f t="shared" si="461"/>
        <v/>
      </c>
      <c r="L6421" s="557" t="s">
        <v>3656</v>
      </c>
      <c r="M6421" s="673" t="s">
        <v>17530</v>
      </c>
      <c r="N6421" s="738" t="s">
        <v>18787</v>
      </c>
      <c r="O6421" s="699"/>
      <c r="P6421" s="700"/>
      <c r="Q6421" s="307" t="str">
        <f t="shared" ca="1" si="462"/>
        <v/>
      </c>
      <c r="R6421" s="307" t="str">
        <f t="shared" ca="1" si="463"/>
        <v/>
      </c>
      <c r="S6421" s="307" t="str">
        <f>IFERROR(IF(VLOOKUP("*"&amp;TRIM($F6421)&amp;"*",dump!$A:$D,4,FALSE)="","空文字",VLOOKUP("*"&amp;TRIM($F6421)&amp;"*",dump!$A:$D,4,FALSE)),"NA")</f>
        <v>NA</v>
      </c>
      <c r="T6421" s="307" t="str">
        <f t="shared" ca="1" si="464"/>
        <v>●</v>
      </c>
      <c r="U6421" s="307"/>
      <c r="V6421" s="307"/>
      <c r="W6421" s="307"/>
      <c r="X6421" s="307"/>
      <c r="Y6421" s="307" t="str">
        <f t="shared" si="465"/>
        <v/>
      </c>
      <c r="Z6421" s="307"/>
    </row>
    <row r="6422" spans="1:26" s="187" customFormat="1" ht="15" customHeight="1" outlineLevel="1">
      <c r="B6422" s="326"/>
      <c r="C6422" s="534"/>
      <c r="D6422" s="328"/>
      <c r="E6422" s="318" t="s">
        <v>15657</v>
      </c>
      <c r="F6422" s="316" t="s">
        <v>15658</v>
      </c>
      <c r="G6422" s="531" t="s">
        <v>15659</v>
      </c>
      <c r="H6422" s="531" t="s">
        <v>3658</v>
      </c>
      <c r="I6422" s="527" t="s">
        <v>3666</v>
      </c>
      <c r="J6422" s="529" t="s">
        <v>5684</v>
      </c>
      <c r="K6422" s="864" t="str">
        <f t="shared" si="461"/>
        <v/>
      </c>
      <c r="L6422" s="557" t="s">
        <v>3656</v>
      </c>
      <c r="M6422" s="673" t="s">
        <v>17530</v>
      </c>
      <c r="N6422" s="738" t="s">
        <v>18788</v>
      </c>
      <c r="O6422" s="699"/>
      <c r="P6422" s="700"/>
      <c r="Q6422" s="307" t="str">
        <f t="shared" ca="1" si="462"/>
        <v/>
      </c>
      <c r="R6422" s="307" t="str">
        <f t="shared" ca="1" si="463"/>
        <v/>
      </c>
      <c r="S6422" s="307" t="str">
        <f>IFERROR(IF(VLOOKUP("*"&amp;TRIM($F6422)&amp;"*",dump!$A:$D,4,FALSE)="","空文字",VLOOKUP("*"&amp;TRIM($F6422)&amp;"*",dump!$A:$D,4,FALSE)),"NA")</f>
        <v>NA</v>
      </c>
      <c r="T6422" s="307" t="str">
        <f t="shared" ca="1" si="464"/>
        <v>●</v>
      </c>
      <c r="U6422" s="307"/>
      <c r="V6422" s="307"/>
      <c r="W6422" s="307"/>
      <c r="X6422" s="307"/>
      <c r="Y6422" s="307" t="str">
        <f t="shared" si="465"/>
        <v/>
      </c>
      <c r="Z6422" s="307"/>
    </row>
    <row r="6423" spans="1:26" s="187" customFormat="1" ht="30" customHeight="1" outlineLevel="1">
      <c r="B6423" s="326"/>
      <c r="C6423" s="534"/>
      <c r="D6423" s="328"/>
      <c r="E6423" s="318" t="s">
        <v>15660</v>
      </c>
      <c r="F6423" s="316" t="s">
        <v>15661</v>
      </c>
      <c r="G6423" s="531" t="s">
        <v>15662</v>
      </c>
      <c r="H6423" s="531" t="s">
        <v>10551</v>
      </c>
      <c r="I6423" s="527" t="s">
        <v>3666</v>
      </c>
      <c r="J6423" s="529" t="s">
        <v>5684</v>
      </c>
      <c r="K6423" s="864" t="str">
        <f t="shared" si="461"/>
        <v/>
      </c>
      <c r="L6423" s="557" t="s">
        <v>3656</v>
      </c>
      <c r="M6423" s="673" t="s">
        <v>17530</v>
      </c>
      <c r="N6423" s="738" t="s">
        <v>18789</v>
      </c>
      <c r="O6423" s="699"/>
      <c r="P6423" s="700"/>
      <c r="Q6423" s="307" t="str">
        <f t="shared" ca="1" si="462"/>
        <v/>
      </c>
      <c r="R6423" s="307" t="str">
        <f t="shared" ca="1" si="463"/>
        <v/>
      </c>
      <c r="S6423" s="307" t="str">
        <f>IFERROR(IF(VLOOKUP("*"&amp;TRIM($F6423)&amp;"*",dump!$A:$D,4,FALSE)="","空文字",VLOOKUP("*"&amp;TRIM($F6423)&amp;"*",dump!$A:$D,4,FALSE)),"NA")</f>
        <v>NA</v>
      </c>
      <c r="T6423" s="307" t="str">
        <f t="shared" ca="1" si="464"/>
        <v>●</v>
      </c>
      <c r="U6423" s="307"/>
      <c r="V6423" s="307"/>
      <c r="W6423" s="307"/>
      <c r="X6423" s="307"/>
      <c r="Y6423" s="307" t="str">
        <f t="shared" si="465"/>
        <v/>
      </c>
      <c r="Z6423" s="307"/>
    </row>
    <row r="6424" spans="1:26" s="187" customFormat="1" ht="30" customHeight="1" outlineLevel="1">
      <c r="B6424" s="326"/>
      <c r="C6424" s="534"/>
      <c r="D6424" s="328"/>
      <c r="E6424" s="318" t="s">
        <v>15663</v>
      </c>
      <c r="F6424" s="316" t="s">
        <v>15664</v>
      </c>
      <c r="G6424" s="531" t="s">
        <v>15665</v>
      </c>
      <c r="H6424" s="531" t="s">
        <v>10551</v>
      </c>
      <c r="I6424" s="527" t="s">
        <v>3666</v>
      </c>
      <c r="J6424" s="529" t="s">
        <v>5684</v>
      </c>
      <c r="K6424" s="864" t="str">
        <f t="shared" si="461"/>
        <v/>
      </c>
      <c r="L6424" s="557" t="s">
        <v>3656</v>
      </c>
      <c r="M6424" s="673" t="s">
        <v>17530</v>
      </c>
      <c r="N6424" s="738" t="s">
        <v>18790</v>
      </c>
      <c r="O6424" s="699"/>
      <c r="P6424" s="700"/>
      <c r="Q6424" s="307" t="str">
        <f t="shared" ca="1" si="462"/>
        <v/>
      </c>
      <c r="R6424" s="307" t="str">
        <f t="shared" ca="1" si="463"/>
        <v/>
      </c>
      <c r="S6424" s="307" t="str">
        <f>IFERROR(IF(VLOOKUP("*"&amp;TRIM($F6424)&amp;"*",dump!$A:$D,4,FALSE)="","空文字",VLOOKUP("*"&amp;TRIM($F6424)&amp;"*",dump!$A:$D,4,FALSE)),"NA")</f>
        <v>NA</v>
      </c>
      <c r="T6424" s="307" t="str">
        <f t="shared" ca="1" si="464"/>
        <v>●</v>
      </c>
      <c r="U6424" s="307"/>
      <c r="V6424" s="307"/>
      <c r="W6424" s="307"/>
      <c r="X6424" s="307"/>
      <c r="Y6424" s="307" t="str">
        <f t="shared" si="465"/>
        <v/>
      </c>
      <c r="Z6424" s="307"/>
    </row>
    <row r="6425" spans="1:26" s="187" customFormat="1" ht="30" customHeight="1" outlineLevel="1">
      <c r="B6425" s="326"/>
      <c r="C6425" s="534"/>
      <c r="D6425" s="343"/>
      <c r="E6425" s="318" t="s">
        <v>15666</v>
      </c>
      <c r="F6425" s="316" t="s">
        <v>15667</v>
      </c>
      <c r="G6425" s="531" t="s">
        <v>15668</v>
      </c>
      <c r="H6425" s="531" t="s">
        <v>10551</v>
      </c>
      <c r="I6425" s="527" t="s">
        <v>3666</v>
      </c>
      <c r="J6425" s="529" t="s">
        <v>5684</v>
      </c>
      <c r="K6425" s="864" t="str">
        <f t="shared" si="461"/>
        <v/>
      </c>
      <c r="L6425" s="557" t="s">
        <v>3656</v>
      </c>
      <c r="M6425" s="673" t="s">
        <v>17530</v>
      </c>
      <c r="N6425" s="738" t="s">
        <v>18791</v>
      </c>
      <c r="O6425" s="699"/>
      <c r="P6425" s="700"/>
      <c r="Q6425" s="307" t="str">
        <f t="shared" ca="1" si="462"/>
        <v/>
      </c>
      <c r="R6425" s="307" t="str">
        <f t="shared" ca="1" si="463"/>
        <v/>
      </c>
      <c r="S6425" s="307" t="str">
        <f>IFERROR(IF(VLOOKUP("*"&amp;TRIM($F6425)&amp;"*",dump!$A:$D,4,FALSE)="","空文字",VLOOKUP("*"&amp;TRIM($F6425)&amp;"*",dump!$A:$D,4,FALSE)),"NA")</f>
        <v>NA</v>
      </c>
      <c r="T6425" s="307" t="str">
        <f t="shared" ca="1" si="464"/>
        <v>●</v>
      </c>
      <c r="U6425" s="307"/>
      <c r="V6425" s="307"/>
      <c r="W6425" s="307"/>
      <c r="X6425" s="307"/>
      <c r="Y6425" s="307" t="str">
        <f t="shared" si="465"/>
        <v/>
      </c>
      <c r="Z6425" s="307"/>
    </row>
    <row r="6426" spans="1:26" s="187" customFormat="1" ht="30" customHeight="1" outlineLevel="1">
      <c r="B6426" s="326"/>
      <c r="C6426" s="534"/>
      <c r="D6426" s="343"/>
      <c r="E6426" s="530" t="s">
        <v>15669</v>
      </c>
      <c r="F6426" s="524" t="s">
        <v>15670</v>
      </c>
      <c r="G6426" s="530" t="s">
        <v>15671</v>
      </c>
      <c r="H6426" s="382" t="s">
        <v>10551</v>
      </c>
      <c r="I6426" s="526" t="s">
        <v>3666</v>
      </c>
      <c r="J6426" s="528" t="s">
        <v>5684</v>
      </c>
      <c r="K6426" s="864" t="str">
        <f t="shared" si="461"/>
        <v/>
      </c>
      <c r="L6426" s="557" t="s">
        <v>3656</v>
      </c>
      <c r="M6426" s="673" t="s">
        <v>17530</v>
      </c>
      <c r="N6426" s="770" t="s">
        <v>18792</v>
      </c>
      <c r="O6426" s="705"/>
      <c r="P6426" s="752"/>
      <c r="Q6426" s="307" t="str">
        <f t="shared" ca="1" si="462"/>
        <v/>
      </c>
      <c r="R6426" s="307" t="str">
        <f t="shared" ca="1" si="463"/>
        <v/>
      </c>
      <c r="S6426" s="307" t="str">
        <f>IFERROR(IF(VLOOKUP("*"&amp;TRIM($F6426)&amp;"*",dump!$A:$D,4,FALSE)="","空文字",VLOOKUP("*"&amp;TRIM($F6426)&amp;"*",dump!$A:$D,4,FALSE)),"NA")</f>
        <v>NA</v>
      </c>
      <c r="T6426" s="307" t="str">
        <f t="shared" ca="1" si="464"/>
        <v>●</v>
      </c>
      <c r="U6426" s="307"/>
      <c r="V6426" s="307"/>
      <c r="W6426" s="307"/>
      <c r="X6426" s="307"/>
      <c r="Y6426" s="307" t="str">
        <f t="shared" si="465"/>
        <v/>
      </c>
      <c r="Z6426" s="307"/>
    </row>
    <row r="6427" spans="1:26" ht="15" customHeight="1" outlineLevel="1">
      <c r="A6427" s="187"/>
      <c r="B6427" s="326"/>
      <c r="C6427" s="530" t="s">
        <v>15672</v>
      </c>
      <c r="D6427" s="146" t="s">
        <v>15673</v>
      </c>
      <c r="E6427" s="139"/>
      <c r="F6427" s="221" t="s">
        <v>15674</v>
      </c>
      <c r="G6427" s="223" t="s">
        <v>15675</v>
      </c>
      <c r="H6427" s="223" t="s">
        <v>3655</v>
      </c>
      <c r="I6427" s="219" t="s">
        <v>3666</v>
      </c>
      <c r="J6427" s="433" t="s">
        <v>5684</v>
      </c>
      <c r="K6427" s="864" t="str">
        <f t="shared" si="461"/>
        <v/>
      </c>
      <c r="L6427" s="557" t="s">
        <v>3656</v>
      </c>
      <c r="M6427" s="673" t="s">
        <v>17530</v>
      </c>
      <c r="N6427" s="597" t="s">
        <v>18793</v>
      </c>
      <c r="O6427" s="662"/>
      <c r="P6427" s="599"/>
      <c r="Q6427" s="140" t="str">
        <f t="shared" ca="1" si="462"/>
        <v/>
      </c>
      <c r="R6427" s="140" t="str">
        <f t="shared" ca="1" si="463"/>
        <v/>
      </c>
      <c r="S6427" s="140" t="str">
        <f>IFERROR(IF(VLOOKUP("*"&amp;TRIM($F6427)&amp;"*",dump!$A:$D,4,FALSE)="","空文字",VLOOKUP("*"&amp;TRIM($F6427)&amp;"*",dump!$A:$D,4,FALSE)),"NA")</f>
        <v>NA</v>
      </c>
      <c r="T6427" s="140" t="str">
        <f t="shared" ca="1" si="464"/>
        <v>●</v>
      </c>
      <c r="U6427" s="140"/>
      <c r="V6427" s="140"/>
      <c r="W6427" s="140"/>
      <c r="X6427" s="140"/>
      <c r="Y6427" s="140" t="str">
        <f t="shared" si="465"/>
        <v/>
      </c>
      <c r="Z6427" s="140"/>
    </row>
    <row r="6428" spans="1:26" ht="15" customHeight="1" outlineLevel="1">
      <c r="A6428" s="187"/>
      <c r="B6428" s="326"/>
      <c r="C6428" s="534"/>
      <c r="D6428" s="328"/>
      <c r="E6428" s="530" t="s">
        <v>15676</v>
      </c>
      <c r="F6428" s="316" t="s">
        <v>15677</v>
      </c>
      <c r="G6428" s="531" t="s">
        <v>15678</v>
      </c>
      <c r="H6428" s="318" t="s">
        <v>3658</v>
      </c>
      <c r="I6428" s="527" t="s">
        <v>3666</v>
      </c>
      <c r="J6428" s="529" t="s">
        <v>5684</v>
      </c>
      <c r="K6428" s="864" t="str">
        <f t="shared" si="461"/>
        <v/>
      </c>
      <c r="L6428" s="557" t="s">
        <v>3656</v>
      </c>
      <c r="M6428" s="673" t="s">
        <v>17530</v>
      </c>
      <c r="N6428" s="723" t="s">
        <v>18794</v>
      </c>
      <c r="O6428" s="699"/>
      <c r="P6428" s="700"/>
      <c r="Q6428" s="140" t="str">
        <f t="shared" ca="1" si="462"/>
        <v/>
      </c>
      <c r="R6428" s="140" t="str">
        <f t="shared" ca="1" si="463"/>
        <v/>
      </c>
      <c r="S6428" s="140" t="str">
        <f>IFERROR(IF(VLOOKUP("*"&amp;TRIM($F6428)&amp;"*",dump!$A:$D,4,FALSE)="","空文字",VLOOKUP("*"&amp;TRIM($F6428)&amp;"*",dump!$A:$D,4,FALSE)),"NA")</f>
        <v>NA</v>
      </c>
      <c r="T6428" s="140" t="str">
        <f t="shared" ca="1" si="464"/>
        <v>●</v>
      </c>
      <c r="U6428" s="140"/>
      <c r="V6428" s="140"/>
      <c r="W6428" s="140"/>
      <c r="X6428" s="140"/>
      <c r="Y6428" s="140" t="str">
        <f t="shared" si="465"/>
        <v/>
      </c>
      <c r="Z6428" s="140"/>
    </row>
    <row r="6429" spans="1:26" ht="15" customHeight="1" outlineLevel="1">
      <c r="A6429" s="187"/>
      <c r="B6429" s="326"/>
      <c r="C6429" s="534"/>
      <c r="D6429" s="328"/>
      <c r="E6429" s="318" t="s">
        <v>15679</v>
      </c>
      <c r="F6429" s="316" t="s">
        <v>15680</v>
      </c>
      <c r="G6429" s="318" t="s">
        <v>15681</v>
      </c>
      <c r="H6429" s="318" t="s">
        <v>3658</v>
      </c>
      <c r="I6429" s="322" t="s">
        <v>3666</v>
      </c>
      <c r="J6429" s="402" t="s">
        <v>5684</v>
      </c>
      <c r="K6429" s="864" t="str">
        <f t="shared" si="461"/>
        <v/>
      </c>
      <c r="L6429" s="557" t="s">
        <v>3656</v>
      </c>
      <c r="M6429" s="673" t="s">
        <v>17530</v>
      </c>
      <c r="N6429" s="738" t="s">
        <v>18795</v>
      </c>
      <c r="O6429" s="699"/>
      <c r="P6429" s="700"/>
      <c r="Q6429" s="140" t="str">
        <f t="shared" ca="1" si="462"/>
        <v/>
      </c>
      <c r="R6429" s="140" t="str">
        <f t="shared" ca="1" si="463"/>
        <v/>
      </c>
      <c r="S6429" s="140" t="str">
        <f>IFERROR(IF(VLOOKUP("*"&amp;TRIM($F6429)&amp;"*",dump!$A:$D,4,FALSE)="","空文字",VLOOKUP("*"&amp;TRIM($F6429)&amp;"*",dump!$A:$D,4,FALSE)),"NA")</f>
        <v>NA</v>
      </c>
      <c r="T6429" s="140" t="str">
        <f t="shared" ca="1" si="464"/>
        <v>●</v>
      </c>
      <c r="U6429" s="140"/>
      <c r="V6429" s="140"/>
      <c r="W6429" s="140"/>
      <c r="X6429" s="140"/>
      <c r="Y6429" s="140" t="str">
        <f t="shared" si="465"/>
        <v/>
      </c>
      <c r="Z6429" s="140"/>
    </row>
    <row r="6430" spans="1:26" ht="30" customHeight="1" outlineLevel="1">
      <c r="A6430" s="187"/>
      <c r="B6430" s="326"/>
      <c r="C6430" s="534"/>
      <c r="D6430" s="328"/>
      <c r="E6430" s="318" t="s">
        <v>15682</v>
      </c>
      <c r="F6430" s="316" t="s">
        <v>15683</v>
      </c>
      <c r="G6430" s="318" t="s">
        <v>15684</v>
      </c>
      <c r="H6430" s="318" t="s">
        <v>9</v>
      </c>
      <c r="I6430" s="322" t="s">
        <v>3666</v>
      </c>
      <c r="J6430" s="402" t="s">
        <v>5684</v>
      </c>
      <c r="K6430" s="864" t="str">
        <f t="shared" si="461"/>
        <v/>
      </c>
      <c r="L6430" s="557" t="s">
        <v>3656</v>
      </c>
      <c r="M6430" s="673" t="s">
        <v>17530</v>
      </c>
      <c r="N6430" s="738" t="s">
        <v>18796</v>
      </c>
      <c r="O6430" s="699"/>
      <c r="P6430" s="700"/>
      <c r="Q6430" s="140" t="str">
        <f t="shared" ca="1" si="462"/>
        <v/>
      </c>
      <c r="R6430" s="140" t="str">
        <f t="shared" ca="1" si="463"/>
        <v/>
      </c>
      <c r="S6430" s="140" t="str">
        <f>IFERROR(IF(VLOOKUP("*"&amp;TRIM($F6430)&amp;"*",dump!$A:$D,4,FALSE)="","空文字",VLOOKUP("*"&amp;TRIM($F6430)&amp;"*",dump!$A:$D,4,FALSE)),"NA")</f>
        <v>NA</v>
      </c>
      <c r="T6430" s="140" t="str">
        <f t="shared" ca="1" si="464"/>
        <v>●</v>
      </c>
      <c r="U6430" s="140"/>
      <c r="V6430" s="140"/>
      <c r="W6430" s="140"/>
      <c r="X6430" s="140"/>
      <c r="Y6430" s="140" t="str">
        <f t="shared" si="465"/>
        <v/>
      </c>
      <c r="Z6430" s="140"/>
    </row>
    <row r="6431" spans="1:26" ht="30" customHeight="1" outlineLevel="1">
      <c r="A6431" s="187"/>
      <c r="B6431" s="326"/>
      <c r="C6431" s="534"/>
      <c r="D6431" s="328"/>
      <c r="E6431" s="318" t="s">
        <v>15685</v>
      </c>
      <c r="F6431" s="316" t="s">
        <v>15686</v>
      </c>
      <c r="G6431" s="318" t="s">
        <v>15687</v>
      </c>
      <c r="H6431" s="318" t="s">
        <v>9</v>
      </c>
      <c r="I6431" s="322" t="s">
        <v>3666</v>
      </c>
      <c r="J6431" s="402" t="s">
        <v>5684</v>
      </c>
      <c r="K6431" s="864" t="str">
        <f t="shared" si="461"/>
        <v/>
      </c>
      <c r="L6431" s="557" t="s">
        <v>3656</v>
      </c>
      <c r="M6431" s="673" t="s">
        <v>17530</v>
      </c>
      <c r="N6431" s="738" t="s">
        <v>18797</v>
      </c>
      <c r="O6431" s="699"/>
      <c r="P6431" s="700"/>
      <c r="Q6431" s="140" t="str">
        <f t="shared" ca="1" si="462"/>
        <v/>
      </c>
      <c r="R6431" s="140" t="str">
        <f t="shared" ca="1" si="463"/>
        <v/>
      </c>
      <c r="S6431" s="140" t="str">
        <f>IFERROR(IF(VLOOKUP("*"&amp;TRIM($F6431)&amp;"*",dump!$A:$D,4,FALSE)="","空文字",VLOOKUP("*"&amp;TRIM($F6431)&amp;"*",dump!$A:$D,4,FALSE)),"NA")</f>
        <v>NA</v>
      </c>
      <c r="T6431" s="140" t="str">
        <f t="shared" ca="1" si="464"/>
        <v>●</v>
      </c>
      <c r="U6431" s="140"/>
      <c r="V6431" s="140"/>
      <c r="W6431" s="140"/>
      <c r="X6431" s="140"/>
      <c r="Y6431" s="140" t="str">
        <f t="shared" si="465"/>
        <v/>
      </c>
      <c r="Z6431" s="140"/>
    </row>
    <row r="6432" spans="1:26" ht="30" customHeight="1" outlineLevel="1">
      <c r="A6432" s="187"/>
      <c r="B6432" s="326"/>
      <c r="C6432" s="534"/>
      <c r="D6432" s="328"/>
      <c r="E6432" s="318" t="s">
        <v>15688</v>
      </c>
      <c r="F6432" s="316" t="s">
        <v>15689</v>
      </c>
      <c r="G6432" s="318" t="s">
        <v>15690</v>
      </c>
      <c r="H6432" s="318" t="s">
        <v>3658</v>
      </c>
      <c r="I6432" s="322" t="s">
        <v>3666</v>
      </c>
      <c r="J6432" s="402" t="s">
        <v>5684</v>
      </c>
      <c r="K6432" s="864" t="str">
        <f t="shared" si="461"/>
        <v/>
      </c>
      <c r="L6432" s="557" t="s">
        <v>3656</v>
      </c>
      <c r="M6432" s="673" t="s">
        <v>17530</v>
      </c>
      <c r="N6432" s="738" t="s">
        <v>18798</v>
      </c>
      <c r="O6432" s="699"/>
      <c r="P6432" s="700"/>
      <c r="Q6432" s="140" t="str">
        <f t="shared" ca="1" si="462"/>
        <v/>
      </c>
      <c r="R6432" s="140" t="str">
        <f t="shared" ca="1" si="463"/>
        <v/>
      </c>
      <c r="S6432" s="140" t="str">
        <f>IFERROR(IF(VLOOKUP("*"&amp;TRIM($F6432)&amp;"*",dump!$A:$D,4,FALSE)="","空文字",VLOOKUP("*"&amp;TRIM($F6432)&amp;"*",dump!$A:$D,4,FALSE)),"NA")</f>
        <v>NA</v>
      </c>
      <c r="T6432" s="140" t="str">
        <f t="shared" ca="1" si="464"/>
        <v>●</v>
      </c>
      <c r="U6432" s="140"/>
      <c r="V6432" s="140"/>
      <c r="W6432" s="140"/>
      <c r="X6432" s="140"/>
      <c r="Y6432" s="140" t="str">
        <f t="shared" si="465"/>
        <v/>
      </c>
      <c r="Z6432" s="140"/>
    </row>
    <row r="6433" spans="1:26" ht="30" customHeight="1" outlineLevel="1">
      <c r="A6433" s="187"/>
      <c r="B6433" s="326"/>
      <c r="C6433" s="534"/>
      <c r="D6433" s="328"/>
      <c r="E6433" s="318" t="s">
        <v>15691</v>
      </c>
      <c r="F6433" s="316" t="s">
        <v>15692</v>
      </c>
      <c r="G6433" s="318" t="s">
        <v>15693</v>
      </c>
      <c r="H6433" s="318" t="s">
        <v>3658</v>
      </c>
      <c r="I6433" s="322" t="s">
        <v>3666</v>
      </c>
      <c r="J6433" s="402" t="s">
        <v>5684</v>
      </c>
      <c r="K6433" s="864" t="str">
        <f t="shared" si="461"/>
        <v/>
      </c>
      <c r="L6433" s="557" t="s">
        <v>3656</v>
      </c>
      <c r="M6433" s="673" t="s">
        <v>17530</v>
      </c>
      <c r="N6433" s="738" t="s">
        <v>18799</v>
      </c>
      <c r="O6433" s="699"/>
      <c r="P6433" s="700"/>
      <c r="Q6433" s="140" t="str">
        <f t="shared" ca="1" si="462"/>
        <v/>
      </c>
      <c r="R6433" s="140" t="str">
        <f t="shared" ca="1" si="463"/>
        <v/>
      </c>
      <c r="S6433" s="140" t="str">
        <f>IFERROR(IF(VLOOKUP("*"&amp;TRIM($F6433)&amp;"*",dump!$A:$D,4,FALSE)="","空文字",VLOOKUP("*"&amp;TRIM($F6433)&amp;"*",dump!$A:$D,4,FALSE)),"NA")</f>
        <v>NA</v>
      </c>
      <c r="T6433" s="140" t="str">
        <f t="shared" ca="1" si="464"/>
        <v>●</v>
      </c>
      <c r="U6433" s="140"/>
      <c r="V6433" s="140"/>
      <c r="W6433" s="140"/>
      <c r="X6433" s="140"/>
      <c r="Y6433" s="140" t="str">
        <f t="shared" si="465"/>
        <v/>
      </c>
      <c r="Z6433" s="140"/>
    </row>
    <row r="6434" spans="1:26" ht="30" customHeight="1" outlineLevel="1">
      <c r="A6434" s="187"/>
      <c r="B6434" s="326"/>
      <c r="C6434" s="534"/>
      <c r="D6434" s="343"/>
      <c r="E6434" s="318" t="s">
        <v>15694</v>
      </c>
      <c r="F6434" s="316" t="s">
        <v>15695</v>
      </c>
      <c r="G6434" s="318" t="s">
        <v>15696</v>
      </c>
      <c r="H6434" s="318" t="s">
        <v>3658</v>
      </c>
      <c r="I6434" s="322" t="s">
        <v>3666</v>
      </c>
      <c r="J6434" s="402" t="s">
        <v>5684</v>
      </c>
      <c r="K6434" s="864" t="str">
        <f t="shared" si="461"/>
        <v/>
      </c>
      <c r="L6434" s="557" t="s">
        <v>3656</v>
      </c>
      <c r="M6434" s="673" t="s">
        <v>17530</v>
      </c>
      <c r="N6434" s="738" t="s">
        <v>18800</v>
      </c>
      <c r="O6434" s="699"/>
      <c r="P6434" s="700"/>
      <c r="Q6434" s="140" t="str">
        <f t="shared" ca="1" si="462"/>
        <v/>
      </c>
      <c r="R6434" s="140" t="str">
        <f t="shared" ca="1" si="463"/>
        <v/>
      </c>
      <c r="S6434" s="140" t="str">
        <f>IFERROR(IF(VLOOKUP("*"&amp;TRIM($F6434)&amp;"*",dump!$A:$D,4,FALSE)="","空文字",VLOOKUP("*"&amp;TRIM($F6434)&amp;"*",dump!$A:$D,4,FALSE)),"NA")</f>
        <v>NA</v>
      </c>
      <c r="T6434" s="140" t="str">
        <f t="shared" ca="1" si="464"/>
        <v>●</v>
      </c>
      <c r="U6434" s="140"/>
      <c r="V6434" s="140"/>
      <c r="W6434" s="140"/>
      <c r="X6434" s="140"/>
      <c r="Y6434" s="140" t="str">
        <f t="shared" si="465"/>
        <v/>
      </c>
      <c r="Z6434" s="140"/>
    </row>
    <row r="6435" spans="1:26" ht="15.75" customHeight="1" outlineLevel="1">
      <c r="A6435" s="187"/>
      <c r="B6435" s="326"/>
      <c r="C6435" s="527"/>
      <c r="D6435" s="525"/>
      <c r="E6435" s="318" t="s">
        <v>15697</v>
      </c>
      <c r="F6435" s="316" t="s">
        <v>15698</v>
      </c>
      <c r="G6435" s="318" t="s">
        <v>15699</v>
      </c>
      <c r="H6435" s="318" t="s">
        <v>9</v>
      </c>
      <c r="I6435" s="322" t="s">
        <v>3666</v>
      </c>
      <c r="J6435" s="402" t="s">
        <v>5684</v>
      </c>
      <c r="K6435" s="864" t="str">
        <f t="shared" si="461"/>
        <v/>
      </c>
      <c r="L6435" s="557" t="s">
        <v>3656</v>
      </c>
      <c r="M6435" s="673" t="s">
        <v>17530</v>
      </c>
      <c r="N6435" s="723" t="s">
        <v>18801</v>
      </c>
      <c r="O6435" s="662"/>
      <c r="P6435" s="599"/>
      <c r="Q6435" s="140" t="str">
        <f t="shared" ca="1" si="462"/>
        <v/>
      </c>
      <c r="R6435" s="140" t="str">
        <f t="shared" ca="1" si="463"/>
        <v/>
      </c>
      <c r="S6435" s="140" t="str">
        <f>IFERROR(IF(VLOOKUP("*"&amp;TRIM($F6435)&amp;"*",dump!$A:$D,4,FALSE)="","空文字",VLOOKUP("*"&amp;TRIM($F6435)&amp;"*",dump!$A:$D,4,FALSE)),"NA")</f>
        <v>NA</v>
      </c>
      <c r="T6435" s="140" t="str">
        <f t="shared" ca="1" si="464"/>
        <v>●</v>
      </c>
      <c r="U6435" s="140"/>
      <c r="V6435" s="140"/>
      <c r="W6435" s="140"/>
      <c r="X6435" s="140"/>
      <c r="Y6435" s="140" t="str">
        <f t="shared" si="465"/>
        <v/>
      </c>
      <c r="Z6435" s="140"/>
    </row>
    <row r="6436" spans="1:26" ht="84" customHeight="1" outlineLevel="1">
      <c r="A6436" s="187"/>
      <c r="B6436" s="326"/>
      <c r="C6436" s="382" t="s">
        <v>16235</v>
      </c>
      <c r="D6436" s="155" t="s">
        <v>17094</v>
      </c>
      <c r="E6436" s="111"/>
      <c r="F6436" s="387" t="s">
        <v>16239</v>
      </c>
      <c r="G6436" s="388" t="s">
        <v>16242</v>
      </c>
      <c r="H6436" s="388" t="s">
        <v>3655</v>
      </c>
      <c r="I6436" s="389" t="s">
        <v>3666</v>
      </c>
      <c r="J6436" s="436" t="s">
        <v>5684</v>
      </c>
      <c r="K6436" s="864" t="str">
        <f t="shared" si="461"/>
        <v/>
      </c>
      <c r="L6436" s="702" t="s">
        <v>3656</v>
      </c>
      <c r="M6436" s="728" t="s">
        <v>3655</v>
      </c>
      <c r="N6436" s="546" t="s">
        <v>18802</v>
      </c>
      <c r="O6436" s="703"/>
      <c r="P6436" s="704"/>
      <c r="Q6436" s="140" t="str">
        <f t="shared" ca="1" si="462"/>
        <v/>
      </c>
      <c r="R6436" s="140" t="str">
        <f t="shared" ca="1" si="463"/>
        <v/>
      </c>
      <c r="S6436" s="140" t="str">
        <f>IFERROR(IF(VLOOKUP("*"&amp;TRIM($F6436)&amp;"*",dump!$A:$D,4,FALSE)="","空文字",VLOOKUP("*"&amp;TRIM($F6436)&amp;"*",dump!$A:$D,4,FALSE)),"NA")</f>
        <v>NA</v>
      </c>
      <c r="T6436" s="140" t="str">
        <f t="shared" ca="1" si="464"/>
        <v>●</v>
      </c>
      <c r="U6436" s="140"/>
      <c r="V6436" s="140"/>
      <c r="W6436" s="140"/>
      <c r="X6436" s="140"/>
      <c r="Y6436" s="140" t="str">
        <f t="shared" si="465"/>
        <v/>
      </c>
      <c r="Z6436" s="140"/>
    </row>
    <row r="6437" spans="1:26" ht="15" customHeight="1" outlineLevel="1">
      <c r="A6437" s="187"/>
      <c r="B6437" s="326"/>
      <c r="C6437" s="534"/>
      <c r="D6437" s="328"/>
      <c r="E6437" s="530" t="s">
        <v>16236</v>
      </c>
      <c r="F6437" s="316" t="s">
        <v>16240</v>
      </c>
      <c r="G6437" s="531" t="s">
        <v>16243</v>
      </c>
      <c r="H6437" s="318" t="s">
        <v>16244</v>
      </c>
      <c r="I6437" s="527" t="s">
        <v>3666</v>
      </c>
      <c r="J6437" s="529" t="s">
        <v>5684</v>
      </c>
      <c r="K6437" s="864" t="str">
        <f t="shared" si="461"/>
        <v/>
      </c>
      <c r="L6437" s="702" t="s">
        <v>3656</v>
      </c>
      <c r="M6437" s="595" t="s">
        <v>3655</v>
      </c>
      <c r="N6437" s="724" t="s">
        <v>18803</v>
      </c>
      <c r="O6437" s="703"/>
      <c r="P6437" s="704"/>
      <c r="Q6437" s="140" t="str">
        <f t="shared" ca="1" si="462"/>
        <v/>
      </c>
      <c r="R6437" s="140" t="str">
        <f t="shared" ca="1" si="463"/>
        <v/>
      </c>
      <c r="S6437" s="140" t="str">
        <f>IFERROR(IF(VLOOKUP("*"&amp;TRIM($F6437)&amp;"*",dump!$A:$D,4,FALSE)="","空文字",VLOOKUP("*"&amp;TRIM($F6437)&amp;"*",dump!$A:$D,4,FALSE)),"NA")</f>
        <v>NA</v>
      </c>
      <c r="T6437" s="140" t="str">
        <f t="shared" ca="1" si="464"/>
        <v>●</v>
      </c>
      <c r="U6437" s="140"/>
      <c r="V6437" s="140"/>
      <c r="W6437" s="140"/>
      <c r="X6437" s="140"/>
      <c r="Y6437" s="140" t="str">
        <f t="shared" si="465"/>
        <v/>
      </c>
      <c r="Z6437" s="140"/>
    </row>
    <row r="6438" spans="1:26" ht="15" customHeight="1" outlineLevel="1">
      <c r="A6438" s="187"/>
      <c r="B6438" s="326"/>
      <c r="C6438" s="534"/>
      <c r="D6438" s="328"/>
      <c r="E6438" s="318" t="s">
        <v>16237</v>
      </c>
      <c r="F6438" s="316" t="s">
        <v>16241</v>
      </c>
      <c r="G6438" s="318" t="s">
        <v>16245</v>
      </c>
      <c r="H6438" s="318" t="s">
        <v>16244</v>
      </c>
      <c r="I6438" s="322" t="s">
        <v>3666</v>
      </c>
      <c r="J6438" s="402" t="s">
        <v>5684</v>
      </c>
      <c r="K6438" s="864" t="str">
        <f t="shared" si="461"/>
        <v/>
      </c>
      <c r="L6438" s="544" t="s">
        <v>3656</v>
      </c>
      <c r="M6438" s="703" t="s">
        <v>3655</v>
      </c>
      <c r="N6438" s="733" t="s">
        <v>18804</v>
      </c>
      <c r="O6438" s="703"/>
      <c r="P6438" s="704"/>
      <c r="Q6438" s="140" t="str">
        <f t="shared" ca="1" si="462"/>
        <v/>
      </c>
      <c r="R6438" s="140" t="str">
        <f t="shared" ca="1" si="463"/>
        <v/>
      </c>
      <c r="S6438" s="140" t="str">
        <f>IFERROR(IF(VLOOKUP("*"&amp;TRIM($F6438)&amp;"*",dump!$A:$D,4,FALSE)="","空文字",VLOOKUP("*"&amp;TRIM($F6438)&amp;"*",dump!$A:$D,4,FALSE)),"NA")</f>
        <v>NA</v>
      </c>
      <c r="T6438" s="140" t="str">
        <f t="shared" ca="1" si="464"/>
        <v>●</v>
      </c>
      <c r="U6438" s="140"/>
      <c r="V6438" s="140"/>
      <c r="W6438" s="140"/>
      <c r="X6438" s="140"/>
      <c r="Y6438" s="140" t="str">
        <f t="shared" si="465"/>
        <v/>
      </c>
      <c r="Z6438" s="140"/>
    </row>
    <row r="6439" spans="1:26" ht="80.25" customHeight="1" outlineLevel="1">
      <c r="A6439" s="187"/>
      <c r="B6439" s="326"/>
      <c r="C6439" s="534"/>
      <c r="D6439" s="155" t="s">
        <v>17095</v>
      </c>
      <c r="E6439" s="111"/>
      <c r="F6439" s="387" t="s">
        <v>16247</v>
      </c>
      <c r="G6439" s="388" t="s">
        <v>16249</v>
      </c>
      <c r="H6439" s="388" t="s">
        <v>3655</v>
      </c>
      <c r="I6439" s="389" t="s">
        <v>3666</v>
      </c>
      <c r="J6439" s="436" t="s">
        <v>5684</v>
      </c>
      <c r="K6439" s="864" t="str">
        <f t="shared" si="461"/>
        <v/>
      </c>
      <c r="L6439" s="544" t="s">
        <v>3656</v>
      </c>
      <c r="M6439" s="703" t="s">
        <v>3655</v>
      </c>
      <c r="N6439" s="733" t="s">
        <v>18805</v>
      </c>
      <c r="O6439" s="703"/>
      <c r="P6439" s="704"/>
      <c r="Q6439" s="140" t="str">
        <f t="shared" ca="1" si="462"/>
        <v/>
      </c>
      <c r="R6439" s="140" t="str">
        <f t="shared" ca="1" si="463"/>
        <v/>
      </c>
      <c r="S6439" s="140" t="str">
        <f>IFERROR(IF(VLOOKUP("*"&amp;TRIM($F6439)&amp;"*",dump!$A:$D,4,FALSE)="","空文字",VLOOKUP("*"&amp;TRIM($F6439)&amp;"*",dump!$A:$D,4,FALSE)),"NA")</f>
        <v>NA</v>
      </c>
      <c r="T6439" s="140" t="str">
        <f t="shared" ca="1" si="464"/>
        <v>●</v>
      </c>
      <c r="U6439" s="140"/>
      <c r="V6439" s="140"/>
      <c r="W6439" s="140"/>
      <c r="X6439" s="140"/>
      <c r="Y6439" s="140" t="str">
        <f t="shared" si="465"/>
        <v/>
      </c>
      <c r="Z6439" s="140"/>
    </row>
    <row r="6440" spans="1:26" ht="30" customHeight="1" outlineLevel="1">
      <c r="A6440" s="187"/>
      <c r="B6440" s="326"/>
      <c r="C6440" s="534"/>
      <c r="D6440" s="328"/>
      <c r="E6440" s="530" t="s">
        <v>16238</v>
      </c>
      <c r="F6440" s="316" t="s">
        <v>16248</v>
      </c>
      <c r="G6440" s="531" t="s">
        <v>16246</v>
      </c>
      <c r="H6440" s="318" t="s">
        <v>16244</v>
      </c>
      <c r="I6440" s="527" t="s">
        <v>3666</v>
      </c>
      <c r="J6440" s="529" t="s">
        <v>5684</v>
      </c>
      <c r="K6440" s="864" t="str">
        <f t="shared" si="461"/>
        <v/>
      </c>
      <c r="L6440" s="544" t="s">
        <v>3656</v>
      </c>
      <c r="M6440" s="703" t="s">
        <v>3655</v>
      </c>
      <c r="N6440" s="733" t="s">
        <v>18806</v>
      </c>
      <c r="O6440" s="703"/>
      <c r="P6440" s="704"/>
      <c r="Q6440" s="140" t="str">
        <f t="shared" ca="1" si="462"/>
        <v/>
      </c>
      <c r="R6440" s="140" t="str">
        <f t="shared" ca="1" si="463"/>
        <v/>
      </c>
      <c r="S6440" s="140" t="str">
        <f>IFERROR(IF(VLOOKUP("*"&amp;TRIM($F6440)&amp;"*",dump!$A:$D,4,FALSE)="","空文字",VLOOKUP("*"&amp;TRIM($F6440)&amp;"*",dump!$A:$D,4,FALSE)),"NA")</f>
        <v>NA</v>
      </c>
      <c r="T6440" s="140" t="str">
        <f t="shared" ca="1" si="464"/>
        <v>●</v>
      </c>
      <c r="U6440" s="140"/>
      <c r="V6440" s="140"/>
      <c r="W6440" s="140"/>
      <c r="X6440" s="140"/>
      <c r="Y6440" s="140" t="str">
        <f t="shared" si="465"/>
        <v/>
      </c>
      <c r="Z6440" s="140"/>
    </row>
    <row r="6441" spans="1:26" ht="30" customHeight="1" outlineLevel="1">
      <c r="A6441" s="187"/>
      <c r="B6441" s="326"/>
      <c r="C6441" s="534"/>
      <c r="D6441" s="328"/>
      <c r="E6441" s="530" t="s">
        <v>16867</v>
      </c>
      <c r="F6441" s="524" t="s">
        <v>16868</v>
      </c>
      <c r="G6441" s="382" t="s">
        <v>16869</v>
      </c>
      <c r="H6441" s="530" t="s">
        <v>3657</v>
      </c>
      <c r="I6441" s="534" t="s">
        <v>3666</v>
      </c>
      <c r="J6441" s="342" t="s">
        <v>5684</v>
      </c>
      <c r="K6441" s="864" t="str">
        <f t="shared" si="461"/>
        <v/>
      </c>
      <c r="L6441" s="544" t="s">
        <v>3656</v>
      </c>
      <c r="M6441" s="547" t="s">
        <v>3655</v>
      </c>
      <c r="N6441" s="724" t="s">
        <v>18807</v>
      </c>
      <c r="O6441" s="547"/>
      <c r="P6441" s="550"/>
      <c r="Q6441" s="140" t="str">
        <f t="shared" ca="1" si="462"/>
        <v/>
      </c>
      <c r="R6441" s="140" t="str">
        <f t="shared" ca="1" si="463"/>
        <v/>
      </c>
      <c r="S6441" s="140" t="str">
        <f>IFERROR(IF(VLOOKUP("*"&amp;TRIM($F6441)&amp;"*",dump!$A:$D,4,FALSE)="","空文字",VLOOKUP("*"&amp;TRIM($F6441)&amp;"*",dump!$A:$D,4,FALSE)),"NA")</f>
        <v>NA</v>
      </c>
      <c r="T6441" s="140" t="str">
        <f t="shared" ca="1" si="464"/>
        <v>●</v>
      </c>
      <c r="U6441" s="140"/>
      <c r="V6441" s="140"/>
      <c r="W6441" s="140"/>
      <c r="X6441" s="140"/>
      <c r="Y6441" s="140" t="str">
        <f t="shared" si="465"/>
        <v/>
      </c>
      <c r="Z6441" s="140"/>
    </row>
    <row r="6442" spans="1:26" ht="30" customHeight="1" outlineLevel="1">
      <c r="A6442" s="187"/>
      <c r="B6442" s="326"/>
      <c r="C6442" s="530" t="s">
        <v>16870</v>
      </c>
      <c r="D6442" s="146" t="s">
        <v>16871</v>
      </c>
      <c r="E6442" s="139"/>
      <c r="F6442" s="221" t="s">
        <v>16872</v>
      </c>
      <c r="G6442" s="223" t="s">
        <v>16873</v>
      </c>
      <c r="H6442" s="223" t="s">
        <v>3655</v>
      </c>
      <c r="I6442" s="219" t="s">
        <v>3666</v>
      </c>
      <c r="J6442" s="433" t="s">
        <v>5684</v>
      </c>
      <c r="K6442" s="864" t="str">
        <f t="shared" si="461"/>
        <v/>
      </c>
      <c r="L6442" s="702" t="s">
        <v>3656</v>
      </c>
      <c r="M6442" s="728" t="s">
        <v>3655</v>
      </c>
      <c r="N6442" s="546" t="s">
        <v>19099</v>
      </c>
      <c r="O6442" s="703"/>
      <c r="P6442" s="704"/>
      <c r="Q6442" s="140" t="str">
        <f t="shared" ca="1" si="462"/>
        <v/>
      </c>
      <c r="R6442" s="140" t="str">
        <f t="shared" ca="1" si="463"/>
        <v/>
      </c>
      <c r="S6442" s="140" t="str">
        <f>IFERROR(IF(VLOOKUP("*"&amp;TRIM($F6442)&amp;"*",dump!$A:$D,4,FALSE)="","空文字",VLOOKUP("*"&amp;TRIM($F6442)&amp;"*",dump!$A:$D,4,FALSE)),"NA")</f>
        <v>NA</v>
      </c>
      <c r="T6442" s="140" t="str">
        <f t="shared" ca="1" si="464"/>
        <v>●</v>
      </c>
      <c r="U6442" s="140"/>
      <c r="V6442" s="140"/>
      <c r="W6442" s="140"/>
      <c r="X6442" s="140"/>
      <c r="Y6442" s="140" t="str">
        <f t="shared" si="465"/>
        <v/>
      </c>
      <c r="Z6442" s="140"/>
    </row>
    <row r="6443" spans="1:26" ht="30" customHeight="1" outlineLevel="1">
      <c r="A6443" s="187"/>
      <c r="B6443" s="326"/>
      <c r="C6443" s="534"/>
      <c r="D6443" s="328"/>
      <c r="E6443" s="530" t="s">
        <v>16874</v>
      </c>
      <c r="F6443" s="316" t="s">
        <v>16875</v>
      </c>
      <c r="G6443" s="531" t="s">
        <v>16876</v>
      </c>
      <c r="H6443" s="318" t="s">
        <v>9</v>
      </c>
      <c r="I6443" s="527" t="s">
        <v>3666</v>
      </c>
      <c r="J6443" s="529" t="s">
        <v>5684</v>
      </c>
      <c r="K6443" s="864" t="str">
        <f t="shared" si="461"/>
        <v/>
      </c>
      <c r="L6443" s="544" t="s">
        <v>3656</v>
      </c>
      <c r="M6443" s="595" t="s">
        <v>3655</v>
      </c>
      <c r="N6443" s="559" t="s">
        <v>19100</v>
      </c>
      <c r="O6443" s="703"/>
      <c r="P6443" s="704"/>
      <c r="Q6443" s="140" t="str">
        <f t="shared" ca="1" si="462"/>
        <v/>
      </c>
      <c r="R6443" s="140" t="str">
        <f t="shared" ca="1" si="463"/>
        <v/>
      </c>
      <c r="S6443" s="140" t="str">
        <f>IFERROR(IF(VLOOKUP("*"&amp;TRIM($F6443)&amp;"*",dump!$A:$D,4,FALSE)="","空文字",VLOOKUP("*"&amp;TRIM($F6443)&amp;"*",dump!$A:$D,4,FALSE)),"NA")</f>
        <v>NA</v>
      </c>
      <c r="T6443" s="140" t="str">
        <f t="shared" ca="1" si="464"/>
        <v>●</v>
      </c>
      <c r="U6443" s="140"/>
      <c r="V6443" s="140"/>
      <c r="W6443" s="140"/>
      <c r="X6443" s="140"/>
      <c r="Y6443" s="140" t="str">
        <f t="shared" si="465"/>
        <v/>
      </c>
      <c r="Z6443" s="140"/>
    </row>
    <row r="6444" spans="1:26" ht="30" customHeight="1" outlineLevel="1">
      <c r="A6444" s="187"/>
      <c r="B6444" s="326"/>
      <c r="C6444" s="534"/>
      <c r="D6444" s="328"/>
      <c r="E6444" s="318" t="s">
        <v>16877</v>
      </c>
      <c r="F6444" s="316" t="s">
        <v>16878</v>
      </c>
      <c r="G6444" s="318" t="s">
        <v>16879</v>
      </c>
      <c r="H6444" s="318" t="s">
        <v>9</v>
      </c>
      <c r="I6444" s="322" t="s">
        <v>3666</v>
      </c>
      <c r="J6444" s="402" t="s">
        <v>5684</v>
      </c>
      <c r="K6444" s="864" t="str">
        <f t="shared" si="461"/>
        <v/>
      </c>
      <c r="L6444" s="544" t="s">
        <v>3656</v>
      </c>
      <c r="M6444" s="547" t="s">
        <v>3655</v>
      </c>
      <c r="N6444" s="546" t="s">
        <v>19101</v>
      </c>
      <c r="O6444" s="703"/>
      <c r="P6444" s="704"/>
      <c r="Q6444" s="140" t="str">
        <f t="shared" ca="1" si="462"/>
        <v/>
      </c>
      <c r="R6444" s="140" t="str">
        <f t="shared" ca="1" si="463"/>
        <v/>
      </c>
      <c r="S6444" s="140" t="str">
        <f>IFERROR(IF(VLOOKUP("*"&amp;TRIM($F6444)&amp;"*",dump!$A:$D,4,FALSE)="","空文字",VLOOKUP("*"&amp;TRIM($F6444)&amp;"*",dump!$A:$D,4,FALSE)),"NA")</f>
        <v>NA</v>
      </c>
      <c r="T6444" s="140" t="str">
        <f t="shared" ca="1" si="464"/>
        <v>●</v>
      </c>
      <c r="U6444" s="140"/>
      <c r="V6444" s="140"/>
      <c r="W6444" s="140"/>
      <c r="X6444" s="140"/>
      <c r="Y6444" s="140" t="str">
        <f t="shared" si="465"/>
        <v/>
      </c>
      <c r="Z6444" s="140"/>
    </row>
    <row r="6445" spans="1:26" ht="30" customHeight="1" outlineLevel="1">
      <c r="A6445" s="187"/>
      <c r="B6445" s="326"/>
      <c r="C6445" s="382"/>
      <c r="D6445" s="525"/>
      <c r="E6445" s="318" t="s">
        <v>16880</v>
      </c>
      <c r="F6445" s="316" t="s">
        <v>16881</v>
      </c>
      <c r="G6445" s="318" t="s">
        <v>16882</v>
      </c>
      <c r="H6445" s="318" t="s">
        <v>418</v>
      </c>
      <c r="I6445" s="322" t="s">
        <v>3666</v>
      </c>
      <c r="J6445" s="402" t="s">
        <v>5684</v>
      </c>
      <c r="K6445" s="864" t="str">
        <f t="shared" si="461"/>
        <v/>
      </c>
      <c r="L6445" s="544" t="s">
        <v>3656</v>
      </c>
      <c r="M6445" s="547" t="s">
        <v>3655</v>
      </c>
      <c r="N6445" s="559" t="s">
        <v>19102</v>
      </c>
      <c r="O6445" s="547"/>
      <c r="P6445" s="704"/>
      <c r="Q6445" s="140" t="str">
        <f t="shared" ca="1" si="462"/>
        <v/>
      </c>
      <c r="R6445" s="140" t="str">
        <f t="shared" ca="1" si="463"/>
        <v/>
      </c>
      <c r="S6445" s="140" t="str">
        <f>IFERROR(IF(VLOOKUP("*"&amp;TRIM($F6445)&amp;"*",dump!$A:$D,4,FALSE)="","空文字",VLOOKUP("*"&amp;TRIM($F6445)&amp;"*",dump!$A:$D,4,FALSE)),"NA")</f>
        <v>NA</v>
      </c>
      <c r="T6445" s="140" t="str">
        <f t="shared" ca="1" si="464"/>
        <v>●</v>
      </c>
      <c r="U6445" s="140"/>
      <c r="V6445" s="140"/>
      <c r="W6445" s="140"/>
      <c r="X6445" s="140"/>
      <c r="Y6445" s="140" t="str">
        <f t="shared" si="465"/>
        <v/>
      </c>
      <c r="Z6445" s="140"/>
    </row>
    <row r="6446" spans="1:26" ht="30" customHeight="1" outlineLevel="1">
      <c r="A6446" s="187"/>
      <c r="B6446" s="326"/>
      <c r="C6446" s="382"/>
      <c r="D6446" s="146" t="s">
        <v>16883</v>
      </c>
      <c r="E6446" s="139"/>
      <c r="F6446" s="221" t="s">
        <v>16884</v>
      </c>
      <c r="G6446" s="223" t="s">
        <v>16885</v>
      </c>
      <c r="H6446" s="223" t="s">
        <v>218</v>
      </c>
      <c r="I6446" s="219" t="s">
        <v>660</v>
      </c>
      <c r="J6446" s="433" t="s">
        <v>5683</v>
      </c>
      <c r="K6446" s="864" t="str">
        <f t="shared" si="461"/>
        <v/>
      </c>
      <c r="L6446" s="544" t="s">
        <v>3656</v>
      </c>
      <c r="M6446" s="547" t="s">
        <v>3655</v>
      </c>
      <c r="N6446" s="559" t="s">
        <v>19103</v>
      </c>
      <c r="O6446" s="547"/>
      <c r="P6446" s="550"/>
      <c r="Q6446" s="140" t="str">
        <f t="shared" ca="1" si="462"/>
        <v/>
      </c>
      <c r="R6446" s="140" t="str">
        <f t="shared" ca="1" si="463"/>
        <v/>
      </c>
      <c r="S6446" s="140" t="str">
        <f>IFERROR(IF(VLOOKUP("*"&amp;TRIM($F6446)&amp;"*",dump!$A:$D,4,FALSE)="","空文字",VLOOKUP("*"&amp;TRIM($F6446)&amp;"*",dump!$A:$D,4,FALSE)),"NA")</f>
        <v>NA</v>
      </c>
      <c r="T6446" s="140" t="str">
        <f t="shared" ca="1" si="464"/>
        <v>●</v>
      </c>
      <c r="U6446" s="140"/>
      <c r="V6446" s="140"/>
      <c r="W6446" s="140"/>
      <c r="X6446" s="140"/>
      <c r="Y6446" s="140" t="str">
        <f t="shared" si="465"/>
        <v/>
      </c>
      <c r="Z6446" s="140"/>
    </row>
    <row r="6447" spans="1:26" ht="30" customHeight="1" outlineLevel="1">
      <c r="A6447" s="187"/>
      <c r="B6447" s="326"/>
      <c r="C6447" s="534"/>
      <c r="D6447" s="328"/>
      <c r="E6447" s="530" t="s">
        <v>16886</v>
      </c>
      <c r="F6447" s="316" t="s">
        <v>16887</v>
      </c>
      <c r="G6447" s="530" t="s">
        <v>16888</v>
      </c>
      <c r="H6447" s="530" t="s">
        <v>9</v>
      </c>
      <c r="I6447" s="526" t="s">
        <v>3666</v>
      </c>
      <c r="J6447" s="528" t="s">
        <v>5684</v>
      </c>
      <c r="K6447" s="864" t="str">
        <f t="shared" si="461"/>
        <v/>
      </c>
      <c r="L6447" s="544" t="s">
        <v>3656</v>
      </c>
      <c r="M6447" s="547" t="s">
        <v>3655</v>
      </c>
      <c r="N6447" s="546" t="s">
        <v>19104</v>
      </c>
      <c r="O6447" s="703"/>
      <c r="P6447" s="704"/>
      <c r="Q6447" s="140" t="str">
        <f t="shared" ca="1" si="462"/>
        <v/>
      </c>
      <c r="R6447" s="140" t="str">
        <f t="shared" ca="1" si="463"/>
        <v/>
      </c>
      <c r="S6447" s="140" t="str">
        <f>IFERROR(IF(VLOOKUP("*"&amp;TRIM($F6447)&amp;"*",dump!$A:$D,4,FALSE)="","空文字",VLOOKUP("*"&amp;TRIM($F6447)&amp;"*",dump!$A:$D,4,FALSE)),"NA")</f>
        <v>NA</v>
      </c>
      <c r="T6447" s="140" t="str">
        <f t="shared" ca="1" si="464"/>
        <v>●</v>
      </c>
      <c r="U6447" s="140"/>
      <c r="V6447" s="140"/>
      <c r="W6447" s="140"/>
      <c r="X6447" s="140"/>
      <c r="Y6447" s="140" t="str">
        <f t="shared" si="465"/>
        <v/>
      </c>
      <c r="Z6447" s="140"/>
    </row>
    <row r="6448" spans="1:26" ht="30" customHeight="1" outlineLevel="1">
      <c r="A6448" s="187"/>
      <c r="B6448" s="326"/>
      <c r="C6448" s="534"/>
      <c r="D6448" s="328"/>
      <c r="E6448" s="382"/>
      <c r="F6448" s="525" t="s">
        <v>16889</v>
      </c>
      <c r="G6448" s="382"/>
      <c r="H6448" s="343"/>
      <c r="I6448" s="328"/>
      <c r="J6448" s="342"/>
      <c r="K6448" s="864" t="str">
        <f t="shared" si="461"/>
        <v/>
      </c>
      <c r="L6448" s="544" t="s">
        <v>3656</v>
      </c>
      <c r="M6448" s="547" t="s">
        <v>3655</v>
      </c>
      <c r="N6448" s="715" t="s">
        <v>19105</v>
      </c>
      <c r="O6448" s="699"/>
      <c r="P6448" s="700"/>
      <c r="Q6448" s="140" t="str">
        <f t="shared" ca="1" si="462"/>
        <v/>
      </c>
      <c r="R6448" s="140" t="str">
        <f t="shared" ca="1" si="463"/>
        <v/>
      </c>
      <c r="S6448" s="140" t="str">
        <f>IFERROR(IF(VLOOKUP("*"&amp;TRIM($F6448)&amp;"*",dump!$A:$D,4,FALSE)="","空文字",VLOOKUP("*"&amp;TRIM($F6448)&amp;"*",dump!$A:$D,4,FALSE)),"NA")</f>
        <v>NA</v>
      </c>
      <c r="T6448" s="140" t="str">
        <f t="shared" ca="1" si="464"/>
        <v>●</v>
      </c>
      <c r="U6448" s="140"/>
      <c r="V6448" s="140"/>
      <c r="W6448" s="140"/>
      <c r="X6448" s="140"/>
      <c r="Y6448" s="140" t="str">
        <f t="shared" si="465"/>
        <v/>
      </c>
      <c r="Z6448" s="140"/>
    </row>
    <row r="6449" spans="1:26" ht="30" customHeight="1" outlineLevel="1">
      <c r="A6449" s="187"/>
      <c r="B6449" s="326"/>
      <c r="C6449" s="534"/>
      <c r="D6449" s="328"/>
      <c r="E6449" s="382"/>
      <c r="F6449" s="525" t="s">
        <v>16890</v>
      </c>
      <c r="G6449" s="382"/>
      <c r="H6449" s="343"/>
      <c r="I6449" s="328"/>
      <c r="J6449" s="342"/>
      <c r="K6449" s="864" t="str">
        <f t="shared" si="461"/>
        <v/>
      </c>
      <c r="L6449" s="544" t="s">
        <v>3656</v>
      </c>
      <c r="M6449" s="547" t="s">
        <v>3655</v>
      </c>
      <c r="N6449" s="715" t="s">
        <v>19106</v>
      </c>
      <c r="O6449" s="699"/>
      <c r="P6449" s="700"/>
      <c r="Q6449" s="140" t="str">
        <f t="shared" ca="1" si="462"/>
        <v/>
      </c>
      <c r="R6449" s="140" t="str">
        <f t="shared" ca="1" si="463"/>
        <v/>
      </c>
      <c r="S6449" s="140" t="str">
        <f>IFERROR(IF(VLOOKUP("*"&amp;TRIM($F6449)&amp;"*",dump!$A:$D,4,FALSE)="","空文字",VLOOKUP("*"&amp;TRIM($F6449)&amp;"*",dump!$A:$D,4,FALSE)),"NA")</f>
        <v>NA</v>
      </c>
      <c r="T6449" s="140" t="str">
        <f t="shared" ca="1" si="464"/>
        <v>●</v>
      </c>
      <c r="U6449" s="140"/>
      <c r="V6449" s="140"/>
      <c r="W6449" s="140"/>
      <c r="X6449" s="140"/>
      <c r="Y6449" s="140" t="str">
        <f t="shared" si="465"/>
        <v/>
      </c>
      <c r="Z6449" s="140"/>
    </row>
    <row r="6450" spans="1:26" ht="30" customHeight="1" outlineLevel="1">
      <c r="A6450" s="187"/>
      <c r="B6450" s="326"/>
      <c r="C6450" s="534"/>
      <c r="D6450" s="328"/>
      <c r="E6450" s="382"/>
      <c r="F6450" s="525" t="s">
        <v>16891</v>
      </c>
      <c r="G6450" s="382"/>
      <c r="H6450" s="343"/>
      <c r="I6450" s="328"/>
      <c r="J6450" s="342"/>
      <c r="K6450" s="864" t="str">
        <f t="shared" si="461"/>
        <v/>
      </c>
      <c r="L6450" s="544" t="s">
        <v>3656</v>
      </c>
      <c r="M6450" s="547" t="s">
        <v>3655</v>
      </c>
      <c r="N6450" s="715" t="s">
        <v>19107</v>
      </c>
      <c r="O6450" s="699"/>
      <c r="P6450" s="700"/>
      <c r="Q6450" s="140" t="str">
        <f t="shared" ca="1" si="462"/>
        <v/>
      </c>
      <c r="R6450" s="140" t="str">
        <f t="shared" ca="1" si="463"/>
        <v/>
      </c>
      <c r="S6450" s="140" t="str">
        <f>IFERROR(IF(VLOOKUP("*"&amp;TRIM($F6450)&amp;"*",dump!$A:$D,4,FALSE)="","空文字",VLOOKUP("*"&amp;TRIM($F6450)&amp;"*",dump!$A:$D,4,FALSE)),"NA")</f>
        <v>NA</v>
      </c>
      <c r="T6450" s="140" t="str">
        <f t="shared" ca="1" si="464"/>
        <v>●</v>
      </c>
      <c r="U6450" s="140"/>
      <c r="V6450" s="140"/>
      <c r="W6450" s="140"/>
      <c r="X6450" s="140"/>
      <c r="Y6450" s="140" t="str">
        <f t="shared" si="465"/>
        <v/>
      </c>
      <c r="Z6450" s="140"/>
    </row>
    <row r="6451" spans="1:26" ht="30" customHeight="1" outlineLevel="1">
      <c r="A6451" s="187"/>
      <c r="B6451" s="326"/>
      <c r="C6451" s="534"/>
      <c r="D6451" s="328"/>
      <c r="E6451" s="382"/>
      <c r="F6451" s="525" t="s">
        <v>16892</v>
      </c>
      <c r="G6451" s="531"/>
      <c r="H6451" s="525"/>
      <c r="I6451" s="327"/>
      <c r="J6451" s="529"/>
      <c r="K6451" s="864" t="str">
        <f t="shared" si="461"/>
        <v/>
      </c>
      <c r="L6451" s="544" t="s">
        <v>3656</v>
      </c>
      <c r="M6451" s="547" t="s">
        <v>3655</v>
      </c>
      <c r="N6451" s="715" t="s">
        <v>19108</v>
      </c>
      <c r="O6451" s="699"/>
      <c r="P6451" s="700"/>
      <c r="Q6451" s="140" t="str">
        <f t="shared" ca="1" si="462"/>
        <v/>
      </c>
      <c r="R6451" s="140" t="str">
        <f t="shared" ca="1" si="463"/>
        <v/>
      </c>
      <c r="S6451" s="140" t="str">
        <f>IFERROR(IF(VLOOKUP("*"&amp;TRIM($F6451)&amp;"*",dump!$A:$D,4,FALSE)="","空文字",VLOOKUP("*"&amp;TRIM($F6451)&amp;"*",dump!$A:$D,4,FALSE)),"NA")</f>
        <v>NA</v>
      </c>
      <c r="T6451" s="140" t="str">
        <f t="shared" ca="1" si="464"/>
        <v>●</v>
      </c>
      <c r="U6451" s="140"/>
      <c r="V6451" s="140"/>
      <c r="W6451" s="140"/>
      <c r="X6451" s="140"/>
      <c r="Y6451" s="140" t="str">
        <f t="shared" si="465"/>
        <v/>
      </c>
      <c r="Z6451" s="140"/>
    </row>
    <row r="6452" spans="1:26" ht="30" customHeight="1" outlineLevel="1">
      <c r="A6452" s="187"/>
      <c r="B6452" s="326"/>
      <c r="C6452" s="534"/>
      <c r="D6452" s="328"/>
      <c r="E6452" s="318" t="s">
        <v>16893</v>
      </c>
      <c r="F6452" s="316" t="s">
        <v>16894</v>
      </c>
      <c r="G6452" s="318" t="s">
        <v>16895</v>
      </c>
      <c r="H6452" s="318" t="s">
        <v>418</v>
      </c>
      <c r="I6452" s="322" t="s">
        <v>3666</v>
      </c>
      <c r="J6452" s="402" t="s">
        <v>5684</v>
      </c>
      <c r="K6452" s="864" t="str">
        <f t="shared" si="461"/>
        <v/>
      </c>
      <c r="L6452" s="544" t="s">
        <v>3656</v>
      </c>
      <c r="M6452" s="547" t="s">
        <v>3655</v>
      </c>
      <c r="N6452" s="546" t="s">
        <v>19109</v>
      </c>
      <c r="O6452" s="703"/>
      <c r="P6452" s="704"/>
      <c r="Q6452" s="140" t="str">
        <f t="shared" ca="1" si="462"/>
        <v/>
      </c>
      <c r="R6452" s="140" t="str">
        <f t="shared" ca="1" si="463"/>
        <v/>
      </c>
      <c r="S6452" s="140" t="str">
        <f>IFERROR(IF(VLOOKUP("*"&amp;TRIM($F6452)&amp;"*",dump!$A:$D,4,FALSE)="","空文字",VLOOKUP("*"&amp;TRIM($F6452)&amp;"*",dump!$A:$D,4,FALSE)),"NA")</f>
        <v>NA</v>
      </c>
      <c r="T6452" s="140" t="str">
        <f t="shared" ca="1" si="464"/>
        <v>●</v>
      </c>
      <c r="U6452" s="140"/>
      <c r="V6452" s="140"/>
      <c r="W6452" s="140"/>
      <c r="X6452" s="140"/>
      <c r="Y6452" s="140" t="str">
        <f t="shared" si="465"/>
        <v/>
      </c>
      <c r="Z6452" s="140"/>
    </row>
    <row r="6453" spans="1:26" ht="30" customHeight="1" outlineLevel="1">
      <c r="A6453" s="187"/>
      <c r="B6453" s="326"/>
      <c r="C6453" s="382"/>
      <c r="D6453" s="343"/>
      <c r="E6453" s="318" t="s">
        <v>16896</v>
      </c>
      <c r="F6453" s="316" t="s">
        <v>16897</v>
      </c>
      <c r="G6453" s="318" t="s">
        <v>16898</v>
      </c>
      <c r="H6453" s="318" t="s">
        <v>418</v>
      </c>
      <c r="I6453" s="322" t="s">
        <v>3666</v>
      </c>
      <c r="J6453" s="402" t="s">
        <v>5684</v>
      </c>
      <c r="K6453" s="864" t="str">
        <f t="shared" si="461"/>
        <v/>
      </c>
      <c r="L6453" s="544" t="s">
        <v>3656</v>
      </c>
      <c r="M6453" s="547" t="s">
        <v>3655</v>
      </c>
      <c r="N6453" s="559" t="s">
        <v>19110</v>
      </c>
      <c r="O6453" s="547"/>
      <c r="P6453" s="704"/>
      <c r="Q6453" s="140" t="str">
        <f t="shared" ca="1" si="462"/>
        <v/>
      </c>
      <c r="R6453" s="140" t="str">
        <f t="shared" ca="1" si="463"/>
        <v/>
      </c>
      <c r="S6453" s="140" t="str">
        <f>IFERROR(IF(VLOOKUP("*"&amp;TRIM($F6453)&amp;"*",dump!$A:$D,4,FALSE)="","空文字",VLOOKUP("*"&amp;TRIM($F6453)&amp;"*",dump!$A:$D,4,FALSE)),"NA")</f>
        <v>NA</v>
      </c>
      <c r="T6453" s="140" t="str">
        <f t="shared" ca="1" si="464"/>
        <v>●</v>
      </c>
      <c r="U6453" s="140"/>
      <c r="V6453" s="140"/>
      <c r="W6453" s="140"/>
      <c r="X6453" s="140"/>
      <c r="Y6453" s="140" t="str">
        <f t="shared" si="465"/>
        <v/>
      </c>
      <c r="Z6453" s="140"/>
    </row>
    <row r="6454" spans="1:26" ht="30" customHeight="1" outlineLevel="1">
      <c r="A6454" s="187"/>
      <c r="B6454" s="326"/>
      <c r="C6454" s="382"/>
      <c r="D6454" s="328"/>
      <c r="E6454" s="526" t="s">
        <v>16899</v>
      </c>
      <c r="F6454" s="317" t="s">
        <v>16900</v>
      </c>
      <c r="G6454" s="530" t="s">
        <v>16901</v>
      </c>
      <c r="H6454" s="530" t="s">
        <v>9</v>
      </c>
      <c r="I6454" s="357" t="s">
        <v>3666</v>
      </c>
      <c r="J6454" s="528" t="s">
        <v>5684</v>
      </c>
      <c r="K6454" s="864" t="str">
        <f t="shared" si="461"/>
        <v/>
      </c>
      <c r="L6454" s="544" t="s">
        <v>3656</v>
      </c>
      <c r="M6454" s="547" t="s">
        <v>3655</v>
      </c>
      <c r="N6454" s="559" t="s">
        <v>19111</v>
      </c>
      <c r="O6454" s="547"/>
      <c r="P6454" s="704"/>
      <c r="Q6454" s="140" t="str">
        <f t="shared" ca="1" si="462"/>
        <v/>
      </c>
      <c r="R6454" s="140" t="str">
        <f t="shared" ca="1" si="463"/>
        <v/>
      </c>
      <c r="S6454" s="140" t="str">
        <f>IFERROR(IF(VLOOKUP("*"&amp;TRIM($F6454)&amp;"*",dump!$A:$D,4,FALSE)="","空文字",VLOOKUP("*"&amp;TRIM($F6454)&amp;"*",dump!$A:$D,4,FALSE)),"NA")</f>
        <v>NA</v>
      </c>
      <c r="T6454" s="140" t="str">
        <f t="shared" ca="1" si="464"/>
        <v>●</v>
      </c>
      <c r="U6454" s="140"/>
      <c r="V6454" s="140"/>
      <c r="W6454" s="140"/>
      <c r="X6454" s="140"/>
      <c r="Y6454" s="140" t="str">
        <f t="shared" si="465"/>
        <v/>
      </c>
      <c r="Z6454" s="140"/>
    </row>
    <row r="6455" spans="1:26" ht="30" customHeight="1" outlineLevel="1">
      <c r="A6455" s="187"/>
      <c r="B6455" s="326"/>
      <c r="C6455" s="534"/>
      <c r="D6455" s="328"/>
      <c r="E6455" s="534"/>
      <c r="F6455" s="317" t="s">
        <v>16902</v>
      </c>
      <c r="G6455" s="382"/>
      <c r="H6455" s="343"/>
      <c r="I6455" s="12"/>
      <c r="J6455" s="342"/>
      <c r="K6455" s="864" t="str">
        <f t="shared" si="461"/>
        <v/>
      </c>
      <c r="L6455" s="544" t="s">
        <v>3656</v>
      </c>
      <c r="M6455" s="547" t="s">
        <v>3655</v>
      </c>
      <c r="N6455" s="715" t="s">
        <v>19112</v>
      </c>
      <c r="O6455" s="699"/>
      <c r="P6455" s="700"/>
      <c r="Q6455" s="140" t="str">
        <f t="shared" ca="1" si="462"/>
        <v/>
      </c>
      <c r="R6455" s="140" t="str">
        <f t="shared" ca="1" si="463"/>
        <v/>
      </c>
      <c r="S6455" s="140" t="str">
        <f>IFERROR(IF(VLOOKUP("*"&amp;TRIM($F6455)&amp;"*",dump!$A:$D,4,FALSE)="","空文字",VLOOKUP("*"&amp;TRIM($F6455)&amp;"*",dump!$A:$D,4,FALSE)),"NA")</f>
        <v>NA</v>
      </c>
      <c r="T6455" s="140" t="str">
        <f t="shared" ca="1" si="464"/>
        <v>●</v>
      </c>
      <c r="U6455" s="140"/>
      <c r="V6455" s="140"/>
      <c r="W6455" s="140"/>
      <c r="X6455" s="140"/>
      <c r="Y6455" s="140" t="str">
        <f t="shared" si="465"/>
        <v/>
      </c>
      <c r="Z6455" s="140"/>
    </row>
    <row r="6456" spans="1:26" ht="30" customHeight="1" outlineLevel="1">
      <c r="A6456" s="187"/>
      <c r="B6456" s="326"/>
      <c r="C6456" s="534"/>
      <c r="D6456" s="328"/>
      <c r="E6456" s="534"/>
      <c r="F6456" s="317" t="s">
        <v>16903</v>
      </c>
      <c r="G6456" s="382"/>
      <c r="H6456" s="343"/>
      <c r="I6456" s="12"/>
      <c r="J6456" s="342"/>
      <c r="K6456" s="864" t="str">
        <f t="shared" si="461"/>
        <v/>
      </c>
      <c r="L6456" s="544" t="s">
        <v>3656</v>
      </c>
      <c r="M6456" s="547" t="s">
        <v>3655</v>
      </c>
      <c r="N6456" s="715" t="s">
        <v>19113</v>
      </c>
      <c r="O6456" s="699"/>
      <c r="P6456" s="700"/>
      <c r="Q6456" s="140" t="str">
        <f t="shared" ca="1" si="462"/>
        <v/>
      </c>
      <c r="R6456" s="140" t="str">
        <f t="shared" ca="1" si="463"/>
        <v/>
      </c>
      <c r="S6456" s="140" t="str">
        <f>IFERROR(IF(VLOOKUP("*"&amp;TRIM($F6456)&amp;"*",dump!$A:$D,4,FALSE)="","空文字",VLOOKUP("*"&amp;TRIM($F6456)&amp;"*",dump!$A:$D,4,FALSE)),"NA")</f>
        <v>NA</v>
      </c>
      <c r="T6456" s="140" t="str">
        <f t="shared" ca="1" si="464"/>
        <v>●</v>
      </c>
      <c r="U6456" s="140"/>
      <c r="V6456" s="140"/>
      <c r="W6456" s="140"/>
      <c r="X6456" s="140"/>
      <c r="Y6456" s="140" t="str">
        <f t="shared" si="465"/>
        <v/>
      </c>
      <c r="Z6456" s="140"/>
    </row>
    <row r="6457" spans="1:26" ht="30" customHeight="1" outlineLevel="1">
      <c r="A6457" s="187"/>
      <c r="B6457" s="326"/>
      <c r="C6457" s="534"/>
      <c r="D6457" s="328"/>
      <c r="E6457" s="534"/>
      <c r="F6457" s="317" t="s">
        <v>16904</v>
      </c>
      <c r="G6457" s="382"/>
      <c r="H6457" s="343"/>
      <c r="I6457" s="12"/>
      <c r="J6457" s="342"/>
      <c r="K6457" s="864" t="str">
        <f t="shared" si="461"/>
        <v/>
      </c>
      <c r="L6457" s="557" t="s">
        <v>3656</v>
      </c>
      <c r="M6457" s="673" t="s">
        <v>3655</v>
      </c>
      <c r="N6457" s="715" t="s">
        <v>19114</v>
      </c>
      <c r="O6457" s="699"/>
      <c r="P6457" s="700"/>
      <c r="Q6457" s="140" t="str">
        <f t="shared" ca="1" si="462"/>
        <v/>
      </c>
      <c r="R6457" s="140" t="str">
        <f t="shared" ca="1" si="463"/>
        <v/>
      </c>
      <c r="S6457" s="140" t="str">
        <f>IFERROR(IF(VLOOKUP("*"&amp;TRIM($F6457)&amp;"*",dump!$A:$D,4,FALSE)="","空文字",VLOOKUP("*"&amp;TRIM($F6457)&amp;"*",dump!$A:$D,4,FALSE)),"NA")</f>
        <v>NA</v>
      </c>
      <c r="T6457" s="140" t="str">
        <f t="shared" ca="1" si="464"/>
        <v>●</v>
      </c>
      <c r="U6457" s="140"/>
      <c r="V6457" s="140"/>
      <c r="W6457" s="140"/>
      <c r="X6457" s="140"/>
      <c r="Y6457" s="140" t="str">
        <f t="shared" si="465"/>
        <v/>
      </c>
      <c r="Z6457" s="140"/>
    </row>
    <row r="6458" spans="1:26" ht="30" customHeight="1" outlineLevel="1">
      <c r="A6458" s="187"/>
      <c r="B6458" s="326"/>
      <c r="C6458" s="534"/>
      <c r="D6458" s="328"/>
      <c r="E6458" s="382"/>
      <c r="F6458" s="317" t="s">
        <v>16905</v>
      </c>
      <c r="G6458" s="531"/>
      <c r="H6458" s="525"/>
      <c r="I6458" s="521"/>
      <c r="J6458" s="529"/>
      <c r="K6458" s="864" t="str">
        <f t="shared" si="461"/>
        <v/>
      </c>
      <c r="L6458" s="557" t="s">
        <v>3656</v>
      </c>
      <c r="M6458" s="673" t="s">
        <v>3655</v>
      </c>
      <c r="N6458" s="715" t="s">
        <v>19115</v>
      </c>
      <c r="O6458" s="699"/>
      <c r="P6458" s="700"/>
      <c r="Q6458" s="140" t="str">
        <f t="shared" ca="1" si="462"/>
        <v/>
      </c>
      <c r="R6458" s="140" t="str">
        <f t="shared" ca="1" si="463"/>
        <v/>
      </c>
      <c r="S6458" s="140" t="str">
        <f>IFERROR(IF(VLOOKUP("*"&amp;TRIM($F6458)&amp;"*",dump!$A:$D,4,FALSE)="","空文字",VLOOKUP("*"&amp;TRIM($F6458)&amp;"*",dump!$A:$D,4,FALSE)),"NA")</f>
        <v>NA</v>
      </c>
      <c r="T6458" s="140" t="str">
        <f t="shared" ca="1" si="464"/>
        <v>●</v>
      </c>
      <c r="U6458" s="140"/>
      <c r="V6458" s="140"/>
      <c r="W6458" s="140"/>
      <c r="X6458" s="140"/>
      <c r="Y6458" s="140" t="str">
        <f t="shared" si="465"/>
        <v/>
      </c>
      <c r="Z6458" s="140"/>
    </row>
    <row r="6459" spans="1:26" ht="30" customHeight="1" outlineLevel="1">
      <c r="A6459" s="187"/>
      <c r="B6459" s="326"/>
      <c r="C6459" s="382"/>
      <c r="D6459" s="525"/>
      <c r="E6459" s="318" t="s">
        <v>16906</v>
      </c>
      <c r="F6459" s="316" t="s">
        <v>16907</v>
      </c>
      <c r="G6459" s="318" t="s">
        <v>16908</v>
      </c>
      <c r="H6459" s="318" t="s">
        <v>418</v>
      </c>
      <c r="I6459" s="322" t="s">
        <v>3666</v>
      </c>
      <c r="J6459" s="402" t="s">
        <v>5684</v>
      </c>
      <c r="K6459" s="864" t="str">
        <f t="shared" si="461"/>
        <v/>
      </c>
      <c r="L6459" s="557" t="s">
        <v>3656</v>
      </c>
      <c r="M6459" s="673" t="s">
        <v>3655</v>
      </c>
      <c r="N6459" s="559" t="s">
        <v>19116</v>
      </c>
      <c r="O6459" s="547"/>
      <c r="P6459" s="704"/>
      <c r="Q6459" s="140" t="str">
        <f t="shared" ca="1" si="462"/>
        <v/>
      </c>
      <c r="R6459" s="140" t="str">
        <f t="shared" ca="1" si="463"/>
        <v/>
      </c>
      <c r="S6459" s="140" t="str">
        <f>IFERROR(IF(VLOOKUP("*"&amp;TRIM($F6459)&amp;"*",dump!$A:$D,4,FALSE)="","空文字",VLOOKUP("*"&amp;TRIM($F6459)&amp;"*",dump!$A:$D,4,FALSE)),"NA")</f>
        <v>NA</v>
      </c>
      <c r="T6459" s="140" t="str">
        <f t="shared" ca="1" si="464"/>
        <v>●</v>
      </c>
      <c r="U6459" s="140"/>
      <c r="V6459" s="140"/>
      <c r="W6459" s="140"/>
      <c r="X6459" s="140"/>
      <c r="Y6459" s="140" t="str">
        <f t="shared" si="465"/>
        <v/>
      </c>
      <c r="Z6459" s="140"/>
    </row>
    <row r="6460" spans="1:26" ht="30" customHeight="1" outlineLevel="1">
      <c r="A6460" s="187"/>
      <c r="B6460" s="326"/>
      <c r="C6460" s="382"/>
      <c r="D6460" s="155" t="s">
        <v>16909</v>
      </c>
      <c r="E6460" s="111"/>
      <c r="F6460" s="221" t="s">
        <v>16910</v>
      </c>
      <c r="G6460" s="388" t="s">
        <v>16911</v>
      </c>
      <c r="H6460" s="388" t="s">
        <v>3655</v>
      </c>
      <c r="I6460" s="389" t="s">
        <v>3666</v>
      </c>
      <c r="J6460" s="436" t="s">
        <v>5684</v>
      </c>
      <c r="K6460" s="864" t="str">
        <f t="shared" si="461"/>
        <v/>
      </c>
      <c r="L6460" s="702" t="s">
        <v>3656</v>
      </c>
      <c r="M6460" s="728" t="s">
        <v>3655</v>
      </c>
      <c r="N6460" s="546" t="s">
        <v>19117</v>
      </c>
      <c r="O6460" s="703"/>
      <c r="P6460" s="704"/>
      <c r="Q6460" s="140" t="str">
        <f t="shared" ca="1" si="462"/>
        <v/>
      </c>
      <c r="R6460" s="140" t="str">
        <f t="shared" ca="1" si="463"/>
        <v/>
      </c>
      <c r="S6460" s="140" t="str">
        <f>IFERROR(IF(VLOOKUP("*"&amp;TRIM($F6460)&amp;"*",dump!$A:$D,4,FALSE)="","空文字",VLOOKUP("*"&amp;TRIM($F6460)&amp;"*",dump!$A:$D,4,FALSE)),"NA")</f>
        <v>NA</v>
      </c>
      <c r="T6460" s="140" t="str">
        <f t="shared" ca="1" si="464"/>
        <v>●</v>
      </c>
      <c r="U6460" s="140"/>
      <c r="V6460" s="140"/>
      <c r="W6460" s="140"/>
      <c r="X6460" s="140"/>
      <c r="Y6460" s="140" t="str">
        <f t="shared" si="465"/>
        <v/>
      </c>
      <c r="Z6460" s="140"/>
    </row>
    <row r="6461" spans="1:26" ht="30" customHeight="1" outlineLevel="1">
      <c r="A6461" s="187"/>
      <c r="B6461" s="326"/>
      <c r="C6461" s="534"/>
      <c r="D6461" s="328"/>
      <c r="E6461" s="530" t="s">
        <v>16912</v>
      </c>
      <c r="F6461" s="316" t="s">
        <v>16913</v>
      </c>
      <c r="G6461" s="531" t="s">
        <v>16914</v>
      </c>
      <c r="H6461" s="318" t="s">
        <v>9</v>
      </c>
      <c r="I6461" s="527" t="s">
        <v>3666</v>
      </c>
      <c r="J6461" s="529" t="s">
        <v>5684</v>
      </c>
      <c r="K6461" s="864" t="str">
        <f t="shared" si="461"/>
        <v/>
      </c>
      <c r="L6461" s="544" t="s">
        <v>3656</v>
      </c>
      <c r="M6461" s="595" t="s">
        <v>3655</v>
      </c>
      <c r="N6461" s="559" t="s">
        <v>19118</v>
      </c>
      <c r="O6461" s="703"/>
      <c r="P6461" s="704"/>
      <c r="Q6461" s="140" t="str">
        <f t="shared" ca="1" si="462"/>
        <v/>
      </c>
      <c r="R6461" s="140" t="str">
        <f t="shared" ca="1" si="463"/>
        <v/>
      </c>
      <c r="S6461" s="140" t="str">
        <f>IFERROR(IF(VLOOKUP("*"&amp;TRIM($F6461)&amp;"*",dump!$A:$D,4,FALSE)="","空文字",VLOOKUP("*"&amp;TRIM($F6461)&amp;"*",dump!$A:$D,4,FALSE)),"NA")</f>
        <v>NA</v>
      </c>
      <c r="T6461" s="140" t="str">
        <f t="shared" ca="1" si="464"/>
        <v>●</v>
      </c>
      <c r="U6461" s="140"/>
      <c r="V6461" s="140"/>
      <c r="W6461" s="140"/>
      <c r="X6461" s="140"/>
      <c r="Y6461" s="140" t="str">
        <f t="shared" si="465"/>
        <v/>
      </c>
      <c r="Z6461" s="140"/>
    </row>
    <row r="6462" spans="1:26" ht="33.75" customHeight="1" outlineLevel="1" thickBot="1">
      <c r="A6462" s="187"/>
      <c r="B6462" s="522"/>
      <c r="C6462" s="507"/>
      <c r="D6462" s="169"/>
      <c r="E6462" s="232" t="s">
        <v>16915</v>
      </c>
      <c r="F6462" s="517" t="s">
        <v>16916</v>
      </c>
      <c r="G6462" s="232" t="s">
        <v>16917</v>
      </c>
      <c r="H6462" s="232" t="s">
        <v>418</v>
      </c>
      <c r="I6462" s="523" t="s">
        <v>3666</v>
      </c>
      <c r="J6462" s="519" t="s">
        <v>5684</v>
      </c>
      <c r="K6462" s="864" t="str">
        <f t="shared" si="461"/>
        <v/>
      </c>
      <c r="L6462" s="771" t="s">
        <v>3656</v>
      </c>
      <c r="M6462" s="772" t="s">
        <v>3655</v>
      </c>
      <c r="N6462" s="773" t="s">
        <v>19119</v>
      </c>
      <c r="O6462" s="772"/>
      <c r="P6462" s="774"/>
      <c r="Q6462" s="140" t="str">
        <f t="shared" ca="1" si="462"/>
        <v/>
      </c>
      <c r="R6462" s="140" t="str">
        <f t="shared" ca="1" si="463"/>
        <v/>
      </c>
      <c r="S6462" s="140" t="str">
        <f>IFERROR(IF(VLOOKUP("*"&amp;TRIM($F6462)&amp;"*",dump!$A:$D,4,FALSE)="","空文字",VLOOKUP("*"&amp;TRIM($F6462)&amp;"*",dump!$A:$D,4,FALSE)),"NA")</f>
        <v>NA</v>
      </c>
      <c r="T6462" s="140" t="str">
        <f t="shared" ca="1" si="464"/>
        <v>●</v>
      </c>
      <c r="U6462" s="140"/>
      <c r="V6462" s="140"/>
      <c r="W6462" s="140"/>
      <c r="X6462" s="140"/>
      <c r="Y6462" s="140" t="str">
        <f t="shared" si="465"/>
        <v/>
      </c>
      <c r="Z6462" s="140"/>
    </row>
    <row r="6463" spans="1:26">
      <c r="K6463" s="870" t="str">
        <f t="shared" si="461"/>
        <v/>
      </c>
      <c r="Q6463" s="140" t="str">
        <f t="shared" ca="1" si="462"/>
        <v/>
      </c>
      <c r="R6463" s="140" t="str">
        <f t="shared" ca="1" si="463"/>
        <v/>
      </c>
      <c r="S6463" s="140" t="str">
        <f>IFERROR(IF(VLOOKUP("*"&amp;TRIM($F6463)&amp;"*",dump!$A:$D,4,FALSE)="","空文字",VLOOKUP("*"&amp;TRIM($F6463)&amp;"*",dump!$A:$D,4,FALSE)),"NA")</f>
        <v>NA</v>
      </c>
      <c r="T6463" s="140" t="str">
        <f t="shared" ca="1" si="464"/>
        <v>●</v>
      </c>
      <c r="U6463" s="140"/>
      <c r="V6463" s="140"/>
      <c r="W6463" s="140"/>
      <c r="X6463" s="140"/>
      <c r="Y6463" s="140" t="str">
        <f t="shared" si="465"/>
        <v/>
      </c>
      <c r="Z6463" s="140"/>
    </row>
  </sheetData>
  <autoFilter ref="A12:P6400">
    <filterColumn colId="3" showButton="0"/>
  </autoFilter>
  <mergeCells count="53">
    <mergeCell ref="L9:P9"/>
    <mergeCell ref="L10:P10"/>
    <mergeCell ref="L11:P11"/>
    <mergeCell ref="H5233:H5234"/>
    <mergeCell ref="H5235:H5236"/>
    <mergeCell ref="I5235:I5236"/>
    <mergeCell ref="J5235:J5236"/>
    <mergeCell ref="I5233:I5234"/>
    <mergeCell ref="J5233:J5234"/>
    <mergeCell ref="E5233:E5234"/>
    <mergeCell ref="G1988:G1992"/>
    <mergeCell ref="G1993:G1997"/>
    <mergeCell ref="E5235:E5236"/>
    <mergeCell ref="F5235:F5236"/>
    <mergeCell ref="G5235:G5236"/>
    <mergeCell ref="G1998:G2002"/>
    <mergeCell ref="G2003:G2007"/>
    <mergeCell ref="D137:E137"/>
    <mergeCell ref="D146:E146"/>
    <mergeCell ref="F5233:F5234"/>
    <mergeCell ref="G5233:G5234"/>
    <mergeCell ref="G1968:G1972"/>
    <mergeCell ref="G1983:G1987"/>
    <mergeCell ref="G1973:G1977"/>
    <mergeCell ref="G1978:G1982"/>
    <mergeCell ref="G1963:G1967"/>
    <mergeCell ref="G1953:G1957"/>
    <mergeCell ref="G1958:G1962"/>
    <mergeCell ref="G2111:G2114"/>
    <mergeCell ref="D142:E142"/>
    <mergeCell ref="D143:E143"/>
    <mergeCell ref="D138:E138"/>
    <mergeCell ref="D537:D538"/>
    <mergeCell ref="G1948:G1952"/>
    <mergeCell ref="G1942:G1946"/>
    <mergeCell ref="G1937:G1941"/>
    <mergeCell ref="G1932:G1936"/>
    <mergeCell ref="I9:I12"/>
    <mergeCell ref="J9:J12"/>
    <mergeCell ref="K9:K12"/>
    <mergeCell ref="C238:C239"/>
    <mergeCell ref="B9:B12"/>
    <mergeCell ref="C9:C12"/>
    <mergeCell ref="D9:E12"/>
    <mergeCell ref="F9:F12"/>
    <mergeCell ref="H9:H12"/>
    <mergeCell ref="G9:G12"/>
    <mergeCell ref="D140:E140"/>
    <mergeCell ref="D139:E139"/>
    <mergeCell ref="D141:E141"/>
    <mergeCell ref="D144:E144"/>
    <mergeCell ref="D145:E145"/>
    <mergeCell ref="D136:E136"/>
  </mergeCells>
  <phoneticPr fontId="7"/>
  <hyperlinks>
    <hyperlink ref="F1" location="プロジェクト一覧!A1" display="プロジェクト一覧へ"/>
  </hyperlinks>
  <pageMargins left="0.19685039370078741" right="0.15748031496062992" top="0.39370078740157483" bottom="0.39370078740157483" header="0.19685039370078741" footer="0.19685039370078741"/>
  <pageSetup paperSize="8" scale="15" fitToHeight="0" orientation="landscape" horizontalDpi="300" verticalDpi="300" r:id="rId1"/>
  <headerFooter>
    <oddHeader>&amp;C&amp;A&amp;R開示範囲：P ソリューションズ 3 事業部関係者</oddHeader>
    <oddFooter>&amp;L&amp;"Arial,太字"EPSON&amp;"Calibri,標準"&amp;10&amp;K000000
Confidential&amp;R&amp;"Arial,標準" PRZ-25-00258062 Sheet: &amp;P</oddFooter>
  </headerFooter>
  <rowBreaks count="7" manualBreakCount="7">
    <brk id="890" max="16383" man="1"/>
    <brk id="3831" max="16383" man="1"/>
    <brk id="3959" max="16383" man="1"/>
    <brk id="5062" max="16383" man="1"/>
    <brk id="5630" max="16383" man="1"/>
    <brk id="6200" max="38" man="1"/>
    <brk id="6336" max="16383"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Revision xmlns="713e0009-ba87-4d6b-9f8b-b31632cca5eb">D(draft)</Revision>
    <_x4e8b__x696d__x4f53_ xmlns="713e0009-ba87-4d6b-9f8b-b31632cca5eb">
      <Value>CIJ</Value>
      <Value>BIJ</Value>
      <Value>LFP</Value>
    </_x4e8b__x696d__x4f53_>
    <_x958b__x767a__x540d__x79f0_ xmlns="713e0009-ba87-4d6b-9f8b-b31632cca5eb">Futagawa, Cate-FL, Cruise2-FD/FK/FL</_x958b__x767a__x540d__x79f0_>
    <_x958b__x767a__x540d__x79f0_2 xmlns="713e0009-ba87-4d6b-9f8b-b31632cca5e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70C78470128FD49AB19F357D04E7B54" ma:contentTypeVersion="12" ma:contentTypeDescription="新しいドキュメントを作成します。" ma:contentTypeScope="" ma:versionID="0fffc6b20863b06d00b28fe0ceae619a">
  <xsd:schema xmlns:xsd="http://www.w3.org/2001/XMLSchema" xmlns:xs="http://www.w3.org/2001/XMLSchema" xmlns:p="http://schemas.microsoft.com/office/2006/metadata/properties" xmlns:ns2="713e0009-ba87-4d6b-9f8b-b31632cca5eb" targetNamespace="http://schemas.microsoft.com/office/2006/metadata/properties" ma:root="true" ma:fieldsID="9467a1db223ed96c8a2de45b5ef1a3cb" ns2:_="">
    <xsd:import namespace="713e0009-ba87-4d6b-9f8b-b31632cca5eb"/>
    <xsd:element name="properties">
      <xsd:complexType>
        <xsd:sequence>
          <xsd:element name="documentManagement">
            <xsd:complexType>
              <xsd:all>
                <xsd:element ref="ns2:Revision"/>
                <xsd:element ref="ns2:_x4e8b__x696d__x4f53_" minOccurs="0"/>
                <xsd:element ref="ns2:_x958b__x767a__x540d__x79f0_"/>
                <xsd:element ref="ns2:_x958b__x767a__x540d__x79f0_2" minOccurs="0"/>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3e0009-ba87-4d6b-9f8b-b31632cca5eb" elementFormDefault="qualified">
    <xsd:import namespace="http://schemas.microsoft.com/office/2006/documentManagement/types"/>
    <xsd:import namespace="http://schemas.microsoft.com/office/infopath/2007/PartnerControls"/>
    <xsd:element name="Revision" ma:index="8" ma:displayName="Revision" ma:description="バージョンを記載。ドラフトの場合は:draftXXを記載" ma:internalName="Revision" ma:readOnly="false">
      <xsd:simpleType>
        <xsd:restriction base="dms:Text">
          <xsd:maxLength value="10"/>
        </xsd:restriction>
      </xsd:simpleType>
    </xsd:element>
    <xsd:element name="_x4e8b__x696d__x4f53_" ma:index="9" nillable="true" ma:displayName="事業体" ma:description="対象の事業体を選択" ma:internalName="_x4e8b__x696d__x4f53_" ma:readOnly="false" ma:requiredMultiChoice="true">
      <xsd:complexType>
        <xsd:complexContent>
          <xsd:extension base="dms:MultiChoice">
            <xsd:sequence>
              <xsd:element name="Value" maxOccurs="unbounded" minOccurs="0" nillable="true">
                <xsd:simpleType>
                  <xsd:restriction base="dms:Choice">
                    <xsd:enumeration value="CIJ"/>
                    <xsd:enumeration value="BIJ"/>
                    <xsd:enumeration value="LFP"/>
                    <xsd:enumeration value="LP"/>
                    <xsd:enumeration value="BS"/>
                  </xsd:restriction>
                </xsd:simpleType>
              </xsd:element>
            </xsd:sequence>
          </xsd:extension>
        </xsd:complexContent>
      </xsd:complexType>
    </xsd:element>
    <xsd:element name="_x958b__x767a__x540d__x79f0_" ma:index="10" ma:displayName="開発名称" ma:description="実装仕様書に含まれている機種のニックネームを,区切りで入力(設通の開発名称(ハード)部分)" ma:indexed="true" ma:internalName="_x958b__x767a__x540d__x79f0_" ma:readOnly="false">
      <xsd:simpleType>
        <xsd:restriction base="dms:Text">
          <xsd:maxLength value="255"/>
        </xsd:restriction>
      </xsd:simpleType>
    </xsd:element>
    <xsd:element name="_x958b__x767a__x540d__x79f0_2" ma:index="11" nillable="true" ma:displayName="開発名称2" ma:description="開発名称で入力しきれなかった場合に活用します。" ma:internalName="_x958b__x767a__x540d__x79f0_2"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AF3726-7198-4614-9F74-ECCFF88CC98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713e0009-ba87-4d6b-9f8b-b31632cca5eb"/>
    <ds:schemaRef ds:uri="http://www.w3.org/XML/1998/namespace"/>
    <ds:schemaRef ds:uri="http://purl.org/dc/dcmitype/"/>
  </ds:schemaRefs>
</ds:datastoreItem>
</file>

<file path=customXml/itemProps2.xml><?xml version="1.0" encoding="utf-8"?>
<ds:datastoreItem xmlns:ds="http://schemas.openxmlformats.org/officeDocument/2006/customXml" ds:itemID="{95E643E8-0714-4FC0-BFBF-36E065930F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3e0009-ba87-4d6b-9f8b-b31632cca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3E331A4-25BC-40DE-ABC3-D947FC78AADF}">
  <ds:schemaRefs>
    <ds:schemaRef ds:uri="http://schemas.microsoft.com/sharepoint/v3/contenttype/forms"/>
  </ds:schemaRefs>
</ds:datastoreItem>
</file>

<file path=docMetadata/LabelInfo.xml><?xml version="1.0" encoding="utf-8"?>
<clbl:labelList xmlns:clbl="http://schemas.microsoft.com/office/2020/mipLabelMetadata">
  <clbl:label id="{55eb38c6-339d-41fc-9871-70d6fbd07fc1}" enabled="1" method="Privileged" siteId="{3ce358ea-700e-4f0f-bb37-fd0b7c21366c}"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oid</vt:lpstr>
      <vt:lpstr>集計表</vt:lpstr>
      <vt:lpstr>Public MIB</vt:lpstr>
      <vt:lpstr>dump</vt:lpstr>
      <vt:lpstr>EPSON Private MIB</vt:lpstr>
      <vt:lpstr>'EPSON Private MIB'!_Hlk143703563</vt:lpstr>
      <vt:lpstr>'EPSON Private MIB'!Print_Titles</vt:lpstr>
      <vt:lpstr>'Public MIB'!Print_Titles</vt:lpstr>
    </vt:vector>
  </TitlesOfParts>
  <Company>SEIKO EPSON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FY26 BIJ CIJ SCN LP LFP LABEL MIB実装仕様書</dc:title>
  <dc:creator>作成者</dc:creator>
  <cp:lastModifiedBy>EVALUASI</cp:lastModifiedBy>
  <cp:lastPrinted>2025-07-24T04:27:36Z</cp:lastPrinted>
  <dcterms:created xsi:type="dcterms:W3CDTF">2010-02-16T03:37:50Z</dcterms:created>
  <dcterms:modified xsi:type="dcterms:W3CDTF">2026-03-13T03:47:24Z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0x010100A70C78470128FD49AB19F357D04E7B54</vt:lpwstr>
  </property>
  <property fmtid="{D5CDD505-2E9C-101B-9397-08002B2CF9AE}" pid="3" name="タイトル">
    <vt:lpwstr>FY24 BIJ CIJ SCN LP LFP LABEL MIB実装仕様書</vt:lpwstr>
  </property>
  <property fmtid="{D5CDD505-2E9C-101B-9397-08002B2CF9AE}" pid="4" name="MSIP_Label_f4a5aec9-dad6-4729-bf7f-cc2d8f9a8318_Enabled">
    <vt:lpwstr>true</vt:lpwstr>
  </property>
  <property fmtid="{D5CDD505-2E9C-101B-9397-08002B2CF9AE}" pid="5" name="MSIP_Label_f4a5aec9-dad6-4729-bf7f-cc2d8f9a8318_SetDate">
    <vt:lpwstr>2024-05-13T23:45:23Z</vt:lpwstr>
  </property>
  <property fmtid="{D5CDD505-2E9C-101B-9397-08002B2CF9AE}" pid="6" name="MSIP_Label_f4a5aec9-dad6-4729-bf7f-cc2d8f9a8318_Method">
    <vt:lpwstr>Privileged</vt:lpwstr>
  </property>
  <property fmtid="{D5CDD505-2E9C-101B-9397-08002B2CF9AE}" pid="7" name="MSIP_Label_f4a5aec9-dad6-4729-bf7f-cc2d8f9a8318_Name">
    <vt:lpwstr>SEG_Confidential</vt:lpwstr>
  </property>
  <property fmtid="{D5CDD505-2E9C-101B-9397-08002B2CF9AE}" pid="8" name="MSIP_Label_f4a5aec9-dad6-4729-bf7f-cc2d8f9a8318_SiteId">
    <vt:lpwstr>3ce358ea-700e-4f0f-bb37-fd0b7c21366c</vt:lpwstr>
  </property>
  <property fmtid="{D5CDD505-2E9C-101B-9397-08002B2CF9AE}" pid="9" name="MSIP_Label_f4a5aec9-dad6-4729-bf7f-cc2d8f9a8318_ActionId">
    <vt:lpwstr>4aa37c71-acba-44fe-947a-5072961dd030</vt:lpwstr>
  </property>
  <property fmtid="{D5CDD505-2E9C-101B-9397-08002B2CF9AE}" pid="10" name="MSIP_Label_f4a5aec9-dad6-4729-bf7f-cc2d8f9a8318_ContentBits">
    <vt:lpwstr>2</vt:lpwstr>
  </property>
</Properties>
</file>